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F:\TRABALHOS\TRABALHOS - 2023\TIME 2023\"/>
    </mc:Choice>
  </mc:AlternateContent>
  <xr:revisionPtr revIDLastSave="0" documentId="13_ncr:1_{7D70DAAB-158D-4C6D-A8BD-8BB5AE755EA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ENU" sheetId="11" r:id="rId1"/>
    <sheet name="TIME" sheetId="12" r:id="rId2"/>
    <sheet name="RESUMO" sheetId="2" r:id="rId3"/>
    <sheet name="ATIVIDADES" sheetId="3" r:id="rId4"/>
    <sheet name="EMPRESAS" sheetId="4" r:id="rId5"/>
    <sheet name="AUDITORES" sheetId="6" state="hidden" r:id="rId6"/>
    <sheet name="FERIADOS" sheetId="14" r:id="rId7"/>
  </sheets>
  <definedNames>
    <definedName name="_xlnm._FilterDatabase" localSheetId="3" hidden="1">ATIVIDADES!$A$1:$C$1</definedName>
    <definedName name="_xlnm._FilterDatabase" localSheetId="4" hidden="1">EMPRESAS!$A$1:$C$192</definedName>
    <definedName name="_xlnm._FilterDatabase" localSheetId="2" hidden="1">RESUMO!$B$4:$F$133</definedName>
    <definedName name="_xlnm._FilterDatabase" localSheetId="1" hidden="1">TIME!$A$6:$AL$6</definedName>
    <definedName name="ATIVIDADES" localSheetId="3">ATIVIDADES!$A$1:$E$28</definedName>
    <definedName name="ATIVIDADES_1" localSheetId="3">ATIVIDADES!$A$1:$E$28</definedName>
    <definedName name="ATIVIDADES_13" localSheetId="3">ATIVIDADES!$A$1:$E$28</definedName>
    <definedName name="ATIVIDADES_14" localSheetId="3">ATIVIDADES!$A$1:$E$28</definedName>
    <definedName name="ATIVIDADES_15" localSheetId="3">ATIVIDADES!$A$1:$E$28</definedName>
    <definedName name="ATIVIDADES_16" localSheetId="3">ATIVIDADES!$A$1:$E$27</definedName>
    <definedName name="ATIVIDADES_17" localSheetId="3">ATIVIDADES!$A$1:$E$27</definedName>
    <definedName name="ATIVIDADES_18" localSheetId="3">ATIVIDADES!$A$1:$E$27</definedName>
    <definedName name="ATIVIDADES_19" localSheetId="3">ATIVIDADES!$A$1:$E$27</definedName>
    <definedName name="ATIVIDADES_2" localSheetId="3">ATIVIDADES!$A$1:$E$28</definedName>
    <definedName name="ATIVIDADES_20" localSheetId="3">ATIVIDADES!$A$1:$E$27</definedName>
    <definedName name="ATIVIDADES_21" localSheetId="3">ATIVIDADES!$A$1:$E$27</definedName>
    <definedName name="ATIVIDADES_22" localSheetId="3">ATIVIDADES!$A$1:$E$24</definedName>
    <definedName name="ATIVIDADES_23" localSheetId="3">ATIVIDADES!$A$1:$E$27</definedName>
    <definedName name="ATIVIDADES_24" localSheetId="3">ATIVIDADES!$A$1:$E$27</definedName>
    <definedName name="ATIVIDADES_25" localSheetId="3">ATIVIDADES!$A$1:$E$29</definedName>
    <definedName name="ATIVIDADES_26" localSheetId="3">ATIVIDADES!$A$1:$E$29</definedName>
    <definedName name="ATIVIDADES_28" localSheetId="3">ATIVIDADES!$A$1:$E$33</definedName>
    <definedName name="ATIVIDADES_29" localSheetId="3">ATIVIDADES!$A$1:$E$33</definedName>
    <definedName name="ATIVIDADES_3" localSheetId="3">ATIVIDADES!$A$1:$E$28</definedName>
    <definedName name="ATIVIDADES_30" localSheetId="3">ATIVIDADES!$A$1:$E$33</definedName>
    <definedName name="ATIVIDADES_31" localSheetId="3">ATIVIDADES!$A$1:$E$58</definedName>
    <definedName name="ATIVIDADES_32" localSheetId="3">ATIVIDADES!$A$1:$E$73</definedName>
    <definedName name="ATIVIDADES_33" localSheetId="3">ATIVIDADES!$A$1:$E$77</definedName>
    <definedName name="ATIVIDADES_34" localSheetId="3">ATIVIDADES!$A$1:$E$78</definedName>
    <definedName name="ATIVIDADES_35" localSheetId="3">ATIVIDADES!$A$1:$E$78</definedName>
    <definedName name="ATIVIDADES_36" localSheetId="3">ATIVIDADES!$A$1:$E$78</definedName>
    <definedName name="ATIVIDADES_37" localSheetId="3">ATIVIDADES!$A$1:$E$78</definedName>
    <definedName name="ATIVIDADES_38" localSheetId="3">ATIVIDADES!$A$1:$E$78</definedName>
    <definedName name="ATIVIDADES_39" localSheetId="3">ATIVIDADES!$A$1:$E$78</definedName>
    <definedName name="ATIVIDADES_4" localSheetId="3">ATIVIDADES!$A$1:$E$28</definedName>
    <definedName name="ATIVIDADES_40" localSheetId="3">ATIVIDADES!$A$1:$E$83</definedName>
    <definedName name="ATIVIDADES_41" localSheetId="3">ATIVIDADES!$A$1:$E$83</definedName>
    <definedName name="ATIVIDADES_42" localSheetId="3">ATIVIDADES!$A$1:$E$83</definedName>
    <definedName name="ATIVIDADES_43" localSheetId="3">ATIVIDADES!$A$1:$E$83</definedName>
    <definedName name="ATIVIDADES_44" localSheetId="3">ATIVIDADES!$A$1:$E$83</definedName>
    <definedName name="ATIVIDADES_45" localSheetId="3">ATIVIDADES!$A$1:$E$83</definedName>
    <definedName name="ATIVIDADES_46" localSheetId="3">ATIVIDADES!$A$1:$E$83</definedName>
    <definedName name="ATIVIDADES_47" localSheetId="3">ATIVIDADES!$A$1:$E$85</definedName>
    <definedName name="ATIVIDADES_48" localSheetId="3">ATIVIDADES!$A$1:$E$85</definedName>
    <definedName name="ATIVIDADES_49" localSheetId="3">ATIVIDADES!$A$1:$E$94</definedName>
    <definedName name="ATIVIDADES_5" localSheetId="3">ATIVIDADES!$A$1:$E$28</definedName>
    <definedName name="ATIVIDADES_50" localSheetId="3">ATIVIDADES!$A$1:$E$94</definedName>
    <definedName name="ATIVIDADES_51" localSheetId="3">ATIVIDADES!$A$1:$E$94</definedName>
    <definedName name="ATIVIDADES_52" localSheetId="3">ATIVIDADES!$A$1:$E$94</definedName>
    <definedName name="ATIVIDADES_53" localSheetId="3">ATIVIDADES!$A$1:$E$94</definedName>
    <definedName name="ATIVIDADES_54" localSheetId="3">ATIVIDADES!$A$1:$E$94</definedName>
    <definedName name="ATIVIDADES_55" localSheetId="3">ATIVIDADES!$A$1:$E$95</definedName>
    <definedName name="ATIVIDADES_56" localSheetId="3">ATIVIDADES!$A$1:$E$95</definedName>
    <definedName name="ATIVIDADES_57" localSheetId="3">ATIVIDADES!$A$1:$E$95</definedName>
    <definedName name="ATIVIDADES_58" localSheetId="3">ATIVIDADES!$A$1:$E$95</definedName>
    <definedName name="ATIVIDADES_59" localSheetId="3">ATIVIDADES!$A$1:$E$95</definedName>
    <definedName name="ATIVIDADES_6" localSheetId="3">ATIVIDADES!$A$1:$E$28</definedName>
    <definedName name="ATIVIDADES_60" localSheetId="3">ATIVIDADES!$A$1:$E$95</definedName>
    <definedName name="ATIVIDADES_61" localSheetId="3">ATIVIDADES!$A$1:$E$95</definedName>
    <definedName name="ATIVIDADES_62" localSheetId="3">ATIVIDADES!$A$1:$E$95</definedName>
    <definedName name="ATIVIDADES_63" localSheetId="3">ATIVIDADES!$A$1:$E$95</definedName>
    <definedName name="ATIVIDADES_64" localSheetId="3">ATIVIDADES!$A$1:$E$95</definedName>
    <definedName name="ATIVIDADES_65" localSheetId="3">ATIVIDADES!$A$1:$E$95</definedName>
    <definedName name="ATIVIDADES_66" localSheetId="3">ATIVIDADES!$A$1:$E$95</definedName>
    <definedName name="ATIVIDADES_67" localSheetId="3">ATIVIDADES!$A$1:$E$95</definedName>
    <definedName name="ATIVIDADES_68" localSheetId="3">ATIVIDADES!$A$1:$E$95</definedName>
    <definedName name="ATIVIDADES_69" localSheetId="3">ATIVIDADES!$A$1:$E$95</definedName>
    <definedName name="ATIVIDADES_70" localSheetId="3">ATIVIDADES!$A$1:$E$95</definedName>
    <definedName name="ATIVIDADES_71" localSheetId="3">ATIVIDADES!$A$1:$E$95</definedName>
    <definedName name="ATIVIDADES_72" localSheetId="3">ATIVIDADES!$A$1:$E$95</definedName>
    <definedName name="ATIVIDADES_73" localSheetId="3">ATIVIDADES!$A$1:$E$95</definedName>
    <definedName name="ATIVIDADES_74" localSheetId="3">ATIVIDADES!$A$1:$E$95</definedName>
    <definedName name="EMPRESAS" localSheetId="4">EMPRESAS!$A$1:$C$56</definedName>
    <definedName name="EMPRESAS_1" localSheetId="4">EMPRESAS!$A$1:$C$56</definedName>
    <definedName name="EMPRESAS_10" localSheetId="4">EMPRESAS!$A$1:$C$57</definedName>
    <definedName name="EMPRESAS_11" localSheetId="4">EMPRESAS!$A$1:$C$57</definedName>
    <definedName name="EMPRESAS_12" localSheetId="4">EMPRESAS!$A$1:$C$57</definedName>
    <definedName name="EMPRESAS_13" localSheetId="4">EMPRESAS!$A$1:$C$807</definedName>
    <definedName name="EMPRESAS_14" localSheetId="4">EMPRESAS!$A$1:$C$807</definedName>
    <definedName name="EMPRESAS_15" localSheetId="4">EMPRESAS!$A$1:$C$806</definedName>
    <definedName name="EMPRESAS_16" localSheetId="4">EMPRESAS!$A$1:$C$806</definedName>
    <definedName name="EMPRESAS_17" localSheetId="4">EMPRESAS!$A$1:$C$806</definedName>
    <definedName name="EMPRESAS_18" localSheetId="4">EMPRESAS!$A$1:$C$806</definedName>
    <definedName name="EMPRESAS_19" localSheetId="4">EMPRESAS!$A$1:$D$806</definedName>
    <definedName name="EMPRESAS_2" localSheetId="4">EMPRESAS!$A$1:$C$56</definedName>
    <definedName name="EMPRESAS_20" localSheetId="4">EMPRESAS!$A$1:$D$806</definedName>
    <definedName name="EMPRESAS_22" localSheetId="4">EMPRESAS!$A$1:$D$806</definedName>
    <definedName name="EMPRESAS_24" localSheetId="4">EMPRESAS!$A$1:$D$806</definedName>
    <definedName name="EMPRESAS_25" localSheetId="4">EMPRESAS!$A$1:$D$806</definedName>
    <definedName name="EMPRESAS_26" localSheetId="4">EMPRESAS!$A$1:$D$806</definedName>
    <definedName name="EMPRESAS_27" localSheetId="4">EMPRESAS!$A$1:$D$806</definedName>
    <definedName name="EMPRESAS_28" localSheetId="4">EMPRESAS!$A$1:$D$806</definedName>
    <definedName name="EMPRESAS_29" localSheetId="4">EMPRESAS!$A$1:$D$806</definedName>
    <definedName name="EMPRESAS_30" localSheetId="4">EMPRESAS!$A$1:$D$806</definedName>
    <definedName name="EMPRESAS_31" localSheetId="4">EMPRESAS!$A$1:$D$806</definedName>
    <definedName name="EMPRESAS_32" localSheetId="4">EMPRESAS!$A$1:$D$806</definedName>
    <definedName name="EMPRESAS_33" localSheetId="4">EMPRESAS!$A$1:$D$806</definedName>
    <definedName name="EMPRESAS_34" localSheetId="4">EMPRESAS!$A$1:$D$806</definedName>
    <definedName name="EMPRESAS_35" localSheetId="4">EMPRESAS!$A$1:$D$806</definedName>
    <definedName name="EMPRESAS_36" localSheetId="4">EMPRESAS!$A$1:$D$806</definedName>
    <definedName name="EMPRESAS_37" localSheetId="4">EMPRESAS!$A$1:$D$806</definedName>
    <definedName name="EMPRESAS_38" localSheetId="4">EMPRESAS!$A$1:$D$806</definedName>
    <definedName name="EMPRESAS_39" localSheetId="4">EMPRESAS!$A$1:$D$806</definedName>
    <definedName name="EMPRESAS_40" localSheetId="4">EMPRESAS!$A$1:$D$806</definedName>
    <definedName name="EMPRESAS_41" localSheetId="4">EMPRESAS!$A$1:$D$806</definedName>
    <definedName name="EMPRESAS_42" localSheetId="4">EMPRESAS!$A$1:$D$806</definedName>
    <definedName name="EMPRESAS_43" localSheetId="4">EMPRESAS!$A$1:$D$806</definedName>
    <definedName name="EMPRESAS_44" localSheetId="4">EMPRESAS!$A$1:$D$806</definedName>
    <definedName name="EMPRESAS_45" localSheetId="4">EMPRESAS!$A$1:$D$806</definedName>
    <definedName name="EMPRESAS_46" localSheetId="4">EMPRESAS!$A$1:$D$806</definedName>
    <definedName name="EMPRESAS_47" localSheetId="4">EMPRESAS!$A$1:$D$806</definedName>
    <definedName name="EMPRESAS_48" localSheetId="4">EMPRESAS!$A$1:$D$806</definedName>
    <definedName name="EMPRESAS_49" localSheetId="4">EMPRESAS!$A$1:$D$806</definedName>
    <definedName name="EMPRESAS_50" localSheetId="4">EMPRESAS!$A$1:$D$806</definedName>
    <definedName name="EMPRESAS_51" localSheetId="4">EMPRESAS!$A$1:$D$806</definedName>
    <definedName name="EMPRESAS_52" localSheetId="4">EMPRESAS!$A$1:$D$806</definedName>
    <definedName name="EMPRESAS_53" localSheetId="4">EMPRESAS!$A$1:$D$806</definedName>
    <definedName name="EMPRESAS_54" localSheetId="4">EMPRESAS!$A$1:$D$806</definedName>
    <definedName name="EMPRESAS_55" localSheetId="4">EMPRESAS!$A$1:$D$806</definedName>
    <definedName name="EMPRESAS_56" localSheetId="4">EMPRESAS!$A$1:$D$806</definedName>
    <definedName name="EMPRESAS_57" localSheetId="4">EMPRESAS!$A$1:$D$806</definedName>
    <definedName name="EMPRESAS_58" localSheetId="4">EMPRESAS!$A$1:$D$806</definedName>
    <definedName name="EMPRESAS_59" localSheetId="4">EMPRESAS!$A$1:$D$806</definedName>
    <definedName name="EMPRESAS_60" localSheetId="4">EMPRESAS!$A$1:$D$806</definedName>
    <definedName name="EMPRESAS_61" localSheetId="4">EMPRESAS!$A$1:$D$806</definedName>
    <definedName name="EMPRESAS_62" localSheetId="4">EMPRESAS!$A$1:$D$806</definedName>
    <definedName name="EMPRESAS_63" localSheetId="4">EMPRESAS!$A$1:$D$806</definedName>
    <definedName name="EMPRESAS_64" localSheetId="4">EMPRESAS!$A$1:$D$806</definedName>
    <definedName name="EMPRESAS_65" localSheetId="4">EMPRESAS!$A$1:$D$806</definedName>
    <definedName name="EMPRESAS_66" localSheetId="4">EMPRESAS!$A$1:$D$806</definedName>
    <definedName name="EMPRESAS_67" localSheetId="4">EMPRESAS!$A$1:$D$806</definedName>
    <definedName name="EMPRESAS_68" localSheetId="4">EMPRESAS!$A$1:$D$806</definedName>
    <definedName name="EMPRESAS_69" localSheetId="4">EMPRESAS!$A$1:$D$806</definedName>
    <definedName name="EMPRESAS_7" localSheetId="4">EMPRESAS!$A$1:$C$56</definedName>
    <definedName name="EMPRESAS_70" localSheetId="4">EMPRESAS!$A$1:$D$806</definedName>
    <definedName name="EMPRESAS_71" localSheetId="4">EMPRESAS!$A$1:$D$806</definedName>
    <definedName name="EMPRESAS_72" localSheetId="4">EMPRESAS!$A$1:$D$806</definedName>
    <definedName name="EMPRESAS_8" localSheetId="4">EMPRESAS!$A$1:$C$56</definedName>
    <definedName name="EMPRESAS_9" localSheetId="4">EMPRESAS!$A$1:$C$56</definedName>
  </definedNames>
  <calcPr calcId="191029"/>
</workbook>
</file>

<file path=xl/calcChain.xml><?xml version="1.0" encoding="utf-8"?>
<calcChain xmlns="http://schemas.openxmlformats.org/spreadsheetml/2006/main">
  <c r="Q3934" i="12" l="1"/>
  <c r="Q3933" i="12"/>
  <c r="Q3932" i="12"/>
  <c r="Q3931" i="12"/>
  <c r="Q3930" i="12"/>
  <c r="Q3929" i="12"/>
  <c r="Q3928" i="12"/>
  <c r="Q3927" i="12"/>
  <c r="Q3926" i="12"/>
  <c r="Q3925" i="12"/>
  <c r="Q3924" i="12"/>
  <c r="Q3923" i="12"/>
  <c r="Q3922" i="12"/>
  <c r="Q3921" i="12"/>
  <c r="Q3920" i="12"/>
  <c r="Q3919" i="12"/>
  <c r="Q3918" i="12"/>
  <c r="Q3917" i="12"/>
  <c r="Q3916" i="12"/>
  <c r="Q3915" i="12"/>
  <c r="Q3914" i="12"/>
  <c r="Q3913" i="12"/>
  <c r="Q3912" i="12"/>
  <c r="Q3911" i="12"/>
  <c r="Q3910" i="12"/>
  <c r="Q3909" i="12"/>
  <c r="Q3908" i="12"/>
  <c r="Q3907" i="12"/>
  <c r="Q3906" i="12"/>
  <c r="Q3905" i="12"/>
  <c r="Q3904" i="12"/>
  <c r="Q3903" i="12"/>
  <c r="Q3902" i="12"/>
  <c r="Q3901" i="12"/>
  <c r="Q3900" i="12"/>
  <c r="Q3899" i="12"/>
  <c r="Q3898" i="12"/>
  <c r="Q3897" i="12"/>
  <c r="Q3896" i="12"/>
  <c r="Q3895" i="12"/>
  <c r="Q3894" i="12"/>
  <c r="Q3893" i="12"/>
  <c r="Q3892" i="12"/>
  <c r="Q3891" i="12"/>
  <c r="Q3890" i="12"/>
  <c r="Q3889" i="12"/>
  <c r="Q3888" i="12"/>
  <c r="Q3887" i="12"/>
  <c r="Q3886" i="12"/>
  <c r="Q3885" i="12"/>
  <c r="Q3884" i="12"/>
  <c r="Q3883" i="12"/>
  <c r="Q3882" i="12"/>
  <c r="Q3881" i="12"/>
  <c r="Q3880" i="12"/>
  <c r="Q3879" i="12"/>
  <c r="Q3878" i="12"/>
  <c r="Q3877" i="12"/>
  <c r="Q3876" i="12"/>
  <c r="Q3875" i="12"/>
  <c r="Q3874" i="12"/>
  <c r="Q3873" i="12"/>
  <c r="Q3872" i="12"/>
  <c r="Q3871" i="12"/>
  <c r="Q3870" i="12"/>
  <c r="Q3869" i="12"/>
  <c r="Q3868" i="12"/>
  <c r="Q3867" i="12"/>
  <c r="Q3866" i="12"/>
  <c r="Q3865" i="12"/>
  <c r="Q3864" i="12"/>
  <c r="Q3863" i="12"/>
  <c r="Q3862" i="12"/>
  <c r="Q3861" i="12"/>
  <c r="Q3860" i="12"/>
  <c r="Q3859" i="12"/>
  <c r="Q3858" i="12"/>
  <c r="Q3857" i="12"/>
  <c r="Q3856" i="12"/>
  <c r="Q3855" i="12"/>
  <c r="Q3854" i="12"/>
  <c r="Q3853" i="12"/>
  <c r="Q3852" i="12"/>
  <c r="Q3851" i="12"/>
  <c r="Q3850" i="12"/>
  <c r="Q3849" i="12"/>
  <c r="Q3848" i="12"/>
  <c r="Q3847" i="12"/>
  <c r="Q3846" i="12"/>
  <c r="Q3845" i="12"/>
  <c r="Q3844" i="12"/>
  <c r="Q3843" i="12"/>
  <c r="Q3842" i="12"/>
  <c r="Q3841" i="12"/>
  <c r="Q3840" i="12"/>
  <c r="Q3839" i="12"/>
  <c r="Q3838" i="12"/>
  <c r="Q3837" i="12"/>
  <c r="Q3836" i="12"/>
  <c r="Q3835" i="12"/>
  <c r="Q3834" i="12"/>
  <c r="Q3833" i="12"/>
  <c r="Q3832" i="12"/>
  <c r="Q3831" i="12"/>
  <c r="Q3830" i="12"/>
  <c r="Q3829" i="12"/>
  <c r="Q3828" i="12"/>
  <c r="Q3827" i="12"/>
  <c r="Q3826" i="12"/>
  <c r="Q3825" i="12"/>
  <c r="Q3824" i="12"/>
  <c r="Q3823" i="12"/>
  <c r="Q3822" i="12"/>
  <c r="Q3821" i="12"/>
  <c r="Q3820" i="12"/>
  <c r="Q3819" i="12"/>
  <c r="Q3818" i="12"/>
  <c r="Q3817" i="12"/>
  <c r="Q3816" i="12"/>
  <c r="Q3815" i="12"/>
  <c r="Q3814" i="12"/>
  <c r="Q3813" i="12"/>
  <c r="Q3812" i="12"/>
  <c r="Q3811" i="12"/>
  <c r="Q3810" i="12"/>
  <c r="Q3809" i="12"/>
  <c r="Q3808" i="12"/>
  <c r="Q3807" i="12"/>
  <c r="Q3806" i="12"/>
  <c r="Q3805" i="12"/>
  <c r="Q3804" i="12"/>
  <c r="Q3803" i="12"/>
  <c r="Q3802" i="12"/>
  <c r="Q3801" i="12"/>
  <c r="Q3800" i="12"/>
  <c r="Q3799" i="12"/>
  <c r="Q3798" i="12"/>
  <c r="Q3797" i="12"/>
  <c r="Q3796" i="12"/>
  <c r="Q3795" i="12"/>
  <c r="Q3794" i="12"/>
  <c r="Q3793" i="12"/>
  <c r="Q3792" i="12"/>
  <c r="Q3791" i="12"/>
  <c r="Q3790" i="12"/>
  <c r="Q3789" i="12"/>
  <c r="Q3788" i="12"/>
  <c r="Q3787" i="12"/>
  <c r="Q3786" i="12"/>
  <c r="Q3785" i="12"/>
  <c r="Q3784" i="12"/>
  <c r="Q3783" i="12"/>
  <c r="Q3782" i="12"/>
  <c r="Q3781" i="12"/>
  <c r="Q3780" i="12"/>
  <c r="Q3779" i="12"/>
  <c r="Q3778" i="12"/>
  <c r="Q3777" i="12"/>
  <c r="Q3776" i="12"/>
  <c r="Q3775" i="12"/>
  <c r="Q3774" i="12"/>
  <c r="Q3773" i="12"/>
  <c r="Q3772" i="12"/>
  <c r="Q3771" i="12"/>
  <c r="Q3770" i="12"/>
  <c r="Q3769" i="12"/>
  <c r="Q3768" i="12"/>
  <c r="Q3767" i="12"/>
  <c r="Q3766" i="12"/>
  <c r="Q3765" i="12"/>
  <c r="Q3764" i="12"/>
  <c r="Q3763" i="12"/>
  <c r="Q3762" i="12"/>
  <c r="Q3761" i="12"/>
  <c r="Q3760" i="12"/>
  <c r="Q3759" i="12"/>
  <c r="Q3758" i="12"/>
  <c r="Q3757" i="12"/>
  <c r="Q3756" i="12"/>
  <c r="Q3755" i="12"/>
  <c r="Q3754" i="12"/>
  <c r="Q3753" i="12"/>
  <c r="Q3752" i="12"/>
  <c r="Q3751" i="12"/>
  <c r="Q3750" i="12"/>
  <c r="Q3749" i="12"/>
  <c r="Q3748" i="12"/>
  <c r="Q3747" i="12"/>
  <c r="Q3746" i="12"/>
  <c r="Q3745" i="12"/>
  <c r="Q3744" i="12"/>
  <c r="Q3743" i="12"/>
  <c r="Q3742" i="12"/>
  <c r="Q3741" i="12"/>
  <c r="Q3740" i="12"/>
  <c r="Q3739" i="12"/>
  <c r="Q3738" i="12"/>
  <c r="Q3737" i="12"/>
  <c r="Q3736" i="12"/>
  <c r="Q3735" i="12"/>
  <c r="Q3734" i="12"/>
  <c r="Q3733" i="12"/>
  <c r="Q3732" i="12"/>
  <c r="Q3731" i="12"/>
  <c r="Q3730" i="12"/>
  <c r="Q3729" i="12"/>
  <c r="Q3728" i="12"/>
  <c r="Q3727" i="12"/>
  <c r="Q3726" i="12"/>
  <c r="Q3725" i="12"/>
  <c r="Q3724" i="12"/>
  <c r="Q3723" i="12"/>
  <c r="Q3722" i="12"/>
  <c r="Q3721" i="12"/>
  <c r="Q3720" i="12"/>
  <c r="Q3719" i="12"/>
  <c r="Q3718" i="12"/>
  <c r="Q3717" i="12"/>
  <c r="Q3716" i="12"/>
  <c r="Q3715" i="12"/>
  <c r="Q3714" i="12"/>
  <c r="Q3713" i="12"/>
  <c r="Q3712" i="12"/>
  <c r="Q3711" i="12"/>
  <c r="Q3710" i="12"/>
  <c r="Q3709" i="12"/>
  <c r="Q3708" i="12"/>
  <c r="Q3707" i="12"/>
  <c r="Q3706" i="12"/>
  <c r="Q3705" i="12"/>
  <c r="Q3704" i="12"/>
  <c r="Q3703" i="12"/>
  <c r="Q3702" i="12"/>
  <c r="Q3701" i="12"/>
  <c r="Q3700" i="12"/>
  <c r="Q3699" i="12"/>
  <c r="Q3698" i="12"/>
  <c r="Q3697" i="12"/>
  <c r="Q3696" i="12"/>
  <c r="Q3695" i="12"/>
  <c r="Q3694" i="12"/>
  <c r="Q3693" i="12"/>
  <c r="Q3692" i="12"/>
  <c r="Q3691" i="12"/>
  <c r="Q3690" i="12"/>
  <c r="Q3689" i="12"/>
  <c r="Q3688" i="12"/>
  <c r="Q3687" i="12"/>
  <c r="Q3686" i="12"/>
  <c r="Q3685" i="12"/>
  <c r="Q3684" i="12"/>
  <c r="Q3683" i="12"/>
  <c r="Q3682" i="12"/>
  <c r="Q3681" i="12"/>
  <c r="Q3680" i="12"/>
  <c r="Q3679" i="12"/>
  <c r="Q3678" i="12"/>
  <c r="Q3677" i="12"/>
  <c r="Q3676" i="12"/>
  <c r="Q3675" i="12"/>
  <c r="Q3674" i="12"/>
  <c r="Q3673" i="12"/>
  <c r="Q3672" i="12"/>
  <c r="Q3671" i="12"/>
  <c r="Q3670" i="12"/>
  <c r="Q3669" i="12"/>
  <c r="Q3668" i="12"/>
  <c r="Q3667" i="12"/>
  <c r="Q3666" i="12"/>
  <c r="Q3665" i="12"/>
  <c r="Q3664" i="12"/>
  <c r="Q3663" i="12"/>
  <c r="Q3662" i="12"/>
  <c r="Q3661" i="12"/>
  <c r="Q3660" i="12"/>
  <c r="Q3659" i="12"/>
  <c r="Q3658" i="12"/>
  <c r="Q3657" i="12"/>
  <c r="Q3656" i="12"/>
  <c r="Q3655" i="12"/>
  <c r="Q3654" i="12"/>
  <c r="Q3653" i="12"/>
  <c r="Q3652" i="12"/>
  <c r="Q3651" i="12"/>
  <c r="Q3650" i="12"/>
  <c r="Q3649" i="12"/>
  <c r="Q3648" i="12"/>
  <c r="Q3647" i="12"/>
  <c r="Q3646" i="12"/>
  <c r="Q3645" i="12"/>
  <c r="Q3644" i="12"/>
  <c r="Q3643" i="12"/>
  <c r="Q3642" i="12"/>
  <c r="Q3641" i="12"/>
  <c r="Q3640" i="12"/>
  <c r="Q3639" i="12"/>
  <c r="Q3638" i="12"/>
  <c r="Q3637" i="12"/>
  <c r="Q3636" i="12"/>
  <c r="Q3635" i="12"/>
  <c r="Q3634" i="12"/>
  <c r="Q3633" i="12"/>
  <c r="Q3632" i="12"/>
  <c r="Q3631" i="12"/>
  <c r="Q3630" i="12"/>
  <c r="Q3629" i="12"/>
  <c r="Q3628" i="12"/>
  <c r="Q3627" i="12"/>
  <c r="Q3626" i="12"/>
  <c r="Q3625" i="12"/>
  <c r="Q3624" i="12"/>
  <c r="Q3623" i="12"/>
  <c r="Q3622" i="12"/>
  <c r="Q3621" i="12"/>
  <c r="Q3620" i="12"/>
  <c r="Q3619" i="12"/>
  <c r="Q3618" i="12"/>
  <c r="Q3617" i="12"/>
  <c r="Q3616" i="12"/>
  <c r="Q3615" i="12"/>
  <c r="Q3614" i="12"/>
  <c r="Q3613" i="12"/>
  <c r="Q3612" i="12"/>
  <c r="Q3611" i="12"/>
  <c r="Q3610" i="12"/>
  <c r="Q3609" i="12"/>
  <c r="Q3608" i="12"/>
  <c r="Q3607" i="12"/>
  <c r="Q3606" i="12"/>
  <c r="Q3605" i="12"/>
  <c r="Q3604" i="12"/>
  <c r="Q3603" i="12"/>
  <c r="Q3602" i="12"/>
  <c r="Q3601" i="12"/>
  <c r="Q3600" i="12"/>
  <c r="Q3599" i="12"/>
  <c r="Q3598" i="12"/>
  <c r="Q3597" i="12"/>
  <c r="Q3596" i="12"/>
  <c r="Q3595" i="12"/>
  <c r="Q3594" i="12"/>
  <c r="Q3593" i="12"/>
  <c r="Q3592" i="12"/>
  <c r="Q3591" i="12"/>
  <c r="Q3590" i="12"/>
  <c r="Q3589" i="12"/>
  <c r="Q3588" i="12"/>
  <c r="Q3587" i="12"/>
  <c r="Q3586" i="12"/>
  <c r="Q3585" i="12"/>
  <c r="Q3584" i="12"/>
  <c r="Q3583" i="12"/>
  <c r="Q3582" i="12"/>
  <c r="Q3581" i="12"/>
  <c r="Q3580" i="12"/>
  <c r="Q3579" i="12"/>
  <c r="Q3578" i="12"/>
  <c r="Q3577" i="12"/>
  <c r="Q3576" i="12"/>
  <c r="Q3575" i="12"/>
  <c r="Q3574" i="12"/>
  <c r="Q3573" i="12"/>
  <c r="Q3572" i="12"/>
  <c r="Q3571" i="12"/>
  <c r="Q3570" i="12"/>
  <c r="Q3569" i="12"/>
  <c r="Q3568" i="12"/>
  <c r="Q3567" i="12"/>
  <c r="Q3566" i="12"/>
  <c r="Q3565" i="12"/>
  <c r="Q3564" i="12"/>
  <c r="Q3563" i="12"/>
  <c r="Q3562" i="12"/>
  <c r="Q3561" i="12"/>
  <c r="Q3560" i="12"/>
  <c r="Q3559" i="12"/>
  <c r="Q3558" i="12"/>
  <c r="Q3557" i="12"/>
  <c r="Q3556" i="12"/>
  <c r="Q3555" i="12"/>
  <c r="Q3554" i="12"/>
  <c r="Q3553" i="12"/>
  <c r="Q3552" i="12"/>
  <c r="Q3551" i="12"/>
  <c r="Q3550" i="12"/>
  <c r="Q3549" i="12"/>
  <c r="Q3548" i="12"/>
  <c r="Q3547" i="12"/>
  <c r="Q3546" i="12"/>
  <c r="Q3545" i="12"/>
  <c r="Q3544" i="12"/>
  <c r="Q3543" i="12"/>
  <c r="Q3542" i="12"/>
  <c r="Q3541" i="12"/>
  <c r="Q3540" i="12"/>
  <c r="Q3539" i="12"/>
  <c r="Q3538" i="12"/>
  <c r="Q3537" i="12"/>
  <c r="Q3536" i="12"/>
  <c r="Q3535" i="12"/>
  <c r="Q3534" i="12"/>
  <c r="Q3533" i="12"/>
  <c r="Q3532" i="12"/>
  <c r="Q3531" i="12"/>
  <c r="Q3530" i="12"/>
  <c r="Q3529" i="12"/>
  <c r="Q3528" i="12"/>
  <c r="Q3527" i="12"/>
  <c r="Q3526" i="12"/>
  <c r="Q3525" i="12"/>
  <c r="Q3524" i="12"/>
  <c r="Q3523" i="12"/>
  <c r="Q3522" i="12"/>
  <c r="Q3521" i="12"/>
  <c r="Q3520" i="12"/>
  <c r="Q3519" i="12"/>
  <c r="Q3518" i="12"/>
  <c r="Q3517" i="12"/>
  <c r="Q3516" i="12"/>
  <c r="Q3515" i="12"/>
  <c r="Q3514" i="12"/>
  <c r="Q3513" i="12"/>
  <c r="Q3512" i="12"/>
  <c r="Q3511" i="12"/>
  <c r="Q3510" i="12"/>
  <c r="Q3509" i="12"/>
  <c r="Q3508" i="12"/>
  <c r="Q3507" i="12"/>
  <c r="Q3506" i="12"/>
  <c r="Q3505" i="12"/>
  <c r="Q3504" i="12"/>
  <c r="Q3503" i="12"/>
  <c r="Q3502" i="12"/>
  <c r="Q3501" i="12"/>
  <c r="Q3500" i="12"/>
  <c r="Q3499" i="12"/>
  <c r="Q3498" i="12"/>
  <c r="Q3497" i="12"/>
  <c r="Q3496" i="12"/>
  <c r="Q3495" i="12"/>
  <c r="Q3494" i="12"/>
  <c r="Q3493" i="12"/>
  <c r="Q3492" i="12"/>
  <c r="Q3491" i="12"/>
  <c r="Q3490" i="12"/>
  <c r="Q3489" i="12"/>
  <c r="Q3488" i="12"/>
  <c r="Q3487" i="12"/>
  <c r="Q3486" i="12"/>
  <c r="Q3485" i="12"/>
  <c r="Q3484" i="12"/>
  <c r="Q3483" i="12"/>
  <c r="Q3482" i="12"/>
  <c r="Q3481" i="12"/>
  <c r="Q3480" i="12"/>
  <c r="Q3479" i="12"/>
  <c r="Q3478" i="12"/>
  <c r="Q3477" i="12"/>
  <c r="Q3476" i="12"/>
  <c r="Q3475" i="12"/>
  <c r="Q3474" i="12"/>
  <c r="Q3473" i="12"/>
  <c r="Q3472" i="12"/>
  <c r="Q3471" i="12"/>
  <c r="Q3470" i="12"/>
  <c r="Q3469" i="12"/>
  <c r="Q3468" i="12"/>
  <c r="Q3467" i="12"/>
  <c r="Q3466" i="12"/>
  <c r="Q3465" i="12"/>
  <c r="Q3464" i="12"/>
  <c r="Q3463" i="12"/>
  <c r="Q3462" i="12"/>
  <c r="Q3461" i="12"/>
  <c r="Q3460" i="12"/>
  <c r="Q3459" i="12"/>
  <c r="Q3458" i="12"/>
  <c r="Q3457" i="12"/>
  <c r="Q3456" i="12"/>
  <c r="Q3455" i="12"/>
  <c r="Q3454" i="12"/>
  <c r="Q3453" i="12"/>
  <c r="Q3452" i="12"/>
  <c r="Q3451" i="12"/>
  <c r="Q3450" i="12"/>
  <c r="Q3449" i="12"/>
  <c r="Q3448" i="12"/>
  <c r="Q3447" i="12"/>
  <c r="Q3446" i="12"/>
  <c r="Q3445" i="12"/>
  <c r="Q3444" i="12"/>
  <c r="Q3443" i="12"/>
  <c r="Q3442" i="12"/>
  <c r="Q3441" i="12"/>
  <c r="Q3440" i="12"/>
  <c r="Q3439" i="12"/>
  <c r="Q3438" i="12"/>
  <c r="Q3437" i="12"/>
  <c r="Q3436" i="12"/>
  <c r="Q3435" i="12"/>
  <c r="Q3434" i="12"/>
  <c r="Q3433" i="12"/>
  <c r="Q3432" i="12"/>
  <c r="Q3431" i="12"/>
  <c r="Q3430" i="12"/>
  <c r="Q3429" i="12"/>
  <c r="Q3428" i="12"/>
  <c r="Q3427" i="12"/>
  <c r="Q3426" i="12"/>
  <c r="Q3425" i="12"/>
  <c r="Q3424" i="12"/>
  <c r="Q3423" i="12"/>
  <c r="Q3422" i="12"/>
  <c r="Q3421" i="12"/>
  <c r="Q3420" i="12"/>
  <c r="Q3419" i="12"/>
  <c r="Q3418" i="12"/>
  <c r="Q3417" i="12"/>
  <c r="Q3416" i="12"/>
  <c r="Q3415" i="12"/>
  <c r="Q3414" i="12"/>
  <c r="Q3413" i="12"/>
  <c r="Q3412" i="12"/>
  <c r="Q3411" i="12"/>
  <c r="Q3410" i="12"/>
  <c r="Q3409" i="12"/>
  <c r="Q3408" i="12"/>
  <c r="Q3407" i="12"/>
  <c r="Q3406" i="12"/>
  <c r="Q3405" i="12"/>
  <c r="Q3404" i="12"/>
  <c r="Q3403" i="12"/>
  <c r="Q3402" i="12"/>
  <c r="Q3401" i="12"/>
  <c r="Q3400" i="12"/>
  <c r="Q3399" i="12"/>
  <c r="Q3398" i="12"/>
  <c r="Q3397" i="12"/>
  <c r="Q3396" i="12"/>
  <c r="Q3395" i="12"/>
  <c r="Q3394" i="12"/>
  <c r="Q3393" i="12"/>
  <c r="Q3392" i="12"/>
  <c r="Q3391" i="12"/>
  <c r="Q3390" i="12"/>
  <c r="Q3389" i="12"/>
  <c r="Q3388" i="12"/>
  <c r="Q3387" i="12"/>
  <c r="Q3386" i="12"/>
  <c r="Q3385" i="12"/>
  <c r="Q3384" i="12"/>
  <c r="Q3383" i="12"/>
  <c r="Q3382" i="12"/>
  <c r="Q3381" i="12"/>
  <c r="Q3380" i="12"/>
  <c r="Q3379" i="12"/>
  <c r="Q3378" i="12"/>
  <c r="Q3377" i="12"/>
  <c r="Q3376" i="12"/>
  <c r="Q3375" i="12"/>
  <c r="Q3374" i="12"/>
  <c r="Q3373" i="12"/>
  <c r="Q3372" i="12"/>
  <c r="Q3371" i="12"/>
  <c r="Q3370" i="12"/>
  <c r="Q3369" i="12"/>
  <c r="Q3368" i="12"/>
  <c r="Q3367" i="12"/>
  <c r="Q3366" i="12"/>
  <c r="Q3365" i="12"/>
  <c r="Q3364" i="12"/>
  <c r="Q3363" i="12"/>
  <c r="Q3362" i="12"/>
  <c r="Q3361" i="12"/>
  <c r="Q3360" i="12"/>
  <c r="Q3359" i="12"/>
  <c r="Q3358" i="12"/>
  <c r="Q3357" i="12"/>
  <c r="Q3356" i="12"/>
  <c r="Q3355" i="12"/>
  <c r="Q3354" i="12"/>
  <c r="Q3353" i="12"/>
  <c r="Q3352" i="12"/>
  <c r="Q3351" i="12"/>
  <c r="Q3350" i="12"/>
  <c r="Q3349" i="12"/>
  <c r="Q3348" i="12"/>
  <c r="Q3347" i="12"/>
  <c r="Q3346" i="12"/>
  <c r="Q3345" i="12"/>
  <c r="Q3344" i="12"/>
  <c r="Q3343" i="12"/>
  <c r="Q3342" i="12"/>
  <c r="Q3341" i="12"/>
  <c r="Q3340" i="12"/>
  <c r="Q3339" i="12"/>
  <c r="Q3338" i="12"/>
  <c r="Q3337" i="12"/>
  <c r="Q3336" i="12"/>
  <c r="Q3335" i="12"/>
  <c r="Q3334" i="12"/>
  <c r="Q3333" i="12"/>
  <c r="Q3332" i="12"/>
  <c r="Q3331" i="12"/>
  <c r="Q3330" i="12"/>
  <c r="Q3329" i="12"/>
  <c r="Q3328" i="12"/>
  <c r="Q3327" i="12"/>
  <c r="Q3326" i="12"/>
  <c r="Q3325" i="12"/>
  <c r="Q3324" i="12"/>
  <c r="Q3323" i="12"/>
  <c r="Q3322" i="12"/>
  <c r="Q3321" i="12"/>
  <c r="Q3320" i="12"/>
  <c r="Q3319" i="12"/>
  <c r="Q3318" i="12"/>
  <c r="Q3317" i="12"/>
  <c r="Q3316" i="12"/>
  <c r="Q3315" i="12"/>
  <c r="Q3314" i="12"/>
  <c r="Q3313" i="12"/>
  <c r="Q3312" i="12"/>
  <c r="Q3311" i="12"/>
  <c r="Q3310" i="12"/>
  <c r="Q3309" i="12"/>
  <c r="Q3308" i="12"/>
  <c r="Q3307" i="12"/>
  <c r="Q3306" i="12"/>
  <c r="Q3305" i="12"/>
  <c r="Q3304" i="12"/>
  <c r="Q3303" i="12"/>
  <c r="Q3302" i="12"/>
  <c r="Q3301" i="12"/>
  <c r="Q3300" i="12"/>
  <c r="Q3299" i="12"/>
  <c r="Q3298" i="12"/>
  <c r="Q3297" i="12"/>
  <c r="Q3296" i="12"/>
  <c r="Q3295" i="12"/>
  <c r="Q3294" i="12"/>
  <c r="Q3293" i="12"/>
  <c r="Q3292" i="12"/>
  <c r="Q3291" i="12"/>
  <c r="Q3290" i="12"/>
  <c r="Q3289" i="12"/>
  <c r="Q3288" i="12"/>
  <c r="Q3287" i="12"/>
  <c r="Q3286" i="12"/>
  <c r="Q3285" i="12"/>
  <c r="Q3284" i="12"/>
  <c r="Q3283" i="12"/>
  <c r="Q3282" i="12"/>
  <c r="Q3281" i="12"/>
  <c r="Q3280" i="12"/>
  <c r="Q3279" i="12"/>
  <c r="Q3278" i="12"/>
  <c r="Q3277" i="12"/>
  <c r="Q3276" i="12"/>
  <c r="Q3275" i="12"/>
  <c r="Q3274" i="12"/>
  <c r="Q3273" i="12"/>
  <c r="Q3272" i="12"/>
  <c r="Q3271" i="12"/>
  <c r="Q3270" i="12"/>
  <c r="Q3269" i="12"/>
  <c r="Q3268" i="12"/>
  <c r="Q3267" i="12"/>
  <c r="Q3266" i="12"/>
  <c r="Q3265" i="12"/>
  <c r="Q3264" i="12"/>
  <c r="Q3263" i="12"/>
  <c r="Q3262" i="12"/>
  <c r="Q3261" i="12"/>
  <c r="Q3260" i="12"/>
  <c r="Q3259" i="12"/>
  <c r="Q3258" i="12"/>
  <c r="Q3257" i="12"/>
  <c r="Q3256" i="12"/>
  <c r="Q3255" i="12"/>
  <c r="Q3254" i="12"/>
  <c r="Q3253" i="12"/>
  <c r="Q3252" i="12"/>
  <c r="Q3251" i="12"/>
  <c r="Q3250" i="12"/>
  <c r="Q3249" i="12"/>
  <c r="Q3248" i="12"/>
  <c r="Q3247" i="12"/>
  <c r="Q3246" i="12"/>
  <c r="Q3245" i="12"/>
  <c r="Q3244" i="12"/>
  <c r="Q3243" i="12"/>
  <c r="Q3242" i="12"/>
  <c r="Q3241" i="12"/>
  <c r="Q3240" i="12"/>
  <c r="Q3239" i="12"/>
  <c r="Q3238" i="12"/>
  <c r="Q3237" i="12"/>
  <c r="Q3236" i="12"/>
  <c r="Q3235" i="12"/>
  <c r="Q3234" i="12"/>
  <c r="Q3233" i="12"/>
  <c r="Q3232" i="12"/>
  <c r="Q3231" i="12"/>
  <c r="Q3230" i="12"/>
  <c r="Q3229" i="12"/>
  <c r="Q3228" i="12"/>
  <c r="Q3227" i="12"/>
  <c r="Q3226" i="12"/>
  <c r="Q3225" i="12"/>
  <c r="Q3224" i="12"/>
  <c r="Q3223" i="12"/>
  <c r="Q3222" i="12"/>
  <c r="Q3221" i="12"/>
  <c r="Q3220" i="12"/>
  <c r="Q3219" i="12"/>
  <c r="Q3218" i="12"/>
  <c r="Q3217" i="12"/>
  <c r="Q3216" i="12"/>
  <c r="Q3215" i="12"/>
  <c r="Q3214" i="12"/>
  <c r="Q3213" i="12"/>
  <c r="Q3212" i="12"/>
  <c r="Q3211" i="12"/>
  <c r="Q3210" i="12"/>
  <c r="Q3209" i="12"/>
  <c r="Q3208" i="12"/>
  <c r="Q3207" i="12"/>
  <c r="Q3206" i="12"/>
  <c r="Q3205" i="12"/>
  <c r="Q3204" i="12"/>
  <c r="Q3203" i="12"/>
  <c r="Q3202" i="12"/>
  <c r="Q3201" i="12"/>
  <c r="Q3200" i="12"/>
  <c r="Q3199" i="12"/>
  <c r="Q3198" i="12"/>
  <c r="Q3197" i="12"/>
  <c r="Q3196" i="12"/>
  <c r="Q3195" i="12"/>
  <c r="Q3194" i="12"/>
  <c r="Q3193" i="12"/>
  <c r="Q3192" i="12"/>
  <c r="Q3191" i="12"/>
  <c r="Q3190" i="12"/>
  <c r="Q3189" i="12"/>
  <c r="Q3188" i="12"/>
  <c r="Q3187" i="12"/>
  <c r="Q3186" i="12"/>
  <c r="Q3185" i="12"/>
  <c r="Q3184" i="12"/>
  <c r="Q3183" i="12"/>
  <c r="Q3182" i="12"/>
  <c r="Q3181" i="12"/>
  <c r="Q3180" i="12"/>
  <c r="Q3179" i="12"/>
  <c r="Q3178" i="12"/>
  <c r="Q3177" i="12"/>
  <c r="Q3176" i="12"/>
  <c r="Q3175" i="12"/>
  <c r="Q3174" i="12"/>
  <c r="Q3173" i="12"/>
  <c r="Q3172" i="12"/>
  <c r="Q3171" i="12"/>
  <c r="Q3170" i="12"/>
  <c r="Q3169" i="12"/>
  <c r="Q3168" i="12"/>
  <c r="Q3167" i="12"/>
  <c r="Q3166" i="12"/>
  <c r="Q3165" i="12"/>
  <c r="Q3164" i="12"/>
  <c r="Q3163" i="12"/>
  <c r="Q3162" i="12"/>
  <c r="Q3161" i="12"/>
  <c r="Q3160" i="12"/>
  <c r="Q3159" i="12"/>
  <c r="Q3158" i="12"/>
  <c r="Q3157" i="12"/>
  <c r="Q3156" i="12"/>
  <c r="Q3155" i="12"/>
  <c r="Q3154" i="12"/>
  <c r="Q3153" i="12"/>
  <c r="Q3152" i="12"/>
  <c r="Q3151" i="12"/>
  <c r="Q3150" i="12"/>
  <c r="Q3149" i="12"/>
  <c r="Q3148" i="12"/>
  <c r="Q3147" i="12"/>
  <c r="Q3146" i="12"/>
  <c r="Q3145" i="12"/>
  <c r="Q3144" i="12"/>
  <c r="Q3143" i="12"/>
  <c r="Q3142" i="12"/>
  <c r="Q3141" i="12"/>
  <c r="Q3140" i="12"/>
  <c r="Q3139" i="12"/>
  <c r="Q3138" i="12"/>
  <c r="Q3137" i="12"/>
  <c r="Q3136" i="12"/>
  <c r="Q3135" i="12"/>
  <c r="Q3134" i="12"/>
  <c r="Q3133" i="12"/>
  <c r="Q3132" i="12"/>
  <c r="Q3131" i="12"/>
  <c r="Q3130" i="12"/>
  <c r="Q3129" i="12"/>
  <c r="Q3128" i="12"/>
  <c r="Q3127" i="12"/>
  <c r="Q3126" i="12"/>
  <c r="Q3125" i="12"/>
  <c r="Q3124" i="12"/>
  <c r="Q3123" i="12"/>
  <c r="Q3122" i="12"/>
  <c r="Q3121" i="12"/>
  <c r="Q3120" i="12"/>
  <c r="Q3119" i="12"/>
  <c r="Q3118" i="12"/>
  <c r="Q3117" i="12"/>
  <c r="Q3116" i="12"/>
  <c r="Q3115" i="12"/>
  <c r="Q3114" i="12"/>
  <c r="Q3113" i="12"/>
  <c r="Q3112" i="12"/>
  <c r="Q3111" i="12"/>
  <c r="Q3110" i="12"/>
  <c r="Q3109" i="12"/>
  <c r="Q3108" i="12"/>
  <c r="Q3107" i="12"/>
  <c r="Q3106" i="12"/>
  <c r="Q3105" i="12"/>
  <c r="Q3104" i="12"/>
  <c r="Q3103" i="12"/>
  <c r="Q3102" i="12"/>
  <c r="Q3101" i="12"/>
  <c r="Q3100" i="12"/>
  <c r="Q3099" i="12"/>
  <c r="Q3098" i="12"/>
  <c r="Q3097" i="12"/>
  <c r="Q3096" i="12"/>
  <c r="Q3095" i="12"/>
  <c r="Q3094" i="12"/>
  <c r="Q3093" i="12"/>
  <c r="Q3092" i="12"/>
  <c r="Q3091" i="12"/>
  <c r="Q3090" i="12"/>
  <c r="Q3089" i="12"/>
  <c r="Q3088" i="12"/>
  <c r="Q3087" i="12"/>
  <c r="Q3086" i="12"/>
  <c r="Q3085" i="12"/>
  <c r="Q3084" i="12"/>
  <c r="Q3083" i="12"/>
  <c r="Q3082" i="12"/>
  <c r="Q3081" i="12"/>
  <c r="Q3080" i="12"/>
  <c r="Q3079" i="12"/>
  <c r="Q3078" i="12"/>
  <c r="Q3077" i="12"/>
  <c r="Q3076" i="12"/>
  <c r="Q3075" i="12"/>
  <c r="Q3074" i="12"/>
  <c r="Q3073" i="12"/>
  <c r="Q3072" i="12"/>
  <c r="Q3071" i="12"/>
  <c r="Q3070" i="12"/>
  <c r="Q3069" i="12"/>
  <c r="Q3068" i="12"/>
  <c r="Q3067" i="12"/>
  <c r="Q3066" i="12"/>
  <c r="Q3065" i="12"/>
  <c r="Q3064" i="12"/>
  <c r="Q3063" i="12"/>
  <c r="Q3062" i="12"/>
  <c r="Q3061" i="12"/>
  <c r="Q3060" i="12"/>
  <c r="Q3059" i="12"/>
  <c r="Q3058" i="12"/>
  <c r="Q3057" i="12"/>
  <c r="Q3056" i="12"/>
  <c r="Q3055" i="12"/>
  <c r="Q3054" i="12"/>
  <c r="Q3053" i="12"/>
  <c r="Q3052" i="12"/>
  <c r="Q3051" i="12"/>
  <c r="Q3050" i="12"/>
  <c r="Q3049" i="12"/>
  <c r="Q3048" i="12"/>
  <c r="Q3047" i="12"/>
  <c r="Q3046" i="12"/>
  <c r="Q3045" i="12"/>
  <c r="Q3044" i="12"/>
  <c r="Q3043" i="12"/>
  <c r="Q3042" i="12"/>
  <c r="Q3041" i="12"/>
  <c r="Q3040" i="12"/>
  <c r="Q3039" i="12"/>
  <c r="Q3038" i="12"/>
  <c r="Q3037" i="12"/>
  <c r="Q3036" i="12"/>
  <c r="Q3035" i="12"/>
  <c r="Q3034" i="12"/>
  <c r="Q3033" i="12"/>
  <c r="Q3032" i="12"/>
  <c r="Q3031" i="12"/>
  <c r="Q3030" i="12"/>
  <c r="Q3029" i="12"/>
  <c r="Q3028" i="12"/>
  <c r="Q3027" i="12"/>
  <c r="Q3026" i="12"/>
  <c r="Q3025" i="12"/>
  <c r="Q3024" i="12"/>
  <c r="Q3023" i="12"/>
  <c r="Q3022" i="12"/>
  <c r="Q3021" i="12"/>
  <c r="Q3020" i="12"/>
  <c r="Q3019" i="12"/>
  <c r="Q3018" i="12"/>
  <c r="Q3017" i="12"/>
  <c r="Q3016" i="12"/>
  <c r="Q3015" i="12"/>
  <c r="Q3014" i="12"/>
  <c r="Q3013" i="12"/>
  <c r="Q3012" i="12"/>
  <c r="Q3011" i="12"/>
  <c r="Q3010" i="12"/>
  <c r="Q3009" i="12"/>
  <c r="Q3008" i="12"/>
  <c r="Q3007" i="12"/>
  <c r="Q3006" i="12"/>
  <c r="Q3005" i="12"/>
  <c r="Q3004" i="12"/>
  <c r="Q3003" i="12"/>
  <c r="Q3002" i="12"/>
  <c r="Q3001" i="12"/>
  <c r="Q3000" i="12"/>
  <c r="Q2999" i="12"/>
  <c r="Q2998" i="12"/>
  <c r="Q2997" i="12"/>
  <c r="Q2996" i="12"/>
  <c r="Q2995" i="12"/>
  <c r="Q2994" i="12"/>
  <c r="Q2993" i="12"/>
  <c r="Q2992" i="12"/>
  <c r="Q2991" i="12"/>
  <c r="Q2990" i="12"/>
  <c r="Q2989" i="12"/>
  <c r="Q2988" i="12"/>
  <c r="Q2987" i="12"/>
  <c r="Q2986" i="12"/>
  <c r="Q2985" i="12"/>
  <c r="Q2984" i="12"/>
  <c r="Q2983" i="12"/>
  <c r="Q2982" i="12"/>
  <c r="Q2981" i="12"/>
  <c r="Q2980" i="12"/>
  <c r="Q2979" i="12"/>
  <c r="Q2978" i="12"/>
  <c r="Q2977" i="12"/>
  <c r="Q2976" i="12"/>
  <c r="Q2975" i="12"/>
  <c r="Q2974" i="12"/>
  <c r="Q2973" i="12"/>
  <c r="Q2972" i="12"/>
  <c r="Q2971" i="12"/>
  <c r="Q2970" i="12"/>
  <c r="Q2969" i="12"/>
  <c r="Q2968" i="12"/>
  <c r="Q2967" i="12"/>
  <c r="Q2966" i="12"/>
  <c r="Q2965" i="12"/>
  <c r="Q2964" i="12"/>
  <c r="Q2963" i="12"/>
  <c r="Q2962" i="12"/>
  <c r="Q2961" i="12"/>
  <c r="Q2960" i="12"/>
  <c r="Q2959" i="12"/>
  <c r="Q2958" i="12"/>
  <c r="Q2957" i="12"/>
  <c r="Q2956" i="12"/>
  <c r="Q2955" i="12"/>
  <c r="Q2954" i="12"/>
  <c r="Q2953" i="12"/>
  <c r="Q2952" i="12"/>
  <c r="Q2951" i="12"/>
  <c r="Q2950" i="12"/>
  <c r="Q2949" i="12"/>
  <c r="Q2948" i="12"/>
  <c r="Q2947" i="12"/>
  <c r="Q2946" i="12"/>
  <c r="Q2945" i="12"/>
  <c r="Q2944" i="12"/>
  <c r="Q2943" i="12"/>
  <c r="Q2942" i="12"/>
  <c r="Q2941" i="12"/>
  <c r="Q2940" i="12"/>
  <c r="Q2939" i="12"/>
  <c r="Q2938" i="12"/>
  <c r="Q2937" i="12"/>
  <c r="Q2936" i="12"/>
  <c r="Q2935" i="12"/>
  <c r="Q2934" i="12"/>
  <c r="Q2933" i="12"/>
  <c r="Q2932" i="12"/>
  <c r="Q2931" i="12"/>
  <c r="Q2930" i="12"/>
  <c r="Q2929" i="12"/>
  <c r="Q2928" i="12"/>
  <c r="Q2927" i="12"/>
  <c r="Q2926" i="12"/>
  <c r="Q2925" i="12"/>
  <c r="Q2924" i="12"/>
  <c r="Q2923" i="12"/>
  <c r="Q2922" i="12"/>
  <c r="Q2921" i="12"/>
  <c r="Q2920" i="12"/>
  <c r="Q2919" i="12"/>
  <c r="Q2918" i="12"/>
  <c r="Q2917" i="12"/>
  <c r="Q2916" i="12"/>
  <c r="Q2915" i="12"/>
  <c r="Q2914" i="12"/>
  <c r="Q2913" i="12"/>
  <c r="Q2912" i="12"/>
  <c r="Q2911" i="12"/>
  <c r="Q2910" i="12"/>
  <c r="Q2909" i="12"/>
  <c r="Q2908" i="12"/>
  <c r="Q2907" i="12"/>
  <c r="Q2906" i="12"/>
  <c r="Q2905" i="12"/>
  <c r="Q2904" i="12"/>
  <c r="Q2903" i="12"/>
  <c r="Q2902" i="12"/>
  <c r="Q2901" i="12"/>
  <c r="Q2900" i="12"/>
  <c r="Q2899" i="12"/>
  <c r="Q2898" i="12"/>
  <c r="Q2897" i="12"/>
  <c r="Q2896" i="12"/>
  <c r="Q2895" i="12"/>
  <c r="Q2894" i="12"/>
  <c r="Q2893" i="12"/>
  <c r="Q2892" i="12"/>
  <c r="Q2891" i="12"/>
  <c r="Q2890" i="12"/>
  <c r="Q2889" i="12"/>
  <c r="Q2888" i="12"/>
  <c r="Q2887" i="12"/>
  <c r="Q2886" i="12"/>
  <c r="Q2885" i="12"/>
  <c r="Q2884" i="12"/>
  <c r="Q2883" i="12"/>
  <c r="Q2882" i="12"/>
  <c r="Q2881" i="12"/>
  <c r="Q2880" i="12"/>
  <c r="Q2879" i="12"/>
  <c r="Q2878" i="12"/>
  <c r="Q2877" i="12"/>
  <c r="Q2876" i="12"/>
  <c r="Q2875" i="12"/>
  <c r="Q2874" i="12"/>
  <c r="Q2873" i="12"/>
  <c r="Q2872" i="12"/>
  <c r="Q2871" i="12"/>
  <c r="Q2870" i="12"/>
  <c r="Q2869" i="12"/>
  <c r="Q2868" i="12"/>
  <c r="Q2867" i="12"/>
  <c r="Q2866" i="12"/>
  <c r="Q2865" i="12"/>
  <c r="Q2864" i="12"/>
  <c r="Q2863" i="12"/>
  <c r="Q2862" i="12"/>
  <c r="Q2861" i="12"/>
  <c r="Q2860" i="12"/>
  <c r="Q2859" i="12"/>
  <c r="Q2858" i="12"/>
  <c r="Q2857" i="12"/>
  <c r="Q2856" i="12"/>
  <c r="Q2855" i="12"/>
  <c r="Q2854" i="12"/>
  <c r="Q2853" i="12"/>
  <c r="Q2852" i="12"/>
  <c r="Q2851" i="12"/>
  <c r="Q2850" i="12"/>
  <c r="Q2849" i="12"/>
  <c r="Q2848" i="12"/>
  <c r="Q2847" i="12"/>
  <c r="Q2846" i="12"/>
  <c r="Q2845" i="12"/>
  <c r="Q2844" i="12"/>
  <c r="Q2843" i="12"/>
  <c r="Q2842" i="12"/>
  <c r="Q2841" i="12"/>
  <c r="Q2840" i="12"/>
  <c r="Q2839" i="12"/>
  <c r="Q2838" i="12"/>
  <c r="Q2837" i="12"/>
  <c r="Q2836" i="12"/>
  <c r="Q2835" i="12"/>
  <c r="Q2834" i="12"/>
  <c r="Q2833" i="12"/>
  <c r="Q2832" i="12"/>
  <c r="Q2831" i="12"/>
  <c r="Q2830" i="12"/>
  <c r="Q2829" i="12"/>
  <c r="Q2828" i="12"/>
  <c r="Q2827" i="12"/>
  <c r="Q2826" i="12"/>
  <c r="Q2825" i="12"/>
  <c r="Q2824" i="12"/>
  <c r="Q2823" i="12"/>
  <c r="Q2822" i="12"/>
  <c r="Q2821" i="12"/>
  <c r="Q2820" i="12"/>
  <c r="Q2819" i="12"/>
  <c r="Q2818" i="12"/>
  <c r="Q2817" i="12"/>
  <c r="Q2816" i="12"/>
  <c r="Q2815" i="12"/>
  <c r="Q2814" i="12"/>
  <c r="Q2813" i="12"/>
  <c r="Q2812" i="12"/>
  <c r="Q2811" i="12"/>
  <c r="Q2810" i="12"/>
  <c r="Q2809" i="12"/>
  <c r="Q2808" i="12"/>
  <c r="Q2807" i="12"/>
  <c r="Q2806" i="12"/>
  <c r="Q2805" i="12"/>
  <c r="Q2804" i="12"/>
  <c r="Q2803" i="12"/>
  <c r="Q2802" i="12"/>
  <c r="Q2801" i="12"/>
  <c r="Q2800" i="12"/>
  <c r="Q2799" i="12"/>
  <c r="Q2798" i="12"/>
  <c r="Q2797" i="12"/>
  <c r="Q2796" i="12"/>
  <c r="Q2795" i="12"/>
  <c r="Q2794" i="12"/>
  <c r="Q2793" i="12"/>
  <c r="Q2792" i="12"/>
  <c r="Q2791" i="12"/>
  <c r="Q2790" i="12"/>
  <c r="Q2789" i="12"/>
  <c r="Q2788" i="12"/>
  <c r="Q2787" i="12"/>
  <c r="Q2786" i="12"/>
  <c r="Q2785" i="12"/>
  <c r="Q2784" i="12"/>
  <c r="Q2783" i="12"/>
  <c r="Q2782" i="12"/>
  <c r="Q2781" i="12"/>
  <c r="Q2780" i="12"/>
  <c r="Q2779" i="12"/>
  <c r="Q2778" i="12"/>
  <c r="Q2777" i="12"/>
  <c r="Q2776" i="12"/>
  <c r="Q2775" i="12"/>
  <c r="Q2774" i="12"/>
  <c r="Q2773" i="12"/>
  <c r="Q2772" i="12"/>
  <c r="Q2771" i="12"/>
  <c r="Q2770" i="12"/>
  <c r="Q2769" i="12"/>
  <c r="Q2768" i="12"/>
  <c r="Q2767" i="12"/>
  <c r="Q2766" i="12"/>
  <c r="Q2765" i="12"/>
  <c r="Q2764" i="12"/>
  <c r="Q2763" i="12"/>
  <c r="Q2762" i="12"/>
  <c r="Q2761" i="12"/>
  <c r="Q2760" i="12"/>
  <c r="Q2759" i="12"/>
  <c r="Q2758" i="12"/>
  <c r="Q2757" i="12"/>
  <c r="Q2756" i="12"/>
  <c r="Q2755" i="12"/>
  <c r="Q2754" i="12"/>
  <c r="Q2753" i="12"/>
  <c r="Q2752" i="12"/>
  <c r="Q2751" i="12"/>
  <c r="Q2750" i="12"/>
  <c r="Q2749" i="12"/>
  <c r="Q2748" i="12"/>
  <c r="Q2747" i="12"/>
  <c r="Q2746" i="12"/>
  <c r="Q2745" i="12"/>
  <c r="Q2744" i="12"/>
  <c r="Q2743" i="12"/>
  <c r="Q2742" i="12"/>
  <c r="Q2741" i="12"/>
  <c r="Q2740" i="12"/>
  <c r="Q2739" i="12"/>
  <c r="Q2738" i="12"/>
  <c r="Q2737" i="12"/>
  <c r="Q2736" i="12"/>
  <c r="Q2735" i="12"/>
  <c r="Q2734" i="12"/>
  <c r="Q2733" i="12"/>
  <c r="Q2732" i="12"/>
  <c r="Q2731" i="12"/>
  <c r="Q2730" i="12"/>
  <c r="Q2729" i="12"/>
  <c r="Q2728" i="12"/>
  <c r="Q2727" i="12"/>
  <c r="Q2726" i="12"/>
  <c r="Q2725" i="12"/>
  <c r="Q2724" i="12"/>
  <c r="Q2723" i="12"/>
  <c r="Q2722" i="12"/>
  <c r="Q2721" i="12"/>
  <c r="Q2720" i="12"/>
  <c r="Q2719" i="12"/>
  <c r="Q2718" i="12"/>
  <c r="Q2717" i="12"/>
  <c r="Q2716" i="12"/>
  <c r="Q2715" i="12"/>
  <c r="Q2714" i="12"/>
  <c r="Q2713" i="12"/>
  <c r="Q2712" i="12"/>
  <c r="Q2711" i="12"/>
  <c r="Q2710" i="12"/>
  <c r="Q2709" i="12"/>
  <c r="Q2708" i="12"/>
  <c r="Q2707" i="12"/>
  <c r="Q2706" i="12"/>
  <c r="Q2705" i="12"/>
  <c r="Q2704" i="12"/>
  <c r="Q2703" i="12"/>
  <c r="Q2702" i="12"/>
  <c r="Q2701" i="12"/>
  <c r="Q2700" i="12"/>
  <c r="Q2699" i="12"/>
  <c r="Q2698" i="12"/>
  <c r="Q2697" i="12"/>
  <c r="Q2696" i="12"/>
  <c r="Q2695" i="12"/>
  <c r="Q2694" i="12"/>
  <c r="Q2693" i="12"/>
  <c r="Q2692" i="12"/>
  <c r="Q2691" i="12"/>
  <c r="Q2690" i="12"/>
  <c r="Q2689" i="12"/>
  <c r="Q2688" i="12"/>
  <c r="Q2687" i="12"/>
  <c r="Q2686" i="12"/>
  <c r="Q2685" i="12"/>
  <c r="Q2684" i="12"/>
  <c r="Q2683" i="12"/>
  <c r="Q2682" i="12"/>
  <c r="Q2681" i="12"/>
  <c r="Q2680" i="12"/>
  <c r="Q2679" i="12"/>
  <c r="Q2678" i="12"/>
  <c r="Q2677" i="12"/>
  <c r="Q2676" i="12"/>
  <c r="Q2675" i="12"/>
  <c r="Q2674" i="12"/>
  <c r="Q2673" i="12"/>
  <c r="Q2672" i="12"/>
  <c r="Q2671" i="12"/>
  <c r="Q2670" i="12"/>
  <c r="Q2669" i="12"/>
  <c r="Q2668" i="12"/>
  <c r="Q2667" i="12"/>
  <c r="Q2666" i="12"/>
  <c r="Q2665" i="12"/>
  <c r="Q2664" i="12"/>
  <c r="Q2663" i="12"/>
  <c r="Q2662" i="12"/>
  <c r="Q2661" i="12"/>
  <c r="Q2660" i="12"/>
  <c r="Q2659" i="12"/>
  <c r="Q2658" i="12"/>
  <c r="Q2657" i="12"/>
  <c r="Q2656" i="12"/>
  <c r="Q2655" i="12"/>
  <c r="Q2654" i="12"/>
  <c r="Q2653" i="12"/>
  <c r="Q2652" i="12"/>
  <c r="Q2651" i="12"/>
  <c r="Q2650" i="12"/>
  <c r="Q2649" i="12"/>
  <c r="Q2648" i="12"/>
  <c r="Q2647" i="12"/>
  <c r="Q2646" i="12"/>
  <c r="Q2645" i="12"/>
  <c r="Q2644" i="12"/>
  <c r="Q2643" i="12"/>
  <c r="Q2642" i="12"/>
  <c r="Q2641" i="12"/>
  <c r="Q2640" i="12"/>
  <c r="Q2639" i="12"/>
  <c r="Q2638" i="12"/>
  <c r="Q2637" i="12"/>
  <c r="Q2636" i="12"/>
  <c r="Q2635" i="12"/>
  <c r="Q2634" i="12"/>
  <c r="Q2633" i="12"/>
  <c r="Q2632" i="12"/>
  <c r="Q2631" i="12"/>
  <c r="Q2630" i="12"/>
  <c r="Q2629" i="12"/>
  <c r="Q2628" i="12"/>
  <c r="Q2627" i="12"/>
  <c r="Q2626" i="12"/>
  <c r="Q2625" i="12"/>
  <c r="Q2624" i="12"/>
  <c r="Q2623" i="12"/>
  <c r="Q2622" i="12"/>
  <c r="Q2621" i="12"/>
  <c r="Q2620" i="12"/>
  <c r="Q2619" i="12"/>
  <c r="Q2618" i="12"/>
  <c r="Q2617" i="12"/>
  <c r="Q2616" i="12"/>
  <c r="Q2615" i="12"/>
  <c r="Q2614" i="12"/>
  <c r="Q2613" i="12"/>
  <c r="Q2612" i="12"/>
  <c r="Q2611" i="12"/>
  <c r="Q2610" i="12"/>
  <c r="Q2609" i="12"/>
  <c r="Q2608" i="12"/>
  <c r="Q2607" i="12"/>
  <c r="Q2606" i="12"/>
  <c r="Q2605" i="12"/>
  <c r="Q2604" i="12"/>
  <c r="Q2603" i="12"/>
  <c r="Q2602" i="12"/>
  <c r="Q2601" i="12"/>
  <c r="Q2600" i="12"/>
  <c r="Q2599" i="12"/>
  <c r="Q2598" i="12"/>
  <c r="Q2597" i="12"/>
  <c r="Q2596" i="12"/>
  <c r="Q2595" i="12"/>
  <c r="Q2594" i="12"/>
  <c r="Q2593" i="12"/>
  <c r="Q2592" i="12"/>
  <c r="Q2591" i="12"/>
  <c r="Q2590" i="12"/>
  <c r="Q2589" i="12"/>
  <c r="Q2588" i="12"/>
  <c r="Q2587" i="12"/>
  <c r="Q2586" i="12"/>
  <c r="Q2585" i="12"/>
  <c r="Q2584" i="12"/>
  <c r="Q2583" i="12"/>
  <c r="Q2582" i="12"/>
  <c r="Q2581" i="12"/>
  <c r="Q2580" i="12"/>
  <c r="Q2579" i="12"/>
  <c r="Q2578" i="12"/>
  <c r="Q2577" i="12"/>
  <c r="Q2576" i="12"/>
  <c r="Q2575" i="12"/>
  <c r="Q2574" i="12"/>
  <c r="Q2573" i="12"/>
  <c r="Q2572" i="12"/>
  <c r="Q2571" i="12"/>
  <c r="Q2570" i="12"/>
  <c r="Q2569" i="12"/>
  <c r="Q2568" i="12"/>
  <c r="Q2567" i="12"/>
  <c r="Q2566" i="12"/>
  <c r="Q2565" i="12"/>
  <c r="Q2564" i="12"/>
  <c r="Q2563" i="12"/>
  <c r="Q2562" i="12"/>
  <c r="Q2561" i="12"/>
  <c r="Q2560" i="12"/>
  <c r="Q2559" i="12"/>
  <c r="Q2558" i="12"/>
  <c r="Q2557" i="12"/>
  <c r="Q2556" i="12"/>
  <c r="Q2555" i="12"/>
  <c r="Q2554" i="12"/>
  <c r="Q2553" i="12"/>
  <c r="Q2552" i="12"/>
  <c r="Q2551" i="12"/>
  <c r="Q2550" i="12"/>
  <c r="Q2549" i="12"/>
  <c r="Q2548" i="12"/>
  <c r="Q2547" i="12"/>
  <c r="Q2546" i="12"/>
  <c r="Q2545" i="12"/>
  <c r="Q2544" i="12"/>
  <c r="Q2543" i="12"/>
  <c r="Q2542" i="12"/>
  <c r="Q2541" i="12"/>
  <c r="Q2540" i="12"/>
  <c r="Q2539" i="12"/>
  <c r="Q2538" i="12"/>
  <c r="Q2537" i="12"/>
  <c r="Q2536" i="12"/>
  <c r="Q2535" i="12"/>
  <c r="Q2534" i="12"/>
  <c r="Q2533" i="12"/>
  <c r="Q2532" i="12"/>
  <c r="Q2531" i="12"/>
  <c r="Q2530" i="12"/>
  <c r="Q2529" i="12"/>
  <c r="Q2528" i="12"/>
  <c r="Q2527" i="12"/>
  <c r="Q2526" i="12"/>
  <c r="Q2525" i="12"/>
  <c r="Q2524" i="12"/>
  <c r="Q2523" i="12"/>
  <c r="Q2522" i="12"/>
  <c r="Q2521" i="12"/>
  <c r="Q2520" i="12"/>
  <c r="Q2519" i="12"/>
  <c r="Q2518" i="12"/>
  <c r="Q2517" i="12"/>
  <c r="Q2516" i="12"/>
  <c r="Q2515" i="12"/>
  <c r="Q2514" i="12"/>
  <c r="Q2513" i="12"/>
  <c r="Q2512" i="12"/>
  <c r="Q2511" i="12"/>
  <c r="Q2510" i="12"/>
  <c r="Q2509" i="12"/>
  <c r="Q2508" i="12"/>
  <c r="Q2507" i="12"/>
  <c r="Q2506" i="12"/>
  <c r="Q2505" i="12"/>
  <c r="Q2504" i="12"/>
  <c r="Q2503" i="12"/>
  <c r="Q2502" i="12"/>
  <c r="Q2501" i="12"/>
  <c r="Q2500" i="12"/>
  <c r="Q2499" i="12"/>
  <c r="Q2498" i="12"/>
  <c r="Q2497" i="12"/>
  <c r="Q2496" i="12"/>
  <c r="Q2495" i="12"/>
  <c r="Q2494" i="12"/>
  <c r="Q2493" i="12"/>
  <c r="Q2492" i="12"/>
  <c r="Q2491" i="12"/>
  <c r="Q2490" i="12"/>
  <c r="Q2489" i="12"/>
  <c r="Q2488" i="12"/>
  <c r="Q2487" i="12"/>
  <c r="Q2486" i="12"/>
  <c r="Q2485" i="12"/>
  <c r="Q2484" i="12"/>
  <c r="Q2483" i="12"/>
  <c r="Q2482" i="12"/>
  <c r="Q2481" i="12"/>
  <c r="Q2480" i="12"/>
  <c r="Q2479" i="12"/>
  <c r="Q2478" i="12"/>
  <c r="Q2477" i="12"/>
  <c r="Q2476" i="12"/>
  <c r="Q2475" i="12"/>
  <c r="Q2474" i="12"/>
  <c r="Q2473" i="12"/>
  <c r="Q2472" i="12"/>
  <c r="Q2471" i="12"/>
  <c r="Q2470" i="12"/>
  <c r="Q2469" i="12"/>
  <c r="Q2468" i="12"/>
  <c r="Q2467" i="12"/>
  <c r="Q2466" i="12"/>
  <c r="Q2465" i="12"/>
  <c r="Q2464" i="12"/>
  <c r="Q2463" i="12"/>
  <c r="Q2462" i="12"/>
  <c r="Q2461" i="12"/>
  <c r="Q2460" i="12"/>
  <c r="Q2459" i="12"/>
  <c r="Q2458" i="12"/>
  <c r="Q2457" i="12"/>
  <c r="Q2456" i="12"/>
  <c r="Q2455" i="12"/>
  <c r="Q2454" i="12"/>
  <c r="Q2453" i="12"/>
  <c r="Q2452" i="12"/>
  <c r="Q2451" i="12"/>
  <c r="Q2450" i="12"/>
  <c r="Q2449" i="12"/>
  <c r="Q2448" i="12"/>
  <c r="Q2447" i="12"/>
  <c r="Q2446" i="12"/>
  <c r="Q2445" i="12"/>
  <c r="Q2444" i="12"/>
  <c r="Q2443" i="12"/>
  <c r="Q2442" i="12"/>
  <c r="Q2441" i="12"/>
  <c r="Q2440" i="12"/>
  <c r="Q2439" i="12"/>
  <c r="Q2438" i="12"/>
  <c r="Q2437" i="12"/>
  <c r="Q2436" i="12"/>
  <c r="Q2435" i="12"/>
  <c r="Q2434" i="12"/>
  <c r="Q2433" i="12"/>
  <c r="Q2432" i="12"/>
  <c r="Q2431" i="12"/>
  <c r="Q2430" i="12"/>
  <c r="Q2429" i="12"/>
  <c r="Q2428" i="12"/>
  <c r="Q2427" i="12"/>
  <c r="Q2426" i="12"/>
  <c r="Q2425" i="12"/>
  <c r="Q2424" i="12"/>
  <c r="Q2423" i="12"/>
  <c r="Q2422" i="12"/>
  <c r="Q2421" i="12"/>
  <c r="Q2420" i="12"/>
  <c r="Q2419" i="12"/>
  <c r="Q2418" i="12"/>
  <c r="Q2417" i="12"/>
  <c r="Q2416" i="12"/>
  <c r="Q2415" i="12"/>
  <c r="Q2414" i="12"/>
  <c r="Q2413" i="12"/>
  <c r="Q2412" i="12"/>
  <c r="Q2411" i="12"/>
  <c r="Q2410" i="12"/>
  <c r="Q2409" i="12"/>
  <c r="Q2408" i="12"/>
  <c r="Q2407" i="12"/>
  <c r="Q2406" i="12"/>
  <c r="Q2405" i="12"/>
  <c r="Q2404" i="12"/>
  <c r="Q2403" i="12"/>
  <c r="Q2402" i="12"/>
  <c r="Q2401" i="12"/>
  <c r="Q2400" i="12"/>
  <c r="Q2399" i="12"/>
  <c r="Q2398" i="12"/>
  <c r="Q2397" i="12"/>
  <c r="Q2396" i="12"/>
  <c r="Q2395" i="12"/>
  <c r="Q2394" i="12"/>
  <c r="Q2393" i="12"/>
  <c r="Q2392" i="12"/>
  <c r="Q2391" i="12"/>
  <c r="Q2390" i="12"/>
  <c r="Q2389" i="12"/>
  <c r="Q2388" i="12"/>
  <c r="Q2387" i="12"/>
  <c r="Q2386" i="12"/>
  <c r="Q2385" i="12"/>
  <c r="Q2384" i="12"/>
  <c r="Q2383" i="12"/>
  <c r="Q2382" i="12"/>
  <c r="Q2381" i="12"/>
  <c r="Q2380" i="12"/>
  <c r="Q2379" i="12"/>
  <c r="Q2378" i="12"/>
  <c r="Q2377" i="12"/>
  <c r="Q2376" i="12"/>
  <c r="Q2375" i="12"/>
  <c r="Q2374" i="12"/>
  <c r="Q2373" i="12"/>
  <c r="Q2372" i="12"/>
  <c r="Q2371" i="12"/>
  <c r="Q2370" i="12"/>
  <c r="Q2369" i="12"/>
  <c r="Q2368" i="12"/>
  <c r="Q2367" i="12"/>
  <c r="Q2366" i="12"/>
  <c r="Q2365" i="12"/>
  <c r="Q2364" i="12"/>
  <c r="Q2363" i="12"/>
  <c r="Q2362" i="12"/>
  <c r="Q2361" i="12"/>
  <c r="Q2360" i="12"/>
  <c r="Q2359" i="12"/>
  <c r="Q2358" i="12"/>
  <c r="Q2357" i="12"/>
  <c r="Q2356" i="12"/>
  <c r="Q2355" i="12"/>
  <c r="Q2354" i="12"/>
  <c r="Q2353" i="12"/>
  <c r="Q2352" i="12"/>
  <c r="Q2351" i="12"/>
  <c r="Q2350" i="12"/>
  <c r="Q2349" i="12"/>
  <c r="Q2348" i="12"/>
  <c r="Q2347" i="12"/>
  <c r="Q2346" i="12"/>
  <c r="Q2345" i="12"/>
  <c r="Q2344" i="12"/>
  <c r="Q2343" i="12"/>
  <c r="Q2342" i="12"/>
  <c r="Q2341" i="12"/>
  <c r="Q2340" i="12"/>
  <c r="Q2339" i="12"/>
  <c r="Q2338" i="12"/>
  <c r="Q2337" i="12"/>
  <c r="Q2336" i="12"/>
  <c r="Q2335" i="12"/>
  <c r="Q2334" i="12"/>
  <c r="Q2333" i="12"/>
  <c r="Q2332" i="12"/>
  <c r="Q2331" i="12"/>
  <c r="Q2330" i="12"/>
  <c r="Q2329" i="12"/>
  <c r="Q2328" i="12"/>
  <c r="Q2327" i="12"/>
  <c r="Q2326" i="12"/>
  <c r="Q2325" i="12"/>
  <c r="Q2324" i="12"/>
  <c r="Q2323" i="12"/>
  <c r="Q2322" i="12"/>
  <c r="Q2321" i="12"/>
  <c r="Q2320" i="12"/>
  <c r="Q2319" i="12"/>
  <c r="Q2318" i="12"/>
  <c r="Q2317" i="12"/>
  <c r="Q2316" i="12"/>
  <c r="Q2315" i="12"/>
  <c r="Q2314" i="12"/>
  <c r="Q2313" i="12"/>
  <c r="Q2312" i="12"/>
  <c r="Q2311" i="12"/>
  <c r="Q2310" i="12"/>
  <c r="Q2309" i="12"/>
  <c r="Q2308" i="12"/>
  <c r="Q2307" i="12"/>
  <c r="Q2306" i="12"/>
  <c r="Q2305" i="12"/>
  <c r="Q2304" i="12"/>
  <c r="Q2303" i="12"/>
  <c r="Q2302" i="12"/>
  <c r="Q2301" i="12"/>
  <c r="Q2300" i="12"/>
  <c r="Q2299" i="12"/>
  <c r="Q2298" i="12"/>
  <c r="Q2297" i="12"/>
  <c r="Q2296" i="12"/>
  <c r="Q2295" i="12"/>
  <c r="Q2294" i="12"/>
  <c r="Q2293" i="12"/>
  <c r="Q2292" i="12"/>
  <c r="Q2291" i="12"/>
  <c r="Q2290" i="12"/>
  <c r="Q2289" i="12"/>
  <c r="Q2288" i="12"/>
  <c r="Q2287" i="12"/>
  <c r="Q2286" i="12"/>
  <c r="Q2285" i="12"/>
  <c r="Q2284" i="12"/>
  <c r="Q2283" i="12"/>
  <c r="Q2282" i="12"/>
  <c r="Q2281" i="12"/>
  <c r="Q2280" i="12"/>
  <c r="Q2279" i="12"/>
  <c r="Q2278" i="12"/>
  <c r="Q2277" i="12"/>
  <c r="Q2276" i="12"/>
  <c r="Q2275" i="12"/>
  <c r="Q2274" i="12"/>
  <c r="Q2273" i="12"/>
  <c r="Q2272" i="12"/>
  <c r="Q2271" i="12"/>
  <c r="Q2270" i="12"/>
  <c r="Q2269" i="12"/>
  <c r="Q2268" i="12"/>
  <c r="Q2267" i="12"/>
  <c r="Q2266" i="12"/>
  <c r="Q2265" i="12"/>
  <c r="Q2264" i="12"/>
  <c r="Q2263" i="12"/>
  <c r="Q2262" i="12"/>
  <c r="Q2261" i="12"/>
  <c r="Q2260" i="12"/>
  <c r="Q2259" i="12"/>
  <c r="Q2258" i="12"/>
  <c r="Q2257" i="12"/>
  <c r="Q2256" i="12"/>
  <c r="Q2255" i="12"/>
  <c r="Q2254" i="12"/>
  <c r="Q2253" i="12"/>
  <c r="Q2252" i="12"/>
  <c r="Q2251" i="12"/>
  <c r="Q2250" i="12"/>
  <c r="Q2249" i="12"/>
  <c r="Q2248" i="12"/>
  <c r="Q2247" i="12"/>
  <c r="Q2246" i="12"/>
  <c r="Q2245" i="12"/>
  <c r="Q2244" i="12"/>
  <c r="Q2243" i="12"/>
  <c r="Q2242" i="12"/>
  <c r="Q2241" i="12"/>
  <c r="Q2240" i="12"/>
  <c r="Q2239" i="12"/>
  <c r="Q2238" i="12"/>
  <c r="Q2237" i="12"/>
  <c r="Q2236" i="12"/>
  <c r="Q2235" i="12"/>
  <c r="Q2234" i="12"/>
  <c r="Q2233" i="12"/>
  <c r="Q2232" i="12"/>
  <c r="Q2231" i="12"/>
  <c r="Q2230" i="12"/>
  <c r="Q2229" i="12"/>
  <c r="Q2228" i="12"/>
  <c r="Q2227" i="12"/>
  <c r="Q2226" i="12"/>
  <c r="Q2225" i="12"/>
  <c r="Q2224" i="12"/>
  <c r="Q2223" i="12"/>
  <c r="Q2222" i="12"/>
  <c r="Q2221" i="12"/>
  <c r="Q2220" i="12"/>
  <c r="Q2219" i="12"/>
  <c r="Q2218" i="12"/>
  <c r="Q2217" i="12"/>
  <c r="Q2216" i="12"/>
  <c r="Q2215" i="12"/>
  <c r="Q2214" i="12"/>
  <c r="Q2213" i="12"/>
  <c r="Q2212" i="12"/>
  <c r="Q2211" i="12"/>
  <c r="Q2210" i="12"/>
  <c r="Q2209" i="12"/>
  <c r="Q2208" i="12"/>
  <c r="Q2207" i="12"/>
  <c r="Q2206" i="12"/>
  <c r="Q2205" i="12"/>
  <c r="Q2204" i="12"/>
  <c r="Q2203" i="12"/>
  <c r="Q2202" i="12"/>
  <c r="Q2201" i="12"/>
  <c r="Q2200" i="12"/>
  <c r="Q2199" i="12"/>
  <c r="Q2198" i="12"/>
  <c r="Q2197" i="12"/>
  <c r="Q2196" i="12"/>
  <c r="Q2195" i="12"/>
  <c r="Q2194" i="12"/>
  <c r="Q2193" i="12"/>
  <c r="Q2192" i="12"/>
  <c r="Q2191" i="12"/>
  <c r="Q2190" i="12"/>
  <c r="Q2189" i="12"/>
  <c r="Q2188" i="12"/>
  <c r="Q2187" i="12"/>
  <c r="Q2186" i="12"/>
  <c r="Q2185" i="12"/>
  <c r="Q2184" i="12"/>
  <c r="Q2183" i="12"/>
  <c r="Q2182" i="12"/>
  <c r="Q2181" i="12"/>
  <c r="Q2180" i="12"/>
  <c r="Q2179" i="12"/>
  <c r="Q2178" i="12"/>
  <c r="Q2177" i="12"/>
  <c r="Q2176" i="12"/>
  <c r="Q2175" i="12"/>
  <c r="Q2174" i="12"/>
  <c r="Q2173" i="12"/>
  <c r="Q2172" i="12"/>
  <c r="Q2171" i="12"/>
  <c r="Q2170" i="12"/>
  <c r="Q2169" i="12"/>
  <c r="Q2168" i="12"/>
  <c r="Q2167" i="12"/>
  <c r="Q2166" i="12"/>
  <c r="Q2165" i="12"/>
  <c r="Q2164" i="12"/>
  <c r="Q2163" i="12"/>
  <c r="Q2162" i="12"/>
  <c r="Q2161" i="12"/>
  <c r="Q2160" i="12"/>
  <c r="Q2159" i="12"/>
  <c r="Q2158" i="12"/>
  <c r="Q2157" i="12"/>
  <c r="Q2156" i="12"/>
  <c r="Q2155" i="12"/>
  <c r="Q2154" i="12"/>
  <c r="Q2153" i="12"/>
  <c r="Q2152" i="12"/>
  <c r="Q2151" i="12"/>
  <c r="Q2150" i="12"/>
  <c r="Q2149" i="12"/>
  <c r="Q2148" i="12"/>
  <c r="Q2147" i="12"/>
  <c r="Q2146" i="12"/>
  <c r="Q2145" i="12"/>
  <c r="Q2144" i="12"/>
  <c r="Q2143" i="12"/>
  <c r="Q2142" i="12"/>
  <c r="Q2141" i="12"/>
  <c r="Q2140" i="12"/>
  <c r="Q2139" i="12"/>
  <c r="Q2138" i="12"/>
  <c r="Q2137" i="12"/>
  <c r="Q2136" i="12"/>
  <c r="Q2135" i="12"/>
  <c r="Q2134" i="12"/>
  <c r="Q2133" i="12"/>
  <c r="Q2132" i="12"/>
  <c r="Q2131" i="12"/>
  <c r="Q2130" i="12"/>
  <c r="Q2129" i="12"/>
  <c r="Q2128" i="12"/>
  <c r="Q2127" i="12"/>
  <c r="Q2126" i="12"/>
  <c r="Q2125" i="12"/>
  <c r="Q2124" i="12"/>
  <c r="Q2123" i="12"/>
  <c r="Q2122" i="12"/>
  <c r="Q2121" i="12"/>
  <c r="Q2120" i="12"/>
  <c r="Q2119" i="12"/>
  <c r="Q2118" i="12"/>
  <c r="Q2117" i="12"/>
  <c r="Q2116" i="12"/>
  <c r="Q2115" i="12"/>
  <c r="Q2114" i="12"/>
  <c r="Q2113" i="12"/>
  <c r="Q2112" i="12"/>
  <c r="Q2111" i="12"/>
  <c r="Q2110" i="12"/>
  <c r="Q2109" i="12"/>
  <c r="Q2108" i="12"/>
  <c r="Q2107" i="12"/>
  <c r="Q2106" i="12"/>
  <c r="Q2105" i="12"/>
  <c r="Q2104" i="12"/>
  <c r="Q2103" i="12"/>
  <c r="Q2102" i="12"/>
  <c r="Q2101" i="12"/>
  <c r="Q2100" i="12"/>
  <c r="Q2099" i="12"/>
  <c r="Q2098" i="12"/>
  <c r="Q2097" i="12"/>
  <c r="Q2096" i="12"/>
  <c r="Q2095" i="12"/>
  <c r="Q2094" i="12"/>
  <c r="Q2093" i="12"/>
  <c r="Q2092" i="12"/>
  <c r="Q2091" i="12"/>
  <c r="Q2090" i="12"/>
  <c r="Q2089" i="12"/>
  <c r="Q2088" i="12"/>
  <c r="Q2087" i="12"/>
  <c r="Q2086" i="12"/>
  <c r="Q2085" i="12"/>
  <c r="Q2084" i="12"/>
  <c r="Q2083" i="12"/>
  <c r="Q2082" i="12"/>
  <c r="Q2081" i="12"/>
  <c r="Q2080" i="12"/>
  <c r="Q2079" i="12"/>
  <c r="Q2078" i="12"/>
  <c r="Q2077" i="12"/>
  <c r="Q2076" i="12"/>
  <c r="Q2075" i="12"/>
  <c r="Q2074" i="12"/>
  <c r="Q2073" i="12"/>
  <c r="Q2072" i="12"/>
  <c r="Q2071" i="12"/>
  <c r="Q2070" i="12"/>
  <c r="Q2069" i="12"/>
  <c r="Q2068" i="12"/>
  <c r="Q2067" i="12"/>
  <c r="Q2066" i="12"/>
  <c r="Q2065" i="12"/>
  <c r="Q2064" i="12"/>
  <c r="Q2063" i="12"/>
  <c r="Q2062" i="12"/>
  <c r="Q2061" i="12"/>
  <c r="Q2060" i="12"/>
  <c r="Q2059" i="12"/>
  <c r="Q2058" i="12"/>
  <c r="Q2057" i="12"/>
  <c r="Q2056" i="12"/>
  <c r="Q2055" i="12"/>
  <c r="Q2054" i="12"/>
  <c r="Q2053" i="12"/>
  <c r="Q2052" i="12"/>
  <c r="Q2051" i="12"/>
  <c r="Q2050" i="12"/>
  <c r="Q2049" i="12"/>
  <c r="Q2048" i="12"/>
  <c r="Q2047" i="12"/>
  <c r="Q2046" i="12"/>
  <c r="Q2045" i="12"/>
  <c r="Q2044" i="12"/>
  <c r="Q2043" i="12"/>
  <c r="Q2042" i="12"/>
  <c r="Q2041" i="12"/>
  <c r="Q2040" i="12"/>
  <c r="Q2039" i="12"/>
  <c r="Q2038" i="12"/>
  <c r="Q2037" i="12"/>
  <c r="Q2036" i="12"/>
  <c r="Q2035" i="12"/>
  <c r="Q2034" i="12"/>
  <c r="Q2033" i="12"/>
  <c r="Q2032" i="12"/>
  <c r="Q2031" i="12"/>
  <c r="Q2030" i="12"/>
  <c r="Q2029" i="12"/>
  <c r="Q2028" i="12"/>
  <c r="Q2027" i="12"/>
  <c r="Q2026" i="12"/>
  <c r="Q2025" i="12"/>
  <c r="Q2024" i="12"/>
  <c r="Q2023" i="12"/>
  <c r="Q2022" i="12"/>
  <c r="Q2021" i="12"/>
  <c r="Q2020" i="12"/>
  <c r="Q2019" i="12"/>
  <c r="Q2018" i="12"/>
  <c r="Q2017" i="12"/>
  <c r="Q2016" i="12"/>
  <c r="Q2015" i="12"/>
  <c r="Q2014" i="12"/>
  <c r="Q2013" i="12"/>
  <c r="Q2012" i="12"/>
  <c r="Q2011" i="12"/>
  <c r="Q2010" i="12"/>
  <c r="Q2009" i="12"/>
  <c r="Q2008" i="12"/>
  <c r="Q2007" i="12"/>
  <c r="Q2006" i="12"/>
  <c r="Q2005" i="12"/>
  <c r="Q2004" i="12"/>
  <c r="Q2003" i="12"/>
  <c r="Q2002" i="12"/>
  <c r="Q2001" i="12"/>
  <c r="Q2000" i="12"/>
  <c r="Q1999" i="12"/>
  <c r="Q1998" i="12"/>
  <c r="Q1997" i="12"/>
  <c r="Q1996" i="12"/>
  <c r="Q1995" i="12"/>
  <c r="Q1994" i="12"/>
  <c r="Q1993" i="12"/>
  <c r="Q1992" i="12"/>
  <c r="Q1991" i="12"/>
  <c r="Q1990" i="12"/>
  <c r="Q1989" i="12"/>
  <c r="Q1988" i="12"/>
  <c r="Q1987" i="12"/>
  <c r="Q1986" i="12"/>
  <c r="Q1985" i="12"/>
  <c r="Q1984" i="12"/>
  <c r="Q1983" i="12"/>
  <c r="Q1982" i="12"/>
  <c r="Q1981" i="12"/>
  <c r="Q1980" i="12"/>
  <c r="Q1979" i="12"/>
  <c r="Q1978" i="12"/>
  <c r="Q1977" i="12"/>
  <c r="Q1976" i="12"/>
  <c r="Q1975" i="12"/>
  <c r="Q1974" i="12"/>
  <c r="Q1973" i="12"/>
  <c r="Q1972" i="12"/>
  <c r="Q1971" i="12"/>
  <c r="Q1970" i="12"/>
  <c r="Q1969" i="12"/>
  <c r="Q1968" i="12"/>
  <c r="Q1967" i="12"/>
  <c r="Q1966" i="12"/>
  <c r="Q1965" i="12"/>
  <c r="Q1964" i="12"/>
  <c r="Q1963" i="12"/>
  <c r="Q1962" i="12"/>
  <c r="Q1961" i="12"/>
  <c r="Q1960" i="12"/>
  <c r="Q1959" i="12"/>
  <c r="Q1958" i="12"/>
  <c r="Q1957" i="12"/>
  <c r="Q1956" i="12"/>
  <c r="Q1955" i="12"/>
  <c r="Q1954" i="12"/>
  <c r="Q1953" i="12"/>
  <c r="Q1952" i="12"/>
  <c r="Q1951" i="12"/>
  <c r="Q1950" i="12"/>
  <c r="Q1949" i="12"/>
  <c r="Q1948" i="12"/>
  <c r="Q1947" i="12"/>
  <c r="Q1946" i="12"/>
  <c r="Q1945" i="12"/>
  <c r="Q1944" i="12"/>
  <c r="Q1943" i="12"/>
  <c r="Q1942" i="12"/>
  <c r="Q1941" i="12"/>
  <c r="Q1940" i="12"/>
  <c r="Q1939" i="12"/>
  <c r="Q1938" i="12"/>
  <c r="Q1937" i="12"/>
  <c r="Q1936" i="12"/>
  <c r="Q1935" i="12"/>
  <c r="Q1934" i="12"/>
  <c r="Q1933" i="12"/>
  <c r="Q1932" i="12"/>
  <c r="Q1931" i="12"/>
  <c r="Q1930" i="12"/>
  <c r="Q1929" i="12"/>
  <c r="Q1928" i="12"/>
  <c r="Q1927" i="12"/>
  <c r="Q1926" i="12"/>
  <c r="Q1925" i="12"/>
  <c r="Q1924" i="12"/>
  <c r="Q1923" i="12"/>
  <c r="Q1922" i="12"/>
  <c r="Q1921" i="12"/>
  <c r="Q1920" i="12"/>
  <c r="Q1919" i="12"/>
  <c r="Q1918" i="12"/>
  <c r="Q1917" i="12"/>
  <c r="Q1916" i="12"/>
  <c r="Q1915" i="12"/>
  <c r="Q1914" i="12"/>
  <c r="Q1913" i="12"/>
  <c r="Q1912" i="12"/>
  <c r="Q1911" i="12"/>
  <c r="Q1910" i="12"/>
  <c r="Q1909" i="12"/>
  <c r="Q1908" i="12"/>
  <c r="Q1907" i="12"/>
  <c r="Q1906" i="12"/>
  <c r="Q1905" i="12"/>
  <c r="Q1904" i="12"/>
  <c r="Q1903" i="12"/>
  <c r="Q1902" i="12"/>
  <c r="Q1901" i="12"/>
  <c r="Q1900" i="12"/>
  <c r="Q1899" i="12"/>
  <c r="Q1898" i="12"/>
  <c r="Q1897" i="12"/>
  <c r="Q1896" i="12"/>
  <c r="Q1895" i="12"/>
  <c r="Q1894" i="12"/>
  <c r="Q1893" i="12"/>
  <c r="Q1892" i="12"/>
  <c r="Q1891" i="12"/>
  <c r="Q1890" i="12"/>
  <c r="Q1889" i="12"/>
  <c r="Q1888" i="12"/>
  <c r="Q1887" i="12"/>
  <c r="Q1886" i="12"/>
  <c r="Q1885" i="12"/>
  <c r="Q1884" i="12"/>
  <c r="Q1883" i="12"/>
  <c r="Q1882" i="12"/>
  <c r="Q1881" i="12"/>
  <c r="Q1880" i="12"/>
  <c r="Q1879" i="12"/>
  <c r="Q1878" i="12"/>
  <c r="Q1877" i="12"/>
  <c r="Q1876" i="12"/>
  <c r="Q1875" i="12"/>
  <c r="Q1874" i="12"/>
  <c r="Q1873" i="12"/>
  <c r="Q1872" i="12"/>
  <c r="Q1871" i="12"/>
  <c r="Q1870" i="12"/>
  <c r="Q1869" i="12"/>
  <c r="Q1868" i="12"/>
  <c r="Q1867" i="12"/>
  <c r="Q1866" i="12"/>
  <c r="Q1865" i="12"/>
  <c r="Q1864" i="12"/>
  <c r="Q1863" i="12"/>
  <c r="Q1862" i="12"/>
  <c r="Q1861" i="12"/>
  <c r="Q1860" i="12"/>
  <c r="Q1859" i="12"/>
  <c r="Q1858" i="12"/>
  <c r="Q1857" i="12"/>
  <c r="Q1856" i="12"/>
  <c r="Q1855" i="12"/>
  <c r="Q1854" i="12"/>
  <c r="Q1853" i="12"/>
  <c r="Q1852" i="12"/>
  <c r="Q1851" i="12"/>
  <c r="Q1850" i="12"/>
  <c r="Q1849" i="12"/>
  <c r="Q1848" i="12"/>
  <c r="Q1847" i="12"/>
  <c r="Q1846" i="12"/>
  <c r="Q1845" i="12"/>
  <c r="Q1844" i="12"/>
  <c r="Q1843" i="12"/>
  <c r="Q1842" i="12"/>
  <c r="Q1841" i="12"/>
  <c r="Q1840" i="12"/>
  <c r="Q1839" i="12"/>
  <c r="Q1838" i="12"/>
  <c r="Q1837" i="12"/>
  <c r="Q1836" i="12"/>
  <c r="Q1835" i="12"/>
  <c r="Q1834" i="12"/>
  <c r="Q1833" i="12"/>
  <c r="Q1832" i="12"/>
  <c r="Q1831" i="12"/>
  <c r="Q1830" i="12"/>
  <c r="Q1829" i="12"/>
  <c r="Q1828" i="12"/>
  <c r="Q1827" i="12"/>
  <c r="Q1826" i="12"/>
  <c r="Q1825" i="12"/>
  <c r="Q1824" i="12"/>
  <c r="Q1823" i="12"/>
  <c r="Q1822" i="12"/>
  <c r="Q1821" i="12"/>
  <c r="Q1820" i="12"/>
  <c r="Q1819" i="12"/>
  <c r="Q1818" i="12"/>
  <c r="Q1817" i="12"/>
  <c r="Q1816" i="12"/>
  <c r="Q1815" i="12"/>
  <c r="Q1814" i="12"/>
  <c r="Q1813" i="12"/>
  <c r="Q1812" i="12"/>
  <c r="Q1811" i="12"/>
  <c r="Q1810" i="12"/>
  <c r="Q1809" i="12"/>
  <c r="Q1808" i="12"/>
  <c r="Q1807" i="12"/>
  <c r="Q1806" i="12"/>
  <c r="Q1805" i="12"/>
  <c r="Q1804" i="12"/>
  <c r="Q1803" i="12"/>
  <c r="Q1802" i="12"/>
  <c r="Q1801" i="12"/>
  <c r="Q1800" i="12"/>
  <c r="Q1799" i="12"/>
  <c r="Q1798" i="12"/>
  <c r="Q1797" i="12"/>
  <c r="Q1796" i="12"/>
  <c r="Q1795" i="12"/>
  <c r="Q1794" i="12"/>
  <c r="Q1793" i="12"/>
  <c r="Q1792" i="12"/>
  <c r="Q1791" i="12"/>
  <c r="Q1790" i="12"/>
  <c r="Q1789" i="12"/>
  <c r="Q1788" i="12"/>
  <c r="Q1787" i="12"/>
  <c r="Q1786" i="12"/>
  <c r="Q1785" i="12"/>
  <c r="Q1784" i="12"/>
  <c r="Q1783" i="12"/>
  <c r="Q1782" i="12"/>
  <c r="Q1781" i="12"/>
  <c r="Q1780" i="12"/>
  <c r="Q1779" i="12"/>
  <c r="Q1778" i="12"/>
  <c r="Q1777" i="12"/>
  <c r="Q1776" i="12"/>
  <c r="Q1775" i="12"/>
  <c r="Q1774" i="12"/>
  <c r="Q1773" i="12"/>
  <c r="Q1772" i="12"/>
  <c r="Q1771" i="12"/>
  <c r="Q1770" i="12"/>
  <c r="Q1769" i="12"/>
  <c r="Q1768" i="12"/>
  <c r="Q1767" i="12"/>
  <c r="Q1766" i="12"/>
  <c r="Q1765" i="12"/>
  <c r="Q1764" i="12"/>
  <c r="Q1763" i="12"/>
  <c r="Q1762" i="12"/>
  <c r="Q1761" i="12"/>
  <c r="Q1760" i="12"/>
  <c r="Q1759" i="12"/>
  <c r="Q1758" i="12"/>
  <c r="Q1757" i="12"/>
  <c r="Q1756" i="12"/>
  <c r="Q1755" i="12"/>
  <c r="Q1754" i="12"/>
  <c r="Q1753" i="12"/>
  <c r="Q1752" i="12"/>
  <c r="Q1751" i="12"/>
  <c r="Q1750" i="12"/>
  <c r="Q1749" i="12"/>
  <c r="Q1748" i="12"/>
  <c r="Q1747" i="12"/>
  <c r="Q1746" i="12"/>
  <c r="Q1745" i="12"/>
  <c r="Q1744" i="12"/>
  <c r="Q1743" i="12"/>
  <c r="Q1742" i="12"/>
  <c r="Q1741" i="12"/>
  <c r="Q1740" i="12"/>
  <c r="Q1739" i="12"/>
  <c r="Q1738" i="12"/>
  <c r="Q1737" i="12"/>
  <c r="Q1736" i="12"/>
  <c r="Q1735" i="12"/>
  <c r="Q1734" i="12"/>
  <c r="Q1733" i="12"/>
  <c r="Q1732" i="12"/>
  <c r="Q1731" i="12"/>
  <c r="Q1730" i="12"/>
  <c r="Q1729" i="12"/>
  <c r="Q1728" i="12"/>
  <c r="Q1727" i="12"/>
  <c r="Q1726" i="12"/>
  <c r="Q1725" i="12"/>
  <c r="Q1724" i="12"/>
  <c r="Q1723" i="12"/>
  <c r="Q1722" i="12"/>
  <c r="Q1721" i="12"/>
  <c r="Q1720" i="12"/>
  <c r="Q1719" i="12"/>
  <c r="Q1718" i="12"/>
  <c r="Q1717" i="12"/>
  <c r="Q1716" i="12"/>
  <c r="Q1715" i="12"/>
  <c r="Q1714" i="12"/>
  <c r="Q1713" i="12"/>
  <c r="Q1712" i="12"/>
  <c r="Q1711" i="12"/>
  <c r="Q1710" i="12"/>
  <c r="Q1709" i="12"/>
  <c r="Q1708" i="12"/>
  <c r="Q1707" i="12"/>
  <c r="Q1706" i="12"/>
  <c r="Q1705" i="12"/>
  <c r="Q1704" i="12"/>
  <c r="Q1703" i="12"/>
  <c r="Q1702" i="12"/>
  <c r="Q1701" i="12"/>
  <c r="Q1700" i="12"/>
  <c r="Q1699" i="12"/>
  <c r="Q1698" i="12"/>
  <c r="Q1697" i="12"/>
  <c r="Q1696" i="12"/>
  <c r="Q1695" i="12"/>
  <c r="Q1694" i="12"/>
  <c r="Q1693" i="12"/>
  <c r="Q1692" i="12"/>
  <c r="Q1691" i="12"/>
  <c r="Q1690" i="12"/>
  <c r="Q1689" i="12"/>
  <c r="Q1688" i="12"/>
  <c r="Q1687" i="12"/>
  <c r="Q1686" i="12"/>
  <c r="Q1685" i="12"/>
  <c r="Q1684" i="12"/>
  <c r="Q1683" i="12"/>
  <c r="Q1682" i="12"/>
  <c r="Q1681" i="12"/>
  <c r="Q1680" i="12"/>
  <c r="Q1679" i="12"/>
  <c r="Q1678" i="12"/>
  <c r="Q1677" i="12"/>
  <c r="Q1676" i="12"/>
  <c r="Q1675" i="12"/>
  <c r="Q1674" i="12"/>
  <c r="Q1673" i="12"/>
  <c r="Q1672" i="12"/>
  <c r="Q1671" i="12"/>
  <c r="Q1670" i="12"/>
  <c r="Q1669" i="12"/>
  <c r="Q1668" i="12"/>
  <c r="Q1667" i="12"/>
  <c r="Q1666" i="12"/>
  <c r="Q1665" i="12"/>
  <c r="Q1664" i="12"/>
  <c r="Q1663" i="12"/>
  <c r="Q1662" i="12"/>
  <c r="Q1661" i="12"/>
  <c r="Q1660" i="12"/>
  <c r="Q1659" i="12"/>
  <c r="Q1658" i="12"/>
  <c r="Q1657" i="12"/>
  <c r="Q1656" i="12"/>
  <c r="Q1655" i="12"/>
  <c r="Q1654" i="12"/>
  <c r="Q1653" i="12"/>
  <c r="Q1652" i="12"/>
  <c r="Q1651" i="12"/>
  <c r="Q1650" i="12"/>
  <c r="Q1649" i="12"/>
  <c r="Q1648" i="12"/>
  <c r="Q1647" i="12"/>
  <c r="Q1646" i="12"/>
  <c r="Q1645" i="12"/>
  <c r="Q1644" i="12"/>
  <c r="Q1643" i="12"/>
  <c r="Q1642" i="12"/>
  <c r="Q1641" i="12"/>
  <c r="Q1640" i="12"/>
  <c r="Q1639" i="12"/>
  <c r="Q1638" i="12"/>
  <c r="Q1637" i="12"/>
  <c r="Q1636" i="12"/>
  <c r="Q1635" i="12"/>
  <c r="Q1634" i="12"/>
  <c r="Q1633" i="12"/>
  <c r="Q1632" i="12"/>
  <c r="Q1631" i="12"/>
  <c r="Q1630" i="12"/>
  <c r="Q1629" i="12"/>
  <c r="Q1628" i="12"/>
  <c r="Q1627" i="12"/>
  <c r="Q1626" i="12"/>
  <c r="Q1625" i="12"/>
  <c r="Q1624" i="12"/>
  <c r="Q1623" i="12"/>
  <c r="Q1622" i="12"/>
  <c r="Q1621" i="12"/>
  <c r="Q1620" i="12"/>
  <c r="Q1619" i="12"/>
  <c r="Q1618" i="12"/>
  <c r="Q1617" i="12"/>
  <c r="Q1616" i="12"/>
  <c r="Q1615" i="12"/>
  <c r="Q1614" i="12"/>
  <c r="Q1613" i="12"/>
  <c r="Q1612" i="12"/>
  <c r="Q1611" i="12"/>
  <c r="Q1610" i="12"/>
  <c r="Q1609" i="12"/>
  <c r="Q1608" i="12"/>
  <c r="Q1607" i="12"/>
  <c r="Q1606" i="12"/>
  <c r="Q1605" i="12"/>
  <c r="Q1604" i="12"/>
  <c r="Q1603" i="12"/>
  <c r="Q1602" i="12"/>
  <c r="Q1601" i="12"/>
  <c r="Q1600" i="12"/>
  <c r="Q1599" i="12"/>
  <c r="Q1598" i="12"/>
  <c r="Q1597" i="12"/>
  <c r="Q1596" i="12"/>
  <c r="Q1595" i="12"/>
  <c r="Q1594" i="12"/>
  <c r="Q1593" i="12"/>
  <c r="Q1592" i="12"/>
  <c r="Q1591" i="12"/>
  <c r="Q1590" i="12"/>
  <c r="Q1589" i="12"/>
  <c r="Q1588" i="12"/>
  <c r="Q1587" i="12"/>
  <c r="Q1586" i="12"/>
  <c r="Q1585" i="12"/>
  <c r="Q1584" i="12"/>
  <c r="Q1583" i="12"/>
  <c r="Q1582" i="12"/>
  <c r="Q1581" i="12"/>
  <c r="Q1580" i="12"/>
  <c r="Q1579" i="12"/>
  <c r="Q1578" i="12"/>
  <c r="Q1577" i="12"/>
  <c r="Q1576" i="12"/>
  <c r="Q1575" i="12"/>
  <c r="Q1574" i="12"/>
  <c r="Q1573" i="12"/>
  <c r="Q1572" i="12"/>
  <c r="Q1571" i="12"/>
  <c r="Q1570" i="12"/>
  <c r="Q1569" i="12"/>
  <c r="Q1568" i="12"/>
  <c r="Q1567" i="12"/>
  <c r="Q1566" i="12"/>
  <c r="Q1565" i="12"/>
  <c r="Q1564" i="12"/>
  <c r="Q1563" i="12"/>
  <c r="Q1562" i="12"/>
  <c r="Q1561" i="12"/>
  <c r="Q1560" i="12"/>
  <c r="Q1559" i="12"/>
  <c r="Q1558" i="12"/>
  <c r="Q1557" i="12"/>
  <c r="Q1556" i="12"/>
  <c r="Q1555" i="12"/>
  <c r="Q1554" i="12"/>
  <c r="Q1553" i="12"/>
  <c r="Q1552" i="12"/>
  <c r="Q1551" i="12"/>
  <c r="Q1550" i="12"/>
  <c r="Q1549" i="12"/>
  <c r="Q1548" i="12"/>
  <c r="Q1547" i="12"/>
  <c r="Q1546" i="12"/>
  <c r="Q1545" i="12"/>
  <c r="Q1544" i="12"/>
  <c r="Q1543" i="12"/>
  <c r="Q1542" i="12"/>
  <c r="Q1541" i="12"/>
  <c r="Q1540" i="12"/>
  <c r="Q1539" i="12"/>
  <c r="Q1538" i="12"/>
  <c r="Q1537" i="12"/>
  <c r="Q1536" i="12"/>
  <c r="Q1535" i="12"/>
  <c r="Q1534" i="12"/>
  <c r="Q1533" i="12"/>
  <c r="Q1532" i="12"/>
  <c r="Q1531" i="12"/>
  <c r="Q1530" i="12"/>
  <c r="Q1529" i="12"/>
  <c r="Q1528" i="12"/>
  <c r="Q1527" i="12"/>
  <c r="Q1526" i="12"/>
  <c r="Q1525" i="12"/>
  <c r="Q1524" i="12"/>
  <c r="Q1523" i="12"/>
  <c r="Q1522" i="12"/>
  <c r="Q1521" i="12"/>
  <c r="Q1520" i="12"/>
  <c r="Q1519" i="12"/>
  <c r="Q1518" i="12"/>
  <c r="Q1517" i="12"/>
  <c r="Q1516" i="12"/>
  <c r="Q1515" i="12"/>
  <c r="Q1514" i="12"/>
  <c r="Q1513" i="12"/>
  <c r="Q1512" i="12"/>
  <c r="Q1511" i="12"/>
  <c r="Q1510" i="12"/>
  <c r="Q1509" i="12"/>
  <c r="Q1508" i="12"/>
  <c r="Q1507" i="12"/>
  <c r="Q1506" i="12"/>
  <c r="Q1505" i="12"/>
  <c r="Q1504" i="12"/>
  <c r="Q1503" i="12"/>
  <c r="Q1502" i="12"/>
  <c r="Q1501" i="12"/>
  <c r="Q1500" i="12"/>
  <c r="Q1499" i="12"/>
  <c r="Q1498" i="12"/>
  <c r="Q1497" i="12"/>
  <c r="Q1496" i="12"/>
  <c r="Q1495" i="12"/>
  <c r="Q1494" i="12"/>
  <c r="Q1493" i="12"/>
  <c r="Q1492" i="12"/>
  <c r="Q1491" i="12"/>
  <c r="Q1490" i="12"/>
  <c r="Q1489" i="12"/>
  <c r="Q1488" i="12"/>
  <c r="Q1487" i="12"/>
  <c r="Q1486" i="12"/>
  <c r="Q1485" i="12"/>
  <c r="Q1484" i="12"/>
  <c r="Q1483" i="12"/>
  <c r="Q1482" i="12"/>
  <c r="Q1481" i="12"/>
  <c r="Q1480" i="12"/>
  <c r="Q1479" i="12"/>
  <c r="Q1478" i="12"/>
  <c r="Q1477" i="12"/>
  <c r="Q1476" i="12"/>
  <c r="Q1475" i="12"/>
  <c r="Q1474" i="12"/>
  <c r="Q1473" i="12"/>
  <c r="Q1472" i="12"/>
  <c r="Q1471" i="12"/>
  <c r="Q1470" i="12"/>
  <c r="Q1469" i="12"/>
  <c r="Q1468" i="12"/>
  <c r="Q1467" i="12"/>
  <c r="Q1466" i="12"/>
  <c r="Q1465" i="12"/>
  <c r="Q1464" i="12"/>
  <c r="Q1463" i="12"/>
  <c r="Q1462" i="12"/>
  <c r="Q1461" i="12"/>
  <c r="Q1460" i="12"/>
  <c r="Q1459" i="12"/>
  <c r="Q1458" i="12"/>
  <c r="Q1457" i="12"/>
  <c r="Q1456" i="12"/>
  <c r="Q1455" i="12"/>
  <c r="Q1454" i="12"/>
  <c r="Q1453" i="12"/>
  <c r="Q1452" i="12"/>
  <c r="Q1451" i="12"/>
  <c r="Q1450" i="12"/>
  <c r="Q1449" i="12"/>
  <c r="Q1448" i="12"/>
  <c r="Q1447" i="12"/>
  <c r="Q1446" i="12"/>
  <c r="Q1445" i="12"/>
  <c r="Q1444" i="12"/>
  <c r="Q1443" i="12"/>
  <c r="Q1442" i="12"/>
  <c r="Q1441" i="12"/>
  <c r="Q1440" i="12"/>
  <c r="Q1439" i="12"/>
  <c r="Q1438" i="12"/>
  <c r="Q1437" i="12"/>
  <c r="Q1436" i="12"/>
  <c r="Q1435" i="12"/>
  <c r="Q1434" i="12"/>
  <c r="Q1433" i="12"/>
  <c r="Q1432" i="12"/>
  <c r="Q1431" i="12"/>
  <c r="Q1430" i="12"/>
  <c r="Q1429" i="12"/>
  <c r="Q1428" i="12"/>
  <c r="Q1427" i="12"/>
  <c r="Q1426" i="12"/>
  <c r="Q1425" i="12"/>
  <c r="Q1424" i="12"/>
  <c r="Q1423" i="12"/>
  <c r="Q1422" i="12"/>
  <c r="Q1421" i="12"/>
  <c r="Q1420" i="12"/>
  <c r="Q1419" i="12"/>
  <c r="Q1418" i="12"/>
  <c r="Q1417" i="12"/>
  <c r="Q1416" i="12"/>
  <c r="Q1415" i="12"/>
  <c r="Q1414" i="12"/>
  <c r="Q1413" i="12"/>
  <c r="Q1412" i="12"/>
  <c r="Q1411" i="12"/>
  <c r="Q1410" i="12"/>
  <c r="Q1409" i="12"/>
  <c r="Q1408" i="12"/>
  <c r="Q1407" i="12"/>
  <c r="Q1406" i="12"/>
  <c r="Q1405" i="12"/>
  <c r="Q1404" i="12"/>
  <c r="Q1403" i="12"/>
  <c r="Q1402" i="12"/>
  <c r="Q1401" i="12"/>
  <c r="Q1400" i="12"/>
  <c r="Q1399" i="12"/>
  <c r="Q1398" i="12"/>
  <c r="Q1397" i="12"/>
  <c r="Q1396" i="12"/>
  <c r="Q1395" i="12"/>
  <c r="Q1394" i="12"/>
  <c r="Q1393" i="12"/>
  <c r="Q1392" i="12"/>
  <c r="Q1391" i="12"/>
  <c r="Q1390" i="12"/>
  <c r="Q1389" i="12"/>
  <c r="Q1388" i="12"/>
  <c r="Q1387" i="12"/>
  <c r="Q1386" i="12"/>
  <c r="Q1385" i="12"/>
  <c r="Q1384" i="12"/>
  <c r="Q1383" i="12"/>
  <c r="Q1382" i="12"/>
  <c r="Q1381" i="12"/>
  <c r="Q1380" i="12"/>
  <c r="Q1379" i="12"/>
  <c r="Q1378" i="12"/>
  <c r="Q1377" i="12"/>
  <c r="Q1376" i="12"/>
  <c r="Q1375" i="12"/>
  <c r="Q1374" i="12"/>
  <c r="Q1373" i="12"/>
  <c r="Q1372" i="12"/>
  <c r="Q1371" i="12"/>
  <c r="Q1370" i="12"/>
  <c r="Q1369" i="12"/>
  <c r="Q1368" i="12"/>
  <c r="Q1367" i="12"/>
  <c r="Q1366" i="12"/>
  <c r="Q1365" i="12"/>
  <c r="Q1364" i="12"/>
  <c r="Q1363" i="12"/>
  <c r="Q1362" i="12"/>
  <c r="Q1361" i="12"/>
  <c r="Q1360" i="12"/>
  <c r="Q1359" i="12"/>
  <c r="Q1358" i="12"/>
  <c r="Q1357" i="12"/>
  <c r="Q1356" i="12"/>
  <c r="Q1355" i="12"/>
  <c r="Q1354" i="12"/>
  <c r="Q1353" i="12"/>
  <c r="Q1352" i="12"/>
  <c r="Q1351" i="12"/>
  <c r="Q1350" i="12"/>
  <c r="Q1349" i="12"/>
  <c r="Q1348" i="12"/>
  <c r="Q1347" i="12"/>
  <c r="Q1346" i="12"/>
  <c r="Q1345" i="12"/>
  <c r="Q1344" i="12"/>
  <c r="Q1343" i="12"/>
  <c r="Q1342" i="12"/>
  <c r="Q1341" i="12"/>
  <c r="Q1340" i="12"/>
  <c r="Q1339" i="12"/>
  <c r="Q1338" i="12"/>
  <c r="Q1337" i="12"/>
  <c r="Q1336" i="12"/>
  <c r="Q1335" i="12"/>
  <c r="Q1334" i="12"/>
  <c r="Q1333" i="12"/>
  <c r="Q1332" i="12"/>
  <c r="Q1331" i="12"/>
  <c r="Q1330" i="12"/>
  <c r="Q1329" i="12"/>
  <c r="Q1328" i="12"/>
  <c r="Q1327" i="12"/>
  <c r="Q1326" i="12"/>
  <c r="Q1325" i="12"/>
  <c r="Q1324" i="12"/>
  <c r="Q1323" i="12"/>
  <c r="Q1322" i="12"/>
  <c r="Q1321" i="12"/>
  <c r="Q1320" i="12"/>
  <c r="Q1319" i="12"/>
  <c r="Q1318" i="12"/>
  <c r="Q1317" i="12"/>
  <c r="Q1316" i="12"/>
  <c r="Q1315" i="12"/>
  <c r="Q1314" i="12"/>
  <c r="Q1313" i="12"/>
  <c r="Q1312" i="12"/>
  <c r="Q1311" i="12"/>
  <c r="Q1310" i="12"/>
  <c r="Q1309" i="12"/>
  <c r="Q1308" i="12"/>
  <c r="Q1307" i="12"/>
  <c r="Q1306" i="12"/>
  <c r="Q1305" i="12"/>
  <c r="Q1304" i="12"/>
  <c r="Q1303" i="12"/>
  <c r="Q1302" i="12"/>
  <c r="Q1301" i="12"/>
  <c r="Q1300" i="12"/>
  <c r="Q1299" i="12"/>
  <c r="Q1298" i="12"/>
  <c r="Q1297" i="12"/>
  <c r="Q1296" i="12"/>
  <c r="Q1295" i="12"/>
  <c r="Q1294" i="12"/>
  <c r="Q1293" i="12"/>
  <c r="Q1292" i="12"/>
  <c r="Q1291" i="12"/>
  <c r="Q1290" i="12"/>
  <c r="Q1289" i="12"/>
  <c r="Q1288" i="12"/>
  <c r="Q1287" i="12"/>
  <c r="Q1286" i="12"/>
  <c r="Q1285" i="12"/>
  <c r="Q1284" i="12"/>
  <c r="Q1283" i="12"/>
  <c r="Q1282" i="12"/>
  <c r="Q1281" i="12"/>
  <c r="Q1280" i="12"/>
  <c r="Q1279" i="12"/>
  <c r="Q1278" i="12"/>
  <c r="Q1277" i="12"/>
  <c r="Q1276" i="12"/>
  <c r="Q1275" i="12"/>
  <c r="Q1274" i="12"/>
  <c r="Q1273" i="12"/>
  <c r="Q1272" i="12"/>
  <c r="Q1271" i="12"/>
  <c r="Q1270" i="12"/>
  <c r="Q1269" i="12"/>
  <c r="Q1268" i="12"/>
  <c r="Q1267" i="12"/>
  <c r="Q1266" i="12"/>
  <c r="Q1265" i="12"/>
  <c r="Q1264" i="12"/>
  <c r="Q1263" i="12"/>
  <c r="Q1262" i="12"/>
  <c r="Q1261" i="12"/>
  <c r="Q1260" i="12"/>
  <c r="Q1259" i="12"/>
  <c r="Q1258" i="12"/>
  <c r="Q1257" i="12"/>
  <c r="Q1256" i="12"/>
  <c r="Q1255" i="12"/>
  <c r="Q1254" i="12"/>
  <c r="Q1253" i="12"/>
  <c r="Q1252" i="12"/>
  <c r="Q1251" i="12"/>
  <c r="Q1250" i="12"/>
  <c r="Q1249" i="12"/>
  <c r="Q1248" i="12"/>
  <c r="Q1247" i="12"/>
  <c r="Q1246" i="12"/>
  <c r="Q1245" i="12"/>
  <c r="Q1244" i="12"/>
  <c r="Q1243" i="12"/>
  <c r="Q1242" i="12"/>
  <c r="Q1241" i="12"/>
  <c r="Q1240" i="12"/>
  <c r="Q1239" i="12"/>
  <c r="Q1238" i="12"/>
  <c r="Q1237" i="12"/>
  <c r="Q1236" i="12"/>
  <c r="Q1235" i="12"/>
  <c r="Q1234" i="12"/>
  <c r="Q1233" i="12"/>
  <c r="Q1232" i="12"/>
  <c r="Q1231" i="12"/>
  <c r="Q1230" i="12"/>
  <c r="Q1229" i="12"/>
  <c r="Q1228" i="12"/>
  <c r="Q1227" i="12"/>
  <c r="Q1226" i="12"/>
  <c r="Q1225" i="12"/>
  <c r="Q1224" i="12"/>
  <c r="Q1223" i="12"/>
  <c r="Q1222" i="12"/>
  <c r="Q1221" i="12"/>
  <c r="Q1220" i="12"/>
  <c r="Q1219" i="12"/>
  <c r="Q1218" i="12"/>
  <c r="Q1217" i="12"/>
  <c r="Q1216" i="12"/>
  <c r="Q1215" i="12"/>
  <c r="Q1214" i="12"/>
  <c r="Q1213" i="12"/>
  <c r="Q1212" i="12"/>
  <c r="Q1211" i="12"/>
  <c r="Q1210" i="12"/>
  <c r="Q1209" i="12"/>
  <c r="Q1208" i="12"/>
  <c r="Q1207" i="12"/>
  <c r="Q1206" i="12"/>
  <c r="Q1205" i="12"/>
  <c r="Q1204" i="12"/>
  <c r="Q1203" i="12"/>
  <c r="Q1202" i="12"/>
  <c r="Q1201" i="12"/>
  <c r="Q1200" i="12"/>
  <c r="Q1199" i="12"/>
  <c r="Q1198" i="12"/>
  <c r="Q1197" i="12"/>
  <c r="Q1196" i="12"/>
  <c r="Q1195" i="12"/>
  <c r="Q1194" i="12"/>
  <c r="Q1193" i="12"/>
  <c r="Q1192" i="12"/>
  <c r="Q1191" i="12"/>
  <c r="Q1190" i="12"/>
  <c r="Q1189" i="12"/>
  <c r="Q1188" i="12"/>
  <c r="Q1187" i="12"/>
  <c r="Q1186" i="12"/>
  <c r="Q1185" i="12"/>
  <c r="Q1184" i="12"/>
  <c r="Q1183" i="12"/>
  <c r="Q1182" i="12"/>
  <c r="Q1181" i="12"/>
  <c r="Q1180" i="12"/>
  <c r="Q1179" i="12"/>
  <c r="Q1178" i="12"/>
  <c r="Q1177" i="12"/>
  <c r="Q1176" i="12"/>
  <c r="Q1175" i="12"/>
  <c r="Q1174" i="12"/>
  <c r="Q1173" i="12"/>
  <c r="Q1172" i="12"/>
  <c r="Q1171" i="12"/>
  <c r="Q1170" i="12"/>
  <c r="Q1169" i="12"/>
  <c r="Q1168" i="12"/>
  <c r="Q1167" i="12"/>
  <c r="Q1166" i="12"/>
  <c r="Q1165" i="12"/>
  <c r="Q1164" i="12"/>
  <c r="Q1163" i="12"/>
  <c r="Q1162" i="12"/>
  <c r="Q1161" i="12"/>
  <c r="Q1160" i="12"/>
  <c r="Q1159" i="12"/>
  <c r="Q1158" i="12"/>
  <c r="Q1157" i="12"/>
  <c r="Q1156" i="12"/>
  <c r="Q1155" i="12"/>
  <c r="Q1154" i="12"/>
  <c r="Q1153" i="12"/>
  <c r="Q1152" i="12"/>
  <c r="Q1151" i="12"/>
  <c r="Q1150" i="12"/>
  <c r="Q1149" i="12"/>
  <c r="Q1148" i="12"/>
  <c r="Q1147" i="12"/>
  <c r="Q1146" i="12"/>
  <c r="Q1145" i="12"/>
  <c r="Q1144" i="12"/>
  <c r="Q1143" i="12"/>
  <c r="Q1142" i="12"/>
  <c r="Q1141" i="12"/>
  <c r="Q1140" i="12"/>
  <c r="Q1139" i="12"/>
  <c r="Q1138" i="12"/>
  <c r="Q1137" i="12"/>
  <c r="Q1136" i="12"/>
  <c r="Q1135" i="12"/>
  <c r="Q1134" i="12"/>
  <c r="Q1133" i="12"/>
  <c r="Q1132" i="12"/>
  <c r="Q1131" i="12"/>
  <c r="Q1130" i="12"/>
  <c r="Q1129" i="12"/>
  <c r="Q1128" i="12"/>
  <c r="Q1127" i="12"/>
  <c r="Q1126" i="12"/>
  <c r="Q1125" i="12"/>
  <c r="Q1124" i="12"/>
  <c r="Q1123" i="12"/>
  <c r="Q1122" i="12"/>
  <c r="Q1121" i="12"/>
  <c r="Q1120" i="12"/>
  <c r="Q1119" i="12"/>
  <c r="Q1118" i="12"/>
  <c r="Q1117" i="12"/>
  <c r="Q1116" i="12"/>
  <c r="Q1115" i="12"/>
  <c r="Q1114" i="12"/>
  <c r="Q1113" i="12"/>
  <c r="Q1112" i="12"/>
  <c r="Q1111" i="12"/>
  <c r="Q1110" i="12"/>
  <c r="Q1109" i="12"/>
  <c r="Q1108" i="12"/>
  <c r="Q1107" i="12"/>
  <c r="Q1106" i="12"/>
  <c r="Q1105" i="12"/>
  <c r="Q1104" i="12"/>
  <c r="Q1103" i="12"/>
  <c r="Q1102" i="12"/>
  <c r="Q1101" i="12"/>
  <c r="Q1100" i="12"/>
  <c r="Q1099" i="12"/>
  <c r="Q1098" i="12"/>
  <c r="Q1097" i="12"/>
  <c r="Q1096" i="12"/>
  <c r="Q1095" i="12"/>
  <c r="Q1094" i="12"/>
  <c r="Q1093" i="12"/>
  <c r="Q1092" i="12"/>
  <c r="Q1091" i="12"/>
  <c r="Q1090" i="12"/>
  <c r="Q1089" i="12"/>
  <c r="Q1088" i="12"/>
  <c r="Q1087" i="12"/>
  <c r="Q1086" i="12"/>
  <c r="Q1085" i="12"/>
  <c r="Q1084" i="12"/>
  <c r="Q1083" i="12"/>
  <c r="Q1082" i="12"/>
  <c r="Q1081" i="12"/>
  <c r="Q1080" i="12"/>
  <c r="Q1079" i="12"/>
  <c r="Q1078" i="12"/>
  <c r="Q1077" i="12"/>
  <c r="Q1076" i="12"/>
  <c r="Q1075" i="12"/>
  <c r="Q1074" i="12"/>
  <c r="Q1073" i="12"/>
  <c r="Q1072" i="12"/>
  <c r="Q1071" i="12"/>
  <c r="Q1070" i="12"/>
  <c r="Q1069" i="12"/>
  <c r="Q1068" i="12"/>
  <c r="Q1067" i="12"/>
  <c r="Q1066" i="12"/>
  <c r="Q1065" i="12"/>
  <c r="Q1064" i="12"/>
  <c r="Q1063" i="12"/>
  <c r="Q1062" i="12"/>
  <c r="Q1061" i="12"/>
  <c r="Q1060" i="12"/>
  <c r="Q1059" i="12"/>
  <c r="Q1058" i="12"/>
  <c r="Q1057" i="12"/>
  <c r="Q1056" i="12"/>
  <c r="Q1055" i="12"/>
  <c r="Q1054" i="12"/>
  <c r="Q1053" i="12"/>
  <c r="Q1052" i="12"/>
  <c r="Q1051" i="12"/>
  <c r="Q1050" i="12"/>
  <c r="Q1049" i="12"/>
  <c r="Q1048" i="12"/>
  <c r="Q1047" i="12"/>
  <c r="Q1046" i="12"/>
  <c r="Q1045" i="12"/>
  <c r="Q1044" i="12"/>
  <c r="Q1043" i="12"/>
  <c r="Q1042" i="12"/>
  <c r="Q1041" i="12"/>
  <c r="Q1040" i="12"/>
  <c r="Q1039" i="12"/>
  <c r="Q1038" i="12"/>
  <c r="Q1037" i="12"/>
  <c r="Q1036" i="12"/>
  <c r="Q1035" i="12"/>
  <c r="Q1034" i="12"/>
  <c r="Q1033" i="12"/>
  <c r="Q1032" i="12"/>
  <c r="Q1031" i="12"/>
  <c r="Q1030" i="12"/>
  <c r="Q1029" i="12"/>
  <c r="Q1028" i="12"/>
  <c r="Q1027" i="12"/>
  <c r="Q1026" i="12"/>
  <c r="Q1025" i="12"/>
  <c r="Q1024" i="12"/>
  <c r="Q1023" i="12"/>
  <c r="Q1022" i="12"/>
  <c r="Q1021" i="12"/>
  <c r="Q1020" i="12"/>
  <c r="Q1019" i="12"/>
  <c r="Q1018" i="12"/>
  <c r="Q1017" i="12"/>
  <c r="Q1016" i="12"/>
  <c r="Q1015" i="12"/>
  <c r="Q1014" i="12"/>
  <c r="Q1013" i="12"/>
  <c r="Q1012" i="12"/>
  <c r="Q1011" i="12"/>
  <c r="Q1010" i="12"/>
  <c r="Q1009" i="12"/>
  <c r="Q1008" i="12"/>
  <c r="Q1007" i="12"/>
  <c r="Q1006" i="12"/>
  <c r="Q1005" i="12"/>
  <c r="Q1004" i="12"/>
  <c r="Q1003" i="12"/>
  <c r="Q1002" i="12"/>
  <c r="Q1001" i="12"/>
  <c r="Q1000" i="12"/>
  <c r="Q999" i="12"/>
  <c r="Q998" i="12"/>
  <c r="Q997" i="12"/>
  <c r="Q996" i="12"/>
  <c r="Q995" i="12"/>
  <c r="Q994" i="12"/>
  <c r="Q993" i="12"/>
  <c r="Q992" i="12"/>
  <c r="Q991" i="12"/>
  <c r="Q990" i="12"/>
  <c r="Q989" i="12"/>
  <c r="Q988" i="12"/>
  <c r="Q987" i="12"/>
  <c r="Q986" i="12"/>
  <c r="Q985" i="12"/>
  <c r="Q984" i="12"/>
  <c r="Q983" i="12"/>
  <c r="Q982" i="12"/>
  <c r="Q981" i="12"/>
  <c r="Q980" i="12"/>
  <c r="Q979" i="12"/>
  <c r="Q978" i="12"/>
  <c r="Q977" i="12"/>
  <c r="Q976" i="12"/>
  <c r="Q975" i="12"/>
  <c r="Q974" i="12"/>
  <c r="Q973" i="12"/>
  <c r="Q972" i="12"/>
  <c r="Q971" i="12"/>
  <c r="Q970" i="12"/>
  <c r="Q969" i="12"/>
  <c r="Q968" i="12"/>
  <c r="Q967" i="12"/>
  <c r="Q966" i="12"/>
  <c r="Q965" i="12"/>
  <c r="Q964" i="12"/>
  <c r="Q963" i="12"/>
  <c r="Q962" i="12"/>
  <c r="Q961" i="12"/>
  <c r="Q960" i="12"/>
  <c r="Q959" i="12"/>
  <c r="Q958" i="12"/>
  <c r="Q957" i="12"/>
  <c r="Q956" i="12"/>
  <c r="Q955" i="12"/>
  <c r="Q954" i="12"/>
  <c r="Q953" i="12"/>
  <c r="Q952" i="12"/>
  <c r="Q951" i="12"/>
  <c r="Q950" i="12"/>
  <c r="Q949" i="12"/>
  <c r="Q948" i="12"/>
  <c r="Q947" i="12"/>
  <c r="Q946" i="12"/>
  <c r="Q945" i="12"/>
  <c r="Q944" i="12"/>
  <c r="Q943" i="12"/>
  <c r="Q942" i="12"/>
  <c r="Q941" i="12"/>
  <c r="Q940" i="12"/>
  <c r="Q939" i="12"/>
  <c r="Q938" i="12"/>
  <c r="Q937" i="12"/>
  <c r="Q936" i="12"/>
  <c r="Q935" i="12"/>
  <c r="Q934" i="12"/>
  <c r="Q933" i="12"/>
  <c r="Q932" i="12"/>
  <c r="Q931" i="12"/>
  <c r="Q930" i="12"/>
  <c r="Q929" i="12"/>
  <c r="Q928" i="12"/>
  <c r="Q927" i="12"/>
  <c r="Q926" i="12"/>
  <c r="Q925" i="12"/>
  <c r="Q924" i="12"/>
  <c r="Q923" i="12"/>
  <c r="Q922" i="12"/>
  <c r="Q921" i="12"/>
  <c r="Q920" i="12"/>
  <c r="Q919" i="12"/>
  <c r="Q918" i="12"/>
  <c r="Q917" i="12"/>
  <c r="Q916" i="12"/>
  <c r="Q915" i="12"/>
  <c r="Q914" i="12"/>
  <c r="Q913" i="12"/>
  <c r="Q912" i="12"/>
  <c r="Q911" i="12"/>
  <c r="Q910" i="12"/>
  <c r="Q909" i="12"/>
  <c r="Q908" i="12"/>
  <c r="Q907" i="12"/>
  <c r="Q906" i="12"/>
  <c r="Q905" i="12"/>
  <c r="Q904" i="12"/>
  <c r="Q903" i="12"/>
  <c r="Q902" i="12"/>
  <c r="Q901" i="12"/>
  <c r="Q900" i="12"/>
  <c r="Q899" i="12"/>
  <c r="Q898" i="12"/>
  <c r="Q897" i="12"/>
  <c r="Q896" i="12"/>
  <c r="Q895" i="12"/>
  <c r="Q894" i="12"/>
  <c r="Q893" i="12"/>
  <c r="Q892" i="12"/>
  <c r="Q891" i="12"/>
  <c r="Q890" i="12"/>
  <c r="Q889" i="12"/>
  <c r="Q888" i="12"/>
  <c r="Q887" i="12"/>
  <c r="Q886" i="12"/>
  <c r="Q885" i="12"/>
  <c r="Q884" i="12"/>
  <c r="Q883" i="12"/>
  <c r="Q882" i="12"/>
  <c r="Q881" i="12"/>
  <c r="Q880" i="12"/>
  <c r="Q879" i="12"/>
  <c r="Q878" i="12"/>
  <c r="Q877" i="12"/>
  <c r="Q876" i="12"/>
  <c r="Q875" i="12"/>
  <c r="Q874" i="12"/>
  <c r="Q873" i="12"/>
  <c r="Q872" i="12"/>
  <c r="Q871" i="12"/>
  <c r="Q870" i="12"/>
  <c r="Q869" i="12"/>
  <c r="Q868" i="12"/>
  <c r="Q867" i="12"/>
  <c r="Q866" i="12"/>
  <c r="Q865" i="12"/>
  <c r="Q864" i="12"/>
  <c r="Q863" i="12"/>
  <c r="Q862" i="12"/>
  <c r="Q861" i="12"/>
  <c r="Q860" i="12"/>
  <c r="Q859" i="12"/>
  <c r="Q858" i="12"/>
  <c r="Q857" i="12"/>
  <c r="Q856" i="12"/>
  <c r="Q855" i="12"/>
  <c r="Q854" i="12"/>
  <c r="Q853" i="12"/>
  <c r="Q852" i="12"/>
  <c r="Q851" i="12"/>
  <c r="Q850" i="12"/>
  <c r="Q849" i="12"/>
  <c r="Q848" i="12"/>
  <c r="Q847" i="12"/>
  <c r="Q846" i="12"/>
  <c r="Q845" i="12"/>
  <c r="Q844" i="12"/>
  <c r="Q843" i="12"/>
  <c r="Q842" i="12"/>
  <c r="Q841" i="12"/>
  <c r="Q840" i="12"/>
  <c r="Q839" i="12"/>
  <c r="Q838" i="12"/>
  <c r="Q837" i="12"/>
  <c r="Q836" i="12"/>
  <c r="Q835" i="12"/>
  <c r="Q834" i="12"/>
  <c r="Q833" i="12"/>
  <c r="Q832" i="12"/>
  <c r="Q831" i="12"/>
  <c r="Q830" i="12"/>
  <c r="Q829" i="12"/>
  <c r="Q828" i="12"/>
  <c r="Q827" i="12"/>
  <c r="Q826" i="12"/>
  <c r="Q825" i="12"/>
  <c r="Q824" i="12"/>
  <c r="Q823" i="12"/>
  <c r="Q822" i="12"/>
  <c r="Q821" i="12"/>
  <c r="Q820" i="12"/>
  <c r="Q819" i="12"/>
  <c r="Q818" i="12"/>
  <c r="Q817" i="12"/>
  <c r="Q816" i="12"/>
  <c r="Q815" i="12"/>
  <c r="Q814" i="12"/>
  <c r="Q813" i="12"/>
  <c r="Q812" i="12"/>
  <c r="Q811" i="12"/>
  <c r="Q810" i="12"/>
  <c r="Q809" i="12"/>
  <c r="Q808" i="12"/>
  <c r="Q807" i="12"/>
  <c r="Q806" i="12"/>
  <c r="Q805" i="12"/>
  <c r="Q804" i="12"/>
  <c r="Q803" i="12"/>
  <c r="Q802" i="12"/>
  <c r="Q801" i="12"/>
  <c r="Q800" i="12"/>
  <c r="Q799" i="12"/>
  <c r="Q798" i="12"/>
  <c r="Q797" i="12"/>
  <c r="Q796" i="12"/>
  <c r="Q795" i="12"/>
  <c r="Q794" i="12"/>
  <c r="Q793" i="12"/>
  <c r="Q792" i="12"/>
  <c r="Q791" i="12"/>
  <c r="Q790" i="12"/>
  <c r="Q789" i="12"/>
  <c r="Q788" i="12"/>
  <c r="Q787" i="12"/>
  <c r="Q786" i="12"/>
  <c r="Q785" i="12"/>
  <c r="Q784" i="12"/>
  <c r="Q783" i="12"/>
  <c r="Q782" i="12"/>
  <c r="Q781" i="12"/>
  <c r="Q780" i="12"/>
  <c r="Q779" i="12"/>
  <c r="Q778" i="12"/>
  <c r="Q777" i="12"/>
  <c r="Q776" i="12"/>
  <c r="Q775" i="12"/>
  <c r="Q774" i="12"/>
  <c r="Q773" i="12"/>
  <c r="Q772" i="12"/>
  <c r="Q771" i="12"/>
  <c r="Q770" i="12"/>
  <c r="Q769" i="12"/>
  <c r="Q768" i="12"/>
  <c r="Q767" i="12"/>
  <c r="Q766" i="12"/>
  <c r="Q765" i="12"/>
  <c r="Q764" i="12"/>
  <c r="Q763" i="12"/>
  <c r="Q762" i="12"/>
  <c r="Q761" i="12"/>
  <c r="Q760" i="12"/>
  <c r="Q759" i="12"/>
  <c r="Q758" i="12"/>
  <c r="Q757" i="12"/>
  <c r="Q756" i="12"/>
  <c r="Q755" i="12"/>
  <c r="Q754" i="12"/>
  <c r="Q753" i="12"/>
  <c r="Q752" i="12"/>
  <c r="Q751" i="12"/>
  <c r="Q750" i="12"/>
  <c r="Q749" i="12"/>
  <c r="Q748" i="12"/>
  <c r="Q747" i="12"/>
  <c r="Q746" i="12"/>
  <c r="Q745" i="12"/>
  <c r="Q744" i="12"/>
  <c r="Q743" i="12"/>
  <c r="Q742" i="12"/>
  <c r="Q741" i="12"/>
  <c r="Q740" i="12"/>
  <c r="Q739" i="12"/>
  <c r="Q738" i="12"/>
  <c r="Q737" i="12"/>
  <c r="Q736" i="12"/>
  <c r="Q735" i="12"/>
  <c r="Q734" i="12"/>
  <c r="Q733" i="12"/>
  <c r="Q732" i="12"/>
  <c r="Q731" i="12"/>
  <c r="Q730" i="12"/>
  <c r="Q729" i="12"/>
  <c r="Q728" i="12"/>
  <c r="Q727" i="12"/>
  <c r="Q726" i="12"/>
  <c r="Q725" i="12"/>
  <c r="Q724" i="12"/>
  <c r="Q723" i="12"/>
  <c r="Q722" i="12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O3934" i="12"/>
  <c r="O3933" i="12"/>
  <c r="O3932" i="12"/>
  <c r="O3931" i="12"/>
  <c r="O3930" i="12"/>
  <c r="O3929" i="12"/>
  <c r="O3928" i="12"/>
  <c r="O3927" i="12"/>
  <c r="O3926" i="12"/>
  <c r="O3925" i="12"/>
  <c r="O3924" i="12"/>
  <c r="O3923" i="12"/>
  <c r="O3922" i="12"/>
  <c r="O3921" i="12"/>
  <c r="O3920" i="12"/>
  <c r="O3919" i="12"/>
  <c r="O3918" i="12"/>
  <c r="O3917" i="12"/>
  <c r="O3916" i="12"/>
  <c r="O3915" i="12"/>
  <c r="O3914" i="12"/>
  <c r="O3913" i="12"/>
  <c r="O3912" i="12"/>
  <c r="O3911" i="12"/>
  <c r="O3910" i="12"/>
  <c r="O3909" i="12"/>
  <c r="O3908" i="12"/>
  <c r="O3907" i="12"/>
  <c r="O3906" i="12"/>
  <c r="O3905" i="12"/>
  <c r="O3904" i="12"/>
  <c r="O3903" i="12"/>
  <c r="O3902" i="12"/>
  <c r="O3901" i="12"/>
  <c r="O3900" i="12"/>
  <c r="O3899" i="12"/>
  <c r="O3898" i="12"/>
  <c r="O3897" i="12"/>
  <c r="O3896" i="12"/>
  <c r="O3895" i="12"/>
  <c r="O3894" i="12"/>
  <c r="O3893" i="12"/>
  <c r="O3892" i="12"/>
  <c r="O3891" i="12"/>
  <c r="O3890" i="12"/>
  <c r="O3889" i="12"/>
  <c r="O3888" i="12"/>
  <c r="O3887" i="12"/>
  <c r="O3886" i="12"/>
  <c r="O3885" i="12"/>
  <c r="O3884" i="12"/>
  <c r="O3883" i="12"/>
  <c r="O3882" i="12"/>
  <c r="O3881" i="12"/>
  <c r="O3880" i="12"/>
  <c r="O3879" i="12"/>
  <c r="O3878" i="12"/>
  <c r="O3877" i="12"/>
  <c r="O3876" i="12"/>
  <c r="O3875" i="12"/>
  <c r="O3874" i="12"/>
  <c r="O3873" i="12"/>
  <c r="O3872" i="12"/>
  <c r="O3871" i="12"/>
  <c r="O3870" i="12"/>
  <c r="O3869" i="12"/>
  <c r="O3868" i="12"/>
  <c r="O3867" i="12"/>
  <c r="O3866" i="12"/>
  <c r="O3865" i="12"/>
  <c r="O3864" i="12"/>
  <c r="O3863" i="12"/>
  <c r="O3862" i="12"/>
  <c r="O3861" i="12"/>
  <c r="O3860" i="12"/>
  <c r="O3859" i="12"/>
  <c r="O3858" i="12"/>
  <c r="O3857" i="12"/>
  <c r="O3856" i="12"/>
  <c r="O3855" i="12"/>
  <c r="O3854" i="12"/>
  <c r="O3853" i="12"/>
  <c r="O3852" i="12"/>
  <c r="O3851" i="12"/>
  <c r="O3850" i="12"/>
  <c r="O3849" i="12"/>
  <c r="O3848" i="12"/>
  <c r="O3847" i="12"/>
  <c r="O3846" i="12"/>
  <c r="O3845" i="12"/>
  <c r="O3844" i="12"/>
  <c r="O3843" i="12"/>
  <c r="O3842" i="12"/>
  <c r="O3841" i="12"/>
  <c r="O3840" i="12"/>
  <c r="O3839" i="12"/>
  <c r="O3838" i="12"/>
  <c r="O3837" i="12"/>
  <c r="O3836" i="12"/>
  <c r="O3835" i="12"/>
  <c r="O3834" i="12"/>
  <c r="O3833" i="12"/>
  <c r="O3832" i="12"/>
  <c r="O3831" i="12"/>
  <c r="O3830" i="12"/>
  <c r="O3829" i="12"/>
  <c r="O3828" i="12"/>
  <c r="O3827" i="12"/>
  <c r="O3826" i="12"/>
  <c r="O3825" i="12"/>
  <c r="O3824" i="12"/>
  <c r="O3823" i="12"/>
  <c r="O3822" i="12"/>
  <c r="O3821" i="12"/>
  <c r="O3820" i="12"/>
  <c r="O3819" i="12"/>
  <c r="O3818" i="12"/>
  <c r="O3817" i="12"/>
  <c r="O3816" i="12"/>
  <c r="O3815" i="12"/>
  <c r="O3814" i="12"/>
  <c r="O3813" i="12"/>
  <c r="O3812" i="12"/>
  <c r="O3811" i="12"/>
  <c r="O3810" i="12"/>
  <c r="O3809" i="12"/>
  <c r="O3808" i="12"/>
  <c r="O3807" i="12"/>
  <c r="O3806" i="12"/>
  <c r="O3805" i="12"/>
  <c r="O3804" i="12"/>
  <c r="O3803" i="12"/>
  <c r="O3802" i="12"/>
  <c r="O3801" i="12"/>
  <c r="O3800" i="12"/>
  <c r="O3799" i="12"/>
  <c r="O3798" i="12"/>
  <c r="O3797" i="12"/>
  <c r="O3796" i="12"/>
  <c r="O3795" i="12"/>
  <c r="O3794" i="12"/>
  <c r="O3793" i="12"/>
  <c r="O3792" i="12"/>
  <c r="O3791" i="12"/>
  <c r="O3790" i="12"/>
  <c r="O3789" i="12"/>
  <c r="O3788" i="12"/>
  <c r="O3787" i="12"/>
  <c r="O3786" i="12"/>
  <c r="O3785" i="12"/>
  <c r="O3784" i="12"/>
  <c r="O3783" i="12"/>
  <c r="O3782" i="12"/>
  <c r="O3781" i="12"/>
  <c r="O3780" i="12"/>
  <c r="O3779" i="12"/>
  <c r="O3778" i="12"/>
  <c r="O3777" i="12"/>
  <c r="O3776" i="12"/>
  <c r="O3775" i="12"/>
  <c r="O3774" i="12"/>
  <c r="O3773" i="12"/>
  <c r="O3772" i="12"/>
  <c r="O3771" i="12"/>
  <c r="O3770" i="12"/>
  <c r="O3769" i="12"/>
  <c r="O3768" i="12"/>
  <c r="O3767" i="12"/>
  <c r="O3766" i="12"/>
  <c r="O3765" i="12"/>
  <c r="O3764" i="12"/>
  <c r="O3763" i="12"/>
  <c r="O3762" i="12"/>
  <c r="O3761" i="12"/>
  <c r="O3760" i="12"/>
  <c r="O3759" i="12"/>
  <c r="O3758" i="12"/>
  <c r="O3757" i="12"/>
  <c r="O3756" i="12"/>
  <c r="O3755" i="12"/>
  <c r="O3754" i="12"/>
  <c r="O3753" i="12"/>
  <c r="O3752" i="12"/>
  <c r="O3751" i="12"/>
  <c r="O3750" i="12"/>
  <c r="O3749" i="12"/>
  <c r="O3748" i="12"/>
  <c r="O3747" i="12"/>
  <c r="O3746" i="12"/>
  <c r="O3745" i="12"/>
  <c r="O3744" i="12"/>
  <c r="O3743" i="12"/>
  <c r="O3742" i="12"/>
  <c r="O3741" i="12"/>
  <c r="O3740" i="12"/>
  <c r="O3739" i="12"/>
  <c r="O3738" i="12"/>
  <c r="O3737" i="12"/>
  <c r="O3736" i="12"/>
  <c r="O3735" i="12"/>
  <c r="O3734" i="12"/>
  <c r="O3733" i="12"/>
  <c r="O3732" i="12"/>
  <c r="O3731" i="12"/>
  <c r="O3730" i="12"/>
  <c r="O3729" i="12"/>
  <c r="O3728" i="12"/>
  <c r="O3727" i="12"/>
  <c r="O3726" i="12"/>
  <c r="O3725" i="12"/>
  <c r="O3724" i="12"/>
  <c r="O3723" i="12"/>
  <c r="O3722" i="12"/>
  <c r="O3721" i="12"/>
  <c r="O3720" i="12"/>
  <c r="O3719" i="12"/>
  <c r="O3718" i="12"/>
  <c r="O3717" i="12"/>
  <c r="O3716" i="12"/>
  <c r="O3715" i="12"/>
  <c r="O3714" i="12"/>
  <c r="O3713" i="12"/>
  <c r="O3712" i="12"/>
  <c r="O3711" i="12"/>
  <c r="O3710" i="12"/>
  <c r="O3709" i="12"/>
  <c r="O3708" i="12"/>
  <c r="O3707" i="12"/>
  <c r="O3706" i="12"/>
  <c r="O3705" i="12"/>
  <c r="O3704" i="12"/>
  <c r="O3703" i="12"/>
  <c r="O3702" i="12"/>
  <c r="O3701" i="12"/>
  <c r="O3700" i="12"/>
  <c r="O3699" i="12"/>
  <c r="O3698" i="12"/>
  <c r="O3697" i="12"/>
  <c r="O3696" i="12"/>
  <c r="O3695" i="12"/>
  <c r="O3694" i="12"/>
  <c r="O3693" i="12"/>
  <c r="O3692" i="12"/>
  <c r="O3691" i="12"/>
  <c r="O3690" i="12"/>
  <c r="O3689" i="12"/>
  <c r="O3688" i="12"/>
  <c r="O3687" i="12"/>
  <c r="O3686" i="12"/>
  <c r="O3685" i="12"/>
  <c r="O3684" i="12"/>
  <c r="O3683" i="12"/>
  <c r="O3682" i="12"/>
  <c r="O3681" i="12"/>
  <c r="O3680" i="12"/>
  <c r="O3679" i="12"/>
  <c r="O3678" i="12"/>
  <c r="O3677" i="12"/>
  <c r="O3676" i="12"/>
  <c r="O3675" i="12"/>
  <c r="O3674" i="12"/>
  <c r="O3673" i="12"/>
  <c r="O3672" i="12"/>
  <c r="O3671" i="12"/>
  <c r="O3670" i="12"/>
  <c r="O3669" i="12"/>
  <c r="O3668" i="12"/>
  <c r="O3667" i="12"/>
  <c r="O3666" i="12"/>
  <c r="O3665" i="12"/>
  <c r="O3664" i="12"/>
  <c r="O3663" i="12"/>
  <c r="O3662" i="12"/>
  <c r="O3661" i="12"/>
  <c r="O3660" i="12"/>
  <c r="O3659" i="12"/>
  <c r="O3658" i="12"/>
  <c r="O3657" i="12"/>
  <c r="O3656" i="12"/>
  <c r="O3655" i="12"/>
  <c r="O3654" i="12"/>
  <c r="O3653" i="12"/>
  <c r="O3652" i="12"/>
  <c r="O3651" i="12"/>
  <c r="O3650" i="12"/>
  <c r="O3649" i="12"/>
  <c r="O3648" i="12"/>
  <c r="O3647" i="12"/>
  <c r="O3646" i="12"/>
  <c r="O3645" i="12"/>
  <c r="O3644" i="12"/>
  <c r="O3643" i="12"/>
  <c r="O3642" i="12"/>
  <c r="O3641" i="12"/>
  <c r="O3640" i="12"/>
  <c r="O3639" i="12"/>
  <c r="O3638" i="12"/>
  <c r="O3637" i="12"/>
  <c r="O3636" i="12"/>
  <c r="O3635" i="12"/>
  <c r="O3634" i="12"/>
  <c r="O3633" i="12"/>
  <c r="O3632" i="12"/>
  <c r="O3631" i="12"/>
  <c r="O3630" i="12"/>
  <c r="O3629" i="12"/>
  <c r="O3628" i="12"/>
  <c r="O3627" i="12"/>
  <c r="O3626" i="12"/>
  <c r="O3625" i="12"/>
  <c r="O3624" i="12"/>
  <c r="O3623" i="12"/>
  <c r="O3622" i="12"/>
  <c r="O3621" i="12"/>
  <c r="O3620" i="12"/>
  <c r="O3619" i="12"/>
  <c r="O3618" i="12"/>
  <c r="O3617" i="12"/>
  <c r="O3616" i="12"/>
  <c r="O3615" i="12"/>
  <c r="O3614" i="12"/>
  <c r="O3613" i="12"/>
  <c r="O3612" i="12"/>
  <c r="O3611" i="12"/>
  <c r="O3610" i="12"/>
  <c r="O3609" i="12"/>
  <c r="O3608" i="12"/>
  <c r="O3607" i="12"/>
  <c r="O3606" i="12"/>
  <c r="O3605" i="12"/>
  <c r="O3604" i="12"/>
  <c r="O3603" i="12"/>
  <c r="O3602" i="12"/>
  <c r="O3601" i="12"/>
  <c r="O3600" i="12"/>
  <c r="O3599" i="12"/>
  <c r="O3598" i="12"/>
  <c r="O3597" i="12"/>
  <c r="O3596" i="12"/>
  <c r="O3595" i="12"/>
  <c r="O3594" i="12"/>
  <c r="O3593" i="12"/>
  <c r="O3592" i="12"/>
  <c r="O3591" i="12"/>
  <c r="O3590" i="12"/>
  <c r="O3589" i="12"/>
  <c r="O3588" i="12"/>
  <c r="O3587" i="12"/>
  <c r="O3586" i="12"/>
  <c r="O3585" i="12"/>
  <c r="O3584" i="12"/>
  <c r="O3583" i="12"/>
  <c r="O3582" i="12"/>
  <c r="O3581" i="12"/>
  <c r="O3580" i="12"/>
  <c r="O3579" i="12"/>
  <c r="O3578" i="12"/>
  <c r="O3577" i="12"/>
  <c r="O3576" i="12"/>
  <c r="O3575" i="12"/>
  <c r="O3574" i="12"/>
  <c r="O3573" i="12"/>
  <c r="O3572" i="12"/>
  <c r="O3571" i="12"/>
  <c r="O3570" i="12"/>
  <c r="O3569" i="12"/>
  <c r="O3568" i="12"/>
  <c r="O3567" i="12"/>
  <c r="O3566" i="12"/>
  <c r="O3565" i="12"/>
  <c r="O3564" i="12"/>
  <c r="O3563" i="12"/>
  <c r="O3562" i="12"/>
  <c r="O3561" i="12"/>
  <c r="O3560" i="12"/>
  <c r="O3559" i="12"/>
  <c r="O3558" i="12"/>
  <c r="O3557" i="12"/>
  <c r="O3556" i="12"/>
  <c r="O3555" i="12"/>
  <c r="O3554" i="12"/>
  <c r="O3553" i="12"/>
  <c r="O3552" i="12"/>
  <c r="O3551" i="12"/>
  <c r="O3550" i="12"/>
  <c r="O3549" i="12"/>
  <c r="O3548" i="12"/>
  <c r="O3547" i="12"/>
  <c r="O3546" i="12"/>
  <c r="O3545" i="12"/>
  <c r="O3544" i="12"/>
  <c r="O3543" i="12"/>
  <c r="O3542" i="12"/>
  <c r="O3541" i="12"/>
  <c r="O3540" i="12"/>
  <c r="O3539" i="12"/>
  <c r="O3538" i="12"/>
  <c r="O3537" i="12"/>
  <c r="O3536" i="12"/>
  <c r="O3535" i="12"/>
  <c r="O3534" i="12"/>
  <c r="O3533" i="12"/>
  <c r="O3532" i="12"/>
  <c r="O3531" i="12"/>
  <c r="O3530" i="12"/>
  <c r="O3529" i="12"/>
  <c r="O3528" i="12"/>
  <c r="O3527" i="12"/>
  <c r="O3526" i="12"/>
  <c r="O3525" i="12"/>
  <c r="O3524" i="12"/>
  <c r="O3523" i="12"/>
  <c r="O3522" i="12"/>
  <c r="O3521" i="12"/>
  <c r="O3520" i="12"/>
  <c r="O3519" i="12"/>
  <c r="O3518" i="12"/>
  <c r="O3517" i="12"/>
  <c r="O3516" i="12"/>
  <c r="O3515" i="12"/>
  <c r="O3514" i="12"/>
  <c r="O3513" i="12"/>
  <c r="O3512" i="12"/>
  <c r="O3511" i="12"/>
  <c r="O3510" i="12"/>
  <c r="O3509" i="12"/>
  <c r="O3508" i="12"/>
  <c r="O3507" i="12"/>
  <c r="O3506" i="12"/>
  <c r="O3505" i="12"/>
  <c r="O3504" i="12"/>
  <c r="O3503" i="12"/>
  <c r="O3502" i="12"/>
  <c r="O3501" i="12"/>
  <c r="O3500" i="12"/>
  <c r="O3499" i="12"/>
  <c r="O3498" i="12"/>
  <c r="O3497" i="12"/>
  <c r="O3496" i="12"/>
  <c r="O3495" i="12"/>
  <c r="O3494" i="12"/>
  <c r="O3493" i="12"/>
  <c r="O3492" i="12"/>
  <c r="O3491" i="12"/>
  <c r="O3490" i="12"/>
  <c r="O3489" i="12"/>
  <c r="O3488" i="12"/>
  <c r="O3487" i="12"/>
  <c r="O3486" i="12"/>
  <c r="O3485" i="12"/>
  <c r="O3484" i="12"/>
  <c r="O3483" i="12"/>
  <c r="O3482" i="12"/>
  <c r="O3481" i="12"/>
  <c r="O3480" i="12"/>
  <c r="O3479" i="12"/>
  <c r="O3478" i="12"/>
  <c r="O3477" i="12"/>
  <c r="O3476" i="12"/>
  <c r="O3475" i="12"/>
  <c r="O3474" i="12"/>
  <c r="O3473" i="12"/>
  <c r="O3472" i="12"/>
  <c r="O3471" i="12"/>
  <c r="O3470" i="12"/>
  <c r="O3469" i="12"/>
  <c r="O3468" i="12"/>
  <c r="O3467" i="12"/>
  <c r="O3466" i="12"/>
  <c r="O3465" i="12"/>
  <c r="O3464" i="12"/>
  <c r="O3463" i="12"/>
  <c r="O3462" i="12"/>
  <c r="O3461" i="12"/>
  <c r="O3460" i="12"/>
  <c r="O3459" i="12"/>
  <c r="O3458" i="12"/>
  <c r="O3457" i="12"/>
  <c r="O3456" i="12"/>
  <c r="O3455" i="12"/>
  <c r="O3454" i="12"/>
  <c r="O3453" i="12"/>
  <c r="O3452" i="12"/>
  <c r="O3451" i="12"/>
  <c r="O3450" i="12"/>
  <c r="O3449" i="12"/>
  <c r="O3448" i="12"/>
  <c r="O3447" i="12"/>
  <c r="O3446" i="12"/>
  <c r="O3445" i="12"/>
  <c r="O3444" i="12"/>
  <c r="O3443" i="12"/>
  <c r="O3442" i="12"/>
  <c r="O3441" i="12"/>
  <c r="O3440" i="12"/>
  <c r="O3439" i="12"/>
  <c r="O3438" i="12"/>
  <c r="O3437" i="12"/>
  <c r="O3436" i="12"/>
  <c r="O3435" i="12"/>
  <c r="O3434" i="12"/>
  <c r="O3433" i="12"/>
  <c r="O3432" i="12"/>
  <c r="O3431" i="12"/>
  <c r="O3430" i="12"/>
  <c r="O3429" i="12"/>
  <c r="O3428" i="12"/>
  <c r="O3427" i="12"/>
  <c r="O3426" i="12"/>
  <c r="O3425" i="12"/>
  <c r="O3424" i="12"/>
  <c r="O3423" i="12"/>
  <c r="O3422" i="12"/>
  <c r="O3421" i="12"/>
  <c r="O3420" i="12"/>
  <c r="O3419" i="12"/>
  <c r="O3418" i="12"/>
  <c r="O3417" i="12"/>
  <c r="O3416" i="12"/>
  <c r="O3415" i="12"/>
  <c r="O3414" i="12"/>
  <c r="O3413" i="12"/>
  <c r="O3412" i="12"/>
  <c r="O3411" i="12"/>
  <c r="O3410" i="12"/>
  <c r="O3409" i="12"/>
  <c r="O3408" i="12"/>
  <c r="O3407" i="12"/>
  <c r="O3406" i="12"/>
  <c r="O3405" i="12"/>
  <c r="O3404" i="12"/>
  <c r="O3403" i="12"/>
  <c r="O3402" i="12"/>
  <c r="O3401" i="12"/>
  <c r="O3400" i="12"/>
  <c r="O3399" i="12"/>
  <c r="O3398" i="12"/>
  <c r="O3397" i="12"/>
  <c r="O3396" i="12"/>
  <c r="O3395" i="12"/>
  <c r="O3394" i="12"/>
  <c r="O3393" i="12"/>
  <c r="O3392" i="12"/>
  <c r="O3391" i="12"/>
  <c r="O3390" i="12"/>
  <c r="O3389" i="12"/>
  <c r="O3388" i="12"/>
  <c r="O3387" i="12"/>
  <c r="O3386" i="12"/>
  <c r="O3385" i="12"/>
  <c r="O3384" i="12"/>
  <c r="O3383" i="12"/>
  <c r="O3382" i="12"/>
  <c r="O3381" i="12"/>
  <c r="O3380" i="12"/>
  <c r="O3379" i="12"/>
  <c r="O3378" i="12"/>
  <c r="O3377" i="12"/>
  <c r="O3376" i="12"/>
  <c r="O3375" i="12"/>
  <c r="O3374" i="12"/>
  <c r="O3373" i="12"/>
  <c r="O3372" i="12"/>
  <c r="O3371" i="12"/>
  <c r="O3370" i="12"/>
  <c r="O3369" i="12"/>
  <c r="O3368" i="12"/>
  <c r="O3367" i="12"/>
  <c r="O3366" i="12"/>
  <c r="O3365" i="12"/>
  <c r="O3364" i="12"/>
  <c r="O3363" i="12"/>
  <c r="O3362" i="12"/>
  <c r="O3361" i="12"/>
  <c r="O3360" i="12"/>
  <c r="O3359" i="12"/>
  <c r="O3358" i="12"/>
  <c r="O3357" i="12"/>
  <c r="O3356" i="12"/>
  <c r="O3355" i="12"/>
  <c r="O3354" i="12"/>
  <c r="O3353" i="12"/>
  <c r="O3352" i="12"/>
  <c r="O3351" i="12"/>
  <c r="O3350" i="12"/>
  <c r="O3349" i="12"/>
  <c r="O3348" i="12"/>
  <c r="O3347" i="12"/>
  <c r="O3346" i="12"/>
  <c r="O3345" i="12"/>
  <c r="O3344" i="12"/>
  <c r="O3343" i="12"/>
  <c r="O3342" i="12"/>
  <c r="O3341" i="12"/>
  <c r="O3340" i="12"/>
  <c r="O3339" i="12"/>
  <c r="O3338" i="12"/>
  <c r="O3337" i="12"/>
  <c r="O3336" i="12"/>
  <c r="O3335" i="12"/>
  <c r="O3334" i="12"/>
  <c r="O3333" i="12"/>
  <c r="O3332" i="12"/>
  <c r="O3331" i="12"/>
  <c r="O3330" i="12"/>
  <c r="O3329" i="12"/>
  <c r="O3328" i="12"/>
  <c r="O3327" i="12"/>
  <c r="O3326" i="12"/>
  <c r="O3325" i="12"/>
  <c r="O3324" i="12"/>
  <c r="O3323" i="12"/>
  <c r="O3322" i="12"/>
  <c r="O3321" i="12"/>
  <c r="O3320" i="12"/>
  <c r="O3319" i="12"/>
  <c r="O3318" i="12"/>
  <c r="O3317" i="12"/>
  <c r="O3316" i="12"/>
  <c r="O3315" i="12"/>
  <c r="O3314" i="12"/>
  <c r="O3313" i="12"/>
  <c r="O3312" i="12"/>
  <c r="O3311" i="12"/>
  <c r="O3310" i="12"/>
  <c r="O3309" i="12"/>
  <c r="O3308" i="12"/>
  <c r="O3307" i="12"/>
  <c r="O3306" i="12"/>
  <c r="O3305" i="12"/>
  <c r="O3304" i="12"/>
  <c r="O3303" i="12"/>
  <c r="O3302" i="12"/>
  <c r="O3301" i="12"/>
  <c r="O3300" i="12"/>
  <c r="O3299" i="12"/>
  <c r="O3298" i="12"/>
  <c r="O3297" i="12"/>
  <c r="O3296" i="12"/>
  <c r="O3295" i="12"/>
  <c r="O3294" i="12"/>
  <c r="O3293" i="12"/>
  <c r="O3292" i="12"/>
  <c r="O3291" i="12"/>
  <c r="O3290" i="12"/>
  <c r="O3289" i="12"/>
  <c r="O3288" i="12"/>
  <c r="O3287" i="12"/>
  <c r="O3286" i="12"/>
  <c r="O3285" i="12"/>
  <c r="O3284" i="12"/>
  <c r="O3283" i="12"/>
  <c r="O3282" i="12"/>
  <c r="O3281" i="12"/>
  <c r="O3280" i="12"/>
  <c r="O3279" i="12"/>
  <c r="O3278" i="12"/>
  <c r="O3277" i="12"/>
  <c r="O3276" i="12"/>
  <c r="O3275" i="12"/>
  <c r="O3274" i="12"/>
  <c r="O3273" i="12"/>
  <c r="O3272" i="12"/>
  <c r="O3271" i="12"/>
  <c r="O3270" i="12"/>
  <c r="O3269" i="12"/>
  <c r="O3268" i="12"/>
  <c r="O3267" i="12"/>
  <c r="O3266" i="12"/>
  <c r="O3265" i="12"/>
  <c r="O3264" i="12"/>
  <c r="O3263" i="12"/>
  <c r="O3262" i="12"/>
  <c r="O3261" i="12"/>
  <c r="O3260" i="12"/>
  <c r="O3259" i="12"/>
  <c r="O3258" i="12"/>
  <c r="O3257" i="12"/>
  <c r="O3256" i="12"/>
  <c r="O3255" i="12"/>
  <c r="O3254" i="12"/>
  <c r="O3253" i="12"/>
  <c r="O3252" i="12"/>
  <c r="O3251" i="12"/>
  <c r="O3250" i="12"/>
  <c r="O3249" i="12"/>
  <c r="O3248" i="12"/>
  <c r="O3247" i="12"/>
  <c r="O3246" i="12"/>
  <c r="O3245" i="12"/>
  <c r="O3244" i="12"/>
  <c r="O3243" i="12"/>
  <c r="O3242" i="12"/>
  <c r="O3241" i="12"/>
  <c r="O3240" i="12"/>
  <c r="O3239" i="12"/>
  <c r="O3238" i="12"/>
  <c r="O3237" i="12"/>
  <c r="O3236" i="12"/>
  <c r="O3235" i="12"/>
  <c r="O3234" i="12"/>
  <c r="O3233" i="12"/>
  <c r="O3232" i="12"/>
  <c r="O3231" i="12"/>
  <c r="O3230" i="12"/>
  <c r="O3229" i="12"/>
  <c r="O3228" i="12"/>
  <c r="O3227" i="12"/>
  <c r="O3226" i="12"/>
  <c r="O3225" i="12"/>
  <c r="O3224" i="12"/>
  <c r="O3223" i="12"/>
  <c r="O3222" i="12"/>
  <c r="O3221" i="12"/>
  <c r="O3220" i="12"/>
  <c r="O3219" i="12"/>
  <c r="O3218" i="12"/>
  <c r="O3217" i="12"/>
  <c r="O3216" i="12"/>
  <c r="O3215" i="12"/>
  <c r="O3214" i="12"/>
  <c r="O3213" i="12"/>
  <c r="O3212" i="12"/>
  <c r="O3211" i="12"/>
  <c r="O3210" i="12"/>
  <c r="O3209" i="12"/>
  <c r="O3208" i="12"/>
  <c r="O3207" i="12"/>
  <c r="O3206" i="12"/>
  <c r="O3205" i="12"/>
  <c r="O3204" i="12"/>
  <c r="O3203" i="12"/>
  <c r="O3202" i="12"/>
  <c r="O3201" i="12"/>
  <c r="O3200" i="12"/>
  <c r="O3199" i="12"/>
  <c r="O3198" i="12"/>
  <c r="O3197" i="12"/>
  <c r="O3196" i="12"/>
  <c r="O3195" i="12"/>
  <c r="O3194" i="12"/>
  <c r="O3193" i="12"/>
  <c r="O3192" i="12"/>
  <c r="O3191" i="12"/>
  <c r="O3190" i="12"/>
  <c r="O3189" i="12"/>
  <c r="O3188" i="12"/>
  <c r="O3187" i="12"/>
  <c r="O3186" i="12"/>
  <c r="O3185" i="12"/>
  <c r="O3184" i="12"/>
  <c r="O3183" i="12"/>
  <c r="O3182" i="12"/>
  <c r="O3181" i="12"/>
  <c r="O3180" i="12"/>
  <c r="O3179" i="12"/>
  <c r="O3178" i="12"/>
  <c r="O3177" i="12"/>
  <c r="O3176" i="12"/>
  <c r="O3175" i="12"/>
  <c r="O3174" i="12"/>
  <c r="O3173" i="12"/>
  <c r="O3172" i="12"/>
  <c r="O3171" i="12"/>
  <c r="O3170" i="12"/>
  <c r="O3169" i="12"/>
  <c r="O3168" i="12"/>
  <c r="O3167" i="12"/>
  <c r="O3166" i="12"/>
  <c r="O3165" i="12"/>
  <c r="O3164" i="12"/>
  <c r="O3163" i="12"/>
  <c r="O3162" i="12"/>
  <c r="O3161" i="12"/>
  <c r="O3160" i="12"/>
  <c r="O3159" i="12"/>
  <c r="O3158" i="12"/>
  <c r="O3157" i="12"/>
  <c r="O3156" i="12"/>
  <c r="O3155" i="12"/>
  <c r="O3154" i="12"/>
  <c r="O3153" i="12"/>
  <c r="O3152" i="12"/>
  <c r="O3151" i="12"/>
  <c r="O3150" i="12"/>
  <c r="O3149" i="12"/>
  <c r="O3148" i="12"/>
  <c r="O3147" i="12"/>
  <c r="O3146" i="12"/>
  <c r="O3145" i="12"/>
  <c r="O3144" i="12"/>
  <c r="O3143" i="12"/>
  <c r="O3142" i="12"/>
  <c r="O3141" i="12"/>
  <c r="O3140" i="12"/>
  <c r="O3139" i="12"/>
  <c r="O3138" i="12"/>
  <c r="O3137" i="12"/>
  <c r="O3136" i="12"/>
  <c r="O3135" i="12"/>
  <c r="O3134" i="12"/>
  <c r="O3133" i="12"/>
  <c r="O3132" i="12"/>
  <c r="O3131" i="12"/>
  <c r="O3130" i="12"/>
  <c r="O3129" i="12"/>
  <c r="O3128" i="12"/>
  <c r="O3127" i="12"/>
  <c r="O3126" i="12"/>
  <c r="O3125" i="12"/>
  <c r="O3124" i="12"/>
  <c r="O3123" i="12"/>
  <c r="O3122" i="12"/>
  <c r="O3121" i="12"/>
  <c r="O3120" i="12"/>
  <c r="O3119" i="12"/>
  <c r="O3118" i="12"/>
  <c r="O3117" i="12"/>
  <c r="O3116" i="12"/>
  <c r="O3115" i="12"/>
  <c r="O3114" i="12"/>
  <c r="O3113" i="12"/>
  <c r="O3112" i="12"/>
  <c r="O3111" i="12"/>
  <c r="O3110" i="12"/>
  <c r="O3109" i="12"/>
  <c r="O3108" i="12"/>
  <c r="O3107" i="12"/>
  <c r="O3106" i="12"/>
  <c r="O3105" i="12"/>
  <c r="O3104" i="12"/>
  <c r="O3103" i="12"/>
  <c r="O3102" i="12"/>
  <c r="O3101" i="12"/>
  <c r="O3100" i="12"/>
  <c r="O3099" i="12"/>
  <c r="O3098" i="12"/>
  <c r="O3097" i="12"/>
  <c r="O3096" i="12"/>
  <c r="O3095" i="12"/>
  <c r="O3094" i="12"/>
  <c r="O3093" i="12"/>
  <c r="O3092" i="12"/>
  <c r="O3091" i="12"/>
  <c r="O3090" i="12"/>
  <c r="O3089" i="12"/>
  <c r="O3088" i="12"/>
  <c r="O3087" i="12"/>
  <c r="O3086" i="12"/>
  <c r="O3085" i="12"/>
  <c r="O3084" i="12"/>
  <c r="O3083" i="12"/>
  <c r="O3082" i="12"/>
  <c r="O3081" i="12"/>
  <c r="O3080" i="12"/>
  <c r="O3079" i="12"/>
  <c r="O3078" i="12"/>
  <c r="O3077" i="12"/>
  <c r="O3076" i="12"/>
  <c r="O3075" i="12"/>
  <c r="O3074" i="12"/>
  <c r="O3073" i="12"/>
  <c r="O3072" i="12"/>
  <c r="O3071" i="12"/>
  <c r="O3070" i="12"/>
  <c r="O3069" i="12"/>
  <c r="O3068" i="12"/>
  <c r="O3067" i="12"/>
  <c r="O3066" i="12"/>
  <c r="O3065" i="12"/>
  <c r="O3064" i="12"/>
  <c r="O3063" i="12"/>
  <c r="O3062" i="12"/>
  <c r="O3061" i="12"/>
  <c r="O3060" i="12"/>
  <c r="O3059" i="12"/>
  <c r="O3058" i="12"/>
  <c r="O3057" i="12"/>
  <c r="O3056" i="12"/>
  <c r="O3055" i="12"/>
  <c r="O3054" i="12"/>
  <c r="O3053" i="12"/>
  <c r="O3052" i="12"/>
  <c r="O3051" i="12"/>
  <c r="O3050" i="12"/>
  <c r="O3049" i="12"/>
  <c r="O3048" i="12"/>
  <c r="O3047" i="12"/>
  <c r="O3046" i="12"/>
  <c r="O3045" i="12"/>
  <c r="O3044" i="12"/>
  <c r="O3043" i="12"/>
  <c r="O3042" i="12"/>
  <c r="O3041" i="12"/>
  <c r="O3040" i="12"/>
  <c r="O3039" i="12"/>
  <c r="O3038" i="12"/>
  <c r="O3037" i="12"/>
  <c r="O3036" i="12"/>
  <c r="O3035" i="12"/>
  <c r="O3034" i="12"/>
  <c r="O3033" i="12"/>
  <c r="O3032" i="12"/>
  <c r="O3031" i="12"/>
  <c r="O3030" i="12"/>
  <c r="O3029" i="12"/>
  <c r="O3028" i="12"/>
  <c r="O3027" i="12"/>
  <c r="O3026" i="12"/>
  <c r="O3025" i="12"/>
  <c r="O3024" i="12"/>
  <c r="O3023" i="12"/>
  <c r="O3022" i="12"/>
  <c r="O3021" i="12"/>
  <c r="O3020" i="12"/>
  <c r="O3019" i="12"/>
  <c r="O3018" i="12"/>
  <c r="O3017" i="12"/>
  <c r="O3016" i="12"/>
  <c r="O3015" i="12"/>
  <c r="O3014" i="12"/>
  <c r="O3013" i="12"/>
  <c r="O3012" i="12"/>
  <c r="O3011" i="12"/>
  <c r="O3010" i="12"/>
  <c r="O3009" i="12"/>
  <c r="O3008" i="12"/>
  <c r="O3007" i="12"/>
  <c r="O3006" i="12"/>
  <c r="O3005" i="12"/>
  <c r="O3004" i="12"/>
  <c r="O3003" i="12"/>
  <c r="O3002" i="12"/>
  <c r="O3001" i="12"/>
  <c r="O3000" i="12"/>
  <c r="O2999" i="12"/>
  <c r="O2998" i="12"/>
  <c r="O2997" i="12"/>
  <c r="O2996" i="12"/>
  <c r="O2995" i="12"/>
  <c r="O2994" i="12"/>
  <c r="O2993" i="12"/>
  <c r="O2992" i="12"/>
  <c r="O2991" i="12"/>
  <c r="O2990" i="12"/>
  <c r="O2989" i="12"/>
  <c r="O2988" i="12"/>
  <c r="O2987" i="12"/>
  <c r="O2986" i="12"/>
  <c r="O2985" i="12"/>
  <c r="O2984" i="12"/>
  <c r="O2983" i="12"/>
  <c r="O2982" i="12"/>
  <c r="O2981" i="12"/>
  <c r="O2980" i="12"/>
  <c r="O2979" i="12"/>
  <c r="O2978" i="12"/>
  <c r="O2977" i="12"/>
  <c r="O2976" i="12"/>
  <c r="O2975" i="12"/>
  <c r="O2974" i="12"/>
  <c r="O2973" i="12"/>
  <c r="O2972" i="12"/>
  <c r="O2971" i="12"/>
  <c r="O2970" i="12"/>
  <c r="O2969" i="12"/>
  <c r="O2968" i="12"/>
  <c r="O2967" i="12"/>
  <c r="O2966" i="12"/>
  <c r="O2965" i="12"/>
  <c r="O2964" i="12"/>
  <c r="O2963" i="12"/>
  <c r="O2962" i="12"/>
  <c r="O2961" i="12"/>
  <c r="O2960" i="12"/>
  <c r="O2959" i="12"/>
  <c r="O2958" i="12"/>
  <c r="O2957" i="12"/>
  <c r="O2956" i="12"/>
  <c r="O2955" i="12"/>
  <c r="O2954" i="12"/>
  <c r="O2953" i="12"/>
  <c r="O2952" i="12"/>
  <c r="O2951" i="12"/>
  <c r="O2950" i="12"/>
  <c r="O2949" i="12"/>
  <c r="O2948" i="12"/>
  <c r="O2947" i="12"/>
  <c r="O2946" i="12"/>
  <c r="O2945" i="12"/>
  <c r="O2944" i="12"/>
  <c r="O2943" i="12"/>
  <c r="O2942" i="12"/>
  <c r="O2941" i="12"/>
  <c r="O2940" i="12"/>
  <c r="O2939" i="12"/>
  <c r="O2938" i="12"/>
  <c r="O2937" i="12"/>
  <c r="O2936" i="12"/>
  <c r="O2935" i="12"/>
  <c r="O2934" i="12"/>
  <c r="O2933" i="12"/>
  <c r="O2932" i="12"/>
  <c r="O2931" i="12"/>
  <c r="O2930" i="12"/>
  <c r="O2929" i="12"/>
  <c r="O2928" i="12"/>
  <c r="O2927" i="12"/>
  <c r="O2926" i="12"/>
  <c r="O2925" i="12"/>
  <c r="O2924" i="12"/>
  <c r="O2923" i="12"/>
  <c r="O2922" i="12"/>
  <c r="O2921" i="12"/>
  <c r="O2920" i="12"/>
  <c r="O2919" i="12"/>
  <c r="O2918" i="12"/>
  <c r="O2917" i="12"/>
  <c r="O2916" i="12"/>
  <c r="O2915" i="12"/>
  <c r="O2914" i="12"/>
  <c r="O2913" i="12"/>
  <c r="O2912" i="12"/>
  <c r="O2911" i="12"/>
  <c r="O2910" i="12"/>
  <c r="O2909" i="12"/>
  <c r="O2908" i="12"/>
  <c r="O2907" i="12"/>
  <c r="O2906" i="12"/>
  <c r="O2905" i="12"/>
  <c r="O2904" i="12"/>
  <c r="O2903" i="12"/>
  <c r="O2902" i="12"/>
  <c r="O2901" i="12"/>
  <c r="O2900" i="12"/>
  <c r="O2899" i="12"/>
  <c r="O2898" i="12"/>
  <c r="O2897" i="12"/>
  <c r="O2896" i="12"/>
  <c r="O2895" i="12"/>
  <c r="O2894" i="12"/>
  <c r="O2893" i="12"/>
  <c r="O2892" i="12"/>
  <c r="O2891" i="12"/>
  <c r="O2890" i="12"/>
  <c r="O2889" i="12"/>
  <c r="O2888" i="12"/>
  <c r="O2887" i="12"/>
  <c r="O2886" i="12"/>
  <c r="O2885" i="12"/>
  <c r="O2884" i="12"/>
  <c r="O2883" i="12"/>
  <c r="O2882" i="12"/>
  <c r="O2881" i="12"/>
  <c r="O2880" i="12"/>
  <c r="O2879" i="12"/>
  <c r="O2878" i="12"/>
  <c r="O2877" i="12"/>
  <c r="O2876" i="12"/>
  <c r="O2875" i="12"/>
  <c r="O2874" i="12"/>
  <c r="O2873" i="12"/>
  <c r="O2872" i="12"/>
  <c r="O2871" i="12"/>
  <c r="O2870" i="12"/>
  <c r="O2869" i="12"/>
  <c r="O2868" i="12"/>
  <c r="O2867" i="12"/>
  <c r="O2866" i="12"/>
  <c r="O2865" i="12"/>
  <c r="O2864" i="12"/>
  <c r="O2863" i="12"/>
  <c r="O2862" i="12"/>
  <c r="O2861" i="12"/>
  <c r="O2860" i="12"/>
  <c r="O2859" i="12"/>
  <c r="O2858" i="12"/>
  <c r="O2857" i="12"/>
  <c r="O2856" i="12"/>
  <c r="O2855" i="12"/>
  <c r="O2854" i="12"/>
  <c r="O2853" i="12"/>
  <c r="O2852" i="12"/>
  <c r="O2851" i="12"/>
  <c r="O2850" i="12"/>
  <c r="O2849" i="12"/>
  <c r="O2848" i="12"/>
  <c r="O2847" i="12"/>
  <c r="O2846" i="12"/>
  <c r="O2845" i="12"/>
  <c r="O2844" i="12"/>
  <c r="O2843" i="12"/>
  <c r="O2842" i="12"/>
  <c r="O2841" i="12"/>
  <c r="O2840" i="12"/>
  <c r="O2839" i="12"/>
  <c r="O2838" i="12"/>
  <c r="O2837" i="12"/>
  <c r="O2836" i="12"/>
  <c r="O2835" i="12"/>
  <c r="O2834" i="12"/>
  <c r="O2833" i="12"/>
  <c r="O2832" i="12"/>
  <c r="O2831" i="12"/>
  <c r="O2830" i="12"/>
  <c r="O2829" i="12"/>
  <c r="O2828" i="12"/>
  <c r="O2827" i="12"/>
  <c r="O2826" i="12"/>
  <c r="O2825" i="12"/>
  <c r="O2824" i="12"/>
  <c r="O2823" i="12"/>
  <c r="O2822" i="12"/>
  <c r="O2821" i="12"/>
  <c r="O2820" i="12"/>
  <c r="O2819" i="12"/>
  <c r="O2818" i="12"/>
  <c r="O2817" i="12"/>
  <c r="O2816" i="12"/>
  <c r="O2815" i="12"/>
  <c r="O2814" i="12"/>
  <c r="O2813" i="12"/>
  <c r="O2812" i="12"/>
  <c r="O2811" i="12"/>
  <c r="O2810" i="12"/>
  <c r="O2809" i="12"/>
  <c r="O2808" i="12"/>
  <c r="O2807" i="12"/>
  <c r="O2806" i="12"/>
  <c r="O2805" i="12"/>
  <c r="O2804" i="12"/>
  <c r="O2803" i="12"/>
  <c r="O2802" i="12"/>
  <c r="O2801" i="12"/>
  <c r="O2800" i="12"/>
  <c r="O2799" i="12"/>
  <c r="O2798" i="12"/>
  <c r="O2797" i="12"/>
  <c r="O2796" i="12"/>
  <c r="O2795" i="12"/>
  <c r="O2794" i="12"/>
  <c r="O2793" i="12"/>
  <c r="O2792" i="12"/>
  <c r="O2791" i="12"/>
  <c r="O2790" i="12"/>
  <c r="O2789" i="12"/>
  <c r="O2788" i="12"/>
  <c r="O2787" i="12"/>
  <c r="O2786" i="12"/>
  <c r="O2785" i="12"/>
  <c r="O2784" i="12"/>
  <c r="O2783" i="12"/>
  <c r="O2782" i="12"/>
  <c r="O2781" i="12"/>
  <c r="O2780" i="12"/>
  <c r="O2779" i="12"/>
  <c r="O2778" i="12"/>
  <c r="O2777" i="12"/>
  <c r="O2776" i="12"/>
  <c r="O2775" i="12"/>
  <c r="O2774" i="12"/>
  <c r="O2773" i="12"/>
  <c r="O2772" i="12"/>
  <c r="O2771" i="12"/>
  <c r="O2770" i="12"/>
  <c r="O2769" i="12"/>
  <c r="O2768" i="12"/>
  <c r="O2767" i="12"/>
  <c r="O2766" i="12"/>
  <c r="O2765" i="12"/>
  <c r="O2764" i="12"/>
  <c r="O2763" i="12"/>
  <c r="O2762" i="12"/>
  <c r="O2761" i="12"/>
  <c r="O2760" i="12"/>
  <c r="O2759" i="12"/>
  <c r="O2758" i="12"/>
  <c r="O2757" i="12"/>
  <c r="O2756" i="12"/>
  <c r="O2755" i="12"/>
  <c r="O2754" i="12"/>
  <c r="O2753" i="12"/>
  <c r="O2752" i="12"/>
  <c r="O2751" i="12"/>
  <c r="O2750" i="12"/>
  <c r="O2749" i="12"/>
  <c r="O2748" i="12"/>
  <c r="O2747" i="12"/>
  <c r="O2746" i="12"/>
  <c r="O2745" i="12"/>
  <c r="O2744" i="12"/>
  <c r="O2743" i="12"/>
  <c r="O2742" i="12"/>
  <c r="O2741" i="12"/>
  <c r="O2740" i="12"/>
  <c r="O2739" i="12"/>
  <c r="O2738" i="12"/>
  <c r="O2737" i="12"/>
  <c r="O2736" i="12"/>
  <c r="O2735" i="12"/>
  <c r="O2734" i="12"/>
  <c r="O2733" i="12"/>
  <c r="O2732" i="12"/>
  <c r="O2731" i="12"/>
  <c r="O2730" i="12"/>
  <c r="O2729" i="12"/>
  <c r="O2728" i="12"/>
  <c r="O2727" i="12"/>
  <c r="O2726" i="12"/>
  <c r="O2725" i="12"/>
  <c r="O2724" i="12"/>
  <c r="O2723" i="12"/>
  <c r="O2722" i="12"/>
  <c r="O2721" i="12"/>
  <c r="O2720" i="12"/>
  <c r="O2719" i="12"/>
  <c r="O2718" i="12"/>
  <c r="O2717" i="12"/>
  <c r="O2716" i="12"/>
  <c r="O2715" i="12"/>
  <c r="O2714" i="12"/>
  <c r="O2713" i="12"/>
  <c r="O2712" i="12"/>
  <c r="O2711" i="12"/>
  <c r="O2710" i="12"/>
  <c r="O2709" i="12"/>
  <c r="O2708" i="12"/>
  <c r="O2707" i="12"/>
  <c r="O2706" i="12"/>
  <c r="O2705" i="12"/>
  <c r="O2704" i="12"/>
  <c r="O2703" i="12"/>
  <c r="O2702" i="12"/>
  <c r="O2701" i="12"/>
  <c r="O2700" i="12"/>
  <c r="O2699" i="12"/>
  <c r="O2698" i="12"/>
  <c r="O2697" i="12"/>
  <c r="O2696" i="12"/>
  <c r="O2695" i="12"/>
  <c r="O2694" i="12"/>
  <c r="O2693" i="12"/>
  <c r="O2692" i="12"/>
  <c r="O2691" i="12"/>
  <c r="O2690" i="12"/>
  <c r="O2689" i="12"/>
  <c r="O2688" i="12"/>
  <c r="O2687" i="12"/>
  <c r="O2686" i="12"/>
  <c r="O2685" i="12"/>
  <c r="O2684" i="12"/>
  <c r="O2683" i="12"/>
  <c r="O2682" i="12"/>
  <c r="O2681" i="12"/>
  <c r="O2680" i="12"/>
  <c r="O2679" i="12"/>
  <c r="O2678" i="12"/>
  <c r="O2677" i="12"/>
  <c r="O2676" i="12"/>
  <c r="O2675" i="12"/>
  <c r="O2674" i="12"/>
  <c r="O2673" i="12"/>
  <c r="O2672" i="12"/>
  <c r="O2671" i="12"/>
  <c r="O2670" i="12"/>
  <c r="O2669" i="12"/>
  <c r="O2668" i="12"/>
  <c r="O2667" i="12"/>
  <c r="O2666" i="12"/>
  <c r="O2665" i="12"/>
  <c r="O2664" i="12"/>
  <c r="O2663" i="12"/>
  <c r="O2662" i="12"/>
  <c r="O2661" i="12"/>
  <c r="O2660" i="12"/>
  <c r="O2659" i="12"/>
  <c r="O2658" i="12"/>
  <c r="O2657" i="12"/>
  <c r="O2656" i="12"/>
  <c r="O2655" i="12"/>
  <c r="O2654" i="12"/>
  <c r="O2653" i="12"/>
  <c r="O2652" i="12"/>
  <c r="O2651" i="12"/>
  <c r="O2650" i="12"/>
  <c r="O2649" i="12"/>
  <c r="O2648" i="12"/>
  <c r="O2647" i="12"/>
  <c r="O2646" i="12"/>
  <c r="O2645" i="12"/>
  <c r="O2644" i="12"/>
  <c r="O2643" i="12"/>
  <c r="O2642" i="12"/>
  <c r="O2641" i="12"/>
  <c r="O2640" i="12"/>
  <c r="O2639" i="12"/>
  <c r="O2638" i="12"/>
  <c r="O2637" i="12"/>
  <c r="O2636" i="12"/>
  <c r="O2635" i="12"/>
  <c r="O2634" i="12"/>
  <c r="O2633" i="12"/>
  <c r="O2632" i="12"/>
  <c r="O2631" i="12"/>
  <c r="O2630" i="12"/>
  <c r="O2629" i="12"/>
  <c r="O2628" i="12"/>
  <c r="O2627" i="12"/>
  <c r="O2626" i="12"/>
  <c r="O2625" i="12"/>
  <c r="O2624" i="12"/>
  <c r="O2623" i="12"/>
  <c r="O2622" i="12"/>
  <c r="O2621" i="12"/>
  <c r="O2620" i="12"/>
  <c r="O2619" i="12"/>
  <c r="O2618" i="12"/>
  <c r="O2617" i="12"/>
  <c r="O2616" i="12"/>
  <c r="O2615" i="12"/>
  <c r="O2614" i="12"/>
  <c r="O2613" i="12"/>
  <c r="O2612" i="12"/>
  <c r="O2611" i="12"/>
  <c r="O2610" i="12"/>
  <c r="O2609" i="12"/>
  <c r="O2608" i="12"/>
  <c r="O2607" i="12"/>
  <c r="O2606" i="12"/>
  <c r="O2605" i="12"/>
  <c r="O2604" i="12"/>
  <c r="O2603" i="12"/>
  <c r="O2602" i="12"/>
  <c r="O2601" i="12"/>
  <c r="O2600" i="12"/>
  <c r="O2599" i="12"/>
  <c r="O2598" i="12"/>
  <c r="O2597" i="12"/>
  <c r="O2596" i="12"/>
  <c r="O2595" i="12"/>
  <c r="O2594" i="12"/>
  <c r="O2593" i="12"/>
  <c r="O2592" i="12"/>
  <c r="O2591" i="12"/>
  <c r="O2590" i="12"/>
  <c r="O2589" i="12"/>
  <c r="O2588" i="12"/>
  <c r="O2587" i="12"/>
  <c r="O2586" i="12"/>
  <c r="O2585" i="12"/>
  <c r="O2584" i="12"/>
  <c r="O2583" i="12"/>
  <c r="O2582" i="12"/>
  <c r="O2581" i="12"/>
  <c r="O2580" i="12"/>
  <c r="O2579" i="12"/>
  <c r="O2578" i="12"/>
  <c r="O2577" i="12"/>
  <c r="O2576" i="12"/>
  <c r="O2575" i="12"/>
  <c r="O2574" i="12"/>
  <c r="O2573" i="12"/>
  <c r="O2572" i="12"/>
  <c r="O2571" i="12"/>
  <c r="O2570" i="12"/>
  <c r="O2569" i="12"/>
  <c r="O2568" i="12"/>
  <c r="O2567" i="12"/>
  <c r="O2566" i="12"/>
  <c r="O2565" i="12"/>
  <c r="O2564" i="12"/>
  <c r="O2563" i="12"/>
  <c r="O2562" i="12"/>
  <c r="O2561" i="12"/>
  <c r="O2560" i="12"/>
  <c r="O2559" i="12"/>
  <c r="O2558" i="12"/>
  <c r="O2557" i="12"/>
  <c r="O2556" i="12"/>
  <c r="O2555" i="12"/>
  <c r="O2554" i="12"/>
  <c r="O2553" i="12"/>
  <c r="O2552" i="12"/>
  <c r="O2551" i="12"/>
  <c r="O2550" i="12"/>
  <c r="O2549" i="12"/>
  <c r="O2548" i="12"/>
  <c r="O2547" i="12"/>
  <c r="O2546" i="12"/>
  <c r="O2545" i="12"/>
  <c r="O2544" i="12"/>
  <c r="O2543" i="12"/>
  <c r="O2542" i="12"/>
  <c r="O2541" i="12"/>
  <c r="O2540" i="12"/>
  <c r="O2539" i="12"/>
  <c r="O2538" i="12"/>
  <c r="O2537" i="12"/>
  <c r="O2536" i="12"/>
  <c r="O2535" i="12"/>
  <c r="O2534" i="12"/>
  <c r="O2533" i="12"/>
  <c r="O2532" i="12"/>
  <c r="O2531" i="12"/>
  <c r="O2530" i="12"/>
  <c r="O2529" i="12"/>
  <c r="O2528" i="12"/>
  <c r="O2527" i="12"/>
  <c r="O2526" i="12"/>
  <c r="O2525" i="12"/>
  <c r="O2524" i="12"/>
  <c r="O2523" i="12"/>
  <c r="O2522" i="12"/>
  <c r="O2521" i="12"/>
  <c r="O2520" i="12"/>
  <c r="O2519" i="12"/>
  <c r="O2518" i="12"/>
  <c r="O2517" i="12"/>
  <c r="O2516" i="12"/>
  <c r="O2515" i="12"/>
  <c r="O2514" i="12"/>
  <c r="O2513" i="12"/>
  <c r="O2512" i="12"/>
  <c r="O2511" i="12"/>
  <c r="O2510" i="12"/>
  <c r="O2509" i="12"/>
  <c r="O2508" i="12"/>
  <c r="O2507" i="12"/>
  <c r="O2506" i="12"/>
  <c r="O2505" i="12"/>
  <c r="O2504" i="12"/>
  <c r="O2503" i="12"/>
  <c r="O2502" i="12"/>
  <c r="O2501" i="12"/>
  <c r="O2500" i="12"/>
  <c r="O2499" i="12"/>
  <c r="O2498" i="12"/>
  <c r="O2497" i="12"/>
  <c r="O2496" i="12"/>
  <c r="O2495" i="12"/>
  <c r="O2494" i="12"/>
  <c r="O2493" i="12"/>
  <c r="O2492" i="12"/>
  <c r="O2491" i="12"/>
  <c r="O2490" i="12"/>
  <c r="O2489" i="12"/>
  <c r="O2488" i="12"/>
  <c r="O2487" i="12"/>
  <c r="O2486" i="12"/>
  <c r="O2485" i="12"/>
  <c r="O2484" i="12"/>
  <c r="O2483" i="12"/>
  <c r="O2482" i="12"/>
  <c r="O2481" i="12"/>
  <c r="O2480" i="12"/>
  <c r="O2479" i="12"/>
  <c r="O2478" i="12"/>
  <c r="O2477" i="12"/>
  <c r="O2476" i="12"/>
  <c r="O2475" i="12"/>
  <c r="O2474" i="12"/>
  <c r="O2473" i="12"/>
  <c r="O2472" i="12"/>
  <c r="O2471" i="12"/>
  <c r="O2470" i="12"/>
  <c r="O2469" i="12"/>
  <c r="O2468" i="12"/>
  <c r="O2467" i="12"/>
  <c r="O2466" i="12"/>
  <c r="O2465" i="12"/>
  <c r="O2464" i="12"/>
  <c r="O2463" i="12"/>
  <c r="O2462" i="12"/>
  <c r="O2461" i="12"/>
  <c r="O2460" i="12"/>
  <c r="O2459" i="12"/>
  <c r="O2458" i="12"/>
  <c r="O2457" i="12"/>
  <c r="O2456" i="12"/>
  <c r="O2455" i="12"/>
  <c r="O2454" i="12"/>
  <c r="O2453" i="12"/>
  <c r="O2452" i="12"/>
  <c r="O2451" i="12"/>
  <c r="O2450" i="12"/>
  <c r="O2449" i="12"/>
  <c r="O2448" i="12"/>
  <c r="O2447" i="12"/>
  <c r="O2446" i="12"/>
  <c r="O2445" i="12"/>
  <c r="O2444" i="12"/>
  <c r="O2443" i="12"/>
  <c r="O2442" i="12"/>
  <c r="O2441" i="12"/>
  <c r="O2440" i="12"/>
  <c r="O2439" i="12"/>
  <c r="O2438" i="12"/>
  <c r="O2437" i="12"/>
  <c r="O2436" i="12"/>
  <c r="O2435" i="12"/>
  <c r="O2434" i="12"/>
  <c r="O2433" i="12"/>
  <c r="O2432" i="12"/>
  <c r="O2431" i="12"/>
  <c r="O2430" i="12"/>
  <c r="O2429" i="12"/>
  <c r="O2428" i="12"/>
  <c r="O2427" i="12"/>
  <c r="O2426" i="12"/>
  <c r="O2425" i="12"/>
  <c r="O2424" i="12"/>
  <c r="O2423" i="12"/>
  <c r="O2422" i="12"/>
  <c r="O2421" i="12"/>
  <c r="O2420" i="12"/>
  <c r="O2419" i="12"/>
  <c r="O2418" i="12"/>
  <c r="O2417" i="12"/>
  <c r="O2416" i="12"/>
  <c r="O2415" i="12"/>
  <c r="O2414" i="12"/>
  <c r="O2413" i="12"/>
  <c r="O2412" i="12"/>
  <c r="O2411" i="12"/>
  <c r="O2410" i="12"/>
  <c r="O2409" i="12"/>
  <c r="O2408" i="12"/>
  <c r="O2407" i="12"/>
  <c r="O2406" i="12"/>
  <c r="O2405" i="12"/>
  <c r="O2404" i="12"/>
  <c r="O2403" i="12"/>
  <c r="O2402" i="12"/>
  <c r="O2401" i="12"/>
  <c r="O2400" i="12"/>
  <c r="O2399" i="12"/>
  <c r="O2398" i="12"/>
  <c r="O2397" i="12"/>
  <c r="O2396" i="12"/>
  <c r="O2395" i="12"/>
  <c r="O2394" i="12"/>
  <c r="O2393" i="12"/>
  <c r="O2392" i="12"/>
  <c r="O2391" i="12"/>
  <c r="O2390" i="12"/>
  <c r="O2389" i="12"/>
  <c r="O2388" i="12"/>
  <c r="O2387" i="12"/>
  <c r="O2386" i="12"/>
  <c r="O2385" i="12"/>
  <c r="O2384" i="12"/>
  <c r="O2383" i="12"/>
  <c r="O2382" i="12"/>
  <c r="O2381" i="12"/>
  <c r="O2380" i="12"/>
  <c r="O2379" i="12"/>
  <c r="O2378" i="12"/>
  <c r="O2377" i="12"/>
  <c r="O2376" i="12"/>
  <c r="O2375" i="12"/>
  <c r="O2374" i="12"/>
  <c r="O2373" i="12"/>
  <c r="O2372" i="12"/>
  <c r="O2371" i="12"/>
  <c r="O2370" i="12"/>
  <c r="O2369" i="12"/>
  <c r="O2368" i="12"/>
  <c r="O2367" i="12"/>
  <c r="O2366" i="12"/>
  <c r="O2365" i="12"/>
  <c r="O2364" i="12"/>
  <c r="O2363" i="12"/>
  <c r="O2362" i="12"/>
  <c r="O2361" i="12"/>
  <c r="O2360" i="12"/>
  <c r="O2359" i="12"/>
  <c r="O2358" i="12"/>
  <c r="O2357" i="12"/>
  <c r="O2356" i="12"/>
  <c r="O2355" i="12"/>
  <c r="O2354" i="12"/>
  <c r="O2353" i="12"/>
  <c r="O2352" i="12"/>
  <c r="O2351" i="12"/>
  <c r="O2350" i="12"/>
  <c r="O2349" i="12"/>
  <c r="O2348" i="12"/>
  <c r="O2347" i="12"/>
  <c r="O2346" i="12"/>
  <c r="O2345" i="12"/>
  <c r="O2344" i="12"/>
  <c r="O2343" i="12"/>
  <c r="O2342" i="12"/>
  <c r="O2341" i="12"/>
  <c r="O2340" i="12"/>
  <c r="O2339" i="12"/>
  <c r="O2338" i="12"/>
  <c r="O2337" i="12"/>
  <c r="O2336" i="12"/>
  <c r="O2335" i="12"/>
  <c r="O2334" i="12"/>
  <c r="O2333" i="12"/>
  <c r="O2332" i="12"/>
  <c r="O2331" i="12"/>
  <c r="O2330" i="12"/>
  <c r="O2329" i="12"/>
  <c r="O2328" i="12"/>
  <c r="O2327" i="12"/>
  <c r="O2326" i="12"/>
  <c r="O2325" i="12"/>
  <c r="O2324" i="12"/>
  <c r="O2323" i="12"/>
  <c r="O2322" i="12"/>
  <c r="O2321" i="12"/>
  <c r="O2320" i="12"/>
  <c r="O2319" i="12"/>
  <c r="O2318" i="12"/>
  <c r="O2317" i="12"/>
  <c r="O2316" i="12"/>
  <c r="O2315" i="12"/>
  <c r="O2314" i="12"/>
  <c r="O2313" i="12"/>
  <c r="O2312" i="12"/>
  <c r="O2311" i="12"/>
  <c r="O2310" i="12"/>
  <c r="O2309" i="12"/>
  <c r="O2308" i="12"/>
  <c r="O2307" i="12"/>
  <c r="O2306" i="12"/>
  <c r="O2305" i="12"/>
  <c r="O2304" i="12"/>
  <c r="O2303" i="12"/>
  <c r="O2302" i="12"/>
  <c r="O2301" i="12"/>
  <c r="O2300" i="12"/>
  <c r="O2299" i="12"/>
  <c r="O2298" i="12"/>
  <c r="O2297" i="12"/>
  <c r="O2296" i="12"/>
  <c r="O2295" i="12"/>
  <c r="O2294" i="12"/>
  <c r="O2293" i="12"/>
  <c r="O2292" i="12"/>
  <c r="O2291" i="12"/>
  <c r="O2290" i="12"/>
  <c r="O2289" i="12"/>
  <c r="O2288" i="12"/>
  <c r="O2287" i="12"/>
  <c r="O2286" i="12"/>
  <c r="O2285" i="12"/>
  <c r="O2284" i="12"/>
  <c r="O2283" i="12"/>
  <c r="O2282" i="12"/>
  <c r="O2281" i="12"/>
  <c r="O2280" i="12"/>
  <c r="O2279" i="12"/>
  <c r="O2278" i="12"/>
  <c r="O2277" i="12"/>
  <c r="O2276" i="12"/>
  <c r="O2275" i="12"/>
  <c r="O2274" i="12"/>
  <c r="O2273" i="12"/>
  <c r="O2272" i="12"/>
  <c r="O2271" i="12"/>
  <c r="O2270" i="12"/>
  <c r="O2269" i="12"/>
  <c r="O2268" i="12"/>
  <c r="O2267" i="12"/>
  <c r="O2266" i="12"/>
  <c r="O2265" i="12"/>
  <c r="O2264" i="12"/>
  <c r="O2263" i="12"/>
  <c r="O2262" i="12"/>
  <c r="O2261" i="12"/>
  <c r="O2260" i="12"/>
  <c r="O2259" i="12"/>
  <c r="O2258" i="12"/>
  <c r="O2257" i="12"/>
  <c r="O2256" i="12"/>
  <c r="O2255" i="12"/>
  <c r="O2254" i="12"/>
  <c r="O2253" i="12"/>
  <c r="O2252" i="12"/>
  <c r="O2251" i="12"/>
  <c r="O2250" i="12"/>
  <c r="O2249" i="12"/>
  <c r="O2248" i="12"/>
  <c r="O2247" i="12"/>
  <c r="O2246" i="12"/>
  <c r="O2245" i="12"/>
  <c r="O2244" i="12"/>
  <c r="O2243" i="12"/>
  <c r="O2242" i="12"/>
  <c r="O2241" i="12"/>
  <c r="O2240" i="12"/>
  <c r="O2239" i="12"/>
  <c r="O2238" i="12"/>
  <c r="O2237" i="12"/>
  <c r="O2236" i="12"/>
  <c r="O2235" i="12"/>
  <c r="O2234" i="12"/>
  <c r="O2233" i="12"/>
  <c r="O2232" i="12"/>
  <c r="O2231" i="12"/>
  <c r="O2230" i="12"/>
  <c r="O2229" i="12"/>
  <c r="O2228" i="12"/>
  <c r="O2227" i="12"/>
  <c r="O2226" i="12"/>
  <c r="O2225" i="12"/>
  <c r="O2224" i="12"/>
  <c r="O2223" i="12"/>
  <c r="O2222" i="12"/>
  <c r="O2221" i="12"/>
  <c r="O2220" i="12"/>
  <c r="O2219" i="12"/>
  <c r="O2218" i="12"/>
  <c r="O2217" i="12"/>
  <c r="O2216" i="12"/>
  <c r="O2215" i="12"/>
  <c r="O2214" i="12"/>
  <c r="O2213" i="12"/>
  <c r="O2212" i="12"/>
  <c r="O2211" i="12"/>
  <c r="O2210" i="12"/>
  <c r="O2209" i="12"/>
  <c r="O2208" i="12"/>
  <c r="O2207" i="12"/>
  <c r="O2206" i="12"/>
  <c r="O2205" i="12"/>
  <c r="O2204" i="12"/>
  <c r="O2203" i="12"/>
  <c r="O2202" i="12"/>
  <c r="O2201" i="12"/>
  <c r="O2200" i="12"/>
  <c r="O2199" i="12"/>
  <c r="O2198" i="12"/>
  <c r="O2197" i="12"/>
  <c r="O2196" i="12"/>
  <c r="O2195" i="12"/>
  <c r="O2194" i="12"/>
  <c r="O2193" i="12"/>
  <c r="O2192" i="12"/>
  <c r="O2191" i="12"/>
  <c r="O2190" i="12"/>
  <c r="O2189" i="12"/>
  <c r="O2188" i="12"/>
  <c r="O2187" i="12"/>
  <c r="O2186" i="12"/>
  <c r="O2185" i="12"/>
  <c r="O2184" i="12"/>
  <c r="O2183" i="12"/>
  <c r="O2182" i="12"/>
  <c r="O2181" i="12"/>
  <c r="O2180" i="12"/>
  <c r="O2179" i="12"/>
  <c r="O2178" i="12"/>
  <c r="O2177" i="12"/>
  <c r="O2176" i="12"/>
  <c r="O2175" i="12"/>
  <c r="O2174" i="12"/>
  <c r="O2173" i="12"/>
  <c r="O2172" i="12"/>
  <c r="O2171" i="12"/>
  <c r="O2170" i="12"/>
  <c r="O2169" i="12"/>
  <c r="O2168" i="12"/>
  <c r="O2167" i="12"/>
  <c r="O2166" i="12"/>
  <c r="O2165" i="12"/>
  <c r="O2164" i="12"/>
  <c r="O2163" i="12"/>
  <c r="O2162" i="12"/>
  <c r="O2161" i="12"/>
  <c r="O2160" i="12"/>
  <c r="O2159" i="12"/>
  <c r="O2158" i="12"/>
  <c r="O2157" i="12"/>
  <c r="O2156" i="12"/>
  <c r="O2155" i="12"/>
  <c r="O2154" i="12"/>
  <c r="O2153" i="12"/>
  <c r="O2152" i="12"/>
  <c r="O2151" i="12"/>
  <c r="O2150" i="12"/>
  <c r="O2149" i="12"/>
  <c r="O2148" i="12"/>
  <c r="O2147" i="12"/>
  <c r="O2146" i="12"/>
  <c r="O2145" i="12"/>
  <c r="O2144" i="12"/>
  <c r="O2143" i="12"/>
  <c r="O2142" i="12"/>
  <c r="O2141" i="12"/>
  <c r="O2140" i="12"/>
  <c r="O2139" i="12"/>
  <c r="O2138" i="12"/>
  <c r="O2137" i="12"/>
  <c r="O2136" i="12"/>
  <c r="O2135" i="12"/>
  <c r="O2134" i="12"/>
  <c r="O2133" i="12"/>
  <c r="O2132" i="12"/>
  <c r="O2131" i="12"/>
  <c r="O2130" i="12"/>
  <c r="O2129" i="12"/>
  <c r="O2128" i="12"/>
  <c r="O2127" i="12"/>
  <c r="O2126" i="12"/>
  <c r="O2125" i="12"/>
  <c r="O2124" i="12"/>
  <c r="O2123" i="12"/>
  <c r="O2122" i="12"/>
  <c r="O2121" i="12"/>
  <c r="O2120" i="12"/>
  <c r="O2119" i="12"/>
  <c r="O2118" i="12"/>
  <c r="O2117" i="12"/>
  <c r="O2116" i="12"/>
  <c r="O2115" i="12"/>
  <c r="O2114" i="12"/>
  <c r="O2113" i="12"/>
  <c r="O2112" i="12"/>
  <c r="O2111" i="12"/>
  <c r="O2110" i="12"/>
  <c r="O2109" i="12"/>
  <c r="O2108" i="12"/>
  <c r="O2107" i="12"/>
  <c r="O2106" i="12"/>
  <c r="O2105" i="12"/>
  <c r="O2104" i="12"/>
  <c r="O2103" i="12"/>
  <c r="O2102" i="12"/>
  <c r="O2101" i="12"/>
  <c r="O2100" i="12"/>
  <c r="O2099" i="12"/>
  <c r="O2098" i="12"/>
  <c r="O2097" i="12"/>
  <c r="O2096" i="12"/>
  <c r="O2095" i="12"/>
  <c r="O2094" i="12"/>
  <c r="O2093" i="12"/>
  <c r="O2092" i="12"/>
  <c r="O2091" i="12"/>
  <c r="O2090" i="12"/>
  <c r="O2089" i="12"/>
  <c r="O2088" i="12"/>
  <c r="O2087" i="12"/>
  <c r="O2086" i="12"/>
  <c r="O2085" i="12"/>
  <c r="O2084" i="12"/>
  <c r="O2083" i="12"/>
  <c r="O2082" i="12"/>
  <c r="O2081" i="12"/>
  <c r="O2080" i="12"/>
  <c r="O2079" i="12"/>
  <c r="O2078" i="12"/>
  <c r="O2077" i="12"/>
  <c r="O2076" i="12"/>
  <c r="O2075" i="12"/>
  <c r="O2074" i="12"/>
  <c r="O2073" i="12"/>
  <c r="O2072" i="12"/>
  <c r="O2071" i="12"/>
  <c r="O2070" i="12"/>
  <c r="O2069" i="12"/>
  <c r="O2068" i="12"/>
  <c r="O2067" i="12"/>
  <c r="O2066" i="12"/>
  <c r="O2065" i="12"/>
  <c r="O2064" i="12"/>
  <c r="O2063" i="12"/>
  <c r="O2062" i="12"/>
  <c r="O2061" i="12"/>
  <c r="O2060" i="12"/>
  <c r="O2059" i="12"/>
  <c r="O2058" i="12"/>
  <c r="O2057" i="12"/>
  <c r="O2056" i="12"/>
  <c r="O2055" i="12"/>
  <c r="O2054" i="12"/>
  <c r="O2053" i="12"/>
  <c r="O2052" i="12"/>
  <c r="O2051" i="12"/>
  <c r="O2050" i="12"/>
  <c r="O2049" i="12"/>
  <c r="O2048" i="12"/>
  <c r="O2047" i="12"/>
  <c r="O2046" i="12"/>
  <c r="O2045" i="12"/>
  <c r="O2044" i="12"/>
  <c r="O2043" i="12"/>
  <c r="O2042" i="12"/>
  <c r="O2041" i="12"/>
  <c r="O2040" i="12"/>
  <c r="O2039" i="12"/>
  <c r="O2038" i="12"/>
  <c r="O2037" i="12"/>
  <c r="O2036" i="12"/>
  <c r="O2035" i="12"/>
  <c r="O2034" i="12"/>
  <c r="O2033" i="12"/>
  <c r="O2032" i="12"/>
  <c r="O2031" i="12"/>
  <c r="O2030" i="12"/>
  <c r="O2029" i="12"/>
  <c r="O2028" i="12"/>
  <c r="O2027" i="12"/>
  <c r="O2026" i="12"/>
  <c r="O2025" i="12"/>
  <c r="O2024" i="12"/>
  <c r="O2023" i="12"/>
  <c r="O2022" i="12"/>
  <c r="O2021" i="12"/>
  <c r="O2020" i="12"/>
  <c r="O2019" i="12"/>
  <c r="O2018" i="12"/>
  <c r="O2017" i="12"/>
  <c r="O2016" i="12"/>
  <c r="O2015" i="12"/>
  <c r="O2014" i="12"/>
  <c r="O2013" i="12"/>
  <c r="O2012" i="12"/>
  <c r="O2011" i="12"/>
  <c r="O2010" i="12"/>
  <c r="O2009" i="12"/>
  <c r="O2008" i="12"/>
  <c r="O2007" i="12"/>
  <c r="O2006" i="12"/>
  <c r="O2005" i="12"/>
  <c r="O2004" i="12"/>
  <c r="O2003" i="12"/>
  <c r="O2002" i="12"/>
  <c r="O2001" i="12"/>
  <c r="O2000" i="12"/>
  <c r="O1999" i="12"/>
  <c r="O1998" i="12"/>
  <c r="O1997" i="12"/>
  <c r="O1996" i="12"/>
  <c r="O1995" i="12"/>
  <c r="O1994" i="12"/>
  <c r="O1993" i="12"/>
  <c r="O1992" i="12"/>
  <c r="O1991" i="12"/>
  <c r="O1990" i="12"/>
  <c r="O1989" i="12"/>
  <c r="O1988" i="12"/>
  <c r="O1987" i="12"/>
  <c r="O1986" i="12"/>
  <c r="O1985" i="12"/>
  <c r="O1984" i="12"/>
  <c r="O1983" i="12"/>
  <c r="O1982" i="12"/>
  <c r="O1981" i="12"/>
  <c r="O1980" i="12"/>
  <c r="O1979" i="12"/>
  <c r="O1978" i="12"/>
  <c r="O1977" i="12"/>
  <c r="O1976" i="12"/>
  <c r="O1975" i="12"/>
  <c r="O1974" i="12"/>
  <c r="O1973" i="12"/>
  <c r="O1972" i="12"/>
  <c r="O1971" i="12"/>
  <c r="O1970" i="12"/>
  <c r="O1969" i="12"/>
  <c r="O1968" i="12"/>
  <c r="O1967" i="12"/>
  <c r="O1966" i="12"/>
  <c r="O1965" i="12"/>
  <c r="O1964" i="12"/>
  <c r="O1963" i="12"/>
  <c r="O1962" i="12"/>
  <c r="O1961" i="12"/>
  <c r="O1960" i="12"/>
  <c r="O1959" i="12"/>
  <c r="O1958" i="12"/>
  <c r="O1957" i="12"/>
  <c r="O1956" i="12"/>
  <c r="O1955" i="12"/>
  <c r="O1954" i="12"/>
  <c r="O1953" i="12"/>
  <c r="O1952" i="12"/>
  <c r="O1951" i="12"/>
  <c r="O1950" i="12"/>
  <c r="O1949" i="12"/>
  <c r="O1948" i="12"/>
  <c r="O1947" i="12"/>
  <c r="O1946" i="12"/>
  <c r="O1945" i="12"/>
  <c r="O1944" i="12"/>
  <c r="O1943" i="12"/>
  <c r="O1942" i="12"/>
  <c r="O1941" i="12"/>
  <c r="O1940" i="12"/>
  <c r="O1939" i="12"/>
  <c r="O1938" i="12"/>
  <c r="O1937" i="12"/>
  <c r="O1936" i="12"/>
  <c r="O1935" i="12"/>
  <c r="O1934" i="12"/>
  <c r="O1933" i="12"/>
  <c r="O1932" i="12"/>
  <c r="O1931" i="12"/>
  <c r="O1930" i="12"/>
  <c r="O1929" i="12"/>
  <c r="O1928" i="12"/>
  <c r="O1927" i="12"/>
  <c r="O1926" i="12"/>
  <c r="O1925" i="12"/>
  <c r="O1924" i="12"/>
  <c r="O1923" i="12"/>
  <c r="O1922" i="12"/>
  <c r="O1921" i="12"/>
  <c r="O1920" i="12"/>
  <c r="O1919" i="12"/>
  <c r="O1918" i="12"/>
  <c r="O1917" i="12"/>
  <c r="O1916" i="12"/>
  <c r="O1915" i="12"/>
  <c r="O1914" i="12"/>
  <c r="O1913" i="12"/>
  <c r="O1912" i="12"/>
  <c r="O1911" i="12"/>
  <c r="O1910" i="12"/>
  <c r="O1909" i="12"/>
  <c r="O1908" i="12"/>
  <c r="O1907" i="12"/>
  <c r="O1906" i="12"/>
  <c r="O1905" i="12"/>
  <c r="O1904" i="12"/>
  <c r="O1903" i="12"/>
  <c r="O1902" i="12"/>
  <c r="O1901" i="12"/>
  <c r="O1900" i="12"/>
  <c r="O1899" i="12"/>
  <c r="O1898" i="12"/>
  <c r="O1897" i="12"/>
  <c r="O1896" i="12"/>
  <c r="O1895" i="12"/>
  <c r="O1894" i="12"/>
  <c r="O1893" i="12"/>
  <c r="O1892" i="12"/>
  <c r="O1891" i="12"/>
  <c r="O1890" i="12"/>
  <c r="O1889" i="12"/>
  <c r="O1888" i="12"/>
  <c r="O1887" i="12"/>
  <c r="O1886" i="12"/>
  <c r="O1885" i="12"/>
  <c r="O1884" i="12"/>
  <c r="O1883" i="12"/>
  <c r="O1882" i="12"/>
  <c r="O1881" i="12"/>
  <c r="O1880" i="12"/>
  <c r="O1879" i="12"/>
  <c r="O1878" i="12"/>
  <c r="O1877" i="12"/>
  <c r="O1876" i="12"/>
  <c r="O1875" i="12"/>
  <c r="O1874" i="12"/>
  <c r="O1873" i="12"/>
  <c r="O1872" i="12"/>
  <c r="O1871" i="12"/>
  <c r="O1870" i="12"/>
  <c r="O1869" i="12"/>
  <c r="O1868" i="12"/>
  <c r="O1867" i="12"/>
  <c r="O1866" i="12"/>
  <c r="O1865" i="12"/>
  <c r="O1864" i="12"/>
  <c r="O1863" i="12"/>
  <c r="O1862" i="12"/>
  <c r="O1861" i="12"/>
  <c r="O1860" i="12"/>
  <c r="O1859" i="12"/>
  <c r="O1858" i="12"/>
  <c r="O1857" i="12"/>
  <c r="O1856" i="12"/>
  <c r="O1855" i="12"/>
  <c r="O1854" i="12"/>
  <c r="O1853" i="12"/>
  <c r="O1852" i="12"/>
  <c r="O1851" i="12"/>
  <c r="O1850" i="12"/>
  <c r="O1849" i="12"/>
  <c r="O1848" i="12"/>
  <c r="O1847" i="12"/>
  <c r="O1846" i="12"/>
  <c r="O1845" i="12"/>
  <c r="O1844" i="12"/>
  <c r="O1843" i="12"/>
  <c r="O1842" i="12"/>
  <c r="O1841" i="12"/>
  <c r="O1840" i="12"/>
  <c r="O1839" i="12"/>
  <c r="O1838" i="12"/>
  <c r="O1837" i="12"/>
  <c r="O1836" i="12"/>
  <c r="O1835" i="12"/>
  <c r="O1834" i="12"/>
  <c r="O1833" i="12"/>
  <c r="O1832" i="12"/>
  <c r="O1831" i="12"/>
  <c r="O1830" i="12"/>
  <c r="O1829" i="12"/>
  <c r="O1828" i="12"/>
  <c r="O1827" i="12"/>
  <c r="O1826" i="12"/>
  <c r="O1825" i="12"/>
  <c r="O1824" i="12"/>
  <c r="O1823" i="12"/>
  <c r="O1822" i="12"/>
  <c r="O1821" i="12"/>
  <c r="O1820" i="12"/>
  <c r="O1819" i="12"/>
  <c r="O1818" i="12"/>
  <c r="O1817" i="12"/>
  <c r="O1816" i="12"/>
  <c r="O1815" i="12"/>
  <c r="O1814" i="12"/>
  <c r="O1813" i="12"/>
  <c r="O1812" i="12"/>
  <c r="O1811" i="12"/>
  <c r="O1810" i="12"/>
  <c r="O1809" i="12"/>
  <c r="O1808" i="12"/>
  <c r="O1807" i="12"/>
  <c r="O1806" i="12"/>
  <c r="O1805" i="12"/>
  <c r="O1804" i="12"/>
  <c r="O1803" i="12"/>
  <c r="O1802" i="12"/>
  <c r="O1801" i="12"/>
  <c r="O1800" i="12"/>
  <c r="O1799" i="12"/>
  <c r="O1798" i="12"/>
  <c r="O1797" i="12"/>
  <c r="O1796" i="12"/>
  <c r="O1795" i="12"/>
  <c r="O1794" i="12"/>
  <c r="O1793" i="12"/>
  <c r="O1792" i="12"/>
  <c r="O1791" i="12"/>
  <c r="O1790" i="12"/>
  <c r="O1789" i="12"/>
  <c r="O1788" i="12"/>
  <c r="O1787" i="12"/>
  <c r="O1786" i="12"/>
  <c r="O1785" i="12"/>
  <c r="O1784" i="12"/>
  <c r="O1783" i="12"/>
  <c r="O1782" i="12"/>
  <c r="O1781" i="12"/>
  <c r="O1780" i="12"/>
  <c r="O1779" i="12"/>
  <c r="O1778" i="12"/>
  <c r="O1777" i="12"/>
  <c r="O1776" i="12"/>
  <c r="O1775" i="12"/>
  <c r="O1774" i="12"/>
  <c r="O1773" i="12"/>
  <c r="O1772" i="12"/>
  <c r="O1771" i="12"/>
  <c r="O1770" i="12"/>
  <c r="O1769" i="12"/>
  <c r="O1768" i="12"/>
  <c r="O1767" i="12"/>
  <c r="O1766" i="12"/>
  <c r="O1765" i="12"/>
  <c r="O1764" i="12"/>
  <c r="O1763" i="12"/>
  <c r="O1762" i="12"/>
  <c r="O1761" i="12"/>
  <c r="O1760" i="12"/>
  <c r="O1759" i="12"/>
  <c r="O1758" i="12"/>
  <c r="O1757" i="12"/>
  <c r="O1756" i="12"/>
  <c r="O1755" i="12"/>
  <c r="O1754" i="12"/>
  <c r="O1753" i="12"/>
  <c r="O1752" i="12"/>
  <c r="O1751" i="12"/>
  <c r="O1750" i="12"/>
  <c r="O1749" i="12"/>
  <c r="O1748" i="12"/>
  <c r="O1747" i="12"/>
  <c r="O1746" i="12"/>
  <c r="O1745" i="12"/>
  <c r="O1744" i="12"/>
  <c r="O1743" i="12"/>
  <c r="O1742" i="12"/>
  <c r="O1741" i="12"/>
  <c r="O1740" i="12"/>
  <c r="O1739" i="12"/>
  <c r="O1738" i="12"/>
  <c r="O1737" i="12"/>
  <c r="O1736" i="12"/>
  <c r="O1735" i="12"/>
  <c r="O1734" i="12"/>
  <c r="O1733" i="12"/>
  <c r="O1732" i="12"/>
  <c r="O1731" i="12"/>
  <c r="O1730" i="12"/>
  <c r="O1729" i="12"/>
  <c r="O1728" i="12"/>
  <c r="O1727" i="12"/>
  <c r="O1726" i="12"/>
  <c r="O1725" i="12"/>
  <c r="O1724" i="12"/>
  <c r="O1723" i="12"/>
  <c r="O1722" i="12"/>
  <c r="O1721" i="12"/>
  <c r="O1720" i="12"/>
  <c r="O1719" i="12"/>
  <c r="O1718" i="12"/>
  <c r="O1717" i="12"/>
  <c r="O1716" i="12"/>
  <c r="O1715" i="12"/>
  <c r="O1714" i="12"/>
  <c r="O1713" i="12"/>
  <c r="O1712" i="12"/>
  <c r="O1711" i="12"/>
  <c r="O1710" i="12"/>
  <c r="O1709" i="12"/>
  <c r="O1708" i="12"/>
  <c r="O1707" i="12"/>
  <c r="O1706" i="12"/>
  <c r="O1705" i="12"/>
  <c r="O1704" i="12"/>
  <c r="O1703" i="12"/>
  <c r="O1702" i="12"/>
  <c r="O1701" i="12"/>
  <c r="O1700" i="12"/>
  <c r="O1699" i="12"/>
  <c r="O1698" i="12"/>
  <c r="O1697" i="12"/>
  <c r="O1696" i="12"/>
  <c r="O1695" i="12"/>
  <c r="O1694" i="12"/>
  <c r="O1693" i="12"/>
  <c r="O1692" i="12"/>
  <c r="O1691" i="12"/>
  <c r="O1690" i="12"/>
  <c r="O1689" i="12"/>
  <c r="O1688" i="12"/>
  <c r="O1687" i="12"/>
  <c r="O1686" i="12"/>
  <c r="O1685" i="12"/>
  <c r="O1684" i="12"/>
  <c r="O1683" i="12"/>
  <c r="O1682" i="12"/>
  <c r="O1681" i="12"/>
  <c r="O1680" i="12"/>
  <c r="O1679" i="12"/>
  <c r="O1678" i="12"/>
  <c r="O1677" i="12"/>
  <c r="O1676" i="12"/>
  <c r="O1675" i="12"/>
  <c r="O1674" i="12"/>
  <c r="O1673" i="12"/>
  <c r="O1672" i="12"/>
  <c r="O1671" i="12"/>
  <c r="O1670" i="12"/>
  <c r="O1669" i="12"/>
  <c r="O1668" i="12"/>
  <c r="O1667" i="12"/>
  <c r="O1666" i="12"/>
  <c r="O1665" i="12"/>
  <c r="O1664" i="12"/>
  <c r="O1663" i="12"/>
  <c r="O1662" i="12"/>
  <c r="O1661" i="12"/>
  <c r="O1660" i="12"/>
  <c r="O1659" i="12"/>
  <c r="O1658" i="12"/>
  <c r="O1657" i="12"/>
  <c r="O1656" i="12"/>
  <c r="O1655" i="12"/>
  <c r="O1654" i="12"/>
  <c r="O1653" i="12"/>
  <c r="O1652" i="12"/>
  <c r="O1651" i="12"/>
  <c r="O1650" i="12"/>
  <c r="O1649" i="12"/>
  <c r="O1648" i="12"/>
  <c r="O1647" i="12"/>
  <c r="O1646" i="12"/>
  <c r="O1645" i="12"/>
  <c r="O1644" i="12"/>
  <c r="O1643" i="12"/>
  <c r="O1642" i="12"/>
  <c r="O1641" i="12"/>
  <c r="O1640" i="12"/>
  <c r="O1639" i="12"/>
  <c r="O1638" i="12"/>
  <c r="O1637" i="12"/>
  <c r="O1636" i="12"/>
  <c r="O1635" i="12"/>
  <c r="O1634" i="12"/>
  <c r="O1633" i="12"/>
  <c r="O1632" i="12"/>
  <c r="O1631" i="12"/>
  <c r="O1630" i="12"/>
  <c r="O1629" i="12"/>
  <c r="O1628" i="12"/>
  <c r="O1627" i="12"/>
  <c r="O1626" i="12"/>
  <c r="O1625" i="12"/>
  <c r="O1624" i="12"/>
  <c r="O1623" i="12"/>
  <c r="O1622" i="12"/>
  <c r="O1621" i="12"/>
  <c r="O1620" i="12"/>
  <c r="O1619" i="12"/>
  <c r="O1618" i="12"/>
  <c r="O1617" i="12"/>
  <c r="O1616" i="12"/>
  <c r="O1615" i="12"/>
  <c r="O1614" i="12"/>
  <c r="O1613" i="12"/>
  <c r="O1612" i="12"/>
  <c r="O1611" i="12"/>
  <c r="O1610" i="12"/>
  <c r="O1609" i="12"/>
  <c r="O1608" i="12"/>
  <c r="O1607" i="12"/>
  <c r="O1606" i="12"/>
  <c r="O1605" i="12"/>
  <c r="O1604" i="12"/>
  <c r="O1603" i="12"/>
  <c r="O1602" i="12"/>
  <c r="O1601" i="12"/>
  <c r="O1600" i="12"/>
  <c r="O1599" i="12"/>
  <c r="O1598" i="12"/>
  <c r="O1597" i="12"/>
  <c r="O1596" i="12"/>
  <c r="O1595" i="12"/>
  <c r="O1594" i="12"/>
  <c r="O1593" i="12"/>
  <c r="O1592" i="12"/>
  <c r="O1591" i="12"/>
  <c r="O1590" i="12"/>
  <c r="O1589" i="12"/>
  <c r="O1588" i="12"/>
  <c r="O1587" i="12"/>
  <c r="O1586" i="12"/>
  <c r="O1585" i="12"/>
  <c r="O1584" i="12"/>
  <c r="O1583" i="12"/>
  <c r="O1582" i="12"/>
  <c r="O1581" i="12"/>
  <c r="O1580" i="12"/>
  <c r="O1579" i="12"/>
  <c r="O1578" i="12"/>
  <c r="O1577" i="12"/>
  <c r="O1576" i="12"/>
  <c r="O1575" i="12"/>
  <c r="O1574" i="12"/>
  <c r="O1573" i="12"/>
  <c r="O1572" i="12"/>
  <c r="O1571" i="12"/>
  <c r="O1570" i="12"/>
  <c r="O1569" i="12"/>
  <c r="O1568" i="12"/>
  <c r="O1567" i="12"/>
  <c r="O1566" i="12"/>
  <c r="O1565" i="12"/>
  <c r="O1564" i="12"/>
  <c r="O1563" i="12"/>
  <c r="O1562" i="12"/>
  <c r="O1561" i="12"/>
  <c r="O1560" i="12"/>
  <c r="O1559" i="12"/>
  <c r="O1558" i="12"/>
  <c r="O1557" i="12"/>
  <c r="O1556" i="12"/>
  <c r="O1555" i="12"/>
  <c r="O1554" i="12"/>
  <c r="O1553" i="12"/>
  <c r="O1552" i="12"/>
  <c r="O1551" i="12"/>
  <c r="O1550" i="12"/>
  <c r="O1549" i="12"/>
  <c r="O1548" i="12"/>
  <c r="O1547" i="12"/>
  <c r="O1546" i="12"/>
  <c r="O1545" i="12"/>
  <c r="O1544" i="12"/>
  <c r="O1543" i="12"/>
  <c r="O1542" i="12"/>
  <c r="O1541" i="12"/>
  <c r="O1540" i="12"/>
  <c r="O1539" i="12"/>
  <c r="O1538" i="12"/>
  <c r="O1537" i="12"/>
  <c r="O1536" i="12"/>
  <c r="O1535" i="12"/>
  <c r="O1534" i="12"/>
  <c r="O1533" i="12"/>
  <c r="O1532" i="12"/>
  <c r="O1531" i="12"/>
  <c r="O1530" i="12"/>
  <c r="O1529" i="12"/>
  <c r="O1528" i="12"/>
  <c r="O1527" i="12"/>
  <c r="O1526" i="12"/>
  <c r="O1525" i="12"/>
  <c r="O1524" i="12"/>
  <c r="O1523" i="12"/>
  <c r="O1522" i="12"/>
  <c r="O1521" i="12"/>
  <c r="O1520" i="12"/>
  <c r="O1519" i="12"/>
  <c r="O1518" i="12"/>
  <c r="O1517" i="12"/>
  <c r="O1516" i="12"/>
  <c r="O1515" i="12"/>
  <c r="O1514" i="12"/>
  <c r="O1513" i="12"/>
  <c r="O1512" i="12"/>
  <c r="O1511" i="12"/>
  <c r="O1510" i="12"/>
  <c r="O1509" i="12"/>
  <c r="O1508" i="12"/>
  <c r="O1507" i="12"/>
  <c r="O1506" i="12"/>
  <c r="O1505" i="12"/>
  <c r="O1504" i="12"/>
  <c r="O1503" i="12"/>
  <c r="O1502" i="12"/>
  <c r="O1501" i="12"/>
  <c r="O1500" i="12"/>
  <c r="O1499" i="12"/>
  <c r="O1498" i="12"/>
  <c r="O1497" i="12"/>
  <c r="O1496" i="12"/>
  <c r="O1495" i="12"/>
  <c r="O1494" i="12"/>
  <c r="O1493" i="12"/>
  <c r="O1492" i="12"/>
  <c r="O1491" i="12"/>
  <c r="O1490" i="12"/>
  <c r="O1489" i="12"/>
  <c r="O1488" i="12"/>
  <c r="O1487" i="12"/>
  <c r="O1486" i="12"/>
  <c r="O1485" i="12"/>
  <c r="O1484" i="12"/>
  <c r="O1483" i="12"/>
  <c r="O1482" i="12"/>
  <c r="O1481" i="12"/>
  <c r="O1480" i="12"/>
  <c r="O1479" i="12"/>
  <c r="O1478" i="12"/>
  <c r="O1477" i="12"/>
  <c r="O1476" i="12"/>
  <c r="O1475" i="12"/>
  <c r="O1474" i="12"/>
  <c r="O1473" i="12"/>
  <c r="O1472" i="12"/>
  <c r="O1471" i="12"/>
  <c r="O1470" i="12"/>
  <c r="O1469" i="12"/>
  <c r="O1468" i="12"/>
  <c r="O1467" i="12"/>
  <c r="O1466" i="12"/>
  <c r="O1465" i="12"/>
  <c r="O1464" i="12"/>
  <c r="O1463" i="12"/>
  <c r="O1462" i="12"/>
  <c r="O1461" i="12"/>
  <c r="O1460" i="12"/>
  <c r="O1459" i="12"/>
  <c r="O1458" i="12"/>
  <c r="O1457" i="12"/>
  <c r="O1456" i="12"/>
  <c r="O1455" i="12"/>
  <c r="O1454" i="12"/>
  <c r="O1453" i="12"/>
  <c r="O1452" i="12"/>
  <c r="O1451" i="12"/>
  <c r="O1450" i="12"/>
  <c r="O1449" i="12"/>
  <c r="O1448" i="12"/>
  <c r="O1447" i="12"/>
  <c r="O1446" i="12"/>
  <c r="O1445" i="12"/>
  <c r="O1444" i="12"/>
  <c r="O1443" i="12"/>
  <c r="O1442" i="12"/>
  <c r="O1441" i="12"/>
  <c r="O1440" i="12"/>
  <c r="O1439" i="12"/>
  <c r="O1438" i="12"/>
  <c r="O1437" i="12"/>
  <c r="O1436" i="12"/>
  <c r="O1435" i="12"/>
  <c r="O1434" i="12"/>
  <c r="O1433" i="12"/>
  <c r="O1432" i="12"/>
  <c r="O1431" i="12"/>
  <c r="O1430" i="12"/>
  <c r="O1429" i="12"/>
  <c r="O1428" i="12"/>
  <c r="O1427" i="12"/>
  <c r="O1426" i="12"/>
  <c r="O1425" i="12"/>
  <c r="O1424" i="12"/>
  <c r="O1423" i="12"/>
  <c r="O1422" i="12"/>
  <c r="O1421" i="12"/>
  <c r="O1420" i="12"/>
  <c r="O1419" i="12"/>
  <c r="O1418" i="12"/>
  <c r="O1417" i="12"/>
  <c r="O1416" i="12"/>
  <c r="O1415" i="12"/>
  <c r="O1414" i="12"/>
  <c r="O1413" i="12"/>
  <c r="O1412" i="12"/>
  <c r="O1411" i="12"/>
  <c r="O1410" i="12"/>
  <c r="O1409" i="12"/>
  <c r="O1408" i="12"/>
  <c r="O1407" i="12"/>
  <c r="O1406" i="12"/>
  <c r="O1405" i="12"/>
  <c r="O1404" i="12"/>
  <c r="O1403" i="12"/>
  <c r="O1402" i="12"/>
  <c r="O1401" i="12"/>
  <c r="O1400" i="12"/>
  <c r="O1399" i="12"/>
  <c r="O1398" i="12"/>
  <c r="O1397" i="12"/>
  <c r="O1396" i="12"/>
  <c r="O1395" i="12"/>
  <c r="O1394" i="12"/>
  <c r="O1393" i="12"/>
  <c r="O1392" i="12"/>
  <c r="O1391" i="12"/>
  <c r="O1390" i="12"/>
  <c r="O1389" i="12"/>
  <c r="O1388" i="12"/>
  <c r="O1387" i="12"/>
  <c r="O1386" i="12"/>
  <c r="O1385" i="12"/>
  <c r="O1384" i="12"/>
  <c r="O1383" i="12"/>
  <c r="O1382" i="12"/>
  <c r="O1381" i="12"/>
  <c r="O1380" i="12"/>
  <c r="O1379" i="12"/>
  <c r="O1378" i="12"/>
  <c r="O1377" i="12"/>
  <c r="O1376" i="12"/>
  <c r="O1375" i="12"/>
  <c r="O1374" i="12"/>
  <c r="O1373" i="12"/>
  <c r="O1372" i="12"/>
  <c r="O1371" i="12"/>
  <c r="O1370" i="12"/>
  <c r="O1369" i="12"/>
  <c r="O1368" i="12"/>
  <c r="O1367" i="12"/>
  <c r="O1366" i="12"/>
  <c r="O1365" i="12"/>
  <c r="O1364" i="12"/>
  <c r="O1363" i="12"/>
  <c r="O1362" i="12"/>
  <c r="O1361" i="12"/>
  <c r="O1360" i="12"/>
  <c r="O1359" i="12"/>
  <c r="O1358" i="12"/>
  <c r="O1357" i="12"/>
  <c r="O1356" i="12"/>
  <c r="O1355" i="12"/>
  <c r="O1354" i="12"/>
  <c r="O1353" i="12"/>
  <c r="O1352" i="12"/>
  <c r="O1351" i="12"/>
  <c r="O1350" i="12"/>
  <c r="O1349" i="12"/>
  <c r="O1348" i="12"/>
  <c r="O1347" i="12"/>
  <c r="O1346" i="12"/>
  <c r="O1345" i="12"/>
  <c r="O1344" i="12"/>
  <c r="O1343" i="12"/>
  <c r="O1342" i="12"/>
  <c r="O1341" i="12"/>
  <c r="O1340" i="12"/>
  <c r="O1339" i="12"/>
  <c r="O1338" i="12"/>
  <c r="O1337" i="12"/>
  <c r="O1336" i="12"/>
  <c r="O1335" i="12"/>
  <c r="O1334" i="12"/>
  <c r="O1333" i="12"/>
  <c r="O1332" i="12"/>
  <c r="O1331" i="12"/>
  <c r="O1330" i="12"/>
  <c r="O1329" i="12"/>
  <c r="O1328" i="12"/>
  <c r="O1327" i="12"/>
  <c r="O1326" i="12"/>
  <c r="O1325" i="12"/>
  <c r="O1324" i="12"/>
  <c r="O1323" i="12"/>
  <c r="O1322" i="12"/>
  <c r="O1321" i="12"/>
  <c r="O1320" i="12"/>
  <c r="O1319" i="12"/>
  <c r="O1318" i="12"/>
  <c r="O1317" i="12"/>
  <c r="O1316" i="12"/>
  <c r="O1315" i="12"/>
  <c r="O1314" i="12"/>
  <c r="O1313" i="12"/>
  <c r="O1312" i="12"/>
  <c r="O1311" i="12"/>
  <c r="O1310" i="12"/>
  <c r="O1309" i="12"/>
  <c r="O1308" i="12"/>
  <c r="O1307" i="12"/>
  <c r="O1306" i="12"/>
  <c r="O1305" i="12"/>
  <c r="O1304" i="12"/>
  <c r="O1303" i="12"/>
  <c r="O1302" i="12"/>
  <c r="O1301" i="12"/>
  <c r="O1300" i="12"/>
  <c r="O1299" i="12"/>
  <c r="O1298" i="12"/>
  <c r="O1297" i="12"/>
  <c r="O1296" i="12"/>
  <c r="O1295" i="12"/>
  <c r="O1294" i="12"/>
  <c r="O1293" i="12"/>
  <c r="O1292" i="12"/>
  <c r="O1291" i="12"/>
  <c r="O1290" i="12"/>
  <c r="O1289" i="12"/>
  <c r="O1288" i="12"/>
  <c r="O1287" i="12"/>
  <c r="O1286" i="12"/>
  <c r="O1285" i="12"/>
  <c r="O1284" i="12"/>
  <c r="O1283" i="12"/>
  <c r="O1282" i="12"/>
  <c r="O1281" i="12"/>
  <c r="O1280" i="12"/>
  <c r="O1279" i="12"/>
  <c r="O1278" i="12"/>
  <c r="O1277" i="12"/>
  <c r="O1276" i="12"/>
  <c r="O1275" i="12"/>
  <c r="O1274" i="12"/>
  <c r="O1273" i="12"/>
  <c r="O1272" i="12"/>
  <c r="O1271" i="12"/>
  <c r="O1270" i="12"/>
  <c r="O1269" i="12"/>
  <c r="O1268" i="12"/>
  <c r="O1267" i="12"/>
  <c r="O1266" i="12"/>
  <c r="O1265" i="12"/>
  <c r="O1264" i="12"/>
  <c r="O1263" i="12"/>
  <c r="O1262" i="12"/>
  <c r="O1261" i="12"/>
  <c r="O1260" i="12"/>
  <c r="O1259" i="12"/>
  <c r="O1258" i="12"/>
  <c r="O1257" i="12"/>
  <c r="O1256" i="12"/>
  <c r="O1255" i="12"/>
  <c r="O1254" i="12"/>
  <c r="O1253" i="12"/>
  <c r="O1252" i="12"/>
  <c r="O1251" i="12"/>
  <c r="O1250" i="12"/>
  <c r="O1249" i="12"/>
  <c r="O1248" i="12"/>
  <c r="O1247" i="12"/>
  <c r="O1246" i="12"/>
  <c r="O1245" i="12"/>
  <c r="O1244" i="12"/>
  <c r="O1243" i="12"/>
  <c r="O1242" i="12"/>
  <c r="O1241" i="12"/>
  <c r="O1240" i="12"/>
  <c r="O1239" i="12"/>
  <c r="O1238" i="12"/>
  <c r="O1237" i="12"/>
  <c r="O1236" i="12"/>
  <c r="O1235" i="12"/>
  <c r="O1234" i="12"/>
  <c r="O1233" i="12"/>
  <c r="O1232" i="12"/>
  <c r="O1231" i="12"/>
  <c r="O1230" i="12"/>
  <c r="O1229" i="12"/>
  <c r="O1228" i="12"/>
  <c r="O1227" i="12"/>
  <c r="O1226" i="12"/>
  <c r="O1225" i="12"/>
  <c r="O1224" i="12"/>
  <c r="O1223" i="12"/>
  <c r="O1222" i="12"/>
  <c r="O1221" i="12"/>
  <c r="O1220" i="12"/>
  <c r="O1219" i="12"/>
  <c r="O1218" i="12"/>
  <c r="O1217" i="12"/>
  <c r="O1216" i="12"/>
  <c r="O1215" i="12"/>
  <c r="O1214" i="12"/>
  <c r="O1213" i="12"/>
  <c r="O1212" i="12"/>
  <c r="O1211" i="12"/>
  <c r="O1210" i="12"/>
  <c r="O1209" i="12"/>
  <c r="O1208" i="12"/>
  <c r="O1207" i="12"/>
  <c r="O1206" i="12"/>
  <c r="O1205" i="12"/>
  <c r="O1204" i="12"/>
  <c r="O1203" i="12"/>
  <c r="O1202" i="12"/>
  <c r="O1201" i="12"/>
  <c r="O1200" i="12"/>
  <c r="O1199" i="12"/>
  <c r="O1198" i="12"/>
  <c r="O1197" i="12"/>
  <c r="O1196" i="12"/>
  <c r="O1195" i="12"/>
  <c r="O1194" i="12"/>
  <c r="O1193" i="12"/>
  <c r="O1192" i="12"/>
  <c r="O1191" i="12"/>
  <c r="O1190" i="12"/>
  <c r="O1189" i="12"/>
  <c r="O1188" i="12"/>
  <c r="O1187" i="12"/>
  <c r="O1186" i="12"/>
  <c r="O1185" i="12"/>
  <c r="O1184" i="12"/>
  <c r="O1183" i="12"/>
  <c r="O1182" i="12"/>
  <c r="O1181" i="12"/>
  <c r="O1180" i="12"/>
  <c r="O1179" i="12"/>
  <c r="O1178" i="12"/>
  <c r="O1177" i="12"/>
  <c r="O1176" i="12"/>
  <c r="O1175" i="12"/>
  <c r="O1174" i="12"/>
  <c r="O1173" i="12"/>
  <c r="O1172" i="12"/>
  <c r="O1171" i="12"/>
  <c r="O1170" i="12"/>
  <c r="O1169" i="12"/>
  <c r="O1168" i="12"/>
  <c r="O1167" i="12"/>
  <c r="O1166" i="12"/>
  <c r="O1165" i="12"/>
  <c r="O1164" i="12"/>
  <c r="O1163" i="12"/>
  <c r="O1162" i="12"/>
  <c r="O1161" i="12"/>
  <c r="O1160" i="12"/>
  <c r="O1159" i="12"/>
  <c r="O1158" i="12"/>
  <c r="O1157" i="12"/>
  <c r="O1156" i="12"/>
  <c r="O1155" i="12"/>
  <c r="O1154" i="12"/>
  <c r="O1153" i="12"/>
  <c r="O1152" i="12"/>
  <c r="O1151" i="12"/>
  <c r="O1150" i="12"/>
  <c r="O1149" i="12"/>
  <c r="O1148" i="12"/>
  <c r="O1147" i="12"/>
  <c r="O1146" i="12"/>
  <c r="O1145" i="12"/>
  <c r="O1144" i="12"/>
  <c r="O1143" i="12"/>
  <c r="O1142" i="12"/>
  <c r="O1141" i="12"/>
  <c r="O1140" i="12"/>
  <c r="O1139" i="12"/>
  <c r="O1138" i="12"/>
  <c r="O1137" i="12"/>
  <c r="O1136" i="12"/>
  <c r="O1135" i="12"/>
  <c r="O1134" i="12"/>
  <c r="O1133" i="12"/>
  <c r="O1132" i="12"/>
  <c r="O1131" i="12"/>
  <c r="O1130" i="12"/>
  <c r="O1129" i="12"/>
  <c r="O1128" i="12"/>
  <c r="O1127" i="12"/>
  <c r="O1126" i="12"/>
  <c r="O1125" i="12"/>
  <c r="O1124" i="12"/>
  <c r="O1123" i="12"/>
  <c r="O1122" i="12"/>
  <c r="O1121" i="12"/>
  <c r="O1120" i="12"/>
  <c r="O1119" i="12"/>
  <c r="O1118" i="12"/>
  <c r="O1117" i="12"/>
  <c r="O1116" i="12"/>
  <c r="O1115" i="12"/>
  <c r="O1114" i="12"/>
  <c r="O1113" i="12"/>
  <c r="O1112" i="12"/>
  <c r="O1111" i="12"/>
  <c r="O1110" i="12"/>
  <c r="O1109" i="12"/>
  <c r="O1108" i="12"/>
  <c r="O1107" i="12"/>
  <c r="O1106" i="12"/>
  <c r="O1105" i="12"/>
  <c r="O1104" i="12"/>
  <c r="O1103" i="12"/>
  <c r="O1102" i="12"/>
  <c r="O1101" i="12"/>
  <c r="O1100" i="12"/>
  <c r="O1099" i="12"/>
  <c r="O1098" i="12"/>
  <c r="O1097" i="12"/>
  <c r="O1096" i="12"/>
  <c r="O1095" i="12"/>
  <c r="O1094" i="12"/>
  <c r="O1093" i="12"/>
  <c r="O1092" i="12"/>
  <c r="O1091" i="12"/>
  <c r="O1090" i="12"/>
  <c r="O1089" i="12"/>
  <c r="O1088" i="12"/>
  <c r="O1087" i="12"/>
  <c r="O1086" i="12"/>
  <c r="O1085" i="12"/>
  <c r="O1084" i="12"/>
  <c r="O1083" i="12"/>
  <c r="O1082" i="12"/>
  <c r="O1081" i="12"/>
  <c r="O1080" i="12"/>
  <c r="O1079" i="12"/>
  <c r="O1078" i="12"/>
  <c r="O1077" i="12"/>
  <c r="O1076" i="12"/>
  <c r="O1075" i="12"/>
  <c r="O1074" i="12"/>
  <c r="O1073" i="12"/>
  <c r="O1072" i="12"/>
  <c r="O1071" i="12"/>
  <c r="O1070" i="12"/>
  <c r="O1069" i="12"/>
  <c r="O1068" i="12"/>
  <c r="O1067" i="12"/>
  <c r="O1066" i="12"/>
  <c r="O1065" i="12"/>
  <c r="O1064" i="12"/>
  <c r="O1063" i="12"/>
  <c r="O1062" i="12"/>
  <c r="O1061" i="12"/>
  <c r="O1060" i="12"/>
  <c r="O1059" i="12"/>
  <c r="O1058" i="12"/>
  <c r="O1057" i="12"/>
  <c r="O1056" i="12"/>
  <c r="O1055" i="12"/>
  <c r="O1054" i="12"/>
  <c r="O1053" i="12"/>
  <c r="O1052" i="12"/>
  <c r="O1051" i="12"/>
  <c r="O1050" i="12"/>
  <c r="O1049" i="12"/>
  <c r="O1048" i="12"/>
  <c r="O1047" i="12"/>
  <c r="O1046" i="12"/>
  <c r="O1045" i="12"/>
  <c r="O1044" i="12"/>
  <c r="O1043" i="12"/>
  <c r="O1042" i="12"/>
  <c r="O1041" i="12"/>
  <c r="O1040" i="12"/>
  <c r="O1039" i="12"/>
  <c r="O1038" i="12"/>
  <c r="O1037" i="12"/>
  <c r="O1036" i="12"/>
  <c r="O1035" i="12"/>
  <c r="O1034" i="12"/>
  <c r="O1033" i="12"/>
  <c r="O1032" i="12"/>
  <c r="O1031" i="12"/>
  <c r="O1030" i="12"/>
  <c r="O1029" i="12"/>
  <c r="O1028" i="12"/>
  <c r="O1027" i="12"/>
  <c r="O1026" i="12"/>
  <c r="O1025" i="12"/>
  <c r="O1024" i="12"/>
  <c r="O1023" i="12"/>
  <c r="O1022" i="12"/>
  <c r="O1021" i="12"/>
  <c r="O1020" i="12"/>
  <c r="O1019" i="12"/>
  <c r="O1018" i="12"/>
  <c r="O1017" i="12"/>
  <c r="O1016" i="12"/>
  <c r="O1015" i="12"/>
  <c r="O1014" i="12"/>
  <c r="O1013" i="12"/>
  <c r="O1012" i="12"/>
  <c r="O1011" i="12"/>
  <c r="O1010" i="12"/>
  <c r="O1009" i="12"/>
  <c r="O1008" i="12"/>
  <c r="O1007" i="12"/>
  <c r="O1006" i="12"/>
  <c r="O1005" i="12"/>
  <c r="O1004" i="12"/>
  <c r="O1003" i="12"/>
  <c r="O1002" i="12"/>
  <c r="O1001" i="12"/>
  <c r="O1000" i="12"/>
  <c r="O999" i="12"/>
  <c r="O998" i="12"/>
  <c r="O997" i="12"/>
  <c r="O996" i="12"/>
  <c r="O995" i="12"/>
  <c r="O994" i="12"/>
  <c r="O993" i="12"/>
  <c r="O992" i="12"/>
  <c r="O991" i="12"/>
  <c r="O990" i="12"/>
  <c r="O989" i="12"/>
  <c r="O988" i="12"/>
  <c r="O987" i="12"/>
  <c r="O986" i="12"/>
  <c r="O985" i="12"/>
  <c r="O984" i="12"/>
  <c r="O983" i="12"/>
  <c r="O982" i="12"/>
  <c r="O981" i="12"/>
  <c r="O980" i="12"/>
  <c r="O979" i="12"/>
  <c r="O978" i="12"/>
  <c r="O977" i="12"/>
  <c r="O976" i="12"/>
  <c r="O975" i="12"/>
  <c r="O974" i="12"/>
  <c r="O973" i="12"/>
  <c r="O972" i="12"/>
  <c r="O971" i="12"/>
  <c r="O970" i="12"/>
  <c r="O969" i="12"/>
  <c r="O968" i="12"/>
  <c r="O967" i="12"/>
  <c r="O966" i="12"/>
  <c r="O965" i="12"/>
  <c r="O964" i="12"/>
  <c r="O963" i="12"/>
  <c r="O962" i="12"/>
  <c r="O961" i="12"/>
  <c r="O960" i="12"/>
  <c r="O959" i="12"/>
  <c r="O958" i="12"/>
  <c r="O957" i="12"/>
  <c r="O956" i="12"/>
  <c r="O955" i="12"/>
  <c r="O954" i="12"/>
  <c r="O953" i="12"/>
  <c r="O952" i="12"/>
  <c r="O951" i="12"/>
  <c r="O950" i="12"/>
  <c r="O949" i="12"/>
  <c r="O948" i="12"/>
  <c r="O947" i="12"/>
  <c r="O946" i="12"/>
  <c r="O945" i="12"/>
  <c r="O944" i="12"/>
  <c r="O943" i="12"/>
  <c r="O942" i="12"/>
  <c r="O941" i="12"/>
  <c r="O940" i="12"/>
  <c r="O939" i="12"/>
  <c r="O938" i="12"/>
  <c r="O937" i="12"/>
  <c r="O936" i="12"/>
  <c r="O935" i="12"/>
  <c r="O934" i="12"/>
  <c r="O933" i="12"/>
  <c r="O932" i="12"/>
  <c r="O931" i="12"/>
  <c r="O930" i="12"/>
  <c r="O929" i="12"/>
  <c r="O928" i="12"/>
  <c r="O927" i="12"/>
  <c r="O926" i="12"/>
  <c r="O925" i="12"/>
  <c r="O924" i="12"/>
  <c r="O923" i="12"/>
  <c r="O922" i="12"/>
  <c r="O921" i="12"/>
  <c r="O920" i="12"/>
  <c r="O919" i="12"/>
  <c r="O918" i="12"/>
  <c r="O917" i="12"/>
  <c r="O916" i="12"/>
  <c r="O915" i="12"/>
  <c r="O914" i="12"/>
  <c r="O913" i="12"/>
  <c r="O912" i="12"/>
  <c r="O911" i="12"/>
  <c r="O910" i="12"/>
  <c r="O909" i="12"/>
  <c r="O908" i="12"/>
  <c r="O907" i="12"/>
  <c r="O906" i="12"/>
  <c r="O905" i="12"/>
  <c r="O904" i="12"/>
  <c r="O903" i="12"/>
  <c r="O902" i="12"/>
  <c r="O901" i="12"/>
  <c r="O900" i="12"/>
  <c r="O899" i="12"/>
  <c r="O898" i="12"/>
  <c r="O897" i="12"/>
  <c r="O896" i="12"/>
  <c r="O895" i="12"/>
  <c r="O894" i="12"/>
  <c r="O893" i="12"/>
  <c r="O892" i="12"/>
  <c r="O891" i="12"/>
  <c r="O890" i="12"/>
  <c r="O889" i="12"/>
  <c r="O888" i="12"/>
  <c r="O887" i="12"/>
  <c r="O886" i="12"/>
  <c r="O885" i="12"/>
  <c r="O884" i="12"/>
  <c r="O883" i="12"/>
  <c r="O882" i="12"/>
  <c r="O881" i="12"/>
  <c r="O880" i="12"/>
  <c r="O879" i="12"/>
  <c r="O878" i="12"/>
  <c r="O877" i="12"/>
  <c r="O876" i="12"/>
  <c r="O875" i="12"/>
  <c r="O874" i="12"/>
  <c r="O873" i="12"/>
  <c r="O872" i="12"/>
  <c r="O871" i="12"/>
  <c r="O870" i="12"/>
  <c r="O869" i="12"/>
  <c r="O868" i="12"/>
  <c r="O867" i="12"/>
  <c r="O866" i="12"/>
  <c r="O865" i="12"/>
  <c r="O864" i="12"/>
  <c r="O863" i="12"/>
  <c r="O862" i="12"/>
  <c r="O861" i="12"/>
  <c r="O860" i="12"/>
  <c r="O859" i="12"/>
  <c r="O858" i="12"/>
  <c r="O857" i="12"/>
  <c r="O856" i="12"/>
  <c r="O855" i="12"/>
  <c r="O854" i="12"/>
  <c r="O853" i="12"/>
  <c r="O852" i="12"/>
  <c r="O851" i="12"/>
  <c r="O850" i="12"/>
  <c r="O849" i="12"/>
  <c r="O848" i="12"/>
  <c r="O847" i="12"/>
  <c r="O846" i="12"/>
  <c r="O845" i="12"/>
  <c r="O844" i="12"/>
  <c r="O843" i="12"/>
  <c r="O842" i="12"/>
  <c r="O841" i="12"/>
  <c r="O840" i="12"/>
  <c r="O839" i="12"/>
  <c r="O838" i="12"/>
  <c r="O837" i="12"/>
  <c r="O836" i="12"/>
  <c r="O835" i="12"/>
  <c r="O834" i="12"/>
  <c r="O833" i="12"/>
  <c r="O832" i="12"/>
  <c r="O831" i="12"/>
  <c r="O830" i="12"/>
  <c r="O829" i="12"/>
  <c r="O828" i="12"/>
  <c r="O827" i="12"/>
  <c r="O826" i="12"/>
  <c r="O825" i="12"/>
  <c r="O824" i="12"/>
  <c r="O823" i="12"/>
  <c r="O822" i="12"/>
  <c r="O821" i="12"/>
  <c r="O820" i="12"/>
  <c r="O819" i="12"/>
  <c r="O818" i="12"/>
  <c r="O817" i="12"/>
  <c r="O816" i="12"/>
  <c r="O815" i="12"/>
  <c r="O814" i="12"/>
  <c r="O813" i="12"/>
  <c r="O812" i="12"/>
  <c r="O811" i="12"/>
  <c r="O810" i="12"/>
  <c r="O809" i="12"/>
  <c r="O808" i="12"/>
  <c r="O807" i="12"/>
  <c r="O806" i="12"/>
  <c r="O805" i="12"/>
  <c r="O804" i="12"/>
  <c r="O803" i="12"/>
  <c r="O802" i="12"/>
  <c r="O801" i="12"/>
  <c r="O800" i="12"/>
  <c r="O799" i="12"/>
  <c r="O798" i="12"/>
  <c r="O797" i="12"/>
  <c r="O796" i="12"/>
  <c r="O795" i="12"/>
  <c r="O794" i="12"/>
  <c r="O793" i="12"/>
  <c r="O792" i="12"/>
  <c r="O791" i="12"/>
  <c r="O790" i="12"/>
  <c r="O789" i="12"/>
  <c r="O788" i="12"/>
  <c r="O787" i="12"/>
  <c r="O786" i="12"/>
  <c r="O785" i="12"/>
  <c r="O784" i="12"/>
  <c r="O783" i="12"/>
  <c r="O782" i="12"/>
  <c r="O781" i="12"/>
  <c r="O780" i="12"/>
  <c r="O779" i="12"/>
  <c r="O778" i="12"/>
  <c r="O777" i="12"/>
  <c r="O776" i="12"/>
  <c r="O775" i="12"/>
  <c r="O774" i="12"/>
  <c r="O773" i="12"/>
  <c r="O772" i="12"/>
  <c r="O771" i="12"/>
  <c r="O770" i="12"/>
  <c r="O769" i="12"/>
  <c r="O768" i="12"/>
  <c r="O767" i="12"/>
  <c r="O766" i="12"/>
  <c r="O765" i="12"/>
  <c r="O764" i="12"/>
  <c r="O763" i="12"/>
  <c r="O762" i="12"/>
  <c r="O761" i="12"/>
  <c r="O760" i="12"/>
  <c r="O759" i="12"/>
  <c r="O758" i="12"/>
  <c r="O757" i="12"/>
  <c r="O756" i="12"/>
  <c r="O755" i="12"/>
  <c r="O754" i="12"/>
  <c r="O753" i="12"/>
  <c r="O752" i="12"/>
  <c r="O751" i="12"/>
  <c r="O750" i="12"/>
  <c r="O749" i="12"/>
  <c r="O748" i="12"/>
  <c r="O747" i="12"/>
  <c r="O746" i="12"/>
  <c r="O745" i="12"/>
  <c r="O744" i="12"/>
  <c r="O743" i="12"/>
  <c r="O742" i="12"/>
  <c r="O741" i="12"/>
  <c r="O740" i="12"/>
  <c r="O739" i="12"/>
  <c r="O738" i="12"/>
  <c r="O737" i="12"/>
  <c r="O736" i="12"/>
  <c r="O735" i="12"/>
  <c r="O734" i="12"/>
  <c r="O733" i="12"/>
  <c r="O732" i="12"/>
  <c r="O731" i="12"/>
  <c r="O730" i="12"/>
  <c r="O729" i="12"/>
  <c r="O728" i="12"/>
  <c r="O727" i="12"/>
  <c r="O726" i="12"/>
  <c r="O725" i="12"/>
  <c r="O724" i="12"/>
  <c r="O723" i="12"/>
  <c r="O722" i="12"/>
  <c r="O721" i="12"/>
  <c r="O720" i="12"/>
  <c r="O719" i="12"/>
  <c r="O718" i="12"/>
  <c r="O717" i="12"/>
  <c r="O716" i="12"/>
  <c r="O715" i="12"/>
  <c r="O714" i="12"/>
  <c r="O713" i="12"/>
  <c r="O712" i="12"/>
  <c r="O711" i="12"/>
  <c r="O710" i="12"/>
  <c r="O709" i="12"/>
  <c r="O708" i="12"/>
  <c r="O707" i="12"/>
  <c r="O706" i="12"/>
  <c r="O705" i="12"/>
  <c r="O704" i="12"/>
  <c r="O703" i="12"/>
  <c r="O702" i="12"/>
  <c r="O701" i="12"/>
  <c r="O700" i="12"/>
  <c r="O699" i="12"/>
  <c r="O698" i="12"/>
  <c r="O697" i="12"/>
  <c r="O696" i="12"/>
  <c r="O695" i="12"/>
  <c r="O694" i="12"/>
  <c r="O693" i="12"/>
  <c r="O692" i="12"/>
  <c r="O691" i="12"/>
  <c r="O690" i="12"/>
  <c r="O689" i="12"/>
  <c r="O688" i="12"/>
  <c r="O687" i="12"/>
  <c r="O686" i="12"/>
  <c r="O685" i="12"/>
  <c r="O684" i="12"/>
  <c r="O683" i="12"/>
  <c r="O682" i="12"/>
  <c r="O681" i="12"/>
  <c r="O680" i="12"/>
  <c r="O679" i="12"/>
  <c r="O678" i="12"/>
  <c r="O677" i="12"/>
  <c r="O676" i="12"/>
  <c r="O675" i="12"/>
  <c r="O674" i="12"/>
  <c r="O673" i="12"/>
  <c r="O672" i="12"/>
  <c r="O671" i="12"/>
  <c r="O670" i="12"/>
  <c r="O669" i="12"/>
  <c r="O668" i="12"/>
  <c r="O667" i="12"/>
  <c r="O666" i="12"/>
  <c r="O665" i="12"/>
  <c r="O664" i="12"/>
  <c r="O663" i="12"/>
  <c r="O662" i="12"/>
  <c r="O661" i="12"/>
  <c r="O660" i="12"/>
  <c r="O659" i="12"/>
  <c r="O658" i="12"/>
  <c r="O657" i="12"/>
  <c r="O656" i="12"/>
  <c r="O655" i="12"/>
  <c r="O654" i="12"/>
  <c r="O653" i="12"/>
  <c r="O652" i="12"/>
  <c r="O651" i="12"/>
  <c r="O650" i="12"/>
  <c r="O649" i="12"/>
  <c r="O648" i="12"/>
  <c r="O647" i="12"/>
  <c r="O646" i="12"/>
  <c r="O645" i="12"/>
  <c r="O644" i="12"/>
  <c r="O643" i="12"/>
  <c r="O642" i="12"/>
  <c r="O641" i="12"/>
  <c r="O640" i="12"/>
  <c r="O639" i="12"/>
  <c r="O638" i="12"/>
  <c r="O637" i="12"/>
  <c r="O636" i="12"/>
  <c r="O635" i="12"/>
  <c r="O634" i="12"/>
  <c r="O633" i="12"/>
  <c r="O632" i="12"/>
  <c r="O631" i="12"/>
  <c r="O630" i="12"/>
  <c r="O629" i="12"/>
  <c r="O628" i="12"/>
  <c r="O627" i="12"/>
  <c r="O626" i="12"/>
  <c r="O625" i="12"/>
  <c r="O624" i="12"/>
  <c r="O623" i="12"/>
  <c r="O622" i="12"/>
  <c r="O621" i="12"/>
  <c r="O620" i="12"/>
  <c r="O619" i="12"/>
  <c r="O618" i="12"/>
  <c r="O617" i="12"/>
  <c r="O616" i="12"/>
  <c r="O615" i="12"/>
  <c r="O614" i="12"/>
  <c r="O613" i="12"/>
  <c r="O612" i="12"/>
  <c r="O611" i="12"/>
  <c r="O610" i="12"/>
  <c r="O609" i="12"/>
  <c r="O608" i="12"/>
  <c r="O607" i="12"/>
  <c r="O606" i="12"/>
  <c r="O605" i="12"/>
  <c r="O604" i="12"/>
  <c r="O603" i="12"/>
  <c r="O602" i="12"/>
  <c r="O601" i="12"/>
  <c r="O600" i="12"/>
  <c r="O599" i="12"/>
  <c r="O598" i="12"/>
  <c r="O597" i="12"/>
  <c r="O596" i="12"/>
  <c r="O595" i="12"/>
  <c r="O594" i="12"/>
  <c r="O593" i="12"/>
  <c r="O592" i="12"/>
  <c r="O591" i="12"/>
  <c r="O590" i="12"/>
  <c r="O589" i="12"/>
  <c r="O588" i="12"/>
  <c r="O587" i="12"/>
  <c r="O586" i="12"/>
  <c r="O585" i="12"/>
  <c r="O584" i="12"/>
  <c r="O583" i="12"/>
  <c r="O582" i="12"/>
  <c r="O581" i="12"/>
  <c r="O580" i="12"/>
  <c r="O579" i="12"/>
  <c r="O578" i="12"/>
  <c r="O577" i="12"/>
  <c r="O576" i="12"/>
  <c r="O575" i="12"/>
  <c r="O574" i="12"/>
  <c r="O573" i="12"/>
  <c r="O572" i="12"/>
  <c r="O571" i="12"/>
  <c r="O570" i="12"/>
  <c r="O569" i="12"/>
  <c r="O568" i="12"/>
  <c r="O567" i="12"/>
  <c r="O566" i="12"/>
  <c r="O565" i="12"/>
  <c r="O564" i="12"/>
  <c r="O563" i="12"/>
  <c r="O562" i="12"/>
  <c r="O561" i="12"/>
  <c r="O560" i="12"/>
  <c r="O559" i="12"/>
  <c r="O558" i="12"/>
  <c r="O557" i="12"/>
  <c r="O556" i="12"/>
  <c r="O555" i="12"/>
  <c r="O554" i="12"/>
  <c r="O553" i="12"/>
  <c r="O552" i="12"/>
  <c r="O551" i="12"/>
  <c r="O550" i="12"/>
  <c r="O549" i="12"/>
  <c r="O548" i="12"/>
  <c r="O547" i="12"/>
  <c r="O546" i="12"/>
  <c r="O545" i="12"/>
  <c r="O544" i="12"/>
  <c r="O543" i="12"/>
  <c r="O542" i="12"/>
  <c r="O541" i="12"/>
  <c r="O540" i="12"/>
  <c r="O539" i="12"/>
  <c r="O538" i="12"/>
  <c r="O537" i="12"/>
  <c r="O536" i="12"/>
  <c r="O535" i="12"/>
  <c r="O534" i="12"/>
  <c r="O533" i="12"/>
  <c r="O532" i="12"/>
  <c r="O531" i="12"/>
  <c r="O530" i="12"/>
  <c r="O529" i="12"/>
  <c r="O528" i="12"/>
  <c r="O527" i="12"/>
  <c r="O526" i="12"/>
  <c r="O525" i="12"/>
  <c r="O524" i="12"/>
  <c r="O523" i="12"/>
  <c r="O522" i="12"/>
  <c r="O521" i="12"/>
  <c r="O520" i="12"/>
  <c r="O519" i="12"/>
  <c r="O518" i="12"/>
  <c r="O517" i="12"/>
  <c r="O516" i="12"/>
  <c r="O515" i="12"/>
  <c r="O514" i="12"/>
  <c r="O513" i="12"/>
  <c r="O512" i="12"/>
  <c r="O511" i="12"/>
  <c r="O510" i="12"/>
  <c r="O509" i="12"/>
  <c r="O508" i="12"/>
  <c r="O507" i="12"/>
  <c r="O506" i="12"/>
  <c r="O505" i="12"/>
  <c r="O504" i="12"/>
  <c r="O503" i="12"/>
  <c r="O502" i="12"/>
  <c r="O501" i="12"/>
  <c r="O500" i="12"/>
  <c r="O499" i="12"/>
  <c r="O498" i="12"/>
  <c r="O497" i="12"/>
  <c r="O496" i="12"/>
  <c r="O495" i="12"/>
  <c r="O494" i="12"/>
  <c r="O493" i="12"/>
  <c r="O492" i="12"/>
  <c r="O491" i="12"/>
  <c r="O490" i="12"/>
  <c r="O489" i="12"/>
  <c r="O488" i="12"/>
  <c r="O487" i="12"/>
  <c r="O486" i="12"/>
  <c r="O485" i="12"/>
  <c r="O484" i="12"/>
  <c r="O483" i="12"/>
  <c r="O482" i="12"/>
  <c r="O481" i="12"/>
  <c r="O480" i="12"/>
  <c r="O479" i="12"/>
  <c r="O478" i="12"/>
  <c r="O477" i="12"/>
  <c r="O476" i="12"/>
  <c r="O475" i="12"/>
  <c r="O474" i="12"/>
  <c r="O473" i="12"/>
  <c r="O472" i="12"/>
  <c r="O471" i="12"/>
  <c r="O470" i="12"/>
  <c r="O469" i="12"/>
  <c r="O468" i="12"/>
  <c r="O467" i="12"/>
  <c r="O466" i="12"/>
  <c r="O465" i="12"/>
  <c r="O464" i="12"/>
  <c r="O463" i="12"/>
  <c r="O462" i="12"/>
  <c r="O461" i="12"/>
  <c r="O460" i="12"/>
  <c r="O459" i="12"/>
  <c r="O458" i="12"/>
  <c r="O457" i="12"/>
  <c r="O456" i="12"/>
  <c r="O455" i="12"/>
  <c r="O454" i="12"/>
  <c r="O453" i="12"/>
  <c r="O452" i="12"/>
  <c r="O451" i="12"/>
  <c r="O450" i="12"/>
  <c r="O449" i="12"/>
  <c r="O448" i="12"/>
  <c r="O447" i="12"/>
  <c r="O446" i="12"/>
  <c r="O445" i="12"/>
  <c r="O444" i="12"/>
  <c r="O443" i="12"/>
  <c r="O442" i="12"/>
  <c r="O441" i="12"/>
  <c r="O440" i="12"/>
  <c r="O439" i="12"/>
  <c r="O438" i="12"/>
  <c r="O437" i="12"/>
  <c r="O436" i="12"/>
  <c r="O435" i="12"/>
  <c r="O434" i="12"/>
  <c r="O433" i="12"/>
  <c r="O432" i="12"/>
  <c r="O431" i="12"/>
  <c r="O430" i="12"/>
  <c r="O429" i="12"/>
  <c r="O428" i="12"/>
  <c r="O427" i="12"/>
  <c r="O426" i="12"/>
  <c r="O425" i="12"/>
  <c r="O424" i="12"/>
  <c r="O423" i="12"/>
  <c r="O422" i="12"/>
  <c r="O421" i="12"/>
  <c r="O420" i="12"/>
  <c r="O419" i="12"/>
  <c r="O418" i="12"/>
  <c r="O417" i="12"/>
  <c r="O416" i="12"/>
  <c r="O415" i="12"/>
  <c r="O414" i="12"/>
  <c r="O413" i="12"/>
  <c r="O412" i="12"/>
  <c r="O411" i="12"/>
  <c r="O410" i="12"/>
  <c r="O409" i="12"/>
  <c r="O408" i="12"/>
  <c r="O407" i="12"/>
  <c r="O406" i="12"/>
  <c r="O405" i="12"/>
  <c r="O404" i="12"/>
  <c r="O403" i="12"/>
  <c r="O402" i="12"/>
  <c r="O401" i="12"/>
  <c r="O400" i="12"/>
  <c r="O399" i="12"/>
  <c r="O398" i="12"/>
  <c r="O397" i="12"/>
  <c r="O396" i="12"/>
  <c r="O395" i="12"/>
  <c r="O394" i="12"/>
  <c r="O393" i="12"/>
  <c r="O392" i="12"/>
  <c r="O391" i="12"/>
  <c r="O390" i="12"/>
  <c r="O389" i="12"/>
  <c r="O388" i="12"/>
  <c r="O387" i="12"/>
  <c r="O386" i="12"/>
  <c r="O385" i="12"/>
  <c r="O384" i="12"/>
  <c r="O383" i="12"/>
  <c r="O382" i="12"/>
  <c r="O381" i="12"/>
  <c r="O380" i="12"/>
  <c r="O379" i="12"/>
  <c r="O378" i="12"/>
  <c r="O377" i="12"/>
  <c r="O376" i="12"/>
  <c r="O375" i="12"/>
  <c r="O374" i="12"/>
  <c r="O373" i="12"/>
  <c r="O372" i="12"/>
  <c r="O371" i="12"/>
  <c r="O370" i="12"/>
  <c r="O369" i="12"/>
  <c r="O368" i="12"/>
  <c r="O367" i="12"/>
  <c r="O366" i="12"/>
  <c r="O365" i="12"/>
  <c r="O364" i="12"/>
  <c r="O363" i="12"/>
  <c r="O362" i="12"/>
  <c r="O361" i="12"/>
  <c r="O360" i="12"/>
  <c r="O359" i="12"/>
  <c r="O358" i="12"/>
  <c r="O357" i="12"/>
  <c r="O356" i="12"/>
  <c r="O355" i="12"/>
  <c r="O354" i="12"/>
  <c r="O353" i="12"/>
  <c r="O352" i="12"/>
  <c r="O351" i="12"/>
  <c r="O350" i="12"/>
  <c r="O349" i="12"/>
  <c r="O348" i="12"/>
  <c r="O347" i="12"/>
  <c r="O346" i="12"/>
  <c r="O345" i="12"/>
  <c r="O344" i="12"/>
  <c r="O343" i="12"/>
  <c r="O342" i="12"/>
  <c r="O341" i="12"/>
  <c r="O340" i="12"/>
  <c r="O339" i="12"/>
  <c r="O338" i="12"/>
  <c r="O337" i="12"/>
  <c r="O336" i="12"/>
  <c r="O335" i="12"/>
  <c r="O334" i="12"/>
  <c r="O333" i="12"/>
  <c r="O332" i="12"/>
  <c r="O331" i="12"/>
  <c r="O330" i="12"/>
  <c r="O329" i="12"/>
  <c r="O328" i="12"/>
  <c r="O327" i="12"/>
  <c r="O326" i="12"/>
  <c r="O325" i="12"/>
  <c r="O324" i="12"/>
  <c r="O323" i="12"/>
  <c r="O322" i="12"/>
  <c r="O321" i="12"/>
  <c r="O320" i="12"/>
  <c r="O319" i="12"/>
  <c r="O318" i="12"/>
  <c r="O317" i="12"/>
  <c r="O316" i="12"/>
  <c r="O315" i="12"/>
  <c r="O314" i="12"/>
  <c r="O313" i="12"/>
  <c r="O312" i="12"/>
  <c r="O311" i="12"/>
  <c r="O310" i="12"/>
  <c r="O309" i="12"/>
  <c r="O308" i="12"/>
  <c r="O307" i="12"/>
  <c r="O306" i="12"/>
  <c r="O305" i="12"/>
  <c r="O304" i="12"/>
  <c r="O303" i="12"/>
  <c r="O302" i="12"/>
  <c r="O301" i="12"/>
  <c r="O300" i="12"/>
  <c r="O299" i="12"/>
  <c r="O298" i="12"/>
  <c r="O297" i="12"/>
  <c r="O296" i="12"/>
  <c r="O295" i="12"/>
  <c r="O294" i="12"/>
  <c r="O293" i="12"/>
  <c r="O292" i="12"/>
  <c r="O291" i="12"/>
  <c r="O290" i="12"/>
  <c r="O289" i="12"/>
  <c r="O288" i="12"/>
  <c r="O287" i="12"/>
  <c r="O286" i="12"/>
  <c r="O285" i="12"/>
  <c r="O284" i="12"/>
  <c r="O283" i="12"/>
  <c r="O282" i="12"/>
  <c r="O281" i="12"/>
  <c r="O280" i="12"/>
  <c r="O279" i="12"/>
  <c r="O278" i="12"/>
  <c r="O277" i="12"/>
  <c r="O276" i="12"/>
  <c r="O275" i="12"/>
  <c r="O274" i="12"/>
  <c r="O273" i="12"/>
  <c r="O272" i="12"/>
  <c r="O271" i="12"/>
  <c r="O270" i="12"/>
  <c r="O269" i="12"/>
  <c r="O268" i="12"/>
  <c r="O267" i="12"/>
  <c r="O266" i="12"/>
  <c r="O265" i="12"/>
  <c r="O264" i="12"/>
  <c r="O263" i="12"/>
  <c r="O262" i="12"/>
  <c r="O261" i="12"/>
  <c r="O260" i="12"/>
  <c r="O259" i="12"/>
  <c r="O258" i="12"/>
  <c r="O257" i="12"/>
  <c r="O256" i="12"/>
  <c r="O255" i="12"/>
  <c r="O254" i="12"/>
  <c r="O253" i="12"/>
  <c r="O252" i="12"/>
  <c r="O251" i="12"/>
  <c r="O250" i="12"/>
  <c r="O249" i="12"/>
  <c r="O248" i="12"/>
  <c r="O247" i="12"/>
  <c r="O246" i="12"/>
  <c r="O245" i="12"/>
  <c r="O244" i="12"/>
  <c r="O243" i="12"/>
  <c r="O242" i="12"/>
  <c r="O241" i="12"/>
  <c r="O240" i="12"/>
  <c r="O239" i="12"/>
  <c r="O238" i="12"/>
  <c r="O237" i="12"/>
  <c r="O236" i="12"/>
  <c r="O235" i="12"/>
  <c r="O234" i="12"/>
  <c r="O233" i="12"/>
  <c r="O232" i="12"/>
  <c r="O231" i="12"/>
  <c r="O230" i="12"/>
  <c r="O229" i="12"/>
  <c r="O228" i="12"/>
  <c r="O227" i="12"/>
  <c r="O226" i="12"/>
  <c r="O225" i="12"/>
  <c r="O224" i="12"/>
  <c r="O223" i="12"/>
  <c r="O222" i="12"/>
  <c r="O221" i="12"/>
  <c r="O220" i="12"/>
  <c r="O219" i="12"/>
  <c r="O218" i="12"/>
  <c r="O217" i="12"/>
  <c r="O216" i="12"/>
  <c r="O215" i="12"/>
  <c r="O214" i="12"/>
  <c r="O213" i="12"/>
  <c r="O212" i="12"/>
  <c r="O211" i="12"/>
  <c r="O210" i="12"/>
  <c r="O209" i="12"/>
  <c r="O208" i="12"/>
  <c r="O207" i="12"/>
  <c r="O206" i="12"/>
  <c r="O205" i="12"/>
  <c r="O204" i="12"/>
  <c r="O203" i="12"/>
  <c r="O202" i="12"/>
  <c r="O201" i="12"/>
  <c r="O200" i="12"/>
  <c r="O199" i="12"/>
  <c r="O198" i="12"/>
  <c r="O197" i="12"/>
  <c r="O196" i="12"/>
  <c r="O195" i="12"/>
  <c r="O194" i="12"/>
  <c r="O193" i="12"/>
  <c r="O192" i="12"/>
  <c r="O191" i="12"/>
  <c r="O190" i="12"/>
  <c r="O189" i="12"/>
  <c r="O188" i="12"/>
  <c r="O187" i="12"/>
  <c r="O186" i="12"/>
  <c r="O185" i="12"/>
  <c r="O184" i="12"/>
  <c r="O183" i="12"/>
  <c r="O182" i="12"/>
  <c r="O181" i="12"/>
  <c r="O180" i="12"/>
  <c r="O179" i="12"/>
  <c r="O178" i="12"/>
  <c r="O177" i="12"/>
  <c r="O176" i="12"/>
  <c r="O175" i="12"/>
  <c r="O174" i="12"/>
  <c r="O173" i="12"/>
  <c r="O172" i="12"/>
  <c r="O171" i="12"/>
  <c r="O170" i="12"/>
  <c r="O169" i="12"/>
  <c r="O168" i="12"/>
  <c r="O167" i="12"/>
  <c r="O166" i="12"/>
  <c r="O165" i="12"/>
  <c r="O164" i="12"/>
  <c r="O163" i="12"/>
  <c r="O162" i="12"/>
  <c r="O161" i="12"/>
  <c r="O160" i="12"/>
  <c r="O159" i="12"/>
  <c r="O158" i="12"/>
  <c r="O157" i="12"/>
  <c r="O156" i="12"/>
  <c r="O155" i="12"/>
  <c r="O154" i="12"/>
  <c r="O153" i="12"/>
  <c r="O152" i="12"/>
  <c r="O151" i="12"/>
  <c r="O150" i="12"/>
  <c r="O149" i="12"/>
  <c r="O148" i="12"/>
  <c r="O147" i="12"/>
  <c r="O146" i="12"/>
  <c r="O145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8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0" i="12"/>
  <c r="O9" i="12"/>
  <c r="O8" i="12"/>
  <c r="O7" i="12"/>
  <c r="O11" i="12"/>
  <c r="C2" i="2"/>
  <c r="AK3934" i="12" l="1"/>
  <c r="AK3933" i="12"/>
  <c r="AK3932" i="12"/>
  <c r="AK3931" i="12"/>
  <c r="AK3930" i="12"/>
  <c r="AK3929" i="12"/>
  <c r="AK3928" i="12"/>
  <c r="AK3927" i="12"/>
  <c r="AK3926" i="12"/>
  <c r="AK3925" i="12"/>
  <c r="AK3924" i="12"/>
  <c r="AK3923" i="12"/>
  <c r="AK3922" i="12"/>
  <c r="AK3921" i="12"/>
  <c r="AK3920" i="12"/>
  <c r="AK3919" i="12"/>
  <c r="AK3918" i="12"/>
  <c r="AK3917" i="12"/>
  <c r="AK3916" i="12"/>
  <c r="AK3915" i="12"/>
  <c r="AK3914" i="12"/>
  <c r="AK3913" i="12"/>
  <c r="AK3912" i="12"/>
  <c r="AK3911" i="12"/>
  <c r="AK3910" i="12"/>
  <c r="AK3909" i="12"/>
  <c r="AK3908" i="12"/>
  <c r="AK3907" i="12"/>
  <c r="AK3906" i="12"/>
  <c r="AK3905" i="12"/>
  <c r="AK3904" i="12"/>
  <c r="AK3903" i="12"/>
  <c r="AK3902" i="12"/>
  <c r="AK3901" i="12"/>
  <c r="AK3900" i="12"/>
  <c r="AK3899" i="12"/>
  <c r="AK3898" i="12"/>
  <c r="AK3897" i="12"/>
  <c r="AK3896" i="12"/>
  <c r="AK3895" i="12"/>
  <c r="AK3894" i="12"/>
  <c r="AK3893" i="12"/>
  <c r="AK3892" i="12"/>
  <c r="AK3891" i="12"/>
  <c r="AK3890" i="12"/>
  <c r="AK3889" i="12"/>
  <c r="AK3888" i="12"/>
  <c r="AK3887" i="12"/>
  <c r="AK3886" i="12"/>
  <c r="AK3885" i="12"/>
  <c r="AK3884" i="12"/>
  <c r="AK3883" i="12"/>
  <c r="AK3882" i="12"/>
  <c r="AK3881" i="12"/>
  <c r="AK3880" i="12"/>
  <c r="AK3879" i="12"/>
  <c r="AK3878" i="12"/>
  <c r="AK3877" i="12"/>
  <c r="AK3876" i="12"/>
  <c r="AK3875" i="12"/>
  <c r="AK3874" i="12"/>
  <c r="AK3873" i="12"/>
  <c r="AK3872" i="12"/>
  <c r="AK3871" i="12"/>
  <c r="AK3870" i="12"/>
  <c r="AK3869" i="12"/>
  <c r="AK3868" i="12"/>
  <c r="AK3867" i="12"/>
  <c r="AK3866" i="12"/>
  <c r="AK3865" i="12"/>
  <c r="AK3864" i="12"/>
  <c r="AK3863" i="12"/>
  <c r="AK3862" i="12"/>
  <c r="AK3861" i="12"/>
  <c r="AK3860" i="12"/>
  <c r="AK3859" i="12"/>
  <c r="AK3858" i="12"/>
  <c r="AK3857" i="12"/>
  <c r="AK3856" i="12"/>
  <c r="AK3855" i="12"/>
  <c r="AK3854" i="12"/>
  <c r="AK3853" i="12"/>
  <c r="AK3852" i="12"/>
  <c r="AK3851" i="12"/>
  <c r="AK3850" i="12"/>
  <c r="AK3849" i="12"/>
  <c r="AK3848" i="12"/>
  <c r="AK3847" i="12"/>
  <c r="AK3846" i="12"/>
  <c r="AK3845" i="12"/>
  <c r="AK3844" i="12"/>
  <c r="AK3843" i="12"/>
  <c r="AK3842" i="12"/>
  <c r="AK3841" i="12"/>
  <c r="AK3840" i="12"/>
  <c r="AK3839" i="12"/>
  <c r="AK3838" i="12"/>
  <c r="AK3837" i="12"/>
  <c r="AK3836" i="12"/>
  <c r="AK3835" i="12"/>
  <c r="AK3834" i="12"/>
  <c r="AK3833" i="12"/>
  <c r="AK3832" i="12"/>
  <c r="AK3831" i="12"/>
  <c r="AK3830" i="12"/>
  <c r="AK3829" i="12"/>
  <c r="AK3828" i="12"/>
  <c r="AK3827" i="12"/>
  <c r="AK3826" i="12"/>
  <c r="AK3825" i="12"/>
  <c r="AK3824" i="12"/>
  <c r="AK3823" i="12"/>
  <c r="AK3822" i="12"/>
  <c r="AK3821" i="12"/>
  <c r="AK3820" i="12"/>
  <c r="AK3819" i="12"/>
  <c r="AK3818" i="12"/>
  <c r="AK3817" i="12"/>
  <c r="AK3816" i="12"/>
  <c r="AK3815" i="12"/>
  <c r="AK3814" i="12"/>
  <c r="AK3813" i="12"/>
  <c r="AK3812" i="12"/>
  <c r="AK3811" i="12"/>
  <c r="AK3810" i="12"/>
  <c r="AK3809" i="12"/>
  <c r="AK3808" i="12"/>
  <c r="AK3807" i="12"/>
  <c r="AK3806" i="12"/>
  <c r="AK3805" i="12"/>
  <c r="AK3804" i="12"/>
  <c r="AK3803" i="12"/>
  <c r="AK3802" i="12"/>
  <c r="AK3801" i="12"/>
  <c r="AK3800" i="12"/>
  <c r="AK3799" i="12"/>
  <c r="AK3798" i="12"/>
  <c r="AK3797" i="12"/>
  <c r="AK3796" i="12"/>
  <c r="AK3795" i="12"/>
  <c r="AK3794" i="12"/>
  <c r="AK3793" i="12"/>
  <c r="AK3792" i="12"/>
  <c r="AK3791" i="12"/>
  <c r="AK3790" i="12"/>
  <c r="AK3789" i="12"/>
  <c r="AK3788" i="12"/>
  <c r="AK3787" i="12"/>
  <c r="AK3786" i="12"/>
  <c r="AK3785" i="12"/>
  <c r="AK3784" i="12"/>
  <c r="AK3783" i="12"/>
  <c r="AK3782" i="12"/>
  <c r="AK3781" i="12"/>
  <c r="AK3780" i="12"/>
  <c r="AK3779" i="12"/>
  <c r="AK3778" i="12"/>
  <c r="AK3777" i="12"/>
  <c r="AK3776" i="12"/>
  <c r="AK3775" i="12"/>
  <c r="AK3774" i="12"/>
  <c r="AK3773" i="12"/>
  <c r="AK3772" i="12"/>
  <c r="AK3771" i="12"/>
  <c r="AK3770" i="12"/>
  <c r="AK3769" i="12"/>
  <c r="AK3768" i="12"/>
  <c r="AK3767" i="12"/>
  <c r="AK3766" i="12"/>
  <c r="AK3765" i="12"/>
  <c r="AK3764" i="12"/>
  <c r="AK3763" i="12"/>
  <c r="AK3762" i="12"/>
  <c r="AK3761" i="12"/>
  <c r="AK3760" i="12"/>
  <c r="AK3759" i="12"/>
  <c r="AK3758" i="12"/>
  <c r="AK3757" i="12"/>
  <c r="AK3756" i="12"/>
  <c r="AK3755" i="12"/>
  <c r="AK3754" i="12"/>
  <c r="AK3753" i="12"/>
  <c r="AK3752" i="12"/>
  <c r="AK3751" i="12"/>
  <c r="AK3750" i="12"/>
  <c r="AK3749" i="12"/>
  <c r="AK3748" i="12"/>
  <c r="AK3747" i="12"/>
  <c r="AK3746" i="12"/>
  <c r="AK3745" i="12"/>
  <c r="AK3744" i="12"/>
  <c r="AK3743" i="12"/>
  <c r="AK3742" i="12"/>
  <c r="AK3741" i="12"/>
  <c r="AK3740" i="12"/>
  <c r="AK3739" i="12"/>
  <c r="AK3738" i="12"/>
  <c r="AK3737" i="12"/>
  <c r="AK3736" i="12"/>
  <c r="AK3735" i="12"/>
  <c r="AK3734" i="12"/>
  <c r="AK3733" i="12"/>
  <c r="AK3732" i="12"/>
  <c r="AK3731" i="12"/>
  <c r="AK3730" i="12"/>
  <c r="AK3729" i="12"/>
  <c r="AK3728" i="12"/>
  <c r="AK3727" i="12"/>
  <c r="AK3726" i="12"/>
  <c r="AK3725" i="12"/>
  <c r="AK3724" i="12"/>
  <c r="AK3723" i="12"/>
  <c r="AK3722" i="12"/>
  <c r="AK3721" i="12"/>
  <c r="AK3720" i="12"/>
  <c r="AK3719" i="12"/>
  <c r="AK3718" i="12"/>
  <c r="AK3717" i="12"/>
  <c r="AK3716" i="12"/>
  <c r="AK3715" i="12"/>
  <c r="AK3714" i="12"/>
  <c r="AK3713" i="12"/>
  <c r="AK3712" i="12"/>
  <c r="AK3711" i="12"/>
  <c r="AK3710" i="12"/>
  <c r="AK3709" i="12"/>
  <c r="AK3708" i="12"/>
  <c r="AK3707" i="12"/>
  <c r="AK3706" i="12"/>
  <c r="AK3705" i="12"/>
  <c r="AK3704" i="12"/>
  <c r="AK3703" i="12"/>
  <c r="AK3702" i="12"/>
  <c r="AK3701" i="12"/>
  <c r="AK3700" i="12"/>
  <c r="AK3699" i="12"/>
  <c r="AK3698" i="12"/>
  <c r="AK3697" i="12"/>
  <c r="AK3696" i="12"/>
  <c r="AK3695" i="12"/>
  <c r="AK3694" i="12"/>
  <c r="AK3693" i="12"/>
  <c r="AK3692" i="12"/>
  <c r="AK3691" i="12"/>
  <c r="AK3690" i="12"/>
  <c r="AK3689" i="12"/>
  <c r="AK3688" i="12"/>
  <c r="AK3687" i="12"/>
  <c r="AK3686" i="12"/>
  <c r="AK3685" i="12"/>
  <c r="AK3684" i="12"/>
  <c r="AK3683" i="12"/>
  <c r="AK3682" i="12"/>
  <c r="AK3681" i="12"/>
  <c r="AK3680" i="12"/>
  <c r="AK3679" i="12"/>
  <c r="AK3678" i="12"/>
  <c r="AK3677" i="12"/>
  <c r="AK3676" i="12"/>
  <c r="AK3675" i="12"/>
  <c r="AK3674" i="12"/>
  <c r="AK3673" i="12"/>
  <c r="AK3672" i="12"/>
  <c r="AK3671" i="12"/>
  <c r="AK3670" i="12"/>
  <c r="AK3669" i="12"/>
  <c r="AK3668" i="12"/>
  <c r="AK3667" i="12"/>
  <c r="AK3666" i="12"/>
  <c r="AK3665" i="12"/>
  <c r="AK3664" i="12"/>
  <c r="AK3663" i="12"/>
  <c r="AK3662" i="12"/>
  <c r="AK3661" i="12"/>
  <c r="AK3660" i="12"/>
  <c r="AK3659" i="12"/>
  <c r="AK3658" i="12"/>
  <c r="AK3657" i="12"/>
  <c r="AK3656" i="12"/>
  <c r="AK3655" i="12"/>
  <c r="AK3654" i="12"/>
  <c r="AK3653" i="12"/>
  <c r="AK3652" i="12"/>
  <c r="AK3651" i="12"/>
  <c r="AK3650" i="12"/>
  <c r="AK3649" i="12"/>
  <c r="AK3648" i="12"/>
  <c r="AK3647" i="12"/>
  <c r="AK3646" i="12"/>
  <c r="AK3645" i="12"/>
  <c r="AK3644" i="12"/>
  <c r="AK3643" i="12"/>
  <c r="AK3642" i="12"/>
  <c r="AK3641" i="12"/>
  <c r="AK3640" i="12"/>
  <c r="AK3639" i="12"/>
  <c r="AK3638" i="12"/>
  <c r="AK3637" i="12"/>
  <c r="AK3636" i="12"/>
  <c r="AK3635" i="12"/>
  <c r="AK3634" i="12"/>
  <c r="AK3633" i="12"/>
  <c r="AK3632" i="12"/>
  <c r="AK3631" i="12"/>
  <c r="AK3630" i="12"/>
  <c r="AK3629" i="12"/>
  <c r="AK3628" i="12"/>
  <c r="AK3627" i="12"/>
  <c r="AK3626" i="12"/>
  <c r="AK3625" i="12"/>
  <c r="AK3624" i="12"/>
  <c r="AK3623" i="12"/>
  <c r="AK3622" i="12"/>
  <c r="AK3621" i="12"/>
  <c r="AK3620" i="12"/>
  <c r="AK3619" i="12"/>
  <c r="AK3618" i="12"/>
  <c r="AK3617" i="12"/>
  <c r="AK3616" i="12"/>
  <c r="AK3615" i="12"/>
  <c r="AK3614" i="12"/>
  <c r="AK3613" i="12"/>
  <c r="AK3612" i="12"/>
  <c r="AK3611" i="12"/>
  <c r="AK3610" i="12"/>
  <c r="AK3609" i="12"/>
  <c r="AK3608" i="12"/>
  <c r="AK3607" i="12"/>
  <c r="AK3606" i="12"/>
  <c r="AK3605" i="12"/>
  <c r="AK3604" i="12"/>
  <c r="AK3603" i="12"/>
  <c r="AK3602" i="12"/>
  <c r="AK3601" i="12"/>
  <c r="AK3600" i="12"/>
  <c r="AK3599" i="12"/>
  <c r="AK3598" i="12"/>
  <c r="AK3597" i="12"/>
  <c r="AK3596" i="12"/>
  <c r="AK3595" i="12"/>
  <c r="AK3594" i="12"/>
  <c r="AK3593" i="12"/>
  <c r="AK3592" i="12"/>
  <c r="AK3591" i="12"/>
  <c r="AK3590" i="12"/>
  <c r="AK3589" i="12"/>
  <c r="AK3588" i="12"/>
  <c r="AK3587" i="12"/>
  <c r="AK3586" i="12"/>
  <c r="AK3585" i="12"/>
  <c r="AK3584" i="12"/>
  <c r="AK3583" i="12"/>
  <c r="AK3582" i="12"/>
  <c r="AK3581" i="12"/>
  <c r="AK3580" i="12"/>
  <c r="AK3579" i="12"/>
  <c r="AK3578" i="12"/>
  <c r="AK3577" i="12"/>
  <c r="AK3576" i="12"/>
  <c r="AK3575" i="12"/>
  <c r="AK3574" i="12"/>
  <c r="AK3573" i="12"/>
  <c r="AK3572" i="12"/>
  <c r="AK3571" i="12"/>
  <c r="AK3570" i="12"/>
  <c r="AK3569" i="12"/>
  <c r="AK3568" i="12"/>
  <c r="AK3567" i="12"/>
  <c r="AK3566" i="12"/>
  <c r="AK3565" i="12"/>
  <c r="AK3564" i="12"/>
  <c r="AK3563" i="12"/>
  <c r="AK3562" i="12"/>
  <c r="AK3561" i="12"/>
  <c r="AK3560" i="12"/>
  <c r="AK3559" i="12"/>
  <c r="AK3558" i="12"/>
  <c r="AK3557" i="12"/>
  <c r="AK3556" i="12"/>
  <c r="AK3555" i="12"/>
  <c r="AK3554" i="12"/>
  <c r="AK3553" i="12"/>
  <c r="AK3552" i="12"/>
  <c r="AK3551" i="12"/>
  <c r="AK3550" i="12"/>
  <c r="AK3549" i="12"/>
  <c r="AK3548" i="12"/>
  <c r="AK3547" i="12"/>
  <c r="AK3546" i="12"/>
  <c r="AK3545" i="12"/>
  <c r="AK3544" i="12"/>
  <c r="AK3543" i="12"/>
  <c r="AK3542" i="12"/>
  <c r="AK3541" i="12"/>
  <c r="AK3540" i="12"/>
  <c r="AK3539" i="12"/>
  <c r="AK3538" i="12"/>
  <c r="AK3537" i="12"/>
  <c r="AK3536" i="12"/>
  <c r="AK3535" i="12"/>
  <c r="AK3534" i="12"/>
  <c r="AK3533" i="12"/>
  <c r="AK3532" i="12"/>
  <c r="AK3531" i="12"/>
  <c r="AK3530" i="12"/>
  <c r="AK3529" i="12"/>
  <c r="AK3528" i="12"/>
  <c r="AK3527" i="12"/>
  <c r="AK3526" i="12"/>
  <c r="AK3525" i="12"/>
  <c r="AK3524" i="12"/>
  <c r="AK3523" i="12"/>
  <c r="AK3522" i="12"/>
  <c r="AK3521" i="12"/>
  <c r="AK3520" i="12"/>
  <c r="AK3519" i="12"/>
  <c r="AK3518" i="12"/>
  <c r="AK3517" i="12"/>
  <c r="AK3516" i="12"/>
  <c r="AK3515" i="12"/>
  <c r="AK3514" i="12"/>
  <c r="AK3513" i="12"/>
  <c r="AK3512" i="12"/>
  <c r="AK3511" i="12"/>
  <c r="AK3510" i="12"/>
  <c r="AK3509" i="12"/>
  <c r="AK3508" i="12"/>
  <c r="AK3507" i="12"/>
  <c r="AK3506" i="12"/>
  <c r="AK3505" i="12"/>
  <c r="AK3504" i="12"/>
  <c r="AK3503" i="12"/>
  <c r="AK3502" i="12"/>
  <c r="AK3501" i="12"/>
  <c r="AK3500" i="12"/>
  <c r="AK3499" i="12"/>
  <c r="AK3498" i="12"/>
  <c r="AK3497" i="12"/>
  <c r="AK3496" i="12"/>
  <c r="AK3495" i="12"/>
  <c r="AK3494" i="12"/>
  <c r="AK3493" i="12"/>
  <c r="AK3492" i="12"/>
  <c r="AK3491" i="12"/>
  <c r="AK3490" i="12"/>
  <c r="AK3489" i="12"/>
  <c r="AK3488" i="12"/>
  <c r="AK3487" i="12"/>
  <c r="AK3486" i="12"/>
  <c r="AK3485" i="12"/>
  <c r="AK3484" i="12"/>
  <c r="AK3483" i="12"/>
  <c r="AK3482" i="12"/>
  <c r="AK3481" i="12"/>
  <c r="AK3480" i="12"/>
  <c r="AK3479" i="12"/>
  <c r="AK3478" i="12"/>
  <c r="AK3477" i="12"/>
  <c r="AK3476" i="12"/>
  <c r="AK3475" i="12"/>
  <c r="AK3474" i="12"/>
  <c r="AK3473" i="12"/>
  <c r="AK3472" i="12"/>
  <c r="AK3471" i="12"/>
  <c r="AK3470" i="12"/>
  <c r="AK3469" i="12"/>
  <c r="AK3468" i="12"/>
  <c r="AK3467" i="12"/>
  <c r="AK3466" i="12"/>
  <c r="AK3465" i="12"/>
  <c r="AK3464" i="12"/>
  <c r="AK3463" i="12"/>
  <c r="AK3462" i="12"/>
  <c r="AK3461" i="12"/>
  <c r="AK3460" i="12"/>
  <c r="AK3459" i="12"/>
  <c r="AK3458" i="12"/>
  <c r="AK3457" i="12"/>
  <c r="AK3456" i="12"/>
  <c r="AK3455" i="12"/>
  <c r="AK3454" i="12"/>
  <c r="AK3453" i="12"/>
  <c r="AK3452" i="12"/>
  <c r="AK3451" i="12"/>
  <c r="AK3450" i="12"/>
  <c r="AK3449" i="12"/>
  <c r="AK3448" i="12"/>
  <c r="AK3447" i="12"/>
  <c r="AK3446" i="12"/>
  <c r="AK3445" i="12"/>
  <c r="AK3444" i="12"/>
  <c r="AK3443" i="12"/>
  <c r="AK3442" i="12"/>
  <c r="AK3441" i="12"/>
  <c r="AK3440" i="12"/>
  <c r="AK3439" i="12"/>
  <c r="AK3438" i="12"/>
  <c r="AK3437" i="12"/>
  <c r="AK3436" i="12"/>
  <c r="AK3435" i="12"/>
  <c r="AK3434" i="12"/>
  <c r="AK3433" i="12"/>
  <c r="AK3432" i="12"/>
  <c r="AK3431" i="12"/>
  <c r="AK3430" i="12"/>
  <c r="AK3429" i="12"/>
  <c r="AK3428" i="12"/>
  <c r="AK3427" i="12"/>
  <c r="AK3426" i="12"/>
  <c r="AK3425" i="12"/>
  <c r="AK3424" i="12"/>
  <c r="AK3423" i="12"/>
  <c r="AK3422" i="12"/>
  <c r="AK3421" i="12"/>
  <c r="AK3420" i="12"/>
  <c r="AK3419" i="12"/>
  <c r="AK3418" i="12"/>
  <c r="AK3417" i="12"/>
  <c r="AK3416" i="12"/>
  <c r="AK3415" i="12"/>
  <c r="AK3414" i="12"/>
  <c r="AK3413" i="12"/>
  <c r="AK3412" i="12"/>
  <c r="AK3411" i="12"/>
  <c r="AK3410" i="12"/>
  <c r="AK3409" i="12"/>
  <c r="AK3408" i="12"/>
  <c r="AK3407" i="12"/>
  <c r="AK3406" i="12"/>
  <c r="AK3405" i="12"/>
  <c r="AK3404" i="12"/>
  <c r="AK3403" i="12"/>
  <c r="AK3402" i="12"/>
  <c r="AK3401" i="12"/>
  <c r="AK3400" i="12"/>
  <c r="AK3399" i="12"/>
  <c r="AK3398" i="12"/>
  <c r="AK3397" i="12"/>
  <c r="AK3396" i="12"/>
  <c r="AK3395" i="12"/>
  <c r="AK3394" i="12"/>
  <c r="AK3393" i="12"/>
  <c r="AK3392" i="12"/>
  <c r="AK3391" i="12"/>
  <c r="AK3390" i="12"/>
  <c r="AK3389" i="12"/>
  <c r="AK3388" i="12"/>
  <c r="AK3387" i="12"/>
  <c r="AK3386" i="12"/>
  <c r="AK3385" i="12"/>
  <c r="AK3384" i="12"/>
  <c r="AK3383" i="12"/>
  <c r="AK3382" i="12"/>
  <c r="AK3381" i="12"/>
  <c r="AK3380" i="12"/>
  <c r="AK3379" i="12"/>
  <c r="AK3378" i="12"/>
  <c r="AK3377" i="12"/>
  <c r="AK3376" i="12"/>
  <c r="AK3375" i="12"/>
  <c r="AK3374" i="12"/>
  <c r="AK3373" i="12"/>
  <c r="AK3372" i="12"/>
  <c r="AK3371" i="12"/>
  <c r="AK3370" i="12"/>
  <c r="AK3369" i="12"/>
  <c r="AK3368" i="12"/>
  <c r="AK3367" i="12"/>
  <c r="AK3366" i="12"/>
  <c r="AK3365" i="12"/>
  <c r="AK3364" i="12"/>
  <c r="AK3363" i="12"/>
  <c r="AK3362" i="12"/>
  <c r="AK3361" i="12"/>
  <c r="AK3360" i="12"/>
  <c r="AK3359" i="12"/>
  <c r="AK3358" i="12"/>
  <c r="AK3357" i="12"/>
  <c r="AK3356" i="12"/>
  <c r="AK3355" i="12"/>
  <c r="AK3354" i="12"/>
  <c r="AK3353" i="12"/>
  <c r="AK3352" i="12"/>
  <c r="AK3351" i="12"/>
  <c r="AK3350" i="12"/>
  <c r="AK3349" i="12"/>
  <c r="AK3348" i="12"/>
  <c r="AK3347" i="12"/>
  <c r="AK3346" i="12"/>
  <c r="AK3345" i="12"/>
  <c r="AK3344" i="12"/>
  <c r="AK3343" i="12"/>
  <c r="AK3342" i="12"/>
  <c r="AK3341" i="12"/>
  <c r="AK3340" i="12"/>
  <c r="AK3339" i="12"/>
  <c r="AK3338" i="12"/>
  <c r="AK3337" i="12"/>
  <c r="AK3336" i="12"/>
  <c r="AK3335" i="12"/>
  <c r="AK3334" i="12"/>
  <c r="AK3333" i="12"/>
  <c r="AK3332" i="12"/>
  <c r="AK3331" i="12"/>
  <c r="AK3330" i="12"/>
  <c r="AK3329" i="12"/>
  <c r="AK3328" i="12"/>
  <c r="AK3327" i="12"/>
  <c r="AK3326" i="12"/>
  <c r="AK3325" i="12"/>
  <c r="AK3324" i="12"/>
  <c r="AK3323" i="12"/>
  <c r="AK3322" i="12"/>
  <c r="AK3321" i="12"/>
  <c r="AK3320" i="12"/>
  <c r="AK3319" i="12"/>
  <c r="AK3318" i="12"/>
  <c r="AK3317" i="12"/>
  <c r="AK3316" i="12"/>
  <c r="AK3315" i="12"/>
  <c r="AK3314" i="12"/>
  <c r="AK3313" i="12"/>
  <c r="AK3312" i="12"/>
  <c r="AK3311" i="12"/>
  <c r="AK3310" i="12"/>
  <c r="AK3309" i="12"/>
  <c r="AK3308" i="12"/>
  <c r="AK3307" i="12"/>
  <c r="AK3306" i="12"/>
  <c r="AK3305" i="12"/>
  <c r="AK3304" i="12"/>
  <c r="AK3303" i="12"/>
  <c r="AK3302" i="12"/>
  <c r="AK3301" i="12"/>
  <c r="AK3300" i="12"/>
  <c r="AK3299" i="12"/>
  <c r="AK3298" i="12"/>
  <c r="AK3297" i="12"/>
  <c r="AK3296" i="12"/>
  <c r="AK3295" i="12"/>
  <c r="AK3294" i="12"/>
  <c r="AK3293" i="12"/>
  <c r="AK3292" i="12"/>
  <c r="AK3291" i="12"/>
  <c r="AK3290" i="12"/>
  <c r="AK3289" i="12"/>
  <c r="AK3288" i="12"/>
  <c r="AK3287" i="12"/>
  <c r="AK3286" i="12"/>
  <c r="AK3285" i="12"/>
  <c r="AK3284" i="12"/>
  <c r="AK3283" i="12"/>
  <c r="AK3282" i="12"/>
  <c r="AK3281" i="12"/>
  <c r="AK3280" i="12"/>
  <c r="AK3279" i="12"/>
  <c r="AK3278" i="12"/>
  <c r="AK3277" i="12"/>
  <c r="AK3276" i="12"/>
  <c r="AK3275" i="12"/>
  <c r="AK3274" i="12"/>
  <c r="AK3273" i="12"/>
  <c r="AK3272" i="12"/>
  <c r="AK3271" i="12"/>
  <c r="AK3270" i="12"/>
  <c r="AK3269" i="12"/>
  <c r="AK3268" i="12"/>
  <c r="AK3267" i="12"/>
  <c r="AK3266" i="12"/>
  <c r="AK3265" i="12"/>
  <c r="AK3264" i="12"/>
  <c r="AK3263" i="12"/>
  <c r="AK3262" i="12"/>
  <c r="AK3261" i="12"/>
  <c r="AK3260" i="12"/>
  <c r="AK3259" i="12"/>
  <c r="AK3258" i="12"/>
  <c r="AK3257" i="12"/>
  <c r="AK3256" i="12"/>
  <c r="AK3255" i="12"/>
  <c r="AK3254" i="12"/>
  <c r="AK3253" i="12"/>
  <c r="AK3252" i="12"/>
  <c r="AK3251" i="12"/>
  <c r="AK3250" i="12"/>
  <c r="AK3249" i="12"/>
  <c r="AK3248" i="12"/>
  <c r="AK3247" i="12"/>
  <c r="AK3246" i="12"/>
  <c r="AK3245" i="12"/>
  <c r="AK3244" i="12"/>
  <c r="AK3243" i="12"/>
  <c r="AK3242" i="12"/>
  <c r="AK3241" i="12"/>
  <c r="AK3240" i="12"/>
  <c r="AK3239" i="12"/>
  <c r="AK3238" i="12"/>
  <c r="AK3237" i="12"/>
  <c r="AK3236" i="12"/>
  <c r="AK3235" i="12"/>
  <c r="AK3234" i="12"/>
  <c r="AK3233" i="12"/>
  <c r="AK3232" i="12"/>
  <c r="AK3231" i="12"/>
  <c r="AK3230" i="12"/>
  <c r="AK3229" i="12"/>
  <c r="AK3228" i="12"/>
  <c r="AK3227" i="12"/>
  <c r="AK3226" i="12"/>
  <c r="AK3225" i="12"/>
  <c r="AK3224" i="12"/>
  <c r="AK3223" i="12"/>
  <c r="AK3222" i="12"/>
  <c r="AK3221" i="12"/>
  <c r="AK3220" i="12"/>
  <c r="AK3219" i="12"/>
  <c r="AK3218" i="12"/>
  <c r="AK3217" i="12"/>
  <c r="AK3216" i="12"/>
  <c r="AK3215" i="12"/>
  <c r="AK3214" i="12"/>
  <c r="AK3213" i="12"/>
  <c r="AK3212" i="12"/>
  <c r="AK3211" i="12"/>
  <c r="AK3210" i="12"/>
  <c r="AK3209" i="12"/>
  <c r="AK3208" i="12"/>
  <c r="AK3207" i="12"/>
  <c r="AK3206" i="12"/>
  <c r="AK3205" i="12"/>
  <c r="AK3204" i="12"/>
  <c r="AK3203" i="12"/>
  <c r="AK3202" i="12"/>
  <c r="AK3201" i="12"/>
  <c r="AK3200" i="12"/>
  <c r="AK3199" i="12"/>
  <c r="AK3198" i="12"/>
  <c r="AK3197" i="12"/>
  <c r="AK3196" i="12"/>
  <c r="AK3195" i="12"/>
  <c r="AK3194" i="12"/>
  <c r="AK3193" i="12"/>
  <c r="AK3192" i="12"/>
  <c r="AK3191" i="12"/>
  <c r="AK3190" i="12"/>
  <c r="AK3189" i="12"/>
  <c r="AK3188" i="12"/>
  <c r="AK3187" i="12"/>
  <c r="AK3186" i="12"/>
  <c r="AK3185" i="12"/>
  <c r="AK3184" i="12"/>
  <c r="AK3183" i="12"/>
  <c r="AK3182" i="12"/>
  <c r="AK3181" i="12"/>
  <c r="AK3180" i="12"/>
  <c r="AK3179" i="12"/>
  <c r="AK3178" i="12"/>
  <c r="AK3177" i="12"/>
  <c r="AK3176" i="12"/>
  <c r="AK3175" i="12"/>
  <c r="AK3174" i="12"/>
  <c r="AK3173" i="12"/>
  <c r="AK3172" i="12"/>
  <c r="AK3171" i="12"/>
  <c r="AK3170" i="12"/>
  <c r="AK3169" i="12"/>
  <c r="AK3168" i="12"/>
  <c r="AK3167" i="12"/>
  <c r="AK3166" i="12"/>
  <c r="AK3165" i="12"/>
  <c r="AK3164" i="12"/>
  <c r="AK3163" i="12"/>
  <c r="AK3162" i="12"/>
  <c r="AK3161" i="12"/>
  <c r="AK3160" i="12"/>
  <c r="AK3159" i="12"/>
  <c r="AK3158" i="12"/>
  <c r="AK3157" i="12"/>
  <c r="AK3156" i="12"/>
  <c r="AK3155" i="12"/>
  <c r="AK3154" i="12"/>
  <c r="AK3153" i="12"/>
  <c r="AK3152" i="12"/>
  <c r="AK3151" i="12"/>
  <c r="AK3150" i="12"/>
  <c r="AK3149" i="12"/>
  <c r="AK3148" i="12"/>
  <c r="AK3147" i="12"/>
  <c r="AK3146" i="12"/>
  <c r="AK3145" i="12"/>
  <c r="AK3144" i="12"/>
  <c r="AK3143" i="12"/>
  <c r="AK3142" i="12"/>
  <c r="AK3141" i="12"/>
  <c r="AK3140" i="12"/>
  <c r="AK3139" i="12"/>
  <c r="AK3138" i="12"/>
  <c r="AK3137" i="12"/>
  <c r="AK3136" i="12"/>
  <c r="AK3135" i="12"/>
  <c r="AK3134" i="12"/>
  <c r="AK3133" i="12"/>
  <c r="AK3132" i="12"/>
  <c r="AK3131" i="12"/>
  <c r="AK3130" i="12"/>
  <c r="AK3129" i="12"/>
  <c r="AK3128" i="12"/>
  <c r="AK3127" i="12"/>
  <c r="AK3126" i="12"/>
  <c r="AK3125" i="12"/>
  <c r="AK3124" i="12"/>
  <c r="AK3123" i="12"/>
  <c r="AK3122" i="12"/>
  <c r="AK3121" i="12"/>
  <c r="AK3120" i="12"/>
  <c r="AK3119" i="12"/>
  <c r="AK3118" i="12"/>
  <c r="AK3117" i="12"/>
  <c r="AK3116" i="12"/>
  <c r="AK3115" i="12"/>
  <c r="AK3114" i="12"/>
  <c r="AK3113" i="12"/>
  <c r="AK3112" i="12"/>
  <c r="AK3111" i="12"/>
  <c r="AK3110" i="12"/>
  <c r="AK3109" i="12"/>
  <c r="AK3108" i="12"/>
  <c r="AK3107" i="12"/>
  <c r="AK3106" i="12"/>
  <c r="AK3105" i="12"/>
  <c r="AK3104" i="12"/>
  <c r="AK3103" i="12"/>
  <c r="AK3102" i="12"/>
  <c r="AK3101" i="12"/>
  <c r="AK3100" i="12"/>
  <c r="AK3099" i="12"/>
  <c r="AK3098" i="12"/>
  <c r="AK3097" i="12"/>
  <c r="AK3096" i="12"/>
  <c r="AK3095" i="12"/>
  <c r="AK3094" i="12"/>
  <c r="AK3093" i="12"/>
  <c r="AK3092" i="12"/>
  <c r="AK3091" i="12"/>
  <c r="AK3090" i="12"/>
  <c r="AK3089" i="12"/>
  <c r="AK3088" i="12"/>
  <c r="AK3087" i="12"/>
  <c r="AK3086" i="12"/>
  <c r="AK3085" i="12"/>
  <c r="AK3084" i="12"/>
  <c r="AK3083" i="12"/>
  <c r="AK3082" i="12"/>
  <c r="AK3081" i="12"/>
  <c r="AK3080" i="12"/>
  <c r="AK3079" i="12"/>
  <c r="AK3078" i="12"/>
  <c r="AK3077" i="12"/>
  <c r="AK3076" i="12"/>
  <c r="AK3075" i="12"/>
  <c r="AK3074" i="12"/>
  <c r="AK3073" i="12"/>
  <c r="AK3072" i="12"/>
  <c r="AK3071" i="12"/>
  <c r="AK3070" i="12"/>
  <c r="AK3069" i="12"/>
  <c r="AK3068" i="12"/>
  <c r="AK3067" i="12"/>
  <c r="AK3066" i="12"/>
  <c r="AK3065" i="12"/>
  <c r="AK3064" i="12"/>
  <c r="AK3063" i="12"/>
  <c r="AK3062" i="12"/>
  <c r="AK3061" i="12"/>
  <c r="AK3060" i="12"/>
  <c r="AK3059" i="12"/>
  <c r="AK3058" i="12"/>
  <c r="AK3057" i="12"/>
  <c r="AK3056" i="12"/>
  <c r="AK3055" i="12"/>
  <c r="AK3054" i="12"/>
  <c r="AK3053" i="12"/>
  <c r="AK3052" i="12"/>
  <c r="AK3051" i="12"/>
  <c r="AK3050" i="12"/>
  <c r="AK3049" i="12"/>
  <c r="AK3048" i="12"/>
  <c r="AK3047" i="12"/>
  <c r="AK3046" i="12"/>
  <c r="AK3045" i="12"/>
  <c r="AK3044" i="12"/>
  <c r="AK3043" i="12"/>
  <c r="AK3042" i="12"/>
  <c r="AK3041" i="12"/>
  <c r="AK3040" i="12"/>
  <c r="AK3039" i="12"/>
  <c r="AK3038" i="12"/>
  <c r="AK3037" i="12"/>
  <c r="AK3036" i="12"/>
  <c r="AK3035" i="12"/>
  <c r="AK3034" i="12"/>
  <c r="AK3033" i="12"/>
  <c r="AK3032" i="12"/>
  <c r="AK3031" i="12"/>
  <c r="AK3030" i="12"/>
  <c r="AK3029" i="12"/>
  <c r="AK3028" i="12"/>
  <c r="AK3027" i="12"/>
  <c r="AK3026" i="12"/>
  <c r="AK3025" i="12"/>
  <c r="AK3024" i="12"/>
  <c r="AK3023" i="12"/>
  <c r="AK3022" i="12"/>
  <c r="AK3021" i="12"/>
  <c r="AK3020" i="12"/>
  <c r="AK3019" i="12"/>
  <c r="AK3018" i="12"/>
  <c r="AK3017" i="12"/>
  <c r="AK3016" i="12"/>
  <c r="AK3015" i="12"/>
  <c r="AK3014" i="12"/>
  <c r="AK3013" i="12"/>
  <c r="AK3012" i="12"/>
  <c r="AK3011" i="12"/>
  <c r="AK3010" i="12"/>
  <c r="AK3009" i="12"/>
  <c r="AK3008" i="12"/>
  <c r="AK3007" i="12"/>
  <c r="AK3006" i="12"/>
  <c r="AK3005" i="12"/>
  <c r="AK3004" i="12"/>
  <c r="AK3003" i="12"/>
  <c r="AK3002" i="12"/>
  <c r="AK3001" i="12"/>
  <c r="AK3000" i="12"/>
  <c r="AK2999" i="12"/>
  <c r="AK2998" i="12"/>
  <c r="AK2997" i="12"/>
  <c r="AK2996" i="12"/>
  <c r="AK2995" i="12"/>
  <c r="AK2994" i="12"/>
  <c r="AK2993" i="12"/>
  <c r="AK2992" i="12"/>
  <c r="AK2991" i="12"/>
  <c r="AK2990" i="12"/>
  <c r="AK2989" i="12"/>
  <c r="AK2988" i="12"/>
  <c r="AK2987" i="12"/>
  <c r="AK2986" i="12"/>
  <c r="AK2985" i="12"/>
  <c r="AK2984" i="12"/>
  <c r="AK2983" i="12"/>
  <c r="AK2982" i="12"/>
  <c r="AK2981" i="12"/>
  <c r="AK2980" i="12"/>
  <c r="AK2979" i="12"/>
  <c r="AK2978" i="12"/>
  <c r="AK2977" i="12"/>
  <c r="AK2976" i="12"/>
  <c r="AK2975" i="12"/>
  <c r="AK2974" i="12"/>
  <c r="AK2973" i="12"/>
  <c r="AK2972" i="12"/>
  <c r="AK2971" i="12"/>
  <c r="AK2970" i="12"/>
  <c r="AK2969" i="12"/>
  <c r="AK2968" i="12"/>
  <c r="AK2967" i="12"/>
  <c r="AK2966" i="12"/>
  <c r="AK2965" i="12"/>
  <c r="AK2964" i="12"/>
  <c r="AK2963" i="12"/>
  <c r="AK2962" i="12"/>
  <c r="AK2961" i="12"/>
  <c r="AK2960" i="12"/>
  <c r="AK2959" i="12"/>
  <c r="AK2958" i="12"/>
  <c r="AK2957" i="12"/>
  <c r="AK2956" i="12"/>
  <c r="AK2955" i="12"/>
  <c r="AK2954" i="12"/>
  <c r="AK2953" i="12"/>
  <c r="AK2952" i="12"/>
  <c r="AK2951" i="12"/>
  <c r="AK2950" i="12"/>
  <c r="AK2949" i="12"/>
  <c r="AK2948" i="12"/>
  <c r="AK2947" i="12"/>
  <c r="AK2946" i="12"/>
  <c r="AK2945" i="12"/>
  <c r="AK2944" i="12"/>
  <c r="AK2943" i="12"/>
  <c r="AK2942" i="12"/>
  <c r="AK2941" i="12"/>
  <c r="AK2940" i="12"/>
  <c r="AK2939" i="12"/>
  <c r="AK2938" i="12"/>
  <c r="AK2937" i="12"/>
  <c r="AK2936" i="12"/>
  <c r="AK2935" i="12"/>
  <c r="AK2934" i="12"/>
  <c r="AK2933" i="12"/>
  <c r="AK2932" i="12"/>
  <c r="AK2931" i="12"/>
  <c r="AK2930" i="12"/>
  <c r="AK2929" i="12"/>
  <c r="AK2928" i="12"/>
  <c r="AK2927" i="12"/>
  <c r="AK2926" i="12"/>
  <c r="AK2925" i="12"/>
  <c r="AK2924" i="12"/>
  <c r="AK2923" i="12"/>
  <c r="AK2922" i="12"/>
  <c r="AK2921" i="12"/>
  <c r="AK2920" i="12"/>
  <c r="AK2919" i="12"/>
  <c r="AK2918" i="12"/>
  <c r="AK2917" i="12"/>
  <c r="AK2916" i="12"/>
  <c r="AK2915" i="12"/>
  <c r="AK2914" i="12"/>
  <c r="AK2913" i="12"/>
  <c r="AK2912" i="12"/>
  <c r="AK2911" i="12"/>
  <c r="AK2910" i="12"/>
  <c r="AK2909" i="12"/>
  <c r="AK2908" i="12"/>
  <c r="AK2907" i="12"/>
  <c r="AK2906" i="12"/>
  <c r="AK2905" i="12"/>
  <c r="AK2904" i="12"/>
  <c r="AK2903" i="12"/>
  <c r="AK2902" i="12"/>
  <c r="AK2901" i="12"/>
  <c r="AK2900" i="12"/>
  <c r="AK2899" i="12"/>
  <c r="AK2898" i="12"/>
  <c r="AK2897" i="12"/>
  <c r="AK2896" i="12"/>
  <c r="AK2895" i="12"/>
  <c r="AK2894" i="12"/>
  <c r="AK2893" i="12"/>
  <c r="AK2892" i="12"/>
  <c r="AK2891" i="12"/>
  <c r="AK2890" i="12"/>
  <c r="AK2889" i="12"/>
  <c r="AK2888" i="12"/>
  <c r="AK2887" i="12"/>
  <c r="AK2886" i="12"/>
  <c r="AK2885" i="12"/>
  <c r="AK2884" i="12"/>
  <c r="AK2883" i="12"/>
  <c r="AK2882" i="12"/>
  <c r="AK2881" i="12"/>
  <c r="AK2880" i="12"/>
  <c r="AK2879" i="12"/>
  <c r="AK2878" i="12"/>
  <c r="AK2877" i="12"/>
  <c r="AK2876" i="12"/>
  <c r="AK2875" i="12"/>
  <c r="AK2874" i="12"/>
  <c r="AK2873" i="12"/>
  <c r="AK2872" i="12"/>
  <c r="AK2871" i="12"/>
  <c r="AK2870" i="12"/>
  <c r="AK2869" i="12"/>
  <c r="AK2868" i="12"/>
  <c r="AK2867" i="12"/>
  <c r="AK2866" i="12"/>
  <c r="AK2865" i="12"/>
  <c r="AK2864" i="12"/>
  <c r="AK2863" i="12"/>
  <c r="AK2862" i="12"/>
  <c r="AK2861" i="12"/>
  <c r="AK2860" i="12"/>
  <c r="AK2859" i="12"/>
  <c r="AK2858" i="12"/>
  <c r="AK2857" i="12"/>
  <c r="AK2856" i="12"/>
  <c r="AK2855" i="12"/>
  <c r="AK2854" i="12"/>
  <c r="AK2853" i="12"/>
  <c r="AK2852" i="12"/>
  <c r="AK2851" i="12"/>
  <c r="AK2850" i="12"/>
  <c r="AK2849" i="12"/>
  <c r="AK2848" i="12"/>
  <c r="AK2847" i="12"/>
  <c r="AK2846" i="12"/>
  <c r="AK2845" i="12"/>
  <c r="AK2844" i="12"/>
  <c r="AK2843" i="12"/>
  <c r="AK2842" i="12"/>
  <c r="AK2841" i="12"/>
  <c r="AK2840" i="12"/>
  <c r="AK2839" i="12"/>
  <c r="AK2838" i="12"/>
  <c r="AK2837" i="12"/>
  <c r="AK2836" i="12"/>
  <c r="AK2835" i="12"/>
  <c r="AK2834" i="12"/>
  <c r="AK2833" i="12"/>
  <c r="AK2832" i="12"/>
  <c r="AK2831" i="12"/>
  <c r="AK2830" i="12"/>
  <c r="AK2829" i="12"/>
  <c r="AK2828" i="12"/>
  <c r="AK2827" i="12"/>
  <c r="AK2826" i="12"/>
  <c r="AK2825" i="12"/>
  <c r="AK2824" i="12"/>
  <c r="AK2823" i="12"/>
  <c r="AK2822" i="12"/>
  <c r="AK2821" i="12"/>
  <c r="AK2820" i="12"/>
  <c r="AK2819" i="12"/>
  <c r="AK2818" i="12"/>
  <c r="AK2817" i="12"/>
  <c r="AK2816" i="12"/>
  <c r="AK2815" i="12"/>
  <c r="AK2814" i="12"/>
  <c r="AK2813" i="12"/>
  <c r="AK2812" i="12"/>
  <c r="AK2811" i="12"/>
  <c r="AK2810" i="12"/>
  <c r="AK2809" i="12"/>
  <c r="AK2808" i="12"/>
  <c r="AK2807" i="12"/>
  <c r="AK2806" i="12"/>
  <c r="AK2805" i="12"/>
  <c r="AK2804" i="12"/>
  <c r="AK2803" i="12"/>
  <c r="AK2802" i="12"/>
  <c r="AK2801" i="12"/>
  <c r="AK2800" i="12"/>
  <c r="AK2799" i="12"/>
  <c r="AK2798" i="12"/>
  <c r="AK2797" i="12"/>
  <c r="AK2796" i="12"/>
  <c r="AK2795" i="12"/>
  <c r="AK2794" i="12"/>
  <c r="AK2793" i="12"/>
  <c r="AK2792" i="12"/>
  <c r="AK2791" i="12"/>
  <c r="AK2790" i="12"/>
  <c r="AK2789" i="12"/>
  <c r="AK2788" i="12"/>
  <c r="AK2787" i="12"/>
  <c r="AK2786" i="12"/>
  <c r="AK2785" i="12"/>
  <c r="AK2784" i="12"/>
  <c r="AK2783" i="12"/>
  <c r="AK2782" i="12"/>
  <c r="AK2781" i="12"/>
  <c r="AK2780" i="12"/>
  <c r="AK2779" i="12"/>
  <c r="AK2778" i="12"/>
  <c r="AK2777" i="12"/>
  <c r="AK2776" i="12"/>
  <c r="AK2775" i="12"/>
  <c r="AK2774" i="12"/>
  <c r="AK2773" i="12"/>
  <c r="AK2772" i="12"/>
  <c r="AK2771" i="12"/>
  <c r="AK2770" i="12"/>
  <c r="AK2769" i="12"/>
  <c r="AK2768" i="12"/>
  <c r="AK2767" i="12"/>
  <c r="AK2766" i="12"/>
  <c r="AK2765" i="12"/>
  <c r="AK2764" i="12"/>
  <c r="AK2763" i="12"/>
  <c r="AK2762" i="12"/>
  <c r="AK2761" i="12"/>
  <c r="AK2760" i="12"/>
  <c r="AK2759" i="12"/>
  <c r="AK2758" i="12"/>
  <c r="AK2757" i="12"/>
  <c r="AK2756" i="12"/>
  <c r="AK2755" i="12"/>
  <c r="AK2754" i="12"/>
  <c r="AK2753" i="12"/>
  <c r="AK2752" i="12"/>
  <c r="AK2751" i="12"/>
  <c r="AK2750" i="12"/>
  <c r="AK2749" i="12"/>
  <c r="AK2748" i="12"/>
  <c r="AK2747" i="12"/>
  <c r="AK2746" i="12"/>
  <c r="AK2745" i="12"/>
  <c r="AK2744" i="12"/>
  <c r="AK2743" i="12"/>
  <c r="AK2742" i="12"/>
  <c r="AK2741" i="12"/>
  <c r="AK2740" i="12"/>
  <c r="AK2739" i="12"/>
  <c r="AK2738" i="12"/>
  <c r="AK2737" i="12"/>
  <c r="AK2736" i="12"/>
  <c r="AK2735" i="12"/>
  <c r="AK2734" i="12"/>
  <c r="AK2733" i="12"/>
  <c r="AK2732" i="12"/>
  <c r="AK2731" i="12"/>
  <c r="AK2730" i="12"/>
  <c r="AK2729" i="12"/>
  <c r="AK2728" i="12"/>
  <c r="AK2727" i="12"/>
  <c r="AK2726" i="12"/>
  <c r="AK2725" i="12"/>
  <c r="AK2724" i="12"/>
  <c r="AK2723" i="12"/>
  <c r="AK2722" i="12"/>
  <c r="AK2721" i="12"/>
  <c r="AK2720" i="12"/>
  <c r="AK2719" i="12"/>
  <c r="AK2718" i="12"/>
  <c r="AK2717" i="12"/>
  <c r="AK2716" i="12"/>
  <c r="AK2715" i="12"/>
  <c r="AK2714" i="12"/>
  <c r="AK2713" i="12"/>
  <c r="AK2712" i="12"/>
  <c r="AK2711" i="12"/>
  <c r="AK2710" i="12"/>
  <c r="AK2709" i="12"/>
  <c r="AK2708" i="12"/>
  <c r="AK2707" i="12"/>
  <c r="AK2706" i="12"/>
  <c r="AK2705" i="12"/>
  <c r="AK2704" i="12"/>
  <c r="AK2703" i="12"/>
  <c r="AK2702" i="12"/>
  <c r="AK2701" i="12"/>
  <c r="AK2700" i="12"/>
  <c r="AK2699" i="12"/>
  <c r="AK2698" i="12"/>
  <c r="AK2697" i="12"/>
  <c r="AK2696" i="12"/>
  <c r="AK2695" i="12"/>
  <c r="AK2694" i="12"/>
  <c r="AK2693" i="12"/>
  <c r="AK2692" i="12"/>
  <c r="AK2691" i="12"/>
  <c r="AK2690" i="12"/>
  <c r="AK2689" i="12"/>
  <c r="AK2688" i="12"/>
  <c r="AK2687" i="12"/>
  <c r="AK2686" i="12"/>
  <c r="AK2685" i="12"/>
  <c r="AK2684" i="12"/>
  <c r="AK2683" i="12"/>
  <c r="AK2682" i="12"/>
  <c r="AK2681" i="12"/>
  <c r="AK2680" i="12"/>
  <c r="AK2679" i="12"/>
  <c r="AK2678" i="12"/>
  <c r="AK2677" i="12"/>
  <c r="AK2676" i="12"/>
  <c r="AK2675" i="12"/>
  <c r="AK2674" i="12"/>
  <c r="AK2673" i="12"/>
  <c r="AK2672" i="12"/>
  <c r="AK2671" i="12"/>
  <c r="AK2670" i="12"/>
  <c r="AK2669" i="12"/>
  <c r="AK2668" i="12"/>
  <c r="AK2667" i="12"/>
  <c r="AK2666" i="12"/>
  <c r="AK2665" i="12"/>
  <c r="AK2664" i="12"/>
  <c r="AK2663" i="12"/>
  <c r="AK2662" i="12"/>
  <c r="AK2661" i="12"/>
  <c r="AK2660" i="12"/>
  <c r="AK2659" i="12"/>
  <c r="AK2658" i="12"/>
  <c r="AK2657" i="12"/>
  <c r="AK2656" i="12"/>
  <c r="AK2655" i="12"/>
  <c r="AK2654" i="12"/>
  <c r="AK2653" i="12"/>
  <c r="AK2652" i="12"/>
  <c r="AK2651" i="12"/>
  <c r="AK2650" i="12"/>
  <c r="AK2649" i="12"/>
  <c r="AK2648" i="12"/>
  <c r="AK2647" i="12"/>
  <c r="AK2646" i="12"/>
  <c r="AK2645" i="12"/>
  <c r="AK2644" i="12"/>
  <c r="AK2643" i="12"/>
  <c r="AK2642" i="12"/>
  <c r="AK2641" i="12"/>
  <c r="AK2640" i="12"/>
  <c r="AK2639" i="12"/>
  <c r="AK2638" i="12"/>
  <c r="AK2637" i="12"/>
  <c r="AK2636" i="12"/>
  <c r="AK2635" i="12"/>
  <c r="AK2634" i="12"/>
  <c r="AK2633" i="12"/>
  <c r="AK2632" i="12"/>
  <c r="AK2631" i="12"/>
  <c r="AK2630" i="12"/>
  <c r="AK2629" i="12"/>
  <c r="AK2628" i="12"/>
  <c r="AK2627" i="12"/>
  <c r="AK2626" i="12"/>
  <c r="AK2625" i="12"/>
  <c r="AK2624" i="12"/>
  <c r="AK2623" i="12"/>
  <c r="AK2622" i="12"/>
  <c r="AK2621" i="12"/>
  <c r="AK2620" i="12"/>
  <c r="AK2619" i="12"/>
  <c r="AK2618" i="12"/>
  <c r="AK2617" i="12"/>
  <c r="AK2616" i="12"/>
  <c r="AK2615" i="12"/>
  <c r="AK2614" i="12"/>
  <c r="AK2613" i="12"/>
  <c r="AK2612" i="12"/>
  <c r="AK2611" i="12"/>
  <c r="AK2610" i="12"/>
  <c r="AK2609" i="12"/>
  <c r="AK2608" i="12"/>
  <c r="AK2607" i="12"/>
  <c r="AK2606" i="12"/>
  <c r="AK2605" i="12"/>
  <c r="AK2604" i="12"/>
  <c r="AK2603" i="12"/>
  <c r="AK2602" i="12"/>
  <c r="AK2601" i="12"/>
  <c r="AK2600" i="12"/>
  <c r="AK2599" i="12"/>
  <c r="AK2598" i="12"/>
  <c r="AK2597" i="12"/>
  <c r="AK2596" i="12"/>
  <c r="AK2595" i="12"/>
  <c r="AK2594" i="12"/>
  <c r="AK2593" i="12"/>
  <c r="AK2592" i="12"/>
  <c r="AK2591" i="12"/>
  <c r="AK2590" i="12"/>
  <c r="AK2589" i="12"/>
  <c r="AK2588" i="12"/>
  <c r="AK2587" i="12"/>
  <c r="AK2586" i="12"/>
  <c r="AK2585" i="12"/>
  <c r="AK2584" i="12"/>
  <c r="AK2583" i="12"/>
  <c r="AK2582" i="12"/>
  <c r="AK2581" i="12"/>
  <c r="AK2580" i="12"/>
  <c r="AK2579" i="12"/>
  <c r="AK2578" i="12"/>
  <c r="AK2577" i="12"/>
  <c r="AK2576" i="12"/>
  <c r="AK2575" i="12"/>
  <c r="AK2574" i="12"/>
  <c r="AK2573" i="12"/>
  <c r="AK2572" i="12"/>
  <c r="AK2571" i="12"/>
  <c r="AK2570" i="12"/>
  <c r="AK2569" i="12"/>
  <c r="AK2568" i="12"/>
  <c r="AK2567" i="12"/>
  <c r="AK2566" i="12"/>
  <c r="AK2565" i="12"/>
  <c r="AK2564" i="12"/>
  <c r="AK2563" i="12"/>
  <c r="AK2562" i="12"/>
  <c r="AK2561" i="12"/>
  <c r="AK2560" i="12"/>
  <c r="AK2559" i="12"/>
  <c r="AK2558" i="12"/>
  <c r="AK2557" i="12"/>
  <c r="AK2556" i="12"/>
  <c r="AK2555" i="12"/>
  <c r="AK2554" i="12"/>
  <c r="AK2553" i="12"/>
  <c r="AK2552" i="12"/>
  <c r="AK2551" i="12"/>
  <c r="AK2550" i="12"/>
  <c r="AK2549" i="12"/>
  <c r="AK2548" i="12"/>
  <c r="AK2547" i="12"/>
  <c r="AK2546" i="12"/>
  <c r="AK2545" i="12"/>
  <c r="AK2544" i="12"/>
  <c r="AK2543" i="12"/>
  <c r="AK2542" i="12"/>
  <c r="AK2541" i="12"/>
  <c r="AK2540" i="12"/>
  <c r="AK2539" i="12"/>
  <c r="AK2538" i="12"/>
  <c r="AK2537" i="12"/>
  <c r="AK2536" i="12"/>
  <c r="AK2535" i="12"/>
  <c r="AK2534" i="12"/>
  <c r="AK2533" i="12"/>
  <c r="AK2532" i="12"/>
  <c r="AK2531" i="12"/>
  <c r="AK2530" i="12"/>
  <c r="AK2529" i="12"/>
  <c r="AK2528" i="12"/>
  <c r="AK2527" i="12"/>
  <c r="AK2526" i="12"/>
  <c r="AK2525" i="12"/>
  <c r="AK2524" i="12"/>
  <c r="AK2523" i="12"/>
  <c r="AK2522" i="12"/>
  <c r="AK2521" i="12"/>
  <c r="AK2520" i="12"/>
  <c r="AK2519" i="12"/>
  <c r="AK2518" i="12"/>
  <c r="AK2517" i="12"/>
  <c r="AK2516" i="12"/>
  <c r="AK2515" i="12"/>
  <c r="AK2514" i="12"/>
  <c r="AK2513" i="12"/>
  <c r="AK2512" i="12"/>
  <c r="AK2511" i="12"/>
  <c r="AK2510" i="12"/>
  <c r="AK2509" i="12"/>
  <c r="AK2508" i="12"/>
  <c r="AK2507" i="12"/>
  <c r="AK2506" i="12"/>
  <c r="AK2505" i="12"/>
  <c r="AK2504" i="12"/>
  <c r="AK2503" i="12"/>
  <c r="AK2502" i="12"/>
  <c r="AK2501" i="12"/>
  <c r="AK2500" i="12"/>
  <c r="AK2499" i="12"/>
  <c r="AK2498" i="12"/>
  <c r="AK2497" i="12"/>
  <c r="AK2496" i="12"/>
  <c r="AK2495" i="12"/>
  <c r="AK2494" i="12"/>
  <c r="AK2493" i="12"/>
  <c r="AK2492" i="12"/>
  <c r="AK2491" i="12"/>
  <c r="AK2490" i="12"/>
  <c r="AK2489" i="12"/>
  <c r="AK2488" i="12"/>
  <c r="AK2487" i="12"/>
  <c r="AK2486" i="12"/>
  <c r="AK2485" i="12"/>
  <c r="AK2484" i="12"/>
  <c r="AK2483" i="12"/>
  <c r="AK2482" i="12"/>
  <c r="AK2481" i="12"/>
  <c r="AK2480" i="12"/>
  <c r="AK2479" i="12"/>
  <c r="AK2478" i="12"/>
  <c r="AK2477" i="12"/>
  <c r="AK2476" i="12"/>
  <c r="AK2475" i="12"/>
  <c r="AK2474" i="12"/>
  <c r="AK2473" i="12"/>
  <c r="AK2472" i="12"/>
  <c r="AK2471" i="12"/>
  <c r="AK2470" i="12"/>
  <c r="AK2469" i="12"/>
  <c r="AK2468" i="12"/>
  <c r="AK2467" i="12"/>
  <c r="AK2466" i="12"/>
  <c r="AK2465" i="12"/>
  <c r="AK2464" i="12"/>
  <c r="AK2463" i="12"/>
  <c r="AK2462" i="12"/>
  <c r="AK2461" i="12"/>
  <c r="AK2460" i="12"/>
  <c r="AK2459" i="12"/>
  <c r="AK2458" i="12"/>
  <c r="AK2457" i="12"/>
  <c r="AK2456" i="12"/>
  <c r="AK2455" i="12"/>
  <c r="AK2454" i="12"/>
  <c r="AK2453" i="12"/>
  <c r="AK2452" i="12"/>
  <c r="AK2451" i="12"/>
  <c r="AK2450" i="12"/>
  <c r="AK2449" i="12"/>
  <c r="AK2448" i="12"/>
  <c r="AK2447" i="12"/>
  <c r="AK2446" i="12"/>
  <c r="AK2445" i="12"/>
  <c r="AK2444" i="12"/>
  <c r="AK2443" i="12"/>
  <c r="AK2442" i="12"/>
  <c r="AK2441" i="12"/>
  <c r="AK2440" i="12"/>
  <c r="AK2439" i="12"/>
  <c r="AK2438" i="12"/>
  <c r="AK2437" i="12"/>
  <c r="AK2436" i="12"/>
  <c r="AK2435" i="12"/>
  <c r="AK2434" i="12"/>
  <c r="AK2433" i="12"/>
  <c r="AK2432" i="12"/>
  <c r="AK2431" i="12"/>
  <c r="AK2430" i="12"/>
  <c r="AK2429" i="12"/>
  <c r="AK2428" i="12"/>
  <c r="AK2427" i="12"/>
  <c r="AK2426" i="12"/>
  <c r="AK2425" i="12"/>
  <c r="AK2424" i="12"/>
  <c r="AK2423" i="12"/>
  <c r="AK2422" i="12"/>
  <c r="AK2421" i="12"/>
  <c r="AK2420" i="12"/>
  <c r="AK2419" i="12"/>
  <c r="AK2418" i="12"/>
  <c r="AK2417" i="12"/>
  <c r="AK2416" i="12"/>
  <c r="AK2415" i="12"/>
  <c r="AK2414" i="12"/>
  <c r="AK2413" i="12"/>
  <c r="AK2412" i="12"/>
  <c r="AK2411" i="12"/>
  <c r="AK2410" i="12"/>
  <c r="AK2409" i="12"/>
  <c r="AK2408" i="12"/>
  <c r="AK2407" i="12"/>
  <c r="AK2406" i="12"/>
  <c r="AK2405" i="12"/>
  <c r="AK2404" i="12"/>
  <c r="AK2403" i="12"/>
  <c r="AK2402" i="12"/>
  <c r="AK2401" i="12"/>
  <c r="AK2400" i="12"/>
  <c r="AK2399" i="12"/>
  <c r="AK2398" i="12"/>
  <c r="AK2397" i="12"/>
  <c r="AK2396" i="12"/>
  <c r="AK2395" i="12"/>
  <c r="AK2394" i="12"/>
  <c r="AK2393" i="12"/>
  <c r="AK2392" i="12"/>
  <c r="AK2391" i="12"/>
  <c r="AK2390" i="12"/>
  <c r="AK2389" i="12"/>
  <c r="AK2388" i="12"/>
  <c r="AK2387" i="12"/>
  <c r="AK2386" i="12"/>
  <c r="AK2385" i="12"/>
  <c r="AK2384" i="12"/>
  <c r="AK2383" i="12"/>
  <c r="AK2382" i="12"/>
  <c r="AK2381" i="12"/>
  <c r="AK2380" i="12"/>
  <c r="AK2379" i="12"/>
  <c r="AK2378" i="12"/>
  <c r="AK2377" i="12"/>
  <c r="AK2376" i="12"/>
  <c r="AK2375" i="12"/>
  <c r="AK2374" i="12"/>
  <c r="AK2373" i="12"/>
  <c r="AK2372" i="12"/>
  <c r="AK2371" i="12"/>
  <c r="AK2370" i="12"/>
  <c r="AK2369" i="12"/>
  <c r="AK2368" i="12"/>
  <c r="AK2367" i="12"/>
  <c r="AK2366" i="12"/>
  <c r="AK2365" i="12"/>
  <c r="AK2364" i="12"/>
  <c r="AK2363" i="12"/>
  <c r="AK2362" i="12"/>
  <c r="AK2361" i="12"/>
  <c r="AK2360" i="12"/>
  <c r="AK2359" i="12"/>
  <c r="AK2358" i="12"/>
  <c r="AK2357" i="12"/>
  <c r="AK2356" i="12"/>
  <c r="AK2355" i="12"/>
  <c r="AK2354" i="12"/>
  <c r="AK2353" i="12"/>
  <c r="AK2352" i="12"/>
  <c r="AK2351" i="12"/>
  <c r="AK2350" i="12"/>
  <c r="AK2349" i="12"/>
  <c r="AK2348" i="12"/>
  <c r="AK2347" i="12"/>
  <c r="AK2346" i="12"/>
  <c r="AK2345" i="12"/>
  <c r="AK2344" i="12"/>
  <c r="AK2343" i="12"/>
  <c r="AK2342" i="12"/>
  <c r="AK2341" i="12"/>
  <c r="AK2340" i="12"/>
  <c r="AK2339" i="12"/>
  <c r="AK2338" i="12"/>
  <c r="AK2337" i="12"/>
  <c r="AK2336" i="12"/>
  <c r="AK2335" i="12"/>
  <c r="AK2334" i="12"/>
  <c r="AK2333" i="12"/>
  <c r="AK2332" i="12"/>
  <c r="AK2331" i="12"/>
  <c r="AK2330" i="12"/>
  <c r="AK2329" i="12"/>
  <c r="AK2328" i="12"/>
  <c r="AK2327" i="12"/>
  <c r="AK2326" i="12"/>
  <c r="AK2325" i="12"/>
  <c r="AK2324" i="12"/>
  <c r="AK2323" i="12"/>
  <c r="AK2322" i="12"/>
  <c r="AK2321" i="12"/>
  <c r="AK2320" i="12"/>
  <c r="AK2319" i="12"/>
  <c r="AK2318" i="12"/>
  <c r="AK2317" i="12"/>
  <c r="AK2316" i="12"/>
  <c r="AK2315" i="12"/>
  <c r="AK2314" i="12"/>
  <c r="AK2313" i="12"/>
  <c r="AK2312" i="12"/>
  <c r="AK2311" i="12"/>
  <c r="AK2310" i="12"/>
  <c r="AK2309" i="12"/>
  <c r="AK2308" i="12"/>
  <c r="AK2307" i="12"/>
  <c r="AK2306" i="12"/>
  <c r="AK2305" i="12"/>
  <c r="AK2304" i="12"/>
  <c r="AK2303" i="12"/>
  <c r="AK2302" i="12"/>
  <c r="AK2301" i="12"/>
  <c r="AK2300" i="12"/>
  <c r="AK2299" i="12"/>
  <c r="AK2298" i="12"/>
  <c r="AK2297" i="12"/>
  <c r="AK2296" i="12"/>
  <c r="AK2295" i="12"/>
  <c r="AK2294" i="12"/>
  <c r="AK2293" i="12"/>
  <c r="AK2292" i="12"/>
  <c r="AK2291" i="12"/>
  <c r="AK2290" i="12"/>
  <c r="AK2289" i="12"/>
  <c r="AK2288" i="12"/>
  <c r="AK2287" i="12"/>
  <c r="AK2286" i="12"/>
  <c r="AK2285" i="12"/>
  <c r="AK2284" i="12"/>
  <c r="AK2283" i="12"/>
  <c r="AK2282" i="12"/>
  <c r="AK2281" i="12"/>
  <c r="AK2280" i="12"/>
  <c r="AK2279" i="12"/>
  <c r="AK2278" i="12"/>
  <c r="AK2277" i="12"/>
  <c r="AK2276" i="12"/>
  <c r="AK2275" i="12"/>
  <c r="AK2274" i="12"/>
  <c r="AK2273" i="12"/>
  <c r="AK2272" i="12"/>
  <c r="AK2271" i="12"/>
  <c r="AK2270" i="12"/>
  <c r="AK2269" i="12"/>
  <c r="AK2268" i="12"/>
  <c r="AK2267" i="12"/>
  <c r="AK2266" i="12"/>
  <c r="AK2265" i="12"/>
  <c r="AK2264" i="12"/>
  <c r="AK2263" i="12"/>
  <c r="AK2262" i="12"/>
  <c r="AK2261" i="12"/>
  <c r="AK2260" i="12"/>
  <c r="AK2259" i="12"/>
  <c r="AK2258" i="12"/>
  <c r="AK2257" i="12"/>
  <c r="AK2256" i="12"/>
  <c r="AK2255" i="12"/>
  <c r="AK2254" i="12"/>
  <c r="AK2253" i="12"/>
  <c r="AK2252" i="12"/>
  <c r="AK2251" i="12"/>
  <c r="AK2250" i="12"/>
  <c r="AK2249" i="12"/>
  <c r="AK2248" i="12"/>
  <c r="AK2247" i="12"/>
  <c r="AK2246" i="12"/>
  <c r="AK2245" i="12"/>
  <c r="AK2244" i="12"/>
  <c r="AK2243" i="12"/>
  <c r="AK2242" i="12"/>
  <c r="AK2241" i="12"/>
  <c r="AK2240" i="12"/>
  <c r="AK2239" i="12"/>
  <c r="AK2238" i="12"/>
  <c r="AK2237" i="12"/>
  <c r="AK2236" i="12"/>
  <c r="AK2235" i="12"/>
  <c r="AK2234" i="12"/>
  <c r="AK2233" i="12"/>
  <c r="AK2232" i="12"/>
  <c r="AK2231" i="12"/>
  <c r="AK2230" i="12"/>
  <c r="AK2229" i="12"/>
  <c r="AK2228" i="12"/>
  <c r="AK2227" i="12"/>
  <c r="AK2226" i="12"/>
  <c r="AK2225" i="12"/>
  <c r="AK2224" i="12"/>
  <c r="AK2223" i="12"/>
  <c r="AK2222" i="12"/>
  <c r="AK2221" i="12"/>
  <c r="AK2220" i="12"/>
  <c r="AK2219" i="12"/>
  <c r="AK2218" i="12"/>
  <c r="AK2217" i="12"/>
  <c r="AK2216" i="12"/>
  <c r="AK2215" i="12"/>
  <c r="AK2214" i="12"/>
  <c r="AK2213" i="12"/>
  <c r="AK2212" i="12"/>
  <c r="AK2211" i="12"/>
  <c r="AK2210" i="12"/>
  <c r="AK2209" i="12"/>
  <c r="AK2208" i="12"/>
  <c r="AK2207" i="12"/>
  <c r="AK2206" i="12"/>
  <c r="AK2205" i="12"/>
  <c r="AK2204" i="12"/>
  <c r="AK2203" i="12"/>
  <c r="AK2202" i="12"/>
  <c r="AK2201" i="12"/>
  <c r="AK2200" i="12"/>
  <c r="AK2199" i="12"/>
  <c r="AK2198" i="12"/>
  <c r="AK2197" i="12"/>
  <c r="AK2196" i="12"/>
  <c r="AK2195" i="12"/>
  <c r="AK2194" i="12"/>
  <c r="AK2193" i="12"/>
  <c r="AK2192" i="12"/>
  <c r="AK2191" i="12"/>
  <c r="AK2190" i="12"/>
  <c r="AK2189" i="12"/>
  <c r="AK2188" i="12"/>
  <c r="AK2187" i="12"/>
  <c r="AK2186" i="12"/>
  <c r="AK2185" i="12"/>
  <c r="AK2184" i="12"/>
  <c r="AK2183" i="12"/>
  <c r="AK2182" i="12"/>
  <c r="AK2181" i="12"/>
  <c r="AK2180" i="12"/>
  <c r="AK2179" i="12"/>
  <c r="AK2178" i="12"/>
  <c r="AK2177" i="12"/>
  <c r="AK2176" i="12"/>
  <c r="AK2175" i="12"/>
  <c r="AK2174" i="12"/>
  <c r="AK2173" i="12"/>
  <c r="AK2172" i="12"/>
  <c r="AK2171" i="12"/>
  <c r="AK2170" i="12"/>
  <c r="AK2169" i="12"/>
  <c r="AK2168" i="12"/>
  <c r="AK2167" i="12"/>
  <c r="AK2166" i="12"/>
  <c r="AK2165" i="12"/>
  <c r="AK2164" i="12"/>
  <c r="AK2163" i="12"/>
  <c r="AK2162" i="12"/>
  <c r="AK2161" i="12"/>
  <c r="AK2160" i="12"/>
  <c r="AK2159" i="12"/>
  <c r="AK2158" i="12"/>
  <c r="AK2157" i="12"/>
  <c r="AK2156" i="12"/>
  <c r="AK2155" i="12"/>
  <c r="AK2154" i="12"/>
  <c r="AK2153" i="12"/>
  <c r="AK2152" i="12"/>
  <c r="AK2151" i="12"/>
  <c r="AK2150" i="12"/>
  <c r="AK2149" i="12"/>
  <c r="AK2148" i="12"/>
  <c r="AK2147" i="12"/>
  <c r="AK2146" i="12"/>
  <c r="AK2145" i="12"/>
  <c r="AK2144" i="12"/>
  <c r="AK2143" i="12"/>
  <c r="AK2142" i="12"/>
  <c r="AK2141" i="12"/>
  <c r="AK2140" i="12"/>
  <c r="AK2139" i="12"/>
  <c r="AK2138" i="12"/>
  <c r="AK2137" i="12"/>
  <c r="AK2136" i="12"/>
  <c r="AK2135" i="12"/>
  <c r="AK2134" i="12"/>
  <c r="AK2133" i="12"/>
  <c r="AK2132" i="12"/>
  <c r="AK2131" i="12"/>
  <c r="AK2130" i="12"/>
  <c r="AK2129" i="12"/>
  <c r="AK2128" i="12"/>
  <c r="AK2127" i="12"/>
  <c r="AK2126" i="12"/>
  <c r="AK2125" i="12"/>
  <c r="AK2124" i="12"/>
  <c r="AK2123" i="12"/>
  <c r="AK2122" i="12"/>
  <c r="AK2121" i="12"/>
  <c r="AK2120" i="12"/>
  <c r="AK2119" i="12"/>
  <c r="AK2118" i="12"/>
  <c r="AK2117" i="12"/>
  <c r="AK2116" i="12"/>
  <c r="AK2115" i="12"/>
  <c r="AK2114" i="12"/>
  <c r="AK2113" i="12"/>
  <c r="AK2112" i="12"/>
  <c r="AK2111" i="12"/>
  <c r="AK2110" i="12"/>
  <c r="AK2109" i="12"/>
  <c r="AK2108" i="12"/>
  <c r="AK2107" i="12"/>
  <c r="AK2106" i="12"/>
  <c r="AK2105" i="12"/>
  <c r="AK2104" i="12"/>
  <c r="AK2103" i="12"/>
  <c r="AK2102" i="12"/>
  <c r="AK2101" i="12"/>
  <c r="AK2100" i="12"/>
  <c r="AK2099" i="12"/>
  <c r="AK2098" i="12"/>
  <c r="AK2097" i="12"/>
  <c r="AK2096" i="12"/>
  <c r="AK2095" i="12"/>
  <c r="AK2094" i="12"/>
  <c r="AK2093" i="12"/>
  <c r="AK2092" i="12"/>
  <c r="AK2091" i="12"/>
  <c r="AK2090" i="12"/>
  <c r="AK2089" i="12"/>
  <c r="AK2088" i="12"/>
  <c r="AK2087" i="12"/>
  <c r="AK2086" i="12"/>
  <c r="AK2085" i="12"/>
  <c r="AK2084" i="12"/>
  <c r="AK2083" i="12"/>
  <c r="AK2082" i="12"/>
  <c r="AK2081" i="12"/>
  <c r="AK2080" i="12"/>
  <c r="AK2079" i="12"/>
  <c r="AK2078" i="12"/>
  <c r="AK2077" i="12"/>
  <c r="AK2076" i="12"/>
  <c r="AK2075" i="12"/>
  <c r="AK2074" i="12"/>
  <c r="AK2073" i="12"/>
  <c r="AK2072" i="12"/>
  <c r="AK2071" i="12"/>
  <c r="AK2070" i="12"/>
  <c r="AK2069" i="12"/>
  <c r="AK2068" i="12"/>
  <c r="AK2067" i="12"/>
  <c r="AK2066" i="12"/>
  <c r="AK2065" i="12"/>
  <c r="AK2064" i="12"/>
  <c r="AK2063" i="12"/>
  <c r="AK2062" i="12"/>
  <c r="AK2061" i="12"/>
  <c r="AK2060" i="12"/>
  <c r="AK2059" i="12"/>
  <c r="AK2058" i="12"/>
  <c r="AK2057" i="12"/>
  <c r="AK2056" i="12"/>
  <c r="AK2055" i="12"/>
  <c r="AK2054" i="12"/>
  <c r="AK2053" i="12"/>
  <c r="AK2052" i="12"/>
  <c r="AK2051" i="12"/>
  <c r="AK2050" i="12"/>
  <c r="AK2049" i="12"/>
  <c r="AK2048" i="12"/>
  <c r="AK2047" i="12"/>
  <c r="AK2046" i="12"/>
  <c r="AK2045" i="12"/>
  <c r="AK2044" i="12"/>
  <c r="AK2043" i="12"/>
  <c r="AK2042" i="12"/>
  <c r="AK2041" i="12"/>
  <c r="AK2040" i="12"/>
  <c r="AK2039" i="12"/>
  <c r="AK2038" i="12"/>
  <c r="AK2037" i="12"/>
  <c r="AK2036" i="12"/>
  <c r="AK2035" i="12"/>
  <c r="AK2034" i="12"/>
  <c r="AK2033" i="12"/>
  <c r="AK2032" i="12"/>
  <c r="AK2031" i="12"/>
  <c r="AK2030" i="12"/>
  <c r="AK2029" i="12"/>
  <c r="AK2028" i="12"/>
  <c r="AK2027" i="12"/>
  <c r="AK2026" i="12"/>
  <c r="AK2025" i="12"/>
  <c r="AK2024" i="12"/>
  <c r="AK2023" i="12"/>
  <c r="AK2022" i="12"/>
  <c r="AK2021" i="12"/>
  <c r="AK2020" i="12"/>
  <c r="AK2019" i="12"/>
  <c r="AK2018" i="12"/>
  <c r="AK2017" i="12"/>
  <c r="AK2016" i="12"/>
  <c r="AK2015" i="12"/>
  <c r="AK2014" i="12"/>
  <c r="AK2013" i="12"/>
  <c r="AK2012" i="12"/>
  <c r="AK2011" i="12"/>
  <c r="AK2010" i="12"/>
  <c r="AK2009" i="12"/>
  <c r="AK2008" i="12"/>
  <c r="AK2007" i="12"/>
  <c r="AK2006" i="12"/>
  <c r="AK2005" i="12"/>
  <c r="AK2004" i="12"/>
  <c r="AK2003" i="12"/>
  <c r="AK2002" i="12"/>
  <c r="AK2001" i="12"/>
  <c r="AK2000" i="12"/>
  <c r="AK1999" i="12"/>
  <c r="AK1998" i="12"/>
  <c r="AK1997" i="12"/>
  <c r="AK1996" i="12"/>
  <c r="AK1995" i="12"/>
  <c r="AK1994" i="12"/>
  <c r="AK1993" i="12"/>
  <c r="AK1992" i="12"/>
  <c r="AK1991" i="12"/>
  <c r="AK1990" i="12"/>
  <c r="AK1989" i="12"/>
  <c r="AK1988" i="12"/>
  <c r="AK1987" i="12"/>
  <c r="AK1986" i="12"/>
  <c r="AK1985" i="12"/>
  <c r="AK1984" i="12"/>
  <c r="AK1983" i="12"/>
  <c r="AK1982" i="12"/>
  <c r="AK1981" i="12"/>
  <c r="AK1980" i="12"/>
  <c r="AK1979" i="12"/>
  <c r="AK1978" i="12"/>
  <c r="AK1977" i="12"/>
  <c r="AK1976" i="12"/>
  <c r="AK1975" i="12"/>
  <c r="AK1974" i="12"/>
  <c r="AK1973" i="12"/>
  <c r="AK1972" i="12"/>
  <c r="AK1971" i="12"/>
  <c r="AK1970" i="12"/>
  <c r="AK1969" i="12"/>
  <c r="AK1968" i="12"/>
  <c r="AK1967" i="12"/>
  <c r="AK1966" i="12"/>
  <c r="AK1965" i="12"/>
  <c r="AK1964" i="12"/>
  <c r="AK1963" i="12"/>
  <c r="AK1962" i="12"/>
  <c r="AK1961" i="12"/>
  <c r="AK1960" i="12"/>
  <c r="AK1959" i="12"/>
  <c r="AK1958" i="12"/>
  <c r="AK1957" i="12"/>
  <c r="AK1956" i="12"/>
  <c r="AK1955" i="12"/>
  <c r="AK1954" i="12"/>
  <c r="AK1953" i="12"/>
  <c r="AK1952" i="12"/>
  <c r="AK1951" i="12"/>
  <c r="AK1950" i="12"/>
  <c r="AK1949" i="12"/>
  <c r="AK1948" i="12"/>
  <c r="AK1947" i="12"/>
  <c r="AK1946" i="12"/>
  <c r="AK1945" i="12"/>
  <c r="AK1944" i="12"/>
  <c r="AK1943" i="12"/>
  <c r="AK1942" i="12"/>
  <c r="AK1941" i="12"/>
  <c r="AK1940" i="12"/>
  <c r="AK1939" i="12"/>
  <c r="AK1938" i="12"/>
  <c r="AK1937" i="12"/>
  <c r="AK1936" i="12"/>
  <c r="AK1935" i="12"/>
  <c r="AK1934" i="12"/>
  <c r="AK1933" i="12"/>
  <c r="AK1932" i="12"/>
  <c r="AK1931" i="12"/>
  <c r="AK1930" i="12"/>
  <c r="AK1929" i="12"/>
  <c r="AK1928" i="12"/>
  <c r="AK1927" i="12"/>
  <c r="AK1926" i="12"/>
  <c r="AK1925" i="12"/>
  <c r="AK1924" i="12"/>
  <c r="AK1923" i="12"/>
  <c r="AK1922" i="12"/>
  <c r="AK1921" i="12"/>
  <c r="AK1920" i="12"/>
  <c r="AK1919" i="12"/>
  <c r="AK1918" i="12"/>
  <c r="AK1917" i="12"/>
  <c r="AK1916" i="12"/>
  <c r="AK1915" i="12"/>
  <c r="AK1914" i="12"/>
  <c r="AK1913" i="12"/>
  <c r="AK1912" i="12"/>
  <c r="AK1911" i="12"/>
  <c r="AK1910" i="12"/>
  <c r="AK1909" i="12"/>
  <c r="AK1908" i="12"/>
  <c r="AK1907" i="12"/>
  <c r="AK1906" i="12"/>
  <c r="AK1905" i="12"/>
  <c r="AK1904" i="12"/>
  <c r="AK1903" i="12"/>
  <c r="AK1902" i="12"/>
  <c r="AK1901" i="12"/>
  <c r="AK1900" i="12"/>
  <c r="AK1899" i="12"/>
  <c r="AK1898" i="12"/>
  <c r="AK1897" i="12"/>
  <c r="AK1896" i="12"/>
  <c r="AK1895" i="12"/>
  <c r="AK1894" i="12"/>
  <c r="AK1893" i="12"/>
  <c r="AK1892" i="12"/>
  <c r="AK1891" i="12"/>
  <c r="AK1890" i="12"/>
  <c r="AK1889" i="12"/>
  <c r="AK1888" i="12"/>
  <c r="AK1887" i="12"/>
  <c r="AK1886" i="12"/>
  <c r="AK1885" i="12"/>
  <c r="AK1884" i="12"/>
  <c r="AK1883" i="12"/>
  <c r="AK1882" i="12"/>
  <c r="AK1881" i="12"/>
  <c r="AK1880" i="12"/>
  <c r="AK1879" i="12"/>
  <c r="AK1878" i="12"/>
  <c r="AK1877" i="12"/>
  <c r="AK1876" i="12"/>
  <c r="AK1875" i="12"/>
  <c r="AK1874" i="12"/>
  <c r="AK1873" i="12"/>
  <c r="AK1872" i="12"/>
  <c r="AK1871" i="12"/>
  <c r="AK1870" i="12"/>
  <c r="AK1869" i="12"/>
  <c r="AK1868" i="12"/>
  <c r="AK1867" i="12"/>
  <c r="AK1866" i="12"/>
  <c r="AK1865" i="12"/>
  <c r="AK1864" i="12"/>
  <c r="AK1863" i="12"/>
  <c r="AK1862" i="12"/>
  <c r="AK1861" i="12"/>
  <c r="AK1860" i="12"/>
  <c r="AK1859" i="12"/>
  <c r="AK1858" i="12"/>
  <c r="AK1857" i="12"/>
  <c r="AK1856" i="12"/>
  <c r="AK1855" i="12"/>
  <c r="AK1854" i="12"/>
  <c r="AK1853" i="12"/>
  <c r="AK1852" i="12"/>
  <c r="AK1851" i="12"/>
  <c r="AK1850" i="12"/>
  <c r="AK1849" i="12"/>
  <c r="AK1848" i="12"/>
  <c r="AK1847" i="12"/>
  <c r="AK1846" i="12"/>
  <c r="AK1845" i="12"/>
  <c r="AK1844" i="12"/>
  <c r="AK1843" i="12"/>
  <c r="AK1842" i="12"/>
  <c r="AK1841" i="12"/>
  <c r="AK1840" i="12"/>
  <c r="AK1839" i="12"/>
  <c r="AK1838" i="12"/>
  <c r="AK1837" i="12"/>
  <c r="AK1836" i="12"/>
  <c r="AK1835" i="12"/>
  <c r="AK1834" i="12"/>
  <c r="AK1833" i="12"/>
  <c r="AK1832" i="12"/>
  <c r="AK1831" i="12"/>
  <c r="AK1830" i="12"/>
  <c r="AK1829" i="12"/>
  <c r="AK1828" i="12"/>
  <c r="AK1827" i="12"/>
  <c r="AK1826" i="12"/>
  <c r="AK1825" i="12"/>
  <c r="AK1824" i="12"/>
  <c r="AK1823" i="12"/>
  <c r="AK1822" i="12"/>
  <c r="AK1821" i="12"/>
  <c r="AK1820" i="12"/>
  <c r="AK1819" i="12"/>
  <c r="AK1818" i="12"/>
  <c r="AK1817" i="12"/>
  <c r="AK1816" i="12"/>
  <c r="AK1815" i="12"/>
  <c r="AK1814" i="12"/>
  <c r="AK1813" i="12"/>
  <c r="AK1812" i="12"/>
  <c r="AK1811" i="12"/>
  <c r="AK1810" i="12"/>
  <c r="AK1809" i="12"/>
  <c r="AK1808" i="12"/>
  <c r="AK1807" i="12"/>
  <c r="AK1806" i="12"/>
  <c r="AK1805" i="12"/>
  <c r="AK1804" i="12"/>
  <c r="AK1803" i="12"/>
  <c r="AK1802" i="12"/>
  <c r="AK1801" i="12"/>
  <c r="AK1800" i="12"/>
  <c r="AK1799" i="12"/>
  <c r="AK1798" i="12"/>
  <c r="AK1797" i="12"/>
  <c r="AK1796" i="12"/>
  <c r="AK1795" i="12"/>
  <c r="AK1794" i="12"/>
  <c r="AK1793" i="12"/>
  <c r="AK1792" i="12"/>
  <c r="AK1791" i="12"/>
  <c r="AK1790" i="12"/>
  <c r="AK1789" i="12"/>
  <c r="AK1788" i="12"/>
  <c r="AK1787" i="12"/>
  <c r="AK1786" i="12"/>
  <c r="AK1785" i="12"/>
  <c r="AK1784" i="12"/>
  <c r="AK1783" i="12"/>
  <c r="AK1782" i="12"/>
  <c r="AK1781" i="12"/>
  <c r="AK1780" i="12"/>
  <c r="AK1779" i="12"/>
  <c r="AK1778" i="12"/>
  <c r="AK1777" i="12"/>
  <c r="AK1776" i="12"/>
  <c r="AK1775" i="12"/>
  <c r="AK1774" i="12"/>
  <c r="AK1773" i="12"/>
  <c r="AK1772" i="12"/>
  <c r="AK1771" i="12"/>
  <c r="AK1770" i="12"/>
  <c r="AK1769" i="12"/>
  <c r="AK1768" i="12"/>
  <c r="AK1767" i="12"/>
  <c r="AK1766" i="12"/>
  <c r="AK1765" i="12"/>
  <c r="AK1764" i="12"/>
  <c r="AK1763" i="12"/>
  <c r="AK1762" i="12"/>
  <c r="AK1761" i="12"/>
  <c r="AK1760" i="12"/>
  <c r="AK1759" i="12"/>
  <c r="AK1758" i="12"/>
  <c r="AK1757" i="12"/>
  <c r="AK1756" i="12"/>
  <c r="AK1755" i="12"/>
  <c r="AK1754" i="12"/>
  <c r="AK1753" i="12"/>
  <c r="AK1752" i="12"/>
  <c r="AK1751" i="12"/>
  <c r="AK1750" i="12"/>
  <c r="AK1749" i="12"/>
  <c r="AK1748" i="12"/>
  <c r="AK1747" i="12"/>
  <c r="AK1746" i="12"/>
  <c r="AK1745" i="12"/>
  <c r="AK1744" i="12"/>
  <c r="AK1743" i="12"/>
  <c r="AK1742" i="12"/>
  <c r="AK1741" i="12"/>
  <c r="AK1740" i="12"/>
  <c r="AK1739" i="12"/>
  <c r="AK1738" i="12"/>
  <c r="AK1737" i="12"/>
  <c r="AK1736" i="12"/>
  <c r="AK1735" i="12"/>
  <c r="AK1734" i="12"/>
  <c r="AK1733" i="12"/>
  <c r="AK1732" i="12"/>
  <c r="AK1731" i="12"/>
  <c r="AK1730" i="12"/>
  <c r="AK1729" i="12"/>
  <c r="AK1728" i="12"/>
  <c r="AK1727" i="12"/>
  <c r="AK1726" i="12"/>
  <c r="AK1725" i="12"/>
  <c r="AK1724" i="12"/>
  <c r="AK1723" i="12"/>
  <c r="AK1722" i="12"/>
  <c r="AK1721" i="12"/>
  <c r="AK1720" i="12"/>
  <c r="AK1719" i="12"/>
  <c r="AK1718" i="12"/>
  <c r="AK1717" i="12"/>
  <c r="AK1716" i="12"/>
  <c r="AK1715" i="12"/>
  <c r="AK1714" i="12"/>
  <c r="AK1713" i="12"/>
  <c r="AK1712" i="12"/>
  <c r="AK1711" i="12"/>
  <c r="AK1710" i="12"/>
  <c r="AK1709" i="12"/>
  <c r="AK1708" i="12"/>
  <c r="AK1707" i="12"/>
  <c r="AK1706" i="12"/>
  <c r="AK1705" i="12"/>
  <c r="AK1704" i="12"/>
  <c r="AK1703" i="12"/>
  <c r="AK1702" i="12"/>
  <c r="AK1701" i="12"/>
  <c r="AK1700" i="12"/>
  <c r="AK1699" i="12"/>
  <c r="AK1698" i="12"/>
  <c r="AK1697" i="12"/>
  <c r="AK1696" i="12"/>
  <c r="AK1695" i="12"/>
  <c r="AK1694" i="12"/>
  <c r="AK1693" i="12"/>
  <c r="AK1692" i="12"/>
  <c r="AK1691" i="12"/>
  <c r="AK1690" i="12"/>
  <c r="AK1689" i="12"/>
  <c r="AK1688" i="12"/>
  <c r="AK1687" i="12"/>
  <c r="AK1686" i="12"/>
  <c r="AK1685" i="12"/>
  <c r="AK1684" i="12"/>
  <c r="AK1683" i="12"/>
  <c r="AK1682" i="12"/>
  <c r="AK1681" i="12"/>
  <c r="AK1680" i="12"/>
  <c r="AK1679" i="12"/>
  <c r="AK1678" i="12"/>
  <c r="AK1677" i="12"/>
  <c r="AK1676" i="12"/>
  <c r="AK1675" i="12"/>
  <c r="AK1674" i="12"/>
  <c r="AK1673" i="12"/>
  <c r="AK1672" i="12"/>
  <c r="AK1671" i="12"/>
  <c r="AK1670" i="12"/>
  <c r="AK1669" i="12"/>
  <c r="AK1668" i="12"/>
  <c r="AK1667" i="12"/>
  <c r="AK1666" i="12"/>
  <c r="AK1665" i="12"/>
  <c r="AK1664" i="12"/>
  <c r="AK1663" i="12"/>
  <c r="AK1662" i="12"/>
  <c r="AK1661" i="12"/>
  <c r="AK1660" i="12"/>
  <c r="AK1659" i="12"/>
  <c r="AK1658" i="12"/>
  <c r="AK1657" i="12"/>
  <c r="AK1656" i="12"/>
  <c r="AK1655" i="12"/>
  <c r="AK1654" i="12"/>
  <c r="AK1653" i="12"/>
  <c r="AK1652" i="12"/>
  <c r="AK1651" i="12"/>
  <c r="AK1650" i="12"/>
  <c r="AK1649" i="12"/>
  <c r="AK1648" i="12"/>
  <c r="AK1647" i="12"/>
  <c r="AK1646" i="12"/>
  <c r="AK1645" i="12"/>
  <c r="AK1644" i="12"/>
  <c r="AK1643" i="12"/>
  <c r="AK1642" i="12"/>
  <c r="AK1641" i="12"/>
  <c r="AK1640" i="12"/>
  <c r="AK1639" i="12"/>
  <c r="AK1638" i="12"/>
  <c r="AK1637" i="12"/>
  <c r="AK1636" i="12"/>
  <c r="AK1635" i="12"/>
  <c r="AK1634" i="12"/>
  <c r="AK1633" i="12"/>
  <c r="AK1632" i="12"/>
  <c r="AK1631" i="12"/>
  <c r="AK1630" i="12"/>
  <c r="AK1629" i="12"/>
  <c r="AK1628" i="12"/>
  <c r="AK1627" i="12"/>
  <c r="AK1626" i="12"/>
  <c r="AK1625" i="12"/>
  <c r="AK1624" i="12"/>
  <c r="AK1623" i="12"/>
  <c r="AK1622" i="12"/>
  <c r="AK1621" i="12"/>
  <c r="AK1620" i="12"/>
  <c r="AK1619" i="12"/>
  <c r="AK1618" i="12"/>
  <c r="AK1617" i="12"/>
  <c r="AK1616" i="12"/>
  <c r="AK1615" i="12"/>
  <c r="AK1614" i="12"/>
  <c r="AK1613" i="12"/>
  <c r="AK1612" i="12"/>
  <c r="AK1611" i="12"/>
  <c r="AK1610" i="12"/>
  <c r="AK1609" i="12"/>
  <c r="AK1608" i="12"/>
  <c r="AK1607" i="12"/>
  <c r="AK1606" i="12"/>
  <c r="AK1605" i="12"/>
  <c r="AK1604" i="12"/>
  <c r="AK1603" i="12"/>
  <c r="AK1602" i="12"/>
  <c r="AK1601" i="12"/>
  <c r="AK1600" i="12"/>
  <c r="AK1599" i="12"/>
  <c r="AK1598" i="12"/>
  <c r="AK1597" i="12"/>
  <c r="AK1596" i="12"/>
  <c r="AK1595" i="12"/>
  <c r="AK1594" i="12"/>
  <c r="AK1593" i="12"/>
  <c r="AK1592" i="12"/>
  <c r="AK1591" i="12"/>
  <c r="AK1590" i="12"/>
  <c r="AK1589" i="12"/>
  <c r="AK1588" i="12"/>
  <c r="AK1587" i="12"/>
  <c r="AK1586" i="12"/>
  <c r="AK1585" i="12"/>
  <c r="AK1584" i="12"/>
  <c r="AK1583" i="12"/>
  <c r="AK1582" i="12"/>
  <c r="AK1581" i="12"/>
  <c r="AK1580" i="12"/>
  <c r="AK1579" i="12"/>
  <c r="AK1578" i="12"/>
  <c r="AK1577" i="12"/>
  <c r="AK1576" i="12"/>
  <c r="AK1575" i="12"/>
  <c r="AK1574" i="12"/>
  <c r="AK1573" i="12"/>
  <c r="AK1572" i="12"/>
  <c r="AK1571" i="12"/>
  <c r="AK1570" i="12"/>
  <c r="AK1569" i="12"/>
  <c r="AK1568" i="12"/>
  <c r="AK1567" i="12"/>
  <c r="AK1566" i="12"/>
  <c r="AK1565" i="12"/>
  <c r="AK1564" i="12"/>
  <c r="AK1563" i="12"/>
  <c r="AK1562" i="12"/>
  <c r="AK1561" i="12"/>
  <c r="AK1560" i="12"/>
  <c r="AK1559" i="12"/>
  <c r="AK1558" i="12"/>
  <c r="AK1557" i="12"/>
  <c r="AK1556" i="12"/>
  <c r="AK1555" i="12"/>
  <c r="AK1554" i="12"/>
  <c r="AK1553" i="12"/>
  <c r="AK1552" i="12"/>
  <c r="AK1551" i="12"/>
  <c r="AK1550" i="12"/>
  <c r="AK1549" i="12"/>
  <c r="AK1548" i="12"/>
  <c r="AK1547" i="12"/>
  <c r="AK1546" i="12"/>
  <c r="AK1545" i="12"/>
  <c r="AK1544" i="12"/>
  <c r="AK1543" i="12"/>
  <c r="AK1542" i="12"/>
  <c r="AK1541" i="12"/>
  <c r="AK1540" i="12"/>
  <c r="AK1539" i="12"/>
  <c r="AK1538" i="12"/>
  <c r="AK1537" i="12"/>
  <c r="AK1536" i="12"/>
  <c r="AK1535" i="12"/>
  <c r="AK1534" i="12"/>
  <c r="AK1533" i="12"/>
  <c r="AK1532" i="12"/>
  <c r="AK1531" i="12"/>
  <c r="AK1530" i="12"/>
  <c r="AK1529" i="12"/>
  <c r="AK1528" i="12"/>
  <c r="AK1527" i="12"/>
  <c r="AK1526" i="12"/>
  <c r="AK1525" i="12"/>
  <c r="AK1524" i="12"/>
  <c r="AK1523" i="12"/>
  <c r="AK1522" i="12"/>
  <c r="AK1521" i="12"/>
  <c r="AK1520" i="12"/>
  <c r="AK1519" i="12"/>
  <c r="AK1518" i="12"/>
  <c r="AK1517" i="12"/>
  <c r="AK1516" i="12"/>
  <c r="AK1515" i="12"/>
  <c r="AK1514" i="12"/>
  <c r="AK1513" i="12"/>
  <c r="AK1512" i="12"/>
  <c r="AK1511" i="12"/>
  <c r="AK1510" i="12"/>
  <c r="AK1509" i="12"/>
  <c r="AK1508" i="12"/>
  <c r="AK1507" i="12"/>
  <c r="AK1506" i="12"/>
  <c r="AK1505" i="12"/>
  <c r="AK1504" i="12"/>
  <c r="AK1503" i="12"/>
  <c r="AK1502" i="12"/>
  <c r="AK1501" i="12"/>
  <c r="AK1500" i="12"/>
  <c r="AK1499" i="12"/>
  <c r="AK1498" i="12"/>
  <c r="AK1497" i="12"/>
  <c r="AK1496" i="12"/>
  <c r="AK1495" i="12"/>
  <c r="AK1494" i="12"/>
  <c r="AK1493" i="12"/>
  <c r="AK1492" i="12"/>
  <c r="AK1491" i="12"/>
  <c r="AK1490" i="12"/>
  <c r="AK1489" i="12"/>
  <c r="AK1488" i="12"/>
  <c r="AK1487" i="12"/>
  <c r="AK1486" i="12"/>
  <c r="AK1485" i="12"/>
  <c r="AK1484" i="12"/>
  <c r="AK1483" i="12"/>
  <c r="AK1482" i="12"/>
  <c r="AK1481" i="12"/>
  <c r="AK1480" i="12"/>
  <c r="AK1479" i="12"/>
  <c r="AK1478" i="12"/>
  <c r="AK1477" i="12"/>
  <c r="AK1476" i="12"/>
  <c r="AK1475" i="12"/>
  <c r="AK1474" i="12"/>
  <c r="AK1473" i="12"/>
  <c r="AK1472" i="12"/>
  <c r="AK1471" i="12"/>
  <c r="AK1470" i="12"/>
  <c r="AK1469" i="12"/>
  <c r="AK1468" i="12"/>
  <c r="AK1467" i="12"/>
  <c r="AK1466" i="12"/>
  <c r="AK1465" i="12"/>
  <c r="AK1464" i="12"/>
  <c r="AK1463" i="12"/>
  <c r="AK1462" i="12"/>
  <c r="AK1461" i="12"/>
  <c r="AK1460" i="12"/>
  <c r="AK1459" i="12"/>
  <c r="AK1458" i="12"/>
  <c r="AK1457" i="12"/>
  <c r="AK1456" i="12"/>
  <c r="AK1455" i="12"/>
  <c r="AK1454" i="12"/>
  <c r="AK1453" i="12"/>
  <c r="AK1452" i="12"/>
  <c r="AK1451" i="12"/>
  <c r="AK1450" i="12"/>
  <c r="AK1449" i="12"/>
  <c r="AK1448" i="12"/>
  <c r="AK1447" i="12"/>
  <c r="AK1446" i="12"/>
  <c r="AK1445" i="12"/>
  <c r="AK1444" i="12"/>
  <c r="AK1443" i="12"/>
  <c r="AK1442" i="12"/>
  <c r="AK1441" i="12"/>
  <c r="AK1440" i="12"/>
  <c r="AK1439" i="12"/>
  <c r="AK1438" i="12"/>
  <c r="AK1437" i="12"/>
  <c r="AK1436" i="12"/>
  <c r="AK1435" i="12"/>
  <c r="AK1434" i="12"/>
  <c r="AK1433" i="12"/>
  <c r="AK1432" i="12"/>
  <c r="AK1431" i="12"/>
  <c r="AK1430" i="12"/>
  <c r="AK1429" i="12"/>
  <c r="AK1428" i="12"/>
  <c r="AK1427" i="12"/>
  <c r="AK1426" i="12"/>
  <c r="AK1425" i="12"/>
  <c r="AK1424" i="12"/>
  <c r="AK1423" i="12"/>
  <c r="AK1422" i="12"/>
  <c r="AK1421" i="12"/>
  <c r="AK1420" i="12"/>
  <c r="AK1419" i="12"/>
  <c r="AK1418" i="12"/>
  <c r="AK1417" i="12"/>
  <c r="AK1416" i="12"/>
  <c r="AK1415" i="12"/>
  <c r="AK1414" i="12"/>
  <c r="AK1413" i="12"/>
  <c r="AK1412" i="12"/>
  <c r="AK1411" i="12"/>
  <c r="AK1410" i="12"/>
  <c r="AK1409" i="12"/>
  <c r="AK1408" i="12"/>
  <c r="AK1407" i="12"/>
  <c r="AK1406" i="12"/>
  <c r="AK1405" i="12"/>
  <c r="AK1404" i="12"/>
  <c r="AK1403" i="12"/>
  <c r="AK1402" i="12"/>
  <c r="AK1401" i="12"/>
  <c r="AK1400" i="12"/>
  <c r="AK1399" i="12"/>
  <c r="AK1398" i="12"/>
  <c r="AK1397" i="12"/>
  <c r="AK1396" i="12"/>
  <c r="AK1395" i="12"/>
  <c r="AK1394" i="12"/>
  <c r="AK1393" i="12"/>
  <c r="AK1392" i="12"/>
  <c r="AK1391" i="12"/>
  <c r="AK1390" i="12"/>
  <c r="AK1389" i="12"/>
  <c r="AK1388" i="12"/>
  <c r="AK1387" i="12"/>
  <c r="AK1386" i="12"/>
  <c r="AK1385" i="12"/>
  <c r="AK1384" i="12"/>
  <c r="AK1383" i="12"/>
  <c r="AK1382" i="12"/>
  <c r="AK1381" i="12"/>
  <c r="AK1380" i="12"/>
  <c r="AK1379" i="12"/>
  <c r="AK1378" i="12"/>
  <c r="AK1377" i="12"/>
  <c r="AK1376" i="12"/>
  <c r="AK1375" i="12"/>
  <c r="AK1374" i="12"/>
  <c r="AK1373" i="12"/>
  <c r="AK1372" i="12"/>
  <c r="AK1371" i="12"/>
  <c r="AK1370" i="12"/>
  <c r="AK1369" i="12"/>
  <c r="AK1368" i="12"/>
  <c r="AK1367" i="12"/>
  <c r="AK1366" i="12"/>
  <c r="AK1365" i="12"/>
  <c r="AK1364" i="12"/>
  <c r="AK1363" i="12"/>
  <c r="AK1362" i="12"/>
  <c r="AK1361" i="12"/>
  <c r="AK1360" i="12"/>
  <c r="AK1359" i="12"/>
  <c r="AK1358" i="12"/>
  <c r="AK1357" i="12"/>
  <c r="AK1356" i="12"/>
  <c r="AK1355" i="12"/>
  <c r="AK1354" i="12"/>
  <c r="AK1353" i="12"/>
  <c r="AK1352" i="12"/>
  <c r="AK1351" i="12"/>
  <c r="AK1350" i="12"/>
  <c r="AK1349" i="12"/>
  <c r="AK1348" i="12"/>
  <c r="AK1347" i="12"/>
  <c r="AK1346" i="12"/>
  <c r="AK1345" i="12"/>
  <c r="AK1344" i="12"/>
  <c r="AK1343" i="12"/>
  <c r="AK1342" i="12"/>
  <c r="AK1341" i="12"/>
  <c r="AK1340" i="12"/>
  <c r="AK1339" i="12"/>
  <c r="AK1338" i="12"/>
  <c r="AK1337" i="12"/>
  <c r="AK1336" i="12"/>
  <c r="AK1335" i="12"/>
  <c r="AK1334" i="12"/>
  <c r="AK1333" i="12"/>
  <c r="AK1332" i="12"/>
  <c r="AK1331" i="12"/>
  <c r="AK1330" i="12"/>
  <c r="AK1329" i="12"/>
  <c r="AK1328" i="12"/>
  <c r="AK1327" i="12"/>
  <c r="AK1326" i="12"/>
  <c r="AK1325" i="12"/>
  <c r="AK1324" i="12"/>
  <c r="AK1323" i="12"/>
  <c r="AK1322" i="12"/>
  <c r="AK1321" i="12"/>
  <c r="AK1320" i="12"/>
  <c r="AK1319" i="12"/>
  <c r="AK1318" i="12"/>
  <c r="AK1317" i="12"/>
  <c r="AK1316" i="12"/>
  <c r="AK1315" i="12"/>
  <c r="AK1314" i="12"/>
  <c r="AK1313" i="12"/>
  <c r="AK1312" i="12"/>
  <c r="AK1311" i="12"/>
  <c r="AK1310" i="12"/>
  <c r="AK1309" i="12"/>
  <c r="AK1308" i="12"/>
  <c r="AK1307" i="12"/>
  <c r="AK1306" i="12"/>
  <c r="AK1305" i="12"/>
  <c r="AK1304" i="12"/>
  <c r="AK1303" i="12"/>
  <c r="AK1302" i="12"/>
  <c r="AK1301" i="12"/>
  <c r="AK1300" i="12"/>
  <c r="AK1299" i="12"/>
  <c r="AK1298" i="12"/>
  <c r="AK1297" i="12"/>
  <c r="AK1296" i="12"/>
  <c r="AK1295" i="12"/>
  <c r="AK1294" i="12"/>
  <c r="AK1293" i="12"/>
  <c r="AK1292" i="12"/>
  <c r="AK1291" i="12"/>
  <c r="AK1290" i="12"/>
  <c r="AK1289" i="12"/>
  <c r="AK1288" i="12"/>
  <c r="AK1287" i="12"/>
  <c r="AK1286" i="12"/>
  <c r="AK1285" i="12"/>
  <c r="AK1284" i="12"/>
  <c r="AK1283" i="12"/>
  <c r="AK1282" i="12"/>
  <c r="AK1281" i="12"/>
  <c r="AK1280" i="12"/>
  <c r="AK1279" i="12"/>
  <c r="AK1278" i="12"/>
  <c r="AK1277" i="12"/>
  <c r="AK1276" i="12"/>
  <c r="AK1275" i="12"/>
  <c r="AK1274" i="12"/>
  <c r="AK1273" i="12"/>
  <c r="AK1272" i="12"/>
  <c r="AK1271" i="12"/>
  <c r="AK1270" i="12"/>
  <c r="AK1269" i="12"/>
  <c r="AK1268" i="12"/>
  <c r="AK1267" i="12"/>
  <c r="AK1266" i="12"/>
  <c r="AK1265" i="12"/>
  <c r="AK1264" i="12"/>
  <c r="AK1263" i="12"/>
  <c r="AK1262" i="12"/>
  <c r="AK1261" i="12"/>
  <c r="AK1260" i="12"/>
  <c r="AK1259" i="12"/>
  <c r="AK1258" i="12"/>
  <c r="AK1257" i="12"/>
  <c r="AK1256" i="12"/>
  <c r="AK1255" i="12"/>
  <c r="AK1254" i="12"/>
  <c r="AK1253" i="12"/>
  <c r="AK1252" i="12"/>
  <c r="AK1251" i="12"/>
  <c r="AK1250" i="12"/>
  <c r="AK1249" i="12"/>
  <c r="AK1248" i="12"/>
  <c r="AK1247" i="12"/>
  <c r="AK1246" i="12"/>
  <c r="AK1245" i="12"/>
  <c r="AK1244" i="12"/>
  <c r="AK1243" i="12"/>
  <c r="AK1242" i="12"/>
  <c r="AK1241" i="12"/>
  <c r="AK1240" i="12"/>
  <c r="AK1239" i="12"/>
  <c r="AK1238" i="12"/>
  <c r="AK1237" i="12"/>
  <c r="AK1236" i="12"/>
  <c r="AK1235" i="12"/>
  <c r="AK1234" i="12"/>
  <c r="AK1233" i="12"/>
  <c r="AK1232" i="12"/>
  <c r="AK1231" i="12"/>
  <c r="AK1230" i="12"/>
  <c r="AK1229" i="12"/>
  <c r="AK1228" i="12"/>
  <c r="AK1227" i="12"/>
  <c r="AK1226" i="12"/>
  <c r="AK1225" i="12"/>
  <c r="AK1224" i="12"/>
  <c r="AK1223" i="12"/>
  <c r="AK1222" i="12"/>
  <c r="AK1221" i="12"/>
  <c r="AK1220" i="12"/>
  <c r="AK1219" i="12"/>
  <c r="AK1218" i="12"/>
  <c r="AK1217" i="12"/>
  <c r="AK1216" i="12"/>
  <c r="AK1215" i="12"/>
  <c r="AK1214" i="12"/>
  <c r="AK1213" i="12"/>
  <c r="AK1212" i="12"/>
  <c r="AK1211" i="12"/>
  <c r="AK1210" i="12"/>
  <c r="AK1209" i="12"/>
  <c r="AK1208" i="12"/>
  <c r="AK1207" i="12"/>
  <c r="AK1206" i="12"/>
  <c r="AK1205" i="12"/>
  <c r="AK1204" i="12"/>
  <c r="AK1203" i="12"/>
  <c r="AK1202" i="12"/>
  <c r="AK1201" i="12"/>
  <c r="AK1200" i="12"/>
  <c r="AK1199" i="12"/>
  <c r="AK1198" i="12"/>
  <c r="AK1197" i="12"/>
  <c r="AK1196" i="12"/>
  <c r="AK1195" i="12"/>
  <c r="AK1194" i="12"/>
  <c r="AK1193" i="12"/>
  <c r="AK1192" i="12"/>
  <c r="AK1191" i="12"/>
  <c r="AK1190" i="12"/>
  <c r="AK1189" i="12"/>
  <c r="AK1188" i="12"/>
  <c r="AK1187" i="12"/>
  <c r="AK1186" i="12"/>
  <c r="AK1185" i="12"/>
  <c r="AK1184" i="12"/>
  <c r="AK1183" i="12"/>
  <c r="AK1182" i="12"/>
  <c r="AK1181" i="12"/>
  <c r="AK1180" i="12"/>
  <c r="AK1179" i="12"/>
  <c r="AK1178" i="12"/>
  <c r="AK1177" i="12"/>
  <c r="AK1176" i="12"/>
  <c r="AK1175" i="12"/>
  <c r="AK1174" i="12"/>
  <c r="AK1173" i="12"/>
  <c r="AK1172" i="12"/>
  <c r="AK1171" i="12"/>
  <c r="AK1170" i="12"/>
  <c r="AK1169" i="12"/>
  <c r="AK1168" i="12"/>
  <c r="AK1167" i="12"/>
  <c r="AK1166" i="12"/>
  <c r="AK1165" i="12"/>
  <c r="AK1164" i="12"/>
  <c r="AK1163" i="12"/>
  <c r="AK1162" i="12"/>
  <c r="AK1161" i="12"/>
  <c r="AK1160" i="12"/>
  <c r="AK1159" i="12"/>
  <c r="AK1158" i="12"/>
  <c r="AK1157" i="12"/>
  <c r="AK1156" i="12"/>
  <c r="AK1155" i="12"/>
  <c r="AK1154" i="12"/>
  <c r="AK1153" i="12"/>
  <c r="AK1152" i="12"/>
  <c r="AK1151" i="12"/>
  <c r="AK1150" i="12"/>
  <c r="AK1149" i="12"/>
  <c r="AK1148" i="12"/>
  <c r="AK1147" i="12"/>
  <c r="AK1146" i="12"/>
  <c r="AK1145" i="12"/>
  <c r="AK1144" i="12"/>
  <c r="AK1143" i="12"/>
  <c r="AK1142" i="12"/>
  <c r="AK1141" i="12"/>
  <c r="AK1140" i="12"/>
  <c r="AK1139" i="12"/>
  <c r="AK1138" i="12"/>
  <c r="AK1137" i="12"/>
  <c r="AK1136" i="12"/>
  <c r="AK1135" i="12"/>
  <c r="AK1134" i="12"/>
  <c r="AK1133" i="12"/>
  <c r="AK1132" i="12"/>
  <c r="AK1131" i="12"/>
  <c r="AK1130" i="12"/>
  <c r="AK1129" i="12"/>
  <c r="AK1128" i="12"/>
  <c r="AK1127" i="12"/>
  <c r="AK1126" i="12"/>
  <c r="AK1125" i="12"/>
  <c r="AK1124" i="12"/>
  <c r="AK1123" i="12"/>
  <c r="AK1122" i="12"/>
  <c r="AK1121" i="12"/>
  <c r="AK1120" i="12"/>
  <c r="AK1119" i="12"/>
  <c r="AK1118" i="12"/>
  <c r="AK1117" i="12"/>
  <c r="AK1116" i="12"/>
  <c r="AK1115" i="12"/>
  <c r="AK1114" i="12"/>
  <c r="AK1113" i="12"/>
  <c r="AK1112" i="12"/>
  <c r="AK1111" i="12"/>
  <c r="AK1110" i="12"/>
  <c r="AK1109" i="12"/>
  <c r="AK1108" i="12"/>
  <c r="AK1107" i="12"/>
  <c r="AK1106" i="12"/>
  <c r="AK1105" i="12"/>
  <c r="AK1104" i="12"/>
  <c r="AK1103" i="12"/>
  <c r="AK1102" i="12"/>
  <c r="AK1101" i="12"/>
  <c r="AK1100" i="12"/>
  <c r="AK1099" i="12"/>
  <c r="AK1098" i="12"/>
  <c r="AK1097" i="12"/>
  <c r="AK1096" i="12"/>
  <c r="AK1095" i="12"/>
  <c r="AK1094" i="12"/>
  <c r="AK1093" i="12"/>
  <c r="AK1092" i="12"/>
  <c r="AK1091" i="12"/>
  <c r="AK1090" i="12"/>
  <c r="AK1089" i="12"/>
  <c r="AK1088" i="12"/>
  <c r="AK1087" i="12"/>
  <c r="AK1086" i="12"/>
  <c r="AK1085" i="12"/>
  <c r="AK1084" i="12"/>
  <c r="AK1083" i="12"/>
  <c r="AK1082" i="12"/>
  <c r="AK1081" i="12"/>
  <c r="AK1080" i="12"/>
  <c r="AK1079" i="12"/>
  <c r="AK1078" i="12"/>
  <c r="AK1077" i="12"/>
  <c r="AK1076" i="12"/>
  <c r="AK1075" i="12"/>
  <c r="AK1074" i="12"/>
  <c r="AK1073" i="12"/>
  <c r="AK1072" i="12"/>
  <c r="AK1071" i="12"/>
  <c r="AK1070" i="12"/>
  <c r="AK1069" i="12"/>
  <c r="AK1068" i="12"/>
  <c r="AK1067" i="12"/>
  <c r="AK1066" i="12"/>
  <c r="AK1065" i="12"/>
  <c r="AK1064" i="12"/>
  <c r="AK1063" i="12"/>
  <c r="AK1062" i="12"/>
  <c r="AK1061" i="12"/>
  <c r="AK1060" i="12"/>
  <c r="AK1059" i="12"/>
  <c r="AK1058" i="12"/>
  <c r="AK1057" i="12"/>
  <c r="AK1056" i="12"/>
  <c r="AK1055" i="12"/>
  <c r="AK1054" i="12"/>
  <c r="AK1053" i="12"/>
  <c r="AK1052" i="12"/>
  <c r="AK1051" i="12"/>
  <c r="AK1050" i="12"/>
  <c r="AK1049" i="12"/>
  <c r="AK1048" i="12"/>
  <c r="AK1047" i="12"/>
  <c r="AK1046" i="12"/>
  <c r="AK1045" i="12"/>
  <c r="AK1044" i="12"/>
  <c r="AK1043" i="12"/>
  <c r="AK1042" i="12"/>
  <c r="AK1041" i="12"/>
  <c r="AK1040" i="12"/>
  <c r="AK1039" i="12"/>
  <c r="AK1038" i="12"/>
  <c r="AK1037" i="12"/>
  <c r="AK1036" i="12"/>
  <c r="AK1035" i="12"/>
  <c r="AK1034" i="12"/>
  <c r="AK1033" i="12"/>
  <c r="AK1032" i="12"/>
  <c r="AK1031" i="12"/>
  <c r="AK1030" i="12"/>
  <c r="AK1029" i="12"/>
  <c r="AK1028" i="12"/>
  <c r="AK1027" i="12"/>
  <c r="AK1026" i="12"/>
  <c r="AK1025" i="12"/>
  <c r="AK1024" i="12"/>
  <c r="AK1023" i="12"/>
  <c r="AK1022" i="12"/>
  <c r="AK1021" i="12"/>
  <c r="AK1020" i="12"/>
  <c r="AK1019" i="12"/>
  <c r="AK1018" i="12"/>
  <c r="AK1017" i="12"/>
  <c r="AK1016" i="12"/>
  <c r="AK1015" i="12"/>
  <c r="AK1014" i="12"/>
  <c r="AK1013" i="12"/>
  <c r="AK1012" i="12"/>
  <c r="AK1011" i="12"/>
  <c r="AK1010" i="12"/>
  <c r="AK1009" i="12"/>
  <c r="AK1008" i="12"/>
  <c r="AK1007" i="12"/>
  <c r="AK1006" i="12"/>
  <c r="AK1005" i="12"/>
  <c r="AK1004" i="12"/>
  <c r="AK1003" i="12"/>
  <c r="AK1002" i="12"/>
  <c r="AK1001" i="12"/>
  <c r="AK1000" i="12"/>
  <c r="AK999" i="12"/>
  <c r="AK998" i="12"/>
  <c r="AK997" i="12"/>
  <c r="AK996" i="12"/>
  <c r="AK995" i="12"/>
  <c r="AK994" i="12"/>
  <c r="AK993" i="12"/>
  <c r="AK992" i="12"/>
  <c r="AK991" i="12"/>
  <c r="AK990" i="12"/>
  <c r="AK989" i="12"/>
  <c r="AK988" i="12"/>
  <c r="AK987" i="12"/>
  <c r="AK986" i="12"/>
  <c r="AK985" i="12"/>
  <c r="AK984" i="12"/>
  <c r="AK983" i="12"/>
  <c r="AK982" i="12"/>
  <c r="AK981" i="12"/>
  <c r="AK980" i="12"/>
  <c r="AK979" i="12"/>
  <c r="AK978" i="12"/>
  <c r="AK977" i="12"/>
  <c r="AK976" i="12"/>
  <c r="AK975" i="12"/>
  <c r="AK974" i="12"/>
  <c r="AK973" i="12"/>
  <c r="AK972" i="12"/>
  <c r="AK971" i="12"/>
  <c r="AK970" i="12"/>
  <c r="AK969" i="12"/>
  <c r="AK968" i="12"/>
  <c r="AK967" i="12"/>
  <c r="AK966" i="12"/>
  <c r="AK965" i="12"/>
  <c r="AK964" i="12"/>
  <c r="AK963" i="12"/>
  <c r="AK962" i="12"/>
  <c r="AK961" i="12"/>
  <c r="AK960" i="12"/>
  <c r="AK959" i="12"/>
  <c r="AK958" i="12"/>
  <c r="AK957" i="12"/>
  <c r="AK956" i="12"/>
  <c r="AK955" i="12"/>
  <c r="AK954" i="12"/>
  <c r="AK953" i="12"/>
  <c r="AK952" i="12"/>
  <c r="AK951" i="12"/>
  <c r="AK950" i="12"/>
  <c r="AK949" i="12"/>
  <c r="AK948" i="12"/>
  <c r="AK947" i="12"/>
  <c r="AK946" i="12"/>
  <c r="AK945" i="12"/>
  <c r="AK944" i="12"/>
  <c r="AK943" i="12"/>
  <c r="AK942" i="12"/>
  <c r="AK941" i="12"/>
  <c r="AK940" i="12"/>
  <c r="AK939" i="12"/>
  <c r="AK938" i="12"/>
  <c r="AK937" i="12"/>
  <c r="AK936" i="12"/>
  <c r="AK935" i="12"/>
  <c r="AK934" i="12"/>
  <c r="AK933" i="12"/>
  <c r="AK932" i="12"/>
  <c r="AK931" i="12"/>
  <c r="AK930" i="12"/>
  <c r="AK929" i="12"/>
  <c r="AK928" i="12"/>
  <c r="AK927" i="12"/>
  <c r="AK926" i="12"/>
  <c r="AK925" i="12"/>
  <c r="AK924" i="12"/>
  <c r="AK923" i="12"/>
  <c r="AK922" i="12"/>
  <c r="AK921" i="12"/>
  <c r="AK920" i="12"/>
  <c r="AK919" i="12"/>
  <c r="AK918" i="12"/>
  <c r="AK917" i="12"/>
  <c r="AK916" i="12"/>
  <c r="AK915" i="12"/>
  <c r="AK914" i="12"/>
  <c r="AK913" i="12"/>
  <c r="AK912" i="12"/>
  <c r="AK911" i="12"/>
  <c r="AK910" i="12"/>
  <c r="AK909" i="12"/>
  <c r="AK908" i="12"/>
  <c r="AK907" i="12"/>
  <c r="AK906" i="12"/>
  <c r="AK905" i="12"/>
  <c r="AK904" i="12"/>
  <c r="AK903" i="12"/>
  <c r="AK902" i="12"/>
  <c r="AK901" i="12"/>
  <c r="AK900" i="12"/>
  <c r="AK899" i="12"/>
  <c r="AK898" i="12"/>
  <c r="AK897" i="12"/>
  <c r="AK896" i="12"/>
  <c r="AK895" i="12"/>
  <c r="AK894" i="12"/>
  <c r="AK893" i="12"/>
  <c r="AK892" i="12"/>
  <c r="AK891" i="12"/>
  <c r="AK890" i="12"/>
  <c r="AK889" i="12"/>
  <c r="AK888" i="12"/>
  <c r="AK887" i="12"/>
  <c r="AK886" i="12"/>
  <c r="AK885" i="12"/>
  <c r="AK884" i="12"/>
  <c r="AK883" i="12"/>
  <c r="AK882" i="12"/>
  <c r="AK881" i="12"/>
  <c r="AK880" i="12"/>
  <c r="AK879" i="12"/>
  <c r="AK878" i="12"/>
  <c r="AK877" i="12"/>
  <c r="AK876" i="12"/>
  <c r="AK875" i="12"/>
  <c r="AK874" i="12"/>
  <c r="AK873" i="12"/>
  <c r="AK872" i="12"/>
  <c r="AK871" i="12"/>
  <c r="AK870" i="12"/>
  <c r="AK869" i="12"/>
  <c r="AK868" i="12"/>
  <c r="AK867" i="12"/>
  <c r="AK866" i="12"/>
  <c r="AK865" i="12"/>
  <c r="AK864" i="12"/>
  <c r="AK863" i="12"/>
  <c r="AK862" i="12"/>
  <c r="AK861" i="12"/>
  <c r="AK860" i="12"/>
  <c r="AK859" i="12"/>
  <c r="AK858" i="12"/>
  <c r="AK857" i="12"/>
  <c r="AK856" i="12"/>
  <c r="AK855" i="12"/>
  <c r="AK854" i="12"/>
  <c r="AK853" i="12"/>
  <c r="AK852" i="12"/>
  <c r="AK851" i="12"/>
  <c r="AK850" i="12"/>
  <c r="AK849" i="12"/>
  <c r="AK848" i="12"/>
  <c r="AK847" i="12"/>
  <c r="AK846" i="12"/>
  <c r="AK845" i="12"/>
  <c r="AK844" i="12"/>
  <c r="AK843" i="12"/>
  <c r="AK842" i="12"/>
  <c r="AK841" i="12"/>
  <c r="AK840" i="12"/>
  <c r="AK839" i="12"/>
  <c r="AK838" i="12"/>
  <c r="AK837" i="12"/>
  <c r="AK836" i="12"/>
  <c r="AK835" i="12"/>
  <c r="AK834" i="12"/>
  <c r="AK833" i="12"/>
  <c r="AK832" i="12"/>
  <c r="AK831" i="12"/>
  <c r="AK830" i="12"/>
  <c r="AK829" i="12"/>
  <c r="AK828" i="12"/>
  <c r="AK827" i="12"/>
  <c r="AK826" i="12"/>
  <c r="AK825" i="12"/>
  <c r="AK824" i="12"/>
  <c r="AK823" i="12"/>
  <c r="AK822" i="12"/>
  <c r="AK821" i="12"/>
  <c r="AK820" i="12"/>
  <c r="AK819" i="12"/>
  <c r="AK818" i="12"/>
  <c r="AK817" i="12"/>
  <c r="AK816" i="12"/>
  <c r="AK815" i="12"/>
  <c r="AK814" i="12"/>
  <c r="AK813" i="12"/>
  <c r="AK812" i="12"/>
  <c r="AK811" i="12"/>
  <c r="AK810" i="12"/>
  <c r="AK809" i="12"/>
  <c r="AK808" i="12"/>
  <c r="AK807" i="12"/>
  <c r="AK806" i="12"/>
  <c r="AK805" i="12"/>
  <c r="AK804" i="12"/>
  <c r="AK803" i="12"/>
  <c r="AK802" i="12"/>
  <c r="AK801" i="12"/>
  <c r="AK800" i="12"/>
  <c r="AK799" i="12"/>
  <c r="AK798" i="12"/>
  <c r="AK797" i="12"/>
  <c r="AK796" i="12"/>
  <c r="AK795" i="12"/>
  <c r="AK794" i="12"/>
  <c r="AK793" i="12"/>
  <c r="AK792" i="12"/>
  <c r="AK791" i="12"/>
  <c r="AK790" i="12"/>
  <c r="AK789" i="12"/>
  <c r="AK788" i="12"/>
  <c r="AK787" i="12"/>
  <c r="AK786" i="12"/>
  <c r="AK785" i="12"/>
  <c r="AK784" i="12"/>
  <c r="AK783" i="12"/>
  <c r="AK782" i="12"/>
  <c r="AK781" i="12"/>
  <c r="AK780" i="12"/>
  <c r="AK779" i="12"/>
  <c r="AK778" i="12"/>
  <c r="AK777" i="12"/>
  <c r="AK776" i="12"/>
  <c r="AK775" i="12"/>
  <c r="AK774" i="12"/>
  <c r="AK773" i="12"/>
  <c r="AK772" i="12"/>
  <c r="AK771" i="12"/>
  <c r="AK770" i="12"/>
  <c r="AK769" i="12"/>
  <c r="AK768" i="12"/>
  <c r="AK767" i="12"/>
  <c r="AK766" i="12"/>
  <c r="AK765" i="12"/>
  <c r="AK764" i="12"/>
  <c r="AK763" i="12"/>
  <c r="AK762" i="12"/>
  <c r="AK761" i="12"/>
  <c r="AK760" i="12"/>
  <c r="AK759" i="12"/>
  <c r="AK758" i="12"/>
  <c r="AK757" i="12"/>
  <c r="AK756" i="12"/>
  <c r="AK755" i="12"/>
  <c r="AK754" i="12"/>
  <c r="AK753" i="12"/>
  <c r="AK752" i="12"/>
  <c r="AK751" i="12"/>
  <c r="AK750" i="12"/>
  <c r="AK749" i="12"/>
  <c r="AK748" i="12"/>
  <c r="AK747" i="12"/>
  <c r="AK746" i="12"/>
  <c r="AK745" i="12"/>
  <c r="AK744" i="12"/>
  <c r="AK743" i="12"/>
  <c r="AK742" i="12"/>
  <c r="AK741" i="12"/>
  <c r="AK740" i="12"/>
  <c r="AK739" i="12"/>
  <c r="AK738" i="12"/>
  <c r="AK737" i="12"/>
  <c r="AK736" i="12"/>
  <c r="AK735" i="12"/>
  <c r="AK734" i="12"/>
  <c r="AK733" i="12"/>
  <c r="AK732" i="12"/>
  <c r="AK731" i="12"/>
  <c r="AK730" i="12"/>
  <c r="AK729" i="12"/>
  <c r="AK728" i="12"/>
  <c r="AK727" i="12"/>
  <c r="AK726" i="12"/>
  <c r="AK725" i="12"/>
  <c r="AK724" i="12"/>
  <c r="AK723" i="12"/>
  <c r="AK722" i="12"/>
  <c r="AK721" i="12"/>
  <c r="AK720" i="12"/>
  <c r="AK719" i="12"/>
  <c r="AK718" i="12"/>
  <c r="AK717" i="12"/>
  <c r="AK716" i="12"/>
  <c r="AK715" i="12"/>
  <c r="AK714" i="12"/>
  <c r="AK713" i="12"/>
  <c r="AK712" i="12"/>
  <c r="AK711" i="12"/>
  <c r="AK710" i="12"/>
  <c r="AK709" i="12"/>
  <c r="AK708" i="12"/>
  <c r="AK707" i="12"/>
  <c r="AK706" i="12"/>
  <c r="AK705" i="12"/>
  <c r="AK704" i="12"/>
  <c r="AK703" i="12"/>
  <c r="AK702" i="12"/>
  <c r="AK701" i="12"/>
  <c r="AK700" i="12"/>
  <c r="AK699" i="12"/>
  <c r="AK698" i="12"/>
  <c r="AK697" i="12"/>
  <c r="AK696" i="12"/>
  <c r="AK695" i="12"/>
  <c r="AK694" i="12"/>
  <c r="AK693" i="12"/>
  <c r="AK692" i="12"/>
  <c r="AK691" i="12"/>
  <c r="AK690" i="12"/>
  <c r="AK689" i="12"/>
  <c r="AK688" i="12"/>
  <c r="AK687" i="12"/>
  <c r="AK686" i="12"/>
  <c r="AK685" i="12"/>
  <c r="AK684" i="12"/>
  <c r="AK683" i="12"/>
  <c r="AK682" i="12"/>
  <c r="AK681" i="12"/>
  <c r="AK680" i="12"/>
  <c r="AK679" i="12"/>
  <c r="AK678" i="12"/>
  <c r="AK677" i="12"/>
  <c r="AK676" i="12"/>
  <c r="AK675" i="12"/>
  <c r="AK674" i="12"/>
  <c r="AK673" i="12"/>
  <c r="AK672" i="12"/>
  <c r="AK671" i="12"/>
  <c r="AK670" i="12"/>
  <c r="AK669" i="12"/>
  <c r="AK668" i="12"/>
  <c r="AK667" i="12"/>
  <c r="AK666" i="12"/>
  <c r="AK665" i="12"/>
  <c r="AK664" i="12"/>
  <c r="AK663" i="12"/>
  <c r="AK662" i="12"/>
  <c r="AK661" i="12"/>
  <c r="AK660" i="12"/>
  <c r="AK659" i="12"/>
  <c r="AK658" i="12"/>
  <c r="AK657" i="12"/>
  <c r="AK656" i="12"/>
  <c r="AK655" i="12"/>
  <c r="AK654" i="12"/>
  <c r="AK653" i="12"/>
  <c r="AK652" i="12"/>
  <c r="AK651" i="12"/>
  <c r="AK650" i="12"/>
  <c r="AK649" i="12"/>
  <c r="AK648" i="12"/>
  <c r="AK647" i="12"/>
  <c r="AK646" i="12"/>
  <c r="AK645" i="12"/>
  <c r="AK644" i="12"/>
  <c r="AK643" i="12"/>
  <c r="AK642" i="12"/>
  <c r="AK641" i="12"/>
  <c r="AK640" i="12"/>
  <c r="AK639" i="12"/>
  <c r="AK638" i="12"/>
  <c r="AK637" i="12"/>
  <c r="AK636" i="12"/>
  <c r="AK635" i="12"/>
  <c r="AK634" i="12"/>
  <c r="AK633" i="12"/>
  <c r="AK632" i="12"/>
  <c r="AK631" i="12"/>
  <c r="AK630" i="12"/>
  <c r="AK629" i="12"/>
  <c r="AK628" i="12"/>
  <c r="AK627" i="12"/>
  <c r="AK626" i="12"/>
  <c r="AK625" i="12"/>
  <c r="AK624" i="12"/>
  <c r="AK623" i="12"/>
  <c r="AK622" i="12"/>
  <c r="AK621" i="12"/>
  <c r="AK620" i="12"/>
  <c r="AK619" i="12"/>
  <c r="AK618" i="12"/>
  <c r="AK617" i="12"/>
  <c r="AK616" i="12"/>
  <c r="AK615" i="12"/>
  <c r="AK614" i="12"/>
  <c r="AK613" i="12"/>
  <c r="AK612" i="12"/>
  <c r="AK611" i="12"/>
  <c r="AK610" i="12"/>
  <c r="AK609" i="12"/>
  <c r="AK608" i="12"/>
  <c r="AK607" i="12"/>
  <c r="AK606" i="12"/>
  <c r="AK605" i="12"/>
  <c r="AK604" i="12"/>
  <c r="AK603" i="12"/>
  <c r="AK602" i="12"/>
  <c r="AK601" i="12"/>
  <c r="AK600" i="12"/>
  <c r="AK599" i="12"/>
  <c r="AK598" i="12"/>
  <c r="AK597" i="12"/>
  <c r="AK596" i="12"/>
  <c r="AK595" i="12"/>
  <c r="AK594" i="12"/>
  <c r="AK593" i="12"/>
  <c r="AK592" i="12"/>
  <c r="AK591" i="12"/>
  <c r="AK590" i="12"/>
  <c r="AK589" i="12"/>
  <c r="AK588" i="12"/>
  <c r="AK587" i="12"/>
  <c r="AK586" i="12"/>
  <c r="AK585" i="12"/>
  <c r="AK584" i="12"/>
  <c r="AK583" i="12"/>
  <c r="AK582" i="12"/>
  <c r="AK581" i="12"/>
  <c r="AK580" i="12"/>
  <c r="AK579" i="12"/>
  <c r="AK578" i="12"/>
  <c r="AK577" i="12"/>
  <c r="AK576" i="12"/>
  <c r="AK575" i="12"/>
  <c r="AK574" i="12"/>
  <c r="AK573" i="12"/>
  <c r="AK572" i="12"/>
  <c r="AK571" i="12"/>
  <c r="AK570" i="12"/>
  <c r="AK569" i="12"/>
  <c r="AK568" i="12"/>
  <c r="AK567" i="12"/>
  <c r="AK566" i="12"/>
  <c r="AK565" i="12"/>
  <c r="AK564" i="12"/>
  <c r="AK563" i="12"/>
  <c r="AK562" i="12"/>
  <c r="AK561" i="12"/>
  <c r="AK560" i="12"/>
  <c r="AK559" i="12"/>
  <c r="AK558" i="12"/>
  <c r="AK557" i="12"/>
  <c r="AK556" i="12"/>
  <c r="AK555" i="12"/>
  <c r="AK554" i="12"/>
  <c r="AK553" i="12"/>
  <c r="AK552" i="12"/>
  <c r="AK551" i="12"/>
  <c r="AK550" i="12"/>
  <c r="AK549" i="12"/>
  <c r="AK548" i="12"/>
  <c r="AK547" i="12"/>
  <c r="AK546" i="12"/>
  <c r="AK545" i="12"/>
  <c r="AK544" i="12"/>
  <c r="AK543" i="12"/>
  <c r="AK542" i="12"/>
  <c r="AK541" i="12"/>
  <c r="AK540" i="12"/>
  <c r="AK539" i="12"/>
  <c r="AK538" i="12"/>
  <c r="AK537" i="12"/>
  <c r="AK536" i="12"/>
  <c r="AK535" i="12"/>
  <c r="AK534" i="12"/>
  <c r="AK533" i="12"/>
  <c r="AK532" i="12"/>
  <c r="AK531" i="12"/>
  <c r="AK530" i="12"/>
  <c r="AK529" i="12"/>
  <c r="AK528" i="12"/>
  <c r="AK527" i="12"/>
  <c r="AK526" i="12"/>
  <c r="AK525" i="12"/>
  <c r="AK524" i="12"/>
  <c r="AK523" i="12"/>
  <c r="AK522" i="12"/>
  <c r="AK521" i="12"/>
  <c r="AK520" i="12"/>
  <c r="AK519" i="12"/>
  <c r="AK518" i="12"/>
  <c r="AK517" i="12"/>
  <c r="AK516" i="12"/>
  <c r="AK515" i="12"/>
  <c r="AK514" i="12"/>
  <c r="AK513" i="12"/>
  <c r="AK512" i="12"/>
  <c r="AK511" i="12"/>
  <c r="AK510" i="12"/>
  <c r="AK509" i="12"/>
  <c r="AK508" i="12"/>
  <c r="AK507" i="12"/>
  <c r="AK506" i="12"/>
  <c r="AK505" i="12"/>
  <c r="AK504" i="12"/>
  <c r="AK503" i="12"/>
  <c r="AK502" i="12"/>
  <c r="AK501" i="12"/>
  <c r="AK500" i="12"/>
  <c r="AK499" i="12"/>
  <c r="AK498" i="12"/>
  <c r="AK497" i="12"/>
  <c r="AK496" i="12"/>
  <c r="AK495" i="12"/>
  <c r="AK494" i="12"/>
  <c r="AK493" i="12"/>
  <c r="AK492" i="12"/>
  <c r="AK491" i="12"/>
  <c r="AK490" i="12"/>
  <c r="AK489" i="12"/>
  <c r="AK488" i="12"/>
  <c r="AK487" i="12"/>
  <c r="AK486" i="12"/>
  <c r="AK485" i="12"/>
  <c r="AK484" i="12"/>
  <c r="AK483" i="12"/>
  <c r="AK482" i="12"/>
  <c r="AK481" i="12"/>
  <c r="AK480" i="12"/>
  <c r="AK479" i="12"/>
  <c r="AK478" i="12"/>
  <c r="AK477" i="12"/>
  <c r="AK476" i="12"/>
  <c r="AK475" i="12"/>
  <c r="AK474" i="12"/>
  <c r="AK473" i="12"/>
  <c r="AK472" i="12"/>
  <c r="AK471" i="12"/>
  <c r="AK470" i="12"/>
  <c r="AK469" i="12"/>
  <c r="AK468" i="12"/>
  <c r="AK467" i="12"/>
  <c r="AK466" i="12"/>
  <c r="AK465" i="12"/>
  <c r="AK464" i="12"/>
  <c r="AK463" i="12"/>
  <c r="AK462" i="12"/>
  <c r="AK461" i="12"/>
  <c r="AK460" i="12"/>
  <c r="AK459" i="12"/>
  <c r="AK458" i="12"/>
  <c r="AK457" i="12"/>
  <c r="AK456" i="12"/>
  <c r="AK455" i="12"/>
  <c r="AK454" i="12"/>
  <c r="AK453" i="12"/>
  <c r="AK452" i="12"/>
  <c r="AK451" i="12"/>
  <c r="AK450" i="12"/>
  <c r="AK449" i="12"/>
  <c r="AK448" i="12"/>
  <c r="AK447" i="12"/>
  <c r="AK446" i="12"/>
  <c r="AK445" i="12"/>
  <c r="AK444" i="12"/>
  <c r="AK443" i="12"/>
  <c r="AK442" i="12"/>
  <c r="AK441" i="12"/>
  <c r="AK440" i="12"/>
  <c r="AK439" i="12"/>
  <c r="AK438" i="12"/>
  <c r="AK437" i="12"/>
  <c r="AK436" i="12"/>
  <c r="AK435" i="12"/>
  <c r="AK434" i="12"/>
  <c r="AK433" i="12"/>
  <c r="AK432" i="12"/>
  <c r="AK431" i="12"/>
  <c r="AK430" i="12"/>
  <c r="AK429" i="12"/>
  <c r="AK428" i="12"/>
  <c r="AK427" i="12"/>
  <c r="AK426" i="12"/>
  <c r="AK425" i="12"/>
  <c r="AK424" i="12"/>
  <c r="AK423" i="12"/>
  <c r="AK422" i="12"/>
  <c r="AK421" i="12"/>
  <c r="AK420" i="12"/>
  <c r="AK419" i="12"/>
  <c r="AK418" i="12"/>
  <c r="AK417" i="12"/>
  <c r="AK416" i="12"/>
  <c r="AK415" i="12"/>
  <c r="AK414" i="12"/>
  <c r="AK413" i="12"/>
  <c r="AK412" i="12"/>
  <c r="AK411" i="12"/>
  <c r="AK410" i="12"/>
  <c r="AK409" i="12"/>
  <c r="AK408" i="12"/>
  <c r="AK407" i="12"/>
  <c r="AK406" i="12"/>
  <c r="AK405" i="12"/>
  <c r="AK404" i="12"/>
  <c r="AK403" i="12"/>
  <c r="AK402" i="12"/>
  <c r="AK401" i="12"/>
  <c r="AK400" i="12"/>
  <c r="AK399" i="12"/>
  <c r="AK398" i="12"/>
  <c r="AK397" i="12"/>
  <c r="AK396" i="12"/>
  <c r="AK395" i="12"/>
  <c r="AK394" i="12"/>
  <c r="AK393" i="12"/>
  <c r="AK392" i="12"/>
  <c r="AK391" i="12"/>
  <c r="AK390" i="12"/>
  <c r="AK389" i="12"/>
  <c r="AK388" i="12"/>
  <c r="AK387" i="12"/>
  <c r="AK386" i="12"/>
  <c r="AK385" i="12"/>
  <c r="AK384" i="12"/>
  <c r="AK383" i="12"/>
  <c r="AK382" i="12"/>
  <c r="AK381" i="12"/>
  <c r="AK380" i="12"/>
  <c r="AK379" i="12"/>
  <c r="AK378" i="12"/>
  <c r="AK377" i="12"/>
  <c r="AK376" i="12"/>
  <c r="AK375" i="12"/>
  <c r="AK374" i="12"/>
  <c r="AK373" i="12"/>
  <c r="AK372" i="12"/>
  <c r="AK371" i="12"/>
  <c r="AK370" i="12"/>
  <c r="AK369" i="12"/>
  <c r="AK368" i="12"/>
  <c r="AK367" i="12"/>
  <c r="AK366" i="12"/>
  <c r="AK365" i="12"/>
  <c r="AK364" i="12"/>
  <c r="AK363" i="12"/>
  <c r="AK362" i="12"/>
  <c r="AK361" i="12"/>
  <c r="AK360" i="12"/>
  <c r="AK359" i="12"/>
  <c r="AK358" i="12"/>
  <c r="AK357" i="12"/>
  <c r="AK356" i="12"/>
  <c r="AK355" i="12"/>
  <c r="AK354" i="12"/>
  <c r="AK353" i="12"/>
  <c r="AK352" i="12"/>
  <c r="AK351" i="12"/>
  <c r="AK350" i="12"/>
  <c r="AK349" i="12"/>
  <c r="AK348" i="12"/>
  <c r="AK347" i="12"/>
  <c r="AK346" i="12"/>
  <c r="AK345" i="12"/>
  <c r="AK344" i="12"/>
  <c r="AK343" i="12"/>
  <c r="AK342" i="12"/>
  <c r="AK341" i="12"/>
  <c r="AK340" i="12"/>
  <c r="AK339" i="12"/>
  <c r="AK338" i="12"/>
  <c r="AK337" i="12"/>
  <c r="AK336" i="12"/>
  <c r="AK335" i="12"/>
  <c r="AK334" i="12"/>
  <c r="AK333" i="12"/>
  <c r="AK332" i="12"/>
  <c r="AK331" i="12"/>
  <c r="AK330" i="12"/>
  <c r="AK329" i="12"/>
  <c r="AK328" i="12"/>
  <c r="AK327" i="12"/>
  <c r="AK326" i="12"/>
  <c r="AK325" i="12"/>
  <c r="AK324" i="12"/>
  <c r="AK323" i="12"/>
  <c r="AK322" i="12"/>
  <c r="AK321" i="12"/>
  <c r="AK320" i="12"/>
  <c r="AK319" i="12"/>
  <c r="AK318" i="12"/>
  <c r="AK317" i="12"/>
  <c r="AK316" i="12"/>
  <c r="AK315" i="12"/>
  <c r="AK314" i="12"/>
  <c r="AK313" i="12"/>
  <c r="AK312" i="12"/>
  <c r="AK311" i="12"/>
  <c r="AK310" i="12"/>
  <c r="AK309" i="12"/>
  <c r="AK308" i="12"/>
  <c r="AK307" i="12"/>
  <c r="AK306" i="12"/>
  <c r="AK305" i="12"/>
  <c r="AK304" i="12"/>
  <c r="AK303" i="12"/>
  <c r="AK302" i="12"/>
  <c r="AK301" i="12"/>
  <c r="AK300" i="12"/>
  <c r="AK299" i="12"/>
  <c r="AK298" i="12"/>
  <c r="AK297" i="12"/>
  <c r="AK296" i="12"/>
  <c r="AK295" i="12"/>
  <c r="AK294" i="12"/>
  <c r="AK293" i="12"/>
  <c r="AK292" i="12"/>
  <c r="AK291" i="12"/>
  <c r="AK290" i="12"/>
  <c r="AK289" i="12"/>
  <c r="AK288" i="12"/>
  <c r="AK287" i="12"/>
  <c r="AK286" i="12"/>
  <c r="AK285" i="12"/>
  <c r="AK284" i="12"/>
  <c r="AK283" i="12"/>
  <c r="AK282" i="12"/>
  <c r="AK281" i="12"/>
  <c r="AK280" i="12"/>
  <c r="AK279" i="12"/>
  <c r="AK278" i="12"/>
  <c r="AK277" i="12"/>
  <c r="AK276" i="12"/>
  <c r="AK275" i="12"/>
  <c r="AK274" i="12"/>
  <c r="AK273" i="12"/>
  <c r="AK272" i="12"/>
  <c r="AK271" i="12"/>
  <c r="AK270" i="12"/>
  <c r="AK269" i="12"/>
  <c r="AK268" i="12"/>
  <c r="AK267" i="12"/>
  <c r="AK266" i="12"/>
  <c r="AK265" i="12"/>
  <c r="AK264" i="12"/>
  <c r="AK263" i="12"/>
  <c r="AK262" i="12"/>
  <c r="AK261" i="12"/>
  <c r="AK260" i="12"/>
  <c r="AK259" i="12"/>
  <c r="AK258" i="12"/>
  <c r="AK257" i="12"/>
  <c r="AK256" i="12"/>
  <c r="AK255" i="12"/>
  <c r="AK254" i="12"/>
  <c r="AK253" i="12"/>
  <c r="AK252" i="12"/>
  <c r="AK251" i="12"/>
  <c r="AK250" i="12"/>
  <c r="AK249" i="12"/>
  <c r="AK248" i="12"/>
  <c r="AK247" i="12"/>
  <c r="AK246" i="12"/>
  <c r="AK245" i="12"/>
  <c r="AK244" i="12"/>
  <c r="AK243" i="12"/>
  <c r="AK242" i="12"/>
  <c r="AK241" i="12"/>
  <c r="AK240" i="12"/>
  <c r="AK239" i="12"/>
  <c r="AK238" i="12"/>
  <c r="AK237" i="12"/>
  <c r="AK236" i="12"/>
  <c r="AK235" i="12"/>
  <c r="AK234" i="12"/>
  <c r="AK233" i="12"/>
  <c r="AK232" i="12"/>
  <c r="AK231" i="12"/>
  <c r="AK230" i="12"/>
  <c r="AK229" i="12"/>
  <c r="AK228" i="12"/>
  <c r="AK227" i="12"/>
  <c r="AK226" i="12"/>
  <c r="AK225" i="12"/>
  <c r="AK224" i="12"/>
  <c r="AK223" i="12"/>
  <c r="AK222" i="12"/>
  <c r="AK221" i="12"/>
  <c r="AK220" i="12"/>
  <c r="AK219" i="12"/>
  <c r="AK218" i="12"/>
  <c r="AK217" i="12"/>
  <c r="AK216" i="12"/>
  <c r="AK215" i="12"/>
  <c r="AK214" i="12"/>
  <c r="AK213" i="12"/>
  <c r="AK212" i="12"/>
  <c r="AK211" i="12"/>
  <c r="AK210" i="12"/>
  <c r="AK209" i="12"/>
  <c r="AK208" i="12"/>
  <c r="AK207" i="12"/>
  <c r="AK206" i="12"/>
  <c r="AK205" i="12"/>
  <c r="AK204" i="12"/>
  <c r="AK203" i="12"/>
  <c r="AK202" i="12"/>
  <c r="AK201" i="12"/>
  <c r="AK200" i="12"/>
  <c r="AK199" i="12"/>
  <c r="AK198" i="12"/>
  <c r="AK197" i="12"/>
  <c r="AK196" i="12"/>
  <c r="AK195" i="12"/>
  <c r="AK194" i="12"/>
  <c r="AK193" i="12"/>
  <c r="AK192" i="12"/>
  <c r="AK191" i="12"/>
  <c r="AK190" i="12"/>
  <c r="AK189" i="12"/>
  <c r="AK188" i="12"/>
  <c r="AK187" i="12"/>
  <c r="AK186" i="12"/>
  <c r="AK185" i="12"/>
  <c r="AK184" i="12"/>
  <c r="AK183" i="12"/>
  <c r="AK182" i="12"/>
  <c r="AK181" i="12"/>
  <c r="AK180" i="12"/>
  <c r="AK179" i="12"/>
  <c r="AK178" i="12"/>
  <c r="AK177" i="12"/>
  <c r="AK176" i="12"/>
  <c r="AK175" i="12"/>
  <c r="AK174" i="12"/>
  <c r="AK173" i="12"/>
  <c r="AK172" i="12"/>
  <c r="AK171" i="12"/>
  <c r="AK170" i="12"/>
  <c r="AK169" i="12"/>
  <c r="AK168" i="12"/>
  <c r="AK167" i="12"/>
  <c r="AK166" i="12"/>
  <c r="AK165" i="12"/>
  <c r="AK164" i="12"/>
  <c r="AK163" i="12"/>
  <c r="AK162" i="12"/>
  <c r="AK161" i="12"/>
  <c r="AK160" i="12"/>
  <c r="AK159" i="12"/>
  <c r="AK158" i="12"/>
  <c r="AK157" i="12"/>
  <c r="AK156" i="12"/>
  <c r="AK155" i="12"/>
  <c r="AK154" i="12"/>
  <c r="AK153" i="12"/>
  <c r="AK152" i="12"/>
  <c r="AK151" i="12"/>
  <c r="AK150" i="12"/>
  <c r="AK149" i="12"/>
  <c r="AK148" i="12"/>
  <c r="AK147" i="12"/>
  <c r="AK146" i="12"/>
  <c r="AK145" i="12"/>
  <c r="AK144" i="12"/>
  <c r="AK143" i="12"/>
  <c r="AK142" i="12"/>
  <c r="AK141" i="12"/>
  <c r="AK140" i="12"/>
  <c r="AK139" i="12"/>
  <c r="AK138" i="12"/>
  <c r="AK137" i="12"/>
  <c r="AK136" i="12"/>
  <c r="AK135" i="12"/>
  <c r="AK134" i="12"/>
  <c r="AK133" i="12"/>
  <c r="AK132" i="12"/>
  <c r="AK131" i="12"/>
  <c r="AK130" i="12"/>
  <c r="AK129" i="12"/>
  <c r="AK128" i="12"/>
  <c r="AK127" i="12"/>
  <c r="AK126" i="12"/>
  <c r="AK125" i="12"/>
  <c r="AK124" i="12"/>
  <c r="AK123" i="12"/>
  <c r="AK122" i="12"/>
  <c r="AK121" i="12"/>
  <c r="AK120" i="12"/>
  <c r="AK119" i="12"/>
  <c r="AK118" i="12"/>
  <c r="AK117" i="12"/>
  <c r="AK116" i="12"/>
  <c r="AK115" i="12"/>
  <c r="AK114" i="12"/>
  <c r="AK113" i="12"/>
  <c r="AK112" i="12"/>
  <c r="AK111" i="12"/>
  <c r="AK110" i="12"/>
  <c r="AK109" i="12"/>
  <c r="AK108" i="12"/>
  <c r="AK107" i="12"/>
  <c r="AK106" i="12"/>
  <c r="AK105" i="12"/>
  <c r="AK104" i="12"/>
  <c r="AK103" i="12"/>
  <c r="AK102" i="12"/>
  <c r="AK101" i="12"/>
  <c r="AK100" i="12"/>
  <c r="AK99" i="12"/>
  <c r="AK98" i="12"/>
  <c r="AK97" i="12"/>
  <c r="AK96" i="12"/>
  <c r="AK95" i="12"/>
  <c r="AK94" i="12"/>
  <c r="AK93" i="12"/>
  <c r="AK92" i="12"/>
  <c r="AK91" i="12"/>
  <c r="AK90" i="12"/>
  <c r="AK89" i="12"/>
  <c r="AK88" i="12"/>
  <c r="AK87" i="12"/>
  <c r="AK86" i="12"/>
  <c r="AK85" i="12"/>
  <c r="AK84" i="12"/>
  <c r="AK83" i="12"/>
  <c r="AK82" i="12"/>
  <c r="AK81" i="12"/>
  <c r="AK80" i="12"/>
  <c r="AK79" i="12"/>
  <c r="AK78" i="12"/>
  <c r="AK77" i="12"/>
  <c r="AK76" i="12"/>
  <c r="AK75" i="12"/>
  <c r="AK74" i="12"/>
  <c r="AK73" i="12"/>
  <c r="AK72" i="12"/>
  <c r="AK71" i="12"/>
  <c r="AK70" i="12"/>
  <c r="AK69" i="12"/>
  <c r="AK68" i="12"/>
  <c r="AK67" i="12"/>
  <c r="AK66" i="12"/>
  <c r="AK65" i="12"/>
  <c r="AK64" i="12"/>
  <c r="AK63" i="12"/>
  <c r="AK62" i="12"/>
  <c r="AK61" i="12"/>
  <c r="AK60" i="12"/>
  <c r="AK59" i="12"/>
  <c r="AK58" i="12"/>
  <c r="AK57" i="12"/>
  <c r="AK56" i="12"/>
  <c r="AK55" i="12"/>
  <c r="AK54" i="12"/>
  <c r="AK53" i="12"/>
  <c r="AK52" i="12"/>
  <c r="AK51" i="12"/>
  <c r="AK50" i="12"/>
  <c r="AK49" i="12"/>
  <c r="AK48" i="12"/>
  <c r="AK47" i="12"/>
  <c r="AK46" i="12"/>
  <c r="AK45" i="12"/>
  <c r="AK44" i="12"/>
  <c r="AK43" i="12"/>
  <c r="AK42" i="12"/>
  <c r="AK41" i="12"/>
  <c r="AK40" i="12"/>
  <c r="AK39" i="12"/>
  <c r="AK38" i="12"/>
  <c r="AK37" i="12"/>
  <c r="AK36" i="12"/>
  <c r="AK35" i="12"/>
  <c r="AK34" i="12"/>
  <c r="AK33" i="12"/>
  <c r="AK32" i="12"/>
  <c r="AK31" i="12"/>
  <c r="AK30" i="12"/>
  <c r="AK29" i="12"/>
  <c r="AK28" i="12"/>
  <c r="AK27" i="12"/>
  <c r="AK26" i="12"/>
  <c r="AK25" i="12"/>
  <c r="AK24" i="12"/>
  <c r="AK23" i="12"/>
  <c r="AK22" i="12"/>
  <c r="AK21" i="12"/>
  <c r="AK20" i="12"/>
  <c r="AK19" i="12"/>
  <c r="AK18" i="12"/>
  <c r="AK17" i="12"/>
  <c r="AK16" i="12"/>
  <c r="AK15" i="12"/>
  <c r="AK14" i="12"/>
  <c r="AK13" i="12"/>
  <c r="AK12" i="12"/>
  <c r="AK11" i="12"/>
  <c r="AK10" i="12"/>
  <c r="AK9" i="12"/>
  <c r="AK8" i="12"/>
  <c r="AK7" i="12"/>
  <c r="AF3934" i="12"/>
  <c r="AF3933" i="12"/>
  <c r="AF3932" i="12"/>
  <c r="AF3931" i="12"/>
  <c r="AF3930" i="12"/>
  <c r="AF3929" i="12"/>
  <c r="AF3928" i="12"/>
  <c r="AF3927" i="12"/>
  <c r="AF3926" i="12"/>
  <c r="AF3925" i="12"/>
  <c r="AF3924" i="12"/>
  <c r="AF3923" i="12"/>
  <c r="AF3922" i="12"/>
  <c r="AF3921" i="12"/>
  <c r="AF3920" i="12"/>
  <c r="AF3919" i="12"/>
  <c r="AF3918" i="12"/>
  <c r="AF3917" i="12"/>
  <c r="AF3916" i="12"/>
  <c r="AF3915" i="12"/>
  <c r="AF3914" i="12"/>
  <c r="AF3913" i="12"/>
  <c r="AF3912" i="12"/>
  <c r="AF3911" i="12"/>
  <c r="AF3910" i="12"/>
  <c r="AF3909" i="12"/>
  <c r="AF3908" i="12"/>
  <c r="AF3907" i="12"/>
  <c r="AF3906" i="12"/>
  <c r="AF3905" i="12"/>
  <c r="AF3904" i="12"/>
  <c r="AF3903" i="12"/>
  <c r="AF3902" i="12"/>
  <c r="AF3901" i="12"/>
  <c r="AF3900" i="12"/>
  <c r="AF3899" i="12"/>
  <c r="AF3898" i="12"/>
  <c r="AF3897" i="12"/>
  <c r="AF3896" i="12"/>
  <c r="AF3895" i="12"/>
  <c r="AF3894" i="12"/>
  <c r="AF3893" i="12"/>
  <c r="AF3892" i="12"/>
  <c r="AF3891" i="12"/>
  <c r="AF3890" i="12"/>
  <c r="AF3889" i="12"/>
  <c r="AF3888" i="12"/>
  <c r="AF3887" i="12"/>
  <c r="AF3886" i="12"/>
  <c r="AF3885" i="12"/>
  <c r="AF3884" i="12"/>
  <c r="AF3883" i="12"/>
  <c r="AF3882" i="12"/>
  <c r="AF3881" i="12"/>
  <c r="AF3880" i="12"/>
  <c r="AF3879" i="12"/>
  <c r="AF3878" i="12"/>
  <c r="AF3877" i="12"/>
  <c r="AF3876" i="12"/>
  <c r="AF3875" i="12"/>
  <c r="AF3874" i="12"/>
  <c r="AF3873" i="12"/>
  <c r="AF3872" i="12"/>
  <c r="AF3871" i="12"/>
  <c r="AF3870" i="12"/>
  <c r="AF3869" i="12"/>
  <c r="AF3868" i="12"/>
  <c r="AF3867" i="12"/>
  <c r="AF3866" i="12"/>
  <c r="AF3865" i="12"/>
  <c r="AF3864" i="12"/>
  <c r="AF3863" i="12"/>
  <c r="AF3862" i="12"/>
  <c r="AF3861" i="12"/>
  <c r="AF3860" i="12"/>
  <c r="AF3859" i="12"/>
  <c r="AF3858" i="12"/>
  <c r="AF3857" i="12"/>
  <c r="AF3856" i="12"/>
  <c r="AF3855" i="12"/>
  <c r="AF3854" i="12"/>
  <c r="AF3853" i="12"/>
  <c r="AF3852" i="12"/>
  <c r="AF3851" i="12"/>
  <c r="AF3850" i="12"/>
  <c r="AF3849" i="12"/>
  <c r="AF3848" i="12"/>
  <c r="AF3847" i="12"/>
  <c r="AF3846" i="12"/>
  <c r="AF3845" i="12"/>
  <c r="AF3844" i="12"/>
  <c r="AF3843" i="12"/>
  <c r="AF3842" i="12"/>
  <c r="AF3841" i="12"/>
  <c r="AF3840" i="12"/>
  <c r="AF3839" i="12"/>
  <c r="AF3838" i="12"/>
  <c r="AF3837" i="12"/>
  <c r="AF3836" i="12"/>
  <c r="AF3835" i="12"/>
  <c r="AF3834" i="12"/>
  <c r="AF3833" i="12"/>
  <c r="AF3832" i="12"/>
  <c r="AF3831" i="12"/>
  <c r="AF3830" i="12"/>
  <c r="AF3829" i="12"/>
  <c r="AF3828" i="12"/>
  <c r="AF3827" i="12"/>
  <c r="AF3826" i="12"/>
  <c r="AF3825" i="12"/>
  <c r="AF3824" i="12"/>
  <c r="AF3823" i="12"/>
  <c r="AF3822" i="12"/>
  <c r="AF3821" i="12"/>
  <c r="AF3820" i="12"/>
  <c r="AF3819" i="12"/>
  <c r="AF3818" i="12"/>
  <c r="AF3817" i="12"/>
  <c r="AF3816" i="12"/>
  <c r="AF3815" i="12"/>
  <c r="AF3814" i="12"/>
  <c r="AF3813" i="12"/>
  <c r="AF3812" i="12"/>
  <c r="AF3811" i="12"/>
  <c r="AF3810" i="12"/>
  <c r="AF3809" i="12"/>
  <c r="AF3808" i="12"/>
  <c r="AF3807" i="12"/>
  <c r="AF3806" i="12"/>
  <c r="AF3805" i="12"/>
  <c r="AF3804" i="12"/>
  <c r="AF3803" i="12"/>
  <c r="AF3802" i="12"/>
  <c r="AF3801" i="12"/>
  <c r="AF3800" i="12"/>
  <c r="AF3799" i="12"/>
  <c r="AF3798" i="12"/>
  <c r="AF3797" i="12"/>
  <c r="AF3796" i="12"/>
  <c r="AF3795" i="12"/>
  <c r="AF3794" i="12"/>
  <c r="AF3793" i="12"/>
  <c r="AF3792" i="12"/>
  <c r="AF3791" i="12"/>
  <c r="AF3790" i="12"/>
  <c r="AF3789" i="12"/>
  <c r="AF3788" i="12"/>
  <c r="AF3787" i="12"/>
  <c r="AF3786" i="12"/>
  <c r="AF3785" i="12"/>
  <c r="AF3784" i="12"/>
  <c r="AF3783" i="12"/>
  <c r="AF3782" i="12"/>
  <c r="AF3781" i="12"/>
  <c r="AF3780" i="12"/>
  <c r="AF3779" i="12"/>
  <c r="AF3778" i="12"/>
  <c r="AF3777" i="12"/>
  <c r="AF3776" i="12"/>
  <c r="AF3775" i="12"/>
  <c r="AF3774" i="12"/>
  <c r="AF3773" i="12"/>
  <c r="AF3772" i="12"/>
  <c r="AF3771" i="12"/>
  <c r="AF3770" i="12"/>
  <c r="AF3769" i="12"/>
  <c r="AF3768" i="12"/>
  <c r="AF3767" i="12"/>
  <c r="AF3766" i="12"/>
  <c r="AF3765" i="12"/>
  <c r="AF3764" i="12"/>
  <c r="AF3763" i="12"/>
  <c r="AF3762" i="12"/>
  <c r="AF3761" i="12"/>
  <c r="AF3760" i="12"/>
  <c r="AF3759" i="12"/>
  <c r="AF3758" i="12"/>
  <c r="AF3757" i="12"/>
  <c r="AF3756" i="12"/>
  <c r="AF3755" i="12"/>
  <c r="AF3754" i="12"/>
  <c r="AF3753" i="12"/>
  <c r="AF3752" i="12"/>
  <c r="AF3751" i="12"/>
  <c r="AF3750" i="12"/>
  <c r="AF3749" i="12"/>
  <c r="AF3748" i="12"/>
  <c r="AF3747" i="12"/>
  <c r="AF3746" i="12"/>
  <c r="AF3745" i="12"/>
  <c r="AF3744" i="12"/>
  <c r="AF3743" i="12"/>
  <c r="AF3742" i="12"/>
  <c r="AF3741" i="12"/>
  <c r="AF3740" i="12"/>
  <c r="AF3739" i="12"/>
  <c r="AF3738" i="12"/>
  <c r="AF3737" i="12"/>
  <c r="AF3736" i="12"/>
  <c r="AF3735" i="12"/>
  <c r="AF3734" i="12"/>
  <c r="AF3733" i="12"/>
  <c r="AF3732" i="12"/>
  <c r="AF3731" i="12"/>
  <c r="AF3730" i="12"/>
  <c r="AF3729" i="12"/>
  <c r="AF3728" i="12"/>
  <c r="AF3727" i="12"/>
  <c r="AF3726" i="12"/>
  <c r="AF3725" i="12"/>
  <c r="AF3724" i="12"/>
  <c r="AF3723" i="12"/>
  <c r="AF3722" i="12"/>
  <c r="AF3721" i="12"/>
  <c r="AF3720" i="12"/>
  <c r="AF3719" i="12"/>
  <c r="AF3718" i="12"/>
  <c r="AF3717" i="12"/>
  <c r="AF3716" i="12"/>
  <c r="AF3715" i="12"/>
  <c r="AF3714" i="12"/>
  <c r="AF3713" i="12"/>
  <c r="AF3712" i="12"/>
  <c r="AF3711" i="12"/>
  <c r="AF3710" i="12"/>
  <c r="AF3709" i="12"/>
  <c r="AF3708" i="12"/>
  <c r="AF3707" i="12"/>
  <c r="AF3706" i="12"/>
  <c r="AF3705" i="12"/>
  <c r="AF3704" i="12"/>
  <c r="AF3703" i="12"/>
  <c r="AF3702" i="12"/>
  <c r="AF3701" i="12"/>
  <c r="AF3700" i="12"/>
  <c r="AF3699" i="12"/>
  <c r="AF3698" i="12"/>
  <c r="AF3697" i="12"/>
  <c r="AF3696" i="12"/>
  <c r="AF3695" i="12"/>
  <c r="AF3694" i="12"/>
  <c r="AF3693" i="12"/>
  <c r="AF3692" i="12"/>
  <c r="AF3691" i="12"/>
  <c r="AF3690" i="12"/>
  <c r="AF3689" i="12"/>
  <c r="AF3688" i="12"/>
  <c r="AF3687" i="12"/>
  <c r="AF3686" i="12"/>
  <c r="AF3685" i="12"/>
  <c r="AF3684" i="12"/>
  <c r="AF3683" i="12"/>
  <c r="AF3682" i="12"/>
  <c r="AF3681" i="12"/>
  <c r="AF3680" i="12"/>
  <c r="AF3679" i="12"/>
  <c r="AF3678" i="12"/>
  <c r="AF3677" i="12"/>
  <c r="AF3676" i="12"/>
  <c r="AF3675" i="12"/>
  <c r="AF3674" i="12"/>
  <c r="AF3673" i="12"/>
  <c r="AF3672" i="12"/>
  <c r="AF3671" i="12"/>
  <c r="AF3670" i="12"/>
  <c r="AF3669" i="12"/>
  <c r="AF3668" i="12"/>
  <c r="AF3667" i="12"/>
  <c r="AF3666" i="12"/>
  <c r="AF3665" i="12"/>
  <c r="AF3664" i="12"/>
  <c r="AF3663" i="12"/>
  <c r="AF3662" i="12"/>
  <c r="AF3661" i="12"/>
  <c r="AF3660" i="12"/>
  <c r="AF3659" i="12"/>
  <c r="AF3658" i="12"/>
  <c r="AF3657" i="12"/>
  <c r="AF3656" i="12"/>
  <c r="AF3655" i="12"/>
  <c r="AF3654" i="12"/>
  <c r="AF3653" i="12"/>
  <c r="AF3652" i="12"/>
  <c r="AF3651" i="12"/>
  <c r="AF3650" i="12"/>
  <c r="AF3649" i="12"/>
  <c r="AF3648" i="12"/>
  <c r="AF3647" i="12"/>
  <c r="AF3646" i="12"/>
  <c r="AF3645" i="12"/>
  <c r="AF3644" i="12"/>
  <c r="AF3643" i="12"/>
  <c r="AF3642" i="12"/>
  <c r="AF3641" i="12"/>
  <c r="AF3640" i="12"/>
  <c r="AF3639" i="12"/>
  <c r="AF3638" i="12"/>
  <c r="AF3637" i="12"/>
  <c r="AF3636" i="12"/>
  <c r="AF3635" i="12"/>
  <c r="AF3634" i="12"/>
  <c r="AF3633" i="12"/>
  <c r="AF3632" i="12"/>
  <c r="AF3631" i="12"/>
  <c r="AF3630" i="12"/>
  <c r="AF3629" i="12"/>
  <c r="AF3628" i="12"/>
  <c r="AF3627" i="12"/>
  <c r="AF3626" i="12"/>
  <c r="AF3625" i="12"/>
  <c r="AF3624" i="12"/>
  <c r="AF3623" i="12"/>
  <c r="AF3622" i="12"/>
  <c r="AF3621" i="12"/>
  <c r="AF3620" i="12"/>
  <c r="AF3619" i="12"/>
  <c r="AF3618" i="12"/>
  <c r="AF3617" i="12"/>
  <c r="AF3616" i="12"/>
  <c r="AF3615" i="12"/>
  <c r="AF3614" i="12"/>
  <c r="AF3613" i="12"/>
  <c r="AF3612" i="12"/>
  <c r="AF3611" i="12"/>
  <c r="AF3610" i="12"/>
  <c r="AF3609" i="12"/>
  <c r="AF3608" i="12"/>
  <c r="AF3607" i="12"/>
  <c r="AF3606" i="12"/>
  <c r="AF3605" i="12"/>
  <c r="AF3604" i="12"/>
  <c r="AF3603" i="12"/>
  <c r="AF3602" i="12"/>
  <c r="AF3601" i="12"/>
  <c r="AF3600" i="12"/>
  <c r="AF3599" i="12"/>
  <c r="AF3598" i="12"/>
  <c r="AF3597" i="12"/>
  <c r="AF3596" i="12"/>
  <c r="AF3595" i="12"/>
  <c r="AF3594" i="12"/>
  <c r="AF3593" i="12"/>
  <c r="AF3592" i="12"/>
  <c r="AF3591" i="12"/>
  <c r="AF3590" i="12"/>
  <c r="AF3589" i="12"/>
  <c r="AF3588" i="12"/>
  <c r="AF3587" i="12"/>
  <c r="AF3586" i="12"/>
  <c r="AF3585" i="12"/>
  <c r="AF3584" i="12"/>
  <c r="AF3583" i="12"/>
  <c r="AF3582" i="12"/>
  <c r="AF3581" i="12"/>
  <c r="AF3580" i="12"/>
  <c r="AF3579" i="12"/>
  <c r="AF3578" i="12"/>
  <c r="AF3577" i="12"/>
  <c r="AF3576" i="12"/>
  <c r="AF3575" i="12"/>
  <c r="AF3574" i="12"/>
  <c r="AF3573" i="12"/>
  <c r="AF3572" i="12"/>
  <c r="AF3571" i="12"/>
  <c r="AF3570" i="12"/>
  <c r="AF3569" i="12"/>
  <c r="AF3568" i="12"/>
  <c r="AF3567" i="12"/>
  <c r="AF3566" i="12"/>
  <c r="AF3565" i="12"/>
  <c r="AF3564" i="12"/>
  <c r="AF3563" i="12"/>
  <c r="AF3562" i="12"/>
  <c r="AF3561" i="12"/>
  <c r="AF3560" i="12"/>
  <c r="AF3559" i="12"/>
  <c r="AF3558" i="12"/>
  <c r="AF3557" i="12"/>
  <c r="AF3556" i="12"/>
  <c r="AF3555" i="12"/>
  <c r="AF3554" i="12"/>
  <c r="AF3553" i="12"/>
  <c r="AF3552" i="12"/>
  <c r="AF3551" i="12"/>
  <c r="AF3550" i="12"/>
  <c r="AF3549" i="12"/>
  <c r="AF3548" i="12"/>
  <c r="AF3547" i="12"/>
  <c r="AF3546" i="12"/>
  <c r="AF3545" i="12"/>
  <c r="AF3544" i="12"/>
  <c r="AF3543" i="12"/>
  <c r="AF3542" i="12"/>
  <c r="AF3541" i="12"/>
  <c r="AF3540" i="12"/>
  <c r="AF3539" i="12"/>
  <c r="AF3538" i="12"/>
  <c r="AF3537" i="12"/>
  <c r="AF3536" i="12"/>
  <c r="AF3535" i="12"/>
  <c r="AF3534" i="12"/>
  <c r="AF3533" i="12"/>
  <c r="AF3532" i="12"/>
  <c r="AF3531" i="12"/>
  <c r="AF3530" i="12"/>
  <c r="AF3529" i="12"/>
  <c r="AF3528" i="12"/>
  <c r="AF3527" i="12"/>
  <c r="AF3526" i="12"/>
  <c r="AF3525" i="12"/>
  <c r="AF3524" i="12"/>
  <c r="AF3523" i="12"/>
  <c r="AF3522" i="12"/>
  <c r="AF3521" i="12"/>
  <c r="AF3520" i="12"/>
  <c r="AF3519" i="12"/>
  <c r="AF3518" i="12"/>
  <c r="AF3517" i="12"/>
  <c r="AF3516" i="12"/>
  <c r="AF3515" i="12"/>
  <c r="AF3514" i="12"/>
  <c r="AF3513" i="12"/>
  <c r="AF3512" i="12"/>
  <c r="AF3511" i="12"/>
  <c r="AF3510" i="12"/>
  <c r="AF3509" i="12"/>
  <c r="AF3508" i="12"/>
  <c r="AF3507" i="12"/>
  <c r="AF3506" i="12"/>
  <c r="AF3505" i="12"/>
  <c r="AF3504" i="12"/>
  <c r="AF3503" i="12"/>
  <c r="AF3502" i="12"/>
  <c r="AF3501" i="12"/>
  <c r="AF3500" i="12"/>
  <c r="AF3499" i="12"/>
  <c r="AF3498" i="12"/>
  <c r="AF3497" i="12"/>
  <c r="AF3496" i="12"/>
  <c r="AF3495" i="12"/>
  <c r="AF3494" i="12"/>
  <c r="AF3493" i="12"/>
  <c r="AF3492" i="12"/>
  <c r="AF3491" i="12"/>
  <c r="AF3490" i="12"/>
  <c r="AF3489" i="12"/>
  <c r="AF3488" i="12"/>
  <c r="AF3487" i="12"/>
  <c r="AF3486" i="12"/>
  <c r="AF3485" i="12"/>
  <c r="AF3484" i="12"/>
  <c r="AF3483" i="12"/>
  <c r="AF3482" i="12"/>
  <c r="AF3481" i="12"/>
  <c r="AF3480" i="12"/>
  <c r="AF3479" i="12"/>
  <c r="AF3478" i="12"/>
  <c r="AF3477" i="12"/>
  <c r="AF3476" i="12"/>
  <c r="AF3475" i="12"/>
  <c r="AF3474" i="12"/>
  <c r="AF3473" i="12"/>
  <c r="AF3472" i="12"/>
  <c r="AF3471" i="12"/>
  <c r="AF3470" i="12"/>
  <c r="AF3469" i="12"/>
  <c r="AF3468" i="12"/>
  <c r="AF3467" i="12"/>
  <c r="AF3466" i="12"/>
  <c r="AF3465" i="12"/>
  <c r="AF3464" i="12"/>
  <c r="AF3463" i="12"/>
  <c r="AF3462" i="12"/>
  <c r="AF3461" i="12"/>
  <c r="AF3460" i="12"/>
  <c r="AF3459" i="12"/>
  <c r="AF3458" i="12"/>
  <c r="AF3457" i="12"/>
  <c r="AF3456" i="12"/>
  <c r="AF3455" i="12"/>
  <c r="AF3454" i="12"/>
  <c r="AF3453" i="12"/>
  <c r="AF3452" i="12"/>
  <c r="AF3451" i="12"/>
  <c r="AF3450" i="12"/>
  <c r="AF3449" i="12"/>
  <c r="AF3448" i="12"/>
  <c r="AF3447" i="12"/>
  <c r="AF3446" i="12"/>
  <c r="AF3445" i="12"/>
  <c r="AF3444" i="12"/>
  <c r="AF3443" i="12"/>
  <c r="AF3442" i="12"/>
  <c r="AF3441" i="12"/>
  <c r="AF3440" i="12"/>
  <c r="AF3439" i="12"/>
  <c r="AF3438" i="12"/>
  <c r="AF3437" i="12"/>
  <c r="AF3436" i="12"/>
  <c r="AF3435" i="12"/>
  <c r="AF3434" i="12"/>
  <c r="AF3433" i="12"/>
  <c r="AF3432" i="12"/>
  <c r="AF3431" i="12"/>
  <c r="AF3430" i="12"/>
  <c r="AF3429" i="12"/>
  <c r="AF3428" i="12"/>
  <c r="AF3427" i="12"/>
  <c r="AF3426" i="12"/>
  <c r="AF3425" i="12"/>
  <c r="AF3424" i="12"/>
  <c r="AF3423" i="12"/>
  <c r="AF3422" i="12"/>
  <c r="AF3421" i="12"/>
  <c r="AF3420" i="12"/>
  <c r="AF3419" i="12"/>
  <c r="AF3418" i="12"/>
  <c r="AF3417" i="12"/>
  <c r="AF3416" i="12"/>
  <c r="AF3415" i="12"/>
  <c r="AF3414" i="12"/>
  <c r="AF3413" i="12"/>
  <c r="AF3412" i="12"/>
  <c r="AF3411" i="12"/>
  <c r="AF3410" i="12"/>
  <c r="AF3409" i="12"/>
  <c r="AF3408" i="12"/>
  <c r="AF3407" i="12"/>
  <c r="AF3406" i="12"/>
  <c r="AF3405" i="12"/>
  <c r="AF3404" i="12"/>
  <c r="AF3403" i="12"/>
  <c r="AF3402" i="12"/>
  <c r="AF3401" i="12"/>
  <c r="AF3400" i="12"/>
  <c r="AF3399" i="12"/>
  <c r="AF3398" i="12"/>
  <c r="AF3397" i="12"/>
  <c r="AF3396" i="12"/>
  <c r="AF3395" i="12"/>
  <c r="AF3394" i="12"/>
  <c r="AF3393" i="12"/>
  <c r="AF3392" i="12"/>
  <c r="AF3391" i="12"/>
  <c r="AF3390" i="12"/>
  <c r="AF3389" i="12"/>
  <c r="AF3388" i="12"/>
  <c r="AF3387" i="12"/>
  <c r="AF3386" i="12"/>
  <c r="AF3385" i="12"/>
  <c r="AF3384" i="12"/>
  <c r="AF3383" i="12"/>
  <c r="AF3382" i="12"/>
  <c r="AF3381" i="12"/>
  <c r="AF3380" i="12"/>
  <c r="AF3379" i="12"/>
  <c r="AF3378" i="12"/>
  <c r="AF3377" i="12"/>
  <c r="AF3376" i="12"/>
  <c r="AF3375" i="12"/>
  <c r="AF3374" i="12"/>
  <c r="AF3373" i="12"/>
  <c r="AF3372" i="12"/>
  <c r="AF3371" i="12"/>
  <c r="AF3370" i="12"/>
  <c r="AF3369" i="12"/>
  <c r="AF3368" i="12"/>
  <c r="AF3367" i="12"/>
  <c r="AF3366" i="12"/>
  <c r="AF3365" i="12"/>
  <c r="AF3364" i="12"/>
  <c r="AF3363" i="12"/>
  <c r="AF3362" i="12"/>
  <c r="AF3361" i="12"/>
  <c r="AF3360" i="12"/>
  <c r="AF3359" i="12"/>
  <c r="AF3358" i="12"/>
  <c r="AF3357" i="12"/>
  <c r="AF3356" i="12"/>
  <c r="AF3355" i="12"/>
  <c r="AF3354" i="12"/>
  <c r="AF3353" i="12"/>
  <c r="AF3352" i="12"/>
  <c r="AF3351" i="12"/>
  <c r="AF3350" i="12"/>
  <c r="AF3349" i="12"/>
  <c r="AF3348" i="12"/>
  <c r="AF3347" i="12"/>
  <c r="AF3346" i="12"/>
  <c r="AF3345" i="12"/>
  <c r="AF3344" i="12"/>
  <c r="AF3343" i="12"/>
  <c r="AF3342" i="12"/>
  <c r="AF3341" i="12"/>
  <c r="AF3340" i="12"/>
  <c r="AF3339" i="12"/>
  <c r="AF3338" i="12"/>
  <c r="AF3337" i="12"/>
  <c r="AF3336" i="12"/>
  <c r="AF3335" i="12"/>
  <c r="AF3334" i="12"/>
  <c r="AF3333" i="12"/>
  <c r="AF3332" i="12"/>
  <c r="AF3331" i="12"/>
  <c r="AF3330" i="12"/>
  <c r="AF3329" i="12"/>
  <c r="AF3328" i="12"/>
  <c r="AF3327" i="12"/>
  <c r="AF3326" i="12"/>
  <c r="AF3325" i="12"/>
  <c r="AF3324" i="12"/>
  <c r="AF3323" i="12"/>
  <c r="AF3322" i="12"/>
  <c r="AF3321" i="12"/>
  <c r="AF3320" i="12"/>
  <c r="AF3319" i="12"/>
  <c r="AF3318" i="12"/>
  <c r="AF3317" i="12"/>
  <c r="AF3316" i="12"/>
  <c r="AF3315" i="12"/>
  <c r="AF3314" i="12"/>
  <c r="AF3313" i="12"/>
  <c r="AF3312" i="12"/>
  <c r="AF3311" i="12"/>
  <c r="AF3310" i="12"/>
  <c r="AF3309" i="12"/>
  <c r="AF3308" i="12"/>
  <c r="AF3307" i="12"/>
  <c r="AF3306" i="12"/>
  <c r="AF3305" i="12"/>
  <c r="AF3304" i="12"/>
  <c r="AF3303" i="12"/>
  <c r="AF3302" i="12"/>
  <c r="AF3301" i="12"/>
  <c r="AF3300" i="12"/>
  <c r="AF3299" i="12"/>
  <c r="AF3298" i="12"/>
  <c r="AF3297" i="12"/>
  <c r="AF3296" i="12"/>
  <c r="AF3295" i="12"/>
  <c r="AF3294" i="12"/>
  <c r="AF3293" i="12"/>
  <c r="AF3292" i="12"/>
  <c r="AF3291" i="12"/>
  <c r="AF3290" i="12"/>
  <c r="AF3289" i="12"/>
  <c r="AF3288" i="12"/>
  <c r="AF3287" i="12"/>
  <c r="AF3286" i="12"/>
  <c r="AF3285" i="12"/>
  <c r="AF3284" i="12"/>
  <c r="AF3283" i="12"/>
  <c r="AF3282" i="12"/>
  <c r="AF3281" i="12"/>
  <c r="AF3280" i="12"/>
  <c r="AF3279" i="12"/>
  <c r="AF3278" i="12"/>
  <c r="AF3277" i="12"/>
  <c r="AF3276" i="12"/>
  <c r="AF3275" i="12"/>
  <c r="AF3274" i="12"/>
  <c r="AF3273" i="12"/>
  <c r="AF3272" i="12"/>
  <c r="AF3271" i="12"/>
  <c r="AF3270" i="12"/>
  <c r="AF3269" i="12"/>
  <c r="AF3268" i="12"/>
  <c r="AF3267" i="12"/>
  <c r="AF3266" i="12"/>
  <c r="AF3265" i="12"/>
  <c r="AF3264" i="12"/>
  <c r="AF3263" i="12"/>
  <c r="AF3262" i="12"/>
  <c r="AF3261" i="12"/>
  <c r="AF3260" i="12"/>
  <c r="AF3259" i="12"/>
  <c r="AF3258" i="12"/>
  <c r="AF3257" i="12"/>
  <c r="AF3256" i="12"/>
  <c r="AF3255" i="12"/>
  <c r="AF3254" i="12"/>
  <c r="AF3253" i="12"/>
  <c r="AF3252" i="12"/>
  <c r="AF3251" i="12"/>
  <c r="AF3250" i="12"/>
  <c r="AF3249" i="12"/>
  <c r="AF3248" i="12"/>
  <c r="AF3247" i="12"/>
  <c r="AF3246" i="12"/>
  <c r="AF3245" i="12"/>
  <c r="AF3244" i="12"/>
  <c r="AF3243" i="12"/>
  <c r="AF3242" i="12"/>
  <c r="AF3241" i="12"/>
  <c r="AF3240" i="12"/>
  <c r="AF3239" i="12"/>
  <c r="AF3238" i="12"/>
  <c r="AF3237" i="12"/>
  <c r="AF3236" i="12"/>
  <c r="AF3235" i="12"/>
  <c r="AF3234" i="12"/>
  <c r="AF3233" i="12"/>
  <c r="AF3232" i="12"/>
  <c r="AF3231" i="12"/>
  <c r="AF3230" i="12"/>
  <c r="AF3229" i="12"/>
  <c r="AF3228" i="12"/>
  <c r="AF3227" i="12"/>
  <c r="AF3226" i="12"/>
  <c r="AF3225" i="12"/>
  <c r="AF3224" i="12"/>
  <c r="AF3223" i="12"/>
  <c r="AF3222" i="12"/>
  <c r="AF3221" i="12"/>
  <c r="AF3220" i="12"/>
  <c r="AF3219" i="12"/>
  <c r="AF3218" i="12"/>
  <c r="AF3217" i="12"/>
  <c r="AF3216" i="12"/>
  <c r="AF3215" i="12"/>
  <c r="AF3214" i="12"/>
  <c r="AF3213" i="12"/>
  <c r="AF3212" i="12"/>
  <c r="AF3211" i="12"/>
  <c r="AF3210" i="12"/>
  <c r="AF3209" i="12"/>
  <c r="AF3208" i="12"/>
  <c r="AF3207" i="12"/>
  <c r="AF3206" i="12"/>
  <c r="AF3205" i="12"/>
  <c r="AF3204" i="12"/>
  <c r="AF3203" i="12"/>
  <c r="AF3202" i="12"/>
  <c r="AF3201" i="12"/>
  <c r="AF3200" i="12"/>
  <c r="AF3199" i="12"/>
  <c r="AF3198" i="12"/>
  <c r="AF3197" i="12"/>
  <c r="AF3196" i="12"/>
  <c r="AF3195" i="12"/>
  <c r="AF3194" i="12"/>
  <c r="AF3193" i="12"/>
  <c r="AF3192" i="12"/>
  <c r="AF3191" i="12"/>
  <c r="AF3190" i="12"/>
  <c r="AF3189" i="12"/>
  <c r="AF3188" i="12"/>
  <c r="AF3187" i="12"/>
  <c r="AF3186" i="12"/>
  <c r="AF3185" i="12"/>
  <c r="AF3184" i="12"/>
  <c r="AF3183" i="12"/>
  <c r="AF3182" i="12"/>
  <c r="AF3181" i="12"/>
  <c r="AF3180" i="12"/>
  <c r="AF3179" i="12"/>
  <c r="AF3178" i="12"/>
  <c r="AF3177" i="12"/>
  <c r="AF3176" i="12"/>
  <c r="AF3175" i="12"/>
  <c r="AF3174" i="12"/>
  <c r="AF3173" i="12"/>
  <c r="AF3172" i="12"/>
  <c r="AF3171" i="12"/>
  <c r="AF3170" i="12"/>
  <c r="AF3169" i="12"/>
  <c r="AF3168" i="12"/>
  <c r="AF3167" i="12"/>
  <c r="AF3166" i="12"/>
  <c r="AF3165" i="12"/>
  <c r="AF3164" i="12"/>
  <c r="AF3163" i="12"/>
  <c r="AF3162" i="12"/>
  <c r="AF3161" i="12"/>
  <c r="AF3160" i="12"/>
  <c r="AF3159" i="12"/>
  <c r="AF3158" i="12"/>
  <c r="AF3157" i="12"/>
  <c r="AF3156" i="12"/>
  <c r="AF3155" i="12"/>
  <c r="AF3154" i="12"/>
  <c r="AF3153" i="12"/>
  <c r="AF3152" i="12"/>
  <c r="AF3151" i="12"/>
  <c r="AF3150" i="12"/>
  <c r="AF3149" i="12"/>
  <c r="AF3148" i="12"/>
  <c r="AF3147" i="12"/>
  <c r="AF3146" i="12"/>
  <c r="AF3145" i="12"/>
  <c r="AF3144" i="12"/>
  <c r="AF3143" i="12"/>
  <c r="AF3142" i="12"/>
  <c r="AF3141" i="12"/>
  <c r="AF3140" i="12"/>
  <c r="AF3139" i="12"/>
  <c r="AF3138" i="12"/>
  <c r="AF3137" i="12"/>
  <c r="AF3136" i="12"/>
  <c r="AF3135" i="12"/>
  <c r="AF3134" i="12"/>
  <c r="AF3133" i="12"/>
  <c r="AF3132" i="12"/>
  <c r="AF3131" i="12"/>
  <c r="AF3130" i="12"/>
  <c r="AF3129" i="12"/>
  <c r="AF3128" i="12"/>
  <c r="AF3127" i="12"/>
  <c r="AF3126" i="12"/>
  <c r="AF3125" i="12"/>
  <c r="AF3124" i="12"/>
  <c r="AF3123" i="12"/>
  <c r="AF3122" i="12"/>
  <c r="AF3121" i="12"/>
  <c r="AF3120" i="12"/>
  <c r="AF3119" i="12"/>
  <c r="AF3118" i="12"/>
  <c r="AF3117" i="12"/>
  <c r="AF3116" i="12"/>
  <c r="AF3115" i="12"/>
  <c r="AF3114" i="12"/>
  <c r="AF3113" i="12"/>
  <c r="AF3112" i="12"/>
  <c r="AF3111" i="12"/>
  <c r="AF3110" i="12"/>
  <c r="AF3109" i="12"/>
  <c r="AF3108" i="12"/>
  <c r="AF3107" i="12"/>
  <c r="AF3106" i="12"/>
  <c r="AF3105" i="12"/>
  <c r="AF3104" i="12"/>
  <c r="AF3103" i="12"/>
  <c r="AF3102" i="12"/>
  <c r="AF3101" i="12"/>
  <c r="AF3100" i="12"/>
  <c r="AF3099" i="12"/>
  <c r="AF3098" i="12"/>
  <c r="AF3097" i="12"/>
  <c r="AF3096" i="12"/>
  <c r="AF3095" i="12"/>
  <c r="AF3094" i="12"/>
  <c r="AF3093" i="12"/>
  <c r="AF3092" i="12"/>
  <c r="AF3091" i="12"/>
  <c r="AF3090" i="12"/>
  <c r="AF3089" i="12"/>
  <c r="AF3088" i="12"/>
  <c r="AF3087" i="12"/>
  <c r="AF3086" i="12"/>
  <c r="AF3085" i="12"/>
  <c r="AF3084" i="12"/>
  <c r="AF3083" i="12"/>
  <c r="AF3082" i="12"/>
  <c r="AF3081" i="12"/>
  <c r="AF3080" i="12"/>
  <c r="AF3079" i="12"/>
  <c r="AF3078" i="12"/>
  <c r="AF3077" i="12"/>
  <c r="AF3076" i="12"/>
  <c r="AF3075" i="12"/>
  <c r="AF3074" i="12"/>
  <c r="AF3073" i="12"/>
  <c r="AF3072" i="12"/>
  <c r="AF3071" i="12"/>
  <c r="AF3070" i="12"/>
  <c r="AF3069" i="12"/>
  <c r="AF3068" i="12"/>
  <c r="AF3067" i="12"/>
  <c r="AF3066" i="12"/>
  <c r="AF3065" i="12"/>
  <c r="AF3064" i="12"/>
  <c r="AF3063" i="12"/>
  <c r="AF3062" i="12"/>
  <c r="AF3061" i="12"/>
  <c r="AF3060" i="12"/>
  <c r="AF3059" i="12"/>
  <c r="AF3058" i="12"/>
  <c r="AF3057" i="12"/>
  <c r="AF3056" i="12"/>
  <c r="AF3055" i="12"/>
  <c r="AF3054" i="12"/>
  <c r="AF3053" i="12"/>
  <c r="AF3052" i="12"/>
  <c r="AF3051" i="12"/>
  <c r="AF3050" i="12"/>
  <c r="AF3049" i="12"/>
  <c r="AF3048" i="12"/>
  <c r="AF3047" i="12"/>
  <c r="AF3046" i="12"/>
  <c r="AF3045" i="12"/>
  <c r="AF3044" i="12"/>
  <c r="AF3043" i="12"/>
  <c r="AF3042" i="12"/>
  <c r="AF3041" i="12"/>
  <c r="AF3040" i="12"/>
  <c r="AF3039" i="12"/>
  <c r="AF3038" i="12"/>
  <c r="AF3037" i="12"/>
  <c r="AF3036" i="12"/>
  <c r="AF3035" i="12"/>
  <c r="AF3034" i="12"/>
  <c r="AF3033" i="12"/>
  <c r="AF3032" i="12"/>
  <c r="AF3031" i="12"/>
  <c r="AF3030" i="12"/>
  <c r="AF3029" i="12"/>
  <c r="AF3028" i="12"/>
  <c r="AF3027" i="12"/>
  <c r="AF3026" i="12"/>
  <c r="AF3025" i="12"/>
  <c r="AF3024" i="12"/>
  <c r="AF3023" i="12"/>
  <c r="AF3022" i="12"/>
  <c r="AF3021" i="12"/>
  <c r="AF3020" i="12"/>
  <c r="AF3019" i="12"/>
  <c r="AF3018" i="12"/>
  <c r="AF3017" i="12"/>
  <c r="AF3016" i="12"/>
  <c r="AF3015" i="12"/>
  <c r="AF3014" i="12"/>
  <c r="AF3013" i="12"/>
  <c r="AF3012" i="12"/>
  <c r="AF3011" i="12"/>
  <c r="AF3010" i="12"/>
  <c r="AF3009" i="12"/>
  <c r="AF3008" i="12"/>
  <c r="AF3007" i="12"/>
  <c r="AF3006" i="12"/>
  <c r="AF3005" i="12"/>
  <c r="AF3004" i="12"/>
  <c r="AF3003" i="12"/>
  <c r="AF3002" i="12"/>
  <c r="AF3001" i="12"/>
  <c r="AF3000" i="12"/>
  <c r="AF2999" i="12"/>
  <c r="AF2998" i="12"/>
  <c r="AF2997" i="12"/>
  <c r="AF2996" i="12"/>
  <c r="AF2995" i="12"/>
  <c r="AF2994" i="12"/>
  <c r="AF2993" i="12"/>
  <c r="AF2992" i="12"/>
  <c r="AF2991" i="12"/>
  <c r="AF2990" i="12"/>
  <c r="AF2989" i="12"/>
  <c r="AF2988" i="12"/>
  <c r="AF2987" i="12"/>
  <c r="AF2986" i="12"/>
  <c r="AF2985" i="12"/>
  <c r="AF2984" i="12"/>
  <c r="AF2983" i="12"/>
  <c r="AF2982" i="12"/>
  <c r="AF2981" i="12"/>
  <c r="AF2980" i="12"/>
  <c r="AF2979" i="12"/>
  <c r="AF2978" i="12"/>
  <c r="AF2977" i="12"/>
  <c r="AF2976" i="12"/>
  <c r="AF2975" i="12"/>
  <c r="AF2974" i="12"/>
  <c r="AF2973" i="12"/>
  <c r="AF2972" i="12"/>
  <c r="AF2971" i="12"/>
  <c r="AF2970" i="12"/>
  <c r="AF2969" i="12"/>
  <c r="AF2968" i="12"/>
  <c r="AF2967" i="12"/>
  <c r="AF2966" i="12"/>
  <c r="AF2965" i="12"/>
  <c r="AF2964" i="12"/>
  <c r="AF2963" i="12"/>
  <c r="AF2962" i="12"/>
  <c r="AF2961" i="12"/>
  <c r="AF2960" i="12"/>
  <c r="AF2959" i="12"/>
  <c r="AF2958" i="12"/>
  <c r="AF2957" i="12"/>
  <c r="AF2956" i="12"/>
  <c r="AF2955" i="12"/>
  <c r="AF2954" i="12"/>
  <c r="AF2953" i="12"/>
  <c r="AF2952" i="12"/>
  <c r="AF2951" i="12"/>
  <c r="AF2950" i="12"/>
  <c r="AF2949" i="12"/>
  <c r="AF2948" i="12"/>
  <c r="AF2947" i="12"/>
  <c r="AF2946" i="12"/>
  <c r="AF2945" i="12"/>
  <c r="AF2944" i="12"/>
  <c r="AF2943" i="12"/>
  <c r="AF2942" i="12"/>
  <c r="AF2941" i="12"/>
  <c r="AF2940" i="12"/>
  <c r="AF2939" i="12"/>
  <c r="AF2938" i="12"/>
  <c r="AF2937" i="12"/>
  <c r="AF2936" i="12"/>
  <c r="AF2935" i="12"/>
  <c r="AF2934" i="12"/>
  <c r="AF2933" i="12"/>
  <c r="AF2932" i="12"/>
  <c r="AF2931" i="12"/>
  <c r="AF2930" i="12"/>
  <c r="AF2929" i="12"/>
  <c r="AF2928" i="12"/>
  <c r="AF2927" i="12"/>
  <c r="AF2926" i="12"/>
  <c r="AF2925" i="12"/>
  <c r="AF2924" i="12"/>
  <c r="AF2923" i="12"/>
  <c r="AF2922" i="12"/>
  <c r="AF2921" i="12"/>
  <c r="AF2920" i="12"/>
  <c r="AF2919" i="12"/>
  <c r="AF2918" i="12"/>
  <c r="AF2917" i="12"/>
  <c r="AF2916" i="12"/>
  <c r="AF2915" i="12"/>
  <c r="AF2914" i="12"/>
  <c r="AF2913" i="12"/>
  <c r="AF2912" i="12"/>
  <c r="AF2911" i="12"/>
  <c r="AF2910" i="12"/>
  <c r="AF2909" i="12"/>
  <c r="AF2908" i="12"/>
  <c r="AF2907" i="12"/>
  <c r="AF2906" i="12"/>
  <c r="AF2905" i="12"/>
  <c r="AF2904" i="12"/>
  <c r="AF2903" i="12"/>
  <c r="AF2902" i="12"/>
  <c r="AF2901" i="12"/>
  <c r="AF2900" i="12"/>
  <c r="AF2899" i="12"/>
  <c r="AF2898" i="12"/>
  <c r="AF2897" i="12"/>
  <c r="AF2896" i="12"/>
  <c r="AF2895" i="12"/>
  <c r="AF2894" i="12"/>
  <c r="AF2893" i="12"/>
  <c r="AF2892" i="12"/>
  <c r="AF2891" i="12"/>
  <c r="AF2890" i="12"/>
  <c r="AF2889" i="12"/>
  <c r="AF2888" i="12"/>
  <c r="AF2887" i="12"/>
  <c r="AF2886" i="12"/>
  <c r="AF2885" i="12"/>
  <c r="AF2884" i="12"/>
  <c r="AF2883" i="12"/>
  <c r="AF2882" i="12"/>
  <c r="AF2881" i="12"/>
  <c r="AF2880" i="12"/>
  <c r="AF2879" i="12"/>
  <c r="AF2878" i="12"/>
  <c r="AF2877" i="12"/>
  <c r="AF2876" i="12"/>
  <c r="AF2875" i="12"/>
  <c r="AF2874" i="12"/>
  <c r="AF2873" i="12"/>
  <c r="AF2872" i="12"/>
  <c r="AF2871" i="12"/>
  <c r="AF2870" i="12"/>
  <c r="AF2869" i="12"/>
  <c r="AF2868" i="12"/>
  <c r="AF2867" i="12"/>
  <c r="AF2866" i="12"/>
  <c r="AF2865" i="12"/>
  <c r="AF2864" i="12"/>
  <c r="AF2863" i="12"/>
  <c r="AF2862" i="12"/>
  <c r="AF2861" i="12"/>
  <c r="AF2860" i="12"/>
  <c r="AF2859" i="12"/>
  <c r="AF2858" i="12"/>
  <c r="AF2857" i="12"/>
  <c r="AF2856" i="12"/>
  <c r="AF2855" i="12"/>
  <c r="AF2854" i="12"/>
  <c r="AF2853" i="12"/>
  <c r="AF2852" i="12"/>
  <c r="AF2851" i="12"/>
  <c r="AF2850" i="12"/>
  <c r="AF2849" i="12"/>
  <c r="AF2848" i="12"/>
  <c r="AF2847" i="12"/>
  <c r="AF2846" i="12"/>
  <c r="AF2845" i="12"/>
  <c r="AF2844" i="12"/>
  <c r="AF2843" i="12"/>
  <c r="AF2842" i="12"/>
  <c r="AF2841" i="12"/>
  <c r="AF2840" i="12"/>
  <c r="AF2839" i="12"/>
  <c r="AF2838" i="12"/>
  <c r="AF2837" i="12"/>
  <c r="AF2836" i="12"/>
  <c r="AF2835" i="12"/>
  <c r="AF2834" i="12"/>
  <c r="AF2833" i="12"/>
  <c r="AF2832" i="12"/>
  <c r="AF2831" i="12"/>
  <c r="AF2830" i="12"/>
  <c r="AF2829" i="12"/>
  <c r="AF2828" i="12"/>
  <c r="AF2827" i="12"/>
  <c r="AF2826" i="12"/>
  <c r="AF2825" i="12"/>
  <c r="AF2824" i="12"/>
  <c r="AF2823" i="12"/>
  <c r="AF2822" i="12"/>
  <c r="AF2821" i="12"/>
  <c r="AF2820" i="12"/>
  <c r="AF2819" i="12"/>
  <c r="AF2818" i="12"/>
  <c r="AF2817" i="12"/>
  <c r="AF2816" i="12"/>
  <c r="AF2815" i="12"/>
  <c r="AF2814" i="12"/>
  <c r="AF2813" i="12"/>
  <c r="AF2812" i="12"/>
  <c r="AF2811" i="12"/>
  <c r="AF2810" i="12"/>
  <c r="AF2809" i="12"/>
  <c r="AF2808" i="12"/>
  <c r="AF2807" i="12"/>
  <c r="AF2806" i="12"/>
  <c r="AF2805" i="12"/>
  <c r="AF2804" i="12"/>
  <c r="AF2803" i="12"/>
  <c r="AF2802" i="12"/>
  <c r="AF2801" i="12"/>
  <c r="AF2800" i="12"/>
  <c r="AF2799" i="12"/>
  <c r="AF2798" i="12"/>
  <c r="AF2797" i="12"/>
  <c r="AF2796" i="12"/>
  <c r="AF2795" i="12"/>
  <c r="AF2794" i="12"/>
  <c r="AF2793" i="12"/>
  <c r="AF2792" i="12"/>
  <c r="AF2791" i="12"/>
  <c r="AF2790" i="12"/>
  <c r="AF2789" i="12"/>
  <c r="AF2788" i="12"/>
  <c r="AF2787" i="12"/>
  <c r="AF2786" i="12"/>
  <c r="AF2785" i="12"/>
  <c r="AF2784" i="12"/>
  <c r="AF2783" i="12"/>
  <c r="AF2782" i="12"/>
  <c r="AF2781" i="12"/>
  <c r="AF2780" i="12"/>
  <c r="AF2779" i="12"/>
  <c r="AF2778" i="12"/>
  <c r="AF2777" i="12"/>
  <c r="AF2776" i="12"/>
  <c r="AF2775" i="12"/>
  <c r="AF2774" i="12"/>
  <c r="AF2773" i="12"/>
  <c r="AF2772" i="12"/>
  <c r="AF2771" i="12"/>
  <c r="AF2770" i="12"/>
  <c r="AF2769" i="12"/>
  <c r="AF2768" i="12"/>
  <c r="AF2767" i="12"/>
  <c r="AF2766" i="12"/>
  <c r="AF2765" i="12"/>
  <c r="AF2764" i="12"/>
  <c r="AF2763" i="12"/>
  <c r="AF2762" i="12"/>
  <c r="AF2761" i="12"/>
  <c r="AF2760" i="12"/>
  <c r="AF2759" i="12"/>
  <c r="AF2758" i="12"/>
  <c r="AF2757" i="12"/>
  <c r="AF2756" i="12"/>
  <c r="AF2755" i="12"/>
  <c r="AF2754" i="12"/>
  <c r="AF2753" i="12"/>
  <c r="AF2752" i="12"/>
  <c r="AF2751" i="12"/>
  <c r="AF2750" i="12"/>
  <c r="AF2749" i="12"/>
  <c r="AF2748" i="12"/>
  <c r="AF2747" i="12"/>
  <c r="AF2746" i="12"/>
  <c r="AF2745" i="12"/>
  <c r="AF2744" i="12"/>
  <c r="AF2743" i="12"/>
  <c r="AF2742" i="12"/>
  <c r="AF2741" i="12"/>
  <c r="AF2740" i="12"/>
  <c r="AF2739" i="12"/>
  <c r="AF2738" i="12"/>
  <c r="AF2737" i="12"/>
  <c r="AF2736" i="12"/>
  <c r="AF2735" i="12"/>
  <c r="AF2734" i="12"/>
  <c r="AF2733" i="12"/>
  <c r="AF2732" i="12"/>
  <c r="AF2731" i="12"/>
  <c r="AF2730" i="12"/>
  <c r="AF2729" i="12"/>
  <c r="AF2728" i="12"/>
  <c r="AF2727" i="12"/>
  <c r="AF2726" i="12"/>
  <c r="AF2725" i="12"/>
  <c r="AF2724" i="12"/>
  <c r="AF2723" i="12"/>
  <c r="AF2722" i="12"/>
  <c r="AF2721" i="12"/>
  <c r="AF2720" i="12"/>
  <c r="AF2719" i="12"/>
  <c r="AF2718" i="12"/>
  <c r="AF2717" i="12"/>
  <c r="AF2716" i="12"/>
  <c r="AF2715" i="12"/>
  <c r="AF2714" i="12"/>
  <c r="AF2713" i="12"/>
  <c r="AF2712" i="12"/>
  <c r="AF2711" i="12"/>
  <c r="AF2710" i="12"/>
  <c r="AF2709" i="12"/>
  <c r="AF2708" i="12"/>
  <c r="AF2707" i="12"/>
  <c r="AF2706" i="12"/>
  <c r="AF2705" i="12"/>
  <c r="AF2704" i="12"/>
  <c r="AF2703" i="12"/>
  <c r="AF2702" i="12"/>
  <c r="AF2701" i="12"/>
  <c r="AF2700" i="12"/>
  <c r="AF2699" i="12"/>
  <c r="AF2698" i="12"/>
  <c r="AF2697" i="12"/>
  <c r="AF2696" i="12"/>
  <c r="AF2695" i="12"/>
  <c r="AF2694" i="12"/>
  <c r="AF2693" i="12"/>
  <c r="AF2692" i="12"/>
  <c r="AF2691" i="12"/>
  <c r="AF2690" i="12"/>
  <c r="AF2689" i="12"/>
  <c r="AF2688" i="12"/>
  <c r="AF2687" i="12"/>
  <c r="AF2686" i="12"/>
  <c r="AF2685" i="12"/>
  <c r="AF2684" i="12"/>
  <c r="AF2683" i="12"/>
  <c r="AF2682" i="12"/>
  <c r="AF2681" i="12"/>
  <c r="AF2680" i="12"/>
  <c r="AF2679" i="12"/>
  <c r="AF2678" i="12"/>
  <c r="AF2677" i="12"/>
  <c r="AF2676" i="12"/>
  <c r="AF2675" i="12"/>
  <c r="AF2674" i="12"/>
  <c r="AF2673" i="12"/>
  <c r="AF2672" i="12"/>
  <c r="AF2671" i="12"/>
  <c r="AF2670" i="12"/>
  <c r="AF2669" i="12"/>
  <c r="AF2668" i="12"/>
  <c r="AF2667" i="12"/>
  <c r="AF2666" i="12"/>
  <c r="AF2665" i="12"/>
  <c r="AF2664" i="12"/>
  <c r="AF2663" i="12"/>
  <c r="AF2662" i="12"/>
  <c r="AF2661" i="12"/>
  <c r="AF2660" i="12"/>
  <c r="AF2659" i="12"/>
  <c r="AF2658" i="12"/>
  <c r="AF2657" i="12"/>
  <c r="AF2656" i="12"/>
  <c r="AF2655" i="12"/>
  <c r="AF2654" i="12"/>
  <c r="AF2653" i="12"/>
  <c r="AF2652" i="12"/>
  <c r="AF2651" i="12"/>
  <c r="AF2650" i="12"/>
  <c r="AF2649" i="12"/>
  <c r="AF2648" i="12"/>
  <c r="AF2647" i="12"/>
  <c r="AF2646" i="12"/>
  <c r="AF2645" i="12"/>
  <c r="AF2644" i="12"/>
  <c r="AF2643" i="12"/>
  <c r="AF2642" i="12"/>
  <c r="AF2641" i="12"/>
  <c r="AF2640" i="12"/>
  <c r="AF2639" i="12"/>
  <c r="AF2638" i="12"/>
  <c r="AF2637" i="12"/>
  <c r="AF2636" i="12"/>
  <c r="AF2635" i="12"/>
  <c r="AF2634" i="12"/>
  <c r="AF2633" i="12"/>
  <c r="AF2632" i="12"/>
  <c r="AF2631" i="12"/>
  <c r="AF2630" i="12"/>
  <c r="AF2629" i="12"/>
  <c r="AF2628" i="12"/>
  <c r="AF2627" i="12"/>
  <c r="AF2626" i="12"/>
  <c r="AF2625" i="12"/>
  <c r="AF2624" i="12"/>
  <c r="AF2623" i="12"/>
  <c r="AF2622" i="12"/>
  <c r="AF2621" i="12"/>
  <c r="AF2620" i="12"/>
  <c r="AF2619" i="12"/>
  <c r="AF2618" i="12"/>
  <c r="AF2617" i="12"/>
  <c r="AF2616" i="12"/>
  <c r="AF2615" i="12"/>
  <c r="AF2614" i="12"/>
  <c r="AF2613" i="12"/>
  <c r="AF2612" i="12"/>
  <c r="AF2611" i="12"/>
  <c r="AF2610" i="12"/>
  <c r="AF2609" i="12"/>
  <c r="AF2608" i="12"/>
  <c r="AF2607" i="12"/>
  <c r="AF2606" i="12"/>
  <c r="AF2605" i="12"/>
  <c r="AF2604" i="12"/>
  <c r="AF2603" i="12"/>
  <c r="AF2602" i="12"/>
  <c r="AF2601" i="12"/>
  <c r="AF2600" i="12"/>
  <c r="AF2599" i="12"/>
  <c r="AF2598" i="12"/>
  <c r="AF2597" i="12"/>
  <c r="AF2596" i="12"/>
  <c r="AF2595" i="12"/>
  <c r="AF2594" i="12"/>
  <c r="AF2593" i="12"/>
  <c r="AF2592" i="12"/>
  <c r="AF2591" i="12"/>
  <c r="AF2590" i="12"/>
  <c r="AF2589" i="12"/>
  <c r="AF2588" i="12"/>
  <c r="AF2587" i="12"/>
  <c r="AF2586" i="12"/>
  <c r="AF2585" i="12"/>
  <c r="AF2584" i="12"/>
  <c r="AF2583" i="12"/>
  <c r="AF2582" i="12"/>
  <c r="AF2581" i="12"/>
  <c r="AF2580" i="12"/>
  <c r="AF2579" i="12"/>
  <c r="AF2578" i="12"/>
  <c r="AF2577" i="12"/>
  <c r="AF2576" i="12"/>
  <c r="AF2575" i="12"/>
  <c r="AF2574" i="12"/>
  <c r="AF2573" i="12"/>
  <c r="AF2572" i="12"/>
  <c r="AF2571" i="12"/>
  <c r="AF2570" i="12"/>
  <c r="AF2569" i="12"/>
  <c r="AF2568" i="12"/>
  <c r="AF2567" i="12"/>
  <c r="AF2566" i="12"/>
  <c r="AF2565" i="12"/>
  <c r="AF2564" i="12"/>
  <c r="AF2563" i="12"/>
  <c r="AF2562" i="12"/>
  <c r="AF2561" i="12"/>
  <c r="AF2560" i="12"/>
  <c r="AF2559" i="12"/>
  <c r="AF2558" i="12"/>
  <c r="AF2557" i="12"/>
  <c r="AF2556" i="12"/>
  <c r="AF2555" i="12"/>
  <c r="AF2554" i="12"/>
  <c r="AF2553" i="12"/>
  <c r="AF2552" i="12"/>
  <c r="AF2551" i="12"/>
  <c r="AF2550" i="12"/>
  <c r="AF2549" i="12"/>
  <c r="AF2548" i="12"/>
  <c r="AF2547" i="12"/>
  <c r="AF2546" i="12"/>
  <c r="AF2545" i="12"/>
  <c r="AF2544" i="12"/>
  <c r="AF2543" i="12"/>
  <c r="AF2542" i="12"/>
  <c r="AF2541" i="12"/>
  <c r="AF2540" i="12"/>
  <c r="AF2539" i="12"/>
  <c r="AF2538" i="12"/>
  <c r="AF2537" i="12"/>
  <c r="AF2536" i="12"/>
  <c r="AF2535" i="12"/>
  <c r="AF2534" i="12"/>
  <c r="AF2533" i="12"/>
  <c r="AF2532" i="12"/>
  <c r="AF2531" i="12"/>
  <c r="AF2530" i="12"/>
  <c r="AF2529" i="12"/>
  <c r="AF2528" i="12"/>
  <c r="AF2527" i="12"/>
  <c r="AF2526" i="12"/>
  <c r="AF2525" i="12"/>
  <c r="AF2524" i="12"/>
  <c r="AF2523" i="12"/>
  <c r="AF2522" i="12"/>
  <c r="AF2521" i="12"/>
  <c r="AF2520" i="12"/>
  <c r="AF2519" i="12"/>
  <c r="AF2518" i="12"/>
  <c r="AF2517" i="12"/>
  <c r="AF2516" i="12"/>
  <c r="AF2515" i="12"/>
  <c r="AF2514" i="12"/>
  <c r="AF2513" i="12"/>
  <c r="AF2512" i="12"/>
  <c r="AF2511" i="12"/>
  <c r="AF2510" i="12"/>
  <c r="AF2509" i="12"/>
  <c r="AF2508" i="12"/>
  <c r="AF2507" i="12"/>
  <c r="AF2506" i="12"/>
  <c r="AF2505" i="12"/>
  <c r="AF2504" i="12"/>
  <c r="AF2503" i="12"/>
  <c r="AF2502" i="12"/>
  <c r="AF2501" i="12"/>
  <c r="AF2500" i="12"/>
  <c r="AF2499" i="12"/>
  <c r="AF2498" i="12"/>
  <c r="AF2497" i="12"/>
  <c r="AF2496" i="12"/>
  <c r="AF2495" i="12"/>
  <c r="AF2494" i="12"/>
  <c r="AF2493" i="12"/>
  <c r="AF2492" i="12"/>
  <c r="AF2491" i="12"/>
  <c r="AF2490" i="12"/>
  <c r="AF2489" i="12"/>
  <c r="AF2488" i="12"/>
  <c r="AF2487" i="12"/>
  <c r="AF2486" i="12"/>
  <c r="AF2485" i="12"/>
  <c r="AF2484" i="12"/>
  <c r="AF2483" i="12"/>
  <c r="AF2482" i="12"/>
  <c r="AF2481" i="12"/>
  <c r="AF2480" i="12"/>
  <c r="AF2479" i="12"/>
  <c r="AF2478" i="12"/>
  <c r="AF2477" i="12"/>
  <c r="AF2476" i="12"/>
  <c r="AF2475" i="12"/>
  <c r="AF2474" i="12"/>
  <c r="AF2473" i="12"/>
  <c r="AF2472" i="12"/>
  <c r="AF2471" i="12"/>
  <c r="AF2470" i="12"/>
  <c r="AF2469" i="12"/>
  <c r="AF2468" i="12"/>
  <c r="AF2467" i="12"/>
  <c r="AF2466" i="12"/>
  <c r="AF2465" i="12"/>
  <c r="AF2464" i="12"/>
  <c r="AF2463" i="12"/>
  <c r="AF2462" i="12"/>
  <c r="AF2461" i="12"/>
  <c r="AF2460" i="12"/>
  <c r="AF2459" i="12"/>
  <c r="AF2458" i="12"/>
  <c r="AF2457" i="12"/>
  <c r="AF2456" i="12"/>
  <c r="AF2455" i="12"/>
  <c r="AF2454" i="12"/>
  <c r="AF2453" i="12"/>
  <c r="AF2452" i="12"/>
  <c r="AF2451" i="12"/>
  <c r="AF2450" i="12"/>
  <c r="AF2449" i="12"/>
  <c r="AF2448" i="12"/>
  <c r="AF2447" i="12"/>
  <c r="AF2446" i="12"/>
  <c r="AF2445" i="12"/>
  <c r="AF2444" i="12"/>
  <c r="AF2443" i="12"/>
  <c r="AF2442" i="12"/>
  <c r="AF2441" i="12"/>
  <c r="AF2440" i="12"/>
  <c r="AF2439" i="12"/>
  <c r="AF2438" i="12"/>
  <c r="AF2437" i="12"/>
  <c r="AF2436" i="12"/>
  <c r="AF2435" i="12"/>
  <c r="AF2434" i="12"/>
  <c r="AF2433" i="12"/>
  <c r="AF2432" i="12"/>
  <c r="AF2431" i="12"/>
  <c r="AF2430" i="12"/>
  <c r="AF2429" i="12"/>
  <c r="AF2428" i="12"/>
  <c r="AF2427" i="12"/>
  <c r="AF2426" i="12"/>
  <c r="AF2425" i="12"/>
  <c r="AF2424" i="12"/>
  <c r="AF2423" i="12"/>
  <c r="AF2422" i="12"/>
  <c r="AF2421" i="12"/>
  <c r="AF2420" i="12"/>
  <c r="AF2419" i="12"/>
  <c r="AF2418" i="12"/>
  <c r="AF2417" i="12"/>
  <c r="AF2416" i="12"/>
  <c r="AF2415" i="12"/>
  <c r="AF2414" i="12"/>
  <c r="AF2413" i="12"/>
  <c r="AF2412" i="12"/>
  <c r="AF2411" i="12"/>
  <c r="AF2410" i="12"/>
  <c r="AF2409" i="12"/>
  <c r="AF2408" i="12"/>
  <c r="AF2407" i="12"/>
  <c r="AF2406" i="12"/>
  <c r="AF2405" i="12"/>
  <c r="AF2404" i="12"/>
  <c r="AF2403" i="12"/>
  <c r="AF2402" i="12"/>
  <c r="AF2401" i="12"/>
  <c r="AF2400" i="12"/>
  <c r="AF2399" i="12"/>
  <c r="AF2398" i="12"/>
  <c r="AF2397" i="12"/>
  <c r="AF2396" i="12"/>
  <c r="AF2395" i="12"/>
  <c r="AF2394" i="12"/>
  <c r="AF2393" i="12"/>
  <c r="AF2392" i="12"/>
  <c r="AF2391" i="12"/>
  <c r="AF2390" i="12"/>
  <c r="AF2389" i="12"/>
  <c r="AF2388" i="12"/>
  <c r="AF2387" i="12"/>
  <c r="AF2386" i="12"/>
  <c r="AF2385" i="12"/>
  <c r="AF2384" i="12"/>
  <c r="AF2383" i="12"/>
  <c r="AF2382" i="12"/>
  <c r="AF2381" i="12"/>
  <c r="AF2380" i="12"/>
  <c r="AF2379" i="12"/>
  <c r="AF2378" i="12"/>
  <c r="AF2377" i="12"/>
  <c r="AF2376" i="12"/>
  <c r="AF2375" i="12"/>
  <c r="AF2374" i="12"/>
  <c r="AF2373" i="12"/>
  <c r="AF2372" i="12"/>
  <c r="AF2371" i="12"/>
  <c r="AF2370" i="12"/>
  <c r="AF2369" i="12"/>
  <c r="AF2368" i="12"/>
  <c r="AF2367" i="12"/>
  <c r="AF2366" i="12"/>
  <c r="AF2365" i="12"/>
  <c r="AF2364" i="12"/>
  <c r="AF2363" i="12"/>
  <c r="AF2362" i="12"/>
  <c r="AF2361" i="12"/>
  <c r="AF2360" i="12"/>
  <c r="AF2359" i="12"/>
  <c r="AF2358" i="12"/>
  <c r="AF2357" i="12"/>
  <c r="AF2356" i="12"/>
  <c r="AF2355" i="12"/>
  <c r="AF2354" i="12"/>
  <c r="AF2353" i="12"/>
  <c r="AF2352" i="12"/>
  <c r="AF2351" i="12"/>
  <c r="AF2350" i="12"/>
  <c r="AF2349" i="12"/>
  <c r="AF2348" i="12"/>
  <c r="AF2347" i="12"/>
  <c r="AF2346" i="12"/>
  <c r="AF2345" i="12"/>
  <c r="AF2344" i="12"/>
  <c r="AF2343" i="12"/>
  <c r="AF2342" i="12"/>
  <c r="AF2341" i="12"/>
  <c r="AF2340" i="12"/>
  <c r="AF2339" i="12"/>
  <c r="AF2338" i="12"/>
  <c r="AF2337" i="12"/>
  <c r="AF2336" i="12"/>
  <c r="AF2335" i="12"/>
  <c r="AF2334" i="12"/>
  <c r="AF2333" i="12"/>
  <c r="AF2332" i="12"/>
  <c r="AF2331" i="12"/>
  <c r="AF2330" i="12"/>
  <c r="AF2329" i="12"/>
  <c r="AF2328" i="12"/>
  <c r="AF2327" i="12"/>
  <c r="AF2326" i="12"/>
  <c r="AF2325" i="12"/>
  <c r="AF2324" i="12"/>
  <c r="AF2323" i="12"/>
  <c r="AF2322" i="12"/>
  <c r="AF2321" i="12"/>
  <c r="AF2320" i="12"/>
  <c r="AF2319" i="12"/>
  <c r="AF2318" i="12"/>
  <c r="AF2317" i="12"/>
  <c r="AF2316" i="12"/>
  <c r="AF2315" i="12"/>
  <c r="AF2314" i="12"/>
  <c r="AF2313" i="12"/>
  <c r="AF2312" i="12"/>
  <c r="AF2311" i="12"/>
  <c r="AF2310" i="12"/>
  <c r="AF2309" i="12"/>
  <c r="AF2308" i="12"/>
  <c r="AF2307" i="12"/>
  <c r="AF2306" i="12"/>
  <c r="AF2305" i="12"/>
  <c r="AF2304" i="12"/>
  <c r="AF2303" i="12"/>
  <c r="AF2302" i="12"/>
  <c r="AF2301" i="12"/>
  <c r="AF2300" i="12"/>
  <c r="AF2299" i="12"/>
  <c r="AF2298" i="12"/>
  <c r="AF2297" i="12"/>
  <c r="AF2296" i="12"/>
  <c r="AF2295" i="12"/>
  <c r="AF2294" i="12"/>
  <c r="AF2293" i="12"/>
  <c r="AF2292" i="12"/>
  <c r="AF2291" i="12"/>
  <c r="AF2290" i="12"/>
  <c r="AF2289" i="12"/>
  <c r="AF2288" i="12"/>
  <c r="AF2287" i="12"/>
  <c r="AF2286" i="12"/>
  <c r="AF2285" i="12"/>
  <c r="AF2284" i="12"/>
  <c r="AF2283" i="12"/>
  <c r="AF2282" i="12"/>
  <c r="AF2281" i="12"/>
  <c r="AF2280" i="12"/>
  <c r="AF2279" i="12"/>
  <c r="AF2278" i="12"/>
  <c r="AF2277" i="12"/>
  <c r="AF2276" i="12"/>
  <c r="AF2275" i="12"/>
  <c r="AF2274" i="12"/>
  <c r="AF2273" i="12"/>
  <c r="AF2272" i="12"/>
  <c r="AF2271" i="12"/>
  <c r="AF2270" i="12"/>
  <c r="AF2269" i="12"/>
  <c r="AF2268" i="12"/>
  <c r="AF2267" i="12"/>
  <c r="AF2266" i="12"/>
  <c r="AF2265" i="12"/>
  <c r="AF2264" i="12"/>
  <c r="AF2263" i="12"/>
  <c r="AF2262" i="12"/>
  <c r="AF2261" i="12"/>
  <c r="AF2260" i="12"/>
  <c r="AF2259" i="12"/>
  <c r="AF2258" i="12"/>
  <c r="AF2257" i="12"/>
  <c r="AF2256" i="12"/>
  <c r="AF2255" i="12"/>
  <c r="AF2254" i="12"/>
  <c r="AF2253" i="12"/>
  <c r="AF2252" i="12"/>
  <c r="AF2251" i="12"/>
  <c r="AF2250" i="12"/>
  <c r="AF2249" i="12"/>
  <c r="AF2248" i="12"/>
  <c r="AF2247" i="12"/>
  <c r="AF2246" i="12"/>
  <c r="AF2245" i="12"/>
  <c r="AF2244" i="12"/>
  <c r="AF2243" i="12"/>
  <c r="AF2242" i="12"/>
  <c r="AF2241" i="12"/>
  <c r="AF2240" i="12"/>
  <c r="AF2239" i="12"/>
  <c r="AF2238" i="12"/>
  <c r="AF2237" i="12"/>
  <c r="AF2236" i="12"/>
  <c r="AF2235" i="12"/>
  <c r="AF2234" i="12"/>
  <c r="AF2233" i="12"/>
  <c r="AF2232" i="12"/>
  <c r="AF2231" i="12"/>
  <c r="AF2230" i="12"/>
  <c r="AF2229" i="12"/>
  <c r="AF2228" i="12"/>
  <c r="AF2227" i="12"/>
  <c r="AF2226" i="12"/>
  <c r="AF2225" i="12"/>
  <c r="AF2224" i="12"/>
  <c r="AF2223" i="12"/>
  <c r="AF2222" i="12"/>
  <c r="AF2221" i="12"/>
  <c r="AF2220" i="12"/>
  <c r="AF2219" i="12"/>
  <c r="AF2218" i="12"/>
  <c r="AF2217" i="12"/>
  <c r="AF2216" i="12"/>
  <c r="AF2215" i="12"/>
  <c r="AF2214" i="12"/>
  <c r="AF2213" i="12"/>
  <c r="AF2212" i="12"/>
  <c r="AF2211" i="12"/>
  <c r="AF2210" i="12"/>
  <c r="AF2209" i="12"/>
  <c r="AF2208" i="12"/>
  <c r="AF2207" i="12"/>
  <c r="AF2206" i="12"/>
  <c r="AF2205" i="12"/>
  <c r="AF2204" i="12"/>
  <c r="AF2203" i="12"/>
  <c r="AF2202" i="12"/>
  <c r="AF2201" i="12"/>
  <c r="AF2200" i="12"/>
  <c r="AF2199" i="12"/>
  <c r="AF2198" i="12"/>
  <c r="AF2197" i="12"/>
  <c r="AF2196" i="12"/>
  <c r="AF2195" i="12"/>
  <c r="AF2194" i="12"/>
  <c r="AF2193" i="12"/>
  <c r="AF2192" i="12"/>
  <c r="AF2191" i="12"/>
  <c r="AF2190" i="12"/>
  <c r="AF2189" i="12"/>
  <c r="AF2188" i="12"/>
  <c r="AF2187" i="12"/>
  <c r="AF2186" i="12"/>
  <c r="AF2185" i="12"/>
  <c r="AF2184" i="12"/>
  <c r="AF2183" i="12"/>
  <c r="AF2182" i="12"/>
  <c r="AF2181" i="12"/>
  <c r="AF2180" i="12"/>
  <c r="AF2179" i="12"/>
  <c r="AF2178" i="12"/>
  <c r="AF2177" i="12"/>
  <c r="AF2176" i="12"/>
  <c r="AF2175" i="12"/>
  <c r="AF2174" i="12"/>
  <c r="AF2173" i="12"/>
  <c r="AF2172" i="12"/>
  <c r="AF2171" i="12"/>
  <c r="AF2170" i="12"/>
  <c r="AF2169" i="12"/>
  <c r="AF2168" i="12"/>
  <c r="AF2167" i="12"/>
  <c r="AF2166" i="12"/>
  <c r="AF2165" i="12"/>
  <c r="AF2164" i="12"/>
  <c r="AF2163" i="12"/>
  <c r="AF2162" i="12"/>
  <c r="AF2161" i="12"/>
  <c r="AF2160" i="12"/>
  <c r="AF2159" i="12"/>
  <c r="AF2158" i="12"/>
  <c r="AF2157" i="12"/>
  <c r="AF2156" i="12"/>
  <c r="AF2155" i="12"/>
  <c r="AF2154" i="12"/>
  <c r="AF2153" i="12"/>
  <c r="AF2152" i="12"/>
  <c r="AF2151" i="12"/>
  <c r="AF2150" i="12"/>
  <c r="AF2149" i="12"/>
  <c r="AF2148" i="12"/>
  <c r="AF2147" i="12"/>
  <c r="AF2146" i="12"/>
  <c r="AF2145" i="12"/>
  <c r="AF2144" i="12"/>
  <c r="AF2143" i="12"/>
  <c r="AF2142" i="12"/>
  <c r="AF2141" i="12"/>
  <c r="AF2140" i="12"/>
  <c r="AF2139" i="12"/>
  <c r="AF2138" i="12"/>
  <c r="AF2137" i="12"/>
  <c r="AF2136" i="12"/>
  <c r="AF2135" i="12"/>
  <c r="AF2134" i="12"/>
  <c r="AF2133" i="12"/>
  <c r="AF2132" i="12"/>
  <c r="AF2131" i="12"/>
  <c r="AF2130" i="12"/>
  <c r="AF2129" i="12"/>
  <c r="AF2128" i="12"/>
  <c r="AF2127" i="12"/>
  <c r="AF2126" i="12"/>
  <c r="AF2125" i="12"/>
  <c r="AF2124" i="12"/>
  <c r="AF2123" i="12"/>
  <c r="AF2122" i="12"/>
  <c r="AF2121" i="12"/>
  <c r="AF2120" i="12"/>
  <c r="AF2119" i="12"/>
  <c r="AF2118" i="12"/>
  <c r="AF2117" i="12"/>
  <c r="AF2116" i="12"/>
  <c r="AF2115" i="12"/>
  <c r="AF2114" i="12"/>
  <c r="AF2113" i="12"/>
  <c r="AF2112" i="12"/>
  <c r="AF2111" i="12"/>
  <c r="AF2110" i="12"/>
  <c r="AF2109" i="12"/>
  <c r="AF2108" i="12"/>
  <c r="AF2107" i="12"/>
  <c r="AF2106" i="12"/>
  <c r="AF2105" i="12"/>
  <c r="AF2104" i="12"/>
  <c r="AF2103" i="12"/>
  <c r="AF2102" i="12"/>
  <c r="AF2101" i="12"/>
  <c r="AF2100" i="12"/>
  <c r="AF2099" i="12"/>
  <c r="AF2098" i="12"/>
  <c r="AF2097" i="12"/>
  <c r="AF2096" i="12"/>
  <c r="AF2095" i="12"/>
  <c r="AF2094" i="12"/>
  <c r="AF2093" i="12"/>
  <c r="AF2092" i="12"/>
  <c r="AF2091" i="12"/>
  <c r="AF2090" i="12"/>
  <c r="AF2089" i="12"/>
  <c r="AF2088" i="12"/>
  <c r="AF2087" i="12"/>
  <c r="AF2086" i="12"/>
  <c r="AF2085" i="12"/>
  <c r="AF2084" i="12"/>
  <c r="AF2083" i="12"/>
  <c r="AF2082" i="12"/>
  <c r="AF2081" i="12"/>
  <c r="AF2080" i="12"/>
  <c r="AF2079" i="12"/>
  <c r="AF2078" i="12"/>
  <c r="AF2077" i="12"/>
  <c r="AF2076" i="12"/>
  <c r="AF2075" i="12"/>
  <c r="AF2074" i="12"/>
  <c r="AF2073" i="12"/>
  <c r="AF2072" i="12"/>
  <c r="AF2071" i="12"/>
  <c r="AF2070" i="12"/>
  <c r="AF2069" i="12"/>
  <c r="AF2068" i="12"/>
  <c r="AF2067" i="12"/>
  <c r="AF2066" i="12"/>
  <c r="AF2065" i="12"/>
  <c r="AF2064" i="12"/>
  <c r="AF2063" i="12"/>
  <c r="AF2062" i="12"/>
  <c r="AF2061" i="12"/>
  <c r="AF2060" i="12"/>
  <c r="AF2059" i="12"/>
  <c r="AF2058" i="12"/>
  <c r="AF2057" i="12"/>
  <c r="AF2056" i="12"/>
  <c r="AF2055" i="12"/>
  <c r="AF2054" i="12"/>
  <c r="AF2053" i="12"/>
  <c r="AF2052" i="12"/>
  <c r="AF2051" i="12"/>
  <c r="AF2050" i="12"/>
  <c r="AF2049" i="12"/>
  <c r="AF2048" i="12"/>
  <c r="AF2047" i="12"/>
  <c r="AF2046" i="12"/>
  <c r="AF2045" i="12"/>
  <c r="AF2044" i="12"/>
  <c r="AF2043" i="12"/>
  <c r="AF2042" i="12"/>
  <c r="AF2041" i="12"/>
  <c r="AF2040" i="12"/>
  <c r="AF2039" i="12"/>
  <c r="AF2038" i="12"/>
  <c r="AF2037" i="12"/>
  <c r="AF2036" i="12"/>
  <c r="AF2035" i="12"/>
  <c r="AF2034" i="12"/>
  <c r="AF2033" i="12"/>
  <c r="AF2032" i="12"/>
  <c r="AF2031" i="12"/>
  <c r="AF2030" i="12"/>
  <c r="AF2029" i="12"/>
  <c r="AF2028" i="12"/>
  <c r="AF2027" i="12"/>
  <c r="AF2026" i="12"/>
  <c r="AF2025" i="12"/>
  <c r="AF2024" i="12"/>
  <c r="AF2023" i="12"/>
  <c r="AF2022" i="12"/>
  <c r="AF2021" i="12"/>
  <c r="AF2020" i="12"/>
  <c r="AF2019" i="12"/>
  <c r="AF2018" i="12"/>
  <c r="AF2017" i="12"/>
  <c r="AF2016" i="12"/>
  <c r="AF2015" i="12"/>
  <c r="AF2014" i="12"/>
  <c r="AF2013" i="12"/>
  <c r="AF2012" i="12"/>
  <c r="AF2011" i="12"/>
  <c r="AF2010" i="12"/>
  <c r="AF2009" i="12"/>
  <c r="AF2008" i="12"/>
  <c r="AF2007" i="12"/>
  <c r="AF2006" i="12"/>
  <c r="AF2005" i="12"/>
  <c r="AF2004" i="12"/>
  <c r="AF2003" i="12"/>
  <c r="AF2002" i="12"/>
  <c r="AF2001" i="12"/>
  <c r="AF2000" i="12"/>
  <c r="AF1999" i="12"/>
  <c r="AF1998" i="12"/>
  <c r="AF1997" i="12"/>
  <c r="AF1996" i="12"/>
  <c r="AF1995" i="12"/>
  <c r="AF1994" i="12"/>
  <c r="AF1993" i="12"/>
  <c r="AF1992" i="12"/>
  <c r="AF1991" i="12"/>
  <c r="AF1990" i="12"/>
  <c r="AF1989" i="12"/>
  <c r="AF1988" i="12"/>
  <c r="AF1987" i="12"/>
  <c r="AF1986" i="12"/>
  <c r="AF1985" i="12"/>
  <c r="AF1984" i="12"/>
  <c r="AF1983" i="12"/>
  <c r="AF1982" i="12"/>
  <c r="AF1981" i="12"/>
  <c r="AF1980" i="12"/>
  <c r="AF1979" i="12"/>
  <c r="AF1978" i="12"/>
  <c r="AF1977" i="12"/>
  <c r="AF1976" i="12"/>
  <c r="AF1975" i="12"/>
  <c r="AF1974" i="12"/>
  <c r="AF1973" i="12"/>
  <c r="AF1972" i="12"/>
  <c r="AF1971" i="12"/>
  <c r="AF1970" i="12"/>
  <c r="AF1969" i="12"/>
  <c r="AF1968" i="12"/>
  <c r="AF1967" i="12"/>
  <c r="AF1966" i="12"/>
  <c r="AF1965" i="12"/>
  <c r="AF1964" i="12"/>
  <c r="AF1963" i="12"/>
  <c r="AF1962" i="12"/>
  <c r="AF1961" i="12"/>
  <c r="AF1960" i="12"/>
  <c r="AF1959" i="12"/>
  <c r="AF1958" i="12"/>
  <c r="AF1957" i="12"/>
  <c r="AF1956" i="12"/>
  <c r="AF1955" i="12"/>
  <c r="AF1954" i="12"/>
  <c r="AF1953" i="12"/>
  <c r="AF1952" i="12"/>
  <c r="AF1951" i="12"/>
  <c r="AF1950" i="12"/>
  <c r="AF1949" i="12"/>
  <c r="AF1948" i="12"/>
  <c r="AF1947" i="12"/>
  <c r="AF1946" i="12"/>
  <c r="AF1945" i="12"/>
  <c r="AF1944" i="12"/>
  <c r="AF1943" i="12"/>
  <c r="AF1942" i="12"/>
  <c r="AF1941" i="12"/>
  <c r="AF1940" i="12"/>
  <c r="AF1939" i="12"/>
  <c r="AF1938" i="12"/>
  <c r="AF1937" i="12"/>
  <c r="AF1936" i="12"/>
  <c r="AF1935" i="12"/>
  <c r="AF1934" i="12"/>
  <c r="AF1933" i="12"/>
  <c r="AF1932" i="12"/>
  <c r="AF1931" i="12"/>
  <c r="AF1930" i="12"/>
  <c r="AF1929" i="12"/>
  <c r="AF1928" i="12"/>
  <c r="AF1927" i="12"/>
  <c r="AF1926" i="12"/>
  <c r="AF1925" i="12"/>
  <c r="AF1924" i="12"/>
  <c r="AF1923" i="12"/>
  <c r="AF1922" i="12"/>
  <c r="AF1921" i="12"/>
  <c r="AF1920" i="12"/>
  <c r="AF1919" i="12"/>
  <c r="AF1918" i="12"/>
  <c r="AF1917" i="12"/>
  <c r="AF1916" i="12"/>
  <c r="AF1915" i="12"/>
  <c r="AF1914" i="12"/>
  <c r="AF1913" i="12"/>
  <c r="AF1912" i="12"/>
  <c r="AF1911" i="12"/>
  <c r="AF1910" i="12"/>
  <c r="AF1909" i="12"/>
  <c r="AF1908" i="12"/>
  <c r="AF1907" i="12"/>
  <c r="AF1906" i="12"/>
  <c r="AF1905" i="12"/>
  <c r="AF1904" i="12"/>
  <c r="AF1903" i="12"/>
  <c r="AF1902" i="12"/>
  <c r="AF1901" i="12"/>
  <c r="AF1900" i="12"/>
  <c r="AF1899" i="12"/>
  <c r="AF1898" i="12"/>
  <c r="AF1897" i="12"/>
  <c r="AF1896" i="12"/>
  <c r="AF1895" i="12"/>
  <c r="AF1894" i="12"/>
  <c r="AF1893" i="12"/>
  <c r="AF1892" i="12"/>
  <c r="AF1891" i="12"/>
  <c r="AF1890" i="12"/>
  <c r="AF1889" i="12"/>
  <c r="AF1888" i="12"/>
  <c r="AF1887" i="12"/>
  <c r="AF1886" i="12"/>
  <c r="AF1885" i="12"/>
  <c r="AF1884" i="12"/>
  <c r="AF1883" i="12"/>
  <c r="AF1882" i="12"/>
  <c r="AF1881" i="12"/>
  <c r="AF1880" i="12"/>
  <c r="AF1879" i="12"/>
  <c r="AF1878" i="12"/>
  <c r="AF1877" i="12"/>
  <c r="AF1876" i="12"/>
  <c r="AF1875" i="12"/>
  <c r="AF1874" i="12"/>
  <c r="AF1873" i="12"/>
  <c r="AF1872" i="12"/>
  <c r="AF1871" i="12"/>
  <c r="AF1870" i="12"/>
  <c r="AF1869" i="12"/>
  <c r="AF1868" i="12"/>
  <c r="AF1867" i="12"/>
  <c r="AF1866" i="12"/>
  <c r="AF1865" i="12"/>
  <c r="AF1864" i="12"/>
  <c r="AF1863" i="12"/>
  <c r="AF1862" i="12"/>
  <c r="AF1861" i="12"/>
  <c r="AF1860" i="12"/>
  <c r="AF1859" i="12"/>
  <c r="AF1858" i="12"/>
  <c r="AF1857" i="12"/>
  <c r="AF1856" i="12"/>
  <c r="AF1855" i="12"/>
  <c r="AF1854" i="12"/>
  <c r="AF1853" i="12"/>
  <c r="AF1852" i="12"/>
  <c r="AF1851" i="12"/>
  <c r="AF1850" i="12"/>
  <c r="AF1849" i="12"/>
  <c r="AF1848" i="12"/>
  <c r="AF1847" i="12"/>
  <c r="AF1846" i="12"/>
  <c r="AF1845" i="12"/>
  <c r="AF1844" i="12"/>
  <c r="AF1843" i="12"/>
  <c r="AF1842" i="12"/>
  <c r="AF1841" i="12"/>
  <c r="AF1840" i="12"/>
  <c r="AF1839" i="12"/>
  <c r="AF1838" i="12"/>
  <c r="AF1837" i="12"/>
  <c r="AF1836" i="12"/>
  <c r="AF1835" i="12"/>
  <c r="AF1834" i="12"/>
  <c r="AF1833" i="12"/>
  <c r="AF1832" i="12"/>
  <c r="AF1831" i="12"/>
  <c r="AF1830" i="12"/>
  <c r="AF1829" i="12"/>
  <c r="AF1828" i="12"/>
  <c r="AF1827" i="12"/>
  <c r="AF1826" i="12"/>
  <c r="AF1825" i="12"/>
  <c r="AF1824" i="12"/>
  <c r="AF1823" i="12"/>
  <c r="AF1822" i="12"/>
  <c r="AF1821" i="12"/>
  <c r="AF1820" i="12"/>
  <c r="AF1819" i="12"/>
  <c r="AF1818" i="12"/>
  <c r="AF1817" i="12"/>
  <c r="AF1816" i="12"/>
  <c r="AF1815" i="12"/>
  <c r="AF1814" i="12"/>
  <c r="AF1813" i="12"/>
  <c r="AF1812" i="12"/>
  <c r="AF1811" i="12"/>
  <c r="AF1810" i="12"/>
  <c r="AF1809" i="12"/>
  <c r="AF1808" i="12"/>
  <c r="AF1807" i="12"/>
  <c r="AF1806" i="12"/>
  <c r="AF1805" i="12"/>
  <c r="AF1804" i="12"/>
  <c r="AF1803" i="12"/>
  <c r="AF1802" i="12"/>
  <c r="AF1801" i="12"/>
  <c r="AF1800" i="12"/>
  <c r="AF1799" i="12"/>
  <c r="AF1798" i="12"/>
  <c r="AF1797" i="12"/>
  <c r="AF1796" i="12"/>
  <c r="AF1795" i="12"/>
  <c r="AF1794" i="12"/>
  <c r="AF1793" i="12"/>
  <c r="AF1792" i="12"/>
  <c r="AF1791" i="12"/>
  <c r="AF1790" i="12"/>
  <c r="AF1789" i="12"/>
  <c r="AF1788" i="12"/>
  <c r="AF1787" i="12"/>
  <c r="AF1786" i="12"/>
  <c r="AF1785" i="12"/>
  <c r="AF1784" i="12"/>
  <c r="AF1783" i="12"/>
  <c r="AF1782" i="12"/>
  <c r="AF1781" i="12"/>
  <c r="AF1780" i="12"/>
  <c r="AF1779" i="12"/>
  <c r="AF1778" i="12"/>
  <c r="AF1777" i="12"/>
  <c r="AF1776" i="12"/>
  <c r="AF1775" i="12"/>
  <c r="AF1774" i="12"/>
  <c r="AF1773" i="12"/>
  <c r="AF1772" i="12"/>
  <c r="AF1771" i="12"/>
  <c r="AF1770" i="12"/>
  <c r="AF1769" i="12"/>
  <c r="AF1768" i="12"/>
  <c r="AF1767" i="12"/>
  <c r="AF1766" i="12"/>
  <c r="AF1765" i="12"/>
  <c r="AF1764" i="12"/>
  <c r="AF1763" i="12"/>
  <c r="AF1762" i="12"/>
  <c r="AF1761" i="12"/>
  <c r="AF1760" i="12"/>
  <c r="AF1759" i="12"/>
  <c r="AF1758" i="12"/>
  <c r="AF1757" i="12"/>
  <c r="AF1756" i="12"/>
  <c r="AF1755" i="12"/>
  <c r="AF1754" i="12"/>
  <c r="AF1753" i="12"/>
  <c r="AF1752" i="12"/>
  <c r="AF1751" i="12"/>
  <c r="AF1750" i="12"/>
  <c r="AF1749" i="12"/>
  <c r="AF1748" i="12"/>
  <c r="AF1747" i="12"/>
  <c r="AF1746" i="12"/>
  <c r="AF1745" i="12"/>
  <c r="AF1744" i="12"/>
  <c r="AF1743" i="12"/>
  <c r="AF1742" i="12"/>
  <c r="AF1741" i="12"/>
  <c r="AF1740" i="12"/>
  <c r="AF1739" i="12"/>
  <c r="AF1738" i="12"/>
  <c r="AF1737" i="12"/>
  <c r="AF1736" i="12"/>
  <c r="AF1735" i="12"/>
  <c r="AF1734" i="12"/>
  <c r="AF1733" i="12"/>
  <c r="AF1732" i="12"/>
  <c r="AF1731" i="12"/>
  <c r="AF1730" i="12"/>
  <c r="AF1729" i="12"/>
  <c r="AF1728" i="12"/>
  <c r="AF1727" i="12"/>
  <c r="AF1726" i="12"/>
  <c r="AF1725" i="12"/>
  <c r="AF1724" i="12"/>
  <c r="AF1723" i="12"/>
  <c r="AF1722" i="12"/>
  <c r="AF1721" i="12"/>
  <c r="AF1720" i="12"/>
  <c r="AF1719" i="12"/>
  <c r="AF1718" i="12"/>
  <c r="AF1717" i="12"/>
  <c r="AF1716" i="12"/>
  <c r="AF1715" i="12"/>
  <c r="AF1714" i="12"/>
  <c r="AF1713" i="12"/>
  <c r="AF1712" i="12"/>
  <c r="AF1711" i="12"/>
  <c r="AF1710" i="12"/>
  <c r="AF1709" i="12"/>
  <c r="AF1708" i="12"/>
  <c r="AF1707" i="12"/>
  <c r="AF1706" i="12"/>
  <c r="AF1705" i="12"/>
  <c r="AF1704" i="12"/>
  <c r="AF1703" i="12"/>
  <c r="AF1702" i="12"/>
  <c r="AF1701" i="12"/>
  <c r="AF1700" i="12"/>
  <c r="AF1699" i="12"/>
  <c r="AF1698" i="12"/>
  <c r="AF1697" i="12"/>
  <c r="AF1696" i="12"/>
  <c r="AF1695" i="12"/>
  <c r="AF1694" i="12"/>
  <c r="AF1693" i="12"/>
  <c r="AF1692" i="12"/>
  <c r="AF1691" i="12"/>
  <c r="AF1690" i="12"/>
  <c r="AF1689" i="12"/>
  <c r="AF1688" i="12"/>
  <c r="AF1687" i="12"/>
  <c r="AF1686" i="12"/>
  <c r="AF1685" i="12"/>
  <c r="AF1684" i="12"/>
  <c r="AF1683" i="12"/>
  <c r="AF1682" i="12"/>
  <c r="AF1681" i="12"/>
  <c r="AF1680" i="12"/>
  <c r="AF1679" i="12"/>
  <c r="AF1678" i="12"/>
  <c r="AF1677" i="12"/>
  <c r="AF1676" i="12"/>
  <c r="AF1675" i="12"/>
  <c r="AF1674" i="12"/>
  <c r="AF1673" i="12"/>
  <c r="AF1672" i="12"/>
  <c r="AF1671" i="12"/>
  <c r="AF1670" i="12"/>
  <c r="AF1669" i="12"/>
  <c r="AF1668" i="12"/>
  <c r="AF1667" i="12"/>
  <c r="AF1666" i="12"/>
  <c r="AF1665" i="12"/>
  <c r="AF1664" i="12"/>
  <c r="AF1663" i="12"/>
  <c r="AF1662" i="12"/>
  <c r="AF1661" i="12"/>
  <c r="AF1660" i="12"/>
  <c r="AF1659" i="12"/>
  <c r="AF1658" i="12"/>
  <c r="AF1657" i="12"/>
  <c r="AF1656" i="12"/>
  <c r="AF1655" i="12"/>
  <c r="AF1654" i="12"/>
  <c r="AF1653" i="12"/>
  <c r="AF1652" i="12"/>
  <c r="AF1651" i="12"/>
  <c r="AF1650" i="12"/>
  <c r="AF1649" i="12"/>
  <c r="AF1648" i="12"/>
  <c r="AF1647" i="12"/>
  <c r="AF1646" i="12"/>
  <c r="AF1645" i="12"/>
  <c r="AF1644" i="12"/>
  <c r="AF1643" i="12"/>
  <c r="AF1642" i="12"/>
  <c r="AF1641" i="12"/>
  <c r="AF1640" i="12"/>
  <c r="AF1639" i="12"/>
  <c r="AF1638" i="12"/>
  <c r="AF1637" i="12"/>
  <c r="AF1636" i="12"/>
  <c r="AF1635" i="12"/>
  <c r="AF1634" i="12"/>
  <c r="AF1633" i="12"/>
  <c r="AF1632" i="12"/>
  <c r="AF1631" i="12"/>
  <c r="AF1630" i="12"/>
  <c r="AF1629" i="12"/>
  <c r="AF1628" i="12"/>
  <c r="AF1627" i="12"/>
  <c r="AF1626" i="12"/>
  <c r="AF1625" i="12"/>
  <c r="AF1624" i="12"/>
  <c r="AF1623" i="12"/>
  <c r="AF1622" i="12"/>
  <c r="AF1621" i="12"/>
  <c r="AF1620" i="12"/>
  <c r="AF1619" i="12"/>
  <c r="AF1618" i="12"/>
  <c r="AF1617" i="12"/>
  <c r="AF1616" i="12"/>
  <c r="AF1615" i="12"/>
  <c r="AF1614" i="12"/>
  <c r="AF1613" i="12"/>
  <c r="AF1612" i="12"/>
  <c r="AF1611" i="12"/>
  <c r="AF1610" i="12"/>
  <c r="AF1609" i="12"/>
  <c r="AF1608" i="12"/>
  <c r="AF1607" i="12"/>
  <c r="AF1606" i="12"/>
  <c r="AF1605" i="12"/>
  <c r="AF1604" i="12"/>
  <c r="AF1603" i="12"/>
  <c r="AF1602" i="12"/>
  <c r="AF1601" i="12"/>
  <c r="AF1600" i="12"/>
  <c r="AF1599" i="12"/>
  <c r="AF1598" i="12"/>
  <c r="AF1597" i="12"/>
  <c r="AF1596" i="12"/>
  <c r="AF1595" i="12"/>
  <c r="AF1594" i="12"/>
  <c r="AF1593" i="12"/>
  <c r="AF1592" i="12"/>
  <c r="AF1591" i="12"/>
  <c r="AF1590" i="12"/>
  <c r="AF1589" i="12"/>
  <c r="AF1588" i="12"/>
  <c r="AF1587" i="12"/>
  <c r="AF1586" i="12"/>
  <c r="AF1585" i="12"/>
  <c r="AF1584" i="12"/>
  <c r="AF1583" i="12"/>
  <c r="AF1582" i="12"/>
  <c r="AF1581" i="12"/>
  <c r="AF1580" i="12"/>
  <c r="AF1579" i="12"/>
  <c r="AF1578" i="12"/>
  <c r="AF1577" i="12"/>
  <c r="AF1576" i="12"/>
  <c r="AF1575" i="12"/>
  <c r="AF1574" i="12"/>
  <c r="AF1573" i="12"/>
  <c r="AF1572" i="12"/>
  <c r="AF1571" i="12"/>
  <c r="AF1570" i="12"/>
  <c r="AF1569" i="12"/>
  <c r="AF1568" i="12"/>
  <c r="AF1567" i="12"/>
  <c r="AF1566" i="12"/>
  <c r="AF1565" i="12"/>
  <c r="AF1564" i="12"/>
  <c r="AF1563" i="12"/>
  <c r="AF1562" i="12"/>
  <c r="AF1561" i="12"/>
  <c r="AF1560" i="12"/>
  <c r="AF1559" i="12"/>
  <c r="AF1558" i="12"/>
  <c r="AF1557" i="12"/>
  <c r="AF1556" i="12"/>
  <c r="AF1555" i="12"/>
  <c r="AF1554" i="12"/>
  <c r="AF1553" i="12"/>
  <c r="AF1552" i="12"/>
  <c r="AF1551" i="12"/>
  <c r="AF1550" i="12"/>
  <c r="AF1549" i="12"/>
  <c r="AF1548" i="12"/>
  <c r="AF1547" i="12"/>
  <c r="AF1546" i="12"/>
  <c r="AF1545" i="12"/>
  <c r="AF1544" i="12"/>
  <c r="AF1543" i="12"/>
  <c r="AF1542" i="12"/>
  <c r="AF1541" i="12"/>
  <c r="AF1540" i="12"/>
  <c r="AF1539" i="12"/>
  <c r="AF1538" i="12"/>
  <c r="AF1537" i="12"/>
  <c r="AF1536" i="12"/>
  <c r="AF1535" i="12"/>
  <c r="AF1534" i="12"/>
  <c r="AF1533" i="12"/>
  <c r="AF1532" i="12"/>
  <c r="AF1531" i="12"/>
  <c r="AF1530" i="12"/>
  <c r="AF1529" i="12"/>
  <c r="AF1528" i="12"/>
  <c r="AF1527" i="12"/>
  <c r="AF1526" i="12"/>
  <c r="AF1525" i="12"/>
  <c r="AF1524" i="12"/>
  <c r="AF1523" i="12"/>
  <c r="AF1522" i="12"/>
  <c r="AF1521" i="12"/>
  <c r="AF1520" i="12"/>
  <c r="AF1519" i="12"/>
  <c r="AF1518" i="12"/>
  <c r="AF1517" i="12"/>
  <c r="AF1516" i="12"/>
  <c r="AF1515" i="12"/>
  <c r="AF1514" i="12"/>
  <c r="AF1513" i="12"/>
  <c r="AF1512" i="12"/>
  <c r="AF1511" i="12"/>
  <c r="AF1510" i="12"/>
  <c r="AF1509" i="12"/>
  <c r="AF1508" i="12"/>
  <c r="AF1507" i="12"/>
  <c r="AF1506" i="12"/>
  <c r="AF1505" i="12"/>
  <c r="AF1504" i="12"/>
  <c r="AF1503" i="12"/>
  <c r="AF1502" i="12"/>
  <c r="AF1501" i="12"/>
  <c r="AF1500" i="12"/>
  <c r="AF1499" i="12"/>
  <c r="AF1498" i="12"/>
  <c r="AF1497" i="12"/>
  <c r="AF1496" i="12"/>
  <c r="AF1495" i="12"/>
  <c r="AF1494" i="12"/>
  <c r="AF1493" i="12"/>
  <c r="AF1492" i="12"/>
  <c r="AF1491" i="12"/>
  <c r="AF1490" i="12"/>
  <c r="AF1489" i="12"/>
  <c r="AF1488" i="12"/>
  <c r="AF1487" i="12"/>
  <c r="AF1486" i="12"/>
  <c r="AF1485" i="12"/>
  <c r="AF1484" i="12"/>
  <c r="AF1483" i="12"/>
  <c r="AF1482" i="12"/>
  <c r="AF1481" i="12"/>
  <c r="AF1480" i="12"/>
  <c r="AF1479" i="12"/>
  <c r="AF1478" i="12"/>
  <c r="AF1477" i="12"/>
  <c r="AF1476" i="12"/>
  <c r="AF1475" i="12"/>
  <c r="AF1474" i="12"/>
  <c r="AF1473" i="12"/>
  <c r="AF1472" i="12"/>
  <c r="AF1471" i="12"/>
  <c r="AF1470" i="12"/>
  <c r="AF1469" i="12"/>
  <c r="AF1468" i="12"/>
  <c r="AF1467" i="12"/>
  <c r="AF1466" i="12"/>
  <c r="AF1465" i="12"/>
  <c r="AF1464" i="12"/>
  <c r="AF1463" i="12"/>
  <c r="AF1462" i="12"/>
  <c r="AF1461" i="12"/>
  <c r="AF1460" i="12"/>
  <c r="AF1459" i="12"/>
  <c r="AF1458" i="12"/>
  <c r="AF1457" i="12"/>
  <c r="AF1456" i="12"/>
  <c r="AF1455" i="12"/>
  <c r="AF1454" i="12"/>
  <c r="AF1453" i="12"/>
  <c r="AF1452" i="12"/>
  <c r="AF1451" i="12"/>
  <c r="AF1450" i="12"/>
  <c r="AF1449" i="12"/>
  <c r="AF1448" i="12"/>
  <c r="AF1447" i="12"/>
  <c r="AF1446" i="12"/>
  <c r="AF1445" i="12"/>
  <c r="AF1444" i="12"/>
  <c r="AF1443" i="12"/>
  <c r="AF1442" i="12"/>
  <c r="AF1441" i="12"/>
  <c r="AF1440" i="12"/>
  <c r="AF1439" i="12"/>
  <c r="AF1438" i="12"/>
  <c r="AF1437" i="12"/>
  <c r="AF1436" i="12"/>
  <c r="AF1435" i="12"/>
  <c r="AF1434" i="12"/>
  <c r="AF1433" i="12"/>
  <c r="AF1432" i="12"/>
  <c r="AF1431" i="12"/>
  <c r="AF1430" i="12"/>
  <c r="AF1429" i="12"/>
  <c r="AF1428" i="12"/>
  <c r="AF1427" i="12"/>
  <c r="AF1426" i="12"/>
  <c r="AF1425" i="12"/>
  <c r="AF1424" i="12"/>
  <c r="AF1423" i="12"/>
  <c r="AF1422" i="12"/>
  <c r="AF1421" i="12"/>
  <c r="AF1420" i="12"/>
  <c r="AF1419" i="12"/>
  <c r="AF1418" i="12"/>
  <c r="AF1417" i="12"/>
  <c r="AF1416" i="12"/>
  <c r="AF1415" i="12"/>
  <c r="AF1414" i="12"/>
  <c r="AF1413" i="12"/>
  <c r="AF1412" i="12"/>
  <c r="AF1411" i="12"/>
  <c r="AF1410" i="12"/>
  <c r="AF1409" i="12"/>
  <c r="AF1408" i="12"/>
  <c r="AF1407" i="12"/>
  <c r="AF1406" i="12"/>
  <c r="AF1405" i="12"/>
  <c r="AF1404" i="12"/>
  <c r="AF1403" i="12"/>
  <c r="AF1402" i="12"/>
  <c r="AF1401" i="12"/>
  <c r="AF1400" i="12"/>
  <c r="AF1399" i="12"/>
  <c r="AF1398" i="12"/>
  <c r="AF1397" i="12"/>
  <c r="AF1396" i="12"/>
  <c r="AF1395" i="12"/>
  <c r="AF1394" i="12"/>
  <c r="AF1393" i="12"/>
  <c r="AF1392" i="12"/>
  <c r="AF1391" i="12"/>
  <c r="AF1390" i="12"/>
  <c r="AF1389" i="12"/>
  <c r="AF1388" i="12"/>
  <c r="AF1387" i="12"/>
  <c r="AF1386" i="12"/>
  <c r="AF1385" i="12"/>
  <c r="AF1384" i="12"/>
  <c r="AF1383" i="12"/>
  <c r="AF1382" i="12"/>
  <c r="AF1381" i="12"/>
  <c r="AF1380" i="12"/>
  <c r="AF1379" i="12"/>
  <c r="AF1378" i="12"/>
  <c r="AF1377" i="12"/>
  <c r="AF1376" i="12"/>
  <c r="AF1375" i="12"/>
  <c r="AF1374" i="12"/>
  <c r="AF1373" i="12"/>
  <c r="AF1372" i="12"/>
  <c r="AF1371" i="12"/>
  <c r="AF1370" i="12"/>
  <c r="AF1369" i="12"/>
  <c r="AF1368" i="12"/>
  <c r="AF1367" i="12"/>
  <c r="AF1366" i="12"/>
  <c r="AF1365" i="12"/>
  <c r="AF1364" i="12"/>
  <c r="AF1363" i="12"/>
  <c r="AF1362" i="12"/>
  <c r="AF1361" i="12"/>
  <c r="AF1360" i="12"/>
  <c r="AF1359" i="12"/>
  <c r="AF1358" i="12"/>
  <c r="AF1357" i="12"/>
  <c r="AF1356" i="12"/>
  <c r="AF1355" i="12"/>
  <c r="AF1354" i="12"/>
  <c r="AF1353" i="12"/>
  <c r="AF1352" i="12"/>
  <c r="AF1351" i="12"/>
  <c r="AF1350" i="12"/>
  <c r="AF1349" i="12"/>
  <c r="AF1348" i="12"/>
  <c r="AF1347" i="12"/>
  <c r="AF1346" i="12"/>
  <c r="AF1345" i="12"/>
  <c r="AF1344" i="12"/>
  <c r="AF1343" i="12"/>
  <c r="AF1342" i="12"/>
  <c r="AF1341" i="12"/>
  <c r="AF1340" i="12"/>
  <c r="AF1339" i="12"/>
  <c r="AF1338" i="12"/>
  <c r="AF1337" i="12"/>
  <c r="AF1336" i="12"/>
  <c r="AF1335" i="12"/>
  <c r="AF1334" i="12"/>
  <c r="AF1333" i="12"/>
  <c r="AF1332" i="12"/>
  <c r="AF1331" i="12"/>
  <c r="AF1330" i="12"/>
  <c r="AF1329" i="12"/>
  <c r="AF1328" i="12"/>
  <c r="AF1327" i="12"/>
  <c r="AF1326" i="12"/>
  <c r="AF1325" i="12"/>
  <c r="AF1324" i="12"/>
  <c r="AF1323" i="12"/>
  <c r="AF1322" i="12"/>
  <c r="AF1321" i="12"/>
  <c r="AF1320" i="12"/>
  <c r="AF1319" i="12"/>
  <c r="AF1318" i="12"/>
  <c r="AF1317" i="12"/>
  <c r="AF1316" i="12"/>
  <c r="AF1315" i="12"/>
  <c r="AF1314" i="12"/>
  <c r="AF1313" i="12"/>
  <c r="AF1312" i="12"/>
  <c r="AF1311" i="12"/>
  <c r="AF1310" i="12"/>
  <c r="AF1309" i="12"/>
  <c r="AF1308" i="12"/>
  <c r="AF1307" i="12"/>
  <c r="AF1306" i="12"/>
  <c r="AF1305" i="12"/>
  <c r="AF1304" i="12"/>
  <c r="AF1303" i="12"/>
  <c r="AF1302" i="12"/>
  <c r="AF1301" i="12"/>
  <c r="AF1300" i="12"/>
  <c r="AF1299" i="12"/>
  <c r="AF1298" i="12"/>
  <c r="AF1297" i="12"/>
  <c r="AF1296" i="12"/>
  <c r="AF1295" i="12"/>
  <c r="AF1294" i="12"/>
  <c r="AF1293" i="12"/>
  <c r="AF1292" i="12"/>
  <c r="AF1291" i="12"/>
  <c r="AF1290" i="12"/>
  <c r="AF1289" i="12"/>
  <c r="AF1288" i="12"/>
  <c r="AF1287" i="12"/>
  <c r="AF1286" i="12"/>
  <c r="AF1285" i="12"/>
  <c r="AF1284" i="12"/>
  <c r="AF1283" i="12"/>
  <c r="AF1282" i="12"/>
  <c r="AF1281" i="12"/>
  <c r="AF1280" i="12"/>
  <c r="AF1279" i="12"/>
  <c r="AF1278" i="12"/>
  <c r="AF1277" i="12"/>
  <c r="AF1276" i="12"/>
  <c r="AF1275" i="12"/>
  <c r="AF1274" i="12"/>
  <c r="AF1273" i="12"/>
  <c r="AF1272" i="12"/>
  <c r="AF1271" i="12"/>
  <c r="AF1270" i="12"/>
  <c r="AF1269" i="12"/>
  <c r="AF1268" i="12"/>
  <c r="AF1267" i="12"/>
  <c r="AF1266" i="12"/>
  <c r="AF1265" i="12"/>
  <c r="AF1264" i="12"/>
  <c r="AF1263" i="12"/>
  <c r="AF1262" i="12"/>
  <c r="AF1261" i="12"/>
  <c r="AF1260" i="12"/>
  <c r="AF1259" i="12"/>
  <c r="AF1258" i="12"/>
  <c r="AF1257" i="12"/>
  <c r="AF1256" i="12"/>
  <c r="AF1255" i="12"/>
  <c r="AF1254" i="12"/>
  <c r="AF1253" i="12"/>
  <c r="AF1252" i="12"/>
  <c r="AF1251" i="12"/>
  <c r="AF1250" i="12"/>
  <c r="AF1249" i="12"/>
  <c r="AF1248" i="12"/>
  <c r="AF1247" i="12"/>
  <c r="AF1246" i="12"/>
  <c r="AF1245" i="12"/>
  <c r="AF1244" i="12"/>
  <c r="AF1243" i="12"/>
  <c r="AF1242" i="12"/>
  <c r="AF1241" i="12"/>
  <c r="AF1240" i="12"/>
  <c r="AF1239" i="12"/>
  <c r="AF1238" i="12"/>
  <c r="AF1237" i="12"/>
  <c r="AF1236" i="12"/>
  <c r="AF1235" i="12"/>
  <c r="AF1234" i="12"/>
  <c r="AF1233" i="12"/>
  <c r="AF1232" i="12"/>
  <c r="AF1231" i="12"/>
  <c r="AF1230" i="12"/>
  <c r="AF1229" i="12"/>
  <c r="AF1228" i="12"/>
  <c r="AF1227" i="12"/>
  <c r="AF1226" i="12"/>
  <c r="AF1225" i="12"/>
  <c r="AF1224" i="12"/>
  <c r="AF1223" i="12"/>
  <c r="AF1222" i="12"/>
  <c r="AF1221" i="12"/>
  <c r="AF1220" i="12"/>
  <c r="AF1219" i="12"/>
  <c r="AF1218" i="12"/>
  <c r="AF1217" i="12"/>
  <c r="AF1216" i="12"/>
  <c r="AF1215" i="12"/>
  <c r="AF1214" i="12"/>
  <c r="AF1213" i="12"/>
  <c r="AF1212" i="12"/>
  <c r="AF1211" i="12"/>
  <c r="AF1210" i="12"/>
  <c r="AF1209" i="12"/>
  <c r="AF1208" i="12"/>
  <c r="AF1207" i="12"/>
  <c r="AF1206" i="12"/>
  <c r="AF1205" i="12"/>
  <c r="AF1204" i="12"/>
  <c r="AF1203" i="12"/>
  <c r="AF1202" i="12"/>
  <c r="AF1201" i="12"/>
  <c r="AF1200" i="12"/>
  <c r="AF1199" i="12"/>
  <c r="AF1198" i="12"/>
  <c r="AF1197" i="12"/>
  <c r="AF1196" i="12"/>
  <c r="AF1195" i="12"/>
  <c r="AF1194" i="12"/>
  <c r="AF1193" i="12"/>
  <c r="AF1192" i="12"/>
  <c r="AF1191" i="12"/>
  <c r="AF1190" i="12"/>
  <c r="AF1189" i="12"/>
  <c r="AF1188" i="12"/>
  <c r="AF1187" i="12"/>
  <c r="AF1186" i="12"/>
  <c r="AF1185" i="12"/>
  <c r="AF1184" i="12"/>
  <c r="AF1183" i="12"/>
  <c r="AF1182" i="12"/>
  <c r="AF1181" i="12"/>
  <c r="AF1180" i="12"/>
  <c r="AF1179" i="12"/>
  <c r="AF1178" i="12"/>
  <c r="AF1177" i="12"/>
  <c r="AF1176" i="12"/>
  <c r="AF1175" i="12"/>
  <c r="AF1174" i="12"/>
  <c r="AF1173" i="12"/>
  <c r="AF1172" i="12"/>
  <c r="AF1171" i="12"/>
  <c r="AF1170" i="12"/>
  <c r="AF1169" i="12"/>
  <c r="AF1168" i="12"/>
  <c r="AF1167" i="12"/>
  <c r="AF1166" i="12"/>
  <c r="AF1165" i="12"/>
  <c r="AF1164" i="12"/>
  <c r="AF1163" i="12"/>
  <c r="AF1162" i="12"/>
  <c r="AF1161" i="12"/>
  <c r="AF1160" i="12"/>
  <c r="AF1159" i="12"/>
  <c r="AF1158" i="12"/>
  <c r="AF1157" i="12"/>
  <c r="AF1156" i="12"/>
  <c r="AF1155" i="12"/>
  <c r="AF1154" i="12"/>
  <c r="AF1153" i="12"/>
  <c r="AF1152" i="12"/>
  <c r="AF1151" i="12"/>
  <c r="AF1150" i="12"/>
  <c r="AF1149" i="12"/>
  <c r="AF1148" i="12"/>
  <c r="AF1147" i="12"/>
  <c r="AF1146" i="12"/>
  <c r="AF1145" i="12"/>
  <c r="AF1144" i="12"/>
  <c r="AF1143" i="12"/>
  <c r="AF1142" i="12"/>
  <c r="AF1141" i="12"/>
  <c r="AF1140" i="12"/>
  <c r="AF1139" i="12"/>
  <c r="AF1138" i="12"/>
  <c r="AF1137" i="12"/>
  <c r="AF1136" i="12"/>
  <c r="AF1135" i="12"/>
  <c r="AF1134" i="12"/>
  <c r="AF1133" i="12"/>
  <c r="AF1132" i="12"/>
  <c r="AF1131" i="12"/>
  <c r="AF1130" i="12"/>
  <c r="AF1129" i="12"/>
  <c r="AF1128" i="12"/>
  <c r="AF1127" i="12"/>
  <c r="AF1126" i="12"/>
  <c r="AF1125" i="12"/>
  <c r="AF1124" i="12"/>
  <c r="AF1123" i="12"/>
  <c r="AF1122" i="12"/>
  <c r="AF1121" i="12"/>
  <c r="AF1120" i="12"/>
  <c r="AF1119" i="12"/>
  <c r="AF1118" i="12"/>
  <c r="AF1117" i="12"/>
  <c r="AF1116" i="12"/>
  <c r="AF1115" i="12"/>
  <c r="AF1114" i="12"/>
  <c r="AF1113" i="12"/>
  <c r="AF1112" i="12"/>
  <c r="AF1111" i="12"/>
  <c r="AF1110" i="12"/>
  <c r="AF1109" i="12"/>
  <c r="AF1108" i="12"/>
  <c r="AF1107" i="12"/>
  <c r="AF1106" i="12"/>
  <c r="AF1105" i="12"/>
  <c r="AF1104" i="12"/>
  <c r="AF1103" i="12"/>
  <c r="AF1102" i="12"/>
  <c r="AF1101" i="12"/>
  <c r="AF1100" i="12"/>
  <c r="AF1099" i="12"/>
  <c r="AF1098" i="12"/>
  <c r="AF1097" i="12"/>
  <c r="AF1096" i="12"/>
  <c r="AF1095" i="12"/>
  <c r="AF1094" i="12"/>
  <c r="AF1093" i="12"/>
  <c r="AF1092" i="12"/>
  <c r="AF1091" i="12"/>
  <c r="AF1090" i="12"/>
  <c r="AF1089" i="12"/>
  <c r="AF1088" i="12"/>
  <c r="AF1087" i="12"/>
  <c r="AF1086" i="12"/>
  <c r="AF1085" i="12"/>
  <c r="AF1084" i="12"/>
  <c r="AF1083" i="12"/>
  <c r="AF1082" i="12"/>
  <c r="AF1081" i="12"/>
  <c r="AF1080" i="12"/>
  <c r="AF1079" i="12"/>
  <c r="AF1078" i="12"/>
  <c r="AF1077" i="12"/>
  <c r="AF1076" i="12"/>
  <c r="AF1075" i="12"/>
  <c r="AF1074" i="12"/>
  <c r="AF1073" i="12"/>
  <c r="AF1072" i="12"/>
  <c r="AF1071" i="12"/>
  <c r="AF1070" i="12"/>
  <c r="AF1069" i="12"/>
  <c r="AF1068" i="12"/>
  <c r="AF1067" i="12"/>
  <c r="AF1066" i="12"/>
  <c r="AF1065" i="12"/>
  <c r="AF1064" i="12"/>
  <c r="AF1063" i="12"/>
  <c r="AF1062" i="12"/>
  <c r="AF1061" i="12"/>
  <c r="AF1060" i="12"/>
  <c r="AF1059" i="12"/>
  <c r="AF1058" i="12"/>
  <c r="AF1057" i="12"/>
  <c r="AF1056" i="12"/>
  <c r="AF1055" i="12"/>
  <c r="AF1054" i="12"/>
  <c r="AF1053" i="12"/>
  <c r="AF1052" i="12"/>
  <c r="AF1051" i="12"/>
  <c r="AF1050" i="12"/>
  <c r="AF1049" i="12"/>
  <c r="AF1048" i="12"/>
  <c r="AF1047" i="12"/>
  <c r="AF1046" i="12"/>
  <c r="AF1045" i="12"/>
  <c r="AF1044" i="12"/>
  <c r="AF1043" i="12"/>
  <c r="AF1042" i="12"/>
  <c r="AF1041" i="12"/>
  <c r="AF1040" i="12"/>
  <c r="AF1039" i="12"/>
  <c r="AF1038" i="12"/>
  <c r="AF1037" i="12"/>
  <c r="AF1036" i="12"/>
  <c r="AF1035" i="12"/>
  <c r="AF1034" i="12"/>
  <c r="AF1033" i="12"/>
  <c r="AF1032" i="12"/>
  <c r="AF1031" i="12"/>
  <c r="AF1030" i="12"/>
  <c r="AF1029" i="12"/>
  <c r="AF1028" i="12"/>
  <c r="AF1027" i="12"/>
  <c r="AF1026" i="12"/>
  <c r="AF1025" i="12"/>
  <c r="AF1024" i="12"/>
  <c r="AF1023" i="12"/>
  <c r="AF1022" i="12"/>
  <c r="AF1021" i="12"/>
  <c r="AF1020" i="12"/>
  <c r="AF1019" i="12"/>
  <c r="AF1018" i="12"/>
  <c r="AF1017" i="12"/>
  <c r="AF1016" i="12"/>
  <c r="AF1015" i="12"/>
  <c r="AF1014" i="12"/>
  <c r="AF1013" i="12"/>
  <c r="AF1012" i="12"/>
  <c r="AF1011" i="12"/>
  <c r="AF1010" i="12"/>
  <c r="AF1009" i="12"/>
  <c r="AF1008" i="12"/>
  <c r="AF1007" i="12"/>
  <c r="AF1006" i="12"/>
  <c r="AF1005" i="12"/>
  <c r="AF1004" i="12"/>
  <c r="AF1003" i="12"/>
  <c r="AF1002" i="12"/>
  <c r="AF1001" i="12"/>
  <c r="AF1000" i="12"/>
  <c r="AF999" i="12"/>
  <c r="AF998" i="12"/>
  <c r="AF997" i="12"/>
  <c r="AF996" i="12"/>
  <c r="AF995" i="12"/>
  <c r="AF994" i="12"/>
  <c r="AF993" i="12"/>
  <c r="AF992" i="12"/>
  <c r="AF991" i="12"/>
  <c r="AF990" i="12"/>
  <c r="AF989" i="12"/>
  <c r="AF988" i="12"/>
  <c r="AF987" i="12"/>
  <c r="AF986" i="12"/>
  <c r="AF985" i="12"/>
  <c r="AF984" i="12"/>
  <c r="AF983" i="12"/>
  <c r="AF982" i="12"/>
  <c r="AF981" i="12"/>
  <c r="AF980" i="12"/>
  <c r="AF979" i="12"/>
  <c r="AF978" i="12"/>
  <c r="AF977" i="12"/>
  <c r="AF976" i="12"/>
  <c r="AF975" i="12"/>
  <c r="AF974" i="12"/>
  <c r="AF973" i="12"/>
  <c r="AF972" i="12"/>
  <c r="AF971" i="12"/>
  <c r="AF970" i="12"/>
  <c r="AF969" i="12"/>
  <c r="AF968" i="12"/>
  <c r="AF967" i="12"/>
  <c r="AF966" i="12"/>
  <c r="AF965" i="12"/>
  <c r="AF964" i="12"/>
  <c r="AF963" i="12"/>
  <c r="AF962" i="12"/>
  <c r="AF961" i="12"/>
  <c r="AF960" i="12"/>
  <c r="AF959" i="12"/>
  <c r="AF958" i="12"/>
  <c r="AF957" i="12"/>
  <c r="AF956" i="12"/>
  <c r="AF955" i="12"/>
  <c r="AF954" i="12"/>
  <c r="AF953" i="12"/>
  <c r="AF952" i="12"/>
  <c r="AF951" i="12"/>
  <c r="AF950" i="12"/>
  <c r="AF949" i="12"/>
  <c r="AF948" i="12"/>
  <c r="AF947" i="12"/>
  <c r="AF946" i="12"/>
  <c r="AF945" i="12"/>
  <c r="AF944" i="12"/>
  <c r="AF943" i="12"/>
  <c r="AF942" i="12"/>
  <c r="AF941" i="12"/>
  <c r="AF940" i="12"/>
  <c r="AF939" i="12"/>
  <c r="AF938" i="12"/>
  <c r="AF937" i="12"/>
  <c r="AF936" i="12"/>
  <c r="AF935" i="12"/>
  <c r="AF934" i="12"/>
  <c r="AF933" i="12"/>
  <c r="AF932" i="12"/>
  <c r="AF931" i="12"/>
  <c r="AF930" i="12"/>
  <c r="AF929" i="12"/>
  <c r="AF928" i="12"/>
  <c r="AF927" i="12"/>
  <c r="AF926" i="12"/>
  <c r="AF925" i="12"/>
  <c r="AF924" i="12"/>
  <c r="AF923" i="12"/>
  <c r="AF922" i="12"/>
  <c r="AF921" i="12"/>
  <c r="AF920" i="12"/>
  <c r="AF919" i="12"/>
  <c r="AF918" i="12"/>
  <c r="AF917" i="12"/>
  <c r="AF916" i="12"/>
  <c r="AF915" i="12"/>
  <c r="AF914" i="12"/>
  <c r="AF913" i="12"/>
  <c r="AF912" i="12"/>
  <c r="AF911" i="12"/>
  <c r="AF910" i="12"/>
  <c r="AF909" i="12"/>
  <c r="AF908" i="12"/>
  <c r="AF907" i="12"/>
  <c r="AF906" i="12"/>
  <c r="AF905" i="12"/>
  <c r="AF904" i="12"/>
  <c r="AF903" i="12"/>
  <c r="AF902" i="12"/>
  <c r="AF901" i="12"/>
  <c r="AF900" i="12"/>
  <c r="AF899" i="12"/>
  <c r="AF898" i="12"/>
  <c r="AF897" i="12"/>
  <c r="AF896" i="12"/>
  <c r="AF895" i="12"/>
  <c r="AF894" i="12"/>
  <c r="AF893" i="12"/>
  <c r="AF892" i="12"/>
  <c r="AF891" i="12"/>
  <c r="AF890" i="12"/>
  <c r="AF889" i="12"/>
  <c r="AF888" i="12"/>
  <c r="AF887" i="12"/>
  <c r="AF886" i="12"/>
  <c r="AF885" i="12"/>
  <c r="AF884" i="12"/>
  <c r="AF883" i="12"/>
  <c r="AF882" i="12"/>
  <c r="AF881" i="12"/>
  <c r="AF880" i="12"/>
  <c r="AF879" i="12"/>
  <c r="AF878" i="12"/>
  <c r="AF877" i="12"/>
  <c r="AF876" i="12"/>
  <c r="AF875" i="12"/>
  <c r="AF874" i="12"/>
  <c r="AF873" i="12"/>
  <c r="AF872" i="12"/>
  <c r="AF871" i="12"/>
  <c r="AF870" i="12"/>
  <c r="AF869" i="12"/>
  <c r="AF868" i="12"/>
  <c r="AF867" i="12"/>
  <c r="AF866" i="12"/>
  <c r="AF865" i="12"/>
  <c r="AF864" i="12"/>
  <c r="AF863" i="12"/>
  <c r="AF862" i="12"/>
  <c r="AF861" i="12"/>
  <c r="AF860" i="12"/>
  <c r="AF859" i="12"/>
  <c r="AF858" i="12"/>
  <c r="AF857" i="12"/>
  <c r="AF856" i="12"/>
  <c r="AF855" i="12"/>
  <c r="AF854" i="12"/>
  <c r="AF853" i="12"/>
  <c r="AF852" i="12"/>
  <c r="AF851" i="12"/>
  <c r="AF850" i="12"/>
  <c r="AF849" i="12"/>
  <c r="AF848" i="12"/>
  <c r="AF847" i="12"/>
  <c r="AF846" i="12"/>
  <c r="AF845" i="12"/>
  <c r="AF844" i="12"/>
  <c r="AF843" i="12"/>
  <c r="AF842" i="12"/>
  <c r="AF841" i="12"/>
  <c r="AF840" i="12"/>
  <c r="AF839" i="12"/>
  <c r="AF838" i="12"/>
  <c r="AF837" i="12"/>
  <c r="AF836" i="12"/>
  <c r="AF835" i="12"/>
  <c r="AF834" i="12"/>
  <c r="AF833" i="12"/>
  <c r="AF832" i="12"/>
  <c r="AF831" i="12"/>
  <c r="AF830" i="12"/>
  <c r="AF829" i="12"/>
  <c r="AF828" i="12"/>
  <c r="AF827" i="12"/>
  <c r="AF826" i="12"/>
  <c r="AF825" i="12"/>
  <c r="AF824" i="12"/>
  <c r="AF823" i="12"/>
  <c r="AF822" i="12"/>
  <c r="AF821" i="12"/>
  <c r="AF820" i="12"/>
  <c r="AF819" i="12"/>
  <c r="AF818" i="12"/>
  <c r="AF817" i="12"/>
  <c r="AF816" i="12"/>
  <c r="AF815" i="12"/>
  <c r="AF814" i="12"/>
  <c r="AF813" i="12"/>
  <c r="AF812" i="12"/>
  <c r="AF811" i="12"/>
  <c r="AF810" i="12"/>
  <c r="AF809" i="12"/>
  <c r="AF808" i="12"/>
  <c r="AF807" i="12"/>
  <c r="AF806" i="12"/>
  <c r="AF805" i="12"/>
  <c r="AF804" i="12"/>
  <c r="AF803" i="12"/>
  <c r="AF802" i="12"/>
  <c r="AF801" i="12"/>
  <c r="AF800" i="12"/>
  <c r="AF799" i="12"/>
  <c r="AF798" i="12"/>
  <c r="AF797" i="12"/>
  <c r="AF796" i="12"/>
  <c r="AF795" i="12"/>
  <c r="AF794" i="12"/>
  <c r="AF793" i="12"/>
  <c r="AF792" i="12"/>
  <c r="AF791" i="12"/>
  <c r="AF790" i="12"/>
  <c r="AF789" i="12"/>
  <c r="AF788" i="12"/>
  <c r="AF787" i="12"/>
  <c r="AF786" i="12"/>
  <c r="AF785" i="12"/>
  <c r="AF784" i="12"/>
  <c r="AF783" i="12"/>
  <c r="AF782" i="12"/>
  <c r="AF781" i="12"/>
  <c r="AF780" i="12"/>
  <c r="AF779" i="12"/>
  <c r="AF778" i="12"/>
  <c r="AF777" i="12"/>
  <c r="AF776" i="12"/>
  <c r="AF775" i="12"/>
  <c r="AF774" i="12"/>
  <c r="AF773" i="12"/>
  <c r="AF772" i="12"/>
  <c r="AF771" i="12"/>
  <c r="AF770" i="12"/>
  <c r="AF769" i="12"/>
  <c r="AF768" i="12"/>
  <c r="AF767" i="12"/>
  <c r="AF766" i="12"/>
  <c r="AF765" i="12"/>
  <c r="AF764" i="12"/>
  <c r="AF763" i="12"/>
  <c r="AF762" i="12"/>
  <c r="AF761" i="12"/>
  <c r="AF760" i="12"/>
  <c r="AF759" i="12"/>
  <c r="AF758" i="12"/>
  <c r="AF757" i="12"/>
  <c r="AF756" i="12"/>
  <c r="AF755" i="12"/>
  <c r="AF754" i="12"/>
  <c r="AF753" i="12"/>
  <c r="AF752" i="12"/>
  <c r="AF751" i="12"/>
  <c r="AF750" i="12"/>
  <c r="AF749" i="12"/>
  <c r="AF748" i="12"/>
  <c r="AF747" i="12"/>
  <c r="AF746" i="12"/>
  <c r="AF745" i="12"/>
  <c r="AF744" i="12"/>
  <c r="AF743" i="12"/>
  <c r="AF742" i="12"/>
  <c r="AF741" i="12"/>
  <c r="AF740" i="12"/>
  <c r="AF739" i="12"/>
  <c r="AF738" i="12"/>
  <c r="AF737" i="12"/>
  <c r="AF736" i="12"/>
  <c r="AF735" i="12"/>
  <c r="AF734" i="12"/>
  <c r="AF733" i="12"/>
  <c r="AF732" i="12"/>
  <c r="AF731" i="12"/>
  <c r="AF730" i="12"/>
  <c r="AF729" i="12"/>
  <c r="AF728" i="12"/>
  <c r="AF727" i="12"/>
  <c r="AF726" i="12"/>
  <c r="AF725" i="12"/>
  <c r="AF724" i="12"/>
  <c r="AF723" i="12"/>
  <c r="AF722" i="12"/>
  <c r="AF721" i="12"/>
  <c r="AF720" i="12"/>
  <c r="AF719" i="12"/>
  <c r="AF718" i="12"/>
  <c r="AF717" i="12"/>
  <c r="AF716" i="12"/>
  <c r="AF715" i="12"/>
  <c r="AF714" i="12"/>
  <c r="AF713" i="12"/>
  <c r="AF712" i="12"/>
  <c r="AF711" i="12"/>
  <c r="AF710" i="12"/>
  <c r="AF709" i="12"/>
  <c r="AF708" i="12"/>
  <c r="AF707" i="12"/>
  <c r="AF706" i="12"/>
  <c r="AF705" i="12"/>
  <c r="AF704" i="12"/>
  <c r="AF703" i="12"/>
  <c r="AF702" i="12"/>
  <c r="AF701" i="12"/>
  <c r="AF700" i="12"/>
  <c r="AF699" i="12"/>
  <c r="AF698" i="12"/>
  <c r="AF697" i="12"/>
  <c r="AF696" i="12"/>
  <c r="AF695" i="12"/>
  <c r="AF694" i="12"/>
  <c r="AF693" i="12"/>
  <c r="AF692" i="12"/>
  <c r="AF691" i="12"/>
  <c r="AF690" i="12"/>
  <c r="AF689" i="12"/>
  <c r="AF688" i="12"/>
  <c r="AF687" i="12"/>
  <c r="AF686" i="12"/>
  <c r="AF685" i="12"/>
  <c r="AF684" i="12"/>
  <c r="AF683" i="12"/>
  <c r="AF682" i="12"/>
  <c r="AF681" i="12"/>
  <c r="AF680" i="12"/>
  <c r="AF679" i="12"/>
  <c r="AF678" i="12"/>
  <c r="AF677" i="12"/>
  <c r="AF676" i="12"/>
  <c r="AF675" i="12"/>
  <c r="AF674" i="12"/>
  <c r="AF673" i="12"/>
  <c r="AF672" i="12"/>
  <c r="AF671" i="12"/>
  <c r="AF670" i="12"/>
  <c r="AF669" i="12"/>
  <c r="AF668" i="12"/>
  <c r="AF667" i="12"/>
  <c r="AF666" i="12"/>
  <c r="AF665" i="12"/>
  <c r="AF664" i="12"/>
  <c r="AF663" i="12"/>
  <c r="AF662" i="12"/>
  <c r="AF661" i="12"/>
  <c r="AF660" i="12"/>
  <c r="AF659" i="12"/>
  <c r="AF658" i="12"/>
  <c r="AF657" i="12"/>
  <c r="AF656" i="12"/>
  <c r="AF655" i="12"/>
  <c r="AF654" i="12"/>
  <c r="AF653" i="12"/>
  <c r="AF652" i="12"/>
  <c r="AF651" i="12"/>
  <c r="AF650" i="12"/>
  <c r="AF649" i="12"/>
  <c r="AF648" i="12"/>
  <c r="AF647" i="12"/>
  <c r="AF646" i="12"/>
  <c r="AF645" i="12"/>
  <c r="AF644" i="12"/>
  <c r="AF643" i="12"/>
  <c r="AF642" i="12"/>
  <c r="AF641" i="12"/>
  <c r="AF640" i="12"/>
  <c r="AF639" i="12"/>
  <c r="AF638" i="12"/>
  <c r="AF637" i="12"/>
  <c r="AF636" i="12"/>
  <c r="AF635" i="12"/>
  <c r="AF634" i="12"/>
  <c r="AF633" i="12"/>
  <c r="AF632" i="12"/>
  <c r="AF631" i="12"/>
  <c r="AF630" i="12"/>
  <c r="AF629" i="12"/>
  <c r="AF628" i="12"/>
  <c r="AF627" i="12"/>
  <c r="AF626" i="12"/>
  <c r="AF625" i="12"/>
  <c r="AF624" i="12"/>
  <c r="AF623" i="12"/>
  <c r="AF622" i="12"/>
  <c r="AF621" i="12"/>
  <c r="AF620" i="12"/>
  <c r="AF619" i="12"/>
  <c r="AF618" i="12"/>
  <c r="AF617" i="12"/>
  <c r="AF616" i="12"/>
  <c r="AF615" i="12"/>
  <c r="AF614" i="12"/>
  <c r="AF613" i="12"/>
  <c r="AF612" i="12"/>
  <c r="AF611" i="12"/>
  <c r="AF610" i="12"/>
  <c r="AF609" i="12"/>
  <c r="AF608" i="12"/>
  <c r="AF607" i="12"/>
  <c r="AF606" i="12"/>
  <c r="AF605" i="12"/>
  <c r="AF604" i="12"/>
  <c r="AF603" i="12"/>
  <c r="AF602" i="12"/>
  <c r="AF601" i="12"/>
  <c r="AF600" i="12"/>
  <c r="AF599" i="12"/>
  <c r="AF598" i="12"/>
  <c r="AF597" i="12"/>
  <c r="AF596" i="12"/>
  <c r="AF595" i="12"/>
  <c r="AF594" i="12"/>
  <c r="AF593" i="12"/>
  <c r="AF592" i="12"/>
  <c r="AF591" i="12"/>
  <c r="AF590" i="12"/>
  <c r="AF589" i="12"/>
  <c r="AF588" i="12"/>
  <c r="AF587" i="12"/>
  <c r="AF586" i="12"/>
  <c r="AF585" i="12"/>
  <c r="AF584" i="12"/>
  <c r="AF583" i="12"/>
  <c r="AF582" i="12"/>
  <c r="AF581" i="12"/>
  <c r="AF580" i="12"/>
  <c r="AF579" i="12"/>
  <c r="AF578" i="12"/>
  <c r="AF577" i="12"/>
  <c r="AF576" i="12"/>
  <c r="AF575" i="12"/>
  <c r="AF574" i="12"/>
  <c r="AF573" i="12"/>
  <c r="AF572" i="12"/>
  <c r="AF571" i="12"/>
  <c r="AF570" i="12"/>
  <c r="AF569" i="12"/>
  <c r="AF568" i="12"/>
  <c r="AF567" i="12"/>
  <c r="AF566" i="12"/>
  <c r="AF565" i="12"/>
  <c r="AF564" i="12"/>
  <c r="AF563" i="12"/>
  <c r="AF562" i="12"/>
  <c r="AF561" i="12"/>
  <c r="AF560" i="12"/>
  <c r="AF559" i="12"/>
  <c r="AF558" i="12"/>
  <c r="AF557" i="12"/>
  <c r="AF556" i="12"/>
  <c r="AF555" i="12"/>
  <c r="AF554" i="12"/>
  <c r="AF553" i="12"/>
  <c r="AF552" i="12"/>
  <c r="AF551" i="12"/>
  <c r="AF550" i="12"/>
  <c r="AF549" i="12"/>
  <c r="AF548" i="12"/>
  <c r="AF547" i="12"/>
  <c r="AF546" i="12"/>
  <c r="AF545" i="12"/>
  <c r="AF544" i="12"/>
  <c r="AF543" i="12"/>
  <c r="AF542" i="12"/>
  <c r="AF541" i="12"/>
  <c r="AF540" i="12"/>
  <c r="AF539" i="12"/>
  <c r="AF538" i="12"/>
  <c r="AF537" i="12"/>
  <c r="AF536" i="12"/>
  <c r="AF535" i="12"/>
  <c r="AF534" i="12"/>
  <c r="AF533" i="12"/>
  <c r="AF532" i="12"/>
  <c r="AF531" i="12"/>
  <c r="AF530" i="12"/>
  <c r="AF529" i="12"/>
  <c r="AF528" i="12"/>
  <c r="AF527" i="12"/>
  <c r="AF526" i="12"/>
  <c r="AF525" i="12"/>
  <c r="AF524" i="12"/>
  <c r="AF523" i="12"/>
  <c r="AF522" i="12"/>
  <c r="AF521" i="12"/>
  <c r="AF520" i="12"/>
  <c r="AF519" i="12"/>
  <c r="AF518" i="12"/>
  <c r="AF517" i="12"/>
  <c r="AF516" i="12"/>
  <c r="AF515" i="12"/>
  <c r="AF514" i="12"/>
  <c r="AF513" i="12"/>
  <c r="AF512" i="12"/>
  <c r="AF511" i="12"/>
  <c r="AF510" i="12"/>
  <c r="AF509" i="12"/>
  <c r="AF508" i="12"/>
  <c r="AF507" i="12"/>
  <c r="AF506" i="12"/>
  <c r="AF505" i="12"/>
  <c r="AF504" i="12"/>
  <c r="AF503" i="12"/>
  <c r="AF502" i="12"/>
  <c r="AF501" i="12"/>
  <c r="AF500" i="12"/>
  <c r="AF499" i="12"/>
  <c r="AF498" i="12"/>
  <c r="AF497" i="12"/>
  <c r="AF496" i="12"/>
  <c r="AF495" i="12"/>
  <c r="AF494" i="12"/>
  <c r="AF493" i="12"/>
  <c r="AF492" i="12"/>
  <c r="AF491" i="12"/>
  <c r="AF490" i="12"/>
  <c r="AF489" i="12"/>
  <c r="AF488" i="12"/>
  <c r="AF487" i="12"/>
  <c r="AF486" i="12"/>
  <c r="AF485" i="12"/>
  <c r="AF484" i="12"/>
  <c r="AF483" i="12"/>
  <c r="AF482" i="12"/>
  <c r="AF481" i="12"/>
  <c r="AF480" i="12"/>
  <c r="AF479" i="12"/>
  <c r="AF478" i="12"/>
  <c r="AF477" i="12"/>
  <c r="AF476" i="12"/>
  <c r="AF475" i="12"/>
  <c r="AF474" i="12"/>
  <c r="AF473" i="12"/>
  <c r="AF472" i="12"/>
  <c r="AF471" i="12"/>
  <c r="AF470" i="12"/>
  <c r="AF469" i="12"/>
  <c r="AF468" i="12"/>
  <c r="AF467" i="12"/>
  <c r="AF466" i="12"/>
  <c r="AF465" i="12"/>
  <c r="AF464" i="12"/>
  <c r="AF463" i="12"/>
  <c r="AF462" i="12"/>
  <c r="AF461" i="12"/>
  <c r="AF460" i="12"/>
  <c r="AF459" i="12"/>
  <c r="AF458" i="12"/>
  <c r="AF457" i="12"/>
  <c r="AF456" i="12"/>
  <c r="AF455" i="12"/>
  <c r="AF454" i="12"/>
  <c r="AF453" i="12"/>
  <c r="AF452" i="12"/>
  <c r="AF451" i="12"/>
  <c r="AF450" i="12"/>
  <c r="AF449" i="12"/>
  <c r="AF448" i="12"/>
  <c r="AF447" i="12"/>
  <c r="AF446" i="12"/>
  <c r="AF445" i="12"/>
  <c r="AF444" i="12"/>
  <c r="AF443" i="12"/>
  <c r="AF442" i="12"/>
  <c r="AF441" i="12"/>
  <c r="AF440" i="12"/>
  <c r="AF439" i="12"/>
  <c r="AF438" i="12"/>
  <c r="AF437" i="12"/>
  <c r="AF436" i="12"/>
  <c r="AF435" i="12"/>
  <c r="AF434" i="12"/>
  <c r="AF433" i="12"/>
  <c r="AF432" i="12"/>
  <c r="AF431" i="12"/>
  <c r="AF430" i="12"/>
  <c r="AF429" i="12"/>
  <c r="AF428" i="12"/>
  <c r="AF427" i="12"/>
  <c r="AF426" i="12"/>
  <c r="AF425" i="12"/>
  <c r="AF424" i="12"/>
  <c r="AF423" i="12"/>
  <c r="AF422" i="12"/>
  <c r="AF421" i="12"/>
  <c r="AF420" i="12"/>
  <c r="AF419" i="12"/>
  <c r="AF418" i="12"/>
  <c r="AF417" i="12"/>
  <c r="AF416" i="12"/>
  <c r="AF415" i="12"/>
  <c r="AF414" i="12"/>
  <c r="AF413" i="12"/>
  <c r="AF412" i="12"/>
  <c r="AF411" i="12"/>
  <c r="AF410" i="12"/>
  <c r="AF409" i="12"/>
  <c r="AF408" i="12"/>
  <c r="AF407" i="12"/>
  <c r="AF406" i="12"/>
  <c r="AF405" i="12"/>
  <c r="AF404" i="12"/>
  <c r="AF403" i="12"/>
  <c r="AF402" i="12"/>
  <c r="AF401" i="12"/>
  <c r="AF400" i="12"/>
  <c r="AF399" i="12"/>
  <c r="AF398" i="12"/>
  <c r="AF397" i="12"/>
  <c r="AF396" i="12"/>
  <c r="AF395" i="12"/>
  <c r="AF394" i="12"/>
  <c r="AF393" i="12"/>
  <c r="AF392" i="12"/>
  <c r="AF391" i="12"/>
  <c r="AF390" i="12"/>
  <c r="AF389" i="12"/>
  <c r="AF388" i="12"/>
  <c r="AF387" i="12"/>
  <c r="AF386" i="12"/>
  <c r="AF385" i="12"/>
  <c r="AF384" i="12"/>
  <c r="AF383" i="12"/>
  <c r="AF382" i="12"/>
  <c r="AF381" i="12"/>
  <c r="AF380" i="12"/>
  <c r="AF379" i="12"/>
  <c r="AF378" i="12"/>
  <c r="AF377" i="12"/>
  <c r="AF376" i="12"/>
  <c r="AF375" i="12"/>
  <c r="AF374" i="12"/>
  <c r="AF373" i="12"/>
  <c r="AF372" i="12"/>
  <c r="AF371" i="12"/>
  <c r="AF370" i="12"/>
  <c r="AF369" i="12"/>
  <c r="AF368" i="12"/>
  <c r="AF367" i="12"/>
  <c r="AF366" i="12"/>
  <c r="AF365" i="12"/>
  <c r="AF364" i="12"/>
  <c r="AF363" i="12"/>
  <c r="AF362" i="12"/>
  <c r="AF361" i="12"/>
  <c r="AF360" i="12"/>
  <c r="AF359" i="12"/>
  <c r="AF358" i="12"/>
  <c r="AF357" i="12"/>
  <c r="AF356" i="12"/>
  <c r="AF355" i="12"/>
  <c r="AF354" i="12"/>
  <c r="AF353" i="12"/>
  <c r="AF352" i="12"/>
  <c r="AF351" i="12"/>
  <c r="AF350" i="12"/>
  <c r="AF349" i="12"/>
  <c r="AF348" i="12"/>
  <c r="AF347" i="12"/>
  <c r="AF346" i="12"/>
  <c r="AF345" i="12"/>
  <c r="AF344" i="12"/>
  <c r="AF343" i="12"/>
  <c r="AF342" i="12"/>
  <c r="AF341" i="12"/>
  <c r="AF340" i="12"/>
  <c r="AF339" i="12"/>
  <c r="AF338" i="12"/>
  <c r="AF337" i="12"/>
  <c r="AF336" i="12"/>
  <c r="AF335" i="12"/>
  <c r="AF334" i="12"/>
  <c r="AF333" i="12"/>
  <c r="AF332" i="12"/>
  <c r="AF331" i="12"/>
  <c r="AF330" i="12"/>
  <c r="AF329" i="12"/>
  <c r="AF328" i="12"/>
  <c r="AF327" i="12"/>
  <c r="AF326" i="12"/>
  <c r="AF325" i="12"/>
  <c r="AF324" i="12"/>
  <c r="AF323" i="12"/>
  <c r="AF322" i="12"/>
  <c r="AF321" i="12"/>
  <c r="AF320" i="12"/>
  <c r="AF319" i="12"/>
  <c r="AF318" i="12"/>
  <c r="AF317" i="12"/>
  <c r="AF316" i="12"/>
  <c r="AF315" i="12"/>
  <c r="AF314" i="12"/>
  <c r="AF313" i="12"/>
  <c r="AF312" i="12"/>
  <c r="AF311" i="12"/>
  <c r="AF310" i="12"/>
  <c r="AF309" i="12"/>
  <c r="AF308" i="12"/>
  <c r="AF307" i="12"/>
  <c r="AF306" i="12"/>
  <c r="AF305" i="12"/>
  <c r="AF304" i="12"/>
  <c r="AF303" i="12"/>
  <c r="AF302" i="12"/>
  <c r="AF301" i="12"/>
  <c r="AF300" i="12"/>
  <c r="AF299" i="12"/>
  <c r="AF298" i="12"/>
  <c r="AF297" i="12"/>
  <c r="AF296" i="12"/>
  <c r="AF295" i="12"/>
  <c r="AF294" i="12"/>
  <c r="AF293" i="12"/>
  <c r="AF292" i="12"/>
  <c r="AF291" i="12"/>
  <c r="AF290" i="12"/>
  <c r="AF289" i="12"/>
  <c r="AF288" i="12"/>
  <c r="AF287" i="12"/>
  <c r="AF286" i="12"/>
  <c r="AF285" i="12"/>
  <c r="AF284" i="12"/>
  <c r="AF283" i="12"/>
  <c r="AF282" i="12"/>
  <c r="AF281" i="12"/>
  <c r="AF280" i="12"/>
  <c r="AF279" i="12"/>
  <c r="AF278" i="12"/>
  <c r="AF277" i="12"/>
  <c r="AF276" i="12"/>
  <c r="AF275" i="12"/>
  <c r="AF274" i="12"/>
  <c r="AF273" i="12"/>
  <c r="AF272" i="12"/>
  <c r="AF271" i="12"/>
  <c r="AF270" i="12"/>
  <c r="AF269" i="12"/>
  <c r="AF268" i="12"/>
  <c r="AF267" i="12"/>
  <c r="AF266" i="12"/>
  <c r="AF265" i="12"/>
  <c r="AF264" i="12"/>
  <c r="AF263" i="12"/>
  <c r="AF262" i="12"/>
  <c r="AF261" i="12"/>
  <c r="AF260" i="12"/>
  <c r="AF259" i="12"/>
  <c r="AF258" i="12"/>
  <c r="AF257" i="12"/>
  <c r="AF256" i="12"/>
  <c r="AF255" i="12"/>
  <c r="AF254" i="12"/>
  <c r="AF253" i="12"/>
  <c r="AF252" i="12"/>
  <c r="AF251" i="12"/>
  <c r="AF250" i="12"/>
  <c r="AF249" i="12"/>
  <c r="AF248" i="12"/>
  <c r="AF247" i="12"/>
  <c r="AF246" i="12"/>
  <c r="AF245" i="12"/>
  <c r="AF244" i="12"/>
  <c r="AF243" i="12"/>
  <c r="AF242" i="12"/>
  <c r="AF241" i="12"/>
  <c r="AF240" i="12"/>
  <c r="AF239" i="12"/>
  <c r="AF238" i="12"/>
  <c r="AF237" i="12"/>
  <c r="AF236" i="12"/>
  <c r="AF235" i="12"/>
  <c r="AF234" i="12"/>
  <c r="AF233" i="12"/>
  <c r="AF232" i="12"/>
  <c r="AF231" i="12"/>
  <c r="AF230" i="12"/>
  <c r="AF229" i="12"/>
  <c r="AF228" i="12"/>
  <c r="AF227" i="12"/>
  <c r="AF226" i="12"/>
  <c r="AF225" i="12"/>
  <c r="AF224" i="12"/>
  <c r="AF223" i="12"/>
  <c r="AF222" i="12"/>
  <c r="AF221" i="12"/>
  <c r="AF220" i="12"/>
  <c r="AF219" i="12"/>
  <c r="AF218" i="12"/>
  <c r="AF217" i="12"/>
  <c r="AF216" i="12"/>
  <c r="AF215" i="12"/>
  <c r="AF214" i="12"/>
  <c r="AF213" i="12"/>
  <c r="AF212" i="12"/>
  <c r="AF211" i="12"/>
  <c r="AF210" i="12"/>
  <c r="AF209" i="12"/>
  <c r="AF208" i="12"/>
  <c r="AF207" i="12"/>
  <c r="AF206" i="12"/>
  <c r="AF205" i="12"/>
  <c r="AF204" i="12"/>
  <c r="AF203" i="12"/>
  <c r="AF202" i="12"/>
  <c r="AF201" i="12"/>
  <c r="AF200" i="12"/>
  <c r="AF199" i="12"/>
  <c r="AF198" i="12"/>
  <c r="AF197" i="12"/>
  <c r="AF196" i="12"/>
  <c r="AF195" i="12"/>
  <c r="AF194" i="12"/>
  <c r="AF193" i="12"/>
  <c r="AF192" i="12"/>
  <c r="AF191" i="12"/>
  <c r="AF190" i="12"/>
  <c r="AF189" i="12"/>
  <c r="AF188" i="12"/>
  <c r="AF187" i="12"/>
  <c r="AF186" i="12"/>
  <c r="AF185" i="12"/>
  <c r="AF184" i="12"/>
  <c r="AF183" i="12"/>
  <c r="AF182" i="12"/>
  <c r="AF181" i="12"/>
  <c r="AF180" i="12"/>
  <c r="AF179" i="12"/>
  <c r="AF178" i="12"/>
  <c r="AF177" i="12"/>
  <c r="AF176" i="12"/>
  <c r="AF175" i="12"/>
  <c r="AF174" i="12"/>
  <c r="AF173" i="12"/>
  <c r="AF172" i="12"/>
  <c r="AF171" i="12"/>
  <c r="AF170" i="12"/>
  <c r="AF169" i="12"/>
  <c r="AF168" i="12"/>
  <c r="AF167" i="12"/>
  <c r="AF166" i="12"/>
  <c r="AF165" i="12"/>
  <c r="AF164" i="12"/>
  <c r="AF163" i="12"/>
  <c r="AF162" i="12"/>
  <c r="AF161" i="12"/>
  <c r="AF160" i="12"/>
  <c r="AF159" i="12"/>
  <c r="AF158" i="12"/>
  <c r="AF157" i="12"/>
  <c r="AF156" i="12"/>
  <c r="AF155" i="12"/>
  <c r="AF154" i="12"/>
  <c r="AF153" i="12"/>
  <c r="AF152" i="12"/>
  <c r="AF151" i="12"/>
  <c r="AF150" i="12"/>
  <c r="AF149" i="12"/>
  <c r="AF148" i="12"/>
  <c r="AF147" i="12"/>
  <c r="AF146" i="12"/>
  <c r="AF145" i="12"/>
  <c r="AF144" i="12"/>
  <c r="AF143" i="12"/>
  <c r="AF142" i="12"/>
  <c r="AF141" i="12"/>
  <c r="AF140" i="12"/>
  <c r="AF139" i="12"/>
  <c r="AF138" i="12"/>
  <c r="AF137" i="12"/>
  <c r="AF136" i="12"/>
  <c r="AF135" i="12"/>
  <c r="AF134" i="12"/>
  <c r="AF133" i="12"/>
  <c r="AF132" i="12"/>
  <c r="AF131" i="12"/>
  <c r="AF130" i="12"/>
  <c r="AF129" i="12"/>
  <c r="AF128" i="12"/>
  <c r="AF127" i="12"/>
  <c r="AF126" i="12"/>
  <c r="AF125" i="12"/>
  <c r="AF124" i="12"/>
  <c r="AF123" i="12"/>
  <c r="AF122" i="12"/>
  <c r="AF121" i="12"/>
  <c r="AF120" i="12"/>
  <c r="AF119" i="12"/>
  <c r="AF118" i="12"/>
  <c r="AF117" i="12"/>
  <c r="AF116" i="12"/>
  <c r="AF115" i="12"/>
  <c r="AF114" i="12"/>
  <c r="AF113" i="12"/>
  <c r="AF112" i="12"/>
  <c r="AF111" i="12"/>
  <c r="AF110" i="12"/>
  <c r="AF109" i="12"/>
  <c r="AF108" i="12"/>
  <c r="AF107" i="12"/>
  <c r="AF106" i="12"/>
  <c r="AF105" i="12"/>
  <c r="AF104" i="12"/>
  <c r="AF103" i="12"/>
  <c r="AF102" i="12"/>
  <c r="AF101" i="12"/>
  <c r="AF100" i="12"/>
  <c r="AF99" i="12"/>
  <c r="AF98" i="12"/>
  <c r="AF97" i="12"/>
  <c r="AF96" i="12"/>
  <c r="AF95" i="12"/>
  <c r="AF94" i="12"/>
  <c r="AF93" i="12"/>
  <c r="AF92" i="12"/>
  <c r="AF91" i="12"/>
  <c r="AF90" i="12"/>
  <c r="AF89" i="12"/>
  <c r="AF88" i="12"/>
  <c r="AF87" i="12"/>
  <c r="AF86" i="12"/>
  <c r="AF85" i="12"/>
  <c r="AF84" i="12"/>
  <c r="AF83" i="12"/>
  <c r="AF82" i="12"/>
  <c r="AF81" i="12"/>
  <c r="AF80" i="12"/>
  <c r="AF79" i="12"/>
  <c r="AF78" i="12"/>
  <c r="AF77" i="12"/>
  <c r="AF76" i="12"/>
  <c r="AF75" i="12"/>
  <c r="AF74" i="12"/>
  <c r="AF73" i="12"/>
  <c r="AF72" i="12"/>
  <c r="AF71" i="12"/>
  <c r="AF70" i="12"/>
  <c r="AF69" i="12"/>
  <c r="AF68" i="12"/>
  <c r="AF67" i="12"/>
  <c r="AF66" i="12"/>
  <c r="AF65" i="12"/>
  <c r="AF64" i="12"/>
  <c r="AF63" i="12"/>
  <c r="AF62" i="12"/>
  <c r="AF61" i="12"/>
  <c r="AF60" i="12"/>
  <c r="AF59" i="12"/>
  <c r="AF58" i="12"/>
  <c r="AF57" i="12"/>
  <c r="AF56" i="12"/>
  <c r="AF55" i="12"/>
  <c r="AF54" i="12"/>
  <c r="AF53" i="12"/>
  <c r="AF52" i="12"/>
  <c r="AF51" i="12"/>
  <c r="AF50" i="12"/>
  <c r="AF49" i="12"/>
  <c r="AF48" i="12"/>
  <c r="AF47" i="12"/>
  <c r="AF46" i="12"/>
  <c r="AF45" i="12"/>
  <c r="AF44" i="12"/>
  <c r="AF43" i="12"/>
  <c r="AF42" i="12"/>
  <c r="AF41" i="12"/>
  <c r="AF40" i="12"/>
  <c r="AF39" i="12"/>
  <c r="AF38" i="12"/>
  <c r="AF37" i="12"/>
  <c r="AF36" i="12"/>
  <c r="AF35" i="12"/>
  <c r="AF34" i="12"/>
  <c r="AF33" i="12"/>
  <c r="AF32" i="12"/>
  <c r="AF31" i="12"/>
  <c r="AF30" i="12"/>
  <c r="AF29" i="12"/>
  <c r="AF28" i="12"/>
  <c r="AF27" i="12"/>
  <c r="AF26" i="12"/>
  <c r="AF25" i="12"/>
  <c r="AF24" i="12"/>
  <c r="AF23" i="12"/>
  <c r="AF22" i="12"/>
  <c r="AF21" i="12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F7" i="12"/>
  <c r="AA3934" i="12"/>
  <c r="AA3933" i="12"/>
  <c r="AA3932" i="12"/>
  <c r="AA3931" i="12"/>
  <c r="AA3930" i="12"/>
  <c r="AA3929" i="12"/>
  <c r="AA3928" i="12"/>
  <c r="AA3927" i="12"/>
  <c r="AA3926" i="12"/>
  <c r="AA3925" i="12"/>
  <c r="AA3924" i="12"/>
  <c r="AA3923" i="12"/>
  <c r="AA3922" i="12"/>
  <c r="AA3921" i="12"/>
  <c r="AA3920" i="12"/>
  <c r="AA3919" i="12"/>
  <c r="AA3918" i="12"/>
  <c r="AA3917" i="12"/>
  <c r="AA3916" i="12"/>
  <c r="AA3915" i="12"/>
  <c r="AA3914" i="12"/>
  <c r="AA3913" i="12"/>
  <c r="AA3912" i="12"/>
  <c r="AA3911" i="12"/>
  <c r="AA3910" i="12"/>
  <c r="AA3909" i="12"/>
  <c r="AA3908" i="12"/>
  <c r="AA3907" i="12"/>
  <c r="AA3906" i="12"/>
  <c r="AA3905" i="12"/>
  <c r="AA3904" i="12"/>
  <c r="AA3903" i="12"/>
  <c r="AA3902" i="12"/>
  <c r="AA3901" i="12"/>
  <c r="AA3900" i="12"/>
  <c r="AA3899" i="12"/>
  <c r="AA3898" i="12"/>
  <c r="AA3897" i="12"/>
  <c r="AA3896" i="12"/>
  <c r="AA3895" i="12"/>
  <c r="AA3894" i="12"/>
  <c r="AA3893" i="12"/>
  <c r="AA3892" i="12"/>
  <c r="AA3891" i="12"/>
  <c r="AA3890" i="12"/>
  <c r="AA3889" i="12"/>
  <c r="AA3888" i="12"/>
  <c r="AA3887" i="12"/>
  <c r="AA3886" i="12"/>
  <c r="AA3885" i="12"/>
  <c r="AA3884" i="12"/>
  <c r="AA3883" i="12"/>
  <c r="AA3882" i="12"/>
  <c r="AA3881" i="12"/>
  <c r="AA3880" i="12"/>
  <c r="AA3879" i="12"/>
  <c r="AA3878" i="12"/>
  <c r="AA3877" i="12"/>
  <c r="AA3876" i="12"/>
  <c r="AA3875" i="12"/>
  <c r="AA3874" i="12"/>
  <c r="AA3873" i="12"/>
  <c r="AA3872" i="12"/>
  <c r="AA3871" i="12"/>
  <c r="AA3870" i="12"/>
  <c r="AA3869" i="12"/>
  <c r="AA3868" i="12"/>
  <c r="AA3867" i="12"/>
  <c r="AA3866" i="12"/>
  <c r="AA3865" i="12"/>
  <c r="AA3864" i="12"/>
  <c r="AA3863" i="12"/>
  <c r="AA3862" i="12"/>
  <c r="AA3861" i="12"/>
  <c r="AA3860" i="12"/>
  <c r="AA3859" i="12"/>
  <c r="AA3858" i="12"/>
  <c r="AA3857" i="12"/>
  <c r="AA3856" i="12"/>
  <c r="AA3855" i="12"/>
  <c r="AA3854" i="12"/>
  <c r="AA3853" i="12"/>
  <c r="AA3852" i="12"/>
  <c r="AA3851" i="12"/>
  <c r="AA3850" i="12"/>
  <c r="AA3849" i="12"/>
  <c r="AA3848" i="12"/>
  <c r="AA3847" i="12"/>
  <c r="AA3846" i="12"/>
  <c r="AA3845" i="12"/>
  <c r="AA3844" i="12"/>
  <c r="AA3843" i="12"/>
  <c r="AA3842" i="12"/>
  <c r="AA3841" i="12"/>
  <c r="AA3840" i="12"/>
  <c r="AA3839" i="12"/>
  <c r="AA3838" i="12"/>
  <c r="AA3837" i="12"/>
  <c r="AA3836" i="12"/>
  <c r="AA3835" i="12"/>
  <c r="AA3834" i="12"/>
  <c r="AA3833" i="12"/>
  <c r="AA3832" i="12"/>
  <c r="AA3831" i="12"/>
  <c r="AA3830" i="12"/>
  <c r="AA3829" i="12"/>
  <c r="AA3828" i="12"/>
  <c r="AA3827" i="12"/>
  <c r="AA3826" i="12"/>
  <c r="AA3825" i="12"/>
  <c r="AA3824" i="12"/>
  <c r="AA3823" i="12"/>
  <c r="AA3822" i="12"/>
  <c r="AA3821" i="12"/>
  <c r="AA3820" i="12"/>
  <c r="AA3819" i="12"/>
  <c r="AA3818" i="12"/>
  <c r="AA3817" i="12"/>
  <c r="AA3816" i="12"/>
  <c r="AA3815" i="12"/>
  <c r="AA3814" i="12"/>
  <c r="AA3813" i="12"/>
  <c r="AA3812" i="12"/>
  <c r="AA3811" i="12"/>
  <c r="AA3810" i="12"/>
  <c r="AA3809" i="12"/>
  <c r="AA3808" i="12"/>
  <c r="AA3807" i="12"/>
  <c r="AA3806" i="12"/>
  <c r="AA3805" i="12"/>
  <c r="AA3804" i="12"/>
  <c r="AA3803" i="12"/>
  <c r="AA3802" i="12"/>
  <c r="AA3801" i="12"/>
  <c r="AA3800" i="12"/>
  <c r="AA3799" i="12"/>
  <c r="AA3798" i="12"/>
  <c r="AA3797" i="12"/>
  <c r="AA3796" i="12"/>
  <c r="AA3795" i="12"/>
  <c r="AA3794" i="12"/>
  <c r="AA3793" i="12"/>
  <c r="AA3792" i="12"/>
  <c r="AA3791" i="12"/>
  <c r="AA3790" i="12"/>
  <c r="AA3789" i="12"/>
  <c r="AA3788" i="12"/>
  <c r="AA3787" i="12"/>
  <c r="AA3786" i="12"/>
  <c r="AA3785" i="12"/>
  <c r="AA3784" i="12"/>
  <c r="AA3783" i="12"/>
  <c r="AA3782" i="12"/>
  <c r="AA3781" i="12"/>
  <c r="AA3780" i="12"/>
  <c r="AA3779" i="12"/>
  <c r="AA3778" i="12"/>
  <c r="AA3777" i="12"/>
  <c r="AA3776" i="12"/>
  <c r="AA3775" i="12"/>
  <c r="AA3774" i="12"/>
  <c r="AA3773" i="12"/>
  <c r="AA3772" i="12"/>
  <c r="AA3771" i="12"/>
  <c r="AA3770" i="12"/>
  <c r="AA3769" i="12"/>
  <c r="AA3768" i="12"/>
  <c r="AA3767" i="12"/>
  <c r="AA3766" i="12"/>
  <c r="AA3765" i="12"/>
  <c r="AA3764" i="12"/>
  <c r="AA3763" i="12"/>
  <c r="AA3762" i="12"/>
  <c r="AA3761" i="12"/>
  <c r="AA3760" i="12"/>
  <c r="AA3759" i="12"/>
  <c r="AA3758" i="12"/>
  <c r="AA3757" i="12"/>
  <c r="AA3756" i="12"/>
  <c r="AA3755" i="12"/>
  <c r="AA3754" i="12"/>
  <c r="AA3753" i="12"/>
  <c r="AA3752" i="12"/>
  <c r="AA3751" i="12"/>
  <c r="AA3750" i="12"/>
  <c r="AA3749" i="12"/>
  <c r="AA3748" i="12"/>
  <c r="AA3747" i="12"/>
  <c r="AA3746" i="12"/>
  <c r="AA3745" i="12"/>
  <c r="AA3744" i="12"/>
  <c r="AA3743" i="12"/>
  <c r="AA3742" i="12"/>
  <c r="AA3741" i="12"/>
  <c r="AA3740" i="12"/>
  <c r="AA3739" i="12"/>
  <c r="AA3738" i="12"/>
  <c r="AA3737" i="12"/>
  <c r="AA3736" i="12"/>
  <c r="AA3735" i="12"/>
  <c r="AA3734" i="12"/>
  <c r="AA3733" i="12"/>
  <c r="AA3732" i="12"/>
  <c r="AA3731" i="12"/>
  <c r="AA3730" i="12"/>
  <c r="AA3729" i="12"/>
  <c r="AA3728" i="12"/>
  <c r="AA3727" i="12"/>
  <c r="AA3726" i="12"/>
  <c r="AA3725" i="12"/>
  <c r="AA3724" i="12"/>
  <c r="AA3723" i="12"/>
  <c r="AA3722" i="12"/>
  <c r="AA3721" i="12"/>
  <c r="AA3720" i="12"/>
  <c r="AA3719" i="12"/>
  <c r="AA3718" i="12"/>
  <c r="AA3717" i="12"/>
  <c r="AA3716" i="12"/>
  <c r="AA3715" i="12"/>
  <c r="AA3714" i="12"/>
  <c r="AA3713" i="12"/>
  <c r="AA3712" i="12"/>
  <c r="AA3711" i="12"/>
  <c r="AA3710" i="12"/>
  <c r="AA3709" i="12"/>
  <c r="AA3708" i="12"/>
  <c r="AA3707" i="12"/>
  <c r="AA3706" i="12"/>
  <c r="AA3705" i="12"/>
  <c r="AA3704" i="12"/>
  <c r="AA3703" i="12"/>
  <c r="AA3702" i="12"/>
  <c r="AA3701" i="12"/>
  <c r="AA3700" i="12"/>
  <c r="AA3699" i="12"/>
  <c r="AA3698" i="12"/>
  <c r="AA3697" i="12"/>
  <c r="AA3696" i="12"/>
  <c r="AA3695" i="12"/>
  <c r="AA3694" i="12"/>
  <c r="AA3693" i="12"/>
  <c r="AA3692" i="12"/>
  <c r="AA3691" i="12"/>
  <c r="AA3690" i="12"/>
  <c r="AA3689" i="12"/>
  <c r="AA3688" i="12"/>
  <c r="AA3687" i="12"/>
  <c r="AA3686" i="12"/>
  <c r="AA3685" i="12"/>
  <c r="AA3684" i="12"/>
  <c r="AA3683" i="12"/>
  <c r="AA3682" i="12"/>
  <c r="AA3681" i="12"/>
  <c r="AA3680" i="12"/>
  <c r="AA3679" i="12"/>
  <c r="AA3678" i="12"/>
  <c r="AA3677" i="12"/>
  <c r="AA3676" i="12"/>
  <c r="AA3675" i="12"/>
  <c r="AA3674" i="12"/>
  <c r="AA3673" i="12"/>
  <c r="AA3672" i="12"/>
  <c r="AA3671" i="12"/>
  <c r="AA3670" i="12"/>
  <c r="AA3669" i="12"/>
  <c r="AA3668" i="12"/>
  <c r="AA3667" i="12"/>
  <c r="AA3666" i="12"/>
  <c r="AA3665" i="12"/>
  <c r="AA3664" i="12"/>
  <c r="AA3663" i="12"/>
  <c r="AA3662" i="12"/>
  <c r="AA3661" i="12"/>
  <c r="AA3660" i="12"/>
  <c r="AA3659" i="12"/>
  <c r="AA3658" i="12"/>
  <c r="AA3657" i="12"/>
  <c r="AA3656" i="12"/>
  <c r="AA3655" i="12"/>
  <c r="AA3654" i="12"/>
  <c r="AA3653" i="12"/>
  <c r="AA3652" i="12"/>
  <c r="AA3651" i="12"/>
  <c r="AA3650" i="12"/>
  <c r="AA3649" i="12"/>
  <c r="AA3648" i="12"/>
  <c r="AA3647" i="12"/>
  <c r="AA3646" i="12"/>
  <c r="AA3645" i="12"/>
  <c r="AA3644" i="12"/>
  <c r="AA3643" i="12"/>
  <c r="AA3642" i="12"/>
  <c r="AA3641" i="12"/>
  <c r="AA3640" i="12"/>
  <c r="AA3639" i="12"/>
  <c r="AA3638" i="12"/>
  <c r="AA3637" i="12"/>
  <c r="AA3636" i="12"/>
  <c r="AA3635" i="12"/>
  <c r="AA3634" i="12"/>
  <c r="AA3633" i="12"/>
  <c r="AA3632" i="12"/>
  <c r="AA3631" i="12"/>
  <c r="AA3630" i="12"/>
  <c r="AA3629" i="12"/>
  <c r="AA3628" i="12"/>
  <c r="AA3627" i="12"/>
  <c r="AA3626" i="12"/>
  <c r="AA3625" i="12"/>
  <c r="AA3624" i="12"/>
  <c r="AA3623" i="12"/>
  <c r="AA3622" i="12"/>
  <c r="AA3621" i="12"/>
  <c r="AA3620" i="12"/>
  <c r="AA3619" i="12"/>
  <c r="AA3618" i="12"/>
  <c r="AA3617" i="12"/>
  <c r="AA3616" i="12"/>
  <c r="AA3615" i="12"/>
  <c r="AA3614" i="12"/>
  <c r="AA3613" i="12"/>
  <c r="AA3612" i="12"/>
  <c r="AA3611" i="12"/>
  <c r="AA3610" i="12"/>
  <c r="AA3609" i="12"/>
  <c r="AA3608" i="12"/>
  <c r="AA3607" i="12"/>
  <c r="AA3606" i="12"/>
  <c r="AA3605" i="12"/>
  <c r="AA3604" i="12"/>
  <c r="AA3603" i="12"/>
  <c r="AA3602" i="12"/>
  <c r="AA3601" i="12"/>
  <c r="AA3600" i="12"/>
  <c r="AA3599" i="12"/>
  <c r="AA3598" i="12"/>
  <c r="AA3597" i="12"/>
  <c r="AA3596" i="12"/>
  <c r="AA3595" i="12"/>
  <c r="AA3594" i="12"/>
  <c r="AA3593" i="12"/>
  <c r="AA3592" i="12"/>
  <c r="AA3591" i="12"/>
  <c r="AA3590" i="12"/>
  <c r="AA3589" i="12"/>
  <c r="AA3588" i="12"/>
  <c r="AA3587" i="12"/>
  <c r="AA3586" i="12"/>
  <c r="AA3585" i="12"/>
  <c r="AA3584" i="12"/>
  <c r="AA3583" i="12"/>
  <c r="AA3582" i="12"/>
  <c r="AA3581" i="12"/>
  <c r="AA3580" i="12"/>
  <c r="AA3579" i="12"/>
  <c r="AA3578" i="12"/>
  <c r="AA3577" i="12"/>
  <c r="AA3576" i="12"/>
  <c r="AA3575" i="12"/>
  <c r="AA3574" i="12"/>
  <c r="AA3573" i="12"/>
  <c r="AA3572" i="12"/>
  <c r="AA3571" i="12"/>
  <c r="AA3570" i="12"/>
  <c r="AA3569" i="12"/>
  <c r="AA3568" i="12"/>
  <c r="AA3567" i="12"/>
  <c r="AA3566" i="12"/>
  <c r="AA3565" i="12"/>
  <c r="AA3564" i="12"/>
  <c r="AA3563" i="12"/>
  <c r="AA3562" i="12"/>
  <c r="AA3561" i="12"/>
  <c r="AA3560" i="12"/>
  <c r="AA3559" i="12"/>
  <c r="AA3558" i="12"/>
  <c r="AA3557" i="12"/>
  <c r="AA3556" i="12"/>
  <c r="AA3555" i="12"/>
  <c r="AA3554" i="12"/>
  <c r="AA3553" i="12"/>
  <c r="AA3552" i="12"/>
  <c r="AA3551" i="12"/>
  <c r="AA3550" i="12"/>
  <c r="AA3549" i="12"/>
  <c r="AA3548" i="12"/>
  <c r="AA3547" i="12"/>
  <c r="AA3546" i="12"/>
  <c r="AA3545" i="12"/>
  <c r="AA3544" i="12"/>
  <c r="AA3543" i="12"/>
  <c r="AA3542" i="12"/>
  <c r="AA3541" i="12"/>
  <c r="AA3540" i="12"/>
  <c r="AA3539" i="12"/>
  <c r="AA3538" i="12"/>
  <c r="AA3537" i="12"/>
  <c r="AA3536" i="12"/>
  <c r="AA3535" i="12"/>
  <c r="AA3534" i="12"/>
  <c r="AA3533" i="12"/>
  <c r="AA3532" i="12"/>
  <c r="AA3531" i="12"/>
  <c r="AA3530" i="12"/>
  <c r="AA3529" i="12"/>
  <c r="AA3528" i="12"/>
  <c r="AA3527" i="12"/>
  <c r="AA3526" i="12"/>
  <c r="AA3525" i="12"/>
  <c r="AA3524" i="12"/>
  <c r="AA3523" i="12"/>
  <c r="AA3522" i="12"/>
  <c r="AA3521" i="12"/>
  <c r="AA3520" i="12"/>
  <c r="AA3519" i="12"/>
  <c r="AA3518" i="12"/>
  <c r="AA3517" i="12"/>
  <c r="AA3516" i="12"/>
  <c r="AA3515" i="12"/>
  <c r="AA3514" i="12"/>
  <c r="AA3513" i="12"/>
  <c r="AA3512" i="12"/>
  <c r="AA3511" i="12"/>
  <c r="AA3510" i="12"/>
  <c r="AA3509" i="12"/>
  <c r="AA3508" i="12"/>
  <c r="AA3507" i="12"/>
  <c r="AA3506" i="12"/>
  <c r="AA3505" i="12"/>
  <c r="AA3504" i="12"/>
  <c r="AA3503" i="12"/>
  <c r="AA3502" i="12"/>
  <c r="AA3501" i="12"/>
  <c r="AA3500" i="12"/>
  <c r="AA3499" i="12"/>
  <c r="AA3498" i="12"/>
  <c r="AA3497" i="12"/>
  <c r="AA3496" i="12"/>
  <c r="AA3495" i="12"/>
  <c r="AA3494" i="12"/>
  <c r="AA3493" i="12"/>
  <c r="AA3492" i="12"/>
  <c r="AA3491" i="12"/>
  <c r="AA3490" i="12"/>
  <c r="AA3489" i="12"/>
  <c r="AA3488" i="12"/>
  <c r="AA3487" i="12"/>
  <c r="AA3486" i="12"/>
  <c r="AA3485" i="12"/>
  <c r="AA3484" i="12"/>
  <c r="AA3483" i="12"/>
  <c r="AA3482" i="12"/>
  <c r="AA3481" i="12"/>
  <c r="AA3480" i="12"/>
  <c r="AA3479" i="12"/>
  <c r="AA3478" i="12"/>
  <c r="AA3477" i="12"/>
  <c r="AA3476" i="12"/>
  <c r="AA3475" i="12"/>
  <c r="AA3474" i="12"/>
  <c r="AA3473" i="12"/>
  <c r="AA3472" i="12"/>
  <c r="AA3471" i="12"/>
  <c r="AA3470" i="12"/>
  <c r="AA3469" i="12"/>
  <c r="AA3468" i="12"/>
  <c r="AA3467" i="12"/>
  <c r="AA3466" i="12"/>
  <c r="AA3465" i="12"/>
  <c r="AA3464" i="12"/>
  <c r="AA3463" i="12"/>
  <c r="AA3462" i="12"/>
  <c r="AA3461" i="12"/>
  <c r="AA3460" i="12"/>
  <c r="AA3459" i="12"/>
  <c r="AA3458" i="12"/>
  <c r="AA3457" i="12"/>
  <c r="AA3456" i="12"/>
  <c r="AA3455" i="12"/>
  <c r="AA3454" i="12"/>
  <c r="AA3453" i="12"/>
  <c r="AA3452" i="12"/>
  <c r="AA3451" i="12"/>
  <c r="AA3450" i="12"/>
  <c r="AA3449" i="12"/>
  <c r="AA3448" i="12"/>
  <c r="AA3447" i="12"/>
  <c r="AA3446" i="12"/>
  <c r="AA3445" i="12"/>
  <c r="AA3444" i="12"/>
  <c r="AA3443" i="12"/>
  <c r="AA3442" i="12"/>
  <c r="AA3441" i="12"/>
  <c r="AA3440" i="12"/>
  <c r="AA3439" i="12"/>
  <c r="AA3438" i="12"/>
  <c r="AA3437" i="12"/>
  <c r="AA3436" i="12"/>
  <c r="AA3435" i="12"/>
  <c r="AA3434" i="12"/>
  <c r="AA3433" i="12"/>
  <c r="AA3432" i="12"/>
  <c r="AA3431" i="12"/>
  <c r="AA3430" i="12"/>
  <c r="AA3429" i="12"/>
  <c r="AA3428" i="12"/>
  <c r="AA3427" i="12"/>
  <c r="AA3426" i="12"/>
  <c r="AA3425" i="12"/>
  <c r="AA3424" i="12"/>
  <c r="AA3423" i="12"/>
  <c r="AA3422" i="12"/>
  <c r="AA3421" i="12"/>
  <c r="AA3420" i="12"/>
  <c r="AA3419" i="12"/>
  <c r="AA3418" i="12"/>
  <c r="AA3417" i="12"/>
  <c r="AA3416" i="12"/>
  <c r="AA3415" i="12"/>
  <c r="AA3414" i="12"/>
  <c r="AA3413" i="12"/>
  <c r="AA3412" i="12"/>
  <c r="AA3411" i="12"/>
  <c r="AA3410" i="12"/>
  <c r="AA3409" i="12"/>
  <c r="AA3408" i="12"/>
  <c r="AA3407" i="12"/>
  <c r="AA3406" i="12"/>
  <c r="AA3405" i="12"/>
  <c r="AA3404" i="12"/>
  <c r="AA3403" i="12"/>
  <c r="AA3402" i="12"/>
  <c r="AA3401" i="12"/>
  <c r="AA3400" i="12"/>
  <c r="AA3399" i="12"/>
  <c r="AA3398" i="12"/>
  <c r="AA3397" i="12"/>
  <c r="AA3396" i="12"/>
  <c r="AA3395" i="12"/>
  <c r="AA3394" i="12"/>
  <c r="AA3393" i="12"/>
  <c r="AA3392" i="12"/>
  <c r="AA3391" i="12"/>
  <c r="AA3390" i="12"/>
  <c r="AA3389" i="12"/>
  <c r="AA3388" i="12"/>
  <c r="AA3387" i="12"/>
  <c r="AA3386" i="12"/>
  <c r="AA3385" i="12"/>
  <c r="AA3384" i="12"/>
  <c r="AA3383" i="12"/>
  <c r="AA3382" i="12"/>
  <c r="AA3381" i="12"/>
  <c r="AA3380" i="12"/>
  <c r="AA3379" i="12"/>
  <c r="AA3378" i="12"/>
  <c r="AA3377" i="12"/>
  <c r="AA3376" i="12"/>
  <c r="AA3375" i="12"/>
  <c r="AA3374" i="12"/>
  <c r="AA3373" i="12"/>
  <c r="AA3372" i="12"/>
  <c r="AA3371" i="12"/>
  <c r="AA3370" i="12"/>
  <c r="AA3369" i="12"/>
  <c r="AA3368" i="12"/>
  <c r="AA3367" i="12"/>
  <c r="AA3366" i="12"/>
  <c r="AA3365" i="12"/>
  <c r="AA3364" i="12"/>
  <c r="AA3363" i="12"/>
  <c r="AA3362" i="12"/>
  <c r="AA3361" i="12"/>
  <c r="AA3360" i="12"/>
  <c r="AA3359" i="12"/>
  <c r="AA3358" i="12"/>
  <c r="AA3357" i="12"/>
  <c r="AA3356" i="12"/>
  <c r="AA3355" i="12"/>
  <c r="AA3354" i="12"/>
  <c r="AA3353" i="12"/>
  <c r="AA3352" i="12"/>
  <c r="AA3351" i="12"/>
  <c r="AA3350" i="12"/>
  <c r="AA3349" i="12"/>
  <c r="AA3348" i="12"/>
  <c r="AA3347" i="12"/>
  <c r="AA3346" i="12"/>
  <c r="AA3345" i="12"/>
  <c r="AA3344" i="12"/>
  <c r="AA3343" i="12"/>
  <c r="AA3342" i="12"/>
  <c r="AA3341" i="12"/>
  <c r="AA3340" i="12"/>
  <c r="AA3339" i="12"/>
  <c r="AA3338" i="12"/>
  <c r="AA3337" i="12"/>
  <c r="AA3336" i="12"/>
  <c r="AA3335" i="12"/>
  <c r="AA3334" i="12"/>
  <c r="AA3333" i="12"/>
  <c r="AA3332" i="12"/>
  <c r="AA3331" i="12"/>
  <c r="AA3330" i="12"/>
  <c r="AA3329" i="12"/>
  <c r="AA3328" i="12"/>
  <c r="AA3327" i="12"/>
  <c r="AA3326" i="12"/>
  <c r="AA3325" i="12"/>
  <c r="AA3324" i="12"/>
  <c r="AA3323" i="12"/>
  <c r="AA3322" i="12"/>
  <c r="AA3321" i="12"/>
  <c r="AA3320" i="12"/>
  <c r="AA3319" i="12"/>
  <c r="AA3318" i="12"/>
  <c r="AA3317" i="12"/>
  <c r="AA3316" i="12"/>
  <c r="AA3315" i="12"/>
  <c r="AA3314" i="12"/>
  <c r="AA3313" i="12"/>
  <c r="AA3312" i="12"/>
  <c r="AA3311" i="12"/>
  <c r="AA3310" i="12"/>
  <c r="AA3309" i="12"/>
  <c r="AA3308" i="12"/>
  <c r="AA3307" i="12"/>
  <c r="AA3306" i="12"/>
  <c r="AA3305" i="12"/>
  <c r="AA3304" i="12"/>
  <c r="AA3303" i="12"/>
  <c r="AA3302" i="12"/>
  <c r="AA3301" i="12"/>
  <c r="AA3300" i="12"/>
  <c r="AA3299" i="12"/>
  <c r="AA3298" i="12"/>
  <c r="AA3297" i="12"/>
  <c r="AA3296" i="12"/>
  <c r="AA3295" i="12"/>
  <c r="AA3294" i="12"/>
  <c r="AA3293" i="12"/>
  <c r="AA3292" i="12"/>
  <c r="AA3291" i="12"/>
  <c r="AA3290" i="12"/>
  <c r="AA3289" i="12"/>
  <c r="AA3288" i="12"/>
  <c r="AA3287" i="12"/>
  <c r="AA3286" i="12"/>
  <c r="AA3285" i="12"/>
  <c r="AA3284" i="12"/>
  <c r="AA3283" i="12"/>
  <c r="AA3282" i="12"/>
  <c r="AA3281" i="12"/>
  <c r="AA3280" i="12"/>
  <c r="AA3279" i="12"/>
  <c r="AA3278" i="12"/>
  <c r="AA3277" i="12"/>
  <c r="AA3276" i="12"/>
  <c r="AA3275" i="12"/>
  <c r="AA3274" i="12"/>
  <c r="AA3273" i="12"/>
  <c r="AA3272" i="12"/>
  <c r="AA3271" i="12"/>
  <c r="AA3270" i="12"/>
  <c r="AA3269" i="12"/>
  <c r="AA3268" i="12"/>
  <c r="AA3267" i="12"/>
  <c r="AA3266" i="12"/>
  <c r="AA3265" i="12"/>
  <c r="AA3264" i="12"/>
  <c r="AA3263" i="12"/>
  <c r="AA3262" i="12"/>
  <c r="AA3261" i="12"/>
  <c r="AA3260" i="12"/>
  <c r="AA3259" i="12"/>
  <c r="AA3258" i="12"/>
  <c r="AA3257" i="12"/>
  <c r="AA3256" i="12"/>
  <c r="AA3255" i="12"/>
  <c r="AA3254" i="12"/>
  <c r="AA3253" i="12"/>
  <c r="AA3252" i="12"/>
  <c r="AA3251" i="12"/>
  <c r="AA3250" i="12"/>
  <c r="AA3249" i="12"/>
  <c r="AA3248" i="12"/>
  <c r="AA3247" i="12"/>
  <c r="AA3246" i="12"/>
  <c r="AA3245" i="12"/>
  <c r="AA3244" i="12"/>
  <c r="AA3243" i="12"/>
  <c r="AA3242" i="12"/>
  <c r="AA3241" i="12"/>
  <c r="AA3240" i="12"/>
  <c r="AA3239" i="12"/>
  <c r="AA3238" i="12"/>
  <c r="AA3237" i="12"/>
  <c r="AA3236" i="12"/>
  <c r="AA3235" i="12"/>
  <c r="AA3234" i="12"/>
  <c r="AA3233" i="12"/>
  <c r="AA3232" i="12"/>
  <c r="AA3231" i="12"/>
  <c r="AA3230" i="12"/>
  <c r="AA3229" i="12"/>
  <c r="AA3228" i="12"/>
  <c r="AA3227" i="12"/>
  <c r="AA3226" i="12"/>
  <c r="AA3225" i="12"/>
  <c r="AA3224" i="12"/>
  <c r="AA3223" i="12"/>
  <c r="AA3222" i="12"/>
  <c r="AA3221" i="12"/>
  <c r="AA3220" i="12"/>
  <c r="AA3219" i="12"/>
  <c r="AA3218" i="12"/>
  <c r="AA3217" i="12"/>
  <c r="AA3216" i="12"/>
  <c r="AA3215" i="12"/>
  <c r="AA3214" i="12"/>
  <c r="AA3213" i="12"/>
  <c r="AA3212" i="12"/>
  <c r="AA3211" i="12"/>
  <c r="AA3210" i="12"/>
  <c r="AA3209" i="12"/>
  <c r="AA3208" i="12"/>
  <c r="AA3207" i="12"/>
  <c r="AA3206" i="12"/>
  <c r="AA3205" i="12"/>
  <c r="AA3204" i="12"/>
  <c r="AA3203" i="12"/>
  <c r="AA3202" i="12"/>
  <c r="AA3201" i="12"/>
  <c r="AA3200" i="12"/>
  <c r="AA3199" i="12"/>
  <c r="AA3198" i="12"/>
  <c r="AA3197" i="12"/>
  <c r="AA3196" i="12"/>
  <c r="AA3195" i="12"/>
  <c r="AA3194" i="12"/>
  <c r="AA3193" i="12"/>
  <c r="AA3192" i="12"/>
  <c r="AA3191" i="12"/>
  <c r="AA3190" i="12"/>
  <c r="AA3189" i="12"/>
  <c r="AA3188" i="12"/>
  <c r="AA3187" i="12"/>
  <c r="AA3186" i="12"/>
  <c r="AA3185" i="12"/>
  <c r="AA3184" i="12"/>
  <c r="AA3183" i="12"/>
  <c r="AA3182" i="12"/>
  <c r="AA3181" i="12"/>
  <c r="AA3180" i="12"/>
  <c r="AA3179" i="12"/>
  <c r="AA3178" i="12"/>
  <c r="AA3177" i="12"/>
  <c r="AA3176" i="12"/>
  <c r="AA3175" i="12"/>
  <c r="AA3174" i="12"/>
  <c r="AA3173" i="12"/>
  <c r="AA3172" i="12"/>
  <c r="AA3171" i="12"/>
  <c r="AA3170" i="12"/>
  <c r="AA3169" i="12"/>
  <c r="AA3168" i="12"/>
  <c r="AA3167" i="12"/>
  <c r="AA3166" i="12"/>
  <c r="AA3165" i="12"/>
  <c r="AA3164" i="12"/>
  <c r="AA3163" i="12"/>
  <c r="AA3162" i="12"/>
  <c r="AA3161" i="12"/>
  <c r="AA3160" i="12"/>
  <c r="AA3159" i="12"/>
  <c r="AA3158" i="12"/>
  <c r="AA3157" i="12"/>
  <c r="AA3156" i="12"/>
  <c r="AA3155" i="12"/>
  <c r="AA3154" i="12"/>
  <c r="AA3153" i="12"/>
  <c r="AA3152" i="12"/>
  <c r="AA3151" i="12"/>
  <c r="AA3150" i="12"/>
  <c r="AA3149" i="12"/>
  <c r="AA3148" i="12"/>
  <c r="AA3147" i="12"/>
  <c r="AA3146" i="12"/>
  <c r="AA3145" i="12"/>
  <c r="AA3144" i="12"/>
  <c r="AA3143" i="12"/>
  <c r="AA3142" i="12"/>
  <c r="AA3141" i="12"/>
  <c r="AA3140" i="12"/>
  <c r="AA3139" i="12"/>
  <c r="AA3138" i="12"/>
  <c r="AA3137" i="12"/>
  <c r="AA3136" i="12"/>
  <c r="AA3135" i="12"/>
  <c r="AA3134" i="12"/>
  <c r="AA3133" i="12"/>
  <c r="AA3132" i="12"/>
  <c r="AA3131" i="12"/>
  <c r="AA3130" i="12"/>
  <c r="AA3129" i="12"/>
  <c r="AA3128" i="12"/>
  <c r="AA3127" i="12"/>
  <c r="AA3126" i="12"/>
  <c r="AA3125" i="12"/>
  <c r="AA3124" i="12"/>
  <c r="AA3123" i="12"/>
  <c r="AA3122" i="12"/>
  <c r="AA3121" i="12"/>
  <c r="AA3120" i="12"/>
  <c r="AA3119" i="12"/>
  <c r="AA3118" i="12"/>
  <c r="AA3117" i="12"/>
  <c r="AA3116" i="12"/>
  <c r="AA3115" i="12"/>
  <c r="AA3114" i="12"/>
  <c r="AA3113" i="12"/>
  <c r="AA3112" i="12"/>
  <c r="AA3111" i="12"/>
  <c r="AA3110" i="12"/>
  <c r="AA3109" i="12"/>
  <c r="AA3108" i="12"/>
  <c r="AA3107" i="12"/>
  <c r="AA3106" i="12"/>
  <c r="AA3105" i="12"/>
  <c r="AA3104" i="12"/>
  <c r="AA3103" i="12"/>
  <c r="AA3102" i="12"/>
  <c r="AA3101" i="12"/>
  <c r="AA3100" i="12"/>
  <c r="AA3099" i="12"/>
  <c r="AA3098" i="12"/>
  <c r="AA3097" i="12"/>
  <c r="AA3096" i="12"/>
  <c r="AA3095" i="12"/>
  <c r="AA3094" i="12"/>
  <c r="AA3093" i="12"/>
  <c r="AA3092" i="12"/>
  <c r="AA3091" i="12"/>
  <c r="AA3090" i="12"/>
  <c r="AA3089" i="12"/>
  <c r="AA3088" i="12"/>
  <c r="AA3087" i="12"/>
  <c r="AA3086" i="12"/>
  <c r="AA3085" i="12"/>
  <c r="AA3084" i="12"/>
  <c r="AA3083" i="12"/>
  <c r="AA3082" i="12"/>
  <c r="AA3081" i="12"/>
  <c r="AA3080" i="12"/>
  <c r="AA3079" i="12"/>
  <c r="AA3078" i="12"/>
  <c r="AA3077" i="12"/>
  <c r="AA3076" i="12"/>
  <c r="AA3075" i="12"/>
  <c r="AA3074" i="12"/>
  <c r="AA3073" i="12"/>
  <c r="AA3072" i="12"/>
  <c r="AA3071" i="12"/>
  <c r="AA3070" i="12"/>
  <c r="AA3069" i="12"/>
  <c r="AA3068" i="12"/>
  <c r="AA3067" i="12"/>
  <c r="AA3066" i="12"/>
  <c r="AA3065" i="12"/>
  <c r="AA3064" i="12"/>
  <c r="AA3063" i="12"/>
  <c r="AA3062" i="12"/>
  <c r="AA3061" i="12"/>
  <c r="AA3060" i="12"/>
  <c r="AA3059" i="12"/>
  <c r="AA3058" i="12"/>
  <c r="AA3057" i="12"/>
  <c r="AA3056" i="12"/>
  <c r="AA3055" i="12"/>
  <c r="AA3054" i="12"/>
  <c r="AA3053" i="12"/>
  <c r="AA3052" i="12"/>
  <c r="AA3051" i="12"/>
  <c r="AA3050" i="12"/>
  <c r="AA3049" i="12"/>
  <c r="AA3048" i="12"/>
  <c r="AA3047" i="12"/>
  <c r="AA3046" i="12"/>
  <c r="AA3045" i="12"/>
  <c r="AA3044" i="12"/>
  <c r="AA3043" i="12"/>
  <c r="AA3042" i="12"/>
  <c r="AA3041" i="12"/>
  <c r="AA3040" i="12"/>
  <c r="AA3039" i="12"/>
  <c r="AA3038" i="12"/>
  <c r="AA3037" i="12"/>
  <c r="AA3036" i="12"/>
  <c r="AA3035" i="12"/>
  <c r="AA3034" i="12"/>
  <c r="AA3033" i="12"/>
  <c r="AA3032" i="12"/>
  <c r="AA3031" i="12"/>
  <c r="AA3030" i="12"/>
  <c r="AA3029" i="12"/>
  <c r="AA3028" i="12"/>
  <c r="AA3027" i="12"/>
  <c r="AA3026" i="12"/>
  <c r="AA3025" i="12"/>
  <c r="AA3024" i="12"/>
  <c r="AA3023" i="12"/>
  <c r="AA3022" i="12"/>
  <c r="AA3021" i="12"/>
  <c r="AA3020" i="12"/>
  <c r="AA3019" i="12"/>
  <c r="AA3018" i="12"/>
  <c r="AA3017" i="12"/>
  <c r="AA3016" i="12"/>
  <c r="AA3015" i="12"/>
  <c r="AA3014" i="12"/>
  <c r="AA3013" i="12"/>
  <c r="AA3012" i="12"/>
  <c r="AA3011" i="12"/>
  <c r="AA3010" i="12"/>
  <c r="AA3009" i="12"/>
  <c r="AA3008" i="12"/>
  <c r="AA3007" i="12"/>
  <c r="AA3006" i="12"/>
  <c r="AA3005" i="12"/>
  <c r="AA3004" i="12"/>
  <c r="AA3003" i="12"/>
  <c r="AA3002" i="12"/>
  <c r="AA3001" i="12"/>
  <c r="AA3000" i="12"/>
  <c r="AA2999" i="12"/>
  <c r="AA2998" i="12"/>
  <c r="AA2997" i="12"/>
  <c r="AA2996" i="12"/>
  <c r="AA2995" i="12"/>
  <c r="AA2994" i="12"/>
  <c r="AA2993" i="12"/>
  <c r="AA2992" i="12"/>
  <c r="AA2991" i="12"/>
  <c r="AA2990" i="12"/>
  <c r="AA2989" i="12"/>
  <c r="AA2988" i="12"/>
  <c r="AA2987" i="12"/>
  <c r="AA2986" i="12"/>
  <c r="AA2985" i="12"/>
  <c r="AA2984" i="12"/>
  <c r="AA2983" i="12"/>
  <c r="AA2982" i="12"/>
  <c r="AA2981" i="12"/>
  <c r="AA2980" i="12"/>
  <c r="AA2979" i="12"/>
  <c r="AA2978" i="12"/>
  <c r="AA2977" i="12"/>
  <c r="AA2976" i="12"/>
  <c r="AA2975" i="12"/>
  <c r="AA2974" i="12"/>
  <c r="AA2973" i="12"/>
  <c r="AA2972" i="12"/>
  <c r="AA2971" i="12"/>
  <c r="AA2970" i="12"/>
  <c r="AA2969" i="12"/>
  <c r="AA2968" i="12"/>
  <c r="AA2967" i="12"/>
  <c r="AA2966" i="12"/>
  <c r="AA2965" i="12"/>
  <c r="AA2964" i="12"/>
  <c r="AA2963" i="12"/>
  <c r="AA2962" i="12"/>
  <c r="AA2961" i="12"/>
  <c r="AA2960" i="12"/>
  <c r="AA2959" i="12"/>
  <c r="AA2958" i="12"/>
  <c r="AA2957" i="12"/>
  <c r="AA2956" i="12"/>
  <c r="AA2955" i="12"/>
  <c r="AA2954" i="12"/>
  <c r="AA2953" i="12"/>
  <c r="AA2952" i="12"/>
  <c r="AA2951" i="12"/>
  <c r="AA2950" i="12"/>
  <c r="AA2949" i="12"/>
  <c r="AA2948" i="12"/>
  <c r="AA2947" i="12"/>
  <c r="AA2946" i="12"/>
  <c r="AA2945" i="12"/>
  <c r="AA2944" i="12"/>
  <c r="AA2943" i="12"/>
  <c r="AA2942" i="12"/>
  <c r="AA2941" i="12"/>
  <c r="AA2940" i="12"/>
  <c r="AA2939" i="12"/>
  <c r="AA2938" i="12"/>
  <c r="AA2937" i="12"/>
  <c r="AA2936" i="12"/>
  <c r="AA2935" i="12"/>
  <c r="AA2934" i="12"/>
  <c r="AA2933" i="12"/>
  <c r="AA2932" i="12"/>
  <c r="AA2931" i="12"/>
  <c r="AA2930" i="12"/>
  <c r="AA2929" i="12"/>
  <c r="AA2928" i="12"/>
  <c r="AA2927" i="12"/>
  <c r="AA2926" i="12"/>
  <c r="AA2925" i="12"/>
  <c r="AA2924" i="12"/>
  <c r="AA2923" i="12"/>
  <c r="AA2922" i="12"/>
  <c r="AA2921" i="12"/>
  <c r="AA2920" i="12"/>
  <c r="AA2919" i="12"/>
  <c r="AA2918" i="12"/>
  <c r="AA2917" i="12"/>
  <c r="AA2916" i="12"/>
  <c r="AA2915" i="12"/>
  <c r="AA2914" i="12"/>
  <c r="AA2913" i="12"/>
  <c r="AA2912" i="12"/>
  <c r="AA2911" i="12"/>
  <c r="AA2910" i="12"/>
  <c r="AA2909" i="12"/>
  <c r="AA2908" i="12"/>
  <c r="AA2907" i="12"/>
  <c r="AA2906" i="12"/>
  <c r="AA2905" i="12"/>
  <c r="AA2904" i="12"/>
  <c r="AA2903" i="12"/>
  <c r="AA2902" i="12"/>
  <c r="AA2901" i="12"/>
  <c r="AA2900" i="12"/>
  <c r="AA2899" i="12"/>
  <c r="AA2898" i="12"/>
  <c r="AA2897" i="12"/>
  <c r="AA2896" i="12"/>
  <c r="AA2895" i="12"/>
  <c r="AA2894" i="12"/>
  <c r="AA2893" i="12"/>
  <c r="AA2892" i="12"/>
  <c r="AA2891" i="12"/>
  <c r="AA2890" i="12"/>
  <c r="AA2889" i="12"/>
  <c r="AA2888" i="12"/>
  <c r="AA2887" i="12"/>
  <c r="AA2886" i="12"/>
  <c r="AA2885" i="12"/>
  <c r="AA2884" i="12"/>
  <c r="AA2883" i="12"/>
  <c r="AA2882" i="12"/>
  <c r="AA2881" i="12"/>
  <c r="AA2880" i="12"/>
  <c r="AA2879" i="12"/>
  <c r="AA2878" i="12"/>
  <c r="AA2877" i="12"/>
  <c r="AA2876" i="12"/>
  <c r="AA2875" i="12"/>
  <c r="AA2874" i="12"/>
  <c r="AA2873" i="12"/>
  <c r="AA2872" i="12"/>
  <c r="AA2871" i="12"/>
  <c r="AA2870" i="12"/>
  <c r="AA2869" i="12"/>
  <c r="AA2868" i="12"/>
  <c r="AA2867" i="12"/>
  <c r="AA2866" i="12"/>
  <c r="AA2865" i="12"/>
  <c r="AA2864" i="12"/>
  <c r="AA2863" i="12"/>
  <c r="AA2862" i="12"/>
  <c r="AA2861" i="12"/>
  <c r="AA2860" i="12"/>
  <c r="AA2859" i="12"/>
  <c r="AA2858" i="12"/>
  <c r="AA2857" i="12"/>
  <c r="AA2856" i="12"/>
  <c r="AA2855" i="12"/>
  <c r="AA2854" i="12"/>
  <c r="AA2853" i="12"/>
  <c r="AA2852" i="12"/>
  <c r="AA2851" i="12"/>
  <c r="AA2850" i="12"/>
  <c r="AA2849" i="12"/>
  <c r="AA2848" i="12"/>
  <c r="AA2847" i="12"/>
  <c r="AA2846" i="12"/>
  <c r="AA2845" i="12"/>
  <c r="AA2844" i="12"/>
  <c r="AA2843" i="12"/>
  <c r="AA2842" i="12"/>
  <c r="AA2841" i="12"/>
  <c r="AA2840" i="12"/>
  <c r="AA2839" i="12"/>
  <c r="AA2838" i="12"/>
  <c r="AA2837" i="12"/>
  <c r="AA2836" i="12"/>
  <c r="AA2835" i="12"/>
  <c r="AA2834" i="12"/>
  <c r="AA2833" i="12"/>
  <c r="AA2832" i="12"/>
  <c r="AA2831" i="12"/>
  <c r="AA2830" i="12"/>
  <c r="AA2829" i="12"/>
  <c r="AA2828" i="12"/>
  <c r="AA2827" i="12"/>
  <c r="AA2826" i="12"/>
  <c r="AA2825" i="12"/>
  <c r="AA2824" i="12"/>
  <c r="AA2823" i="12"/>
  <c r="AA2822" i="12"/>
  <c r="AA2821" i="12"/>
  <c r="AA2820" i="12"/>
  <c r="AA2819" i="12"/>
  <c r="AA2818" i="12"/>
  <c r="AA2817" i="12"/>
  <c r="AA2816" i="12"/>
  <c r="AA2815" i="12"/>
  <c r="AA2814" i="12"/>
  <c r="AA2813" i="12"/>
  <c r="AA2812" i="12"/>
  <c r="AA2811" i="12"/>
  <c r="AA2810" i="12"/>
  <c r="AA2809" i="12"/>
  <c r="AA2808" i="12"/>
  <c r="AA2807" i="12"/>
  <c r="AA2806" i="12"/>
  <c r="AA2805" i="12"/>
  <c r="AA2804" i="12"/>
  <c r="AA2803" i="12"/>
  <c r="AA2802" i="12"/>
  <c r="AA2801" i="12"/>
  <c r="AA2800" i="12"/>
  <c r="AA2799" i="12"/>
  <c r="AA2798" i="12"/>
  <c r="AA2797" i="12"/>
  <c r="AA2796" i="12"/>
  <c r="AA2795" i="12"/>
  <c r="AA2794" i="12"/>
  <c r="AA2793" i="12"/>
  <c r="AA2792" i="12"/>
  <c r="AA2791" i="12"/>
  <c r="AA2790" i="12"/>
  <c r="AA2789" i="12"/>
  <c r="AA2788" i="12"/>
  <c r="AA2787" i="12"/>
  <c r="AA2786" i="12"/>
  <c r="AA2785" i="12"/>
  <c r="AA2784" i="12"/>
  <c r="AA2783" i="12"/>
  <c r="AA2782" i="12"/>
  <c r="AA2781" i="12"/>
  <c r="AA2780" i="12"/>
  <c r="AA2779" i="12"/>
  <c r="AA2778" i="12"/>
  <c r="AA2777" i="12"/>
  <c r="AA2776" i="12"/>
  <c r="AA2775" i="12"/>
  <c r="AA2774" i="12"/>
  <c r="AA2773" i="12"/>
  <c r="AA2772" i="12"/>
  <c r="AA2771" i="12"/>
  <c r="AA2770" i="12"/>
  <c r="AA2769" i="12"/>
  <c r="AA2768" i="12"/>
  <c r="AA2767" i="12"/>
  <c r="AA2766" i="12"/>
  <c r="AA2765" i="12"/>
  <c r="AA2764" i="12"/>
  <c r="AA2763" i="12"/>
  <c r="AA2762" i="12"/>
  <c r="AA2761" i="12"/>
  <c r="AA2760" i="12"/>
  <c r="AA2759" i="12"/>
  <c r="AA2758" i="12"/>
  <c r="AA2757" i="12"/>
  <c r="AA2756" i="12"/>
  <c r="AA2755" i="12"/>
  <c r="AA2754" i="12"/>
  <c r="AA2753" i="12"/>
  <c r="AA2752" i="12"/>
  <c r="AA2751" i="12"/>
  <c r="AA2750" i="12"/>
  <c r="AA2749" i="12"/>
  <c r="AA2748" i="12"/>
  <c r="AA2747" i="12"/>
  <c r="AA2746" i="12"/>
  <c r="AA2745" i="12"/>
  <c r="AA2744" i="12"/>
  <c r="AA2743" i="12"/>
  <c r="AA2742" i="12"/>
  <c r="AA2741" i="12"/>
  <c r="AA2740" i="12"/>
  <c r="AA2739" i="12"/>
  <c r="AA2738" i="12"/>
  <c r="AA2737" i="12"/>
  <c r="AA2736" i="12"/>
  <c r="AA2735" i="12"/>
  <c r="AA2734" i="12"/>
  <c r="AA2733" i="12"/>
  <c r="AA2732" i="12"/>
  <c r="AA2731" i="12"/>
  <c r="AA2730" i="12"/>
  <c r="AA2729" i="12"/>
  <c r="AA2728" i="12"/>
  <c r="AA2727" i="12"/>
  <c r="AA2726" i="12"/>
  <c r="AA2725" i="12"/>
  <c r="AA2724" i="12"/>
  <c r="AA2723" i="12"/>
  <c r="AA2722" i="12"/>
  <c r="AA2721" i="12"/>
  <c r="AA2720" i="12"/>
  <c r="AA2719" i="12"/>
  <c r="AA2718" i="12"/>
  <c r="AA2717" i="12"/>
  <c r="AA2716" i="12"/>
  <c r="AA2715" i="12"/>
  <c r="AA2714" i="12"/>
  <c r="AA2713" i="12"/>
  <c r="AA2712" i="12"/>
  <c r="AA2711" i="12"/>
  <c r="AA2710" i="12"/>
  <c r="AA2709" i="12"/>
  <c r="AA2708" i="12"/>
  <c r="AA2707" i="12"/>
  <c r="AA2706" i="12"/>
  <c r="AA2705" i="12"/>
  <c r="AA2704" i="12"/>
  <c r="AA2703" i="12"/>
  <c r="AA2702" i="12"/>
  <c r="AA2701" i="12"/>
  <c r="AA2700" i="12"/>
  <c r="AA2699" i="12"/>
  <c r="AA2698" i="12"/>
  <c r="AA2697" i="12"/>
  <c r="AA2696" i="12"/>
  <c r="AA2695" i="12"/>
  <c r="AA2694" i="12"/>
  <c r="AA2693" i="12"/>
  <c r="AA2692" i="12"/>
  <c r="AA2691" i="12"/>
  <c r="AA2690" i="12"/>
  <c r="AA2689" i="12"/>
  <c r="AA2688" i="12"/>
  <c r="AA2687" i="12"/>
  <c r="AA2686" i="12"/>
  <c r="AA2685" i="12"/>
  <c r="AA2684" i="12"/>
  <c r="AA2683" i="12"/>
  <c r="AA2682" i="12"/>
  <c r="AA2681" i="12"/>
  <c r="AA2680" i="12"/>
  <c r="AA2679" i="12"/>
  <c r="AA2678" i="12"/>
  <c r="AA2677" i="12"/>
  <c r="AA2676" i="12"/>
  <c r="AA2675" i="12"/>
  <c r="AA2674" i="12"/>
  <c r="AA2673" i="12"/>
  <c r="AA2672" i="12"/>
  <c r="AA2671" i="12"/>
  <c r="AA2670" i="12"/>
  <c r="AA2669" i="12"/>
  <c r="AA2668" i="12"/>
  <c r="AA2667" i="12"/>
  <c r="AA2666" i="12"/>
  <c r="AA2665" i="12"/>
  <c r="AA2664" i="12"/>
  <c r="AA2663" i="12"/>
  <c r="AA2662" i="12"/>
  <c r="AA2661" i="12"/>
  <c r="AA2660" i="12"/>
  <c r="AA2659" i="12"/>
  <c r="AA2658" i="12"/>
  <c r="AA2657" i="12"/>
  <c r="AA2656" i="12"/>
  <c r="AA2655" i="12"/>
  <c r="AA2654" i="12"/>
  <c r="AA2653" i="12"/>
  <c r="AA2652" i="12"/>
  <c r="AA2651" i="12"/>
  <c r="AA2650" i="12"/>
  <c r="AA2649" i="12"/>
  <c r="AA2648" i="12"/>
  <c r="AA2647" i="12"/>
  <c r="AA2646" i="12"/>
  <c r="AA2645" i="12"/>
  <c r="AA2644" i="12"/>
  <c r="AA2643" i="12"/>
  <c r="AA2642" i="12"/>
  <c r="AA2641" i="12"/>
  <c r="AA2640" i="12"/>
  <c r="AA2639" i="12"/>
  <c r="AA2638" i="12"/>
  <c r="AA2637" i="12"/>
  <c r="AA2636" i="12"/>
  <c r="AA2635" i="12"/>
  <c r="AA2634" i="12"/>
  <c r="AA2633" i="12"/>
  <c r="AA2632" i="12"/>
  <c r="AA2631" i="12"/>
  <c r="AA2630" i="12"/>
  <c r="AA2629" i="12"/>
  <c r="AA2628" i="12"/>
  <c r="AA2627" i="12"/>
  <c r="AA2626" i="12"/>
  <c r="AA2625" i="12"/>
  <c r="AA2624" i="12"/>
  <c r="AA2623" i="12"/>
  <c r="AA2622" i="12"/>
  <c r="AA2621" i="12"/>
  <c r="AA2620" i="12"/>
  <c r="AA2619" i="12"/>
  <c r="AA2618" i="12"/>
  <c r="AA2617" i="12"/>
  <c r="AA2616" i="12"/>
  <c r="AA2615" i="12"/>
  <c r="AA2614" i="12"/>
  <c r="AA2613" i="12"/>
  <c r="AA2612" i="12"/>
  <c r="AA2611" i="12"/>
  <c r="AA2610" i="12"/>
  <c r="AA2609" i="12"/>
  <c r="AA2608" i="12"/>
  <c r="AA2607" i="12"/>
  <c r="AA2606" i="12"/>
  <c r="AA2605" i="12"/>
  <c r="AA2604" i="12"/>
  <c r="AA2603" i="12"/>
  <c r="AA2602" i="12"/>
  <c r="AA2601" i="12"/>
  <c r="AA2600" i="12"/>
  <c r="AA2599" i="12"/>
  <c r="AA2598" i="12"/>
  <c r="AA2597" i="12"/>
  <c r="AA2596" i="12"/>
  <c r="AA2595" i="12"/>
  <c r="AA2594" i="12"/>
  <c r="AA2593" i="12"/>
  <c r="AA2592" i="12"/>
  <c r="AA2591" i="12"/>
  <c r="AA2590" i="12"/>
  <c r="AA2589" i="12"/>
  <c r="AA2588" i="12"/>
  <c r="AA2587" i="12"/>
  <c r="AA2586" i="12"/>
  <c r="AA2585" i="12"/>
  <c r="AA2584" i="12"/>
  <c r="AA2583" i="12"/>
  <c r="AA2582" i="12"/>
  <c r="AA2581" i="12"/>
  <c r="AA2580" i="12"/>
  <c r="AA2579" i="12"/>
  <c r="AA2578" i="12"/>
  <c r="AA2577" i="12"/>
  <c r="AA2576" i="12"/>
  <c r="AA2575" i="12"/>
  <c r="AA2574" i="12"/>
  <c r="AA2573" i="12"/>
  <c r="AA2572" i="12"/>
  <c r="AA2571" i="12"/>
  <c r="AA2570" i="12"/>
  <c r="AA2569" i="12"/>
  <c r="AA2568" i="12"/>
  <c r="AA2567" i="12"/>
  <c r="AA2566" i="12"/>
  <c r="AA2565" i="12"/>
  <c r="AA2564" i="12"/>
  <c r="AA2563" i="12"/>
  <c r="AA2562" i="12"/>
  <c r="AA2561" i="12"/>
  <c r="AA2560" i="12"/>
  <c r="AA2559" i="12"/>
  <c r="AA2558" i="12"/>
  <c r="AA2557" i="12"/>
  <c r="AA2556" i="12"/>
  <c r="AA2555" i="12"/>
  <c r="AA2554" i="12"/>
  <c r="AA2553" i="12"/>
  <c r="AA2552" i="12"/>
  <c r="AA2551" i="12"/>
  <c r="AA2550" i="12"/>
  <c r="AA2549" i="12"/>
  <c r="AA2548" i="12"/>
  <c r="AA2547" i="12"/>
  <c r="AA2546" i="12"/>
  <c r="AA2545" i="12"/>
  <c r="AA2544" i="12"/>
  <c r="AA2543" i="12"/>
  <c r="AA2542" i="12"/>
  <c r="AA2541" i="12"/>
  <c r="AA2540" i="12"/>
  <c r="AA2539" i="12"/>
  <c r="AA2538" i="12"/>
  <c r="AA2537" i="12"/>
  <c r="AA2536" i="12"/>
  <c r="AA2535" i="12"/>
  <c r="AA2534" i="12"/>
  <c r="AA2533" i="12"/>
  <c r="AA2532" i="12"/>
  <c r="AA2531" i="12"/>
  <c r="AA2530" i="12"/>
  <c r="AA2529" i="12"/>
  <c r="AA2528" i="12"/>
  <c r="AA2527" i="12"/>
  <c r="AA2526" i="12"/>
  <c r="AA2525" i="12"/>
  <c r="AA2524" i="12"/>
  <c r="AA2523" i="12"/>
  <c r="AA2522" i="12"/>
  <c r="AA2521" i="12"/>
  <c r="AA2520" i="12"/>
  <c r="AA2519" i="12"/>
  <c r="AA2518" i="12"/>
  <c r="AA2517" i="12"/>
  <c r="AA2516" i="12"/>
  <c r="AA2515" i="12"/>
  <c r="AA2514" i="12"/>
  <c r="AA2513" i="12"/>
  <c r="AA2512" i="12"/>
  <c r="AA2511" i="12"/>
  <c r="AA2510" i="12"/>
  <c r="AA2509" i="12"/>
  <c r="AA2508" i="12"/>
  <c r="AA2507" i="12"/>
  <c r="AA2506" i="12"/>
  <c r="AA2505" i="12"/>
  <c r="AA2504" i="12"/>
  <c r="AA2503" i="12"/>
  <c r="AA2502" i="12"/>
  <c r="AA2501" i="12"/>
  <c r="AA2500" i="12"/>
  <c r="AA2499" i="12"/>
  <c r="AA2498" i="12"/>
  <c r="AA2497" i="12"/>
  <c r="AA2496" i="12"/>
  <c r="AA2495" i="12"/>
  <c r="AA2494" i="12"/>
  <c r="AA2493" i="12"/>
  <c r="AA2492" i="12"/>
  <c r="AA2491" i="12"/>
  <c r="AA2490" i="12"/>
  <c r="AA2489" i="12"/>
  <c r="AA2488" i="12"/>
  <c r="AA2487" i="12"/>
  <c r="AA2486" i="12"/>
  <c r="AA2485" i="12"/>
  <c r="AA2484" i="12"/>
  <c r="AA2483" i="12"/>
  <c r="AA2482" i="12"/>
  <c r="AA2481" i="12"/>
  <c r="AA2480" i="12"/>
  <c r="AA2479" i="12"/>
  <c r="AA2478" i="12"/>
  <c r="AA2477" i="12"/>
  <c r="AA2476" i="12"/>
  <c r="AA2475" i="12"/>
  <c r="AA2474" i="12"/>
  <c r="AA2473" i="12"/>
  <c r="AA2472" i="12"/>
  <c r="AA2471" i="12"/>
  <c r="AA2470" i="12"/>
  <c r="AA2469" i="12"/>
  <c r="AA2468" i="12"/>
  <c r="AA2467" i="12"/>
  <c r="AA2466" i="12"/>
  <c r="AA2465" i="12"/>
  <c r="AA2464" i="12"/>
  <c r="AA2463" i="12"/>
  <c r="AA2462" i="12"/>
  <c r="AA2461" i="12"/>
  <c r="AA2460" i="12"/>
  <c r="AA2459" i="12"/>
  <c r="AA2458" i="12"/>
  <c r="AA2457" i="12"/>
  <c r="AA2456" i="12"/>
  <c r="AA2455" i="12"/>
  <c r="AA2454" i="12"/>
  <c r="AA2453" i="12"/>
  <c r="AA2452" i="12"/>
  <c r="AA2451" i="12"/>
  <c r="AA2450" i="12"/>
  <c r="AA2449" i="12"/>
  <c r="AA2448" i="12"/>
  <c r="AA2447" i="12"/>
  <c r="AA2446" i="12"/>
  <c r="AA2445" i="12"/>
  <c r="AA2444" i="12"/>
  <c r="AA2443" i="12"/>
  <c r="AA2442" i="12"/>
  <c r="AA2441" i="12"/>
  <c r="AA2440" i="12"/>
  <c r="AA2439" i="12"/>
  <c r="AA2438" i="12"/>
  <c r="AA2437" i="12"/>
  <c r="AA2436" i="12"/>
  <c r="AA2435" i="12"/>
  <c r="AA2434" i="12"/>
  <c r="AA2433" i="12"/>
  <c r="AA2432" i="12"/>
  <c r="AA2431" i="12"/>
  <c r="AA2430" i="12"/>
  <c r="AA2429" i="12"/>
  <c r="AA2428" i="12"/>
  <c r="AA2427" i="12"/>
  <c r="AA2426" i="12"/>
  <c r="AA2425" i="12"/>
  <c r="AA2424" i="12"/>
  <c r="AA2423" i="12"/>
  <c r="AA2422" i="12"/>
  <c r="AA2421" i="12"/>
  <c r="AA2420" i="12"/>
  <c r="AA2419" i="12"/>
  <c r="AA2418" i="12"/>
  <c r="AA2417" i="12"/>
  <c r="AA2416" i="12"/>
  <c r="AA2415" i="12"/>
  <c r="AA2414" i="12"/>
  <c r="AA2413" i="12"/>
  <c r="AA2412" i="12"/>
  <c r="AA2411" i="12"/>
  <c r="AA2410" i="12"/>
  <c r="AA2409" i="12"/>
  <c r="AA2408" i="12"/>
  <c r="AA2407" i="12"/>
  <c r="AA2406" i="12"/>
  <c r="AA2405" i="12"/>
  <c r="AA2404" i="12"/>
  <c r="AA2403" i="12"/>
  <c r="AA2402" i="12"/>
  <c r="AA2401" i="12"/>
  <c r="AA2400" i="12"/>
  <c r="AA2399" i="12"/>
  <c r="AA2398" i="12"/>
  <c r="AA2397" i="12"/>
  <c r="AA2396" i="12"/>
  <c r="AA2395" i="12"/>
  <c r="AA2394" i="12"/>
  <c r="AA2393" i="12"/>
  <c r="AA2392" i="12"/>
  <c r="AA2391" i="12"/>
  <c r="AA2390" i="12"/>
  <c r="AA2389" i="12"/>
  <c r="AA2388" i="12"/>
  <c r="AA2387" i="12"/>
  <c r="AA2386" i="12"/>
  <c r="AA2385" i="12"/>
  <c r="AA2384" i="12"/>
  <c r="AA2383" i="12"/>
  <c r="AA2382" i="12"/>
  <c r="AA2381" i="12"/>
  <c r="AA2380" i="12"/>
  <c r="AA2379" i="12"/>
  <c r="AA2378" i="12"/>
  <c r="AA2377" i="12"/>
  <c r="AA2376" i="12"/>
  <c r="AA2375" i="12"/>
  <c r="AA2374" i="12"/>
  <c r="AA2373" i="12"/>
  <c r="AA2372" i="12"/>
  <c r="AA2371" i="12"/>
  <c r="AA2370" i="12"/>
  <c r="AA2369" i="12"/>
  <c r="AA2368" i="12"/>
  <c r="AA2367" i="12"/>
  <c r="AA2366" i="12"/>
  <c r="AA2365" i="12"/>
  <c r="AA2364" i="12"/>
  <c r="AA2363" i="12"/>
  <c r="AA2362" i="12"/>
  <c r="AA2361" i="12"/>
  <c r="AA2360" i="12"/>
  <c r="AA2359" i="12"/>
  <c r="AA2358" i="12"/>
  <c r="AA2357" i="12"/>
  <c r="AA2356" i="12"/>
  <c r="AA2355" i="12"/>
  <c r="AA2354" i="12"/>
  <c r="AA2353" i="12"/>
  <c r="AA2352" i="12"/>
  <c r="AA2351" i="12"/>
  <c r="AA2350" i="12"/>
  <c r="AA2349" i="12"/>
  <c r="AA2348" i="12"/>
  <c r="AA2347" i="12"/>
  <c r="AA2346" i="12"/>
  <c r="AA2345" i="12"/>
  <c r="AA2344" i="12"/>
  <c r="AA2343" i="12"/>
  <c r="AA2342" i="12"/>
  <c r="AA2341" i="12"/>
  <c r="AA2340" i="12"/>
  <c r="AA2339" i="12"/>
  <c r="AA2338" i="12"/>
  <c r="AA2337" i="12"/>
  <c r="AA2336" i="12"/>
  <c r="AA2335" i="12"/>
  <c r="AA2334" i="12"/>
  <c r="AA2333" i="12"/>
  <c r="AA2332" i="12"/>
  <c r="AA2331" i="12"/>
  <c r="AA2330" i="12"/>
  <c r="AA2329" i="12"/>
  <c r="AA2328" i="12"/>
  <c r="AA2327" i="12"/>
  <c r="AA2326" i="12"/>
  <c r="AA2325" i="12"/>
  <c r="AA2324" i="12"/>
  <c r="AA2323" i="12"/>
  <c r="AA2322" i="12"/>
  <c r="AA2321" i="12"/>
  <c r="AA2320" i="12"/>
  <c r="AA2319" i="12"/>
  <c r="AA2318" i="12"/>
  <c r="AA2317" i="12"/>
  <c r="AA2316" i="12"/>
  <c r="AA2315" i="12"/>
  <c r="AA2314" i="12"/>
  <c r="AA2313" i="12"/>
  <c r="AA2312" i="12"/>
  <c r="AA2311" i="12"/>
  <c r="AA2310" i="12"/>
  <c r="AA2309" i="12"/>
  <c r="AA2308" i="12"/>
  <c r="AA2307" i="12"/>
  <c r="AA2306" i="12"/>
  <c r="AA2305" i="12"/>
  <c r="AA2304" i="12"/>
  <c r="AA2303" i="12"/>
  <c r="AA2302" i="12"/>
  <c r="AA2301" i="12"/>
  <c r="AA2300" i="12"/>
  <c r="AA2299" i="12"/>
  <c r="AA2298" i="12"/>
  <c r="AA2297" i="12"/>
  <c r="AA2296" i="12"/>
  <c r="AA2295" i="12"/>
  <c r="AA2294" i="12"/>
  <c r="AA2293" i="12"/>
  <c r="AA2292" i="12"/>
  <c r="AA2291" i="12"/>
  <c r="AA2290" i="12"/>
  <c r="AA2289" i="12"/>
  <c r="AA2288" i="12"/>
  <c r="AA2287" i="12"/>
  <c r="AA2286" i="12"/>
  <c r="AA2285" i="12"/>
  <c r="AA2284" i="12"/>
  <c r="AA2283" i="12"/>
  <c r="AA2282" i="12"/>
  <c r="AA2281" i="12"/>
  <c r="AA2280" i="12"/>
  <c r="AA2279" i="12"/>
  <c r="AA2278" i="12"/>
  <c r="AA2277" i="12"/>
  <c r="AA2276" i="12"/>
  <c r="AA2275" i="12"/>
  <c r="AA2274" i="12"/>
  <c r="AA2273" i="12"/>
  <c r="AA2272" i="12"/>
  <c r="AA2271" i="12"/>
  <c r="AA2270" i="12"/>
  <c r="AA2269" i="12"/>
  <c r="AA2268" i="12"/>
  <c r="AA2267" i="12"/>
  <c r="AA2266" i="12"/>
  <c r="AA2265" i="12"/>
  <c r="AA2264" i="12"/>
  <c r="AA2263" i="12"/>
  <c r="AA2262" i="12"/>
  <c r="AA2261" i="12"/>
  <c r="AA2260" i="12"/>
  <c r="AA2259" i="12"/>
  <c r="AA2258" i="12"/>
  <c r="AA2257" i="12"/>
  <c r="AA2256" i="12"/>
  <c r="AA2255" i="12"/>
  <c r="AA2254" i="12"/>
  <c r="AA2253" i="12"/>
  <c r="AA2252" i="12"/>
  <c r="AA2251" i="12"/>
  <c r="AA2250" i="12"/>
  <c r="AA2249" i="12"/>
  <c r="AA2248" i="12"/>
  <c r="AA2247" i="12"/>
  <c r="AA2246" i="12"/>
  <c r="AA2245" i="12"/>
  <c r="AA2244" i="12"/>
  <c r="AA2243" i="12"/>
  <c r="AA2242" i="12"/>
  <c r="AA2241" i="12"/>
  <c r="AA2240" i="12"/>
  <c r="AA2239" i="12"/>
  <c r="AA2238" i="12"/>
  <c r="AA2237" i="12"/>
  <c r="AA2236" i="12"/>
  <c r="AA2235" i="12"/>
  <c r="AA2234" i="12"/>
  <c r="AA2233" i="12"/>
  <c r="AA2232" i="12"/>
  <c r="AA2231" i="12"/>
  <c r="AA2230" i="12"/>
  <c r="AA2229" i="12"/>
  <c r="AA2228" i="12"/>
  <c r="AA2227" i="12"/>
  <c r="AA2226" i="12"/>
  <c r="AA2225" i="12"/>
  <c r="AA2224" i="12"/>
  <c r="AA2223" i="12"/>
  <c r="AA2222" i="12"/>
  <c r="AA2221" i="12"/>
  <c r="AA2220" i="12"/>
  <c r="AA2219" i="12"/>
  <c r="AA2218" i="12"/>
  <c r="AA2217" i="12"/>
  <c r="AA2216" i="12"/>
  <c r="AA2215" i="12"/>
  <c r="AA2214" i="12"/>
  <c r="AA2213" i="12"/>
  <c r="AA2212" i="12"/>
  <c r="AA2211" i="12"/>
  <c r="AA2210" i="12"/>
  <c r="AA2209" i="12"/>
  <c r="AA2208" i="12"/>
  <c r="AA2207" i="12"/>
  <c r="AA2206" i="12"/>
  <c r="AA2205" i="12"/>
  <c r="AA2204" i="12"/>
  <c r="AA2203" i="12"/>
  <c r="AA2202" i="12"/>
  <c r="AA2201" i="12"/>
  <c r="AA2200" i="12"/>
  <c r="AA2199" i="12"/>
  <c r="AA2198" i="12"/>
  <c r="AA2197" i="12"/>
  <c r="AA2196" i="12"/>
  <c r="AA2195" i="12"/>
  <c r="AA2194" i="12"/>
  <c r="AA2193" i="12"/>
  <c r="AA2192" i="12"/>
  <c r="AA2191" i="12"/>
  <c r="AA2190" i="12"/>
  <c r="AA2189" i="12"/>
  <c r="AA2188" i="12"/>
  <c r="AA2187" i="12"/>
  <c r="AA2186" i="12"/>
  <c r="AA2185" i="12"/>
  <c r="AA2184" i="12"/>
  <c r="AA2183" i="12"/>
  <c r="AA2182" i="12"/>
  <c r="AA2181" i="12"/>
  <c r="AA2180" i="12"/>
  <c r="AA2179" i="12"/>
  <c r="AA2178" i="12"/>
  <c r="AA2177" i="12"/>
  <c r="AA2176" i="12"/>
  <c r="AA2175" i="12"/>
  <c r="AA2174" i="12"/>
  <c r="AA2173" i="12"/>
  <c r="AA2172" i="12"/>
  <c r="AA2171" i="12"/>
  <c r="AA2170" i="12"/>
  <c r="AA2169" i="12"/>
  <c r="AA2168" i="12"/>
  <c r="AA2167" i="12"/>
  <c r="AA2166" i="12"/>
  <c r="AA2165" i="12"/>
  <c r="AA2164" i="12"/>
  <c r="AA2163" i="12"/>
  <c r="AA2162" i="12"/>
  <c r="AA2161" i="12"/>
  <c r="AA2160" i="12"/>
  <c r="AA2159" i="12"/>
  <c r="AA2158" i="12"/>
  <c r="AA2157" i="12"/>
  <c r="AA2156" i="12"/>
  <c r="AA2155" i="12"/>
  <c r="AA2154" i="12"/>
  <c r="AA2153" i="12"/>
  <c r="AA2152" i="12"/>
  <c r="AA2151" i="12"/>
  <c r="AA2150" i="12"/>
  <c r="AA2149" i="12"/>
  <c r="AA2148" i="12"/>
  <c r="AA2147" i="12"/>
  <c r="AA2146" i="12"/>
  <c r="AA2145" i="12"/>
  <c r="AA2144" i="12"/>
  <c r="AA2143" i="12"/>
  <c r="AA2142" i="12"/>
  <c r="AA2141" i="12"/>
  <c r="AA2140" i="12"/>
  <c r="AA2139" i="12"/>
  <c r="AA2138" i="12"/>
  <c r="AA2137" i="12"/>
  <c r="AA2136" i="12"/>
  <c r="AA2135" i="12"/>
  <c r="AA2134" i="12"/>
  <c r="AA2133" i="12"/>
  <c r="AA2132" i="12"/>
  <c r="AA2131" i="12"/>
  <c r="AA2130" i="12"/>
  <c r="AA2129" i="12"/>
  <c r="AA2128" i="12"/>
  <c r="AA2127" i="12"/>
  <c r="AA2126" i="12"/>
  <c r="AA2125" i="12"/>
  <c r="AA2124" i="12"/>
  <c r="AA2123" i="12"/>
  <c r="AA2122" i="12"/>
  <c r="AA2121" i="12"/>
  <c r="AA2120" i="12"/>
  <c r="AA2119" i="12"/>
  <c r="AA2118" i="12"/>
  <c r="AA2117" i="12"/>
  <c r="AA2116" i="12"/>
  <c r="AA2115" i="12"/>
  <c r="AA2114" i="12"/>
  <c r="AA2113" i="12"/>
  <c r="AA2112" i="12"/>
  <c r="AA2111" i="12"/>
  <c r="AA2110" i="12"/>
  <c r="AA2109" i="12"/>
  <c r="AA2108" i="12"/>
  <c r="AA2107" i="12"/>
  <c r="AA2106" i="12"/>
  <c r="AA2105" i="12"/>
  <c r="AA2104" i="12"/>
  <c r="AA2103" i="12"/>
  <c r="AA2102" i="12"/>
  <c r="AA2101" i="12"/>
  <c r="AA2100" i="12"/>
  <c r="AA2099" i="12"/>
  <c r="AA2098" i="12"/>
  <c r="AA2097" i="12"/>
  <c r="AA2096" i="12"/>
  <c r="AA2095" i="12"/>
  <c r="AA2094" i="12"/>
  <c r="AA2093" i="12"/>
  <c r="AA2092" i="12"/>
  <c r="AA2091" i="12"/>
  <c r="AA2090" i="12"/>
  <c r="AA2089" i="12"/>
  <c r="AA2088" i="12"/>
  <c r="AA2087" i="12"/>
  <c r="AA2086" i="12"/>
  <c r="AA2085" i="12"/>
  <c r="AA2084" i="12"/>
  <c r="AA2083" i="12"/>
  <c r="AA2082" i="12"/>
  <c r="AA2081" i="12"/>
  <c r="AA2080" i="12"/>
  <c r="AA2079" i="12"/>
  <c r="AA2078" i="12"/>
  <c r="AA2077" i="12"/>
  <c r="AA2076" i="12"/>
  <c r="AA2075" i="12"/>
  <c r="AA2074" i="12"/>
  <c r="AA2073" i="12"/>
  <c r="AA2072" i="12"/>
  <c r="AA2071" i="12"/>
  <c r="AA2070" i="12"/>
  <c r="AA2069" i="12"/>
  <c r="AA2068" i="12"/>
  <c r="AA2067" i="12"/>
  <c r="AA2066" i="12"/>
  <c r="AA2065" i="12"/>
  <c r="AA2064" i="12"/>
  <c r="AA2063" i="12"/>
  <c r="AA2062" i="12"/>
  <c r="AA2061" i="12"/>
  <c r="AA2060" i="12"/>
  <c r="AA2059" i="12"/>
  <c r="AA2058" i="12"/>
  <c r="AA2057" i="12"/>
  <c r="AA2056" i="12"/>
  <c r="AA2055" i="12"/>
  <c r="AA2054" i="12"/>
  <c r="AA2053" i="12"/>
  <c r="AA2052" i="12"/>
  <c r="AA2051" i="12"/>
  <c r="AA2050" i="12"/>
  <c r="AA2049" i="12"/>
  <c r="AA2048" i="12"/>
  <c r="AA2047" i="12"/>
  <c r="AA2046" i="12"/>
  <c r="AA2045" i="12"/>
  <c r="AA2044" i="12"/>
  <c r="AA2043" i="12"/>
  <c r="AA2042" i="12"/>
  <c r="AA2041" i="12"/>
  <c r="AA2040" i="12"/>
  <c r="AA2039" i="12"/>
  <c r="AA2038" i="12"/>
  <c r="AA2037" i="12"/>
  <c r="AA2036" i="12"/>
  <c r="AA2035" i="12"/>
  <c r="AA2034" i="12"/>
  <c r="AA2033" i="12"/>
  <c r="AA2032" i="12"/>
  <c r="AA2031" i="12"/>
  <c r="AA2030" i="12"/>
  <c r="AA2029" i="12"/>
  <c r="AA2028" i="12"/>
  <c r="AA2027" i="12"/>
  <c r="AA2026" i="12"/>
  <c r="AA2025" i="12"/>
  <c r="AA2024" i="12"/>
  <c r="AA2023" i="12"/>
  <c r="AA2022" i="12"/>
  <c r="AA2021" i="12"/>
  <c r="AA2020" i="12"/>
  <c r="AA2019" i="12"/>
  <c r="AA2018" i="12"/>
  <c r="AA2017" i="12"/>
  <c r="AA2016" i="12"/>
  <c r="AA2015" i="12"/>
  <c r="AA2014" i="12"/>
  <c r="AA2013" i="12"/>
  <c r="AA2012" i="12"/>
  <c r="AA2011" i="12"/>
  <c r="AA2010" i="12"/>
  <c r="AA2009" i="12"/>
  <c r="AA2008" i="12"/>
  <c r="AA2007" i="12"/>
  <c r="AA2006" i="12"/>
  <c r="AA2005" i="12"/>
  <c r="AA2004" i="12"/>
  <c r="AA2003" i="12"/>
  <c r="AA2002" i="12"/>
  <c r="AA2001" i="12"/>
  <c r="AA2000" i="12"/>
  <c r="AA1999" i="12"/>
  <c r="AA1998" i="12"/>
  <c r="AA1997" i="12"/>
  <c r="AA1996" i="12"/>
  <c r="AA1995" i="12"/>
  <c r="AA1994" i="12"/>
  <c r="AA1993" i="12"/>
  <c r="AA1992" i="12"/>
  <c r="AA1991" i="12"/>
  <c r="AA1990" i="12"/>
  <c r="AA1989" i="12"/>
  <c r="AA1988" i="12"/>
  <c r="AA1987" i="12"/>
  <c r="AA1986" i="12"/>
  <c r="AA1985" i="12"/>
  <c r="AA1984" i="12"/>
  <c r="AA1983" i="12"/>
  <c r="AA1982" i="12"/>
  <c r="AA1981" i="12"/>
  <c r="AA1980" i="12"/>
  <c r="AA1979" i="12"/>
  <c r="AA1978" i="12"/>
  <c r="AA1977" i="12"/>
  <c r="AA1976" i="12"/>
  <c r="AA1975" i="12"/>
  <c r="AA1974" i="12"/>
  <c r="AA1973" i="12"/>
  <c r="AA1972" i="12"/>
  <c r="AA1971" i="12"/>
  <c r="AA1970" i="12"/>
  <c r="AA1969" i="12"/>
  <c r="AA1968" i="12"/>
  <c r="AA1967" i="12"/>
  <c r="AA1966" i="12"/>
  <c r="AA1965" i="12"/>
  <c r="AA1964" i="12"/>
  <c r="AA1963" i="12"/>
  <c r="AA1962" i="12"/>
  <c r="AA1961" i="12"/>
  <c r="AA1960" i="12"/>
  <c r="AA1959" i="12"/>
  <c r="AA1958" i="12"/>
  <c r="AA1957" i="12"/>
  <c r="AA1956" i="12"/>
  <c r="AA1955" i="12"/>
  <c r="AA1954" i="12"/>
  <c r="AA1953" i="12"/>
  <c r="AA1952" i="12"/>
  <c r="AA1951" i="12"/>
  <c r="AA1950" i="12"/>
  <c r="AA1949" i="12"/>
  <c r="AA1948" i="12"/>
  <c r="AA1947" i="12"/>
  <c r="AA1946" i="12"/>
  <c r="AA1945" i="12"/>
  <c r="AA1944" i="12"/>
  <c r="AA1943" i="12"/>
  <c r="AA1942" i="12"/>
  <c r="AA1941" i="12"/>
  <c r="AA1940" i="12"/>
  <c r="AA1939" i="12"/>
  <c r="AA1938" i="12"/>
  <c r="AA1937" i="12"/>
  <c r="AA1936" i="12"/>
  <c r="AA1935" i="12"/>
  <c r="AA1934" i="12"/>
  <c r="AA1933" i="12"/>
  <c r="AA1932" i="12"/>
  <c r="AA1931" i="12"/>
  <c r="AA1930" i="12"/>
  <c r="AA1929" i="12"/>
  <c r="AA1928" i="12"/>
  <c r="AA1927" i="12"/>
  <c r="AA1926" i="12"/>
  <c r="AA1925" i="12"/>
  <c r="AA1924" i="12"/>
  <c r="AA1923" i="12"/>
  <c r="AA1922" i="12"/>
  <c r="AA1921" i="12"/>
  <c r="AA1920" i="12"/>
  <c r="AA1919" i="12"/>
  <c r="AA1918" i="12"/>
  <c r="AA1917" i="12"/>
  <c r="AA1916" i="12"/>
  <c r="AA1915" i="12"/>
  <c r="AA1914" i="12"/>
  <c r="AA1913" i="12"/>
  <c r="AA1912" i="12"/>
  <c r="AA1911" i="12"/>
  <c r="AA1910" i="12"/>
  <c r="AA1909" i="12"/>
  <c r="AA1908" i="12"/>
  <c r="AA1907" i="12"/>
  <c r="AA1906" i="12"/>
  <c r="AA1905" i="12"/>
  <c r="AA1904" i="12"/>
  <c r="AA1903" i="12"/>
  <c r="AA1902" i="12"/>
  <c r="AA1901" i="12"/>
  <c r="AA1900" i="12"/>
  <c r="AA1899" i="12"/>
  <c r="AA1898" i="12"/>
  <c r="AA1897" i="12"/>
  <c r="AA1896" i="12"/>
  <c r="AA1895" i="12"/>
  <c r="AA1894" i="12"/>
  <c r="AA1893" i="12"/>
  <c r="AA1892" i="12"/>
  <c r="AA1891" i="12"/>
  <c r="AA1890" i="12"/>
  <c r="AA1889" i="12"/>
  <c r="AA1888" i="12"/>
  <c r="AA1887" i="12"/>
  <c r="AA1886" i="12"/>
  <c r="AA1885" i="12"/>
  <c r="AA1884" i="12"/>
  <c r="AA1883" i="12"/>
  <c r="AA1882" i="12"/>
  <c r="AA1881" i="12"/>
  <c r="AA1880" i="12"/>
  <c r="AA1879" i="12"/>
  <c r="AA1878" i="12"/>
  <c r="AA1877" i="12"/>
  <c r="AA1876" i="12"/>
  <c r="AA1875" i="12"/>
  <c r="AA1874" i="12"/>
  <c r="AA1873" i="12"/>
  <c r="AA1872" i="12"/>
  <c r="AA1871" i="12"/>
  <c r="AA1870" i="12"/>
  <c r="AA1869" i="12"/>
  <c r="AA1868" i="12"/>
  <c r="AA1867" i="12"/>
  <c r="AA1866" i="12"/>
  <c r="AA1865" i="12"/>
  <c r="AA1864" i="12"/>
  <c r="AA1863" i="12"/>
  <c r="AA1862" i="12"/>
  <c r="AA1861" i="12"/>
  <c r="AA1860" i="12"/>
  <c r="AA1859" i="12"/>
  <c r="AA1858" i="12"/>
  <c r="AA1857" i="12"/>
  <c r="AA1856" i="12"/>
  <c r="AA1855" i="12"/>
  <c r="AA1854" i="12"/>
  <c r="AA1853" i="12"/>
  <c r="AA1852" i="12"/>
  <c r="AA1851" i="12"/>
  <c r="AA1850" i="12"/>
  <c r="AA1849" i="12"/>
  <c r="AA1848" i="12"/>
  <c r="AA1847" i="12"/>
  <c r="AA1846" i="12"/>
  <c r="AA1845" i="12"/>
  <c r="AA1844" i="12"/>
  <c r="AA1843" i="12"/>
  <c r="AA1842" i="12"/>
  <c r="AA1841" i="12"/>
  <c r="AA1840" i="12"/>
  <c r="AA1839" i="12"/>
  <c r="AA1838" i="12"/>
  <c r="AA1837" i="12"/>
  <c r="AA1836" i="12"/>
  <c r="AA1835" i="12"/>
  <c r="AA1834" i="12"/>
  <c r="AA1833" i="12"/>
  <c r="AA1832" i="12"/>
  <c r="AA1831" i="12"/>
  <c r="AA1830" i="12"/>
  <c r="AA1829" i="12"/>
  <c r="AA1828" i="12"/>
  <c r="AA1827" i="12"/>
  <c r="AA1826" i="12"/>
  <c r="AA1825" i="12"/>
  <c r="AA1824" i="12"/>
  <c r="AA1823" i="12"/>
  <c r="AA1822" i="12"/>
  <c r="AA1821" i="12"/>
  <c r="AA1820" i="12"/>
  <c r="AA1819" i="12"/>
  <c r="AA1818" i="12"/>
  <c r="AA1817" i="12"/>
  <c r="AA1816" i="12"/>
  <c r="AA1815" i="12"/>
  <c r="AA1814" i="12"/>
  <c r="AA1813" i="12"/>
  <c r="AA1812" i="12"/>
  <c r="AA1811" i="12"/>
  <c r="AA1810" i="12"/>
  <c r="AA1809" i="12"/>
  <c r="AA1808" i="12"/>
  <c r="AA1807" i="12"/>
  <c r="AA1806" i="12"/>
  <c r="AA1805" i="12"/>
  <c r="AA1804" i="12"/>
  <c r="AA1803" i="12"/>
  <c r="AA1802" i="12"/>
  <c r="AA1801" i="12"/>
  <c r="AA1800" i="12"/>
  <c r="AA1799" i="12"/>
  <c r="AA1798" i="12"/>
  <c r="AA1797" i="12"/>
  <c r="AA1796" i="12"/>
  <c r="AA1795" i="12"/>
  <c r="AA1794" i="12"/>
  <c r="AA1793" i="12"/>
  <c r="AA1792" i="12"/>
  <c r="AA1791" i="12"/>
  <c r="AA1790" i="12"/>
  <c r="AA1789" i="12"/>
  <c r="AA1788" i="12"/>
  <c r="AA1787" i="12"/>
  <c r="AA1786" i="12"/>
  <c r="AA1785" i="12"/>
  <c r="AA1784" i="12"/>
  <c r="AA1783" i="12"/>
  <c r="AA1782" i="12"/>
  <c r="AA1781" i="12"/>
  <c r="AA1780" i="12"/>
  <c r="AA1779" i="12"/>
  <c r="AA1778" i="12"/>
  <c r="AA1777" i="12"/>
  <c r="AA1776" i="12"/>
  <c r="AA1775" i="12"/>
  <c r="AA1774" i="12"/>
  <c r="AA1773" i="12"/>
  <c r="AA1772" i="12"/>
  <c r="AA1771" i="12"/>
  <c r="AA1770" i="12"/>
  <c r="AA1769" i="12"/>
  <c r="AA1768" i="12"/>
  <c r="AA1767" i="12"/>
  <c r="AA1766" i="12"/>
  <c r="AA1765" i="12"/>
  <c r="AA1764" i="12"/>
  <c r="AA1763" i="12"/>
  <c r="AA1762" i="12"/>
  <c r="AA1761" i="12"/>
  <c r="AA1760" i="12"/>
  <c r="AA1759" i="12"/>
  <c r="AA1758" i="12"/>
  <c r="AA1757" i="12"/>
  <c r="AA1756" i="12"/>
  <c r="AA1755" i="12"/>
  <c r="AA1754" i="12"/>
  <c r="AA1753" i="12"/>
  <c r="AA1752" i="12"/>
  <c r="AA1751" i="12"/>
  <c r="AA1750" i="12"/>
  <c r="AA1749" i="12"/>
  <c r="AA1748" i="12"/>
  <c r="AA1747" i="12"/>
  <c r="AA1746" i="12"/>
  <c r="AA1745" i="12"/>
  <c r="AA1744" i="12"/>
  <c r="AA1743" i="12"/>
  <c r="AA1742" i="12"/>
  <c r="AA1741" i="12"/>
  <c r="AA1740" i="12"/>
  <c r="AA1739" i="12"/>
  <c r="AA1738" i="12"/>
  <c r="AA1737" i="12"/>
  <c r="AA1736" i="12"/>
  <c r="AA1735" i="12"/>
  <c r="AA1734" i="12"/>
  <c r="AA1733" i="12"/>
  <c r="AA1732" i="12"/>
  <c r="AA1731" i="12"/>
  <c r="AA1730" i="12"/>
  <c r="AA1729" i="12"/>
  <c r="AA1728" i="12"/>
  <c r="AA1727" i="12"/>
  <c r="AA1726" i="12"/>
  <c r="AA1725" i="12"/>
  <c r="AA1724" i="12"/>
  <c r="AA1723" i="12"/>
  <c r="AA1722" i="12"/>
  <c r="AA1721" i="12"/>
  <c r="AA1720" i="12"/>
  <c r="AA1719" i="12"/>
  <c r="AA1718" i="12"/>
  <c r="AA1717" i="12"/>
  <c r="AA1716" i="12"/>
  <c r="AA1715" i="12"/>
  <c r="AA1714" i="12"/>
  <c r="AA1713" i="12"/>
  <c r="AA1712" i="12"/>
  <c r="AA1711" i="12"/>
  <c r="AA1710" i="12"/>
  <c r="AA1709" i="12"/>
  <c r="AA1708" i="12"/>
  <c r="AA1707" i="12"/>
  <c r="AA1706" i="12"/>
  <c r="AA1705" i="12"/>
  <c r="AA1704" i="12"/>
  <c r="AA1703" i="12"/>
  <c r="AA1702" i="12"/>
  <c r="AA1701" i="12"/>
  <c r="AA1700" i="12"/>
  <c r="AA1699" i="12"/>
  <c r="AA1698" i="12"/>
  <c r="AA1697" i="12"/>
  <c r="AA1696" i="12"/>
  <c r="AA1695" i="12"/>
  <c r="AA1694" i="12"/>
  <c r="AA1693" i="12"/>
  <c r="AA1692" i="12"/>
  <c r="AA1691" i="12"/>
  <c r="AA1690" i="12"/>
  <c r="AA1689" i="12"/>
  <c r="AA1688" i="12"/>
  <c r="AA1687" i="12"/>
  <c r="AA1686" i="12"/>
  <c r="AA1685" i="12"/>
  <c r="AA1684" i="12"/>
  <c r="AA1683" i="12"/>
  <c r="AA1682" i="12"/>
  <c r="AA1681" i="12"/>
  <c r="AA1680" i="12"/>
  <c r="AA1679" i="12"/>
  <c r="AA1678" i="12"/>
  <c r="AA1677" i="12"/>
  <c r="AA1676" i="12"/>
  <c r="AA1675" i="12"/>
  <c r="AA1674" i="12"/>
  <c r="AA1673" i="12"/>
  <c r="AA1672" i="12"/>
  <c r="AA1671" i="12"/>
  <c r="AA1670" i="12"/>
  <c r="AA1669" i="12"/>
  <c r="AA1668" i="12"/>
  <c r="AA1667" i="12"/>
  <c r="AA1666" i="12"/>
  <c r="AA1665" i="12"/>
  <c r="AA1664" i="12"/>
  <c r="AA1663" i="12"/>
  <c r="AA1662" i="12"/>
  <c r="AA1661" i="12"/>
  <c r="AA1660" i="12"/>
  <c r="AA1659" i="12"/>
  <c r="AA1658" i="12"/>
  <c r="AA1657" i="12"/>
  <c r="AA1656" i="12"/>
  <c r="AA1655" i="12"/>
  <c r="AA1654" i="12"/>
  <c r="AA1653" i="12"/>
  <c r="AA1652" i="12"/>
  <c r="AA1651" i="12"/>
  <c r="AA1650" i="12"/>
  <c r="AA1649" i="12"/>
  <c r="AA1648" i="12"/>
  <c r="AA1647" i="12"/>
  <c r="AA1646" i="12"/>
  <c r="AA1645" i="12"/>
  <c r="AA1644" i="12"/>
  <c r="AA1643" i="12"/>
  <c r="AA1642" i="12"/>
  <c r="AA1641" i="12"/>
  <c r="AA1640" i="12"/>
  <c r="AA1639" i="12"/>
  <c r="AA1638" i="12"/>
  <c r="AA1637" i="12"/>
  <c r="AA1636" i="12"/>
  <c r="AA1635" i="12"/>
  <c r="AA1634" i="12"/>
  <c r="AA1633" i="12"/>
  <c r="AA1632" i="12"/>
  <c r="AA1631" i="12"/>
  <c r="AA1630" i="12"/>
  <c r="AA1629" i="12"/>
  <c r="AA1628" i="12"/>
  <c r="AA1627" i="12"/>
  <c r="AA1626" i="12"/>
  <c r="AA1625" i="12"/>
  <c r="AA1624" i="12"/>
  <c r="AA1623" i="12"/>
  <c r="AA1622" i="12"/>
  <c r="AA1621" i="12"/>
  <c r="AA1620" i="12"/>
  <c r="AA1619" i="12"/>
  <c r="AA1618" i="12"/>
  <c r="AA1617" i="12"/>
  <c r="AA1616" i="12"/>
  <c r="AA1615" i="12"/>
  <c r="AA1614" i="12"/>
  <c r="AA1613" i="12"/>
  <c r="AA1612" i="12"/>
  <c r="AA1611" i="12"/>
  <c r="AA1610" i="12"/>
  <c r="AA1609" i="12"/>
  <c r="AA1608" i="12"/>
  <c r="AA1607" i="12"/>
  <c r="AA1606" i="12"/>
  <c r="AA1605" i="12"/>
  <c r="AA1604" i="12"/>
  <c r="AA1603" i="12"/>
  <c r="AA1602" i="12"/>
  <c r="AA1601" i="12"/>
  <c r="AA1600" i="12"/>
  <c r="AA1599" i="12"/>
  <c r="AA1598" i="12"/>
  <c r="AA1597" i="12"/>
  <c r="AA1596" i="12"/>
  <c r="AA1595" i="12"/>
  <c r="AA1594" i="12"/>
  <c r="AA1593" i="12"/>
  <c r="AA1592" i="12"/>
  <c r="AA1591" i="12"/>
  <c r="AA1590" i="12"/>
  <c r="AA1589" i="12"/>
  <c r="AA1588" i="12"/>
  <c r="AA1587" i="12"/>
  <c r="AA1586" i="12"/>
  <c r="AA1585" i="12"/>
  <c r="AA1584" i="12"/>
  <c r="AA1583" i="12"/>
  <c r="AA1582" i="12"/>
  <c r="AA1581" i="12"/>
  <c r="AA1580" i="12"/>
  <c r="AA1579" i="12"/>
  <c r="AA1578" i="12"/>
  <c r="AA1577" i="12"/>
  <c r="AA1576" i="12"/>
  <c r="AA1575" i="12"/>
  <c r="AA1574" i="12"/>
  <c r="AA1573" i="12"/>
  <c r="AA1572" i="12"/>
  <c r="AA1571" i="12"/>
  <c r="AA1570" i="12"/>
  <c r="AA1569" i="12"/>
  <c r="AA1568" i="12"/>
  <c r="AA1567" i="12"/>
  <c r="AA1566" i="12"/>
  <c r="AA1565" i="12"/>
  <c r="AA1564" i="12"/>
  <c r="AA1563" i="12"/>
  <c r="AA1562" i="12"/>
  <c r="AA1561" i="12"/>
  <c r="AA1560" i="12"/>
  <c r="AA1559" i="12"/>
  <c r="AA1558" i="12"/>
  <c r="AA1557" i="12"/>
  <c r="AA1556" i="12"/>
  <c r="AA1555" i="12"/>
  <c r="AA1554" i="12"/>
  <c r="AA1553" i="12"/>
  <c r="AA1552" i="12"/>
  <c r="AA1551" i="12"/>
  <c r="AA1550" i="12"/>
  <c r="AA1549" i="12"/>
  <c r="AA1548" i="12"/>
  <c r="AA1547" i="12"/>
  <c r="AA1546" i="12"/>
  <c r="AA1545" i="12"/>
  <c r="AA1544" i="12"/>
  <c r="AA1543" i="12"/>
  <c r="AA1542" i="12"/>
  <c r="AA1541" i="12"/>
  <c r="AA1540" i="12"/>
  <c r="AA1539" i="12"/>
  <c r="AA1538" i="12"/>
  <c r="AA1537" i="12"/>
  <c r="AA1536" i="12"/>
  <c r="AA1535" i="12"/>
  <c r="AA1534" i="12"/>
  <c r="AA1533" i="12"/>
  <c r="AA1532" i="12"/>
  <c r="AA1531" i="12"/>
  <c r="AA1530" i="12"/>
  <c r="AA1529" i="12"/>
  <c r="AA1528" i="12"/>
  <c r="AA1527" i="12"/>
  <c r="AA1526" i="12"/>
  <c r="AA1525" i="12"/>
  <c r="AA1524" i="12"/>
  <c r="AA1523" i="12"/>
  <c r="AA1522" i="12"/>
  <c r="AA1521" i="12"/>
  <c r="AA1520" i="12"/>
  <c r="AA1519" i="12"/>
  <c r="AA1518" i="12"/>
  <c r="AA1517" i="12"/>
  <c r="AA1516" i="12"/>
  <c r="AA1515" i="12"/>
  <c r="AA1514" i="12"/>
  <c r="AA1513" i="12"/>
  <c r="AA1512" i="12"/>
  <c r="AA1511" i="12"/>
  <c r="AA1510" i="12"/>
  <c r="AA1509" i="12"/>
  <c r="AA1508" i="12"/>
  <c r="AA1507" i="12"/>
  <c r="AA1506" i="12"/>
  <c r="AA1505" i="12"/>
  <c r="AA1504" i="12"/>
  <c r="AA1503" i="12"/>
  <c r="AA1502" i="12"/>
  <c r="AA1501" i="12"/>
  <c r="AA1500" i="12"/>
  <c r="AA1499" i="12"/>
  <c r="AA1498" i="12"/>
  <c r="AA1497" i="12"/>
  <c r="AA1496" i="12"/>
  <c r="AA1495" i="12"/>
  <c r="AA1494" i="12"/>
  <c r="AA1493" i="12"/>
  <c r="AA1492" i="12"/>
  <c r="AA1491" i="12"/>
  <c r="AA1490" i="12"/>
  <c r="AA1489" i="12"/>
  <c r="AA1488" i="12"/>
  <c r="AA1487" i="12"/>
  <c r="AA1486" i="12"/>
  <c r="AA1485" i="12"/>
  <c r="AA1484" i="12"/>
  <c r="AA1483" i="12"/>
  <c r="AA1482" i="12"/>
  <c r="AA1481" i="12"/>
  <c r="AA1480" i="12"/>
  <c r="AA1479" i="12"/>
  <c r="AA1478" i="12"/>
  <c r="AA1477" i="12"/>
  <c r="AA1476" i="12"/>
  <c r="AA1475" i="12"/>
  <c r="AA1474" i="12"/>
  <c r="AA1473" i="12"/>
  <c r="AA1472" i="12"/>
  <c r="AA1471" i="12"/>
  <c r="AA1470" i="12"/>
  <c r="AA1469" i="12"/>
  <c r="AA1468" i="12"/>
  <c r="AA1467" i="12"/>
  <c r="AA1466" i="12"/>
  <c r="AA1465" i="12"/>
  <c r="AA1464" i="12"/>
  <c r="AA1463" i="12"/>
  <c r="AA1462" i="12"/>
  <c r="AA1461" i="12"/>
  <c r="AA1460" i="12"/>
  <c r="AA1459" i="12"/>
  <c r="AA1458" i="12"/>
  <c r="AA1457" i="12"/>
  <c r="AA1456" i="12"/>
  <c r="AA1455" i="12"/>
  <c r="AA1454" i="12"/>
  <c r="AA1453" i="12"/>
  <c r="AA1452" i="12"/>
  <c r="AA1451" i="12"/>
  <c r="AA1450" i="12"/>
  <c r="AA1449" i="12"/>
  <c r="AA1448" i="12"/>
  <c r="AA1447" i="12"/>
  <c r="AA1446" i="12"/>
  <c r="AA1445" i="12"/>
  <c r="AA1444" i="12"/>
  <c r="AA1443" i="12"/>
  <c r="AA1442" i="12"/>
  <c r="AA1441" i="12"/>
  <c r="AA1440" i="12"/>
  <c r="AA1439" i="12"/>
  <c r="AA1438" i="12"/>
  <c r="AA1437" i="12"/>
  <c r="AA1436" i="12"/>
  <c r="AA1435" i="12"/>
  <c r="AA1434" i="12"/>
  <c r="AA1433" i="12"/>
  <c r="AA1432" i="12"/>
  <c r="AA1431" i="12"/>
  <c r="AA1430" i="12"/>
  <c r="AA1429" i="12"/>
  <c r="AA1428" i="12"/>
  <c r="AA1427" i="12"/>
  <c r="AA1426" i="12"/>
  <c r="AA1425" i="12"/>
  <c r="AA1424" i="12"/>
  <c r="AA1423" i="12"/>
  <c r="AA1422" i="12"/>
  <c r="AA1421" i="12"/>
  <c r="AA1420" i="12"/>
  <c r="AA1419" i="12"/>
  <c r="AA1418" i="12"/>
  <c r="AA1417" i="12"/>
  <c r="AA1416" i="12"/>
  <c r="AA1415" i="12"/>
  <c r="AA1414" i="12"/>
  <c r="AA1413" i="12"/>
  <c r="AA1412" i="12"/>
  <c r="AA1411" i="12"/>
  <c r="AA1410" i="12"/>
  <c r="AA1409" i="12"/>
  <c r="AA1408" i="12"/>
  <c r="AA1407" i="12"/>
  <c r="AA1406" i="12"/>
  <c r="AA1405" i="12"/>
  <c r="AA1404" i="12"/>
  <c r="AA1403" i="12"/>
  <c r="AA1402" i="12"/>
  <c r="AA1401" i="12"/>
  <c r="AA1400" i="12"/>
  <c r="AA1399" i="12"/>
  <c r="AA1398" i="12"/>
  <c r="AA1397" i="12"/>
  <c r="AA1396" i="12"/>
  <c r="AA1395" i="12"/>
  <c r="AA1394" i="12"/>
  <c r="AA1393" i="12"/>
  <c r="AA1392" i="12"/>
  <c r="AA1391" i="12"/>
  <c r="AA1390" i="12"/>
  <c r="AA1389" i="12"/>
  <c r="AA1388" i="12"/>
  <c r="AA1387" i="12"/>
  <c r="AA1386" i="12"/>
  <c r="AA1385" i="12"/>
  <c r="AA1384" i="12"/>
  <c r="AA1383" i="12"/>
  <c r="AA1382" i="12"/>
  <c r="AA1381" i="12"/>
  <c r="AA1380" i="12"/>
  <c r="AA1379" i="12"/>
  <c r="AA1378" i="12"/>
  <c r="AA1377" i="12"/>
  <c r="AA1376" i="12"/>
  <c r="AA1375" i="12"/>
  <c r="AA1374" i="12"/>
  <c r="AA1373" i="12"/>
  <c r="AA1372" i="12"/>
  <c r="AA1371" i="12"/>
  <c r="AA1370" i="12"/>
  <c r="AA1369" i="12"/>
  <c r="AA1368" i="12"/>
  <c r="AA1367" i="12"/>
  <c r="AA1366" i="12"/>
  <c r="AA1365" i="12"/>
  <c r="AA1364" i="12"/>
  <c r="AA1363" i="12"/>
  <c r="AA1362" i="12"/>
  <c r="AA1361" i="12"/>
  <c r="AA1360" i="12"/>
  <c r="AA1359" i="12"/>
  <c r="AA1358" i="12"/>
  <c r="AA1357" i="12"/>
  <c r="AA1356" i="12"/>
  <c r="AA1355" i="12"/>
  <c r="AA1354" i="12"/>
  <c r="AA1353" i="12"/>
  <c r="AA1352" i="12"/>
  <c r="AA1351" i="12"/>
  <c r="AA1350" i="12"/>
  <c r="AA1349" i="12"/>
  <c r="AA1348" i="12"/>
  <c r="AA1347" i="12"/>
  <c r="AA1346" i="12"/>
  <c r="AA1345" i="12"/>
  <c r="AA1344" i="12"/>
  <c r="AA1343" i="12"/>
  <c r="AA1342" i="12"/>
  <c r="AA1341" i="12"/>
  <c r="AA1340" i="12"/>
  <c r="AA1339" i="12"/>
  <c r="AA1338" i="12"/>
  <c r="AA1337" i="12"/>
  <c r="AA1336" i="12"/>
  <c r="AA1335" i="12"/>
  <c r="AA1334" i="12"/>
  <c r="AA1333" i="12"/>
  <c r="AA1332" i="12"/>
  <c r="AA1331" i="12"/>
  <c r="AA1330" i="12"/>
  <c r="AA1329" i="12"/>
  <c r="AA1328" i="12"/>
  <c r="AA1327" i="12"/>
  <c r="AA1326" i="12"/>
  <c r="AA1325" i="12"/>
  <c r="AA1324" i="12"/>
  <c r="AA1323" i="12"/>
  <c r="AA1322" i="12"/>
  <c r="AA1321" i="12"/>
  <c r="AA1320" i="12"/>
  <c r="AA1319" i="12"/>
  <c r="AA1318" i="12"/>
  <c r="AA1317" i="12"/>
  <c r="AA1316" i="12"/>
  <c r="AA1315" i="12"/>
  <c r="AA1314" i="12"/>
  <c r="AA1313" i="12"/>
  <c r="AA1312" i="12"/>
  <c r="AA1311" i="12"/>
  <c r="AA1310" i="12"/>
  <c r="AA1309" i="12"/>
  <c r="AA1308" i="12"/>
  <c r="AA1307" i="12"/>
  <c r="AA1306" i="12"/>
  <c r="AA1305" i="12"/>
  <c r="AA1304" i="12"/>
  <c r="AA1303" i="12"/>
  <c r="AA1302" i="12"/>
  <c r="AA1301" i="12"/>
  <c r="AA1300" i="12"/>
  <c r="AA1299" i="12"/>
  <c r="AA1298" i="12"/>
  <c r="AA1297" i="12"/>
  <c r="AA1296" i="12"/>
  <c r="AA1295" i="12"/>
  <c r="AA1294" i="12"/>
  <c r="AA1293" i="12"/>
  <c r="AA1292" i="12"/>
  <c r="AA1291" i="12"/>
  <c r="AA1290" i="12"/>
  <c r="AA1289" i="12"/>
  <c r="AA1288" i="12"/>
  <c r="AA1287" i="12"/>
  <c r="AA1286" i="12"/>
  <c r="AA1285" i="12"/>
  <c r="AA1284" i="12"/>
  <c r="AA1283" i="12"/>
  <c r="AA1282" i="12"/>
  <c r="AA1281" i="12"/>
  <c r="AA1280" i="12"/>
  <c r="AA1279" i="12"/>
  <c r="AA1278" i="12"/>
  <c r="AA1277" i="12"/>
  <c r="AA1276" i="12"/>
  <c r="AA1275" i="12"/>
  <c r="AA1274" i="12"/>
  <c r="AA1273" i="12"/>
  <c r="AA1272" i="12"/>
  <c r="AA1271" i="12"/>
  <c r="AA1270" i="12"/>
  <c r="AA1269" i="12"/>
  <c r="AA1268" i="12"/>
  <c r="AA1267" i="12"/>
  <c r="AA1266" i="12"/>
  <c r="AA1265" i="12"/>
  <c r="AA1264" i="12"/>
  <c r="AA1263" i="12"/>
  <c r="AA1262" i="12"/>
  <c r="AA1261" i="12"/>
  <c r="AA1260" i="12"/>
  <c r="AA1259" i="12"/>
  <c r="AA1258" i="12"/>
  <c r="AA1257" i="12"/>
  <c r="AA1256" i="12"/>
  <c r="AA1255" i="12"/>
  <c r="AA1254" i="12"/>
  <c r="AA1253" i="12"/>
  <c r="AA1252" i="12"/>
  <c r="AA1251" i="12"/>
  <c r="AA1250" i="12"/>
  <c r="AA1249" i="12"/>
  <c r="AA1248" i="12"/>
  <c r="AA1247" i="12"/>
  <c r="AA1246" i="12"/>
  <c r="AA1245" i="12"/>
  <c r="AA1244" i="12"/>
  <c r="AA1243" i="12"/>
  <c r="AA1242" i="12"/>
  <c r="AA1241" i="12"/>
  <c r="AA1240" i="12"/>
  <c r="AA1239" i="12"/>
  <c r="AA1238" i="12"/>
  <c r="AA1237" i="12"/>
  <c r="AA1236" i="12"/>
  <c r="AA1235" i="12"/>
  <c r="AA1234" i="12"/>
  <c r="AA1233" i="12"/>
  <c r="AA1232" i="12"/>
  <c r="AA1231" i="12"/>
  <c r="AA1230" i="12"/>
  <c r="AA1229" i="12"/>
  <c r="AA1228" i="12"/>
  <c r="AA1227" i="12"/>
  <c r="AA1226" i="12"/>
  <c r="AA1225" i="12"/>
  <c r="AA1224" i="12"/>
  <c r="AA1223" i="12"/>
  <c r="AA1222" i="12"/>
  <c r="AA1221" i="12"/>
  <c r="AA1220" i="12"/>
  <c r="AA1219" i="12"/>
  <c r="AA1218" i="12"/>
  <c r="AA1217" i="12"/>
  <c r="AA1216" i="12"/>
  <c r="AA1215" i="12"/>
  <c r="AA1214" i="12"/>
  <c r="AA1213" i="12"/>
  <c r="AA1212" i="12"/>
  <c r="AA1211" i="12"/>
  <c r="AA1210" i="12"/>
  <c r="AA1209" i="12"/>
  <c r="AA1208" i="12"/>
  <c r="AA1207" i="12"/>
  <c r="AA1206" i="12"/>
  <c r="AA1205" i="12"/>
  <c r="AA1204" i="12"/>
  <c r="AA1203" i="12"/>
  <c r="AA1202" i="12"/>
  <c r="AA1201" i="12"/>
  <c r="AA1200" i="12"/>
  <c r="AA1199" i="12"/>
  <c r="AA1198" i="12"/>
  <c r="AA1197" i="12"/>
  <c r="AA1196" i="12"/>
  <c r="AA1195" i="12"/>
  <c r="AA1194" i="12"/>
  <c r="AA1193" i="12"/>
  <c r="AA1192" i="12"/>
  <c r="AA1191" i="12"/>
  <c r="AA1190" i="12"/>
  <c r="AA1189" i="12"/>
  <c r="AA1188" i="12"/>
  <c r="AA1187" i="12"/>
  <c r="AA1186" i="12"/>
  <c r="AA1185" i="12"/>
  <c r="AA1184" i="12"/>
  <c r="AA1183" i="12"/>
  <c r="AA1182" i="12"/>
  <c r="AA1181" i="12"/>
  <c r="AA1180" i="12"/>
  <c r="AA1179" i="12"/>
  <c r="AA1178" i="12"/>
  <c r="AA1177" i="12"/>
  <c r="AA1176" i="12"/>
  <c r="AA1175" i="12"/>
  <c r="AA1174" i="12"/>
  <c r="AA1173" i="12"/>
  <c r="AA1172" i="12"/>
  <c r="AA1171" i="12"/>
  <c r="AA1170" i="12"/>
  <c r="AA1169" i="12"/>
  <c r="AA1168" i="12"/>
  <c r="AA1167" i="12"/>
  <c r="AA1166" i="12"/>
  <c r="AA1165" i="12"/>
  <c r="AA1164" i="12"/>
  <c r="AA1163" i="12"/>
  <c r="AA1162" i="12"/>
  <c r="AA1161" i="12"/>
  <c r="AA1160" i="12"/>
  <c r="AA1159" i="12"/>
  <c r="AA1158" i="12"/>
  <c r="AA1157" i="12"/>
  <c r="AA1156" i="12"/>
  <c r="AA1155" i="12"/>
  <c r="AA1154" i="12"/>
  <c r="AA1153" i="12"/>
  <c r="AA1152" i="12"/>
  <c r="AA1151" i="12"/>
  <c r="AA1150" i="12"/>
  <c r="AA1149" i="12"/>
  <c r="AA1148" i="12"/>
  <c r="AA1147" i="12"/>
  <c r="AA1146" i="12"/>
  <c r="AA1145" i="12"/>
  <c r="AA1144" i="12"/>
  <c r="AA1143" i="12"/>
  <c r="AA1142" i="12"/>
  <c r="AA1141" i="12"/>
  <c r="AA1140" i="12"/>
  <c r="AA1139" i="12"/>
  <c r="AA1138" i="12"/>
  <c r="AA1137" i="12"/>
  <c r="AA1136" i="12"/>
  <c r="AA1135" i="12"/>
  <c r="AA1134" i="12"/>
  <c r="AA1133" i="12"/>
  <c r="AA1132" i="12"/>
  <c r="AA1131" i="12"/>
  <c r="AA1130" i="12"/>
  <c r="AA1129" i="12"/>
  <c r="AA1128" i="12"/>
  <c r="AA1127" i="12"/>
  <c r="AA1126" i="12"/>
  <c r="AA1125" i="12"/>
  <c r="AA1124" i="12"/>
  <c r="AA1123" i="12"/>
  <c r="AA1122" i="12"/>
  <c r="AA1121" i="12"/>
  <c r="AA1120" i="12"/>
  <c r="AA1119" i="12"/>
  <c r="AA1118" i="12"/>
  <c r="AA1117" i="12"/>
  <c r="AA1116" i="12"/>
  <c r="AA1115" i="12"/>
  <c r="AA1114" i="12"/>
  <c r="AA1113" i="12"/>
  <c r="AA1112" i="12"/>
  <c r="AA1111" i="12"/>
  <c r="AA1110" i="12"/>
  <c r="AA1109" i="12"/>
  <c r="AA1108" i="12"/>
  <c r="AA1107" i="12"/>
  <c r="AA1106" i="12"/>
  <c r="AA1105" i="12"/>
  <c r="AA1104" i="12"/>
  <c r="AA1103" i="12"/>
  <c r="AA1102" i="12"/>
  <c r="AA1101" i="12"/>
  <c r="AA1100" i="12"/>
  <c r="AA1099" i="12"/>
  <c r="AA1098" i="12"/>
  <c r="AA1097" i="12"/>
  <c r="AA1096" i="12"/>
  <c r="AA1095" i="12"/>
  <c r="AA1094" i="12"/>
  <c r="AA1093" i="12"/>
  <c r="AA1092" i="12"/>
  <c r="AA1091" i="12"/>
  <c r="AA1090" i="12"/>
  <c r="AA1089" i="12"/>
  <c r="AA1088" i="12"/>
  <c r="AA1087" i="12"/>
  <c r="AA1086" i="12"/>
  <c r="AA1085" i="12"/>
  <c r="AA1084" i="12"/>
  <c r="AA1083" i="12"/>
  <c r="AA1082" i="12"/>
  <c r="AA1081" i="12"/>
  <c r="AA1080" i="12"/>
  <c r="AA1079" i="12"/>
  <c r="AA1078" i="12"/>
  <c r="AA1077" i="12"/>
  <c r="AA1076" i="12"/>
  <c r="AA1075" i="12"/>
  <c r="AA1074" i="12"/>
  <c r="AA1073" i="12"/>
  <c r="AA1072" i="12"/>
  <c r="AA1071" i="12"/>
  <c r="AA1070" i="12"/>
  <c r="AA1069" i="12"/>
  <c r="AA1068" i="12"/>
  <c r="AA1067" i="12"/>
  <c r="AA1066" i="12"/>
  <c r="AA1065" i="12"/>
  <c r="AA1064" i="12"/>
  <c r="AA1063" i="12"/>
  <c r="AA1062" i="12"/>
  <c r="AA1061" i="12"/>
  <c r="AA1060" i="12"/>
  <c r="AA1059" i="12"/>
  <c r="AA1058" i="12"/>
  <c r="AA1057" i="12"/>
  <c r="AA1056" i="12"/>
  <c r="AA1055" i="12"/>
  <c r="AA1054" i="12"/>
  <c r="AA1053" i="12"/>
  <c r="AA1052" i="12"/>
  <c r="AA1051" i="12"/>
  <c r="AA1050" i="12"/>
  <c r="AA1049" i="12"/>
  <c r="AA1048" i="12"/>
  <c r="AA1047" i="12"/>
  <c r="AA1046" i="12"/>
  <c r="AA1045" i="12"/>
  <c r="AA1044" i="12"/>
  <c r="AA1043" i="12"/>
  <c r="AA1042" i="12"/>
  <c r="AA1041" i="12"/>
  <c r="AA1040" i="12"/>
  <c r="AA1039" i="12"/>
  <c r="AA1038" i="12"/>
  <c r="AA1037" i="12"/>
  <c r="AA1036" i="12"/>
  <c r="AA1035" i="12"/>
  <c r="AA1034" i="12"/>
  <c r="AA1033" i="12"/>
  <c r="AA1032" i="12"/>
  <c r="AA1031" i="12"/>
  <c r="AA1030" i="12"/>
  <c r="AA1029" i="12"/>
  <c r="AA1028" i="12"/>
  <c r="AA1027" i="12"/>
  <c r="AA1026" i="12"/>
  <c r="AA1025" i="12"/>
  <c r="AA1024" i="12"/>
  <c r="AA1023" i="12"/>
  <c r="AA1022" i="12"/>
  <c r="AA1021" i="12"/>
  <c r="AA1020" i="12"/>
  <c r="AA1019" i="12"/>
  <c r="AA1018" i="12"/>
  <c r="AA1017" i="12"/>
  <c r="AA1016" i="12"/>
  <c r="AA1015" i="12"/>
  <c r="AA1014" i="12"/>
  <c r="AA1013" i="12"/>
  <c r="AA1012" i="12"/>
  <c r="AA1011" i="12"/>
  <c r="AA1010" i="12"/>
  <c r="AA1009" i="12"/>
  <c r="AA1008" i="12"/>
  <c r="AA1007" i="12"/>
  <c r="AA1006" i="12"/>
  <c r="AA1005" i="12"/>
  <c r="AA1004" i="12"/>
  <c r="AA1003" i="12"/>
  <c r="AA1002" i="12"/>
  <c r="AA1001" i="12"/>
  <c r="AA1000" i="12"/>
  <c r="AA999" i="12"/>
  <c r="AA998" i="12"/>
  <c r="AA997" i="12"/>
  <c r="AA996" i="12"/>
  <c r="AA995" i="12"/>
  <c r="AA994" i="12"/>
  <c r="AA993" i="12"/>
  <c r="AA992" i="12"/>
  <c r="AA991" i="12"/>
  <c r="AA990" i="12"/>
  <c r="AA989" i="12"/>
  <c r="AA988" i="12"/>
  <c r="AA987" i="12"/>
  <c r="AA986" i="12"/>
  <c r="AA985" i="12"/>
  <c r="AA984" i="12"/>
  <c r="AA983" i="12"/>
  <c r="AA982" i="12"/>
  <c r="AA981" i="12"/>
  <c r="AA980" i="12"/>
  <c r="AA979" i="12"/>
  <c r="AA978" i="12"/>
  <c r="AA977" i="12"/>
  <c r="AA976" i="12"/>
  <c r="AA975" i="12"/>
  <c r="AA974" i="12"/>
  <c r="AA973" i="12"/>
  <c r="AA972" i="12"/>
  <c r="AA971" i="12"/>
  <c r="AA970" i="12"/>
  <c r="AA969" i="12"/>
  <c r="AA968" i="12"/>
  <c r="AA967" i="12"/>
  <c r="AA966" i="12"/>
  <c r="AA965" i="12"/>
  <c r="AA964" i="12"/>
  <c r="AA963" i="12"/>
  <c r="AA962" i="12"/>
  <c r="AA961" i="12"/>
  <c r="AA960" i="12"/>
  <c r="AA959" i="12"/>
  <c r="AA958" i="12"/>
  <c r="AA957" i="12"/>
  <c r="AA956" i="12"/>
  <c r="AA955" i="12"/>
  <c r="AA954" i="12"/>
  <c r="AA953" i="12"/>
  <c r="AA952" i="12"/>
  <c r="AA951" i="12"/>
  <c r="AA950" i="12"/>
  <c r="AA949" i="12"/>
  <c r="AA948" i="12"/>
  <c r="AA947" i="12"/>
  <c r="AA946" i="12"/>
  <c r="AA945" i="12"/>
  <c r="AA944" i="12"/>
  <c r="AA943" i="12"/>
  <c r="AA942" i="12"/>
  <c r="AA941" i="12"/>
  <c r="AA940" i="12"/>
  <c r="AA939" i="12"/>
  <c r="AA938" i="12"/>
  <c r="AA937" i="12"/>
  <c r="AA936" i="12"/>
  <c r="AA935" i="12"/>
  <c r="AA934" i="12"/>
  <c r="AA933" i="12"/>
  <c r="AA932" i="12"/>
  <c r="AA931" i="12"/>
  <c r="AA930" i="12"/>
  <c r="AA929" i="12"/>
  <c r="AA928" i="12"/>
  <c r="AA927" i="12"/>
  <c r="AA926" i="12"/>
  <c r="AA925" i="12"/>
  <c r="AA924" i="12"/>
  <c r="AA923" i="12"/>
  <c r="AA922" i="12"/>
  <c r="AA921" i="12"/>
  <c r="AA920" i="12"/>
  <c r="AA919" i="12"/>
  <c r="AA918" i="12"/>
  <c r="AA917" i="12"/>
  <c r="AA916" i="12"/>
  <c r="AA915" i="12"/>
  <c r="AA914" i="12"/>
  <c r="AA913" i="12"/>
  <c r="AA912" i="12"/>
  <c r="AA911" i="12"/>
  <c r="AA910" i="12"/>
  <c r="AA909" i="12"/>
  <c r="AA908" i="12"/>
  <c r="AA907" i="12"/>
  <c r="AA906" i="12"/>
  <c r="AA905" i="12"/>
  <c r="AA904" i="12"/>
  <c r="AA903" i="12"/>
  <c r="AA902" i="12"/>
  <c r="AA901" i="12"/>
  <c r="AA900" i="12"/>
  <c r="AA899" i="12"/>
  <c r="AA898" i="12"/>
  <c r="AA897" i="12"/>
  <c r="AA896" i="12"/>
  <c r="AA895" i="12"/>
  <c r="AA894" i="12"/>
  <c r="AA893" i="12"/>
  <c r="AA892" i="12"/>
  <c r="AA891" i="12"/>
  <c r="AA890" i="12"/>
  <c r="AA889" i="12"/>
  <c r="AA888" i="12"/>
  <c r="AA887" i="12"/>
  <c r="AA886" i="12"/>
  <c r="AA885" i="12"/>
  <c r="AA884" i="12"/>
  <c r="AA883" i="12"/>
  <c r="AA882" i="12"/>
  <c r="AA881" i="12"/>
  <c r="AA880" i="12"/>
  <c r="AA879" i="12"/>
  <c r="AA878" i="12"/>
  <c r="AA877" i="12"/>
  <c r="AA876" i="12"/>
  <c r="AA875" i="12"/>
  <c r="AA874" i="12"/>
  <c r="AA873" i="12"/>
  <c r="AA872" i="12"/>
  <c r="AA871" i="12"/>
  <c r="AA870" i="12"/>
  <c r="AA869" i="12"/>
  <c r="AA868" i="12"/>
  <c r="AA867" i="12"/>
  <c r="AA866" i="12"/>
  <c r="AA865" i="12"/>
  <c r="AA864" i="12"/>
  <c r="AA863" i="12"/>
  <c r="AA862" i="12"/>
  <c r="AA861" i="12"/>
  <c r="AA860" i="12"/>
  <c r="AA859" i="12"/>
  <c r="AA858" i="12"/>
  <c r="AA857" i="12"/>
  <c r="AA856" i="12"/>
  <c r="AA855" i="12"/>
  <c r="AA854" i="12"/>
  <c r="AA853" i="12"/>
  <c r="AA852" i="12"/>
  <c r="AA851" i="12"/>
  <c r="AA850" i="12"/>
  <c r="AA849" i="12"/>
  <c r="AA848" i="12"/>
  <c r="AA847" i="12"/>
  <c r="AA846" i="12"/>
  <c r="AA845" i="12"/>
  <c r="AA844" i="12"/>
  <c r="AA843" i="12"/>
  <c r="AA842" i="12"/>
  <c r="AA841" i="12"/>
  <c r="AA840" i="12"/>
  <c r="AA839" i="12"/>
  <c r="AA838" i="12"/>
  <c r="AA837" i="12"/>
  <c r="AA836" i="12"/>
  <c r="AA835" i="12"/>
  <c r="AA834" i="12"/>
  <c r="AA833" i="12"/>
  <c r="AA832" i="12"/>
  <c r="AA831" i="12"/>
  <c r="AA830" i="12"/>
  <c r="AA829" i="12"/>
  <c r="AA828" i="12"/>
  <c r="AA827" i="12"/>
  <c r="AA826" i="12"/>
  <c r="AA825" i="12"/>
  <c r="AA824" i="12"/>
  <c r="AA823" i="12"/>
  <c r="AA822" i="12"/>
  <c r="AA821" i="12"/>
  <c r="AA820" i="12"/>
  <c r="AA819" i="12"/>
  <c r="AA818" i="12"/>
  <c r="AA817" i="12"/>
  <c r="AA816" i="12"/>
  <c r="AA815" i="12"/>
  <c r="AA814" i="12"/>
  <c r="AA813" i="12"/>
  <c r="AA812" i="12"/>
  <c r="AA811" i="12"/>
  <c r="AA810" i="12"/>
  <c r="AA809" i="12"/>
  <c r="AA808" i="12"/>
  <c r="AA807" i="12"/>
  <c r="AA806" i="12"/>
  <c r="AA805" i="12"/>
  <c r="AA804" i="12"/>
  <c r="AA803" i="12"/>
  <c r="AA802" i="12"/>
  <c r="AA801" i="12"/>
  <c r="AA800" i="12"/>
  <c r="AA799" i="12"/>
  <c r="AA798" i="12"/>
  <c r="AA797" i="12"/>
  <c r="AA796" i="12"/>
  <c r="AA795" i="12"/>
  <c r="AA794" i="12"/>
  <c r="AA793" i="12"/>
  <c r="AA792" i="12"/>
  <c r="AA791" i="12"/>
  <c r="AA790" i="12"/>
  <c r="AA789" i="12"/>
  <c r="AA788" i="12"/>
  <c r="AA787" i="12"/>
  <c r="AA786" i="12"/>
  <c r="AA785" i="12"/>
  <c r="AA784" i="12"/>
  <c r="AA783" i="12"/>
  <c r="AA782" i="12"/>
  <c r="AA781" i="12"/>
  <c r="AA780" i="12"/>
  <c r="AA779" i="12"/>
  <c r="AA778" i="12"/>
  <c r="AA777" i="12"/>
  <c r="AA776" i="12"/>
  <c r="AA775" i="12"/>
  <c r="AA774" i="12"/>
  <c r="AA773" i="12"/>
  <c r="AA772" i="12"/>
  <c r="AA771" i="12"/>
  <c r="AA770" i="12"/>
  <c r="AA769" i="12"/>
  <c r="AA768" i="12"/>
  <c r="AA767" i="12"/>
  <c r="AA766" i="12"/>
  <c r="AA765" i="12"/>
  <c r="AA764" i="12"/>
  <c r="AA763" i="12"/>
  <c r="AA762" i="12"/>
  <c r="AA761" i="12"/>
  <c r="AA760" i="12"/>
  <c r="AA759" i="12"/>
  <c r="AA758" i="12"/>
  <c r="AA757" i="12"/>
  <c r="AA756" i="12"/>
  <c r="AA755" i="12"/>
  <c r="AA754" i="12"/>
  <c r="AA753" i="12"/>
  <c r="AA752" i="12"/>
  <c r="AA751" i="12"/>
  <c r="AA750" i="12"/>
  <c r="AA749" i="12"/>
  <c r="AA748" i="12"/>
  <c r="AA747" i="12"/>
  <c r="AA746" i="12"/>
  <c r="AA745" i="12"/>
  <c r="AA744" i="12"/>
  <c r="AA743" i="12"/>
  <c r="AA742" i="12"/>
  <c r="AA741" i="12"/>
  <c r="AA740" i="12"/>
  <c r="AA739" i="12"/>
  <c r="AA738" i="12"/>
  <c r="AA737" i="12"/>
  <c r="AA736" i="12"/>
  <c r="AA735" i="12"/>
  <c r="AA734" i="12"/>
  <c r="AA733" i="12"/>
  <c r="AA732" i="12"/>
  <c r="AA731" i="12"/>
  <c r="AA730" i="12"/>
  <c r="AA729" i="12"/>
  <c r="AA728" i="12"/>
  <c r="AA727" i="12"/>
  <c r="AA726" i="12"/>
  <c r="AA725" i="12"/>
  <c r="AA724" i="12"/>
  <c r="AA723" i="12"/>
  <c r="AA722" i="12"/>
  <c r="AA721" i="12"/>
  <c r="AA720" i="12"/>
  <c r="AA719" i="12"/>
  <c r="AA718" i="12"/>
  <c r="AA717" i="12"/>
  <c r="AA716" i="12"/>
  <c r="AA715" i="12"/>
  <c r="AA714" i="12"/>
  <c r="AA713" i="12"/>
  <c r="AA712" i="12"/>
  <c r="AA711" i="12"/>
  <c r="AA710" i="12"/>
  <c r="AA709" i="12"/>
  <c r="AA708" i="12"/>
  <c r="AA707" i="12"/>
  <c r="AA706" i="12"/>
  <c r="AA705" i="12"/>
  <c r="AA704" i="12"/>
  <c r="AA703" i="12"/>
  <c r="AA702" i="12"/>
  <c r="AA701" i="12"/>
  <c r="AA700" i="12"/>
  <c r="AA699" i="12"/>
  <c r="AA698" i="12"/>
  <c r="AA697" i="12"/>
  <c r="AA696" i="12"/>
  <c r="AA695" i="12"/>
  <c r="AA694" i="12"/>
  <c r="AA693" i="12"/>
  <c r="AA692" i="12"/>
  <c r="AA691" i="12"/>
  <c r="AA690" i="12"/>
  <c r="AA689" i="12"/>
  <c r="AA688" i="12"/>
  <c r="AA687" i="12"/>
  <c r="AA686" i="12"/>
  <c r="AA685" i="12"/>
  <c r="AA684" i="12"/>
  <c r="AA683" i="12"/>
  <c r="AA682" i="12"/>
  <c r="AA681" i="12"/>
  <c r="AA680" i="12"/>
  <c r="AA679" i="12"/>
  <c r="AA678" i="12"/>
  <c r="AA677" i="12"/>
  <c r="AA676" i="12"/>
  <c r="AA675" i="12"/>
  <c r="AA674" i="12"/>
  <c r="AA673" i="12"/>
  <c r="AA672" i="12"/>
  <c r="AA671" i="12"/>
  <c r="AA670" i="12"/>
  <c r="AA669" i="12"/>
  <c r="AA668" i="12"/>
  <c r="AA667" i="12"/>
  <c r="AA666" i="12"/>
  <c r="AA665" i="12"/>
  <c r="AA664" i="12"/>
  <c r="AA663" i="12"/>
  <c r="AA662" i="12"/>
  <c r="AA661" i="12"/>
  <c r="AA660" i="12"/>
  <c r="AA659" i="12"/>
  <c r="AA658" i="12"/>
  <c r="AA657" i="12"/>
  <c r="AA656" i="12"/>
  <c r="AA655" i="12"/>
  <c r="AA654" i="12"/>
  <c r="AA653" i="12"/>
  <c r="AA652" i="12"/>
  <c r="AA651" i="12"/>
  <c r="AA650" i="12"/>
  <c r="AA649" i="12"/>
  <c r="AA648" i="12"/>
  <c r="AA647" i="12"/>
  <c r="AA646" i="12"/>
  <c r="AA645" i="12"/>
  <c r="AA644" i="12"/>
  <c r="AA643" i="12"/>
  <c r="AA642" i="12"/>
  <c r="AA641" i="12"/>
  <c r="AA640" i="12"/>
  <c r="AA639" i="12"/>
  <c r="AA638" i="12"/>
  <c r="AA637" i="12"/>
  <c r="AA636" i="12"/>
  <c r="AA635" i="12"/>
  <c r="AA634" i="12"/>
  <c r="AA633" i="12"/>
  <c r="AA632" i="12"/>
  <c r="AA631" i="12"/>
  <c r="AA630" i="12"/>
  <c r="AA629" i="12"/>
  <c r="AA628" i="12"/>
  <c r="AA627" i="12"/>
  <c r="AA626" i="12"/>
  <c r="AA625" i="12"/>
  <c r="AA624" i="12"/>
  <c r="AA623" i="12"/>
  <c r="AA622" i="12"/>
  <c r="AA621" i="12"/>
  <c r="AA620" i="12"/>
  <c r="AA619" i="12"/>
  <c r="AA618" i="12"/>
  <c r="AA617" i="12"/>
  <c r="AA616" i="12"/>
  <c r="AA615" i="12"/>
  <c r="AA614" i="12"/>
  <c r="AA613" i="12"/>
  <c r="AA612" i="12"/>
  <c r="AA611" i="12"/>
  <c r="AA610" i="12"/>
  <c r="AA609" i="12"/>
  <c r="AA608" i="12"/>
  <c r="AA607" i="12"/>
  <c r="AA606" i="12"/>
  <c r="AA605" i="12"/>
  <c r="AA604" i="12"/>
  <c r="AA603" i="12"/>
  <c r="AA602" i="12"/>
  <c r="AA601" i="12"/>
  <c r="AA600" i="12"/>
  <c r="AA599" i="12"/>
  <c r="AA598" i="12"/>
  <c r="AA597" i="12"/>
  <c r="AA596" i="12"/>
  <c r="AA595" i="12"/>
  <c r="AA594" i="12"/>
  <c r="AA593" i="12"/>
  <c r="AA592" i="12"/>
  <c r="AA591" i="12"/>
  <c r="AA590" i="12"/>
  <c r="AA589" i="12"/>
  <c r="AA588" i="12"/>
  <c r="AA587" i="12"/>
  <c r="AA586" i="12"/>
  <c r="AA585" i="12"/>
  <c r="AA584" i="12"/>
  <c r="AA583" i="12"/>
  <c r="AA582" i="12"/>
  <c r="AA581" i="12"/>
  <c r="AA580" i="12"/>
  <c r="AA579" i="12"/>
  <c r="AA578" i="12"/>
  <c r="AA577" i="12"/>
  <c r="AA576" i="12"/>
  <c r="AA575" i="12"/>
  <c r="AA574" i="12"/>
  <c r="AA573" i="12"/>
  <c r="AA572" i="12"/>
  <c r="AA571" i="12"/>
  <c r="AA570" i="12"/>
  <c r="AA569" i="12"/>
  <c r="AA568" i="12"/>
  <c r="AA567" i="12"/>
  <c r="AA566" i="12"/>
  <c r="AA565" i="12"/>
  <c r="AA564" i="12"/>
  <c r="AA563" i="12"/>
  <c r="AA562" i="12"/>
  <c r="AA561" i="12"/>
  <c r="AA560" i="12"/>
  <c r="AA559" i="12"/>
  <c r="AA558" i="12"/>
  <c r="AA557" i="12"/>
  <c r="AA556" i="12"/>
  <c r="AA555" i="12"/>
  <c r="AA554" i="12"/>
  <c r="AA553" i="12"/>
  <c r="AA552" i="12"/>
  <c r="AA551" i="12"/>
  <c r="AA550" i="12"/>
  <c r="AA549" i="12"/>
  <c r="AA548" i="12"/>
  <c r="AA547" i="12"/>
  <c r="AA546" i="12"/>
  <c r="AA545" i="12"/>
  <c r="AA544" i="12"/>
  <c r="AA543" i="12"/>
  <c r="AA542" i="12"/>
  <c r="AA541" i="12"/>
  <c r="AA540" i="12"/>
  <c r="AA539" i="12"/>
  <c r="AA538" i="12"/>
  <c r="AA537" i="12"/>
  <c r="AA536" i="12"/>
  <c r="AA535" i="12"/>
  <c r="AA534" i="12"/>
  <c r="AA533" i="12"/>
  <c r="AA532" i="12"/>
  <c r="AA531" i="12"/>
  <c r="AA530" i="12"/>
  <c r="AA529" i="12"/>
  <c r="AA528" i="12"/>
  <c r="AA527" i="12"/>
  <c r="AA526" i="12"/>
  <c r="AA525" i="12"/>
  <c r="AA524" i="12"/>
  <c r="AA523" i="12"/>
  <c r="AA522" i="12"/>
  <c r="AA521" i="12"/>
  <c r="AA520" i="12"/>
  <c r="AA519" i="12"/>
  <c r="AA518" i="12"/>
  <c r="AA517" i="12"/>
  <c r="AA516" i="12"/>
  <c r="AA515" i="12"/>
  <c r="AA514" i="12"/>
  <c r="AA513" i="12"/>
  <c r="AA512" i="12"/>
  <c r="AA511" i="12"/>
  <c r="AA510" i="12"/>
  <c r="AA509" i="12"/>
  <c r="AA508" i="12"/>
  <c r="AA507" i="12"/>
  <c r="AA506" i="12"/>
  <c r="AA505" i="12"/>
  <c r="AA504" i="12"/>
  <c r="AA503" i="12"/>
  <c r="AA502" i="12"/>
  <c r="AA501" i="12"/>
  <c r="AA500" i="12"/>
  <c r="AA499" i="12"/>
  <c r="AA498" i="12"/>
  <c r="AA497" i="12"/>
  <c r="AA496" i="12"/>
  <c r="AA495" i="12"/>
  <c r="AA494" i="12"/>
  <c r="AA493" i="12"/>
  <c r="AA492" i="12"/>
  <c r="AA491" i="12"/>
  <c r="AA490" i="12"/>
  <c r="AA489" i="12"/>
  <c r="AA488" i="12"/>
  <c r="AA487" i="12"/>
  <c r="AA486" i="12"/>
  <c r="AA485" i="12"/>
  <c r="AA484" i="12"/>
  <c r="AA483" i="12"/>
  <c r="AA482" i="12"/>
  <c r="AA481" i="12"/>
  <c r="AA480" i="12"/>
  <c r="AA479" i="12"/>
  <c r="AA478" i="12"/>
  <c r="AA477" i="12"/>
  <c r="AA476" i="12"/>
  <c r="AA475" i="12"/>
  <c r="AA474" i="12"/>
  <c r="AA473" i="12"/>
  <c r="AA472" i="12"/>
  <c r="AA471" i="12"/>
  <c r="AA470" i="12"/>
  <c r="AA469" i="12"/>
  <c r="AA468" i="12"/>
  <c r="AA467" i="12"/>
  <c r="AA466" i="12"/>
  <c r="AA465" i="12"/>
  <c r="AA464" i="12"/>
  <c r="AA463" i="12"/>
  <c r="AA462" i="12"/>
  <c r="AA461" i="12"/>
  <c r="AA460" i="12"/>
  <c r="AA459" i="12"/>
  <c r="AA458" i="12"/>
  <c r="AA457" i="12"/>
  <c r="AA456" i="12"/>
  <c r="AA455" i="12"/>
  <c r="AA454" i="12"/>
  <c r="AA453" i="12"/>
  <c r="AA452" i="12"/>
  <c r="AA451" i="12"/>
  <c r="AA450" i="12"/>
  <c r="AA449" i="12"/>
  <c r="AA448" i="12"/>
  <c r="AA447" i="12"/>
  <c r="AA446" i="12"/>
  <c r="AA445" i="12"/>
  <c r="AA444" i="12"/>
  <c r="AA443" i="12"/>
  <c r="AA442" i="12"/>
  <c r="AA441" i="12"/>
  <c r="AA440" i="12"/>
  <c r="AA439" i="12"/>
  <c r="AA438" i="12"/>
  <c r="AA437" i="12"/>
  <c r="AA436" i="12"/>
  <c r="AA435" i="12"/>
  <c r="AA434" i="12"/>
  <c r="AA433" i="12"/>
  <c r="AA432" i="12"/>
  <c r="AA431" i="12"/>
  <c r="AA430" i="12"/>
  <c r="AA429" i="12"/>
  <c r="AA428" i="12"/>
  <c r="AA427" i="12"/>
  <c r="AA426" i="12"/>
  <c r="AA425" i="12"/>
  <c r="AA424" i="12"/>
  <c r="AA423" i="12"/>
  <c r="AA422" i="12"/>
  <c r="AA421" i="12"/>
  <c r="AA420" i="12"/>
  <c r="AA419" i="12"/>
  <c r="AA418" i="12"/>
  <c r="AA417" i="12"/>
  <c r="AA416" i="12"/>
  <c r="AA415" i="12"/>
  <c r="AA414" i="12"/>
  <c r="AA413" i="12"/>
  <c r="AA412" i="12"/>
  <c r="AA411" i="12"/>
  <c r="AA410" i="12"/>
  <c r="AA409" i="12"/>
  <c r="AA408" i="12"/>
  <c r="AA407" i="12"/>
  <c r="AA406" i="12"/>
  <c r="AA405" i="12"/>
  <c r="AA404" i="12"/>
  <c r="AA403" i="12"/>
  <c r="AA402" i="12"/>
  <c r="AA401" i="12"/>
  <c r="AA400" i="12"/>
  <c r="AA399" i="12"/>
  <c r="AA398" i="12"/>
  <c r="AA397" i="12"/>
  <c r="AA396" i="12"/>
  <c r="AA395" i="12"/>
  <c r="AA394" i="12"/>
  <c r="AA393" i="12"/>
  <c r="AA392" i="12"/>
  <c r="AA391" i="12"/>
  <c r="AA390" i="12"/>
  <c r="AA389" i="12"/>
  <c r="AA388" i="12"/>
  <c r="AA387" i="12"/>
  <c r="AA386" i="12"/>
  <c r="AA385" i="12"/>
  <c r="AA384" i="12"/>
  <c r="AA383" i="12"/>
  <c r="AA382" i="12"/>
  <c r="AA381" i="12"/>
  <c r="AA380" i="12"/>
  <c r="AA379" i="12"/>
  <c r="AA378" i="12"/>
  <c r="AA377" i="12"/>
  <c r="AA376" i="12"/>
  <c r="AA375" i="12"/>
  <c r="AA374" i="12"/>
  <c r="AA373" i="12"/>
  <c r="AA372" i="12"/>
  <c r="AA371" i="12"/>
  <c r="AA370" i="12"/>
  <c r="AA369" i="12"/>
  <c r="AA368" i="12"/>
  <c r="AA367" i="12"/>
  <c r="AA366" i="12"/>
  <c r="AA365" i="12"/>
  <c r="AA364" i="12"/>
  <c r="AA363" i="12"/>
  <c r="AA362" i="12"/>
  <c r="AA361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AA8" i="12"/>
  <c r="AA7" i="12"/>
  <c r="V3934" i="12"/>
  <c r="V3933" i="12"/>
  <c r="V3932" i="12"/>
  <c r="V3931" i="12"/>
  <c r="V3930" i="12"/>
  <c r="V3929" i="12"/>
  <c r="V3928" i="12"/>
  <c r="V3927" i="12"/>
  <c r="V3926" i="12"/>
  <c r="V3925" i="12"/>
  <c r="V3924" i="12"/>
  <c r="V3923" i="12"/>
  <c r="V3922" i="12"/>
  <c r="V3921" i="12"/>
  <c r="V3920" i="12"/>
  <c r="V3919" i="12"/>
  <c r="V3918" i="12"/>
  <c r="V3917" i="12"/>
  <c r="V3916" i="12"/>
  <c r="V3915" i="12"/>
  <c r="V3914" i="12"/>
  <c r="V3913" i="12"/>
  <c r="V3912" i="12"/>
  <c r="V3911" i="12"/>
  <c r="V3910" i="12"/>
  <c r="V3909" i="12"/>
  <c r="V3908" i="12"/>
  <c r="V3907" i="12"/>
  <c r="V3906" i="12"/>
  <c r="V3905" i="12"/>
  <c r="V3904" i="12"/>
  <c r="V3903" i="12"/>
  <c r="V3902" i="12"/>
  <c r="V3901" i="12"/>
  <c r="V3900" i="12"/>
  <c r="V3899" i="12"/>
  <c r="V3898" i="12"/>
  <c r="V3897" i="12"/>
  <c r="V3896" i="12"/>
  <c r="V3895" i="12"/>
  <c r="V3894" i="12"/>
  <c r="V3893" i="12"/>
  <c r="V3892" i="12"/>
  <c r="V3891" i="12"/>
  <c r="V3890" i="12"/>
  <c r="V3889" i="12"/>
  <c r="V3888" i="12"/>
  <c r="V3887" i="12"/>
  <c r="V3886" i="12"/>
  <c r="V3885" i="12"/>
  <c r="V3884" i="12"/>
  <c r="V3883" i="12"/>
  <c r="V3882" i="12"/>
  <c r="V3881" i="12"/>
  <c r="V3880" i="12"/>
  <c r="V3879" i="12"/>
  <c r="V3878" i="12"/>
  <c r="V3877" i="12"/>
  <c r="V3876" i="12"/>
  <c r="V3875" i="12"/>
  <c r="V3874" i="12"/>
  <c r="V3873" i="12"/>
  <c r="V3872" i="12"/>
  <c r="V3871" i="12"/>
  <c r="V3870" i="12"/>
  <c r="V3869" i="12"/>
  <c r="V3868" i="12"/>
  <c r="V3867" i="12"/>
  <c r="V3866" i="12"/>
  <c r="V3865" i="12"/>
  <c r="V3864" i="12"/>
  <c r="V3863" i="12"/>
  <c r="V3862" i="12"/>
  <c r="V3861" i="12"/>
  <c r="V3860" i="12"/>
  <c r="V3859" i="12"/>
  <c r="V3858" i="12"/>
  <c r="V3857" i="12"/>
  <c r="V3856" i="12"/>
  <c r="V3855" i="12"/>
  <c r="V3854" i="12"/>
  <c r="V3853" i="12"/>
  <c r="V3852" i="12"/>
  <c r="V3851" i="12"/>
  <c r="V3850" i="12"/>
  <c r="V3849" i="12"/>
  <c r="V3848" i="12"/>
  <c r="V3847" i="12"/>
  <c r="V3846" i="12"/>
  <c r="V3845" i="12"/>
  <c r="V3844" i="12"/>
  <c r="V3843" i="12"/>
  <c r="V3842" i="12"/>
  <c r="V3841" i="12"/>
  <c r="V3840" i="12"/>
  <c r="V3839" i="12"/>
  <c r="V3838" i="12"/>
  <c r="V3837" i="12"/>
  <c r="V3836" i="12"/>
  <c r="V3835" i="12"/>
  <c r="V3834" i="12"/>
  <c r="V3833" i="12"/>
  <c r="V3832" i="12"/>
  <c r="V3831" i="12"/>
  <c r="V3830" i="12"/>
  <c r="V3829" i="12"/>
  <c r="V3828" i="12"/>
  <c r="V3827" i="12"/>
  <c r="V3826" i="12"/>
  <c r="V3825" i="12"/>
  <c r="V3824" i="12"/>
  <c r="V3823" i="12"/>
  <c r="V3822" i="12"/>
  <c r="V3821" i="12"/>
  <c r="V3820" i="12"/>
  <c r="V3819" i="12"/>
  <c r="V3818" i="12"/>
  <c r="V3817" i="12"/>
  <c r="V3816" i="12"/>
  <c r="V3815" i="12"/>
  <c r="V3814" i="12"/>
  <c r="V3813" i="12"/>
  <c r="V3812" i="12"/>
  <c r="V3811" i="12"/>
  <c r="V3810" i="12"/>
  <c r="V3809" i="12"/>
  <c r="V3808" i="12"/>
  <c r="V3807" i="12"/>
  <c r="V3806" i="12"/>
  <c r="V3805" i="12"/>
  <c r="V3804" i="12"/>
  <c r="V3803" i="12"/>
  <c r="V3802" i="12"/>
  <c r="V3801" i="12"/>
  <c r="V3800" i="12"/>
  <c r="V3799" i="12"/>
  <c r="V3798" i="12"/>
  <c r="V3797" i="12"/>
  <c r="V3796" i="12"/>
  <c r="V3795" i="12"/>
  <c r="V3794" i="12"/>
  <c r="V3793" i="12"/>
  <c r="V3792" i="12"/>
  <c r="V3791" i="12"/>
  <c r="V3790" i="12"/>
  <c r="V3789" i="12"/>
  <c r="V3788" i="12"/>
  <c r="V3787" i="12"/>
  <c r="V3786" i="12"/>
  <c r="V3785" i="12"/>
  <c r="V3784" i="12"/>
  <c r="V3783" i="12"/>
  <c r="V3782" i="12"/>
  <c r="V3781" i="12"/>
  <c r="V3780" i="12"/>
  <c r="V3779" i="12"/>
  <c r="V3778" i="12"/>
  <c r="V3777" i="12"/>
  <c r="V3776" i="12"/>
  <c r="V3775" i="12"/>
  <c r="V3774" i="12"/>
  <c r="V3773" i="12"/>
  <c r="V3772" i="12"/>
  <c r="V3771" i="12"/>
  <c r="V3770" i="12"/>
  <c r="V3769" i="12"/>
  <c r="V3768" i="12"/>
  <c r="V3767" i="12"/>
  <c r="V3766" i="12"/>
  <c r="V3765" i="12"/>
  <c r="V3764" i="12"/>
  <c r="V3763" i="12"/>
  <c r="V3762" i="12"/>
  <c r="V3761" i="12"/>
  <c r="V3760" i="12"/>
  <c r="V3759" i="12"/>
  <c r="V3758" i="12"/>
  <c r="V3757" i="12"/>
  <c r="V3756" i="12"/>
  <c r="V3755" i="12"/>
  <c r="V3754" i="12"/>
  <c r="V3753" i="12"/>
  <c r="V3752" i="12"/>
  <c r="V3751" i="12"/>
  <c r="V3750" i="12"/>
  <c r="V3749" i="12"/>
  <c r="V3748" i="12"/>
  <c r="V3747" i="12"/>
  <c r="V3746" i="12"/>
  <c r="V3745" i="12"/>
  <c r="V3744" i="12"/>
  <c r="V3743" i="12"/>
  <c r="V3742" i="12"/>
  <c r="V3741" i="12"/>
  <c r="V3740" i="12"/>
  <c r="V3739" i="12"/>
  <c r="V3738" i="12"/>
  <c r="V3737" i="12"/>
  <c r="V3736" i="12"/>
  <c r="V3735" i="12"/>
  <c r="V3734" i="12"/>
  <c r="V3733" i="12"/>
  <c r="V3732" i="12"/>
  <c r="V3731" i="12"/>
  <c r="V3730" i="12"/>
  <c r="V3729" i="12"/>
  <c r="V3728" i="12"/>
  <c r="V3727" i="12"/>
  <c r="V3726" i="12"/>
  <c r="V3725" i="12"/>
  <c r="V3724" i="12"/>
  <c r="V3723" i="12"/>
  <c r="V3722" i="12"/>
  <c r="V3721" i="12"/>
  <c r="V3720" i="12"/>
  <c r="V3719" i="12"/>
  <c r="V3718" i="12"/>
  <c r="V3717" i="12"/>
  <c r="V3716" i="12"/>
  <c r="V3715" i="12"/>
  <c r="V3714" i="12"/>
  <c r="V3713" i="12"/>
  <c r="V3712" i="12"/>
  <c r="V3711" i="12"/>
  <c r="V3710" i="12"/>
  <c r="V3709" i="12"/>
  <c r="V3708" i="12"/>
  <c r="V3707" i="12"/>
  <c r="V3706" i="12"/>
  <c r="V3705" i="12"/>
  <c r="V3704" i="12"/>
  <c r="V3703" i="12"/>
  <c r="V3702" i="12"/>
  <c r="V3701" i="12"/>
  <c r="V3700" i="12"/>
  <c r="V3699" i="12"/>
  <c r="V3698" i="12"/>
  <c r="V3697" i="12"/>
  <c r="V3696" i="12"/>
  <c r="V3695" i="12"/>
  <c r="V3694" i="12"/>
  <c r="V3693" i="12"/>
  <c r="V3692" i="12"/>
  <c r="V3691" i="12"/>
  <c r="V3690" i="12"/>
  <c r="V3689" i="12"/>
  <c r="V3688" i="12"/>
  <c r="V3687" i="12"/>
  <c r="V3686" i="12"/>
  <c r="V3685" i="12"/>
  <c r="V3684" i="12"/>
  <c r="V3683" i="12"/>
  <c r="V3682" i="12"/>
  <c r="V3681" i="12"/>
  <c r="V3680" i="12"/>
  <c r="V3679" i="12"/>
  <c r="V3678" i="12"/>
  <c r="V3677" i="12"/>
  <c r="V3676" i="12"/>
  <c r="V3675" i="12"/>
  <c r="V3674" i="12"/>
  <c r="V3673" i="12"/>
  <c r="V3672" i="12"/>
  <c r="V3671" i="12"/>
  <c r="V3670" i="12"/>
  <c r="V3669" i="12"/>
  <c r="V3668" i="12"/>
  <c r="V3667" i="12"/>
  <c r="V3666" i="12"/>
  <c r="V3665" i="12"/>
  <c r="V3664" i="12"/>
  <c r="V3663" i="12"/>
  <c r="V3662" i="12"/>
  <c r="V3661" i="12"/>
  <c r="V3660" i="12"/>
  <c r="V3659" i="12"/>
  <c r="V3658" i="12"/>
  <c r="V3657" i="12"/>
  <c r="V3656" i="12"/>
  <c r="V3655" i="12"/>
  <c r="V3654" i="12"/>
  <c r="V3653" i="12"/>
  <c r="V3652" i="12"/>
  <c r="V3651" i="12"/>
  <c r="V3650" i="12"/>
  <c r="V3649" i="12"/>
  <c r="V3648" i="12"/>
  <c r="V3647" i="12"/>
  <c r="V3646" i="12"/>
  <c r="V3645" i="12"/>
  <c r="V3644" i="12"/>
  <c r="V3643" i="12"/>
  <c r="V3642" i="12"/>
  <c r="V3641" i="12"/>
  <c r="V3640" i="12"/>
  <c r="V3639" i="12"/>
  <c r="V3638" i="12"/>
  <c r="V3637" i="12"/>
  <c r="V3636" i="12"/>
  <c r="V3635" i="12"/>
  <c r="V3634" i="12"/>
  <c r="V3633" i="12"/>
  <c r="V3632" i="12"/>
  <c r="V3631" i="12"/>
  <c r="V3630" i="12"/>
  <c r="V3629" i="12"/>
  <c r="V3628" i="12"/>
  <c r="V3627" i="12"/>
  <c r="V3626" i="12"/>
  <c r="V3625" i="12"/>
  <c r="V3624" i="12"/>
  <c r="V3623" i="12"/>
  <c r="V3622" i="12"/>
  <c r="V3621" i="12"/>
  <c r="V3620" i="12"/>
  <c r="V3619" i="12"/>
  <c r="V3618" i="12"/>
  <c r="V3617" i="12"/>
  <c r="V3616" i="12"/>
  <c r="V3615" i="12"/>
  <c r="V3614" i="12"/>
  <c r="V3613" i="12"/>
  <c r="V3612" i="12"/>
  <c r="V3611" i="12"/>
  <c r="V3610" i="12"/>
  <c r="V3609" i="12"/>
  <c r="V3608" i="12"/>
  <c r="V3607" i="12"/>
  <c r="V3606" i="12"/>
  <c r="V3605" i="12"/>
  <c r="V3604" i="12"/>
  <c r="V3603" i="12"/>
  <c r="V3602" i="12"/>
  <c r="V3601" i="12"/>
  <c r="V3600" i="12"/>
  <c r="V3599" i="12"/>
  <c r="V3598" i="12"/>
  <c r="V3597" i="12"/>
  <c r="V3596" i="12"/>
  <c r="V3595" i="12"/>
  <c r="V3594" i="12"/>
  <c r="V3593" i="12"/>
  <c r="V3592" i="12"/>
  <c r="V3591" i="12"/>
  <c r="V3590" i="12"/>
  <c r="V3589" i="12"/>
  <c r="V3588" i="12"/>
  <c r="V3587" i="12"/>
  <c r="V3586" i="12"/>
  <c r="V3585" i="12"/>
  <c r="V3584" i="12"/>
  <c r="V3583" i="12"/>
  <c r="V3582" i="12"/>
  <c r="V3581" i="12"/>
  <c r="V3580" i="12"/>
  <c r="V3579" i="12"/>
  <c r="V3578" i="12"/>
  <c r="V3577" i="12"/>
  <c r="V3576" i="12"/>
  <c r="V3575" i="12"/>
  <c r="V3574" i="12"/>
  <c r="V3573" i="12"/>
  <c r="V3572" i="12"/>
  <c r="V3571" i="12"/>
  <c r="V3570" i="12"/>
  <c r="V3569" i="12"/>
  <c r="V3568" i="12"/>
  <c r="V3567" i="12"/>
  <c r="V3566" i="12"/>
  <c r="V3565" i="12"/>
  <c r="V3564" i="12"/>
  <c r="V3563" i="12"/>
  <c r="V3562" i="12"/>
  <c r="V3561" i="12"/>
  <c r="V3560" i="12"/>
  <c r="V3559" i="12"/>
  <c r="V3558" i="12"/>
  <c r="V3557" i="12"/>
  <c r="V3556" i="12"/>
  <c r="V3555" i="12"/>
  <c r="V3554" i="12"/>
  <c r="V3553" i="12"/>
  <c r="V3552" i="12"/>
  <c r="V3551" i="12"/>
  <c r="V3550" i="12"/>
  <c r="V3549" i="12"/>
  <c r="V3548" i="12"/>
  <c r="V3547" i="12"/>
  <c r="V3546" i="12"/>
  <c r="V3545" i="12"/>
  <c r="V3544" i="12"/>
  <c r="V3543" i="12"/>
  <c r="V3542" i="12"/>
  <c r="V3541" i="12"/>
  <c r="V3540" i="12"/>
  <c r="V3539" i="12"/>
  <c r="V3538" i="12"/>
  <c r="V3537" i="12"/>
  <c r="V3536" i="12"/>
  <c r="V3535" i="12"/>
  <c r="V3534" i="12"/>
  <c r="V3533" i="12"/>
  <c r="V3532" i="12"/>
  <c r="V3531" i="12"/>
  <c r="V3530" i="12"/>
  <c r="V3529" i="12"/>
  <c r="V3528" i="12"/>
  <c r="V3527" i="12"/>
  <c r="V3526" i="12"/>
  <c r="V3525" i="12"/>
  <c r="V3524" i="12"/>
  <c r="V3523" i="12"/>
  <c r="V3522" i="12"/>
  <c r="V3521" i="12"/>
  <c r="V3520" i="12"/>
  <c r="V3519" i="12"/>
  <c r="V3518" i="12"/>
  <c r="V3517" i="12"/>
  <c r="V3516" i="12"/>
  <c r="V3515" i="12"/>
  <c r="V3514" i="12"/>
  <c r="V3513" i="12"/>
  <c r="V3512" i="12"/>
  <c r="V3511" i="12"/>
  <c r="V3510" i="12"/>
  <c r="V3509" i="12"/>
  <c r="V3508" i="12"/>
  <c r="V3507" i="12"/>
  <c r="V3506" i="12"/>
  <c r="V3505" i="12"/>
  <c r="V3504" i="12"/>
  <c r="V3503" i="12"/>
  <c r="V3502" i="12"/>
  <c r="V3501" i="12"/>
  <c r="V3500" i="12"/>
  <c r="V3499" i="12"/>
  <c r="V3498" i="12"/>
  <c r="V3497" i="12"/>
  <c r="V3496" i="12"/>
  <c r="V3495" i="12"/>
  <c r="V3494" i="12"/>
  <c r="V3493" i="12"/>
  <c r="V3492" i="12"/>
  <c r="V3491" i="12"/>
  <c r="V3490" i="12"/>
  <c r="V3489" i="12"/>
  <c r="V3488" i="12"/>
  <c r="V3487" i="12"/>
  <c r="V3486" i="12"/>
  <c r="V3485" i="12"/>
  <c r="V3484" i="12"/>
  <c r="V3483" i="12"/>
  <c r="V3482" i="12"/>
  <c r="V3481" i="12"/>
  <c r="V3480" i="12"/>
  <c r="V3479" i="12"/>
  <c r="V3478" i="12"/>
  <c r="V3477" i="12"/>
  <c r="V3476" i="12"/>
  <c r="V3475" i="12"/>
  <c r="V3474" i="12"/>
  <c r="V3473" i="12"/>
  <c r="V3472" i="12"/>
  <c r="V3471" i="12"/>
  <c r="V3470" i="12"/>
  <c r="V3469" i="12"/>
  <c r="V3468" i="12"/>
  <c r="V3467" i="12"/>
  <c r="V3466" i="12"/>
  <c r="V3465" i="12"/>
  <c r="V3464" i="12"/>
  <c r="V3463" i="12"/>
  <c r="V3462" i="12"/>
  <c r="V3461" i="12"/>
  <c r="V3460" i="12"/>
  <c r="V3459" i="12"/>
  <c r="V3458" i="12"/>
  <c r="V3457" i="12"/>
  <c r="V3456" i="12"/>
  <c r="V3455" i="12"/>
  <c r="V3454" i="12"/>
  <c r="V3453" i="12"/>
  <c r="V3452" i="12"/>
  <c r="V3451" i="12"/>
  <c r="V3450" i="12"/>
  <c r="V3449" i="12"/>
  <c r="V3448" i="12"/>
  <c r="V3447" i="12"/>
  <c r="V3446" i="12"/>
  <c r="V3445" i="12"/>
  <c r="V3444" i="12"/>
  <c r="V3443" i="12"/>
  <c r="V3442" i="12"/>
  <c r="V3441" i="12"/>
  <c r="V3440" i="12"/>
  <c r="V3439" i="12"/>
  <c r="V3438" i="12"/>
  <c r="V3437" i="12"/>
  <c r="V3436" i="12"/>
  <c r="V3435" i="12"/>
  <c r="V3434" i="12"/>
  <c r="V3433" i="12"/>
  <c r="V3432" i="12"/>
  <c r="V3431" i="12"/>
  <c r="V3430" i="12"/>
  <c r="V3429" i="12"/>
  <c r="V3428" i="12"/>
  <c r="V3427" i="12"/>
  <c r="V3426" i="12"/>
  <c r="V3425" i="12"/>
  <c r="V3424" i="12"/>
  <c r="V3423" i="12"/>
  <c r="V3422" i="12"/>
  <c r="V3421" i="12"/>
  <c r="V3420" i="12"/>
  <c r="V3419" i="12"/>
  <c r="V3418" i="12"/>
  <c r="V3417" i="12"/>
  <c r="V3416" i="12"/>
  <c r="V3415" i="12"/>
  <c r="V3414" i="12"/>
  <c r="V3413" i="12"/>
  <c r="V3412" i="12"/>
  <c r="V3411" i="12"/>
  <c r="V3410" i="12"/>
  <c r="V3409" i="12"/>
  <c r="V3408" i="12"/>
  <c r="V3407" i="12"/>
  <c r="V3406" i="12"/>
  <c r="V3405" i="12"/>
  <c r="V3404" i="12"/>
  <c r="V3403" i="12"/>
  <c r="V3402" i="12"/>
  <c r="V3401" i="12"/>
  <c r="V3400" i="12"/>
  <c r="V3399" i="12"/>
  <c r="V3398" i="12"/>
  <c r="V3397" i="12"/>
  <c r="V3396" i="12"/>
  <c r="V3395" i="12"/>
  <c r="V3394" i="12"/>
  <c r="V3393" i="12"/>
  <c r="V3392" i="12"/>
  <c r="V3391" i="12"/>
  <c r="V3390" i="12"/>
  <c r="V3389" i="12"/>
  <c r="V3388" i="12"/>
  <c r="V3387" i="12"/>
  <c r="V3386" i="12"/>
  <c r="V3385" i="12"/>
  <c r="V3384" i="12"/>
  <c r="V3383" i="12"/>
  <c r="V3382" i="12"/>
  <c r="V3381" i="12"/>
  <c r="V3380" i="12"/>
  <c r="V3379" i="12"/>
  <c r="V3378" i="12"/>
  <c r="V3377" i="12"/>
  <c r="V3376" i="12"/>
  <c r="V3375" i="12"/>
  <c r="V3374" i="12"/>
  <c r="V3373" i="12"/>
  <c r="V3372" i="12"/>
  <c r="V3371" i="12"/>
  <c r="V3370" i="12"/>
  <c r="V3369" i="12"/>
  <c r="V3368" i="12"/>
  <c r="V3367" i="12"/>
  <c r="V3366" i="12"/>
  <c r="V3365" i="12"/>
  <c r="V3364" i="12"/>
  <c r="V3363" i="12"/>
  <c r="V3362" i="12"/>
  <c r="V3361" i="12"/>
  <c r="V3360" i="12"/>
  <c r="V3359" i="12"/>
  <c r="V3358" i="12"/>
  <c r="V3357" i="12"/>
  <c r="V3356" i="12"/>
  <c r="V3355" i="12"/>
  <c r="V3354" i="12"/>
  <c r="V3353" i="12"/>
  <c r="V3352" i="12"/>
  <c r="V3351" i="12"/>
  <c r="V3350" i="12"/>
  <c r="V3349" i="12"/>
  <c r="V3348" i="12"/>
  <c r="V3347" i="12"/>
  <c r="V3346" i="12"/>
  <c r="V3345" i="12"/>
  <c r="V3344" i="12"/>
  <c r="V3343" i="12"/>
  <c r="V3342" i="12"/>
  <c r="V3341" i="12"/>
  <c r="V3340" i="12"/>
  <c r="V3339" i="12"/>
  <c r="V3338" i="12"/>
  <c r="V3337" i="12"/>
  <c r="V3336" i="12"/>
  <c r="V3335" i="12"/>
  <c r="V3334" i="12"/>
  <c r="V3333" i="12"/>
  <c r="V3332" i="12"/>
  <c r="V3331" i="12"/>
  <c r="V3330" i="12"/>
  <c r="V3329" i="12"/>
  <c r="V3328" i="12"/>
  <c r="V3327" i="12"/>
  <c r="V3326" i="12"/>
  <c r="V3325" i="12"/>
  <c r="V3324" i="12"/>
  <c r="V3323" i="12"/>
  <c r="V3322" i="12"/>
  <c r="V3321" i="12"/>
  <c r="V3320" i="12"/>
  <c r="V3319" i="12"/>
  <c r="V3318" i="12"/>
  <c r="V3317" i="12"/>
  <c r="V3316" i="12"/>
  <c r="V3315" i="12"/>
  <c r="V3314" i="12"/>
  <c r="V3313" i="12"/>
  <c r="V3312" i="12"/>
  <c r="V3311" i="12"/>
  <c r="V3310" i="12"/>
  <c r="V3309" i="12"/>
  <c r="V3308" i="12"/>
  <c r="V3307" i="12"/>
  <c r="V3306" i="12"/>
  <c r="V3305" i="12"/>
  <c r="V3304" i="12"/>
  <c r="V3303" i="12"/>
  <c r="V3302" i="12"/>
  <c r="V3301" i="12"/>
  <c r="V3300" i="12"/>
  <c r="V3299" i="12"/>
  <c r="V3298" i="12"/>
  <c r="V3297" i="12"/>
  <c r="V3296" i="12"/>
  <c r="V3295" i="12"/>
  <c r="V3294" i="12"/>
  <c r="V3293" i="12"/>
  <c r="V3292" i="12"/>
  <c r="V3291" i="12"/>
  <c r="V3290" i="12"/>
  <c r="V3289" i="12"/>
  <c r="V3288" i="12"/>
  <c r="V3287" i="12"/>
  <c r="V3286" i="12"/>
  <c r="V3285" i="12"/>
  <c r="V3284" i="12"/>
  <c r="V3283" i="12"/>
  <c r="V3282" i="12"/>
  <c r="V3281" i="12"/>
  <c r="V3280" i="12"/>
  <c r="V3279" i="12"/>
  <c r="V3278" i="12"/>
  <c r="V3277" i="12"/>
  <c r="V3276" i="12"/>
  <c r="V3275" i="12"/>
  <c r="V3274" i="12"/>
  <c r="V3273" i="12"/>
  <c r="V3272" i="12"/>
  <c r="V3271" i="12"/>
  <c r="V3270" i="12"/>
  <c r="V3269" i="12"/>
  <c r="V3268" i="12"/>
  <c r="V3267" i="12"/>
  <c r="V3266" i="12"/>
  <c r="V3265" i="12"/>
  <c r="V3264" i="12"/>
  <c r="V3263" i="12"/>
  <c r="V3262" i="12"/>
  <c r="V3261" i="12"/>
  <c r="V3260" i="12"/>
  <c r="V3259" i="12"/>
  <c r="V3258" i="12"/>
  <c r="V3257" i="12"/>
  <c r="V3256" i="12"/>
  <c r="V3255" i="12"/>
  <c r="V3254" i="12"/>
  <c r="V3253" i="12"/>
  <c r="V3252" i="12"/>
  <c r="V3251" i="12"/>
  <c r="V3250" i="12"/>
  <c r="V3249" i="12"/>
  <c r="V3248" i="12"/>
  <c r="V3247" i="12"/>
  <c r="V3246" i="12"/>
  <c r="V3245" i="12"/>
  <c r="V3244" i="12"/>
  <c r="V3243" i="12"/>
  <c r="V3242" i="12"/>
  <c r="V3241" i="12"/>
  <c r="V3240" i="12"/>
  <c r="V3239" i="12"/>
  <c r="V3238" i="12"/>
  <c r="V3237" i="12"/>
  <c r="V3236" i="12"/>
  <c r="V3235" i="12"/>
  <c r="V3234" i="12"/>
  <c r="V3233" i="12"/>
  <c r="V3232" i="12"/>
  <c r="V3231" i="12"/>
  <c r="V3230" i="12"/>
  <c r="V3229" i="12"/>
  <c r="V3228" i="12"/>
  <c r="V3227" i="12"/>
  <c r="V3226" i="12"/>
  <c r="V3225" i="12"/>
  <c r="V3224" i="12"/>
  <c r="V3223" i="12"/>
  <c r="V3222" i="12"/>
  <c r="V3221" i="12"/>
  <c r="V3220" i="12"/>
  <c r="V3219" i="12"/>
  <c r="V3218" i="12"/>
  <c r="V3217" i="12"/>
  <c r="V3216" i="12"/>
  <c r="V3215" i="12"/>
  <c r="V3214" i="12"/>
  <c r="V3213" i="12"/>
  <c r="V3212" i="12"/>
  <c r="V3211" i="12"/>
  <c r="V3210" i="12"/>
  <c r="V3209" i="12"/>
  <c r="V3208" i="12"/>
  <c r="V3207" i="12"/>
  <c r="V3206" i="12"/>
  <c r="V3205" i="12"/>
  <c r="V3204" i="12"/>
  <c r="V3203" i="12"/>
  <c r="V3202" i="12"/>
  <c r="V3201" i="12"/>
  <c r="V3200" i="12"/>
  <c r="V3199" i="12"/>
  <c r="V3198" i="12"/>
  <c r="V3197" i="12"/>
  <c r="V3196" i="12"/>
  <c r="V3195" i="12"/>
  <c r="V3194" i="12"/>
  <c r="V3193" i="12"/>
  <c r="V3192" i="12"/>
  <c r="V3191" i="12"/>
  <c r="V3190" i="12"/>
  <c r="V3189" i="12"/>
  <c r="V3188" i="12"/>
  <c r="V3187" i="12"/>
  <c r="V3186" i="12"/>
  <c r="V3185" i="12"/>
  <c r="V3184" i="12"/>
  <c r="V3183" i="12"/>
  <c r="V3182" i="12"/>
  <c r="V3181" i="12"/>
  <c r="V3180" i="12"/>
  <c r="V3179" i="12"/>
  <c r="V3178" i="12"/>
  <c r="V3177" i="12"/>
  <c r="V3176" i="12"/>
  <c r="V3175" i="12"/>
  <c r="V3174" i="12"/>
  <c r="V3173" i="12"/>
  <c r="V3172" i="12"/>
  <c r="V3171" i="12"/>
  <c r="V3170" i="12"/>
  <c r="V3169" i="12"/>
  <c r="V3168" i="12"/>
  <c r="V3167" i="12"/>
  <c r="V3166" i="12"/>
  <c r="V3165" i="12"/>
  <c r="V3164" i="12"/>
  <c r="V3163" i="12"/>
  <c r="V3162" i="12"/>
  <c r="V3161" i="12"/>
  <c r="V3160" i="12"/>
  <c r="V3159" i="12"/>
  <c r="V3158" i="12"/>
  <c r="V3157" i="12"/>
  <c r="V3156" i="12"/>
  <c r="V3155" i="12"/>
  <c r="V3154" i="12"/>
  <c r="V3153" i="12"/>
  <c r="V3152" i="12"/>
  <c r="V3151" i="12"/>
  <c r="V3150" i="12"/>
  <c r="V3149" i="12"/>
  <c r="V3148" i="12"/>
  <c r="V3147" i="12"/>
  <c r="V3146" i="12"/>
  <c r="V3145" i="12"/>
  <c r="V3144" i="12"/>
  <c r="V3143" i="12"/>
  <c r="V3142" i="12"/>
  <c r="V3141" i="12"/>
  <c r="V3140" i="12"/>
  <c r="V3139" i="12"/>
  <c r="V3138" i="12"/>
  <c r="V3137" i="12"/>
  <c r="V3136" i="12"/>
  <c r="V3135" i="12"/>
  <c r="V3134" i="12"/>
  <c r="V3133" i="12"/>
  <c r="V3132" i="12"/>
  <c r="V3131" i="12"/>
  <c r="V3130" i="12"/>
  <c r="V3129" i="12"/>
  <c r="V3128" i="12"/>
  <c r="V3127" i="12"/>
  <c r="V3126" i="12"/>
  <c r="V3125" i="12"/>
  <c r="V3124" i="12"/>
  <c r="V3123" i="12"/>
  <c r="V3122" i="12"/>
  <c r="V3121" i="12"/>
  <c r="V3120" i="12"/>
  <c r="V3119" i="12"/>
  <c r="V3118" i="12"/>
  <c r="V3117" i="12"/>
  <c r="V3116" i="12"/>
  <c r="V3115" i="12"/>
  <c r="V3114" i="12"/>
  <c r="V3113" i="12"/>
  <c r="V3112" i="12"/>
  <c r="V3111" i="12"/>
  <c r="V3110" i="12"/>
  <c r="V3109" i="12"/>
  <c r="V3108" i="12"/>
  <c r="V3107" i="12"/>
  <c r="V3106" i="12"/>
  <c r="V3105" i="12"/>
  <c r="V3104" i="12"/>
  <c r="V3103" i="12"/>
  <c r="V3102" i="12"/>
  <c r="V3101" i="12"/>
  <c r="V3100" i="12"/>
  <c r="V3099" i="12"/>
  <c r="V3098" i="12"/>
  <c r="V3097" i="12"/>
  <c r="V3096" i="12"/>
  <c r="V3095" i="12"/>
  <c r="V3094" i="12"/>
  <c r="V3093" i="12"/>
  <c r="V3092" i="12"/>
  <c r="V3091" i="12"/>
  <c r="V3090" i="12"/>
  <c r="V3089" i="12"/>
  <c r="V3088" i="12"/>
  <c r="V3087" i="12"/>
  <c r="V3086" i="12"/>
  <c r="V3085" i="12"/>
  <c r="V3084" i="12"/>
  <c r="V3083" i="12"/>
  <c r="V3082" i="12"/>
  <c r="V3081" i="12"/>
  <c r="V3080" i="12"/>
  <c r="V3079" i="12"/>
  <c r="V3078" i="12"/>
  <c r="V3077" i="12"/>
  <c r="V3076" i="12"/>
  <c r="V3075" i="12"/>
  <c r="V3074" i="12"/>
  <c r="V3073" i="12"/>
  <c r="V3072" i="12"/>
  <c r="V3071" i="12"/>
  <c r="V3070" i="12"/>
  <c r="V3069" i="12"/>
  <c r="V3068" i="12"/>
  <c r="V3067" i="12"/>
  <c r="V3066" i="12"/>
  <c r="V3065" i="12"/>
  <c r="V3064" i="12"/>
  <c r="V3063" i="12"/>
  <c r="V3062" i="12"/>
  <c r="V3061" i="12"/>
  <c r="V3060" i="12"/>
  <c r="V3059" i="12"/>
  <c r="V3058" i="12"/>
  <c r="V3057" i="12"/>
  <c r="V3056" i="12"/>
  <c r="V3055" i="12"/>
  <c r="V3054" i="12"/>
  <c r="V3053" i="12"/>
  <c r="V3052" i="12"/>
  <c r="V3051" i="12"/>
  <c r="V3050" i="12"/>
  <c r="V3049" i="12"/>
  <c r="V3048" i="12"/>
  <c r="V3047" i="12"/>
  <c r="V3046" i="12"/>
  <c r="V3045" i="12"/>
  <c r="V3044" i="12"/>
  <c r="V3043" i="12"/>
  <c r="V3042" i="12"/>
  <c r="V3041" i="12"/>
  <c r="V3040" i="12"/>
  <c r="V3039" i="12"/>
  <c r="V3038" i="12"/>
  <c r="V3037" i="12"/>
  <c r="V3036" i="12"/>
  <c r="V3035" i="12"/>
  <c r="V3034" i="12"/>
  <c r="V3033" i="12"/>
  <c r="V3032" i="12"/>
  <c r="V3031" i="12"/>
  <c r="V3030" i="12"/>
  <c r="V3029" i="12"/>
  <c r="V3028" i="12"/>
  <c r="V3027" i="12"/>
  <c r="V3026" i="12"/>
  <c r="V3025" i="12"/>
  <c r="V3024" i="12"/>
  <c r="V3023" i="12"/>
  <c r="V3022" i="12"/>
  <c r="V3021" i="12"/>
  <c r="V3020" i="12"/>
  <c r="V3019" i="12"/>
  <c r="V3018" i="12"/>
  <c r="V3017" i="12"/>
  <c r="V3016" i="12"/>
  <c r="V3015" i="12"/>
  <c r="V3014" i="12"/>
  <c r="V3013" i="12"/>
  <c r="V3012" i="12"/>
  <c r="V3011" i="12"/>
  <c r="V3010" i="12"/>
  <c r="V3009" i="12"/>
  <c r="V3008" i="12"/>
  <c r="V3007" i="12"/>
  <c r="V3006" i="12"/>
  <c r="V3005" i="12"/>
  <c r="V3004" i="12"/>
  <c r="V3003" i="12"/>
  <c r="V3002" i="12"/>
  <c r="V3001" i="12"/>
  <c r="V3000" i="12"/>
  <c r="V2999" i="12"/>
  <c r="V2998" i="12"/>
  <c r="V2997" i="12"/>
  <c r="V2996" i="12"/>
  <c r="V2995" i="12"/>
  <c r="V2994" i="12"/>
  <c r="V2993" i="12"/>
  <c r="V2992" i="12"/>
  <c r="V2991" i="12"/>
  <c r="V2990" i="12"/>
  <c r="V2989" i="12"/>
  <c r="V2988" i="12"/>
  <c r="V2987" i="12"/>
  <c r="V2986" i="12"/>
  <c r="V2985" i="12"/>
  <c r="V2984" i="12"/>
  <c r="V2983" i="12"/>
  <c r="V2982" i="12"/>
  <c r="V2981" i="12"/>
  <c r="V2980" i="12"/>
  <c r="V2979" i="12"/>
  <c r="V2978" i="12"/>
  <c r="V2977" i="12"/>
  <c r="V2976" i="12"/>
  <c r="V2975" i="12"/>
  <c r="V2974" i="12"/>
  <c r="V2973" i="12"/>
  <c r="V2972" i="12"/>
  <c r="V2971" i="12"/>
  <c r="V2970" i="12"/>
  <c r="V2969" i="12"/>
  <c r="V2968" i="12"/>
  <c r="V2967" i="12"/>
  <c r="V2966" i="12"/>
  <c r="V2965" i="12"/>
  <c r="V2964" i="12"/>
  <c r="V2963" i="12"/>
  <c r="V2962" i="12"/>
  <c r="V2961" i="12"/>
  <c r="V2960" i="12"/>
  <c r="V2959" i="12"/>
  <c r="V2958" i="12"/>
  <c r="V2957" i="12"/>
  <c r="V2956" i="12"/>
  <c r="V2955" i="12"/>
  <c r="V2954" i="12"/>
  <c r="V2953" i="12"/>
  <c r="V2952" i="12"/>
  <c r="V2951" i="12"/>
  <c r="V2950" i="12"/>
  <c r="V2949" i="12"/>
  <c r="V2948" i="12"/>
  <c r="V2947" i="12"/>
  <c r="V2946" i="12"/>
  <c r="V2945" i="12"/>
  <c r="V2944" i="12"/>
  <c r="V2943" i="12"/>
  <c r="V2942" i="12"/>
  <c r="V2941" i="12"/>
  <c r="V2940" i="12"/>
  <c r="V2939" i="12"/>
  <c r="V2938" i="12"/>
  <c r="V2937" i="12"/>
  <c r="V2936" i="12"/>
  <c r="V2935" i="12"/>
  <c r="V2934" i="12"/>
  <c r="V2933" i="12"/>
  <c r="V2932" i="12"/>
  <c r="V2931" i="12"/>
  <c r="V2930" i="12"/>
  <c r="V2929" i="12"/>
  <c r="V2928" i="12"/>
  <c r="V2927" i="12"/>
  <c r="V2926" i="12"/>
  <c r="V2925" i="12"/>
  <c r="V2924" i="12"/>
  <c r="V2923" i="12"/>
  <c r="V2922" i="12"/>
  <c r="V2921" i="12"/>
  <c r="V2920" i="12"/>
  <c r="V2919" i="12"/>
  <c r="V2918" i="12"/>
  <c r="V2917" i="12"/>
  <c r="V2916" i="12"/>
  <c r="V2915" i="12"/>
  <c r="V2914" i="12"/>
  <c r="V2913" i="12"/>
  <c r="V2912" i="12"/>
  <c r="V2911" i="12"/>
  <c r="V2910" i="12"/>
  <c r="V2909" i="12"/>
  <c r="V2908" i="12"/>
  <c r="V2907" i="12"/>
  <c r="V2906" i="12"/>
  <c r="V2905" i="12"/>
  <c r="V2904" i="12"/>
  <c r="V2903" i="12"/>
  <c r="V2902" i="12"/>
  <c r="V2901" i="12"/>
  <c r="V2900" i="12"/>
  <c r="V2899" i="12"/>
  <c r="V2898" i="12"/>
  <c r="V2897" i="12"/>
  <c r="V2896" i="12"/>
  <c r="V2895" i="12"/>
  <c r="V2894" i="12"/>
  <c r="V2893" i="12"/>
  <c r="V2892" i="12"/>
  <c r="V2891" i="12"/>
  <c r="V2890" i="12"/>
  <c r="V2889" i="12"/>
  <c r="V2888" i="12"/>
  <c r="V2887" i="12"/>
  <c r="V2886" i="12"/>
  <c r="V2885" i="12"/>
  <c r="V2884" i="12"/>
  <c r="V2883" i="12"/>
  <c r="V2882" i="12"/>
  <c r="V2881" i="12"/>
  <c r="V2880" i="12"/>
  <c r="V2879" i="12"/>
  <c r="V2878" i="12"/>
  <c r="V2877" i="12"/>
  <c r="V2876" i="12"/>
  <c r="V2875" i="12"/>
  <c r="V2874" i="12"/>
  <c r="V2873" i="12"/>
  <c r="V2872" i="12"/>
  <c r="V2871" i="12"/>
  <c r="V2870" i="12"/>
  <c r="V2869" i="12"/>
  <c r="V2868" i="12"/>
  <c r="V2867" i="12"/>
  <c r="V2866" i="12"/>
  <c r="V2865" i="12"/>
  <c r="V2864" i="12"/>
  <c r="V2863" i="12"/>
  <c r="V2862" i="12"/>
  <c r="V2861" i="12"/>
  <c r="V2860" i="12"/>
  <c r="V2859" i="12"/>
  <c r="V2858" i="12"/>
  <c r="V2857" i="12"/>
  <c r="V2856" i="12"/>
  <c r="V2855" i="12"/>
  <c r="V2854" i="12"/>
  <c r="V2853" i="12"/>
  <c r="V2852" i="12"/>
  <c r="V2851" i="12"/>
  <c r="V2850" i="12"/>
  <c r="V2849" i="12"/>
  <c r="V2848" i="12"/>
  <c r="V2847" i="12"/>
  <c r="V2846" i="12"/>
  <c r="V2845" i="12"/>
  <c r="V2844" i="12"/>
  <c r="V2843" i="12"/>
  <c r="V2842" i="12"/>
  <c r="V2841" i="12"/>
  <c r="V2840" i="12"/>
  <c r="V2839" i="12"/>
  <c r="V2838" i="12"/>
  <c r="V2837" i="12"/>
  <c r="V2836" i="12"/>
  <c r="V2835" i="12"/>
  <c r="V2834" i="12"/>
  <c r="V2833" i="12"/>
  <c r="V2832" i="12"/>
  <c r="V2831" i="12"/>
  <c r="V2830" i="12"/>
  <c r="V2829" i="12"/>
  <c r="V2828" i="12"/>
  <c r="V2827" i="12"/>
  <c r="V2826" i="12"/>
  <c r="V2825" i="12"/>
  <c r="V2824" i="12"/>
  <c r="V2823" i="12"/>
  <c r="V2822" i="12"/>
  <c r="V2821" i="12"/>
  <c r="V2820" i="12"/>
  <c r="V2819" i="12"/>
  <c r="V2818" i="12"/>
  <c r="V2817" i="12"/>
  <c r="V2816" i="12"/>
  <c r="V2815" i="12"/>
  <c r="V2814" i="12"/>
  <c r="V2813" i="12"/>
  <c r="V2812" i="12"/>
  <c r="V2811" i="12"/>
  <c r="V2810" i="12"/>
  <c r="V2809" i="12"/>
  <c r="V2808" i="12"/>
  <c r="V2807" i="12"/>
  <c r="V2806" i="12"/>
  <c r="V2805" i="12"/>
  <c r="V2804" i="12"/>
  <c r="V2803" i="12"/>
  <c r="V2802" i="12"/>
  <c r="V2801" i="12"/>
  <c r="V2800" i="12"/>
  <c r="V2799" i="12"/>
  <c r="V2798" i="12"/>
  <c r="V2797" i="12"/>
  <c r="V2796" i="12"/>
  <c r="V2795" i="12"/>
  <c r="V2794" i="12"/>
  <c r="V2793" i="12"/>
  <c r="V2792" i="12"/>
  <c r="V2791" i="12"/>
  <c r="V2790" i="12"/>
  <c r="V2789" i="12"/>
  <c r="V2788" i="12"/>
  <c r="V2787" i="12"/>
  <c r="V2786" i="12"/>
  <c r="V2785" i="12"/>
  <c r="V2784" i="12"/>
  <c r="V2783" i="12"/>
  <c r="V2782" i="12"/>
  <c r="V2781" i="12"/>
  <c r="V2780" i="12"/>
  <c r="V2779" i="12"/>
  <c r="V2778" i="12"/>
  <c r="V2777" i="12"/>
  <c r="V2776" i="12"/>
  <c r="V2775" i="12"/>
  <c r="V2774" i="12"/>
  <c r="V2773" i="12"/>
  <c r="V2772" i="12"/>
  <c r="V2771" i="12"/>
  <c r="V2770" i="12"/>
  <c r="V2769" i="12"/>
  <c r="V2768" i="12"/>
  <c r="V2767" i="12"/>
  <c r="V2766" i="12"/>
  <c r="V2765" i="12"/>
  <c r="V2764" i="12"/>
  <c r="V2763" i="12"/>
  <c r="V2762" i="12"/>
  <c r="V2761" i="12"/>
  <c r="V2760" i="12"/>
  <c r="V2759" i="12"/>
  <c r="V2758" i="12"/>
  <c r="V2757" i="12"/>
  <c r="V2756" i="12"/>
  <c r="V2755" i="12"/>
  <c r="V2754" i="12"/>
  <c r="V2753" i="12"/>
  <c r="V2752" i="12"/>
  <c r="V2751" i="12"/>
  <c r="V2750" i="12"/>
  <c r="V2749" i="12"/>
  <c r="V2748" i="12"/>
  <c r="V2747" i="12"/>
  <c r="V2746" i="12"/>
  <c r="V2745" i="12"/>
  <c r="V2744" i="12"/>
  <c r="V2743" i="12"/>
  <c r="V2742" i="12"/>
  <c r="V2741" i="12"/>
  <c r="V2740" i="12"/>
  <c r="V2739" i="12"/>
  <c r="V2738" i="12"/>
  <c r="V2737" i="12"/>
  <c r="V2736" i="12"/>
  <c r="V2735" i="12"/>
  <c r="V2734" i="12"/>
  <c r="V2733" i="12"/>
  <c r="V2732" i="12"/>
  <c r="V2731" i="12"/>
  <c r="V2730" i="12"/>
  <c r="V2729" i="12"/>
  <c r="V2728" i="12"/>
  <c r="V2727" i="12"/>
  <c r="V2726" i="12"/>
  <c r="V2725" i="12"/>
  <c r="V2724" i="12"/>
  <c r="V2723" i="12"/>
  <c r="V2722" i="12"/>
  <c r="V2721" i="12"/>
  <c r="V2720" i="12"/>
  <c r="V2719" i="12"/>
  <c r="V2718" i="12"/>
  <c r="V2717" i="12"/>
  <c r="V2716" i="12"/>
  <c r="V2715" i="12"/>
  <c r="V2714" i="12"/>
  <c r="V2713" i="12"/>
  <c r="V2712" i="12"/>
  <c r="V2711" i="12"/>
  <c r="V2710" i="12"/>
  <c r="V2709" i="12"/>
  <c r="V2708" i="12"/>
  <c r="V2707" i="12"/>
  <c r="V2706" i="12"/>
  <c r="V2705" i="12"/>
  <c r="V2704" i="12"/>
  <c r="V2703" i="12"/>
  <c r="V2702" i="12"/>
  <c r="V2701" i="12"/>
  <c r="V2700" i="12"/>
  <c r="V2699" i="12"/>
  <c r="V2698" i="12"/>
  <c r="V2697" i="12"/>
  <c r="V2696" i="12"/>
  <c r="V2695" i="12"/>
  <c r="V2694" i="12"/>
  <c r="V2693" i="12"/>
  <c r="V2692" i="12"/>
  <c r="V2691" i="12"/>
  <c r="V2690" i="12"/>
  <c r="V2689" i="12"/>
  <c r="V2688" i="12"/>
  <c r="V2687" i="12"/>
  <c r="V2686" i="12"/>
  <c r="V2685" i="12"/>
  <c r="V2684" i="12"/>
  <c r="V2683" i="12"/>
  <c r="V2682" i="12"/>
  <c r="V2681" i="12"/>
  <c r="V2680" i="12"/>
  <c r="V2679" i="12"/>
  <c r="V2678" i="12"/>
  <c r="V2677" i="12"/>
  <c r="V2676" i="12"/>
  <c r="V2675" i="12"/>
  <c r="V2674" i="12"/>
  <c r="V2673" i="12"/>
  <c r="V2672" i="12"/>
  <c r="V2671" i="12"/>
  <c r="V2670" i="12"/>
  <c r="V2669" i="12"/>
  <c r="V2668" i="12"/>
  <c r="V2667" i="12"/>
  <c r="V2666" i="12"/>
  <c r="V2665" i="12"/>
  <c r="V2664" i="12"/>
  <c r="V2663" i="12"/>
  <c r="V2662" i="12"/>
  <c r="V2661" i="12"/>
  <c r="V2660" i="12"/>
  <c r="V2659" i="12"/>
  <c r="V2658" i="12"/>
  <c r="V2657" i="12"/>
  <c r="V2656" i="12"/>
  <c r="V2655" i="12"/>
  <c r="V2654" i="12"/>
  <c r="V2653" i="12"/>
  <c r="V2652" i="12"/>
  <c r="V2651" i="12"/>
  <c r="V2650" i="12"/>
  <c r="V2649" i="12"/>
  <c r="V2648" i="12"/>
  <c r="V2647" i="12"/>
  <c r="V2646" i="12"/>
  <c r="V2645" i="12"/>
  <c r="V2644" i="12"/>
  <c r="V2643" i="12"/>
  <c r="V2642" i="12"/>
  <c r="V2641" i="12"/>
  <c r="V2640" i="12"/>
  <c r="V2639" i="12"/>
  <c r="V2638" i="12"/>
  <c r="V2637" i="12"/>
  <c r="V2636" i="12"/>
  <c r="V2635" i="12"/>
  <c r="V2634" i="12"/>
  <c r="V2633" i="12"/>
  <c r="V2632" i="12"/>
  <c r="V2631" i="12"/>
  <c r="V2630" i="12"/>
  <c r="V2629" i="12"/>
  <c r="V2628" i="12"/>
  <c r="V2627" i="12"/>
  <c r="V2626" i="12"/>
  <c r="V2625" i="12"/>
  <c r="V2624" i="12"/>
  <c r="V2623" i="12"/>
  <c r="V2622" i="12"/>
  <c r="V2621" i="12"/>
  <c r="V2620" i="12"/>
  <c r="V2619" i="12"/>
  <c r="V2618" i="12"/>
  <c r="V2617" i="12"/>
  <c r="V2616" i="12"/>
  <c r="V2615" i="12"/>
  <c r="V2614" i="12"/>
  <c r="V2613" i="12"/>
  <c r="V2612" i="12"/>
  <c r="V2611" i="12"/>
  <c r="V2610" i="12"/>
  <c r="V2609" i="12"/>
  <c r="V2608" i="12"/>
  <c r="V2607" i="12"/>
  <c r="V2606" i="12"/>
  <c r="V2605" i="12"/>
  <c r="V2604" i="12"/>
  <c r="V2603" i="12"/>
  <c r="V2602" i="12"/>
  <c r="V2601" i="12"/>
  <c r="V2600" i="12"/>
  <c r="V2599" i="12"/>
  <c r="V2598" i="12"/>
  <c r="V2597" i="12"/>
  <c r="V2596" i="12"/>
  <c r="V2595" i="12"/>
  <c r="V2594" i="12"/>
  <c r="V2593" i="12"/>
  <c r="V2592" i="12"/>
  <c r="V2591" i="12"/>
  <c r="V2590" i="12"/>
  <c r="V2589" i="12"/>
  <c r="V2588" i="12"/>
  <c r="V2587" i="12"/>
  <c r="V2586" i="12"/>
  <c r="V2585" i="12"/>
  <c r="V2584" i="12"/>
  <c r="V2583" i="12"/>
  <c r="V2582" i="12"/>
  <c r="V2581" i="12"/>
  <c r="V2580" i="12"/>
  <c r="V2579" i="12"/>
  <c r="V2578" i="12"/>
  <c r="V2577" i="12"/>
  <c r="V2576" i="12"/>
  <c r="V2575" i="12"/>
  <c r="V2574" i="12"/>
  <c r="V2573" i="12"/>
  <c r="V2572" i="12"/>
  <c r="V2571" i="12"/>
  <c r="V2570" i="12"/>
  <c r="V2569" i="12"/>
  <c r="V2568" i="12"/>
  <c r="V2567" i="12"/>
  <c r="V2566" i="12"/>
  <c r="V2565" i="12"/>
  <c r="V2564" i="12"/>
  <c r="V2563" i="12"/>
  <c r="V2562" i="12"/>
  <c r="V2561" i="12"/>
  <c r="V2560" i="12"/>
  <c r="V2559" i="12"/>
  <c r="V2558" i="12"/>
  <c r="V2557" i="12"/>
  <c r="V2556" i="12"/>
  <c r="V2555" i="12"/>
  <c r="V2554" i="12"/>
  <c r="V2553" i="12"/>
  <c r="V2552" i="12"/>
  <c r="V2551" i="12"/>
  <c r="V2550" i="12"/>
  <c r="V2549" i="12"/>
  <c r="V2548" i="12"/>
  <c r="V2547" i="12"/>
  <c r="V2546" i="12"/>
  <c r="V2545" i="12"/>
  <c r="V2544" i="12"/>
  <c r="V2543" i="12"/>
  <c r="V2542" i="12"/>
  <c r="V2541" i="12"/>
  <c r="V2540" i="12"/>
  <c r="V2539" i="12"/>
  <c r="V2538" i="12"/>
  <c r="V2537" i="12"/>
  <c r="V2536" i="12"/>
  <c r="V2535" i="12"/>
  <c r="V2534" i="12"/>
  <c r="V2533" i="12"/>
  <c r="V2532" i="12"/>
  <c r="V2531" i="12"/>
  <c r="V2530" i="12"/>
  <c r="V2529" i="12"/>
  <c r="V2528" i="12"/>
  <c r="V2527" i="12"/>
  <c r="V2526" i="12"/>
  <c r="V2525" i="12"/>
  <c r="V2524" i="12"/>
  <c r="V2523" i="12"/>
  <c r="V2522" i="12"/>
  <c r="V2521" i="12"/>
  <c r="V2520" i="12"/>
  <c r="V2519" i="12"/>
  <c r="V2518" i="12"/>
  <c r="V2517" i="12"/>
  <c r="V2516" i="12"/>
  <c r="V2515" i="12"/>
  <c r="V2514" i="12"/>
  <c r="V2513" i="12"/>
  <c r="V2512" i="12"/>
  <c r="V2511" i="12"/>
  <c r="V2510" i="12"/>
  <c r="V2509" i="12"/>
  <c r="V2508" i="12"/>
  <c r="V2507" i="12"/>
  <c r="V2506" i="12"/>
  <c r="V2505" i="12"/>
  <c r="V2504" i="12"/>
  <c r="V2503" i="12"/>
  <c r="V2502" i="12"/>
  <c r="V2501" i="12"/>
  <c r="V2500" i="12"/>
  <c r="V2499" i="12"/>
  <c r="V2498" i="12"/>
  <c r="V2497" i="12"/>
  <c r="V2496" i="12"/>
  <c r="V2495" i="12"/>
  <c r="V2494" i="12"/>
  <c r="V2493" i="12"/>
  <c r="V2492" i="12"/>
  <c r="V2491" i="12"/>
  <c r="V2490" i="12"/>
  <c r="V2489" i="12"/>
  <c r="V2488" i="12"/>
  <c r="V2487" i="12"/>
  <c r="V2486" i="12"/>
  <c r="V2485" i="12"/>
  <c r="V2484" i="12"/>
  <c r="V2483" i="12"/>
  <c r="V2482" i="12"/>
  <c r="V2481" i="12"/>
  <c r="V2480" i="12"/>
  <c r="V2479" i="12"/>
  <c r="V2478" i="12"/>
  <c r="V2477" i="12"/>
  <c r="V2476" i="12"/>
  <c r="V2475" i="12"/>
  <c r="V2474" i="12"/>
  <c r="V2473" i="12"/>
  <c r="V2472" i="12"/>
  <c r="V2471" i="12"/>
  <c r="V2470" i="12"/>
  <c r="V2469" i="12"/>
  <c r="V2468" i="12"/>
  <c r="V2467" i="12"/>
  <c r="V2466" i="12"/>
  <c r="V2465" i="12"/>
  <c r="V2464" i="12"/>
  <c r="V2463" i="12"/>
  <c r="V2462" i="12"/>
  <c r="V2461" i="12"/>
  <c r="V2460" i="12"/>
  <c r="V2459" i="12"/>
  <c r="V2458" i="12"/>
  <c r="V2457" i="12"/>
  <c r="V2456" i="12"/>
  <c r="V2455" i="12"/>
  <c r="V2454" i="12"/>
  <c r="V2453" i="12"/>
  <c r="V2452" i="12"/>
  <c r="V2451" i="12"/>
  <c r="V2450" i="12"/>
  <c r="V2449" i="12"/>
  <c r="V2448" i="12"/>
  <c r="V2447" i="12"/>
  <c r="V2446" i="12"/>
  <c r="V2445" i="12"/>
  <c r="V2444" i="12"/>
  <c r="V2443" i="12"/>
  <c r="V2442" i="12"/>
  <c r="V2441" i="12"/>
  <c r="V2440" i="12"/>
  <c r="V2439" i="12"/>
  <c r="V2438" i="12"/>
  <c r="V2437" i="12"/>
  <c r="V2436" i="12"/>
  <c r="V2435" i="12"/>
  <c r="V2434" i="12"/>
  <c r="V2433" i="12"/>
  <c r="V2432" i="12"/>
  <c r="V2431" i="12"/>
  <c r="V2430" i="12"/>
  <c r="V2429" i="12"/>
  <c r="V2428" i="12"/>
  <c r="V2427" i="12"/>
  <c r="V2426" i="12"/>
  <c r="V2425" i="12"/>
  <c r="V2424" i="12"/>
  <c r="V2423" i="12"/>
  <c r="V2422" i="12"/>
  <c r="V2421" i="12"/>
  <c r="V2420" i="12"/>
  <c r="V2419" i="12"/>
  <c r="V2418" i="12"/>
  <c r="V2417" i="12"/>
  <c r="V2416" i="12"/>
  <c r="V2415" i="12"/>
  <c r="V2414" i="12"/>
  <c r="V2413" i="12"/>
  <c r="V2412" i="12"/>
  <c r="V2411" i="12"/>
  <c r="V2410" i="12"/>
  <c r="V2409" i="12"/>
  <c r="V2408" i="12"/>
  <c r="V2407" i="12"/>
  <c r="V2406" i="12"/>
  <c r="V2405" i="12"/>
  <c r="V2404" i="12"/>
  <c r="V2403" i="12"/>
  <c r="V2402" i="12"/>
  <c r="V2401" i="12"/>
  <c r="V2400" i="12"/>
  <c r="V2399" i="12"/>
  <c r="V2398" i="12"/>
  <c r="V2397" i="12"/>
  <c r="V2396" i="12"/>
  <c r="V2395" i="12"/>
  <c r="V2394" i="12"/>
  <c r="V2393" i="12"/>
  <c r="V2392" i="12"/>
  <c r="V2391" i="12"/>
  <c r="V2390" i="12"/>
  <c r="V2389" i="12"/>
  <c r="V2388" i="12"/>
  <c r="V2387" i="12"/>
  <c r="V2386" i="12"/>
  <c r="V2385" i="12"/>
  <c r="V2384" i="12"/>
  <c r="V2383" i="12"/>
  <c r="V2382" i="12"/>
  <c r="V2381" i="12"/>
  <c r="V2380" i="12"/>
  <c r="V2379" i="12"/>
  <c r="V2378" i="12"/>
  <c r="V2377" i="12"/>
  <c r="V2376" i="12"/>
  <c r="V2375" i="12"/>
  <c r="V2374" i="12"/>
  <c r="V2373" i="12"/>
  <c r="V2372" i="12"/>
  <c r="V2371" i="12"/>
  <c r="V2370" i="12"/>
  <c r="V2369" i="12"/>
  <c r="V2368" i="12"/>
  <c r="V2367" i="12"/>
  <c r="V2366" i="12"/>
  <c r="V2365" i="12"/>
  <c r="V2364" i="12"/>
  <c r="V2363" i="12"/>
  <c r="V2362" i="12"/>
  <c r="V2361" i="12"/>
  <c r="V2360" i="12"/>
  <c r="V2359" i="12"/>
  <c r="V2358" i="12"/>
  <c r="V2357" i="12"/>
  <c r="V2356" i="12"/>
  <c r="V2355" i="12"/>
  <c r="V2354" i="12"/>
  <c r="V2353" i="12"/>
  <c r="V2352" i="12"/>
  <c r="V2351" i="12"/>
  <c r="V2350" i="12"/>
  <c r="V2349" i="12"/>
  <c r="V2348" i="12"/>
  <c r="V2347" i="12"/>
  <c r="V2346" i="12"/>
  <c r="V2345" i="12"/>
  <c r="V2344" i="12"/>
  <c r="V2343" i="12"/>
  <c r="V2342" i="12"/>
  <c r="V2341" i="12"/>
  <c r="V2340" i="12"/>
  <c r="V2339" i="12"/>
  <c r="V2338" i="12"/>
  <c r="V2337" i="12"/>
  <c r="V2336" i="12"/>
  <c r="V2335" i="12"/>
  <c r="V2334" i="12"/>
  <c r="V2333" i="12"/>
  <c r="V2332" i="12"/>
  <c r="V2331" i="12"/>
  <c r="V2330" i="12"/>
  <c r="V2329" i="12"/>
  <c r="V2328" i="12"/>
  <c r="V2327" i="12"/>
  <c r="V2326" i="12"/>
  <c r="V2325" i="12"/>
  <c r="V2324" i="12"/>
  <c r="V2323" i="12"/>
  <c r="V2322" i="12"/>
  <c r="V2321" i="12"/>
  <c r="V2320" i="12"/>
  <c r="V2319" i="12"/>
  <c r="V2318" i="12"/>
  <c r="V2317" i="12"/>
  <c r="V2316" i="12"/>
  <c r="V2315" i="12"/>
  <c r="V2314" i="12"/>
  <c r="V2313" i="12"/>
  <c r="V2312" i="12"/>
  <c r="V2311" i="12"/>
  <c r="V2310" i="12"/>
  <c r="V2309" i="12"/>
  <c r="V2308" i="12"/>
  <c r="V2307" i="12"/>
  <c r="V2306" i="12"/>
  <c r="V2305" i="12"/>
  <c r="V2304" i="12"/>
  <c r="V2303" i="12"/>
  <c r="V2302" i="12"/>
  <c r="V2301" i="12"/>
  <c r="V2300" i="12"/>
  <c r="V2299" i="12"/>
  <c r="V2298" i="12"/>
  <c r="V2297" i="12"/>
  <c r="V2296" i="12"/>
  <c r="V2295" i="12"/>
  <c r="V2294" i="12"/>
  <c r="V2293" i="12"/>
  <c r="V2292" i="12"/>
  <c r="V2291" i="12"/>
  <c r="V2290" i="12"/>
  <c r="V2289" i="12"/>
  <c r="V2288" i="12"/>
  <c r="V2287" i="12"/>
  <c r="V2286" i="12"/>
  <c r="V2285" i="12"/>
  <c r="V2284" i="12"/>
  <c r="V2283" i="12"/>
  <c r="V2282" i="12"/>
  <c r="V2281" i="12"/>
  <c r="V2280" i="12"/>
  <c r="V2279" i="12"/>
  <c r="V2278" i="12"/>
  <c r="V2277" i="12"/>
  <c r="V2276" i="12"/>
  <c r="V2275" i="12"/>
  <c r="V2274" i="12"/>
  <c r="V2273" i="12"/>
  <c r="V2272" i="12"/>
  <c r="V2271" i="12"/>
  <c r="V2270" i="12"/>
  <c r="V2269" i="12"/>
  <c r="V2268" i="12"/>
  <c r="V2267" i="12"/>
  <c r="V2266" i="12"/>
  <c r="V2265" i="12"/>
  <c r="V2264" i="12"/>
  <c r="V2263" i="12"/>
  <c r="V2262" i="12"/>
  <c r="V2261" i="12"/>
  <c r="V2260" i="12"/>
  <c r="V2259" i="12"/>
  <c r="V2258" i="12"/>
  <c r="V2257" i="12"/>
  <c r="V2256" i="12"/>
  <c r="V2255" i="12"/>
  <c r="V2254" i="12"/>
  <c r="V2253" i="12"/>
  <c r="V2252" i="12"/>
  <c r="V2251" i="12"/>
  <c r="V2250" i="12"/>
  <c r="V2249" i="12"/>
  <c r="V2248" i="12"/>
  <c r="V2247" i="12"/>
  <c r="V2246" i="12"/>
  <c r="V2245" i="12"/>
  <c r="V2244" i="12"/>
  <c r="V2243" i="12"/>
  <c r="V2242" i="12"/>
  <c r="V2241" i="12"/>
  <c r="V2240" i="12"/>
  <c r="V2239" i="12"/>
  <c r="V2238" i="12"/>
  <c r="V2237" i="12"/>
  <c r="V2236" i="12"/>
  <c r="V2235" i="12"/>
  <c r="V2234" i="12"/>
  <c r="V2233" i="12"/>
  <c r="V2232" i="12"/>
  <c r="V2231" i="12"/>
  <c r="V2230" i="12"/>
  <c r="V2229" i="12"/>
  <c r="V2228" i="12"/>
  <c r="V2227" i="12"/>
  <c r="V2226" i="12"/>
  <c r="V2225" i="12"/>
  <c r="V2224" i="12"/>
  <c r="V2223" i="12"/>
  <c r="V2222" i="12"/>
  <c r="V2221" i="12"/>
  <c r="V2220" i="12"/>
  <c r="V2219" i="12"/>
  <c r="V2218" i="12"/>
  <c r="V2217" i="12"/>
  <c r="V2216" i="12"/>
  <c r="V2215" i="12"/>
  <c r="V2214" i="12"/>
  <c r="V2213" i="12"/>
  <c r="V2212" i="12"/>
  <c r="V2211" i="12"/>
  <c r="V2210" i="12"/>
  <c r="V2209" i="12"/>
  <c r="V2208" i="12"/>
  <c r="V2207" i="12"/>
  <c r="V2206" i="12"/>
  <c r="V2205" i="12"/>
  <c r="V2204" i="12"/>
  <c r="V2203" i="12"/>
  <c r="V2202" i="12"/>
  <c r="V2201" i="12"/>
  <c r="V2200" i="12"/>
  <c r="V2199" i="12"/>
  <c r="V2198" i="12"/>
  <c r="V2197" i="12"/>
  <c r="V2196" i="12"/>
  <c r="V2195" i="12"/>
  <c r="V2194" i="12"/>
  <c r="V2193" i="12"/>
  <c r="V2192" i="12"/>
  <c r="V2191" i="12"/>
  <c r="V2190" i="12"/>
  <c r="V2189" i="12"/>
  <c r="V2188" i="12"/>
  <c r="V2187" i="12"/>
  <c r="V2186" i="12"/>
  <c r="V2185" i="12"/>
  <c r="V2184" i="12"/>
  <c r="V2183" i="12"/>
  <c r="V2182" i="12"/>
  <c r="V2181" i="12"/>
  <c r="V2180" i="12"/>
  <c r="V2179" i="12"/>
  <c r="V2178" i="12"/>
  <c r="V2177" i="12"/>
  <c r="V2176" i="12"/>
  <c r="V2175" i="12"/>
  <c r="V2174" i="12"/>
  <c r="V2173" i="12"/>
  <c r="V2172" i="12"/>
  <c r="V2171" i="12"/>
  <c r="V2170" i="12"/>
  <c r="V2169" i="12"/>
  <c r="V2168" i="12"/>
  <c r="V2167" i="12"/>
  <c r="V2166" i="12"/>
  <c r="V2165" i="12"/>
  <c r="V2164" i="12"/>
  <c r="V2163" i="12"/>
  <c r="V2162" i="12"/>
  <c r="V2161" i="12"/>
  <c r="V2160" i="12"/>
  <c r="V2159" i="12"/>
  <c r="V2158" i="12"/>
  <c r="V2157" i="12"/>
  <c r="V2156" i="12"/>
  <c r="V2155" i="12"/>
  <c r="V2154" i="12"/>
  <c r="V2153" i="12"/>
  <c r="V2152" i="12"/>
  <c r="V2151" i="12"/>
  <c r="V2150" i="12"/>
  <c r="V2149" i="12"/>
  <c r="V2148" i="12"/>
  <c r="V2147" i="12"/>
  <c r="V2146" i="12"/>
  <c r="V2145" i="12"/>
  <c r="V2144" i="12"/>
  <c r="V2143" i="12"/>
  <c r="V2142" i="12"/>
  <c r="V2141" i="12"/>
  <c r="V2140" i="12"/>
  <c r="V2139" i="12"/>
  <c r="V2138" i="12"/>
  <c r="V2137" i="12"/>
  <c r="V2136" i="12"/>
  <c r="V2135" i="12"/>
  <c r="V2134" i="12"/>
  <c r="V2133" i="12"/>
  <c r="V2132" i="12"/>
  <c r="V2131" i="12"/>
  <c r="V2130" i="12"/>
  <c r="V2129" i="12"/>
  <c r="V2128" i="12"/>
  <c r="V2127" i="12"/>
  <c r="V2126" i="12"/>
  <c r="V2125" i="12"/>
  <c r="V2124" i="12"/>
  <c r="V2123" i="12"/>
  <c r="V2122" i="12"/>
  <c r="V2121" i="12"/>
  <c r="V2120" i="12"/>
  <c r="V2119" i="12"/>
  <c r="V2118" i="12"/>
  <c r="V2117" i="12"/>
  <c r="V2116" i="12"/>
  <c r="V2115" i="12"/>
  <c r="V2114" i="12"/>
  <c r="V2113" i="12"/>
  <c r="V2112" i="12"/>
  <c r="V2111" i="12"/>
  <c r="V2110" i="12"/>
  <c r="V2109" i="12"/>
  <c r="V2108" i="12"/>
  <c r="V2107" i="12"/>
  <c r="V2106" i="12"/>
  <c r="V2105" i="12"/>
  <c r="V2104" i="12"/>
  <c r="V2103" i="12"/>
  <c r="V2102" i="12"/>
  <c r="V2101" i="12"/>
  <c r="V2100" i="12"/>
  <c r="V2099" i="12"/>
  <c r="V2098" i="12"/>
  <c r="V2097" i="12"/>
  <c r="V2096" i="12"/>
  <c r="V2095" i="12"/>
  <c r="V2094" i="12"/>
  <c r="V2093" i="12"/>
  <c r="V2092" i="12"/>
  <c r="V2091" i="12"/>
  <c r="V2090" i="12"/>
  <c r="V2089" i="12"/>
  <c r="V2088" i="12"/>
  <c r="V2087" i="12"/>
  <c r="V2086" i="12"/>
  <c r="V2085" i="12"/>
  <c r="V2084" i="12"/>
  <c r="V2083" i="12"/>
  <c r="V2082" i="12"/>
  <c r="V2081" i="12"/>
  <c r="V2080" i="12"/>
  <c r="V2079" i="12"/>
  <c r="V2078" i="12"/>
  <c r="V2077" i="12"/>
  <c r="V2076" i="12"/>
  <c r="V2075" i="12"/>
  <c r="V2074" i="12"/>
  <c r="V2073" i="12"/>
  <c r="V2072" i="12"/>
  <c r="V2071" i="12"/>
  <c r="V2070" i="12"/>
  <c r="V2069" i="12"/>
  <c r="V2068" i="12"/>
  <c r="V2067" i="12"/>
  <c r="V2066" i="12"/>
  <c r="V2065" i="12"/>
  <c r="V2064" i="12"/>
  <c r="V2063" i="12"/>
  <c r="V2062" i="12"/>
  <c r="V2061" i="12"/>
  <c r="V2060" i="12"/>
  <c r="V2059" i="12"/>
  <c r="V2058" i="12"/>
  <c r="V2057" i="12"/>
  <c r="V2056" i="12"/>
  <c r="V2055" i="12"/>
  <c r="V2054" i="12"/>
  <c r="V2053" i="12"/>
  <c r="V2052" i="12"/>
  <c r="V2051" i="12"/>
  <c r="V2050" i="12"/>
  <c r="V2049" i="12"/>
  <c r="V2048" i="12"/>
  <c r="V2047" i="12"/>
  <c r="V2046" i="12"/>
  <c r="V2045" i="12"/>
  <c r="V2044" i="12"/>
  <c r="V2043" i="12"/>
  <c r="V2042" i="12"/>
  <c r="V2041" i="12"/>
  <c r="V2040" i="12"/>
  <c r="V2039" i="12"/>
  <c r="V2038" i="12"/>
  <c r="V2037" i="12"/>
  <c r="V2036" i="12"/>
  <c r="V2035" i="12"/>
  <c r="V2034" i="12"/>
  <c r="V2033" i="12"/>
  <c r="V2032" i="12"/>
  <c r="V2031" i="12"/>
  <c r="V2030" i="12"/>
  <c r="V2029" i="12"/>
  <c r="V2028" i="12"/>
  <c r="V2027" i="12"/>
  <c r="V2026" i="12"/>
  <c r="V2025" i="12"/>
  <c r="V2024" i="12"/>
  <c r="V2023" i="12"/>
  <c r="V2022" i="12"/>
  <c r="V2021" i="12"/>
  <c r="V2020" i="12"/>
  <c r="V2019" i="12"/>
  <c r="V2018" i="12"/>
  <c r="V2017" i="12"/>
  <c r="V2016" i="12"/>
  <c r="V2015" i="12"/>
  <c r="V2014" i="12"/>
  <c r="V2013" i="12"/>
  <c r="V2012" i="12"/>
  <c r="V2011" i="12"/>
  <c r="V2010" i="12"/>
  <c r="V2009" i="12"/>
  <c r="V2008" i="12"/>
  <c r="V2007" i="12"/>
  <c r="V2006" i="12"/>
  <c r="V2005" i="12"/>
  <c r="V2004" i="12"/>
  <c r="V2003" i="12"/>
  <c r="V2002" i="12"/>
  <c r="V2001" i="12"/>
  <c r="V2000" i="12"/>
  <c r="V1999" i="12"/>
  <c r="V1998" i="12"/>
  <c r="V1997" i="12"/>
  <c r="V1996" i="12"/>
  <c r="V1995" i="12"/>
  <c r="V1994" i="12"/>
  <c r="V1993" i="12"/>
  <c r="V1992" i="12"/>
  <c r="V1991" i="12"/>
  <c r="V1990" i="12"/>
  <c r="V1989" i="12"/>
  <c r="V1988" i="12"/>
  <c r="V1987" i="12"/>
  <c r="V1986" i="12"/>
  <c r="V1985" i="12"/>
  <c r="V1984" i="12"/>
  <c r="V1983" i="12"/>
  <c r="V1982" i="12"/>
  <c r="V1981" i="12"/>
  <c r="V1980" i="12"/>
  <c r="V1979" i="12"/>
  <c r="V1978" i="12"/>
  <c r="V1977" i="12"/>
  <c r="V1976" i="12"/>
  <c r="V1975" i="12"/>
  <c r="V1974" i="12"/>
  <c r="V1973" i="12"/>
  <c r="V1972" i="12"/>
  <c r="V1971" i="12"/>
  <c r="V1970" i="12"/>
  <c r="V1969" i="12"/>
  <c r="V1968" i="12"/>
  <c r="V1967" i="12"/>
  <c r="V1966" i="12"/>
  <c r="V1965" i="12"/>
  <c r="V1964" i="12"/>
  <c r="V1963" i="12"/>
  <c r="V1962" i="12"/>
  <c r="V1961" i="12"/>
  <c r="V1960" i="12"/>
  <c r="V1959" i="12"/>
  <c r="V1958" i="12"/>
  <c r="V1957" i="12"/>
  <c r="V1956" i="12"/>
  <c r="V1955" i="12"/>
  <c r="V1954" i="12"/>
  <c r="V1953" i="12"/>
  <c r="V1952" i="12"/>
  <c r="V1951" i="12"/>
  <c r="V1950" i="12"/>
  <c r="V1949" i="12"/>
  <c r="V1948" i="12"/>
  <c r="V1947" i="12"/>
  <c r="V1946" i="12"/>
  <c r="V1945" i="12"/>
  <c r="V1944" i="12"/>
  <c r="V1943" i="12"/>
  <c r="V1942" i="12"/>
  <c r="V1941" i="12"/>
  <c r="V1940" i="12"/>
  <c r="V1939" i="12"/>
  <c r="V1938" i="12"/>
  <c r="V1937" i="12"/>
  <c r="V1936" i="12"/>
  <c r="V1935" i="12"/>
  <c r="V1934" i="12"/>
  <c r="V1933" i="12"/>
  <c r="V1932" i="12"/>
  <c r="V1931" i="12"/>
  <c r="V1930" i="12"/>
  <c r="V1929" i="12"/>
  <c r="V1928" i="12"/>
  <c r="V1927" i="12"/>
  <c r="V1926" i="12"/>
  <c r="V1925" i="12"/>
  <c r="V1924" i="12"/>
  <c r="V1923" i="12"/>
  <c r="V1922" i="12"/>
  <c r="V1921" i="12"/>
  <c r="V1920" i="12"/>
  <c r="V1919" i="12"/>
  <c r="V1918" i="12"/>
  <c r="V1917" i="12"/>
  <c r="V1916" i="12"/>
  <c r="V1915" i="12"/>
  <c r="V1914" i="12"/>
  <c r="V1913" i="12"/>
  <c r="V1912" i="12"/>
  <c r="V1911" i="12"/>
  <c r="V1910" i="12"/>
  <c r="V1909" i="12"/>
  <c r="V1908" i="12"/>
  <c r="V1907" i="12"/>
  <c r="V1906" i="12"/>
  <c r="V1905" i="12"/>
  <c r="V1904" i="12"/>
  <c r="V1903" i="12"/>
  <c r="V1902" i="12"/>
  <c r="V1901" i="12"/>
  <c r="V1900" i="12"/>
  <c r="V1899" i="12"/>
  <c r="V1898" i="12"/>
  <c r="V1897" i="12"/>
  <c r="V1896" i="12"/>
  <c r="V1895" i="12"/>
  <c r="V1894" i="12"/>
  <c r="V1893" i="12"/>
  <c r="V1892" i="12"/>
  <c r="V1891" i="12"/>
  <c r="V1890" i="12"/>
  <c r="V1889" i="12"/>
  <c r="V1888" i="12"/>
  <c r="V1887" i="12"/>
  <c r="V1886" i="12"/>
  <c r="V1885" i="12"/>
  <c r="V1884" i="12"/>
  <c r="V1883" i="12"/>
  <c r="V1882" i="12"/>
  <c r="V1881" i="12"/>
  <c r="V1880" i="12"/>
  <c r="V1879" i="12"/>
  <c r="V1878" i="12"/>
  <c r="V1877" i="12"/>
  <c r="V1876" i="12"/>
  <c r="V1875" i="12"/>
  <c r="V1874" i="12"/>
  <c r="V1873" i="12"/>
  <c r="V1872" i="12"/>
  <c r="V1871" i="12"/>
  <c r="V1870" i="12"/>
  <c r="V1869" i="12"/>
  <c r="V1868" i="12"/>
  <c r="V1867" i="12"/>
  <c r="V1866" i="12"/>
  <c r="V1865" i="12"/>
  <c r="V1864" i="12"/>
  <c r="V1863" i="12"/>
  <c r="V1862" i="12"/>
  <c r="V1861" i="12"/>
  <c r="V1860" i="12"/>
  <c r="V1859" i="12"/>
  <c r="V1858" i="12"/>
  <c r="V1857" i="12"/>
  <c r="V1856" i="12"/>
  <c r="V1855" i="12"/>
  <c r="V1854" i="12"/>
  <c r="V1853" i="12"/>
  <c r="V1852" i="12"/>
  <c r="V1851" i="12"/>
  <c r="V1850" i="12"/>
  <c r="V1849" i="12"/>
  <c r="V1848" i="12"/>
  <c r="V1847" i="12"/>
  <c r="V1846" i="12"/>
  <c r="V1845" i="12"/>
  <c r="V1844" i="12"/>
  <c r="V1843" i="12"/>
  <c r="V1842" i="12"/>
  <c r="V1841" i="12"/>
  <c r="V1840" i="12"/>
  <c r="V1839" i="12"/>
  <c r="V1838" i="12"/>
  <c r="V1837" i="12"/>
  <c r="V1836" i="12"/>
  <c r="V1835" i="12"/>
  <c r="V1834" i="12"/>
  <c r="V1833" i="12"/>
  <c r="V1832" i="12"/>
  <c r="V1831" i="12"/>
  <c r="V1830" i="12"/>
  <c r="V1829" i="12"/>
  <c r="V1828" i="12"/>
  <c r="V1827" i="12"/>
  <c r="V1826" i="12"/>
  <c r="V1825" i="12"/>
  <c r="V1824" i="12"/>
  <c r="V1823" i="12"/>
  <c r="V1822" i="12"/>
  <c r="V1821" i="12"/>
  <c r="V1820" i="12"/>
  <c r="V1819" i="12"/>
  <c r="V1818" i="12"/>
  <c r="V1817" i="12"/>
  <c r="V1816" i="12"/>
  <c r="V1815" i="12"/>
  <c r="V1814" i="12"/>
  <c r="V1813" i="12"/>
  <c r="V1812" i="12"/>
  <c r="V1811" i="12"/>
  <c r="V1810" i="12"/>
  <c r="V1809" i="12"/>
  <c r="V1808" i="12"/>
  <c r="V1807" i="12"/>
  <c r="V1806" i="12"/>
  <c r="V1805" i="12"/>
  <c r="V1804" i="12"/>
  <c r="V1803" i="12"/>
  <c r="V1802" i="12"/>
  <c r="V1801" i="12"/>
  <c r="V1800" i="12"/>
  <c r="V1799" i="12"/>
  <c r="V1798" i="12"/>
  <c r="V1797" i="12"/>
  <c r="V1796" i="12"/>
  <c r="V1795" i="12"/>
  <c r="V1794" i="12"/>
  <c r="V1793" i="12"/>
  <c r="V1792" i="12"/>
  <c r="V1791" i="12"/>
  <c r="V1790" i="12"/>
  <c r="V1789" i="12"/>
  <c r="V1788" i="12"/>
  <c r="V1787" i="12"/>
  <c r="V1786" i="12"/>
  <c r="V1785" i="12"/>
  <c r="V1784" i="12"/>
  <c r="V1783" i="12"/>
  <c r="V1782" i="12"/>
  <c r="V1781" i="12"/>
  <c r="V1780" i="12"/>
  <c r="V1779" i="12"/>
  <c r="V1778" i="12"/>
  <c r="V1777" i="12"/>
  <c r="V1776" i="12"/>
  <c r="V1775" i="12"/>
  <c r="V1774" i="12"/>
  <c r="V1773" i="12"/>
  <c r="V1772" i="12"/>
  <c r="V1771" i="12"/>
  <c r="V1770" i="12"/>
  <c r="V1769" i="12"/>
  <c r="V1768" i="12"/>
  <c r="V1767" i="12"/>
  <c r="V1766" i="12"/>
  <c r="V1765" i="12"/>
  <c r="V1764" i="12"/>
  <c r="V1763" i="12"/>
  <c r="V1762" i="12"/>
  <c r="V1761" i="12"/>
  <c r="V1760" i="12"/>
  <c r="V1759" i="12"/>
  <c r="V1758" i="12"/>
  <c r="V1757" i="12"/>
  <c r="V1756" i="12"/>
  <c r="V1755" i="12"/>
  <c r="V1754" i="12"/>
  <c r="V1753" i="12"/>
  <c r="V1752" i="12"/>
  <c r="V1751" i="12"/>
  <c r="V1750" i="12"/>
  <c r="V1749" i="12"/>
  <c r="V1748" i="12"/>
  <c r="V1747" i="12"/>
  <c r="V1746" i="12"/>
  <c r="V1745" i="12"/>
  <c r="V1744" i="12"/>
  <c r="V1743" i="12"/>
  <c r="V1742" i="12"/>
  <c r="V1741" i="12"/>
  <c r="V1740" i="12"/>
  <c r="V1739" i="12"/>
  <c r="V1738" i="12"/>
  <c r="V1737" i="12"/>
  <c r="V1736" i="12"/>
  <c r="V1735" i="12"/>
  <c r="V1734" i="12"/>
  <c r="V1733" i="12"/>
  <c r="V1732" i="12"/>
  <c r="V1731" i="12"/>
  <c r="V1730" i="12"/>
  <c r="V1729" i="12"/>
  <c r="V1728" i="12"/>
  <c r="V1727" i="12"/>
  <c r="V1726" i="12"/>
  <c r="V1725" i="12"/>
  <c r="V1724" i="12"/>
  <c r="V1723" i="12"/>
  <c r="V1722" i="12"/>
  <c r="V1721" i="12"/>
  <c r="V1720" i="12"/>
  <c r="V1719" i="12"/>
  <c r="V1718" i="12"/>
  <c r="V1717" i="12"/>
  <c r="V1716" i="12"/>
  <c r="V1715" i="12"/>
  <c r="V1714" i="12"/>
  <c r="V1713" i="12"/>
  <c r="V1712" i="12"/>
  <c r="V1711" i="12"/>
  <c r="V1710" i="12"/>
  <c r="V1709" i="12"/>
  <c r="V1708" i="12"/>
  <c r="V1707" i="12"/>
  <c r="V1706" i="12"/>
  <c r="V1705" i="12"/>
  <c r="V1704" i="12"/>
  <c r="V1703" i="12"/>
  <c r="V1702" i="12"/>
  <c r="V1701" i="12"/>
  <c r="V1700" i="12"/>
  <c r="V1699" i="12"/>
  <c r="V1698" i="12"/>
  <c r="V1697" i="12"/>
  <c r="V1696" i="12"/>
  <c r="V1695" i="12"/>
  <c r="V1694" i="12"/>
  <c r="V1693" i="12"/>
  <c r="V1692" i="12"/>
  <c r="V1691" i="12"/>
  <c r="V1690" i="12"/>
  <c r="V1689" i="12"/>
  <c r="V1688" i="12"/>
  <c r="V1687" i="12"/>
  <c r="V1686" i="12"/>
  <c r="V1685" i="12"/>
  <c r="V1684" i="12"/>
  <c r="V1683" i="12"/>
  <c r="V1682" i="12"/>
  <c r="V1681" i="12"/>
  <c r="V1680" i="12"/>
  <c r="V1679" i="12"/>
  <c r="V1678" i="12"/>
  <c r="V1677" i="12"/>
  <c r="V1676" i="12"/>
  <c r="V1675" i="12"/>
  <c r="V1674" i="12"/>
  <c r="V1673" i="12"/>
  <c r="V1672" i="12"/>
  <c r="V1671" i="12"/>
  <c r="V1670" i="12"/>
  <c r="V1669" i="12"/>
  <c r="V1668" i="12"/>
  <c r="V1667" i="12"/>
  <c r="V1666" i="12"/>
  <c r="V1665" i="12"/>
  <c r="V1664" i="12"/>
  <c r="V1663" i="12"/>
  <c r="V1662" i="12"/>
  <c r="V1661" i="12"/>
  <c r="V1660" i="12"/>
  <c r="V1659" i="12"/>
  <c r="V1658" i="12"/>
  <c r="V1657" i="12"/>
  <c r="V1656" i="12"/>
  <c r="V1655" i="12"/>
  <c r="V1654" i="12"/>
  <c r="V1653" i="12"/>
  <c r="V1652" i="12"/>
  <c r="V1651" i="12"/>
  <c r="V1650" i="12"/>
  <c r="V1649" i="12"/>
  <c r="V1648" i="12"/>
  <c r="V1647" i="12"/>
  <c r="V1646" i="12"/>
  <c r="V1645" i="12"/>
  <c r="V1644" i="12"/>
  <c r="V1643" i="12"/>
  <c r="V1642" i="12"/>
  <c r="V1641" i="12"/>
  <c r="V1640" i="12"/>
  <c r="V1639" i="12"/>
  <c r="V1638" i="12"/>
  <c r="V1637" i="12"/>
  <c r="V1636" i="12"/>
  <c r="V1635" i="12"/>
  <c r="V1634" i="12"/>
  <c r="V1633" i="12"/>
  <c r="V1632" i="12"/>
  <c r="V1631" i="12"/>
  <c r="V1630" i="12"/>
  <c r="V1629" i="12"/>
  <c r="V1628" i="12"/>
  <c r="V1627" i="12"/>
  <c r="V1626" i="12"/>
  <c r="V1625" i="12"/>
  <c r="V1624" i="12"/>
  <c r="V1623" i="12"/>
  <c r="V1622" i="12"/>
  <c r="V1621" i="12"/>
  <c r="V1620" i="12"/>
  <c r="V1619" i="12"/>
  <c r="V1618" i="12"/>
  <c r="V1617" i="12"/>
  <c r="V1616" i="12"/>
  <c r="V1615" i="12"/>
  <c r="V1614" i="12"/>
  <c r="V1613" i="12"/>
  <c r="V1612" i="12"/>
  <c r="V1611" i="12"/>
  <c r="V1610" i="12"/>
  <c r="V1609" i="12"/>
  <c r="V1608" i="12"/>
  <c r="V1607" i="12"/>
  <c r="V1606" i="12"/>
  <c r="V1605" i="12"/>
  <c r="V1604" i="12"/>
  <c r="V1603" i="12"/>
  <c r="V1602" i="12"/>
  <c r="V1601" i="12"/>
  <c r="V1600" i="12"/>
  <c r="V1599" i="12"/>
  <c r="V1598" i="12"/>
  <c r="V1597" i="12"/>
  <c r="V1596" i="12"/>
  <c r="V1595" i="12"/>
  <c r="V1594" i="12"/>
  <c r="V1593" i="12"/>
  <c r="V1592" i="12"/>
  <c r="V1591" i="12"/>
  <c r="V1590" i="12"/>
  <c r="V1589" i="12"/>
  <c r="V1588" i="12"/>
  <c r="V1587" i="12"/>
  <c r="V1586" i="12"/>
  <c r="V1585" i="12"/>
  <c r="V1584" i="12"/>
  <c r="V1583" i="12"/>
  <c r="V1582" i="12"/>
  <c r="V1581" i="12"/>
  <c r="V1580" i="12"/>
  <c r="V1579" i="12"/>
  <c r="V1578" i="12"/>
  <c r="V1577" i="12"/>
  <c r="V1576" i="12"/>
  <c r="V1575" i="12"/>
  <c r="V1574" i="12"/>
  <c r="V1573" i="12"/>
  <c r="V1572" i="12"/>
  <c r="V1571" i="12"/>
  <c r="V1570" i="12"/>
  <c r="V1569" i="12"/>
  <c r="V1568" i="12"/>
  <c r="V1567" i="12"/>
  <c r="V1566" i="12"/>
  <c r="V1565" i="12"/>
  <c r="V1564" i="12"/>
  <c r="V1563" i="12"/>
  <c r="V1562" i="12"/>
  <c r="V1561" i="12"/>
  <c r="V1560" i="12"/>
  <c r="V1559" i="12"/>
  <c r="V1558" i="12"/>
  <c r="V1557" i="12"/>
  <c r="V1556" i="12"/>
  <c r="V1555" i="12"/>
  <c r="V1554" i="12"/>
  <c r="V1553" i="12"/>
  <c r="V1552" i="12"/>
  <c r="V1551" i="12"/>
  <c r="V1550" i="12"/>
  <c r="V1549" i="12"/>
  <c r="V1548" i="12"/>
  <c r="V1547" i="12"/>
  <c r="V1546" i="12"/>
  <c r="V1545" i="12"/>
  <c r="V1544" i="12"/>
  <c r="V1543" i="12"/>
  <c r="V1542" i="12"/>
  <c r="V1541" i="12"/>
  <c r="V1540" i="12"/>
  <c r="V1539" i="12"/>
  <c r="V1538" i="12"/>
  <c r="V1537" i="12"/>
  <c r="V1536" i="12"/>
  <c r="V1535" i="12"/>
  <c r="V1534" i="12"/>
  <c r="V1533" i="12"/>
  <c r="V1532" i="12"/>
  <c r="V1531" i="12"/>
  <c r="V1530" i="12"/>
  <c r="V1529" i="12"/>
  <c r="V1528" i="12"/>
  <c r="V1527" i="12"/>
  <c r="V1526" i="12"/>
  <c r="V1525" i="12"/>
  <c r="V1524" i="12"/>
  <c r="V1523" i="12"/>
  <c r="V1522" i="12"/>
  <c r="V1521" i="12"/>
  <c r="V1520" i="12"/>
  <c r="V1519" i="12"/>
  <c r="V1518" i="12"/>
  <c r="V1517" i="12"/>
  <c r="V1516" i="12"/>
  <c r="V1515" i="12"/>
  <c r="V1514" i="12"/>
  <c r="V1513" i="12"/>
  <c r="V1512" i="12"/>
  <c r="V1511" i="12"/>
  <c r="V1510" i="12"/>
  <c r="V1509" i="12"/>
  <c r="V1508" i="12"/>
  <c r="V1507" i="12"/>
  <c r="V1506" i="12"/>
  <c r="V1505" i="12"/>
  <c r="V1504" i="12"/>
  <c r="V1503" i="12"/>
  <c r="V1502" i="12"/>
  <c r="V1501" i="12"/>
  <c r="V1500" i="12"/>
  <c r="V1499" i="12"/>
  <c r="V1498" i="12"/>
  <c r="V1497" i="12"/>
  <c r="V1496" i="12"/>
  <c r="V1495" i="12"/>
  <c r="V1494" i="12"/>
  <c r="V1493" i="12"/>
  <c r="V1492" i="12"/>
  <c r="V1491" i="12"/>
  <c r="V1490" i="12"/>
  <c r="V1489" i="12"/>
  <c r="V1488" i="12"/>
  <c r="V1487" i="12"/>
  <c r="V1486" i="12"/>
  <c r="V1485" i="12"/>
  <c r="V1484" i="12"/>
  <c r="V1483" i="12"/>
  <c r="V1482" i="12"/>
  <c r="V1481" i="12"/>
  <c r="V1480" i="12"/>
  <c r="V1479" i="12"/>
  <c r="V1478" i="12"/>
  <c r="V1477" i="12"/>
  <c r="V1476" i="12"/>
  <c r="V1475" i="12"/>
  <c r="V1474" i="12"/>
  <c r="V1473" i="12"/>
  <c r="V1472" i="12"/>
  <c r="V1471" i="12"/>
  <c r="V1470" i="12"/>
  <c r="V1469" i="12"/>
  <c r="V1468" i="12"/>
  <c r="V1467" i="12"/>
  <c r="V1466" i="12"/>
  <c r="V1465" i="12"/>
  <c r="V1464" i="12"/>
  <c r="V1463" i="12"/>
  <c r="V1462" i="12"/>
  <c r="V1461" i="12"/>
  <c r="V1460" i="12"/>
  <c r="V1459" i="12"/>
  <c r="V1458" i="12"/>
  <c r="V1457" i="12"/>
  <c r="V1456" i="12"/>
  <c r="V1455" i="12"/>
  <c r="V1454" i="12"/>
  <c r="V1453" i="12"/>
  <c r="V1452" i="12"/>
  <c r="V1451" i="12"/>
  <c r="V1450" i="12"/>
  <c r="V1449" i="12"/>
  <c r="V1448" i="12"/>
  <c r="V1447" i="12"/>
  <c r="V1446" i="12"/>
  <c r="V1445" i="12"/>
  <c r="V1444" i="12"/>
  <c r="V1443" i="12"/>
  <c r="V1442" i="12"/>
  <c r="V1441" i="12"/>
  <c r="V1440" i="12"/>
  <c r="V1439" i="12"/>
  <c r="V1438" i="12"/>
  <c r="V1437" i="12"/>
  <c r="V1436" i="12"/>
  <c r="V1435" i="12"/>
  <c r="V1434" i="12"/>
  <c r="V1433" i="12"/>
  <c r="V1432" i="12"/>
  <c r="V1431" i="12"/>
  <c r="V1430" i="12"/>
  <c r="V1429" i="12"/>
  <c r="V1428" i="12"/>
  <c r="V1427" i="12"/>
  <c r="V1426" i="12"/>
  <c r="V1425" i="12"/>
  <c r="V1424" i="12"/>
  <c r="V1423" i="12"/>
  <c r="V1422" i="12"/>
  <c r="V1421" i="12"/>
  <c r="V1420" i="12"/>
  <c r="V1419" i="12"/>
  <c r="V1418" i="12"/>
  <c r="V1417" i="12"/>
  <c r="V1416" i="12"/>
  <c r="V1415" i="12"/>
  <c r="V1414" i="12"/>
  <c r="V1413" i="12"/>
  <c r="V1412" i="12"/>
  <c r="V1411" i="12"/>
  <c r="V1410" i="12"/>
  <c r="V1409" i="12"/>
  <c r="V1408" i="12"/>
  <c r="V1407" i="12"/>
  <c r="V1406" i="12"/>
  <c r="V1405" i="12"/>
  <c r="V1404" i="12"/>
  <c r="V1403" i="12"/>
  <c r="V1402" i="12"/>
  <c r="V1401" i="12"/>
  <c r="V1400" i="12"/>
  <c r="V1399" i="12"/>
  <c r="V1398" i="12"/>
  <c r="V1397" i="12"/>
  <c r="V1396" i="12"/>
  <c r="V1395" i="12"/>
  <c r="V1394" i="12"/>
  <c r="V1393" i="12"/>
  <c r="V1392" i="12"/>
  <c r="V1391" i="12"/>
  <c r="V1390" i="12"/>
  <c r="V1389" i="12"/>
  <c r="V1388" i="12"/>
  <c r="V1387" i="12"/>
  <c r="V1386" i="12"/>
  <c r="V1385" i="12"/>
  <c r="V1384" i="12"/>
  <c r="V1383" i="12"/>
  <c r="V1382" i="12"/>
  <c r="V1381" i="12"/>
  <c r="V1380" i="12"/>
  <c r="V1379" i="12"/>
  <c r="V1378" i="12"/>
  <c r="V1377" i="12"/>
  <c r="V1376" i="12"/>
  <c r="V1375" i="12"/>
  <c r="V1374" i="12"/>
  <c r="V1373" i="12"/>
  <c r="V1372" i="12"/>
  <c r="V1371" i="12"/>
  <c r="V1370" i="12"/>
  <c r="V1369" i="12"/>
  <c r="V1368" i="12"/>
  <c r="V1367" i="12"/>
  <c r="V1366" i="12"/>
  <c r="V1365" i="12"/>
  <c r="V1364" i="12"/>
  <c r="V1363" i="12"/>
  <c r="V1362" i="12"/>
  <c r="V1361" i="12"/>
  <c r="V1360" i="12"/>
  <c r="V1359" i="12"/>
  <c r="V1358" i="12"/>
  <c r="V1357" i="12"/>
  <c r="V1356" i="12"/>
  <c r="V1355" i="12"/>
  <c r="V1354" i="12"/>
  <c r="V1353" i="12"/>
  <c r="V1352" i="12"/>
  <c r="V1351" i="12"/>
  <c r="V1350" i="12"/>
  <c r="V1349" i="12"/>
  <c r="V1348" i="12"/>
  <c r="V1347" i="12"/>
  <c r="V1346" i="12"/>
  <c r="V1345" i="12"/>
  <c r="V1344" i="12"/>
  <c r="V1343" i="12"/>
  <c r="V1342" i="12"/>
  <c r="V1341" i="12"/>
  <c r="V1340" i="12"/>
  <c r="V1339" i="12"/>
  <c r="V1338" i="12"/>
  <c r="V1337" i="12"/>
  <c r="V1336" i="12"/>
  <c r="V1335" i="12"/>
  <c r="V1334" i="12"/>
  <c r="V1333" i="12"/>
  <c r="V1332" i="12"/>
  <c r="V1331" i="12"/>
  <c r="V1330" i="12"/>
  <c r="V1329" i="12"/>
  <c r="V1328" i="12"/>
  <c r="V1327" i="12"/>
  <c r="V1326" i="12"/>
  <c r="V1325" i="12"/>
  <c r="V1324" i="12"/>
  <c r="V1323" i="12"/>
  <c r="V1322" i="12"/>
  <c r="V1321" i="12"/>
  <c r="V1320" i="12"/>
  <c r="V1319" i="12"/>
  <c r="V1318" i="12"/>
  <c r="V1317" i="12"/>
  <c r="V1316" i="12"/>
  <c r="V1315" i="12"/>
  <c r="V1314" i="12"/>
  <c r="V1313" i="12"/>
  <c r="V1312" i="12"/>
  <c r="V1311" i="12"/>
  <c r="V1310" i="12"/>
  <c r="V1309" i="12"/>
  <c r="V1308" i="12"/>
  <c r="V1307" i="12"/>
  <c r="V1306" i="12"/>
  <c r="V1305" i="12"/>
  <c r="V1304" i="12"/>
  <c r="V1303" i="12"/>
  <c r="V1302" i="12"/>
  <c r="V1301" i="12"/>
  <c r="V1300" i="12"/>
  <c r="V1299" i="12"/>
  <c r="V1298" i="12"/>
  <c r="V1297" i="12"/>
  <c r="V1296" i="12"/>
  <c r="V1295" i="12"/>
  <c r="V1294" i="12"/>
  <c r="V1293" i="12"/>
  <c r="V1292" i="12"/>
  <c r="V1291" i="12"/>
  <c r="V1290" i="12"/>
  <c r="V1289" i="12"/>
  <c r="V1288" i="12"/>
  <c r="V1287" i="12"/>
  <c r="V1286" i="12"/>
  <c r="V1285" i="12"/>
  <c r="V1284" i="12"/>
  <c r="V1283" i="12"/>
  <c r="V1282" i="12"/>
  <c r="V1281" i="12"/>
  <c r="V1280" i="12"/>
  <c r="V1279" i="12"/>
  <c r="V1278" i="12"/>
  <c r="V1277" i="12"/>
  <c r="V1276" i="12"/>
  <c r="V1275" i="12"/>
  <c r="V1274" i="12"/>
  <c r="V1273" i="12"/>
  <c r="V1272" i="12"/>
  <c r="V1271" i="12"/>
  <c r="V1270" i="12"/>
  <c r="V1269" i="12"/>
  <c r="V1268" i="12"/>
  <c r="V1267" i="12"/>
  <c r="V1266" i="12"/>
  <c r="V1265" i="12"/>
  <c r="V1264" i="12"/>
  <c r="V1263" i="12"/>
  <c r="V1262" i="12"/>
  <c r="V1261" i="12"/>
  <c r="V1260" i="12"/>
  <c r="V1259" i="12"/>
  <c r="V1258" i="12"/>
  <c r="V1257" i="12"/>
  <c r="V1256" i="12"/>
  <c r="V1255" i="12"/>
  <c r="V1254" i="12"/>
  <c r="V1253" i="12"/>
  <c r="V1252" i="12"/>
  <c r="V1251" i="12"/>
  <c r="V1250" i="12"/>
  <c r="V1249" i="12"/>
  <c r="V1248" i="12"/>
  <c r="V1247" i="12"/>
  <c r="V1246" i="12"/>
  <c r="V1245" i="12"/>
  <c r="V1244" i="12"/>
  <c r="V1243" i="12"/>
  <c r="V1242" i="12"/>
  <c r="V1241" i="12"/>
  <c r="V1240" i="12"/>
  <c r="V1239" i="12"/>
  <c r="V1238" i="12"/>
  <c r="V1237" i="12"/>
  <c r="V1236" i="12"/>
  <c r="V1235" i="12"/>
  <c r="V1234" i="12"/>
  <c r="V1233" i="12"/>
  <c r="V1232" i="12"/>
  <c r="V1231" i="12"/>
  <c r="V1230" i="12"/>
  <c r="V1229" i="12"/>
  <c r="V1228" i="12"/>
  <c r="V1227" i="12"/>
  <c r="V1226" i="12"/>
  <c r="V1225" i="12"/>
  <c r="V1224" i="12"/>
  <c r="V1223" i="12"/>
  <c r="V1222" i="12"/>
  <c r="V1221" i="12"/>
  <c r="V1220" i="12"/>
  <c r="V1219" i="12"/>
  <c r="V1218" i="12"/>
  <c r="V1217" i="12"/>
  <c r="V1216" i="12"/>
  <c r="V1215" i="12"/>
  <c r="V1214" i="12"/>
  <c r="V1213" i="12"/>
  <c r="V1212" i="12"/>
  <c r="V1211" i="12"/>
  <c r="V1210" i="12"/>
  <c r="V1209" i="12"/>
  <c r="V1208" i="12"/>
  <c r="V1207" i="12"/>
  <c r="V1206" i="12"/>
  <c r="V1205" i="12"/>
  <c r="V1204" i="12"/>
  <c r="V1203" i="12"/>
  <c r="V1202" i="12"/>
  <c r="V1201" i="12"/>
  <c r="V1200" i="12"/>
  <c r="V1199" i="12"/>
  <c r="V1198" i="12"/>
  <c r="V1197" i="12"/>
  <c r="V1196" i="12"/>
  <c r="V1195" i="12"/>
  <c r="V1194" i="12"/>
  <c r="V1193" i="12"/>
  <c r="V1192" i="12"/>
  <c r="V1191" i="12"/>
  <c r="V1190" i="12"/>
  <c r="V1189" i="12"/>
  <c r="V1188" i="12"/>
  <c r="V1187" i="12"/>
  <c r="V1186" i="12"/>
  <c r="V1185" i="12"/>
  <c r="V1184" i="12"/>
  <c r="V1183" i="12"/>
  <c r="V1182" i="12"/>
  <c r="V1181" i="12"/>
  <c r="V1180" i="12"/>
  <c r="V1179" i="12"/>
  <c r="V1178" i="12"/>
  <c r="V1177" i="12"/>
  <c r="V1176" i="12"/>
  <c r="V1175" i="12"/>
  <c r="V1174" i="12"/>
  <c r="V1173" i="12"/>
  <c r="V1172" i="12"/>
  <c r="V1171" i="12"/>
  <c r="V1170" i="12"/>
  <c r="V1169" i="12"/>
  <c r="V1168" i="12"/>
  <c r="V1167" i="12"/>
  <c r="V1166" i="12"/>
  <c r="V1165" i="12"/>
  <c r="V1164" i="12"/>
  <c r="V1163" i="12"/>
  <c r="V1162" i="12"/>
  <c r="V1161" i="12"/>
  <c r="V1160" i="12"/>
  <c r="V1159" i="12"/>
  <c r="V1158" i="12"/>
  <c r="V1157" i="12"/>
  <c r="V1156" i="12"/>
  <c r="V1155" i="12"/>
  <c r="V1154" i="12"/>
  <c r="V1153" i="12"/>
  <c r="V1152" i="12"/>
  <c r="V1151" i="12"/>
  <c r="V1150" i="12"/>
  <c r="V1149" i="12"/>
  <c r="V1148" i="12"/>
  <c r="V1147" i="12"/>
  <c r="V1146" i="12"/>
  <c r="V1145" i="12"/>
  <c r="V1144" i="12"/>
  <c r="V1143" i="12"/>
  <c r="V1142" i="12"/>
  <c r="V1141" i="12"/>
  <c r="V1140" i="12"/>
  <c r="V1139" i="12"/>
  <c r="V1138" i="12"/>
  <c r="V1137" i="12"/>
  <c r="V1136" i="12"/>
  <c r="V1135" i="12"/>
  <c r="V1134" i="12"/>
  <c r="V1133" i="12"/>
  <c r="V1132" i="12"/>
  <c r="V1131" i="12"/>
  <c r="V1130" i="12"/>
  <c r="V1129" i="12"/>
  <c r="V1128" i="12"/>
  <c r="V1127" i="12"/>
  <c r="V1126" i="12"/>
  <c r="V1125" i="12"/>
  <c r="V1124" i="12"/>
  <c r="V1123" i="12"/>
  <c r="V1122" i="12"/>
  <c r="V1121" i="12"/>
  <c r="V1120" i="12"/>
  <c r="V1119" i="12"/>
  <c r="V1118" i="12"/>
  <c r="V1117" i="12"/>
  <c r="V1116" i="12"/>
  <c r="V1115" i="12"/>
  <c r="V1114" i="12"/>
  <c r="V1113" i="12"/>
  <c r="V1112" i="12"/>
  <c r="V1111" i="12"/>
  <c r="V1110" i="12"/>
  <c r="V1109" i="12"/>
  <c r="V1108" i="12"/>
  <c r="V1107" i="12"/>
  <c r="V1106" i="12"/>
  <c r="V1105" i="12"/>
  <c r="V1104" i="12"/>
  <c r="V1103" i="12"/>
  <c r="V1102" i="12"/>
  <c r="V1101" i="12"/>
  <c r="V1100" i="12"/>
  <c r="V1099" i="12"/>
  <c r="V1098" i="12"/>
  <c r="V1097" i="12"/>
  <c r="V1096" i="12"/>
  <c r="V1095" i="12"/>
  <c r="V1094" i="12"/>
  <c r="V1093" i="12"/>
  <c r="V1092" i="12"/>
  <c r="V1091" i="12"/>
  <c r="V1090" i="12"/>
  <c r="V1089" i="12"/>
  <c r="V1088" i="12"/>
  <c r="V1087" i="12"/>
  <c r="V1086" i="12"/>
  <c r="V1085" i="12"/>
  <c r="V1084" i="12"/>
  <c r="V1083" i="12"/>
  <c r="V1082" i="12"/>
  <c r="V1081" i="12"/>
  <c r="V1080" i="12"/>
  <c r="V1079" i="12"/>
  <c r="V1078" i="12"/>
  <c r="V1077" i="12"/>
  <c r="V1076" i="12"/>
  <c r="V1075" i="12"/>
  <c r="V1074" i="12"/>
  <c r="V1073" i="12"/>
  <c r="V1072" i="12"/>
  <c r="V1071" i="12"/>
  <c r="V1070" i="12"/>
  <c r="V1069" i="12"/>
  <c r="V1068" i="12"/>
  <c r="V1067" i="12"/>
  <c r="V1066" i="12"/>
  <c r="V1065" i="12"/>
  <c r="V1064" i="12"/>
  <c r="V1063" i="12"/>
  <c r="V1062" i="12"/>
  <c r="V1061" i="12"/>
  <c r="V1060" i="12"/>
  <c r="V1059" i="12"/>
  <c r="V1058" i="12"/>
  <c r="V1057" i="12"/>
  <c r="V1056" i="12"/>
  <c r="V1055" i="12"/>
  <c r="V1054" i="12"/>
  <c r="V1053" i="12"/>
  <c r="V1052" i="12"/>
  <c r="V1051" i="12"/>
  <c r="V1050" i="12"/>
  <c r="V1049" i="12"/>
  <c r="V1048" i="12"/>
  <c r="V1047" i="12"/>
  <c r="V1046" i="12"/>
  <c r="V1045" i="12"/>
  <c r="V1044" i="12"/>
  <c r="V1043" i="12"/>
  <c r="V1042" i="12"/>
  <c r="V1041" i="12"/>
  <c r="V1040" i="12"/>
  <c r="V1039" i="12"/>
  <c r="V1038" i="12"/>
  <c r="V1037" i="12"/>
  <c r="V1036" i="12"/>
  <c r="V1035" i="12"/>
  <c r="V1034" i="12"/>
  <c r="V1033" i="12"/>
  <c r="V1032" i="12"/>
  <c r="V1031" i="12"/>
  <c r="V1030" i="12"/>
  <c r="V1029" i="12"/>
  <c r="V1028" i="12"/>
  <c r="V1027" i="12"/>
  <c r="V1026" i="12"/>
  <c r="V1025" i="12"/>
  <c r="V1024" i="12"/>
  <c r="V1023" i="12"/>
  <c r="V1022" i="12"/>
  <c r="V1021" i="12"/>
  <c r="V1020" i="12"/>
  <c r="V1019" i="12"/>
  <c r="V1018" i="12"/>
  <c r="V1017" i="12"/>
  <c r="V1016" i="12"/>
  <c r="V1015" i="12"/>
  <c r="V1014" i="12"/>
  <c r="V1013" i="12"/>
  <c r="V1012" i="12"/>
  <c r="V1011" i="12"/>
  <c r="V1010" i="12"/>
  <c r="V1009" i="12"/>
  <c r="V1008" i="12"/>
  <c r="V1007" i="12"/>
  <c r="V1006" i="12"/>
  <c r="V1005" i="12"/>
  <c r="V1004" i="12"/>
  <c r="V1003" i="12"/>
  <c r="V1002" i="12"/>
  <c r="V1001" i="12"/>
  <c r="V1000" i="12"/>
  <c r="V999" i="12"/>
  <c r="V998" i="12"/>
  <c r="V997" i="12"/>
  <c r="V996" i="12"/>
  <c r="V995" i="12"/>
  <c r="V994" i="12"/>
  <c r="V993" i="12"/>
  <c r="V992" i="12"/>
  <c r="V991" i="12"/>
  <c r="V990" i="12"/>
  <c r="V989" i="12"/>
  <c r="V988" i="12"/>
  <c r="V987" i="12"/>
  <c r="V986" i="12"/>
  <c r="V985" i="12"/>
  <c r="V984" i="12"/>
  <c r="V983" i="12"/>
  <c r="V982" i="12"/>
  <c r="V981" i="12"/>
  <c r="V980" i="12"/>
  <c r="V979" i="12"/>
  <c r="V978" i="12"/>
  <c r="V977" i="12"/>
  <c r="V976" i="12"/>
  <c r="V975" i="12"/>
  <c r="V974" i="12"/>
  <c r="V973" i="12"/>
  <c r="V972" i="12"/>
  <c r="V971" i="12"/>
  <c r="V970" i="12"/>
  <c r="V969" i="12"/>
  <c r="V968" i="12"/>
  <c r="V967" i="12"/>
  <c r="V966" i="12"/>
  <c r="V965" i="12"/>
  <c r="V964" i="12"/>
  <c r="V963" i="12"/>
  <c r="V962" i="12"/>
  <c r="V961" i="12"/>
  <c r="V960" i="12"/>
  <c r="V959" i="12"/>
  <c r="V958" i="12"/>
  <c r="V957" i="12"/>
  <c r="V956" i="12"/>
  <c r="V955" i="12"/>
  <c r="V954" i="12"/>
  <c r="V953" i="12"/>
  <c r="V952" i="12"/>
  <c r="V951" i="12"/>
  <c r="V950" i="12"/>
  <c r="V949" i="12"/>
  <c r="V948" i="12"/>
  <c r="V947" i="12"/>
  <c r="V946" i="12"/>
  <c r="V945" i="12"/>
  <c r="V944" i="12"/>
  <c r="V943" i="12"/>
  <c r="V942" i="12"/>
  <c r="V941" i="12"/>
  <c r="V940" i="12"/>
  <c r="V939" i="12"/>
  <c r="V938" i="12"/>
  <c r="V937" i="12"/>
  <c r="V936" i="12"/>
  <c r="V935" i="12"/>
  <c r="V934" i="12"/>
  <c r="V933" i="12"/>
  <c r="V932" i="12"/>
  <c r="V931" i="12"/>
  <c r="V930" i="12"/>
  <c r="V929" i="12"/>
  <c r="V928" i="12"/>
  <c r="V927" i="12"/>
  <c r="V926" i="12"/>
  <c r="V925" i="12"/>
  <c r="V924" i="12"/>
  <c r="V923" i="12"/>
  <c r="V922" i="12"/>
  <c r="V921" i="12"/>
  <c r="V920" i="12"/>
  <c r="V919" i="12"/>
  <c r="V918" i="12"/>
  <c r="V917" i="12"/>
  <c r="V916" i="12"/>
  <c r="V915" i="12"/>
  <c r="V914" i="12"/>
  <c r="V913" i="12"/>
  <c r="V912" i="12"/>
  <c r="V911" i="12"/>
  <c r="V910" i="12"/>
  <c r="V909" i="12"/>
  <c r="V908" i="12"/>
  <c r="V907" i="12"/>
  <c r="V906" i="12"/>
  <c r="V905" i="12"/>
  <c r="V904" i="12"/>
  <c r="V903" i="12"/>
  <c r="V902" i="12"/>
  <c r="V901" i="12"/>
  <c r="V900" i="12"/>
  <c r="V899" i="12"/>
  <c r="V898" i="12"/>
  <c r="V897" i="12"/>
  <c r="V896" i="12"/>
  <c r="V895" i="12"/>
  <c r="V894" i="12"/>
  <c r="V893" i="12"/>
  <c r="V892" i="12"/>
  <c r="V891" i="12"/>
  <c r="V890" i="12"/>
  <c r="V889" i="12"/>
  <c r="V888" i="12"/>
  <c r="V887" i="12"/>
  <c r="V886" i="12"/>
  <c r="V885" i="12"/>
  <c r="V884" i="12"/>
  <c r="V883" i="12"/>
  <c r="V882" i="12"/>
  <c r="V881" i="12"/>
  <c r="V880" i="12"/>
  <c r="V879" i="12"/>
  <c r="V878" i="12"/>
  <c r="V877" i="12"/>
  <c r="V876" i="12"/>
  <c r="V875" i="12"/>
  <c r="V874" i="12"/>
  <c r="V873" i="12"/>
  <c r="V872" i="12"/>
  <c r="V871" i="12"/>
  <c r="V870" i="12"/>
  <c r="V869" i="12"/>
  <c r="V868" i="12"/>
  <c r="V867" i="12"/>
  <c r="V866" i="12"/>
  <c r="V865" i="12"/>
  <c r="V864" i="12"/>
  <c r="V863" i="12"/>
  <c r="V862" i="12"/>
  <c r="V861" i="12"/>
  <c r="V860" i="12"/>
  <c r="V859" i="12"/>
  <c r="V858" i="12"/>
  <c r="V857" i="12"/>
  <c r="V856" i="12"/>
  <c r="V855" i="12"/>
  <c r="V854" i="12"/>
  <c r="V853" i="12"/>
  <c r="V852" i="12"/>
  <c r="V851" i="12"/>
  <c r="V850" i="12"/>
  <c r="V849" i="12"/>
  <c r="V848" i="12"/>
  <c r="V847" i="12"/>
  <c r="V846" i="12"/>
  <c r="V845" i="12"/>
  <c r="V844" i="12"/>
  <c r="V843" i="12"/>
  <c r="V842" i="12"/>
  <c r="V841" i="12"/>
  <c r="V840" i="12"/>
  <c r="V839" i="12"/>
  <c r="V838" i="12"/>
  <c r="V837" i="12"/>
  <c r="V836" i="12"/>
  <c r="V835" i="12"/>
  <c r="V834" i="12"/>
  <c r="V833" i="12"/>
  <c r="V832" i="12"/>
  <c r="V831" i="12"/>
  <c r="V830" i="12"/>
  <c r="V829" i="12"/>
  <c r="V828" i="12"/>
  <c r="V827" i="12"/>
  <c r="V826" i="12"/>
  <c r="V825" i="12"/>
  <c r="V824" i="12"/>
  <c r="V823" i="12"/>
  <c r="V822" i="12"/>
  <c r="V821" i="12"/>
  <c r="V820" i="12"/>
  <c r="V819" i="12"/>
  <c r="V818" i="12"/>
  <c r="V817" i="12"/>
  <c r="V816" i="12"/>
  <c r="V815" i="12"/>
  <c r="V814" i="12"/>
  <c r="V813" i="12"/>
  <c r="V812" i="12"/>
  <c r="V811" i="12"/>
  <c r="V810" i="12"/>
  <c r="V809" i="12"/>
  <c r="V808" i="12"/>
  <c r="V807" i="12"/>
  <c r="V806" i="12"/>
  <c r="V805" i="12"/>
  <c r="V804" i="12"/>
  <c r="V803" i="12"/>
  <c r="V802" i="12"/>
  <c r="V801" i="12"/>
  <c r="V800" i="12"/>
  <c r="V799" i="12"/>
  <c r="V798" i="12"/>
  <c r="V797" i="12"/>
  <c r="V796" i="12"/>
  <c r="V795" i="12"/>
  <c r="V794" i="12"/>
  <c r="V793" i="12"/>
  <c r="V792" i="12"/>
  <c r="V791" i="12"/>
  <c r="V790" i="12"/>
  <c r="V789" i="12"/>
  <c r="V788" i="12"/>
  <c r="V787" i="12"/>
  <c r="V786" i="12"/>
  <c r="V785" i="12"/>
  <c r="V784" i="12"/>
  <c r="V783" i="12"/>
  <c r="V782" i="12"/>
  <c r="V781" i="12"/>
  <c r="V780" i="12"/>
  <c r="V779" i="12"/>
  <c r="V778" i="12"/>
  <c r="V777" i="12"/>
  <c r="V776" i="12"/>
  <c r="V775" i="12"/>
  <c r="V774" i="12"/>
  <c r="V773" i="12"/>
  <c r="V772" i="12"/>
  <c r="V771" i="12"/>
  <c r="V770" i="12"/>
  <c r="V769" i="12"/>
  <c r="V768" i="12"/>
  <c r="V767" i="12"/>
  <c r="V766" i="12"/>
  <c r="V765" i="12"/>
  <c r="V764" i="12"/>
  <c r="V763" i="12"/>
  <c r="V762" i="12"/>
  <c r="V761" i="12"/>
  <c r="V760" i="12"/>
  <c r="V759" i="12"/>
  <c r="V758" i="12"/>
  <c r="V757" i="12"/>
  <c r="V756" i="12"/>
  <c r="V755" i="12"/>
  <c r="V754" i="12"/>
  <c r="V753" i="12"/>
  <c r="V752" i="12"/>
  <c r="V751" i="12"/>
  <c r="V750" i="12"/>
  <c r="V749" i="12"/>
  <c r="V748" i="12"/>
  <c r="V747" i="12"/>
  <c r="V746" i="12"/>
  <c r="V745" i="12"/>
  <c r="V744" i="12"/>
  <c r="V743" i="12"/>
  <c r="V742" i="12"/>
  <c r="V741" i="12"/>
  <c r="V740" i="12"/>
  <c r="V739" i="12"/>
  <c r="V738" i="12"/>
  <c r="V737" i="12"/>
  <c r="V736" i="12"/>
  <c r="V735" i="12"/>
  <c r="V734" i="12"/>
  <c r="V733" i="12"/>
  <c r="V732" i="12"/>
  <c r="V731" i="12"/>
  <c r="V730" i="12"/>
  <c r="V729" i="12"/>
  <c r="V728" i="12"/>
  <c r="V727" i="12"/>
  <c r="V726" i="12"/>
  <c r="V725" i="12"/>
  <c r="V724" i="12"/>
  <c r="V723" i="12"/>
  <c r="V722" i="12"/>
  <c r="V721" i="12"/>
  <c r="V720" i="12"/>
  <c r="V719" i="12"/>
  <c r="V718" i="12"/>
  <c r="V717" i="12"/>
  <c r="V716" i="12"/>
  <c r="V715" i="12"/>
  <c r="V714" i="12"/>
  <c r="V713" i="12"/>
  <c r="V712" i="12"/>
  <c r="V711" i="12"/>
  <c r="V710" i="12"/>
  <c r="V709" i="12"/>
  <c r="V708" i="12"/>
  <c r="V707" i="12"/>
  <c r="V706" i="12"/>
  <c r="V705" i="12"/>
  <c r="V704" i="12"/>
  <c r="V703" i="12"/>
  <c r="V702" i="12"/>
  <c r="V701" i="12"/>
  <c r="V700" i="12"/>
  <c r="V699" i="12"/>
  <c r="V698" i="12"/>
  <c r="V697" i="12"/>
  <c r="V696" i="12"/>
  <c r="V695" i="12"/>
  <c r="V694" i="12"/>
  <c r="V693" i="12"/>
  <c r="V692" i="12"/>
  <c r="V691" i="12"/>
  <c r="V690" i="12"/>
  <c r="V689" i="12"/>
  <c r="V688" i="12"/>
  <c r="V687" i="12"/>
  <c r="V686" i="12"/>
  <c r="V685" i="12"/>
  <c r="V684" i="12"/>
  <c r="V683" i="12"/>
  <c r="V682" i="12"/>
  <c r="V681" i="12"/>
  <c r="V680" i="12"/>
  <c r="V679" i="12"/>
  <c r="V678" i="12"/>
  <c r="V677" i="12"/>
  <c r="V676" i="12"/>
  <c r="V675" i="12"/>
  <c r="V674" i="12"/>
  <c r="V673" i="12"/>
  <c r="V672" i="12"/>
  <c r="V671" i="12"/>
  <c r="V670" i="12"/>
  <c r="V669" i="12"/>
  <c r="V668" i="12"/>
  <c r="V667" i="12"/>
  <c r="V666" i="12"/>
  <c r="V665" i="12"/>
  <c r="V664" i="12"/>
  <c r="V663" i="12"/>
  <c r="V662" i="12"/>
  <c r="V661" i="12"/>
  <c r="V660" i="12"/>
  <c r="V659" i="12"/>
  <c r="V658" i="12"/>
  <c r="V657" i="12"/>
  <c r="V656" i="12"/>
  <c r="V655" i="12"/>
  <c r="V654" i="12"/>
  <c r="V653" i="12"/>
  <c r="V652" i="12"/>
  <c r="V651" i="12"/>
  <c r="V650" i="12"/>
  <c r="V649" i="12"/>
  <c r="V648" i="12"/>
  <c r="V647" i="12"/>
  <c r="V646" i="12"/>
  <c r="V645" i="12"/>
  <c r="V644" i="12"/>
  <c r="V643" i="12"/>
  <c r="V642" i="12"/>
  <c r="V641" i="12"/>
  <c r="V640" i="12"/>
  <c r="V639" i="12"/>
  <c r="V638" i="12"/>
  <c r="V637" i="12"/>
  <c r="V636" i="12"/>
  <c r="V635" i="12"/>
  <c r="V634" i="12"/>
  <c r="V633" i="12"/>
  <c r="V632" i="12"/>
  <c r="V631" i="12"/>
  <c r="V630" i="12"/>
  <c r="V629" i="12"/>
  <c r="V628" i="12"/>
  <c r="V627" i="12"/>
  <c r="V626" i="12"/>
  <c r="V625" i="12"/>
  <c r="V624" i="12"/>
  <c r="V623" i="12"/>
  <c r="V622" i="12"/>
  <c r="V621" i="12"/>
  <c r="V620" i="12"/>
  <c r="V619" i="12"/>
  <c r="V618" i="12"/>
  <c r="V617" i="12"/>
  <c r="V616" i="12"/>
  <c r="V615" i="12"/>
  <c r="V614" i="12"/>
  <c r="V613" i="12"/>
  <c r="V612" i="12"/>
  <c r="V611" i="12"/>
  <c r="V610" i="12"/>
  <c r="V609" i="12"/>
  <c r="V608" i="12"/>
  <c r="V607" i="12"/>
  <c r="V606" i="12"/>
  <c r="V605" i="12"/>
  <c r="V604" i="12"/>
  <c r="V603" i="12"/>
  <c r="V602" i="12"/>
  <c r="V601" i="12"/>
  <c r="V600" i="12"/>
  <c r="V599" i="12"/>
  <c r="V598" i="12"/>
  <c r="V597" i="12"/>
  <c r="V596" i="12"/>
  <c r="V595" i="12"/>
  <c r="V594" i="12"/>
  <c r="V593" i="12"/>
  <c r="V592" i="12"/>
  <c r="V591" i="12"/>
  <c r="V590" i="12"/>
  <c r="V589" i="12"/>
  <c r="V588" i="12"/>
  <c r="V587" i="12"/>
  <c r="V586" i="12"/>
  <c r="V585" i="12"/>
  <c r="V584" i="12"/>
  <c r="V583" i="12"/>
  <c r="V582" i="12"/>
  <c r="V581" i="12"/>
  <c r="V580" i="12"/>
  <c r="V579" i="12"/>
  <c r="V578" i="12"/>
  <c r="V577" i="12"/>
  <c r="V576" i="12"/>
  <c r="V575" i="12"/>
  <c r="V574" i="12"/>
  <c r="V573" i="12"/>
  <c r="V572" i="12"/>
  <c r="V571" i="12"/>
  <c r="V570" i="12"/>
  <c r="V569" i="12"/>
  <c r="V568" i="12"/>
  <c r="V567" i="12"/>
  <c r="V566" i="12"/>
  <c r="V565" i="12"/>
  <c r="V564" i="12"/>
  <c r="V563" i="12"/>
  <c r="V562" i="12"/>
  <c r="V561" i="12"/>
  <c r="V560" i="12"/>
  <c r="V559" i="12"/>
  <c r="V558" i="12"/>
  <c r="V557" i="12"/>
  <c r="V556" i="12"/>
  <c r="V555" i="12"/>
  <c r="V554" i="12"/>
  <c r="V553" i="12"/>
  <c r="V552" i="12"/>
  <c r="V551" i="12"/>
  <c r="V550" i="12"/>
  <c r="V549" i="12"/>
  <c r="V548" i="12"/>
  <c r="V547" i="12"/>
  <c r="V546" i="12"/>
  <c r="V545" i="12"/>
  <c r="V544" i="12"/>
  <c r="V543" i="12"/>
  <c r="V542" i="12"/>
  <c r="V541" i="12"/>
  <c r="V540" i="12"/>
  <c r="V539" i="12"/>
  <c r="V538" i="12"/>
  <c r="V537" i="12"/>
  <c r="V536" i="12"/>
  <c r="V535" i="12"/>
  <c r="V534" i="12"/>
  <c r="V533" i="12"/>
  <c r="V532" i="12"/>
  <c r="V531" i="12"/>
  <c r="V530" i="12"/>
  <c r="V529" i="12"/>
  <c r="V528" i="12"/>
  <c r="V527" i="12"/>
  <c r="V526" i="12"/>
  <c r="V525" i="12"/>
  <c r="V524" i="12"/>
  <c r="V523" i="12"/>
  <c r="V522" i="12"/>
  <c r="V521" i="12"/>
  <c r="V520" i="12"/>
  <c r="V519" i="12"/>
  <c r="V518" i="12"/>
  <c r="V517" i="12"/>
  <c r="V516" i="12"/>
  <c r="V515" i="12"/>
  <c r="V514" i="12"/>
  <c r="V513" i="12"/>
  <c r="V512" i="12"/>
  <c r="V511" i="12"/>
  <c r="V510" i="12"/>
  <c r="V509" i="12"/>
  <c r="V508" i="12"/>
  <c r="V507" i="12"/>
  <c r="V506" i="12"/>
  <c r="V505" i="12"/>
  <c r="V504" i="12"/>
  <c r="V503" i="12"/>
  <c r="V502" i="12"/>
  <c r="V501" i="12"/>
  <c r="V500" i="12"/>
  <c r="V499" i="12"/>
  <c r="V498" i="12"/>
  <c r="V497" i="12"/>
  <c r="V496" i="12"/>
  <c r="V495" i="12"/>
  <c r="V494" i="12"/>
  <c r="V493" i="12"/>
  <c r="V492" i="12"/>
  <c r="V491" i="12"/>
  <c r="V490" i="12"/>
  <c r="V489" i="12"/>
  <c r="V488" i="12"/>
  <c r="V487" i="12"/>
  <c r="V486" i="12"/>
  <c r="V485" i="12"/>
  <c r="V484" i="12"/>
  <c r="V483" i="12"/>
  <c r="V482" i="12"/>
  <c r="V481" i="12"/>
  <c r="V480" i="12"/>
  <c r="V479" i="12"/>
  <c r="V478" i="12"/>
  <c r="V477" i="12"/>
  <c r="V476" i="12"/>
  <c r="V475" i="12"/>
  <c r="V474" i="12"/>
  <c r="V473" i="12"/>
  <c r="V472" i="12"/>
  <c r="V471" i="12"/>
  <c r="V470" i="12"/>
  <c r="V469" i="12"/>
  <c r="V468" i="12"/>
  <c r="V467" i="12"/>
  <c r="V466" i="12"/>
  <c r="V465" i="12"/>
  <c r="V464" i="12"/>
  <c r="V463" i="12"/>
  <c r="V462" i="12"/>
  <c r="V461" i="12"/>
  <c r="V460" i="12"/>
  <c r="V459" i="12"/>
  <c r="V458" i="12"/>
  <c r="V457" i="12"/>
  <c r="V456" i="12"/>
  <c r="V455" i="12"/>
  <c r="V454" i="12"/>
  <c r="V453" i="12"/>
  <c r="V452" i="12"/>
  <c r="V451" i="12"/>
  <c r="V450" i="12"/>
  <c r="V449" i="12"/>
  <c r="V448" i="12"/>
  <c r="V447" i="12"/>
  <c r="V446" i="12"/>
  <c r="V445" i="12"/>
  <c r="V444" i="12"/>
  <c r="V443" i="12"/>
  <c r="V442" i="12"/>
  <c r="V441" i="12"/>
  <c r="V440" i="12"/>
  <c r="V439" i="12"/>
  <c r="V438" i="12"/>
  <c r="V437" i="12"/>
  <c r="V436" i="12"/>
  <c r="V435" i="12"/>
  <c r="V434" i="12"/>
  <c r="V433" i="12"/>
  <c r="V432" i="12"/>
  <c r="V431" i="12"/>
  <c r="V430" i="12"/>
  <c r="V429" i="12"/>
  <c r="V428" i="12"/>
  <c r="V427" i="12"/>
  <c r="V426" i="12"/>
  <c r="V425" i="12"/>
  <c r="V424" i="12"/>
  <c r="V423" i="12"/>
  <c r="V422" i="12"/>
  <c r="V421" i="12"/>
  <c r="V420" i="12"/>
  <c r="V419" i="12"/>
  <c r="V418" i="12"/>
  <c r="V417" i="12"/>
  <c r="V416" i="12"/>
  <c r="V415" i="12"/>
  <c r="V414" i="12"/>
  <c r="V413" i="12"/>
  <c r="V412" i="12"/>
  <c r="V411" i="12"/>
  <c r="V410" i="12"/>
  <c r="V409" i="12"/>
  <c r="V408" i="12"/>
  <c r="V407" i="12"/>
  <c r="V406" i="12"/>
  <c r="V405" i="12"/>
  <c r="V404" i="12"/>
  <c r="V403" i="12"/>
  <c r="V402" i="12"/>
  <c r="V401" i="12"/>
  <c r="V400" i="12"/>
  <c r="V399" i="12"/>
  <c r="V398" i="12"/>
  <c r="V397" i="12"/>
  <c r="V396" i="12"/>
  <c r="V395" i="12"/>
  <c r="V394" i="12"/>
  <c r="V393" i="12"/>
  <c r="V392" i="12"/>
  <c r="V391" i="12"/>
  <c r="V390" i="12"/>
  <c r="V389" i="12"/>
  <c r="V388" i="12"/>
  <c r="V387" i="12"/>
  <c r="V386" i="12"/>
  <c r="V385" i="12"/>
  <c r="V384" i="12"/>
  <c r="V383" i="12"/>
  <c r="V382" i="12"/>
  <c r="V381" i="12"/>
  <c r="V380" i="12"/>
  <c r="V379" i="12"/>
  <c r="V378" i="12"/>
  <c r="V377" i="12"/>
  <c r="V376" i="12"/>
  <c r="V375" i="12"/>
  <c r="V374" i="12"/>
  <c r="V373" i="12"/>
  <c r="V372" i="12"/>
  <c r="V371" i="12"/>
  <c r="V370" i="12"/>
  <c r="V369" i="12"/>
  <c r="V368" i="12"/>
  <c r="V367" i="12"/>
  <c r="V366" i="12"/>
  <c r="V365" i="12"/>
  <c r="V364" i="12"/>
  <c r="V363" i="12"/>
  <c r="V362" i="12"/>
  <c r="V361" i="12"/>
  <c r="V360" i="12"/>
  <c r="V359" i="12"/>
  <c r="V358" i="12"/>
  <c r="V357" i="12"/>
  <c r="V356" i="12"/>
  <c r="V355" i="12"/>
  <c r="V354" i="12"/>
  <c r="V353" i="12"/>
  <c r="V352" i="12"/>
  <c r="V351" i="12"/>
  <c r="V350" i="12"/>
  <c r="V349" i="12"/>
  <c r="V348" i="12"/>
  <c r="V347" i="12"/>
  <c r="V346" i="12"/>
  <c r="V345" i="12"/>
  <c r="V344" i="12"/>
  <c r="V343" i="12"/>
  <c r="V342" i="12"/>
  <c r="V341" i="12"/>
  <c r="V340" i="12"/>
  <c r="V339" i="12"/>
  <c r="V338" i="12"/>
  <c r="V337" i="12"/>
  <c r="V336" i="12"/>
  <c r="V335" i="12"/>
  <c r="V334" i="12"/>
  <c r="V333" i="12"/>
  <c r="V332" i="12"/>
  <c r="V331" i="12"/>
  <c r="V330" i="12"/>
  <c r="V329" i="12"/>
  <c r="V328" i="12"/>
  <c r="V327" i="12"/>
  <c r="V326" i="12"/>
  <c r="V325" i="12"/>
  <c r="V324" i="12"/>
  <c r="V323" i="12"/>
  <c r="V322" i="12"/>
  <c r="V321" i="12"/>
  <c r="V320" i="12"/>
  <c r="V319" i="12"/>
  <c r="V318" i="12"/>
  <c r="V317" i="12"/>
  <c r="V316" i="12"/>
  <c r="V315" i="12"/>
  <c r="V314" i="12"/>
  <c r="V313" i="12"/>
  <c r="V312" i="12"/>
  <c r="V311" i="12"/>
  <c r="V310" i="12"/>
  <c r="V309" i="12"/>
  <c r="V308" i="12"/>
  <c r="V307" i="12"/>
  <c r="V306" i="12"/>
  <c r="V305" i="12"/>
  <c r="V304" i="12"/>
  <c r="V303" i="12"/>
  <c r="V302" i="12"/>
  <c r="V301" i="12"/>
  <c r="V300" i="12"/>
  <c r="V299" i="12"/>
  <c r="V298" i="12"/>
  <c r="V297" i="12"/>
  <c r="V296" i="12"/>
  <c r="V295" i="12"/>
  <c r="V294" i="12"/>
  <c r="V293" i="12"/>
  <c r="V292" i="12"/>
  <c r="V291" i="12"/>
  <c r="V290" i="12"/>
  <c r="V289" i="12"/>
  <c r="V288" i="12"/>
  <c r="V287" i="12"/>
  <c r="V286" i="12"/>
  <c r="V285" i="12"/>
  <c r="V284" i="12"/>
  <c r="V283" i="12"/>
  <c r="V282" i="12"/>
  <c r="V281" i="12"/>
  <c r="V280" i="12"/>
  <c r="V279" i="12"/>
  <c r="V278" i="12"/>
  <c r="V277" i="12"/>
  <c r="V276" i="12"/>
  <c r="V275" i="12"/>
  <c r="V274" i="12"/>
  <c r="V273" i="12"/>
  <c r="V272" i="12"/>
  <c r="V271" i="12"/>
  <c r="V270" i="12"/>
  <c r="V269" i="12"/>
  <c r="V268" i="12"/>
  <c r="V267" i="12"/>
  <c r="V266" i="12"/>
  <c r="V265" i="12"/>
  <c r="V264" i="12"/>
  <c r="V263" i="12"/>
  <c r="V262" i="12"/>
  <c r="V261" i="12"/>
  <c r="V260" i="12"/>
  <c r="V259" i="12"/>
  <c r="V258" i="12"/>
  <c r="V257" i="12"/>
  <c r="V256" i="12"/>
  <c r="V255" i="12"/>
  <c r="V254" i="12"/>
  <c r="V253" i="12"/>
  <c r="V252" i="12"/>
  <c r="V251" i="12"/>
  <c r="V250" i="12"/>
  <c r="V249" i="12"/>
  <c r="V248" i="12"/>
  <c r="V247" i="12"/>
  <c r="V246" i="12"/>
  <c r="V245" i="12"/>
  <c r="V244" i="12"/>
  <c r="V243" i="12"/>
  <c r="V242" i="12"/>
  <c r="V241" i="12"/>
  <c r="V240" i="12"/>
  <c r="V239" i="12"/>
  <c r="V238" i="12"/>
  <c r="V237" i="12"/>
  <c r="V236" i="12"/>
  <c r="V235" i="12"/>
  <c r="V234" i="12"/>
  <c r="V233" i="12"/>
  <c r="V232" i="12"/>
  <c r="V231" i="12"/>
  <c r="V230" i="12"/>
  <c r="V229" i="12"/>
  <c r="V228" i="12"/>
  <c r="V227" i="12"/>
  <c r="V226" i="12"/>
  <c r="V225" i="12"/>
  <c r="V224" i="12"/>
  <c r="V223" i="12"/>
  <c r="V222" i="12"/>
  <c r="V221" i="12"/>
  <c r="V220" i="12"/>
  <c r="V219" i="12"/>
  <c r="V218" i="12"/>
  <c r="V217" i="12"/>
  <c r="V216" i="12"/>
  <c r="V215" i="12"/>
  <c r="V214" i="12"/>
  <c r="V213" i="12"/>
  <c r="V212" i="12"/>
  <c r="V211" i="12"/>
  <c r="V210" i="12"/>
  <c r="V209" i="12"/>
  <c r="V208" i="12"/>
  <c r="V207" i="12"/>
  <c r="V206" i="12"/>
  <c r="V205" i="12"/>
  <c r="V204" i="12"/>
  <c r="V203" i="12"/>
  <c r="V202" i="12"/>
  <c r="V201" i="12"/>
  <c r="V200" i="12"/>
  <c r="V199" i="12"/>
  <c r="V198" i="12"/>
  <c r="V197" i="12"/>
  <c r="V196" i="12"/>
  <c r="V195" i="12"/>
  <c r="V194" i="12"/>
  <c r="V193" i="12"/>
  <c r="V192" i="12"/>
  <c r="V191" i="12"/>
  <c r="V190" i="12"/>
  <c r="V189" i="12"/>
  <c r="V188" i="12"/>
  <c r="V187" i="12"/>
  <c r="V186" i="12"/>
  <c r="V185" i="12"/>
  <c r="V184" i="12"/>
  <c r="V183" i="12"/>
  <c r="V182" i="12"/>
  <c r="V181" i="12"/>
  <c r="V180" i="12"/>
  <c r="V179" i="12"/>
  <c r="V178" i="12"/>
  <c r="V177" i="12"/>
  <c r="V176" i="12"/>
  <c r="V175" i="12"/>
  <c r="V174" i="12"/>
  <c r="V173" i="12"/>
  <c r="V172" i="12"/>
  <c r="V171" i="12"/>
  <c r="V170" i="12"/>
  <c r="V169" i="12"/>
  <c r="V168" i="12"/>
  <c r="V167" i="12"/>
  <c r="V166" i="12"/>
  <c r="V165" i="12"/>
  <c r="V164" i="12"/>
  <c r="V163" i="12"/>
  <c r="V162" i="12"/>
  <c r="V161" i="12"/>
  <c r="V160" i="12"/>
  <c r="V159" i="12"/>
  <c r="V158" i="12"/>
  <c r="V157" i="12"/>
  <c r="V156" i="12"/>
  <c r="V155" i="12"/>
  <c r="V154" i="12"/>
  <c r="V153" i="12"/>
  <c r="V152" i="12"/>
  <c r="V151" i="12"/>
  <c r="V150" i="12"/>
  <c r="V149" i="12"/>
  <c r="V148" i="12"/>
  <c r="V147" i="12"/>
  <c r="V146" i="12"/>
  <c r="V145" i="12"/>
  <c r="V144" i="12"/>
  <c r="V143" i="12"/>
  <c r="V142" i="12"/>
  <c r="V141" i="12"/>
  <c r="V140" i="12"/>
  <c r="V139" i="12"/>
  <c r="V138" i="12"/>
  <c r="V137" i="12"/>
  <c r="V136" i="12"/>
  <c r="V135" i="12"/>
  <c r="V134" i="12"/>
  <c r="V133" i="12"/>
  <c r="V132" i="12"/>
  <c r="V131" i="12"/>
  <c r="V130" i="12"/>
  <c r="V129" i="12"/>
  <c r="V128" i="12"/>
  <c r="V127" i="12"/>
  <c r="V126" i="12"/>
  <c r="V125" i="12"/>
  <c r="V124" i="12"/>
  <c r="V123" i="12"/>
  <c r="V122" i="12"/>
  <c r="V121" i="12"/>
  <c r="V120" i="12"/>
  <c r="V119" i="12"/>
  <c r="V118" i="12"/>
  <c r="V117" i="12"/>
  <c r="V116" i="12"/>
  <c r="V115" i="12"/>
  <c r="V114" i="12"/>
  <c r="V113" i="12"/>
  <c r="V112" i="12"/>
  <c r="V111" i="12"/>
  <c r="V110" i="12"/>
  <c r="V109" i="12"/>
  <c r="V108" i="12"/>
  <c r="V107" i="12"/>
  <c r="V106" i="12"/>
  <c r="V105" i="12"/>
  <c r="V104" i="12"/>
  <c r="V103" i="12"/>
  <c r="V102" i="12"/>
  <c r="V101" i="12"/>
  <c r="V100" i="12"/>
  <c r="V99" i="12"/>
  <c r="V98" i="12"/>
  <c r="V97" i="12"/>
  <c r="V96" i="12"/>
  <c r="V95" i="12"/>
  <c r="V94" i="12"/>
  <c r="V93" i="12"/>
  <c r="V92" i="12"/>
  <c r="V91" i="12"/>
  <c r="V90" i="12"/>
  <c r="V89" i="12"/>
  <c r="V88" i="12"/>
  <c r="V87" i="12"/>
  <c r="V86" i="12"/>
  <c r="V85" i="12"/>
  <c r="V84" i="12"/>
  <c r="V83" i="12"/>
  <c r="V82" i="12"/>
  <c r="V81" i="12"/>
  <c r="V80" i="12"/>
  <c r="V79" i="12"/>
  <c r="V78" i="12"/>
  <c r="V77" i="12"/>
  <c r="V76" i="12"/>
  <c r="V75" i="12"/>
  <c r="V74" i="12"/>
  <c r="V73" i="12"/>
  <c r="V72" i="12"/>
  <c r="V71" i="12"/>
  <c r="V70" i="12"/>
  <c r="V69" i="12"/>
  <c r="V68" i="12"/>
  <c r="V67" i="12"/>
  <c r="V66" i="12"/>
  <c r="V65" i="12"/>
  <c r="V64" i="12"/>
  <c r="V63" i="12"/>
  <c r="V62" i="12"/>
  <c r="V61" i="12"/>
  <c r="V60" i="12"/>
  <c r="V59" i="12"/>
  <c r="V58" i="12"/>
  <c r="V57" i="12"/>
  <c r="V56" i="12"/>
  <c r="V55" i="12"/>
  <c r="V54" i="12"/>
  <c r="V53" i="12"/>
  <c r="V52" i="12"/>
  <c r="V51" i="12"/>
  <c r="V50" i="12"/>
  <c r="V49" i="12"/>
  <c r="V48" i="12"/>
  <c r="V47" i="12"/>
  <c r="V46" i="12"/>
  <c r="V45" i="12"/>
  <c r="V44" i="12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24" i="12"/>
  <c r="V23" i="12"/>
  <c r="V22" i="12"/>
  <c r="V21" i="12"/>
  <c r="V20" i="12"/>
  <c r="V19" i="12"/>
  <c r="V18" i="12"/>
  <c r="V17" i="12"/>
  <c r="V16" i="12"/>
  <c r="V15" i="12"/>
  <c r="V14" i="12"/>
  <c r="V13" i="12"/>
  <c r="V12" i="12"/>
  <c r="V11" i="12"/>
  <c r="V10" i="12"/>
  <c r="V9" i="12"/>
  <c r="V8" i="12"/>
  <c r="V7" i="12"/>
  <c r="AI3934" i="12"/>
  <c r="AI3933" i="12"/>
  <c r="AI3932" i="12"/>
  <c r="AI3931" i="12"/>
  <c r="AI3930" i="12"/>
  <c r="AI3929" i="12"/>
  <c r="AI3928" i="12"/>
  <c r="AI3927" i="12"/>
  <c r="AI3926" i="12"/>
  <c r="AI3925" i="12"/>
  <c r="AI3924" i="12"/>
  <c r="AI3923" i="12"/>
  <c r="AI3922" i="12"/>
  <c r="AI3921" i="12"/>
  <c r="AI3920" i="12"/>
  <c r="AI3919" i="12"/>
  <c r="AI3918" i="12"/>
  <c r="AI3917" i="12"/>
  <c r="AI3916" i="12"/>
  <c r="AI3915" i="12"/>
  <c r="AI3914" i="12"/>
  <c r="AI3913" i="12"/>
  <c r="AI3912" i="12"/>
  <c r="AI3911" i="12"/>
  <c r="AI3910" i="12"/>
  <c r="AI3909" i="12"/>
  <c r="AI3908" i="12"/>
  <c r="AI3907" i="12"/>
  <c r="AI3906" i="12"/>
  <c r="AI3905" i="12"/>
  <c r="AI3904" i="12"/>
  <c r="AI3903" i="12"/>
  <c r="AI3902" i="12"/>
  <c r="AI3901" i="12"/>
  <c r="AI3900" i="12"/>
  <c r="AI3899" i="12"/>
  <c r="AI3898" i="12"/>
  <c r="AI3897" i="12"/>
  <c r="AI3896" i="12"/>
  <c r="AI3895" i="12"/>
  <c r="AI3894" i="12"/>
  <c r="AI3893" i="12"/>
  <c r="AI3892" i="12"/>
  <c r="AI3891" i="12"/>
  <c r="AI3890" i="12"/>
  <c r="AI3889" i="12"/>
  <c r="AI3888" i="12"/>
  <c r="AI3887" i="12"/>
  <c r="AI3886" i="12"/>
  <c r="AI3885" i="12"/>
  <c r="AI3884" i="12"/>
  <c r="AI3883" i="12"/>
  <c r="AI3882" i="12"/>
  <c r="AI3881" i="12"/>
  <c r="AI3880" i="12"/>
  <c r="AI3879" i="12"/>
  <c r="AI3878" i="12"/>
  <c r="AI3877" i="12"/>
  <c r="AI3876" i="12"/>
  <c r="AI3875" i="12"/>
  <c r="AI3874" i="12"/>
  <c r="AI3873" i="12"/>
  <c r="AI3872" i="12"/>
  <c r="AI3871" i="12"/>
  <c r="AI3870" i="12"/>
  <c r="AI3869" i="12"/>
  <c r="AI3868" i="12"/>
  <c r="AI3867" i="12"/>
  <c r="AI3866" i="12"/>
  <c r="AI3865" i="12"/>
  <c r="AI3864" i="12"/>
  <c r="AI3863" i="12"/>
  <c r="AI3862" i="12"/>
  <c r="AI3861" i="12"/>
  <c r="AI3860" i="12"/>
  <c r="AI3859" i="12"/>
  <c r="AI3858" i="12"/>
  <c r="AI3857" i="12"/>
  <c r="AI3856" i="12"/>
  <c r="AI3855" i="12"/>
  <c r="AI3854" i="12"/>
  <c r="AI3853" i="12"/>
  <c r="AI3852" i="12"/>
  <c r="AI3851" i="12"/>
  <c r="AI3850" i="12"/>
  <c r="AI3849" i="12"/>
  <c r="AI3848" i="12"/>
  <c r="AI3847" i="12"/>
  <c r="AI3846" i="12"/>
  <c r="AI3845" i="12"/>
  <c r="AI3844" i="12"/>
  <c r="AI3843" i="12"/>
  <c r="AI3842" i="12"/>
  <c r="AI3841" i="12"/>
  <c r="AI3840" i="12"/>
  <c r="AI3839" i="12"/>
  <c r="AI3838" i="12"/>
  <c r="AI3837" i="12"/>
  <c r="AI3836" i="12"/>
  <c r="AI3835" i="12"/>
  <c r="AI3834" i="12"/>
  <c r="AI3833" i="12"/>
  <c r="AI3832" i="12"/>
  <c r="AI3831" i="12"/>
  <c r="AI3830" i="12"/>
  <c r="AI3829" i="12"/>
  <c r="AI3828" i="12"/>
  <c r="AI3827" i="12"/>
  <c r="AI3826" i="12"/>
  <c r="AI3825" i="12"/>
  <c r="AI3824" i="12"/>
  <c r="AI3823" i="12"/>
  <c r="AI3822" i="12"/>
  <c r="AI3821" i="12"/>
  <c r="AI3820" i="12"/>
  <c r="AI3819" i="12"/>
  <c r="AI3818" i="12"/>
  <c r="AI3817" i="12"/>
  <c r="AI3816" i="12"/>
  <c r="AI3815" i="12"/>
  <c r="AI3814" i="12"/>
  <c r="AI3813" i="12"/>
  <c r="AI3812" i="12"/>
  <c r="AI3811" i="12"/>
  <c r="AI3810" i="12"/>
  <c r="AI3809" i="12"/>
  <c r="AI3808" i="12"/>
  <c r="AI3807" i="12"/>
  <c r="AI3806" i="12"/>
  <c r="AI3805" i="12"/>
  <c r="AI3804" i="12"/>
  <c r="AI3803" i="12"/>
  <c r="AI3802" i="12"/>
  <c r="AI3801" i="12"/>
  <c r="AI3800" i="12"/>
  <c r="AI3799" i="12"/>
  <c r="AI3798" i="12"/>
  <c r="AI3797" i="12"/>
  <c r="AI3796" i="12"/>
  <c r="AI3795" i="12"/>
  <c r="AI3794" i="12"/>
  <c r="AI3793" i="12"/>
  <c r="AI3792" i="12"/>
  <c r="AI3791" i="12"/>
  <c r="AI3790" i="12"/>
  <c r="AI3789" i="12"/>
  <c r="AI3788" i="12"/>
  <c r="AI3787" i="12"/>
  <c r="AI3786" i="12"/>
  <c r="AI3785" i="12"/>
  <c r="AI3784" i="12"/>
  <c r="AI3783" i="12"/>
  <c r="AI3782" i="12"/>
  <c r="AI3781" i="12"/>
  <c r="AI3780" i="12"/>
  <c r="AI3779" i="12"/>
  <c r="AI3778" i="12"/>
  <c r="AI3777" i="12"/>
  <c r="AI3776" i="12"/>
  <c r="AI3775" i="12"/>
  <c r="AI3774" i="12"/>
  <c r="AI3773" i="12"/>
  <c r="AI3772" i="12"/>
  <c r="AI3771" i="12"/>
  <c r="AI3770" i="12"/>
  <c r="AI3769" i="12"/>
  <c r="AI3768" i="12"/>
  <c r="AI3767" i="12"/>
  <c r="AI3766" i="12"/>
  <c r="AI3765" i="12"/>
  <c r="AI3764" i="12"/>
  <c r="AI3763" i="12"/>
  <c r="AI3762" i="12"/>
  <c r="AI3761" i="12"/>
  <c r="AI3760" i="12"/>
  <c r="AI3759" i="12"/>
  <c r="AI3758" i="12"/>
  <c r="AI3757" i="12"/>
  <c r="AI3756" i="12"/>
  <c r="AI3755" i="12"/>
  <c r="AI3754" i="12"/>
  <c r="AI3753" i="12"/>
  <c r="AI3752" i="12"/>
  <c r="AI3751" i="12"/>
  <c r="AI3750" i="12"/>
  <c r="AI3749" i="12"/>
  <c r="AI3748" i="12"/>
  <c r="AI3747" i="12"/>
  <c r="AI3746" i="12"/>
  <c r="AI3745" i="12"/>
  <c r="AI3744" i="12"/>
  <c r="AI3743" i="12"/>
  <c r="AI3742" i="12"/>
  <c r="AI3741" i="12"/>
  <c r="AI3740" i="12"/>
  <c r="AI3739" i="12"/>
  <c r="AI3738" i="12"/>
  <c r="AI3737" i="12"/>
  <c r="AI3736" i="12"/>
  <c r="AI3735" i="12"/>
  <c r="AI3734" i="12"/>
  <c r="AI3733" i="12"/>
  <c r="AI3732" i="12"/>
  <c r="AI3731" i="12"/>
  <c r="AI3730" i="12"/>
  <c r="AI3729" i="12"/>
  <c r="AI3728" i="12"/>
  <c r="AI3727" i="12"/>
  <c r="AI3726" i="12"/>
  <c r="AI3725" i="12"/>
  <c r="AI3724" i="12"/>
  <c r="AI3723" i="12"/>
  <c r="AI3722" i="12"/>
  <c r="AI3721" i="12"/>
  <c r="AI3720" i="12"/>
  <c r="AI3719" i="12"/>
  <c r="AI3718" i="12"/>
  <c r="AI3717" i="12"/>
  <c r="AI3716" i="12"/>
  <c r="AI3715" i="12"/>
  <c r="AI3714" i="12"/>
  <c r="AI3713" i="12"/>
  <c r="AI3712" i="12"/>
  <c r="AI3711" i="12"/>
  <c r="AI3710" i="12"/>
  <c r="AI3709" i="12"/>
  <c r="AI3708" i="12"/>
  <c r="AI3707" i="12"/>
  <c r="AI3706" i="12"/>
  <c r="AI3705" i="12"/>
  <c r="AI3704" i="12"/>
  <c r="AI3703" i="12"/>
  <c r="AI3702" i="12"/>
  <c r="AI3701" i="12"/>
  <c r="AI3700" i="12"/>
  <c r="AI3699" i="12"/>
  <c r="AI3698" i="12"/>
  <c r="AI3697" i="12"/>
  <c r="AI3696" i="12"/>
  <c r="AI3695" i="12"/>
  <c r="AI3694" i="12"/>
  <c r="AI3693" i="12"/>
  <c r="AI3692" i="12"/>
  <c r="AI3691" i="12"/>
  <c r="AI3690" i="12"/>
  <c r="AI3689" i="12"/>
  <c r="AI3688" i="12"/>
  <c r="AI3687" i="12"/>
  <c r="AI3686" i="12"/>
  <c r="AI3685" i="12"/>
  <c r="AI3684" i="12"/>
  <c r="AI3683" i="12"/>
  <c r="AI3682" i="12"/>
  <c r="AI3681" i="12"/>
  <c r="AI3680" i="12"/>
  <c r="AI3679" i="12"/>
  <c r="AI3678" i="12"/>
  <c r="AI3677" i="12"/>
  <c r="AI3676" i="12"/>
  <c r="AI3675" i="12"/>
  <c r="AI3674" i="12"/>
  <c r="AI3673" i="12"/>
  <c r="AI3672" i="12"/>
  <c r="AI3671" i="12"/>
  <c r="AI3670" i="12"/>
  <c r="AI3669" i="12"/>
  <c r="AI3668" i="12"/>
  <c r="AI3667" i="12"/>
  <c r="AI3666" i="12"/>
  <c r="AI3665" i="12"/>
  <c r="AI3664" i="12"/>
  <c r="AI3663" i="12"/>
  <c r="AI3662" i="12"/>
  <c r="AI3661" i="12"/>
  <c r="AI3660" i="12"/>
  <c r="AI3659" i="12"/>
  <c r="AI3658" i="12"/>
  <c r="AI3657" i="12"/>
  <c r="AI3656" i="12"/>
  <c r="AI3655" i="12"/>
  <c r="AI3654" i="12"/>
  <c r="AI3653" i="12"/>
  <c r="AI3652" i="12"/>
  <c r="AI3651" i="12"/>
  <c r="AI3650" i="12"/>
  <c r="AI3649" i="12"/>
  <c r="AI3648" i="12"/>
  <c r="AI3647" i="12"/>
  <c r="AI3646" i="12"/>
  <c r="AI3645" i="12"/>
  <c r="AI3644" i="12"/>
  <c r="AI3643" i="12"/>
  <c r="AI3642" i="12"/>
  <c r="AI3641" i="12"/>
  <c r="AI3640" i="12"/>
  <c r="AI3639" i="12"/>
  <c r="AI3638" i="12"/>
  <c r="AI3637" i="12"/>
  <c r="AI3636" i="12"/>
  <c r="AI3635" i="12"/>
  <c r="AI3634" i="12"/>
  <c r="AI3633" i="12"/>
  <c r="AI3632" i="12"/>
  <c r="AI3631" i="12"/>
  <c r="AI3630" i="12"/>
  <c r="AI3629" i="12"/>
  <c r="AI3628" i="12"/>
  <c r="AI3627" i="12"/>
  <c r="AI3626" i="12"/>
  <c r="AI3625" i="12"/>
  <c r="AI3624" i="12"/>
  <c r="AI3623" i="12"/>
  <c r="AI3622" i="12"/>
  <c r="AI3621" i="12"/>
  <c r="AI3620" i="12"/>
  <c r="AI3619" i="12"/>
  <c r="AI3618" i="12"/>
  <c r="AI3617" i="12"/>
  <c r="AI3616" i="12"/>
  <c r="AI3615" i="12"/>
  <c r="AI3614" i="12"/>
  <c r="AI3613" i="12"/>
  <c r="AI3612" i="12"/>
  <c r="AI3611" i="12"/>
  <c r="AI3610" i="12"/>
  <c r="AI3609" i="12"/>
  <c r="AI3608" i="12"/>
  <c r="AI3607" i="12"/>
  <c r="AI3606" i="12"/>
  <c r="AI3605" i="12"/>
  <c r="AI3604" i="12"/>
  <c r="AI3603" i="12"/>
  <c r="AI3602" i="12"/>
  <c r="AI3601" i="12"/>
  <c r="AI3600" i="12"/>
  <c r="AI3599" i="12"/>
  <c r="AI3598" i="12"/>
  <c r="AI3597" i="12"/>
  <c r="AI3596" i="12"/>
  <c r="AI3595" i="12"/>
  <c r="AI3594" i="12"/>
  <c r="AI3593" i="12"/>
  <c r="AI3592" i="12"/>
  <c r="AI3591" i="12"/>
  <c r="AI3590" i="12"/>
  <c r="AI3589" i="12"/>
  <c r="AI3588" i="12"/>
  <c r="AI3587" i="12"/>
  <c r="AI3586" i="12"/>
  <c r="AI3585" i="12"/>
  <c r="AI3584" i="12"/>
  <c r="AI3583" i="12"/>
  <c r="AI3582" i="12"/>
  <c r="AI3581" i="12"/>
  <c r="AI3580" i="12"/>
  <c r="AI3579" i="12"/>
  <c r="AI3578" i="12"/>
  <c r="AI3577" i="12"/>
  <c r="AI3576" i="12"/>
  <c r="AI3575" i="12"/>
  <c r="AI3574" i="12"/>
  <c r="AI3573" i="12"/>
  <c r="AI3572" i="12"/>
  <c r="AI3571" i="12"/>
  <c r="AI3570" i="12"/>
  <c r="AI3569" i="12"/>
  <c r="AI3568" i="12"/>
  <c r="AI3567" i="12"/>
  <c r="AI3566" i="12"/>
  <c r="AI3565" i="12"/>
  <c r="AI3564" i="12"/>
  <c r="AI3563" i="12"/>
  <c r="AI3562" i="12"/>
  <c r="AI3561" i="12"/>
  <c r="AI3560" i="12"/>
  <c r="AI3559" i="12"/>
  <c r="AI3558" i="12"/>
  <c r="AI3557" i="12"/>
  <c r="AI3556" i="12"/>
  <c r="AI3555" i="12"/>
  <c r="AI3554" i="12"/>
  <c r="AI3553" i="12"/>
  <c r="AI3552" i="12"/>
  <c r="AI3551" i="12"/>
  <c r="AI3550" i="12"/>
  <c r="AI3549" i="12"/>
  <c r="AI3548" i="12"/>
  <c r="AI3547" i="12"/>
  <c r="AI3546" i="12"/>
  <c r="AI3545" i="12"/>
  <c r="AI3544" i="12"/>
  <c r="AI3543" i="12"/>
  <c r="AI3542" i="12"/>
  <c r="AI3541" i="12"/>
  <c r="AI3540" i="12"/>
  <c r="AI3539" i="12"/>
  <c r="AI3538" i="12"/>
  <c r="AI3537" i="12"/>
  <c r="AI3536" i="12"/>
  <c r="AI3535" i="12"/>
  <c r="AI3534" i="12"/>
  <c r="AI3533" i="12"/>
  <c r="AI3532" i="12"/>
  <c r="AI3531" i="12"/>
  <c r="AI3530" i="12"/>
  <c r="AI3529" i="12"/>
  <c r="AI3528" i="12"/>
  <c r="AI3527" i="12"/>
  <c r="AI3526" i="12"/>
  <c r="AI3525" i="12"/>
  <c r="AI3524" i="12"/>
  <c r="AI3523" i="12"/>
  <c r="AI3522" i="12"/>
  <c r="AI3521" i="12"/>
  <c r="AI3520" i="12"/>
  <c r="AI3519" i="12"/>
  <c r="AI3518" i="12"/>
  <c r="AI3517" i="12"/>
  <c r="AI3516" i="12"/>
  <c r="AI3515" i="12"/>
  <c r="AI3514" i="12"/>
  <c r="AI3513" i="12"/>
  <c r="AI3512" i="12"/>
  <c r="AI3511" i="12"/>
  <c r="AI3510" i="12"/>
  <c r="AI3509" i="12"/>
  <c r="AI3508" i="12"/>
  <c r="AI3507" i="12"/>
  <c r="AI3506" i="12"/>
  <c r="AI3505" i="12"/>
  <c r="AI3504" i="12"/>
  <c r="AI3503" i="12"/>
  <c r="AI3502" i="12"/>
  <c r="AI3501" i="12"/>
  <c r="AI3500" i="12"/>
  <c r="AI3499" i="12"/>
  <c r="AI3498" i="12"/>
  <c r="AI3497" i="12"/>
  <c r="AI3496" i="12"/>
  <c r="AI3495" i="12"/>
  <c r="AI3494" i="12"/>
  <c r="AI3493" i="12"/>
  <c r="AI3492" i="12"/>
  <c r="AI3491" i="12"/>
  <c r="AI3490" i="12"/>
  <c r="AI3489" i="12"/>
  <c r="AI3488" i="12"/>
  <c r="AI3487" i="12"/>
  <c r="AI3486" i="12"/>
  <c r="AI3485" i="12"/>
  <c r="AI3484" i="12"/>
  <c r="AI3483" i="12"/>
  <c r="AI3482" i="12"/>
  <c r="AI3481" i="12"/>
  <c r="AI3480" i="12"/>
  <c r="AI3479" i="12"/>
  <c r="AI3478" i="12"/>
  <c r="AI3477" i="12"/>
  <c r="AI3476" i="12"/>
  <c r="AI3475" i="12"/>
  <c r="AI3474" i="12"/>
  <c r="AI3473" i="12"/>
  <c r="AI3472" i="12"/>
  <c r="AI3471" i="12"/>
  <c r="AI3470" i="12"/>
  <c r="AI3469" i="12"/>
  <c r="AI3468" i="12"/>
  <c r="AI3467" i="12"/>
  <c r="AI3466" i="12"/>
  <c r="AI3465" i="12"/>
  <c r="AI3464" i="12"/>
  <c r="AI3463" i="12"/>
  <c r="AI3462" i="12"/>
  <c r="AI3461" i="12"/>
  <c r="AI3460" i="12"/>
  <c r="AI3459" i="12"/>
  <c r="AI3458" i="12"/>
  <c r="AI3457" i="12"/>
  <c r="AI3456" i="12"/>
  <c r="AI3455" i="12"/>
  <c r="AI3454" i="12"/>
  <c r="AI3453" i="12"/>
  <c r="AI3452" i="12"/>
  <c r="AI3451" i="12"/>
  <c r="AI3450" i="12"/>
  <c r="AI3449" i="12"/>
  <c r="AI3448" i="12"/>
  <c r="AI3447" i="12"/>
  <c r="AI3446" i="12"/>
  <c r="AI3445" i="12"/>
  <c r="AI3444" i="12"/>
  <c r="AI3443" i="12"/>
  <c r="AI3442" i="12"/>
  <c r="AI3441" i="12"/>
  <c r="AI3440" i="12"/>
  <c r="AI3439" i="12"/>
  <c r="AI3438" i="12"/>
  <c r="AI3437" i="12"/>
  <c r="AI3436" i="12"/>
  <c r="AI3435" i="12"/>
  <c r="AI3434" i="12"/>
  <c r="AI3433" i="12"/>
  <c r="AI3432" i="12"/>
  <c r="AI3431" i="12"/>
  <c r="AI3430" i="12"/>
  <c r="AI3429" i="12"/>
  <c r="AI3428" i="12"/>
  <c r="AI3427" i="12"/>
  <c r="AI3426" i="12"/>
  <c r="AI3425" i="12"/>
  <c r="AI3424" i="12"/>
  <c r="AI3423" i="12"/>
  <c r="AI3422" i="12"/>
  <c r="AI3421" i="12"/>
  <c r="AI3420" i="12"/>
  <c r="AI3419" i="12"/>
  <c r="AI3418" i="12"/>
  <c r="AI3417" i="12"/>
  <c r="AI3416" i="12"/>
  <c r="AI3415" i="12"/>
  <c r="AI3414" i="12"/>
  <c r="AI3413" i="12"/>
  <c r="AI3412" i="12"/>
  <c r="AI3411" i="12"/>
  <c r="AI3410" i="12"/>
  <c r="AI3409" i="12"/>
  <c r="AI3408" i="12"/>
  <c r="AI3407" i="12"/>
  <c r="AI3406" i="12"/>
  <c r="AI3405" i="12"/>
  <c r="AI3404" i="12"/>
  <c r="AI3403" i="12"/>
  <c r="AI3402" i="12"/>
  <c r="AI3401" i="12"/>
  <c r="AI3400" i="12"/>
  <c r="AI3399" i="12"/>
  <c r="AI3398" i="12"/>
  <c r="AI3397" i="12"/>
  <c r="AI3396" i="12"/>
  <c r="AI3395" i="12"/>
  <c r="AI3394" i="12"/>
  <c r="AI3393" i="12"/>
  <c r="AI3392" i="12"/>
  <c r="AI3391" i="12"/>
  <c r="AI3390" i="12"/>
  <c r="AI3389" i="12"/>
  <c r="AI3388" i="12"/>
  <c r="AI3387" i="12"/>
  <c r="AI3386" i="12"/>
  <c r="AI3385" i="12"/>
  <c r="AI3384" i="12"/>
  <c r="AI3383" i="12"/>
  <c r="AI3382" i="12"/>
  <c r="AI3381" i="12"/>
  <c r="AI3380" i="12"/>
  <c r="AI3379" i="12"/>
  <c r="AI3378" i="12"/>
  <c r="AI3377" i="12"/>
  <c r="AI3376" i="12"/>
  <c r="AI3375" i="12"/>
  <c r="AI3374" i="12"/>
  <c r="AI3373" i="12"/>
  <c r="AI3372" i="12"/>
  <c r="AI3371" i="12"/>
  <c r="AI3370" i="12"/>
  <c r="AI3369" i="12"/>
  <c r="AI3368" i="12"/>
  <c r="AI3367" i="12"/>
  <c r="AI3366" i="12"/>
  <c r="AI3365" i="12"/>
  <c r="AI3364" i="12"/>
  <c r="AI3363" i="12"/>
  <c r="AI3362" i="12"/>
  <c r="AI3361" i="12"/>
  <c r="AI3360" i="12"/>
  <c r="AI3359" i="12"/>
  <c r="AI3358" i="12"/>
  <c r="AI3357" i="12"/>
  <c r="AI3356" i="12"/>
  <c r="AI3355" i="12"/>
  <c r="AI3354" i="12"/>
  <c r="AI3353" i="12"/>
  <c r="AI3352" i="12"/>
  <c r="AI3351" i="12"/>
  <c r="AI3350" i="12"/>
  <c r="AI3349" i="12"/>
  <c r="AI3348" i="12"/>
  <c r="AI3347" i="12"/>
  <c r="AI3346" i="12"/>
  <c r="AI3345" i="12"/>
  <c r="AI3344" i="12"/>
  <c r="AI3343" i="12"/>
  <c r="AI3342" i="12"/>
  <c r="AI3341" i="12"/>
  <c r="AI3340" i="12"/>
  <c r="AI3339" i="12"/>
  <c r="AI3338" i="12"/>
  <c r="AI3337" i="12"/>
  <c r="AI3336" i="12"/>
  <c r="AI3335" i="12"/>
  <c r="AI3334" i="12"/>
  <c r="AI3333" i="12"/>
  <c r="AI3332" i="12"/>
  <c r="AI3331" i="12"/>
  <c r="AI3330" i="12"/>
  <c r="AI3329" i="12"/>
  <c r="AI3328" i="12"/>
  <c r="AI3327" i="12"/>
  <c r="AI3326" i="12"/>
  <c r="AI3325" i="12"/>
  <c r="AI3324" i="12"/>
  <c r="AI3323" i="12"/>
  <c r="AI3322" i="12"/>
  <c r="AI3321" i="12"/>
  <c r="AI3320" i="12"/>
  <c r="AI3319" i="12"/>
  <c r="AI3318" i="12"/>
  <c r="AI3317" i="12"/>
  <c r="AI3316" i="12"/>
  <c r="AI3315" i="12"/>
  <c r="AI3314" i="12"/>
  <c r="AI3313" i="12"/>
  <c r="AI3312" i="12"/>
  <c r="AI3311" i="12"/>
  <c r="AI3310" i="12"/>
  <c r="AI3309" i="12"/>
  <c r="AI3308" i="12"/>
  <c r="AI3307" i="12"/>
  <c r="AI3306" i="12"/>
  <c r="AI3305" i="12"/>
  <c r="AI3304" i="12"/>
  <c r="AI3303" i="12"/>
  <c r="AI3302" i="12"/>
  <c r="AI3301" i="12"/>
  <c r="AI3300" i="12"/>
  <c r="AI3299" i="12"/>
  <c r="AI3298" i="12"/>
  <c r="AI3297" i="12"/>
  <c r="AI3296" i="12"/>
  <c r="AI3295" i="12"/>
  <c r="AI3294" i="12"/>
  <c r="AI3293" i="12"/>
  <c r="AI3292" i="12"/>
  <c r="AI3291" i="12"/>
  <c r="AI3290" i="12"/>
  <c r="AI3289" i="12"/>
  <c r="AI3288" i="12"/>
  <c r="AI3287" i="12"/>
  <c r="AI3286" i="12"/>
  <c r="AI3285" i="12"/>
  <c r="AI3284" i="12"/>
  <c r="AI3283" i="12"/>
  <c r="AI3282" i="12"/>
  <c r="AI3281" i="12"/>
  <c r="AI3280" i="12"/>
  <c r="AI3279" i="12"/>
  <c r="AI3278" i="12"/>
  <c r="AI3277" i="12"/>
  <c r="AI3276" i="12"/>
  <c r="AI3275" i="12"/>
  <c r="AI3274" i="12"/>
  <c r="AI3273" i="12"/>
  <c r="AI3272" i="12"/>
  <c r="AI3271" i="12"/>
  <c r="AI3270" i="12"/>
  <c r="AI3269" i="12"/>
  <c r="AI3268" i="12"/>
  <c r="AI3267" i="12"/>
  <c r="AI3266" i="12"/>
  <c r="AI3265" i="12"/>
  <c r="AI3264" i="12"/>
  <c r="AI3263" i="12"/>
  <c r="AI3262" i="12"/>
  <c r="AI3261" i="12"/>
  <c r="AI3260" i="12"/>
  <c r="AI3259" i="12"/>
  <c r="AI3258" i="12"/>
  <c r="AI3257" i="12"/>
  <c r="AI3256" i="12"/>
  <c r="AI3255" i="12"/>
  <c r="AI3254" i="12"/>
  <c r="AI3253" i="12"/>
  <c r="AI3252" i="12"/>
  <c r="AI3251" i="12"/>
  <c r="AI3250" i="12"/>
  <c r="AI3249" i="12"/>
  <c r="AI3248" i="12"/>
  <c r="AI3247" i="12"/>
  <c r="AI3246" i="12"/>
  <c r="AI3245" i="12"/>
  <c r="AI3244" i="12"/>
  <c r="AI3243" i="12"/>
  <c r="AI3242" i="12"/>
  <c r="AI3241" i="12"/>
  <c r="AI3240" i="12"/>
  <c r="AI3239" i="12"/>
  <c r="AI3238" i="12"/>
  <c r="AI3237" i="12"/>
  <c r="AI3236" i="12"/>
  <c r="AI3235" i="12"/>
  <c r="AI3234" i="12"/>
  <c r="AI3233" i="12"/>
  <c r="AI3232" i="12"/>
  <c r="AI3231" i="12"/>
  <c r="AI3230" i="12"/>
  <c r="AI3229" i="12"/>
  <c r="AI3228" i="12"/>
  <c r="AI3227" i="12"/>
  <c r="AI3226" i="12"/>
  <c r="AI3225" i="12"/>
  <c r="AI3224" i="12"/>
  <c r="AI3223" i="12"/>
  <c r="AI3222" i="12"/>
  <c r="AI3221" i="12"/>
  <c r="AI3220" i="12"/>
  <c r="AI3219" i="12"/>
  <c r="AI3218" i="12"/>
  <c r="AI3217" i="12"/>
  <c r="AI3216" i="12"/>
  <c r="AI3215" i="12"/>
  <c r="AI3214" i="12"/>
  <c r="AI3213" i="12"/>
  <c r="AI3212" i="12"/>
  <c r="AI3211" i="12"/>
  <c r="AI3210" i="12"/>
  <c r="AI3209" i="12"/>
  <c r="AI3208" i="12"/>
  <c r="AI3207" i="12"/>
  <c r="AI3206" i="12"/>
  <c r="AI3205" i="12"/>
  <c r="AI3204" i="12"/>
  <c r="AI3203" i="12"/>
  <c r="AI3202" i="12"/>
  <c r="AI3201" i="12"/>
  <c r="AI3200" i="12"/>
  <c r="AI3199" i="12"/>
  <c r="AI3198" i="12"/>
  <c r="AI3197" i="12"/>
  <c r="AI3196" i="12"/>
  <c r="AI3195" i="12"/>
  <c r="AI3194" i="12"/>
  <c r="AI3193" i="12"/>
  <c r="AI3192" i="12"/>
  <c r="AI3191" i="12"/>
  <c r="AI3190" i="12"/>
  <c r="AI3189" i="12"/>
  <c r="AI3188" i="12"/>
  <c r="AI3187" i="12"/>
  <c r="AI3186" i="12"/>
  <c r="AI3185" i="12"/>
  <c r="AI3184" i="12"/>
  <c r="AI3183" i="12"/>
  <c r="AI3182" i="12"/>
  <c r="AI3181" i="12"/>
  <c r="AI3180" i="12"/>
  <c r="AI3179" i="12"/>
  <c r="AI3178" i="12"/>
  <c r="AI3177" i="12"/>
  <c r="AI3176" i="12"/>
  <c r="AI3175" i="12"/>
  <c r="AI3174" i="12"/>
  <c r="AI3173" i="12"/>
  <c r="AI3172" i="12"/>
  <c r="AI3171" i="12"/>
  <c r="AI3170" i="12"/>
  <c r="AI3169" i="12"/>
  <c r="AI3168" i="12"/>
  <c r="AI3167" i="12"/>
  <c r="AI3166" i="12"/>
  <c r="AI3165" i="12"/>
  <c r="AI3164" i="12"/>
  <c r="AI3163" i="12"/>
  <c r="AI3162" i="12"/>
  <c r="AI3161" i="12"/>
  <c r="AI3160" i="12"/>
  <c r="AI3159" i="12"/>
  <c r="AI3158" i="12"/>
  <c r="AI3157" i="12"/>
  <c r="AI3156" i="12"/>
  <c r="AI3155" i="12"/>
  <c r="AI3154" i="12"/>
  <c r="AI3153" i="12"/>
  <c r="AI3152" i="12"/>
  <c r="AI3151" i="12"/>
  <c r="AI3150" i="12"/>
  <c r="AI3149" i="12"/>
  <c r="AI3148" i="12"/>
  <c r="AI3147" i="12"/>
  <c r="AI3146" i="12"/>
  <c r="AI3145" i="12"/>
  <c r="AI3144" i="12"/>
  <c r="AI3143" i="12"/>
  <c r="AI3142" i="12"/>
  <c r="AI3141" i="12"/>
  <c r="AI3140" i="12"/>
  <c r="AI3139" i="12"/>
  <c r="AI3138" i="12"/>
  <c r="AI3137" i="12"/>
  <c r="AI3136" i="12"/>
  <c r="AI3135" i="12"/>
  <c r="AI3134" i="12"/>
  <c r="AI3133" i="12"/>
  <c r="AI3132" i="12"/>
  <c r="AI3131" i="12"/>
  <c r="AI3130" i="12"/>
  <c r="AI3129" i="12"/>
  <c r="AI3128" i="12"/>
  <c r="AI3127" i="12"/>
  <c r="AI3126" i="12"/>
  <c r="AI3125" i="12"/>
  <c r="AI3124" i="12"/>
  <c r="AI3123" i="12"/>
  <c r="AI3122" i="12"/>
  <c r="AI3121" i="12"/>
  <c r="AI3120" i="12"/>
  <c r="AI3119" i="12"/>
  <c r="AI3118" i="12"/>
  <c r="AI3117" i="12"/>
  <c r="AI3116" i="12"/>
  <c r="AI3115" i="12"/>
  <c r="AI3114" i="12"/>
  <c r="AI3113" i="12"/>
  <c r="AI3112" i="12"/>
  <c r="AI3111" i="12"/>
  <c r="AI3110" i="12"/>
  <c r="AI3109" i="12"/>
  <c r="AI3108" i="12"/>
  <c r="AI3107" i="12"/>
  <c r="AI3106" i="12"/>
  <c r="AI3105" i="12"/>
  <c r="AI3104" i="12"/>
  <c r="AI3103" i="12"/>
  <c r="AI3102" i="12"/>
  <c r="AI3101" i="12"/>
  <c r="AI3100" i="12"/>
  <c r="AI3099" i="12"/>
  <c r="AI3098" i="12"/>
  <c r="AI3097" i="12"/>
  <c r="AI3096" i="12"/>
  <c r="AI3095" i="12"/>
  <c r="AI3094" i="12"/>
  <c r="AI3093" i="12"/>
  <c r="AI3092" i="12"/>
  <c r="AI3091" i="12"/>
  <c r="AI3090" i="12"/>
  <c r="AI3089" i="12"/>
  <c r="AI3088" i="12"/>
  <c r="AI3087" i="12"/>
  <c r="AI3086" i="12"/>
  <c r="AI3085" i="12"/>
  <c r="AI3084" i="12"/>
  <c r="AI3083" i="12"/>
  <c r="AI3082" i="12"/>
  <c r="AI3081" i="12"/>
  <c r="AI3080" i="12"/>
  <c r="AI3079" i="12"/>
  <c r="AI3078" i="12"/>
  <c r="AI3077" i="12"/>
  <c r="AI3076" i="12"/>
  <c r="AI3075" i="12"/>
  <c r="AI3074" i="12"/>
  <c r="AI3073" i="12"/>
  <c r="AI3072" i="12"/>
  <c r="AI3071" i="12"/>
  <c r="AI3070" i="12"/>
  <c r="AI3069" i="12"/>
  <c r="AI3068" i="12"/>
  <c r="AI3067" i="12"/>
  <c r="AI3066" i="12"/>
  <c r="AI3065" i="12"/>
  <c r="AI3064" i="12"/>
  <c r="AI3063" i="12"/>
  <c r="AI3062" i="12"/>
  <c r="AI3061" i="12"/>
  <c r="AI3060" i="12"/>
  <c r="AI3059" i="12"/>
  <c r="AI3058" i="12"/>
  <c r="AI3057" i="12"/>
  <c r="AI3056" i="12"/>
  <c r="AI3055" i="12"/>
  <c r="AI3054" i="12"/>
  <c r="AI3053" i="12"/>
  <c r="AI3052" i="12"/>
  <c r="AI3051" i="12"/>
  <c r="AI3050" i="12"/>
  <c r="AI3049" i="12"/>
  <c r="AI3048" i="12"/>
  <c r="AI3047" i="12"/>
  <c r="AI3046" i="12"/>
  <c r="AI3045" i="12"/>
  <c r="AI3044" i="12"/>
  <c r="AI3043" i="12"/>
  <c r="AI3042" i="12"/>
  <c r="AI3041" i="12"/>
  <c r="AI3040" i="12"/>
  <c r="AI3039" i="12"/>
  <c r="AI3038" i="12"/>
  <c r="AI3037" i="12"/>
  <c r="AI3036" i="12"/>
  <c r="AI3035" i="12"/>
  <c r="AI3034" i="12"/>
  <c r="AI3033" i="12"/>
  <c r="AI3032" i="12"/>
  <c r="AI3031" i="12"/>
  <c r="AI3030" i="12"/>
  <c r="AI3029" i="12"/>
  <c r="AI3028" i="12"/>
  <c r="AI3027" i="12"/>
  <c r="AI3026" i="12"/>
  <c r="AI3025" i="12"/>
  <c r="AI3024" i="12"/>
  <c r="AI3023" i="12"/>
  <c r="AI3022" i="12"/>
  <c r="AI3021" i="12"/>
  <c r="AI3020" i="12"/>
  <c r="AI3019" i="12"/>
  <c r="AI3018" i="12"/>
  <c r="AI3017" i="12"/>
  <c r="AI3016" i="12"/>
  <c r="AI3015" i="12"/>
  <c r="AI3014" i="12"/>
  <c r="AI3013" i="12"/>
  <c r="AI3012" i="12"/>
  <c r="AI3011" i="12"/>
  <c r="AI3010" i="12"/>
  <c r="AI3009" i="12"/>
  <c r="AI3008" i="12"/>
  <c r="AI3007" i="12"/>
  <c r="AI3006" i="12"/>
  <c r="AI3005" i="12"/>
  <c r="AI3004" i="12"/>
  <c r="AI3003" i="12"/>
  <c r="AI3002" i="12"/>
  <c r="AI3001" i="12"/>
  <c r="AI3000" i="12"/>
  <c r="AI2999" i="12"/>
  <c r="AI2998" i="12"/>
  <c r="AI2997" i="12"/>
  <c r="AI2996" i="12"/>
  <c r="AI2995" i="12"/>
  <c r="AI2994" i="12"/>
  <c r="AI2993" i="12"/>
  <c r="AI2992" i="12"/>
  <c r="AI2991" i="12"/>
  <c r="AI2990" i="12"/>
  <c r="AI2989" i="12"/>
  <c r="AI2988" i="12"/>
  <c r="AI2987" i="12"/>
  <c r="AI2986" i="12"/>
  <c r="AI2985" i="12"/>
  <c r="AI2984" i="12"/>
  <c r="AI2983" i="12"/>
  <c r="AI2982" i="12"/>
  <c r="AI2981" i="12"/>
  <c r="AI2980" i="12"/>
  <c r="AI2979" i="12"/>
  <c r="AI2978" i="12"/>
  <c r="AI2977" i="12"/>
  <c r="AI2976" i="12"/>
  <c r="AI2975" i="12"/>
  <c r="AI2974" i="12"/>
  <c r="AI2973" i="12"/>
  <c r="AI2972" i="12"/>
  <c r="AI2971" i="12"/>
  <c r="AI2970" i="12"/>
  <c r="AI2969" i="12"/>
  <c r="AI2968" i="12"/>
  <c r="AI2967" i="12"/>
  <c r="AI2966" i="12"/>
  <c r="AI2965" i="12"/>
  <c r="AI2964" i="12"/>
  <c r="AI2963" i="12"/>
  <c r="AI2962" i="12"/>
  <c r="AI2961" i="12"/>
  <c r="AI2960" i="12"/>
  <c r="AI2959" i="12"/>
  <c r="AI2958" i="12"/>
  <c r="AI2957" i="12"/>
  <c r="AI2956" i="12"/>
  <c r="AI2955" i="12"/>
  <c r="AI2954" i="12"/>
  <c r="AI2953" i="12"/>
  <c r="AI2952" i="12"/>
  <c r="AI2951" i="12"/>
  <c r="AI2950" i="12"/>
  <c r="AI2949" i="12"/>
  <c r="AI2948" i="12"/>
  <c r="AI2947" i="12"/>
  <c r="AI2946" i="12"/>
  <c r="AI2945" i="12"/>
  <c r="AI2944" i="12"/>
  <c r="AI2943" i="12"/>
  <c r="AI2942" i="12"/>
  <c r="AI2941" i="12"/>
  <c r="AI2940" i="12"/>
  <c r="AI2939" i="12"/>
  <c r="AI2938" i="12"/>
  <c r="AI2937" i="12"/>
  <c r="AI2936" i="12"/>
  <c r="AI2935" i="12"/>
  <c r="AI2934" i="12"/>
  <c r="AI2933" i="12"/>
  <c r="AI2932" i="12"/>
  <c r="AI2931" i="12"/>
  <c r="AI2930" i="12"/>
  <c r="AI2929" i="12"/>
  <c r="AI2928" i="12"/>
  <c r="AI2927" i="12"/>
  <c r="AI2926" i="12"/>
  <c r="AI2925" i="12"/>
  <c r="AI2924" i="12"/>
  <c r="AI2923" i="12"/>
  <c r="AI2922" i="12"/>
  <c r="AI2921" i="12"/>
  <c r="AI2920" i="12"/>
  <c r="AI2919" i="12"/>
  <c r="AI2918" i="12"/>
  <c r="AI2917" i="12"/>
  <c r="AI2916" i="12"/>
  <c r="AI2915" i="12"/>
  <c r="AI2914" i="12"/>
  <c r="AI2913" i="12"/>
  <c r="AI2912" i="12"/>
  <c r="AI2911" i="12"/>
  <c r="AI2910" i="12"/>
  <c r="AI2909" i="12"/>
  <c r="AI2908" i="12"/>
  <c r="AI2907" i="12"/>
  <c r="AI2906" i="12"/>
  <c r="AI2905" i="12"/>
  <c r="AI2904" i="12"/>
  <c r="AI2903" i="12"/>
  <c r="AI2902" i="12"/>
  <c r="AI2901" i="12"/>
  <c r="AI2900" i="12"/>
  <c r="AI2899" i="12"/>
  <c r="AI2898" i="12"/>
  <c r="AI2897" i="12"/>
  <c r="AI2896" i="12"/>
  <c r="AI2895" i="12"/>
  <c r="AI2894" i="12"/>
  <c r="AI2893" i="12"/>
  <c r="AI2892" i="12"/>
  <c r="AI2891" i="12"/>
  <c r="AI2890" i="12"/>
  <c r="AI2889" i="12"/>
  <c r="AI2888" i="12"/>
  <c r="AI2887" i="12"/>
  <c r="AI2886" i="12"/>
  <c r="AI2885" i="12"/>
  <c r="AI2884" i="12"/>
  <c r="AI2883" i="12"/>
  <c r="AI2882" i="12"/>
  <c r="AI2881" i="12"/>
  <c r="AI2880" i="12"/>
  <c r="AI2879" i="12"/>
  <c r="AI2878" i="12"/>
  <c r="AI2877" i="12"/>
  <c r="AI2876" i="12"/>
  <c r="AI2875" i="12"/>
  <c r="AI2874" i="12"/>
  <c r="AI2873" i="12"/>
  <c r="AI2872" i="12"/>
  <c r="AI2871" i="12"/>
  <c r="AI2870" i="12"/>
  <c r="AI2869" i="12"/>
  <c r="AI2868" i="12"/>
  <c r="AI2867" i="12"/>
  <c r="AI2866" i="12"/>
  <c r="AI2865" i="12"/>
  <c r="AI2864" i="12"/>
  <c r="AI2863" i="12"/>
  <c r="AI2862" i="12"/>
  <c r="AI2861" i="12"/>
  <c r="AI2860" i="12"/>
  <c r="AI2859" i="12"/>
  <c r="AI2858" i="12"/>
  <c r="AI2857" i="12"/>
  <c r="AI2856" i="12"/>
  <c r="AI2855" i="12"/>
  <c r="AI2854" i="12"/>
  <c r="AI2853" i="12"/>
  <c r="AI2852" i="12"/>
  <c r="AI2851" i="12"/>
  <c r="AI2850" i="12"/>
  <c r="AI2849" i="12"/>
  <c r="AI2848" i="12"/>
  <c r="AI2847" i="12"/>
  <c r="AI2846" i="12"/>
  <c r="AI2845" i="12"/>
  <c r="AI2844" i="12"/>
  <c r="AI2843" i="12"/>
  <c r="AI2842" i="12"/>
  <c r="AI2841" i="12"/>
  <c r="AI2840" i="12"/>
  <c r="AI2839" i="12"/>
  <c r="AI2838" i="12"/>
  <c r="AI2837" i="12"/>
  <c r="AI2836" i="12"/>
  <c r="AI2835" i="12"/>
  <c r="AI2834" i="12"/>
  <c r="AI2833" i="12"/>
  <c r="AI2832" i="12"/>
  <c r="AI2831" i="12"/>
  <c r="AI2830" i="12"/>
  <c r="AI2829" i="12"/>
  <c r="AI2828" i="12"/>
  <c r="AI2827" i="12"/>
  <c r="AI2826" i="12"/>
  <c r="AI2825" i="12"/>
  <c r="AI2824" i="12"/>
  <c r="AI2823" i="12"/>
  <c r="AI2822" i="12"/>
  <c r="AI2821" i="12"/>
  <c r="AI2820" i="12"/>
  <c r="AI2819" i="12"/>
  <c r="AI2818" i="12"/>
  <c r="AI2817" i="12"/>
  <c r="AI2816" i="12"/>
  <c r="AI2815" i="12"/>
  <c r="AI2814" i="12"/>
  <c r="AI2813" i="12"/>
  <c r="AI2812" i="12"/>
  <c r="AI2811" i="12"/>
  <c r="AI2810" i="12"/>
  <c r="AI2809" i="12"/>
  <c r="AI2808" i="12"/>
  <c r="AI2807" i="12"/>
  <c r="AI2806" i="12"/>
  <c r="AI2805" i="12"/>
  <c r="AI2804" i="12"/>
  <c r="AI2803" i="12"/>
  <c r="AI2802" i="12"/>
  <c r="AI2801" i="12"/>
  <c r="AI2800" i="12"/>
  <c r="AI2799" i="12"/>
  <c r="AI2798" i="12"/>
  <c r="AI2797" i="12"/>
  <c r="AI2796" i="12"/>
  <c r="AI2795" i="12"/>
  <c r="AI2794" i="12"/>
  <c r="AI2793" i="12"/>
  <c r="AI2792" i="12"/>
  <c r="AI2791" i="12"/>
  <c r="AI2790" i="12"/>
  <c r="AI2789" i="12"/>
  <c r="AI2788" i="12"/>
  <c r="AI2787" i="12"/>
  <c r="AI2786" i="12"/>
  <c r="AI2785" i="12"/>
  <c r="AI2784" i="12"/>
  <c r="AI2783" i="12"/>
  <c r="AI2782" i="12"/>
  <c r="AI2781" i="12"/>
  <c r="AI2780" i="12"/>
  <c r="AI2779" i="12"/>
  <c r="AI2778" i="12"/>
  <c r="AI2777" i="12"/>
  <c r="AI2776" i="12"/>
  <c r="AI2775" i="12"/>
  <c r="AI2774" i="12"/>
  <c r="AI2773" i="12"/>
  <c r="AI2772" i="12"/>
  <c r="AI2771" i="12"/>
  <c r="AI2770" i="12"/>
  <c r="AI2769" i="12"/>
  <c r="AI2768" i="12"/>
  <c r="AI2767" i="12"/>
  <c r="AI2766" i="12"/>
  <c r="AI2765" i="12"/>
  <c r="AI2764" i="12"/>
  <c r="AI2763" i="12"/>
  <c r="AI2762" i="12"/>
  <c r="AI2761" i="12"/>
  <c r="AI2760" i="12"/>
  <c r="AI2759" i="12"/>
  <c r="AI2758" i="12"/>
  <c r="AI2757" i="12"/>
  <c r="AI2756" i="12"/>
  <c r="AI2755" i="12"/>
  <c r="AI2754" i="12"/>
  <c r="AI2753" i="12"/>
  <c r="AI2752" i="12"/>
  <c r="AI2751" i="12"/>
  <c r="AI2750" i="12"/>
  <c r="AI2749" i="12"/>
  <c r="AI2748" i="12"/>
  <c r="AI2747" i="12"/>
  <c r="AI2746" i="12"/>
  <c r="AI2745" i="12"/>
  <c r="AI2744" i="12"/>
  <c r="AI2743" i="12"/>
  <c r="AI2742" i="12"/>
  <c r="AI2741" i="12"/>
  <c r="AI2740" i="12"/>
  <c r="AI2739" i="12"/>
  <c r="AI2738" i="12"/>
  <c r="AI2737" i="12"/>
  <c r="AI2736" i="12"/>
  <c r="AI2735" i="12"/>
  <c r="AI2734" i="12"/>
  <c r="AI2733" i="12"/>
  <c r="AI2732" i="12"/>
  <c r="AI2731" i="12"/>
  <c r="AI2730" i="12"/>
  <c r="AI2729" i="12"/>
  <c r="AI2728" i="12"/>
  <c r="AI2727" i="12"/>
  <c r="AI2726" i="12"/>
  <c r="AI2725" i="12"/>
  <c r="AI2724" i="12"/>
  <c r="AI2723" i="12"/>
  <c r="AI2722" i="12"/>
  <c r="AI2721" i="12"/>
  <c r="AI2720" i="12"/>
  <c r="AI2719" i="12"/>
  <c r="AI2718" i="12"/>
  <c r="AI2717" i="12"/>
  <c r="AI2716" i="12"/>
  <c r="AI2715" i="12"/>
  <c r="AI2714" i="12"/>
  <c r="AI2713" i="12"/>
  <c r="AI2712" i="12"/>
  <c r="AI2711" i="12"/>
  <c r="AI2710" i="12"/>
  <c r="AI2709" i="12"/>
  <c r="AI2708" i="12"/>
  <c r="AI2707" i="12"/>
  <c r="AI2706" i="12"/>
  <c r="AI2705" i="12"/>
  <c r="AI2704" i="12"/>
  <c r="AI2703" i="12"/>
  <c r="AI2702" i="12"/>
  <c r="AI2701" i="12"/>
  <c r="AI2700" i="12"/>
  <c r="AI2699" i="12"/>
  <c r="AI2698" i="12"/>
  <c r="AI2697" i="12"/>
  <c r="AI2696" i="12"/>
  <c r="AI2695" i="12"/>
  <c r="AI2694" i="12"/>
  <c r="AI2693" i="12"/>
  <c r="AI2692" i="12"/>
  <c r="AI2691" i="12"/>
  <c r="AI2690" i="12"/>
  <c r="AI2689" i="12"/>
  <c r="AI2688" i="12"/>
  <c r="AI2687" i="12"/>
  <c r="AI2686" i="12"/>
  <c r="AI2685" i="12"/>
  <c r="AI2684" i="12"/>
  <c r="AI2683" i="12"/>
  <c r="AI2682" i="12"/>
  <c r="AI2681" i="12"/>
  <c r="AI2680" i="12"/>
  <c r="AI2679" i="12"/>
  <c r="AI2678" i="12"/>
  <c r="AI2677" i="12"/>
  <c r="AI2676" i="12"/>
  <c r="AI2675" i="12"/>
  <c r="AI2674" i="12"/>
  <c r="AI2673" i="12"/>
  <c r="AI2672" i="12"/>
  <c r="AI2671" i="12"/>
  <c r="AI2670" i="12"/>
  <c r="AI2669" i="12"/>
  <c r="AI2668" i="12"/>
  <c r="AI2667" i="12"/>
  <c r="AI2666" i="12"/>
  <c r="AI2665" i="12"/>
  <c r="AI2664" i="12"/>
  <c r="AI2663" i="12"/>
  <c r="AI2662" i="12"/>
  <c r="AI2661" i="12"/>
  <c r="AI2660" i="12"/>
  <c r="AI2659" i="12"/>
  <c r="AI2658" i="12"/>
  <c r="AI2657" i="12"/>
  <c r="AI2656" i="12"/>
  <c r="AI2655" i="12"/>
  <c r="AI2654" i="12"/>
  <c r="AI2653" i="12"/>
  <c r="AI2652" i="12"/>
  <c r="AI2651" i="12"/>
  <c r="AI2650" i="12"/>
  <c r="AI2649" i="12"/>
  <c r="AI2648" i="12"/>
  <c r="AI2647" i="12"/>
  <c r="AI2646" i="12"/>
  <c r="AI2645" i="12"/>
  <c r="AI2644" i="12"/>
  <c r="AI2643" i="12"/>
  <c r="AI2642" i="12"/>
  <c r="AI2641" i="12"/>
  <c r="AI2640" i="12"/>
  <c r="AI2639" i="12"/>
  <c r="AI2638" i="12"/>
  <c r="AI2637" i="12"/>
  <c r="AI2636" i="12"/>
  <c r="AI2635" i="12"/>
  <c r="AI2634" i="12"/>
  <c r="AI2633" i="12"/>
  <c r="AI2632" i="12"/>
  <c r="AI2631" i="12"/>
  <c r="AI2630" i="12"/>
  <c r="AI2629" i="12"/>
  <c r="AI2628" i="12"/>
  <c r="AI2627" i="12"/>
  <c r="AI2626" i="12"/>
  <c r="AI2625" i="12"/>
  <c r="AI2624" i="12"/>
  <c r="AI2623" i="12"/>
  <c r="AI2622" i="12"/>
  <c r="AI2621" i="12"/>
  <c r="AI2620" i="12"/>
  <c r="AI2619" i="12"/>
  <c r="AI2618" i="12"/>
  <c r="AI2617" i="12"/>
  <c r="AI2616" i="12"/>
  <c r="AI2615" i="12"/>
  <c r="AI2614" i="12"/>
  <c r="AI2613" i="12"/>
  <c r="AI2612" i="12"/>
  <c r="AI2611" i="12"/>
  <c r="AI2610" i="12"/>
  <c r="AI2609" i="12"/>
  <c r="AI2608" i="12"/>
  <c r="AI2607" i="12"/>
  <c r="AI2606" i="12"/>
  <c r="AI2605" i="12"/>
  <c r="AI2604" i="12"/>
  <c r="AI2603" i="12"/>
  <c r="AI2602" i="12"/>
  <c r="AI2601" i="12"/>
  <c r="AI2600" i="12"/>
  <c r="AI2599" i="12"/>
  <c r="AI2598" i="12"/>
  <c r="AI2597" i="12"/>
  <c r="AI2596" i="12"/>
  <c r="AI2595" i="12"/>
  <c r="AI2594" i="12"/>
  <c r="AI2593" i="12"/>
  <c r="AI2592" i="12"/>
  <c r="AI2591" i="12"/>
  <c r="AI2590" i="12"/>
  <c r="AI2589" i="12"/>
  <c r="AI2588" i="12"/>
  <c r="AI2587" i="12"/>
  <c r="AI2586" i="12"/>
  <c r="AI2585" i="12"/>
  <c r="AI2584" i="12"/>
  <c r="AI2583" i="12"/>
  <c r="AI2582" i="12"/>
  <c r="AI2581" i="12"/>
  <c r="AI2580" i="12"/>
  <c r="AI2579" i="12"/>
  <c r="AI2578" i="12"/>
  <c r="AI2577" i="12"/>
  <c r="AI2576" i="12"/>
  <c r="AI2575" i="12"/>
  <c r="AI2574" i="12"/>
  <c r="AI2573" i="12"/>
  <c r="AI2572" i="12"/>
  <c r="AI2571" i="12"/>
  <c r="AI2570" i="12"/>
  <c r="AI2569" i="12"/>
  <c r="AI2568" i="12"/>
  <c r="AI2567" i="12"/>
  <c r="AI2566" i="12"/>
  <c r="AI2565" i="12"/>
  <c r="AI2564" i="12"/>
  <c r="AI2563" i="12"/>
  <c r="AI2562" i="12"/>
  <c r="AI2561" i="12"/>
  <c r="AI2560" i="12"/>
  <c r="AI2559" i="12"/>
  <c r="AI2558" i="12"/>
  <c r="AI2557" i="12"/>
  <c r="AI2556" i="12"/>
  <c r="AI2555" i="12"/>
  <c r="AI2554" i="12"/>
  <c r="AI2553" i="12"/>
  <c r="AI2552" i="12"/>
  <c r="AI2551" i="12"/>
  <c r="AI2550" i="12"/>
  <c r="AI2549" i="12"/>
  <c r="AI2548" i="12"/>
  <c r="AI2547" i="12"/>
  <c r="AI2546" i="12"/>
  <c r="AI2545" i="12"/>
  <c r="AI2544" i="12"/>
  <c r="AI2543" i="12"/>
  <c r="AI2542" i="12"/>
  <c r="AI2541" i="12"/>
  <c r="AI2540" i="12"/>
  <c r="AI2539" i="12"/>
  <c r="AI2538" i="12"/>
  <c r="AI2537" i="12"/>
  <c r="AI2536" i="12"/>
  <c r="AI2535" i="12"/>
  <c r="AI2534" i="12"/>
  <c r="AI2533" i="12"/>
  <c r="AI2532" i="12"/>
  <c r="AI2531" i="12"/>
  <c r="AI2530" i="12"/>
  <c r="AI2529" i="12"/>
  <c r="AI2528" i="12"/>
  <c r="AI2527" i="12"/>
  <c r="AI2526" i="12"/>
  <c r="AI2525" i="12"/>
  <c r="AI2524" i="12"/>
  <c r="AI2523" i="12"/>
  <c r="AI2522" i="12"/>
  <c r="AI2521" i="12"/>
  <c r="AI2520" i="12"/>
  <c r="AI2519" i="12"/>
  <c r="AI2518" i="12"/>
  <c r="AI2517" i="12"/>
  <c r="AI2516" i="12"/>
  <c r="AI2515" i="12"/>
  <c r="AI2514" i="12"/>
  <c r="AI2513" i="12"/>
  <c r="AI2512" i="12"/>
  <c r="AI2511" i="12"/>
  <c r="AI2510" i="12"/>
  <c r="AI2509" i="12"/>
  <c r="AI2508" i="12"/>
  <c r="AI2507" i="12"/>
  <c r="AI2506" i="12"/>
  <c r="AI2505" i="12"/>
  <c r="AI2504" i="12"/>
  <c r="AI2503" i="12"/>
  <c r="AI2502" i="12"/>
  <c r="AI2501" i="12"/>
  <c r="AI2500" i="12"/>
  <c r="AI2499" i="12"/>
  <c r="AI2498" i="12"/>
  <c r="AI2497" i="12"/>
  <c r="AI2496" i="12"/>
  <c r="AI2495" i="12"/>
  <c r="AI2494" i="12"/>
  <c r="AI2493" i="12"/>
  <c r="AI2492" i="12"/>
  <c r="AI2491" i="12"/>
  <c r="AI2490" i="12"/>
  <c r="AI2489" i="12"/>
  <c r="AI2488" i="12"/>
  <c r="AI2487" i="12"/>
  <c r="AI2486" i="12"/>
  <c r="AI2485" i="12"/>
  <c r="AI2484" i="12"/>
  <c r="AI2483" i="12"/>
  <c r="AI2482" i="12"/>
  <c r="AI2481" i="12"/>
  <c r="AI2480" i="12"/>
  <c r="AI2479" i="12"/>
  <c r="AI2478" i="12"/>
  <c r="AI2477" i="12"/>
  <c r="AI2476" i="12"/>
  <c r="AI2475" i="12"/>
  <c r="AI2474" i="12"/>
  <c r="AI2473" i="12"/>
  <c r="AI2472" i="12"/>
  <c r="AI2471" i="12"/>
  <c r="AI2470" i="12"/>
  <c r="AI2469" i="12"/>
  <c r="AI2468" i="12"/>
  <c r="AI2467" i="12"/>
  <c r="AI2466" i="12"/>
  <c r="AI2465" i="12"/>
  <c r="AI2464" i="12"/>
  <c r="AI2463" i="12"/>
  <c r="AI2462" i="12"/>
  <c r="AI2461" i="12"/>
  <c r="AI2460" i="12"/>
  <c r="AI2459" i="12"/>
  <c r="AI2458" i="12"/>
  <c r="AI2457" i="12"/>
  <c r="AI2456" i="12"/>
  <c r="AI2455" i="12"/>
  <c r="AI2454" i="12"/>
  <c r="AI2453" i="12"/>
  <c r="AI2452" i="12"/>
  <c r="AI2451" i="12"/>
  <c r="AI2450" i="12"/>
  <c r="AI2449" i="12"/>
  <c r="AI2448" i="12"/>
  <c r="AI2447" i="12"/>
  <c r="AI2446" i="12"/>
  <c r="AI2445" i="12"/>
  <c r="AI2444" i="12"/>
  <c r="AI2443" i="12"/>
  <c r="AI2442" i="12"/>
  <c r="AI2441" i="12"/>
  <c r="AI2440" i="12"/>
  <c r="AI2439" i="12"/>
  <c r="AI2438" i="12"/>
  <c r="AI2437" i="12"/>
  <c r="AI2436" i="12"/>
  <c r="AI2435" i="12"/>
  <c r="AI2434" i="12"/>
  <c r="AI2433" i="12"/>
  <c r="AI2432" i="12"/>
  <c r="AI2431" i="12"/>
  <c r="AI2430" i="12"/>
  <c r="AI2429" i="12"/>
  <c r="AI2428" i="12"/>
  <c r="AI2427" i="12"/>
  <c r="AI2426" i="12"/>
  <c r="AI2425" i="12"/>
  <c r="AI2424" i="12"/>
  <c r="AI2423" i="12"/>
  <c r="AI2422" i="12"/>
  <c r="AI2421" i="12"/>
  <c r="AI2420" i="12"/>
  <c r="AI2419" i="12"/>
  <c r="AI2418" i="12"/>
  <c r="AI2417" i="12"/>
  <c r="AI2416" i="12"/>
  <c r="AI2415" i="12"/>
  <c r="AI2414" i="12"/>
  <c r="AI2413" i="12"/>
  <c r="AI2412" i="12"/>
  <c r="AI2411" i="12"/>
  <c r="AI2410" i="12"/>
  <c r="AI2409" i="12"/>
  <c r="AI2408" i="12"/>
  <c r="AI2407" i="12"/>
  <c r="AI2406" i="12"/>
  <c r="AI2405" i="12"/>
  <c r="AI2404" i="12"/>
  <c r="AI2403" i="12"/>
  <c r="AI2402" i="12"/>
  <c r="AI2401" i="12"/>
  <c r="AI2400" i="12"/>
  <c r="AI2399" i="12"/>
  <c r="AI2398" i="12"/>
  <c r="AI2397" i="12"/>
  <c r="AI2396" i="12"/>
  <c r="AI2395" i="12"/>
  <c r="AI2394" i="12"/>
  <c r="AI2393" i="12"/>
  <c r="AI2392" i="12"/>
  <c r="AI2391" i="12"/>
  <c r="AI2390" i="12"/>
  <c r="AI2389" i="12"/>
  <c r="AI2388" i="12"/>
  <c r="AI2387" i="12"/>
  <c r="AI2386" i="12"/>
  <c r="AI2385" i="12"/>
  <c r="AI2384" i="12"/>
  <c r="AI2383" i="12"/>
  <c r="AI2382" i="12"/>
  <c r="AI2381" i="12"/>
  <c r="AI2380" i="12"/>
  <c r="AI2379" i="12"/>
  <c r="AI2378" i="12"/>
  <c r="AI2377" i="12"/>
  <c r="AI2376" i="12"/>
  <c r="AI2375" i="12"/>
  <c r="AI2374" i="12"/>
  <c r="AI2373" i="12"/>
  <c r="AI2372" i="12"/>
  <c r="AI2371" i="12"/>
  <c r="AI2370" i="12"/>
  <c r="AI2369" i="12"/>
  <c r="AI2368" i="12"/>
  <c r="AI2367" i="12"/>
  <c r="AI2366" i="12"/>
  <c r="AI2365" i="12"/>
  <c r="AI2364" i="12"/>
  <c r="AI2363" i="12"/>
  <c r="AI2362" i="12"/>
  <c r="AI2361" i="12"/>
  <c r="AI2360" i="12"/>
  <c r="AI2359" i="12"/>
  <c r="AI2358" i="12"/>
  <c r="AI2357" i="12"/>
  <c r="AI2356" i="12"/>
  <c r="AI2355" i="12"/>
  <c r="AI2354" i="12"/>
  <c r="AI2353" i="12"/>
  <c r="AI2352" i="12"/>
  <c r="AI2351" i="12"/>
  <c r="AI2350" i="12"/>
  <c r="AI2349" i="12"/>
  <c r="AI2348" i="12"/>
  <c r="AI2347" i="12"/>
  <c r="AI2346" i="12"/>
  <c r="AI2345" i="12"/>
  <c r="AI2344" i="12"/>
  <c r="AI2343" i="12"/>
  <c r="AI2342" i="12"/>
  <c r="AI2341" i="12"/>
  <c r="AI2340" i="12"/>
  <c r="AI2339" i="12"/>
  <c r="AI2338" i="12"/>
  <c r="AI2337" i="12"/>
  <c r="AI2336" i="12"/>
  <c r="AI2335" i="12"/>
  <c r="AI2334" i="12"/>
  <c r="AI2333" i="12"/>
  <c r="AI2332" i="12"/>
  <c r="AI2331" i="12"/>
  <c r="AI2330" i="12"/>
  <c r="AI2329" i="12"/>
  <c r="AI2328" i="12"/>
  <c r="AI2327" i="12"/>
  <c r="AI2326" i="12"/>
  <c r="AI2325" i="12"/>
  <c r="AI2324" i="12"/>
  <c r="AI2323" i="12"/>
  <c r="AI2322" i="12"/>
  <c r="AI2321" i="12"/>
  <c r="AI2320" i="12"/>
  <c r="AI2319" i="12"/>
  <c r="AI2318" i="12"/>
  <c r="AI2317" i="12"/>
  <c r="AI2316" i="12"/>
  <c r="AI2315" i="12"/>
  <c r="AI2314" i="12"/>
  <c r="AI2313" i="12"/>
  <c r="AI2312" i="12"/>
  <c r="AI2311" i="12"/>
  <c r="AI2310" i="12"/>
  <c r="AI2309" i="12"/>
  <c r="AI2308" i="12"/>
  <c r="AI2307" i="12"/>
  <c r="AI2306" i="12"/>
  <c r="AI2305" i="12"/>
  <c r="AI2304" i="12"/>
  <c r="AI2303" i="12"/>
  <c r="AI2302" i="12"/>
  <c r="AI2301" i="12"/>
  <c r="AI2300" i="12"/>
  <c r="AI2299" i="12"/>
  <c r="AI2298" i="12"/>
  <c r="AI2297" i="12"/>
  <c r="AI2296" i="12"/>
  <c r="AI2295" i="12"/>
  <c r="AI2294" i="12"/>
  <c r="AI2293" i="12"/>
  <c r="AI2292" i="12"/>
  <c r="AI2291" i="12"/>
  <c r="AI2290" i="12"/>
  <c r="AI2289" i="12"/>
  <c r="AI2288" i="12"/>
  <c r="AI2287" i="12"/>
  <c r="AI2286" i="12"/>
  <c r="AI2285" i="12"/>
  <c r="AI2284" i="12"/>
  <c r="AI2283" i="12"/>
  <c r="AI2282" i="12"/>
  <c r="AI2281" i="12"/>
  <c r="AI2280" i="12"/>
  <c r="AI2279" i="12"/>
  <c r="AI2278" i="12"/>
  <c r="AI2277" i="12"/>
  <c r="AI2276" i="12"/>
  <c r="AI2275" i="12"/>
  <c r="AI2274" i="12"/>
  <c r="AI2273" i="12"/>
  <c r="AI2272" i="12"/>
  <c r="AI2271" i="12"/>
  <c r="AI2270" i="12"/>
  <c r="AI2269" i="12"/>
  <c r="AI2268" i="12"/>
  <c r="AI2267" i="12"/>
  <c r="AI2266" i="12"/>
  <c r="AI2265" i="12"/>
  <c r="AI2264" i="12"/>
  <c r="AI2263" i="12"/>
  <c r="AI2262" i="12"/>
  <c r="AI2261" i="12"/>
  <c r="AI2260" i="12"/>
  <c r="AI2259" i="12"/>
  <c r="AI2258" i="12"/>
  <c r="AI2257" i="12"/>
  <c r="AI2256" i="12"/>
  <c r="AI2255" i="12"/>
  <c r="AI2254" i="12"/>
  <c r="AI2253" i="12"/>
  <c r="AI2252" i="12"/>
  <c r="AI2251" i="12"/>
  <c r="AI2250" i="12"/>
  <c r="AI2249" i="12"/>
  <c r="AI2248" i="12"/>
  <c r="AI2247" i="12"/>
  <c r="AI2246" i="12"/>
  <c r="AI2245" i="12"/>
  <c r="AI2244" i="12"/>
  <c r="AI2243" i="12"/>
  <c r="AI2242" i="12"/>
  <c r="AI2241" i="12"/>
  <c r="AI2240" i="12"/>
  <c r="AI2239" i="12"/>
  <c r="AI2238" i="12"/>
  <c r="AI2237" i="12"/>
  <c r="AI2236" i="12"/>
  <c r="AI2235" i="12"/>
  <c r="AI2234" i="12"/>
  <c r="AI2233" i="12"/>
  <c r="AI2232" i="12"/>
  <c r="AI2231" i="12"/>
  <c r="AI2230" i="12"/>
  <c r="AI2229" i="12"/>
  <c r="AI2228" i="12"/>
  <c r="AI2227" i="12"/>
  <c r="AI2226" i="12"/>
  <c r="AI2225" i="12"/>
  <c r="AI2224" i="12"/>
  <c r="AI2223" i="12"/>
  <c r="AI2222" i="12"/>
  <c r="AI2221" i="12"/>
  <c r="AI2220" i="12"/>
  <c r="AI2219" i="12"/>
  <c r="AI2218" i="12"/>
  <c r="AI2217" i="12"/>
  <c r="AI2216" i="12"/>
  <c r="AI2215" i="12"/>
  <c r="AI2214" i="12"/>
  <c r="AI2213" i="12"/>
  <c r="AI2212" i="12"/>
  <c r="AI2211" i="12"/>
  <c r="AI2210" i="12"/>
  <c r="AI2209" i="12"/>
  <c r="AI2208" i="12"/>
  <c r="AI2207" i="12"/>
  <c r="AI2206" i="12"/>
  <c r="AI2205" i="12"/>
  <c r="AI2204" i="12"/>
  <c r="AI2203" i="12"/>
  <c r="AI2202" i="12"/>
  <c r="AI2201" i="12"/>
  <c r="AI2200" i="12"/>
  <c r="AI2199" i="12"/>
  <c r="AI2198" i="12"/>
  <c r="AI2197" i="12"/>
  <c r="AI2196" i="12"/>
  <c r="AI2195" i="12"/>
  <c r="AI2194" i="12"/>
  <c r="AI2193" i="12"/>
  <c r="AI2192" i="12"/>
  <c r="AI2191" i="12"/>
  <c r="AI2190" i="12"/>
  <c r="AI2189" i="12"/>
  <c r="AI2188" i="12"/>
  <c r="AI2187" i="12"/>
  <c r="AI2186" i="12"/>
  <c r="AI2185" i="12"/>
  <c r="AI2184" i="12"/>
  <c r="AI2183" i="12"/>
  <c r="AI2182" i="12"/>
  <c r="AI2181" i="12"/>
  <c r="AI2180" i="12"/>
  <c r="AI2179" i="12"/>
  <c r="AI2178" i="12"/>
  <c r="AI2177" i="12"/>
  <c r="AI2176" i="12"/>
  <c r="AI2175" i="12"/>
  <c r="AI2174" i="12"/>
  <c r="AI2173" i="12"/>
  <c r="AI2172" i="12"/>
  <c r="AI2171" i="12"/>
  <c r="AI2170" i="12"/>
  <c r="AI2169" i="12"/>
  <c r="AI2168" i="12"/>
  <c r="AI2167" i="12"/>
  <c r="AI2166" i="12"/>
  <c r="AI2165" i="12"/>
  <c r="AI2164" i="12"/>
  <c r="AI2163" i="12"/>
  <c r="AI2162" i="12"/>
  <c r="AI2161" i="12"/>
  <c r="AI2160" i="12"/>
  <c r="AI2159" i="12"/>
  <c r="AI2158" i="12"/>
  <c r="AI2157" i="12"/>
  <c r="AI2156" i="12"/>
  <c r="AI2155" i="12"/>
  <c r="AI2154" i="12"/>
  <c r="AI2153" i="12"/>
  <c r="AI2152" i="12"/>
  <c r="AI2151" i="12"/>
  <c r="AI2150" i="12"/>
  <c r="AI2149" i="12"/>
  <c r="AI2148" i="12"/>
  <c r="AI2147" i="12"/>
  <c r="AI2146" i="12"/>
  <c r="AI2145" i="12"/>
  <c r="AI2144" i="12"/>
  <c r="AI2143" i="12"/>
  <c r="AI2142" i="12"/>
  <c r="AI2141" i="12"/>
  <c r="AI2140" i="12"/>
  <c r="AI2139" i="12"/>
  <c r="AI2138" i="12"/>
  <c r="AI2137" i="12"/>
  <c r="AI2136" i="12"/>
  <c r="AI2135" i="12"/>
  <c r="AI2134" i="12"/>
  <c r="AI2133" i="12"/>
  <c r="AI2132" i="12"/>
  <c r="AI2131" i="12"/>
  <c r="AI2130" i="12"/>
  <c r="AI2129" i="12"/>
  <c r="AI2128" i="12"/>
  <c r="AI2127" i="12"/>
  <c r="AI2126" i="12"/>
  <c r="AI2125" i="12"/>
  <c r="AI2124" i="12"/>
  <c r="AI2123" i="12"/>
  <c r="AI2122" i="12"/>
  <c r="AI2121" i="12"/>
  <c r="AI2120" i="12"/>
  <c r="AI2119" i="12"/>
  <c r="AI2118" i="12"/>
  <c r="AI2117" i="12"/>
  <c r="AI2116" i="12"/>
  <c r="AI2115" i="12"/>
  <c r="AI2114" i="12"/>
  <c r="AI2113" i="12"/>
  <c r="AI2112" i="12"/>
  <c r="AI2111" i="12"/>
  <c r="AI2110" i="12"/>
  <c r="AI2109" i="12"/>
  <c r="AI2108" i="12"/>
  <c r="AI2107" i="12"/>
  <c r="AI2106" i="12"/>
  <c r="AI2105" i="12"/>
  <c r="AI2104" i="12"/>
  <c r="AI2103" i="12"/>
  <c r="AI2102" i="12"/>
  <c r="AI2101" i="12"/>
  <c r="AI2100" i="12"/>
  <c r="AI2099" i="12"/>
  <c r="AI2098" i="12"/>
  <c r="AI2097" i="12"/>
  <c r="AI2096" i="12"/>
  <c r="AI2095" i="12"/>
  <c r="AI2094" i="12"/>
  <c r="AI2093" i="12"/>
  <c r="AI2092" i="12"/>
  <c r="AI2091" i="12"/>
  <c r="AI2090" i="12"/>
  <c r="AI2089" i="12"/>
  <c r="AI2088" i="12"/>
  <c r="AI2087" i="12"/>
  <c r="AI2086" i="12"/>
  <c r="AI2085" i="12"/>
  <c r="AI2084" i="12"/>
  <c r="AI2083" i="12"/>
  <c r="AI2082" i="12"/>
  <c r="AI2081" i="12"/>
  <c r="AI2080" i="12"/>
  <c r="AI2079" i="12"/>
  <c r="AI2078" i="12"/>
  <c r="AI2077" i="12"/>
  <c r="AI2076" i="12"/>
  <c r="AI2075" i="12"/>
  <c r="AI2074" i="12"/>
  <c r="AI2073" i="12"/>
  <c r="AI2072" i="12"/>
  <c r="AI2071" i="12"/>
  <c r="AI2070" i="12"/>
  <c r="AI2069" i="12"/>
  <c r="AI2068" i="12"/>
  <c r="AI2067" i="12"/>
  <c r="AI2066" i="12"/>
  <c r="AI2065" i="12"/>
  <c r="AI2064" i="12"/>
  <c r="AI2063" i="12"/>
  <c r="AI2062" i="12"/>
  <c r="AI2061" i="12"/>
  <c r="AI2060" i="12"/>
  <c r="AI2059" i="12"/>
  <c r="AI2058" i="12"/>
  <c r="AI2057" i="12"/>
  <c r="AI2056" i="12"/>
  <c r="AI2055" i="12"/>
  <c r="AI2054" i="12"/>
  <c r="AI2053" i="12"/>
  <c r="AI2052" i="12"/>
  <c r="AI2051" i="12"/>
  <c r="AI2050" i="12"/>
  <c r="AI2049" i="12"/>
  <c r="AI2048" i="12"/>
  <c r="AI2047" i="12"/>
  <c r="AI2046" i="12"/>
  <c r="AI2045" i="12"/>
  <c r="AI2044" i="12"/>
  <c r="AI2043" i="12"/>
  <c r="AI2042" i="12"/>
  <c r="AI2041" i="12"/>
  <c r="AI2040" i="12"/>
  <c r="AI2039" i="12"/>
  <c r="AI2038" i="12"/>
  <c r="AI2037" i="12"/>
  <c r="AI2036" i="12"/>
  <c r="AI2035" i="12"/>
  <c r="AI2034" i="12"/>
  <c r="AI2033" i="12"/>
  <c r="AI2032" i="12"/>
  <c r="AI2031" i="12"/>
  <c r="AI2030" i="12"/>
  <c r="AI2029" i="12"/>
  <c r="AI2028" i="12"/>
  <c r="AI2027" i="12"/>
  <c r="AI2026" i="12"/>
  <c r="AI2025" i="12"/>
  <c r="AI2024" i="12"/>
  <c r="AI2023" i="12"/>
  <c r="AI2022" i="12"/>
  <c r="AI2021" i="12"/>
  <c r="AI2020" i="12"/>
  <c r="AI2019" i="12"/>
  <c r="AI2018" i="12"/>
  <c r="AI2017" i="12"/>
  <c r="AI2016" i="12"/>
  <c r="AI2015" i="12"/>
  <c r="AI2014" i="12"/>
  <c r="AI2013" i="12"/>
  <c r="AI2012" i="12"/>
  <c r="AI2011" i="12"/>
  <c r="AI2010" i="12"/>
  <c r="AI2009" i="12"/>
  <c r="AI2008" i="12"/>
  <c r="AI2007" i="12"/>
  <c r="AI2006" i="12"/>
  <c r="AI2005" i="12"/>
  <c r="AI2004" i="12"/>
  <c r="AI2003" i="12"/>
  <c r="AI2002" i="12"/>
  <c r="AI2001" i="12"/>
  <c r="AI2000" i="12"/>
  <c r="AI1999" i="12"/>
  <c r="AI1998" i="12"/>
  <c r="AI1997" i="12"/>
  <c r="AI1996" i="12"/>
  <c r="AI1995" i="12"/>
  <c r="AI1994" i="12"/>
  <c r="AI1993" i="12"/>
  <c r="AI1992" i="12"/>
  <c r="AI1991" i="12"/>
  <c r="AI1990" i="12"/>
  <c r="AI1989" i="12"/>
  <c r="AI1988" i="12"/>
  <c r="AI1987" i="12"/>
  <c r="AI1986" i="12"/>
  <c r="AI1985" i="12"/>
  <c r="AI1984" i="12"/>
  <c r="AI1983" i="12"/>
  <c r="AI1982" i="12"/>
  <c r="AI1981" i="12"/>
  <c r="AI1980" i="12"/>
  <c r="AI1979" i="12"/>
  <c r="AI1978" i="12"/>
  <c r="AI1977" i="12"/>
  <c r="AI1976" i="12"/>
  <c r="AI1975" i="12"/>
  <c r="AI1974" i="12"/>
  <c r="AI1973" i="12"/>
  <c r="AI1972" i="12"/>
  <c r="AI1971" i="12"/>
  <c r="AI1970" i="12"/>
  <c r="AI1969" i="12"/>
  <c r="AI1968" i="12"/>
  <c r="AI1967" i="12"/>
  <c r="AI1966" i="12"/>
  <c r="AI1965" i="12"/>
  <c r="AI1964" i="12"/>
  <c r="AI1963" i="12"/>
  <c r="AI1962" i="12"/>
  <c r="AI1961" i="12"/>
  <c r="AI1960" i="12"/>
  <c r="AI1959" i="12"/>
  <c r="AI1958" i="12"/>
  <c r="AI1957" i="12"/>
  <c r="AI1956" i="12"/>
  <c r="AI1955" i="12"/>
  <c r="AI1954" i="12"/>
  <c r="AI1953" i="12"/>
  <c r="AI1952" i="12"/>
  <c r="AI1951" i="12"/>
  <c r="AI1950" i="12"/>
  <c r="AI1949" i="12"/>
  <c r="AI1948" i="12"/>
  <c r="AI1947" i="12"/>
  <c r="AI1946" i="12"/>
  <c r="AI1945" i="12"/>
  <c r="AI1944" i="12"/>
  <c r="AI1943" i="12"/>
  <c r="AI1942" i="12"/>
  <c r="AI1941" i="12"/>
  <c r="AI1940" i="12"/>
  <c r="AI1939" i="12"/>
  <c r="AI1938" i="12"/>
  <c r="AI1937" i="12"/>
  <c r="AI1936" i="12"/>
  <c r="AI1935" i="12"/>
  <c r="AI1934" i="12"/>
  <c r="AI1933" i="12"/>
  <c r="AI1932" i="12"/>
  <c r="AI1931" i="12"/>
  <c r="AI1930" i="12"/>
  <c r="AI1929" i="12"/>
  <c r="AI1928" i="12"/>
  <c r="AI1927" i="12"/>
  <c r="AI1926" i="12"/>
  <c r="AI1925" i="12"/>
  <c r="AI1924" i="12"/>
  <c r="AI1923" i="12"/>
  <c r="AI1922" i="12"/>
  <c r="AI1921" i="12"/>
  <c r="AI1920" i="12"/>
  <c r="AI1919" i="12"/>
  <c r="AI1918" i="12"/>
  <c r="AI1917" i="12"/>
  <c r="AI1916" i="12"/>
  <c r="AI1915" i="12"/>
  <c r="AI1914" i="12"/>
  <c r="AI1913" i="12"/>
  <c r="AI1912" i="12"/>
  <c r="AI1911" i="12"/>
  <c r="AI1910" i="12"/>
  <c r="AI1909" i="12"/>
  <c r="AI1908" i="12"/>
  <c r="AI1907" i="12"/>
  <c r="AI1906" i="12"/>
  <c r="AI1905" i="12"/>
  <c r="AI1904" i="12"/>
  <c r="AI1903" i="12"/>
  <c r="AI1902" i="12"/>
  <c r="AI1901" i="12"/>
  <c r="AI1900" i="12"/>
  <c r="AI1899" i="12"/>
  <c r="AI1898" i="12"/>
  <c r="AI1897" i="12"/>
  <c r="AI1896" i="12"/>
  <c r="AI1895" i="12"/>
  <c r="AI1894" i="12"/>
  <c r="AI1893" i="12"/>
  <c r="AI1892" i="12"/>
  <c r="AI1891" i="12"/>
  <c r="AI1890" i="12"/>
  <c r="AI1889" i="12"/>
  <c r="AI1888" i="12"/>
  <c r="AI1887" i="12"/>
  <c r="AI1886" i="12"/>
  <c r="AI1885" i="12"/>
  <c r="AI1884" i="12"/>
  <c r="AI1883" i="12"/>
  <c r="AI1882" i="12"/>
  <c r="AI1881" i="12"/>
  <c r="AI1880" i="12"/>
  <c r="AI1879" i="12"/>
  <c r="AI1878" i="12"/>
  <c r="AI1877" i="12"/>
  <c r="AI1876" i="12"/>
  <c r="AI1875" i="12"/>
  <c r="AI1874" i="12"/>
  <c r="AI1873" i="12"/>
  <c r="AI1872" i="12"/>
  <c r="AI1871" i="12"/>
  <c r="AI1870" i="12"/>
  <c r="AI1869" i="12"/>
  <c r="AI1868" i="12"/>
  <c r="AI1867" i="12"/>
  <c r="AI1866" i="12"/>
  <c r="AI1865" i="12"/>
  <c r="AI1864" i="12"/>
  <c r="AI1863" i="12"/>
  <c r="AI1862" i="12"/>
  <c r="AI1861" i="12"/>
  <c r="AI1860" i="12"/>
  <c r="AI1859" i="12"/>
  <c r="AI1858" i="12"/>
  <c r="AI1857" i="12"/>
  <c r="AI1856" i="12"/>
  <c r="AI1855" i="12"/>
  <c r="AI1854" i="12"/>
  <c r="AI1853" i="12"/>
  <c r="AI1852" i="12"/>
  <c r="AI1851" i="12"/>
  <c r="AI1850" i="12"/>
  <c r="AI1849" i="12"/>
  <c r="AI1848" i="12"/>
  <c r="AI1847" i="12"/>
  <c r="AI1846" i="12"/>
  <c r="AI1845" i="12"/>
  <c r="AI1844" i="12"/>
  <c r="AI1843" i="12"/>
  <c r="AI1842" i="12"/>
  <c r="AI1841" i="12"/>
  <c r="AI1840" i="12"/>
  <c r="AI1839" i="12"/>
  <c r="AI1838" i="12"/>
  <c r="AI1837" i="12"/>
  <c r="AI1836" i="12"/>
  <c r="AI1835" i="12"/>
  <c r="AI1834" i="12"/>
  <c r="AI1833" i="12"/>
  <c r="AI1832" i="12"/>
  <c r="AI1831" i="12"/>
  <c r="AI1830" i="12"/>
  <c r="AI1829" i="12"/>
  <c r="AI1828" i="12"/>
  <c r="AI1827" i="12"/>
  <c r="AI1826" i="12"/>
  <c r="AI1825" i="12"/>
  <c r="AI1824" i="12"/>
  <c r="AI1823" i="12"/>
  <c r="AI1822" i="12"/>
  <c r="AI1821" i="12"/>
  <c r="AI1820" i="12"/>
  <c r="AI1819" i="12"/>
  <c r="AI1818" i="12"/>
  <c r="AI1817" i="12"/>
  <c r="AI1816" i="12"/>
  <c r="AI1815" i="12"/>
  <c r="AI1814" i="12"/>
  <c r="AI1813" i="12"/>
  <c r="AI1812" i="12"/>
  <c r="AI1811" i="12"/>
  <c r="AI1810" i="12"/>
  <c r="AI1809" i="12"/>
  <c r="AI1808" i="12"/>
  <c r="AI1807" i="12"/>
  <c r="AI1806" i="12"/>
  <c r="AI1805" i="12"/>
  <c r="AI1804" i="12"/>
  <c r="AI1803" i="12"/>
  <c r="AI1802" i="12"/>
  <c r="AI1801" i="12"/>
  <c r="AI1800" i="12"/>
  <c r="AI1799" i="12"/>
  <c r="AI1798" i="12"/>
  <c r="AI1797" i="12"/>
  <c r="AI1796" i="12"/>
  <c r="AI1795" i="12"/>
  <c r="AI1794" i="12"/>
  <c r="AI1793" i="12"/>
  <c r="AI1792" i="12"/>
  <c r="AI1791" i="12"/>
  <c r="AI1790" i="12"/>
  <c r="AI1789" i="12"/>
  <c r="AI1788" i="12"/>
  <c r="AI1787" i="12"/>
  <c r="AI1786" i="12"/>
  <c r="AI1785" i="12"/>
  <c r="AI1784" i="12"/>
  <c r="AI1783" i="12"/>
  <c r="AI1782" i="12"/>
  <c r="AI1781" i="12"/>
  <c r="AI1780" i="12"/>
  <c r="AI1779" i="12"/>
  <c r="AI1778" i="12"/>
  <c r="AI1777" i="12"/>
  <c r="AI1776" i="12"/>
  <c r="AI1775" i="12"/>
  <c r="AI1774" i="12"/>
  <c r="AI1773" i="12"/>
  <c r="AI1772" i="12"/>
  <c r="AI1771" i="12"/>
  <c r="AI1770" i="12"/>
  <c r="AI1769" i="12"/>
  <c r="AI1768" i="12"/>
  <c r="AI1767" i="12"/>
  <c r="AI1766" i="12"/>
  <c r="AI1765" i="12"/>
  <c r="AI1764" i="12"/>
  <c r="AI1763" i="12"/>
  <c r="AI1762" i="12"/>
  <c r="AI1761" i="12"/>
  <c r="AI1760" i="12"/>
  <c r="AI1759" i="12"/>
  <c r="AI1758" i="12"/>
  <c r="AI1757" i="12"/>
  <c r="AI1756" i="12"/>
  <c r="AI1755" i="12"/>
  <c r="AI1754" i="12"/>
  <c r="AI1753" i="12"/>
  <c r="AI1752" i="12"/>
  <c r="AI1751" i="12"/>
  <c r="AI1750" i="12"/>
  <c r="AI1749" i="12"/>
  <c r="AI1748" i="12"/>
  <c r="AI1747" i="12"/>
  <c r="AI1746" i="12"/>
  <c r="AI1745" i="12"/>
  <c r="AI1744" i="12"/>
  <c r="AI1743" i="12"/>
  <c r="AI1742" i="12"/>
  <c r="AI1741" i="12"/>
  <c r="AI1740" i="12"/>
  <c r="AI1739" i="12"/>
  <c r="AI1738" i="12"/>
  <c r="AI1737" i="12"/>
  <c r="AI1736" i="12"/>
  <c r="AI1735" i="12"/>
  <c r="AI1734" i="12"/>
  <c r="AI1733" i="12"/>
  <c r="AI1732" i="12"/>
  <c r="AI1731" i="12"/>
  <c r="AI1730" i="12"/>
  <c r="AI1729" i="12"/>
  <c r="AI1728" i="12"/>
  <c r="AI1727" i="12"/>
  <c r="AI1726" i="12"/>
  <c r="AI1725" i="12"/>
  <c r="AI1724" i="12"/>
  <c r="AI1723" i="12"/>
  <c r="AI1722" i="12"/>
  <c r="AI1721" i="12"/>
  <c r="AI1720" i="12"/>
  <c r="AI1719" i="12"/>
  <c r="AI1718" i="12"/>
  <c r="AI1717" i="12"/>
  <c r="AI1716" i="12"/>
  <c r="AI1715" i="12"/>
  <c r="AI1714" i="12"/>
  <c r="AI1713" i="12"/>
  <c r="AI1712" i="12"/>
  <c r="AI1711" i="12"/>
  <c r="AI1710" i="12"/>
  <c r="AI1709" i="12"/>
  <c r="AI1708" i="12"/>
  <c r="AI1707" i="12"/>
  <c r="AI1706" i="12"/>
  <c r="AI1705" i="12"/>
  <c r="AI1704" i="12"/>
  <c r="AI1703" i="12"/>
  <c r="AI1702" i="12"/>
  <c r="AI1701" i="12"/>
  <c r="AI1700" i="12"/>
  <c r="AI1699" i="12"/>
  <c r="AI1698" i="12"/>
  <c r="AI1697" i="12"/>
  <c r="AI1696" i="12"/>
  <c r="AI1695" i="12"/>
  <c r="AI1694" i="12"/>
  <c r="AI1693" i="12"/>
  <c r="AI1692" i="12"/>
  <c r="AI1691" i="12"/>
  <c r="AI1690" i="12"/>
  <c r="AI1689" i="12"/>
  <c r="AI1688" i="12"/>
  <c r="AI1687" i="12"/>
  <c r="AI1686" i="12"/>
  <c r="AI1685" i="12"/>
  <c r="AI1684" i="12"/>
  <c r="AI1683" i="12"/>
  <c r="AI1682" i="12"/>
  <c r="AI1681" i="12"/>
  <c r="AI1680" i="12"/>
  <c r="AI1679" i="12"/>
  <c r="AI1678" i="12"/>
  <c r="AI1677" i="12"/>
  <c r="AI1676" i="12"/>
  <c r="AI1675" i="12"/>
  <c r="AI1674" i="12"/>
  <c r="AI1673" i="12"/>
  <c r="AI1672" i="12"/>
  <c r="AI1671" i="12"/>
  <c r="AI1670" i="12"/>
  <c r="AI1669" i="12"/>
  <c r="AI1668" i="12"/>
  <c r="AI1667" i="12"/>
  <c r="AI1666" i="12"/>
  <c r="AI1665" i="12"/>
  <c r="AI1664" i="12"/>
  <c r="AI1663" i="12"/>
  <c r="AI1662" i="12"/>
  <c r="AI1661" i="12"/>
  <c r="AI1660" i="12"/>
  <c r="AI1659" i="12"/>
  <c r="AI1658" i="12"/>
  <c r="AI1657" i="12"/>
  <c r="AI1656" i="12"/>
  <c r="AI1655" i="12"/>
  <c r="AI1654" i="12"/>
  <c r="AI1653" i="12"/>
  <c r="AI1652" i="12"/>
  <c r="AI1651" i="12"/>
  <c r="AI1650" i="12"/>
  <c r="AI1649" i="12"/>
  <c r="AI1648" i="12"/>
  <c r="AI1647" i="12"/>
  <c r="AI1646" i="12"/>
  <c r="AI1645" i="12"/>
  <c r="AI1644" i="12"/>
  <c r="AI1643" i="12"/>
  <c r="AI1642" i="12"/>
  <c r="AI1641" i="12"/>
  <c r="AI1640" i="12"/>
  <c r="AI1639" i="12"/>
  <c r="AI1638" i="12"/>
  <c r="AI1637" i="12"/>
  <c r="AI1636" i="12"/>
  <c r="AI1635" i="12"/>
  <c r="AI1634" i="12"/>
  <c r="AI1633" i="12"/>
  <c r="AI1632" i="12"/>
  <c r="AI1631" i="12"/>
  <c r="AI1630" i="12"/>
  <c r="AI1629" i="12"/>
  <c r="AI1628" i="12"/>
  <c r="AI1627" i="12"/>
  <c r="AI1626" i="12"/>
  <c r="AI1625" i="12"/>
  <c r="AI1624" i="12"/>
  <c r="AI1623" i="12"/>
  <c r="AI1622" i="12"/>
  <c r="AI1621" i="12"/>
  <c r="AI1620" i="12"/>
  <c r="AI1619" i="12"/>
  <c r="AI1618" i="12"/>
  <c r="AI1617" i="12"/>
  <c r="AI1616" i="12"/>
  <c r="AI1615" i="12"/>
  <c r="AI1614" i="12"/>
  <c r="AI1613" i="12"/>
  <c r="AI1612" i="12"/>
  <c r="AI1611" i="12"/>
  <c r="AI1610" i="12"/>
  <c r="AI1609" i="12"/>
  <c r="AI1608" i="12"/>
  <c r="AI1607" i="12"/>
  <c r="AI1606" i="12"/>
  <c r="AI1605" i="12"/>
  <c r="AI1604" i="12"/>
  <c r="AI1603" i="12"/>
  <c r="AI1602" i="12"/>
  <c r="AI1601" i="12"/>
  <c r="AI1600" i="12"/>
  <c r="AI1599" i="12"/>
  <c r="AI1598" i="12"/>
  <c r="AI1597" i="12"/>
  <c r="AI1596" i="12"/>
  <c r="AI1595" i="12"/>
  <c r="AI1594" i="12"/>
  <c r="AI1593" i="12"/>
  <c r="AI1592" i="12"/>
  <c r="AI1591" i="12"/>
  <c r="AI1590" i="12"/>
  <c r="AI1589" i="12"/>
  <c r="AI1588" i="12"/>
  <c r="AI1587" i="12"/>
  <c r="AI1586" i="12"/>
  <c r="AI1585" i="12"/>
  <c r="AI1584" i="12"/>
  <c r="AI1583" i="12"/>
  <c r="AI1582" i="12"/>
  <c r="AI1581" i="12"/>
  <c r="AI1580" i="12"/>
  <c r="AI1579" i="12"/>
  <c r="AI1578" i="12"/>
  <c r="AI1577" i="12"/>
  <c r="AI1576" i="12"/>
  <c r="AI1575" i="12"/>
  <c r="AI1574" i="12"/>
  <c r="AI1573" i="12"/>
  <c r="AI1572" i="12"/>
  <c r="AI1571" i="12"/>
  <c r="AI1570" i="12"/>
  <c r="AI1569" i="12"/>
  <c r="AI1568" i="12"/>
  <c r="AI1567" i="12"/>
  <c r="AI1566" i="12"/>
  <c r="AI1565" i="12"/>
  <c r="AI1564" i="12"/>
  <c r="AI1563" i="12"/>
  <c r="AI1562" i="12"/>
  <c r="AI1561" i="12"/>
  <c r="AI1560" i="12"/>
  <c r="AI1559" i="12"/>
  <c r="AI1558" i="12"/>
  <c r="AI1557" i="12"/>
  <c r="AI1556" i="12"/>
  <c r="AI1555" i="12"/>
  <c r="AI1554" i="12"/>
  <c r="AI1553" i="12"/>
  <c r="AI1552" i="12"/>
  <c r="AI1551" i="12"/>
  <c r="AI1550" i="12"/>
  <c r="AI1549" i="12"/>
  <c r="AI1548" i="12"/>
  <c r="AI1547" i="12"/>
  <c r="AI1546" i="12"/>
  <c r="AI1545" i="12"/>
  <c r="AI1544" i="12"/>
  <c r="AI1543" i="12"/>
  <c r="AI1542" i="12"/>
  <c r="AI1541" i="12"/>
  <c r="AI1540" i="12"/>
  <c r="AI1539" i="12"/>
  <c r="AI1538" i="12"/>
  <c r="AI1537" i="12"/>
  <c r="AI1536" i="12"/>
  <c r="AI1535" i="12"/>
  <c r="AI1534" i="12"/>
  <c r="AI1533" i="12"/>
  <c r="AI1532" i="12"/>
  <c r="AI1531" i="12"/>
  <c r="AI1530" i="12"/>
  <c r="AI1529" i="12"/>
  <c r="AI1528" i="12"/>
  <c r="AI1527" i="12"/>
  <c r="AI1526" i="12"/>
  <c r="AI1525" i="12"/>
  <c r="AI1524" i="12"/>
  <c r="AI1523" i="12"/>
  <c r="AI1522" i="12"/>
  <c r="AI1521" i="12"/>
  <c r="AI1520" i="12"/>
  <c r="AI1519" i="12"/>
  <c r="AI1518" i="12"/>
  <c r="AI1517" i="12"/>
  <c r="AI1516" i="12"/>
  <c r="AI1515" i="12"/>
  <c r="AI1514" i="12"/>
  <c r="AI1513" i="12"/>
  <c r="AI1512" i="12"/>
  <c r="AI1511" i="12"/>
  <c r="AI1510" i="12"/>
  <c r="AI1509" i="12"/>
  <c r="AI1508" i="12"/>
  <c r="AI1507" i="12"/>
  <c r="AI1506" i="12"/>
  <c r="AI1505" i="12"/>
  <c r="AI1504" i="12"/>
  <c r="AI1503" i="12"/>
  <c r="AI1502" i="12"/>
  <c r="AI1501" i="12"/>
  <c r="AI1500" i="12"/>
  <c r="AI1499" i="12"/>
  <c r="AI1498" i="12"/>
  <c r="AI1497" i="12"/>
  <c r="AI1496" i="12"/>
  <c r="AI1495" i="12"/>
  <c r="AI1494" i="12"/>
  <c r="AI1493" i="12"/>
  <c r="AI1492" i="12"/>
  <c r="AI1491" i="12"/>
  <c r="AI1490" i="12"/>
  <c r="AI1489" i="12"/>
  <c r="AI1488" i="12"/>
  <c r="AI1487" i="12"/>
  <c r="AI1486" i="12"/>
  <c r="AI1485" i="12"/>
  <c r="AI1484" i="12"/>
  <c r="AI1483" i="12"/>
  <c r="AI1482" i="12"/>
  <c r="AI1481" i="12"/>
  <c r="AI1480" i="12"/>
  <c r="AI1479" i="12"/>
  <c r="AI1478" i="12"/>
  <c r="AI1477" i="12"/>
  <c r="AI1476" i="12"/>
  <c r="AI1475" i="12"/>
  <c r="AI1474" i="12"/>
  <c r="AI1473" i="12"/>
  <c r="AI1472" i="12"/>
  <c r="AI1471" i="12"/>
  <c r="AI1470" i="12"/>
  <c r="AI1469" i="12"/>
  <c r="AI1468" i="12"/>
  <c r="AI1467" i="12"/>
  <c r="AI1466" i="12"/>
  <c r="AI1465" i="12"/>
  <c r="AI1464" i="12"/>
  <c r="AI1463" i="12"/>
  <c r="AI1462" i="12"/>
  <c r="AI1461" i="12"/>
  <c r="AI1460" i="12"/>
  <c r="AI1459" i="12"/>
  <c r="AI1458" i="12"/>
  <c r="AI1457" i="12"/>
  <c r="AI1456" i="12"/>
  <c r="AI1455" i="12"/>
  <c r="AI1454" i="12"/>
  <c r="AI1453" i="12"/>
  <c r="AI1452" i="12"/>
  <c r="AI1451" i="12"/>
  <c r="AI1450" i="12"/>
  <c r="AI1449" i="12"/>
  <c r="AI1448" i="12"/>
  <c r="AI1447" i="12"/>
  <c r="AI1446" i="12"/>
  <c r="AI1445" i="12"/>
  <c r="AI1444" i="12"/>
  <c r="AI1443" i="12"/>
  <c r="AI1442" i="12"/>
  <c r="AI1441" i="12"/>
  <c r="AI1440" i="12"/>
  <c r="AI1439" i="12"/>
  <c r="AI1438" i="12"/>
  <c r="AI1437" i="12"/>
  <c r="AI1436" i="12"/>
  <c r="AI1435" i="12"/>
  <c r="AI1434" i="12"/>
  <c r="AI1433" i="12"/>
  <c r="AI1432" i="12"/>
  <c r="AI1431" i="12"/>
  <c r="AI1430" i="12"/>
  <c r="AI1429" i="12"/>
  <c r="AI1428" i="12"/>
  <c r="AI1427" i="12"/>
  <c r="AI1426" i="12"/>
  <c r="AI1425" i="12"/>
  <c r="AI1424" i="12"/>
  <c r="AI1423" i="12"/>
  <c r="AI1422" i="12"/>
  <c r="AI1421" i="12"/>
  <c r="AI1420" i="12"/>
  <c r="AI1419" i="12"/>
  <c r="AI1418" i="12"/>
  <c r="AI1417" i="12"/>
  <c r="AI1416" i="12"/>
  <c r="AI1415" i="12"/>
  <c r="AI1414" i="12"/>
  <c r="AI1413" i="12"/>
  <c r="AI1412" i="12"/>
  <c r="AI1411" i="12"/>
  <c r="AI1410" i="12"/>
  <c r="AI1409" i="12"/>
  <c r="AI1408" i="12"/>
  <c r="AI1407" i="12"/>
  <c r="AI1406" i="12"/>
  <c r="AI1405" i="12"/>
  <c r="AI1404" i="12"/>
  <c r="AI1403" i="12"/>
  <c r="AI1402" i="12"/>
  <c r="AI1401" i="12"/>
  <c r="AI1400" i="12"/>
  <c r="AI1399" i="12"/>
  <c r="AI1398" i="12"/>
  <c r="AI1397" i="12"/>
  <c r="AI1396" i="12"/>
  <c r="AI1395" i="12"/>
  <c r="AI1394" i="12"/>
  <c r="AI1393" i="12"/>
  <c r="AI1392" i="12"/>
  <c r="AI1391" i="12"/>
  <c r="AI1390" i="12"/>
  <c r="AI1389" i="12"/>
  <c r="AI1388" i="12"/>
  <c r="AI1387" i="12"/>
  <c r="AI1386" i="12"/>
  <c r="AI1385" i="12"/>
  <c r="AI1384" i="12"/>
  <c r="AI1383" i="12"/>
  <c r="AI1382" i="12"/>
  <c r="AI1381" i="12"/>
  <c r="AI1380" i="12"/>
  <c r="AI1379" i="12"/>
  <c r="AI1378" i="12"/>
  <c r="AI1377" i="12"/>
  <c r="AI1376" i="12"/>
  <c r="AI1375" i="12"/>
  <c r="AI1374" i="12"/>
  <c r="AI1373" i="12"/>
  <c r="AI1372" i="12"/>
  <c r="AI1371" i="12"/>
  <c r="AI1370" i="12"/>
  <c r="AI1369" i="12"/>
  <c r="AI1368" i="12"/>
  <c r="AI1367" i="12"/>
  <c r="AI1366" i="12"/>
  <c r="AI1365" i="12"/>
  <c r="AI1364" i="12"/>
  <c r="AI1363" i="12"/>
  <c r="AI1362" i="12"/>
  <c r="AI1361" i="12"/>
  <c r="AI1360" i="12"/>
  <c r="AI1359" i="12"/>
  <c r="AI1358" i="12"/>
  <c r="AI1357" i="12"/>
  <c r="AI1356" i="12"/>
  <c r="AI1355" i="12"/>
  <c r="AI1354" i="12"/>
  <c r="AI1353" i="12"/>
  <c r="AI1352" i="12"/>
  <c r="AI1351" i="12"/>
  <c r="AI1350" i="12"/>
  <c r="AI1349" i="12"/>
  <c r="AI1348" i="12"/>
  <c r="AI1347" i="12"/>
  <c r="AI1346" i="12"/>
  <c r="AI1345" i="12"/>
  <c r="AI1344" i="12"/>
  <c r="AI1343" i="12"/>
  <c r="AI1342" i="12"/>
  <c r="AI1341" i="12"/>
  <c r="AI1340" i="12"/>
  <c r="AI1339" i="12"/>
  <c r="AI1338" i="12"/>
  <c r="AI1337" i="12"/>
  <c r="AI1336" i="12"/>
  <c r="AI1335" i="12"/>
  <c r="AI1334" i="12"/>
  <c r="AI1333" i="12"/>
  <c r="AI1332" i="12"/>
  <c r="AI1331" i="12"/>
  <c r="AI1330" i="12"/>
  <c r="AI1329" i="12"/>
  <c r="AI1328" i="12"/>
  <c r="AI1327" i="12"/>
  <c r="AI1326" i="12"/>
  <c r="AI1325" i="12"/>
  <c r="AI1324" i="12"/>
  <c r="AI1323" i="12"/>
  <c r="AI1322" i="12"/>
  <c r="AI1321" i="12"/>
  <c r="AI1320" i="12"/>
  <c r="AI1319" i="12"/>
  <c r="AI1318" i="12"/>
  <c r="AI1317" i="12"/>
  <c r="AI1316" i="12"/>
  <c r="AI1315" i="12"/>
  <c r="AI1314" i="12"/>
  <c r="AI1313" i="12"/>
  <c r="AI1312" i="12"/>
  <c r="AI1311" i="12"/>
  <c r="AI1310" i="12"/>
  <c r="AI1309" i="12"/>
  <c r="AI1308" i="12"/>
  <c r="AI1307" i="12"/>
  <c r="AI1306" i="12"/>
  <c r="AI1305" i="12"/>
  <c r="AI1304" i="12"/>
  <c r="AI1303" i="12"/>
  <c r="AI1302" i="12"/>
  <c r="AI1301" i="12"/>
  <c r="AI1300" i="12"/>
  <c r="AI1299" i="12"/>
  <c r="AI1298" i="12"/>
  <c r="AI1297" i="12"/>
  <c r="AI1296" i="12"/>
  <c r="AI1295" i="12"/>
  <c r="AI1294" i="12"/>
  <c r="AI1293" i="12"/>
  <c r="AI1292" i="12"/>
  <c r="AI1291" i="12"/>
  <c r="AI1290" i="12"/>
  <c r="AI1289" i="12"/>
  <c r="AI1288" i="12"/>
  <c r="AI1287" i="12"/>
  <c r="AI1286" i="12"/>
  <c r="AI1285" i="12"/>
  <c r="AI1284" i="12"/>
  <c r="AI1283" i="12"/>
  <c r="AI1282" i="12"/>
  <c r="AI1281" i="12"/>
  <c r="AI1280" i="12"/>
  <c r="AI1279" i="12"/>
  <c r="AI1278" i="12"/>
  <c r="AI1277" i="12"/>
  <c r="AI1276" i="12"/>
  <c r="AI1275" i="12"/>
  <c r="AI1274" i="12"/>
  <c r="AI1273" i="12"/>
  <c r="AI1272" i="12"/>
  <c r="AI1271" i="12"/>
  <c r="AI1270" i="12"/>
  <c r="AI1269" i="12"/>
  <c r="AI1268" i="12"/>
  <c r="AI1267" i="12"/>
  <c r="AI1266" i="12"/>
  <c r="AI1265" i="12"/>
  <c r="AI1264" i="12"/>
  <c r="AI1263" i="12"/>
  <c r="AI1262" i="12"/>
  <c r="AI1261" i="12"/>
  <c r="AI1260" i="12"/>
  <c r="AI1259" i="12"/>
  <c r="AI1258" i="12"/>
  <c r="AI1257" i="12"/>
  <c r="AI1256" i="12"/>
  <c r="AI1255" i="12"/>
  <c r="AI1254" i="12"/>
  <c r="AI1253" i="12"/>
  <c r="AI1252" i="12"/>
  <c r="AI1251" i="12"/>
  <c r="AI1250" i="12"/>
  <c r="AI1249" i="12"/>
  <c r="AI1248" i="12"/>
  <c r="AI1247" i="12"/>
  <c r="AI1246" i="12"/>
  <c r="AI1245" i="12"/>
  <c r="AI1244" i="12"/>
  <c r="AI1243" i="12"/>
  <c r="AI1242" i="12"/>
  <c r="AI1241" i="12"/>
  <c r="AI1240" i="12"/>
  <c r="AI1239" i="12"/>
  <c r="AI1238" i="12"/>
  <c r="AI1237" i="12"/>
  <c r="AI1236" i="12"/>
  <c r="AI1235" i="12"/>
  <c r="AI1234" i="12"/>
  <c r="AI1233" i="12"/>
  <c r="AI1232" i="12"/>
  <c r="AI1231" i="12"/>
  <c r="AI1230" i="12"/>
  <c r="AI1229" i="12"/>
  <c r="AI1228" i="12"/>
  <c r="AI1227" i="12"/>
  <c r="AI1226" i="12"/>
  <c r="AI1225" i="12"/>
  <c r="AI1224" i="12"/>
  <c r="AI1223" i="12"/>
  <c r="AI1222" i="12"/>
  <c r="AI1221" i="12"/>
  <c r="AI1220" i="12"/>
  <c r="AI1219" i="12"/>
  <c r="AI1218" i="12"/>
  <c r="AI1217" i="12"/>
  <c r="AI1216" i="12"/>
  <c r="AI1215" i="12"/>
  <c r="AI1214" i="12"/>
  <c r="AI1213" i="12"/>
  <c r="AI1212" i="12"/>
  <c r="AI1211" i="12"/>
  <c r="AI1210" i="12"/>
  <c r="AI1209" i="12"/>
  <c r="AI1208" i="12"/>
  <c r="AI1207" i="12"/>
  <c r="AI1206" i="12"/>
  <c r="AI1205" i="12"/>
  <c r="AI1204" i="12"/>
  <c r="AI1203" i="12"/>
  <c r="AI1202" i="12"/>
  <c r="AI1201" i="12"/>
  <c r="AI1200" i="12"/>
  <c r="AI1199" i="12"/>
  <c r="AI1198" i="12"/>
  <c r="AI1197" i="12"/>
  <c r="AI1196" i="12"/>
  <c r="AI1195" i="12"/>
  <c r="AI1194" i="12"/>
  <c r="AI1193" i="12"/>
  <c r="AI1192" i="12"/>
  <c r="AI1191" i="12"/>
  <c r="AI1190" i="12"/>
  <c r="AI1189" i="12"/>
  <c r="AI1188" i="12"/>
  <c r="AI1187" i="12"/>
  <c r="AI1186" i="12"/>
  <c r="AI1185" i="12"/>
  <c r="AI1184" i="12"/>
  <c r="AI1183" i="12"/>
  <c r="AI1182" i="12"/>
  <c r="AI1181" i="12"/>
  <c r="AI1180" i="12"/>
  <c r="AI1179" i="12"/>
  <c r="AI1178" i="12"/>
  <c r="AI1177" i="12"/>
  <c r="AI1176" i="12"/>
  <c r="AI1175" i="12"/>
  <c r="AI1174" i="12"/>
  <c r="AI1173" i="12"/>
  <c r="AI1172" i="12"/>
  <c r="AI1171" i="12"/>
  <c r="AI1170" i="12"/>
  <c r="AI1169" i="12"/>
  <c r="AI1168" i="12"/>
  <c r="AI1167" i="12"/>
  <c r="AI1166" i="12"/>
  <c r="AI1165" i="12"/>
  <c r="AI1164" i="12"/>
  <c r="AI1163" i="12"/>
  <c r="AI1162" i="12"/>
  <c r="AI1161" i="12"/>
  <c r="AI1160" i="12"/>
  <c r="AI1159" i="12"/>
  <c r="AI1158" i="12"/>
  <c r="AI1157" i="12"/>
  <c r="AI1156" i="12"/>
  <c r="AI1155" i="12"/>
  <c r="AI1154" i="12"/>
  <c r="AI1153" i="12"/>
  <c r="AI1152" i="12"/>
  <c r="AI1151" i="12"/>
  <c r="AI1150" i="12"/>
  <c r="AI1149" i="12"/>
  <c r="AI1148" i="12"/>
  <c r="AI1147" i="12"/>
  <c r="AI1146" i="12"/>
  <c r="AI1145" i="12"/>
  <c r="AI1144" i="12"/>
  <c r="AI1143" i="12"/>
  <c r="AI1142" i="12"/>
  <c r="AI1141" i="12"/>
  <c r="AI1140" i="12"/>
  <c r="AI1139" i="12"/>
  <c r="AI1138" i="12"/>
  <c r="AI1137" i="12"/>
  <c r="AI1136" i="12"/>
  <c r="AI1135" i="12"/>
  <c r="AI1134" i="12"/>
  <c r="AI1133" i="12"/>
  <c r="AI1132" i="12"/>
  <c r="AI1131" i="12"/>
  <c r="AI1130" i="12"/>
  <c r="AI1129" i="12"/>
  <c r="AI1128" i="12"/>
  <c r="AI1127" i="12"/>
  <c r="AI1126" i="12"/>
  <c r="AI1125" i="12"/>
  <c r="AI1124" i="12"/>
  <c r="AI1123" i="12"/>
  <c r="AI1122" i="12"/>
  <c r="AI1121" i="12"/>
  <c r="AI1120" i="12"/>
  <c r="AI1119" i="12"/>
  <c r="AI1118" i="12"/>
  <c r="AI1117" i="12"/>
  <c r="AI1116" i="12"/>
  <c r="AI1115" i="12"/>
  <c r="AI1114" i="12"/>
  <c r="AI1113" i="12"/>
  <c r="AI1112" i="12"/>
  <c r="AI1111" i="12"/>
  <c r="AI1110" i="12"/>
  <c r="AI1109" i="12"/>
  <c r="AI1108" i="12"/>
  <c r="AI1107" i="12"/>
  <c r="AI1106" i="12"/>
  <c r="AI1105" i="12"/>
  <c r="AI1104" i="12"/>
  <c r="AI1103" i="12"/>
  <c r="AI1102" i="12"/>
  <c r="AI1101" i="12"/>
  <c r="AI1100" i="12"/>
  <c r="AI1099" i="12"/>
  <c r="AI1098" i="12"/>
  <c r="AI1097" i="12"/>
  <c r="AI1096" i="12"/>
  <c r="AI1095" i="12"/>
  <c r="AI1094" i="12"/>
  <c r="AI1093" i="12"/>
  <c r="AI1092" i="12"/>
  <c r="AI1091" i="12"/>
  <c r="AI1090" i="12"/>
  <c r="AI1089" i="12"/>
  <c r="AI1088" i="12"/>
  <c r="AI1087" i="12"/>
  <c r="AI1086" i="12"/>
  <c r="AI1085" i="12"/>
  <c r="AI1084" i="12"/>
  <c r="AI1083" i="12"/>
  <c r="AI1082" i="12"/>
  <c r="AI1081" i="12"/>
  <c r="AI1080" i="12"/>
  <c r="AI1079" i="12"/>
  <c r="AI1078" i="12"/>
  <c r="AI1077" i="12"/>
  <c r="AI1076" i="12"/>
  <c r="AI1075" i="12"/>
  <c r="AI1074" i="12"/>
  <c r="AI1073" i="12"/>
  <c r="AI1072" i="12"/>
  <c r="AI1071" i="12"/>
  <c r="AI1070" i="12"/>
  <c r="AI1069" i="12"/>
  <c r="AI1068" i="12"/>
  <c r="AI1067" i="12"/>
  <c r="AI1066" i="12"/>
  <c r="AI1065" i="12"/>
  <c r="AI1064" i="12"/>
  <c r="AI1063" i="12"/>
  <c r="AI1062" i="12"/>
  <c r="AI1061" i="12"/>
  <c r="AI1060" i="12"/>
  <c r="AI1059" i="12"/>
  <c r="AI1058" i="12"/>
  <c r="AI1057" i="12"/>
  <c r="AI1056" i="12"/>
  <c r="AI1055" i="12"/>
  <c r="AI1054" i="12"/>
  <c r="AI1053" i="12"/>
  <c r="AI1052" i="12"/>
  <c r="AI1051" i="12"/>
  <c r="AI1050" i="12"/>
  <c r="AI1049" i="12"/>
  <c r="AI1048" i="12"/>
  <c r="AI1047" i="12"/>
  <c r="AI1046" i="12"/>
  <c r="AI1045" i="12"/>
  <c r="AI1044" i="12"/>
  <c r="AI1043" i="12"/>
  <c r="AI1042" i="12"/>
  <c r="AI1041" i="12"/>
  <c r="AI1040" i="12"/>
  <c r="AI1039" i="12"/>
  <c r="AI1038" i="12"/>
  <c r="AI1037" i="12"/>
  <c r="AI1036" i="12"/>
  <c r="AI1035" i="12"/>
  <c r="AI1034" i="12"/>
  <c r="AI1033" i="12"/>
  <c r="AI1032" i="12"/>
  <c r="AI1031" i="12"/>
  <c r="AI1030" i="12"/>
  <c r="AI1029" i="12"/>
  <c r="AI1028" i="12"/>
  <c r="AI1027" i="12"/>
  <c r="AI1026" i="12"/>
  <c r="AI1025" i="12"/>
  <c r="AI1024" i="12"/>
  <c r="AI1023" i="12"/>
  <c r="AI1022" i="12"/>
  <c r="AI1021" i="12"/>
  <c r="AI1020" i="12"/>
  <c r="AI1019" i="12"/>
  <c r="AI1018" i="12"/>
  <c r="AI1017" i="12"/>
  <c r="AI1016" i="12"/>
  <c r="AI1015" i="12"/>
  <c r="AI1014" i="12"/>
  <c r="AI1013" i="12"/>
  <c r="AI1012" i="12"/>
  <c r="AI1011" i="12"/>
  <c r="AI1010" i="12"/>
  <c r="AI1009" i="12"/>
  <c r="AI1008" i="12"/>
  <c r="AI1007" i="12"/>
  <c r="AI1006" i="12"/>
  <c r="AI1005" i="12"/>
  <c r="AI1004" i="12"/>
  <c r="AI1003" i="12"/>
  <c r="AI1002" i="12"/>
  <c r="AI1001" i="12"/>
  <c r="AI1000" i="12"/>
  <c r="AI999" i="12"/>
  <c r="AI998" i="12"/>
  <c r="AI997" i="12"/>
  <c r="AI996" i="12"/>
  <c r="AI995" i="12"/>
  <c r="AI994" i="12"/>
  <c r="AI993" i="12"/>
  <c r="AI992" i="12"/>
  <c r="AI991" i="12"/>
  <c r="AI990" i="12"/>
  <c r="AI989" i="12"/>
  <c r="AI988" i="12"/>
  <c r="AI987" i="12"/>
  <c r="AI986" i="12"/>
  <c r="AI985" i="12"/>
  <c r="AI984" i="12"/>
  <c r="AI983" i="12"/>
  <c r="AI982" i="12"/>
  <c r="AI981" i="12"/>
  <c r="AI980" i="12"/>
  <c r="AI979" i="12"/>
  <c r="AI978" i="12"/>
  <c r="AI977" i="12"/>
  <c r="AI976" i="12"/>
  <c r="AI975" i="12"/>
  <c r="AI974" i="12"/>
  <c r="AI973" i="12"/>
  <c r="AI972" i="12"/>
  <c r="AI971" i="12"/>
  <c r="AI970" i="12"/>
  <c r="AI969" i="12"/>
  <c r="AI968" i="12"/>
  <c r="AI967" i="12"/>
  <c r="AI966" i="12"/>
  <c r="AI965" i="12"/>
  <c r="AI964" i="12"/>
  <c r="AI963" i="12"/>
  <c r="AI962" i="12"/>
  <c r="AI961" i="12"/>
  <c r="AI960" i="12"/>
  <c r="AI959" i="12"/>
  <c r="AI958" i="12"/>
  <c r="AI957" i="12"/>
  <c r="AI956" i="12"/>
  <c r="AI955" i="12"/>
  <c r="AI954" i="12"/>
  <c r="AI953" i="12"/>
  <c r="AI952" i="12"/>
  <c r="AI951" i="12"/>
  <c r="AI950" i="12"/>
  <c r="AI949" i="12"/>
  <c r="AI948" i="12"/>
  <c r="AI947" i="12"/>
  <c r="AI946" i="12"/>
  <c r="AI945" i="12"/>
  <c r="AI944" i="12"/>
  <c r="AI943" i="12"/>
  <c r="AI942" i="12"/>
  <c r="AI941" i="12"/>
  <c r="AI940" i="12"/>
  <c r="AI939" i="12"/>
  <c r="AI938" i="12"/>
  <c r="AI937" i="12"/>
  <c r="AI936" i="12"/>
  <c r="AI935" i="12"/>
  <c r="AI934" i="12"/>
  <c r="AI933" i="12"/>
  <c r="AI932" i="12"/>
  <c r="AI931" i="12"/>
  <c r="AI930" i="12"/>
  <c r="AI929" i="12"/>
  <c r="AI928" i="12"/>
  <c r="AI927" i="12"/>
  <c r="AI926" i="12"/>
  <c r="AI925" i="12"/>
  <c r="AI924" i="12"/>
  <c r="AI923" i="12"/>
  <c r="AI922" i="12"/>
  <c r="AI921" i="12"/>
  <c r="AI920" i="12"/>
  <c r="AI919" i="12"/>
  <c r="AI918" i="12"/>
  <c r="AI917" i="12"/>
  <c r="AI916" i="12"/>
  <c r="AI915" i="12"/>
  <c r="AI914" i="12"/>
  <c r="AI913" i="12"/>
  <c r="AI912" i="12"/>
  <c r="AI911" i="12"/>
  <c r="AI910" i="12"/>
  <c r="AI909" i="12"/>
  <c r="AI908" i="12"/>
  <c r="AI907" i="12"/>
  <c r="AI906" i="12"/>
  <c r="AI905" i="12"/>
  <c r="AI904" i="12"/>
  <c r="AI903" i="12"/>
  <c r="AI902" i="12"/>
  <c r="AI901" i="12"/>
  <c r="AI900" i="12"/>
  <c r="AI899" i="12"/>
  <c r="AI898" i="12"/>
  <c r="AI897" i="12"/>
  <c r="AI896" i="12"/>
  <c r="AI895" i="12"/>
  <c r="AI894" i="12"/>
  <c r="AI893" i="12"/>
  <c r="AI892" i="12"/>
  <c r="AI891" i="12"/>
  <c r="AI890" i="12"/>
  <c r="AI889" i="12"/>
  <c r="AI888" i="12"/>
  <c r="AI887" i="12"/>
  <c r="AI886" i="12"/>
  <c r="AI885" i="12"/>
  <c r="AI884" i="12"/>
  <c r="AI883" i="12"/>
  <c r="AI882" i="12"/>
  <c r="AI881" i="12"/>
  <c r="AI880" i="12"/>
  <c r="AI879" i="12"/>
  <c r="AI878" i="12"/>
  <c r="AI877" i="12"/>
  <c r="AI876" i="12"/>
  <c r="AI875" i="12"/>
  <c r="AI874" i="12"/>
  <c r="AI873" i="12"/>
  <c r="AI872" i="12"/>
  <c r="AI871" i="12"/>
  <c r="AI870" i="12"/>
  <c r="AI869" i="12"/>
  <c r="AI868" i="12"/>
  <c r="AI867" i="12"/>
  <c r="AI866" i="12"/>
  <c r="AI865" i="12"/>
  <c r="AI864" i="12"/>
  <c r="AI863" i="12"/>
  <c r="AI862" i="12"/>
  <c r="AI861" i="12"/>
  <c r="AI860" i="12"/>
  <c r="AI859" i="12"/>
  <c r="AI858" i="12"/>
  <c r="AI857" i="12"/>
  <c r="AI856" i="12"/>
  <c r="AI855" i="12"/>
  <c r="AI854" i="12"/>
  <c r="AI853" i="12"/>
  <c r="AI852" i="12"/>
  <c r="AI851" i="12"/>
  <c r="AI850" i="12"/>
  <c r="AI849" i="12"/>
  <c r="AI848" i="12"/>
  <c r="AI847" i="12"/>
  <c r="AI846" i="12"/>
  <c r="AI845" i="12"/>
  <c r="AI844" i="12"/>
  <c r="AI843" i="12"/>
  <c r="AI842" i="12"/>
  <c r="AI841" i="12"/>
  <c r="AI840" i="12"/>
  <c r="AI839" i="12"/>
  <c r="AI838" i="12"/>
  <c r="AI837" i="12"/>
  <c r="AI836" i="12"/>
  <c r="AI835" i="12"/>
  <c r="AI834" i="12"/>
  <c r="AI833" i="12"/>
  <c r="AI832" i="12"/>
  <c r="AI831" i="12"/>
  <c r="AI830" i="12"/>
  <c r="AI829" i="12"/>
  <c r="AI828" i="12"/>
  <c r="AI827" i="12"/>
  <c r="AI826" i="12"/>
  <c r="AI825" i="12"/>
  <c r="AI824" i="12"/>
  <c r="AI823" i="12"/>
  <c r="AI822" i="12"/>
  <c r="AI821" i="12"/>
  <c r="AI820" i="12"/>
  <c r="AI819" i="12"/>
  <c r="AI818" i="12"/>
  <c r="AI817" i="12"/>
  <c r="AI816" i="12"/>
  <c r="AI815" i="12"/>
  <c r="AI814" i="12"/>
  <c r="AI813" i="12"/>
  <c r="AI812" i="12"/>
  <c r="AI811" i="12"/>
  <c r="AI810" i="12"/>
  <c r="AI809" i="12"/>
  <c r="AI808" i="12"/>
  <c r="AI807" i="12"/>
  <c r="AI806" i="12"/>
  <c r="AI805" i="12"/>
  <c r="AI804" i="12"/>
  <c r="AI803" i="12"/>
  <c r="AI802" i="12"/>
  <c r="AI801" i="12"/>
  <c r="AI800" i="12"/>
  <c r="AI799" i="12"/>
  <c r="AI798" i="12"/>
  <c r="AI797" i="12"/>
  <c r="AI796" i="12"/>
  <c r="AI795" i="12"/>
  <c r="AI794" i="12"/>
  <c r="AI793" i="12"/>
  <c r="AI792" i="12"/>
  <c r="AI791" i="12"/>
  <c r="AI790" i="12"/>
  <c r="AI789" i="12"/>
  <c r="AI788" i="12"/>
  <c r="AI787" i="12"/>
  <c r="AI786" i="12"/>
  <c r="AI785" i="12"/>
  <c r="AI784" i="12"/>
  <c r="AI783" i="12"/>
  <c r="AI782" i="12"/>
  <c r="AI781" i="12"/>
  <c r="AI780" i="12"/>
  <c r="AI779" i="12"/>
  <c r="AI778" i="12"/>
  <c r="AI777" i="12"/>
  <c r="AI776" i="12"/>
  <c r="AI775" i="12"/>
  <c r="AI774" i="12"/>
  <c r="AI773" i="12"/>
  <c r="AI772" i="12"/>
  <c r="AI771" i="12"/>
  <c r="AI770" i="12"/>
  <c r="AI769" i="12"/>
  <c r="AI768" i="12"/>
  <c r="AI767" i="12"/>
  <c r="AI766" i="12"/>
  <c r="AI765" i="12"/>
  <c r="AI764" i="12"/>
  <c r="AI763" i="12"/>
  <c r="AI762" i="12"/>
  <c r="AI761" i="12"/>
  <c r="AI760" i="12"/>
  <c r="AI759" i="12"/>
  <c r="AI758" i="12"/>
  <c r="AI757" i="12"/>
  <c r="AI756" i="12"/>
  <c r="AI755" i="12"/>
  <c r="AI754" i="12"/>
  <c r="AI753" i="12"/>
  <c r="AI752" i="12"/>
  <c r="AI751" i="12"/>
  <c r="AI750" i="12"/>
  <c r="AI749" i="12"/>
  <c r="AI748" i="12"/>
  <c r="AI747" i="12"/>
  <c r="AI746" i="12"/>
  <c r="AI745" i="12"/>
  <c r="AI744" i="12"/>
  <c r="AI743" i="12"/>
  <c r="AI742" i="12"/>
  <c r="AI741" i="12"/>
  <c r="AI740" i="12"/>
  <c r="AI739" i="12"/>
  <c r="AI738" i="12"/>
  <c r="AI737" i="12"/>
  <c r="AI736" i="12"/>
  <c r="AI735" i="12"/>
  <c r="AI734" i="12"/>
  <c r="AI733" i="12"/>
  <c r="AI732" i="12"/>
  <c r="AI731" i="12"/>
  <c r="AI730" i="12"/>
  <c r="AI729" i="12"/>
  <c r="AI728" i="12"/>
  <c r="AI727" i="12"/>
  <c r="AI726" i="12"/>
  <c r="AI725" i="12"/>
  <c r="AI724" i="12"/>
  <c r="AI723" i="12"/>
  <c r="AI722" i="12"/>
  <c r="AI721" i="12"/>
  <c r="AI720" i="12"/>
  <c r="AI719" i="12"/>
  <c r="AI718" i="12"/>
  <c r="AI717" i="12"/>
  <c r="AI716" i="12"/>
  <c r="AI715" i="12"/>
  <c r="AI714" i="12"/>
  <c r="AI713" i="12"/>
  <c r="AI712" i="12"/>
  <c r="AI711" i="12"/>
  <c r="AI710" i="12"/>
  <c r="AI709" i="12"/>
  <c r="AI708" i="12"/>
  <c r="AI707" i="12"/>
  <c r="AI706" i="12"/>
  <c r="AI705" i="12"/>
  <c r="AI704" i="12"/>
  <c r="AI703" i="12"/>
  <c r="AI702" i="12"/>
  <c r="AI701" i="12"/>
  <c r="AI700" i="12"/>
  <c r="AI699" i="12"/>
  <c r="AI698" i="12"/>
  <c r="AI697" i="12"/>
  <c r="AI696" i="12"/>
  <c r="AI695" i="12"/>
  <c r="AI694" i="12"/>
  <c r="AI693" i="12"/>
  <c r="AI692" i="12"/>
  <c r="AI691" i="12"/>
  <c r="AI690" i="12"/>
  <c r="AI689" i="12"/>
  <c r="AI688" i="12"/>
  <c r="AI687" i="12"/>
  <c r="AI686" i="12"/>
  <c r="AI685" i="12"/>
  <c r="AI684" i="12"/>
  <c r="AI683" i="12"/>
  <c r="AI682" i="12"/>
  <c r="AI681" i="12"/>
  <c r="AI680" i="12"/>
  <c r="AI679" i="12"/>
  <c r="AI678" i="12"/>
  <c r="AI677" i="12"/>
  <c r="AI676" i="12"/>
  <c r="AI675" i="12"/>
  <c r="AI674" i="12"/>
  <c r="AI673" i="12"/>
  <c r="AI672" i="12"/>
  <c r="AI671" i="12"/>
  <c r="AI670" i="12"/>
  <c r="AI669" i="12"/>
  <c r="AI668" i="12"/>
  <c r="AI667" i="12"/>
  <c r="AI666" i="12"/>
  <c r="AI665" i="12"/>
  <c r="AI664" i="12"/>
  <c r="AI663" i="12"/>
  <c r="AI662" i="12"/>
  <c r="AI661" i="12"/>
  <c r="AI660" i="12"/>
  <c r="AI659" i="12"/>
  <c r="AI658" i="12"/>
  <c r="AI657" i="12"/>
  <c r="AI656" i="12"/>
  <c r="AI655" i="12"/>
  <c r="AI654" i="12"/>
  <c r="AI653" i="12"/>
  <c r="AI652" i="12"/>
  <c r="AI651" i="12"/>
  <c r="AI650" i="12"/>
  <c r="AI649" i="12"/>
  <c r="AI648" i="12"/>
  <c r="AI647" i="12"/>
  <c r="AI646" i="12"/>
  <c r="AI645" i="12"/>
  <c r="AI644" i="12"/>
  <c r="AI643" i="12"/>
  <c r="AI642" i="12"/>
  <c r="AI641" i="12"/>
  <c r="AI640" i="12"/>
  <c r="AI639" i="12"/>
  <c r="AI638" i="12"/>
  <c r="AI637" i="12"/>
  <c r="AI636" i="12"/>
  <c r="AI635" i="12"/>
  <c r="AI634" i="12"/>
  <c r="AI633" i="12"/>
  <c r="AI632" i="12"/>
  <c r="AI631" i="12"/>
  <c r="AI630" i="12"/>
  <c r="AI629" i="12"/>
  <c r="AI628" i="12"/>
  <c r="AI627" i="12"/>
  <c r="AI626" i="12"/>
  <c r="AI625" i="12"/>
  <c r="AI624" i="12"/>
  <c r="AI623" i="12"/>
  <c r="AI622" i="12"/>
  <c r="AI621" i="12"/>
  <c r="AI620" i="12"/>
  <c r="AI619" i="12"/>
  <c r="AI618" i="12"/>
  <c r="AI617" i="12"/>
  <c r="AI616" i="12"/>
  <c r="AI615" i="12"/>
  <c r="AI614" i="12"/>
  <c r="AI613" i="12"/>
  <c r="AI612" i="12"/>
  <c r="AI611" i="12"/>
  <c r="AI610" i="12"/>
  <c r="AI609" i="12"/>
  <c r="AI608" i="12"/>
  <c r="AI607" i="12"/>
  <c r="AI606" i="12"/>
  <c r="AI605" i="12"/>
  <c r="AI604" i="12"/>
  <c r="AI603" i="12"/>
  <c r="AI602" i="12"/>
  <c r="AI601" i="12"/>
  <c r="AI600" i="12"/>
  <c r="AI599" i="12"/>
  <c r="AI598" i="12"/>
  <c r="AI597" i="12"/>
  <c r="AI596" i="12"/>
  <c r="AI595" i="12"/>
  <c r="AI594" i="12"/>
  <c r="AI593" i="12"/>
  <c r="AI592" i="12"/>
  <c r="AI591" i="12"/>
  <c r="AI590" i="12"/>
  <c r="AI589" i="12"/>
  <c r="AI588" i="12"/>
  <c r="AI587" i="12"/>
  <c r="AI586" i="12"/>
  <c r="AI585" i="12"/>
  <c r="AI584" i="12"/>
  <c r="AI583" i="12"/>
  <c r="AI582" i="12"/>
  <c r="AI581" i="12"/>
  <c r="AI580" i="12"/>
  <c r="AI579" i="12"/>
  <c r="AI578" i="12"/>
  <c r="AI577" i="12"/>
  <c r="AI576" i="12"/>
  <c r="AI575" i="12"/>
  <c r="AI574" i="12"/>
  <c r="AI573" i="12"/>
  <c r="AI572" i="12"/>
  <c r="AI571" i="12"/>
  <c r="AI570" i="12"/>
  <c r="AI569" i="12"/>
  <c r="AI568" i="12"/>
  <c r="AI567" i="12"/>
  <c r="AI566" i="12"/>
  <c r="AI565" i="12"/>
  <c r="AI564" i="12"/>
  <c r="AI563" i="12"/>
  <c r="AI562" i="12"/>
  <c r="AI561" i="12"/>
  <c r="AI560" i="12"/>
  <c r="AI559" i="12"/>
  <c r="AI558" i="12"/>
  <c r="AI557" i="12"/>
  <c r="AI556" i="12"/>
  <c r="AI555" i="12"/>
  <c r="AI554" i="12"/>
  <c r="AI553" i="12"/>
  <c r="AI552" i="12"/>
  <c r="AI551" i="12"/>
  <c r="AI550" i="12"/>
  <c r="AI549" i="12"/>
  <c r="AI548" i="12"/>
  <c r="AI547" i="12"/>
  <c r="AI546" i="12"/>
  <c r="AI545" i="12"/>
  <c r="AI544" i="12"/>
  <c r="AI543" i="12"/>
  <c r="AI542" i="12"/>
  <c r="AI541" i="12"/>
  <c r="AI540" i="12"/>
  <c r="AI539" i="12"/>
  <c r="AI538" i="12"/>
  <c r="AI537" i="12"/>
  <c r="AI536" i="12"/>
  <c r="AI535" i="12"/>
  <c r="AI534" i="12"/>
  <c r="AI533" i="12"/>
  <c r="AI532" i="12"/>
  <c r="AI531" i="12"/>
  <c r="AI530" i="12"/>
  <c r="AI529" i="12"/>
  <c r="AI528" i="12"/>
  <c r="AI527" i="12"/>
  <c r="AI526" i="12"/>
  <c r="AI525" i="12"/>
  <c r="AI524" i="12"/>
  <c r="AI523" i="12"/>
  <c r="AI522" i="12"/>
  <c r="AI521" i="12"/>
  <c r="AI520" i="12"/>
  <c r="AI519" i="12"/>
  <c r="AI518" i="12"/>
  <c r="AI517" i="12"/>
  <c r="AI516" i="12"/>
  <c r="AI515" i="12"/>
  <c r="AI514" i="12"/>
  <c r="AI513" i="12"/>
  <c r="AI512" i="12"/>
  <c r="AI511" i="12"/>
  <c r="AI510" i="12"/>
  <c r="AI509" i="12"/>
  <c r="AI508" i="12"/>
  <c r="AI507" i="12"/>
  <c r="AI506" i="12"/>
  <c r="AI505" i="12"/>
  <c r="AI504" i="12"/>
  <c r="AI503" i="12"/>
  <c r="AI502" i="12"/>
  <c r="AI501" i="12"/>
  <c r="AI500" i="12"/>
  <c r="AI499" i="12"/>
  <c r="AI498" i="12"/>
  <c r="AI497" i="12"/>
  <c r="AI496" i="12"/>
  <c r="AI495" i="12"/>
  <c r="AI494" i="12"/>
  <c r="AI493" i="12"/>
  <c r="AI492" i="12"/>
  <c r="AI491" i="12"/>
  <c r="AI490" i="12"/>
  <c r="AI489" i="12"/>
  <c r="AI488" i="12"/>
  <c r="AI487" i="12"/>
  <c r="AI486" i="12"/>
  <c r="AI485" i="12"/>
  <c r="AI484" i="12"/>
  <c r="AI483" i="12"/>
  <c r="AI482" i="12"/>
  <c r="AI481" i="12"/>
  <c r="AI480" i="12"/>
  <c r="AI479" i="12"/>
  <c r="AI478" i="12"/>
  <c r="AI477" i="12"/>
  <c r="AI476" i="12"/>
  <c r="AI475" i="12"/>
  <c r="AI474" i="12"/>
  <c r="AI473" i="12"/>
  <c r="AI472" i="12"/>
  <c r="AI471" i="12"/>
  <c r="AI470" i="12"/>
  <c r="AI469" i="12"/>
  <c r="AI468" i="12"/>
  <c r="AI467" i="12"/>
  <c r="AI466" i="12"/>
  <c r="AI465" i="12"/>
  <c r="AI464" i="12"/>
  <c r="AI463" i="12"/>
  <c r="AI462" i="12"/>
  <c r="AI461" i="12"/>
  <c r="AI460" i="12"/>
  <c r="AI459" i="12"/>
  <c r="AI458" i="12"/>
  <c r="AI457" i="12"/>
  <c r="AI456" i="12"/>
  <c r="AI455" i="12"/>
  <c r="AI454" i="12"/>
  <c r="AI453" i="12"/>
  <c r="AI452" i="12"/>
  <c r="AI451" i="12"/>
  <c r="AI450" i="12"/>
  <c r="AI449" i="12"/>
  <c r="AI448" i="12"/>
  <c r="AI447" i="12"/>
  <c r="AI446" i="12"/>
  <c r="AI445" i="12"/>
  <c r="AI444" i="12"/>
  <c r="AI443" i="12"/>
  <c r="AI442" i="12"/>
  <c r="AI441" i="12"/>
  <c r="AI440" i="12"/>
  <c r="AI439" i="12"/>
  <c r="AI438" i="12"/>
  <c r="AI437" i="12"/>
  <c r="AI436" i="12"/>
  <c r="AI435" i="12"/>
  <c r="AI434" i="12"/>
  <c r="AI433" i="12"/>
  <c r="AI432" i="12"/>
  <c r="AI431" i="12"/>
  <c r="AI430" i="12"/>
  <c r="AI429" i="12"/>
  <c r="AI428" i="12"/>
  <c r="AI427" i="12"/>
  <c r="AI426" i="12"/>
  <c r="AI425" i="12"/>
  <c r="AI424" i="12"/>
  <c r="AI423" i="12"/>
  <c r="AI422" i="12"/>
  <c r="AI421" i="12"/>
  <c r="AI420" i="12"/>
  <c r="AI419" i="12"/>
  <c r="AI418" i="12"/>
  <c r="AI417" i="12"/>
  <c r="AI416" i="12"/>
  <c r="AI415" i="12"/>
  <c r="AI414" i="12"/>
  <c r="AI413" i="12"/>
  <c r="AI412" i="12"/>
  <c r="AI411" i="12"/>
  <c r="AI410" i="12"/>
  <c r="AI409" i="12"/>
  <c r="AI408" i="12"/>
  <c r="AI407" i="12"/>
  <c r="AI406" i="12"/>
  <c r="AI405" i="12"/>
  <c r="AI404" i="12"/>
  <c r="AI403" i="12"/>
  <c r="AI402" i="12"/>
  <c r="AI401" i="12"/>
  <c r="AI400" i="12"/>
  <c r="AI399" i="12"/>
  <c r="AI398" i="12"/>
  <c r="AI397" i="12"/>
  <c r="AI396" i="12"/>
  <c r="AI395" i="12"/>
  <c r="AI394" i="12"/>
  <c r="AI393" i="12"/>
  <c r="AI392" i="12"/>
  <c r="AI391" i="12"/>
  <c r="AI390" i="12"/>
  <c r="AI389" i="12"/>
  <c r="AI388" i="12"/>
  <c r="AI387" i="12"/>
  <c r="AI386" i="12"/>
  <c r="AI385" i="12"/>
  <c r="AI384" i="12"/>
  <c r="AI383" i="12"/>
  <c r="AI382" i="12"/>
  <c r="AI381" i="12"/>
  <c r="AI380" i="12"/>
  <c r="AI379" i="12"/>
  <c r="AI378" i="12"/>
  <c r="AI377" i="12"/>
  <c r="AI376" i="12"/>
  <c r="AI375" i="12"/>
  <c r="AI374" i="12"/>
  <c r="AI373" i="12"/>
  <c r="AI372" i="12"/>
  <c r="AI371" i="12"/>
  <c r="AI370" i="12"/>
  <c r="AI369" i="12"/>
  <c r="AI368" i="12"/>
  <c r="AI367" i="12"/>
  <c r="AI366" i="12"/>
  <c r="AI365" i="12"/>
  <c r="AI364" i="12"/>
  <c r="AI363" i="12"/>
  <c r="AI362" i="12"/>
  <c r="AI361" i="12"/>
  <c r="AI360" i="12"/>
  <c r="AI359" i="12"/>
  <c r="AI358" i="12"/>
  <c r="AI357" i="12"/>
  <c r="AI356" i="12"/>
  <c r="AI355" i="12"/>
  <c r="AI354" i="12"/>
  <c r="AI353" i="12"/>
  <c r="AI352" i="12"/>
  <c r="AI351" i="12"/>
  <c r="AI350" i="12"/>
  <c r="AI349" i="12"/>
  <c r="AI348" i="12"/>
  <c r="AI347" i="12"/>
  <c r="AI346" i="12"/>
  <c r="AI345" i="12"/>
  <c r="AI344" i="12"/>
  <c r="AI343" i="12"/>
  <c r="AI342" i="12"/>
  <c r="AI341" i="12"/>
  <c r="AI340" i="12"/>
  <c r="AI339" i="12"/>
  <c r="AI338" i="12"/>
  <c r="AI337" i="12"/>
  <c r="AI336" i="12"/>
  <c r="AI335" i="12"/>
  <c r="AI334" i="12"/>
  <c r="AI333" i="12"/>
  <c r="AI332" i="12"/>
  <c r="AI331" i="12"/>
  <c r="AI330" i="12"/>
  <c r="AI329" i="12"/>
  <c r="AI328" i="12"/>
  <c r="AI327" i="12"/>
  <c r="AI326" i="12"/>
  <c r="AI325" i="12"/>
  <c r="AI324" i="12"/>
  <c r="AI323" i="12"/>
  <c r="AI322" i="12"/>
  <c r="AI321" i="12"/>
  <c r="AI320" i="12"/>
  <c r="AI319" i="12"/>
  <c r="AI318" i="12"/>
  <c r="AI317" i="12"/>
  <c r="AI316" i="12"/>
  <c r="AI315" i="12"/>
  <c r="AI314" i="12"/>
  <c r="AI313" i="12"/>
  <c r="AI312" i="12"/>
  <c r="AI311" i="12"/>
  <c r="AI310" i="12"/>
  <c r="AI309" i="12"/>
  <c r="AI308" i="12"/>
  <c r="AI307" i="12"/>
  <c r="AI306" i="12"/>
  <c r="AI305" i="12"/>
  <c r="AI304" i="12"/>
  <c r="AI303" i="12"/>
  <c r="AI302" i="12"/>
  <c r="AI301" i="12"/>
  <c r="AI300" i="12"/>
  <c r="AI299" i="12"/>
  <c r="AI298" i="12"/>
  <c r="AI297" i="12"/>
  <c r="AI296" i="12"/>
  <c r="AI295" i="12"/>
  <c r="AI294" i="12"/>
  <c r="AI293" i="12"/>
  <c r="AI292" i="12"/>
  <c r="AI291" i="12"/>
  <c r="AI290" i="12"/>
  <c r="AI289" i="12"/>
  <c r="AI288" i="12"/>
  <c r="AI287" i="12"/>
  <c r="AI286" i="12"/>
  <c r="AI285" i="12"/>
  <c r="AI284" i="12"/>
  <c r="AI283" i="12"/>
  <c r="AI282" i="12"/>
  <c r="AI281" i="12"/>
  <c r="AI280" i="12"/>
  <c r="AI279" i="12"/>
  <c r="AI278" i="12"/>
  <c r="AI277" i="12"/>
  <c r="AI276" i="12"/>
  <c r="AI275" i="12"/>
  <c r="AI274" i="12"/>
  <c r="AI273" i="12"/>
  <c r="AI272" i="12"/>
  <c r="AI271" i="12"/>
  <c r="AI270" i="12"/>
  <c r="AI269" i="12"/>
  <c r="AI268" i="12"/>
  <c r="AI267" i="12"/>
  <c r="AI266" i="12"/>
  <c r="AI265" i="12"/>
  <c r="AI264" i="12"/>
  <c r="AI263" i="12"/>
  <c r="AI262" i="12"/>
  <c r="AI261" i="12"/>
  <c r="AI260" i="12"/>
  <c r="AI259" i="12"/>
  <c r="AI258" i="12"/>
  <c r="AI257" i="12"/>
  <c r="AI256" i="12"/>
  <c r="AI255" i="12"/>
  <c r="AI254" i="12"/>
  <c r="AI253" i="12"/>
  <c r="AI252" i="12"/>
  <c r="AI251" i="12"/>
  <c r="AI250" i="12"/>
  <c r="AI249" i="12"/>
  <c r="AI248" i="12"/>
  <c r="AI247" i="12"/>
  <c r="AI246" i="12"/>
  <c r="AI245" i="12"/>
  <c r="AI244" i="12"/>
  <c r="AI243" i="12"/>
  <c r="AI242" i="12"/>
  <c r="AI241" i="12"/>
  <c r="AI240" i="12"/>
  <c r="AI239" i="12"/>
  <c r="AI238" i="12"/>
  <c r="AI237" i="12"/>
  <c r="AI236" i="12"/>
  <c r="AI235" i="12"/>
  <c r="AI234" i="12"/>
  <c r="AI233" i="12"/>
  <c r="AI232" i="12"/>
  <c r="AI231" i="12"/>
  <c r="AI230" i="12"/>
  <c r="AI229" i="12"/>
  <c r="AI228" i="12"/>
  <c r="AI227" i="12"/>
  <c r="AI226" i="12"/>
  <c r="AI225" i="12"/>
  <c r="AI224" i="12"/>
  <c r="AI223" i="12"/>
  <c r="AI222" i="12"/>
  <c r="AI221" i="12"/>
  <c r="AI220" i="12"/>
  <c r="AI219" i="12"/>
  <c r="AI218" i="12"/>
  <c r="AI217" i="12"/>
  <c r="AI216" i="12"/>
  <c r="AI215" i="12"/>
  <c r="AI214" i="12"/>
  <c r="AI213" i="12"/>
  <c r="AI212" i="12"/>
  <c r="AI211" i="12"/>
  <c r="AI210" i="12"/>
  <c r="AI209" i="12"/>
  <c r="AI208" i="12"/>
  <c r="AI207" i="12"/>
  <c r="AI206" i="12"/>
  <c r="AI205" i="12"/>
  <c r="AI204" i="12"/>
  <c r="AI203" i="12"/>
  <c r="AI202" i="12"/>
  <c r="AI201" i="12"/>
  <c r="AI200" i="12"/>
  <c r="AI199" i="12"/>
  <c r="AI198" i="12"/>
  <c r="AI197" i="12"/>
  <c r="AI196" i="12"/>
  <c r="AI195" i="12"/>
  <c r="AI194" i="12"/>
  <c r="AI193" i="12"/>
  <c r="AI192" i="12"/>
  <c r="AI191" i="12"/>
  <c r="AI190" i="12"/>
  <c r="AI189" i="12"/>
  <c r="AI188" i="12"/>
  <c r="AI187" i="12"/>
  <c r="AI186" i="12"/>
  <c r="AI185" i="12"/>
  <c r="AI184" i="12"/>
  <c r="AI183" i="12"/>
  <c r="AI182" i="12"/>
  <c r="AI181" i="12"/>
  <c r="AI180" i="12"/>
  <c r="AI179" i="12"/>
  <c r="AI178" i="12"/>
  <c r="AI177" i="12"/>
  <c r="AI176" i="12"/>
  <c r="AI175" i="12"/>
  <c r="AI174" i="12"/>
  <c r="AI173" i="12"/>
  <c r="AI172" i="12"/>
  <c r="AI171" i="12"/>
  <c r="AI170" i="12"/>
  <c r="AI169" i="12"/>
  <c r="AI168" i="12"/>
  <c r="AI167" i="12"/>
  <c r="AI166" i="12"/>
  <c r="AI165" i="12"/>
  <c r="AI164" i="12"/>
  <c r="AI163" i="12"/>
  <c r="AI162" i="12"/>
  <c r="AI161" i="12"/>
  <c r="AI160" i="12"/>
  <c r="AI159" i="12"/>
  <c r="AI158" i="12"/>
  <c r="AI157" i="12"/>
  <c r="AI156" i="12"/>
  <c r="AI155" i="12"/>
  <c r="AI154" i="12"/>
  <c r="AI153" i="12"/>
  <c r="AI152" i="12"/>
  <c r="AI151" i="12"/>
  <c r="AI150" i="12"/>
  <c r="AI149" i="12"/>
  <c r="AI148" i="12"/>
  <c r="AI147" i="12"/>
  <c r="AI146" i="12"/>
  <c r="AI145" i="12"/>
  <c r="AI144" i="12"/>
  <c r="AI143" i="12"/>
  <c r="AI142" i="12"/>
  <c r="AI141" i="12"/>
  <c r="AI140" i="12"/>
  <c r="AI139" i="12"/>
  <c r="AI138" i="12"/>
  <c r="AI137" i="12"/>
  <c r="AI136" i="12"/>
  <c r="AI135" i="12"/>
  <c r="AI134" i="12"/>
  <c r="AI133" i="12"/>
  <c r="AI132" i="12"/>
  <c r="AI131" i="12"/>
  <c r="AI130" i="12"/>
  <c r="AI129" i="12"/>
  <c r="AI128" i="12"/>
  <c r="AI127" i="12"/>
  <c r="AI126" i="12"/>
  <c r="AI125" i="12"/>
  <c r="AI124" i="12"/>
  <c r="AI123" i="12"/>
  <c r="AI122" i="12"/>
  <c r="AI121" i="12"/>
  <c r="AI120" i="12"/>
  <c r="AI119" i="12"/>
  <c r="AI118" i="12"/>
  <c r="AI117" i="12"/>
  <c r="AI116" i="12"/>
  <c r="AI115" i="12"/>
  <c r="AI114" i="12"/>
  <c r="AI113" i="12"/>
  <c r="AI112" i="12"/>
  <c r="AI111" i="12"/>
  <c r="AI110" i="12"/>
  <c r="AI109" i="12"/>
  <c r="AI108" i="12"/>
  <c r="AI107" i="12"/>
  <c r="AI106" i="12"/>
  <c r="AI105" i="12"/>
  <c r="AI104" i="12"/>
  <c r="AI103" i="12"/>
  <c r="AI102" i="12"/>
  <c r="AI101" i="12"/>
  <c r="AI100" i="12"/>
  <c r="AI99" i="12"/>
  <c r="AI98" i="12"/>
  <c r="AI97" i="12"/>
  <c r="AI96" i="12"/>
  <c r="AI95" i="12"/>
  <c r="AI94" i="12"/>
  <c r="AI93" i="12"/>
  <c r="AI92" i="12"/>
  <c r="AI91" i="12"/>
  <c r="AI90" i="12"/>
  <c r="AI89" i="12"/>
  <c r="AI88" i="12"/>
  <c r="AI87" i="12"/>
  <c r="AI86" i="12"/>
  <c r="AI85" i="12"/>
  <c r="AI84" i="12"/>
  <c r="AI83" i="12"/>
  <c r="AI82" i="12"/>
  <c r="AI81" i="12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D3934" i="12"/>
  <c r="AD3933" i="12"/>
  <c r="AD3932" i="12"/>
  <c r="AD3931" i="12"/>
  <c r="AD3930" i="12"/>
  <c r="AD3929" i="12"/>
  <c r="AD3928" i="12"/>
  <c r="AD3927" i="12"/>
  <c r="AD3926" i="12"/>
  <c r="AD3925" i="12"/>
  <c r="AD3924" i="12"/>
  <c r="AD3923" i="12"/>
  <c r="AD3922" i="12"/>
  <c r="AD3921" i="12"/>
  <c r="AD3920" i="12"/>
  <c r="AD3919" i="12"/>
  <c r="AD3918" i="12"/>
  <c r="AD3917" i="12"/>
  <c r="AD3916" i="12"/>
  <c r="AD3915" i="12"/>
  <c r="AD3914" i="12"/>
  <c r="AD3913" i="12"/>
  <c r="AD3912" i="12"/>
  <c r="AD3911" i="12"/>
  <c r="AD3910" i="12"/>
  <c r="AD3909" i="12"/>
  <c r="AD3908" i="12"/>
  <c r="AD3907" i="12"/>
  <c r="AD3906" i="12"/>
  <c r="AD3905" i="12"/>
  <c r="AD3904" i="12"/>
  <c r="AD3903" i="12"/>
  <c r="AD3902" i="12"/>
  <c r="AD3901" i="12"/>
  <c r="AD3900" i="12"/>
  <c r="AD3899" i="12"/>
  <c r="AD3898" i="12"/>
  <c r="AD3897" i="12"/>
  <c r="AD3896" i="12"/>
  <c r="AD3895" i="12"/>
  <c r="AD3894" i="12"/>
  <c r="AD3893" i="12"/>
  <c r="AD3892" i="12"/>
  <c r="AD3891" i="12"/>
  <c r="AD3890" i="12"/>
  <c r="AD3889" i="12"/>
  <c r="AD3888" i="12"/>
  <c r="AD3887" i="12"/>
  <c r="AD3886" i="12"/>
  <c r="AD3885" i="12"/>
  <c r="AD3884" i="12"/>
  <c r="AD3883" i="12"/>
  <c r="AD3882" i="12"/>
  <c r="AD3881" i="12"/>
  <c r="AD3880" i="12"/>
  <c r="AD3879" i="12"/>
  <c r="AD3878" i="12"/>
  <c r="AD3877" i="12"/>
  <c r="AD3876" i="12"/>
  <c r="AD3875" i="12"/>
  <c r="AD3874" i="12"/>
  <c r="AD3873" i="12"/>
  <c r="AD3872" i="12"/>
  <c r="AD3871" i="12"/>
  <c r="AD3870" i="12"/>
  <c r="AD3869" i="12"/>
  <c r="AD3868" i="12"/>
  <c r="AD3867" i="12"/>
  <c r="AD3866" i="12"/>
  <c r="AD3865" i="12"/>
  <c r="AD3864" i="12"/>
  <c r="AD3863" i="12"/>
  <c r="AD3862" i="12"/>
  <c r="AD3861" i="12"/>
  <c r="AD3860" i="12"/>
  <c r="AD3859" i="12"/>
  <c r="AD3858" i="12"/>
  <c r="AD3857" i="12"/>
  <c r="AD3856" i="12"/>
  <c r="AD3855" i="12"/>
  <c r="AD3854" i="12"/>
  <c r="AD3853" i="12"/>
  <c r="AD3852" i="12"/>
  <c r="AD3851" i="12"/>
  <c r="AD3850" i="12"/>
  <c r="AD3849" i="12"/>
  <c r="AD3848" i="12"/>
  <c r="AD3847" i="12"/>
  <c r="AD3846" i="12"/>
  <c r="AD3845" i="12"/>
  <c r="AD3844" i="12"/>
  <c r="AD3843" i="12"/>
  <c r="AD3842" i="12"/>
  <c r="AD3841" i="12"/>
  <c r="AD3840" i="12"/>
  <c r="AD3839" i="12"/>
  <c r="AD3838" i="12"/>
  <c r="AD3837" i="12"/>
  <c r="AD3836" i="12"/>
  <c r="AD3835" i="12"/>
  <c r="AD3834" i="12"/>
  <c r="AD3833" i="12"/>
  <c r="AD3832" i="12"/>
  <c r="AD3831" i="12"/>
  <c r="AD3830" i="12"/>
  <c r="AD3829" i="12"/>
  <c r="AD3828" i="12"/>
  <c r="AD3827" i="12"/>
  <c r="AD3826" i="12"/>
  <c r="AD3825" i="12"/>
  <c r="AD3824" i="12"/>
  <c r="AD3823" i="12"/>
  <c r="AD3822" i="12"/>
  <c r="AD3821" i="12"/>
  <c r="AD3820" i="12"/>
  <c r="AD3819" i="12"/>
  <c r="AD3818" i="12"/>
  <c r="AD3817" i="12"/>
  <c r="AD3816" i="12"/>
  <c r="AD3815" i="12"/>
  <c r="AD3814" i="12"/>
  <c r="AD3813" i="12"/>
  <c r="AD3812" i="12"/>
  <c r="AD3811" i="12"/>
  <c r="AD3810" i="12"/>
  <c r="AD3809" i="12"/>
  <c r="AD3808" i="12"/>
  <c r="AD3807" i="12"/>
  <c r="AD3806" i="12"/>
  <c r="AD3805" i="12"/>
  <c r="AD3804" i="12"/>
  <c r="AD3803" i="12"/>
  <c r="AD3802" i="12"/>
  <c r="AD3801" i="12"/>
  <c r="AD3800" i="12"/>
  <c r="AD3799" i="12"/>
  <c r="AD3798" i="12"/>
  <c r="AD3797" i="12"/>
  <c r="AD3796" i="12"/>
  <c r="AD3795" i="12"/>
  <c r="AD3794" i="12"/>
  <c r="AD3793" i="12"/>
  <c r="AD3792" i="12"/>
  <c r="AD3791" i="12"/>
  <c r="AD3790" i="12"/>
  <c r="AD3789" i="12"/>
  <c r="AD3788" i="12"/>
  <c r="AD3787" i="12"/>
  <c r="AD3786" i="12"/>
  <c r="AD3785" i="12"/>
  <c r="AD3784" i="12"/>
  <c r="AD3783" i="12"/>
  <c r="AD3782" i="12"/>
  <c r="AD3781" i="12"/>
  <c r="AD3780" i="12"/>
  <c r="AD3779" i="12"/>
  <c r="AD3778" i="12"/>
  <c r="AD3777" i="12"/>
  <c r="AD3776" i="12"/>
  <c r="AD3775" i="12"/>
  <c r="AD3774" i="12"/>
  <c r="AD3773" i="12"/>
  <c r="AD3772" i="12"/>
  <c r="AD3771" i="12"/>
  <c r="AD3770" i="12"/>
  <c r="AD3769" i="12"/>
  <c r="AD3768" i="12"/>
  <c r="AD3767" i="12"/>
  <c r="AD3766" i="12"/>
  <c r="AD3765" i="12"/>
  <c r="AD3764" i="12"/>
  <c r="AD3763" i="12"/>
  <c r="AD3762" i="12"/>
  <c r="AD3761" i="12"/>
  <c r="AD3760" i="12"/>
  <c r="AD3759" i="12"/>
  <c r="AD3758" i="12"/>
  <c r="AD3757" i="12"/>
  <c r="AD3756" i="12"/>
  <c r="AD3755" i="12"/>
  <c r="AD3754" i="12"/>
  <c r="AD3753" i="12"/>
  <c r="AD3752" i="12"/>
  <c r="AD3751" i="12"/>
  <c r="AD3750" i="12"/>
  <c r="AD3749" i="12"/>
  <c r="AD3748" i="12"/>
  <c r="AD3747" i="12"/>
  <c r="AD3746" i="12"/>
  <c r="AD3745" i="12"/>
  <c r="AD3744" i="12"/>
  <c r="AD3743" i="12"/>
  <c r="AD3742" i="12"/>
  <c r="AD3741" i="12"/>
  <c r="AD3740" i="12"/>
  <c r="AD3739" i="12"/>
  <c r="AD3738" i="12"/>
  <c r="AD3737" i="12"/>
  <c r="AD3736" i="12"/>
  <c r="AD3735" i="12"/>
  <c r="AD3734" i="12"/>
  <c r="AD3733" i="12"/>
  <c r="AD3732" i="12"/>
  <c r="AD3731" i="12"/>
  <c r="AD3730" i="12"/>
  <c r="AD3729" i="12"/>
  <c r="AD3728" i="12"/>
  <c r="AD3727" i="12"/>
  <c r="AD3726" i="12"/>
  <c r="AD3725" i="12"/>
  <c r="AD3724" i="12"/>
  <c r="AD3723" i="12"/>
  <c r="AD3722" i="12"/>
  <c r="AD3721" i="12"/>
  <c r="AD3720" i="12"/>
  <c r="AD3719" i="12"/>
  <c r="AD3718" i="12"/>
  <c r="AD3717" i="12"/>
  <c r="AD3716" i="12"/>
  <c r="AD3715" i="12"/>
  <c r="AD3714" i="12"/>
  <c r="AD3713" i="12"/>
  <c r="AD3712" i="12"/>
  <c r="AD3711" i="12"/>
  <c r="AD3710" i="12"/>
  <c r="AD3709" i="12"/>
  <c r="AD3708" i="12"/>
  <c r="AD3707" i="12"/>
  <c r="AD3706" i="12"/>
  <c r="AD3705" i="12"/>
  <c r="AD3704" i="12"/>
  <c r="AD3703" i="12"/>
  <c r="AD3702" i="12"/>
  <c r="AD3701" i="12"/>
  <c r="AD3700" i="12"/>
  <c r="AD3699" i="12"/>
  <c r="AD3698" i="12"/>
  <c r="AD3697" i="12"/>
  <c r="AD3696" i="12"/>
  <c r="AD3695" i="12"/>
  <c r="AD3694" i="12"/>
  <c r="AD3693" i="12"/>
  <c r="AD3692" i="12"/>
  <c r="AD3691" i="12"/>
  <c r="AD3690" i="12"/>
  <c r="AD3689" i="12"/>
  <c r="AD3688" i="12"/>
  <c r="AD3687" i="12"/>
  <c r="AD3686" i="12"/>
  <c r="AD3685" i="12"/>
  <c r="AD3684" i="12"/>
  <c r="AD3683" i="12"/>
  <c r="AD3682" i="12"/>
  <c r="AD3681" i="12"/>
  <c r="AD3680" i="12"/>
  <c r="AD3679" i="12"/>
  <c r="AD3678" i="12"/>
  <c r="AD3677" i="12"/>
  <c r="AD3676" i="12"/>
  <c r="AD3675" i="12"/>
  <c r="AD3674" i="12"/>
  <c r="AD3673" i="12"/>
  <c r="AD3672" i="12"/>
  <c r="AD3671" i="12"/>
  <c r="AD3670" i="12"/>
  <c r="AD3669" i="12"/>
  <c r="AD3668" i="12"/>
  <c r="AD3667" i="12"/>
  <c r="AD3666" i="12"/>
  <c r="AD3665" i="12"/>
  <c r="AD3664" i="12"/>
  <c r="AD3663" i="12"/>
  <c r="AD3662" i="12"/>
  <c r="AD3661" i="12"/>
  <c r="AD3660" i="12"/>
  <c r="AD3659" i="12"/>
  <c r="AD3658" i="12"/>
  <c r="AD3657" i="12"/>
  <c r="AD3656" i="12"/>
  <c r="AD3655" i="12"/>
  <c r="AD3654" i="12"/>
  <c r="AD3653" i="12"/>
  <c r="AD3652" i="12"/>
  <c r="AD3651" i="12"/>
  <c r="AD3650" i="12"/>
  <c r="AD3649" i="12"/>
  <c r="AD3648" i="12"/>
  <c r="AD3647" i="12"/>
  <c r="AD3646" i="12"/>
  <c r="AD3645" i="12"/>
  <c r="AD3644" i="12"/>
  <c r="AD3643" i="12"/>
  <c r="AD3642" i="12"/>
  <c r="AD3641" i="12"/>
  <c r="AD3640" i="12"/>
  <c r="AD3639" i="12"/>
  <c r="AD3638" i="12"/>
  <c r="AD3637" i="12"/>
  <c r="AD3636" i="12"/>
  <c r="AD3635" i="12"/>
  <c r="AD3634" i="12"/>
  <c r="AD3633" i="12"/>
  <c r="AD3632" i="12"/>
  <c r="AD3631" i="12"/>
  <c r="AD3630" i="12"/>
  <c r="AD3629" i="12"/>
  <c r="AD3628" i="12"/>
  <c r="AD3627" i="12"/>
  <c r="AD3626" i="12"/>
  <c r="AD3625" i="12"/>
  <c r="AD3624" i="12"/>
  <c r="AD3623" i="12"/>
  <c r="AD3622" i="12"/>
  <c r="AD3621" i="12"/>
  <c r="AD3620" i="12"/>
  <c r="AD3619" i="12"/>
  <c r="AD3618" i="12"/>
  <c r="AD3617" i="12"/>
  <c r="AD3616" i="12"/>
  <c r="AD3615" i="12"/>
  <c r="AD3614" i="12"/>
  <c r="AD3613" i="12"/>
  <c r="AD3612" i="12"/>
  <c r="AD3611" i="12"/>
  <c r="AD3610" i="12"/>
  <c r="AD3609" i="12"/>
  <c r="AD3608" i="12"/>
  <c r="AD3607" i="12"/>
  <c r="AD3606" i="12"/>
  <c r="AD3605" i="12"/>
  <c r="AD3604" i="12"/>
  <c r="AD3603" i="12"/>
  <c r="AD3602" i="12"/>
  <c r="AD3601" i="12"/>
  <c r="AD3600" i="12"/>
  <c r="AD3599" i="12"/>
  <c r="AD3598" i="12"/>
  <c r="AD3597" i="12"/>
  <c r="AD3596" i="12"/>
  <c r="AD3595" i="12"/>
  <c r="AD3594" i="12"/>
  <c r="AD3593" i="12"/>
  <c r="AD3592" i="12"/>
  <c r="AD3591" i="12"/>
  <c r="AD3590" i="12"/>
  <c r="AD3589" i="12"/>
  <c r="AD3588" i="12"/>
  <c r="AD3587" i="12"/>
  <c r="AD3586" i="12"/>
  <c r="AD3585" i="12"/>
  <c r="AD3584" i="12"/>
  <c r="AD3583" i="12"/>
  <c r="AD3582" i="12"/>
  <c r="AD3581" i="12"/>
  <c r="AD3580" i="12"/>
  <c r="AD3579" i="12"/>
  <c r="AD3578" i="12"/>
  <c r="AD3577" i="12"/>
  <c r="AD3576" i="12"/>
  <c r="AD3575" i="12"/>
  <c r="AD3574" i="12"/>
  <c r="AD3573" i="12"/>
  <c r="AD3572" i="12"/>
  <c r="AD3571" i="12"/>
  <c r="AD3570" i="12"/>
  <c r="AD3569" i="12"/>
  <c r="AD3568" i="12"/>
  <c r="AD3567" i="12"/>
  <c r="AD3566" i="12"/>
  <c r="AD3565" i="12"/>
  <c r="AD3564" i="12"/>
  <c r="AD3563" i="12"/>
  <c r="AD3562" i="12"/>
  <c r="AD3561" i="12"/>
  <c r="AD3560" i="12"/>
  <c r="AD3559" i="12"/>
  <c r="AD3558" i="12"/>
  <c r="AD3557" i="12"/>
  <c r="AD3556" i="12"/>
  <c r="AD3555" i="12"/>
  <c r="AD3554" i="12"/>
  <c r="AD3553" i="12"/>
  <c r="AD3552" i="12"/>
  <c r="AD3551" i="12"/>
  <c r="AD3550" i="12"/>
  <c r="AD3549" i="12"/>
  <c r="AD3548" i="12"/>
  <c r="AD3547" i="12"/>
  <c r="AD3546" i="12"/>
  <c r="AD3545" i="12"/>
  <c r="AD3544" i="12"/>
  <c r="AD3543" i="12"/>
  <c r="AD3542" i="12"/>
  <c r="AD3541" i="12"/>
  <c r="AD3540" i="12"/>
  <c r="AD3539" i="12"/>
  <c r="AD3538" i="12"/>
  <c r="AD3537" i="12"/>
  <c r="AD3536" i="12"/>
  <c r="AD3535" i="12"/>
  <c r="AD3534" i="12"/>
  <c r="AD3533" i="12"/>
  <c r="AD3532" i="12"/>
  <c r="AD3531" i="12"/>
  <c r="AD3530" i="12"/>
  <c r="AD3529" i="12"/>
  <c r="AD3528" i="12"/>
  <c r="AD3527" i="12"/>
  <c r="AD3526" i="12"/>
  <c r="AD3525" i="12"/>
  <c r="AD3524" i="12"/>
  <c r="AD3523" i="12"/>
  <c r="AD3522" i="12"/>
  <c r="AD3521" i="12"/>
  <c r="AD3520" i="12"/>
  <c r="AD3519" i="12"/>
  <c r="AD3518" i="12"/>
  <c r="AD3517" i="12"/>
  <c r="AD3516" i="12"/>
  <c r="AD3515" i="12"/>
  <c r="AD3514" i="12"/>
  <c r="AD3513" i="12"/>
  <c r="AD3512" i="12"/>
  <c r="AD3511" i="12"/>
  <c r="AD3510" i="12"/>
  <c r="AD3509" i="12"/>
  <c r="AD3508" i="12"/>
  <c r="AD3507" i="12"/>
  <c r="AD3506" i="12"/>
  <c r="AD3505" i="12"/>
  <c r="AD3504" i="12"/>
  <c r="AD3503" i="12"/>
  <c r="AD3502" i="12"/>
  <c r="AD3501" i="12"/>
  <c r="AD3500" i="12"/>
  <c r="AD3499" i="12"/>
  <c r="AD3498" i="12"/>
  <c r="AD3497" i="12"/>
  <c r="AD3496" i="12"/>
  <c r="AD3495" i="12"/>
  <c r="AD3494" i="12"/>
  <c r="AD3493" i="12"/>
  <c r="AD3492" i="12"/>
  <c r="AD3491" i="12"/>
  <c r="AD3490" i="12"/>
  <c r="AD3489" i="12"/>
  <c r="AD3488" i="12"/>
  <c r="AD3487" i="12"/>
  <c r="AD3486" i="12"/>
  <c r="AD3485" i="12"/>
  <c r="AD3484" i="12"/>
  <c r="AD3483" i="12"/>
  <c r="AD3482" i="12"/>
  <c r="AD3481" i="12"/>
  <c r="AD3480" i="12"/>
  <c r="AD3479" i="12"/>
  <c r="AD3478" i="12"/>
  <c r="AD3477" i="12"/>
  <c r="AD3476" i="12"/>
  <c r="AD3475" i="12"/>
  <c r="AD3474" i="12"/>
  <c r="AD3473" i="12"/>
  <c r="AD3472" i="12"/>
  <c r="AD3471" i="12"/>
  <c r="AD3470" i="12"/>
  <c r="AD3469" i="12"/>
  <c r="AD3468" i="12"/>
  <c r="AD3467" i="12"/>
  <c r="AD3466" i="12"/>
  <c r="AD3465" i="12"/>
  <c r="AD3464" i="12"/>
  <c r="AD3463" i="12"/>
  <c r="AD3462" i="12"/>
  <c r="AD3461" i="12"/>
  <c r="AD3460" i="12"/>
  <c r="AD3459" i="12"/>
  <c r="AD3458" i="12"/>
  <c r="AD3457" i="12"/>
  <c r="AD3456" i="12"/>
  <c r="AD3455" i="12"/>
  <c r="AD3454" i="12"/>
  <c r="AD3453" i="12"/>
  <c r="AD3452" i="12"/>
  <c r="AD3451" i="12"/>
  <c r="AD3450" i="12"/>
  <c r="AD3449" i="12"/>
  <c r="AD3448" i="12"/>
  <c r="AD3447" i="12"/>
  <c r="AD3446" i="12"/>
  <c r="AD3445" i="12"/>
  <c r="AD3444" i="12"/>
  <c r="AD3443" i="12"/>
  <c r="AD3442" i="12"/>
  <c r="AD3441" i="12"/>
  <c r="AD3440" i="12"/>
  <c r="AD3439" i="12"/>
  <c r="AD3438" i="12"/>
  <c r="AD3437" i="12"/>
  <c r="AD3436" i="12"/>
  <c r="AD3435" i="12"/>
  <c r="AD3434" i="12"/>
  <c r="AD3433" i="12"/>
  <c r="AD3432" i="12"/>
  <c r="AD3431" i="12"/>
  <c r="AD3430" i="12"/>
  <c r="AD3429" i="12"/>
  <c r="AD3428" i="12"/>
  <c r="AD3427" i="12"/>
  <c r="AD3426" i="12"/>
  <c r="AD3425" i="12"/>
  <c r="AD3424" i="12"/>
  <c r="AD3423" i="12"/>
  <c r="AD3422" i="12"/>
  <c r="AD3421" i="12"/>
  <c r="AD3420" i="12"/>
  <c r="AD3419" i="12"/>
  <c r="AD3418" i="12"/>
  <c r="AD3417" i="12"/>
  <c r="AD3416" i="12"/>
  <c r="AD3415" i="12"/>
  <c r="AD3414" i="12"/>
  <c r="AD3413" i="12"/>
  <c r="AD3412" i="12"/>
  <c r="AD3411" i="12"/>
  <c r="AD3410" i="12"/>
  <c r="AD3409" i="12"/>
  <c r="AD3408" i="12"/>
  <c r="AD3407" i="12"/>
  <c r="AD3406" i="12"/>
  <c r="AD3405" i="12"/>
  <c r="AD3404" i="12"/>
  <c r="AD3403" i="12"/>
  <c r="AD3402" i="12"/>
  <c r="AD3401" i="12"/>
  <c r="AD3400" i="12"/>
  <c r="AD3399" i="12"/>
  <c r="AD3398" i="12"/>
  <c r="AD3397" i="12"/>
  <c r="AD3396" i="12"/>
  <c r="AD3395" i="12"/>
  <c r="AD3394" i="12"/>
  <c r="AD3393" i="12"/>
  <c r="AD3392" i="12"/>
  <c r="AD3391" i="12"/>
  <c r="AD3390" i="12"/>
  <c r="AD3389" i="12"/>
  <c r="AD3388" i="12"/>
  <c r="AD3387" i="12"/>
  <c r="AD3386" i="12"/>
  <c r="AD3385" i="12"/>
  <c r="AD3384" i="12"/>
  <c r="AD3383" i="12"/>
  <c r="AD3382" i="12"/>
  <c r="AD3381" i="12"/>
  <c r="AD3380" i="12"/>
  <c r="AD3379" i="12"/>
  <c r="AD3378" i="12"/>
  <c r="AD3377" i="12"/>
  <c r="AD3376" i="12"/>
  <c r="AD3375" i="12"/>
  <c r="AD3374" i="12"/>
  <c r="AD3373" i="12"/>
  <c r="AD3372" i="12"/>
  <c r="AD3371" i="12"/>
  <c r="AD3370" i="12"/>
  <c r="AD3369" i="12"/>
  <c r="AD3368" i="12"/>
  <c r="AD3367" i="12"/>
  <c r="AD3366" i="12"/>
  <c r="AD3365" i="12"/>
  <c r="AD3364" i="12"/>
  <c r="AD3363" i="12"/>
  <c r="AD3362" i="12"/>
  <c r="AD3361" i="12"/>
  <c r="AD3360" i="12"/>
  <c r="AD3359" i="12"/>
  <c r="AD3358" i="12"/>
  <c r="AD3357" i="12"/>
  <c r="AD3356" i="12"/>
  <c r="AD3355" i="12"/>
  <c r="AD3354" i="12"/>
  <c r="AD3353" i="12"/>
  <c r="AD3352" i="12"/>
  <c r="AD3351" i="12"/>
  <c r="AD3350" i="12"/>
  <c r="AD3349" i="12"/>
  <c r="AD3348" i="12"/>
  <c r="AD3347" i="12"/>
  <c r="AD3346" i="12"/>
  <c r="AD3345" i="12"/>
  <c r="AD3344" i="12"/>
  <c r="AD3343" i="12"/>
  <c r="AD3342" i="12"/>
  <c r="AD3341" i="12"/>
  <c r="AD3340" i="12"/>
  <c r="AD3339" i="12"/>
  <c r="AD3338" i="12"/>
  <c r="AD3337" i="12"/>
  <c r="AD3336" i="12"/>
  <c r="AD3335" i="12"/>
  <c r="AD3334" i="12"/>
  <c r="AD3333" i="12"/>
  <c r="AD3332" i="12"/>
  <c r="AD3331" i="12"/>
  <c r="AD3330" i="12"/>
  <c r="AD3329" i="12"/>
  <c r="AD3328" i="12"/>
  <c r="AD3327" i="12"/>
  <c r="AD3326" i="12"/>
  <c r="AD3325" i="12"/>
  <c r="AD3324" i="12"/>
  <c r="AD3323" i="12"/>
  <c r="AD3322" i="12"/>
  <c r="AD3321" i="12"/>
  <c r="AD3320" i="12"/>
  <c r="AD3319" i="12"/>
  <c r="AD3318" i="12"/>
  <c r="AD3317" i="12"/>
  <c r="AD3316" i="12"/>
  <c r="AD3315" i="12"/>
  <c r="AD3314" i="12"/>
  <c r="AD3313" i="12"/>
  <c r="AD3312" i="12"/>
  <c r="AD3311" i="12"/>
  <c r="AD3310" i="12"/>
  <c r="AD3309" i="12"/>
  <c r="AD3308" i="12"/>
  <c r="AD3307" i="12"/>
  <c r="AD3306" i="12"/>
  <c r="AD3305" i="12"/>
  <c r="AD3304" i="12"/>
  <c r="AD3303" i="12"/>
  <c r="AD3302" i="12"/>
  <c r="AD3301" i="12"/>
  <c r="AD3300" i="12"/>
  <c r="AD3299" i="12"/>
  <c r="AD3298" i="12"/>
  <c r="AD3297" i="12"/>
  <c r="AD3296" i="12"/>
  <c r="AD3295" i="12"/>
  <c r="AD3294" i="12"/>
  <c r="AD3293" i="12"/>
  <c r="AD3292" i="12"/>
  <c r="AD3291" i="12"/>
  <c r="AD3290" i="12"/>
  <c r="AD3289" i="12"/>
  <c r="AD3288" i="12"/>
  <c r="AD3287" i="12"/>
  <c r="AD3286" i="12"/>
  <c r="AD3285" i="12"/>
  <c r="AD3284" i="12"/>
  <c r="AD3283" i="12"/>
  <c r="AD3282" i="12"/>
  <c r="AD3281" i="12"/>
  <c r="AD3280" i="12"/>
  <c r="AD3279" i="12"/>
  <c r="AD3278" i="12"/>
  <c r="AD3277" i="12"/>
  <c r="AD3276" i="12"/>
  <c r="AD3275" i="12"/>
  <c r="AD3274" i="12"/>
  <c r="AD3273" i="12"/>
  <c r="AD3272" i="12"/>
  <c r="AD3271" i="12"/>
  <c r="AD3270" i="12"/>
  <c r="AD3269" i="12"/>
  <c r="AD3268" i="12"/>
  <c r="AD3267" i="12"/>
  <c r="AD3266" i="12"/>
  <c r="AD3265" i="12"/>
  <c r="AD3264" i="12"/>
  <c r="AD3263" i="12"/>
  <c r="AD3262" i="12"/>
  <c r="AD3261" i="12"/>
  <c r="AD3260" i="12"/>
  <c r="AD3259" i="12"/>
  <c r="AD3258" i="12"/>
  <c r="AD3257" i="12"/>
  <c r="AD3256" i="12"/>
  <c r="AD3255" i="12"/>
  <c r="AD3254" i="12"/>
  <c r="AD3253" i="12"/>
  <c r="AD3252" i="12"/>
  <c r="AD3251" i="12"/>
  <c r="AD3250" i="12"/>
  <c r="AD3249" i="12"/>
  <c r="AD3248" i="12"/>
  <c r="AD3247" i="12"/>
  <c r="AD3246" i="12"/>
  <c r="AD3245" i="12"/>
  <c r="AD3244" i="12"/>
  <c r="AD3243" i="12"/>
  <c r="AD3242" i="12"/>
  <c r="AD3241" i="12"/>
  <c r="AD3240" i="12"/>
  <c r="AD3239" i="12"/>
  <c r="AD3238" i="12"/>
  <c r="AD3237" i="12"/>
  <c r="AD3236" i="12"/>
  <c r="AD3235" i="12"/>
  <c r="AD3234" i="12"/>
  <c r="AD3233" i="12"/>
  <c r="AD3232" i="12"/>
  <c r="AD3231" i="12"/>
  <c r="AD3230" i="12"/>
  <c r="AD3229" i="12"/>
  <c r="AD3228" i="12"/>
  <c r="AD3227" i="12"/>
  <c r="AD3226" i="12"/>
  <c r="AD3225" i="12"/>
  <c r="AD3224" i="12"/>
  <c r="AD3223" i="12"/>
  <c r="AD3222" i="12"/>
  <c r="AD3221" i="12"/>
  <c r="AD3220" i="12"/>
  <c r="AD3219" i="12"/>
  <c r="AD3218" i="12"/>
  <c r="AD3217" i="12"/>
  <c r="AD3216" i="12"/>
  <c r="AD3215" i="12"/>
  <c r="AD3214" i="12"/>
  <c r="AD3213" i="12"/>
  <c r="AD3212" i="12"/>
  <c r="AD3211" i="12"/>
  <c r="AD3210" i="12"/>
  <c r="AD3209" i="12"/>
  <c r="AD3208" i="12"/>
  <c r="AD3207" i="12"/>
  <c r="AD3206" i="12"/>
  <c r="AD3205" i="12"/>
  <c r="AD3204" i="12"/>
  <c r="AD3203" i="12"/>
  <c r="AD3202" i="12"/>
  <c r="AD3201" i="12"/>
  <c r="AD3200" i="12"/>
  <c r="AD3199" i="12"/>
  <c r="AD3198" i="12"/>
  <c r="AD3197" i="12"/>
  <c r="AD3196" i="12"/>
  <c r="AD3195" i="12"/>
  <c r="AD3194" i="12"/>
  <c r="AD3193" i="12"/>
  <c r="AD3192" i="12"/>
  <c r="AD3191" i="12"/>
  <c r="AD3190" i="12"/>
  <c r="AD3189" i="12"/>
  <c r="AD3188" i="12"/>
  <c r="AD3187" i="12"/>
  <c r="AD3186" i="12"/>
  <c r="AD3185" i="12"/>
  <c r="AD3184" i="12"/>
  <c r="AD3183" i="12"/>
  <c r="AD3182" i="12"/>
  <c r="AD3181" i="12"/>
  <c r="AD3180" i="12"/>
  <c r="AD3179" i="12"/>
  <c r="AD3178" i="12"/>
  <c r="AD3177" i="12"/>
  <c r="AD3176" i="12"/>
  <c r="AD3175" i="12"/>
  <c r="AD3174" i="12"/>
  <c r="AD3173" i="12"/>
  <c r="AD3172" i="12"/>
  <c r="AD3171" i="12"/>
  <c r="AD3170" i="12"/>
  <c r="AD3169" i="12"/>
  <c r="AD3168" i="12"/>
  <c r="AD3167" i="12"/>
  <c r="AD3166" i="12"/>
  <c r="AD3165" i="12"/>
  <c r="AD3164" i="12"/>
  <c r="AD3163" i="12"/>
  <c r="AD3162" i="12"/>
  <c r="AD3161" i="12"/>
  <c r="AD3160" i="12"/>
  <c r="AD3159" i="12"/>
  <c r="AD3158" i="12"/>
  <c r="AD3157" i="12"/>
  <c r="AD3156" i="12"/>
  <c r="AD3155" i="12"/>
  <c r="AD3154" i="12"/>
  <c r="AD3153" i="12"/>
  <c r="AD3152" i="12"/>
  <c r="AD3151" i="12"/>
  <c r="AD3150" i="12"/>
  <c r="AD3149" i="12"/>
  <c r="AD3148" i="12"/>
  <c r="AD3147" i="12"/>
  <c r="AD3146" i="12"/>
  <c r="AD3145" i="12"/>
  <c r="AD3144" i="12"/>
  <c r="AD3143" i="12"/>
  <c r="AD3142" i="12"/>
  <c r="AD3141" i="12"/>
  <c r="AD3140" i="12"/>
  <c r="AD3139" i="12"/>
  <c r="AD3138" i="12"/>
  <c r="AD3137" i="12"/>
  <c r="AD3136" i="12"/>
  <c r="AD3135" i="12"/>
  <c r="AD3134" i="12"/>
  <c r="AD3133" i="12"/>
  <c r="AD3132" i="12"/>
  <c r="AD3131" i="12"/>
  <c r="AD3130" i="12"/>
  <c r="AD3129" i="12"/>
  <c r="AD3128" i="12"/>
  <c r="AD3127" i="12"/>
  <c r="AD3126" i="12"/>
  <c r="AD3125" i="12"/>
  <c r="AD3124" i="12"/>
  <c r="AD3123" i="12"/>
  <c r="AD3122" i="12"/>
  <c r="AD3121" i="12"/>
  <c r="AD3120" i="12"/>
  <c r="AD3119" i="12"/>
  <c r="AD3118" i="12"/>
  <c r="AD3117" i="12"/>
  <c r="AD3116" i="12"/>
  <c r="AD3115" i="12"/>
  <c r="AD3114" i="12"/>
  <c r="AD3113" i="12"/>
  <c r="AD3112" i="12"/>
  <c r="AD3111" i="12"/>
  <c r="AD3110" i="12"/>
  <c r="AD3109" i="12"/>
  <c r="AD3108" i="12"/>
  <c r="AD3107" i="12"/>
  <c r="AD3106" i="12"/>
  <c r="AD3105" i="12"/>
  <c r="AD3104" i="12"/>
  <c r="AD3103" i="12"/>
  <c r="AD3102" i="12"/>
  <c r="AD3101" i="12"/>
  <c r="AD3100" i="12"/>
  <c r="AD3099" i="12"/>
  <c r="AD3098" i="12"/>
  <c r="AD3097" i="12"/>
  <c r="AD3096" i="12"/>
  <c r="AD3095" i="12"/>
  <c r="AD3094" i="12"/>
  <c r="AD3093" i="12"/>
  <c r="AD3092" i="12"/>
  <c r="AD3091" i="12"/>
  <c r="AD3090" i="12"/>
  <c r="AD3089" i="12"/>
  <c r="AD3088" i="12"/>
  <c r="AD3087" i="12"/>
  <c r="AD3086" i="12"/>
  <c r="AD3085" i="12"/>
  <c r="AD3084" i="12"/>
  <c r="AD3083" i="12"/>
  <c r="AD3082" i="12"/>
  <c r="AD3081" i="12"/>
  <c r="AD3080" i="12"/>
  <c r="AD3079" i="12"/>
  <c r="AD3078" i="12"/>
  <c r="AD3077" i="12"/>
  <c r="AD3076" i="12"/>
  <c r="AD3075" i="12"/>
  <c r="AD3074" i="12"/>
  <c r="AD3073" i="12"/>
  <c r="AD3072" i="12"/>
  <c r="AD3071" i="12"/>
  <c r="AD3070" i="12"/>
  <c r="AD3069" i="12"/>
  <c r="AD3068" i="12"/>
  <c r="AD3067" i="12"/>
  <c r="AD3066" i="12"/>
  <c r="AD3065" i="12"/>
  <c r="AD3064" i="12"/>
  <c r="AD3063" i="12"/>
  <c r="AD3062" i="12"/>
  <c r="AD3061" i="12"/>
  <c r="AD3060" i="12"/>
  <c r="AD3059" i="12"/>
  <c r="AD3058" i="12"/>
  <c r="AD3057" i="12"/>
  <c r="AD3056" i="12"/>
  <c r="AD3055" i="12"/>
  <c r="AD3054" i="12"/>
  <c r="AD3053" i="12"/>
  <c r="AD3052" i="12"/>
  <c r="AD3051" i="12"/>
  <c r="AD3050" i="12"/>
  <c r="AD3049" i="12"/>
  <c r="AD3048" i="12"/>
  <c r="AD3047" i="12"/>
  <c r="AD3046" i="12"/>
  <c r="AD3045" i="12"/>
  <c r="AD3044" i="12"/>
  <c r="AD3043" i="12"/>
  <c r="AD3042" i="12"/>
  <c r="AD3041" i="12"/>
  <c r="AD3040" i="12"/>
  <c r="AD3039" i="12"/>
  <c r="AD3038" i="12"/>
  <c r="AD3037" i="12"/>
  <c r="AD3036" i="12"/>
  <c r="AD3035" i="12"/>
  <c r="AD3034" i="12"/>
  <c r="AD3033" i="12"/>
  <c r="AD3032" i="12"/>
  <c r="AD3031" i="12"/>
  <c r="AD3030" i="12"/>
  <c r="AD3029" i="12"/>
  <c r="AD3028" i="12"/>
  <c r="AD3027" i="12"/>
  <c r="AD3026" i="12"/>
  <c r="AD3025" i="12"/>
  <c r="AD3024" i="12"/>
  <c r="AD3023" i="12"/>
  <c r="AD3022" i="12"/>
  <c r="AD3021" i="12"/>
  <c r="AD3020" i="12"/>
  <c r="AD3019" i="12"/>
  <c r="AD3018" i="12"/>
  <c r="AD3017" i="12"/>
  <c r="AD3016" i="12"/>
  <c r="AD3015" i="12"/>
  <c r="AD3014" i="12"/>
  <c r="AD3013" i="12"/>
  <c r="AD3012" i="12"/>
  <c r="AD3011" i="12"/>
  <c r="AD3010" i="12"/>
  <c r="AD3009" i="12"/>
  <c r="AD3008" i="12"/>
  <c r="AD3007" i="12"/>
  <c r="AD3006" i="12"/>
  <c r="AD3005" i="12"/>
  <c r="AD3004" i="12"/>
  <c r="AD3003" i="12"/>
  <c r="AD3002" i="12"/>
  <c r="AD3001" i="12"/>
  <c r="AD3000" i="12"/>
  <c r="AD2999" i="12"/>
  <c r="AD2998" i="12"/>
  <c r="AD2997" i="12"/>
  <c r="AD2996" i="12"/>
  <c r="AD2995" i="12"/>
  <c r="AD2994" i="12"/>
  <c r="AD2993" i="12"/>
  <c r="AD2992" i="12"/>
  <c r="AD2991" i="12"/>
  <c r="AD2990" i="12"/>
  <c r="AD2989" i="12"/>
  <c r="AD2988" i="12"/>
  <c r="AD2987" i="12"/>
  <c r="AD2986" i="12"/>
  <c r="AD2985" i="12"/>
  <c r="AD2984" i="12"/>
  <c r="AD2983" i="12"/>
  <c r="AD2982" i="12"/>
  <c r="AD2981" i="12"/>
  <c r="AD2980" i="12"/>
  <c r="AD2979" i="12"/>
  <c r="AD2978" i="12"/>
  <c r="AD2977" i="12"/>
  <c r="AD2976" i="12"/>
  <c r="AD2975" i="12"/>
  <c r="AD2974" i="12"/>
  <c r="AD2973" i="12"/>
  <c r="AD2972" i="12"/>
  <c r="AD2971" i="12"/>
  <c r="AD2970" i="12"/>
  <c r="AD2969" i="12"/>
  <c r="AD2968" i="12"/>
  <c r="AD2967" i="12"/>
  <c r="AD2966" i="12"/>
  <c r="AD2965" i="12"/>
  <c r="AD2964" i="12"/>
  <c r="AD2963" i="12"/>
  <c r="AD2962" i="12"/>
  <c r="AD2961" i="12"/>
  <c r="AD2960" i="12"/>
  <c r="AD2959" i="12"/>
  <c r="AD2958" i="12"/>
  <c r="AD2957" i="12"/>
  <c r="AD2956" i="12"/>
  <c r="AD2955" i="12"/>
  <c r="AD2954" i="12"/>
  <c r="AD2953" i="12"/>
  <c r="AD2952" i="12"/>
  <c r="AD2951" i="12"/>
  <c r="AD2950" i="12"/>
  <c r="AD2949" i="12"/>
  <c r="AD2948" i="12"/>
  <c r="AD2947" i="12"/>
  <c r="AD2946" i="12"/>
  <c r="AD2945" i="12"/>
  <c r="AD2944" i="12"/>
  <c r="AD2943" i="12"/>
  <c r="AD2942" i="12"/>
  <c r="AD2941" i="12"/>
  <c r="AD2940" i="12"/>
  <c r="AD2939" i="12"/>
  <c r="AD2938" i="12"/>
  <c r="AD2937" i="12"/>
  <c r="AD2936" i="12"/>
  <c r="AD2935" i="12"/>
  <c r="AD2934" i="12"/>
  <c r="AD2933" i="12"/>
  <c r="AD2932" i="12"/>
  <c r="AD2931" i="12"/>
  <c r="AD2930" i="12"/>
  <c r="AD2929" i="12"/>
  <c r="AD2928" i="12"/>
  <c r="AD2927" i="12"/>
  <c r="AD2926" i="12"/>
  <c r="AD2925" i="12"/>
  <c r="AD2924" i="12"/>
  <c r="AD2923" i="12"/>
  <c r="AD2922" i="12"/>
  <c r="AD2921" i="12"/>
  <c r="AD2920" i="12"/>
  <c r="AD2919" i="12"/>
  <c r="AD2918" i="12"/>
  <c r="AD2917" i="12"/>
  <c r="AD2916" i="12"/>
  <c r="AD2915" i="12"/>
  <c r="AD2914" i="12"/>
  <c r="AD2913" i="12"/>
  <c r="AD2912" i="12"/>
  <c r="AD2911" i="12"/>
  <c r="AD2910" i="12"/>
  <c r="AD2909" i="12"/>
  <c r="AD2908" i="12"/>
  <c r="AD2907" i="12"/>
  <c r="AD2906" i="12"/>
  <c r="AD2905" i="12"/>
  <c r="AD2904" i="12"/>
  <c r="AD2903" i="12"/>
  <c r="AD2902" i="12"/>
  <c r="AD2901" i="12"/>
  <c r="AD2900" i="12"/>
  <c r="AD2899" i="12"/>
  <c r="AD2898" i="12"/>
  <c r="AD2897" i="12"/>
  <c r="AD2896" i="12"/>
  <c r="AD2895" i="12"/>
  <c r="AD2894" i="12"/>
  <c r="AD2893" i="12"/>
  <c r="AD2892" i="12"/>
  <c r="AD2891" i="12"/>
  <c r="AD2890" i="12"/>
  <c r="AD2889" i="12"/>
  <c r="AD2888" i="12"/>
  <c r="AD2887" i="12"/>
  <c r="AD2886" i="12"/>
  <c r="AD2885" i="12"/>
  <c r="AD2884" i="12"/>
  <c r="AD2883" i="12"/>
  <c r="AD2882" i="12"/>
  <c r="AD2881" i="12"/>
  <c r="AD2880" i="12"/>
  <c r="AD2879" i="12"/>
  <c r="AD2878" i="12"/>
  <c r="AD2877" i="12"/>
  <c r="AD2876" i="12"/>
  <c r="AD2875" i="12"/>
  <c r="AD2874" i="12"/>
  <c r="AD2873" i="12"/>
  <c r="AD2872" i="12"/>
  <c r="AD2871" i="12"/>
  <c r="AD2870" i="12"/>
  <c r="AD2869" i="12"/>
  <c r="AD2868" i="12"/>
  <c r="AD2867" i="12"/>
  <c r="AD2866" i="12"/>
  <c r="AD2865" i="12"/>
  <c r="AD2864" i="12"/>
  <c r="AD2863" i="12"/>
  <c r="AD2862" i="12"/>
  <c r="AD2861" i="12"/>
  <c r="AD2860" i="12"/>
  <c r="AD2859" i="12"/>
  <c r="AD2858" i="12"/>
  <c r="AD2857" i="12"/>
  <c r="AD2856" i="12"/>
  <c r="AD2855" i="12"/>
  <c r="AD2854" i="12"/>
  <c r="AD2853" i="12"/>
  <c r="AD2852" i="12"/>
  <c r="AD2851" i="12"/>
  <c r="AD2850" i="12"/>
  <c r="AD2849" i="12"/>
  <c r="AD2848" i="12"/>
  <c r="AD2847" i="12"/>
  <c r="AD2846" i="12"/>
  <c r="AD2845" i="12"/>
  <c r="AD2844" i="12"/>
  <c r="AD2843" i="12"/>
  <c r="AD2842" i="12"/>
  <c r="AD2841" i="12"/>
  <c r="AD2840" i="12"/>
  <c r="AD2839" i="12"/>
  <c r="AD2838" i="12"/>
  <c r="AD2837" i="12"/>
  <c r="AD2836" i="12"/>
  <c r="AD2835" i="12"/>
  <c r="AD2834" i="12"/>
  <c r="AD2833" i="12"/>
  <c r="AD2832" i="12"/>
  <c r="AD2831" i="12"/>
  <c r="AD2830" i="12"/>
  <c r="AD2829" i="12"/>
  <c r="AD2828" i="12"/>
  <c r="AD2827" i="12"/>
  <c r="AD2826" i="12"/>
  <c r="AD2825" i="12"/>
  <c r="AD2824" i="12"/>
  <c r="AD2823" i="12"/>
  <c r="AD2822" i="12"/>
  <c r="AD2821" i="12"/>
  <c r="AD2820" i="12"/>
  <c r="AD2819" i="12"/>
  <c r="AD2818" i="12"/>
  <c r="AD2817" i="12"/>
  <c r="AD2816" i="12"/>
  <c r="AD2815" i="12"/>
  <c r="AD2814" i="12"/>
  <c r="AD2813" i="12"/>
  <c r="AD2812" i="12"/>
  <c r="AD2811" i="12"/>
  <c r="AD2810" i="12"/>
  <c r="AD2809" i="12"/>
  <c r="AD2808" i="12"/>
  <c r="AD2807" i="12"/>
  <c r="AD2806" i="12"/>
  <c r="AD2805" i="12"/>
  <c r="AD2804" i="12"/>
  <c r="AD2803" i="12"/>
  <c r="AD2802" i="12"/>
  <c r="AD2801" i="12"/>
  <c r="AD2800" i="12"/>
  <c r="AD2799" i="12"/>
  <c r="AD2798" i="12"/>
  <c r="AD2797" i="12"/>
  <c r="AD2796" i="12"/>
  <c r="AD2795" i="12"/>
  <c r="AD2794" i="12"/>
  <c r="AD2793" i="12"/>
  <c r="AD2792" i="12"/>
  <c r="AD2791" i="12"/>
  <c r="AD2790" i="12"/>
  <c r="AD2789" i="12"/>
  <c r="AD2788" i="12"/>
  <c r="AD2787" i="12"/>
  <c r="AD2786" i="12"/>
  <c r="AD2785" i="12"/>
  <c r="AD2784" i="12"/>
  <c r="AD2783" i="12"/>
  <c r="AD2782" i="12"/>
  <c r="AD2781" i="12"/>
  <c r="AD2780" i="12"/>
  <c r="AD2779" i="12"/>
  <c r="AD2778" i="12"/>
  <c r="AD2777" i="12"/>
  <c r="AD2776" i="12"/>
  <c r="AD2775" i="12"/>
  <c r="AD2774" i="12"/>
  <c r="AD2773" i="12"/>
  <c r="AD2772" i="12"/>
  <c r="AD2771" i="12"/>
  <c r="AD2770" i="12"/>
  <c r="AD2769" i="12"/>
  <c r="AD2768" i="12"/>
  <c r="AD2767" i="12"/>
  <c r="AD2766" i="12"/>
  <c r="AD2765" i="12"/>
  <c r="AD2764" i="12"/>
  <c r="AD2763" i="12"/>
  <c r="AD2762" i="12"/>
  <c r="AD2761" i="12"/>
  <c r="AD2760" i="12"/>
  <c r="AD2759" i="12"/>
  <c r="AD2758" i="12"/>
  <c r="AD2757" i="12"/>
  <c r="AD2756" i="12"/>
  <c r="AD2755" i="12"/>
  <c r="AD2754" i="12"/>
  <c r="AD2753" i="12"/>
  <c r="AD2752" i="12"/>
  <c r="AD2751" i="12"/>
  <c r="AD2750" i="12"/>
  <c r="AD2749" i="12"/>
  <c r="AD2748" i="12"/>
  <c r="AD2747" i="12"/>
  <c r="AD2746" i="12"/>
  <c r="AD2745" i="12"/>
  <c r="AD2744" i="12"/>
  <c r="AD2743" i="12"/>
  <c r="AD2742" i="12"/>
  <c r="AD2741" i="12"/>
  <c r="AD2740" i="12"/>
  <c r="AD2739" i="12"/>
  <c r="AD2738" i="12"/>
  <c r="AD2737" i="12"/>
  <c r="AD2736" i="12"/>
  <c r="AD2735" i="12"/>
  <c r="AD2734" i="12"/>
  <c r="AD2733" i="12"/>
  <c r="AD2732" i="12"/>
  <c r="AD2731" i="12"/>
  <c r="AD2730" i="12"/>
  <c r="AD2729" i="12"/>
  <c r="AD2728" i="12"/>
  <c r="AD2727" i="12"/>
  <c r="AD2726" i="12"/>
  <c r="AD2725" i="12"/>
  <c r="AD2724" i="12"/>
  <c r="AD2723" i="12"/>
  <c r="AD2722" i="12"/>
  <c r="AD2721" i="12"/>
  <c r="AD2720" i="12"/>
  <c r="AD2719" i="12"/>
  <c r="AD2718" i="12"/>
  <c r="AD2717" i="12"/>
  <c r="AD2716" i="12"/>
  <c r="AD2715" i="12"/>
  <c r="AD2714" i="12"/>
  <c r="AD2713" i="12"/>
  <c r="AD2712" i="12"/>
  <c r="AD2711" i="12"/>
  <c r="AD2710" i="12"/>
  <c r="AD2709" i="12"/>
  <c r="AD2708" i="12"/>
  <c r="AD2707" i="12"/>
  <c r="AD2706" i="12"/>
  <c r="AD2705" i="12"/>
  <c r="AD2704" i="12"/>
  <c r="AD2703" i="12"/>
  <c r="AD2702" i="12"/>
  <c r="AD2701" i="12"/>
  <c r="AD2700" i="12"/>
  <c r="AD2699" i="12"/>
  <c r="AD2698" i="12"/>
  <c r="AD2697" i="12"/>
  <c r="AD2696" i="12"/>
  <c r="AD2695" i="12"/>
  <c r="AD2694" i="12"/>
  <c r="AD2693" i="12"/>
  <c r="AD2692" i="12"/>
  <c r="AD2691" i="12"/>
  <c r="AD2690" i="12"/>
  <c r="AD2689" i="12"/>
  <c r="AD2688" i="12"/>
  <c r="AD2687" i="12"/>
  <c r="AD2686" i="12"/>
  <c r="AD2685" i="12"/>
  <c r="AD2684" i="12"/>
  <c r="AD2683" i="12"/>
  <c r="AD2682" i="12"/>
  <c r="AD2681" i="12"/>
  <c r="AD2680" i="12"/>
  <c r="AD2679" i="12"/>
  <c r="AD2678" i="12"/>
  <c r="AD2677" i="12"/>
  <c r="AD2676" i="12"/>
  <c r="AD2675" i="12"/>
  <c r="AD2674" i="12"/>
  <c r="AD2673" i="12"/>
  <c r="AD2672" i="12"/>
  <c r="AD2671" i="12"/>
  <c r="AD2670" i="12"/>
  <c r="AD2669" i="12"/>
  <c r="AD2668" i="12"/>
  <c r="AD2667" i="12"/>
  <c r="AD2666" i="12"/>
  <c r="AD2665" i="12"/>
  <c r="AD2664" i="12"/>
  <c r="AD2663" i="12"/>
  <c r="AD2662" i="12"/>
  <c r="AD2661" i="12"/>
  <c r="AD2660" i="12"/>
  <c r="AD2659" i="12"/>
  <c r="AD2658" i="12"/>
  <c r="AD2657" i="12"/>
  <c r="AD2656" i="12"/>
  <c r="AD2655" i="12"/>
  <c r="AD2654" i="12"/>
  <c r="AD2653" i="12"/>
  <c r="AD2652" i="12"/>
  <c r="AD2651" i="12"/>
  <c r="AD2650" i="12"/>
  <c r="AD2649" i="12"/>
  <c r="AD2648" i="12"/>
  <c r="AD2647" i="12"/>
  <c r="AD2646" i="12"/>
  <c r="AD2645" i="12"/>
  <c r="AD2644" i="12"/>
  <c r="AD2643" i="12"/>
  <c r="AD2642" i="12"/>
  <c r="AD2641" i="12"/>
  <c r="AD2640" i="12"/>
  <c r="AD2639" i="12"/>
  <c r="AD2638" i="12"/>
  <c r="AD2637" i="12"/>
  <c r="AD2636" i="12"/>
  <c r="AD2635" i="12"/>
  <c r="AD2634" i="12"/>
  <c r="AD2633" i="12"/>
  <c r="AD2632" i="12"/>
  <c r="AD2631" i="12"/>
  <c r="AD2630" i="12"/>
  <c r="AD2629" i="12"/>
  <c r="AD2628" i="12"/>
  <c r="AD2627" i="12"/>
  <c r="AD2626" i="12"/>
  <c r="AD2625" i="12"/>
  <c r="AD2624" i="12"/>
  <c r="AD2623" i="12"/>
  <c r="AD2622" i="12"/>
  <c r="AD2621" i="12"/>
  <c r="AD2620" i="12"/>
  <c r="AD2619" i="12"/>
  <c r="AD2618" i="12"/>
  <c r="AD2617" i="12"/>
  <c r="AD2616" i="12"/>
  <c r="AD2615" i="12"/>
  <c r="AD2614" i="12"/>
  <c r="AD2613" i="12"/>
  <c r="AD2612" i="12"/>
  <c r="AD2611" i="12"/>
  <c r="AD2610" i="12"/>
  <c r="AD2609" i="12"/>
  <c r="AD2608" i="12"/>
  <c r="AD2607" i="12"/>
  <c r="AD2606" i="12"/>
  <c r="AD2605" i="12"/>
  <c r="AD2604" i="12"/>
  <c r="AD2603" i="12"/>
  <c r="AD2602" i="12"/>
  <c r="AD2601" i="12"/>
  <c r="AD2600" i="12"/>
  <c r="AD2599" i="12"/>
  <c r="AD2598" i="12"/>
  <c r="AD2597" i="12"/>
  <c r="AD2596" i="12"/>
  <c r="AD2595" i="12"/>
  <c r="AD2594" i="12"/>
  <c r="AD2593" i="12"/>
  <c r="AD2592" i="12"/>
  <c r="AD2591" i="12"/>
  <c r="AD2590" i="12"/>
  <c r="AD2589" i="12"/>
  <c r="AD2588" i="12"/>
  <c r="AD2587" i="12"/>
  <c r="AD2586" i="12"/>
  <c r="AD2585" i="12"/>
  <c r="AD2584" i="12"/>
  <c r="AD2583" i="12"/>
  <c r="AD2582" i="12"/>
  <c r="AD2581" i="12"/>
  <c r="AD2580" i="12"/>
  <c r="AD2579" i="12"/>
  <c r="AD2578" i="12"/>
  <c r="AD2577" i="12"/>
  <c r="AD2576" i="12"/>
  <c r="AD2575" i="12"/>
  <c r="AD2574" i="12"/>
  <c r="AD2573" i="12"/>
  <c r="AD2572" i="12"/>
  <c r="AD2571" i="12"/>
  <c r="AD2570" i="12"/>
  <c r="AD2569" i="12"/>
  <c r="AD2568" i="12"/>
  <c r="AD2567" i="12"/>
  <c r="AD2566" i="12"/>
  <c r="AD2565" i="12"/>
  <c r="AD2564" i="12"/>
  <c r="AD2563" i="12"/>
  <c r="AD2562" i="12"/>
  <c r="AD2561" i="12"/>
  <c r="AD2560" i="12"/>
  <c r="AD2559" i="12"/>
  <c r="AD2558" i="12"/>
  <c r="AD2557" i="12"/>
  <c r="AD2556" i="12"/>
  <c r="AD2555" i="12"/>
  <c r="AD2554" i="12"/>
  <c r="AD2553" i="12"/>
  <c r="AD2552" i="12"/>
  <c r="AD2551" i="12"/>
  <c r="AD2550" i="12"/>
  <c r="AD2549" i="12"/>
  <c r="AD2548" i="12"/>
  <c r="AD2547" i="12"/>
  <c r="AD2546" i="12"/>
  <c r="AD2545" i="12"/>
  <c r="AD2544" i="12"/>
  <c r="AD2543" i="12"/>
  <c r="AD2542" i="12"/>
  <c r="AD2541" i="12"/>
  <c r="AD2540" i="12"/>
  <c r="AD2539" i="12"/>
  <c r="AD2538" i="12"/>
  <c r="AD2537" i="12"/>
  <c r="AD2536" i="12"/>
  <c r="AD2535" i="12"/>
  <c r="AD2534" i="12"/>
  <c r="AD2533" i="12"/>
  <c r="AD2532" i="12"/>
  <c r="AD2531" i="12"/>
  <c r="AD2530" i="12"/>
  <c r="AD2529" i="12"/>
  <c r="AD2528" i="12"/>
  <c r="AD2527" i="12"/>
  <c r="AD2526" i="12"/>
  <c r="AD2525" i="12"/>
  <c r="AD2524" i="12"/>
  <c r="AD2523" i="12"/>
  <c r="AD2522" i="12"/>
  <c r="AD2521" i="12"/>
  <c r="AD2520" i="12"/>
  <c r="AD2519" i="12"/>
  <c r="AD2518" i="12"/>
  <c r="AD2517" i="12"/>
  <c r="AD2516" i="12"/>
  <c r="AD2515" i="12"/>
  <c r="AD2514" i="12"/>
  <c r="AD2513" i="12"/>
  <c r="AD2512" i="12"/>
  <c r="AD2511" i="12"/>
  <c r="AD2510" i="12"/>
  <c r="AD2509" i="12"/>
  <c r="AD2508" i="12"/>
  <c r="AD2507" i="12"/>
  <c r="AD2506" i="12"/>
  <c r="AD2505" i="12"/>
  <c r="AD2504" i="12"/>
  <c r="AD2503" i="12"/>
  <c r="AD2502" i="12"/>
  <c r="AD2501" i="12"/>
  <c r="AD2500" i="12"/>
  <c r="AD2499" i="12"/>
  <c r="AD2498" i="12"/>
  <c r="AD2497" i="12"/>
  <c r="AD2496" i="12"/>
  <c r="AD2495" i="12"/>
  <c r="AD2494" i="12"/>
  <c r="AD2493" i="12"/>
  <c r="AD2492" i="12"/>
  <c r="AD2491" i="12"/>
  <c r="AD2490" i="12"/>
  <c r="AD2489" i="12"/>
  <c r="AD2488" i="12"/>
  <c r="AD2487" i="12"/>
  <c r="AD2486" i="12"/>
  <c r="AD2485" i="12"/>
  <c r="AD2484" i="12"/>
  <c r="AD2483" i="12"/>
  <c r="AD2482" i="12"/>
  <c r="AD2481" i="12"/>
  <c r="AD2480" i="12"/>
  <c r="AD2479" i="12"/>
  <c r="AD2478" i="12"/>
  <c r="AD2477" i="12"/>
  <c r="AD2476" i="12"/>
  <c r="AD2475" i="12"/>
  <c r="AD2474" i="12"/>
  <c r="AD2473" i="12"/>
  <c r="AD2472" i="12"/>
  <c r="AD2471" i="12"/>
  <c r="AD2470" i="12"/>
  <c r="AD2469" i="12"/>
  <c r="AD2468" i="12"/>
  <c r="AD2467" i="12"/>
  <c r="AD2466" i="12"/>
  <c r="AD2465" i="12"/>
  <c r="AD2464" i="12"/>
  <c r="AD2463" i="12"/>
  <c r="AD2462" i="12"/>
  <c r="AD2461" i="12"/>
  <c r="AD2460" i="12"/>
  <c r="AD2459" i="12"/>
  <c r="AD2458" i="12"/>
  <c r="AD2457" i="12"/>
  <c r="AD2456" i="12"/>
  <c r="AD2455" i="12"/>
  <c r="AD2454" i="12"/>
  <c r="AD2453" i="12"/>
  <c r="AD2452" i="12"/>
  <c r="AD2451" i="12"/>
  <c r="AD2450" i="12"/>
  <c r="AD2449" i="12"/>
  <c r="AD2448" i="12"/>
  <c r="AD2447" i="12"/>
  <c r="AD2446" i="12"/>
  <c r="AD2445" i="12"/>
  <c r="AD2444" i="12"/>
  <c r="AD2443" i="12"/>
  <c r="AD2442" i="12"/>
  <c r="AD2441" i="12"/>
  <c r="AD2440" i="12"/>
  <c r="AD2439" i="12"/>
  <c r="AD2438" i="12"/>
  <c r="AD2437" i="12"/>
  <c r="AD2436" i="12"/>
  <c r="AD2435" i="12"/>
  <c r="AD2434" i="12"/>
  <c r="AD2433" i="12"/>
  <c r="AD2432" i="12"/>
  <c r="AD2431" i="12"/>
  <c r="AD2430" i="12"/>
  <c r="AD2429" i="12"/>
  <c r="AD2428" i="12"/>
  <c r="AD2427" i="12"/>
  <c r="AD2426" i="12"/>
  <c r="AD2425" i="12"/>
  <c r="AD2424" i="12"/>
  <c r="AD2423" i="12"/>
  <c r="AD2422" i="12"/>
  <c r="AD2421" i="12"/>
  <c r="AD2420" i="12"/>
  <c r="AD2419" i="12"/>
  <c r="AD2418" i="12"/>
  <c r="AD2417" i="12"/>
  <c r="AD2416" i="12"/>
  <c r="AD2415" i="12"/>
  <c r="AD2414" i="12"/>
  <c r="AD2413" i="12"/>
  <c r="AD2412" i="12"/>
  <c r="AD2411" i="12"/>
  <c r="AD2410" i="12"/>
  <c r="AD2409" i="12"/>
  <c r="AD2408" i="12"/>
  <c r="AD2407" i="12"/>
  <c r="AD2406" i="12"/>
  <c r="AD2405" i="12"/>
  <c r="AD2404" i="12"/>
  <c r="AD2403" i="12"/>
  <c r="AD2402" i="12"/>
  <c r="AD2401" i="12"/>
  <c r="AD2400" i="12"/>
  <c r="AD2399" i="12"/>
  <c r="AD2398" i="12"/>
  <c r="AD2397" i="12"/>
  <c r="AD2396" i="12"/>
  <c r="AD2395" i="12"/>
  <c r="AD2394" i="12"/>
  <c r="AD2393" i="12"/>
  <c r="AD2392" i="12"/>
  <c r="AD2391" i="12"/>
  <c r="AD2390" i="12"/>
  <c r="AD2389" i="12"/>
  <c r="AD2388" i="12"/>
  <c r="AD2387" i="12"/>
  <c r="AD2386" i="12"/>
  <c r="AD2385" i="12"/>
  <c r="AD2384" i="12"/>
  <c r="AD2383" i="12"/>
  <c r="AD2382" i="12"/>
  <c r="AD2381" i="12"/>
  <c r="AD2380" i="12"/>
  <c r="AD2379" i="12"/>
  <c r="AD2378" i="12"/>
  <c r="AD2377" i="12"/>
  <c r="AD2376" i="12"/>
  <c r="AD2375" i="12"/>
  <c r="AD2374" i="12"/>
  <c r="AD2373" i="12"/>
  <c r="AD2372" i="12"/>
  <c r="AD2371" i="12"/>
  <c r="AD2370" i="12"/>
  <c r="AD2369" i="12"/>
  <c r="AD2368" i="12"/>
  <c r="AD2367" i="12"/>
  <c r="AD2366" i="12"/>
  <c r="AD2365" i="12"/>
  <c r="AD2364" i="12"/>
  <c r="AD2363" i="12"/>
  <c r="AD2362" i="12"/>
  <c r="AD2361" i="12"/>
  <c r="AD2360" i="12"/>
  <c r="AD2359" i="12"/>
  <c r="AD2358" i="12"/>
  <c r="AD2357" i="12"/>
  <c r="AD2356" i="12"/>
  <c r="AD2355" i="12"/>
  <c r="AD2354" i="12"/>
  <c r="AD2353" i="12"/>
  <c r="AD2352" i="12"/>
  <c r="AD2351" i="12"/>
  <c r="AD2350" i="12"/>
  <c r="AD2349" i="12"/>
  <c r="AD2348" i="12"/>
  <c r="AD2347" i="12"/>
  <c r="AD2346" i="12"/>
  <c r="AD2345" i="12"/>
  <c r="AD2344" i="12"/>
  <c r="AD2343" i="12"/>
  <c r="AD2342" i="12"/>
  <c r="AD2341" i="12"/>
  <c r="AD2340" i="12"/>
  <c r="AD2339" i="12"/>
  <c r="AD2338" i="12"/>
  <c r="AD2337" i="12"/>
  <c r="AD2336" i="12"/>
  <c r="AD2335" i="12"/>
  <c r="AD2334" i="12"/>
  <c r="AD2333" i="12"/>
  <c r="AD2332" i="12"/>
  <c r="AD2331" i="12"/>
  <c r="AD2330" i="12"/>
  <c r="AD2329" i="12"/>
  <c r="AD2328" i="12"/>
  <c r="AD2327" i="12"/>
  <c r="AD2326" i="12"/>
  <c r="AD2325" i="12"/>
  <c r="AD2324" i="12"/>
  <c r="AD2323" i="12"/>
  <c r="AD2322" i="12"/>
  <c r="AD2321" i="12"/>
  <c r="AD2320" i="12"/>
  <c r="AD2319" i="12"/>
  <c r="AD2318" i="12"/>
  <c r="AD2317" i="12"/>
  <c r="AD2316" i="12"/>
  <c r="AD2315" i="12"/>
  <c r="AD2314" i="12"/>
  <c r="AD2313" i="12"/>
  <c r="AD2312" i="12"/>
  <c r="AD2311" i="12"/>
  <c r="AD2310" i="12"/>
  <c r="AD2309" i="12"/>
  <c r="AD2308" i="12"/>
  <c r="AD2307" i="12"/>
  <c r="AD2306" i="12"/>
  <c r="AD2305" i="12"/>
  <c r="AD2304" i="12"/>
  <c r="AD2303" i="12"/>
  <c r="AD2302" i="12"/>
  <c r="AD2301" i="12"/>
  <c r="AD2300" i="12"/>
  <c r="AD2299" i="12"/>
  <c r="AD2298" i="12"/>
  <c r="AD2297" i="12"/>
  <c r="AD2296" i="12"/>
  <c r="AD2295" i="12"/>
  <c r="AD2294" i="12"/>
  <c r="AD2293" i="12"/>
  <c r="AD2292" i="12"/>
  <c r="AD2291" i="12"/>
  <c r="AD2290" i="12"/>
  <c r="AD2289" i="12"/>
  <c r="AD2288" i="12"/>
  <c r="AD2287" i="12"/>
  <c r="AD2286" i="12"/>
  <c r="AD2285" i="12"/>
  <c r="AD2284" i="12"/>
  <c r="AD2283" i="12"/>
  <c r="AD2282" i="12"/>
  <c r="AD2281" i="12"/>
  <c r="AD2280" i="12"/>
  <c r="AD2279" i="12"/>
  <c r="AD2278" i="12"/>
  <c r="AD2277" i="12"/>
  <c r="AD2276" i="12"/>
  <c r="AD2275" i="12"/>
  <c r="AD2274" i="12"/>
  <c r="AD2273" i="12"/>
  <c r="AD2272" i="12"/>
  <c r="AD2271" i="12"/>
  <c r="AD2270" i="12"/>
  <c r="AD2269" i="12"/>
  <c r="AD2268" i="12"/>
  <c r="AD2267" i="12"/>
  <c r="AD2266" i="12"/>
  <c r="AD2265" i="12"/>
  <c r="AD2264" i="12"/>
  <c r="AD2263" i="12"/>
  <c r="AD2262" i="12"/>
  <c r="AD2261" i="12"/>
  <c r="AD2260" i="12"/>
  <c r="AD2259" i="12"/>
  <c r="AD2258" i="12"/>
  <c r="AD2257" i="12"/>
  <c r="AD2256" i="12"/>
  <c r="AD2255" i="12"/>
  <c r="AD2254" i="12"/>
  <c r="AD2253" i="12"/>
  <c r="AD2252" i="12"/>
  <c r="AD2251" i="12"/>
  <c r="AD2250" i="12"/>
  <c r="AD2249" i="12"/>
  <c r="AD2248" i="12"/>
  <c r="AD2247" i="12"/>
  <c r="AD2246" i="12"/>
  <c r="AD2245" i="12"/>
  <c r="AD2244" i="12"/>
  <c r="AD2243" i="12"/>
  <c r="AD2242" i="12"/>
  <c r="AD2241" i="12"/>
  <c r="AD2240" i="12"/>
  <c r="AD2239" i="12"/>
  <c r="AD2238" i="12"/>
  <c r="AD2237" i="12"/>
  <c r="AD2236" i="12"/>
  <c r="AD2235" i="12"/>
  <c r="AD2234" i="12"/>
  <c r="AD2233" i="12"/>
  <c r="AD2232" i="12"/>
  <c r="AD2231" i="12"/>
  <c r="AD2230" i="12"/>
  <c r="AD2229" i="12"/>
  <c r="AD2228" i="12"/>
  <c r="AD2227" i="12"/>
  <c r="AD2226" i="12"/>
  <c r="AD2225" i="12"/>
  <c r="AD2224" i="12"/>
  <c r="AD2223" i="12"/>
  <c r="AD2222" i="12"/>
  <c r="AD2221" i="12"/>
  <c r="AD2220" i="12"/>
  <c r="AD2219" i="12"/>
  <c r="AD2218" i="12"/>
  <c r="AD2217" i="12"/>
  <c r="AD2216" i="12"/>
  <c r="AD2215" i="12"/>
  <c r="AD2214" i="12"/>
  <c r="AD2213" i="12"/>
  <c r="AD2212" i="12"/>
  <c r="AD2211" i="12"/>
  <c r="AD2210" i="12"/>
  <c r="AD2209" i="12"/>
  <c r="AD2208" i="12"/>
  <c r="AD2207" i="12"/>
  <c r="AD2206" i="12"/>
  <c r="AD2205" i="12"/>
  <c r="AD2204" i="12"/>
  <c r="AD2203" i="12"/>
  <c r="AD2202" i="12"/>
  <c r="AD2201" i="12"/>
  <c r="AD2200" i="12"/>
  <c r="AD2199" i="12"/>
  <c r="AD2198" i="12"/>
  <c r="AD2197" i="12"/>
  <c r="AD2196" i="12"/>
  <c r="AD2195" i="12"/>
  <c r="AD2194" i="12"/>
  <c r="AD2193" i="12"/>
  <c r="AD2192" i="12"/>
  <c r="AD2191" i="12"/>
  <c r="AD2190" i="12"/>
  <c r="AD2189" i="12"/>
  <c r="AD2188" i="12"/>
  <c r="AD2187" i="12"/>
  <c r="AD2186" i="12"/>
  <c r="AD2185" i="12"/>
  <c r="AD2184" i="12"/>
  <c r="AD2183" i="12"/>
  <c r="AD2182" i="12"/>
  <c r="AD2181" i="12"/>
  <c r="AD2180" i="12"/>
  <c r="AD2179" i="12"/>
  <c r="AD2178" i="12"/>
  <c r="AD2177" i="12"/>
  <c r="AD2176" i="12"/>
  <c r="AD2175" i="12"/>
  <c r="AD2174" i="12"/>
  <c r="AD2173" i="12"/>
  <c r="AD2172" i="12"/>
  <c r="AD2171" i="12"/>
  <c r="AD2170" i="12"/>
  <c r="AD2169" i="12"/>
  <c r="AD2168" i="12"/>
  <c r="AD2167" i="12"/>
  <c r="AD2166" i="12"/>
  <c r="AD2165" i="12"/>
  <c r="AD2164" i="12"/>
  <c r="AD2163" i="12"/>
  <c r="AD2162" i="12"/>
  <c r="AD2161" i="12"/>
  <c r="AD2160" i="12"/>
  <c r="AD2159" i="12"/>
  <c r="AD2158" i="12"/>
  <c r="AD2157" i="12"/>
  <c r="AD2156" i="12"/>
  <c r="AD2155" i="12"/>
  <c r="AD2154" i="12"/>
  <c r="AD2153" i="12"/>
  <c r="AD2152" i="12"/>
  <c r="AD2151" i="12"/>
  <c r="AD2150" i="12"/>
  <c r="AD2149" i="12"/>
  <c r="AD2148" i="12"/>
  <c r="AD2147" i="12"/>
  <c r="AD2146" i="12"/>
  <c r="AD2145" i="12"/>
  <c r="AD2144" i="12"/>
  <c r="AD2143" i="12"/>
  <c r="AD2142" i="12"/>
  <c r="AD2141" i="12"/>
  <c r="AD2140" i="12"/>
  <c r="AD2139" i="12"/>
  <c r="AD2138" i="12"/>
  <c r="AD2137" i="12"/>
  <c r="AD2136" i="12"/>
  <c r="AD2135" i="12"/>
  <c r="AD2134" i="12"/>
  <c r="AD2133" i="12"/>
  <c r="AD2132" i="12"/>
  <c r="AD2131" i="12"/>
  <c r="AD2130" i="12"/>
  <c r="AD2129" i="12"/>
  <c r="AD2128" i="12"/>
  <c r="AD2127" i="12"/>
  <c r="AD2126" i="12"/>
  <c r="AD2125" i="12"/>
  <c r="AD2124" i="12"/>
  <c r="AD2123" i="12"/>
  <c r="AD2122" i="12"/>
  <c r="AD2121" i="12"/>
  <c r="AD2120" i="12"/>
  <c r="AD2119" i="12"/>
  <c r="AD2118" i="12"/>
  <c r="AD2117" i="12"/>
  <c r="AD2116" i="12"/>
  <c r="AD2115" i="12"/>
  <c r="AD2114" i="12"/>
  <c r="AD2113" i="12"/>
  <c r="AD2112" i="12"/>
  <c r="AD2111" i="12"/>
  <c r="AD2110" i="12"/>
  <c r="AD2109" i="12"/>
  <c r="AD2108" i="12"/>
  <c r="AD2107" i="12"/>
  <c r="AD2106" i="12"/>
  <c r="AD2105" i="12"/>
  <c r="AD2104" i="12"/>
  <c r="AD2103" i="12"/>
  <c r="AD2102" i="12"/>
  <c r="AD2101" i="12"/>
  <c r="AD2100" i="12"/>
  <c r="AD2099" i="12"/>
  <c r="AD2098" i="12"/>
  <c r="AD2097" i="12"/>
  <c r="AD2096" i="12"/>
  <c r="AD2095" i="12"/>
  <c r="AD2094" i="12"/>
  <c r="AD2093" i="12"/>
  <c r="AD2092" i="12"/>
  <c r="AD2091" i="12"/>
  <c r="AD2090" i="12"/>
  <c r="AD2089" i="12"/>
  <c r="AD2088" i="12"/>
  <c r="AD2087" i="12"/>
  <c r="AD2086" i="12"/>
  <c r="AD2085" i="12"/>
  <c r="AD2084" i="12"/>
  <c r="AD2083" i="12"/>
  <c r="AD2082" i="12"/>
  <c r="AD2081" i="12"/>
  <c r="AD2080" i="12"/>
  <c r="AD2079" i="12"/>
  <c r="AD2078" i="12"/>
  <c r="AD2077" i="12"/>
  <c r="AD2076" i="12"/>
  <c r="AD2075" i="12"/>
  <c r="AD2074" i="12"/>
  <c r="AD2073" i="12"/>
  <c r="AD2072" i="12"/>
  <c r="AD2071" i="12"/>
  <c r="AD2070" i="12"/>
  <c r="AD2069" i="12"/>
  <c r="AD2068" i="12"/>
  <c r="AD2067" i="12"/>
  <c r="AD2066" i="12"/>
  <c r="AD2065" i="12"/>
  <c r="AD2064" i="12"/>
  <c r="AD2063" i="12"/>
  <c r="AD2062" i="12"/>
  <c r="AD2061" i="12"/>
  <c r="AD2060" i="12"/>
  <c r="AD2059" i="12"/>
  <c r="AD2058" i="12"/>
  <c r="AD2057" i="12"/>
  <c r="AD2056" i="12"/>
  <c r="AD2055" i="12"/>
  <c r="AD2054" i="12"/>
  <c r="AD2053" i="12"/>
  <c r="AD2052" i="12"/>
  <c r="AD2051" i="12"/>
  <c r="AD2050" i="12"/>
  <c r="AD2049" i="12"/>
  <c r="AD2048" i="12"/>
  <c r="AD2047" i="12"/>
  <c r="AD2046" i="12"/>
  <c r="AD2045" i="12"/>
  <c r="AD2044" i="12"/>
  <c r="AD2043" i="12"/>
  <c r="AD2042" i="12"/>
  <c r="AD2041" i="12"/>
  <c r="AD2040" i="12"/>
  <c r="AD2039" i="12"/>
  <c r="AD2038" i="12"/>
  <c r="AD2037" i="12"/>
  <c r="AD2036" i="12"/>
  <c r="AD2035" i="12"/>
  <c r="AD2034" i="12"/>
  <c r="AD2033" i="12"/>
  <c r="AD2032" i="12"/>
  <c r="AD2031" i="12"/>
  <c r="AD2030" i="12"/>
  <c r="AD2029" i="12"/>
  <c r="AD2028" i="12"/>
  <c r="AD2027" i="12"/>
  <c r="AD2026" i="12"/>
  <c r="AD2025" i="12"/>
  <c r="AD2024" i="12"/>
  <c r="AD2023" i="12"/>
  <c r="AD2022" i="12"/>
  <c r="AD2021" i="12"/>
  <c r="AD2020" i="12"/>
  <c r="AD2019" i="12"/>
  <c r="AD2018" i="12"/>
  <c r="AD2017" i="12"/>
  <c r="AD2016" i="12"/>
  <c r="AD2015" i="12"/>
  <c r="AD2014" i="12"/>
  <c r="AD2013" i="12"/>
  <c r="AD2012" i="12"/>
  <c r="AD2011" i="12"/>
  <c r="AD2010" i="12"/>
  <c r="AD2009" i="12"/>
  <c r="AD2008" i="12"/>
  <c r="AD2007" i="12"/>
  <c r="AD2006" i="12"/>
  <c r="AD2005" i="12"/>
  <c r="AD2004" i="12"/>
  <c r="AD2003" i="12"/>
  <c r="AD2002" i="12"/>
  <c r="AD2001" i="12"/>
  <c r="AD2000" i="12"/>
  <c r="AD1999" i="12"/>
  <c r="AD1998" i="12"/>
  <c r="AD1997" i="12"/>
  <c r="AD1996" i="12"/>
  <c r="AD1995" i="12"/>
  <c r="AD1994" i="12"/>
  <c r="AD1993" i="12"/>
  <c r="AD1992" i="12"/>
  <c r="AD1991" i="12"/>
  <c r="AD1990" i="12"/>
  <c r="AD1989" i="12"/>
  <c r="AD1988" i="12"/>
  <c r="AD1987" i="12"/>
  <c r="AD1986" i="12"/>
  <c r="AD1985" i="12"/>
  <c r="AD1984" i="12"/>
  <c r="AD1983" i="12"/>
  <c r="AD1982" i="12"/>
  <c r="AD1981" i="12"/>
  <c r="AD1980" i="12"/>
  <c r="AD1979" i="12"/>
  <c r="AD1978" i="12"/>
  <c r="AD1977" i="12"/>
  <c r="AD1976" i="12"/>
  <c r="AD1975" i="12"/>
  <c r="AD1974" i="12"/>
  <c r="AD1973" i="12"/>
  <c r="AD1972" i="12"/>
  <c r="AD1971" i="12"/>
  <c r="AD1970" i="12"/>
  <c r="AD1969" i="12"/>
  <c r="AD1968" i="12"/>
  <c r="AD1967" i="12"/>
  <c r="AD1966" i="12"/>
  <c r="AD1965" i="12"/>
  <c r="AD1964" i="12"/>
  <c r="AD1963" i="12"/>
  <c r="AD1962" i="12"/>
  <c r="AD1961" i="12"/>
  <c r="AD1960" i="12"/>
  <c r="AD1959" i="12"/>
  <c r="AD1958" i="12"/>
  <c r="AD1957" i="12"/>
  <c r="AD1956" i="12"/>
  <c r="AD1955" i="12"/>
  <c r="AD1954" i="12"/>
  <c r="AD1953" i="12"/>
  <c r="AD1952" i="12"/>
  <c r="AD1951" i="12"/>
  <c r="AD1950" i="12"/>
  <c r="AD1949" i="12"/>
  <c r="AD1948" i="12"/>
  <c r="AD1947" i="12"/>
  <c r="AD1946" i="12"/>
  <c r="AD1945" i="12"/>
  <c r="AD1944" i="12"/>
  <c r="AD1943" i="12"/>
  <c r="AD1942" i="12"/>
  <c r="AD1941" i="12"/>
  <c r="AD1940" i="12"/>
  <c r="AD1939" i="12"/>
  <c r="AD1938" i="12"/>
  <c r="AD1937" i="12"/>
  <c r="AD1936" i="12"/>
  <c r="AD1935" i="12"/>
  <c r="AD1934" i="12"/>
  <c r="AD1933" i="12"/>
  <c r="AD1932" i="12"/>
  <c r="AD1931" i="12"/>
  <c r="AD1930" i="12"/>
  <c r="AD1929" i="12"/>
  <c r="AD1928" i="12"/>
  <c r="AD1927" i="12"/>
  <c r="AD1926" i="12"/>
  <c r="AD1925" i="12"/>
  <c r="AD1924" i="12"/>
  <c r="AD1923" i="12"/>
  <c r="AD1922" i="12"/>
  <c r="AD1921" i="12"/>
  <c r="AD1920" i="12"/>
  <c r="AD1919" i="12"/>
  <c r="AD1918" i="12"/>
  <c r="AD1917" i="12"/>
  <c r="AD1916" i="12"/>
  <c r="AD1915" i="12"/>
  <c r="AD1914" i="12"/>
  <c r="AD1913" i="12"/>
  <c r="AD1912" i="12"/>
  <c r="AD1911" i="12"/>
  <c r="AD1910" i="12"/>
  <c r="AD1909" i="12"/>
  <c r="AD1908" i="12"/>
  <c r="AD1907" i="12"/>
  <c r="AD1906" i="12"/>
  <c r="AD1905" i="12"/>
  <c r="AD1904" i="12"/>
  <c r="AD1903" i="12"/>
  <c r="AD1902" i="12"/>
  <c r="AD1901" i="12"/>
  <c r="AD1900" i="12"/>
  <c r="AD1899" i="12"/>
  <c r="AD1898" i="12"/>
  <c r="AD1897" i="12"/>
  <c r="AD1896" i="12"/>
  <c r="AD1895" i="12"/>
  <c r="AD1894" i="12"/>
  <c r="AD1893" i="12"/>
  <c r="AD1892" i="12"/>
  <c r="AD1891" i="12"/>
  <c r="AD1890" i="12"/>
  <c r="AD1889" i="12"/>
  <c r="AD1888" i="12"/>
  <c r="AD1887" i="12"/>
  <c r="AD1886" i="12"/>
  <c r="AD1885" i="12"/>
  <c r="AD1884" i="12"/>
  <c r="AD1883" i="12"/>
  <c r="AD1882" i="12"/>
  <c r="AD1881" i="12"/>
  <c r="AD1880" i="12"/>
  <c r="AD1879" i="12"/>
  <c r="AD1878" i="12"/>
  <c r="AD1877" i="12"/>
  <c r="AD1876" i="12"/>
  <c r="AD1875" i="12"/>
  <c r="AD1874" i="12"/>
  <c r="AD1873" i="12"/>
  <c r="AD1872" i="12"/>
  <c r="AD1871" i="12"/>
  <c r="AD1870" i="12"/>
  <c r="AD1869" i="12"/>
  <c r="AD1868" i="12"/>
  <c r="AD1867" i="12"/>
  <c r="AD1866" i="12"/>
  <c r="AD1865" i="12"/>
  <c r="AD1864" i="12"/>
  <c r="AD1863" i="12"/>
  <c r="AD1862" i="12"/>
  <c r="AD1861" i="12"/>
  <c r="AD1860" i="12"/>
  <c r="AD1859" i="12"/>
  <c r="AD1858" i="12"/>
  <c r="AD1857" i="12"/>
  <c r="AD1856" i="12"/>
  <c r="AD1855" i="12"/>
  <c r="AD1854" i="12"/>
  <c r="AD1853" i="12"/>
  <c r="AD1852" i="12"/>
  <c r="AD1851" i="12"/>
  <c r="AD1850" i="12"/>
  <c r="AD1849" i="12"/>
  <c r="AD1848" i="12"/>
  <c r="AD1847" i="12"/>
  <c r="AD1846" i="12"/>
  <c r="AD1845" i="12"/>
  <c r="AD1844" i="12"/>
  <c r="AD1843" i="12"/>
  <c r="AD1842" i="12"/>
  <c r="AD1841" i="12"/>
  <c r="AD1840" i="12"/>
  <c r="AD1839" i="12"/>
  <c r="AD1838" i="12"/>
  <c r="AD1837" i="12"/>
  <c r="AD1836" i="12"/>
  <c r="AD1835" i="12"/>
  <c r="AD1834" i="12"/>
  <c r="AD1833" i="12"/>
  <c r="AD1832" i="12"/>
  <c r="AD1831" i="12"/>
  <c r="AD1830" i="12"/>
  <c r="AD1829" i="12"/>
  <c r="AD1828" i="12"/>
  <c r="AD1827" i="12"/>
  <c r="AD1826" i="12"/>
  <c r="AD1825" i="12"/>
  <c r="AD1824" i="12"/>
  <c r="AD1823" i="12"/>
  <c r="AD1822" i="12"/>
  <c r="AD1821" i="12"/>
  <c r="AD1820" i="12"/>
  <c r="AD1819" i="12"/>
  <c r="AD1818" i="12"/>
  <c r="AD1817" i="12"/>
  <c r="AD1816" i="12"/>
  <c r="AD1815" i="12"/>
  <c r="AD1814" i="12"/>
  <c r="AD1813" i="12"/>
  <c r="AD1812" i="12"/>
  <c r="AD1811" i="12"/>
  <c r="AD1810" i="12"/>
  <c r="AD1809" i="12"/>
  <c r="AD1808" i="12"/>
  <c r="AD1807" i="12"/>
  <c r="AD1806" i="12"/>
  <c r="AD1805" i="12"/>
  <c r="AD1804" i="12"/>
  <c r="AD1803" i="12"/>
  <c r="AD1802" i="12"/>
  <c r="AD1801" i="12"/>
  <c r="AD1800" i="12"/>
  <c r="AD1799" i="12"/>
  <c r="AD1798" i="12"/>
  <c r="AD1797" i="12"/>
  <c r="AD1796" i="12"/>
  <c r="AD1795" i="12"/>
  <c r="AD1794" i="12"/>
  <c r="AD1793" i="12"/>
  <c r="AD1792" i="12"/>
  <c r="AD1791" i="12"/>
  <c r="AD1790" i="12"/>
  <c r="AD1789" i="12"/>
  <c r="AD1788" i="12"/>
  <c r="AD1787" i="12"/>
  <c r="AD1786" i="12"/>
  <c r="AD1785" i="12"/>
  <c r="AD1784" i="12"/>
  <c r="AD1783" i="12"/>
  <c r="AD1782" i="12"/>
  <c r="AD1781" i="12"/>
  <c r="AD1780" i="12"/>
  <c r="AD1779" i="12"/>
  <c r="AD1778" i="12"/>
  <c r="AD1777" i="12"/>
  <c r="AD1776" i="12"/>
  <c r="AD1775" i="12"/>
  <c r="AD1774" i="12"/>
  <c r="AD1773" i="12"/>
  <c r="AD1772" i="12"/>
  <c r="AD1771" i="12"/>
  <c r="AD1770" i="12"/>
  <c r="AD1769" i="12"/>
  <c r="AD1768" i="12"/>
  <c r="AD1767" i="12"/>
  <c r="AD1766" i="12"/>
  <c r="AD1765" i="12"/>
  <c r="AD1764" i="12"/>
  <c r="AD1763" i="12"/>
  <c r="AD1762" i="12"/>
  <c r="AD1761" i="12"/>
  <c r="AD1760" i="12"/>
  <c r="AD1759" i="12"/>
  <c r="AD1758" i="12"/>
  <c r="AD1757" i="12"/>
  <c r="AD1756" i="12"/>
  <c r="AD1755" i="12"/>
  <c r="AD1754" i="12"/>
  <c r="AD1753" i="12"/>
  <c r="AD1752" i="12"/>
  <c r="AD1751" i="12"/>
  <c r="AD1750" i="12"/>
  <c r="AD1749" i="12"/>
  <c r="AD1748" i="12"/>
  <c r="AD1747" i="12"/>
  <c r="AD1746" i="12"/>
  <c r="AD1745" i="12"/>
  <c r="AD1744" i="12"/>
  <c r="AD1743" i="12"/>
  <c r="AD1742" i="12"/>
  <c r="AD1741" i="12"/>
  <c r="AD1740" i="12"/>
  <c r="AD1739" i="12"/>
  <c r="AD1738" i="12"/>
  <c r="AD1737" i="12"/>
  <c r="AD1736" i="12"/>
  <c r="AD1735" i="12"/>
  <c r="AD1734" i="12"/>
  <c r="AD1733" i="12"/>
  <c r="AD1732" i="12"/>
  <c r="AD1731" i="12"/>
  <c r="AD1730" i="12"/>
  <c r="AD1729" i="12"/>
  <c r="AD1728" i="12"/>
  <c r="AD1727" i="12"/>
  <c r="AD1726" i="12"/>
  <c r="AD1725" i="12"/>
  <c r="AD1724" i="12"/>
  <c r="AD1723" i="12"/>
  <c r="AD1722" i="12"/>
  <c r="AD1721" i="12"/>
  <c r="AD1720" i="12"/>
  <c r="AD1719" i="12"/>
  <c r="AD1718" i="12"/>
  <c r="AD1717" i="12"/>
  <c r="AD1716" i="12"/>
  <c r="AD1715" i="12"/>
  <c r="AD1714" i="12"/>
  <c r="AD1713" i="12"/>
  <c r="AD1712" i="12"/>
  <c r="AD1711" i="12"/>
  <c r="AD1710" i="12"/>
  <c r="AD1709" i="12"/>
  <c r="AD1708" i="12"/>
  <c r="AD1707" i="12"/>
  <c r="AD1706" i="12"/>
  <c r="AD1705" i="12"/>
  <c r="AD1704" i="12"/>
  <c r="AD1703" i="12"/>
  <c r="AD1702" i="12"/>
  <c r="AD1701" i="12"/>
  <c r="AD1700" i="12"/>
  <c r="AD1699" i="12"/>
  <c r="AD1698" i="12"/>
  <c r="AD1697" i="12"/>
  <c r="AD1696" i="12"/>
  <c r="AD1695" i="12"/>
  <c r="AD1694" i="12"/>
  <c r="AD1693" i="12"/>
  <c r="AD1692" i="12"/>
  <c r="AD1691" i="12"/>
  <c r="AD1690" i="12"/>
  <c r="AD1689" i="12"/>
  <c r="AD1688" i="12"/>
  <c r="AD1687" i="12"/>
  <c r="AD1686" i="12"/>
  <c r="AD1685" i="12"/>
  <c r="AD1684" i="12"/>
  <c r="AD1683" i="12"/>
  <c r="AD1682" i="12"/>
  <c r="AD1681" i="12"/>
  <c r="AD1680" i="12"/>
  <c r="AD1679" i="12"/>
  <c r="AD1678" i="12"/>
  <c r="AD1677" i="12"/>
  <c r="AD1676" i="12"/>
  <c r="AD1675" i="12"/>
  <c r="AD1674" i="12"/>
  <c r="AD1673" i="12"/>
  <c r="AD1672" i="12"/>
  <c r="AD1671" i="12"/>
  <c r="AD1670" i="12"/>
  <c r="AD1669" i="12"/>
  <c r="AD1668" i="12"/>
  <c r="AD1667" i="12"/>
  <c r="AD1666" i="12"/>
  <c r="AD1665" i="12"/>
  <c r="AD1664" i="12"/>
  <c r="AD1663" i="12"/>
  <c r="AD1662" i="12"/>
  <c r="AD1661" i="12"/>
  <c r="AD1660" i="12"/>
  <c r="AD1659" i="12"/>
  <c r="AD1658" i="12"/>
  <c r="AD1657" i="12"/>
  <c r="AD1656" i="12"/>
  <c r="AD1655" i="12"/>
  <c r="AD1654" i="12"/>
  <c r="AD1653" i="12"/>
  <c r="AD1652" i="12"/>
  <c r="AD1651" i="12"/>
  <c r="AD1650" i="12"/>
  <c r="AD1649" i="12"/>
  <c r="AD1648" i="12"/>
  <c r="AD1647" i="12"/>
  <c r="AD1646" i="12"/>
  <c r="AD1645" i="12"/>
  <c r="AD1644" i="12"/>
  <c r="AD1643" i="12"/>
  <c r="AD1642" i="12"/>
  <c r="AD1641" i="12"/>
  <c r="AD1640" i="12"/>
  <c r="AD1639" i="12"/>
  <c r="AD1638" i="12"/>
  <c r="AD1637" i="12"/>
  <c r="AD1636" i="12"/>
  <c r="AD1635" i="12"/>
  <c r="AD1634" i="12"/>
  <c r="AD1633" i="12"/>
  <c r="AD1632" i="12"/>
  <c r="AD1631" i="12"/>
  <c r="AD1630" i="12"/>
  <c r="AD1629" i="12"/>
  <c r="AD1628" i="12"/>
  <c r="AD1627" i="12"/>
  <c r="AD1626" i="12"/>
  <c r="AD1625" i="12"/>
  <c r="AD1624" i="12"/>
  <c r="AD1623" i="12"/>
  <c r="AD1622" i="12"/>
  <c r="AD1621" i="12"/>
  <c r="AD1620" i="12"/>
  <c r="AD1619" i="12"/>
  <c r="AD1618" i="12"/>
  <c r="AD1617" i="12"/>
  <c r="AD1616" i="12"/>
  <c r="AD1615" i="12"/>
  <c r="AD1614" i="12"/>
  <c r="AD1613" i="12"/>
  <c r="AD1612" i="12"/>
  <c r="AD1611" i="12"/>
  <c r="AD1610" i="12"/>
  <c r="AD1609" i="12"/>
  <c r="AD1608" i="12"/>
  <c r="AD1607" i="12"/>
  <c r="AD1606" i="12"/>
  <c r="AD1605" i="12"/>
  <c r="AD1604" i="12"/>
  <c r="AD1603" i="12"/>
  <c r="AD1602" i="12"/>
  <c r="AD1601" i="12"/>
  <c r="AD1600" i="12"/>
  <c r="AD1599" i="12"/>
  <c r="AD1598" i="12"/>
  <c r="AD1597" i="12"/>
  <c r="AD1596" i="12"/>
  <c r="AD1595" i="12"/>
  <c r="AD1594" i="12"/>
  <c r="AD1593" i="12"/>
  <c r="AD1592" i="12"/>
  <c r="AD1591" i="12"/>
  <c r="AD1590" i="12"/>
  <c r="AD1589" i="12"/>
  <c r="AD1588" i="12"/>
  <c r="AD1587" i="12"/>
  <c r="AD1586" i="12"/>
  <c r="AD1585" i="12"/>
  <c r="AD1584" i="12"/>
  <c r="AD1583" i="12"/>
  <c r="AD1582" i="12"/>
  <c r="AD1581" i="12"/>
  <c r="AD1580" i="12"/>
  <c r="AD1579" i="12"/>
  <c r="AD1578" i="12"/>
  <c r="AD1577" i="12"/>
  <c r="AD1576" i="12"/>
  <c r="AD1575" i="12"/>
  <c r="AD1574" i="12"/>
  <c r="AD1573" i="12"/>
  <c r="AD1572" i="12"/>
  <c r="AD1571" i="12"/>
  <c r="AD1570" i="12"/>
  <c r="AD1569" i="12"/>
  <c r="AD1568" i="12"/>
  <c r="AD1567" i="12"/>
  <c r="AD1566" i="12"/>
  <c r="AD1565" i="12"/>
  <c r="AD1564" i="12"/>
  <c r="AD1563" i="12"/>
  <c r="AD1562" i="12"/>
  <c r="AD1561" i="12"/>
  <c r="AD1560" i="12"/>
  <c r="AD1559" i="12"/>
  <c r="AD1558" i="12"/>
  <c r="AD1557" i="12"/>
  <c r="AD1556" i="12"/>
  <c r="AD1555" i="12"/>
  <c r="AD1554" i="12"/>
  <c r="AD1553" i="12"/>
  <c r="AD1552" i="12"/>
  <c r="AD1551" i="12"/>
  <c r="AD1550" i="12"/>
  <c r="AD1549" i="12"/>
  <c r="AD1548" i="12"/>
  <c r="AD1547" i="12"/>
  <c r="AD1546" i="12"/>
  <c r="AD1545" i="12"/>
  <c r="AD1544" i="12"/>
  <c r="AD1543" i="12"/>
  <c r="AD1542" i="12"/>
  <c r="AD1541" i="12"/>
  <c r="AD1540" i="12"/>
  <c r="AD1539" i="12"/>
  <c r="AD1538" i="12"/>
  <c r="AD1537" i="12"/>
  <c r="AD1536" i="12"/>
  <c r="AD1535" i="12"/>
  <c r="AD1534" i="12"/>
  <c r="AD1533" i="12"/>
  <c r="AD1532" i="12"/>
  <c r="AD1531" i="12"/>
  <c r="AD1530" i="12"/>
  <c r="AD1529" i="12"/>
  <c r="AD1528" i="12"/>
  <c r="AD1527" i="12"/>
  <c r="AD1526" i="12"/>
  <c r="AD1525" i="12"/>
  <c r="AD1524" i="12"/>
  <c r="AD1523" i="12"/>
  <c r="AD1522" i="12"/>
  <c r="AD1521" i="12"/>
  <c r="AD1520" i="12"/>
  <c r="AD1519" i="12"/>
  <c r="AD1518" i="12"/>
  <c r="AD1517" i="12"/>
  <c r="AD1516" i="12"/>
  <c r="AD1515" i="12"/>
  <c r="AD1514" i="12"/>
  <c r="AD1513" i="12"/>
  <c r="AD1512" i="12"/>
  <c r="AD1511" i="12"/>
  <c r="AD1510" i="12"/>
  <c r="AD1509" i="12"/>
  <c r="AD1508" i="12"/>
  <c r="AD1507" i="12"/>
  <c r="AD1506" i="12"/>
  <c r="AD1505" i="12"/>
  <c r="AD1504" i="12"/>
  <c r="AD1503" i="12"/>
  <c r="AD1502" i="12"/>
  <c r="AD1501" i="12"/>
  <c r="AD1500" i="12"/>
  <c r="AD1499" i="12"/>
  <c r="AD1498" i="12"/>
  <c r="AD1497" i="12"/>
  <c r="AD1496" i="12"/>
  <c r="AD1495" i="12"/>
  <c r="AD1494" i="12"/>
  <c r="AD1493" i="12"/>
  <c r="AD1492" i="12"/>
  <c r="AD1491" i="12"/>
  <c r="AD1490" i="12"/>
  <c r="AD1489" i="12"/>
  <c r="AD1488" i="12"/>
  <c r="AD1487" i="12"/>
  <c r="AD1486" i="12"/>
  <c r="AD1485" i="12"/>
  <c r="AD1484" i="12"/>
  <c r="AD1483" i="12"/>
  <c r="AD1482" i="12"/>
  <c r="AD1481" i="12"/>
  <c r="AD1480" i="12"/>
  <c r="AD1479" i="12"/>
  <c r="AD1478" i="12"/>
  <c r="AD1477" i="12"/>
  <c r="AD1476" i="12"/>
  <c r="AD1475" i="12"/>
  <c r="AD1474" i="12"/>
  <c r="AD1473" i="12"/>
  <c r="AD1472" i="12"/>
  <c r="AD1471" i="12"/>
  <c r="AD1470" i="12"/>
  <c r="AD1469" i="12"/>
  <c r="AD1468" i="12"/>
  <c r="AD1467" i="12"/>
  <c r="AD1466" i="12"/>
  <c r="AD1465" i="12"/>
  <c r="AD1464" i="12"/>
  <c r="AD1463" i="12"/>
  <c r="AD1462" i="12"/>
  <c r="AD1461" i="12"/>
  <c r="AD1460" i="12"/>
  <c r="AD1459" i="12"/>
  <c r="AD1458" i="12"/>
  <c r="AD1457" i="12"/>
  <c r="AD1456" i="12"/>
  <c r="AD1455" i="12"/>
  <c r="AD1454" i="12"/>
  <c r="AD1453" i="12"/>
  <c r="AD1452" i="12"/>
  <c r="AD1451" i="12"/>
  <c r="AD1450" i="12"/>
  <c r="AD1449" i="12"/>
  <c r="AD1448" i="12"/>
  <c r="AD1447" i="12"/>
  <c r="AD1446" i="12"/>
  <c r="AD1445" i="12"/>
  <c r="AD1444" i="12"/>
  <c r="AD1443" i="12"/>
  <c r="AD1442" i="12"/>
  <c r="AD1441" i="12"/>
  <c r="AD1440" i="12"/>
  <c r="AD1439" i="12"/>
  <c r="AD1438" i="12"/>
  <c r="AD1437" i="12"/>
  <c r="AD1436" i="12"/>
  <c r="AD1435" i="12"/>
  <c r="AD1434" i="12"/>
  <c r="AD1433" i="12"/>
  <c r="AD1432" i="12"/>
  <c r="AD1431" i="12"/>
  <c r="AD1430" i="12"/>
  <c r="AD1429" i="12"/>
  <c r="AD1428" i="12"/>
  <c r="AD1427" i="12"/>
  <c r="AD1426" i="12"/>
  <c r="AD1425" i="12"/>
  <c r="AD1424" i="12"/>
  <c r="AD1423" i="12"/>
  <c r="AD1422" i="12"/>
  <c r="AD1421" i="12"/>
  <c r="AD1420" i="12"/>
  <c r="AD1419" i="12"/>
  <c r="AD1418" i="12"/>
  <c r="AD1417" i="12"/>
  <c r="AD1416" i="12"/>
  <c r="AD1415" i="12"/>
  <c r="AD1414" i="12"/>
  <c r="AD1413" i="12"/>
  <c r="AD1412" i="12"/>
  <c r="AD1411" i="12"/>
  <c r="AD1410" i="12"/>
  <c r="AD1409" i="12"/>
  <c r="AD1408" i="12"/>
  <c r="AD1407" i="12"/>
  <c r="AD1406" i="12"/>
  <c r="AD1405" i="12"/>
  <c r="AD1404" i="12"/>
  <c r="AD1403" i="12"/>
  <c r="AD1402" i="12"/>
  <c r="AD1401" i="12"/>
  <c r="AD1400" i="12"/>
  <c r="AD1399" i="12"/>
  <c r="AD1398" i="12"/>
  <c r="AD1397" i="12"/>
  <c r="AD1396" i="12"/>
  <c r="AD1395" i="12"/>
  <c r="AD1394" i="12"/>
  <c r="AD1393" i="12"/>
  <c r="AD1392" i="12"/>
  <c r="AD1391" i="12"/>
  <c r="AD1390" i="12"/>
  <c r="AD1389" i="12"/>
  <c r="AD1388" i="12"/>
  <c r="AD1387" i="12"/>
  <c r="AD1386" i="12"/>
  <c r="AD1385" i="12"/>
  <c r="AD1384" i="12"/>
  <c r="AD1383" i="12"/>
  <c r="AD1382" i="12"/>
  <c r="AD1381" i="12"/>
  <c r="AD1380" i="12"/>
  <c r="AD1379" i="12"/>
  <c r="AD1378" i="12"/>
  <c r="AD1377" i="12"/>
  <c r="AD1376" i="12"/>
  <c r="AD1375" i="12"/>
  <c r="AD1374" i="12"/>
  <c r="AD1373" i="12"/>
  <c r="AD1372" i="12"/>
  <c r="AD1371" i="12"/>
  <c r="AD1370" i="12"/>
  <c r="AD1369" i="12"/>
  <c r="AD1368" i="12"/>
  <c r="AD1367" i="12"/>
  <c r="AD1366" i="12"/>
  <c r="AD1365" i="12"/>
  <c r="AD1364" i="12"/>
  <c r="AD1363" i="12"/>
  <c r="AD1362" i="12"/>
  <c r="AD1361" i="12"/>
  <c r="AD1360" i="12"/>
  <c r="AD1359" i="12"/>
  <c r="AD1358" i="12"/>
  <c r="AD1357" i="12"/>
  <c r="AD1356" i="12"/>
  <c r="AD1355" i="12"/>
  <c r="AD1354" i="12"/>
  <c r="AD1353" i="12"/>
  <c r="AD1352" i="12"/>
  <c r="AD1351" i="12"/>
  <c r="AD1350" i="12"/>
  <c r="AD1349" i="12"/>
  <c r="AD1348" i="12"/>
  <c r="AD1347" i="12"/>
  <c r="AD1346" i="12"/>
  <c r="AD1345" i="12"/>
  <c r="AD1344" i="12"/>
  <c r="AD1343" i="12"/>
  <c r="AD1342" i="12"/>
  <c r="AD1341" i="12"/>
  <c r="AD1340" i="12"/>
  <c r="AD1339" i="12"/>
  <c r="AD1338" i="12"/>
  <c r="AD1337" i="12"/>
  <c r="AD1336" i="12"/>
  <c r="AD1335" i="12"/>
  <c r="AD1334" i="12"/>
  <c r="AD1333" i="12"/>
  <c r="AD1332" i="12"/>
  <c r="AD1331" i="12"/>
  <c r="AD1330" i="12"/>
  <c r="AD1329" i="12"/>
  <c r="AD1328" i="12"/>
  <c r="AD1327" i="12"/>
  <c r="AD1326" i="12"/>
  <c r="AD1325" i="12"/>
  <c r="AD1324" i="12"/>
  <c r="AD1323" i="12"/>
  <c r="AD1322" i="12"/>
  <c r="AD1321" i="12"/>
  <c r="AD1320" i="12"/>
  <c r="AD1319" i="12"/>
  <c r="AD1318" i="12"/>
  <c r="AD1317" i="12"/>
  <c r="AD1316" i="12"/>
  <c r="AD1315" i="12"/>
  <c r="AD1314" i="12"/>
  <c r="AD1313" i="12"/>
  <c r="AD1312" i="12"/>
  <c r="AD1311" i="12"/>
  <c r="AD1310" i="12"/>
  <c r="AD1309" i="12"/>
  <c r="AD1308" i="12"/>
  <c r="AD1307" i="12"/>
  <c r="AD1306" i="12"/>
  <c r="AD1305" i="12"/>
  <c r="AD1304" i="12"/>
  <c r="AD1303" i="12"/>
  <c r="AD1302" i="12"/>
  <c r="AD1301" i="12"/>
  <c r="AD1300" i="12"/>
  <c r="AD1299" i="12"/>
  <c r="AD1298" i="12"/>
  <c r="AD1297" i="12"/>
  <c r="AD1296" i="12"/>
  <c r="AD1295" i="12"/>
  <c r="AD1294" i="12"/>
  <c r="AD1293" i="12"/>
  <c r="AD1292" i="12"/>
  <c r="AD1291" i="12"/>
  <c r="AD1290" i="12"/>
  <c r="AD1289" i="12"/>
  <c r="AD1288" i="12"/>
  <c r="AD1287" i="12"/>
  <c r="AD1286" i="12"/>
  <c r="AD1285" i="12"/>
  <c r="AD1284" i="12"/>
  <c r="AD1283" i="12"/>
  <c r="AD1282" i="12"/>
  <c r="AD1281" i="12"/>
  <c r="AD1280" i="12"/>
  <c r="AD1279" i="12"/>
  <c r="AD1278" i="12"/>
  <c r="AD1277" i="12"/>
  <c r="AD1276" i="12"/>
  <c r="AD1275" i="12"/>
  <c r="AD1274" i="12"/>
  <c r="AD1273" i="12"/>
  <c r="AD1272" i="12"/>
  <c r="AD1271" i="12"/>
  <c r="AD1270" i="12"/>
  <c r="AD1269" i="12"/>
  <c r="AD1268" i="12"/>
  <c r="AD1267" i="12"/>
  <c r="AD1266" i="12"/>
  <c r="AD1265" i="12"/>
  <c r="AD1264" i="12"/>
  <c r="AD1263" i="12"/>
  <c r="AD1262" i="12"/>
  <c r="AD1261" i="12"/>
  <c r="AD1260" i="12"/>
  <c r="AD1259" i="12"/>
  <c r="AD1258" i="12"/>
  <c r="AD1257" i="12"/>
  <c r="AD1256" i="12"/>
  <c r="AD1255" i="12"/>
  <c r="AD1254" i="12"/>
  <c r="AD1253" i="12"/>
  <c r="AD1252" i="12"/>
  <c r="AD1251" i="12"/>
  <c r="AD1250" i="12"/>
  <c r="AD1249" i="12"/>
  <c r="AD1248" i="12"/>
  <c r="AD1247" i="12"/>
  <c r="AD1246" i="12"/>
  <c r="AD1245" i="12"/>
  <c r="AD1244" i="12"/>
  <c r="AD1243" i="12"/>
  <c r="AD1242" i="12"/>
  <c r="AD1241" i="12"/>
  <c r="AD1240" i="12"/>
  <c r="AD1239" i="12"/>
  <c r="AD1238" i="12"/>
  <c r="AD1237" i="12"/>
  <c r="AD1236" i="12"/>
  <c r="AD1235" i="12"/>
  <c r="AD1234" i="12"/>
  <c r="AD1233" i="12"/>
  <c r="AD1232" i="12"/>
  <c r="AD1231" i="12"/>
  <c r="AD1230" i="12"/>
  <c r="AD1229" i="12"/>
  <c r="AD1228" i="12"/>
  <c r="AD1227" i="12"/>
  <c r="AD1226" i="12"/>
  <c r="AD1225" i="12"/>
  <c r="AD1224" i="12"/>
  <c r="AD1223" i="12"/>
  <c r="AD1222" i="12"/>
  <c r="AD1221" i="12"/>
  <c r="AD1220" i="12"/>
  <c r="AD1219" i="12"/>
  <c r="AD1218" i="12"/>
  <c r="AD1217" i="12"/>
  <c r="AD1216" i="12"/>
  <c r="AD1215" i="12"/>
  <c r="AD1214" i="12"/>
  <c r="AD1213" i="12"/>
  <c r="AD1212" i="12"/>
  <c r="AD1211" i="12"/>
  <c r="AD1210" i="12"/>
  <c r="AD1209" i="12"/>
  <c r="AD1208" i="12"/>
  <c r="AD1207" i="12"/>
  <c r="AD1206" i="12"/>
  <c r="AD1205" i="12"/>
  <c r="AD1204" i="12"/>
  <c r="AD1203" i="12"/>
  <c r="AD1202" i="12"/>
  <c r="AD1201" i="12"/>
  <c r="AD1200" i="12"/>
  <c r="AD1199" i="12"/>
  <c r="AD1198" i="12"/>
  <c r="AD1197" i="12"/>
  <c r="AD1196" i="12"/>
  <c r="AD1195" i="12"/>
  <c r="AD1194" i="12"/>
  <c r="AD1193" i="12"/>
  <c r="AD1192" i="12"/>
  <c r="AD1191" i="12"/>
  <c r="AD1190" i="12"/>
  <c r="AD1189" i="12"/>
  <c r="AD1188" i="12"/>
  <c r="AD1187" i="12"/>
  <c r="AD1186" i="12"/>
  <c r="AD1185" i="12"/>
  <c r="AD1184" i="12"/>
  <c r="AD1183" i="12"/>
  <c r="AD1182" i="12"/>
  <c r="AD1181" i="12"/>
  <c r="AD1180" i="12"/>
  <c r="AD1179" i="12"/>
  <c r="AD1178" i="12"/>
  <c r="AD1177" i="12"/>
  <c r="AD1176" i="12"/>
  <c r="AD1175" i="12"/>
  <c r="AD1174" i="12"/>
  <c r="AD1173" i="12"/>
  <c r="AD1172" i="12"/>
  <c r="AD1171" i="12"/>
  <c r="AD1170" i="12"/>
  <c r="AD1169" i="12"/>
  <c r="AD1168" i="12"/>
  <c r="AD1167" i="12"/>
  <c r="AD1166" i="12"/>
  <c r="AD1165" i="12"/>
  <c r="AD1164" i="12"/>
  <c r="AD1163" i="12"/>
  <c r="AD1162" i="12"/>
  <c r="AD1161" i="12"/>
  <c r="AD1160" i="12"/>
  <c r="AD1159" i="12"/>
  <c r="AD1158" i="12"/>
  <c r="AD1157" i="12"/>
  <c r="AD1156" i="12"/>
  <c r="AD1155" i="12"/>
  <c r="AD1154" i="12"/>
  <c r="AD1153" i="12"/>
  <c r="AD1152" i="12"/>
  <c r="AD1151" i="12"/>
  <c r="AD1150" i="12"/>
  <c r="AD1149" i="12"/>
  <c r="AD1148" i="12"/>
  <c r="AD1147" i="12"/>
  <c r="AD1146" i="12"/>
  <c r="AD1145" i="12"/>
  <c r="AD1144" i="12"/>
  <c r="AD1143" i="12"/>
  <c r="AD1142" i="12"/>
  <c r="AD1141" i="12"/>
  <c r="AD1140" i="12"/>
  <c r="AD1139" i="12"/>
  <c r="AD1138" i="12"/>
  <c r="AD1137" i="12"/>
  <c r="AD1136" i="12"/>
  <c r="AD1135" i="12"/>
  <c r="AD1134" i="12"/>
  <c r="AD1133" i="12"/>
  <c r="AD1132" i="12"/>
  <c r="AD1131" i="12"/>
  <c r="AD1130" i="12"/>
  <c r="AD1129" i="12"/>
  <c r="AD1128" i="12"/>
  <c r="AD1127" i="12"/>
  <c r="AD1126" i="12"/>
  <c r="AD1125" i="12"/>
  <c r="AD1124" i="12"/>
  <c r="AD1123" i="12"/>
  <c r="AD1122" i="12"/>
  <c r="AD1121" i="12"/>
  <c r="AD1120" i="12"/>
  <c r="AD1119" i="12"/>
  <c r="AD1118" i="12"/>
  <c r="AD1117" i="12"/>
  <c r="AD1116" i="12"/>
  <c r="AD1115" i="12"/>
  <c r="AD1114" i="12"/>
  <c r="AD1113" i="12"/>
  <c r="AD1112" i="12"/>
  <c r="AD1111" i="12"/>
  <c r="AD1110" i="12"/>
  <c r="AD1109" i="12"/>
  <c r="AD1108" i="12"/>
  <c r="AD1107" i="12"/>
  <c r="AD1106" i="12"/>
  <c r="AD1105" i="12"/>
  <c r="AD1104" i="12"/>
  <c r="AD1103" i="12"/>
  <c r="AD1102" i="12"/>
  <c r="AD1101" i="12"/>
  <c r="AD1100" i="12"/>
  <c r="AD1099" i="12"/>
  <c r="AD1098" i="12"/>
  <c r="AD1097" i="12"/>
  <c r="AD1096" i="12"/>
  <c r="AD1095" i="12"/>
  <c r="AD1094" i="12"/>
  <c r="AD1093" i="12"/>
  <c r="AD1092" i="12"/>
  <c r="AD1091" i="12"/>
  <c r="AD1090" i="12"/>
  <c r="AD1089" i="12"/>
  <c r="AD1088" i="12"/>
  <c r="AD1087" i="12"/>
  <c r="AD1086" i="12"/>
  <c r="AD1085" i="12"/>
  <c r="AD1084" i="12"/>
  <c r="AD1083" i="12"/>
  <c r="AD1082" i="12"/>
  <c r="AD1081" i="12"/>
  <c r="AD1080" i="12"/>
  <c r="AD1079" i="12"/>
  <c r="AD1078" i="12"/>
  <c r="AD1077" i="12"/>
  <c r="AD1076" i="12"/>
  <c r="AD1075" i="12"/>
  <c r="AD1074" i="12"/>
  <c r="AD1073" i="12"/>
  <c r="AD1072" i="12"/>
  <c r="AD1071" i="12"/>
  <c r="AD1070" i="12"/>
  <c r="AD1069" i="12"/>
  <c r="AD1068" i="12"/>
  <c r="AD1067" i="12"/>
  <c r="AD1066" i="12"/>
  <c r="AD1065" i="12"/>
  <c r="AD1064" i="12"/>
  <c r="AD1063" i="12"/>
  <c r="AD1062" i="12"/>
  <c r="AD1061" i="12"/>
  <c r="AD1060" i="12"/>
  <c r="AD1059" i="12"/>
  <c r="AD1058" i="12"/>
  <c r="AD1057" i="12"/>
  <c r="AD1056" i="12"/>
  <c r="AD1055" i="12"/>
  <c r="AD1054" i="12"/>
  <c r="AD1053" i="12"/>
  <c r="AD1052" i="12"/>
  <c r="AD1051" i="12"/>
  <c r="AD1050" i="12"/>
  <c r="AD1049" i="12"/>
  <c r="AD1048" i="12"/>
  <c r="AD1047" i="12"/>
  <c r="AD1046" i="12"/>
  <c r="AD1045" i="12"/>
  <c r="AD1044" i="12"/>
  <c r="AD1043" i="12"/>
  <c r="AD1042" i="12"/>
  <c r="AD1041" i="12"/>
  <c r="AD1040" i="12"/>
  <c r="AD1039" i="12"/>
  <c r="AD1038" i="12"/>
  <c r="AD1037" i="12"/>
  <c r="AD1036" i="12"/>
  <c r="AD1035" i="12"/>
  <c r="AD1034" i="12"/>
  <c r="AD1033" i="12"/>
  <c r="AD1032" i="12"/>
  <c r="AD1031" i="12"/>
  <c r="AD1030" i="12"/>
  <c r="AD1029" i="12"/>
  <c r="AD1028" i="12"/>
  <c r="AD1027" i="12"/>
  <c r="AD1026" i="12"/>
  <c r="AD1025" i="12"/>
  <c r="AD1024" i="12"/>
  <c r="AD1023" i="12"/>
  <c r="AD1022" i="12"/>
  <c r="AD1021" i="12"/>
  <c r="AD1020" i="12"/>
  <c r="AD1019" i="12"/>
  <c r="AD1018" i="12"/>
  <c r="AD1017" i="12"/>
  <c r="AD1016" i="12"/>
  <c r="AD1015" i="12"/>
  <c r="AD1014" i="12"/>
  <c r="AD1013" i="12"/>
  <c r="AD1012" i="12"/>
  <c r="AD1011" i="12"/>
  <c r="AD1010" i="12"/>
  <c r="AD1009" i="12"/>
  <c r="AD1008" i="12"/>
  <c r="AD1007" i="12"/>
  <c r="AD1006" i="12"/>
  <c r="AD1005" i="12"/>
  <c r="AD1004" i="12"/>
  <c r="AD1003" i="12"/>
  <c r="AD1002" i="12"/>
  <c r="AD1001" i="12"/>
  <c r="AD1000" i="12"/>
  <c r="AD999" i="12"/>
  <c r="AD998" i="12"/>
  <c r="AD997" i="12"/>
  <c r="AD996" i="12"/>
  <c r="AD995" i="12"/>
  <c r="AD994" i="12"/>
  <c r="AD993" i="12"/>
  <c r="AD992" i="12"/>
  <c r="AD991" i="12"/>
  <c r="AD990" i="12"/>
  <c r="AD989" i="12"/>
  <c r="AD988" i="12"/>
  <c r="AD987" i="12"/>
  <c r="AD986" i="12"/>
  <c r="AD985" i="12"/>
  <c r="AD984" i="12"/>
  <c r="AD983" i="12"/>
  <c r="AD982" i="12"/>
  <c r="AD981" i="12"/>
  <c r="AD980" i="12"/>
  <c r="AD979" i="12"/>
  <c r="AD978" i="12"/>
  <c r="AD977" i="12"/>
  <c r="AD976" i="12"/>
  <c r="AD975" i="12"/>
  <c r="AD974" i="12"/>
  <c r="AD973" i="12"/>
  <c r="AD972" i="12"/>
  <c r="AD971" i="12"/>
  <c r="AD970" i="12"/>
  <c r="AD969" i="12"/>
  <c r="AD968" i="12"/>
  <c r="AD967" i="12"/>
  <c r="AD966" i="12"/>
  <c r="AD965" i="12"/>
  <c r="AD964" i="12"/>
  <c r="AD963" i="12"/>
  <c r="AD962" i="12"/>
  <c r="AD961" i="12"/>
  <c r="AD960" i="12"/>
  <c r="AD959" i="12"/>
  <c r="AD958" i="12"/>
  <c r="AD957" i="12"/>
  <c r="AD956" i="12"/>
  <c r="AD955" i="12"/>
  <c r="AD954" i="12"/>
  <c r="AD953" i="12"/>
  <c r="AD952" i="12"/>
  <c r="AD951" i="12"/>
  <c r="AD950" i="12"/>
  <c r="AD949" i="12"/>
  <c r="AD948" i="12"/>
  <c r="AD947" i="12"/>
  <c r="AD946" i="12"/>
  <c r="AD945" i="12"/>
  <c r="AD944" i="12"/>
  <c r="AD943" i="12"/>
  <c r="AD942" i="12"/>
  <c r="AD941" i="12"/>
  <c r="AD940" i="12"/>
  <c r="AD939" i="12"/>
  <c r="AD938" i="12"/>
  <c r="AD937" i="12"/>
  <c r="AD936" i="12"/>
  <c r="AD935" i="12"/>
  <c r="AD934" i="12"/>
  <c r="AD933" i="12"/>
  <c r="AD932" i="12"/>
  <c r="AD931" i="12"/>
  <c r="AD930" i="12"/>
  <c r="AD929" i="12"/>
  <c r="AD928" i="12"/>
  <c r="AD927" i="12"/>
  <c r="AD926" i="12"/>
  <c r="AD925" i="12"/>
  <c r="AD924" i="12"/>
  <c r="AD923" i="12"/>
  <c r="AD922" i="12"/>
  <c r="AD921" i="12"/>
  <c r="AD920" i="12"/>
  <c r="AD919" i="12"/>
  <c r="AD918" i="12"/>
  <c r="AD917" i="12"/>
  <c r="AD916" i="12"/>
  <c r="AD915" i="12"/>
  <c r="AD914" i="12"/>
  <c r="AD913" i="12"/>
  <c r="AD912" i="12"/>
  <c r="AD911" i="12"/>
  <c r="AD910" i="12"/>
  <c r="AD909" i="12"/>
  <c r="AD908" i="12"/>
  <c r="AD907" i="12"/>
  <c r="AD906" i="12"/>
  <c r="AD905" i="12"/>
  <c r="AD904" i="12"/>
  <c r="AD903" i="12"/>
  <c r="AD902" i="12"/>
  <c r="AD901" i="12"/>
  <c r="AD900" i="12"/>
  <c r="AD899" i="12"/>
  <c r="AD898" i="12"/>
  <c r="AD897" i="12"/>
  <c r="AD896" i="12"/>
  <c r="AD895" i="12"/>
  <c r="AD894" i="12"/>
  <c r="AD893" i="12"/>
  <c r="AD892" i="12"/>
  <c r="AD891" i="12"/>
  <c r="AD890" i="12"/>
  <c r="AD889" i="12"/>
  <c r="AD888" i="12"/>
  <c r="AD887" i="12"/>
  <c r="AD886" i="12"/>
  <c r="AD885" i="12"/>
  <c r="AD884" i="12"/>
  <c r="AD883" i="12"/>
  <c r="AD882" i="12"/>
  <c r="AD881" i="12"/>
  <c r="AD880" i="12"/>
  <c r="AD879" i="12"/>
  <c r="AD878" i="12"/>
  <c r="AD877" i="12"/>
  <c r="AD876" i="12"/>
  <c r="AD875" i="12"/>
  <c r="AD874" i="12"/>
  <c r="AD873" i="12"/>
  <c r="AD872" i="12"/>
  <c r="AD871" i="12"/>
  <c r="AD870" i="12"/>
  <c r="AD869" i="12"/>
  <c r="AD868" i="12"/>
  <c r="AD867" i="12"/>
  <c r="AD866" i="12"/>
  <c r="AD865" i="12"/>
  <c r="AD864" i="12"/>
  <c r="AD863" i="12"/>
  <c r="AD862" i="12"/>
  <c r="AD861" i="12"/>
  <c r="AD860" i="12"/>
  <c r="AD859" i="12"/>
  <c r="AD858" i="12"/>
  <c r="AD857" i="12"/>
  <c r="AD856" i="12"/>
  <c r="AD855" i="12"/>
  <c r="AD854" i="12"/>
  <c r="AD853" i="12"/>
  <c r="AD852" i="12"/>
  <c r="AD851" i="12"/>
  <c r="AD850" i="12"/>
  <c r="AD849" i="12"/>
  <c r="AD848" i="12"/>
  <c r="AD847" i="12"/>
  <c r="AD846" i="12"/>
  <c r="AD845" i="12"/>
  <c r="AD844" i="12"/>
  <c r="AD843" i="12"/>
  <c r="AD842" i="12"/>
  <c r="AD841" i="12"/>
  <c r="AD840" i="12"/>
  <c r="AD839" i="12"/>
  <c r="AD838" i="12"/>
  <c r="AD837" i="12"/>
  <c r="AD836" i="12"/>
  <c r="AD835" i="12"/>
  <c r="AD834" i="12"/>
  <c r="AD833" i="12"/>
  <c r="AD832" i="12"/>
  <c r="AD831" i="12"/>
  <c r="AD830" i="12"/>
  <c r="AD829" i="12"/>
  <c r="AD828" i="12"/>
  <c r="AD827" i="12"/>
  <c r="AD826" i="12"/>
  <c r="AD825" i="12"/>
  <c r="AD824" i="12"/>
  <c r="AD823" i="12"/>
  <c r="AD822" i="12"/>
  <c r="AD821" i="12"/>
  <c r="AD820" i="12"/>
  <c r="AD819" i="12"/>
  <c r="AD818" i="12"/>
  <c r="AD817" i="12"/>
  <c r="AD816" i="12"/>
  <c r="AD815" i="12"/>
  <c r="AD814" i="12"/>
  <c r="AD813" i="12"/>
  <c r="AD812" i="12"/>
  <c r="AD811" i="12"/>
  <c r="AD810" i="12"/>
  <c r="AD809" i="12"/>
  <c r="AD808" i="12"/>
  <c r="AD807" i="12"/>
  <c r="AD806" i="12"/>
  <c r="AD805" i="12"/>
  <c r="AD804" i="12"/>
  <c r="AD803" i="12"/>
  <c r="AD802" i="12"/>
  <c r="AD801" i="12"/>
  <c r="AD800" i="12"/>
  <c r="AD799" i="12"/>
  <c r="AD798" i="12"/>
  <c r="AD797" i="12"/>
  <c r="AD796" i="12"/>
  <c r="AD795" i="12"/>
  <c r="AD794" i="12"/>
  <c r="AD793" i="12"/>
  <c r="AD792" i="12"/>
  <c r="AD791" i="12"/>
  <c r="AD790" i="12"/>
  <c r="AD789" i="12"/>
  <c r="AD788" i="12"/>
  <c r="AD787" i="12"/>
  <c r="AD786" i="12"/>
  <c r="AD785" i="12"/>
  <c r="AD784" i="12"/>
  <c r="AD783" i="12"/>
  <c r="AD782" i="12"/>
  <c r="AD781" i="12"/>
  <c r="AD780" i="12"/>
  <c r="AD779" i="12"/>
  <c r="AD778" i="12"/>
  <c r="AD777" i="12"/>
  <c r="AD776" i="12"/>
  <c r="AD775" i="12"/>
  <c r="AD774" i="12"/>
  <c r="AD773" i="12"/>
  <c r="AD772" i="12"/>
  <c r="AD771" i="12"/>
  <c r="AD770" i="12"/>
  <c r="AD769" i="12"/>
  <c r="AD768" i="12"/>
  <c r="AD767" i="12"/>
  <c r="AD766" i="12"/>
  <c r="AD765" i="12"/>
  <c r="AD764" i="12"/>
  <c r="AD763" i="12"/>
  <c r="AD762" i="12"/>
  <c r="AD761" i="12"/>
  <c r="AD760" i="12"/>
  <c r="AD759" i="12"/>
  <c r="AD758" i="12"/>
  <c r="AD757" i="12"/>
  <c r="AD756" i="12"/>
  <c r="AD755" i="12"/>
  <c r="AD754" i="12"/>
  <c r="AD753" i="12"/>
  <c r="AD752" i="12"/>
  <c r="AD751" i="12"/>
  <c r="AD750" i="12"/>
  <c r="AD749" i="12"/>
  <c r="AD748" i="12"/>
  <c r="AD747" i="12"/>
  <c r="AD746" i="12"/>
  <c r="AD745" i="12"/>
  <c r="AD744" i="12"/>
  <c r="AD743" i="12"/>
  <c r="AD742" i="12"/>
  <c r="AD741" i="12"/>
  <c r="AD740" i="12"/>
  <c r="AD739" i="12"/>
  <c r="AD738" i="12"/>
  <c r="AD737" i="12"/>
  <c r="AD736" i="12"/>
  <c r="AD735" i="12"/>
  <c r="AD734" i="12"/>
  <c r="AD733" i="12"/>
  <c r="AD732" i="12"/>
  <c r="AD731" i="12"/>
  <c r="AD730" i="12"/>
  <c r="AD729" i="12"/>
  <c r="AD728" i="12"/>
  <c r="AD727" i="12"/>
  <c r="AD726" i="12"/>
  <c r="AD725" i="12"/>
  <c r="AD724" i="12"/>
  <c r="AD723" i="12"/>
  <c r="AD722" i="12"/>
  <c r="AD721" i="12"/>
  <c r="AD720" i="12"/>
  <c r="AD719" i="12"/>
  <c r="AD718" i="12"/>
  <c r="AD717" i="12"/>
  <c r="AD716" i="12"/>
  <c r="AD715" i="12"/>
  <c r="AD714" i="12"/>
  <c r="AD713" i="12"/>
  <c r="AD712" i="12"/>
  <c r="AD711" i="12"/>
  <c r="AD710" i="12"/>
  <c r="AD709" i="12"/>
  <c r="AD708" i="12"/>
  <c r="AD707" i="12"/>
  <c r="AD706" i="12"/>
  <c r="AD705" i="12"/>
  <c r="AD704" i="12"/>
  <c r="AD703" i="12"/>
  <c r="AD702" i="12"/>
  <c r="AD701" i="12"/>
  <c r="AD700" i="12"/>
  <c r="AD699" i="12"/>
  <c r="AD698" i="12"/>
  <c r="AD697" i="12"/>
  <c r="AD696" i="12"/>
  <c r="AD695" i="12"/>
  <c r="AD694" i="12"/>
  <c r="AD693" i="12"/>
  <c r="AD692" i="12"/>
  <c r="AD691" i="12"/>
  <c r="AD690" i="12"/>
  <c r="AD689" i="12"/>
  <c r="AD688" i="12"/>
  <c r="AD687" i="12"/>
  <c r="AD686" i="12"/>
  <c r="AD685" i="12"/>
  <c r="AD684" i="12"/>
  <c r="AD683" i="12"/>
  <c r="AD682" i="12"/>
  <c r="AD681" i="12"/>
  <c r="AD680" i="12"/>
  <c r="AD679" i="12"/>
  <c r="AD678" i="12"/>
  <c r="AD677" i="12"/>
  <c r="AD676" i="12"/>
  <c r="AD675" i="12"/>
  <c r="AD674" i="12"/>
  <c r="AD673" i="12"/>
  <c r="AD672" i="12"/>
  <c r="AD671" i="12"/>
  <c r="AD670" i="12"/>
  <c r="AD669" i="12"/>
  <c r="AD668" i="12"/>
  <c r="AD667" i="12"/>
  <c r="AD666" i="12"/>
  <c r="AD665" i="12"/>
  <c r="AD664" i="12"/>
  <c r="AD663" i="12"/>
  <c r="AD662" i="12"/>
  <c r="AD661" i="12"/>
  <c r="AD660" i="12"/>
  <c r="AD659" i="12"/>
  <c r="AD658" i="12"/>
  <c r="AD657" i="12"/>
  <c r="AD656" i="12"/>
  <c r="AD655" i="12"/>
  <c r="AD654" i="12"/>
  <c r="AD653" i="12"/>
  <c r="AD652" i="12"/>
  <c r="AD651" i="12"/>
  <c r="AD650" i="12"/>
  <c r="AD649" i="12"/>
  <c r="AD648" i="12"/>
  <c r="AD647" i="12"/>
  <c r="AD646" i="12"/>
  <c r="AD645" i="12"/>
  <c r="AD644" i="12"/>
  <c r="AD643" i="12"/>
  <c r="AD642" i="12"/>
  <c r="AD641" i="12"/>
  <c r="AD640" i="12"/>
  <c r="AD639" i="12"/>
  <c r="AD638" i="12"/>
  <c r="AD637" i="12"/>
  <c r="AD636" i="12"/>
  <c r="AD635" i="12"/>
  <c r="AD634" i="12"/>
  <c r="AD633" i="12"/>
  <c r="AD632" i="12"/>
  <c r="AD631" i="12"/>
  <c r="AD630" i="12"/>
  <c r="AD629" i="12"/>
  <c r="AD628" i="12"/>
  <c r="AD627" i="12"/>
  <c r="AD626" i="12"/>
  <c r="AD625" i="12"/>
  <c r="AD624" i="12"/>
  <c r="AD623" i="12"/>
  <c r="AD622" i="12"/>
  <c r="AD621" i="12"/>
  <c r="AD620" i="12"/>
  <c r="AD619" i="12"/>
  <c r="AD618" i="12"/>
  <c r="AD617" i="12"/>
  <c r="AD616" i="12"/>
  <c r="AD615" i="12"/>
  <c r="AD614" i="12"/>
  <c r="AD613" i="12"/>
  <c r="AD612" i="12"/>
  <c r="AD611" i="12"/>
  <c r="AD610" i="12"/>
  <c r="AD609" i="12"/>
  <c r="AD608" i="12"/>
  <c r="AD607" i="12"/>
  <c r="AD606" i="12"/>
  <c r="AD605" i="12"/>
  <c r="AD604" i="12"/>
  <c r="AD603" i="12"/>
  <c r="AD602" i="12"/>
  <c r="AD601" i="12"/>
  <c r="AD600" i="12"/>
  <c r="AD599" i="12"/>
  <c r="AD598" i="12"/>
  <c r="AD597" i="12"/>
  <c r="AD596" i="12"/>
  <c r="AD595" i="12"/>
  <c r="AD594" i="12"/>
  <c r="AD593" i="12"/>
  <c r="AD592" i="12"/>
  <c r="AD591" i="12"/>
  <c r="AD590" i="12"/>
  <c r="AD589" i="12"/>
  <c r="AD588" i="12"/>
  <c r="AD587" i="12"/>
  <c r="AD586" i="12"/>
  <c r="AD585" i="12"/>
  <c r="AD584" i="12"/>
  <c r="AD583" i="12"/>
  <c r="AD582" i="12"/>
  <c r="AD581" i="12"/>
  <c r="AD580" i="12"/>
  <c r="AD579" i="12"/>
  <c r="AD578" i="12"/>
  <c r="AD577" i="12"/>
  <c r="AD576" i="12"/>
  <c r="AD575" i="12"/>
  <c r="AD574" i="12"/>
  <c r="AD573" i="12"/>
  <c r="AD572" i="12"/>
  <c r="AD571" i="12"/>
  <c r="AD570" i="12"/>
  <c r="AD569" i="12"/>
  <c r="AD568" i="12"/>
  <c r="AD567" i="12"/>
  <c r="AD566" i="12"/>
  <c r="AD565" i="12"/>
  <c r="AD564" i="12"/>
  <c r="AD563" i="12"/>
  <c r="AD562" i="12"/>
  <c r="AD561" i="12"/>
  <c r="AD560" i="12"/>
  <c r="AD559" i="12"/>
  <c r="AD558" i="12"/>
  <c r="AD557" i="12"/>
  <c r="AD556" i="12"/>
  <c r="AD555" i="12"/>
  <c r="AD554" i="12"/>
  <c r="AD553" i="12"/>
  <c r="AD552" i="12"/>
  <c r="AD551" i="12"/>
  <c r="AD550" i="12"/>
  <c r="AD549" i="12"/>
  <c r="AD548" i="12"/>
  <c r="AD547" i="12"/>
  <c r="AD546" i="12"/>
  <c r="AD545" i="12"/>
  <c r="AD544" i="12"/>
  <c r="AD543" i="12"/>
  <c r="AD542" i="12"/>
  <c r="AD541" i="12"/>
  <c r="AD540" i="12"/>
  <c r="AD539" i="12"/>
  <c r="AD538" i="12"/>
  <c r="AD537" i="12"/>
  <c r="AD536" i="12"/>
  <c r="AD535" i="12"/>
  <c r="AD534" i="12"/>
  <c r="AD533" i="12"/>
  <c r="AD532" i="12"/>
  <c r="AD531" i="12"/>
  <c r="AD530" i="12"/>
  <c r="AD529" i="12"/>
  <c r="AD528" i="12"/>
  <c r="AD527" i="12"/>
  <c r="AD526" i="12"/>
  <c r="AD525" i="12"/>
  <c r="AD524" i="12"/>
  <c r="AD523" i="12"/>
  <c r="AD522" i="12"/>
  <c r="AD521" i="12"/>
  <c r="AD520" i="12"/>
  <c r="AD519" i="12"/>
  <c r="AD518" i="12"/>
  <c r="AD517" i="12"/>
  <c r="AD516" i="12"/>
  <c r="AD515" i="12"/>
  <c r="AD514" i="12"/>
  <c r="AD513" i="12"/>
  <c r="AD512" i="12"/>
  <c r="AD511" i="12"/>
  <c r="AD510" i="12"/>
  <c r="AD509" i="12"/>
  <c r="AD508" i="12"/>
  <c r="AD507" i="12"/>
  <c r="AD506" i="12"/>
  <c r="AD505" i="12"/>
  <c r="AD504" i="12"/>
  <c r="AD503" i="12"/>
  <c r="AD502" i="12"/>
  <c r="AD501" i="12"/>
  <c r="AD500" i="12"/>
  <c r="AD499" i="12"/>
  <c r="AD498" i="12"/>
  <c r="AD497" i="12"/>
  <c r="AD496" i="12"/>
  <c r="AD495" i="12"/>
  <c r="AD494" i="12"/>
  <c r="AD493" i="12"/>
  <c r="AD492" i="12"/>
  <c r="AD491" i="12"/>
  <c r="AD490" i="12"/>
  <c r="AD489" i="12"/>
  <c r="AD488" i="12"/>
  <c r="AD487" i="12"/>
  <c r="AD486" i="12"/>
  <c r="AD485" i="12"/>
  <c r="AD484" i="12"/>
  <c r="AD483" i="12"/>
  <c r="AD482" i="12"/>
  <c r="AD481" i="12"/>
  <c r="AD480" i="12"/>
  <c r="AD479" i="12"/>
  <c r="AD478" i="12"/>
  <c r="AD477" i="12"/>
  <c r="AD476" i="12"/>
  <c r="AD475" i="12"/>
  <c r="AD474" i="12"/>
  <c r="AD473" i="12"/>
  <c r="AD472" i="12"/>
  <c r="AD471" i="12"/>
  <c r="AD470" i="12"/>
  <c r="AD469" i="12"/>
  <c r="AD468" i="12"/>
  <c r="AD467" i="12"/>
  <c r="AD466" i="12"/>
  <c r="AD465" i="12"/>
  <c r="AD464" i="12"/>
  <c r="AD463" i="12"/>
  <c r="AD462" i="12"/>
  <c r="AD461" i="12"/>
  <c r="AD460" i="12"/>
  <c r="AD459" i="12"/>
  <c r="AD458" i="12"/>
  <c r="AD457" i="12"/>
  <c r="AD456" i="12"/>
  <c r="AD455" i="12"/>
  <c r="AD454" i="12"/>
  <c r="AD453" i="12"/>
  <c r="AD452" i="12"/>
  <c r="AD451" i="12"/>
  <c r="AD450" i="12"/>
  <c r="AD449" i="12"/>
  <c r="AD448" i="12"/>
  <c r="AD447" i="12"/>
  <c r="AD446" i="12"/>
  <c r="AD445" i="12"/>
  <c r="AD444" i="12"/>
  <c r="AD443" i="12"/>
  <c r="AD442" i="12"/>
  <c r="AD441" i="12"/>
  <c r="AD440" i="12"/>
  <c r="AD439" i="12"/>
  <c r="AD438" i="12"/>
  <c r="AD437" i="12"/>
  <c r="AD436" i="12"/>
  <c r="AD435" i="12"/>
  <c r="AD434" i="12"/>
  <c r="AD433" i="12"/>
  <c r="AD432" i="12"/>
  <c r="AD431" i="12"/>
  <c r="AD430" i="12"/>
  <c r="AD429" i="12"/>
  <c r="AD428" i="12"/>
  <c r="AD427" i="12"/>
  <c r="AD426" i="12"/>
  <c r="AD425" i="12"/>
  <c r="AD424" i="12"/>
  <c r="AD423" i="12"/>
  <c r="AD422" i="12"/>
  <c r="AD421" i="12"/>
  <c r="AD420" i="12"/>
  <c r="AD419" i="12"/>
  <c r="AD418" i="12"/>
  <c r="AD417" i="12"/>
  <c r="AD416" i="12"/>
  <c r="AD415" i="12"/>
  <c r="AD414" i="12"/>
  <c r="AD413" i="12"/>
  <c r="AD412" i="12"/>
  <c r="AD411" i="12"/>
  <c r="AD410" i="12"/>
  <c r="AD409" i="12"/>
  <c r="AD408" i="12"/>
  <c r="AD407" i="12"/>
  <c r="AD406" i="12"/>
  <c r="AD405" i="12"/>
  <c r="AD404" i="12"/>
  <c r="AD403" i="12"/>
  <c r="AD402" i="12"/>
  <c r="AD401" i="12"/>
  <c r="AD400" i="12"/>
  <c r="AD399" i="12"/>
  <c r="AD398" i="12"/>
  <c r="AD397" i="12"/>
  <c r="AD396" i="12"/>
  <c r="AD395" i="12"/>
  <c r="AD394" i="12"/>
  <c r="AD393" i="12"/>
  <c r="AD392" i="12"/>
  <c r="AD391" i="12"/>
  <c r="AD390" i="12"/>
  <c r="AD389" i="12"/>
  <c r="AD388" i="12"/>
  <c r="AD387" i="12"/>
  <c r="AD386" i="12"/>
  <c r="AD385" i="12"/>
  <c r="AD384" i="12"/>
  <c r="AD383" i="12"/>
  <c r="AD382" i="12"/>
  <c r="AD381" i="12"/>
  <c r="AD380" i="12"/>
  <c r="AD379" i="12"/>
  <c r="AD378" i="12"/>
  <c r="AD377" i="12"/>
  <c r="AD376" i="12"/>
  <c r="AD375" i="12"/>
  <c r="AD374" i="12"/>
  <c r="AD373" i="12"/>
  <c r="AD372" i="12"/>
  <c r="AD371" i="12"/>
  <c r="AD370" i="12"/>
  <c r="AD369" i="12"/>
  <c r="AD368" i="12"/>
  <c r="AD367" i="12"/>
  <c r="AD366" i="12"/>
  <c r="AD365" i="12"/>
  <c r="AD364" i="12"/>
  <c r="AD363" i="12"/>
  <c r="AD362" i="12"/>
  <c r="AD361" i="12"/>
  <c r="AD360" i="12"/>
  <c r="AD359" i="12"/>
  <c r="AD358" i="12"/>
  <c r="AD357" i="12"/>
  <c r="AD356" i="12"/>
  <c r="AD355" i="12"/>
  <c r="AD354" i="12"/>
  <c r="AD353" i="12"/>
  <c r="AD352" i="12"/>
  <c r="AD351" i="12"/>
  <c r="AD350" i="12"/>
  <c r="AD349" i="12"/>
  <c r="AD348" i="12"/>
  <c r="AD347" i="12"/>
  <c r="AD346" i="12"/>
  <c r="AD345" i="12"/>
  <c r="AD344" i="12"/>
  <c r="AD343" i="12"/>
  <c r="AD342" i="12"/>
  <c r="AD341" i="12"/>
  <c r="AD340" i="12"/>
  <c r="AD339" i="12"/>
  <c r="AD338" i="12"/>
  <c r="AD337" i="12"/>
  <c r="AD336" i="12"/>
  <c r="AD335" i="12"/>
  <c r="AD334" i="12"/>
  <c r="AD333" i="12"/>
  <c r="AD332" i="12"/>
  <c r="AD331" i="12"/>
  <c r="AD330" i="12"/>
  <c r="AD329" i="12"/>
  <c r="AD328" i="12"/>
  <c r="AD327" i="12"/>
  <c r="AD326" i="12"/>
  <c r="AD325" i="12"/>
  <c r="AD324" i="12"/>
  <c r="AD323" i="12"/>
  <c r="AD322" i="12"/>
  <c r="AD321" i="12"/>
  <c r="AD320" i="12"/>
  <c r="AD319" i="12"/>
  <c r="AD318" i="12"/>
  <c r="AD317" i="12"/>
  <c r="AD316" i="12"/>
  <c r="AD315" i="12"/>
  <c r="AD314" i="12"/>
  <c r="AD313" i="12"/>
  <c r="AD312" i="12"/>
  <c r="AD311" i="12"/>
  <c r="AD310" i="12"/>
  <c r="AD309" i="12"/>
  <c r="AD308" i="12"/>
  <c r="AD307" i="12"/>
  <c r="AD306" i="12"/>
  <c r="AD305" i="12"/>
  <c r="AD304" i="12"/>
  <c r="AD303" i="12"/>
  <c r="AD302" i="12"/>
  <c r="AD301" i="12"/>
  <c r="AD300" i="12"/>
  <c r="AD299" i="12"/>
  <c r="AD298" i="12"/>
  <c r="AD297" i="12"/>
  <c r="AD296" i="12"/>
  <c r="AD295" i="12"/>
  <c r="AD294" i="12"/>
  <c r="AD293" i="12"/>
  <c r="AD292" i="12"/>
  <c r="AD291" i="12"/>
  <c r="AD290" i="12"/>
  <c r="AD289" i="12"/>
  <c r="AD288" i="12"/>
  <c r="AD287" i="12"/>
  <c r="AD286" i="12"/>
  <c r="AD285" i="12"/>
  <c r="AD284" i="12"/>
  <c r="AD283" i="12"/>
  <c r="AD282" i="12"/>
  <c r="AD281" i="12"/>
  <c r="AD280" i="12"/>
  <c r="AD279" i="12"/>
  <c r="AD278" i="12"/>
  <c r="AD277" i="12"/>
  <c r="AD276" i="12"/>
  <c r="AD275" i="12"/>
  <c r="AD274" i="12"/>
  <c r="AD273" i="12"/>
  <c r="AD272" i="12"/>
  <c r="AD271" i="12"/>
  <c r="AD270" i="12"/>
  <c r="AD269" i="12"/>
  <c r="AD268" i="12"/>
  <c r="AD267" i="12"/>
  <c r="AD266" i="12"/>
  <c r="AD265" i="12"/>
  <c r="AD264" i="12"/>
  <c r="AD263" i="12"/>
  <c r="AD262" i="12"/>
  <c r="AD261" i="12"/>
  <c r="AD260" i="12"/>
  <c r="AD259" i="12"/>
  <c r="AD258" i="12"/>
  <c r="AD257" i="12"/>
  <c r="AD256" i="12"/>
  <c r="AD255" i="12"/>
  <c r="AD254" i="12"/>
  <c r="AD253" i="12"/>
  <c r="AD252" i="12"/>
  <c r="AD251" i="12"/>
  <c r="AD250" i="12"/>
  <c r="AD249" i="12"/>
  <c r="AD248" i="12"/>
  <c r="AD247" i="12"/>
  <c r="AD246" i="12"/>
  <c r="AD245" i="12"/>
  <c r="AD244" i="12"/>
  <c r="AD243" i="12"/>
  <c r="AD242" i="12"/>
  <c r="AD241" i="12"/>
  <c r="AD240" i="12"/>
  <c r="AD239" i="12"/>
  <c r="AD238" i="12"/>
  <c r="AD237" i="12"/>
  <c r="AD236" i="12"/>
  <c r="AD235" i="12"/>
  <c r="AD234" i="12"/>
  <c r="AD233" i="12"/>
  <c r="AD232" i="12"/>
  <c r="AD231" i="12"/>
  <c r="AD230" i="12"/>
  <c r="AD229" i="12"/>
  <c r="AD228" i="12"/>
  <c r="AD227" i="12"/>
  <c r="AD226" i="12"/>
  <c r="AD225" i="12"/>
  <c r="AD224" i="12"/>
  <c r="AD223" i="12"/>
  <c r="AD222" i="12"/>
  <c r="AD221" i="12"/>
  <c r="AD220" i="12"/>
  <c r="AD219" i="12"/>
  <c r="AD218" i="12"/>
  <c r="AD217" i="12"/>
  <c r="AD216" i="12"/>
  <c r="AD215" i="12"/>
  <c r="AD214" i="12"/>
  <c r="AD213" i="12"/>
  <c r="AD212" i="12"/>
  <c r="AD211" i="12"/>
  <c r="AD210" i="12"/>
  <c r="AD209" i="12"/>
  <c r="AD208" i="12"/>
  <c r="AD207" i="12"/>
  <c r="AD206" i="12"/>
  <c r="AD205" i="12"/>
  <c r="AD204" i="12"/>
  <c r="AD203" i="12"/>
  <c r="AD202" i="12"/>
  <c r="AD201" i="12"/>
  <c r="AD200" i="12"/>
  <c r="AD199" i="12"/>
  <c r="AD198" i="12"/>
  <c r="AD197" i="12"/>
  <c r="AD196" i="12"/>
  <c r="AD195" i="12"/>
  <c r="AD194" i="12"/>
  <c r="AD193" i="12"/>
  <c r="AD192" i="12"/>
  <c r="AD191" i="12"/>
  <c r="AD190" i="12"/>
  <c r="AD189" i="12"/>
  <c r="AD188" i="12"/>
  <c r="AD187" i="12"/>
  <c r="AD186" i="12"/>
  <c r="AD185" i="12"/>
  <c r="AD184" i="12"/>
  <c r="AD183" i="12"/>
  <c r="AD182" i="12"/>
  <c r="AD181" i="12"/>
  <c r="AD180" i="12"/>
  <c r="AD179" i="12"/>
  <c r="AD178" i="12"/>
  <c r="AD177" i="12"/>
  <c r="AD176" i="12"/>
  <c r="AD175" i="12"/>
  <c r="AD174" i="12"/>
  <c r="AD173" i="12"/>
  <c r="AD172" i="12"/>
  <c r="AD171" i="12"/>
  <c r="AD170" i="12"/>
  <c r="AD169" i="12"/>
  <c r="AD168" i="12"/>
  <c r="AD167" i="12"/>
  <c r="AD166" i="12"/>
  <c r="AD165" i="12"/>
  <c r="AD164" i="12"/>
  <c r="AD163" i="12"/>
  <c r="AD162" i="12"/>
  <c r="AD161" i="12"/>
  <c r="AD160" i="12"/>
  <c r="AD159" i="12"/>
  <c r="AD158" i="12"/>
  <c r="AD157" i="12"/>
  <c r="AD156" i="12"/>
  <c r="AD155" i="12"/>
  <c r="AD154" i="12"/>
  <c r="AD153" i="12"/>
  <c r="AD152" i="12"/>
  <c r="AD151" i="12"/>
  <c r="AD150" i="12"/>
  <c r="AD149" i="12"/>
  <c r="AD148" i="12"/>
  <c r="AD147" i="12"/>
  <c r="AD146" i="12"/>
  <c r="AD145" i="12"/>
  <c r="AD144" i="12"/>
  <c r="AD143" i="12"/>
  <c r="AD142" i="12"/>
  <c r="AD141" i="12"/>
  <c r="AD140" i="12"/>
  <c r="AD139" i="12"/>
  <c r="AD138" i="12"/>
  <c r="AD137" i="12"/>
  <c r="AD136" i="12"/>
  <c r="AD135" i="12"/>
  <c r="AD134" i="12"/>
  <c r="AD133" i="12"/>
  <c r="AD132" i="12"/>
  <c r="AD131" i="12"/>
  <c r="AD130" i="12"/>
  <c r="AD129" i="12"/>
  <c r="AD128" i="12"/>
  <c r="AD127" i="12"/>
  <c r="AD126" i="12"/>
  <c r="AD125" i="12"/>
  <c r="AD124" i="12"/>
  <c r="AD123" i="12"/>
  <c r="AD122" i="12"/>
  <c r="AD121" i="12"/>
  <c r="AD120" i="12"/>
  <c r="AD119" i="12"/>
  <c r="AD118" i="12"/>
  <c r="AD117" i="12"/>
  <c r="AD116" i="12"/>
  <c r="AD115" i="12"/>
  <c r="AD114" i="12"/>
  <c r="AD113" i="12"/>
  <c r="AD112" i="12"/>
  <c r="AD111" i="12"/>
  <c r="AD110" i="12"/>
  <c r="AD109" i="12"/>
  <c r="AD108" i="12"/>
  <c r="AD107" i="12"/>
  <c r="AD106" i="12"/>
  <c r="AD105" i="12"/>
  <c r="AD104" i="12"/>
  <c r="AD103" i="12"/>
  <c r="AD102" i="12"/>
  <c r="AD101" i="12"/>
  <c r="AD100" i="12"/>
  <c r="AD99" i="12"/>
  <c r="AD98" i="12"/>
  <c r="AD97" i="12"/>
  <c r="AD96" i="12"/>
  <c r="AD95" i="12"/>
  <c r="AD94" i="12"/>
  <c r="AD93" i="12"/>
  <c r="AD92" i="12"/>
  <c r="AD91" i="12"/>
  <c r="AD90" i="12"/>
  <c r="AD89" i="12"/>
  <c r="AD88" i="12"/>
  <c r="AD87" i="12"/>
  <c r="AD86" i="12"/>
  <c r="AD85" i="12"/>
  <c r="AD84" i="12"/>
  <c r="AD83" i="12"/>
  <c r="AD82" i="12"/>
  <c r="AD81" i="12"/>
  <c r="AD80" i="12"/>
  <c r="AD79" i="12"/>
  <c r="AD78" i="12"/>
  <c r="AD77" i="12"/>
  <c r="AD76" i="12"/>
  <c r="AD75" i="12"/>
  <c r="AD74" i="12"/>
  <c r="AD73" i="12"/>
  <c r="AD72" i="12"/>
  <c r="AD71" i="12"/>
  <c r="AD70" i="12"/>
  <c r="AD69" i="12"/>
  <c r="AD68" i="12"/>
  <c r="AD67" i="12"/>
  <c r="AD66" i="12"/>
  <c r="AD65" i="12"/>
  <c r="AD64" i="12"/>
  <c r="AD63" i="12"/>
  <c r="AD62" i="12"/>
  <c r="AD61" i="12"/>
  <c r="AD60" i="12"/>
  <c r="AD59" i="12"/>
  <c r="AD58" i="12"/>
  <c r="AD57" i="12"/>
  <c r="AD56" i="12"/>
  <c r="AD55" i="12"/>
  <c r="AD54" i="12"/>
  <c r="AD53" i="12"/>
  <c r="AD52" i="12"/>
  <c r="AD51" i="12"/>
  <c r="AD50" i="12"/>
  <c r="AD49" i="12"/>
  <c r="AD48" i="12"/>
  <c r="AD47" i="12"/>
  <c r="AD46" i="12"/>
  <c r="AD45" i="12"/>
  <c r="AD44" i="12"/>
  <c r="AD43" i="12"/>
  <c r="AD42" i="12"/>
  <c r="AD41" i="12"/>
  <c r="AD40" i="12"/>
  <c r="AD39" i="12"/>
  <c r="AD38" i="12"/>
  <c r="AD37" i="12"/>
  <c r="AD36" i="12"/>
  <c r="AD35" i="12"/>
  <c r="AD34" i="12"/>
  <c r="AD33" i="12"/>
  <c r="AD32" i="12"/>
  <c r="AD31" i="12"/>
  <c r="AD30" i="12"/>
  <c r="AD29" i="12"/>
  <c r="AD28" i="12"/>
  <c r="AD27" i="12"/>
  <c r="AD26" i="12"/>
  <c r="AD25" i="12"/>
  <c r="AD24" i="12"/>
  <c r="AD23" i="12"/>
  <c r="AD22" i="12"/>
  <c r="AD21" i="12"/>
  <c r="AD20" i="12"/>
  <c r="AD19" i="12"/>
  <c r="AD18" i="12"/>
  <c r="AD17" i="12"/>
  <c r="AD16" i="12"/>
  <c r="AD15" i="12"/>
  <c r="AD14" i="12"/>
  <c r="AD13" i="12"/>
  <c r="AD12" i="12"/>
  <c r="AD11" i="12"/>
  <c r="AD10" i="12"/>
  <c r="AD9" i="12"/>
  <c r="AD8" i="12"/>
  <c r="AD7" i="12"/>
  <c r="Y3934" i="12"/>
  <c r="Y3933" i="12"/>
  <c r="Y3932" i="12"/>
  <c r="Y3931" i="12"/>
  <c r="Y3930" i="12"/>
  <c r="Y3929" i="12"/>
  <c r="Y3928" i="12"/>
  <c r="Y3927" i="12"/>
  <c r="Y3926" i="12"/>
  <c r="Y3925" i="12"/>
  <c r="Y3924" i="12"/>
  <c r="Y3923" i="12"/>
  <c r="Y3922" i="12"/>
  <c r="Y3921" i="12"/>
  <c r="Y3920" i="12"/>
  <c r="Y3919" i="12"/>
  <c r="Y3918" i="12"/>
  <c r="Y3917" i="12"/>
  <c r="Y3916" i="12"/>
  <c r="Y3915" i="12"/>
  <c r="Y3914" i="12"/>
  <c r="Y3913" i="12"/>
  <c r="Y3912" i="12"/>
  <c r="Y3911" i="12"/>
  <c r="Y3910" i="12"/>
  <c r="Y3909" i="12"/>
  <c r="Y3908" i="12"/>
  <c r="Y3907" i="12"/>
  <c r="Y3906" i="12"/>
  <c r="Y3905" i="12"/>
  <c r="Y3904" i="12"/>
  <c r="Y3903" i="12"/>
  <c r="Y3902" i="12"/>
  <c r="Y3901" i="12"/>
  <c r="Y3900" i="12"/>
  <c r="Y3899" i="12"/>
  <c r="Y3898" i="12"/>
  <c r="Y3897" i="12"/>
  <c r="Y3896" i="12"/>
  <c r="Y3895" i="12"/>
  <c r="Y3894" i="12"/>
  <c r="Y3893" i="12"/>
  <c r="Y3892" i="12"/>
  <c r="Y3891" i="12"/>
  <c r="Y3890" i="12"/>
  <c r="Y3889" i="12"/>
  <c r="Y3888" i="12"/>
  <c r="Y3887" i="12"/>
  <c r="Y3886" i="12"/>
  <c r="Y3885" i="12"/>
  <c r="Y3884" i="12"/>
  <c r="Y3883" i="12"/>
  <c r="Y3882" i="12"/>
  <c r="Y3881" i="12"/>
  <c r="Y3880" i="12"/>
  <c r="Y3879" i="12"/>
  <c r="Y3878" i="12"/>
  <c r="Y3877" i="12"/>
  <c r="Y3876" i="12"/>
  <c r="Y3875" i="12"/>
  <c r="Y3874" i="12"/>
  <c r="Y3873" i="12"/>
  <c r="Y3872" i="12"/>
  <c r="Y3871" i="12"/>
  <c r="Y3870" i="12"/>
  <c r="Y3869" i="12"/>
  <c r="Y3868" i="12"/>
  <c r="Y3867" i="12"/>
  <c r="Y3866" i="12"/>
  <c r="Y3865" i="12"/>
  <c r="Y3864" i="12"/>
  <c r="Y3863" i="12"/>
  <c r="Y3862" i="12"/>
  <c r="Y3861" i="12"/>
  <c r="Y3860" i="12"/>
  <c r="Y3859" i="12"/>
  <c r="Y3858" i="12"/>
  <c r="Y3857" i="12"/>
  <c r="Y3856" i="12"/>
  <c r="Y3855" i="12"/>
  <c r="Y3854" i="12"/>
  <c r="Y3853" i="12"/>
  <c r="Y3852" i="12"/>
  <c r="Y3851" i="12"/>
  <c r="Y3850" i="12"/>
  <c r="Y3849" i="12"/>
  <c r="Y3848" i="12"/>
  <c r="Y3847" i="12"/>
  <c r="Y3846" i="12"/>
  <c r="Y3845" i="12"/>
  <c r="Y3844" i="12"/>
  <c r="Y3843" i="12"/>
  <c r="Y3842" i="12"/>
  <c r="Y3841" i="12"/>
  <c r="Y3840" i="12"/>
  <c r="Y3839" i="12"/>
  <c r="Y3838" i="12"/>
  <c r="Y3837" i="12"/>
  <c r="Y3836" i="12"/>
  <c r="Y3835" i="12"/>
  <c r="Y3834" i="12"/>
  <c r="Y3833" i="12"/>
  <c r="Y3832" i="12"/>
  <c r="Y3831" i="12"/>
  <c r="Y3830" i="12"/>
  <c r="Y3829" i="12"/>
  <c r="Y3828" i="12"/>
  <c r="Y3827" i="12"/>
  <c r="Y3826" i="12"/>
  <c r="Y3825" i="12"/>
  <c r="Y3824" i="12"/>
  <c r="Y3823" i="12"/>
  <c r="Y3822" i="12"/>
  <c r="Y3821" i="12"/>
  <c r="Y3820" i="12"/>
  <c r="Y3819" i="12"/>
  <c r="Y3818" i="12"/>
  <c r="Y3817" i="12"/>
  <c r="Y3816" i="12"/>
  <c r="Y3815" i="12"/>
  <c r="Y3814" i="12"/>
  <c r="Y3813" i="12"/>
  <c r="Y3812" i="12"/>
  <c r="Y3811" i="12"/>
  <c r="Y3810" i="12"/>
  <c r="Y3809" i="12"/>
  <c r="Y3808" i="12"/>
  <c r="Y3807" i="12"/>
  <c r="Y3806" i="12"/>
  <c r="Y3805" i="12"/>
  <c r="Y3804" i="12"/>
  <c r="Y3803" i="12"/>
  <c r="Y3802" i="12"/>
  <c r="Y3801" i="12"/>
  <c r="Y3800" i="12"/>
  <c r="Y3799" i="12"/>
  <c r="Y3798" i="12"/>
  <c r="Y3797" i="12"/>
  <c r="Y3796" i="12"/>
  <c r="Y3795" i="12"/>
  <c r="Y3794" i="12"/>
  <c r="Y3793" i="12"/>
  <c r="Y3792" i="12"/>
  <c r="Y3791" i="12"/>
  <c r="Y3790" i="12"/>
  <c r="Y3789" i="12"/>
  <c r="Y3788" i="12"/>
  <c r="Y3787" i="12"/>
  <c r="Y3786" i="12"/>
  <c r="Y3785" i="12"/>
  <c r="Y3784" i="12"/>
  <c r="Y3783" i="12"/>
  <c r="Y3782" i="12"/>
  <c r="Y3781" i="12"/>
  <c r="Y3780" i="12"/>
  <c r="Y3779" i="12"/>
  <c r="Y3778" i="12"/>
  <c r="Y3777" i="12"/>
  <c r="Y3776" i="12"/>
  <c r="Y3775" i="12"/>
  <c r="Y3774" i="12"/>
  <c r="Y3773" i="12"/>
  <c r="Y3772" i="12"/>
  <c r="Y3771" i="12"/>
  <c r="Y3770" i="12"/>
  <c r="Y3769" i="12"/>
  <c r="Y3768" i="12"/>
  <c r="Y3767" i="12"/>
  <c r="Y3766" i="12"/>
  <c r="Y3765" i="12"/>
  <c r="Y3764" i="12"/>
  <c r="Y3763" i="12"/>
  <c r="Y3762" i="12"/>
  <c r="Y3761" i="12"/>
  <c r="Y3760" i="12"/>
  <c r="Y3759" i="12"/>
  <c r="Y3758" i="12"/>
  <c r="Y3757" i="12"/>
  <c r="Y3756" i="12"/>
  <c r="Y3755" i="12"/>
  <c r="Y3754" i="12"/>
  <c r="Y3753" i="12"/>
  <c r="Y3752" i="12"/>
  <c r="Y3751" i="12"/>
  <c r="Y3750" i="12"/>
  <c r="Y3749" i="12"/>
  <c r="Y3748" i="12"/>
  <c r="Y3747" i="12"/>
  <c r="Y3746" i="12"/>
  <c r="Y3745" i="12"/>
  <c r="Y3744" i="12"/>
  <c r="Y3743" i="12"/>
  <c r="Y3742" i="12"/>
  <c r="Y3741" i="12"/>
  <c r="Y3740" i="12"/>
  <c r="Y3739" i="12"/>
  <c r="Y3738" i="12"/>
  <c r="Y3737" i="12"/>
  <c r="Y3736" i="12"/>
  <c r="Y3735" i="12"/>
  <c r="Y3734" i="12"/>
  <c r="Y3733" i="12"/>
  <c r="Y3732" i="12"/>
  <c r="Y3731" i="12"/>
  <c r="Y3730" i="12"/>
  <c r="Y3729" i="12"/>
  <c r="Y3728" i="12"/>
  <c r="Y3727" i="12"/>
  <c r="Y3726" i="12"/>
  <c r="Y3725" i="12"/>
  <c r="Y3724" i="12"/>
  <c r="Y3723" i="12"/>
  <c r="Y3722" i="12"/>
  <c r="Y3721" i="12"/>
  <c r="Y3720" i="12"/>
  <c r="Y3719" i="12"/>
  <c r="Y3718" i="12"/>
  <c r="Y3717" i="12"/>
  <c r="Y3716" i="12"/>
  <c r="Y3715" i="12"/>
  <c r="Y3714" i="12"/>
  <c r="Y3713" i="12"/>
  <c r="Y3712" i="12"/>
  <c r="Y3711" i="12"/>
  <c r="Y3710" i="12"/>
  <c r="Y3709" i="12"/>
  <c r="Y3708" i="12"/>
  <c r="Y3707" i="12"/>
  <c r="Y3706" i="12"/>
  <c r="Y3705" i="12"/>
  <c r="Y3704" i="12"/>
  <c r="Y3703" i="12"/>
  <c r="Y3702" i="12"/>
  <c r="Y3701" i="12"/>
  <c r="Y3700" i="12"/>
  <c r="Y3699" i="12"/>
  <c r="Y3698" i="12"/>
  <c r="Y3697" i="12"/>
  <c r="Y3696" i="12"/>
  <c r="Y3695" i="12"/>
  <c r="Y3694" i="12"/>
  <c r="Y3693" i="12"/>
  <c r="Y3692" i="12"/>
  <c r="Y3691" i="12"/>
  <c r="Y3690" i="12"/>
  <c r="Y3689" i="12"/>
  <c r="Y3688" i="12"/>
  <c r="Y3687" i="12"/>
  <c r="Y3686" i="12"/>
  <c r="Y3685" i="12"/>
  <c r="Y3684" i="12"/>
  <c r="Y3683" i="12"/>
  <c r="Y3682" i="12"/>
  <c r="Y3681" i="12"/>
  <c r="Y3680" i="12"/>
  <c r="Y3679" i="12"/>
  <c r="Y3678" i="12"/>
  <c r="Y3677" i="12"/>
  <c r="Y3676" i="12"/>
  <c r="Y3675" i="12"/>
  <c r="Y3674" i="12"/>
  <c r="Y3673" i="12"/>
  <c r="Y3672" i="12"/>
  <c r="Y3671" i="12"/>
  <c r="Y3670" i="12"/>
  <c r="Y3669" i="12"/>
  <c r="Y3668" i="12"/>
  <c r="Y3667" i="12"/>
  <c r="Y3666" i="12"/>
  <c r="Y3665" i="12"/>
  <c r="Y3664" i="12"/>
  <c r="Y3663" i="12"/>
  <c r="Y3662" i="12"/>
  <c r="Y3661" i="12"/>
  <c r="Y3660" i="12"/>
  <c r="Y3659" i="12"/>
  <c r="Y3658" i="12"/>
  <c r="Y3657" i="12"/>
  <c r="Y3656" i="12"/>
  <c r="Y3655" i="12"/>
  <c r="Y3654" i="12"/>
  <c r="Y3653" i="12"/>
  <c r="Y3652" i="12"/>
  <c r="Y3651" i="12"/>
  <c r="Y3650" i="12"/>
  <c r="Y3649" i="12"/>
  <c r="Y3648" i="12"/>
  <c r="Y3647" i="12"/>
  <c r="Y3646" i="12"/>
  <c r="Y3645" i="12"/>
  <c r="Y3644" i="12"/>
  <c r="Y3643" i="12"/>
  <c r="Y3642" i="12"/>
  <c r="Y3641" i="12"/>
  <c r="Y3640" i="12"/>
  <c r="Y3639" i="12"/>
  <c r="Y3638" i="12"/>
  <c r="Y3637" i="12"/>
  <c r="Y3636" i="12"/>
  <c r="Y3635" i="12"/>
  <c r="Y3634" i="12"/>
  <c r="Y3633" i="12"/>
  <c r="Y3632" i="12"/>
  <c r="Y3631" i="12"/>
  <c r="Y3630" i="12"/>
  <c r="Y3629" i="12"/>
  <c r="Y3628" i="12"/>
  <c r="Y3627" i="12"/>
  <c r="Y3626" i="12"/>
  <c r="Y3625" i="12"/>
  <c r="Y3624" i="12"/>
  <c r="Y3623" i="12"/>
  <c r="Y3622" i="12"/>
  <c r="Y3621" i="12"/>
  <c r="Y3620" i="12"/>
  <c r="Y3619" i="12"/>
  <c r="Y3618" i="12"/>
  <c r="Y3617" i="12"/>
  <c r="Y3616" i="12"/>
  <c r="Y3615" i="12"/>
  <c r="Y3614" i="12"/>
  <c r="Y3613" i="12"/>
  <c r="Y3612" i="12"/>
  <c r="Y3611" i="12"/>
  <c r="Y3610" i="12"/>
  <c r="Y3609" i="12"/>
  <c r="Y3608" i="12"/>
  <c r="Y3607" i="12"/>
  <c r="Y3606" i="12"/>
  <c r="Y3605" i="12"/>
  <c r="Y3604" i="12"/>
  <c r="Y3603" i="12"/>
  <c r="Y3602" i="12"/>
  <c r="Y3601" i="12"/>
  <c r="Y3600" i="12"/>
  <c r="Y3599" i="12"/>
  <c r="Y3598" i="12"/>
  <c r="Y3597" i="12"/>
  <c r="Y3596" i="12"/>
  <c r="Y3595" i="12"/>
  <c r="Y3594" i="12"/>
  <c r="Y3593" i="12"/>
  <c r="Y3592" i="12"/>
  <c r="Y3591" i="12"/>
  <c r="Y3590" i="12"/>
  <c r="Y3589" i="12"/>
  <c r="Y3588" i="12"/>
  <c r="Y3587" i="12"/>
  <c r="Y3586" i="12"/>
  <c r="Y3585" i="12"/>
  <c r="Y3584" i="12"/>
  <c r="Y3583" i="12"/>
  <c r="Y3582" i="12"/>
  <c r="Y3581" i="12"/>
  <c r="Y3580" i="12"/>
  <c r="Y3579" i="12"/>
  <c r="Y3578" i="12"/>
  <c r="Y3577" i="12"/>
  <c r="Y3576" i="12"/>
  <c r="Y3575" i="12"/>
  <c r="Y3574" i="12"/>
  <c r="Y3573" i="12"/>
  <c r="Y3572" i="12"/>
  <c r="Y3571" i="12"/>
  <c r="Y3570" i="12"/>
  <c r="Y3569" i="12"/>
  <c r="Y3568" i="12"/>
  <c r="Y3567" i="12"/>
  <c r="Y3566" i="12"/>
  <c r="Y3565" i="12"/>
  <c r="Y3564" i="12"/>
  <c r="Y3563" i="12"/>
  <c r="Y3562" i="12"/>
  <c r="Y3561" i="12"/>
  <c r="Y3560" i="12"/>
  <c r="Y3559" i="12"/>
  <c r="Y3558" i="12"/>
  <c r="Y3557" i="12"/>
  <c r="Y3556" i="12"/>
  <c r="Y3555" i="12"/>
  <c r="Y3554" i="12"/>
  <c r="Y3553" i="12"/>
  <c r="Y3552" i="12"/>
  <c r="Y3551" i="12"/>
  <c r="Y3550" i="12"/>
  <c r="Y3549" i="12"/>
  <c r="Y3548" i="12"/>
  <c r="Y3547" i="12"/>
  <c r="Y3546" i="12"/>
  <c r="Y3545" i="12"/>
  <c r="Y3544" i="12"/>
  <c r="Y3543" i="12"/>
  <c r="Y3542" i="12"/>
  <c r="Y3541" i="12"/>
  <c r="Y3540" i="12"/>
  <c r="Y3539" i="12"/>
  <c r="Y3538" i="12"/>
  <c r="Y3537" i="12"/>
  <c r="Y3536" i="12"/>
  <c r="Y3535" i="12"/>
  <c r="Y3534" i="12"/>
  <c r="Y3533" i="12"/>
  <c r="Y3532" i="12"/>
  <c r="Y3531" i="12"/>
  <c r="Y3530" i="12"/>
  <c r="Y3529" i="12"/>
  <c r="Y3528" i="12"/>
  <c r="Y3527" i="12"/>
  <c r="Y3526" i="12"/>
  <c r="Y3525" i="12"/>
  <c r="Y3524" i="12"/>
  <c r="Y3523" i="12"/>
  <c r="Y3522" i="12"/>
  <c r="Y3521" i="12"/>
  <c r="Y3520" i="12"/>
  <c r="Y3519" i="12"/>
  <c r="Y3518" i="12"/>
  <c r="Y3517" i="12"/>
  <c r="Y3516" i="12"/>
  <c r="Y3515" i="12"/>
  <c r="Y3514" i="12"/>
  <c r="Y3513" i="12"/>
  <c r="Y3512" i="12"/>
  <c r="Y3511" i="12"/>
  <c r="Y3510" i="12"/>
  <c r="Y3509" i="12"/>
  <c r="Y3508" i="12"/>
  <c r="Y3507" i="12"/>
  <c r="Y3506" i="12"/>
  <c r="Y3505" i="12"/>
  <c r="Y3504" i="12"/>
  <c r="Y3503" i="12"/>
  <c r="Y3502" i="12"/>
  <c r="Y3501" i="12"/>
  <c r="Y3500" i="12"/>
  <c r="Y3499" i="12"/>
  <c r="Y3498" i="12"/>
  <c r="Y3497" i="12"/>
  <c r="Y3496" i="12"/>
  <c r="Y3495" i="12"/>
  <c r="Y3494" i="12"/>
  <c r="Y3493" i="12"/>
  <c r="Y3492" i="12"/>
  <c r="Y3491" i="12"/>
  <c r="Y3490" i="12"/>
  <c r="Y3489" i="12"/>
  <c r="Y3488" i="12"/>
  <c r="Y3487" i="12"/>
  <c r="Y3486" i="12"/>
  <c r="Y3485" i="12"/>
  <c r="Y3484" i="12"/>
  <c r="Y3483" i="12"/>
  <c r="Y3482" i="12"/>
  <c r="Y3481" i="12"/>
  <c r="Y3480" i="12"/>
  <c r="Y3479" i="12"/>
  <c r="Y3478" i="12"/>
  <c r="Y3477" i="12"/>
  <c r="Y3476" i="12"/>
  <c r="Y3475" i="12"/>
  <c r="Y3474" i="12"/>
  <c r="Y3473" i="12"/>
  <c r="Y3472" i="12"/>
  <c r="Y3471" i="12"/>
  <c r="Y3470" i="12"/>
  <c r="Y3469" i="12"/>
  <c r="Y3468" i="12"/>
  <c r="Y3467" i="12"/>
  <c r="Y3466" i="12"/>
  <c r="Y3465" i="12"/>
  <c r="Y3464" i="12"/>
  <c r="Y3463" i="12"/>
  <c r="Y3462" i="12"/>
  <c r="Y3461" i="12"/>
  <c r="Y3460" i="12"/>
  <c r="Y3459" i="12"/>
  <c r="Y3458" i="12"/>
  <c r="Y3457" i="12"/>
  <c r="Y3456" i="12"/>
  <c r="Y3455" i="12"/>
  <c r="Y3454" i="12"/>
  <c r="Y3453" i="12"/>
  <c r="Y3452" i="12"/>
  <c r="Y3451" i="12"/>
  <c r="Y3450" i="12"/>
  <c r="Y3449" i="12"/>
  <c r="Y3448" i="12"/>
  <c r="Y3447" i="12"/>
  <c r="Y3446" i="12"/>
  <c r="Y3445" i="12"/>
  <c r="Y3444" i="12"/>
  <c r="Y3443" i="12"/>
  <c r="Y3442" i="12"/>
  <c r="Y3441" i="12"/>
  <c r="Y3440" i="12"/>
  <c r="Y3439" i="12"/>
  <c r="Y3438" i="12"/>
  <c r="Y3437" i="12"/>
  <c r="Y3436" i="12"/>
  <c r="Y3435" i="12"/>
  <c r="Y3434" i="12"/>
  <c r="Y3433" i="12"/>
  <c r="Y3432" i="12"/>
  <c r="Y3431" i="12"/>
  <c r="Y3430" i="12"/>
  <c r="Y3429" i="12"/>
  <c r="Y3428" i="12"/>
  <c r="Y3427" i="12"/>
  <c r="Y3426" i="12"/>
  <c r="Y3425" i="12"/>
  <c r="Y3424" i="12"/>
  <c r="Y3423" i="12"/>
  <c r="Y3422" i="12"/>
  <c r="Y3421" i="12"/>
  <c r="Y3420" i="12"/>
  <c r="Y3419" i="12"/>
  <c r="Y3418" i="12"/>
  <c r="Y3417" i="12"/>
  <c r="Y3416" i="12"/>
  <c r="Y3415" i="12"/>
  <c r="Y3414" i="12"/>
  <c r="Y3413" i="12"/>
  <c r="Y3412" i="12"/>
  <c r="Y3411" i="12"/>
  <c r="Y3410" i="12"/>
  <c r="Y3409" i="12"/>
  <c r="Y3408" i="12"/>
  <c r="Y3407" i="12"/>
  <c r="Y3406" i="12"/>
  <c r="Y3405" i="12"/>
  <c r="Y3404" i="12"/>
  <c r="Y3403" i="12"/>
  <c r="Y3402" i="12"/>
  <c r="Y3401" i="12"/>
  <c r="Y3400" i="12"/>
  <c r="Y3399" i="12"/>
  <c r="Y3398" i="12"/>
  <c r="Y3397" i="12"/>
  <c r="Y3396" i="12"/>
  <c r="Y3395" i="12"/>
  <c r="Y3394" i="12"/>
  <c r="Y3393" i="12"/>
  <c r="Y3392" i="12"/>
  <c r="Y3391" i="12"/>
  <c r="Y3390" i="12"/>
  <c r="Y3389" i="12"/>
  <c r="Y3388" i="12"/>
  <c r="Y3387" i="12"/>
  <c r="Y3386" i="12"/>
  <c r="Y3385" i="12"/>
  <c r="Y3384" i="12"/>
  <c r="Y3383" i="12"/>
  <c r="Y3382" i="12"/>
  <c r="Y3381" i="12"/>
  <c r="Y3380" i="12"/>
  <c r="Y3379" i="12"/>
  <c r="Y3378" i="12"/>
  <c r="Y3377" i="12"/>
  <c r="Y3376" i="12"/>
  <c r="Y3375" i="12"/>
  <c r="Y3374" i="12"/>
  <c r="Y3373" i="12"/>
  <c r="Y3372" i="12"/>
  <c r="Y3371" i="12"/>
  <c r="Y3370" i="12"/>
  <c r="Y3369" i="12"/>
  <c r="Y3368" i="12"/>
  <c r="Y3367" i="12"/>
  <c r="Y3366" i="12"/>
  <c r="Y3365" i="12"/>
  <c r="Y3364" i="12"/>
  <c r="Y3363" i="12"/>
  <c r="Y3362" i="12"/>
  <c r="Y3361" i="12"/>
  <c r="Y3360" i="12"/>
  <c r="Y3359" i="12"/>
  <c r="Y3358" i="12"/>
  <c r="Y3357" i="12"/>
  <c r="Y3356" i="12"/>
  <c r="Y3355" i="12"/>
  <c r="Y3354" i="12"/>
  <c r="Y3353" i="12"/>
  <c r="Y3352" i="12"/>
  <c r="Y3351" i="12"/>
  <c r="Y3350" i="12"/>
  <c r="Y3349" i="12"/>
  <c r="Y3348" i="12"/>
  <c r="Y3347" i="12"/>
  <c r="Y3346" i="12"/>
  <c r="Y3345" i="12"/>
  <c r="Y3344" i="12"/>
  <c r="Y3343" i="12"/>
  <c r="Y3342" i="12"/>
  <c r="Y3341" i="12"/>
  <c r="Y3340" i="12"/>
  <c r="Y3339" i="12"/>
  <c r="Y3338" i="12"/>
  <c r="Y3337" i="12"/>
  <c r="Y3336" i="12"/>
  <c r="Y3335" i="12"/>
  <c r="Y3334" i="12"/>
  <c r="Y3333" i="12"/>
  <c r="Y3332" i="12"/>
  <c r="Y3331" i="12"/>
  <c r="Y3330" i="12"/>
  <c r="Y3329" i="12"/>
  <c r="Y3328" i="12"/>
  <c r="Y3327" i="12"/>
  <c r="Y3326" i="12"/>
  <c r="Y3325" i="12"/>
  <c r="Y3324" i="12"/>
  <c r="Y3323" i="12"/>
  <c r="Y3322" i="12"/>
  <c r="Y3321" i="12"/>
  <c r="Y3320" i="12"/>
  <c r="Y3319" i="12"/>
  <c r="Y3318" i="12"/>
  <c r="Y3317" i="12"/>
  <c r="Y3316" i="12"/>
  <c r="Y3315" i="12"/>
  <c r="Y3314" i="12"/>
  <c r="Y3313" i="12"/>
  <c r="Y3312" i="12"/>
  <c r="Y3311" i="12"/>
  <c r="Y3310" i="12"/>
  <c r="Y3309" i="12"/>
  <c r="Y3308" i="12"/>
  <c r="Y3307" i="12"/>
  <c r="Y3306" i="12"/>
  <c r="Y3305" i="12"/>
  <c r="Y3304" i="12"/>
  <c r="Y3303" i="12"/>
  <c r="Y3302" i="12"/>
  <c r="Y3301" i="12"/>
  <c r="Y3300" i="12"/>
  <c r="Y3299" i="12"/>
  <c r="Y3298" i="12"/>
  <c r="Y3297" i="12"/>
  <c r="Y3296" i="12"/>
  <c r="Y3295" i="12"/>
  <c r="Y3294" i="12"/>
  <c r="Y3293" i="12"/>
  <c r="Y3292" i="12"/>
  <c r="Y3291" i="12"/>
  <c r="Y3290" i="12"/>
  <c r="Y3289" i="12"/>
  <c r="Y3288" i="12"/>
  <c r="Y3287" i="12"/>
  <c r="Y3286" i="12"/>
  <c r="Y3285" i="12"/>
  <c r="Y3284" i="12"/>
  <c r="Y3283" i="12"/>
  <c r="Y3282" i="12"/>
  <c r="Y3281" i="12"/>
  <c r="Y3280" i="12"/>
  <c r="Y3279" i="12"/>
  <c r="Y3278" i="12"/>
  <c r="Y3277" i="12"/>
  <c r="Y3276" i="12"/>
  <c r="Y3275" i="12"/>
  <c r="Y3274" i="12"/>
  <c r="Y3273" i="12"/>
  <c r="Y3272" i="12"/>
  <c r="Y3271" i="12"/>
  <c r="Y3270" i="12"/>
  <c r="Y3269" i="12"/>
  <c r="Y3268" i="12"/>
  <c r="Y3267" i="12"/>
  <c r="Y3266" i="12"/>
  <c r="Y3265" i="12"/>
  <c r="Y3264" i="12"/>
  <c r="Y3263" i="12"/>
  <c r="Y3262" i="12"/>
  <c r="Y3261" i="12"/>
  <c r="Y3260" i="12"/>
  <c r="Y3259" i="12"/>
  <c r="Y3258" i="12"/>
  <c r="Y3257" i="12"/>
  <c r="Y3256" i="12"/>
  <c r="Y3255" i="12"/>
  <c r="Y3254" i="12"/>
  <c r="Y3253" i="12"/>
  <c r="Y3252" i="12"/>
  <c r="Y3251" i="12"/>
  <c r="Y3250" i="12"/>
  <c r="Y3249" i="12"/>
  <c r="Y3248" i="12"/>
  <c r="Y3247" i="12"/>
  <c r="Y3246" i="12"/>
  <c r="Y3245" i="12"/>
  <c r="Y3244" i="12"/>
  <c r="Y3243" i="12"/>
  <c r="Y3242" i="12"/>
  <c r="Y3241" i="12"/>
  <c r="Y3240" i="12"/>
  <c r="Y3239" i="12"/>
  <c r="Y3238" i="12"/>
  <c r="Y3237" i="12"/>
  <c r="Y3236" i="12"/>
  <c r="Y3235" i="12"/>
  <c r="Y3234" i="12"/>
  <c r="Y3233" i="12"/>
  <c r="Y3232" i="12"/>
  <c r="Y3231" i="12"/>
  <c r="Y3230" i="12"/>
  <c r="Y3229" i="12"/>
  <c r="Y3228" i="12"/>
  <c r="Y3227" i="12"/>
  <c r="Y3226" i="12"/>
  <c r="Y3225" i="12"/>
  <c r="Y3224" i="12"/>
  <c r="Y3223" i="12"/>
  <c r="Y3222" i="12"/>
  <c r="Y3221" i="12"/>
  <c r="Y3220" i="12"/>
  <c r="Y3219" i="12"/>
  <c r="Y3218" i="12"/>
  <c r="Y3217" i="12"/>
  <c r="Y3216" i="12"/>
  <c r="Y3215" i="12"/>
  <c r="Y3214" i="12"/>
  <c r="Y3213" i="12"/>
  <c r="Y3212" i="12"/>
  <c r="Y3211" i="12"/>
  <c r="Y3210" i="12"/>
  <c r="Y3209" i="12"/>
  <c r="Y3208" i="12"/>
  <c r="Y3207" i="12"/>
  <c r="Y3206" i="12"/>
  <c r="Y3205" i="12"/>
  <c r="Y3204" i="12"/>
  <c r="Y3203" i="12"/>
  <c r="Y3202" i="12"/>
  <c r="Y3201" i="12"/>
  <c r="Y3200" i="12"/>
  <c r="Y3199" i="12"/>
  <c r="Y3198" i="12"/>
  <c r="Y3197" i="12"/>
  <c r="Y3196" i="12"/>
  <c r="Y3195" i="12"/>
  <c r="Y3194" i="12"/>
  <c r="Y3193" i="12"/>
  <c r="Y3192" i="12"/>
  <c r="Y3191" i="12"/>
  <c r="Y3190" i="12"/>
  <c r="Y3189" i="12"/>
  <c r="Y3188" i="12"/>
  <c r="Y3187" i="12"/>
  <c r="Y3186" i="12"/>
  <c r="Y3185" i="12"/>
  <c r="Y3184" i="12"/>
  <c r="Y3183" i="12"/>
  <c r="Y3182" i="12"/>
  <c r="Y3181" i="12"/>
  <c r="Y3180" i="12"/>
  <c r="Y3179" i="12"/>
  <c r="Y3178" i="12"/>
  <c r="Y3177" i="12"/>
  <c r="Y3176" i="12"/>
  <c r="Y3175" i="12"/>
  <c r="Y3174" i="12"/>
  <c r="Y3173" i="12"/>
  <c r="Y3172" i="12"/>
  <c r="Y3171" i="12"/>
  <c r="Y3170" i="12"/>
  <c r="Y3169" i="12"/>
  <c r="Y3168" i="12"/>
  <c r="Y3167" i="12"/>
  <c r="Y3166" i="12"/>
  <c r="Y3165" i="12"/>
  <c r="Y3164" i="12"/>
  <c r="Y3163" i="12"/>
  <c r="Y3162" i="12"/>
  <c r="Y3161" i="12"/>
  <c r="Y3160" i="12"/>
  <c r="Y3159" i="12"/>
  <c r="Y3158" i="12"/>
  <c r="Y3157" i="12"/>
  <c r="Y3156" i="12"/>
  <c r="Y3155" i="12"/>
  <c r="Y3154" i="12"/>
  <c r="Y3153" i="12"/>
  <c r="Y3152" i="12"/>
  <c r="Y3151" i="12"/>
  <c r="Y3150" i="12"/>
  <c r="Y3149" i="12"/>
  <c r="Y3148" i="12"/>
  <c r="Y3147" i="12"/>
  <c r="Y3146" i="12"/>
  <c r="Y3145" i="12"/>
  <c r="Y3144" i="12"/>
  <c r="Y3143" i="12"/>
  <c r="Y3142" i="12"/>
  <c r="Y3141" i="12"/>
  <c r="Y3140" i="12"/>
  <c r="Y3139" i="12"/>
  <c r="Y3138" i="12"/>
  <c r="Y3137" i="12"/>
  <c r="Y3136" i="12"/>
  <c r="Y3135" i="12"/>
  <c r="Y3134" i="12"/>
  <c r="Y3133" i="12"/>
  <c r="Y3132" i="12"/>
  <c r="Y3131" i="12"/>
  <c r="Y3130" i="12"/>
  <c r="Y3129" i="12"/>
  <c r="Y3128" i="12"/>
  <c r="Y3127" i="12"/>
  <c r="Y3126" i="12"/>
  <c r="Y3125" i="12"/>
  <c r="Y3124" i="12"/>
  <c r="Y3123" i="12"/>
  <c r="Y3122" i="12"/>
  <c r="Y3121" i="12"/>
  <c r="Y3120" i="12"/>
  <c r="Y3119" i="12"/>
  <c r="Y3118" i="12"/>
  <c r="Y3117" i="12"/>
  <c r="Y3116" i="12"/>
  <c r="Y3115" i="12"/>
  <c r="Y3114" i="12"/>
  <c r="Y3113" i="12"/>
  <c r="Y3112" i="12"/>
  <c r="Y3111" i="12"/>
  <c r="Y3110" i="12"/>
  <c r="Y3109" i="12"/>
  <c r="Y3108" i="12"/>
  <c r="Y3107" i="12"/>
  <c r="Y3106" i="12"/>
  <c r="Y3105" i="12"/>
  <c r="Y3104" i="12"/>
  <c r="Y3103" i="12"/>
  <c r="Y3102" i="12"/>
  <c r="Y3101" i="12"/>
  <c r="Y3100" i="12"/>
  <c r="Y3099" i="12"/>
  <c r="Y3098" i="12"/>
  <c r="Y3097" i="12"/>
  <c r="Y3096" i="12"/>
  <c r="Y3095" i="12"/>
  <c r="Y3094" i="12"/>
  <c r="Y3093" i="12"/>
  <c r="Y3092" i="12"/>
  <c r="Y3091" i="12"/>
  <c r="Y3090" i="12"/>
  <c r="Y3089" i="12"/>
  <c r="Y3088" i="12"/>
  <c r="Y3087" i="12"/>
  <c r="Y3086" i="12"/>
  <c r="Y3085" i="12"/>
  <c r="Y3084" i="12"/>
  <c r="Y3083" i="12"/>
  <c r="Y3082" i="12"/>
  <c r="Y3081" i="12"/>
  <c r="Y3080" i="12"/>
  <c r="Y3079" i="12"/>
  <c r="Y3078" i="12"/>
  <c r="Y3077" i="12"/>
  <c r="Y3076" i="12"/>
  <c r="Y3075" i="12"/>
  <c r="Y3074" i="12"/>
  <c r="Y3073" i="12"/>
  <c r="Y3072" i="12"/>
  <c r="Y3071" i="12"/>
  <c r="Y3070" i="12"/>
  <c r="Y3069" i="12"/>
  <c r="Y3068" i="12"/>
  <c r="Y3067" i="12"/>
  <c r="Y3066" i="12"/>
  <c r="Y3065" i="12"/>
  <c r="Y3064" i="12"/>
  <c r="Y3063" i="12"/>
  <c r="Y3062" i="12"/>
  <c r="Y3061" i="12"/>
  <c r="Y3060" i="12"/>
  <c r="Y3059" i="12"/>
  <c r="Y3058" i="12"/>
  <c r="Y3057" i="12"/>
  <c r="Y3056" i="12"/>
  <c r="Y3055" i="12"/>
  <c r="Y3054" i="12"/>
  <c r="Y3053" i="12"/>
  <c r="Y3052" i="12"/>
  <c r="Y3051" i="12"/>
  <c r="Y3050" i="12"/>
  <c r="Y3049" i="12"/>
  <c r="Y3048" i="12"/>
  <c r="Y3047" i="12"/>
  <c r="Y3046" i="12"/>
  <c r="Y3045" i="12"/>
  <c r="Y3044" i="12"/>
  <c r="Y3043" i="12"/>
  <c r="Y3042" i="12"/>
  <c r="Y3041" i="12"/>
  <c r="Y3040" i="12"/>
  <c r="Y3039" i="12"/>
  <c r="Y3038" i="12"/>
  <c r="Y3037" i="12"/>
  <c r="Y3036" i="12"/>
  <c r="Y3035" i="12"/>
  <c r="Y3034" i="12"/>
  <c r="Y3033" i="12"/>
  <c r="Y3032" i="12"/>
  <c r="Y3031" i="12"/>
  <c r="Y3030" i="12"/>
  <c r="Y3029" i="12"/>
  <c r="Y3028" i="12"/>
  <c r="Y3027" i="12"/>
  <c r="Y3026" i="12"/>
  <c r="Y3025" i="12"/>
  <c r="Y3024" i="12"/>
  <c r="Y3023" i="12"/>
  <c r="Y3022" i="12"/>
  <c r="Y3021" i="12"/>
  <c r="Y3020" i="12"/>
  <c r="Y3019" i="12"/>
  <c r="Y3018" i="12"/>
  <c r="Y3017" i="12"/>
  <c r="Y3016" i="12"/>
  <c r="Y3015" i="12"/>
  <c r="Y3014" i="12"/>
  <c r="Y3013" i="12"/>
  <c r="Y3012" i="12"/>
  <c r="Y3011" i="12"/>
  <c r="Y3010" i="12"/>
  <c r="Y3009" i="12"/>
  <c r="Y3008" i="12"/>
  <c r="Y3007" i="12"/>
  <c r="Y3006" i="12"/>
  <c r="Y3005" i="12"/>
  <c r="Y3004" i="12"/>
  <c r="Y3003" i="12"/>
  <c r="Y3002" i="12"/>
  <c r="Y3001" i="12"/>
  <c r="Y3000" i="12"/>
  <c r="Y2999" i="12"/>
  <c r="Y2998" i="12"/>
  <c r="Y2997" i="12"/>
  <c r="Y2996" i="12"/>
  <c r="Y2995" i="12"/>
  <c r="Y2994" i="12"/>
  <c r="Y2993" i="12"/>
  <c r="Y2992" i="12"/>
  <c r="Y2991" i="12"/>
  <c r="Y2990" i="12"/>
  <c r="Y2989" i="12"/>
  <c r="Y2988" i="12"/>
  <c r="Y2987" i="12"/>
  <c r="Y2986" i="12"/>
  <c r="Y2985" i="12"/>
  <c r="Y2984" i="12"/>
  <c r="Y2983" i="12"/>
  <c r="Y2982" i="12"/>
  <c r="Y2981" i="12"/>
  <c r="Y2980" i="12"/>
  <c r="Y2979" i="12"/>
  <c r="Y2978" i="12"/>
  <c r="Y2977" i="12"/>
  <c r="Y2976" i="12"/>
  <c r="Y2975" i="12"/>
  <c r="Y2974" i="12"/>
  <c r="Y2973" i="12"/>
  <c r="Y2972" i="12"/>
  <c r="Y2971" i="12"/>
  <c r="Y2970" i="12"/>
  <c r="Y2969" i="12"/>
  <c r="Y2968" i="12"/>
  <c r="Y2967" i="12"/>
  <c r="Y2966" i="12"/>
  <c r="Y2965" i="12"/>
  <c r="Y2964" i="12"/>
  <c r="Y2963" i="12"/>
  <c r="Y2962" i="12"/>
  <c r="Y2961" i="12"/>
  <c r="Y2960" i="12"/>
  <c r="Y2959" i="12"/>
  <c r="Y2958" i="12"/>
  <c r="Y2957" i="12"/>
  <c r="Y2956" i="12"/>
  <c r="Y2955" i="12"/>
  <c r="Y2954" i="12"/>
  <c r="Y2953" i="12"/>
  <c r="Y2952" i="12"/>
  <c r="Y2951" i="12"/>
  <c r="Y2950" i="12"/>
  <c r="Y2949" i="12"/>
  <c r="Y2948" i="12"/>
  <c r="Y2947" i="12"/>
  <c r="Y2946" i="12"/>
  <c r="Y2945" i="12"/>
  <c r="Y2944" i="12"/>
  <c r="Y2943" i="12"/>
  <c r="Y2942" i="12"/>
  <c r="Y2941" i="12"/>
  <c r="Y2940" i="12"/>
  <c r="Y2939" i="12"/>
  <c r="Y2938" i="12"/>
  <c r="Y2937" i="12"/>
  <c r="Y2936" i="12"/>
  <c r="Y2935" i="12"/>
  <c r="Y2934" i="12"/>
  <c r="Y2933" i="12"/>
  <c r="Y2932" i="12"/>
  <c r="Y2931" i="12"/>
  <c r="Y2930" i="12"/>
  <c r="Y2929" i="12"/>
  <c r="Y2928" i="12"/>
  <c r="Y2927" i="12"/>
  <c r="Y2926" i="12"/>
  <c r="Y2925" i="12"/>
  <c r="Y2924" i="12"/>
  <c r="Y2923" i="12"/>
  <c r="Y2922" i="12"/>
  <c r="Y2921" i="12"/>
  <c r="Y2920" i="12"/>
  <c r="Y2919" i="12"/>
  <c r="Y2918" i="12"/>
  <c r="Y2917" i="12"/>
  <c r="Y2916" i="12"/>
  <c r="Y2915" i="12"/>
  <c r="Y2914" i="12"/>
  <c r="Y2913" i="12"/>
  <c r="Y2912" i="12"/>
  <c r="Y2911" i="12"/>
  <c r="Y2910" i="12"/>
  <c r="Y2909" i="12"/>
  <c r="Y2908" i="12"/>
  <c r="Y2907" i="12"/>
  <c r="Y2906" i="12"/>
  <c r="Y2905" i="12"/>
  <c r="Y2904" i="12"/>
  <c r="Y2903" i="12"/>
  <c r="Y2902" i="12"/>
  <c r="Y2901" i="12"/>
  <c r="Y2900" i="12"/>
  <c r="Y2899" i="12"/>
  <c r="Y2898" i="12"/>
  <c r="Y2897" i="12"/>
  <c r="Y2896" i="12"/>
  <c r="Y2895" i="12"/>
  <c r="Y2894" i="12"/>
  <c r="Y2893" i="12"/>
  <c r="Y2892" i="12"/>
  <c r="Y2891" i="12"/>
  <c r="Y2890" i="12"/>
  <c r="Y2889" i="12"/>
  <c r="Y2888" i="12"/>
  <c r="Y2887" i="12"/>
  <c r="Y2886" i="12"/>
  <c r="Y2885" i="12"/>
  <c r="Y2884" i="12"/>
  <c r="Y2883" i="12"/>
  <c r="Y2882" i="12"/>
  <c r="Y2881" i="12"/>
  <c r="Y2880" i="12"/>
  <c r="Y2879" i="12"/>
  <c r="Y2878" i="12"/>
  <c r="Y2877" i="12"/>
  <c r="Y2876" i="12"/>
  <c r="Y2875" i="12"/>
  <c r="Y2874" i="12"/>
  <c r="Y2873" i="12"/>
  <c r="Y2872" i="12"/>
  <c r="Y2871" i="12"/>
  <c r="Y2870" i="12"/>
  <c r="Y2869" i="12"/>
  <c r="Y2868" i="12"/>
  <c r="Y2867" i="12"/>
  <c r="Y2866" i="12"/>
  <c r="Y2865" i="12"/>
  <c r="Y2864" i="12"/>
  <c r="Y2863" i="12"/>
  <c r="Y2862" i="12"/>
  <c r="Y2861" i="12"/>
  <c r="Y2860" i="12"/>
  <c r="Y2859" i="12"/>
  <c r="Y2858" i="12"/>
  <c r="Y2857" i="12"/>
  <c r="Y2856" i="12"/>
  <c r="Y2855" i="12"/>
  <c r="Y2854" i="12"/>
  <c r="Y2853" i="12"/>
  <c r="Y2852" i="12"/>
  <c r="Y2851" i="12"/>
  <c r="Y2850" i="12"/>
  <c r="Y2849" i="12"/>
  <c r="Y2848" i="12"/>
  <c r="Y2847" i="12"/>
  <c r="Y2846" i="12"/>
  <c r="Y2845" i="12"/>
  <c r="Y2844" i="12"/>
  <c r="Y2843" i="12"/>
  <c r="Y2842" i="12"/>
  <c r="Y2841" i="12"/>
  <c r="Y2840" i="12"/>
  <c r="Y2839" i="12"/>
  <c r="Y2838" i="12"/>
  <c r="Y2837" i="12"/>
  <c r="Y2836" i="12"/>
  <c r="Y2835" i="12"/>
  <c r="Y2834" i="12"/>
  <c r="Y2833" i="12"/>
  <c r="Y2832" i="12"/>
  <c r="Y2831" i="12"/>
  <c r="Y2830" i="12"/>
  <c r="Y2829" i="12"/>
  <c r="Y2828" i="12"/>
  <c r="Y2827" i="12"/>
  <c r="Y2826" i="12"/>
  <c r="Y2825" i="12"/>
  <c r="Y2824" i="12"/>
  <c r="Y2823" i="12"/>
  <c r="Y2822" i="12"/>
  <c r="Y2821" i="12"/>
  <c r="Y2820" i="12"/>
  <c r="Y2819" i="12"/>
  <c r="Y2818" i="12"/>
  <c r="Y2817" i="12"/>
  <c r="Y2816" i="12"/>
  <c r="Y2815" i="12"/>
  <c r="Y2814" i="12"/>
  <c r="Y2813" i="12"/>
  <c r="Y2812" i="12"/>
  <c r="Y2811" i="12"/>
  <c r="Y2810" i="12"/>
  <c r="Y2809" i="12"/>
  <c r="Y2808" i="12"/>
  <c r="Y2807" i="12"/>
  <c r="Y2806" i="12"/>
  <c r="Y2805" i="12"/>
  <c r="Y2804" i="12"/>
  <c r="Y2803" i="12"/>
  <c r="Y2802" i="12"/>
  <c r="Y2801" i="12"/>
  <c r="Y2800" i="12"/>
  <c r="Y2799" i="12"/>
  <c r="Y2798" i="12"/>
  <c r="Y2797" i="12"/>
  <c r="Y2796" i="12"/>
  <c r="Y2795" i="12"/>
  <c r="Y2794" i="12"/>
  <c r="Y2793" i="12"/>
  <c r="Y2792" i="12"/>
  <c r="Y2791" i="12"/>
  <c r="Y2790" i="12"/>
  <c r="Y2789" i="12"/>
  <c r="Y2788" i="12"/>
  <c r="Y2787" i="12"/>
  <c r="Y2786" i="12"/>
  <c r="Y2785" i="12"/>
  <c r="Y2784" i="12"/>
  <c r="Y2783" i="12"/>
  <c r="Y2782" i="12"/>
  <c r="Y2781" i="12"/>
  <c r="Y2780" i="12"/>
  <c r="Y2779" i="12"/>
  <c r="Y2778" i="12"/>
  <c r="Y2777" i="12"/>
  <c r="Y2776" i="12"/>
  <c r="Y2775" i="12"/>
  <c r="Y2774" i="12"/>
  <c r="Y2773" i="12"/>
  <c r="Y2772" i="12"/>
  <c r="Y2771" i="12"/>
  <c r="Y2770" i="12"/>
  <c r="Y2769" i="12"/>
  <c r="Y2768" i="12"/>
  <c r="Y2767" i="12"/>
  <c r="Y2766" i="12"/>
  <c r="Y2765" i="12"/>
  <c r="Y2764" i="12"/>
  <c r="Y2763" i="12"/>
  <c r="Y2762" i="12"/>
  <c r="Y2761" i="12"/>
  <c r="Y2760" i="12"/>
  <c r="Y2759" i="12"/>
  <c r="Y2758" i="12"/>
  <c r="Y2757" i="12"/>
  <c r="Y2756" i="12"/>
  <c r="Y2755" i="12"/>
  <c r="Y2754" i="12"/>
  <c r="Y2753" i="12"/>
  <c r="Y2752" i="12"/>
  <c r="Y2751" i="12"/>
  <c r="Y2750" i="12"/>
  <c r="Y2749" i="12"/>
  <c r="Y2748" i="12"/>
  <c r="Y2747" i="12"/>
  <c r="Y2746" i="12"/>
  <c r="Y2745" i="12"/>
  <c r="Y2744" i="12"/>
  <c r="Y2743" i="12"/>
  <c r="Y2742" i="12"/>
  <c r="Y2741" i="12"/>
  <c r="Y2740" i="12"/>
  <c r="Y2739" i="12"/>
  <c r="Y2738" i="12"/>
  <c r="Y2737" i="12"/>
  <c r="Y2736" i="12"/>
  <c r="Y2735" i="12"/>
  <c r="Y2734" i="12"/>
  <c r="Y2733" i="12"/>
  <c r="Y2732" i="12"/>
  <c r="Y2731" i="12"/>
  <c r="Y2730" i="12"/>
  <c r="Y2729" i="12"/>
  <c r="Y2728" i="12"/>
  <c r="Y2727" i="12"/>
  <c r="Y2726" i="12"/>
  <c r="Y2725" i="12"/>
  <c r="Y2724" i="12"/>
  <c r="Y2723" i="12"/>
  <c r="Y2722" i="12"/>
  <c r="Y2721" i="12"/>
  <c r="Y2720" i="12"/>
  <c r="Y2719" i="12"/>
  <c r="Y2718" i="12"/>
  <c r="Y2717" i="12"/>
  <c r="Y2716" i="12"/>
  <c r="Y2715" i="12"/>
  <c r="Y2714" i="12"/>
  <c r="Y2713" i="12"/>
  <c r="Y2712" i="12"/>
  <c r="Y2711" i="12"/>
  <c r="Y2710" i="12"/>
  <c r="Y2709" i="12"/>
  <c r="Y2708" i="12"/>
  <c r="Y2707" i="12"/>
  <c r="Y2706" i="12"/>
  <c r="Y2705" i="12"/>
  <c r="Y2704" i="12"/>
  <c r="Y2703" i="12"/>
  <c r="Y2702" i="12"/>
  <c r="Y2701" i="12"/>
  <c r="Y2700" i="12"/>
  <c r="Y2699" i="12"/>
  <c r="Y2698" i="12"/>
  <c r="Y2697" i="12"/>
  <c r="Y2696" i="12"/>
  <c r="Y2695" i="12"/>
  <c r="Y2694" i="12"/>
  <c r="Y2693" i="12"/>
  <c r="Y2692" i="12"/>
  <c r="Y2691" i="12"/>
  <c r="Y2690" i="12"/>
  <c r="Y2689" i="12"/>
  <c r="Y2688" i="12"/>
  <c r="Y2687" i="12"/>
  <c r="Y2686" i="12"/>
  <c r="Y2685" i="12"/>
  <c r="Y2684" i="12"/>
  <c r="Y2683" i="12"/>
  <c r="Y2682" i="12"/>
  <c r="Y2681" i="12"/>
  <c r="Y2680" i="12"/>
  <c r="Y2679" i="12"/>
  <c r="Y2678" i="12"/>
  <c r="Y2677" i="12"/>
  <c r="Y2676" i="12"/>
  <c r="Y2675" i="12"/>
  <c r="Y2674" i="12"/>
  <c r="Y2673" i="12"/>
  <c r="Y2672" i="12"/>
  <c r="Y2671" i="12"/>
  <c r="Y2670" i="12"/>
  <c r="Y2669" i="12"/>
  <c r="Y2668" i="12"/>
  <c r="Y2667" i="12"/>
  <c r="Y2666" i="12"/>
  <c r="Y2665" i="12"/>
  <c r="Y2664" i="12"/>
  <c r="Y2663" i="12"/>
  <c r="Y2662" i="12"/>
  <c r="Y2661" i="12"/>
  <c r="Y2660" i="12"/>
  <c r="Y2659" i="12"/>
  <c r="Y2658" i="12"/>
  <c r="Y2657" i="12"/>
  <c r="Y2656" i="12"/>
  <c r="Y2655" i="12"/>
  <c r="Y2654" i="12"/>
  <c r="Y2653" i="12"/>
  <c r="Y2652" i="12"/>
  <c r="Y2651" i="12"/>
  <c r="Y2650" i="12"/>
  <c r="Y2649" i="12"/>
  <c r="Y2648" i="12"/>
  <c r="Y2647" i="12"/>
  <c r="Y2646" i="12"/>
  <c r="Y2645" i="12"/>
  <c r="Y2644" i="12"/>
  <c r="Y2643" i="12"/>
  <c r="Y2642" i="12"/>
  <c r="Y2641" i="12"/>
  <c r="Y2640" i="12"/>
  <c r="Y2639" i="12"/>
  <c r="Y2638" i="12"/>
  <c r="Y2637" i="12"/>
  <c r="Y2636" i="12"/>
  <c r="Y2635" i="12"/>
  <c r="Y2634" i="12"/>
  <c r="Y2633" i="12"/>
  <c r="Y2632" i="12"/>
  <c r="Y2631" i="12"/>
  <c r="Y2630" i="12"/>
  <c r="Y2629" i="12"/>
  <c r="Y2628" i="12"/>
  <c r="Y2627" i="12"/>
  <c r="Y2626" i="12"/>
  <c r="Y2625" i="12"/>
  <c r="Y2624" i="12"/>
  <c r="Y2623" i="12"/>
  <c r="Y2622" i="12"/>
  <c r="Y2621" i="12"/>
  <c r="Y2620" i="12"/>
  <c r="Y2619" i="12"/>
  <c r="Y2618" i="12"/>
  <c r="Y2617" i="12"/>
  <c r="Y2616" i="12"/>
  <c r="Y2615" i="12"/>
  <c r="Y2614" i="12"/>
  <c r="Y2613" i="12"/>
  <c r="Y2612" i="12"/>
  <c r="Y2611" i="12"/>
  <c r="Y2610" i="12"/>
  <c r="Y2609" i="12"/>
  <c r="Y2608" i="12"/>
  <c r="Y2607" i="12"/>
  <c r="Y2606" i="12"/>
  <c r="Y2605" i="12"/>
  <c r="Y2604" i="12"/>
  <c r="Y2603" i="12"/>
  <c r="Y2602" i="12"/>
  <c r="Y2601" i="12"/>
  <c r="Y2600" i="12"/>
  <c r="Y2599" i="12"/>
  <c r="Y2598" i="12"/>
  <c r="Y2597" i="12"/>
  <c r="Y2596" i="12"/>
  <c r="Y2595" i="12"/>
  <c r="Y2594" i="12"/>
  <c r="Y2593" i="12"/>
  <c r="Y2592" i="12"/>
  <c r="Y2591" i="12"/>
  <c r="Y2590" i="12"/>
  <c r="Y2589" i="12"/>
  <c r="Y2588" i="12"/>
  <c r="Y2587" i="12"/>
  <c r="Y2586" i="12"/>
  <c r="Y2585" i="12"/>
  <c r="Y2584" i="12"/>
  <c r="Y2583" i="12"/>
  <c r="Y2582" i="12"/>
  <c r="Y2581" i="12"/>
  <c r="Y2580" i="12"/>
  <c r="Y2579" i="12"/>
  <c r="Y2578" i="12"/>
  <c r="Y2577" i="12"/>
  <c r="Y2576" i="12"/>
  <c r="Y2575" i="12"/>
  <c r="Y2574" i="12"/>
  <c r="Y2573" i="12"/>
  <c r="Y2572" i="12"/>
  <c r="Y2571" i="12"/>
  <c r="Y2570" i="12"/>
  <c r="Y2569" i="12"/>
  <c r="Y2568" i="12"/>
  <c r="Y2567" i="12"/>
  <c r="Y2566" i="12"/>
  <c r="Y2565" i="12"/>
  <c r="Y2564" i="12"/>
  <c r="Y2563" i="12"/>
  <c r="Y2562" i="12"/>
  <c r="Y2561" i="12"/>
  <c r="Y2560" i="12"/>
  <c r="Y2559" i="12"/>
  <c r="Y2558" i="12"/>
  <c r="Y2557" i="12"/>
  <c r="Y2556" i="12"/>
  <c r="Y2555" i="12"/>
  <c r="Y2554" i="12"/>
  <c r="Y2553" i="12"/>
  <c r="Y2552" i="12"/>
  <c r="Y2551" i="12"/>
  <c r="Y2550" i="12"/>
  <c r="Y2549" i="12"/>
  <c r="Y2548" i="12"/>
  <c r="Y2547" i="12"/>
  <c r="Y2546" i="12"/>
  <c r="Y2545" i="12"/>
  <c r="Y2544" i="12"/>
  <c r="Y2543" i="12"/>
  <c r="Y2542" i="12"/>
  <c r="Y2541" i="12"/>
  <c r="Y2540" i="12"/>
  <c r="Y2539" i="12"/>
  <c r="Y2538" i="12"/>
  <c r="Y2537" i="12"/>
  <c r="Y2536" i="12"/>
  <c r="Y2535" i="12"/>
  <c r="Y2534" i="12"/>
  <c r="Y2533" i="12"/>
  <c r="Y2532" i="12"/>
  <c r="Y2531" i="12"/>
  <c r="Y2530" i="12"/>
  <c r="Y2529" i="12"/>
  <c r="Y2528" i="12"/>
  <c r="Y2527" i="12"/>
  <c r="Y2526" i="12"/>
  <c r="Y2525" i="12"/>
  <c r="Y2524" i="12"/>
  <c r="Y2523" i="12"/>
  <c r="Y2522" i="12"/>
  <c r="Y2521" i="12"/>
  <c r="Y2520" i="12"/>
  <c r="Y2519" i="12"/>
  <c r="Y2518" i="12"/>
  <c r="Y2517" i="12"/>
  <c r="Y2516" i="12"/>
  <c r="Y2515" i="12"/>
  <c r="Y2514" i="12"/>
  <c r="Y2513" i="12"/>
  <c r="Y2512" i="12"/>
  <c r="Y2511" i="12"/>
  <c r="Y2510" i="12"/>
  <c r="Y2509" i="12"/>
  <c r="Y2508" i="12"/>
  <c r="Y2507" i="12"/>
  <c r="Y2506" i="12"/>
  <c r="Y2505" i="12"/>
  <c r="Y2504" i="12"/>
  <c r="Y2503" i="12"/>
  <c r="Y2502" i="12"/>
  <c r="Y2501" i="12"/>
  <c r="Y2500" i="12"/>
  <c r="Y2499" i="12"/>
  <c r="Y2498" i="12"/>
  <c r="Y2497" i="12"/>
  <c r="Y2496" i="12"/>
  <c r="Y2495" i="12"/>
  <c r="Y2494" i="12"/>
  <c r="Y2493" i="12"/>
  <c r="Y2492" i="12"/>
  <c r="Y2491" i="12"/>
  <c r="Y2490" i="12"/>
  <c r="Y2489" i="12"/>
  <c r="Y2488" i="12"/>
  <c r="Y2487" i="12"/>
  <c r="Y2486" i="12"/>
  <c r="Y2485" i="12"/>
  <c r="Y2484" i="12"/>
  <c r="Y2483" i="12"/>
  <c r="Y2482" i="12"/>
  <c r="Y2481" i="12"/>
  <c r="Y2480" i="12"/>
  <c r="Y2479" i="12"/>
  <c r="Y2478" i="12"/>
  <c r="Y2477" i="12"/>
  <c r="Y2476" i="12"/>
  <c r="Y2475" i="12"/>
  <c r="Y2474" i="12"/>
  <c r="Y2473" i="12"/>
  <c r="Y2472" i="12"/>
  <c r="Y2471" i="12"/>
  <c r="Y2470" i="12"/>
  <c r="Y2469" i="12"/>
  <c r="Y2468" i="12"/>
  <c r="Y2467" i="12"/>
  <c r="Y2466" i="12"/>
  <c r="Y2465" i="12"/>
  <c r="Y2464" i="12"/>
  <c r="Y2463" i="12"/>
  <c r="Y2462" i="12"/>
  <c r="Y2461" i="12"/>
  <c r="Y2460" i="12"/>
  <c r="Y2459" i="12"/>
  <c r="Y2458" i="12"/>
  <c r="Y2457" i="12"/>
  <c r="Y2456" i="12"/>
  <c r="Y2455" i="12"/>
  <c r="Y2454" i="12"/>
  <c r="Y2453" i="12"/>
  <c r="Y2452" i="12"/>
  <c r="Y2451" i="12"/>
  <c r="Y2450" i="12"/>
  <c r="Y2449" i="12"/>
  <c r="Y2448" i="12"/>
  <c r="Y2447" i="12"/>
  <c r="Y2446" i="12"/>
  <c r="Y2445" i="12"/>
  <c r="Y2444" i="12"/>
  <c r="Y2443" i="12"/>
  <c r="Y2442" i="12"/>
  <c r="Y2441" i="12"/>
  <c r="Y2440" i="12"/>
  <c r="Y2439" i="12"/>
  <c r="Y2438" i="12"/>
  <c r="Y2437" i="12"/>
  <c r="Y2436" i="12"/>
  <c r="Y2435" i="12"/>
  <c r="Y2434" i="12"/>
  <c r="Y2433" i="12"/>
  <c r="Y2432" i="12"/>
  <c r="Y2431" i="12"/>
  <c r="Y2430" i="12"/>
  <c r="Y2429" i="12"/>
  <c r="Y2428" i="12"/>
  <c r="Y2427" i="12"/>
  <c r="Y2426" i="12"/>
  <c r="Y2425" i="12"/>
  <c r="Y2424" i="12"/>
  <c r="Y2423" i="12"/>
  <c r="Y2422" i="12"/>
  <c r="Y2421" i="12"/>
  <c r="Y2420" i="12"/>
  <c r="Y2419" i="12"/>
  <c r="Y2418" i="12"/>
  <c r="Y2417" i="12"/>
  <c r="Y2416" i="12"/>
  <c r="Y2415" i="12"/>
  <c r="Y2414" i="12"/>
  <c r="Y2413" i="12"/>
  <c r="Y2412" i="12"/>
  <c r="Y2411" i="12"/>
  <c r="Y2410" i="12"/>
  <c r="Y2409" i="12"/>
  <c r="Y2408" i="12"/>
  <c r="Y2407" i="12"/>
  <c r="Y2406" i="12"/>
  <c r="Y2405" i="12"/>
  <c r="Y2404" i="12"/>
  <c r="Y2403" i="12"/>
  <c r="Y2402" i="12"/>
  <c r="Y2401" i="12"/>
  <c r="Y2400" i="12"/>
  <c r="Y2399" i="12"/>
  <c r="Y2398" i="12"/>
  <c r="Y2397" i="12"/>
  <c r="Y2396" i="12"/>
  <c r="Y2395" i="12"/>
  <c r="Y2394" i="12"/>
  <c r="Y2393" i="12"/>
  <c r="Y2392" i="12"/>
  <c r="Y2391" i="12"/>
  <c r="Y2390" i="12"/>
  <c r="Y2389" i="12"/>
  <c r="Y2388" i="12"/>
  <c r="Y2387" i="12"/>
  <c r="Y2386" i="12"/>
  <c r="Y2385" i="12"/>
  <c r="Y2384" i="12"/>
  <c r="Y2383" i="12"/>
  <c r="Y2382" i="12"/>
  <c r="Y2381" i="12"/>
  <c r="Y2380" i="12"/>
  <c r="Y2379" i="12"/>
  <c r="Y2378" i="12"/>
  <c r="Y2377" i="12"/>
  <c r="Y2376" i="12"/>
  <c r="Y2375" i="12"/>
  <c r="Y2374" i="12"/>
  <c r="Y2373" i="12"/>
  <c r="Y2372" i="12"/>
  <c r="Y2371" i="12"/>
  <c r="Y2370" i="12"/>
  <c r="Y2369" i="12"/>
  <c r="Y2368" i="12"/>
  <c r="Y2367" i="12"/>
  <c r="Y2366" i="12"/>
  <c r="Y2365" i="12"/>
  <c r="Y2364" i="12"/>
  <c r="Y2363" i="12"/>
  <c r="Y2362" i="12"/>
  <c r="Y2361" i="12"/>
  <c r="Y2360" i="12"/>
  <c r="Y2359" i="12"/>
  <c r="Y2358" i="12"/>
  <c r="Y2357" i="12"/>
  <c r="Y2356" i="12"/>
  <c r="Y2355" i="12"/>
  <c r="Y2354" i="12"/>
  <c r="Y2353" i="12"/>
  <c r="Y2352" i="12"/>
  <c r="Y2351" i="12"/>
  <c r="Y2350" i="12"/>
  <c r="Y2349" i="12"/>
  <c r="Y2348" i="12"/>
  <c r="Y2347" i="12"/>
  <c r="Y2346" i="12"/>
  <c r="Y2345" i="12"/>
  <c r="Y2344" i="12"/>
  <c r="Y2343" i="12"/>
  <c r="Y2342" i="12"/>
  <c r="Y2341" i="12"/>
  <c r="Y2340" i="12"/>
  <c r="Y2339" i="12"/>
  <c r="Y2338" i="12"/>
  <c r="Y2337" i="12"/>
  <c r="Y2336" i="12"/>
  <c r="Y2335" i="12"/>
  <c r="Y2334" i="12"/>
  <c r="Y2333" i="12"/>
  <c r="Y2332" i="12"/>
  <c r="Y2331" i="12"/>
  <c r="Y2330" i="12"/>
  <c r="Y2329" i="12"/>
  <c r="Y2328" i="12"/>
  <c r="Y2327" i="12"/>
  <c r="Y2326" i="12"/>
  <c r="Y2325" i="12"/>
  <c r="Y2324" i="12"/>
  <c r="Y2323" i="12"/>
  <c r="Y2322" i="12"/>
  <c r="Y2321" i="12"/>
  <c r="Y2320" i="12"/>
  <c r="Y2319" i="12"/>
  <c r="Y2318" i="12"/>
  <c r="Y2317" i="12"/>
  <c r="Y2316" i="12"/>
  <c r="Y2315" i="12"/>
  <c r="Y2314" i="12"/>
  <c r="Y2313" i="12"/>
  <c r="Y2312" i="12"/>
  <c r="Y2311" i="12"/>
  <c r="Y2310" i="12"/>
  <c r="Y2309" i="12"/>
  <c r="Y2308" i="12"/>
  <c r="Y2307" i="12"/>
  <c r="Y2306" i="12"/>
  <c r="Y2305" i="12"/>
  <c r="Y2304" i="12"/>
  <c r="Y2303" i="12"/>
  <c r="Y2302" i="12"/>
  <c r="Y2301" i="12"/>
  <c r="Y2300" i="12"/>
  <c r="Y2299" i="12"/>
  <c r="Y2298" i="12"/>
  <c r="Y2297" i="12"/>
  <c r="Y2296" i="12"/>
  <c r="Y2295" i="12"/>
  <c r="Y2294" i="12"/>
  <c r="Y2293" i="12"/>
  <c r="Y2292" i="12"/>
  <c r="Y2291" i="12"/>
  <c r="Y2290" i="12"/>
  <c r="Y2289" i="12"/>
  <c r="Y2288" i="12"/>
  <c r="Y2287" i="12"/>
  <c r="Y2286" i="12"/>
  <c r="Y2285" i="12"/>
  <c r="Y2284" i="12"/>
  <c r="Y2283" i="12"/>
  <c r="Y2282" i="12"/>
  <c r="Y2281" i="12"/>
  <c r="Y2280" i="12"/>
  <c r="Y2279" i="12"/>
  <c r="Y2278" i="12"/>
  <c r="Y2277" i="12"/>
  <c r="Y2276" i="12"/>
  <c r="Y2275" i="12"/>
  <c r="Y2274" i="12"/>
  <c r="Y2273" i="12"/>
  <c r="Y2272" i="12"/>
  <c r="Y2271" i="12"/>
  <c r="Y2270" i="12"/>
  <c r="Y2269" i="12"/>
  <c r="Y2268" i="12"/>
  <c r="Y2267" i="12"/>
  <c r="Y2266" i="12"/>
  <c r="Y2265" i="12"/>
  <c r="Y2264" i="12"/>
  <c r="Y2263" i="12"/>
  <c r="Y2262" i="12"/>
  <c r="Y2261" i="12"/>
  <c r="Y2260" i="12"/>
  <c r="Y2259" i="12"/>
  <c r="Y2258" i="12"/>
  <c r="Y2257" i="12"/>
  <c r="Y2256" i="12"/>
  <c r="Y2255" i="12"/>
  <c r="Y2254" i="12"/>
  <c r="Y2253" i="12"/>
  <c r="Y2252" i="12"/>
  <c r="Y2251" i="12"/>
  <c r="Y2250" i="12"/>
  <c r="Y2249" i="12"/>
  <c r="Y2248" i="12"/>
  <c r="Y2247" i="12"/>
  <c r="Y2246" i="12"/>
  <c r="Y2245" i="12"/>
  <c r="Y2244" i="12"/>
  <c r="Y2243" i="12"/>
  <c r="Y2242" i="12"/>
  <c r="Y2241" i="12"/>
  <c r="Y2240" i="12"/>
  <c r="Y2239" i="12"/>
  <c r="Y2238" i="12"/>
  <c r="Y2237" i="12"/>
  <c r="Y2236" i="12"/>
  <c r="Y2235" i="12"/>
  <c r="Y2234" i="12"/>
  <c r="Y2233" i="12"/>
  <c r="Y2232" i="12"/>
  <c r="Y2231" i="12"/>
  <c r="Y2230" i="12"/>
  <c r="Y2229" i="12"/>
  <c r="Y2228" i="12"/>
  <c r="Y2227" i="12"/>
  <c r="Y2226" i="12"/>
  <c r="Y2225" i="12"/>
  <c r="Y2224" i="12"/>
  <c r="Y2223" i="12"/>
  <c r="Y2222" i="12"/>
  <c r="Y2221" i="12"/>
  <c r="Y2220" i="12"/>
  <c r="Y2219" i="12"/>
  <c r="Y2218" i="12"/>
  <c r="Y2217" i="12"/>
  <c r="Y2216" i="12"/>
  <c r="Y2215" i="12"/>
  <c r="Y2214" i="12"/>
  <c r="Y2213" i="12"/>
  <c r="Y2212" i="12"/>
  <c r="Y2211" i="12"/>
  <c r="Y2210" i="12"/>
  <c r="Y2209" i="12"/>
  <c r="Y2208" i="12"/>
  <c r="Y2207" i="12"/>
  <c r="Y2206" i="12"/>
  <c r="Y2205" i="12"/>
  <c r="Y2204" i="12"/>
  <c r="Y2203" i="12"/>
  <c r="Y2202" i="12"/>
  <c r="Y2201" i="12"/>
  <c r="Y2200" i="12"/>
  <c r="Y2199" i="12"/>
  <c r="Y2198" i="12"/>
  <c r="Y2197" i="12"/>
  <c r="Y2196" i="12"/>
  <c r="Y2195" i="12"/>
  <c r="Y2194" i="12"/>
  <c r="Y2193" i="12"/>
  <c r="Y2192" i="12"/>
  <c r="Y2191" i="12"/>
  <c r="Y2190" i="12"/>
  <c r="Y2189" i="12"/>
  <c r="Y2188" i="12"/>
  <c r="Y2187" i="12"/>
  <c r="Y2186" i="12"/>
  <c r="Y2185" i="12"/>
  <c r="Y2184" i="12"/>
  <c r="Y2183" i="12"/>
  <c r="Y2182" i="12"/>
  <c r="Y2181" i="12"/>
  <c r="Y2180" i="12"/>
  <c r="Y2179" i="12"/>
  <c r="Y2178" i="12"/>
  <c r="Y2177" i="12"/>
  <c r="Y2176" i="12"/>
  <c r="Y2175" i="12"/>
  <c r="Y2174" i="12"/>
  <c r="Y2173" i="12"/>
  <c r="Y2172" i="12"/>
  <c r="Y2171" i="12"/>
  <c r="Y2170" i="12"/>
  <c r="Y2169" i="12"/>
  <c r="Y2168" i="12"/>
  <c r="Y2167" i="12"/>
  <c r="Y2166" i="12"/>
  <c r="Y2165" i="12"/>
  <c r="Y2164" i="12"/>
  <c r="Y2163" i="12"/>
  <c r="Y2162" i="12"/>
  <c r="Y2161" i="12"/>
  <c r="Y2160" i="12"/>
  <c r="Y2159" i="12"/>
  <c r="Y2158" i="12"/>
  <c r="Y2157" i="12"/>
  <c r="Y2156" i="12"/>
  <c r="Y2155" i="12"/>
  <c r="Y2154" i="12"/>
  <c r="Y2153" i="12"/>
  <c r="Y2152" i="12"/>
  <c r="Y2151" i="12"/>
  <c r="Y2150" i="12"/>
  <c r="Y2149" i="12"/>
  <c r="Y2148" i="12"/>
  <c r="Y2147" i="12"/>
  <c r="Y2146" i="12"/>
  <c r="Y2145" i="12"/>
  <c r="Y2144" i="12"/>
  <c r="Y2143" i="12"/>
  <c r="Y2142" i="12"/>
  <c r="Y2141" i="12"/>
  <c r="Y2140" i="12"/>
  <c r="Y2139" i="12"/>
  <c r="Y2138" i="12"/>
  <c r="Y2137" i="12"/>
  <c r="Y2136" i="12"/>
  <c r="Y2135" i="12"/>
  <c r="Y2134" i="12"/>
  <c r="Y2133" i="12"/>
  <c r="Y2132" i="12"/>
  <c r="Y2131" i="12"/>
  <c r="Y2130" i="12"/>
  <c r="Y2129" i="12"/>
  <c r="Y2128" i="12"/>
  <c r="Y2127" i="12"/>
  <c r="Y2126" i="12"/>
  <c r="Y2125" i="12"/>
  <c r="Y2124" i="12"/>
  <c r="Y2123" i="12"/>
  <c r="Y2122" i="12"/>
  <c r="Y2121" i="12"/>
  <c r="Y2120" i="12"/>
  <c r="Y2119" i="12"/>
  <c r="Y2118" i="12"/>
  <c r="Y2117" i="12"/>
  <c r="Y2116" i="12"/>
  <c r="Y2115" i="12"/>
  <c r="Y2114" i="12"/>
  <c r="Y2113" i="12"/>
  <c r="Y2112" i="12"/>
  <c r="Y2111" i="12"/>
  <c r="Y2110" i="12"/>
  <c r="Y2109" i="12"/>
  <c r="Y2108" i="12"/>
  <c r="Y2107" i="12"/>
  <c r="Y2106" i="12"/>
  <c r="Y2105" i="12"/>
  <c r="Y2104" i="12"/>
  <c r="Y2103" i="12"/>
  <c r="Y2102" i="12"/>
  <c r="Y2101" i="12"/>
  <c r="Y2100" i="12"/>
  <c r="Y2099" i="12"/>
  <c r="Y2098" i="12"/>
  <c r="Y2097" i="12"/>
  <c r="Y2096" i="12"/>
  <c r="Y2095" i="12"/>
  <c r="Y2094" i="12"/>
  <c r="Y2093" i="12"/>
  <c r="Y2092" i="12"/>
  <c r="Y2091" i="12"/>
  <c r="Y2090" i="12"/>
  <c r="Y2089" i="12"/>
  <c r="Y2088" i="12"/>
  <c r="Y2087" i="12"/>
  <c r="Y2086" i="12"/>
  <c r="Y2085" i="12"/>
  <c r="Y2084" i="12"/>
  <c r="Y2083" i="12"/>
  <c r="Y2082" i="12"/>
  <c r="Y2081" i="12"/>
  <c r="Y2080" i="12"/>
  <c r="Y2079" i="12"/>
  <c r="Y2078" i="12"/>
  <c r="Y2077" i="12"/>
  <c r="Y2076" i="12"/>
  <c r="Y2075" i="12"/>
  <c r="Y2074" i="12"/>
  <c r="Y2073" i="12"/>
  <c r="Y2072" i="12"/>
  <c r="Y2071" i="12"/>
  <c r="Y2070" i="12"/>
  <c r="Y2069" i="12"/>
  <c r="Y2068" i="12"/>
  <c r="Y2067" i="12"/>
  <c r="Y2066" i="12"/>
  <c r="Y2065" i="12"/>
  <c r="Y2064" i="12"/>
  <c r="Y2063" i="12"/>
  <c r="Y2062" i="12"/>
  <c r="Y2061" i="12"/>
  <c r="Y2060" i="12"/>
  <c r="Y2059" i="12"/>
  <c r="Y2058" i="12"/>
  <c r="Y2057" i="12"/>
  <c r="Y2056" i="12"/>
  <c r="Y2055" i="12"/>
  <c r="Y2054" i="12"/>
  <c r="Y2053" i="12"/>
  <c r="Y2052" i="12"/>
  <c r="Y2051" i="12"/>
  <c r="Y2050" i="12"/>
  <c r="Y2049" i="12"/>
  <c r="Y2048" i="12"/>
  <c r="Y2047" i="12"/>
  <c r="Y2046" i="12"/>
  <c r="Y2045" i="12"/>
  <c r="Y2044" i="12"/>
  <c r="Y2043" i="12"/>
  <c r="Y2042" i="12"/>
  <c r="Y2041" i="12"/>
  <c r="Y2040" i="12"/>
  <c r="Y2039" i="12"/>
  <c r="Y2038" i="12"/>
  <c r="Y2037" i="12"/>
  <c r="Y2036" i="12"/>
  <c r="Y2035" i="12"/>
  <c r="Y2034" i="12"/>
  <c r="Y2033" i="12"/>
  <c r="Y2032" i="12"/>
  <c r="Y2031" i="12"/>
  <c r="Y2030" i="12"/>
  <c r="Y2029" i="12"/>
  <c r="Y2028" i="12"/>
  <c r="Y2027" i="12"/>
  <c r="Y2026" i="12"/>
  <c r="Y2025" i="12"/>
  <c r="Y2024" i="12"/>
  <c r="Y2023" i="12"/>
  <c r="Y2022" i="12"/>
  <c r="Y2021" i="12"/>
  <c r="Y2020" i="12"/>
  <c r="Y2019" i="12"/>
  <c r="Y2018" i="12"/>
  <c r="Y2017" i="12"/>
  <c r="Y2016" i="12"/>
  <c r="Y2015" i="12"/>
  <c r="Y2014" i="12"/>
  <c r="Y2013" i="12"/>
  <c r="Y2012" i="12"/>
  <c r="Y2011" i="12"/>
  <c r="Y2010" i="12"/>
  <c r="Y2009" i="12"/>
  <c r="Y2008" i="12"/>
  <c r="Y2007" i="12"/>
  <c r="Y2006" i="12"/>
  <c r="Y2005" i="12"/>
  <c r="Y2004" i="12"/>
  <c r="Y2003" i="12"/>
  <c r="Y2002" i="12"/>
  <c r="Y2001" i="12"/>
  <c r="Y2000" i="12"/>
  <c r="Y1999" i="12"/>
  <c r="Y1998" i="12"/>
  <c r="Y1997" i="12"/>
  <c r="Y1996" i="12"/>
  <c r="Y1995" i="12"/>
  <c r="Y1994" i="12"/>
  <c r="Y1993" i="12"/>
  <c r="Y1992" i="12"/>
  <c r="Y1991" i="12"/>
  <c r="Y1990" i="12"/>
  <c r="Y1989" i="12"/>
  <c r="Y1988" i="12"/>
  <c r="Y1987" i="12"/>
  <c r="Y1986" i="12"/>
  <c r="Y1985" i="12"/>
  <c r="Y1984" i="12"/>
  <c r="Y1983" i="12"/>
  <c r="Y1982" i="12"/>
  <c r="Y1981" i="12"/>
  <c r="Y1980" i="12"/>
  <c r="Y1979" i="12"/>
  <c r="Y1978" i="12"/>
  <c r="Y1977" i="12"/>
  <c r="Y1976" i="12"/>
  <c r="Y1975" i="12"/>
  <c r="Y1974" i="12"/>
  <c r="Y1973" i="12"/>
  <c r="Y1972" i="12"/>
  <c r="Y1971" i="12"/>
  <c r="Y1970" i="12"/>
  <c r="Y1969" i="12"/>
  <c r="Y1968" i="12"/>
  <c r="Y1967" i="12"/>
  <c r="Y1966" i="12"/>
  <c r="Y1965" i="12"/>
  <c r="Y1964" i="12"/>
  <c r="Y1963" i="12"/>
  <c r="Y1962" i="12"/>
  <c r="Y1961" i="12"/>
  <c r="Y1960" i="12"/>
  <c r="Y1959" i="12"/>
  <c r="Y1958" i="12"/>
  <c r="Y1957" i="12"/>
  <c r="Y1956" i="12"/>
  <c r="Y1955" i="12"/>
  <c r="Y1954" i="12"/>
  <c r="Y1953" i="12"/>
  <c r="Y1952" i="12"/>
  <c r="Y1951" i="12"/>
  <c r="Y1950" i="12"/>
  <c r="Y1949" i="12"/>
  <c r="Y1948" i="12"/>
  <c r="Y1947" i="12"/>
  <c r="Y1946" i="12"/>
  <c r="Y1945" i="12"/>
  <c r="Y1944" i="12"/>
  <c r="Y1943" i="12"/>
  <c r="Y1942" i="12"/>
  <c r="Y1941" i="12"/>
  <c r="Y1940" i="12"/>
  <c r="Y1939" i="12"/>
  <c r="Y1938" i="12"/>
  <c r="Y1937" i="12"/>
  <c r="Y1936" i="12"/>
  <c r="Y1935" i="12"/>
  <c r="Y1934" i="12"/>
  <c r="Y1933" i="12"/>
  <c r="Y1932" i="12"/>
  <c r="Y1931" i="12"/>
  <c r="Y1930" i="12"/>
  <c r="Y1929" i="12"/>
  <c r="Y1928" i="12"/>
  <c r="Y1927" i="12"/>
  <c r="Y1926" i="12"/>
  <c r="Y1925" i="12"/>
  <c r="Y1924" i="12"/>
  <c r="Y1923" i="12"/>
  <c r="Y1922" i="12"/>
  <c r="Y1921" i="12"/>
  <c r="Y1920" i="12"/>
  <c r="Y1919" i="12"/>
  <c r="Y1918" i="12"/>
  <c r="Y1917" i="12"/>
  <c r="Y1916" i="12"/>
  <c r="Y1915" i="12"/>
  <c r="Y1914" i="12"/>
  <c r="Y1913" i="12"/>
  <c r="Y1912" i="12"/>
  <c r="Y1911" i="12"/>
  <c r="Y1910" i="12"/>
  <c r="Y1909" i="12"/>
  <c r="Y1908" i="12"/>
  <c r="Y1907" i="12"/>
  <c r="Y1906" i="12"/>
  <c r="Y1905" i="12"/>
  <c r="Y1904" i="12"/>
  <c r="Y1903" i="12"/>
  <c r="Y1902" i="12"/>
  <c r="Y1901" i="12"/>
  <c r="Y1900" i="12"/>
  <c r="Y1899" i="12"/>
  <c r="Y1898" i="12"/>
  <c r="Y1897" i="12"/>
  <c r="Y1896" i="12"/>
  <c r="Y1895" i="12"/>
  <c r="Y1894" i="12"/>
  <c r="Y1893" i="12"/>
  <c r="Y1892" i="12"/>
  <c r="Y1891" i="12"/>
  <c r="Y1890" i="12"/>
  <c r="Y1889" i="12"/>
  <c r="Y1888" i="12"/>
  <c r="Y1887" i="12"/>
  <c r="Y1886" i="12"/>
  <c r="Y1885" i="12"/>
  <c r="Y1884" i="12"/>
  <c r="Y1883" i="12"/>
  <c r="Y1882" i="12"/>
  <c r="Y1881" i="12"/>
  <c r="Y1880" i="12"/>
  <c r="Y1879" i="12"/>
  <c r="Y1878" i="12"/>
  <c r="Y1877" i="12"/>
  <c r="Y1876" i="12"/>
  <c r="Y1875" i="12"/>
  <c r="Y1874" i="12"/>
  <c r="Y1873" i="12"/>
  <c r="Y1872" i="12"/>
  <c r="Y1871" i="12"/>
  <c r="Y1870" i="12"/>
  <c r="Y1869" i="12"/>
  <c r="Y1868" i="12"/>
  <c r="Y1867" i="12"/>
  <c r="Y1866" i="12"/>
  <c r="Y1865" i="12"/>
  <c r="Y1864" i="12"/>
  <c r="Y1863" i="12"/>
  <c r="Y1862" i="12"/>
  <c r="Y1861" i="12"/>
  <c r="Y1860" i="12"/>
  <c r="Y1859" i="12"/>
  <c r="Y1858" i="12"/>
  <c r="Y1857" i="12"/>
  <c r="Y1856" i="12"/>
  <c r="Y1855" i="12"/>
  <c r="Y1854" i="12"/>
  <c r="Y1853" i="12"/>
  <c r="Y1852" i="12"/>
  <c r="Y1851" i="12"/>
  <c r="Y1850" i="12"/>
  <c r="Y1849" i="12"/>
  <c r="Y1848" i="12"/>
  <c r="Y1847" i="12"/>
  <c r="Y1846" i="12"/>
  <c r="Y1845" i="12"/>
  <c r="Y1844" i="12"/>
  <c r="Y1843" i="12"/>
  <c r="Y1842" i="12"/>
  <c r="Y1841" i="12"/>
  <c r="Y1840" i="12"/>
  <c r="Y1839" i="12"/>
  <c r="Y1838" i="12"/>
  <c r="Y1837" i="12"/>
  <c r="Y1836" i="12"/>
  <c r="Y1835" i="12"/>
  <c r="Y1834" i="12"/>
  <c r="Y1833" i="12"/>
  <c r="Y1832" i="12"/>
  <c r="Y1831" i="12"/>
  <c r="Y1830" i="12"/>
  <c r="Y1829" i="12"/>
  <c r="Y1828" i="12"/>
  <c r="Y1827" i="12"/>
  <c r="Y1826" i="12"/>
  <c r="Y1825" i="12"/>
  <c r="Y1824" i="12"/>
  <c r="Y1823" i="12"/>
  <c r="Y1822" i="12"/>
  <c r="Y1821" i="12"/>
  <c r="Y1820" i="12"/>
  <c r="Y1819" i="12"/>
  <c r="Y1818" i="12"/>
  <c r="Y1817" i="12"/>
  <c r="Y1816" i="12"/>
  <c r="Y1815" i="12"/>
  <c r="Y1814" i="12"/>
  <c r="Y1813" i="12"/>
  <c r="Y1812" i="12"/>
  <c r="Y1811" i="12"/>
  <c r="Y1810" i="12"/>
  <c r="Y1809" i="12"/>
  <c r="Y1808" i="12"/>
  <c r="Y1807" i="12"/>
  <c r="Y1806" i="12"/>
  <c r="Y1805" i="12"/>
  <c r="Y1804" i="12"/>
  <c r="Y1803" i="12"/>
  <c r="Y1802" i="12"/>
  <c r="Y1801" i="12"/>
  <c r="Y1800" i="12"/>
  <c r="Y1799" i="12"/>
  <c r="Y1798" i="12"/>
  <c r="Y1797" i="12"/>
  <c r="Y1796" i="12"/>
  <c r="Y1795" i="12"/>
  <c r="Y1794" i="12"/>
  <c r="Y1793" i="12"/>
  <c r="Y1792" i="12"/>
  <c r="Y1791" i="12"/>
  <c r="Y1790" i="12"/>
  <c r="Y1789" i="12"/>
  <c r="Y1788" i="12"/>
  <c r="Y1787" i="12"/>
  <c r="Y1786" i="12"/>
  <c r="Y1785" i="12"/>
  <c r="Y1784" i="12"/>
  <c r="Y1783" i="12"/>
  <c r="Y1782" i="12"/>
  <c r="Y1781" i="12"/>
  <c r="Y1780" i="12"/>
  <c r="Y1779" i="12"/>
  <c r="Y1778" i="12"/>
  <c r="Y1777" i="12"/>
  <c r="Y1776" i="12"/>
  <c r="Y1775" i="12"/>
  <c r="Y1774" i="12"/>
  <c r="Y1773" i="12"/>
  <c r="Y1772" i="12"/>
  <c r="Y1771" i="12"/>
  <c r="Y1770" i="12"/>
  <c r="Y1769" i="12"/>
  <c r="Y1768" i="12"/>
  <c r="Y1767" i="12"/>
  <c r="Y1766" i="12"/>
  <c r="Y1765" i="12"/>
  <c r="Y1764" i="12"/>
  <c r="Y1763" i="12"/>
  <c r="Y1762" i="12"/>
  <c r="Y1761" i="12"/>
  <c r="Y1760" i="12"/>
  <c r="Y1759" i="12"/>
  <c r="Y1758" i="12"/>
  <c r="Y1757" i="12"/>
  <c r="Y1756" i="12"/>
  <c r="Y1755" i="12"/>
  <c r="Y1754" i="12"/>
  <c r="Y1753" i="12"/>
  <c r="Y1752" i="12"/>
  <c r="Y1751" i="12"/>
  <c r="Y1750" i="12"/>
  <c r="Y1749" i="12"/>
  <c r="Y1748" i="12"/>
  <c r="Y1747" i="12"/>
  <c r="Y1746" i="12"/>
  <c r="Y1745" i="12"/>
  <c r="Y1744" i="12"/>
  <c r="Y1743" i="12"/>
  <c r="Y1742" i="12"/>
  <c r="Y1741" i="12"/>
  <c r="Y1740" i="12"/>
  <c r="Y1739" i="12"/>
  <c r="Y1738" i="12"/>
  <c r="Y1737" i="12"/>
  <c r="Y1736" i="12"/>
  <c r="Y1735" i="12"/>
  <c r="Y1734" i="12"/>
  <c r="Y1733" i="12"/>
  <c r="Y1732" i="12"/>
  <c r="Y1731" i="12"/>
  <c r="Y1730" i="12"/>
  <c r="Y1729" i="12"/>
  <c r="Y1728" i="12"/>
  <c r="Y1727" i="12"/>
  <c r="Y1726" i="12"/>
  <c r="Y1725" i="12"/>
  <c r="Y1724" i="12"/>
  <c r="Y1723" i="12"/>
  <c r="Y1722" i="12"/>
  <c r="Y1721" i="12"/>
  <c r="Y1720" i="12"/>
  <c r="Y1719" i="12"/>
  <c r="Y1718" i="12"/>
  <c r="Y1717" i="12"/>
  <c r="Y1716" i="12"/>
  <c r="Y1715" i="12"/>
  <c r="Y1714" i="12"/>
  <c r="Y1713" i="12"/>
  <c r="Y1712" i="12"/>
  <c r="Y1711" i="12"/>
  <c r="Y1710" i="12"/>
  <c r="Y1709" i="12"/>
  <c r="Y1708" i="12"/>
  <c r="Y1707" i="12"/>
  <c r="Y1706" i="12"/>
  <c r="Y1705" i="12"/>
  <c r="Y1704" i="12"/>
  <c r="Y1703" i="12"/>
  <c r="Y1702" i="12"/>
  <c r="Y1701" i="12"/>
  <c r="Y1700" i="12"/>
  <c r="Y1699" i="12"/>
  <c r="Y1698" i="12"/>
  <c r="Y1697" i="12"/>
  <c r="Y1696" i="12"/>
  <c r="Y1695" i="12"/>
  <c r="Y1694" i="12"/>
  <c r="Y1693" i="12"/>
  <c r="Y1692" i="12"/>
  <c r="Y1691" i="12"/>
  <c r="Y1690" i="12"/>
  <c r="Y1689" i="12"/>
  <c r="Y1688" i="12"/>
  <c r="Y1687" i="12"/>
  <c r="Y1686" i="12"/>
  <c r="Y1685" i="12"/>
  <c r="Y1684" i="12"/>
  <c r="Y1683" i="12"/>
  <c r="Y1682" i="12"/>
  <c r="Y1681" i="12"/>
  <c r="Y1680" i="12"/>
  <c r="Y1679" i="12"/>
  <c r="Y1678" i="12"/>
  <c r="Y1677" i="12"/>
  <c r="Y1676" i="12"/>
  <c r="Y1675" i="12"/>
  <c r="Y1674" i="12"/>
  <c r="Y1673" i="12"/>
  <c r="Y1672" i="12"/>
  <c r="Y1671" i="12"/>
  <c r="Y1670" i="12"/>
  <c r="Y1669" i="12"/>
  <c r="Y1668" i="12"/>
  <c r="Y1667" i="12"/>
  <c r="Y1666" i="12"/>
  <c r="Y1665" i="12"/>
  <c r="Y1664" i="12"/>
  <c r="Y1663" i="12"/>
  <c r="Y1662" i="12"/>
  <c r="Y1661" i="12"/>
  <c r="Y1660" i="12"/>
  <c r="Y1659" i="12"/>
  <c r="Y1658" i="12"/>
  <c r="Y1657" i="12"/>
  <c r="Y1656" i="12"/>
  <c r="Y1655" i="12"/>
  <c r="Y1654" i="12"/>
  <c r="Y1653" i="12"/>
  <c r="Y1652" i="12"/>
  <c r="Y1651" i="12"/>
  <c r="Y1650" i="12"/>
  <c r="Y1649" i="12"/>
  <c r="Y1648" i="12"/>
  <c r="Y1647" i="12"/>
  <c r="Y1646" i="12"/>
  <c r="Y1645" i="12"/>
  <c r="Y1644" i="12"/>
  <c r="Y1643" i="12"/>
  <c r="Y1642" i="12"/>
  <c r="Y1641" i="12"/>
  <c r="Y1640" i="12"/>
  <c r="Y1639" i="12"/>
  <c r="Y1638" i="12"/>
  <c r="Y1637" i="12"/>
  <c r="Y1636" i="12"/>
  <c r="Y1635" i="12"/>
  <c r="Y1634" i="12"/>
  <c r="Y1633" i="12"/>
  <c r="Y1632" i="12"/>
  <c r="Y1631" i="12"/>
  <c r="Y1630" i="12"/>
  <c r="Y1629" i="12"/>
  <c r="Y1628" i="12"/>
  <c r="Y1627" i="12"/>
  <c r="Y1626" i="12"/>
  <c r="Y1625" i="12"/>
  <c r="Y1624" i="12"/>
  <c r="Y1623" i="12"/>
  <c r="Y1622" i="12"/>
  <c r="Y1621" i="12"/>
  <c r="Y1620" i="12"/>
  <c r="Y1619" i="12"/>
  <c r="Y1618" i="12"/>
  <c r="Y1617" i="12"/>
  <c r="Y1616" i="12"/>
  <c r="Y1615" i="12"/>
  <c r="Y1614" i="12"/>
  <c r="Y1613" i="12"/>
  <c r="Y1612" i="12"/>
  <c r="Y1611" i="12"/>
  <c r="Y1610" i="12"/>
  <c r="Y1609" i="12"/>
  <c r="Y1608" i="12"/>
  <c r="Y1607" i="12"/>
  <c r="Y1606" i="12"/>
  <c r="Y1605" i="12"/>
  <c r="Y1604" i="12"/>
  <c r="Y1603" i="12"/>
  <c r="Y1602" i="12"/>
  <c r="Y1601" i="12"/>
  <c r="Y1600" i="12"/>
  <c r="Y1599" i="12"/>
  <c r="Y1598" i="12"/>
  <c r="Y1597" i="12"/>
  <c r="Y1596" i="12"/>
  <c r="Y1595" i="12"/>
  <c r="Y1594" i="12"/>
  <c r="Y1593" i="12"/>
  <c r="Y1592" i="12"/>
  <c r="Y1591" i="12"/>
  <c r="Y1590" i="12"/>
  <c r="Y1589" i="12"/>
  <c r="Y1588" i="12"/>
  <c r="Y1587" i="12"/>
  <c r="Y1586" i="12"/>
  <c r="Y1585" i="12"/>
  <c r="Y1584" i="12"/>
  <c r="Y1583" i="12"/>
  <c r="Y1582" i="12"/>
  <c r="Y1581" i="12"/>
  <c r="Y1580" i="12"/>
  <c r="Y1579" i="12"/>
  <c r="Y1578" i="12"/>
  <c r="Y1577" i="12"/>
  <c r="Y1576" i="12"/>
  <c r="Y1575" i="12"/>
  <c r="Y1574" i="12"/>
  <c r="Y1573" i="12"/>
  <c r="Y1572" i="12"/>
  <c r="Y1571" i="12"/>
  <c r="Y1570" i="12"/>
  <c r="Y1569" i="12"/>
  <c r="Y1568" i="12"/>
  <c r="Y1567" i="12"/>
  <c r="Y1566" i="12"/>
  <c r="Y1565" i="12"/>
  <c r="Y1564" i="12"/>
  <c r="Y1563" i="12"/>
  <c r="Y1562" i="12"/>
  <c r="Y1561" i="12"/>
  <c r="Y1560" i="12"/>
  <c r="Y1559" i="12"/>
  <c r="Y1558" i="12"/>
  <c r="Y1557" i="12"/>
  <c r="Y1556" i="12"/>
  <c r="Y1555" i="12"/>
  <c r="Y1554" i="12"/>
  <c r="Y1553" i="12"/>
  <c r="Y1552" i="12"/>
  <c r="Y1551" i="12"/>
  <c r="Y1550" i="12"/>
  <c r="Y1549" i="12"/>
  <c r="Y1548" i="12"/>
  <c r="Y1547" i="12"/>
  <c r="Y1546" i="12"/>
  <c r="Y1545" i="12"/>
  <c r="Y1544" i="12"/>
  <c r="Y1543" i="12"/>
  <c r="Y1542" i="12"/>
  <c r="Y1541" i="12"/>
  <c r="Y1540" i="12"/>
  <c r="Y1539" i="12"/>
  <c r="Y1538" i="12"/>
  <c r="Y1537" i="12"/>
  <c r="Y1536" i="12"/>
  <c r="Y1535" i="12"/>
  <c r="Y1534" i="12"/>
  <c r="Y1533" i="12"/>
  <c r="Y1532" i="12"/>
  <c r="Y1531" i="12"/>
  <c r="Y1530" i="12"/>
  <c r="Y1529" i="12"/>
  <c r="Y1528" i="12"/>
  <c r="Y1527" i="12"/>
  <c r="Y1526" i="12"/>
  <c r="Y1525" i="12"/>
  <c r="Y1524" i="12"/>
  <c r="Y1523" i="12"/>
  <c r="Y1522" i="12"/>
  <c r="Y1521" i="12"/>
  <c r="Y1520" i="12"/>
  <c r="Y1519" i="12"/>
  <c r="Y1518" i="12"/>
  <c r="Y1517" i="12"/>
  <c r="Y1516" i="12"/>
  <c r="Y1515" i="12"/>
  <c r="Y1514" i="12"/>
  <c r="Y1513" i="12"/>
  <c r="Y1512" i="12"/>
  <c r="Y1511" i="12"/>
  <c r="Y1510" i="12"/>
  <c r="Y1509" i="12"/>
  <c r="Y1508" i="12"/>
  <c r="Y1507" i="12"/>
  <c r="Y1506" i="12"/>
  <c r="Y1505" i="12"/>
  <c r="Y1504" i="12"/>
  <c r="Y1503" i="12"/>
  <c r="Y1502" i="12"/>
  <c r="Y1501" i="12"/>
  <c r="Y1500" i="12"/>
  <c r="Y1499" i="12"/>
  <c r="Y1498" i="12"/>
  <c r="Y1497" i="12"/>
  <c r="Y1496" i="12"/>
  <c r="Y1495" i="12"/>
  <c r="Y1494" i="12"/>
  <c r="Y1493" i="12"/>
  <c r="Y1492" i="12"/>
  <c r="Y1491" i="12"/>
  <c r="Y1490" i="12"/>
  <c r="Y1489" i="12"/>
  <c r="Y1488" i="12"/>
  <c r="Y1487" i="12"/>
  <c r="Y1486" i="12"/>
  <c r="Y1485" i="12"/>
  <c r="Y1484" i="12"/>
  <c r="Y1483" i="12"/>
  <c r="Y1482" i="12"/>
  <c r="Y1481" i="12"/>
  <c r="Y1480" i="12"/>
  <c r="Y1479" i="12"/>
  <c r="Y1478" i="12"/>
  <c r="Y1477" i="12"/>
  <c r="Y1476" i="12"/>
  <c r="Y1475" i="12"/>
  <c r="Y1474" i="12"/>
  <c r="Y1473" i="12"/>
  <c r="Y1472" i="12"/>
  <c r="Y1471" i="12"/>
  <c r="Y1470" i="12"/>
  <c r="Y1469" i="12"/>
  <c r="Y1468" i="12"/>
  <c r="Y1467" i="12"/>
  <c r="Y1466" i="12"/>
  <c r="Y1465" i="12"/>
  <c r="Y1464" i="12"/>
  <c r="Y1463" i="12"/>
  <c r="Y1462" i="12"/>
  <c r="Y1461" i="12"/>
  <c r="Y1460" i="12"/>
  <c r="Y1459" i="12"/>
  <c r="Y1458" i="12"/>
  <c r="Y1457" i="12"/>
  <c r="Y1456" i="12"/>
  <c r="Y1455" i="12"/>
  <c r="Y1454" i="12"/>
  <c r="Y1453" i="12"/>
  <c r="Y1452" i="12"/>
  <c r="Y1451" i="12"/>
  <c r="Y1450" i="12"/>
  <c r="Y1449" i="12"/>
  <c r="Y1448" i="12"/>
  <c r="Y1447" i="12"/>
  <c r="Y1446" i="12"/>
  <c r="Y1445" i="12"/>
  <c r="Y1444" i="12"/>
  <c r="Y1443" i="12"/>
  <c r="Y1442" i="12"/>
  <c r="Y1441" i="12"/>
  <c r="Y1440" i="12"/>
  <c r="Y1439" i="12"/>
  <c r="Y1438" i="12"/>
  <c r="Y1437" i="12"/>
  <c r="Y1436" i="12"/>
  <c r="Y1435" i="12"/>
  <c r="Y1434" i="12"/>
  <c r="Y1433" i="12"/>
  <c r="Y1432" i="12"/>
  <c r="Y1431" i="12"/>
  <c r="Y1430" i="12"/>
  <c r="Y1429" i="12"/>
  <c r="Y1428" i="12"/>
  <c r="Y1427" i="12"/>
  <c r="Y1426" i="12"/>
  <c r="Y1425" i="12"/>
  <c r="Y1424" i="12"/>
  <c r="Y1423" i="12"/>
  <c r="Y1422" i="12"/>
  <c r="Y1421" i="12"/>
  <c r="Y1420" i="12"/>
  <c r="Y1419" i="12"/>
  <c r="Y1418" i="12"/>
  <c r="Y1417" i="12"/>
  <c r="Y1416" i="12"/>
  <c r="Y1415" i="12"/>
  <c r="Y1414" i="12"/>
  <c r="Y1413" i="12"/>
  <c r="Y1412" i="12"/>
  <c r="Y1411" i="12"/>
  <c r="Y1410" i="12"/>
  <c r="Y1409" i="12"/>
  <c r="Y1408" i="12"/>
  <c r="Y1407" i="12"/>
  <c r="Y1406" i="12"/>
  <c r="Y1405" i="12"/>
  <c r="Y1404" i="12"/>
  <c r="Y1403" i="12"/>
  <c r="Y1402" i="12"/>
  <c r="Y1401" i="12"/>
  <c r="Y1400" i="12"/>
  <c r="Y1399" i="12"/>
  <c r="Y1398" i="12"/>
  <c r="Y1397" i="12"/>
  <c r="Y1396" i="12"/>
  <c r="Y1395" i="12"/>
  <c r="Y1394" i="12"/>
  <c r="Y1393" i="12"/>
  <c r="Y1392" i="12"/>
  <c r="Y1391" i="12"/>
  <c r="Y1390" i="12"/>
  <c r="Y1389" i="12"/>
  <c r="Y1388" i="12"/>
  <c r="Y1387" i="12"/>
  <c r="Y1386" i="12"/>
  <c r="Y1385" i="12"/>
  <c r="Y1384" i="12"/>
  <c r="Y1383" i="12"/>
  <c r="Y1382" i="12"/>
  <c r="Y1381" i="12"/>
  <c r="Y1380" i="12"/>
  <c r="Y1379" i="12"/>
  <c r="Y1378" i="12"/>
  <c r="Y1377" i="12"/>
  <c r="Y1376" i="12"/>
  <c r="Y1375" i="12"/>
  <c r="Y1374" i="12"/>
  <c r="Y1373" i="12"/>
  <c r="Y1372" i="12"/>
  <c r="Y1371" i="12"/>
  <c r="Y1370" i="12"/>
  <c r="Y1369" i="12"/>
  <c r="Y1368" i="12"/>
  <c r="Y1367" i="12"/>
  <c r="Y1366" i="12"/>
  <c r="Y1365" i="12"/>
  <c r="Y1364" i="12"/>
  <c r="Y1363" i="12"/>
  <c r="Y1362" i="12"/>
  <c r="Y1361" i="12"/>
  <c r="Y1360" i="12"/>
  <c r="Y1359" i="12"/>
  <c r="Y1358" i="12"/>
  <c r="Y1357" i="12"/>
  <c r="Y1356" i="12"/>
  <c r="Y1355" i="12"/>
  <c r="Y1354" i="12"/>
  <c r="Y1353" i="12"/>
  <c r="Y1352" i="12"/>
  <c r="Y1351" i="12"/>
  <c r="Y1350" i="12"/>
  <c r="Y1349" i="12"/>
  <c r="Y1348" i="12"/>
  <c r="Y1347" i="12"/>
  <c r="Y1346" i="12"/>
  <c r="Y1345" i="12"/>
  <c r="Y1344" i="12"/>
  <c r="Y1343" i="12"/>
  <c r="Y1342" i="12"/>
  <c r="Y1341" i="12"/>
  <c r="Y1340" i="12"/>
  <c r="Y1339" i="12"/>
  <c r="Y1338" i="12"/>
  <c r="Y1337" i="12"/>
  <c r="Y1336" i="12"/>
  <c r="Y1335" i="12"/>
  <c r="Y1334" i="12"/>
  <c r="Y1333" i="12"/>
  <c r="Y1332" i="12"/>
  <c r="Y1331" i="12"/>
  <c r="Y1330" i="12"/>
  <c r="Y1329" i="12"/>
  <c r="Y1328" i="12"/>
  <c r="Y1327" i="12"/>
  <c r="Y1326" i="12"/>
  <c r="Y1325" i="12"/>
  <c r="Y1324" i="12"/>
  <c r="Y1323" i="12"/>
  <c r="Y1322" i="12"/>
  <c r="Y1321" i="12"/>
  <c r="Y1320" i="12"/>
  <c r="Y1319" i="12"/>
  <c r="Y1318" i="12"/>
  <c r="Y1317" i="12"/>
  <c r="Y1316" i="12"/>
  <c r="Y1315" i="12"/>
  <c r="Y1314" i="12"/>
  <c r="Y1313" i="12"/>
  <c r="Y1312" i="12"/>
  <c r="Y1311" i="12"/>
  <c r="Y1310" i="12"/>
  <c r="Y1309" i="12"/>
  <c r="Y1308" i="12"/>
  <c r="Y1307" i="12"/>
  <c r="Y1306" i="12"/>
  <c r="Y1305" i="12"/>
  <c r="Y1304" i="12"/>
  <c r="Y1303" i="12"/>
  <c r="Y1302" i="12"/>
  <c r="Y1301" i="12"/>
  <c r="Y1300" i="12"/>
  <c r="Y1299" i="12"/>
  <c r="Y1298" i="12"/>
  <c r="Y1297" i="12"/>
  <c r="Y1296" i="12"/>
  <c r="Y1295" i="12"/>
  <c r="Y1294" i="12"/>
  <c r="Y1293" i="12"/>
  <c r="Y1292" i="12"/>
  <c r="Y1291" i="12"/>
  <c r="Y1290" i="12"/>
  <c r="Y1289" i="12"/>
  <c r="Y1288" i="12"/>
  <c r="Y1287" i="12"/>
  <c r="Y1286" i="12"/>
  <c r="Y1285" i="12"/>
  <c r="Y1284" i="12"/>
  <c r="Y1283" i="12"/>
  <c r="Y1282" i="12"/>
  <c r="Y1281" i="12"/>
  <c r="Y1280" i="12"/>
  <c r="Y1279" i="12"/>
  <c r="Y1278" i="12"/>
  <c r="Y1277" i="12"/>
  <c r="Y1276" i="12"/>
  <c r="Y1275" i="12"/>
  <c r="Y1274" i="12"/>
  <c r="Y1273" i="12"/>
  <c r="Y1272" i="12"/>
  <c r="Y1271" i="12"/>
  <c r="Y1270" i="12"/>
  <c r="Y1269" i="12"/>
  <c r="Y1268" i="12"/>
  <c r="Y1267" i="12"/>
  <c r="Y1266" i="12"/>
  <c r="Y1265" i="12"/>
  <c r="Y1264" i="12"/>
  <c r="Y1263" i="12"/>
  <c r="Y1262" i="12"/>
  <c r="Y1261" i="12"/>
  <c r="Y1260" i="12"/>
  <c r="Y1259" i="12"/>
  <c r="Y1258" i="12"/>
  <c r="Y1257" i="12"/>
  <c r="Y1256" i="12"/>
  <c r="Y1255" i="12"/>
  <c r="Y1254" i="12"/>
  <c r="Y1253" i="12"/>
  <c r="Y1252" i="12"/>
  <c r="Y1251" i="12"/>
  <c r="Y1250" i="12"/>
  <c r="Y1249" i="12"/>
  <c r="Y1248" i="12"/>
  <c r="Y1247" i="12"/>
  <c r="Y1246" i="12"/>
  <c r="Y1245" i="12"/>
  <c r="Y1244" i="12"/>
  <c r="Y1243" i="12"/>
  <c r="Y1242" i="12"/>
  <c r="Y1241" i="12"/>
  <c r="Y1240" i="12"/>
  <c r="Y1239" i="12"/>
  <c r="Y1238" i="12"/>
  <c r="Y1237" i="12"/>
  <c r="Y1236" i="12"/>
  <c r="Y1235" i="12"/>
  <c r="Y1234" i="12"/>
  <c r="Y1233" i="12"/>
  <c r="Y1232" i="12"/>
  <c r="Y1231" i="12"/>
  <c r="Y1230" i="12"/>
  <c r="Y1229" i="12"/>
  <c r="Y1228" i="12"/>
  <c r="Y1227" i="12"/>
  <c r="Y1226" i="12"/>
  <c r="Y1225" i="12"/>
  <c r="Y1224" i="12"/>
  <c r="Y1223" i="12"/>
  <c r="Y1222" i="12"/>
  <c r="Y1221" i="12"/>
  <c r="Y1220" i="12"/>
  <c r="Y1219" i="12"/>
  <c r="Y1218" i="12"/>
  <c r="Y1217" i="12"/>
  <c r="Y1216" i="12"/>
  <c r="Y1215" i="12"/>
  <c r="Y1214" i="12"/>
  <c r="Y1213" i="12"/>
  <c r="Y1212" i="12"/>
  <c r="Y1211" i="12"/>
  <c r="Y1210" i="12"/>
  <c r="Y1209" i="12"/>
  <c r="Y1208" i="12"/>
  <c r="Y1207" i="12"/>
  <c r="Y1206" i="12"/>
  <c r="Y1205" i="12"/>
  <c r="Y1204" i="12"/>
  <c r="Y1203" i="12"/>
  <c r="Y1202" i="12"/>
  <c r="Y1201" i="12"/>
  <c r="Y1200" i="12"/>
  <c r="Y1199" i="12"/>
  <c r="Y1198" i="12"/>
  <c r="Y1197" i="12"/>
  <c r="Y1196" i="12"/>
  <c r="Y1195" i="12"/>
  <c r="Y1194" i="12"/>
  <c r="Y1193" i="12"/>
  <c r="Y1192" i="12"/>
  <c r="Y1191" i="12"/>
  <c r="Y1190" i="12"/>
  <c r="Y1189" i="12"/>
  <c r="Y1188" i="12"/>
  <c r="Y1187" i="12"/>
  <c r="Y1186" i="12"/>
  <c r="Y1185" i="12"/>
  <c r="Y1184" i="12"/>
  <c r="Y1183" i="12"/>
  <c r="Y1182" i="12"/>
  <c r="Y1181" i="12"/>
  <c r="Y1180" i="12"/>
  <c r="Y1179" i="12"/>
  <c r="Y1178" i="12"/>
  <c r="Y1177" i="12"/>
  <c r="Y1176" i="12"/>
  <c r="Y1175" i="12"/>
  <c r="Y1174" i="12"/>
  <c r="Y1173" i="12"/>
  <c r="Y1172" i="12"/>
  <c r="Y1171" i="12"/>
  <c r="Y1170" i="12"/>
  <c r="Y1169" i="12"/>
  <c r="Y1168" i="12"/>
  <c r="Y1167" i="12"/>
  <c r="Y1166" i="12"/>
  <c r="Y1165" i="12"/>
  <c r="Y1164" i="12"/>
  <c r="Y1163" i="12"/>
  <c r="Y1162" i="12"/>
  <c r="Y1161" i="12"/>
  <c r="Y1160" i="12"/>
  <c r="Y1159" i="12"/>
  <c r="Y1158" i="12"/>
  <c r="Y1157" i="12"/>
  <c r="Y1156" i="12"/>
  <c r="Y1155" i="12"/>
  <c r="Y1154" i="12"/>
  <c r="Y1153" i="12"/>
  <c r="Y1152" i="12"/>
  <c r="Y1151" i="12"/>
  <c r="Y1150" i="12"/>
  <c r="Y1149" i="12"/>
  <c r="Y1148" i="12"/>
  <c r="Y1147" i="12"/>
  <c r="Y1146" i="12"/>
  <c r="Y1145" i="12"/>
  <c r="Y1144" i="12"/>
  <c r="Y1143" i="12"/>
  <c r="Y1142" i="12"/>
  <c r="Y1141" i="12"/>
  <c r="Y1140" i="12"/>
  <c r="Y1139" i="12"/>
  <c r="Y1138" i="12"/>
  <c r="Y1137" i="12"/>
  <c r="Y1136" i="12"/>
  <c r="Y1135" i="12"/>
  <c r="Y1134" i="12"/>
  <c r="Y1133" i="12"/>
  <c r="Y1132" i="12"/>
  <c r="Y1131" i="12"/>
  <c r="Y1130" i="12"/>
  <c r="Y1129" i="12"/>
  <c r="Y1128" i="12"/>
  <c r="Y1127" i="12"/>
  <c r="Y1126" i="12"/>
  <c r="Y1125" i="12"/>
  <c r="Y1124" i="12"/>
  <c r="Y1123" i="12"/>
  <c r="Y1122" i="12"/>
  <c r="Y1121" i="12"/>
  <c r="Y1120" i="12"/>
  <c r="Y1119" i="12"/>
  <c r="Y1118" i="12"/>
  <c r="Y1117" i="12"/>
  <c r="Y1116" i="12"/>
  <c r="Y1115" i="12"/>
  <c r="Y1114" i="12"/>
  <c r="Y1113" i="12"/>
  <c r="Y1112" i="12"/>
  <c r="Y1111" i="12"/>
  <c r="Y1110" i="12"/>
  <c r="Y1109" i="12"/>
  <c r="Y1108" i="12"/>
  <c r="Y1107" i="12"/>
  <c r="Y1106" i="12"/>
  <c r="Y1105" i="12"/>
  <c r="Y1104" i="12"/>
  <c r="Y1103" i="12"/>
  <c r="Y1102" i="12"/>
  <c r="Y1101" i="12"/>
  <c r="Y1100" i="12"/>
  <c r="Y1099" i="12"/>
  <c r="Y1098" i="12"/>
  <c r="Y1097" i="12"/>
  <c r="Y1096" i="12"/>
  <c r="Y1095" i="12"/>
  <c r="Y1094" i="12"/>
  <c r="Y1093" i="12"/>
  <c r="Y1092" i="12"/>
  <c r="Y1091" i="12"/>
  <c r="Y1090" i="12"/>
  <c r="Y1089" i="12"/>
  <c r="Y1088" i="12"/>
  <c r="Y1087" i="12"/>
  <c r="Y1086" i="12"/>
  <c r="Y1085" i="12"/>
  <c r="Y1084" i="12"/>
  <c r="Y1083" i="12"/>
  <c r="Y1082" i="12"/>
  <c r="Y1081" i="12"/>
  <c r="Y1080" i="12"/>
  <c r="Y1079" i="12"/>
  <c r="Y1078" i="12"/>
  <c r="Y1077" i="12"/>
  <c r="Y1076" i="12"/>
  <c r="Y1075" i="12"/>
  <c r="Y1074" i="12"/>
  <c r="Y1073" i="12"/>
  <c r="Y1072" i="12"/>
  <c r="Y1071" i="12"/>
  <c r="Y1070" i="12"/>
  <c r="Y1069" i="12"/>
  <c r="Y1068" i="12"/>
  <c r="Y1067" i="12"/>
  <c r="Y1066" i="12"/>
  <c r="Y1065" i="12"/>
  <c r="Y1064" i="12"/>
  <c r="Y1063" i="12"/>
  <c r="Y1062" i="12"/>
  <c r="Y1061" i="12"/>
  <c r="Y1060" i="12"/>
  <c r="Y1059" i="12"/>
  <c r="Y1058" i="12"/>
  <c r="Y1057" i="12"/>
  <c r="Y1056" i="12"/>
  <c r="Y1055" i="12"/>
  <c r="Y1054" i="12"/>
  <c r="Y1053" i="12"/>
  <c r="Y1052" i="12"/>
  <c r="Y1051" i="12"/>
  <c r="Y1050" i="12"/>
  <c r="Y1049" i="12"/>
  <c r="Y1048" i="12"/>
  <c r="Y1047" i="12"/>
  <c r="Y1046" i="12"/>
  <c r="Y1045" i="12"/>
  <c r="Y1044" i="12"/>
  <c r="Y1043" i="12"/>
  <c r="Y1042" i="12"/>
  <c r="Y1041" i="12"/>
  <c r="Y1040" i="12"/>
  <c r="Y1039" i="12"/>
  <c r="Y1038" i="12"/>
  <c r="Y1037" i="12"/>
  <c r="Y1036" i="12"/>
  <c r="Y1035" i="12"/>
  <c r="Y1034" i="12"/>
  <c r="Y1033" i="12"/>
  <c r="Y1032" i="12"/>
  <c r="Y1031" i="12"/>
  <c r="Y1030" i="12"/>
  <c r="Y1029" i="12"/>
  <c r="Y1028" i="12"/>
  <c r="Y1027" i="12"/>
  <c r="Y1026" i="12"/>
  <c r="Y1025" i="12"/>
  <c r="Y1024" i="12"/>
  <c r="Y1023" i="12"/>
  <c r="Y1022" i="12"/>
  <c r="Y1021" i="12"/>
  <c r="Y1020" i="12"/>
  <c r="Y1019" i="12"/>
  <c r="Y1018" i="12"/>
  <c r="Y1017" i="12"/>
  <c r="Y1016" i="12"/>
  <c r="Y1015" i="12"/>
  <c r="Y1014" i="12"/>
  <c r="Y1013" i="12"/>
  <c r="Y1012" i="12"/>
  <c r="Y1011" i="12"/>
  <c r="Y1010" i="12"/>
  <c r="Y1009" i="12"/>
  <c r="Y1008" i="12"/>
  <c r="Y1007" i="12"/>
  <c r="Y1006" i="12"/>
  <c r="Y1005" i="12"/>
  <c r="Y1004" i="12"/>
  <c r="Y1003" i="12"/>
  <c r="Y1002" i="12"/>
  <c r="Y1001" i="12"/>
  <c r="Y1000" i="12"/>
  <c r="Y999" i="12"/>
  <c r="Y998" i="12"/>
  <c r="Y997" i="12"/>
  <c r="Y996" i="12"/>
  <c r="Y995" i="12"/>
  <c r="Y994" i="12"/>
  <c r="Y993" i="12"/>
  <c r="Y992" i="12"/>
  <c r="Y991" i="12"/>
  <c r="Y990" i="12"/>
  <c r="Y989" i="12"/>
  <c r="Y988" i="12"/>
  <c r="Y987" i="12"/>
  <c r="Y986" i="12"/>
  <c r="Y985" i="12"/>
  <c r="Y984" i="12"/>
  <c r="Y983" i="12"/>
  <c r="Y982" i="12"/>
  <c r="Y981" i="12"/>
  <c r="Y980" i="12"/>
  <c r="Y979" i="12"/>
  <c r="Y978" i="12"/>
  <c r="Y977" i="12"/>
  <c r="Y976" i="12"/>
  <c r="Y975" i="12"/>
  <c r="Y974" i="12"/>
  <c r="Y973" i="12"/>
  <c r="Y972" i="12"/>
  <c r="Y971" i="12"/>
  <c r="Y970" i="12"/>
  <c r="Y969" i="12"/>
  <c r="Y968" i="12"/>
  <c r="Y967" i="12"/>
  <c r="Y966" i="12"/>
  <c r="Y965" i="12"/>
  <c r="Y964" i="12"/>
  <c r="Y963" i="12"/>
  <c r="Y962" i="12"/>
  <c r="Y961" i="12"/>
  <c r="Y960" i="12"/>
  <c r="Y959" i="12"/>
  <c r="Y958" i="12"/>
  <c r="Y957" i="12"/>
  <c r="Y956" i="12"/>
  <c r="Y955" i="12"/>
  <c r="Y954" i="12"/>
  <c r="Y953" i="12"/>
  <c r="Y952" i="12"/>
  <c r="Y951" i="12"/>
  <c r="Y950" i="12"/>
  <c r="Y949" i="12"/>
  <c r="Y948" i="12"/>
  <c r="Y947" i="12"/>
  <c r="Y946" i="12"/>
  <c r="Y945" i="12"/>
  <c r="Y944" i="12"/>
  <c r="Y943" i="12"/>
  <c r="Y942" i="12"/>
  <c r="Y941" i="12"/>
  <c r="Y940" i="12"/>
  <c r="Y939" i="12"/>
  <c r="Y938" i="12"/>
  <c r="Y937" i="12"/>
  <c r="Y936" i="12"/>
  <c r="Y935" i="12"/>
  <c r="Y934" i="12"/>
  <c r="Y933" i="12"/>
  <c r="Y932" i="12"/>
  <c r="Y931" i="12"/>
  <c r="Y930" i="12"/>
  <c r="Y929" i="12"/>
  <c r="Y928" i="12"/>
  <c r="Y927" i="12"/>
  <c r="Y926" i="12"/>
  <c r="Y925" i="12"/>
  <c r="Y924" i="12"/>
  <c r="Y923" i="12"/>
  <c r="Y922" i="12"/>
  <c r="Y921" i="12"/>
  <c r="Y920" i="12"/>
  <c r="Y919" i="12"/>
  <c r="Y918" i="12"/>
  <c r="Y917" i="12"/>
  <c r="Y916" i="12"/>
  <c r="Y915" i="12"/>
  <c r="Y914" i="12"/>
  <c r="Y913" i="12"/>
  <c r="Y912" i="12"/>
  <c r="Y911" i="12"/>
  <c r="Y910" i="12"/>
  <c r="Y909" i="12"/>
  <c r="Y908" i="12"/>
  <c r="Y907" i="12"/>
  <c r="Y906" i="12"/>
  <c r="Y905" i="12"/>
  <c r="Y904" i="12"/>
  <c r="Y903" i="12"/>
  <c r="Y902" i="12"/>
  <c r="Y901" i="12"/>
  <c r="Y900" i="12"/>
  <c r="Y899" i="12"/>
  <c r="Y898" i="12"/>
  <c r="Y897" i="12"/>
  <c r="Y896" i="12"/>
  <c r="Y895" i="12"/>
  <c r="Y894" i="12"/>
  <c r="Y893" i="12"/>
  <c r="Y892" i="12"/>
  <c r="Y891" i="12"/>
  <c r="Y890" i="12"/>
  <c r="Y889" i="12"/>
  <c r="Y888" i="12"/>
  <c r="Y887" i="12"/>
  <c r="Y886" i="12"/>
  <c r="Y885" i="12"/>
  <c r="Y884" i="12"/>
  <c r="Y883" i="12"/>
  <c r="Y882" i="12"/>
  <c r="Y881" i="12"/>
  <c r="Y880" i="12"/>
  <c r="Y879" i="12"/>
  <c r="Y878" i="12"/>
  <c r="Y877" i="12"/>
  <c r="Y876" i="12"/>
  <c r="Y875" i="12"/>
  <c r="Y874" i="12"/>
  <c r="Y873" i="12"/>
  <c r="Y872" i="12"/>
  <c r="Y871" i="12"/>
  <c r="Y870" i="12"/>
  <c r="Y869" i="12"/>
  <c r="Y868" i="12"/>
  <c r="Y867" i="12"/>
  <c r="Y866" i="12"/>
  <c r="Y865" i="12"/>
  <c r="Y864" i="12"/>
  <c r="Y863" i="12"/>
  <c r="Y862" i="12"/>
  <c r="Y861" i="12"/>
  <c r="Y860" i="12"/>
  <c r="Y859" i="12"/>
  <c r="Y858" i="12"/>
  <c r="Y857" i="12"/>
  <c r="Y856" i="12"/>
  <c r="Y855" i="12"/>
  <c r="Y854" i="12"/>
  <c r="Y853" i="12"/>
  <c r="Y852" i="12"/>
  <c r="Y851" i="12"/>
  <c r="Y850" i="12"/>
  <c r="Y849" i="12"/>
  <c r="Y848" i="12"/>
  <c r="Y847" i="12"/>
  <c r="Y846" i="12"/>
  <c r="Y845" i="12"/>
  <c r="Y844" i="12"/>
  <c r="Y843" i="12"/>
  <c r="Y842" i="12"/>
  <c r="Y841" i="12"/>
  <c r="Y840" i="12"/>
  <c r="Y839" i="12"/>
  <c r="Y838" i="12"/>
  <c r="Y837" i="12"/>
  <c r="Y836" i="12"/>
  <c r="Y835" i="12"/>
  <c r="Y834" i="12"/>
  <c r="Y833" i="12"/>
  <c r="Y832" i="12"/>
  <c r="Y831" i="12"/>
  <c r="Y830" i="12"/>
  <c r="Y829" i="12"/>
  <c r="Y828" i="12"/>
  <c r="Y827" i="12"/>
  <c r="Y826" i="12"/>
  <c r="Y825" i="12"/>
  <c r="Y824" i="12"/>
  <c r="Y823" i="12"/>
  <c r="Y822" i="12"/>
  <c r="Y821" i="12"/>
  <c r="Y820" i="12"/>
  <c r="Y819" i="12"/>
  <c r="Y818" i="12"/>
  <c r="Y817" i="12"/>
  <c r="Y816" i="12"/>
  <c r="Y815" i="12"/>
  <c r="Y814" i="12"/>
  <c r="Y813" i="12"/>
  <c r="Y812" i="12"/>
  <c r="Y811" i="12"/>
  <c r="Y810" i="12"/>
  <c r="Y809" i="12"/>
  <c r="Y808" i="12"/>
  <c r="Y807" i="12"/>
  <c r="Y806" i="12"/>
  <c r="Y805" i="12"/>
  <c r="Y804" i="12"/>
  <c r="Y803" i="12"/>
  <c r="Y802" i="12"/>
  <c r="Y801" i="12"/>
  <c r="Y800" i="12"/>
  <c r="Y799" i="12"/>
  <c r="Y798" i="12"/>
  <c r="Y797" i="12"/>
  <c r="Y796" i="12"/>
  <c r="Y795" i="12"/>
  <c r="Y794" i="12"/>
  <c r="Y793" i="12"/>
  <c r="Y792" i="12"/>
  <c r="Y791" i="12"/>
  <c r="Y790" i="12"/>
  <c r="Y789" i="12"/>
  <c r="Y788" i="12"/>
  <c r="Y787" i="12"/>
  <c r="Y786" i="12"/>
  <c r="Y785" i="12"/>
  <c r="Y784" i="12"/>
  <c r="Y783" i="12"/>
  <c r="Y782" i="12"/>
  <c r="Y781" i="12"/>
  <c r="Y780" i="12"/>
  <c r="Y779" i="12"/>
  <c r="Y778" i="12"/>
  <c r="Y777" i="12"/>
  <c r="Y776" i="12"/>
  <c r="Y775" i="12"/>
  <c r="Y774" i="12"/>
  <c r="Y773" i="12"/>
  <c r="Y772" i="12"/>
  <c r="Y771" i="12"/>
  <c r="Y770" i="12"/>
  <c r="Y769" i="12"/>
  <c r="Y768" i="12"/>
  <c r="Y767" i="12"/>
  <c r="Y766" i="12"/>
  <c r="Y765" i="12"/>
  <c r="Y764" i="12"/>
  <c r="Y763" i="12"/>
  <c r="Y762" i="12"/>
  <c r="Y761" i="12"/>
  <c r="Y760" i="12"/>
  <c r="Y759" i="12"/>
  <c r="Y758" i="12"/>
  <c r="Y757" i="12"/>
  <c r="Y756" i="12"/>
  <c r="Y755" i="12"/>
  <c r="Y754" i="12"/>
  <c r="Y753" i="12"/>
  <c r="Y752" i="12"/>
  <c r="Y751" i="12"/>
  <c r="Y750" i="12"/>
  <c r="Y749" i="12"/>
  <c r="Y748" i="12"/>
  <c r="Y747" i="12"/>
  <c r="Y746" i="12"/>
  <c r="Y745" i="12"/>
  <c r="Y744" i="12"/>
  <c r="Y743" i="12"/>
  <c r="Y742" i="12"/>
  <c r="Y741" i="12"/>
  <c r="Y740" i="12"/>
  <c r="Y739" i="12"/>
  <c r="Y738" i="12"/>
  <c r="Y737" i="12"/>
  <c r="Y736" i="12"/>
  <c r="Y735" i="12"/>
  <c r="Y734" i="12"/>
  <c r="Y733" i="12"/>
  <c r="Y732" i="12"/>
  <c r="Y731" i="12"/>
  <c r="Y730" i="12"/>
  <c r="Y729" i="12"/>
  <c r="Y728" i="12"/>
  <c r="Y727" i="12"/>
  <c r="Y726" i="12"/>
  <c r="Y725" i="12"/>
  <c r="Y724" i="12"/>
  <c r="Y723" i="12"/>
  <c r="Y722" i="12"/>
  <c r="Y721" i="12"/>
  <c r="Y720" i="12"/>
  <c r="Y719" i="12"/>
  <c r="Y718" i="12"/>
  <c r="Y717" i="12"/>
  <c r="Y716" i="12"/>
  <c r="Y715" i="12"/>
  <c r="Y714" i="12"/>
  <c r="Y713" i="12"/>
  <c r="Y712" i="12"/>
  <c r="Y711" i="12"/>
  <c r="Y710" i="12"/>
  <c r="Y709" i="12"/>
  <c r="Y708" i="12"/>
  <c r="Y707" i="12"/>
  <c r="Y706" i="12"/>
  <c r="Y705" i="12"/>
  <c r="Y704" i="12"/>
  <c r="Y703" i="12"/>
  <c r="Y702" i="12"/>
  <c r="Y701" i="12"/>
  <c r="Y700" i="12"/>
  <c r="Y699" i="12"/>
  <c r="Y698" i="12"/>
  <c r="Y697" i="12"/>
  <c r="Y696" i="12"/>
  <c r="Y695" i="12"/>
  <c r="Y694" i="12"/>
  <c r="Y693" i="12"/>
  <c r="Y692" i="12"/>
  <c r="Y691" i="12"/>
  <c r="Y690" i="12"/>
  <c r="Y689" i="12"/>
  <c r="Y688" i="12"/>
  <c r="Y687" i="12"/>
  <c r="Y686" i="12"/>
  <c r="Y685" i="12"/>
  <c r="Y684" i="12"/>
  <c r="Y683" i="12"/>
  <c r="Y682" i="12"/>
  <c r="Y681" i="12"/>
  <c r="Y680" i="12"/>
  <c r="Y679" i="12"/>
  <c r="Y678" i="12"/>
  <c r="Y677" i="12"/>
  <c r="Y676" i="12"/>
  <c r="Y675" i="12"/>
  <c r="Y674" i="12"/>
  <c r="Y673" i="12"/>
  <c r="Y672" i="12"/>
  <c r="Y671" i="12"/>
  <c r="Y670" i="12"/>
  <c r="Y669" i="12"/>
  <c r="Y668" i="12"/>
  <c r="Y667" i="12"/>
  <c r="Y666" i="12"/>
  <c r="Y665" i="12"/>
  <c r="Y664" i="12"/>
  <c r="Y663" i="12"/>
  <c r="Y662" i="12"/>
  <c r="Y661" i="12"/>
  <c r="Y660" i="12"/>
  <c r="Y659" i="12"/>
  <c r="Y658" i="12"/>
  <c r="Y657" i="12"/>
  <c r="Y656" i="12"/>
  <c r="Y655" i="12"/>
  <c r="Y654" i="12"/>
  <c r="Y653" i="12"/>
  <c r="Y652" i="12"/>
  <c r="Y651" i="12"/>
  <c r="Y650" i="12"/>
  <c r="Y649" i="12"/>
  <c r="Y648" i="12"/>
  <c r="Y647" i="12"/>
  <c r="Y646" i="12"/>
  <c r="Y645" i="12"/>
  <c r="Y644" i="12"/>
  <c r="Y643" i="12"/>
  <c r="Y642" i="12"/>
  <c r="Y641" i="12"/>
  <c r="Y640" i="12"/>
  <c r="Y639" i="12"/>
  <c r="Y638" i="12"/>
  <c r="Y637" i="12"/>
  <c r="Y636" i="12"/>
  <c r="Y635" i="12"/>
  <c r="Y634" i="12"/>
  <c r="Y633" i="12"/>
  <c r="Y632" i="12"/>
  <c r="Y631" i="12"/>
  <c r="Y630" i="12"/>
  <c r="Y629" i="12"/>
  <c r="Y628" i="12"/>
  <c r="Y627" i="12"/>
  <c r="Y626" i="12"/>
  <c r="Y625" i="12"/>
  <c r="Y624" i="12"/>
  <c r="Y623" i="12"/>
  <c r="Y622" i="12"/>
  <c r="Y621" i="12"/>
  <c r="Y620" i="12"/>
  <c r="Y619" i="12"/>
  <c r="Y618" i="12"/>
  <c r="Y617" i="12"/>
  <c r="Y616" i="12"/>
  <c r="Y615" i="12"/>
  <c r="Y614" i="12"/>
  <c r="Y613" i="12"/>
  <c r="Y612" i="12"/>
  <c r="Y611" i="12"/>
  <c r="Y610" i="12"/>
  <c r="Y609" i="12"/>
  <c r="Y608" i="12"/>
  <c r="Y607" i="12"/>
  <c r="Y606" i="12"/>
  <c r="Y605" i="12"/>
  <c r="Y604" i="12"/>
  <c r="Y603" i="12"/>
  <c r="Y602" i="12"/>
  <c r="Y601" i="12"/>
  <c r="Y600" i="12"/>
  <c r="Y599" i="12"/>
  <c r="Y598" i="12"/>
  <c r="Y597" i="12"/>
  <c r="Y596" i="12"/>
  <c r="Y595" i="12"/>
  <c r="Y594" i="12"/>
  <c r="Y593" i="12"/>
  <c r="Y592" i="12"/>
  <c r="Y591" i="12"/>
  <c r="Y590" i="12"/>
  <c r="Y589" i="12"/>
  <c r="Y588" i="12"/>
  <c r="Y587" i="12"/>
  <c r="Y586" i="12"/>
  <c r="Y585" i="12"/>
  <c r="Y584" i="12"/>
  <c r="Y583" i="12"/>
  <c r="Y582" i="12"/>
  <c r="Y581" i="12"/>
  <c r="Y580" i="12"/>
  <c r="Y579" i="12"/>
  <c r="Y578" i="12"/>
  <c r="Y577" i="12"/>
  <c r="Y576" i="12"/>
  <c r="Y575" i="12"/>
  <c r="Y574" i="12"/>
  <c r="Y573" i="12"/>
  <c r="Y572" i="12"/>
  <c r="Y571" i="12"/>
  <c r="Y570" i="12"/>
  <c r="Y569" i="12"/>
  <c r="Y568" i="12"/>
  <c r="Y567" i="12"/>
  <c r="Y566" i="12"/>
  <c r="Y565" i="12"/>
  <c r="Y564" i="12"/>
  <c r="Y563" i="12"/>
  <c r="Y562" i="12"/>
  <c r="Y561" i="12"/>
  <c r="Y560" i="12"/>
  <c r="Y559" i="12"/>
  <c r="Y558" i="12"/>
  <c r="Y557" i="12"/>
  <c r="Y556" i="12"/>
  <c r="Y555" i="12"/>
  <c r="Y554" i="12"/>
  <c r="Y553" i="12"/>
  <c r="Y552" i="12"/>
  <c r="Y551" i="12"/>
  <c r="Y550" i="12"/>
  <c r="Y549" i="12"/>
  <c r="Y548" i="12"/>
  <c r="Y547" i="12"/>
  <c r="Y546" i="12"/>
  <c r="Y545" i="12"/>
  <c r="Y544" i="12"/>
  <c r="Y543" i="12"/>
  <c r="Y542" i="12"/>
  <c r="Y541" i="12"/>
  <c r="Y540" i="12"/>
  <c r="Y539" i="12"/>
  <c r="Y538" i="12"/>
  <c r="Y537" i="12"/>
  <c r="Y536" i="12"/>
  <c r="Y535" i="12"/>
  <c r="Y534" i="12"/>
  <c r="Y533" i="12"/>
  <c r="Y532" i="12"/>
  <c r="Y531" i="12"/>
  <c r="Y530" i="12"/>
  <c r="Y529" i="12"/>
  <c r="Y528" i="12"/>
  <c r="Y527" i="12"/>
  <c r="Y526" i="12"/>
  <c r="Y525" i="12"/>
  <c r="Y524" i="12"/>
  <c r="Y523" i="12"/>
  <c r="Y522" i="12"/>
  <c r="Y521" i="12"/>
  <c r="Y520" i="12"/>
  <c r="Y519" i="12"/>
  <c r="Y518" i="12"/>
  <c r="Y517" i="12"/>
  <c r="Y516" i="12"/>
  <c r="Y515" i="12"/>
  <c r="Y514" i="12"/>
  <c r="Y513" i="12"/>
  <c r="Y512" i="12"/>
  <c r="Y511" i="12"/>
  <c r="Y510" i="12"/>
  <c r="Y509" i="12"/>
  <c r="Y508" i="12"/>
  <c r="Y507" i="12"/>
  <c r="Y506" i="12"/>
  <c r="Y505" i="12"/>
  <c r="Y504" i="12"/>
  <c r="Y503" i="12"/>
  <c r="Y502" i="12"/>
  <c r="Y501" i="12"/>
  <c r="Y500" i="12"/>
  <c r="Y499" i="12"/>
  <c r="Y498" i="12"/>
  <c r="Y497" i="12"/>
  <c r="Y496" i="12"/>
  <c r="Y495" i="12"/>
  <c r="Y494" i="12"/>
  <c r="Y493" i="12"/>
  <c r="Y492" i="12"/>
  <c r="Y491" i="12"/>
  <c r="Y490" i="12"/>
  <c r="Y489" i="12"/>
  <c r="Y488" i="12"/>
  <c r="Y487" i="12"/>
  <c r="Y486" i="12"/>
  <c r="Y485" i="12"/>
  <c r="Y484" i="12"/>
  <c r="Y483" i="12"/>
  <c r="Y482" i="12"/>
  <c r="Y481" i="12"/>
  <c r="Y480" i="12"/>
  <c r="Y479" i="12"/>
  <c r="Y478" i="12"/>
  <c r="Y477" i="12"/>
  <c r="Y476" i="12"/>
  <c r="Y475" i="12"/>
  <c r="Y474" i="12"/>
  <c r="Y473" i="12"/>
  <c r="Y472" i="12"/>
  <c r="Y471" i="12"/>
  <c r="Y470" i="12"/>
  <c r="Y469" i="12"/>
  <c r="Y468" i="12"/>
  <c r="Y467" i="12"/>
  <c r="Y466" i="12"/>
  <c r="Y465" i="12"/>
  <c r="Y464" i="12"/>
  <c r="Y463" i="12"/>
  <c r="Y462" i="12"/>
  <c r="Y461" i="12"/>
  <c r="Y460" i="12"/>
  <c r="Y459" i="12"/>
  <c r="Y458" i="12"/>
  <c r="Y457" i="12"/>
  <c r="Y456" i="12"/>
  <c r="Y455" i="12"/>
  <c r="Y454" i="12"/>
  <c r="Y453" i="12"/>
  <c r="Y452" i="12"/>
  <c r="Y451" i="12"/>
  <c r="Y450" i="12"/>
  <c r="Y449" i="12"/>
  <c r="Y448" i="12"/>
  <c r="Y447" i="12"/>
  <c r="Y446" i="12"/>
  <c r="Y445" i="12"/>
  <c r="Y444" i="12"/>
  <c r="Y443" i="12"/>
  <c r="Y442" i="12"/>
  <c r="Y441" i="12"/>
  <c r="Y440" i="12"/>
  <c r="Y439" i="12"/>
  <c r="Y438" i="12"/>
  <c r="Y437" i="12"/>
  <c r="Y436" i="12"/>
  <c r="Y435" i="12"/>
  <c r="Y434" i="12"/>
  <c r="Y433" i="12"/>
  <c r="Y432" i="12"/>
  <c r="Y431" i="12"/>
  <c r="Y430" i="12"/>
  <c r="Y429" i="12"/>
  <c r="Y428" i="12"/>
  <c r="Y427" i="12"/>
  <c r="Y426" i="12"/>
  <c r="Y425" i="12"/>
  <c r="Y424" i="12"/>
  <c r="Y423" i="12"/>
  <c r="Y422" i="12"/>
  <c r="Y421" i="12"/>
  <c r="Y420" i="12"/>
  <c r="Y419" i="12"/>
  <c r="Y418" i="12"/>
  <c r="Y417" i="12"/>
  <c r="Y416" i="12"/>
  <c r="Y415" i="12"/>
  <c r="Y414" i="12"/>
  <c r="Y413" i="12"/>
  <c r="Y412" i="12"/>
  <c r="Y411" i="12"/>
  <c r="Y410" i="12"/>
  <c r="Y409" i="12"/>
  <c r="Y408" i="12"/>
  <c r="Y407" i="12"/>
  <c r="Y406" i="12"/>
  <c r="Y405" i="12"/>
  <c r="Y404" i="12"/>
  <c r="Y403" i="12"/>
  <c r="Y402" i="12"/>
  <c r="Y401" i="12"/>
  <c r="Y400" i="12"/>
  <c r="Y399" i="12"/>
  <c r="Y398" i="12"/>
  <c r="Y397" i="12"/>
  <c r="Y396" i="12"/>
  <c r="Y395" i="12"/>
  <c r="Y394" i="12"/>
  <c r="Y393" i="12"/>
  <c r="Y392" i="12"/>
  <c r="Y391" i="12"/>
  <c r="Y390" i="12"/>
  <c r="Y389" i="12"/>
  <c r="Y388" i="12"/>
  <c r="Y387" i="12"/>
  <c r="Y386" i="12"/>
  <c r="Y385" i="12"/>
  <c r="Y384" i="12"/>
  <c r="Y383" i="12"/>
  <c r="Y382" i="12"/>
  <c r="Y381" i="12"/>
  <c r="Y380" i="12"/>
  <c r="Y379" i="12"/>
  <c r="Y378" i="12"/>
  <c r="Y377" i="12"/>
  <c r="Y376" i="12"/>
  <c r="Y375" i="12"/>
  <c r="Y374" i="12"/>
  <c r="Y373" i="12"/>
  <c r="Y372" i="12"/>
  <c r="Y371" i="12"/>
  <c r="Y370" i="12"/>
  <c r="Y369" i="12"/>
  <c r="Y368" i="12"/>
  <c r="Y367" i="12"/>
  <c r="Y366" i="12"/>
  <c r="Y365" i="12"/>
  <c r="Y364" i="12"/>
  <c r="Y363" i="12"/>
  <c r="Y362" i="12"/>
  <c r="Y361" i="12"/>
  <c r="Y360" i="12"/>
  <c r="Y359" i="12"/>
  <c r="Y358" i="12"/>
  <c r="Y357" i="12"/>
  <c r="Y356" i="12"/>
  <c r="Y355" i="12"/>
  <c r="Y354" i="12"/>
  <c r="Y353" i="12"/>
  <c r="Y352" i="12"/>
  <c r="Y351" i="12"/>
  <c r="Y350" i="12"/>
  <c r="Y349" i="12"/>
  <c r="Y348" i="12"/>
  <c r="Y347" i="12"/>
  <c r="Y346" i="12"/>
  <c r="Y345" i="12"/>
  <c r="Y344" i="12"/>
  <c r="Y343" i="12"/>
  <c r="Y342" i="12"/>
  <c r="Y341" i="12"/>
  <c r="Y340" i="12"/>
  <c r="Y339" i="12"/>
  <c r="Y338" i="12"/>
  <c r="Y337" i="12"/>
  <c r="Y336" i="12"/>
  <c r="Y335" i="12"/>
  <c r="Y334" i="12"/>
  <c r="Y333" i="12"/>
  <c r="Y332" i="12"/>
  <c r="Y331" i="12"/>
  <c r="Y330" i="12"/>
  <c r="Y329" i="12"/>
  <c r="Y328" i="12"/>
  <c r="Y327" i="12"/>
  <c r="Y326" i="12"/>
  <c r="Y325" i="12"/>
  <c r="Y324" i="12"/>
  <c r="Y323" i="12"/>
  <c r="Y322" i="12"/>
  <c r="Y321" i="12"/>
  <c r="Y320" i="12"/>
  <c r="Y319" i="12"/>
  <c r="Y318" i="12"/>
  <c r="Y317" i="12"/>
  <c r="Y316" i="12"/>
  <c r="Y315" i="12"/>
  <c r="Y314" i="12"/>
  <c r="Y313" i="12"/>
  <c r="Y312" i="12"/>
  <c r="Y311" i="12"/>
  <c r="Y310" i="12"/>
  <c r="Y309" i="12"/>
  <c r="Y308" i="12"/>
  <c r="Y307" i="12"/>
  <c r="Y306" i="12"/>
  <c r="Y305" i="12"/>
  <c r="Y304" i="12"/>
  <c r="Y303" i="12"/>
  <c r="Y302" i="12"/>
  <c r="Y301" i="12"/>
  <c r="Y300" i="12"/>
  <c r="Y299" i="12"/>
  <c r="Y298" i="12"/>
  <c r="Y297" i="12"/>
  <c r="Y296" i="12"/>
  <c r="Y295" i="12"/>
  <c r="Y294" i="12"/>
  <c r="Y293" i="12"/>
  <c r="Y292" i="12"/>
  <c r="Y291" i="12"/>
  <c r="Y290" i="12"/>
  <c r="Y289" i="12"/>
  <c r="Y288" i="12"/>
  <c r="Y287" i="12"/>
  <c r="Y286" i="12"/>
  <c r="Y285" i="12"/>
  <c r="Y284" i="12"/>
  <c r="Y283" i="12"/>
  <c r="Y282" i="12"/>
  <c r="Y281" i="12"/>
  <c r="Y280" i="12"/>
  <c r="Y279" i="12"/>
  <c r="Y278" i="12"/>
  <c r="Y277" i="12"/>
  <c r="Y276" i="12"/>
  <c r="Y275" i="12"/>
  <c r="Y274" i="12"/>
  <c r="Y273" i="12"/>
  <c r="Y272" i="12"/>
  <c r="Y271" i="12"/>
  <c r="Y270" i="12"/>
  <c r="Y269" i="12"/>
  <c r="Y268" i="12"/>
  <c r="Y267" i="12"/>
  <c r="Y266" i="12"/>
  <c r="Y265" i="12"/>
  <c r="Y264" i="12"/>
  <c r="Y263" i="12"/>
  <c r="Y262" i="12"/>
  <c r="Y261" i="12"/>
  <c r="Y260" i="12"/>
  <c r="Y259" i="12"/>
  <c r="Y258" i="12"/>
  <c r="Y257" i="12"/>
  <c r="Y256" i="12"/>
  <c r="Y255" i="12"/>
  <c r="Y254" i="12"/>
  <c r="Y253" i="12"/>
  <c r="Y252" i="12"/>
  <c r="Y251" i="12"/>
  <c r="Y250" i="12"/>
  <c r="Y249" i="12"/>
  <c r="Y248" i="12"/>
  <c r="Y247" i="12"/>
  <c r="Y246" i="12"/>
  <c r="Y245" i="12"/>
  <c r="Y244" i="12"/>
  <c r="Y243" i="12"/>
  <c r="Y242" i="12"/>
  <c r="Y241" i="12"/>
  <c r="Y240" i="12"/>
  <c r="Y239" i="12"/>
  <c r="Y238" i="12"/>
  <c r="Y237" i="12"/>
  <c r="Y236" i="12"/>
  <c r="Y235" i="12"/>
  <c r="Y234" i="12"/>
  <c r="Y233" i="12"/>
  <c r="Y232" i="12"/>
  <c r="Y231" i="12"/>
  <c r="Y230" i="12"/>
  <c r="Y229" i="12"/>
  <c r="Y228" i="12"/>
  <c r="Y227" i="12"/>
  <c r="Y226" i="12"/>
  <c r="Y225" i="12"/>
  <c r="Y224" i="12"/>
  <c r="Y223" i="12"/>
  <c r="Y222" i="12"/>
  <c r="Y221" i="12"/>
  <c r="Y220" i="12"/>
  <c r="Y219" i="12"/>
  <c r="Y218" i="12"/>
  <c r="Y217" i="12"/>
  <c r="Y216" i="12"/>
  <c r="Y215" i="12"/>
  <c r="Y214" i="12"/>
  <c r="Y213" i="12"/>
  <c r="Y212" i="12"/>
  <c r="Y211" i="12"/>
  <c r="Y210" i="12"/>
  <c r="Y209" i="12"/>
  <c r="Y208" i="12"/>
  <c r="Y207" i="12"/>
  <c r="Y206" i="12"/>
  <c r="Y205" i="12"/>
  <c r="Y204" i="12"/>
  <c r="Y203" i="12"/>
  <c r="Y202" i="12"/>
  <c r="Y201" i="12"/>
  <c r="Y200" i="12"/>
  <c r="Y199" i="12"/>
  <c r="Y198" i="12"/>
  <c r="Y197" i="12"/>
  <c r="Y196" i="12"/>
  <c r="Y195" i="12"/>
  <c r="Y194" i="12"/>
  <c r="Y193" i="12"/>
  <c r="Y192" i="12"/>
  <c r="Y191" i="12"/>
  <c r="Y190" i="12"/>
  <c r="Y189" i="12"/>
  <c r="Y188" i="12"/>
  <c r="Y187" i="12"/>
  <c r="Y186" i="12"/>
  <c r="Y185" i="12"/>
  <c r="Y184" i="12"/>
  <c r="Y183" i="12"/>
  <c r="Y182" i="12"/>
  <c r="Y181" i="12"/>
  <c r="Y180" i="12"/>
  <c r="Y179" i="12"/>
  <c r="Y178" i="12"/>
  <c r="Y177" i="12"/>
  <c r="Y176" i="12"/>
  <c r="Y175" i="12"/>
  <c r="Y174" i="12"/>
  <c r="Y173" i="12"/>
  <c r="Y172" i="12"/>
  <c r="Y171" i="12"/>
  <c r="Y170" i="12"/>
  <c r="Y169" i="12"/>
  <c r="Y168" i="12"/>
  <c r="Y167" i="12"/>
  <c r="Y166" i="12"/>
  <c r="Y165" i="12"/>
  <c r="Y164" i="12"/>
  <c r="Y163" i="12"/>
  <c r="Y162" i="12"/>
  <c r="Y161" i="12"/>
  <c r="Y160" i="12"/>
  <c r="Y159" i="12"/>
  <c r="Y158" i="12"/>
  <c r="Y157" i="12"/>
  <c r="Y156" i="12"/>
  <c r="Y155" i="12"/>
  <c r="Y154" i="12"/>
  <c r="Y153" i="12"/>
  <c r="Y152" i="12"/>
  <c r="Y151" i="12"/>
  <c r="Y150" i="12"/>
  <c r="Y149" i="12"/>
  <c r="Y148" i="12"/>
  <c r="Y147" i="12"/>
  <c r="Y146" i="12"/>
  <c r="Y145" i="12"/>
  <c r="Y144" i="12"/>
  <c r="Y143" i="12"/>
  <c r="Y142" i="12"/>
  <c r="Y141" i="12"/>
  <c r="Y140" i="12"/>
  <c r="Y139" i="12"/>
  <c r="Y138" i="12"/>
  <c r="Y137" i="12"/>
  <c r="Y136" i="12"/>
  <c r="Y135" i="12"/>
  <c r="Y134" i="12"/>
  <c r="Y133" i="12"/>
  <c r="Y132" i="12"/>
  <c r="Y131" i="12"/>
  <c r="Y130" i="12"/>
  <c r="Y129" i="12"/>
  <c r="Y128" i="12"/>
  <c r="Y127" i="12"/>
  <c r="Y126" i="12"/>
  <c r="Y125" i="12"/>
  <c r="Y124" i="12"/>
  <c r="Y123" i="12"/>
  <c r="Y122" i="12"/>
  <c r="Y121" i="12"/>
  <c r="Y120" i="12"/>
  <c r="Y119" i="12"/>
  <c r="Y118" i="12"/>
  <c r="Y117" i="12"/>
  <c r="Y116" i="12"/>
  <c r="Y115" i="12"/>
  <c r="Y114" i="12"/>
  <c r="Y113" i="12"/>
  <c r="Y112" i="12"/>
  <c r="Y111" i="12"/>
  <c r="Y110" i="12"/>
  <c r="Y109" i="12"/>
  <c r="Y108" i="12"/>
  <c r="Y107" i="12"/>
  <c r="Y106" i="12"/>
  <c r="Y105" i="12"/>
  <c r="Y104" i="12"/>
  <c r="Y103" i="12"/>
  <c r="Y102" i="12"/>
  <c r="Y101" i="12"/>
  <c r="Y100" i="12"/>
  <c r="Y99" i="12"/>
  <c r="Y98" i="12"/>
  <c r="Y97" i="12"/>
  <c r="Y96" i="12"/>
  <c r="Y95" i="12"/>
  <c r="Y94" i="12"/>
  <c r="Y93" i="12"/>
  <c r="Y92" i="12"/>
  <c r="Y91" i="12"/>
  <c r="Y90" i="12"/>
  <c r="Y89" i="12"/>
  <c r="Y88" i="12"/>
  <c r="Y87" i="12"/>
  <c r="Y86" i="12"/>
  <c r="Y85" i="12"/>
  <c r="Y84" i="12"/>
  <c r="Y83" i="12"/>
  <c r="Y82" i="12"/>
  <c r="Y81" i="12"/>
  <c r="Y80" i="12"/>
  <c r="Y79" i="12"/>
  <c r="Y78" i="12"/>
  <c r="Y77" i="12"/>
  <c r="Y76" i="12"/>
  <c r="Y75" i="12"/>
  <c r="Y74" i="12"/>
  <c r="Y73" i="12"/>
  <c r="Y72" i="12"/>
  <c r="Y71" i="12"/>
  <c r="Y70" i="12"/>
  <c r="Y69" i="12"/>
  <c r="Y68" i="12"/>
  <c r="Y67" i="12"/>
  <c r="Y66" i="12"/>
  <c r="Y65" i="12"/>
  <c r="Y64" i="12"/>
  <c r="Y63" i="12"/>
  <c r="Y62" i="12"/>
  <c r="Y61" i="12"/>
  <c r="Y60" i="12"/>
  <c r="Y59" i="12"/>
  <c r="Y58" i="12"/>
  <c r="Y57" i="12"/>
  <c r="Y56" i="12"/>
  <c r="Y55" i="12"/>
  <c r="Y54" i="12"/>
  <c r="Y53" i="12"/>
  <c r="Y52" i="12"/>
  <c r="Y51" i="12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T3934" i="12"/>
  <c r="T3933" i="12"/>
  <c r="T3932" i="12"/>
  <c r="T3931" i="12"/>
  <c r="T3930" i="12"/>
  <c r="T3929" i="12"/>
  <c r="T3928" i="12"/>
  <c r="T3927" i="12"/>
  <c r="T3926" i="12"/>
  <c r="T3925" i="12"/>
  <c r="T3924" i="12"/>
  <c r="T3923" i="12"/>
  <c r="T3922" i="12"/>
  <c r="T3921" i="12"/>
  <c r="T3920" i="12"/>
  <c r="T3919" i="12"/>
  <c r="T3918" i="12"/>
  <c r="T3917" i="12"/>
  <c r="T3916" i="12"/>
  <c r="T3915" i="12"/>
  <c r="T3914" i="12"/>
  <c r="T3913" i="12"/>
  <c r="T3912" i="12"/>
  <c r="T3911" i="12"/>
  <c r="T3910" i="12"/>
  <c r="T3909" i="12"/>
  <c r="T3908" i="12"/>
  <c r="T3907" i="12"/>
  <c r="T3906" i="12"/>
  <c r="T3905" i="12"/>
  <c r="T3904" i="12"/>
  <c r="T3903" i="12"/>
  <c r="T3902" i="12"/>
  <c r="T3901" i="12"/>
  <c r="T3900" i="12"/>
  <c r="T3899" i="12"/>
  <c r="T3898" i="12"/>
  <c r="T3897" i="12"/>
  <c r="T3896" i="12"/>
  <c r="T3895" i="12"/>
  <c r="T3894" i="12"/>
  <c r="T3893" i="12"/>
  <c r="T3892" i="12"/>
  <c r="T3891" i="12"/>
  <c r="T3890" i="12"/>
  <c r="T3889" i="12"/>
  <c r="T3888" i="12"/>
  <c r="T3887" i="12"/>
  <c r="T3886" i="12"/>
  <c r="T3885" i="12"/>
  <c r="T3884" i="12"/>
  <c r="T3883" i="12"/>
  <c r="T3882" i="12"/>
  <c r="T3881" i="12"/>
  <c r="T3880" i="12"/>
  <c r="T3879" i="12"/>
  <c r="T3878" i="12"/>
  <c r="T3877" i="12"/>
  <c r="T3876" i="12"/>
  <c r="T3875" i="12"/>
  <c r="T3874" i="12"/>
  <c r="T3873" i="12"/>
  <c r="T3872" i="12"/>
  <c r="T3871" i="12"/>
  <c r="T3870" i="12"/>
  <c r="T3869" i="12"/>
  <c r="T3868" i="12"/>
  <c r="T3867" i="12"/>
  <c r="T3866" i="12"/>
  <c r="T3865" i="12"/>
  <c r="T3864" i="12"/>
  <c r="T3863" i="12"/>
  <c r="T3862" i="12"/>
  <c r="T3861" i="12"/>
  <c r="T3860" i="12"/>
  <c r="T3859" i="12"/>
  <c r="T3858" i="12"/>
  <c r="T3857" i="12"/>
  <c r="T3856" i="12"/>
  <c r="T3855" i="12"/>
  <c r="T3854" i="12"/>
  <c r="T3853" i="12"/>
  <c r="T3852" i="12"/>
  <c r="T3851" i="12"/>
  <c r="T3850" i="12"/>
  <c r="T3849" i="12"/>
  <c r="T3848" i="12"/>
  <c r="T3847" i="12"/>
  <c r="T3846" i="12"/>
  <c r="T3845" i="12"/>
  <c r="T3844" i="12"/>
  <c r="T3843" i="12"/>
  <c r="T3842" i="12"/>
  <c r="T3841" i="12"/>
  <c r="T3840" i="12"/>
  <c r="T3839" i="12"/>
  <c r="T3838" i="12"/>
  <c r="T3837" i="12"/>
  <c r="T3836" i="12"/>
  <c r="T3835" i="12"/>
  <c r="T3834" i="12"/>
  <c r="T3833" i="12"/>
  <c r="T3832" i="12"/>
  <c r="T3831" i="12"/>
  <c r="T3830" i="12"/>
  <c r="T3829" i="12"/>
  <c r="T3828" i="12"/>
  <c r="T3827" i="12"/>
  <c r="T3826" i="12"/>
  <c r="T3825" i="12"/>
  <c r="T3824" i="12"/>
  <c r="T3823" i="12"/>
  <c r="T3822" i="12"/>
  <c r="T3821" i="12"/>
  <c r="T3820" i="12"/>
  <c r="T3819" i="12"/>
  <c r="T3818" i="12"/>
  <c r="T3817" i="12"/>
  <c r="T3816" i="12"/>
  <c r="T3815" i="12"/>
  <c r="T3814" i="12"/>
  <c r="T3813" i="12"/>
  <c r="T3812" i="12"/>
  <c r="T3811" i="12"/>
  <c r="T3810" i="12"/>
  <c r="T3809" i="12"/>
  <c r="T3808" i="12"/>
  <c r="T3807" i="12"/>
  <c r="T3806" i="12"/>
  <c r="T3805" i="12"/>
  <c r="T3804" i="12"/>
  <c r="T3803" i="12"/>
  <c r="T3802" i="12"/>
  <c r="T3801" i="12"/>
  <c r="T3800" i="12"/>
  <c r="T3799" i="12"/>
  <c r="T3798" i="12"/>
  <c r="T3797" i="12"/>
  <c r="T3796" i="12"/>
  <c r="T3795" i="12"/>
  <c r="T3794" i="12"/>
  <c r="T3793" i="12"/>
  <c r="T3792" i="12"/>
  <c r="T3791" i="12"/>
  <c r="T3790" i="12"/>
  <c r="T3789" i="12"/>
  <c r="T3788" i="12"/>
  <c r="T3787" i="12"/>
  <c r="T3786" i="12"/>
  <c r="T3785" i="12"/>
  <c r="T3784" i="12"/>
  <c r="T3783" i="12"/>
  <c r="T3782" i="12"/>
  <c r="T3781" i="12"/>
  <c r="T3780" i="12"/>
  <c r="T3779" i="12"/>
  <c r="T3778" i="12"/>
  <c r="T3777" i="12"/>
  <c r="T3776" i="12"/>
  <c r="T3775" i="12"/>
  <c r="T3774" i="12"/>
  <c r="T3773" i="12"/>
  <c r="T3772" i="12"/>
  <c r="T3771" i="12"/>
  <c r="T3770" i="12"/>
  <c r="T3769" i="12"/>
  <c r="T3768" i="12"/>
  <c r="T3767" i="12"/>
  <c r="T3766" i="12"/>
  <c r="T3765" i="12"/>
  <c r="T3764" i="12"/>
  <c r="T3763" i="12"/>
  <c r="T3762" i="12"/>
  <c r="T3761" i="12"/>
  <c r="T3760" i="12"/>
  <c r="T3759" i="12"/>
  <c r="T3758" i="12"/>
  <c r="T3757" i="12"/>
  <c r="T3756" i="12"/>
  <c r="T3755" i="12"/>
  <c r="T3754" i="12"/>
  <c r="T3753" i="12"/>
  <c r="T3752" i="12"/>
  <c r="T3751" i="12"/>
  <c r="T3750" i="12"/>
  <c r="T3749" i="12"/>
  <c r="T3748" i="12"/>
  <c r="T3747" i="12"/>
  <c r="T3746" i="12"/>
  <c r="T3745" i="12"/>
  <c r="T3744" i="12"/>
  <c r="T3743" i="12"/>
  <c r="T3742" i="12"/>
  <c r="T3741" i="12"/>
  <c r="T3740" i="12"/>
  <c r="T3739" i="12"/>
  <c r="T3738" i="12"/>
  <c r="T3737" i="12"/>
  <c r="T3736" i="12"/>
  <c r="T3735" i="12"/>
  <c r="T3734" i="12"/>
  <c r="T3733" i="12"/>
  <c r="T3732" i="12"/>
  <c r="T3731" i="12"/>
  <c r="T3730" i="12"/>
  <c r="T3729" i="12"/>
  <c r="T3728" i="12"/>
  <c r="T3727" i="12"/>
  <c r="T3726" i="12"/>
  <c r="T3725" i="12"/>
  <c r="T3724" i="12"/>
  <c r="T3723" i="12"/>
  <c r="T3722" i="12"/>
  <c r="T3721" i="12"/>
  <c r="T3720" i="12"/>
  <c r="T3719" i="12"/>
  <c r="T3718" i="12"/>
  <c r="T3717" i="12"/>
  <c r="T3716" i="12"/>
  <c r="T3715" i="12"/>
  <c r="T3714" i="12"/>
  <c r="T3713" i="12"/>
  <c r="T3712" i="12"/>
  <c r="T3711" i="12"/>
  <c r="T3710" i="12"/>
  <c r="T3709" i="12"/>
  <c r="T3708" i="12"/>
  <c r="T3707" i="12"/>
  <c r="T3706" i="12"/>
  <c r="T3705" i="12"/>
  <c r="T3704" i="12"/>
  <c r="T3703" i="12"/>
  <c r="T3702" i="12"/>
  <c r="T3701" i="12"/>
  <c r="T3700" i="12"/>
  <c r="T3699" i="12"/>
  <c r="T3698" i="12"/>
  <c r="T3697" i="12"/>
  <c r="T3696" i="12"/>
  <c r="T3695" i="12"/>
  <c r="T3694" i="12"/>
  <c r="T3693" i="12"/>
  <c r="T3692" i="12"/>
  <c r="T3691" i="12"/>
  <c r="T3690" i="12"/>
  <c r="T3689" i="12"/>
  <c r="T3688" i="12"/>
  <c r="T3687" i="12"/>
  <c r="T3686" i="12"/>
  <c r="T3685" i="12"/>
  <c r="T3684" i="12"/>
  <c r="T3683" i="12"/>
  <c r="T3682" i="12"/>
  <c r="T3681" i="12"/>
  <c r="T3680" i="12"/>
  <c r="T3679" i="12"/>
  <c r="T3678" i="12"/>
  <c r="T3677" i="12"/>
  <c r="T3676" i="12"/>
  <c r="T3675" i="12"/>
  <c r="T3674" i="12"/>
  <c r="T3673" i="12"/>
  <c r="T3672" i="12"/>
  <c r="T3671" i="12"/>
  <c r="T3670" i="12"/>
  <c r="T3669" i="12"/>
  <c r="T3668" i="12"/>
  <c r="T3667" i="12"/>
  <c r="T3666" i="12"/>
  <c r="T3665" i="12"/>
  <c r="T3664" i="12"/>
  <c r="T3663" i="12"/>
  <c r="T3662" i="12"/>
  <c r="T3661" i="12"/>
  <c r="T3660" i="12"/>
  <c r="T3659" i="12"/>
  <c r="T3658" i="12"/>
  <c r="T3657" i="12"/>
  <c r="T3656" i="12"/>
  <c r="T3655" i="12"/>
  <c r="T3654" i="12"/>
  <c r="T3653" i="12"/>
  <c r="T3652" i="12"/>
  <c r="T3651" i="12"/>
  <c r="T3650" i="12"/>
  <c r="T3649" i="12"/>
  <c r="T3648" i="12"/>
  <c r="T3647" i="12"/>
  <c r="T3646" i="12"/>
  <c r="T3645" i="12"/>
  <c r="T3644" i="12"/>
  <c r="T3643" i="12"/>
  <c r="T3642" i="12"/>
  <c r="T3641" i="12"/>
  <c r="T3640" i="12"/>
  <c r="T3639" i="12"/>
  <c r="T3638" i="12"/>
  <c r="T3637" i="12"/>
  <c r="T3636" i="12"/>
  <c r="T3635" i="12"/>
  <c r="T3634" i="12"/>
  <c r="T3633" i="12"/>
  <c r="T3632" i="12"/>
  <c r="T3631" i="12"/>
  <c r="T3630" i="12"/>
  <c r="T3629" i="12"/>
  <c r="T3628" i="12"/>
  <c r="T3627" i="12"/>
  <c r="T3626" i="12"/>
  <c r="T3625" i="12"/>
  <c r="T3624" i="12"/>
  <c r="T3623" i="12"/>
  <c r="T3622" i="12"/>
  <c r="T3621" i="12"/>
  <c r="T3620" i="12"/>
  <c r="T3619" i="12"/>
  <c r="T3618" i="12"/>
  <c r="T3617" i="12"/>
  <c r="T3616" i="12"/>
  <c r="T3615" i="12"/>
  <c r="T3614" i="12"/>
  <c r="T3613" i="12"/>
  <c r="T3612" i="12"/>
  <c r="T3611" i="12"/>
  <c r="T3610" i="12"/>
  <c r="T3609" i="12"/>
  <c r="T3608" i="12"/>
  <c r="T3607" i="12"/>
  <c r="T3606" i="12"/>
  <c r="T3605" i="12"/>
  <c r="T3604" i="12"/>
  <c r="T3603" i="12"/>
  <c r="T3602" i="12"/>
  <c r="T3601" i="12"/>
  <c r="T3600" i="12"/>
  <c r="T3599" i="12"/>
  <c r="T3598" i="12"/>
  <c r="T3597" i="12"/>
  <c r="T3596" i="12"/>
  <c r="T3595" i="12"/>
  <c r="T3594" i="12"/>
  <c r="T3593" i="12"/>
  <c r="T3592" i="12"/>
  <c r="T3591" i="12"/>
  <c r="T3590" i="12"/>
  <c r="T3589" i="12"/>
  <c r="T3588" i="12"/>
  <c r="T3587" i="12"/>
  <c r="T3586" i="12"/>
  <c r="T3585" i="12"/>
  <c r="T3584" i="12"/>
  <c r="T3583" i="12"/>
  <c r="T3582" i="12"/>
  <c r="T3581" i="12"/>
  <c r="T3580" i="12"/>
  <c r="T3579" i="12"/>
  <c r="T3578" i="12"/>
  <c r="T3577" i="12"/>
  <c r="T3576" i="12"/>
  <c r="T3575" i="12"/>
  <c r="T3574" i="12"/>
  <c r="T3573" i="12"/>
  <c r="T3572" i="12"/>
  <c r="T3571" i="12"/>
  <c r="T3570" i="12"/>
  <c r="T3569" i="12"/>
  <c r="T3568" i="12"/>
  <c r="T3567" i="12"/>
  <c r="T3566" i="12"/>
  <c r="T3565" i="12"/>
  <c r="T3564" i="12"/>
  <c r="T3563" i="12"/>
  <c r="T3562" i="12"/>
  <c r="T3561" i="12"/>
  <c r="T3560" i="12"/>
  <c r="T3559" i="12"/>
  <c r="T3558" i="12"/>
  <c r="T3557" i="12"/>
  <c r="T3556" i="12"/>
  <c r="T3555" i="12"/>
  <c r="T3554" i="12"/>
  <c r="T3553" i="12"/>
  <c r="T3552" i="12"/>
  <c r="T3551" i="12"/>
  <c r="T3550" i="12"/>
  <c r="T3549" i="12"/>
  <c r="T3548" i="12"/>
  <c r="T3547" i="12"/>
  <c r="T3546" i="12"/>
  <c r="T3545" i="12"/>
  <c r="T3544" i="12"/>
  <c r="T3543" i="12"/>
  <c r="T3542" i="12"/>
  <c r="T3541" i="12"/>
  <c r="T3540" i="12"/>
  <c r="T3539" i="12"/>
  <c r="T3538" i="12"/>
  <c r="T3537" i="12"/>
  <c r="T3536" i="12"/>
  <c r="T3535" i="12"/>
  <c r="T3534" i="12"/>
  <c r="T3533" i="12"/>
  <c r="T3532" i="12"/>
  <c r="T3531" i="12"/>
  <c r="T3530" i="12"/>
  <c r="T3529" i="12"/>
  <c r="T3528" i="12"/>
  <c r="T3527" i="12"/>
  <c r="T3526" i="12"/>
  <c r="T3525" i="12"/>
  <c r="T3524" i="12"/>
  <c r="T3523" i="12"/>
  <c r="T3522" i="12"/>
  <c r="T3521" i="12"/>
  <c r="T3520" i="12"/>
  <c r="T3519" i="12"/>
  <c r="T3518" i="12"/>
  <c r="T3517" i="12"/>
  <c r="T3516" i="12"/>
  <c r="T3515" i="12"/>
  <c r="T3514" i="12"/>
  <c r="T3513" i="12"/>
  <c r="T3512" i="12"/>
  <c r="T3511" i="12"/>
  <c r="T3510" i="12"/>
  <c r="T3509" i="12"/>
  <c r="T3508" i="12"/>
  <c r="T3507" i="12"/>
  <c r="T3506" i="12"/>
  <c r="T3505" i="12"/>
  <c r="T3504" i="12"/>
  <c r="T3503" i="12"/>
  <c r="T3502" i="12"/>
  <c r="T3501" i="12"/>
  <c r="T3500" i="12"/>
  <c r="T3499" i="12"/>
  <c r="T3498" i="12"/>
  <c r="T3497" i="12"/>
  <c r="T3496" i="12"/>
  <c r="T3495" i="12"/>
  <c r="T3494" i="12"/>
  <c r="T3493" i="12"/>
  <c r="T3492" i="12"/>
  <c r="T3491" i="12"/>
  <c r="T3490" i="12"/>
  <c r="T3489" i="12"/>
  <c r="T3488" i="12"/>
  <c r="T3487" i="12"/>
  <c r="T3486" i="12"/>
  <c r="T3485" i="12"/>
  <c r="T3484" i="12"/>
  <c r="T3483" i="12"/>
  <c r="T3482" i="12"/>
  <c r="T3481" i="12"/>
  <c r="T3480" i="12"/>
  <c r="T3479" i="12"/>
  <c r="T3478" i="12"/>
  <c r="T3477" i="12"/>
  <c r="T3476" i="12"/>
  <c r="T3475" i="12"/>
  <c r="T3474" i="12"/>
  <c r="T3473" i="12"/>
  <c r="T3472" i="12"/>
  <c r="T3471" i="12"/>
  <c r="T3470" i="12"/>
  <c r="T3469" i="12"/>
  <c r="T3468" i="12"/>
  <c r="T3467" i="12"/>
  <c r="T3466" i="12"/>
  <c r="T3465" i="12"/>
  <c r="T3464" i="12"/>
  <c r="T3463" i="12"/>
  <c r="T3462" i="12"/>
  <c r="T3461" i="12"/>
  <c r="T3460" i="12"/>
  <c r="T3459" i="12"/>
  <c r="T3458" i="12"/>
  <c r="T3457" i="12"/>
  <c r="T3456" i="12"/>
  <c r="T3455" i="12"/>
  <c r="T3454" i="12"/>
  <c r="T3453" i="12"/>
  <c r="T3452" i="12"/>
  <c r="T3451" i="12"/>
  <c r="T3450" i="12"/>
  <c r="T3449" i="12"/>
  <c r="T3448" i="12"/>
  <c r="T3447" i="12"/>
  <c r="T3446" i="12"/>
  <c r="T3445" i="12"/>
  <c r="T3444" i="12"/>
  <c r="T3443" i="12"/>
  <c r="T3442" i="12"/>
  <c r="T3441" i="12"/>
  <c r="T3440" i="12"/>
  <c r="T3439" i="12"/>
  <c r="T3438" i="12"/>
  <c r="T3437" i="12"/>
  <c r="T3436" i="12"/>
  <c r="T3435" i="12"/>
  <c r="T3434" i="12"/>
  <c r="T3433" i="12"/>
  <c r="T3432" i="12"/>
  <c r="T3431" i="12"/>
  <c r="T3430" i="12"/>
  <c r="T3429" i="12"/>
  <c r="T3428" i="12"/>
  <c r="T3427" i="12"/>
  <c r="T3426" i="12"/>
  <c r="T3425" i="12"/>
  <c r="T3424" i="12"/>
  <c r="T3423" i="12"/>
  <c r="T3422" i="12"/>
  <c r="T3421" i="12"/>
  <c r="T3420" i="12"/>
  <c r="T3419" i="12"/>
  <c r="T3418" i="12"/>
  <c r="T3417" i="12"/>
  <c r="T3416" i="12"/>
  <c r="T3415" i="12"/>
  <c r="T3414" i="12"/>
  <c r="T3413" i="12"/>
  <c r="T3412" i="12"/>
  <c r="T3411" i="12"/>
  <c r="T3410" i="12"/>
  <c r="T3409" i="12"/>
  <c r="T3408" i="12"/>
  <c r="T3407" i="12"/>
  <c r="T3406" i="12"/>
  <c r="T3405" i="12"/>
  <c r="T3404" i="12"/>
  <c r="T3403" i="12"/>
  <c r="T3402" i="12"/>
  <c r="T3401" i="12"/>
  <c r="T3400" i="12"/>
  <c r="T3399" i="12"/>
  <c r="T3398" i="12"/>
  <c r="T3397" i="12"/>
  <c r="T3396" i="12"/>
  <c r="T3395" i="12"/>
  <c r="T3394" i="12"/>
  <c r="T3393" i="12"/>
  <c r="T3392" i="12"/>
  <c r="T3391" i="12"/>
  <c r="T3390" i="12"/>
  <c r="T3389" i="12"/>
  <c r="T3388" i="12"/>
  <c r="T3387" i="12"/>
  <c r="T3386" i="12"/>
  <c r="T3385" i="12"/>
  <c r="T3384" i="12"/>
  <c r="T3383" i="12"/>
  <c r="T3382" i="12"/>
  <c r="T3381" i="12"/>
  <c r="T3380" i="12"/>
  <c r="T3379" i="12"/>
  <c r="T3378" i="12"/>
  <c r="T3377" i="12"/>
  <c r="T3376" i="12"/>
  <c r="T3375" i="12"/>
  <c r="T3374" i="12"/>
  <c r="T3373" i="12"/>
  <c r="T3372" i="12"/>
  <c r="T3371" i="12"/>
  <c r="T3370" i="12"/>
  <c r="T3369" i="12"/>
  <c r="T3368" i="12"/>
  <c r="T3367" i="12"/>
  <c r="T3366" i="12"/>
  <c r="T3365" i="12"/>
  <c r="T3364" i="12"/>
  <c r="T3363" i="12"/>
  <c r="T3362" i="12"/>
  <c r="T3361" i="12"/>
  <c r="T3360" i="12"/>
  <c r="T3359" i="12"/>
  <c r="T3358" i="12"/>
  <c r="T3357" i="12"/>
  <c r="T3356" i="12"/>
  <c r="T3355" i="12"/>
  <c r="T3354" i="12"/>
  <c r="T3353" i="12"/>
  <c r="T3352" i="12"/>
  <c r="T3351" i="12"/>
  <c r="T3350" i="12"/>
  <c r="T3349" i="12"/>
  <c r="T3348" i="12"/>
  <c r="T3347" i="12"/>
  <c r="T3346" i="12"/>
  <c r="T3345" i="12"/>
  <c r="T3344" i="12"/>
  <c r="T3343" i="12"/>
  <c r="T3342" i="12"/>
  <c r="T3341" i="12"/>
  <c r="T3340" i="12"/>
  <c r="T3339" i="12"/>
  <c r="T3338" i="12"/>
  <c r="T3337" i="12"/>
  <c r="T3336" i="12"/>
  <c r="T3335" i="12"/>
  <c r="T3334" i="12"/>
  <c r="T3333" i="12"/>
  <c r="T3332" i="12"/>
  <c r="T3331" i="12"/>
  <c r="T3330" i="12"/>
  <c r="T3329" i="12"/>
  <c r="T3328" i="12"/>
  <c r="T3327" i="12"/>
  <c r="T3326" i="12"/>
  <c r="T3325" i="12"/>
  <c r="T3324" i="12"/>
  <c r="T3323" i="12"/>
  <c r="T3322" i="12"/>
  <c r="T3321" i="12"/>
  <c r="T3320" i="12"/>
  <c r="T3319" i="12"/>
  <c r="T3318" i="12"/>
  <c r="T3317" i="12"/>
  <c r="T3316" i="12"/>
  <c r="T3315" i="12"/>
  <c r="T3314" i="12"/>
  <c r="T3313" i="12"/>
  <c r="T3312" i="12"/>
  <c r="T3311" i="12"/>
  <c r="T3310" i="12"/>
  <c r="T3309" i="12"/>
  <c r="T3308" i="12"/>
  <c r="T3307" i="12"/>
  <c r="T3306" i="12"/>
  <c r="T3305" i="12"/>
  <c r="T3304" i="12"/>
  <c r="T3303" i="12"/>
  <c r="T3302" i="12"/>
  <c r="T3301" i="12"/>
  <c r="T3300" i="12"/>
  <c r="T3299" i="12"/>
  <c r="T3298" i="12"/>
  <c r="T3297" i="12"/>
  <c r="T3296" i="12"/>
  <c r="T3295" i="12"/>
  <c r="T3294" i="12"/>
  <c r="T3293" i="12"/>
  <c r="T3292" i="12"/>
  <c r="T3291" i="12"/>
  <c r="T3290" i="12"/>
  <c r="T3289" i="12"/>
  <c r="T3288" i="12"/>
  <c r="T3287" i="12"/>
  <c r="T3286" i="12"/>
  <c r="T3285" i="12"/>
  <c r="T3284" i="12"/>
  <c r="T3283" i="12"/>
  <c r="T3282" i="12"/>
  <c r="T3281" i="12"/>
  <c r="T3280" i="12"/>
  <c r="T3279" i="12"/>
  <c r="T3278" i="12"/>
  <c r="T3277" i="12"/>
  <c r="T3276" i="12"/>
  <c r="T3275" i="12"/>
  <c r="T3274" i="12"/>
  <c r="T3273" i="12"/>
  <c r="T3272" i="12"/>
  <c r="T3271" i="12"/>
  <c r="T3270" i="12"/>
  <c r="T3269" i="12"/>
  <c r="T3268" i="12"/>
  <c r="T3267" i="12"/>
  <c r="T3266" i="12"/>
  <c r="T3265" i="12"/>
  <c r="T3264" i="12"/>
  <c r="T3263" i="12"/>
  <c r="T3262" i="12"/>
  <c r="T3261" i="12"/>
  <c r="T3260" i="12"/>
  <c r="T3259" i="12"/>
  <c r="T3258" i="12"/>
  <c r="T3257" i="12"/>
  <c r="T3256" i="12"/>
  <c r="T3255" i="12"/>
  <c r="T3254" i="12"/>
  <c r="T3253" i="12"/>
  <c r="T3252" i="12"/>
  <c r="T3251" i="12"/>
  <c r="T3250" i="12"/>
  <c r="T3249" i="12"/>
  <c r="T3248" i="12"/>
  <c r="T3247" i="12"/>
  <c r="T3246" i="12"/>
  <c r="T3245" i="12"/>
  <c r="T3244" i="12"/>
  <c r="T3243" i="12"/>
  <c r="T3242" i="12"/>
  <c r="T3241" i="12"/>
  <c r="T3240" i="12"/>
  <c r="T3239" i="12"/>
  <c r="T3238" i="12"/>
  <c r="T3237" i="12"/>
  <c r="T3236" i="12"/>
  <c r="T3235" i="12"/>
  <c r="T3234" i="12"/>
  <c r="T3233" i="12"/>
  <c r="T3232" i="12"/>
  <c r="T3231" i="12"/>
  <c r="T3230" i="12"/>
  <c r="T3229" i="12"/>
  <c r="T3228" i="12"/>
  <c r="T3227" i="12"/>
  <c r="T3226" i="12"/>
  <c r="T3225" i="12"/>
  <c r="T3224" i="12"/>
  <c r="T3223" i="12"/>
  <c r="T3222" i="12"/>
  <c r="T3221" i="12"/>
  <c r="T3220" i="12"/>
  <c r="T3219" i="12"/>
  <c r="T3218" i="12"/>
  <c r="T3217" i="12"/>
  <c r="T3216" i="12"/>
  <c r="T3215" i="12"/>
  <c r="T3214" i="12"/>
  <c r="T3213" i="12"/>
  <c r="T3212" i="12"/>
  <c r="T3211" i="12"/>
  <c r="T3210" i="12"/>
  <c r="T3209" i="12"/>
  <c r="T3208" i="12"/>
  <c r="T3207" i="12"/>
  <c r="T3206" i="12"/>
  <c r="T3205" i="12"/>
  <c r="T3204" i="12"/>
  <c r="T3203" i="12"/>
  <c r="T3202" i="12"/>
  <c r="T3201" i="12"/>
  <c r="T3200" i="12"/>
  <c r="T3199" i="12"/>
  <c r="T3198" i="12"/>
  <c r="T3197" i="12"/>
  <c r="T3196" i="12"/>
  <c r="T3195" i="12"/>
  <c r="T3194" i="12"/>
  <c r="T3193" i="12"/>
  <c r="T3192" i="12"/>
  <c r="T3191" i="12"/>
  <c r="T3190" i="12"/>
  <c r="T3189" i="12"/>
  <c r="T3188" i="12"/>
  <c r="T3187" i="12"/>
  <c r="T3186" i="12"/>
  <c r="T3185" i="12"/>
  <c r="T3184" i="12"/>
  <c r="T3183" i="12"/>
  <c r="T3182" i="12"/>
  <c r="T3181" i="12"/>
  <c r="T3180" i="12"/>
  <c r="T3179" i="12"/>
  <c r="T3178" i="12"/>
  <c r="T3177" i="12"/>
  <c r="T3176" i="12"/>
  <c r="T3175" i="12"/>
  <c r="T3174" i="12"/>
  <c r="T3173" i="12"/>
  <c r="T3172" i="12"/>
  <c r="T3171" i="12"/>
  <c r="T3170" i="12"/>
  <c r="T3169" i="12"/>
  <c r="T3168" i="12"/>
  <c r="T3167" i="12"/>
  <c r="T3166" i="12"/>
  <c r="T3165" i="12"/>
  <c r="T3164" i="12"/>
  <c r="T3163" i="12"/>
  <c r="T3162" i="12"/>
  <c r="T3161" i="12"/>
  <c r="T3160" i="12"/>
  <c r="T3159" i="12"/>
  <c r="T3158" i="12"/>
  <c r="T3157" i="12"/>
  <c r="T3156" i="12"/>
  <c r="T3155" i="12"/>
  <c r="T3154" i="12"/>
  <c r="T3153" i="12"/>
  <c r="T3152" i="12"/>
  <c r="T3151" i="12"/>
  <c r="T3150" i="12"/>
  <c r="T3149" i="12"/>
  <c r="T3148" i="12"/>
  <c r="T3147" i="12"/>
  <c r="T3146" i="12"/>
  <c r="T3145" i="12"/>
  <c r="T3144" i="12"/>
  <c r="T3143" i="12"/>
  <c r="T3142" i="12"/>
  <c r="T3141" i="12"/>
  <c r="T3140" i="12"/>
  <c r="T3139" i="12"/>
  <c r="T3138" i="12"/>
  <c r="T3137" i="12"/>
  <c r="T3136" i="12"/>
  <c r="T3135" i="12"/>
  <c r="T3134" i="12"/>
  <c r="T3133" i="12"/>
  <c r="T3132" i="12"/>
  <c r="T3131" i="12"/>
  <c r="T3130" i="12"/>
  <c r="T3129" i="12"/>
  <c r="T3128" i="12"/>
  <c r="T3127" i="12"/>
  <c r="T3126" i="12"/>
  <c r="T3125" i="12"/>
  <c r="T3124" i="12"/>
  <c r="T3123" i="12"/>
  <c r="T3122" i="12"/>
  <c r="T3121" i="12"/>
  <c r="T3120" i="12"/>
  <c r="T3119" i="12"/>
  <c r="T3118" i="12"/>
  <c r="T3117" i="12"/>
  <c r="T3116" i="12"/>
  <c r="T3115" i="12"/>
  <c r="T3114" i="12"/>
  <c r="T3113" i="12"/>
  <c r="T3112" i="12"/>
  <c r="T3111" i="12"/>
  <c r="T3110" i="12"/>
  <c r="T3109" i="12"/>
  <c r="T3108" i="12"/>
  <c r="T3107" i="12"/>
  <c r="T3106" i="12"/>
  <c r="T3105" i="12"/>
  <c r="T3104" i="12"/>
  <c r="T3103" i="12"/>
  <c r="T3102" i="12"/>
  <c r="T3101" i="12"/>
  <c r="T3100" i="12"/>
  <c r="T3099" i="12"/>
  <c r="T3098" i="12"/>
  <c r="T3097" i="12"/>
  <c r="T3096" i="12"/>
  <c r="T3095" i="12"/>
  <c r="T3094" i="12"/>
  <c r="T3093" i="12"/>
  <c r="T3092" i="12"/>
  <c r="T3091" i="12"/>
  <c r="T3090" i="12"/>
  <c r="T3089" i="12"/>
  <c r="T3088" i="12"/>
  <c r="T3087" i="12"/>
  <c r="T3086" i="12"/>
  <c r="T3085" i="12"/>
  <c r="T3084" i="12"/>
  <c r="T3083" i="12"/>
  <c r="T3082" i="12"/>
  <c r="T3081" i="12"/>
  <c r="T3080" i="12"/>
  <c r="T3079" i="12"/>
  <c r="T3078" i="12"/>
  <c r="T3077" i="12"/>
  <c r="T3076" i="12"/>
  <c r="T3075" i="12"/>
  <c r="T3074" i="12"/>
  <c r="T3073" i="12"/>
  <c r="T3072" i="12"/>
  <c r="T3071" i="12"/>
  <c r="T3070" i="12"/>
  <c r="T3069" i="12"/>
  <c r="T3068" i="12"/>
  <c r="T3067" i="12"/>
  <c r="T3066" i="12"/>
  <c r="T3065" i="12"/>
  <c r="T3064" i="12"/>
  <c r="T3063" i="12"/>
  <c r="T3062" i="12"/>
  <c r="T3061" i="12"/>
  <c r="T3060" i="12"/>
  <c r="T3059" i="12"/>
  <c r="T3058" i="12"/>
  <c r="T3057" i="12"/>
  <c r="T3056" i="12"/>
  <c r="T3055" i="12"/>
  <c r="T3054" i="12"/>
  <c r="T3053" i="12"/>
  <c r="T3052" i="12"/>
  <c r="T3051" i="12"/>
  <c r="T3050" i="12"/>
  <c r="T3049" i="12"/>
  <c r="T3048" i="12"/>
  <c r="T3047" i="12"/>
  <c r="T3046" i="12"/>
  <c r="T3045" i="12"/>
  <c r="T3044" i="12"/>
  <c r="T3043" i="12"/>
  <c r="T3042" i="12"/>
  <c r="T3041" i="12"/>
  <c r="T3040" i="12"/>
  <c r="T3039" i="12"/>
  <c r="T3038" i="12"/>
  <c r="T3037" i="12"/>
  <c r="T3036" i="12"/>
  <c r="T3035" i="12"/>
  <c r="T3034" i="12"/>
  <c r="T3033" i="12"/>
  <c r="T3032" i="12"/>
  <c r="T3031" i="12"/>
  <c r="T3030" i="12"/>
  <c r="T3029" i="12"/>
  <c r="T3028" i="12"/>
  <c r="T3027" i="12"/>
  <c r="T3026" i="12"/>
  <c r="T3025" i="12"/>
  <c r="T3024" i="12"/>
  <c r="T3023" i="12"/>
  <c r="T3022" i="12"/>
  <c r="T3021" i="12"/>
  <c r="T3020" i="12"/>
  <c r="T3019" i="12"/>
  <c r="T3018" i="12"/>
  <c r="T3017" i="12"/>
  <c r="T3016" i="12"/>
  <c r="T3015" i="12"/>
  <c r="T3014" i="12"/>
  <c r="T3013" i="12"/>
  <c r="T3012" i="12"/>
  <c r="T3011" i="12"/>
  <c r="T3010" i="12"/>
  <c r="T3009" i="12"/>
  <c r="T3008" i="12"/>
  <c r="T3007" i="12"/>
  <c r="T3006" i="12"/>
  <c r="T3005" i="12"/>
  <c r="T3004" i="12"/>
  <c r="T3003" i="12"/>
  <c r="T3002" i="12"/>
  <c r="T3001" i="12"/>
  <c r="T3000" i="12"/>
  <c r="T2999" i="12"/>
  <c r="T2998" i="12"/>
  <c r="T2997" i="12"/>
  <c r="T2996" i="12"/>
  <c r="T2995" i="12"/>
  <c r="T2994" i="12"/>
  <c r="T2993" i="12"/>
  <c r="T2992" i="12"/>
  <c r="T2991" i="12"/>
  <c r="T2990" i="12"/>
  <c r="T2989" i="12"/>
  <c r="T2988" i="12"/>
  <c r="T2987" i="12"/>
  <c r="T2986" i="12"/>
  <c r="T2985" i="12"/>
  <c r="T2984" i="12"/>
  <c r="T2983" i="12"/>
  <c r="T2982" i="12"/>
  <c r="T2981" i="12"/>
  <c r="T2980" i="12"/>
  <c r="T2979" i="12"/>
  <c r="T2978" i="12"/>
  <c r="T2977" i="12"/>
  <c r="T2976" i="12"/>
  <c r="T2975" i="12"/>
  <c r="T2974" i="12"/>
  <c r="T2973" i="12"/>
  <c r="T2972" i="12"/>
  <c r="T2971" i="12"/>
  <c r="T2970" i="12"/>
  <c r="T2969" i="12"/>
  <c r="T2968" i="12"/>
  <c r="T2967" i="12"/>
  <c r="T2966" i="12"/>
  <c r="T2965" i="12"/>
  <c r="T2964" i="12"/>
  <c r="T2963" i="12"/>
  <c r="T2962" i="12"/>
  <c r="T2961" i="12"/>
  <c r="T2960" i="12"/>
  <c r="T2959" i="12"/>
  <c r="T2958" i="12"/>
  <c r="T2957" i="12"/>
  <c r="T2956" i="12"/>
  <c r="T2955" i="12"/>
  <c r="T2954" i="12"/>
  <c r="T2953" i="12"/>
  <c r="T2952" i="12"/>
  <c r="T2951" i="12"/>
  <c r="T2950" i="12"/>
  <c r="T2949" i="12"/>
  <c r="T2948" i="12"/>
  <c r="T2947" i="12"/>
  <c r="T2946" i="12"/>
  <c r="T2945" i="12"/>
  <c r="T2944" i="12"/>
  <c r="T2943" i="12"/>
  <c r="T2942" i="12"/>
  <c r="T2941" i="12"/>
  <c r="T2940" i="12"/>
  <c r="T2939" i="12"/>
  <c r="T2938" i="12"/>
  <c r="T2937" i="12"/>
  <c r="T2936" i="12"/>
  <c r="T2935" i="12"/>
  <c r="T2934" i="12"/>
  <c r="T2933" i="12"/>
  <c r="T2932" i="12"/>
  <c r="T2931" i="12"/>
  <c r="T2930" i="12"/>
  <c r="T2929" i="12"/>
  <c r="T2928" i="12"/>
  <c r="T2927" i="12"/>
  <c r="T2926" i="12"/>
  <c r="T2925" i="12"/>
  <c r="T2924" i="12"/>
  <c r="T2923" i="12"/>
  <c r="T2922" i="12"/>
  <c r="T2921" i="12"/>
  <c r="T2920" i="12"/>
  <c r="T2919" i="12"/>
  <c r="T2918" i="12"/>
  <c r="T2917" i="12"/>
  <c r="T2916" i="12"/>
  <c r="T2915" i="12"/>
  <c r="T2914" i="12"/>
  <c r="T2913" i="12"/>
  <c r="T2912" i="12"/>
  <c r="T2911" i="12"/>
  <c r="T2910" i="12"/>
  <c r="T2909" i="12"/>
  <c r="T2908" i="12"/>
  <c r="T2907" i="12"/>
  <c r="T2906" i="12"/>
  <c r="T2905" i="12"/>
  <c r="T2904" i="12"/>
  <c r="T2903" i="12"/>
  <c r="T2902" i="12"/>
  <c r="T2901" i="12"/>
  <c r="T2900" i="12"/>
  <c r="T2899" i="12"/>
  <c r="T2898" i="12"/>
  <c r="T2897" i="12"/>
  <c r="T2896" i="12"/>
  <c r="T2895" i="12"/>
  <c r="T2894" i="12"/>
  <c r="T2893" i="12"/>
  <c r="T2892" i="12"/>
  <c r="T2891" i="12"/>
  <c r="T2890" i="12"/>
  <c r="T2889" i="12"/>
  <c r="T2888" i="12"/>
  <c r="T2887" i="12"/>
  <c r="T2886" i="12"/>
  <c r="T2885" i="12"/>
  <c r="T2884" i="12"/>
  <c r="T2883" i="12"/>
  <c r="T2882" i="12"/>
  <c r="T2881" i="12"/>
  <c r="T2880" i="12"/>
  <c r="T2879" i="12"/>
  <c r="T2878" i="12"/>
  <c r="T2877" i="12"/>
  <c r="T2876" i="12"/>
  <c r="T2875" i="12"/>
  <c r="T2874" i="12"/>
  <c r="T2873" i="12"/>
  <c r="T2872" i="12"/>
  <c r="T2871" i="12"/>
  <c r="T2870" i="12"/>
  <c r="T2869" i="12"/>
  <c r="T2868" i="12"/>
  <c r="T2867" i="12"/>
  <c r="T2866" i="12"/>
  <c r="T2865" i="12"/>
  <c r="T2864" i="12"/>
  <c r="T2863" i="12"/>
  <c r="T2862" i="12"/>
  <c r="T2861" i="12"/>
  <c r="T2860" i="12"/>
  <c r="T2859" i="12"/>
  <c r="T2858" i="12"/>
  <c r="T2857" i="12"/>
  <c r="T2856" i="12"/>
  <c r="T2855" i="12"/>
  <c r="T2854" i="12"/>
  <c r="T2853" i="12"/>
  <c r="T2852" i="12"/>
  <c r="T2851" i="12"/>
  <c r="T2850" i="12"/>
  <c r="T2849" i="12"/>
  <c r="T2848" i="12"/>
  <c r="T2847" i="12"/>
  <c r="T2846" i="12"/>
  <c r="T2845" i="12"/>
  <c r="T2844" i="12"/>
  <c r="T2843" i="12"/>
  <c r="T2842" i="12"/>
  <c r="T2841" i="12"/>
  <c r="T2840" i="12"/>
  <c r="T2839" i="12"/>
  <c r="T2838" i="12"/>
  <c r="T2837" i="12"/>
  <c r="T2836" i="12"/>
  <c r="T2835" i="12"/>
  <c r="T2834" i="12"/>
  <c r="T2833" i="12"/>
  <c r="T2832" i="12"/>
  <c r="T2831" i="12"/>
  <c r="T2830" i="12"/>
  <c r="T2829" i="12"/>
  <c r="T2828" i="12"/>
  <c r="T2827" i="12"/>
  <c r="T2826" i="12"/>
  <c r="T2825" i="12"/>
  <c r="T2824" i="12"/>
  <c r="T2823" i="12"/>
  <c r="T2822" i="12"/>
  <c r="T2821" i="12"/>
  <c r="T2820" i="12"/>
  <c r="T2819" i="12"/>
  <c r="T2818" i="12"/>
  <c r="T2817" i="12"/>
  <c r="T2816" i="12"/>
  <c r="T2815" i="12"/>
  <c r="T2814" i="12"/>
  <c r="T2813" i="12"/>
  <c r="T2812" i="12"/>
  <c r="T2811" i="12"/>
  <c r="T2810" i="12"/>
  <c r="T2809" i="12"/>
  <c r="T2808" i="12"/>
  <c r="T2807" i="12"/>
  <c r="T2806" i="12"/>
  <c r="T2805" i="12"/>
  <c r="T2804" i="12"/>
  <c r="T2803" i="12"/>
  <c r="T2802" i="12"/>
  <c r="T2801" i="12"/>
  <c r="T2800" i="12"/>
  <c r="T2799" i="12"/>
  <c r="T2798" i="12"/>
  <c r="T2797" i="12"/>
  <c r="T2796" i="12"/>
  <c r="T2795" i="12"/>
  <c r="T2794" i="12"/>
  <c r="T2793" i="12"/>
  <c r="T2792" i="12"/>
  <c r="T2791" i="12"/>
  <c r="T2790" i="12"/>
  <c r="T2789" i="12"/>
  <c r="T2788" i="12"/>
  <c r="T2787" i="12"/>
  <c r="T2786" i="12"/>
  <c r="T2785" i="12"/>
  <c r="T2784" i="12"/>
  <c r="T2783" i="12"/>
  <c r="T2782" i="12"/>
  <c r="T2781" i="12"/>
  <c r="T2780" i="12"/>
  <c r="T2779" i="12"/>
  <c r="T2778" i="12"/>
  <c r="T2777" i="12"/>
  <c r="T2776" i="12"/>
  <c r="T2775" i="12"/>
  <c r="T2774" i="12"/>
  <c r="T2773" i="12"/>
  <c r="T2772" i="12"/>
  <c r="T2771" i="12"/>
  <c r="T2770" i="12"/>
  <c r="T2769" i="12"/>
  <c r="T2768" i="12"/>
  <c r="T2767" i="12"/>
  <c r="T2766" i="12"/>
  <c r="T2765" i="12"/>
  <c r="T2764" i="12"/>
  <c r="T2763" i="12"/>
  <c r="T2762" i="12"/>
  <c r="T2761" i="12"/>
  <c r="T2760" i="12"/>
  <c r="T2759" i="12"/>
  <c r="T2758" i="12"/>
  <c r="T2757" i="12"/>
  <c r="T2756" i="12"/>
  <c r="T2755" i="12"/>
  <c r="T2754" i="12"/>
  <c r="T2753" i="12"/>
  <c r="T2752" i="12"/>
  <c r="T2751" i="12"/>
  <c r="T2750" i="12"/>
  <c r="T2749" i="12"/>
  <c r="T2748" i="12"/>
  <c r="T2747" i="12"/>
  <c r="T2746" i="12"/>
  <c r="T2745" i="12"/>
  <c r="T2744" i="12"/>
  <c r="T2743" i="12"/>
  <c r="T2742" i="12"/>
  <c r="T2741" i="12"/>
  <c r="T2740" i="12"/>
  <c r="T2739" i="12"/>
  <c r="T2738" i="12"/>
  <c r="T2737" i="12"/>
  <c r="T2736" i="12"/>
  <c r="T2735" i="12"/>
  <c r="T2734" i="12"/>
  <c r="T2733" i="12"/>
  <c r="T2732" i="12"/>
  <c r="T2731" i="12"/>
  <c r="T2730" i="12"/>
  <c r="T2729" i="12"/>
  <c r="T2728" i="12"/>
  <c r="T2727" i="12"/>
  <c r="T2726" i="12"/>
  <c r="T2725" i="12"/>
  <c r="T2724" i="12"/>
  <c r="T2723" i="12"/>
  <c r="T2722" i="12"/>
  <c r="T2721" i="12"/>
  <c r="T2720" i="12"/>
  <c r="T2719" i="12"/>
  <c r="T2718" i="12"/>
  <c r="T2717" i="12"/>
  <c r="T2716" i="12"/>
  <c r="T2715" i="12"/>
  <c r="T2714" i="12"/>
  <c r="T2713" i="12"/>
  <c r="T2712" i="12"/>
  <c r="T2711" i="12"/>
  <c r="T2710" i="12"/>
  <c r="T2709" i="12"/>
  <c r="T2708" i="12"/>
  <c r="T2707" i="12"/>
  <c r="T2706" i="12"/>
  <c r="T2705" i="12"/>
  <c r="T2704" i="12"/>
  <c r="T2703" i="12"/>
  <c r="T2702" i="12"/>
  <c r="T2701" i="12"/>
  <c r="T2700" i="12"/>
  <c r="T2699" i="12"/>
  <c r="T2698" i="12"/>
  <c r="T2697" i="12"/>
  <c r="T2696" i="12"/>
  <c r="T2695" i="12"/>
  <c r="T2694" i="12"/>
  <c r="T2693" i="12"/>
  <c r="T2692" i="12"/>
  <c r="T2691" i="12"/>
  <c r="T2690" i="12"/>
  <c r="T2689" i="12"/>
  <c r="T2688" i="12"/>
  <c r="T2687" i="12"/>
  <c r="T2686" i="12"/>
  <c r="T2685" i="12"/>
  <c r="T2684" i="12"/>
  <c r="T2683" i="12"/>
  <c r="T2682" i="12"/>
  <c r="T2681" i="12"/>
  <c r="T2680" i="12"/>
  <c r="T2679" i="12"/>
  <c r="T2678" i="12"/>
  <c r="T2677" i="12"/>
  <c r="T2676" i="12"/>
  <c r="T2675" i="12"/>
  <c r="T2674" i="12"/>
  <c r="T2673" i="12"/>
  <c r="T2672" i="12"/>
  <c r="T2671" i="12"/>
  <c r="T2670" i="12"/>
  <c r="T2669" i="12"/>
  <c r="T2668" i="12"/>
  <c r="T2667" i="12"/>
  <c r="T2666" i="12"/>
  <c r="T2665" i="12"/>
  <c r="T2664" i="12"/>
  <c r="T2663" i="12"/>
  <c r="T2662" i="12"/>
  <c r="T2661" i="12"/>
  <c r="T2660" i="12"/>
  <c r="T2659" i="12"/>
  <c r="T2658" i="12"/>
  <c r="T2657" i="12"/>
  <c r="T2656" i="12"/>
  <c r="T2655" i="12"/>
  <c r="T2654" i="12"/>
  <c r="T2653" i="12"/>
  <c r="T2652" i="12"/>
  <c r="T2651" i="12"/>
  <c r="T2650" i="12"/>
  <c r="T2649" i="12"/>
  <c r="T2648" i="12"/>
  <c r="T2647" i="12"/>
  <c r="T2646" i="12"/>
  <c r="T2645" i="12"/>
  <c r="T2644" i="12"/>
  <c r="T2643" i="12"/>
  <c r="T2642" i="12"/>
  <c r="T2641" i="12"/>
  <c r="T2640" i="12"/>
  <c r="T2639" i="12"/>
  <c r="T2638" i="12"/>
  <c r="T2637" i="12"/>
  <c r="T2636" i="12"/>
  <c r="T2635" i="12"/>
  <c r="T2634" i="12"/>
  <c r="T2633" i="12"/>
  <c r="T2632" i="12"/>
  <c r="T2631" i="12"/>
  <c r="T2630" i="12"/>
  <c r="T2629" i="12"/>
  <c r="T2628" i="12"/>
  <c r="T2627" i="12"/>
  <c r="T2626" i="12"/>
  <c r="T2625" i="12"/>
  <c r="T2624" i="12"/>
  <c r="T2623" i="12"/>
  <c r="T2622" i="12"/>
  <c r="T2621" i="12"/>
  <c r="T2620" i="12"/>
  <c r="T2619" i="12"/>
  <c r="T2618" i="12"/>
  <c r="T2617" i="12"/>
  <c r="T2616" i="12"/>
  <c r="T2615" i="12"/>
  <c r="T2614" i="12"/>
  <c r="T2613" i="12"/>
  <c r="T2612" i="12"/>
  <c r="T2611" i="12"/>
  <c r="T2610" i="12"/>
  <c r="T2609" i="12"/>
  <c r="T2608" i="12"/>
  <c r="T2607" i="12"/>
  <c r="T2606" i="12"/>
  <c r="T2605" i="12"/>
  <c r="T2604" i="12"/>
  <c r="T2603" i="12"/>
  <c r="T2602" i="12"/>
  <c r="T2601" i="12"/>
  <c r="T2600" i="12"/>
  <c r="T2599" i="12"/>
  <c r="T2598" i="12"/>
  <c r="T2597" i="12"/>
  <c r="T2596" i="12"/>
  <c r="T2595" i="12"/>
  <c r="T2594" i="12"/>
  <c r="T2593" i="12"/>
  <c r="T2592" i="12"/>
  <c r="T2591" i="12"/>
  <c r="T2590" i="12"/>
  <c r="T2589" i="12"/>
  <c r="T2588" i="12"/>
  <c r="T2587" i="12"/>
  <c r="T2586" i="12"/>
  <c r="T2585" i="12"/>
  <c r="T2584" i="12"/>
  <c r="T2583" i="12"/>
  <c r="T2582" i="12"/>
  <c r="T2581" i="12"/>
  <c r="T2580" i="12"/>
  <c r="T2579" i="12"/>
  <c r="T2578" i="12"/>
  <c r="T2577" i="12"/>
  <c r="T2576" i="12"/>
  <c r="T2575" i="12"/>
  <c r="T2574" i="12"/>
  <c r="T2573" i="12"/>
  <c r="T2572" i="12"/>
  <c r="T2571" i="12"/>
  <c r="T2570" i="12"/>
  <c r="T2569" i="12"/>
  <c r="T2568" i="12"/>
  <c r="T2567" i="12"/>
  <c r="T2566" i="12"/>
  <c r="T2565" i="12"/>
  <c r="T2564" i="12"/>
  <c r="T2563" i="12"/>
  <c r="T2562" i="12"/>
  <c r="T2561" i="12"/>
  <c r="T2560" i="12"/>
  <c r="T2559" i="12"/>
  <c r="T2558" i="12"/>
  <c r="T2557" i="12"/>
  <c r="T2556" i="12"/>
  <c r="T2555" i="12"/>
  <c r="T2554" i="12"/>
  <c r="T2553" i="12"/>
  <c r="T2552" i="12"/>
  <c r="T2551" i="12"/>
  <c r="T2550" i="12"/>
  <c r="T2549" i="12"/>
  <c r="T2548" i="12"/>
  <c r="T2547" i="12"/>
  <c r="T2546" i="12"/>
  <c r="T2545" i="12"/>
  <c r="T2544" i="12"/>
  <c r="T2543" i="12"/>
  <c r="T2542" i="12"/>
  <c r="T2541" i="12"/>
  <c r="T2540" i="12"/>
  <c r="T2539" i="12"/>
  <c r="T2538" i="12"/>
  <c r="T2537" i="12"/>
  <c r="T2536" i="12"/>
  <c r="T2535" i="12"/>
  <c r="T2534" i="12"/>
  <c r="T2533" i="12"/>
  <c r="T2532" i="12"/>
  <c r="T2531" i="12"/>
  <c r="T2530" i="12"/>
  <c r="T2529" i="12"/>
  <c r="T2528" i="12"/>
  <c r="T2527" i="12"/>
  <c r="T2526" i="12"/>
  <c r="T2525" i="12"/>
  <c r="T2524" i="12"/>
  <c r="T2523" i="12"/>
  <c r="T2522" i="12"/>
  <c r="T2521" i="12"/>
  <c r="T2520" i="12"/>
  <c r="T2519" i="12"/>
  <c r="T2518" i="12"/>
  <c r="T2517" i="12"/>
  <c r="T2516" i="12"/>
  <c r="T2515" i="12"/>
  <c r="T2514" i="12"/>
  <c r="T2513" i="12"/>
  <c r="T2512" i="12"/>
  <c r="T2511" i="12"/>
  <c r="T2510" i="12"/>
  <c r="T2509" i="12"/>
  <c r="T2508" i="12"/>
  <c r="T2507" i="12"/>
  <c r="T2506" i="12"/>
  <c r="T2505" i="12"/>
  <c r="T2504" i="12"/>
  <c r="T2503" i="12"/>
  <c r="T2502" i="12"/>
  <c r="T2501" i="12"/>
  <c r="T2500" i="12"/>
  <c r="T2499" i="12"/>
  <c r="T2498" i="12"/>
  <c r="T2497" i="12"/>
  <c r="T2496" i="12"/>
  <c r="T2495" i="12"/>
  <c r="T2494" i="12"/>
  <c r="T2493" i="12"/>
  <c r="T2492" i="12"/>
  <c r="T2491" i="12"/>
  <c r="T2490" i="12"/>
  <c r="T2489" i="12"/>
  <c r="T2488" i="12"/>
  <c r="T2487" i="12"/>
  <c r="T2486" i="12"/>
  <c r="T2485" i="12"/>
  <c r="T2484" i="12"/>
  <c r="T2483" i="12"/>
  <c r="T2482" i="12"/>
  <c r="T2481" i="12"/>
  <c r="T2480" i="12"/>
  <c r="T2479" i="12"/>
  <c r="T2478" i="12"/>
  <c r="T2477" i="12"/>
  <c r="T2476" i="12"/>
  <c r="T2475" i="12"/>
  <c r="T2474" i="12"/>
  <c r="T2473" i="12"/>
  <c r="T2472" i="12"/>
  <c r="T2471" i="12"/>
  <c r="T2470" i="12"/>
  <c r="T2469" i="12"/>
  <c r="T2468" i="12"/>
  <c r="T2467" i="12"/>
  <c r="T2466" i="12"/>
  <c r="T2465" i="12"/>
  <c r="T2464" i="12"/>
  <c r="T2463" i="12"/>
  <c r="T2462" i="12"/>
  <c r="T2461" i="12"/>
  <c r="T2460" i="12"/>
  <c r="T2459" i="12"/>
  <c r="T2458" i="12"/>
  <c r="T2457" i="12"/>
  <c r="T2456" i="12"/>
  <c r="T2455" i="12"/>
  <c r="T2454" i="12"/>
  <c r="T2453" i="12"/>
  <c r="T2452" i="12"/>
  <c r="T2451" i="12"/>
  <c r="T2450" i="12"/>
  <c r="T2449" i="12"/>
  <c r="T2448" i="12"/>
  <c r="T2447" i="12"/>
  <c r="T2446" i="12"/>
  <c r="T2445" i="12"/>
  <c r="T2444" i="12"/>
  <c r="T2443" i="12"/>
  <c r="T2442" i="12"/>
  <c r="T2441" i="12"/>
  <c r="T2440" i="12"/>
  <c r="T2439" i="12"/>
  <c r="T2438" i="12"/>
  <c r="T2437" i="12"/>
  <c r="T2436" i="12"/>
  <c r="T2435" i="12"/>
  <c r="T2434" i="12"/>
  <c r="T2433" i="12"/>
  <c r="T2432" i="12"/>
  <c r="T2431" i="12"/>
  <c r="T2430" i="12"/>
  <c r="T2429" i="12"/>
  <c r="T2428" i="12"/>
  <c r="T2427" i="12"/>
  <c r="T2426" i="12"/>
  <c r="T2425" i="12"/>
  <c r="T2424" i="12"/>
  <c r="T2423" i="12"/>
  <c r="T2422" i="12"/>
  <c r="T2421" i="12"/>
  <c r="T2420" i="12"/>
  <c r="T2419" i="12"/>
  <c r="T2418" i="12"/>
  <c r="T2417" i="12"/>
  <c r="T2416" i="12"/>
  <c r="T2415" i="12"/>
  <c r="T2414" i="12"/>
  <c r="T2413" i="12"/>
  <c r="T2412" i="12"/>
  <c r="T2411" i="12"/>
  <c r="T2410" i="12"/>
  <c r="T2409" i="12"/>
  <c r="T2408" i="12"/>
  <c r="T2407" i="12"/>
  <c r="T2406" i="12"/>
  <c r="T2405" i="12"/>
  <c r="T2404" i="12"/>
  <c r="T2403" i="12"/>
  <c r="T2402" i="12"/>
  <c r="T2401" i="12"/>
  <c r="T2400" i="12"/>
  <c r="T2399" i="12"/>
  <c r="T2398" i="12"/>
  <c r="T2397" i="12"/>
  <c r="T2396" i="12"/>
  <c r="T2395" i="12"/>
  <c r="T2394" i="12"/>
  <c r="T2393" i="12"/>
  <c r="T2392" i="12"/>
  <c r="T2391" i="12"/>
  <c r="T2390" i="12"/>
  <c r="T2389" i="12"/>
  <c r="T2388" i="12"/>
  <c r="T2387" i="12"/>
  <c r="T2386" i="12"/>
  <c r="T2385" i="12"/>
  <c r="T2384" i="12"/>
  <c r="T2383" i="12"/>
  <c r="T2382" i="12"/>
  <c r="T2381" i="12"/>
  <c r="T2380" i="12"/>
  <c r="T2379" i="12"/>
  <c r="T2378" i="12"/>
  <c r="T2377" i="12"/>
  <c r="T2376" i="12"/>
  <c r="T2375" i="12"/>
  <c r="T2374" i="12"/>
  <c r="T2373" i="12"/>
  <c r="T2372" i="12"/>
  <c r="T2371" i="12"/>
  <c r="T2370" i="12"/>
  <c r="T2369" i="12"/>
  <c r="T2368" i="12"/>
  <c r="T2367" i="12"/>
  <c r="T2366" i="12"/>
  <c r="T2365" i="12"/>
  <c r="T2364" i="12"/>
  <c r="T2363" i="12"/>
  <c r="T2362" i="12"/>
  <c r="T2361" i="12"/>
  <c r="T2360" i="12"/>
  <c r="T2359" i="12"/>
  <c r="T2358" i="12"/>
  <c r="T2357" i="12"/>
  <c r="T2356" i="12"/>
  <c r="T2355" i="12"/>
  <c r="T2354" i="12"/>
  <c r="T2353" i="12"/>
  <c r="T2352" i="12"/>
  <c r="T2351" i="12"/>
  <c r="T2350" i="12"/>
  <c r="T2349" i="12"/>
  <c r="T2348" i="12"/>
  <c r="T2347" i="12"/>
  <c r="T2346" i="12"/>
  <c r="T2345" i="12"/>
  <c r="T2344" i="12"/>
  <c r="T2343" i="12"/>
  <c r="T2342" i="12"/>
  <c r="T2341" i="12"/>
  <c r="T2340" i="12"/>
  <c r="T2339" i="12"/>
  <c r="T2338" i="12"/>
  <c r="T2337" i="12"/>
  <c r="T2336" i="12"/>
  <c r="T2335" i="12"/>
  <c r="T2334" i="12"/>
  <c r="T2333" i="12"/>
  <c r="T2332" i="12"/>
  <c r="T2331" i="12"/>
  <c r="T2330" i="12"/>
  <c r="T2329" i="12"/>
  <c r="T2328" i="12"/>
  <c r="T2327" i="12"/>
  <c r="T2326" i="12"/>
  <c r="T2325" i="12"/>
  <c r="T2324" i="12"/>
  <c r="T2323" i="12"/>
  <c r="T2322" i="12"/>
  <c r="T2321" i="12"/>
  <c r="T2320" i="12"/>
  <c r="T2319" i="12"/>
  <c r="T2318" i="12"/>
  <c r="T2317" i="12"/>
  <c r="T2316" i="12"/>
  <c r="T2315" i="12"/>
  <c r="T2314" i="12"/>
  <c r="T2313" i="12"/>
  <c r="T2312" i="12"/>
  <c r="T2311" i="12"/>
  <c r="T2310" i="12"/>
  <c r="T2309" i="12"/>
  <c r="T2308" i="12"/>
  <c r="T2307" i="12"/>
  <c r="T2306" i="12"/>
  <c r="T2305" i="12"/>
  <c r="T2304" i="12"/>
  <c r="T2303" i="12"/>
  <c r="T2302" i="12"/>
  <c r="T2301" i="12"/>
  <c r="T2300" i="12"/>
  <c r="T2299" i="12"/>
  <c r="T2298" i="12"/>
  <c r="T2297" i="12"/>
  <c r="T2296" i="12"/>
  <c r="T2295" i="12"/>
  <c r="T2294" i="12"/>
  <c r="T2293" i="12"/>
  <c r="T2292" i="12"/>
  <c r="T2291" i="12"/>
  <c r="T2290" i="12"/>
  <c r="T2289" i="12"/>
  <c r="T2288" i="12"/>
  <c r="T2287" i="12"/>
  <c r="T2286" i="12"/>
  <c r="T2285" i="12"/>
  <c r="T2284" i="12"/>
  <c r="T2283" i="12"/>
  <c r="T2282" i="12"/>
  <c r="T2281" i="12"/>
  <c r="T2280" i="12"/>
  <c r="T2279" i="12"/>
  <c r="T2278" i="12"/>
  <c r="T2277" i="12"/>
  <c r="T2276" i="12"/>
  <c r="T2275" i="12"/>
  <c r="T2274" i="12"/>
  <c r="T2273" i="12"/>
  <c r="T2272" i="12"/>
  <c r="T2271" i="12"/>
  <c r="T2270" i="12"/>
  <c r="T2269" i="12"/>
  <c r="T2268" i="12"/>
  <c r="T2267" i="12"/>
  <c r="T2266" i="12"/>
  <c r="T2265" i="12"/>
  <c r="T2264" i="12"/>
  <c r="T2263" i="12"/>
  <c r="T2262" i="12"/>
  <c r="T2261" i="12"/>
  <c r="T2260" i="12"/>
  <c r="T2259" i="12"/>
  <c r="T2258" i="12"/>
  <c r="T2257" i="12"/>
  <c r="T2256" i="12"/>
  <c r="T2255" i="12"/>
  <c r="T2254" i="12"/>
  <c r="T2253" i="12"/>
  <c r="T2252" i="12"/>
  <c r="T2251" i="12"/>
  <c r="T2250" i="12"/>
  <c r="T2249" i="12"/>
  <c r="T2248" i="12"/>
  <c r="T2247" i="12"/>
  <c r="T2246" i="12"/>
  <c r="T2245" i="12"/>
  <c r="T2244" i="12"/>
  <c r="T2243" i="12"/>
  <c r="T2242" i="12"/>
  <c r="T2241" i="12"/>
  <c r="T2240" i="12"/>
  <c r="T2239" i="12"/>
  <c r="T2238" i="12"/>
  <c r="T2237" i="12"/>
  <c r="T2236" i="12"/>
  <c r="T2235" i="12"/>
  <c r="T2234" i="12"/>
  <c r="T2233" i="12"/>
  <c r="T2232" i="12"/>
  <c r="T2231" i="12"/>
  <c r="T2230" i="12"/>
  <c r="T2229" i="12"/>
  <c r="T2228" i="12"/>
  <c r="T2227" i="12"/>
  <c r="T2226" i="12"/>
  <c r="T2225" i="12"/>
  <c r="T2224" i="12"/>
  <c r="T2223" i="12"/>
  <c r="T2222" i="12"/>
  <c r="T2221" i="12"/>
  <c r="T2220" i="12"/>
  <c r="T2219" i="12"/>
  <c r="T2218" i="12"/>
  <c r="T2217" i="12"/>
  <c r="T2216" i="12"/>
  <c r="T2215" i="12"/>
  <c r="T2214" i="12"/>
  <c r="T2213" i="12"/>
  <c r="T2212" i="12"/>
  <c r="T2211" i="12"/>
  <c r="T2210" i="12"/>
  <c r="T2209" i="12"/>
  <c r="T2208" i="12"/>
  <c r="T2207" i="12"/>
  <c r="T2206" i="12"/>
  <c r="T2205" i="12"/>
  <c r="T2204" i="12"/>
  <c r="T2203" i="12"/>
  <c r="T2202" i="12"/>
  <c r="T2201" i="12"/>
  <c r="T2200" i="12"/>
  <c r="T2199" i="12"/>
  <c r="T2198" i="12"/>
  <c r="T2197" i="12"/>
  <c r="T2196" i="12"/>
  <c r="T2195" i="12"/>
  <c r="T2194" i="12"/>
  <c r="T2193" i="12"/>
  <c r="T2192" i="12"/>
  <c r="T2191" i="12"/>
  <c r="T2190" i="12"/>
  <c r="T2189" i="12"/>
  <c r="T2188" i="12"/>
  <c r="T2187" i="12"/>
  <c r="T2186" i="12"/>
  <c r="T2185" i="12"/>
  <c r="T2184" i="12"/>
  <c r="T2183" i="12"/>
  <c r="T2182" i="12"/>
  <c r="T2181" i="12"/>
  <c r="T2180" i="12"/>
  <c r="T2179" i="12"/>
  <c r="T2178" i="12"/>
  <c r="T2177" i="12"/>
  <c r="T2176" i="12"/>
  <c r="T2175" i="12"/>
  <c r="T2174" i="12"/>
  <c r="T2173" i="12"/>
  <c r="T2172" i="12"/>
  <c r="T2171" i="12"/>
  <c r="T2170" i="12"/>
  <c r="T2169" i="12"/>
  <c r="T2168" i="12"/>
  <c r="T2167" i="12"/>
  <c r="T2166" i="12"/>
  <c r="T2165" i="12"/>
  <c r="T2164" i="12"/>
  <c r="T2163" i="12"/>
  <c r="T2162" i="12"/>
  <c r="T2161" i="12"/>
  <c r="T2160" i="12"/>
  <c r="T2159" i="12"/>
  <c r="T2158" i="12"/>
  <c r="T2157" i="12"/>
  <c r="T2156" i="12"/>
  <c r="T2155" i="12"/>
  <c r="T2154" i="12"/>
  <c r="T2153" i="12"/>
  <c r="T2152" i="12"/>
  <c r="T2151" i="12"/>
  <c r="T2150" i="12"/>
  <c r="T2149" i="12"/>
  <c r="T2148" i="12"/>
  <c r="T2147" i="12"/>
  <c r="T2146" i="12"/>
  <c r="T2145" i="12"/>
  <c r="T2144" i="12"/>
  <c r="T2143" i="12"/>
  <c r="T2142" i="12"/>
  <c r="T2141" i="12"/>
  <c r="T2140" i="12"/>
  <c r="T2139" i="12"/>
  <c r="T2138" i="12"/>
  <c r="T2137" i="12"/>
  <c r="T2136" i="12"/>
  <c r="T2135" i="12"/>
  <c r="T2134" i="12"/>
  <c r="T2133" i="12"/>
  <c r="T2132" i="12"/>
  <c r="T2131" i="12"/>
  <c r="T2130" i="12"/>
  <c r="T2129" i="12"/>
  <c r="T2128" i="12"/>
  <c r="T2127" i="12"/>
  <c r="T2126" i="12"/>
  <c r="T2125" i="12"/>
  <c r="T2124" i="12"/>
  <c r="T2123" i="12"/>
  <c r="T2122" i="12"/>
  <c r="T2121" i="12"/>
  <c r="T2120" i="12"/>
  <c r="T2119" i="12"/>
  <c r="T2118" i="12"/>
  <c r="T2117" i="12"/>
  <c r="T2116" i="12"/>
  <c r="T2115" i="12"/>
  <c r="T2114" i="12"/>
  <c r="T2113" i="12"/>
  <c r="T2112" i="12"/>
  <c r="T2111" i="12"/>
  <c r="T2110" i="12"/>
  <c r="T2109" i="12"/>
  <c r="T2108" i="12"/>
  <c r="T2107" i="12"/>
  <c r="T2106" i="12"/>
  <c r="T2105" i="12"/>
  <c r="T2104" i="12"/>
  <c r="T2103" i="12"/>
  <c r="T2102" i="12"/>
  <c r="T2101" i="12"/>
  <c r="T2100" i="12"/>
  <c r="T2099" i="12"/>
  <c r="T2098" i="12"/>
  <c r="T2097" i="12"/>
  <c r="T2096" i="12"/>
  <c r="T2095" i="12"/>
  <c r="T2094" i="12"/>
  <c r="T2093" i="12"/>
  <c r="T2092" i="12"/>
  <c r="T2091" i="12"/>
  <c r="T2090" i="12"/>
  <c r="T2089" i="12"/>
  <c r="T2088" i="12"/>
  <c r="T2087" i="12"/>
  <c r="T2086" i="12"/>
  <c r="T2085" i="12"/>
  <c r="T2084" i="12"/>
  <c r="T2083" i="12"/>
  <c r="T2082" i="12"/>
  <c r="T2081" i="12"/>
  <c r="T2080" i="12"/>
  <c r="T2079" i="12"/>
  <c r="T2078" i="12"/>
  <c r="T2077" i="12"/>
  <c r="T2076" i="12"/>
  <c r="T2075" i="12"/>
  <c r="T2074" i="12"/>
  <c r="T2073" i="12"/>
  <c r="T2072" i="12"/>
  <c r="T2071" i="12"/>
  <c r="T2070" i="12"/>
  <c r="T2069" i="12"/>
  <c r="T2068" i="12"/>
  <c r="T2067" i="12"/>
  <c r="T2066" i="12"/>
  <c r="T2065" i="12"/>
  <c r="T2064" i="12"/>
  <c r="T2063" i="12"/>
  <c r="T2062" i="12"/>
  <c r="T2061" i="12"/>
  <c r="T2060" i="12"/>
  <c r="T2059" i="12"/>
  <c r="T2058" i="12"/>
  <c r="T2057" i="12"/>
  <c r="T2056" i="12"/>
  <c r="T2055" i="12"/>
  <c r="T2054" i="12"/>
  <c r="T2053" i="12"/>
  <c r="T2052" i="12"/>
  <c r="T2051" i="12"/>
  <c r="T2050" i="12"/>
  <c r="T2049" i="12"/>
  <c r="T2048" i="12"/>
  <c r="T2047" i="12"/>
  <c r="T2046" i="12"/>
  <c r="T2045" i="12"/>
  <c r="T2044" i="12"/>
  <c r="T2043" i="12"/>
  <c r="T2042" i="12"/>
  <c r="T2041" i="12"/>
  <c r="T2040" i="12"/>
  <c r="T2039" i="12"/>
  <c r="T2038" i="12"/>
  <c r="T2037" i="12"/>
  <c r="T2036" i="12"/>
  <c r="T2035" i="12"/>
  <c r="T2034" i="12"/>
  <c r="T2033" i="12"/>
  <c r="T2032" i="12"/>
  <c r="T2031" i="12"/>
  <c r="T2030" i="12"/>
  <c r="T2029" i="12"/>
  <c r="T2028" i="12"/>
  <c r="T2027" i="12"/>
  <c r="T2026" i="12"/>
  <c r="T2025" i="12"/>
  <c r="T2024" i="12"/>
  <c r="T2023" i="12"/>
  <c r="T2022" i="12"/>
  <c r="T2021" i="12"/>
  <c r="T2020" i="12"/>
  <c r="T2019" i="12"/>
  <c r="T2018" i="12"/>
  <c r="T2017" i="12"/>
  <c r="T2016" i="12"/>
  <c r="T2015" i="12"/>
  <c r="T2014" i="12"/>
  <c r="T2013" i="12"/>
  <c r="T2012" i="12"/>
  <c r="T2011" i="12"/>
  <c r="T2010" i="12"/>
  <c r="T2009" i="12"/>
  <c r="T2008" i="12"/>
  <c r="T2007" i="12"/>
  <c r="T2006" i="12"/>
  <c r="T2005" i="12"/>
  <c r="T2004" i="12"/>
  <c r="T2003" i="12"/>
  <c r="T2002" i="12"/>
  <c r="T2001" i="12"/>
  <c r="T2000" i="12"/>
  <c r="T1999" i="12"/>
  <c r="T1998" i="12"/>
  <c r="T1997" i="12"/>
  <c r="T1996" i="12"/>
  <c r="T1995" i="12"/>
  <c r="T1994" i="12"/>
  <c r="T1993" i="12"/>
  <c r="T1992" i="12"/>
  <c r="T1991" i="12"/>
  <c r="T1990" i="12"/>
  <c r="T1989" i="12"/>
  <c r="T1988" i="12"/>
  <c r="T1987" i="12"/>
  <c r="T1986" i="12"/>
  <c r="T1985" i="12"/>
  <c r="T1984" i="12"/>
  <c r="T1983" i="12"/>
  <c r="T1982" i="12"/>
  <c r="T1981" i="12"/>
  <c r="T1980" i="12"/>
  <c r="T1979" i="12"/>
  <c r="T1978" i="12"/>
  <c r="T1977" i="12"/>
  <c r="T1976" i="12"/>
  <c r="T1975" i="12"/>
  <c r="T1974" i="12"/>
  <c r="T1973" i="12"/>
  <c r="T1972" i="12"/>
  <c r="T1971" i="12"/>
  <c r="T1970" i="12"/>
  <c r="T1969" i="12"/>
  <c r="T1968" i="12"/>
  <c r="T1967" i="12"/>
  <c r="T1966" i="12"/>
  <c r="T1965" i="12"/>
  <c r="T1964" i="12"/>
  <c r="T1963" i="12"/>
  <c r="T1962" i="12"/>
  <c r="T1961" i="12"/>
  <c r="T1960" i="12"/>
  <c r="T1959" i="12"/>
  <c r="T1958" i="12"/>
  <c r="T1957" i="12"/>
  <c r="T1956" i="12"/>
  <c r="T1955" i="12"/>
  <c r="T1954" i="12"/>
  <c r="T1953" i="12"/>
  <c r="T1952" i="12"/>
  <c r="T1951" i="12"/>
  <c r="T1950" i="12"/>
  <c r="T1949" i="12"/>
  <c r="T1948" i="12"/>
  <c r="T1947" i="12"/>
  <c r="T1946" i="12"/>
  <c r="T1945" i="12"/>
  <c r="T1944" i="12"/>
  <c r="T1943" i="12"/>
  <c r="T1942" i="12"/>
  <c r="T1941" i="12"/>
  <c r="T1940" i="12"/>
  <c r="T1939" i="12"/>
  <c r="T1938" i="12"/>
  <c r="T1937" i="12"/>
  <c r="T1936" i="12"/>
  <c r="T1935" i="12"/>
  <c r="T1934" i="12"/>
  <c r="T1933" i="12"/>
  <c r="T1932" i="12"/>
  <c r="T1931" i="12"/>
  <c r="T1930" i="12"/>
  <c r="T1929" i="12"/>
  <c r="T1928" i="12"/>
  <c r="T1927" i="12"/>
  <c r="T1926" i="12"/>
  <c r="T1925" i="12"/>
  <c r="T1924" i="12"/>
  <c r="T1923" i="12"/>
  <c r="T1922" i="12"/>
  <c r="T1921" i="12"/>
  <c r="T1920" i="12"/>
  <c r="T1919" i="12"/>
  <c r="T1918" i="12"/>
  <c r="T1917" i="12"/>
  <c r="T1916" i="12"/>
  <c r="T1915" i="12"/>
  <c r="T1914" i="12"/>
  <c r="T1913" i="12"/>
  <c r="T1912" i="12"/>
  <c r="T1911" i="12"/>
  <c r="T1910" i="12"/>
  <c r="T1909" i="12"/>
  <c r="T1908" i="12"/>
  <c r="T1907" i="12"/>
  <c r="T1906" i="12"/>
  <c r="T1905" i="12"/>
  <c r="T1904" i="12"/>
  <c r="T1903" i="12"/>
  <c r="T1902" i="12"/>
  <c r="T1901" i="12"/>
  <c r="T1900" i="12"/>
  <c r="T1899" i="12"/>
  <c r="T1898" i="12"/>
  <c r="T1897" i="12"/>
  <c r="T1896" i="12"/>
  <c r="T1895" i="12"/>
  <c r="T1894" i="12"/>
  <c r="T1893" i="12"/>
  <c r="T1892" i="12"/>
  <c r="T1891" i="12"/>
  <c r="T1890" i="12"/>
  <c r="T1889" i="12"/>
  <c r="T1888" i="12"/>
  <c r="T1887" i="12"/>
  <c r="T1886" i="12"/>
  <c r="T1885" i="12"/>
  <c r="T1884" i="12"/>
  <c r="T1883" i="12"/>
  <c r="T1882" i="12"/>
  <c r="T1881" i="12"/>
  <c r="T1880" i="12"/>
  <c r="T1879" i="12"/>
  <c r="T1878" i="12"/>
  <c r="T1877" i="12"/>
  <c r="T1876" i="12"/>
  <c r="T1875" i="12"/>
  <c r="T1874" i="12"/>
  <c r="T1873" i="12"/>
  <c r="T1872" i="12"/>
  <c r="T1871" i="12"/>
  <c r="T1870" i="12"/>
  <c r="T1869" i="12"/>
  <c r="T1868" i="12"/>
  <c r="T1867" i="12"/>
  <c r="T1866" i="12"/>
  <c r="T1865" i="12"/>
  <c r="T1864" i="12"/>
  <c r="T1863" i="12"/>
  <c r="T1862" i="12"/>
  <c r="T1861" i="12"/>
  <c r="T1860" i="12"/>
  <c r="T1859" i="12"/>
  <c r="T1858" i="12"/>
  <c r="T1857" i="12"/>
  <c r="T1856" i="12"/>
  <c r="T1855" i="12"/>
  <c r="T1854" i="12"/>
  <c r="T1853" i="12"/>
  <c r="T1852" i="12"/>
  <c r="T1851" i="12"/>
  <c r="T1850" i="12"/>
  <c r="T1849" i="12"/>
  <c r="T1848" i="12"/>
  <c r="T1847" i="12"/>
  <c r="T1846" i="12"/>
  <c r="T1845" i="12"/>
  <c r="T1844" i="12"/>
  <c r="T1843" i="12"/>
  <c r="T1842" i="12"/>
  <c r="T1841" i="12"/>
  <c r="T1840" i="12"/>
  <c r="T1839" i="12"/>
  <c r="T1838" i="12"/>
  <c r="T1837" i="12"/>
  <c r="T1836" i="12"/>
  <c r="T1835" i="12"/>
  <c r="T1834" i="12"/>
  <c r="T1833" i="12"/>
  <c r="T1832" i="12"/>
  <c r="T1831" i="12"/>
  <c r="T1830" i="12"/>
  <c r="T1829" i="12"/>
  <c r="T1828" i="12"/>
  <c r="T1827" i="12"/>
  <c r="T1826" i="12"/>
  <c r="T1825" i="12"/>
  <c r="T1824" i="12"/>
  <c r="T1823" i="12"/>
  <c r="T1822" i="12"/>
  <c r="T1821" i="12"/>
  <c r="T1820" i="12"/>
  <c r="T1819" i="12"/>
  <c r="T1818" i="12"/>
  <c r="T1817" i="12"/>
  <c r="T1816" i="12"/>
  <c r="T1815" i="12"/>
  <c r="T1814" i="12"/>
  <c r="T1813" i="12"/>
  <c r="T1812" i="12"/>
  <c r="T1811" i="12"/>
  <c r="T1810" i="12"/>
  <c r="T1809" i="12"/>
  <c r="T1808" i="12"/>
  <c r="T1807" i="12"/>
  <c r="T1806" i="12"/>
  <c r="T1805" i="12"/>
  <c r="T1804" i="12"/>
  <c r="T1803" i="12"/>
  <c r="T1802" i="12"/>
  <c r="T1801" i="12"/>
  <c r="T1800" i="12"/>
  <c r="T1799" i="12"/>
  <c r="T1798" i="12"/>
  <c r="T1797" i="12"/>
  <c r="T1796" i="12"/>
  <c r="T1795" i="12"/>
  <c r="T1794" i="12"/>
  <c r="T1793" i="12"/>
  <c r="T1792" i="12"/>
  <c r="T1791" i="12"/>
  <c r="T1790" i="12"/>
  <c r="T1789" i="12"/>
  <c r="T1788" i="12"/>
  <c r="T1787" i="12"/>
  <c r="T1786" i="12"/>
  <c r="T1785" i="12"/>
  <c r="T1784" i="12"/>
  <c r="T1783" i="12"/>
  <c r="T1782" i="12"/>
  <c r="T1781" i="12"/>
  <c r="T1780" i="12"/>
  <c r="T1779" i="12"/>
  <c r="T1778" i="12"/>
  <c r="T1777" i="12"/>
  <c r="T1776" i="12"/>
  <c r="T1775" i="12"/>
  <c r="T1774" i="12"/>
  <c r="T1773" i="12"/>
  <c r="T1772" i="12"/>
  <c r="T1771" i="12"/>
  <c r="T1770" i="12"/>
  <c r="T1769" i="12"/>
  <c r="T1768" i="12"/>
  <c r="T1767" i="12"/>
  <c r="T1766" i="12"/>
  <c r="T1765" i="12"/>
  <c r="T1764" i="12"/>
  <c r="T1763" i="12"/>
  <c r="T1762" i="12"/>
  <c r="T1761" i="12"/>
  <c r="T1760" i="12"/>
  <c r="T1759" i="12"/>
  <c r="T1758" i="12"/>
  <c r="T1757" i="12"/>
  <c r="T1756" i="12"/>
  <c r="T1755" i="12"/>
  <c r="T1754" i="12"/>
  <c r="T1753" i="12"/>
  <c r="T1752" i="12"/>
  <c r="T1751" i="12"/>
  <c r="T1750" i="12"/>
  <c r="T1749" i="12"/>
  <c r="T1748" i="12"/>
  <c r="T1747" i="12"/>
  <c r="T1746" i="12"/>
  <c r="T1745" i="12"/>
  <c r="T1744" i="12"/>
  <c r="T1743" i="12"/>
  <c r="T1742" i="12"/>
  <c r="T1741" i="12"/>
  <c r="T1740" i="12"/>
  <c r="T1739" i="12"/>
  <c r="T1738" i="12"/>
  <c r="T1737" i="12"/>
  <c r="T1736" i="12"/>
  <c r="T1735" i="12"/>
  <c r="T1734" i="12"/>
  <c r="T1733" i="12"/>
  <c r="T1732" i="12"/>
  <c r="T1731" i="12"/>
  <c r="T1730" i="12"/>
  <c r="T1729" i="12"/>
  <c r="T1728" i="12"/>
  <c r="T1727" i="12"/>
  <c r="T1726" i="12"/>
  <c r="T1725" i="12"/>
  <c r="T1724" i="12"/>
  <c r="T1723" i="12"/>
  <c r="T1722" i="12"/>
  <c r="T1721" i="12"/>
  <c r="T1720" i="12"/>
  <c r="T1719" i="12"/>
  <c r="T1718" i="12"/>
  <c r="T1717" i="12"/>
  <c r="T1716" i="12"/>
  <c r="T1715" i="12"/>
  <c r="T1714" i="12"/>
  <c r="T1713" i="12"/>
  <c r="T1712" i="12"/>
  <c r="T1711" i="12"/>
  <c r="T1710" i="12"/>
  <c r="T1709" i="12"/>
  <c r="T1708" i="12"/>
  <c r="T1707" i="12"/>
  <c r="T1706" i="12"/>
  <c r="T1705" i="12"/>
  <c r="T1704" i="12"/>
  <c r="T1703" i="12"/>
  <c r="T1702" i="12"/>
  <c r="T1701" i="12"/>
  <c r="T1700" i="12"/>
  <c r="T1699" i="12"/>
  <c r="T1698" i="12"/>
  <c r="T1697" i="12"/>
  <c r="T1696" i="12"/>
  <c r="T1695" i="12"/>
  <c r="T1694" i="12"/>
  <c r="T1693" i="12"/>
  <c r="T1692" i="12"/>
  <c r="T1691" i="12"/>
  <c r="T1690" i="12"/>
  <c r="T1689" i="12"/>
  <c r="T1688" i="12"/>
  <c r="T1687" i="12"/>
  <c r="T1686" i="12"/>
  <c r="T1685" i="12"/>
  <c r="T1684" i="12"/>
  <c r="T1683" i="12"/>
  <c r="T1682" i="12"/>
  <c r="T1681" i="12"/>
  <c r="T1680" i="12"/>
  <c r="T1679" i="12"/>
  <c r="T1678" i="12"/>
  <c r="T1677" i="12"/>
  <c r="T1676" i="12"/>
  <c r="T1675" i="12"/>
  <c r="T1674" i="12"/>
  <c r="T1673" i="12"/>
  <c r="T1672" i="12"/>
  <c r="T1671" i="12"/>
  <c r="T1670" i="12"/>
  <c r="T1669" i="12"/>
  <c r="T1668" i="12"/>
  <c r="T1667" i="12"/>
  <c r="T1666" i="12"/>
  <c r="T1665" i="12"/>
  <c r="T1664" i="12"/>
  <c r="T1663" i="12"/>
  <c r="T1662" i="12"/>
  <c r="T1661" i="12"/>
  <c r="T1660" i="12"/>
  <c r="T1659" i="12"/>
  <c r="T1658" i="12"/>
  <c r="T1657" i="12"/>
  <c r="T1656" i="12"/>
  <c r="T1655" i="12"/>
  <c r="T1654" i="12"/>
  <c r="T1653" i="12"/>
  <c r="T1652" i="12"/>
  <c r="T1651" i="12"/>
  <c r="T1650" i="12"/>
  <c r="T1649" i="12"/>
  <c r="T1648" i="12"/>
  <c r="T1647" i="12"/>
  <c r="T1646" i="12"/>
  <c r="T1645" i="12"/>
  <c r="T1644" i="12"/>
  <c r="T1643" i="12"/>
  <c r="T1642" i="12"/>
  <c r="T1641" i="12"/>
  <c r="T1640" i="12"/>
  <c r="T1639" i="12"/>
  <c r="T1638" i="12"/>
  <c r="T1637" i="12"/>
  <c r="T1636" i="12"/>
  <c r="T1635" i="12"/>
  <c r="T1634" i="12"/>
  <c r="T1633" i="12"/>
  <c r="T1632" i="12"/>
  <c r="T1631" i="12"/>
  <c r="T1630" i="12"/>
  <c r="T1629" i="12"/>
  <c r="T1628" i="12"/>
  <c r="T1627" i="12"/>
  <c r="T1626" i="12"/>
  <c r="T1625" i="12"/>
  <c r="T1624" i="12"/>
  <c r="T1623" i="12"/>
  <c r="T1622" i="12"/>
  <c r="T1621" i="12"/>
  <c r="T1620" i="12"/>
  <c r="T1619" i="12"/>
  <c r="T1618" i="12"/>
  <c r="T1617" i="12"/>
  <c r="T1616" i="12"/>
  <c r="T1615" i="12"/>
  <c r="T1614" i="12"/>
  <c r="T1613" i="12"/>
  <c r="T1612" i="12"/>
  <c r="T1611" i="12"/>
  <c r="T1610" i="12"/>
  <c r="T1609" i="12"/>
  <c r="T1608" i="12"/>
  <c r="T1607" i="12"/>
  <c r="T1606" i="12"/>
  <c r="T1605" i="12"/>
  <c r="T1604" i="12"/>
  <c r="T1603" i="12"/>
  <c r="T1602" i="12"/>
  <c r="T1601" i="12"/>
  <c r="T1600" i="12"/>
  <c r="T1599" i="12"/>
  <c r="T1598" i="12"/>
  <c r="T1597" i="12"/>
  <c r="T1596" i="12"/>
  <c r="T1595" i="12"/>
  <c r="T1594" i="12"/>
  <c r="T1593" i="12"/>
  <c r="T1592" i="12"/>
  <c r="T1591" i="12"/>
  <c r="T1590" i="12"/>
  <c r="T1589" i="12"/>
  <c r="T1588" i="12"/>
  <c r="T1587" i="12"/>
  <c r="T1586" i="12"/>
  <c r="T1585" i="12"/>
  <c r="T1584" i="12"/>
  <c r="T1583" i="12"/>
  <c r="T1582" i="12"/>
  <c r="T1581" i="12"/>
  <c r="T1580" i="12"/>
  <c r="T1579" i="12"/>
  <c r="T1578" i="12"/>
  <c r="T1577" i="12"/>
  <c r="T1576" i="12"/>
  <c r="T1575" i="12"/>
  <c r="T1574" i="12"/>
  <c r="T1573" i="12"/>
  <c r="T1572" i="12"/>
  <c r="T1571" i="12"/>
  <c r="T1570" i="12"/>
  <c r="T1569" i="12"/>
  <c r="T1568" i="12"/>
  <c r="T1567" i="12"/>
  <c r="T1566" i="12"/>
  <c r="T1565" i="12"/>
  <c r="T1564" i="12"/>
  <c r="T1563" i="12"/>
  <c r="T1562" i="12"/>
  <c r="T1561" i="12"/>
  <c r="T1560" i="12"/>
  <c r="T1559" i="12"/>
  <c r="T1558" i="12"/>
  <c r="T1557" i="12"/>
  <c r="T1556" i="12"/>
  <c r="T1555" i="12"/>
  <c r="T1554" i="12"/>
  <c r="T1553" i="12"/>
  <c r="T1552" i="12"/>
  <c r="T1551" i="12"/>
  <c r="T1550" i="12"/>
  <c r="T1549" i="12"/>
  <c r="T1548" i="12"/>
  <c r="T1547" i="12"/>
  <c r="T1546" i="12"/>
  <c r="T1545" i="12"/>
  <c r="T1544" i="12"/>
  <c r="T1543" i="12"/>
  <c r="T1542" i="12"/>
  <c r="T1541" i="12"/>
  <c r="T1540" i="12"/>
  <c r="T1539" i="12"/>
  <c r="T1538" i="12"/>
  <c r="T1537" i="12"/>
  <c r="T1536" i="12"/>
  <c r="T1535" i="12"/>
  <c r="T1534" i="12"/>
  <c r="T1533" i="12"/>
  <c r="T1532" i="12"/>
  <c r="T1531" i="12"/>
  <c r="T1530" i="12"/>
  <c r="T1529" i="12"/>
  <c r="T1528" i="12"/>
  <c r="T1527" i="12"/>
  <c r="T1526" i="12"/>
  <c r="T1525" i="12"/>
  <c r="T1524" i="12"/>
  <c r="T1523" i="12"/>
  <c r="T1522" i="12"/>
  <c r="T1521" i="12"/>
  <c r="T1520" i="12"/>
  <c r="T1519" i="12"/>
  <c r="T1518" i="12"/>
  <c r="T1517" i="12"/>
  <c r="T1516" i="12"/>
  <c r="T1515" i="12"/>
  <c r="T1514" i="12"/>
  <c r="T1513" i="12"/>
  <c r="T1512" i="12"/>
  <c r="T1511" i="12"/>
  <c r="T1510" i="12"/>
  <c r="T1509" i="12"/>
  <c r="T1508" i="12"/>
  <c r="T1507" i="12"/>
  <c r="T1506" i="12"/>
  <c r="T1505" i="12"/>
  <c r="T1504" i="12"/>
  <c r="T1503" i="12"/>
  <c r="T1502" i="12"/>
  <c r="T1501" i="12"/>
  <c r="T1500" i="12"/>
  <c r="T1499" i="12"/>
  <c r="T1498" i="12"/>
  <c r="T1497" i="12"/>
  <c r="T1496" i="12"/>
  <c r="T1495" i="12"/>
  <c r="T1494" i="12"/>
  <c r="T1493" i="12"/>
  <c r="T1492" i="12"/>
  <c r="T1491" i="12"/>
  <c r="T1490" i="12"/>
  <c r="T1489" i="12"/>
  <c r="T1488" i="12"/>
  <c r="T1487" i="12"/>
  <c r="T1486" i="12"/>
  <c r="T1485" i="12"/>
  <c r="T1484" i="12"/>
  <c r="T1483" i="12"/>
  <c r="T1482" i="12"/>
  <c r="T1481" i="12"/>
  <c r="T1480" i="12"/>
  <c r="T1479" i="12"/>
  <c r="T1478" i="12"/>
  <c r="T1477" i="12"/>
  <c r="T1476" i="12"/>
  <c r="T1475" i="12"/>
  <c r="T1474" i="12"/>
  <c r="T1473" i="12"/>
  <c r="T1472" i="12"/>
  <c r="T1471" i="12"/>
  <c r="T1470" i="12"/>
  <c r="T1469" i="12"/>
  <c r="T1468" i="12"/>
  <c r="T1467" i="12"/>
  <c r="T1466" i="12"/>
  <c r="T1465" i="12"/>
  <c r="T1464" i="12"/>
  <c r="T1463" i="12"/>
  <c r="T1462" i="12"/>
  <c r="T1461" i="12"/>
  <c r="T1460" i="12"/>
  <c r="T1459" i="12"/>
  <c r="T1458" i="12"/>
  <c r="T1457" i="12"/>
  <c r="T1456" i="12"/>
  <c r="T1455" i="12"/>
  <c r="T1454" i="12"/>
  <c r="T1453" i="12"/>
  <c r="T1452" i="12"/>
  <c r="T1451" i="12"/>
  <c r="T1450" i="12"/>
  <c r="T1449" i="12"/>
  <c r="T1448" i="12"/>
  <c r="T1447" i="12"/>
  <c r="T1446" i="12"/>
  <c r="T1445" i="12"/>
  <c r="T1444" i="12"/>
  <c r="T1443" i="12"/>
  <c r="T1442" i="12"/>
  <c r="T1441" i="12"/>
  <c r="T1440" i="12"/>
  <c r="T1439" i="12"/>
  <c r="T1438" i="12"/>
  <c r="T1437" i="12"/>
  <c r="T1436" i="12"/>
  <c r="T1435" i="12"/>
  <c r="T1434" i="12"/>
  <c r="T1433" i="12"/>
  <c r="T1432" i="12"/>
  <c r="T1431" i="12"/>
  <c r="T1430" i="12"/>
  <c r="T1429" i="12"/>
  <c r="T1428" i="12"/>
  <c r="T1427" i="12"/>
  <c r="T1426" i="12"/>
  <c r="T1425" i="12"/>
  <c r="T1424" i="12"/>
  <c r="T1423" i="12"/>
  <c r="T1422" i="12"/>
  <c r="T1421" i="12"/>
  <c r="T1420" i="12"/>
  <c r="T1419" i="12"/>
  <c r="T1418" i="12"/>
  <c r="T1417" i="12"/>
  <c r="T1416" i="12"/>
  <c r="T1415" i="12"/>
  <c r="T1414" i="12"/>
  <c r="T1413" i="12"/>
  <c r="T1412" i="12"/>
  <c r="T1411" i="12"/>
  <c r="T1410" i="12"/>
  <c r="T1409" i="12"/>
  <c r="T1408" i="12"/>
  <c r="T1407" i="12"/>
  <c r="T1406" i="12"/>
  <c r="T1405" i="12"/>
  <c r="T1404" i="12"/>
  <c r="T1403" i="12"/>
  <c r="T1402" i="12"/>
  <c r="T1401" i="12"/>
  <c r="T1400" i="12"/>
  <c r="T1399" i="12"/>
  <c r="T1398" i="12"/>
  <c r="T1397" i="12"/>
  <c r="T1396" i="12"/>
  <c r="T1395" i="12"/>
  <c r="T1394" i="12"/>
  <c r="T1393" i="12"/>
  <c r="T1392" i="12"/>
  <c r="T1391" i="12"/>
  <c r="T1390" i="12"/>
  <c r="T1389" i="12"/>
  <c r="T1388" i="12"/>
  <c r="T1387" i="12"/>
  <c r="T1386" i="12"/>
  <c r="T1385" i="12"/>
  <c r="T1384" i="12"/>
  <c r="T1383" i="12"/>
  <c r="T1382" i="12"/>
  <c r="T1381" i="12"/>
  <c r="T1380" i="12"/>
  <c r="T1379" i="12"/>
  <c r="T1378" i="12"/>
  <c r="T1377" i="12"/>
  <c r="T1376" i="12"/>
  <c r="T1375" i="12"/>
  <c r="T1374" i="12"/>
  <c r="T1373" i="12"/>
  <c r="T1372" i="12"/>
  <c r="T1371" i="12"/>
  <c r="T1370" i="12"/>
  <c r="T1369" i="12"/>
  <c r="T1368" i="12"/>
  <c r="T1367" i="12"/>
  <c r="T1366" i="12"/>
  <c r="T1365" i="12"/>
  <c r="T1364" i="12"/>
  <c r="T1363" i="12"/>
  <c r="T1362" i="12"/>
  <c r="T1361" i="12"/>
  <c r="T1360" i="12"/>
  <c r="T1359" i="12"/>
  <c r="T1358" i="12"/>
  <c r="T1357" i="12"/>
  <c r="T1356" i="12"/>
  <c r="T1355" i="12"/>
  <c r="T1354" i="12"/>
  <c r="T1353" i="12"/>
  <c r="T1352" i="12"/>
  <c r="T1351" i="12"/>
  <c r="T1350" i="12"/>
  <c r="T1349" i="12"/>
  <c r="T1348" i="12"/>
  <c r="T1347" i="12"/>
  <c r="T1346" i="12"/>
  <c r="T1345" i="12"/>
  <c r="T1344" i="12"/>
  <c r="T1343" i="12"/>
  <c r="T1342" i="12"/>
  <c r="T1341" i="12"/>
  <c r="T1340" i="12"/>
  <c r="T1339" i="12"/>
  <c r="T1338" i="12"/>
  <c r="T1337" i="12"/>
  <c r="T1336" i="12"/>
  <c r="T1335" i="12"/>
  <c r="T1334" i="12"/>
  <c r="T1333" i="12"/>
  <c r="T1332" i="12"/>
  <c r="T1331" i="12"/>
  <c r="T1330" i="12"/>
  <c r="T1329" i="12"/>
  <c r="T1328" i="12"/>
  <c r="T1327" i="12"/>
  <c r="T1326" i="12"/>
  <c r="T1325" i="12"/>
  <c r="T1324" i="12"/>
  <c r="T1323" i="12"/>
  <c r="T1322" i="12"/>
  <c r="T1321" i="12"/>
  <c r="T1320" i="12"/>
  <c r="T1319" i="12"/>
  <c r="T1318" i="12"/>
  <c r="T1317" i="12"/>
  <c r="T1316" i="12"/>
  <c r="T1315" i="12"/>
  <c r="T1314" i="12"/>
  <c r="T1313" i="12"/>
  <c r="T1312" i="12"/>
  <c r="T1311" i="12"/>
  <c r="T1310" i="12"/>
  <c r="T1309" i="12"/>
  <c r="T1308" i="12"/>
  <c r="T1307" i="12"/>
  <c r="T1306" i="12"/>
  <c r="T1305" i="12"/>
  <c r="T1304" i="12"/>
  <c r="T1303" i="12"/>
  <c r="T1302" i="12"/>
  <c r="T1301" i="12"/>
  <c r="T1300" i="12"/>
  <c r="T1299" i="12"/>
  <c r="T1298" i="12"/>
  <c r="T1297" i="12"/>
  <c r="T1296" i="12"/>
  <c r="T1295" i="12"/>
  <c r="T1294" i="12"/>
  <c r="T1293" i="12"/>
  <c r="T1292" i="12"/>
  <c r="T1291" i="12"/>
  <c r="T1290" i="12"/>
  <c r="T1289" i="12"/>
  <c r="T1288" i="12"/>
  <c r="T1287" i="12"/>
  <c r="T1286" i="12"/>
  <c r="T1285" i="12"/>
  <c r="T1284" i="12"/>
  <c r="T1283" i="12"/>
  <c r="T1282" i="12"/>
  <c r="T1281" i="12"/>
  <c r="T1280" i="12"/>
  <c r="T1279" i="12"/>
  <c r="T1278" i="12"/>
  <c r="T1277" i="12"/>
  <c r="T1276" i="12"/>
  <c r="T1275" i="12"/>
  <c r="T1274" i="12"/>
  <c r="T1273" i="12"/>
  <c r="T1272" i="12"/>
  <c r="T1271" i="12"/>
  <c r="T1270" i="12"/>
  <c r="T1269" i="12"/>
  <c r="T1268" i="12"/>
  <c r="T1267" i="12"/>
  <c r="T1266" i="12"/>
  <c r="T1265" i="12"/>
  <c r="T1264" i="12"/>
  <c r="T1263" i="12"/>
  <c r="T1262" i="12"/>
  <c r="T1261" i="12"/>
  <c r="T1260" i="12"/>
  <c r="T1259" i="12"/>
  <c r="T1258" i="12"/>
  <c r="T1257" i="12"/>
  <c r="T1256" i="12"/>
  <c r="T1255" i="12"/>
  <c r="T1254" i="12"/>
  <c r="T1253" i="12"/>
  <c r="T1252" i="12"/>
  <c r="T1251" i="12"/>
  <c r="T1250" i="12"/>
  <c r="T1249" i="12"/>
  <c r="T1248" i="12"/>
  <c r="T1247" i="12"/>
  <c r="T1246" i="12"/>
  <c r="T1245" i="12"/>
  <c r="T1244" i="12"/>
  <c r="T1243" i="12"/>
  <c r="T1242" i="12"/>
  <c r="T1241" i="12"/>
  <c r="T1240" i="12"/>
  <c r="T1239" i="12"/>
  <c r="T1238" i="12"/>
  <c r="T1237" i="12"/>
  <c r="T1236" i="12"/>
  <c r="T1235" i="12"/>
  <c r="T1234" i="12"/>
  <c r="T1233" i="12"/>
  <c r="T1232" i="12"/>
  <c r="T1231" i="12"/>
  <c r="T1230" i="12"/>
  <c r="T1229" i="12"/>
  <c r="T1228" i="12"/>
  <c r="T1227" i="12"/>
  <c r="T1226" i="12"/>
  <c r="T1225" i="12"/>
  <c r="T1224" i="12"/>
  <c r="T1223" i="12"/>
  <c r="T1222" i="12"/>
  <c r="T1221" i="12"/>
  <c r="T1220" i="12"/>
  <c r="T1219" i="12"/>
  <c r="T1218" i="12"/>
  <c r="T1217" i="12"/>
  <c r="T1216" i="12"/>
  <c r="T1215" i="12"/>
  <c r="T1214" i="12"/>
  <c r="T1213" i="12"/>
  <c r="T1212" i="12"/>
  <c r="T1211" i="12"/>
  <c r="T1210" i="12"/>
  <c r="T1209" i="12"/>
  <c r="T1208" i="12"/>
  <c r="T1207" i="12"/>
  <c r="T1206" i="12"/>
  <c r="T1205" i="12"/>
  <c r="T1204" i="12"/>
  <c r="T1203" i="12"/>
  <c r="T1202" i="12"/>
  <c r="T1201" i="12"/>
  <c r="T1200" i="12"/>
  <c r="T1199" i="12"/>
  <c r="T1198" i="12"/>
  <c r="T1197" i="12"/>
  <c r="T1196" i="12"/>
  <c r="T1195" i="12"/>
  <c r="T1194" i="12"/>
  <c r="T1193" i="12"/>
  <c r="T1192" i="12"/>
  <c r="T1191" i="12"/>
  <c r="T1190" i="12"/>
  <c r="T1189" i="12"/>
  <c r="T1188" i="12"/>
  <c r="T1187" i="12"/>
  <c r="T1186" i="12"/>
  <c r="T1185" i="12"/>
  <c r="T1184" i="12"/>
  <c r="T1183" i="12"/>
  <c r="T1182" i="12"/>
  <c r="T1181" i="12"/>
  <c r="T1180" i="12"/>
  <c r="T1179" i="12"/>
  <c r="T1178" i="12"/>
  <c r="T1177" i="12"/>
  <c r="T1176" i="12"/>
  <c r="T1175" i="12"/>
  <c r="T1174" i="12"/>
  <c r="T1173" i="12"/>
  <c r="T1172" i="12"/>
  <c r="T1171" i="12"/>
  <c r="T1170" i="12"/>
  <c r="T1169" i="12"/>
  <c r="T1168" i="12"/>
  <c r="T1167" i="12"/>
  <c r="T1166" i="12"/>
  <c r="T1165" i="12"/>
  <c r="T1164" i="12"/>
  <c r="T1163" i="12"/>
  <c r="T1162" i="12"/>
  <c r="T1161" i="12"/>
  <c r="T1160" i="12"/>
  <c r="T1159" i="12"/>
  <c r="T1158" i="12"/>
  <c r="T1157" i="12"/>
  <c r="T1156" i="12"/>
  <c r="T1155" i="12"/>
  <c r="T1154" i="12"/>
  <c r="T1153" i="12"/>
  <c r="T1152" i="12"/>
  <c r="T1151" i="12"/>
  <c r="T1150" i="12"/>
  <c r="T1149" i="12"/>
  <c r="T1148" i="12"/>
  <c r="T1147" i="12"/>
  <c r="T1146" i="12"/>
  <c r="T1145" i="12"/>
  <c r="T1144" i="12"/>
  <c r="T1143" i="12"/>
  <c r="T1142" i="12"/>
  <c r="T1141" i="12"/>
  <c r="T1140" i="12"/>
  <c r="T1139" i="12"/>
  <c r="T1138" i="12"/>
  <c r="T1137" i="12"/>
  <c r="T1136" i="12"/>
  <c r="T1135" i="12"/>
  <c r="T1134" i="12"/>
  <c r="T1133" i="12"/>
  <c r="T1132" i="12"/>
  <c r="T1131" i="12"/>
  <c r="T1130" i="12"/>
  <c r="T1129" i="12"/>
  <c r="T1128" i="12"/>
  <c r="T1127" i="12"/>
  <c r="T1126" i="12"/>
  <c r="T1125" i="12"/>
  <c r="T1124" i="12"/>
  <c r="T1123" i="12"/>
  <c r="T1122" i="12"/>
  <c r="T1121" i="12"/>
  <c r="T1120" i="12"/>
  <c r="T1119" i="12"/>
  <c r="T1118" i="12"/>
  <c r="T1117" i="12"/>
  <c r="T1116" i="12"/>
  <c r="T1115" i="12"/>
  <c r="T1114" i="12"/>
  <c r="T1113" i="12"/>
  <c r="T1112" i="12"/>
  <c r="T1111" i="12"/>
  <c r="T1110" i="12"/>
  <c r="T1109" i="12"/>
  <c r="T1108" i="12"/>
  <c r="T1107" i="12"/>
  <c r="T1106" i="12"/>
  <c r="T1105" i="12"/>
  <c r="T1104" i="12"/>
  <c r="T1103" i="12"/>
  <c r="T1102" i="12"/>
  <c r="T1101" i="12"/>
  <c r="T1100" i="12"/>
  <c r="T1099" i="12"/>
  <c r="T1098" i="12"/>
  <c r="T1097" i="12"/>
  <c r="T1096" i="12"/>
  <c r="T1095" i="12"/>
  <c r="T1094" i="12"/>
  <c r="T1093" i="12"/>
  <c r="T1092" i="12"/>
  <c r="T1091" i="12"/>
  <c r="T1090" i="12"/>
  <c r="T1089" i="12"/>
  <c r="T1088" i="12"/>
  <c r="T1087" i="12"/>
  <c r="T1086" i="12"/>
  <c r="T1085" i="12"/>
  <c r="T1084" i="12"/>
  <c r="T1083" i="12"/>
  <c r="T1082" i="12"/>
  <c r="T1081" i="12"/>
  <c r="T1080" i="12"/>
  <c r="T1079" i="12"/>
  <c r="T1078" i="12"/>
  <c r="T1077" i="12"/>
  <c r="T1076" i="12"/>
  <c r="T1075" i="12"/>
  <c r="T1074" i="12"/>
  <c r="T1073" i="12"/>
  <c r="T1072" i="12"/>
  <c r="T1071" i="12"/>
  <c r="T1070" i="12"/>
  <c r="T1069" i="12"/>
  <c r="T1068" i="12"/>
  <c r="T1067" i="12"/>
  <c r="T1066" i="12"/>
  <c r="T1065" i="12"/>
  <c r="T1064" i="12"/>
  <c r="T1063" i="12"/>
  <c r="T1062" i="12"/>
  <c r="T1061" i="12"/>
  <c r="T1060" i="12"/>
  <c r="T1059" i="12"/>
  <c r="T1058" i="12"/>
  <c r="T1057" i="12"/>
  <c r="T1056" i="12"/>
  <c r="T1055" i="12"/>
  <c r="T1054" i="12"/>
  <c r="T1053" i="12"/>
  <c r="T1052" i="12"/>
  <c r="T1051" i="12"/>
  <c r="T1050" i="12"/>
  <c r="T1049" i="12"/>
  <c r="T1048" i="12"/>
  <c r="T1047" i="12"/>
  <c r="T1046" i="12"/>
  <c r="T1045" i="12"/>
  <c r="T1044" i="12"/>
  <c r="T1043" i="12"/>
  <c r="T1042" i="12"/>
  <c r="T1041" i="12"/>
  <c r="T1040" i="12"/>
  <c r="T1039" i="12"/>
  <c r="T1038" i="12"/>
  <c r="T1037" i="12"/>
  <c r="T1036" i="12"/>
  <c r="T1035" i="12"/>
  <c r="T1034" i="12"/>
  <c r="T1033" i="12"/>
  <c r="T1032" i="12"/>
  <c r="T1031" i="12"/>
  <c r="T1030" i="12"/>
  <c r="T1029" i="12"/>
  <c r="T1028" i="12"/>
  <c r="T1027" i="12"/>
  <c r="T1026" i="12"/>
  <c r="T1025" i="12"/>
  <c r="T1024" i="12"/>
  <c r="T1023" i="12"/>
  <c r="T1022" i="12"/>
  <c r="T1021" i="12"/>
  <c r="T1020" i="12"/>
  <c r="T1019" i="12"/>
  <c r="T1018" i="12"/>
  <c r="T1017" i="12"/>
  <c r="T1016" i="12"/>
  <c r="T1015" i="12"/>
  <c r="T1014" i="12"/>
  <c r="T1013" i="12"/>
  <c r="T1012" i="12"/>
  <c r="T1011" i="12"/>
  <c r="T1010" i="12"/>
  <c r="T1009" i="12"/>
  <c r="T1008" i="12"/>
  <c r="T1007" i="12"/>
  <c r="T1006" i="12"/>
  <c r="T1005" i="12"/>
  <c r="T1004" i="12"/>
  <c r="T1003" i="12"/>
  <c r="T1002" i="12"/>
  <c r="T1001" i="12"/>
  <c r="T1000" i="12"/>
  <c r="T999" i="12"/>
  <c r="T998" i="12"/>
  <c r="T997" i="12"/>
  <c r="T996" i="12"/>
  <c r="T995" i="12"/>
  <c r="T994" i="12"/>
  <c r="T993" i="12"/>
  <c r="T992" i="12"/>
  <c r="T991" i="12"/>
  <c r="T990" i="12"/>
  <c r="T989" i="12"/>
  <c r="T988" i="12"/>
  <c r="T987" i="12"/>
  <c r="T986" i="12"/>
  <c r="T985" i="12"/>
  <c r="T984" i="12"/>
  <c r="T983" i="12"/>
  <c r="T982" i="12"/>
  <c r="T981" i="12"/>
  <c r="T980" i="12"/>
  <c r="T979" i="12"/>
  <c r="T978" i="12"/>
  <c r="T977" i="12"/>
  <c r="T976" i="12"/>
  <c r="T975" i="12"/>
  <c r="T974" i="12"/>
  <c r="T973" i="12"/>
  <c r="T972" i="12"/>
  <c r="T971" i="12"/>
  <c r="T970" i="12"/>
  <c r="T969" i="12"/>
  <c r="T968" i="12"/>
  <c r="T967" i="12"/>
  <c r="T966" i="12"/>
  <c r="T965" i="12"/>
  <c r="T964" i="12"/>
  <c r="T963" i="12"/>
  <c r="T962" i="12"/>
  <c r="T961" i="12"/>
  <c r="T960" i="12"/>
  <c r="T959" i="12"/>
  <c r="T958" i="12"/>
  <c r="T957" i="12"/>
  <c r="T956" i="12"/>
  <c r="T955" i="12"/>
  <c r="T954" i="12"/>
  <c r="T953" i="12"/>
  <c r="T952" i="12"/>
  <c r="T951" i="12"/>
  <c r="T950" i="12"/>
  <c r="T949" i="12"/>
  <c r="T948" i="12"/>
  <c r="T947" i="12"/>
  <c r="T946" i="12"/>
  <c r="T945" i="12"/>
  <c r="T944" i="12"/>
  <c r="T943" i="12"/>
  <c r="T942" i="12"/>
  <c r="T941" i="12"/>
  <c r="T940" i="12"/>
  <c r="T939" i="12"/>
  <c r="T938" i="12"/>
  <c r="T937" i="12"/>
  <c r="T936" i="12"/>
  <c r="T935" i="12"/>
  <c r="T934" i="12"/>
  <c r="T933" i="12"/>
  <c r="T932" i="12"/>
  <c r="T931" i="12"/>
  <c r="T930" i="12"/>
  <c r="T929" i="12"/>
  <c r="T928" i="12"/>
  <c r="T927" i="12"/>
  <c r="T926" i="12"/>
  <c r="T925" i="12"/>
  <c r="T924" i="12"/>
  <c r="T923" i="12"/>
  <c r="T922" i="12"/>
  <c r="T921" i="12"/>
  <c r="T920" i="12"/>
  <c r="T919" i="12"/>
  <c r="T918" i="12"/>
  <c r="T917" i="12"/>
  <c r="T916" i="12"/>
  <c r="T915" i="12"/>
  <c r="T914" i="12"/>
  <c r="T913" i="12"/>
  <c r="T912" i="12"/>
  <c r="T911" i="12"/>
  <c r="T910" i="12"/>
  <c r="T909" i="12"/>
  <c r="T908" i="12"/>
  <c r="T907" i="12"/>
  <c r="T906" i="12"/>
  <c r="T905" i="12"/>
  <c r="T904" i="12"/>
  <c r="T903" i="12"/>
  <c r="T902" i="12"/>
  <c r="T901" i="12"/>
  <c r="T900" i="12"/>
  <c r="T899" i="12"/>
  <c r="T898" i="12"/>
  <c r="T897" i="12"/>
  <c r="T896" i="12"/>
  <c r="T895" i="12"/>
  <c r="T894" i="12"/>
  <c r="T893" i="12"/>
  <c r="T892" i="12"/>
  <c r="T891" i="12"/>
  <c r="T890" i="12"/>
  <c r="T889" i="12"/>
  <c r="T888" i="12"/>
  <c r="T887" i="12"/>
  <c r="T886" i="12"/>
  <c r="T885" i="12"/>
  <c r="T884" i="12"/>
  <c r="T883" i="12"/>
  <c r="T882" i="12"/>
  <c r="T881" i="12"/>
  <c r="T880" i="12"/>
  <c r="T879" i="12"/>
  <c r="T878" i="12"/>
  <c r="T877" i="12"/>
  <c r="T876" i="12"/>
  <c r="T875" i="12"/>
  <c r="T874" i="12"/>
  <c r="T873" i="12"/>
  <c r="T872" i="12"/>
  <c r="T871" i="12"/>
  <c r="T870" i="12"/>
  <c r="T869" i="12"/>
  <c r="T868" i="12"/>
  <c r="T867" i="12"/>
  <c r="T866" i="12"/>
  <c r="T865" i="12"/>
  <c r="T864" i="12"/>
  <c r="T863" i="12"/>
  <c r="T862" i="12"/>
  <c r="T861" i="12"/>
  <c r="T860" i="12"/>
  <c r="T859" i="12"/>
  <c r="T858" i="12"/>
  <c r="T857" i="12"/>
  <c r="T856" i="12"/>
  <c r="T855" i="12"/>
  <c r="T854" i="12"/>
  <c r="T853" i="12"/>
  <c r="T852" i="12"/>
  <c r="T851" i="12"/>
  <c r="T850" i="12"/>
  <c r="T849" i="12"/>
  <c r="T848" i="12"/>
  <c r="T847" i="12"/>
  <c r="T846" i="12"/>
  <c r="T845" i="12"/>
  <c r="T844" i="12"/>
  <c r="T843" i="12"/>
  <c r="T842" i="12"/>
  <c r="T841" i="12"/>
  <c r="T840" i="12"/>
  <c r="T839" i="12"/>
  <c r="T838" i="12"/>
  <c r="T837" i="12"/>
  <c r="T836" i="12"/>
  <c r="T835" i="12"/>
  <c r="T834" i="12"/>
  <c r="T833" i="12"/>
  <c r="T832" i="12"/>
  <c r="T831" i="12"/>
  <c r="T830" i="12"/>
  <c r="T829" i="12"/>
  <c r="T828" i="12"/>
  <c r="T827" i="12"/>
  <c r="T826" i="12"/>
  <c r="T825" i="12"/>
  <c r="T824" i="12"/>
  <c r="T823" i="12"/>
  <c r="T822" i="12"/>
  <c r="T821" i="12"/>
  <c r="T820" i="12"/>
  <c r="T819" i="12"/>
  <c r="T818" i="12"/>
  <c r="T817" i="12"/>
  <c r="T816" i="12"/>
  <c r="T815" i="12"/>
  <c r="T814" i="12"/>
  <c r="T813" i="12"/>
  <c r="T812" i="12"/>
  <c r="T811" i="12"/>
  <c r="T810" i="12"/>
  <c r="T809" i="12"/>
  <c r="T808" i="12"/>
  <c r="T807" i="12"/>
  <c r="T806" i="12"/>
  <c r="T805" i="12"/>
  <c r="T804" i="12"/>
  <c r="T803" i="12"/>
  <c r="T802" i="12"/>
  <c r="T801" i="12"/>
  <c r="T800" i="12"/>
  <c r="T799" i="12"/>
  <c r="T798" i="12"/>
  <c r="T797" i="12"/>
  <c r="T796" i="12"/>
  <c r="T795" i="12"/>
  <c r="T794" i="12"/>
  <c r="T793" i="12"/>
  <c r="T792" i="12"/>
  <c r="T791" i="12"/>
  <c r="T790" i="12"/>
  <c r="T789" i="12"/>
  <c r="T788" i="12"/>
  <c r="T787" i="12"/>
  <c r="T786" i="12"/>
  <c r="T785" i="12"/>
  <c r="T784" i="12"/>
  <c r="T783" i="12"/>
  <c r="T782" i="12"/>
  <c r="T781" i="12"/>
  <c r="T780" i="12"/>
  <c r="T779" i="12"/>
  <c r="T778" i="12"/>
  <c r="T777" i="12"/>
  <c r="T776" i="12"/>
  <c r="T775" i="12"/>
  <c r="T774" i="12"/>
  <c r="T773" i="12"/>
  <c r="T772" i="12"/>
  <c r="T771" i="12"/>
  <c r="T770" i="12"/>
  <c r="T769" i="12"/>
  <c r="T768" i="12"/>
  <c r="T767" i="12"/>
  <c r="T766" i="12"/>
  <c r="T765" i="12"/>
  <c r="T764" i="12"/>
  <c r="T763" i="12"/>
  <c r="T762" i="12"/>
  <c r="T761" i="12"/>
  <c r="T760" i="12"/>
  <c r="T759" i="12"/>
  <c r="T758" i="12"/>
  <c r="T757" i="12"/>
  <c r="T756" i="12"/>
  <c r="T755" i="12"/>
  <c r="T754" i="12"/>
  <c r="T753" i="12"/>
  <c r="T752" i="12"/>
  <c r="T751" i="12"/>
  <c r="T750" i="12"/>
  <c r="T749" i="12"/>
  <c r="T748" i="12"/>
  <c r="T747" i="12"/>
  <c r="T746" i="12"/>
  <c r="T745" i="12"/>
  <c r="T744" i="12"/>
  <c r="T743" i="12"/>
  <c r="T742" i="12"/>
  <c r="T741" i="12"/>
  <c r="T740" i="12"/>
  <c r="T739" i="12"/>
  <c r="T738" i="12"/>
  <c r="T737" i="12"/>
  <c r="T736" i="12"/>
  <c r="T735" i="12"/>
  <c r="T734" i="12"/>
  <c r="T733" i="12"/>
  <c r="T732" i="12"/>
  <c r="T731" i="12"/>
  <c r="T730" i="12"/>
  <c r="T729" i="12"/>
  <c r="T728" i="12"/>
  <c r="T727" i="12"/>
  <c r="T726" i="12"/>
  <c r="T725" i="12"/>
  <c r="T724" i="12"/>
  <c r="T723" i="12"/>
  <c r="T722" i="12"/>
  <c r="T721" i="12"/>
  <c r="T720" i="12"/>
  <c r="T719" i="12"/>
  <c r="T718" i="12"/>
  <c r="T717" i="12"/>
  <c r="T716" i="12"/>
  <c r="T715" i="12"/>
  <c r="T714" i="12"/>
  <c r="T713" i="12"/>
  <c r="T712" i="12"/>
  <c r="T711" i="12"/>
  <c r="T710" i="12"/>
  <c r="T709" i="12"/>
  <c r="T708" i="12"/>
  <c r="T707" i="12"/>
  <c r="T706" i="12"/>
  <c r="T705" i="12"/>
  <c r="T704" i="12"/>
  <c r="T703" i="12"/>
  <c r="T702" i="12"/>
  <c r="T701" i="12"/>
  <c r="T700" i="12"/>
  <c r="T699" i="12"/>
  <c r="T698" i="12"/>
  <c r="T697" i="12"/>
  <c r="T696" i="12"/>
  <c r="T695" i="12"/>
  <c r="T694" i="12"/>
  <c r="T693" i="12"/>
  <c r="T692" i="12"/>
  <c r="T691" i="12"/>
  <c r="T690" i="12"/>
  <c r="T689" i="12"/>
  <c r="T688" i="12"/>
  <c r="T687" i="12"/>
  <c r="T686" i="12"/>
  <c r="T685" i="12"/>
  <c r="T684" i="12"/>
  <c r="T683" i="12"/>
  <c r="T682" i="12"/>
  <c r="T681" i="12"/>
  <c r="T680" i="12"/>
  <c r="T679" i="12"/>
  <c r="T678" i="12"/>
  <c r="T677" i="12"/>
  <c r="T676" i="12"/>
  <c r="T675" i="12"/>
  <c r="T674" i="12"/>
  <c r="T673" i="12"/>
  <c r="T672" i="12"/>
  <c r="T671" i="12"/>
  <c r="T670" i="12"/>
  <c r="T669" i="12"/>
  <c r="T668" i="12"/>
  <c r="T667" i="12"/>
  <c r="T666" i="12"/>
  <c r="T665" i="12"/>
  <c r="T664" i="12"/>
  <c r="T663" i="12"/>
  <c r="T662" i="12"/>
  <c r="T661" i="12"/>
  <c r="T660" i="12"/>
  <c r="T659" i="12"/>
  <c r="T658" i="12"/>
  <c r="T657" i="12"/>
  <c r="T656" i="12"/>
  <c r="T655" i="12"/>
  <c r="T654" i="12"/>
  <c r="T653" i="12"/>
  <c r="T652" i="12"/>
  <c r="T651" i="12"/>
  <c r="T650" i="12"/>
  <c r="T649" i="12"/>
  <c r="T648" i="12"/>
  <c r="T647" i="12"/>
  <c r="T646" i="12"/>
  <c r="T645" i="12"/>
  <c r="T644" i="12"/>
  <c r="T643" i="12"/>
  <c r="T642" i="12"/>
  <c r="T641" i="12"/>
  <c r="T640" i="12"/>
  <c r="T639" i="12"/>
  <c r="T638" i="12"/>
  <c r="T637" i="12"/>
  <c r="T636" i="12"/>
  <c r="T635" i="12"/>
  <c r="T634" i="12"/>
  <c r="T633" i="12"/>
  <c r="T632" i="12"/>
  <c r="T631" i="12"/>
  <c r="T630" i="12"/>
  <c r="T629" i="12"/>
  <c r="T628" i="12"/>
  <c r="T627" i="12"/>
  <c r="T626" i="12"/>
  <c r="T625" i="12"/>
  <c r="T624" i="12"/>
  <c r="T623" i="12"/>
  <c r="T622" i="12"/>
  <c r="T621" i="12"/>
  <c r="T620" i="12"/>
  <c r="T619" i="12"/>
  <c r="T618" i="12"/>
  <c r="T617" i="12"/>
  <c r="T616" i="12"/>
  <c r="T615" i="12"/>
  <c r="T614" i="12"/>
  <c r="T613" i="12"/>
  <c r="T612" i="12"/>
  <c r="T611" i="12"/>
  <c r="T610" i="12"/>
  <c r="T609" i="12"/>
  <c r="T608" i="12"/>
  <c r="T607" i="12"/>
  <c r="T606" i="12"/>
  <c r="T605" i="12"/>
  <c r="T604" i="12"/>
  <c r="T603" i="12"/>
  <c r="T602" i="12"/>
  <c r="T601" i="12"/>
  <c r="T600" i="12"/>
  <c r="T599" i="12"/>
  <c r="T598" i="12"/>
  <c r="T597" i="12"/>
  <c r="T596" i="12"/>
  <c r="T595" i="12"/>
  <c r="T594" i="12"/>
  <c r="T593" i="12"/>
  <c r="T592" i="12"/>
  <c r="T591" i="12"/>
  <c r="T590" i="12"/>
  <c r="T589" i="12"/>
  <c r="T588" i="12"/>
  <c r="T587" i="12"/>
  <c r="T586" i="12"/>
  <c r="T585" i="12"/>
  <c r="T584" i="12"/>
  <c r="T583" i="12"/>
  <c r="T582" i="12"/>
  <c r="T581" i="12"/>
  <c r="T580" i="12"/>
  <c r="T579" i="12"/>
  <c r="T578" i="12"/>
  <c r="T577" i="12"/>
  <c r="T576" i="12"/>
  <c r="T575" i="12"/>
  <c r="T574" i="12"/>
  <c r="T573" i="12"/>
  <c r="T572" i="12"/>
  <c r="T571" i="12"/>
  <c r="T570" i="12"/>
  <c r="T569" i="12"/>
  <c r="T568" i="12"/>
  <c r="T567" i="12"/>
  <c r="T566" i="12"/>
  <c r="T565" i="12"/>
  <c r="T564" i="12"/>
  <c r="T563" i="12"/>
  <c r="T562" i="12"/>
  <c r="T561" i="12"/>
  <c r="T560" i="12"/>
  <c r="T559" i="12"/>
  <c r="T558" i="12"/>
  <c r="T557" i="12"/>
  <c r="T556" i="12"/>
  <c r="T555" i="12"/>
  <c r="T554" i="12"/>
  <c r="T553" i="12"/>
  <c r="T552" i="12"/>
  <c r="T551" i="12"/>
  <c r="T550" i="12"/>
  <c r="T549" i="12"/>
  <c r="T548" i="12"/>
  <c r="T547" i="12"/>
  <c r="T546" i="12"/>
  <c r="T545" i="12"/>
  <c r="T544" i="12"/>
  <c r="T543" i="12"/>
  <c r="T542" i="12"/>
  <c r="T541" i="12"/>
  <c r="T540" i="12"/>
  <c r="T539" i="12"/>
  <c r="T538" i="12"/>
  <c r="T537" i="12"/>
  <c r="T536" i="12"/>
  <c r="T535" i="12"/>
  <c r="T534" i="12"/>
  <c r="T533" i="12"/>
  <c r="T532" i="12"/>
  <c r="T531" i="12"/>
  <c r="T530" i="12"/>
  <c r="T529" i="12"/>
  <c r="T528" i="12"/>
  <c r="T527" i="12"/>
  <c r="T526" i="12"/>
  <c r="T525" i="12"/>
  <c r="T524" i="12"/>
  <c r="T523" i="12"/>
  <c r="T522" i="12"/>
  <c r="T521" i="12"/>
  <c r="T520" i="12"/>
  <c r="T519" i="12"/>
  <c r="T518" i="12"/>
  <c r="T517" i="12"/>
  <c r="T516" i="12"/>
  <c r="T515" i="12"/>
  <c r="T514" i="12"/>
  <c r="T513" i="12"/>
  <c r="T512" i="12"/>
  <c r="T511" i="12"/>
  <c r="T510" i="12"/>
  <c r="T509" i="12"/>
  <c r="T508" i="12"/>
  <c r="T507" i="12"/>
  <c r="T506" i="12"/>
  <c r="T505" i="12"/>
  <c r="T504" i="12"/>
  <c r="T503" i="12"/>
  <c r="T502" i="12"/>
  <c r="T501" i="12"/>
  <c r="T500" i="12"/>
  <c r="T499" i="12"/>
  <c r="T498" i="12"/>
  <c r="T497" i="12"/>
  <c r="T496" i="12"/>
  <c r="T495" i="12"/>
  <c r="T494" i="12"/>
  <c r="T493" i="12"/>
  <c r="T492" i="12"/>
  <c r="T491" i="12"/>
  <c r="T490" i="12"/>
  <c r="T489" i="12"/>
  <c r="T488" i="12"/>
  <c r="T487" i="12"/>
  <c r="T486" i="12"/>
  <c r="T485" i="12"/>
  <c r="T484" i="12"/>
  <c r="T483" i="12"/>
  <c r="T482" i="12"/>
  <c r="T481" i="12"/>
  <c r="T480" i="12"/>
  <c r="T479" i="12"/>
  <c r="T478" i="12"/>
  <c r="T477" i="12"/>
  <c r="T476" i="12"/>
  <c r="T475" i="12"/>
  <c r="T474" i="12"/>
  <c r="T473" i="12"/>
  <c r="T472" i="12"/>
  <c r="T471" i="12"/>
  <c r="T470" i="12"/>
  <c r="T469" i="12"/>
  <c r="T468" i="12"/>
  <c r="T467" i="12"/>
  <c r="T466" i="12"/>
  <c r="T465" i="12"/>
  <c r="T464" i="12"/>
  <c r="T463" i="12"/>
  <c r="T462" i="12"/>
  <c r="T461" i="12"/>
  <c r="T460" i="12"/>
  <c r="T459" i="12"/>
  <c r="T458" i="12"/>
  <c r="T457" i="12"/>
  <c r="T456" i="12"/>
  <c r="T455" i="12"/>
  <c r="T454" i="12"/>
  <c r="T453" i="12"/>
  <c r="T452" i="12"/>
  <c r="T451" i="12"/>
  <c r="T450" i="12"/>
  <c r="T449" i="12"/>
  <c r="T448" i="12"/>
  <c r="T447" i="12"/>
  <c r="T446" i="12"/>
  <c r="T445" i="12"/>
  <c r="T444" i="12"/>
  <c r="T443" i="12"/>
  <c r="T442" i="12"/>
  <c r="T441" i="12"/>
  <c r="T440" i="12"/>
  <c r="T439" i="12"/>
  <c r="T438" i="12"/>
  <c r="T437" i="12"/>
  <c r="T436" i="12"/>
  <c r="T435" i="12"/>
  <c r="T434" i="12"/>
  <c r="T433" i="12"/>
  <c r="T432" i="12"/>
  <c r="T431" i="12"/>
  <c r="T430" i="12"/>
  <c r="T429" i="12"/>
  <c r="T428" i="12"/>
  <c r="T427" i="12"/>
  <c r="T426" i="12"/>
  <c r="T425" i="12"/>
  <c r="T424" i="12"/>
  <c r="T423" i="12"/>
  <c r="T422" i="12"/>
  <c r="T421" i="12"/>
  <c r="T420" i="12"/>
  <c r="T419" i="12"/>
  <c r="T418" i="12"/>
  <c r="T417" i="12"/>
  <c r="T416" i="12"/>
  <c r="T415" i="12"/>
  <c r="T414" i="12"/>
  <c r="T413" i="12"/>
  <c r="T412" i="12"/>
  <c r="T411" i="12"/>
  <c r="T410" i="12"/>
  <c r="T409" i="12"/>
  <c r="T408" i="12"/>
  <c r="T407" i="12"/>
  <c r="T406" i="12"/>
  <c r="T405" i="12"/>
  <c r="T404" i="12"/>
  <c r="T403" i="12"/>
  <c r="T402" i="12"/>
  <c r="T401" i="12"/>
  <c r="T400" i="12"/>
  <c r="T399" i="12"/>
  <c r="T398" i="12"/>
  <c r="T397" i="12"/>
  <c r="T396" i="12"/>
  <c r="T395" i="12"/>
  <c r="T394" i="12"/>
  <c r="T393" i="12"/>
  <c r="T392" i="12"/>
  <c r="T391" i="12"/>
  <c r="T390" i="12"/>
  <c r="T389" i="12"/>
  <c r="T388" i="12"/>
  <c r="T387" i="12"/>
  <c r="T386" i="12"/>
  <c r="T385" i="12"/>
  <c r="T384" i="12"/>
  <c r="T383" i="12"/>
  <c r="T382" i="12"/>
  <c r="T381" i="12"/>
  <c r="T380" i="12"/>
  <c r="T379" i="12"/>
  <c r="T378" i="12"/>
  <c r="T377" i="12"/>
  <c r="T376" i="12"/>
  <c r="T375" i="12"/>
  <c r="T374" i="12"/>
  <c r="T373" i="12"/>
  <c r="T372" i="12"/>
  <c r="T371" i="12"/>
  <c r="T370" i="12"/>
  <c r="T369" i="12"/>
  <c r="T368" i="12"/>
  <c r="T367" i="12"/>
  <c r="T366" i="12"/>
  <c r="T365" i="12"/>
  <c r="T364" i="12"/>
  <c r="T363" i="12"/>
  <c r="T362" i="12"/>
  <c r="T361" i="12"/>
  <c r="T360" i="12"/>
  <c r="T359" i="12"/>
  <c r="T358" i="12"/>
  <c r="T357" i="12"/>
  <c r="T356" i="12"/>
  <c r="T355" i="12"/>
  <c r="T354" i="12"/>
  <c r="T353" i="12"/>
  <c r="T352" i="12"/>
  <c r="T351" i="12"/>
  <c r="T350" i="12"/>
  <c r="T349" i="12"/>
  <c r="T348" i="12"/>
  <c r="T347" i="12"/>
  <c r="T346" i="12"/>
  <c r="T345" i="12"/>
  <c r="T344" i="12"/>
  <c r="T343" i="12"/>
  <c r="T342" i="12"/>
  <c r="T341" i="12"/>
  <c r="T340" i="12"/>
  <c r="T339" i="12"/>
  <c r="T338" i="12"/>
  <c r="T337" i="12"/>
  <c r="T336" i="12"/>
  <c r="T335" i="12"/>
  <c r="T334" i="12"/>
  <c r="T333" i="12"/>
  <c r="T332" i="12"/>
  <c r="T331" i="12"/>
  <c r="T330" i="12"/>
  <c r="T329" i="12"/>
  <c r="T328" i="12"/>
  <c r="T327" i="12"/>
  <c r="T326" i="12"/>
  <c r="T325" i="12"/>
  <c r="T324" i="12"/>
  <c r="T323" i="12"/>
  <c r="T322" i="12"/>
  <c r="T321" i="12"/>
  <c r="T320" i="12"/>
  <c r="T319" i="12"/>
  <c r="T318" i="12"/>
  <c r="T317" i="12"/>
  <c r="T316" i="12"/>
  <c r="T315" i="12"/>
  <c r="T314" i="12"/>
  <c r="T313" i="12"/>
  <c r="T312" i="12"/>
  <c r="T311" i="12"/>
  <c r="T310" i="12"/>
  <c r="T309" i="12"/>
  <c r="T308" i="12"/>
  <c r="T307" i="12"/>
  <c r="T306" i="12"/>
  <c r="T305" i="12"/>
  <c r="T304" i="12"/>
  <c r="T303" i="12"/>
  <c r="T302" i="12"/>
  <c r="T301" i="12"/>
  <c r="T300" i="12"/>
  <c r="T299" i="12"/>
  <c r="T298" i="12"/>
  <c r="T297" i="12"/>
  <c r="T296" i="12"/>
  <c r="T295" i="12"/>
  <c r="T294" i="12"/>
  <c r="T293" i="12"/>
  <c r="T292" i="12"/>
  <c r="T291" i="12"/>
  <c r="T290" i="12"/>
  <c r="T289" i="12"/>
  <c r="T288" i="12"/>
  <c r="T287" i="12"/>
  <c r="T286" i="12"/>
  <c r="T285" i="12"/>
  <c r="T284" i="12"/>
  <c r="T283" i="12"/>
  <c r="T282" i="12"/>
  <c r="T281" i="12"/>
  <c r="T280" i="12"/>
  <c r="T279" i="12"/>
  <c r="T278" i="12"/>
  <c r="T277" i="12"/>
  <c r="T276" i="12"/>
  <c r="T275" i="12"/>
  <c r="T274" i="12"/>
  <c r="T273" i="12"/>
  <c r="T272" i="12"/>
  <c r="T271" i="12"/>
  <c r="T270" i="12"/>
  <c r="T269" i="12"/>
  <c r="T268" i="12"/>
  <c r="T267" i="12"/>
  <c r="T266" i="12"/>
  <c r="T265" i="12"/>
  <c r="T264" i="12"/>
  <c r="T263" i="12"/>
  <c r="T262" i="12"/>
  <c r="T261" i="12"/>
  <c r="T260" i="12"/>
  <c r="T259" i="12"/>
  <c r="T258" i="12"/>
  <c r="T257" i="12"/>
  <c r="T256" i="12"/>
  <c r="T255" i="12"/>
  <c r="T254" i="12"/>
  <c r="T253" i="12"/>
  <c r="T252" i="12"/>
  <c r="T251" i="12"/>
  <c r="T250" i="12"/>
  <c r="T249" i="12"/>
  <c r="T248" i="12"/>
  <c r="T247" i="12"/>
  <c r="T246" i="12"/>
  <c r="T245" i="12"/>
  <c r="T244" i="12"/>
  <c r="T243" i="12"/>
  <c r="T242" i="12"/>
  <c r="T241" i="12"/>
  <c r="T240" i="12"/>
  <c r="T239" i="12"/>
  <c r="T238" i="12"/>
  <c r="T237" i="12"/>
  <c r="T236" i="12"/>
  <c r="T235" i="12"/>
  <c r="T234" i="12"/>
  <c r="T233" i="12"/>
  <c r="T232" i="12"/>
  <c r="T231" i="12"/>
  <c r="T230" i="12"/>
  <c r="T229" i="12"/>
  <c r="T228" i="12"/>
  <c r="T227" i="12"/>
  <c r="T226" i="12"/>
  <c r="T225" i="12"/>
  <c r="T224" i="12"/>
  <c r="T223" i="12"/>
  <c r="T222" i="12"/>
  <c r="T221" i="12"/>
  <c r="T220" i="12"/>
  <c r="T219" i="12"/>
  <c r="T218" i="12"/>
  <c r="T217" i="12"/>
  <c r="T216" i="12"/>
  <c r="T215" i="12"/>
  <c r="T214" i="12"/>
  <c r="T213" i="12"/>
  <c r="T212" i="12"/>
  <c r="T211" i="12"/>
  <c r="T210" i="12"/>
  <c r="T209" i="12"/>
  <c r="T208" i="12"/>
  <c r="T207" i="12"/>
  <c r="T206" i="12"/>
  <c r="T205" i="12"/>
  <c r="T204" i="12"/>
  <c r="T203" i="12"/>
  <c r="T202" i="12"/>
  <c r="T201" i="12"/>
  <c r="T200" i="12"/>
  <c r="T199" i="12"/>
  <c r="T198" i="12"/>
  <c r="T197" i="12"/>
  <c r="T196" i="12"/>
  <c r="T195" i="12"/>
  <c r="T194" i="12"/>
  <c r="T193" i="12"/>
  <c r="T192" i="12"/>
  <c r="T191" i="12"/>
  <c r="T190" i="12"/>
  <c r="T189" i="12"/>
  <c r="T188" i="12"/>
  <c r="T187" i="12"/>
  <c r="T186" i="12"/>
  <c r="T185" i="12"/>
  <c r="T184" i="12"/>
  <c r="T183" i="12"/>
  <c r="T182" i="12"/>
  <c r="T181" i="12"/>
  <c r="T180" i="12"/>
  <c r="T179" i="12"/>
  <c r="T178" i="12"/>
  <c r="T177" i="12"/>
  <c r="T176" i="12"/>
  <c r="T175" i="12"/>
  <c r="T174" i="12"/>
  <c r="T173" i="12"/>
  <c r="T172" i="12"/>
  <c r="T171" i="12"/>
  <c r="T170" i="12"/>
  <c r="T169" i="12"/>
  <c r="T168" i="12"/>
  <c r="T167" i="12"/>
  <c r="T166" i="12"/>
  <c r="T165" i="12"/>
  <c r="T164" i="12"/>
  <c r="T163" i="12"/>
  <c r="T162" i="12"/>
  <c r="T161" i="12"/>
  <c r="T160" i="12"/>
  <c r="T159" i="12"/>
  <c r="T158" i="12"/>
  <c r="T157" i="12"/>
  <c r="T156" i="12"/>
  <c r="T155" i="12"/>
  <c r="T154" i="12"/>
  <c r="T153" i="12"/>
  <c r="T152" i="12"/>
  <c r="T151" i="12"/>
  <c r="T150" i="12"/>
  <c r="T149" i="12"/>
  <c r="T148" i="12"/>
  <c r="T147" i="12"/>
  <c r="T146" i="12"/>
  <c r="T145" i="12"/>
  <c r="T144" i="12"/>
  <c r="T143" i="12"/>
  <c r="T142" i="12"/>
  <c r="T141" i="12"/>
  <c r="T140" i="12"/>
  <c r="T139" i="12"/>
  <c r="T138" i="12"/>
  <c r="T137" i="12"/>
  <c r="T136" i="12"/>
  <c r="T135" i="12"/>
  <c r="T134" i="12"/>
  <c r="T133" i="12"/>
  <c r="T132" i="12"/>
  <c r="T131" i="12"/>
  <c r="T130" i="12"/>
  <c r="T129" i="12"/>
  <c r="T128" i="12"/>
  <c r="T127" i="12"/>
  <c r="T126" i="12"/>
  <c r="T125" i="12"/>
  <c r="T124" i="12"/>
  <c r="T123" i="12"/>
  <c r="T122" i="12"/>
  <c r="T121" i="12"/>
  <c r="T120" i="12"/>
  <c r="T119" i="12"/>
  <c r="T118" i="12"/>
  <c r="T117" i="12"/>
  <c r="T116" i="12"/>
  <c r="T115" i="12"/>
  <c r="T114" i="12"/>
  <c r="T113" i="12"/>
  <c r="T112" i="12"/>
  <c r="T111" i="12"/>
  <c r="T110" i="12"/>
  <c r="T109" i="12"/>
  <c r="T108" i="12"/>
  <c r="T107" i="12"/>
  <c r="T106" i="12"/>
  <c r="T105" i="12"/>
  <c r="T104" i="12"/>
  <c r="T103" i="12"/>
  <c r="T102" i="12"/>
  <c r="T101" i="12"/>
  <c r="T100" i="12"/>
  <c r="T99" i="12"/>
  <c r="T98" i="12"/>
  <c r="T97" i="12"/>
  <c r="T96" i="12"/>
  <c r="T95" i="12"/>
  <c r="T94" i="12"/>
  <c r="T93" i="12"/>
  <c r="T92" i="12"/>
  <c r="T91" i="12"/>
  <c r="T90" i="12"/>
  <c r="T89" i="12"/>
  <c r="T88" i="12"/>
  <c r="T87" i="12"/>
  <c r="T86" i="12"/>
  <c r="T85" i="12"/>
  <c r="T84" i="12"/>
  <c r="T83" i="12"/>
  <c r="T82" i="12"/>
  <c r="T81" i="12"/>
  <c r="T80" i="12"/>
  <c r="T79" i="12"/>
  <c r="T78" i="12"/>
  <c r="T77" i="12"/>
  <c r="T76" i="12"/>
  <c r="T75" i="12"/>
  <c r="T74" i="12"/>
  <c r="T73" i="12"/>
  <c r="T72" i="12"/>
  <c r="T71" i="12"/>
  <c r="T70" i="12"/>
  <c r="T69" i="12"/>
  <c r="T68" i="12"/>
  <c r="T67" i="12"/>
  <c r="T66" i="12"/>
  <c r="T65" i="12"/>
  <c r="T64" i="12"/>
  <c r="T63" i="12"/>
  <c r="T62" i="12"/>
  <c r="T61" i="12"/>
  <c r="T60" i="12"/>
  <c r="T59" i="12"/>
  <c r="T58" i="12"/>
  <c r="T57" i="12"/>
  <c r="T56" i="12"/>
  <c r="T55" i="12"/>
  <c r="T54" i="12"/>
  <c r="T53" i="12"/>
  <c r="T52" i="12"/>
  <c r="T51" i="12"/>
  <c r="T50" i="12"/>
  <c r="T49" i="12"/>
  <c r="T48" i="12"/>
  <c r="T47" i="12"/>
  <c r="T46" i="12"/>
  <c r="T45" i="12"/>
  <c r="T44" i="12"/>
  <c r="T43" i="12"/>
  <c r="T42" i="12"/>
  <c r="T41" i="12"/>
  <c r="T40" i="12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T11" i="12"/>
  <c r="T10" i="12"/>
  <c r="T9" i="12"/>
  <c r="T8" i="12"/>
  <c r="T7" i="12"/>
  <c r="K7" i="12" l="1"/>
  <c r="E9" i="12" l="1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2139" i="12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3001" i="12"/>
  <c r="E3002" i="12"/>
  <c r="E3003" i="12"/>
  <c r="E3004" i="12"/>
  <c r="E3005" i="12"/>
  <c r="E3006" i="12"/>
  <c r="E3007" i="12"/>
  <c r="E3008" i="12"/>
  <c r="E3009" i="12"/>
  <c r="E3010" i="12"/>
  <c r="E3011" i="12"/>
  <c r="E3012" i="12"/>
  <c r="E3013" i="12"/>
  <c r="E3014" i="12"/>
  <c r="E3015" i="12"/>
  <c r="E3016" i="12"/>
  <c r="E3017" i="12"/>
  <c r="E3018" i="12"/>
  <c r="E3019" i="12"/>
  <c r="E3020" i="12"/>
  <c r="E3021" i="12"/>
  <c r="E3022" i="12"/>
  <c r="E3023" i="12"/>
  <c r="E3024" i="12"/>
  <c r="E3025" i="12"/>
  <c r="E3026" i="12"/>
  <c r="E3027" i="12"/>
  <c r="E3028" i="12"/>
  <c r="E3029" i="12"/>
  <c r="E3030" i="12"/>
  <c r="E3031" i="12"/>
  <c r="E3032" i="12"/>
  <c r="E3033" i="12"/>
  <c r="E3034" i="12"/>
  <c r="E3035" i="12"/>
  <c r="E3036" i="12"/>
  <c r="E3037" i="12"/>
  <c r="E3038" i="12"/>
  <c r="E3039" i="12"/>
  <c r="E3040" i="12"/>
  <c r="E3041" i="12"/>
  <c r="E3042" i="12"/>
  <c r="E3043" i="12"/>
  <c r="E3044" i="12"/>
  <c r="E3045" i="12"/>
  <c r="E3046" i="12"/>
  <c r="E3047" i="12"/>
  <c r="E3048" i="12"/>
  <c r="E3049" i="12"/>
  <c r="E3050" i="12"/>
  <c r="E3051" i="12"/>
  <c r="E3052" i="12"/>
  <c r="E3053" i="12"/>
  <c r="E3054" i="12"/>
  <c r="E3055" i="12"/>
  <c r="E3056" i="12"/>
  <c r="E3057" i="12"/>
  <c r="E3058" i="12"/>
  <c r="E3059" i="12"/>
  <c r="E3060" i="12"/>
  <c r="E3061" i="12"/>
  <c r="E3062" i="12"/>
  <c r="E3063" i="12"/>
  <c r="E3064" i="12"/>
  <c r="E3065" i="12"/>
  <c r="E3066" i="12"/>
  <c r="E3067" i="12"/>
  <c r="E3068" i="12"/>
  <c r="E3069" i="12"/>
  <c r="E3070" i="12"/>
  <c r="E3071" i="12"/>
  <c r="E3072" i="12"/>
  <c r="E3073" i="12"/>
  <c r="E3074" i="12"/>
  <c r="E3075" i="12"/>
  <c r="E3076" i="12"/>
  <c r="E3077" i="12"/>
  <c r="E3078" i="12"/>
  <c r="E3079" i="12"/>
  <c r="E3080" i="12"/>
  <c r="E3081" i="12"/>
  <c r="E3082" i="12"/>
  <c r="E3083" i="12"/>
  <c r="E3084" i="12"/>
  <c r="E3085" i="12"/>
  <c r="E3086" i="12"/>
  <c r="E3087" i="12"/>
  <c r="E3088" i="12"/>
  <c r="E3089" i="12"/>
  <c r="E3090" i="12"/>
  <c r="E3091" i="12"/>
  <c r="E3092" i="12"/>
  <c r="E3093" i="12"/>
  <c r="E3094" i="12"/>
  <c r="E3095" i="12"/>
  <c r="E3096" i="12"/>
  <c r="E3097" i="12"/>
  <c r="E3098" i="12"/>
  <c r="E3099" i="12"/>
  <c r="E3100" i="12"/>
  <c r="E3101" i="12"/>
  <c r="E3102" i="12"/>
  <c r="E3103" i="12"/>
  <c r="E3104" i="12"/>
  <c r="E3105" i="12"/>
  <c r="E3106" i="12"/>
  <c r="E3107" i="12"/>
  <c r="E3108" i="12"/>
  <c r="E3109" i="12"/>
  <c r="E3110" i="12"/>
  <c r="E3111" i="12"/>
  <c r="E3112" i="12"/>
  <c r="E3113" i="12"/>
  <c r="E3114" i="12"/>
  <c r="E3115" i="12"/>
  <c r="E3116" i="12"/>
  <c r="E3117" i="12"/>
  <c r="E3118" i="12"/>
  <c r="E3119" i="12"/>
  <c r="E3120" i="12"/>
  <c r="E3121" i="12"/>
  <c r="E3122" i="12"/>
  <c r="E3123" i="12"/>
  <c r="E3124" i="12"/>
  <c r="E3125" i="12"/>
  <c r="E3126" i="12"/>
  <c r="E3127" i="12"/>
  <c r="E3128" i="12"/>
  <c r="E3129" i="12"/>
  <c r="E3130" i="12"/>
  <c r="E3131" i="12"/>
  <c r="E3132" i="12"/>
  <c r="E3133" i="12"/>
  <c r="E3134" i="12"/>
  <c r="E3135" i="12"/>
  <c r="E3136" i="12"/>
  <c r="E3137" i="12"/>
  <c r="E3138" i="12"/>
  <c r="E3139" i="12"/>
  <c r="E3140" i="12"/>
  <c r="E3141" i="12"/>
  <c r="E3142" i="12"/>
  <c r="E3143" i="12"/>
  <c r="E3144" i="12"/>
  <c r="E3145" i="12"/>
  <c r="E3146" i="12"/>
  <c r="E3147" i="12"/>
  <c r="E3148" i="12"/>
  <c r="E3149" i="12"/>
  <c r="E3150" i="12"/>
  <c r="E3151" i="12"/>
  <c r="E3152" i="12"/>
  <c r="E3153" i="12"/>
  <c r="E3154" i="12"/>
  <c r="E3155" i="12"/>
  <c r="E3156" i="12"/>
  <c r="E3157" i="12"/>
  <c r="E3158" i="12"/>
  <c r="E3159" i="12"/>
  <c r="E3160" i="12"/>
  <c r="E3161" i="12"/>
  <c r="E3162" i="12"/>
  <c r="E3163" i="12"/>
  <c r="E3164" i="12"/>
  <c r="E3165" i="12"/>
  <c r="E3166" i="12"/>
  <c r="E3167" i="12"/>
  <c r="E3168" i="12"/>
  <c r="E3169" i="12"/>
  <c r="E3170" i="12"/>
  <c r="E3171" i="12"/>
  <c r="E3172" i="12"/>
  <c r="E3173" i="12"/>
  <c r="E3174" i="12"/>
  <c r="E3175" i="12"/>
  <c r="E3176" i="12"/>
  <c r="E3177" i="12"/>
  <c r="E3178" i="12"/>
  <c r="E3179" i="12"/>
  <c r="E3180" i="12"/>
  <c r="E3181" i="12"/>
  <c r="E3182" i="12"/>
  <c r="E3183" i="12"/>
  <c r="E3184" i="12"/>
  <c r="E3185" i="12"/>
  <c r="E3186" i="12"/>
  <c r="E3187" i="12"/>
  <c r="E3188" i="12"/>
  <c r="E3189" i="12"/>
  <c r="E3190" i="12"/>
  <c r="E3191" i="12"/>
  <c r="E3192" i="12"/>
  <c r="E3193" i="12"/>
  <c r="E3194" i="12"/>
  <c r="E3195" i="12"/>
  <c r="E3196" i="12"/>
  <c r="E3197" i="12"/>
  <c r="E3198" i="12"/>
  <c r="E3199" i="12"/>
  <c r="E3200" i="12"/>
  <c r="E3201" i="12"/>
  <c r="E3202" i="12"/>
  <c r="E3203" i="12"/>
  <c r="E3204" i="12"/>
  <c r="E3205" i="12"/>
  <c r="E3206" i="12"/>
  <c r="E3207" i="12"/>
  <c r="E3208" i="12"/>
  <c r="E3209" i="12"/>
  <c r="E3210" i="12"/>
  <c r="E3211" i="12"/>
  <c r="E3212" i="12"/>
  <c r="E3213" i="12"/>
  <c r="E3214" i="12"/>
  <c r="E3215" i="12"/>
  <c r="E3216" i="12"/>
  <c r="E3217" i="12"/>
  <c r="E3218" i="12"/>
  <c r="E3219" i="12"/>
  <c r="E3220" i="12"/>
  <c r="E3221" i="12"/>
  <c r="E3222" i="12"/>
  <c r="E3223" i="12"/>
  <c r="E3224" i="12"/>
  <c r="E3225" i="12"/>
  <c r="E3226" i="12"/>
  <c r="E3227" i="12"/>
  <c r="E3228" i="12"/>
  <c r="E3229" i="12"/>
  <c r="E3230" i="12"/>
  <c r="E3231" i="12"/>
  <c r="E3232" i="12"/>
  <c r="E3233" i="12"/>
  <c r="E3234" i="12"/>
  <c r="E3235" i="12"/>
  <c r="E3236" i="12"/>
  <c r="E3237" i="12"/>
  <c r="E3238" i="12"/>
  <c r="E3239" i="12"/>
  <c r="E3240" i="12"/>
  <c r="E3241" i="12"/>
  <c r="E3242" i="12"/>
  <c r="E3243" i="12"/>
  <c r="E3244" i="12"/>
  <c r="E3245" i="12"/>
  <c r="E3246" i="12"/>
  <c r="E3247" i="12"/>
  <c r="E3248" i="12"/>
  <c r="E3249" i="12"/>
  <c r="E3250" i="12"/>
  <c r="E3251" i="12"/>
  <c r="E3252" i="12"/>
  <c r="E3253" i="12"/>
  <c r="E3254" i="12"/>
  <c r="E3255" i="12"/>
  <c r="E3256" i="12"/>
  <c r="E3257" i="12"/>
  <c r="E3258" i="12"/>
  <c r="E3259" i="12"/>
  <c r="E3260" i="12"/>
  <c r="E3261" i="12"/>
  <c r="E3262" i="12"/>
  <c r="E3263" i="12"/>
  <c r="E3264" i="12"/>
  <c r="E3265" i="12"/>
  <c r="E3266" i="12"/>
  <c r="E3267" i="12"/>
  <c r="E3268" i="12"/>
  <c r="E3269" i="12"/>
  <c r="E3270" i="12"/>
  <c r="E3271" i="12"/>
  <c r="E3272" i="12"/>
  <c r="E3273" i="12"/>
  <c r="E3274" i="12"/>
  <c r="E3275" i="12"/>
  <c r="E3276" i="12"/>
  <c r="E3277" i="12"/>
  <c r="E3278" i="12"/>
  <c r="E3279" i="12"/>
  <c r="E3280" i="12"/>
  <c r="E3281" i="12"/>
  <c r="E3282" i="12"/>
  <c r="E3283" i="12"/>
  <c r="E3284" i="12"/>
  <c r="E3285" i="12"/>
  <c r="E3286" i="12"/>
  <c r="E3287" i="12"/>
  <c r="E3288" i="12"/>
  <c r="E3289" i="12"/>
  <c r="E3290" i="12"/>
  <c r="E3291" i="12"/>
  <c r="E3292" i="12"/>
  <c r="E3293" i="12"/>
  <c r="E3294" i="12"/>
  <c r="E3295" i="12"/>
  <c r="E3296" i="12"/>
  <c r="E3297" i="12"/>
  <c r="E3298" i="12"/>
  <c r="E3299" i="12"/>
  <c r="E3300" i="12"/>
  <c r="E3301" i="12"/>
  <c r="E3302" i="12"/>
  <c r="E3303" i="12"/>
  <c r="E3304" i="12"/>
  <c r="E3305" i="12"/>
  <c r="E3306" i="12"/>
  <c r="E3307" i="12"/>
  <c r="E3308" i="12"/>
  <c r="E3309" i="12"/>
  <c r="E3310" i="12"/>
  <c r="E3311" i="12"/>
  <c r="E3312" i="12"/>
  <c r="E3313" i="12"/>
  <c r="E3314" i="12"/>
  <c r="E3315" i="12"/>
  <c r="E3316" i="12"/>
  <c r="E3317" i="12"/>
  <c r="E3318" i="12"/>
  <c r="E3319" i="12"/>
  <c r="E3320" i="12"/>
  <c r="E3321" i="12"/>
  <c r="E3322" i="12"/>
  <c r="E3323" i="12"/>
  <c r="E3324" i="12"/>
  <c r="E3325" i="12"/>
  <c r="E3326" i="12"/>
  <c r="E3327" i="12"/>
  <c r="E3328" i="12"/>
  <c r="E3329" i="12"/>
  <c r="E3330" i="12"/>
  <c r="E3331" i="12"/>
  <c r="E3332" i="12"/>
  <c r="E3333" i="12"/>
  <c r="E3334" i="12"/>
  <c r="E3335" i="12"/>
  <c r="E3336" i="12"/>
  <c r="E3337" i="12"/>
  <c r="E3338" i="12"/>
  <c r="E3339" i="12"/>
  <c r="E3340" i="12"/>
  <c r="E3341" i="12"/>
  <c r="E3342" i="12"/>
  <c r="E3343" i="12"/>
  <c r="E3344" i="12"/>
  <c r="E3345" i="12"/>
  <c r="E3346" i="12"/>
  <c r="E3347" i="12"/>
  <c r="E3348" i="12"/>
  <c r="E3349" i="12"/>
  <c r="E3350" i="12"/>
  <c r="E3351" i="12"/>
  <c r="E3352" i="12"/>
  <c r="E3353" i="12"/>
  <c r="E3354" i="12"/>
  <c r="E3355" i="12"/>
  <c r="E3356" i="12"/>
  <c r="E3357" i="12"/>
  <c r="E3358" i="12"/>
  <c r="E3359" i="12"/>
  <c r="E3360" i="12"/>
  <c r="E3361" i="12"/>
  <c r="E3362" i="12"/>
  <c r="E3363" i="12"/>
  <c r="E3364" i="12"/>
  <c r="E3365" i="12"/>
  <c r="E3366" i="12"/>
  <c r="E3367" i="12"/>
  <c r="E3368" i="12"/>
  <c r="E3369" i="12"/>
  <c r="E3370" i="12"/>
  <c r="E3371" i="12"/>
  <c r="E3372" i="12"/>
  <c r="E3373" i="12"/>
  <c r="E3374" i="12"/>
  <c r="E3375" i="12"/>
  <c r="E3376" i="12"/>
  <c r="E3377" i="12"/>
  <c r="E3378" i="12"/>
  <c r="E3379" i="12"/>
  <c r="E3380" i="12"/>
  <c r="E3381" i="12"/>
  <c r="E3382" i="12"/>
  <c r="E3383" i="12"/>
  <c r="E3384" i="12"/>
  <c r="E3385" i="12"/>
  <c r="E3386" i="12"/>
  <c r="E3387" i="12"/>
  <c r="E3388" i="12"/>
  <c r="E3389" i="12"/>
  <c r="E3390" i="12"/>
  <c r="E3391" i="12"/>
  <c r="E3392" i="12"/>
  <c r="E3393" i="12"/>
  <c r="E3394" i="12"/>
  <c r="E3395" i="12"/>
  <c r="E3396" i="12"/>
  <c r="E3397" i="12"/>
  <c r="E3398" i="12"/>
  <c r="E3399" i="12"/>
  <c r="E3400" i="12"/>
  <c r="E3401" i="12"/>
  <c r="E3402" i="12"/>
  <c r="E3403" i="12"/>
  <c r="E3404" i="12"/>
  <c r="E3405" i="12"/>
  <c r="E3406" i="12"/>
  <c r="E3407" i="12"/>
  <c r="E3408" i="12"/>
  <c r="E3409" i="12"/>
  <c r="E3410" i="12"/>
  <c r="E3411" i="12"/>
  <c r="E3412" i="12"/>
  <c r="E3413" i="12"/>
  <c r="E3414" i="12"/>
  <c r="E3415" i="12"/>
  <c r="E3416" i="12"/>
  <c r="E3417" i="12"/>
  <c r="E3418" i="12"/>
  <c r="E3419" i="12"/>
  <c r="E3420" i="12"/>
  <c r="E3421" i="12"/>
  <c r="E3422" i="12"/>
  <c r="E3423" i="12"/>
  <c r="E3424" i="12"/>
  <c r="E3425" i="12"/>
  <c r="E3426" i="12"/>
  <c r="E3427" i="12"/>
  <c r="E3428" i="12"/>
  <c r="E3429" i="12"/>
  <c r="E3430" i="12"/>
  <c r="E3431" i="12"/>
  <c r="E3432" i="12"/>
  <c r="E3433" i="12"/>
  <c r="E3434" i="12"/>
  <c r="E3435" i="12"/>
  <c r="E3436" i="12"/>
  <c r="E3437" i="12"/>
  <c r="E3438" i="12"/>
  <c r="E3439" i="12"/>
  <c r="E3440" i="12"/>
  <c r="E3441" i="12"/>
  <c r="E3442" i="12"/>
  <c r="E3443" i="12"/>
  <c r="E3444" i="12"/>
  <c r="E3445" i="12"/>
  <c r="E3446" i="12"/>
  <c r="E3447" i="12"/>
  <c r="E3448" i="12"/>
  <c r="E3449" i="12"/>
  <c r="E3450" i="12"/>
  <c r="E3451" i="12"/>
  <c r="E3452" i="12"/>
  <c r="E3453" i="12"/>
  <c r="E3454" i="12"/>
  <c r="E3455" i="12"/>
  <c r="E3456" i="12"/>
  <c r="E3457" i="12"/>
  <c r="E3458" i="12"/>
  <c r="E3459" i="12"/>
  <c r="E3460" i="12"/>
  <c r="E3461" i="12"/>
  <c r="E3462" i="12"/>
  <c r="E3463" i="12"/>
  <c r="E3464" i="12"/>
  <c r="E3465" i="12"/>
  <c r="E3466" i="12"/>
  <c r="E3467" i="12"/>
  <c r="E3468" i="12"/>
  <c r="E3469" i="12"/>
  <c r="E3470" i="12"/>
  <c r="E3471" i="12"/>
  <c r="E3472" i="12"/>
  <c r="E3473" i="12"/>
  <c r="E3474" i="12"/>
  <c r="E3475" i="12"/>
  <c r="E3476" i="12"/>
  <c r="E3477" i="12"/>
  <c r="E3478" i="12"/>
  <c r="E3479" i="12"/>
  <c r="E3480" i="12"/>
  <c r="E3481" i="12"/>
  <c r="E3482" i="12"/>
  <c r="E3483" i="12"/>
  <c r="E3484" i="12"/>
  <c r="E3485" i="12"/>
  <c r="E3486" i="12"/>
  <c r="E3487" i="12"/>
  <c r="E3488" i="12"/>
  <c r="E3489" i="12"/>
  <c r="E3490" i="12"/>
  <c r="E3491" i="12"/>
  <c r="E3492" i="12"/>
  <c r="E3493" i="12"/>
  <c r="E3494" i="12"/>
  <c r="E3495" i="12"/>
  <c r="E3496" i="12"/>
  <c r="E3497" i="12"/>
  <c r="E3498" i="12"/>
  <c r="E3499" i="12"/>
  <c r="E3500" i="12"/>
  <c r="E3501" i="12"/>
  <c r="E3502" i="12"/>
  <c r="E3503" i="12"/>
  <c r="E3504" i="12"/>
  <c r="E3505" i="12"/>
  <c r="E3506" i="12"/>
  <c r="E3507" i="12"/>
  <c r="E3508" i="12"/>
  <c r="E3509" i="12"/>
  <c r="E3510" i="12"/>
  <c r="E3511" i="12"/>
  <c r="E3512" i="12"/>
  <c r="E3513" i="12"/>
  <c r="E3514" i="12"/>
  <c r="E3515" i="12"/>
  <c r="E3516" i="12"/>
  <c r="E3517" i="12"/>
  <c r="E3518" i="12"/>
  <c r="E3519" i="12"/>
  <c r="E3520" i="12"/>
  <c r="E3521" i="12"/>
  <c r="E3522" i="12"/>
  <c r="E3523" i="12"/>
  <c r="E3524" i="12"/>
  <c r="E3525" i="12"/>
  <c r="E3526" i="12"/>
  <c r="E3527" i="12"/>
  <c r="E3528" i="12"/>
  <c r="E3529" i="12"/>
  <c r="E3530" i="12"/>
  <c r="E3531" i="12"/>
  <c r="E3532" i="12"/>
  <c r="E3533" i="12"/>
  <c r="E3534" i="12"/>
  <c r="E3535" i="12"/>
  <c r="E3536" i="12"/>
  <c r="E3537" i="12"/>
  <c r="E3538" i="12"/>
  <c r="E3539" i="12"/>
  <c r="E3540" i="12"/>
  <c r="E3541" i="12"/>
  <c r="E3542" i="12"/>
  <c r="E3543" i="12"/>
  <c r="E3544" i="12"/>
  <c r="E3545" i="12"/>
  <c r="E3546" i="12"/>
  <c r="E3547" i="12"/>
  <c r="E3548" i="12"/>
  <c r="E3549" i="12"/>
  <c r="E3550" i="12"/>
  <c r="E3551" i="12"/>
  <c r="E3552" i="12"/>
  <c r="E3553" i="12"/>
  <c r="E3554" i="12"/>
  <c r="E3555" i="12"/>
  <c r="E3556" i="12"/>
  <c r="E3557" i="12"/>
  <c r="E3558" i="12"/>
  <c r="E3559" i="12"/>
  <c r="E3560" i="12"/>
  <c r="E3561" i="12"/>
  <c r="E3562" i="12"/>
  <c r="E3563" i="12"/>
  <c r="E3564" i="12"/>
  <c r="E3565" i="12"/>
  <c r="E3566" i="12"/>
  <c r="E3567" i="12"/>
  <c r="E3568" i="12"/>
  <c r="E3569" i="12"/>
  <c r="E3570" i="12"/>
  <c r="E3571" i="12"/>
  <c r="E3572" i="12"/>
  <c r="E3573" i="12"/>
  <c r="E3574" i="12"/>
  <c r="E3575" i="12"/>
  <c r="E3576" i="12"/>
  <c r="E3577" i="12"/>
  <c r="E3578" i="12"/>
  <c r="E3579" i="12"/>
  <c r="E3580" i="12"/>
  <c r="E3581" i="12"/>
  <c r="E3582" i="12"/>
  <c r="E3583" i="12"/>
  <c r="E3584" i="12"/>
  <c r="E3585" i="12"/>
  <c r="E3586" i="12"/>
  <c r="E3587" i="12"/>
  <c r="E3588" i="12"/>
  <c r="E3589" i="12"/>
  <c r="E3590" i="12"/>
  <c r="E3591" i="12"/>
  <c r="E3592" i="12"/>
  <c r="E3593" i="12"/>
  <c r="E3594" i="12"/>
  <c r="E3595" i="12"/>
  <c r="E3596" i="12"/>
  <c r="E3597" i="12"/>
  <c r="E3598" i="12"/>
  <c r="E3599" i="12"/>
  <c r="E3600" i="12"/>
  <c r="E3601" i="12"/>
  <c r="E3602" i="12"/>
  <c r="E3603" i="12"/>
  <c r="E3604" i="12"/>
  <c r="E3605" i="12"/>
  <c r="E3606" i="12"/>
  <c r="E3607" i="12"/>
  <c r="E3608" i="12"/>
  <c r="E3609" i="12"/>
  <c r="E3610" i="12"/>
  <c r="E3611" i="12"/>
  <c r="E3612" i="12"/>
  <c r="E3613" i="12"/>
  <c r="E3614" i="12"/>
  <c r="E3615" i="12"/>
  <c r="E3616" i="12"/>
  <c r="E3617" i="12"/>
  <c r="E3618" i="12"/>
  <c r="E3619" i="12"/>
  <c r="E3620" i="12"/>
  <c r="E3621" i="12"/>
  <c r="E3622" i="12"/>
  <c r="E3623" i="12"/>
  <c r="E3624" i="12"/>
  <c r="E3625" i="12"/>
  <c r="E3626" i="12"/>
  <c r="E3627" i="12"/>
  <c r="E3628" i="12"/>
  <c r="E3629" i="12"/>
  <c r="E3630" i="12"/>
  <c r="E3631" i="12"/>
  <c r="E3632" i="12"/>
  <c r="E3633" i="12"/>
  <c r="E3634" i="12"/>
  <c r="E3635" i="12"/>
  <c r="E3636" i="12"/>
  <c r="E3637" i="12"/>
  <c r="E3638" i="12"/>
  <c r="E3639" i="12"/>
  <c r="E3640" i="12"/>
  <c r="E3641" i="12"/>
  <c r="E3642" i="12"/>
  <c r="E3643" i="12"/>
  <c r="E3644" i="12"/>
  <c r="E3645" i="12"/>
  <c r="E3646" i="12"/>
  <c r="E3647" i="12"/>
  <c r="E3648" i="12"/>
  <c r="E3649" i="12"/>
  <c r="E3650" i="12"/>
  <c r="E3651" i="12"/>
  <c r="E3652" i="12"/>
  <c r="E3653" i="12"/>
  <c r="E3654" i="12"/>
  <c r="E3655" i="12"/>
  <c r="E3656" i="12"/>
  <c r="E3657" i="12"/>
  <c r="E3658" i="12"/>
  <c r="E3659" i="12"/>
  <c r="E3660" i="12"/>
  <c r="E3661" i="12"/>
  <c r="E3662" i="12"/>
  <c r="E3663" i="12"/>
  <c r="E3664" i="12"/>
  <c r="E3665" i="12"/>
  <c r="E3666" i="12"/>
  <c r="E3667" i="12"/>
  <c r="E3668" i="12"/>
  <c r="E3669" i="12"/>
  <c r="E3670" i="12"/>
  <c r="E3671" i="12"/>
  <c r="E3672" i="12"/>
  <c r="E3673" i="12"/>
  <c r="E3674" i="12"/>
  <c r="E3675" i="12"/>
  <c r="E3676" i="12"/>
  <c r="E3677" i="12"/>
  <c r="E3678" i="12"/>
  <c r="E3679" i="12"/>
  <c r="E3680" i="12"/>
  <c r="E3681" i="12"/>
  <c r="E3682" i="12"/>
  <c r="E3683" i="12"/>
  <c r="E3684" i="12"/>
  <c r="E3685" i="12"/>
  <c r="E3686" i="12"/>
  <c r="E3687" i="12"/>
  <c r="E3688" i="12"/>
  <c r="E3689" i="12"/>
  <c r="E3690" i="12"/>
  <c r="E3691" i="12"/>
  <c r="E3692" i="12"/>
  <c r="E3693" i="12"/>
  <c r="E3694" i="12"/>
  <c r="E3695" i="12"/>
  <c r="E3696" i="12"/>
  <c r="E3697" i="12"/>
  <c r="E3698" i="12"/>
  <c r="E3699" i="12"/>
  <c r="E3700" i="12"/>
  <c r="E3701" i="12"/>
  <c r="E3702" i="12"/>
  <c r="E3703" i="12"/>
  <c r="E3704" i="12"/>
  <c r="E3705" i="12"/>
  <c r="E3706" i="12"/>
  <c r="E3707" i="12"/>
  <c r="E3708" i="12"/>
  <c r="E3709" i="12"/>
  <c r="E3710" i="12"/>
  <c r="E3711" i="12"/>
  <c r="E3712" i="12"/>
  <c r="E3713" i="12"/>
  <c r="E3714" i="12"/>
  <c r="E3715" i="12"/>
  <c r="E3716" i="12"/>
  <c r="E3717" i="12"/>
  <c r="E3718" i="12"/>
  <c r="E3719" i="12"/>
  <c r="E3720" i="12"/>
  <c r="E3721" i="12"/>
  <c r="E3722" i="12"/>
  <c r="E3723" i="12"/>
  <c r="E3724" i="12"/>
  <c r="E3725" i="12"/>
  <c r="E3726" i="12"/>
  <c r="E3727" i="12"/>
  <c r="E3728" i="12"/>
  <c r="E3729" i="12"/>
  <c r="E3730" i="12"/>
  <c r="E3731" i="12"/>
  <c r="E3732" i="12"/>
  <c r="E3733" i="12"/>
  <c r="E3734" i="12"/>
  <c r="E3735" i="12"/>
  <c r="E3736" i="12"/>
  <c r="E3737" i="12"/>
  <c r="E3738" i="12"/>
  <c r="E3739" i="12"/>
  <c r="E3740" i="12"/>
  <c r="E3741" i="12"/>
  <c r="E3742" i="12"/>
  <c r="E3743" i="12"/>
  <c r="E3744" i="12"/>
  <c r="E3745" i="12"/>
  <c r="E3746" i="12"/>
  <c r="E3747" i="12"/>
  <c r="E3748" i="12"/>
  <c r="E3749" i="12"/>
  <c r="E3750" i="12"/>
  <c r="E3751" i="12"/>
  <c r="E3752" i="12"/>
  <c r="E3753" i="12"/>
  <c r="E3754" i="12"/>
  <c r="E3755" i="12"/>
  <c r="E3756" i="12"/>
  <c r="E3757" i="12"/>
  <c r="E3758" i="12"/>
  <c r="E3759" i="12"/>
  <c r="E3760" i="12"/>
  <c r="E3761" i="12"/>
  <c r="E3762" i="12"/>
  <c r="E3763" i="12"/>
  <c r="E3764" i="12"/>
  <c r="E3765" i="12"/>
  <c r="E3766" i="12"/>
  <c r="E3767" i="12"/>
  <c r="E3768" i="12"/>
  <c r="E3769" i="12"/>
  <c r="E3770" i="12"/>
  <c r="E3771" i="12"/>
  <c r="E3772" i="12"/>
  <c r="E3773" i="12"/>
  <c r="E3774" i="12"/>
  <c r="E3775" i="12"/>
  <c r="E3776" i="12"/>
  <c r="E3777" i="12"/>
  <c r="E3778" i="12"/>
  <c r="E3779" i="12"/>
  <c r="E3780" i="12"/>
  <c r="E3781" i="12"/>
  <c r="E3782" i="12"/>
  <c r="E3783" i="12"/>
  <c r="E3784" i="12"/>
  <c r="E3785" i="12"/>
  <c r="E3786" i="12"/>
  <c r="E3787" i="12"/>
  <c r="E3788" i="12"/>
  <c r="E3789" i="12"/>
  <c r="E3790" i="12"/>
  <c r="E3791" i="12"/>
  <c r="E3792" i="12"/>
  <c r="E3793" i="12"/>
  <c r="E3794" i="12"/>
  <c r="E3795" i="12"/>
  <c r="E3796" i="12"/>
  <c r="E3797" i="12"/>
  <c r="E3798" i="12"/>
  <c r="E3799" i="12"/>
  <c r="E3800" i="12"/>
  <c r="E3801" i="12"/>
  <c r="E3802" i="12"/>
  <c r="E3803" i="12"/>
  <c r="E3804" i="12"/>
  <c r="E3805" i="12"/>
  <c r="E3806" i="12"/>
  <c r="E3807" i="12"/>
  <c r="E3808" i="12"/>
  <c r="E3809" i="12"/>
  <c r="E3810" i="12"/>
  <c r="E3811" i="12"/>
  <c r="E3812" i="12"/>
  <c r="E3813" i="12"/>
  <c r="E3814" i="12"/>
  <c r="E3815" i="12"/>
  <c r="E3816" i="12"/>
  <c r="E3817" i="12"/>
  <c r="E3818" i="12"/>
  <c r="E3819" i="12"/>
  <c r="E3820" i="12"/>
  <c r="E3821" i="12"/>
  <c r="E3822" i="12"/>
  <c r="E3823" i="12"/>
  <c r="E3824" i="12"/>
  <c r="E3825" i="12"/>
  <c r="E3826" i="12"/>
  <c r="E3827" i="12"/>
  <c r="E3828" i="12"/>
  <c r="E3829" i="12"/>
  <c r="E3830" i="12"/>
  <c r="E3831" i="12"/>
  <c r="E3832" i="12"/>
  <c r="E3833" i="12"/>
  <c r="E3834" i="12"/>
  <c r="E3835" i="12"/>
  <c r="E3836" i="12"/>
  <c r="E3837" i="12"/>
  <c r="E3838" i="12"/>
  <c r="E3839" i="12"/>
  <c r="E3840" i="12"/>
  <c r="E3841" i="12"/>
  <c r="E3842" i="12"/>
  <c r="E3843" i="12"/>
  <c r="E3844" i="12"/>
  <c r="E3845" i="12"/>
  <c r="E3846" i="12"/>
  <c r="E3847" i="12"/>
  <c r="E3848" i="12"/>
  <c r="E3849" i="12"/>
  <c r="E3850" i="12"/>
  <c r="E3851" i="12"/>
  <c r="E3852" i="12"/>
  <c r="E3853" i="12"/>
  <c r="E3854" i="12"/>
  <c r="E3855" i="12"/>
  <c r="E3856" i="12"/>
  <c r="E3857" i="12"/>
  <c r="E3858" i="12"/>
  <c r="E3859" i="12"/>
  <c r="E3860" i="12"/>
  <c r="E3861" i="12"/>
  <c r="E3862" i="12"/>
  <c r="E3863" i="12"/>
  <c r="E3864" i="12"/>
  <c r="E3865" i="12"/>
  <c r="E3866" i="12"/>
  <c r="E3867" i="12"/>
  <c r="E3868" i="12"/>
  <c r="E3869" i="12"/>
  <c r="E3870" i="12"/>
  <c r="E3871" i="12"/>
  <c r="E3872" i="12"/>
  <c r="E3873" i="12"/>
  <c r="E3874" i="12"/>
  <c r="E3875" i="12"/>
  <c r="E3876" i="12"/>
  <c r="E3877" i="12"/>
  <c r="E3878" i="12"/>
  <c r="E3879" i="12"/>
  <c r="E3880" i="12"/>
  <c r="E3881" i="12"/>
  <c r="E3882" i="12"/>
  <c r="E3883" i="12"/>
  <c r="E3884" i="12"/>
  <c r="E3885" i="12"/>
  <c r="E3886" i="12"/>
  <c r="E3887" i="12"/>
  <c r="E3888" i="12"/>
  <c r="E3889" i="12"/>
  <c r="E3890" i="12"/>
  <c r="E3891" i="12"/>
  <c r="E3892" i="12"/>
  <c r="E3893" i="12"/>
  <c r="E3894" i="12"/>
  <c r="E3895" i="12"/>
  <c r="E3896" i="12"/>
  <c r="E3897" i="12"/>
  <c r="E3898" i="12"/>
  <c r="E3899" i="12"/>
  <c r="E3900" i="12"/>
  <c r="E3901" i="12"/>
  <c r="E3902" i="12"/>
  <c r="E3903" i="12"/>
  <c r="E3904" i="12"/>
  <c r="E3905" i="12"/>
  <c r="E3906" i="12"/>
  <c r="E3907" i="12"/>
  <c r="E3908" i="12"/>
  <c r="E3909" i="12"/>
  <c r="E3910" i="12"/>
  <c r="E3911" i="12"/>
  <c r="E3912" i="12"/>
  <c r="E3913" i="12"/>
  <c r="E3914" i="12"/>
  <c r="E3915" i="12"/>
  <c r="E3916" i="12"/>
  <c r="E3917" i="12"/>
  <c r="E3918" i="12"/>
  <c r="E3919" i="12"/>
  <c r="E3920" i="12"/>
  <c r="E3921" i="12"/>
  <c r="E3922" i="12"/>
  <c r="E3923" i="12"/>
  <c r="E3924" i="12"/>
  <c r="E3925" i="12"/>
  <c r="E3926" i="12"/>
  <c r="E3927" i="12"/>
  <c r="E3928" i="12"/>
  <c r="E3929" i="12"/>
  <c r="E3930" i="12"/>
  <c r="E3931" i="12"/>
  <c r="E3932" i="12"/>
  <c r="E3933" i="12"/>
  <c r="E3934" i="12"/>
  <c r="E8" i="12"/>
  <c r="E7" i="12"/>
  <c r="B3934" i="12" l="1"/>
  <c r="B3933" i="12"/>
  <c r="B3932" i="12"/>
  <c r="B3931" i="12"/>
  <c r="B3930" i="12"/>
  <c r="B3929" i="12"/>
  <c r="B3928" i="12"/>
  <c r="B3927" i="12"/>
  <c r="B3926" i="12"/>
  <c r="B3925" i="12"/>
  <c r="B3924" i="12"/>
  <c r="B3923" i="12"/>
  <c r="B3922" i="12"/>
  <c r="B3921" i="12"/>
  <c r="B3920" i="12"/>
  <c r="B3919" i="12"/>
  <c r="B3918" i="12"/>
  <c r="B3917" i="12"/>
  <c r="B3916" i="12"/>
  <c r="B3915" i="12"/>
  <c r="B3914" i="12"/>
  <c r="B3913" i="12"/>
  <c r="B3912" i="12"/>
  <c r="B3911" i="12"/>
  <c r="B3910" i="12"/>
  <c r="B3909" i="12"/>
  <c r="B3908" i="12"/>
  <c r="B3907" i="12"/>
  <c r="B3906" i="12"/>
  <c r="B3905" i="12"/>
  <c r="B3904" i="12"/>
  <c r="B3903" i="12"/>
  <c r="B3902" i="12"/>
  <c r="B3901" i="12"/>
  <c r="B3900" i="12"/>
  <c r="B3899" i="12"/>
  <c r="B3898" i="12"/>
  <c r="B3897" i="12"/>
  <c r="B3896" i="12"/>
  <c r="B3895" i="12"/>
  <c r="B3894" i="12"/>
  <c r="B3893" i="12"/>
  <c r="B3892" i="12"/>
  <c r="B3891" i="12"/>
  <c r="B3890" i="12"/>
  <c r="B3889" i="12"/>
  <c r="B3888" i="12"/>
  <c r="B3887" i="12"/>
  <c r="B3886" i="12"/>
  <c r="B3885" i="12"/>
  <c r="B3884" i="12"/>
  <c r="B3883" i="12"/>
  <c r="B3882" i="12"/>
  <c r="B3881" i="12"/>
  <c r="B3880" i="12"/>
  <c r="B3879" i="12"/>
  <c r="B3878" i="12"/>
  <c r="B3877" i="12"/>
  <c r="B3876" i="12"/>
  <c r="B3875" i="12"/>
  <c r="B3874" i="12"/>
  <c r="B3873" i="12"/>
  <c r="B3872" i="12"/>
  <c r="B3871" i="12"/>
  <c r="B3870" i="12"/>
  <c r="B3869" i="12"/>
  <c r="B3868" i="12"/>
  <c r="B3867" i="12"/>
  <c r="B3866" i="12"/>
  <c r="B3865" i="12"/>
  <c r="B3864" i="12"/>
  <c r="B3863" i="12"/>
  <c r="B3862" i="12"/>
  <c r="B3861" i="12"/>
  <c r="B3860" i="12"/>
  <c r="B3859" i="12"/>
  <c r="B3858" i="12"/>
  <c r="B3857" i="12"/>
  <c r="B3856" i="12"/>
  <c r="B3855" i="12"/>
  <c r="B3854" i="12"/>
  <c r="B3853" i="12"/>
  <c r="B3852" i="12"/>
  <c r="B3851" i="12"/>
  <c r="B3850" i="12"/>
  <c r="B3849" i="12"/>
  <c r="B3848" i="12"/>
  <c r="B3847" i="12"/>
  <c r="B3846" i="12"/>
  <c r="B3845" i="12"/>
  <c r="B3844" i="12"/>
  <c r="B3843" i="12"/>
  <c r="B3842" i="12"/>
  <c r="B3841" i="12"/>
  <c r="B3840" i="12"/>
  <c r="B3839" i="12"/>
  <c r="B3838" i="12"/>
  <c r="B3837" i="12"/>
  <c r="B3836" i="12"/>
  <c r="B3835" i="12"/>
  <c r="B3834" i="12"/>
  <c r="B3833" i="12"/>
  <c r="B3832" i="12"/>
  <c r="B3831" i="12"/>
  <c r="B3830" i="12"/>
  <c r="B3829" i="12"/>
  <c r="B3828" i="12"/>
  <c r="B3827" i="12"/>
  <c r="B3826" i="12"/>
  <c r="B3825" i="12"/>
  <c r="B3824" i="12"/>
  <c r="B3823" i="12"/>
  <c r="B3822" i="12"/>
  <c r="B3821" i="12"/>
  <c r="B3820" i="12"/>
  <c r="B3819" i="12"/>
  <c r="B3818" i="12"/>
  <c r="B3817" i="12"/>
  <c r="B3816" i="12"/>
  <c r="B3815" i="12"/>
  <c r="B3814" i="12"/>
  <c r="B3813" i="12"/>
  <c r="B3812" i="12"/>
  <c r="B3811" i="12"/>
  <c r="B3810" i="12"/>
  <c r="B3809" i="12"/>
  <c r="B3808" i="12"/>
  <c r="B3807" i="12"/>
  <c r="B3806" i="12"/>
  <c r="B3805" i="12"/>
  <c r="B3804" i="12"/>
  <c r="B3803" i="12"/>
  <c r="B3802" i="12"/>
  <c r="B3801" i="12"/>
  <c r="B3800" i="12"/>
  <c r="B3799" i="12"/>
  <c r="B3798" i="12"/>
  <c r="B3797" i="12"/>
  <c r="B3796" i="12"/>
  <c r="B3795" i="12"/>
  <c r="B3794" i="12"/>
  <c r="B3793" i="12"/>
  <c r="B3792" i="12"/>
  <c r="B3791" i="12"/>
  <c r="B3790" i="12"/>
  <c r="B3789" i="12"/>
  <c r="B3788" i="12"/>
  <c r="B3787" i="12"/>
  <c r="B3786" i="12"/>
  <c r="B3785" i="12"/>
  <c r="B3784" i="12"/>
  <c r="B3783" i="12"/>
  <c r="B3782" i="12"/>
  <c r="B3781" i="12"/>
  <c r="B3780" i="12"/>
  <c r="B3779" i="12"/>
  <c r="B3778" i="12"/>
  <c r="B3777" i="12"/>
  <c r="B3776" i="12"/>
  <c r="B3775" i="12"/>
  <c r="B3774" i="12"/>
  <c r="B3773" i="12"/>
  <c r="B3772" i="12"/>
  <c r="B3771" i="12"/>
  <c r="B3770" i="12"/>
  <c r="B3769" i="12"/>
  <c r="B3768" i="12"/>
  <c r="B3767" i="12"/>
  <c r="B3766" i="12"/>
  <c r="B3765" i="12"/>
  <c r="B3764" i="12"/>
  <c r="B3763" i="12"/>
  <c r="B3762" i="12"/>
  <c r="B3761" i="12"/>
  <c r="B3760" i="12"/>
  <c r="B3759" i="12"/>
  <c r="B3758" i="12"/>
  <c r="B3757" i="12"/>
  <c r="B3756" i="12"/>
  <c r="B3755" i="12"/>
  <c r="B3754" i="12"/>
  <c r="B3753" i="12"/>
  <c r="B3752" i="12"/>
  <c r="B3751" i="12"/>
  <c r="B3750" i="12"/>
  <c r="B3749" i="12"/>
  <c r="B3748" i="12"/>
  <c r="B3747" i="12"/>
  <c r="B3746" i="12"/>
  <c r="B3745" i="12"/>
  <c r="B3744" i="12"/>
  <c r="B3743" i="12"/>
  <c r="B3742" i="12"/>
  <c r="B3741" i="12"/>
  <c r="B3740" i="12"/>
  <c r="B3739" i="12"/>
  <c r="B3738" i="12"/>
  <c r="B3737" i="12"/>
  <c r="B3736" i="12"/>
  <c r="B3735" i="12"/>
  <c r="B3734" i="12"/>
  <c r="B3733" i="12"/>
  <c r="B3732" i="12"/>
  <c r="B3731" i="12"/>
  <c r="B3730" i="12"/>
  <c r="B3729" i="12"/>
  <c r="B3728" i="12"/>
  <c r="B3727" i="12"/>
  <c r="B3726" i="12"/>
  <c r="B3725" i="12"/>
  <c r="B3724" i="12"/>
  <c r="B3723" i="12"/>
  <c r="B3722" i="12"/>
  <c r="B3721" i="12"/>
  <c r="B3720" i="12"/>
  <c r="B3719" i="12"/>
  <c r="B3718" i="12"/>
  <c r="B3717" i="12"/>
  <c r="B3716" i="12"/>
  <c r="B3715" i="12"/>
  <c r="B3714" i="12"/>
  <c r="B3713" i="12"/>
  <c r="B3712" i="12"/>
  <c r="B3711" i="12"/>
  <c r="B3710" i="12"/>
  <c r="B3709" i="12"/>
  <c r="B3708" i="12"/>
  <c r="B3707" i="12"/>
  <c r="B3706" i="12"/>
  <c r="B3705" i="12"/>
  <c r="B3704" i="12"/>
  <c r="B3703" i="12"/>
  <c r="B3702" i="12"/>
  <c r="B3701" i="12"/>
  <c r="B3700" i="12"/>
  <c r="B3699" i="12"/>
  <c r="B3698" i="12"/>
  <c r="B3697" i="12"/>
  <c r="B3696" i="12"/>
  <c r="B3695" i="12"/>
  <c r="B3694" i="12"/>
  <c r="B3693" i="12"/>
  <c r="B3692" i="12"/>
  <c r="B3691" i="12"/>
  <c r="B3690" i="12"/>
  <c r="B3689" i="12"/>
  <c r="B3688" i="12"/>
  <c r="B3687" i="12"/>
  <c r="B3686" i="12"/>
  <c r="B3685" i="12"/>
  <c r="B3684" i="12"/>
  <c r="B3683" i="12"/>
  <c r="B3682" i="12"/>
  <c r="B3681" i="12"/>
  <c r="B3680" i="12"/>
  <c r="B3679" i="12"/>
  <c r="B3678" i="12"/>
  <c r="B3677" i="12"/>
  <c r="B3676" i="12"/>
  <c r="B3675" i="12"/>
  <c r="B3674" i="12"/>
  <c r="B3673" i="12"/>
  <c r="B3672" i="12"/>
  <c r="B3671" i="12"/>
  <c r="B3670" i="12"/>
  <c r="B3669" i="12"/>
  <c r="B3668" i="12"/>
  <c r="B3667" i="12"/>
  <c r="B3666" i="12"/>
  <c r="B3665" i="12"/>
  <c r="B3664" i="12"/>
  <c r="B3663" i="12"/>
  <c r="B3662" i="12"/>
  <c r="B3661" i="12"/>
  <c r="B3660" i="12"/>
  <c r="B3659" i="12"/>
  <c r="B3658" i="12"/>
  <c r="B3657" i="12"/>
  <c r="B3656" i="12"/>
  <c r="B3655" i="12"/>
  <c r="B3654" i="12"/>
  <c r="B3653" i="12"/>
  <c r="B3652" i="12"/>
  <c r="B3651" i="12"/>
  <c r="B3650" i="12"/>
  <c r="B3649" i="12"/>
  <c r="B3648" i="12"/>
  <c r="B3647" i="12"/>
  <c r="B3646" i="12"/>
  <c r="B3645" i="12"/>
  <c r="B3644" i="12"/>
  <c r="B3643" i="12"/>
  <c r="B3642" i="12"/>
  <c r="B3641" i="12"/>
  <c r="B3640" i="12"/>
  <c r="B3639" i="12"/>
  <c r="B3638" i="12"/>
  <c r="B3637" i="12"/>
  <c r="B3636" i="12"/>
  <c r="B3635" i="12"/>
  <c r="B3634" i="12"/>
  <c r="B3633" i="12"/>
  <c r="B3632" i="12"/>
  <c r="B3631" i="12"/>
  <c r="B3630" i="12"/>
  <c r="B3629" i="12"/>
  <c r="B3628" i="12"/>
  <c r="B3627" i="12"/>
  <c r="B3626" i="12"/>
  <c r="B3625" i="12"/>
  <c r="B3624" i="12"/>
  <c r="B3623" i="12"/>
  <c r="B3622" i="12"/>
  <c r="B3621" i="12"/>
  <c r="B3620" i="12"/>
  <c r="B3619" i="12"/>
  <c r="B3618" i="12"/>
  <c r="B3617" i="12"/>
  <c r="B3616" i="12"/>
  <c r="B3615" i="12"/>
  <c r="B3614" i="12"/>
  <c r="B3613" i="12"/>
  <c r="B3612" i="12"/>
  <c r="B3611" i="12"/>
  <c r="B3610" i="12"/>
  <c r="B3609" i="12"/>
  <c r="B3608" i="12"/>
  <c r="B3607" i="12"/>
  <c r="B3606" i="12"/>
  <c r="B3605" i="12"/>
  <c r="B3604" i="12"/>
  <c r="B3603" i="12"/>
  <c r="B3602" i="12"/>
  <c r="B3601" i="12"/>
  <c r="B3600" i="12"/>
  <c r="B3599" i="12"/>
  <c r="B3598" i="12"/>
  <c r="B3597" i="12"/>
  <c r="B3596" i="12"/>
  <c r="B3595" i="12"/>
  <c r="B3594" i="12"/>
  <c r="B3593" i="12"/>
  <c r="B3592" i="12"/>
  <c r="B3591" i="12"/>
  <c r="B3590" i="12"/>
  <c r="B3589" i="12"/>
  <c r="B3588" i="12"/>
  <c r="B3587" i="12"/>
  <c r="B3586" i="12"/>
  <c r="B3585" i="12"/>
  <c r="B3584" i="12"/>
  <c r="B3583" i="12"/>
  <c r="B3582" i="12"/>
  <c r="B3581" i="12"/>
  <c r="B3580" i="12"/>
  <c r="B3579" i="12"/>
  <c r="B3578" i="12"/>
  <c r="B3577" i="12"/>
  <c r="B3576" i="12"/>
  <c r="B3575" i="12"/>
  <c r="B3574" i="12"/>
  <c r="B3573" i="12"/>
  <c r="B3572" i="12"/>
  <c r="B3571" i="12"/>
  <c r="B3570" i="12"/>
  <c r="B3569" i="12"/>
  <c r="B3568" i="12"/>
  <c r="B3567" i="12"/>
  <c r="B3566" i="12"/>
  <c r="B3565" i="12"/>
  <c r="B3564" i="12"/>
  <c r="B3563" i="12"/>
  <c r="B3562" i="12"/>
  <c r="B3561" i="12"/>
  <c r="B3560" i="12"/>
  <c r="B3559" i="12"/>
  <c r="B3558" i="12"/>
  <c r="B3557" i="12"/>
  <c r="B3556" i="12"/>
  <c r="B3555" i="12"/>
  <c r="B3554" i="12"/>
  <c r="B3553" i="12"/>
  <c r="B3552" i="12"/>
  <c r="B3551" i="12"/>
  <c r="B3550" i="12"/>
  <c r="B3549" i="12"/>
  <c r="B3548" i="12"/>
  <c r="B3547" i="12"/>
  <c r="B3546" i="12"/>
  <c r="B3545" i="12"/>
  <c r="B3544" i="12"/>
  <c r="B3543" i="12"/>
  <c r="B3542" i="12"/>
  <c r="B3541" i="12"/>
  <c r="B3540" i="12"/>
  <c r="B3539" i="12"/>
  <c r="B3538" i="12"/>
  <c r="B3537" i="12"/>
  <c r="B3536" i="12"/>
  <c r="B3535" i="12"/>
  <c r="B3534" i="12"/>
  <c r="B3533" i="12"/>
  <c r="B3532" i="12"/>
  <c r="B3531" i="12"/>
  <c r="B3530" i="12"/>
  <c r="B3529" i="12"/>
  <c r="B3528" i="12"/>
  <c r="B3527" i="12"/>
  <c r="B3526" i="12"/>
  <c r="B3525" i="12"/>
  <c r="B3524" i="12"/>
  <c r="B3523" i="12"/>
  <c r="B3522" i="12"/>
  <c r="B3521" i="12"/>
  <c r="B3520" i="12"/>
  <c r="B3519" i="12"/>
  <c r="B3518" i="12"/>
  <c r="B3517" i="12"/>
  <c r="B3516" i="12"/>
  <c r="B3515" i="12"/>
  <c r="B3514" i="12"/>
  <c r="B3513" i="12"/>
  <c r="B3512" i="12"/>
  <c r="B3511" i="12"/>
  <c r="B3510" i="12"/>
  <c r="B3509" i="12"/>
  <c r="B3508" i="12"/>
  <c r="B3507" i="12"/>
  <c r="B3506" i="12"/>
  <c r="B3505" i="12"/>
  <c r="B3504" i="12"/>
  <c r="B3503" i="12"/>
  <c r="B3502" i="12"/>
  <c r="B3501" i="12"/>
  <c r="B3500" i="12"/>
  <c r="B3499" i="12"/>
  <c r="B3498" i="12"/>
  <c r="B3497" i="12"/>
  <c r="B3496" i="12"/>
  <c r="B3495" i="12"/>
  <c r="B3494" i="12"/>
  <c r="B3493" i="12"/>
  <c r="B3492" i="12"/>
  <c r="B3491" i="12"/>
  <c r="B3490" i="12"/>
  <c r="B3489" i="12"/>
  <c r="B3488" i="12"/>
  <c r="B3487" i="12"/>
  <c r="B3486" i="12"/>
  <c r="B3485" i="12"/>
  <c r="B3484" i="12"/>
  <c r="B3483" i="12"/>
  <c r="B3482" i="12"/>
  <c r="B3481" i="12"/>
  <c r="B3480" i="12"/>
  <c r="B3479" i="12"/>
  <c r="B3478" i="12"/>
  <c r="B3477" i="12"/>
  <c r="B3476" i="12"/>
  <c r="B3475" i="12"/>
  <c r="B3474" i="12"/>
  <c r="B3473" i="12"/>
  <c r="B3472" i="12"/>
  <c r="B3471" i="12"/>
  <c r="B3470" i="12"/>
  <c r="B3469" i="12"/>
  <c r="B3468" i="12"/>
  <c r="B3467" i="12"/>
  <c r="B3466" i="12"/>
  <c r="B3465" i="12"/>
  <c r="B3464" i="12"/>
  <c r="B3463" i="12"/>
  <c r="B3462" i="12"/>
  <c r="B3461" i="12"/>
  <c r="B3460" i="12"/>
  <c r="B3459" i="12"/>
  <c r="B3458" i="12"/>
  <c r="B3457" i="12"/>
  <c r="B3456" i="12"/>
  <c r="B3455" i="12"/>
  <c r="B3454" i="12"/>
  <c r="B3453" i="12"/>
  <c r="B3452" i="12"/>
  <c r="B3451" i="12"/>
  <c r="B3450" i="12"/>
  <c r="B3449" i="12"/>
  <c r="B3448" i="12"/>
  <c r="B3447" i="12"/>
  <c r="B3446" i="12"/>
  <c r="B3445" i="12"/>
  <c r="B3444" i="12"/>
  <c r="B3443" i="12"/>
  <c r="B3442" i="12"/>
  <c r="B3441" i="12"/>
  <c r="B3440" i="12"/>
  <c r="B3439" i="12"/>
  <c r="B3438" i="12"/>
  <c r="B3437" i="12"/>
  <c r="B3436" i="12"/>
  <c r="B3435" i="12"/>
  <c r="B3434" i="12"/>
  <c r="B3433" i="12"/>
  <c r="B3432" i="12"/>
  <c r="B3431" i="12"/>
  <c r="B3430" i="12"/>
  <c r="B3429" i="12"/>
  <c r="B3428" i="12"/>
  <c r="B3427" i="12"/>
  <c r="B3426" i="12"/>
  <c r="B3425" i="12"/>
  <c r="B3424" i="12"/>
  <c r="B3423" i="12"/>
  <c r="B3422" i="12"/>
  <c r="B3421" i="12"/>
  <c r="B3420" i="12"/>
  <c r="B3419" i="12"/>
  <c r="B3418" i="12"/>
  <c r="B3417" i="12"/>
  <c r="B3416" i="12"/>
  <c r="B3415" i="12"/>
  <c r="B3414" i="12"/>
  <c r="B3413" i="12"/>
  <c r="B3412" i="12"/>
  <c r="B3411" i="12"/>
  <c r="B3410" i="12"/>
  <c r="B3409" i="12"/>
  <c r="B3408" i="12"/>
  <c r="B3407" i="12"/>
  <c r="B3406" i="12"/>
  <c r="B3405" i="12"/>
  <c r="B3404" i="12"/>
  <c r="B3403" i="12"/>
  <c r="B3402" i="12"/>
  <c r="B3401" i="12"/>
  <c r="B3400" i="12"/>
  <c r="B3399" i="12"/>
  <c r="B3398" i="12"/>
  <c r="B3397" i="12"/>
  <c r="B3396" i="12"/>
  <c r="B3395" i="12"/>
  <c r="B3394" i="12"/>
  <c r="B3393" i="12"/>
  <c r="B3392" i="12"/>
  <c r="B3391" i="12"/>
  <c r="B3390" i="12"/>
  <c r="B3389" i="12"/>
  <c r="B3388" i="12"/>
  <c r="B3387" i="12"/>
  <c r="B3386" i="12"/>
  <c r="B3385" i="12"/>
  <c r="B3384" i="12"/>
  <c r="B3383" i="12"/>
  <c r="B3382" i="12"/>
  <c r="B3381" i="12"/>
  <c r="B3380" i="12"/>
  <c r="B3379" i="12"/>
  <c r="B3378" i="12"/>
  <c r="B3377" i="12"/>
  <c r="B3376" i="12"/>
  <c r="B3375" i="12"/>
  <c r="B3374" i="12"/>
  <c r="B3373" i="12"/>
  <c r="B3372" i="12"/>
  <c r="B3371" i="12"/>
  <c r="B3370" i="12"/>
  <c r="B3369" i="12"/>
  <c r="B3368" i="12"/>
  <c r="B3367" i="12"/>
  <c r="B3366" i="12"/>
  <c r="B3365" i="12"/>
  <c r="B3364" i="12"/>
  <c r="B3363" i="12"/>
  <c r="B3362" i="12"/>
  <c r="B3361" i="12"/>
  <c r="B3360" i="12"/>
  <c r="B3359" i="12"/>
  <c r="B3358" i="12"/>
  <c r="B3357" i="12"/>
  <c r="B3356" i="12"/>
  <c r="B3355" i="12"/>
  <c r="B3354" i="12"/>
  <c r="B3353" i="12"/>
  <c r="B3352" i="12"/>
  <c r="B3351" i="12"/>
  <c r="B3350" i="12"/>
  <c r="B3349" i="12"/>
  <c r="B3348" i="12"/>
  <c r="B3347" i="12"/>
  <c r="B3346" i="12"/>
  <c r="B3345" i="12"/>
  <c r="B3344" i="12"/>
  <c r="B3343" i="12"/>
  <c r="B3342" i="12"/>
  <c r="B3341" i="12"/>
  <c r="B3340" i="12"/>
  <c r="B3339" i="12"/>
  <c r="B3338" i="12"/>
  <c r="B3337" i="12"/>
  <c r="B3336" i="12"/>
  <c r="B3335" i="12"/>
  <c r="B3334" i="12"/>
  <c r="B3333" i="12"/>
  <c r="B3332" i="12"/>
  <c r="B3331" i="12"/>
  <c r="B3330" i="12"/>
  <c r="B3329" i="12"/>
  <c r="B3328" i="12"/>
  <c r="B3327" i="12"/>
  <c r="B3326" i="12"/>
  <c r="B3325" i="12"/>
  <c r="B3324" i="12"/>
  <c r="B3323" i="12"/>
  <c r="B3322" i="12"/>
  <c r="B3321" i="12"/>
  <c r="B3320" i="12"/>
  <c r="B3319" i="12"/>
  <c r="B3318" i="12"/>
  <c r="B3317" i="12"/>
  <c r="B3316" i="12"/>
  <c r="B3315" i="12"/>
  <c r="B3314" i="12"/>
  <c r="B3313" i="12"/>
  <c r="B3312" i="12"/>
  <c r="B3311" i="12"/>
  <c r="B3310" i="12"/>
  <c r="B3309" i="12"/>
  <c r="B3308" i="12"/>
  <c r="B3307" i="12"/>
  <c r="B3306" i="12"/>
  <c r="B3305" i="12"/>
  <c r="B3304" i="12"/>
  <c r="B3303" i="12"/>
  <c r="B3302" i="12"/>
  <c r="B3301" i="12"/>
  <c r="B3300" i="12"/>
  <c r="B3299" i="12"/>
  <c r="B3298" i="12"/>
  <c r="B3297" i="12"/>
  <c r="B3296" i="12"/>
  <c r="B3295" i="12"/>
  <c r="B3294" i="12"/>
  <c r="B3293" i="12"/>
  <c r="B3292" i="12"/>
  <c r="B3291" i="12"/>
  <c r="B3290" i="12"/>
  <c r="B3289" i="12"/>
  <c r="B3288" i="12"/>
  <c r="B3287" i="12"/>
  <c r="B3286" i="12"/>
  <c r="B3285" i="12"/>
  <c r="B3284" i="12"/>
  <c r="B3283" i="12"/>
  <c r="B3282" i="12"/>
  <c r="B3281" i="12"/>
  <c r="B3280" i="12"/>
  <c r="B3279" i="12"/>
  <c r="B3278" i="12"/>
  <c r="B3277" i="12"/>
  <c r="B3276" i="12"/>
  <c r="B3275" i="12"/>
  <c r="B3274" i="12"/>
  <c r="B3273" i="12"/>
  <c r="B3272" i="12"/>
  <c r="B3271" i="12"/>
  <c r="B3270" i="12"/>
  <c r="B3269" i="12"/>
  <c r="B3268" i="12"/>
  <c r="B3267" i="12"/>
  <c r="B3266" i="12"/>
  <c r="B3265" i="12"/>
  <c r="B3264" i="12"/>
  <c r="B3263" i="12"/>
  <c r="B3262" i="12"/>
  <c r="B3261" i="12"/>
  <c r="B3260" i="12"/>
  <c r="B3259" i="12"/>
  <c r="B3258" i="12"/>
  <c r="B3257" i="12"/>
  <c r="B3256" i="12"/>
  <c r="B3255" i="12"/>
  <c r="B3254" i="12"/>
  <c r="B3253" i="12"/>
  <c r="B3252" i="12"/>
  <c r="B3251" i="12"/>
  <c r="B3250" i="12"/>
  <c r="B3249" i="12"/>
  <c r="B3248" i="12"/>
  <c r="B3247" i="12"/>
  <c r="B3246" i="12"/>
  <c r="B3245" i="12"/>
  <c r="B3244" i="12"/>
  <c r="B3243" i="12"/>
  <c r="B3242" i="12"/>
  <c r="B3241" i="12"/>
  <c r="B3240" i="12"/>
  <c r="B3239" i="12"/>
  <c r="B3238" i="12"/>
  <c r="B3237" i="12"/>
  <c r="B3236" i="12"/>
  <c r="B3235" i="12"/>
  <c r="B3234" i="12"/>
  <c r="B3233" i="12"/>
  <c r="B3232" i="12"/>
  <c r="B3231" i="12"/>
  <c r="B3230" i="12"/>
  <c r="B3229" i="12"/>
  <c r="B3228" i="12"/>
  <c r="B3227" i="12"/>
  <c r="B3226" i="12"/>
  <c r="B3225" i="12"/>
  <c r="B3224" i="12"/>
  <c r="B3223" i="12"/>
  <c r="B3222" i="12"/>
  <c r="B3221" i="12"/>
  <c r="B3220" i="12"/>
  <c r="B3219" i="12"/>
  <c r="B3218" i="12"/>
  <c r="B3217" i="12"/>
  <c r="B3216" i="12"/>
  <c r="B3215" i="12"/>
  <c r="B3214" i="12"/>
  <c r="B3213" i="12"/>
  <c r="B3212" i="12"/>
  <c r="B3211" i="12"/>
  <c r="B3210" i="12"/>
  <c r="B3209" i="12"/>
  <c r="B3208" i="12"/>
  <c r="B3207" i="12"/>
  <c r="B3206" i="12"/>
  <c r="B3205" i="12"/>
  <c r="B3204" i="12"/>
  <c r="B3203" i="12"/>
  <c r="B3202" i="12"/>
  <c r="B3201" i="12"/>
  <c r="B3200" i="12"/>
  <c r="B3199" i="12"/>
  <c r="B3198" i="12"/>
  <c r="B3197" i="12"/>
  <c r="B3196" i="12"/>
  <c r="B3195" i="12"/>
  <c r="B3194" i="12"/>
  <c r="B3193" i="12"/>
  <c r="B3192" i="12"/>
  <c r="B3191" i="12"/>
  <c r="B3190" i="12"/>
  <c r="B3189" i="12"/>
  <c r="B3188" i="12"/>
  <c r="B3187" i="12"/>
  <c r="B3186" i="12"/>
  <c r="B3185" i="12"/>
  <c r="B3184" i="12"/>
  <c r="B3183" i="12"/>
  <c r="B3182" i="12"/>
  <c r="B3181" i="12"/>
  <c r="B3180" i="12"/>
  <c r="B3179" i="12"/>
  <c r="B3178" i="12"/>
  <c r="B3177" i="12"/>
  <c r="B3176" i="12"/>
  <c r="B3175" i="12"/>
  <c r="B3174" i="12"/>
  <c r="B3173" i="12"/>
  <c r="B3172" i="12"/>
  <c r="B3171" i="12"/>
  <c r="B3170" i="12"/>
  <c r="B3169" i="12"/>
  <c r="B3168" i="12"/>
  <c r="B3167" i="12"/>
  <c r="B3166" i="12"/>
  <c r="B3165" i="12"/>
  <c r="B3164" i="12"/>
  <c r="B3163" i="12"/>
  <c r="B3162" i="12"/>
  <c r="B3161" i="12"/>
  <c r="B3160" i="12"/>
  <c r="B3159" i="12"/>
  <c r="B3158" i="12"/>
  <c r="B3157" i="12"/>
  <c r="B3156" i="12"/>
  <c r="B3155" i="12"/>
  <c r="B3154" i="12"/>
  <c r="B3153" i="12"/>
  <c r="B3152" i="12"/>
  <c r="B3151" i="12"/>
  <c r="B3150" i="12"/>
  <c r="B3149" i="12"/>
  <c r="B3148" i="12"/>
  <c r="B3147" i="12"/>
  <c r="B3146" i="12"/>
  <c r="B3145" i="12"/>
  <c r="B3144" i="12"/>
  <c r="B3143" i="12"/>
  <c r="B3142" i="12"/>
  <c r="B3141" i="12"/>
  <c r="B3140" i="12"/>
  <c r="B3139" i="12"/>
  <c r="B3138" i="12"/>
  <c r="B3137" i="12"/>
  <c r="B3136" i="12"/>
  <c r="B3135" i="12"/>
  <c r="B3134" i="12"/>
  <c r="B3133" i="12"/>
  <c r="B3132" i="12"/>
  <c r="B3131" i="12"/>
  <c r="B3130" i="12"/>
  <c r="B3129" i="12"/>
  <c r="B3128" i="12"/>
  <c r="B3127" i="12"/>
  <c r="B3126" i="12"/>
  <c r="B3125" i="12"/>
  <c r="B3124" i="12"/>
  <c r="B3123" i="12"/>
  <c r="B3122" i="12"/>
  <c r="B3121" i="12"/>
  <c r="B3120" i="12"/>
  <c r="B3119" i="12"/>
  <c r="B3118" i="12"/>
  <c r="B3117" i="12"/>
  <c r="B3116" i="12"/>
  <c r="B3115" i="12"/>
  <c r="B3114" i="12"/>
  <c r="B3113" i="12"/>
  <c r="B3112" i="12"/>
  <c r="B3111" i="12"/>
  <c r="B3110" i="12"/>
  <c r="B3109" i="12"/>
  <c r="B3108" i="12"/>
  <c r="B3107" i="12"/>
  <c r="B3106" i="12"/>
  <c r="B3105" i="12"/>
  <c r="B3104" i="12"/>
  <c r="B3103" i="12"/>
  <c r="B3102" i="12"/>
  <c r="B3101" i="12"/>
  <c r="B3100" i="12"/>
  <c r="B3099" i="12"/>
  <c r="B3098" i="12"/>
  <c r="B3097" i="12"/>
  <c r="B3096" i="12"/>
  <c r="B3095" i="12"/>
  <c r="B3094" i="12"/>
  <c r="B3093" i="12"/>
  <c r="B3092" i="12"/>
  <c r="B3091" i="12"/>
  <c r="B3090" i="12"/>
  <c r="B3089" i="12"/>
  <c r="B3088" i="12"/>
  <c r="B3087" i="12"/>
  <c r="B3086" i="12"/>
  <c r="B3085" i="12"/>
  <c r="B3084" i="12"/>
  <c r="B3083" i="12"/>
  <c r="B3082" i="12"/>
  <c r="B3081" i="12"/>
  <c r="B3080" i="12"/>
  <c r="B3079" i="12"/>
  <c r="B3078" i="12"/>
  <c r="B3077" i="12"/>
  <c r="B3076" i="12"/>
  <c r="B3075" i="12"/>
  <c r="B3074" i="12"/>
  <c r="B3073" i="12"/>
  <c r="B3072" i="12"/>
  <c r="B3071" i="12"/>
  <c r="B3070" i="12"/>
  <c r="B3069" i="12"/>
  <c r="B3068" i="12"/>
  <c r="B3067" i="12"/>
  <c r="B3066" i="12"/>
  <c r="B3065" i="12"/>
  <c r="B3064" i="12"/>
  <c r="B3063" i="12"/>
  <c r="B3062" i="12"/>
  <c r="B3061" i="12"/>
  <c r="B3060" i="12"/>
  <c r="B3059" i="12"/>
  <c r="B3058" i="12"/>
  <c r="B3057" i="12"/>
  <c r="B3056" i="12"/>
  <c r="B3055" i="12"/>
  <c r="B3054" i="12"/>
  <c r="B3053" i="12"/>
  <c r="B3052" i="12"/>
  <c r="B3051" i="12"/>
  <c r="B3050" i="12"/>
  <c r="B3049" i="12"/>
  <c r="B3048" i="12"/>
  <c r="B3047" i="12"/>
  <c r="B3046" i="12"/>
  <c r="B3045" i="12"/>
  <c r="B3044" i="12"/>
  <c r="B3043" i="12"/>
  <c r="B3042" i="12"/>
  <c r="B3041" i="12"/>
  <c r="B3040" i="12"/>
  <c r="B3039" i="12"/>
  <c r="B3038" i="12"/>
  <c r="B3037" i="12"/>
  <c r="B3036" i="12"/>
  <c r="B3035" i="12"/>
  <c r="B3034" i="12"/>
  <c r="B3033" i="12"/>
  <c r="B3032" i="12"/>
  <c r="B3031" i="12"/>
  <c r="B3030" i="12"/>
  <c r="B3029" i="12"/>
  <c r="B3028" i="12"/>
  <c r="B3027" i="12"/>
  <c r="B3026" i="12"/>
  <c r="B3025" i="12"/>
  <c r="B3024" i="12"/>
  <c r="B3023" i="12"/>
  <c r="B3022" i="12"/>
  <c r="B3021" i="12"/>
  <c r="B3020" i="12"/>
  <c r="B3019" i="12"/>
  <c r="B3018" i="12"/>
  <c r="B3017" i="12"/>
  <c r="B3016" i="12"/>
  <c r="B3015" i="12"/>
  <c r="B3014" i="12"/>
  <c r="B3013" i="12"/>
  <c r="B3012" i="12"/>
  <c r="B3011" i="12"/>
  <c r="B3010" i="12"/>
  <c r="B3009" i="12"/>
  <c r="B3008" i="12"/>
  <c r="B3007" i="12"/>
  <c r="B3006" i="12"/>
  <c r="B3005" i="12"/>
  <c r="B3004" i="12"/>
  <c r="B3003" i="12"/>
  <c r="B3002" i="12"/>
  <c r="B3001" i="12"/>
  <c r="B3000" i="12"/>
  <c r="B2999" i="12"/>
  <c r="B2998" i="12"/>
  <c r="B2997" i="12"/>
  <c r="B2996" i="12"/>
  <c r="B2995" i="12"/>
  <c r="B2994" i="12"/>
  <c r="B2993" i="12"/>
  <c r="B2992" i="12"/>
  <c r="B2991" i="12"/>
  <c r="B2990" i="12"/>
  <c r="B2989" i="12"/>
  <c r="B2988" i="12"/>
  <c r="B2987" i="12"/>
  <c r="B2986" i="12"/>
  <c r="B2985" i="12"/>
  <c r="B2984" i="12"/>
  <c r="B2983" i="12"/>
  <c r="B2982" i="12"/>
  <c r="B2981" i="12"/>
  <c r="B2980" i="12"/>
  <c r="B2979" i="12"/>
  <c r="B2978" i="12"/>
  <c r="B2977" i="12"/>
  <c r="B2976" i="12"/>
  <c r="B2975" i="12"/>
  <c r="B2974" i="12"/>
  <c r="B2973" i="12"/>
  <c r="B2972" i="12"/>
  <c r="B2971" i="12"/>
  <c r="B2970" i="12"/>
  <c r="B2969" i="12"/>
  <c r="B2968" i="12"/>
  <c r="B2967" i="12"/>
  <c r="B2966" i="12"/>
  <c r="B2965" i="12"/>
  <c r="B2964" i="12"/>
  <c r="B2963" i="12"/>
  <c r="B2962" i="12"/>
  <c r="B2961" i="12"/>
  <c r="B2960" i="12"/>
  <c r="B2959" i="12"/>
  <c r="B2958" i="12"/>
  <c r="B2957" i="12"/>
  <c r="B2956" i="12"/>
  <c r="B2955" i="12"/>
  <c r="B2954" i="12"/>
  <c r="B2953" i="12"/>
  <c r="B2952" i="12"/>
  <c r="B2951" i="12"/>
  <c r="B2950" i="12"/>
  <c r="B2949" i="12"/>
  <c r="B2948" i="12"/>
  <c r="B2947" i="12"/>
  <c r="B2946" i="12"/>
  <c r="B2945" i="12"/>
  <c r="B2944" i="12"/>
  <c r="B2943" i="12"/>
  <c r="B2942" i="12"/>
  <c r="B2941" i="12"/>
  <c r="B2940" i="12"/>
  <c r="B2939" i="12"/>
  <c r="B2938" i="12"/>
  <c r="B2937" i="12"/>
  <c r="B2936" i="12"/>
  <c r="B2935" i="12"/>
  <c r="B2934" i="12"/>
  <c r="B2933" i="12"/>
  <c r="B2932" i="12"/>
  <c r="B2931" i="12"/>
  <c r="B2930" i="12"/>
  <c r="B2929" i="12"/>
  <c r="B2928" i="12"/>
  <c r="B2927" i="12"/>
  <c r="B2926" i="12"/>
  <c r="B2925" i="12"/>
  <c r="B2924" i="12"/>
  <c r="B2923" i="12"/>
  <c r="B2922" i="12"/>
  <c r="B2921" i="12"/>
  <c r="B2920" i="12"/>
  <c r="B2919" i="12"/>
  <c r="B2918" i="12"/>
  <c r="B2917" i="12"/>
  <c r="B2916" i="12"/>
  <c r="B2915" i="12"/>
  <c r="B2914" i="12"/>
  <c r="B2913" i="12"/>
  <c r="B2912" i="12"/>
  <c r="B2911" i="12"/>
  <c r="B2910" i="12"/>
  <c r="B2909" i="12"/>
  <c r="B2908" i="12"/>
  <c r="B2907" i="12"/>
  <c r="B2906" i="12"/>
  <c r="B2905" i="12"/>
  <c r="B2904" i="12"/>
  <c r="B2903" i="12"/>
  <c r="B2902" i="12"/>
  <c r="B2901" i="12"/>
  <c r="B2900" i="12"/>
  <c r="B2899" i="12"/>
  <c r="B2898" i="12"/>
  <c r="B2897" i="12"/>
  <c r="B2896" i="12"/>
  <c r="B2895" i="12"/>
  <c r="B2894" i="12"/>
  <c r="B2893" i="12"/>
  <c r="B2892" i="12"/>
  <c r="B2891" i="12"/>
  <c r="B2890" i="12"/>
  <c r="B2889" i="12"/>
  <c r="B2888" i="12"/>
  <c r="B2887" i="12"/>
  <c r="B2886" i="12"/>
  <c r="B2885" i="12"/>
  <c r="B2884" i="12"/>
  <c r="B2883" i="12"/>
  <c r="B2882" i="12"/>
  <c r="B2881" i="12"/>
  <c r="B2880" i="12"/>
  <c r="B2879" i="12"/>
  <c r="B2878" i="12"/>
  <c r="B2877" i="12"/>
  <c r="B2876" i="12"/>
  <c r="B2875" i="12"/>
  <c r="B2874" i="12"/>
  <c r="B2873" i="12"/>
  <c r="B2872" i="12"/>
  <c r="B2871" i="12"/>
  <c r="B2870" i="12"/>
  <c r="B2869" i="12"/>
  <c r="B2868" i="12"/>
  <c r="B2867" i="12"/>
  <c r="B2866" i="12"/>
  <c r="B2865" i="12"/>
  <c r="B2864" i="12"/>
  <c r="B2863" i="12"/>
  <c r="B2862" i="12"/>
  <c r="B2861" i="12"/>
  <c r="B2860" i="12"/>
  <c r="B2859" i="12"/>
  <c r="B2858" i="12"/>
  <c r="B2857" i="12"/>
  <c r="B2856" i="12"/>
  <c r="B2855" i="12"/>
  <c r="B2854" i="12"/>
  <c r="B2853" i="12"/>
  <c r="B2852" i="12"/>
  <c r="B2851" i="12"/>
  <c r="B2850" i="12"/>
  <c r="B2849" i="12"/>
  <c r="B2848" i="12"/>
  <c r="B2847" i="12"/>
  <c r="B2846" i="12"/>
  <c r="B2845" i="12"/>
  <c r="B2844" i="12"/>
  <c r="B2843" i="12"/>
  <c r="B2842" i="12"/>
  <c r="B2841" i="12"/>
  <c r="B2840" i="12"/>
  <c r="B2839" i="12"/>
  <c r="B2838" i="12"/>
  <c r="B2837" i="12"/>
  <c r="B2836" i="12"/>
  <c r="B2835" i="12"/>
  <c r="B2834" i="12"/>
  <c r="B2833" i="12"/>
  <c r="B2832" i="12"/>
  <c r="B2831" i="12"/>
  <c r="B2830" i="12"/>
  <c r="B2829" i="12"/>
  <c r="B2828" i="12"/>
  <c r="B2827" i="12"/>
  <c r="B2826" i="12"/>
  <c r="B2825" i="12"/>
  <c r="B2824" i="12"/>
  <c r="B2823" i="12"/>
  <c r="B2822" i="12"/>
  <c r="B2821" i="12"/>
  <c r="B2820" i="12"/>
  <c r="B2819" i="12"/>
  <c r="B2818" i="12"/>
  <c r="B2817" i="12"/>
  <c r="B2816" i="12"/>
  <c r="B2815" i="12"/>
  <c r="B2814" i="12"/>
  <c r="B2813" i="12"/>
  <c r="B2812" i="12"/>
  <c r="B2811" i="12"/>
  <c r="B2810" i="12"/>
  <c r="B2809" i="12"/>
  <c r="B2808" i="12"/>
  <c r="B2807" i="12"/>
  <c r="B2806" i="12"/>
  <c r="B2805" i="12"/>
  <c r="B2804" i="12"/>
  <c r="B2803" i="12"/>
  <c r="B2802" i="12"/>
  <c r="B2801" i="12"/>
  <c r="B2800" i="12"/>
  <c r="B2799" i="12"/>
  <c r="B2798" i="12"/>
  <c r="B2797" i="12"/>
  <c r="B2796" i="12"/>
  <c r="B2795" i="12"/>
  <c r="B2794" i="12"/>
  <c r="B2793" i="12"/>
  <c r="B2792" i="12"/>
  <c r="B2791" i="12"/>
  <c r="B2790" i="12"/>
  <c r="B2789" i="12"/>
  <c r="B2788" i="12"/>
  <c r="B2787" i="12"/>
  <c r="B2786" i="12"/>
  <c r="B2785" i="12"/>
  <c r="B2784" i="12"/>
  <c r="B2783" i="12"/>
  <c r="B2782" i="12"/>
  <c r="B2781" i="12"/>
  <c r="B2780" i="12"/>
  <c r="B2779" i="12"/>
  <c r="B2778" i="12"/>
  <c r="B2777" i="12"/>
  <c r="B2776" i="12"/>
  <c r="B2775" i="12"/>
  <c r="B2774" i="12"/>
  <c r="B2773" i="12"/>
  <c r="B2772" i="12"/>
  <c r="B2771" i="12"/>
  <c r="B2770" i="12"/>
  <c r="B2769" i="12"/>
  <c r="B2768" i="12"/>
  <c r="B2767" i="12"/>
  <c r="B2766" i="12"/>
  <c r="B2765" i="12"/>
  <c r="B2764" i="12"/>
  <c r="B2763" i="12"/>
  <c r="B2762" i="12"/>
  <c r="B2761" i="12"/>
  <c r="B2760" i="12"/>
  <c r="B2759" i="12"/>
  <c r="B2758" i="12"/>
  <c r="B2757" i="12"/>
  <c r="B2756" i="12"/>
  <c r="B2755" i="12"/>
  <c r="B2754" i="12"/>
  <c r="B2753" i="12"/>
  <c r="B2752" i="12"/>
  <c r="B2751" i="12"/>
  <c r="B2750" i="12"/>
  <c r="B2749" i="12"/>
  <c r="B2748" i="12"/>
  <c r="B2747" i="12"/>
  <c r="B2746" i="12"/>
  <c r="B2745" i="12"/>
  <c r="B2744" i="12"/>
  <c r="B2743" i="12"/>
  <c r="B2742" i="12"/>
  <c r="B2741" i="12"/>
  <c r="B2740" i="12"/>
  <c r="B2739" i="12"/>
  <c r="B2738" i="12"/>
  <c r="B2737" i="12"/>
  <c r="B2736" i="12"/>
  <c r="B2735" i="12"/>
  <c r="B2734" i="12"/>
  <c r="B2733" i="12"/>
  <c r="B2732" i="12"/>
  <c r="B2731" i="12"/>
  <c r="B2730" i="12"/>
  <c r="B2729" i="12"/>
  <c r="B2728" i="12"/>
  <c r="B2727" i="12"/>
  <c r="B2726" i="12"/>
  <c r="B2725" i="12"/>
  <c r="B2724" i="12"/>
  <c r="B2723" i="12"/>
  <c r="B2722" i="12"/>
  <c r="B2721" i="12"/>
  <c r="B2720" i="12"/>
  <c r="B2719" i="12"/>
  <c r="B2718" i="12"/>
  <c r="B2717" i="12"/>
  <c r="B2716" i="12"/>
  <c r="B2715" i="12"/>
  <c r="B2714" i="12"/>
  <c r="B2713" i="12"/>
  <c r="B2712" i="12"/>
  <c r="B2711" i="12"/>
  <c r="B2710" i="12"/>
  <c r="B2709" i="12"/>
  <c r="B2708" i="12"/>
  <c r="B2707" i="12"/>
  <c r="B2706" i="12"/>
  <c r="B2705" i="12"/>
  <c r="B2704" i="12"/>
  <c r="B2703" i="12"/>
  <c r="B2702" i="12"/>
  <c r="B2701" i="12"/>
  <c r="B2700" i="12"/>
  <c r="B2699" i="12"/>
  <c r="B2698" i="12"/>
  <c r="B2697" i="12"/>
  <c r="B2696" i="12"/>
  <c r="B2695" i="12"/>
  <c r="B2694" i="12"/>
  <c r="B2693" i="12"/>
  <c r="B2692" i="12"/>
  <c r="B2691" i="12"/>
  <c r="B2690" i="12"/>
  <c r="B2689" i="12"/>
  <c r="B2688" i="12"/>
  <c r="B2687" i="12"/>
  <c r="B2686" i="12"/>
  <c r="B2685" i="12"/>
  <c r="B2684" i="12"/>
  <c r="B2683" i="12"/>
  <c r="B2682" i="12"/>
  <c r="B2681" i="12"/>
  <c r="B2680" i="12"/>
  <c r="B2679" i="12"/>
  <c r="B2678" i="12"/>
  <c r="B2677" i="12"/>
  <c r="B2676" i="12"/>
  <c r="B2675" i="12"/>
  <c r="B2674" i="12"/>
  <c r="B2673" i="12"/>
  <c r="B2672" i="12"/>
  <c r="B2671" i="12"/>
  <c r="B2670" i="12"/>
  <c r="B2669" i="12"/>
  <c r="B2668" i="12"/>
  <c r="B2667" i="12"/>
  <c r="B2666" i="12"/>
  <c r="B2665" i="12"/>
  <c r="B2664" i="12"/>
  <c r="B2663" i="12"/>
  <c r="B2662" i="12"/>
  <c r="B2661" i="12"/>
  <c r="B2660" i="12"/>
  <c r="B2659" i="12"/>
  <c r="B2658" i="12"/>
  <c r="B2657" i="12"/>
  <c r="B2656" i="12"/>
  <c r="B2655" i="12"/>
  <c r="B2654" i="12"/>
  <c r="B2653" i="12"/>
  <c r="B2652" i="12"/>
  <c r="B2651" i="12"/>
  <c r="B2650" i="12"/>
  <c r="B2649" i="12"/>
  <c r="B2648" i="12"/>
  <c r="B2647" i="12"/>
  <c r="B2646" i="12"/>
  <c r="B2645" i="12"/>
  <c r="B2644" i="12"/>
  <c r="B2643" i="12"/>
  <c r="B2642" i="12"/>
  <c r="B2641" i="12"/>
  <c r="B2640" i="12"/>
  <c r="B2639" i="12"/>
  <c r="B2638" i="12"/>
  <c r="B2637" i="12"/>
  <c r="B2636" i="12"/>
  <c r="B2635" i="12"/>
  <c r="B2634" i="12"/>
  <c r="B2633" i="12"/>
  <c r="B2632" i="12"/>
  <c r="B2631" i="12"/>
  <c r="B2630" i="12"/>
  <c r="B2629" i="12"/>
  <c r="B2628" i="12"/>
  <c r="B2627" i="12"/>
  <c r="B2626" i="12"/>
  <c r="B2625" i="12"/>
  <c r="B2624" i="12"/>
  <c r="B2623" i="12"/>
  <c r="B2622" i="12"/>
  <c r="B2621" i="12"/>
  <c r="B2620" i="12"/>
  <c r="B2619" i="12"/>
  <c r="B2618" i="12"/>
  <c r="B2617" i="12"/>
  <c r="B2616" i="12"/>
  <c r="B2615" i="12"/>
  <c r="B2614" i="12"/>
  <c r="B2613" i="12"/>
  <c r="B2612" i="12"/>
  <c r="B2611" i="12"/>
  <c r="B2610" i="12"/>
  <c r="B2609" i="12"/>
  <c r="B2608" i="12"/>
  <c r="B2607" i="12"/>
  <c r="B2606" i="12"/>
  <c r="B2605" i="12"/>
  <c r="B2604" i="12"/>
  <c r="B2603" i="12"/>
  <c r="B2602" i="12"/>
  <c r="B2601" i="12"/>
  <c r="B2600" i="12"/>
  <c r="B2599" i="12"/>
  <c r="B2598" i="12"/>
  <c r="B2597" i="12"/>
  <c r="B2596" i="12"/>
  <c r="B2595" i="12"/>
  <c r="B2594" i="12"/>
  <c r="B2593" i="12"/>
  <c r="B2592" i="12"/>
  <c r="B2591" i="12"/>
  <c r="B2590" i="12"/>
  <c r="B2589" i="12"/>
  <c r="B2588" i="12"/>
  <c r="B2587" i="12"/>
  <c r="B2586" i="12"/>
  <c r="B2585" i="12"/>
  <c r="B2584" i="12"/>
  <c r="B2583" i="12"/>
  <c r="B2582" i="12"/>
  <c r="B2581" i="12"/>
  <c r="B2580" i="12"/>
  <c r="B2579" i="12"/>
  <c r="B2578" i="12"/>
  <c r="B2577" i="12"/>
  <c r="B2576" i="12"/>
  <c r="B2575" i="12"/>
  <c r="B2574" i="12"/>
  <c r="B2573" i="12"/>
  <c r="B2572" i="12"/>
  <c r="B2571" i="12"/>
  <c r="B2570" i="12"/>
  <c r="B2569" i="12"/>
  <c r="B2568" i="12"/>
  <c r="B2567" i="12"/>
  <c r="B2566" i="12"/>
  <c r="B2565" i="12"/>
  <c r="B2564" i="12"/>
  <c r="B2563" i="12"/>
  <c r="B2562" i="12"/>
  <c r="B2561" i="12"/>
  <c r="B2560" i="12"/>
  <c r="B2559" i="12"/>
  <c r="B2558" i="12"/>
  <c r="B2557" i="12"/>
  <c r="B2556" i="12"/>
  <c r="B2555" i="12"/>
  <c r="B2554" i="12"/>
  <c r="B2553" i="12"/>
  <c r="B2552" i="12"/>
  <c r="B2551" i="12"/>
  <c r="B2550" i="12"/>
  <c r="B2549" i="12"/>
  <c r="B2548" i="12"/>
  <c r="B2547" i="12"/>
  <c r="B2546" i="12"/>
  <c r="B2545" i="12"/>
  <c r="B2544" i="12"/>
  <c r="B2543" i="12"/>
  <c r="B2542" i="12"/>
  <c r="B2541" i="12"/>
  <c r="B2540" i="12"/>
  <c r="B2539" i="12"/>
  <c r="B2538" i="12"/>
  <c r="B2537" i="12"/>
  <c r="B2536" i="12"/>
  <c r="B2535" i="12"/>
  <c r="B2534" i="12"/>
  <c r="B2533" i="12"/>
  <c r="B2532" i="12"/>
  <c r="B2531" i="12"/>
  <c r="B2530" i="12"/>
  <c r="B2529" i="12"/>
  <c r="B2528" i="12"/>
  <c r="B2527" i="12"/>
  <c r="B2526" i="12"/>
  <c r="B2525" i="12"/>
  <c r="B2524" i="12"/>
  <c r="B2523" i="12"/>
  <c r="B2522" i="12"/>
  <c r="B2521" i="12"/>
  <c r="B2520" i="12"/>
  <c r="B2519" i="12"/>
  <c r="B2518" i="12"/>
  <c r="B2517" i="12"/>
  <c r="B2516" i="12"/>
  <c r="B2515" i="12"/>
  <c r="B2514" i="12"/>
  <c r="B2513" i="12"/>
  <c r="B2512" i="12"/>
  <c r="B2511" i="12"/>
  <c r="B2510" i="12"/>
  <c r="B2509" i="12"/>
  <c r="B2508" i="12"/>
  <c r="B2507" i="12"/>
  <c r="B2506" i="12"/>
  <c r="B2505" i="12"/>
  <c r="B2504" i="12"/>
  <c r="B2503" i="12"/>
  <c r="B2502" i="12"/>
  <c r="B2501" i="12"/>
  <c r="B2500" i="12"/>
  <c r="B2499" i="12"/>
  <c r="B2498" i="12"/>
  <c r="B2497" i="12"/>
  <c r="B2496" i="12"/>
  <c r="B2495" i="12"/>
  <c r="B2494" i="12"/>
  <c r="B2493" i="12"/>
  <c r="B2492" i="12"/>
  <c r="B2491" i="12"/>
  <c r="B2490" i="12"/>
  <c r="B2489" i="12"/>
  <c r="B2488" i="12"/>
  <c r="B2487" i="12"/>
  <c r="B2486" i="12"/>
  <c r="B2485" i="12"/>
  <c r="B2484" i="12"/>
  <c r="B2483" i="12"/>
  <c r="B2482" i="12"/>
  <c r="B2481" i="12"/>
  <c r="B2480" i="12"/>
  <c r="B2479" i="12"/>
  <c r="B2478" i="12"/>
  <c r="B2477" i="12"/>
  <c r="B2476" i="12"/>
  <c r="B2475" i="12"/>
  <c r="B2474" i="12"/>
  <c r="B2473" i="12"/>
  <c r="B2472" i="12"/>
  <c r="B2471" i="12"/>
  <c r="B2470" i="12"/>
  <c r="B2469" i="12"/>
  <c r="B2468" i="12"/>
  <c r="B2467" i="12"/>
  <c r="B2466" i="12"/>
  <c r="B2465" i="12"/>
  <c r="B2464" i="12"/>
  <c r="B2463" i="12"/>
  <c r="B2462" i="12"/>
  <c r="B2461" i="12"/>
  <c r="B2460" i="12"/>
  <c r="B2459" i="12"/>
  <c r="B2458" i="12"/>
  <c r="B2457" i="12"/>
  <c r="B2456" i="12"/>
  <c r="B2455" i="12"/>
  <c r="B2454" i="12"/>
  <c r="B2453" i="12"/>
  <c r="B2452" i="12"/>
  <c r="B2451" i="12"/>
  <c r="B2450" i="12"/>
  <c r="B2449" i="12"/>
  <c r="B2448" i="12"/>
  <c r="B2447" i="12"/>
  <c r="B2446" i="12"/>
  <c r="B2445" i="12"/>
  <c r="B2444" i="12"/>
  <c r="B2443" i="12"/>
  <c r="B2442" i="12"/>
  <c r="B2441" i="12"/>
  <c r="B2440" i="12"/>
  <c r="B2439" i="12"/>
  <c r="B2438" i="12"/>
  <c r="B2437" i="12"/>
  <c r="B2436" i="12"/>
  <c r="B2435" i="12"/>
  <c r="B2434" i="12"/>
  <c r="B2433" i="12"/>
  <c r="B2432" i="12"/>
  <c r="B2431" i="12"/>
  <c r="B2430" i="12"/>
  <c r="B2429" i="12"/>
  <c r="B2428" i="12"/>
  <c r="B2427" i="12"/>
  <c r="B2426" i="12"/>
  <c r="B2425" i="12"/>
  <c r="B2424" i="12"/>
  <c r="B2423" i="12"/>
  <c r="B2422" i="12"/>
  <c r="B2421" i="12"/>
  <c r="B2420" i="12"/>
  <c r="B2419" i="12"/>
  <c r="B2418" i="12"/>
  <c r="B2417" i="12"/>
  <c r="B2416" i="12"/>
  <c r="B2415" i="12"/>
  <c r="B2414" i="12"/>
  <c r="B2413" i="12"/>
  <c r="B2412" i="12"/>
  <c r="B2411" i="12"/>
  <c r="B2410" i="12"/>
  <c r="B2409" i="12"/>
  <c r="B2408" i="12"/>
  <c r="B2407" i="12"/>
  <c r="B2406" i="12"/>
  <c r="B2405" i="12"/>
  <c r="B2404" i="12"/>
  <c r="B2403" i="12"/>
  <c r="B2402" i="12"/>
  <c r="B2401" i="12"/>
  <c r="B2400" i="12"/>
  <c r="B2399" i="12"/>
  <c r="B2398" i="12"/>
  <c r="B2397" i="12"/>
  <c r="B2396" i="12"/>
  <c r="B2395" i="12"/>
  <c r="B2394" i="12"/>
  <c r="B2393" i="12"/>
  <c r="B2392" i="12"/>
  <c r="B2391" i="12"/>
  <c r="B2390" i="12"/>
  <c r="B2389" i="12"/>
  <c r="B2388" i="12"/>
  <c r="B2387" i="12"/>
  <c r="B2386" i="12"/>
  <c r="B2385" i="12"/>
  <c r="B2384" i="12"/>
  <c r="B2383" i="12"/>
  <c r="B2382" i="12"/>
  <c r="B2381" i="12"/>
  <c r="B2380" i="12"/>
  <c r="B2379" i="12"/>
  <c r="B2378" i="12"/>
  <c r="B2377" i="12"/>
  <c r="B2376" i="12"/>
  <c r="B2375" i="12"/>
  <c r="B2374" i="12"/>
  <c r="B2373" i="12"/>
  <c r="B2372" i="12"/>
  <c r="B2371" i="12"/>
  <c r="B2370" i="12"/>
  <c r="B2369" i="12"/>
  <c r="B2368" i="12"/>
  <c r="B2367" i="12"/>
  <c r="B2366" i="12"/>
  <c r="B2365" i="12"/>
  <c r="B2364" i="12"/>
  <c r="B2363" i="12"/>
  <c r="B2362" i="12"/>
  <c r="B2361" i="12"/>
  <c r="B2360" i="12"/>
  <c r="B2359" i="12"/>
  <c r="B2358" i="12"/>
  <c r="B2357" i="12"/>
  <c r="B2356" i="12"/>
  <c r="B2355" i="12"/>
  <c r="B2354" i="12"/>
  <c r="B2353" i="12"/>
  <c r="B2352" i="12"/>
  <c r="B2351" i="12"/>
  <c r="B2350" i="12"/>
  <c r="B2349" i="12"/>
  <c r="B2348" i="12"/>
  <c r="B2347" i="12"/>
  <c r="B2346" i="12"/>
  <c r="B2345" i="12"/>
  <c r="B2344" i="12"/>
  <c r="B2343" i="12"/>
  <c r="B2342" i="12"/>
  <c r="B2341" i="12"/>
  <c r="B2340" i="12"/>
  <c r="B2339" i="12"/>
  <c r="B2338" i="12"/>
  <c r="B2337" i="12"/>
  <c r="B2336" i="12"/>
  <c r="B2335" i="12"/>
  <c r="B2334" i="12"/>
  <c r="B2333" i="12"/>
  <c r="B2332" i="12"/>
  <c r="B2331" i="12"/>
  <c r="B2330" i="12"/>
  <c r="B2329" i="12"/>
  <c r="B2328" i="12"/>
  <c r="B2327" i="12"/>
  <c r="B2326" i="12"/>
  <c r="B2325" i="12"/>
  <c r="B2324" i="12"/>
  <c r="B2323" i="12"/>
  <c r="B2322" i="12"/>
  <c r="B2321" i="12"/>
  <c r="B2320" i="12"/>
  <c r="B2319" i="12"/>
  <c r="B2318" i="12"/>
  <c r="B2317" i="12"/>
  <c r="B2316" i="12"/>
  <c r="B2315" i="12"/>
  <c r="B2314" i="12"/>
  <c r="B2313" i="12"/>
  <c r="B2312" i="12"/>
  <c r="B2311" i="12"/>
  <c r="B2310" i="12"/>
  <c r="B2309" i="12"/>
  <c r="B2308" i="12"/>
  <c r="B2307" i="12"/>
  <c r="B2306" i="12"/>
  <c r="B2305" i="12"/>
  <c r="B2304" i="12"/>
  <c r="B2303" i="12"/>
  <c r="B2302" i="12"/>
  <c r="B2301" i="12"/>
  <c r="B2300" i="12"/>
  <c r="B2299" i="12"/>
  <c r="B2298" i="12"/>
  <c r="B2297" i="12"/>
  <c r="B2296" i="12"/>
  <c r="B2295" i="12"/>
  <c r="B2294" i="12"/>
  <c r="B2293" i="12"/>
  <c r="B2292" i="12"/>
  <c r="B2291" i="12"/>
  <c r="B2290" i="12"/>
  <c r="B2289" i="12"/>
  <c r="B2288" i="12"/>
  <c r="B2287" i="12"/>
  <c r="B2286" i="12"/>
  <c r="B2285" i="12"/>
  <c r="B2284" i="12"/>
  <c r="B2283" i="12"/>
  <c r="B2282" i="12"/>
  <c r="B2281" i="12"/>
  <c r="B2280" i="12"/>
  <c r="B2279" i="12"/>
  <c r="B2278" i="12"/>
  <c r="B2277" i="12"/>
  <c r="B2276" i="12"/>
  <c r="B2275" i="12"/>
  <c r="B2274" i="12"/>
  <c r="B2273" i="12"/>
  <c r="B2272" i="12"/>
  <c r="B2271" i="12"/>
  <c r="B2270" i="12"/>
  <c r="B2269" i="12"/>
  <c r="B2268" i="12"/>
  <c r="B2267" i="12"/>
  <c r="B2266" i="12"/>
  <c r="B2265" i="12"/>
  <c r="B2264" i="12"/>
  <c r="B2263" i="12"/>
  <c r="B2262" i="12"/>
  <c r="B2261" i="12"/>
  <c r="B2260" i="12"/>
  <c r="B2259" i="12"/>
  <c r="B2258" i="12"/>
  <c r="B2257" i="12"/>
  <c r="B2256" i="12"/>
  <c r="B2255" i="12"/>
  <c r="B2254" i="12"/>
  <c r="B2253" i="12"/>
  <c r="B2252" i="12"/>
  <c r="B2251" i="12"/>
  <c r="B2250" i="12"/>
  <c r="B2249" i="12"/>
  <c r="B2248" i="12"/>
  <c r="B2247" i="12"/>
  <c r="B2246" i="12"/>
  <c r="B2245" i="12"/>
  <c r="B2244" i="12"/>
  <c r="B2243" i="12"/>
  <c r="B2242" i="12"/>
  <c r="B2241" i="12"/>
  <c r="B2240" i="12"/>
  <c r="B2239" i="12"/>
  <c r="B2238" i="12"/>
  <c r="B2237" i="12"/>
  <c r="B2236" i="12"/>
  <c r="B2235" i="12"/>
  <c r="B2234" i="12"/>
  <c r="B2233" i="12"/>
  <c r="B2232" i="12"/>
  <c r="B2231" i="12"/>
  <c r="B2230" i="12"/>
  <c r="B2229" i="12"/>
  <c r="B2228" i="12"/>
  <c r="B2227" i="12"/>
  <c r="B2226" i="12"/>
  <c r="B2225" i="12"/>
  <c r="B2224" i="12"/>
  <c r="B2223" i="12"/>
  <c r="B2222" i="12"/>
  <c r="B2221" i="12"/>
  <c r="B2220" i="12"/>
  <c r="B2219" i="12"/>
  <c r="B2218" i="12"/>
  <c r="B2217" i="12"/>
  <c r="B2216" i="12"/>
  <c r="B2215" i="12"/>
  <c r="B2214" i="12"/>
  <c r="B2213" i="12"/>
  <c r="B2212" i="12"/>
  <c r="B2211" i="12"/>
  <c r="B2210" i="12"/>
  <c r="B2209" i="12"/>
  <c r="B2208" i="12"/>
  <c r="B2207" i="12"/>
  <c r="B2206" i="12"/>
  <c r="B2205" i="12"/>
  <c r="B2204" i="12"/>
  <c r="B2203" i="12"/>
  <c r="B2202" i="12"/>
  <c r="B2201" i="12"/>
  <c r="B2200" i="12"/>
  <c r="B2199" i="12"/>
  <c r="B2198" i="12"/>
  <c r="B2197" i="12"/>
  <c r="B2196" i="12"/>
  <c r="B2195" i="12"/>
  <c r="B2194" i="12"/>
  <c r="B2193" i="12"/>
  <c r="B2192" i="12"/>
  <c r="B2191" i="12"/>
  <c r="B2190" i="12"/>
  <c r="B2189" i="12"/>
  <c r="B2188" i="12"/>
  <c r="B2187" i="12"/>
  <c r="B2186" i="12"/>
  <c r="B2185" i="12"/>
  <c r="B2184" i="12"/>
  <c r="B2183" i="12"/>
  <c r="B2182" i="12"/>
  <c r="B2181" i="12"/>
  <c r="B2180" i="12"/>
  <c r="B2179" i="12"/>
  <c r="B2178" i="12"/>
  <c r="B2177" i="12"/>
  <c r="B2176" i="12"/>
  <c r="B2175" i="12"/>
  <c r="B2174" i="12"/>
  <c r="B2173" i="12"/>
  <c r="B2172" i="12"/>
  <c r="B2171" i="12"/>
  <c r="B2170" i="12"/>
  <c r="B2169" i="12"/>
  <c r="B2168" i="12"/>
  <c r="B2167" i="12"/>
  <c r="B2166" i="12"/>
  <c r="B2165" i="12"/>
  <c r="B2164" i="12"/>
  <c r="B2163" i="12"/>
  <c r="B2162" i="12"/>
  <c r="B2161" i="12"/>
  <c r="B2160" i="12"/>
  <c r="B2159" i="12"/>
  <c r="B2158" i="12"/>
  <c r="B2157" i="12"/>
  <c r="B2156" i="12"/>
  <c r="B2155" i="12"/>
  <c r="B2154" i="12"/>
  <c r="B2153" i="12"/>
  <c r="B2152" i="12"/>
  <c r="B2151" i="12"/>
  <c r="B2150" i="12"/>
  <c r="B2149" i="12"/>
  <c r="B2148" i="12"/>
  <c r="B2147" i="12"/>
  <c r="B2146" i="12"/>
  <c r="B2145" i="12"/>
  <c r="B2144" i="12"/>
  <c r="B2143" i="12"/>
  <c r="B2142" i="12"/>
  <c r="B2141" i="12"/>
  <c r="B2140" i="12"/>
  <c r="B2139" i="12"/>
  <c r="B2138" i="12"/>
  <c r="B2137" i="12"/>
  <c r="B2136" i="12"/>
  <c r="B2135" i="12"/>
  <c r="B2134" i="12"/>
  <c r="B2133" i="12"/>
  <c r="B2132" i="12"/>
  <c r="B2131" i="12"/>
  <c r="B2130" i="12"/>
  <c r="B2129" i="12"/>
  <c r="B2128" i="12"/>
  <c r="B2127" i="12"/>
  <c r="B2126" i="12"/>
  <c r="B2125" i="12"/>
  <c r="B2124" i="12"/>
  <c r="B2123" i="12"/>
  <c r="B2122" i="12"/>
  <c r="B2121" i="12"/>
  <c r="B2120" i="12"/>
  <c r="B2119" i="12"/>
  <c r="B2118" i="12"/>
  <c r="B2117" i="12"/>
  <c r="B2116" i="12"/>
  <c r="B2115" i="12"/>
  <c r="B2114" i="12"/>
  <c r="B2113" i="12"/>
  <c r="B2112" i="12"/>
  <c r="B2111" i="12"/>
  <c r="B2110" i="12"/>
  <c r="B2109" i="12"/>
  <c r="B2108" i="12"/>
  <c r="B2107" i="12"/>
  <c r="B2106" i="12"/>
  <c r="B2105" i="12"/>
  <c r="B2104" i="12"/>
  <c r="B2103" i="12"/>
  <c r="B2102" i="12"/>
  <c r="B2101" i="12"/>
  <c r="B2100" i="12"/>
  <c r="B2099" i="12"/>
  <c r="B2098" i="12"/>
  <c r="B2097" i="12"/>
  <c r="B2096" i="12"/>
  <c r="B2095" i="12"/>
  <c r="B2094" i="12"/>
  <c r="B2093" i="12"/>
  <c r="B2092" i="12"/>
  <c r="B2091" i="12"/>
  <c r="B2090" i="12"/>
  <c r="B2089" i="12"/>
  <c r="B2088" i="12"/>
  <c r="B2087" i="12"/>
  <c r="B2086" i="12"/>
  <c r="B2085" i="12"/>
  <c r="B2084" i="12"/>
  <c r="B2083" i="12"/>
  <c r="B2082" i="12"/>
  <c r="B2081" i="12"/>
  <c r="B2080" i="12"/>
  <c r="B2079" i="12"/>
  <c r="B2078" i="12"/>
  <c r="B2077" i="12"/>
  <c r="B2076" i="12"/>
  <c r="B2075" i="12"/>
  <c r="B2074" i="12"/>
  <c r="B2073" i="12"/>
  <c r="B2072" i="12"/>
  <c r="B2071" i="12"/>
  <c r="B2070" i="12"/>
  <c r="B2069" i="12"/>
  <c r="B2068" i="12"/>
  <c r="B2067" i="12"/>
  <c r="B2066" i="12"/>
  <c r="B2065" i="12"/>
  <c r="B2064" i="12"/>
  <c r="B2063" i="12"/>
  <c r="B2062" i="12"/>
  <c r="B2061" i="12"/>
  <c r="B2060" i="12"/>
  <c r="B2059" i="12"/>
  <c r="B2058" i="12"/>
  <c r="B2057" i="12"/>
  <c r="B2056" i="12"/>
  <c r="B2055" i="12"/>
  <c r="B2054" i="12"/>
  <c r="B2053" i="12"/>
  <c r="B2052" i="12"/>
  <c r="B2051" i="12"/>
  <c r="B2050" i="12"/>
  <c r="B2049" i="12"/>
  <c r="B2048" i="12"/>
  <c r="B2047" i="12"/>
  <c r="B2046" i="12"/>
  <c r="B2045" i="12"/>
  <c r="B2044" i="12"/>
  <c r="B2043" i="12"/>
  <c r="B2042" i="12"/>
  <c r="B2041" i="12"/>
  <c r="B2040" i="12"/>
  <c r="B2039" i="12"/>
  <c r="B2038" i="12"/>
  <c r="B2037" i="12"/>
  <c r="B2036" i="12"/>
  <c r="B2035" i="12"/>
  <c r="B2034" i="12"/>
  <c r="B2033" i="12"/>
  <c r="B2032" i="12"/>
  <c r="B2031" i="12"/>
  <c r="B2030" i="12"/>
  <c r="B2029" i="12"/>
  <c r="B2028" i="12"/>
  <c r="B2027" i="12"/>
  <c r="B2026" i="12"/>
  <c r="B2025" i="12"/>
  <c r="B2024" i="12"/>
  <c r="B2023" i="12"/>
  <c r="B2022" i="12"/>
  <c r="B2021" i="12"/>
  <c r="B2020" i="12"/>
  <c r="B2019" i="12"/>
  <c r="B2018" i="12"/>
  <c r="B2017" i="12"/>
  <c r="B2016" i="12"/>
  <c r="B2015" i="12"/>
  <c r="B2014" i="12"/>
  <c r="B2013" i="12"/>
  <c r="B2012" i="12"/>
  <c r="B2011" i="12"/>
  <c r="B2010" i="12"/>
  <c r="B2009" i="12"/>
  <c r="B2008" i="12"/>
  <c r="B2007" i="12"/>
  <c r="B2006" i="12"/>
  <c r="B2005" i="12"/>
  <c r="B2004" i="12"/>
  <c r="B2003" i="12"/>
  <c r="B2002" i="12"/>
  <c r="B2001" i="12"/>
  <c r="B2000" i="12"/>
  <c r="B1999" i="12"/>
  <c r="B1998" i="12"/>
  <c r="B1997" i="12"/>
  <c r="B1996" i="12"/>
  <c r="B1995" i="12"/>
  <c r="B1994" i="12"/>
  <c r="B1993" i="12"/>
  <c r="B1992" i="12"/>
  <c r="B1991" i="12"/>
  <c r="B1990" i="12"/>
  <c r="B1989" i="12"/>
  <c r="B1988" i="12"/>
  <c r="B1987" i="12"/>
  <c r="B1986" i="12"/>
  <c r="B1985" i="12"/>
  <c r="B1984" i="12"/>
  <c r="B1983" i="12"/>
  <c r="B1982" i="12"/>
  <c r="B1981" i="12"/>
  <c r="B1980" i="12"/>
  <c r="B1979" i="12"/>
  <c r="B1978" i="12"/>
  <c r="B1977" i="12"/>
  <c r="B1976" i="12"/>
  <c r="B1975" i="12"/>
  <c r="B1974" i="12"/>
  <c r="B1973" i="12"/>
  <c r="B1972" i="12"/>
  <c r="B1971" i="12"/>
  <c r="B1970" i="12"/>
  <c r="B1969" i="12"/>
  <c r="B1968" i="12"/>
  <c r="B1967" i="12"/>
  <c r="B1966" i="12"/>
  <c r="B1965" i="12"/>
  <c r="B1964" i="12"/>
  <c r="B1963" i="12"/>
  <c r="B1962" i="12"/>
  <c r="B1961" i="12"/>
  <c r="B1960" i="12"/>
  <c r="B1959" i="12"/>
  <c r="B1958" i="12"/>
  <c r="B1957" i="12"/>
  <c r="B1956" i="12"/>
  <c r="B1955" i="12"/>
  <c r="B1954" i="12"/>
  <c r="B1953" i="12"/>
  <c r="B1952" i="12"/>
  <c r="B1951" i="12"/>
  <c r="B1950" i="12"/>
  <c r="B1949" i="12"/>
  <c r="B1948" i="12"/>
  <c r="B1947" i="12"/>
  <c r="B1946" i="12"/>
  <c r="B1945" i="12"/>
  <c r="B1944" i="12"/>
  <c r="B1943" i="12"/>
  <c r="B1942" i="12"/>
  <c r="B1941" i="12"/>
  <c r="B1940" i="12"/>
  <c r="B1939" i="12"/>
  <c r="B1938" i="12"/>
  <c r="B1937" i="12"/>
  <c r="B1936" i="12"/>
  <c r="B1935" i="12"/>
  <c r="B1934" i="12"/>
  <c r="B1933" i="12"/>
  <c r="B1932" i="12"/>
  <c r="B1931" i="12"/>
  <c r="B1930" i="12"/>
  <c r="B1929" i="12"/>
  <c r="B1928" i="12"/>
  <c r="B1927" i="12"/>
  <c r="B1926" i="12"/>
  <c r="B1925" i="12"/>
  <c r="B1924" i="12"/>
  <c r="B1923" i="12"/>
  <c r="B1922" i="12"/>
  <c r="B1921" i="12"/>
  <c r="B1920" i="12"/>
  <c r="B1919" i="12"/>
  <c r="B1918" i="12"/>
  <c r="B1917" i="12"/>
  <c r="B1916" i="12"/>
  <c r="B1915" i="12"/>
  <c r="B1914" i="12"/>
  <c r="B1913" i="12"/>
  <c r="B1912" i="12"/>
  <c r="B1911" i="12"/>
  <c r="B1910" i="12"/>
  <c r="B1909" i="12"/>
  <c r="B1908" i="12"/>
  <c r="B1907" i="12"/>
  <c r="B1906" i="12"/>
  <c r="B1905" i="12"/>
  <c r="B1904" i="12"/>
  <c r="B1903" i="12"/>
  <c r="B1902" i="12"/>
  <c r="B1901" i="12"/>
  <c r="B1900" i="12"/>
  <c r="B1899" i="12"/>
  <c r="B1898" i="12"/>
  <c r="B1897" i="12"/>
  <c r="B1896" i="12"/>
  <c r="B1895" i="12"/>
  <c r="B1894" i="12"/>
  <c r="B1893" i="12"/>
  <c r="B1892" i="12"/>
  <c r="B1891" i="12"/>
  <c r="B1890" i="12"/>
  <c r="B1889" i="12"/>
  <c r="B1888" i="12"/>
  <c r="B1887" i="12"/>
  <c r="B1886" i="12"/>
  <c r="B1885" i="12"/>
  <c r="B1884" i="12"/>
  <c r="B1883" i="12"/>
  <c r="B1882" i="12"/>
  <c r="B1881" i="12"/>
  <c r="B1880" i="12"/>
  <c r="B1879" i="12"/>
  <c r="B1878" i="12"/>
  <c r="B1877" i="12"/>
  <c r="B1876" i="12"/>
  <c r="B1875" i="12"/>
  <c r="B1874" i="12"/>
  <c r="B1873" i="12"/>
  <c r="B1872" i="12"/>
  <c r="B1871" i="12"/>
  <c r="B1870" i="12"/>
  <c r="B1869" i="12"/>
  <c r="B1868" i="12"/>
  <c r="B1867" i="12"/>
  <c r="B1866" i="12"/>
  <c r="B1865" i="12"/>
  <c r="B1864" i="12"/>
  <c r="B1863" i="12"/>
  <c r="B1862" i="12"/>
  <c r="B1861" i="12"/>
  <c r="B1860" i="12"/>
  <c r="B1859" i="12"/>
  <c r="B1858" i="12"/>
  <c r="B1857" i="12"/>
  <c r="B1856" i="12"/>
  <c r="B1855" i="12"/>
  <c r="B1854" i="12"/>
  <c r="B1853" i="12"/>
  <c r="B1852" i="12"/>
  <c r="B1851" i="12"/>
  <c r="B1850" i="12"/>
  <c r="B1849" i="12"/>
  <c r="B1848" i="12"/>
  <c r="B1847" i="12"/>
  <c r="B1846" i="12"/>
  <c r="B1845" i="12"/>
  <c r="B1844" i="12"/>
  <c r="B1843" i="12"/>
  <c r="B1842" i="12"/>
  <c r="B1841" i="12"/>
  <c r="B1840" i="12"/>
  <c r="B1839" i="12"/>
  <c r="B1838" i="12"/>
  <c r="B1837" i="12"/>
  <c r="B1836" i="12"/>
  <c r="B1835" i="12"/>
  <c r="B1834" i="12"/>
  <c r="B1833" i="12"/>
  <c r="B1832" i="12"/>
  <c r="B1831" i="12"/>
  <c r="B1830" i="12"/>
  <c r="B1829" i="12"/>
  <c r="B1828" i="12"/>
  <c r="B1827" i="12"/>
  <c r="B1826" i="12"/>
  <c r="B1825" i="12"/>
  <c r="B1824" i="12"/>
  <c r="B1823" i="12"/>
  <c r="B1822" i="12"/>
  <c r="B1821" i="12"/>
  <c r="B1820" i="12"/>
  <c r="B1819" i="12"/>
  <c r="B1818" i="12"/>
  <c r="B1817" i="12"/>
  <c r="B1816" i="12"/>
  <c r="B1815" i="12"/>
  <c r="B1814" i="12"/>
  <c r="B1813" i="12"/>
  <c r="B1812" i="12"/>
  <c r="B1811" i="12"/>
  <c r="B1810" i="12"/>
  <c r="B1809" i="12"/>
  <c r="B1808" i="12"/>
  <c r="B1807" i="12"/>
  <c r="B1806" i="12"/>
  <c r="B1805" i="12"/>
  <c r="B1804" i="12"/>
  <c r="B1803" i="12"/>
  <c r="B1802" i="12"/>
  <c r="B1801" i="12"/>
  <c r="B1800" i="12"/>
  <c r="B1799" i="12"/>
  <c r="B1798" i="12"/>
  <c r="B1797" i="12"/>
  <c r="B1796" i="12"/>
  <c r="B1795" i="12"/>
  <c r="B1794" i="12"/>
  <c r="B1793" i="12"/>
  <c r="B1792" i="12"/>
  <c r="B1791" i="12"/>
  <c r="B1790" i="12"/>
  <c r="B1789" i="12"/>
  <c r="B1788" i="12"/>
  <c r="B1787" i="12"/>
  <c r="B1786" i="12"/>
  <c r="B1785" i="12"/>
  <c r="B1784" i="12"/>
  <c r="B1783" i="12"/>
  <c r="B1782" i="12"/>
  <c r="B1781" i="12"/>
  <c r="B1780" i="12"/>
  <c r="B1779" i="12"/>
  <c r="B1778" i="12"/>
  <c r="B1777" i="12"/>
  <c r="B1776" i="12"/>
  <c r="B1775" i="12"/>
  <c r="B1774" i="12"/>
  <c r="B1773" i="12"/>
  <c r="B1772" i="12"/>
  <c r="B1771" i="12"/>
  <c r="B1770" i="12"/>
  <c r="B1769" i="12"/>
  <c r="B1768" i="12"/>
  <c r="B1767" i="12"/>
  <c r="B1766" i="12"/>
  <c r="B1765" i="12"/>
  <c r="B1764" i="12"/>
  <c r="B1763" i="12"/>
  <c r="B1762" i="12"/>
  <c r="B1761" i="12"/>
  <c r="B1760" i="12"/>
  <c r="B1759" i="12"/>
  <c r="B1758" i="12"/>
  <c r="B1757" i="12"/>
  <c r="B1756" i="12"/>
  <c r="B1755" i="12"/>
  <c r="B1754" i="12"/>
  <c r="B1753" i="12"/>
  <c r="B1752" i="12"/>
  <c r="B1751" i="12"/>
  <c r="B1750" i="12"/>
  <c r="B1749" i="12"/>
  <c r="B1748" i="12"/>
  <c r="B1747" i="12"/>
  <c r="B1746" i="12"/>
  <c r="B1745" i="12"/>
  <c r="B1744" i="12"/>
  <c r="B1743" i="12"/>
  <c r="B1742" i="12"/>
  <c r="B1741" i="12"/>
  <c r="B1740" i="12"/>
  <c r="B1739" i="12"/>
  <c r="B1738" i="12"/>
  <c r="B1737" i="12"/>
  <c r="B1736" i="12"/>
  <c r="B1735" i="12"/>
  <c r="B1734" i="12"/>
  <c r="B1733" i="12"/>
  <c r="B1732" i="12"/>
  <c r="B1731" i="12"/>
  <c r="B1730" i="12"/>
  <c r="B1729" i="12"/>
  <c r="B1728" i="12"/>
  <c r="B1727" i="12"/>
  <c r="B1726" i="12"/>
  <c r="B1725" i="12"/>
  <c r="B1724" i="12"/>
  <c r="B1723" i="12"/>
  <c r="B1722" i="12"/>
  <c r="B1721" i="12"/>
  <c r="B1720" i="12"/>
  <c r="B1719" i="12"/>
  <c r="B1718" i="12"/>
  <c r="B1717" i="12"/>
  <c r="B1716" i="12"/>
  <c r="B1715" i="12"/>
  <c r="B1714" i="12"/>
  <c r="B1713" i="12"/>
  <c r="B1712" i="12"/>
  <c r="B1711" i="12"/>
  <c r="B1710" i="12"/>
  <c r="B1709" i="12"/>
  <c r="B1708" i="12"/>
  <c r="B1707" i="12"/>
  <c r="B1706" i="12"/>
  <c r="B1705" i="12"/>
  <c r="B1704" i="12"/>
  <c r="B1703" i="12"/>
  <c r="B1702" i="12"/>
  <c r="B1701" i="12"/>
  <c r="B1700" i="12"/>
  <c r="B1699" i="12"/>
  <c r="B1698" i="12"/>
  <c r="B1697" i="12"/>
  <c r="B1696" i="12"/>
  <c r="B1695" i="12"/>
  <c r="B1694" i="12"/>
  <c r="B1693" i="12"/>
  <c r="B1692" i="12"/>
  <c r="B1691" i="12"/>
  <c r="B1690" i="12"/>
  <c r="B1689" i="12"/>
  <c r="B1688" i="12"/>
  <c r="B1687" i="12"/>
  <c r="B1686" i="12"/>
  <c r="B1685" i="12"/>
  <c r="B1684" i="12"/>
  <c r="B1683" i="12"/>
  <c r="B1682" i="12"/>
  <c r="B1681" i="12"/>
  <c r="B1680" i="12"/>
  <c r="B1679" i="12"/>
  <c r="B1678" i="12"/>
  <c r="B1677" i="12"/>
  <c r="B1676" i="12"/>
  <c r="B1675" i="12"/>
  <c r="B1674" i="12"/>
  <c r="B1673" i="12"/>
  <c r="B1672" i="12"/>
  <c r="B1671" i="12"/>
  <c r="B1670" i="12"/>
  <c r="B1669" i="12"/>
  <c r="B1668" i="12"/>
  <c r="B1667" i="12"/>
  <c r="B1666" i="12"/>
  <c r="B1665" i="12"/>
  <c r="B1664" i="12"/>
  <c r="B1663" i="12"/>
  <c r="B1662" i="12"/>
  <c r="B1661" i="12"/>
  <c r="B1660" i="12"/>
  <c r="B1659" i="12"/>
  <c r="B1658" i="12"/>
  <c r="B1657" i="12"/>
  <c r="B1656" i="12"/>
  <c r="B1655" i="12"/>
  <c r="B1654" i="12"/>
  <c r="B1653" i="12"/>
  <c r="B1652" i="12"/>
  <c r="B1651" i="12"/>
  <c r="B1650" i="12"/>
  <c r="B1649" i="12"/>
  <c r="B1648" i="12"/>
  <c r="B1647" i="12"/>
  <c r="B1646" i="12"/>
  <c r="B1645" i="12"/>
  <c r="B1644" i="12"/>
  <c r="B1643" i="12"/>
  <c r="B1642" i="12"/>
  <c r="B1641" i="12"/>
  <c r="B1640" i="12"/>
  <c r="B1639" i="12"/>
  <c r="B1638" i="12"/>
  <c r="B1637" i="12"/>
  <c r="B1636" i="12"/>
  <c r="B1635" i="12"/>
  <c r="B1634" i="12"/>
  <c r="B1633" i="12"/>
  <c r="B1632" i="12"/>
  <c r="B1631" i="12"/>
  <c r="B1630" i="12"/>
  <c r="B1629" i="12"/>
  <c r="B1628" i="12"/>
  <c r="B1627" i="12"/>
  <c r="B1626" i="12"/>
  <c r="B1625" i="12"/>
  <c r="B1624" i="12"/>
  <c r="B1623" i="12"/>
  <c r="B1622" i="12"/>
  <c r="B1621" i="12"/>
  <c r="B1620" i="12"/>
  <c r="B1619" i="12"/>
  <c r="B1618" i="12"/>
  <c r="B1617" i="12"/>
  <c r="B1616" i="12"/>
  <c r="B1615" i="12"/>
  <c r="B1614" i="12"/>
  <c r="B1613" i="12"/>
  <c r="B1612" i="12"/>
  <c r="B1611" i="12"/>
  <c r="B1610" i="12"/>
  <c r="B1609" i="12"/>
  <c r="B1608" i="12"/>
  <c r="B1607" i="12"/>
  <c r="B1606" i="12"/>
  <c r="B1605" i="12"/>
  <c r="B1604" i="12"/>
  <c r="B1603" i="12"/>
  <c r="B1602" i="12"/>
  <c r="B1601" i="12"/>
  <c r="B1600" i="12"/>
  <c r="B1599" i="12"/>
  <c r="B1598" i="12"/>
  <c r="B1597" i="12"/>
  <c r="B1596" i="12"/>
  <c r="B1595" i="12"/>
  <c r="B1594" i="12"/>
  <c r="B1593" i="12"/>
  <c r="B1592" i="12"/>
  <c r="B1591" i="12"/>
  <c r="B1590" i="12"/>
  <c r="B1589" i="12"/>
  <c r="B1588" i="12"/>
  <c r="B1587" i="12"/>
  <c r="B1586" i="12"/>
  <c r="B1585" i="12"/>
  <c r="B1584" i="12"/>
  <c r="B1583" i="12"/>
  <c r="B1582" i="12"/>
  <c r="B1581" i="12"/>
  <c r="B1580" i="12"/>
  <c r="B1579" i="12"/>
  <c r="B1578" i="12"/>
  <c r="B1577" i="12"/>
  <c r="B1576" i="12"/>
  <c r="B1575" i="12"/>
  <c r="B1574" i="12"/>
  <c r="B1573" i="12"/>
  <c r="B1572" i="12"/>
  <c r="B1571" i="12"/>
  <c r="B1570" i="12"/>
  <c r="B1569" i="12"/>
  <c r="B1568" i="12"/>
  <c r="B1567" i="12"/>
  <c r="B1566" i="12"/>
  <c r="B1565" i="12"/>
  <c r="B1564" i="12"/>
  <c r="B1563" i="12"/>
  <c r="B1562" i="12"/>
  <c r="B1561" i="12"/>
  <c r="B1560" i="12"/>
  <c r="B1559" i="12"/>
  <c r="B1558" i="12"/>
  <c r="B1557" i="12"/>
  <c r="B1556" i="12"/>
  <c r="B1555" i="12"/>
  <c r="B1554" i="12"/>
  <c r="B1553" i="12"/>
  <c r="B1552" i="12"/>
  <c r="B1551" i="12"/>
  <c r="B1550" i="12"/>
  <c r="B1549" i="12"/>
  <c r="B1548" i="12"/>
  <c r="B1547" i="12"/>
  <c r="B1546" i="12"/>
  <c r="B1545" i="12"/>
  <c r="B1544" i="12"/>
  <c r="B1543" i="12"/>
  <c r="B1542" i="12"/>
  <c r="B1541" i="12"/>
  <c r="B1540" i="12"/>
  <c r="B1539" i="12"/>
  <c r="B1538" i="12"/>
  <c r="B1537" i="12"/>
  <c r="B1536" i="12"/>
  <c r="B1535" i="12"/>
  <c r="B1534" i="12"/>
  <c r="B1533" i="12"/>
  <c r="B1532" i="12"/>
  <c r="B1531" i="12"/>
  <c r="B1530" i="12"/>
  <c r="B1529" i="12"/>
  <c r="B1528" i="12"/>
  <c r="B1527" i="12"/>
  <c r="B1526" i="12"/>
  <c r="B1525" i="12"/>
  <c r="B1524" i="12"/>
  <c r="B1523" i="12"/>
  <c r="B1522" i="12"/>
  <c r="B1521" i="12"/>
  <c r="B1520" i="12"/>
  <c r="B1519" i="12"/>
  <c r="B1518" i="12"/>
  <c r="B1517" i="12"/>
  <c r="B1516" i="12"/>
  <c r="B1515" i="12"/>
  <c r="B1514" i="12"/>
  <c r="B1513" i="12"/>
  <c r="B1512" i="12"/>
  <c r="B1511" i="12"/>
  <c r="B1510" i="12"/>
  <c r="B1509" i="12"/>
  <c r="B1508" i="12"/>
  <c r="B1507" i="12"/>
  <c r="B1506" i="12"/>
  <c r="B1505" i="12"/>
  <c r="B1504" i="12"/>
  <c r="B1503" i="12"/>
  <c r="B1502" i="12"/>
  <c r="B1501" i="12"/>
  <c r="B1500" i="12"/>
  <c r="B1499" i="12"/>
  <c r="B1498" i="12"/>
  <c r="B1497" i="12"/>
  <c r="B1496" i="12"/>
  <c r="B1495" i="12"/>
  <c r="B1494" i="12"/>
  <c r="B1493" i="12"/>
  <c r="B1492" i="12"/>
  <c r="B1491" i="12"/>
  <c r="B1490" i="12"/>
  <c r="B1489" i="12"/>
  <c r="B1488" i="12"/>
  <c r="B1487" i="12"/>
  <c r="B1486" i="12"/>
  <c r="B1485" i="12"/>
  <c r="B1484" i="12"/>
  <c r="B1483" i="12"/>
  <c r="B1482" i="12"/>
  <c r="B1481" i="12"/>
  <c r="B1480" i="12"/>
  <c r="B1479" i="12"/>
  <c r="B1478" i="12"/>
  <c r="B1477" i="12"/>
  <c r="B1476" i="12"/>
  <c r="B1475" i="12"/>
  <c r="B1474" i="12"/>
  <c r="B1473" i="12"/>
  <c r="B1472" i="12"/>
  <c r="B1471" i="12"/>
  <c r="B1470" i="12"/>
  <c r="B1469" i="12"/>
  <c r="B1468" i="12"/>
  <c r="B1467" i="12"/>
  <c r="B1466" i="12"/>
  <c r="B1465" i="12"/>
  <c r="B1464" i="12"/>
  <c r="B1463" i="12"/>
  <c r="B1462" i="12"/>
  <c r="B1461" i="12"/>
  <c r="B1460" i="12"/>
  <c r="B1459" i="12"/>
  <c r="B1458" i="12"/>
  <c r="B1457" i="12"/>
  <c r="B1456" i="12"/>
  <c r="B1455" i="12"/>
  <c r="B1454" i="12"/>
  <c r="B1453" i="12"/>
  <c r="B1452" i="12"/>
  <c r="B1451" i="12"/>
  <c r="B1450" i="12"/>
  <c r="B1449" i="12"/>
  <c r="B1448" i="12"/>
  <c r="B1447" i="12"/>
  <c r="B1446" i="12"/>
  <c r="B1445" i="12"/>
  <c r="B1444" i="12"/>
  <c r="B1443" i="12"/>
  <c r="B1442" i="12"/>
  <c r="B1441" i="12"/>
  <c r="B1440" i="12"/>
  <c r="B1439" i="12"/>
  <c r="B1438" i="12"/>
  <c r="B1437" i="12"/>
  <c r="B1436" i="12"/>
  <c r="B1435" i="12"/>
  <c r="B1434" i="12"/>
  <c r="B1433" i="12"/>
  <c r="B1432" i="12"/>
  <c r="B1431" i="12"/>
  <c r="B1430" i="12"/>
  <c r="B1429" i="12"/>
  <c r="B1428" i="12"/>
  <c r="B1427" i="12"/>
  <c r="B1426" i="12"/>
  <c r="B1425" i="12"/>
  <c r="B1424" i="12"/>
  <c r="B1423" i="12"/>
  <c r="B1422" i="12"/>
  <c r="B1421" i="12"/>
  <c r="B1420" i="12"/>
  <c r="B1419" i="12"/>
  <c r="B1418" i="12"/>
  <c r="B1417" i="12"/>
  <c r="B1416" i="12"/>
  <c r="B1415" i="12"/>
  <c r="B1414" i="12"/>
  <c r="B1413" i="12"/>
  <c r="B1412" i="12"/>
  <c r="B1411" i="12"/>
  <c r="B1410" i="12"/>
  <c r="B1409" i="12"/>
  <c r="B1408" i="12"/>
  <c r="B1407" i="12"/>
  <c r="B1406" i="12"/>
  <c r="B1405" i="12"/>
  <c r="B1404" i="12"/>
  <c r="B1403" i="12"/>
  <c r="B1402" i="12"/>
  <c r="B1401" i="12"/>
  <c r="B1400" i="12"/>
  <c r="B1399" i="12"/>
  <c r="B1398" i="12"/>
  <c r="B1397" i="12"/>
  <c r="B1396" i="12"/>
  <c r="B1395" i="12"/>
  <c r="B1394" i="12"/>
  <c r="B1393" i="12"/>
  <c r="B1392" i="12"/>
  <c r="B1391" i="12"/>
  <c r="B1390" i="12"/>
  <c r="B1389" i="12"/>
  <c r="B1388" i="12"/>
  <c r="B1387" i="12"/>
  <c r="B1386" i="12"/>
  <c r="B1385" i="12"/>
  <c r="B1384" i="12"/>
  <c r="B1383" i="12"/>
  <c r="B1382" i="12"/>
  <c r="B1381" i="12"/>
  <c r="B1380" i="12"/>
  <c r="B1379" i="12"/>
  <c r="B1378" i="12"/>
  <c r="B1377" i="12"/>
  <c r="B1376" i="12"/>
  <c r="B1375" i="12"/>
  <c r="B1374" i="12"/>
  <c r="B1373" i="12"/>
  <c r="B1372" i="12"/>
  <c r="B1371" i="12"/>
  <c r="B1370" i="12"/>
  <c r="B1369" i="12"/>
  <c r="B1368" i="12"/>
  <c r="B1367" i="12"/>
  <c r="B1366" i="12"/>
  <c r="B1365" i="12"/>
  <c r="B1364" i="12"/>
  <c r="B1363" i="12"/>
  <c r="B1362" i="12"/>
  <c r="B1361" i="12"/>
  <c r="B1360" i="12"/>
  <c r="B1359" i="12"/>
  <c r="B1358" i="12"/>
  <c r="B1357" i="12"/>
  <c r="B1356" i="12"/>
  <c r="B1355" i="12"/>
  <c r="B1354" i="12"/>
  <c r="B1353" i="12"/>
  <c r="B1352" i="12"/>
  <c r="B1351" i="12"/>
  <c r="B1350" i="12"/>
  <c r="B1349" i="12"/>
  <c r="B1348" i="12"/>
  <c r="B1347" i="12"/>
  <c r="B1346" i="12"/>
  <c r="B1345" i="12"/>
  <c r="B1344" i="12"/>
  <c r="B1343" i="12"/>
  <c r="B1342" i="12"/>
  <c r="B1341" i="12"/>
  <c r="B1340" i="12"/>
  <c r="B1339" i="12"/>
  <c r="B1338" i="12"/>
  <c r="B1337" i="12"/>
  <c r="B1336" i="12"/>
  <c r="B1335" i="12"/>
  <c r="B1334" i="12"/>
  <c r="B1333" i="12"/>
  <c r="B1332" i="12"/>
  <c r="B1331" i="12"/>
  <c r="B1330" i="12"/>
  <c r="B1329" i="12"/>
  <c r="B1328" i="12"/>
  <c r="B1327" i="12"/>
  <c r="B1326" i="12"/>
  <c r="B1325" i="12"/>
  <c r="B1324" i="12"/>
  <c r="B1323" i="12"/>
  <c r="B1322" i="12"/>
  <c r="B1321" i="12"/>
  <c r="B1320" i="12"/>
  <c r="B1319" i="12"/>
  <c r="B1318" i="12"/>
  <c r="B1317" i="12"/>
  <c r="B1316" i="12"/>
  <c r="B1315" i="12"/>
  <c r="B1314" i="12"/>
  <c r="B1313" i="12"/>
  <c r="B1312" i="12"/>
  <c r="B1311" i="12"/>
  <c r="B1310" i="12"/>
  <c r="B1309" i="12"/>
  <c r="B1308" i="12"/>
  <c r="B1307" i="12"/>
  <c r="B1306" i="12"/>
  <c r="B1305" i="12"/>
  <c r="B1304" i="12"/>
  <c r="B1303" i="12"/>
  <c r="B1302" i="12"/>
  <c r="B1301" i="12"/>
  <c r="B1300" i="12"/>
  <c r="B1299" i="12"/>
  <c r="B1298" i="12"/>
  <c r="B1297" i="12"/>
  <c r="B1296" i="12"/>
  <c r="B1295" i="12"/>
  <c r="B1294" i="12"/>
  <c r="B1293" i="12"/>
  <c r="B1292" i="12"/>
  <c r="B1291" i="12"/>
  <c r="B1290" i="12"/>
  <c r="B1289" i="12"/>
  <c r="B1288" i="12"/>
  <c r="B1287" i="12"/>
  <c r="B1286" i="12"/>
  <c r="B1285" i="12"/>
  <c r="B1284" i="12"/>
  <c r="B1283" i="12"/>
  <c r="B1282" i="12"/>
  <c r="B1281" i="12"/>
  <c r="B1280" i="12"/>
  <c r="B1279" i="12"/>
  <c r="B1278" i="12"/>
  <c r="B1277" i="12"/>
  <c r="B1276" i="12"/>
  <c r="B1275" i="12"/>
  <c r="B1274" i="12"/>
  <c r="B1273" i="12"/>
  <c r="B1272" i="12"/>
  <c r="B1271" i="12"/>
  <c r="B1270" i="12"/>
  <c r="B1269" i="12"/>
  <c r="B1268" i="12"/>
  <c r="B1267" i="12"/>
  <c r="B1266" i="12"/>
  <c r="B1265" i="12"/>
  <c r="B1264" i="12"/>
  <c r="B1263" i="12"/>
  <c r="B1262" i="12"/>
  <c r="B1261" i="12"/>
  <c r="B1260" i="12"/>
  <c r="B1259" i="12"/>
  <c r="B1258" i="12"/>
  <c r="B1257" i="12"/>
  <c r="B1256" i="12"/>
  <c r="B1255" i="12"/>
  <c r="B1254" i="12"/>
  <c r="B1253" i="12"/>
  <c r="B1252" i="12"/>
  <c r="B1251" i="12"/>
  <c r="B1250" i="12"/>
  <c r="B1249" i="12"/>
  <c r="B1248" i="12"/>
  <c r="B1247" i="12"/>
  <c r="B1246" i="12"/>
  <c r="B1245" i="12"/>
  <c r="B1244" i="12"/>
  <c r="B1243" i="12"/>
  <c r="B1242" i="12"/>
  <c r="B1241" i="12"/>
  <c r="B1240" i="12"/>
  <c r="B1239" i="12"/>
  <c r="B1238" i="12"/>
  <c r="B1237" i="12"/>
  <c r="B1236" i="12"/>
  <c r="B1235" i="12"/>
  <c r="B1234" i="12"/>
  <c r="B1233" i="12"/>
  <c r="B1232" i="12"/>
  <c r="B1231" i="12"/>
  <c r="B1230" i="12"/>
  <c r="B1229" i="12"/>
  <c r="B1228" i="12"/>
  <c r="B1227" i="12"/>
  <c r="B1226" i="12"/>
  <c r="B1225" i="12"/>
  <c r="B1224" i="12"/>
  <c r="B1223" i="12"/>
  <c r="B1222" i="12"/>
  <c r="B1221" i="12"/>
  <c r="B1220" i="12"/>
  <c r="B1219" i="12"/>
  <c r="B1218" i="12"/>
  <c r="B1217" i="12"/>
  <c r="B1216" i="12"/>
  <c r="B1215" i="12"/>
  <c r="B1214" i="12"/>
  <c r="B1213" i="12"/>
  <c r="B1212" i="12"/>
  <c r="B1211" i="12"/>
  <c r="B1210" i="12"/>
  <c r="B1209" i="12"/>
  <c r="B1208" i="12"/>
  <c r="B1207" i="12"/>
  <c r="B1206" i="12"/>
  <c r="B1205" i="12"/>
  <c r="B1204" i="12"/>
  <c r="B1203" i="12"/>
  <c r="B1202" i="12"/>
  <c r="B1201" i="12"/>
  <c r="B1200" i="12"/>
  <c r="B1199" i="12"/>
  <c r="B1198" i="12"/>
  <c r="B1197" i="12"/>
  <c r="B1196" i="12"/>
  <c r="B1195" i="12"/>
  <c r="B1194" i="12"/>
  <c r="B1193" i="12"/>
  <c r="B1192" i="12"/>
  <c r="B1191" i="12"/>
  <c r="B1190" i="12"/>
  <c r="B1189" i="12"/>
  <c r="B1188" i="12"/>
  <c r="B1187" i="12"/>
  <c r="B1186" i="12"/>
  <c r="B1185" i="12"/>
  <c r="B1184" i="12"/>
  <c r="B1183" i="12"/>
  <c r="B1182" i="12"/>
  <c r="B1181" i="12"/>
  <c r="B1180" i="12"/>
  <c r="B1179" i="12"/>
  <c r="B1178" i="12"/>
  <c r="B1177" i="12"/>
  <c r="B1176" i="12"/>
  <c r="B1175" i="12"/>
  <c r="B1174" i="12"/>
  <c r="B1173" i="12"/>
  <c r="B1172" i="12"/>
  <c r="B1171" i="12"/>
  <c r="B1170" i="12"/>
  <c r="B1169" i="12"/>
  <c r="B1168" i="12"/>
  <c r="B1167" i="12"/>
  <c r="B1166" i="12"/>
  <c r="B1165" i="12"/>
  <c r="B1164" i="12"/>
  <c r="B1163" i="12"/>
  <c r="B1162" i="12"/>
  <c r="B1161" i="12"/>
  <c r="B1160" i="12"/>
  <c r="B1159" i="12"/>
  <c r="B1158" i="12"/>
  <c r="B1157" i="12"/>
  <c r="B1156" i="12"/>
  <c r="B1155" i="12"/>
  <c r="B1154" i="12"/>
  <c r="B1153" i="12"/>
  <c r="B1152" i="12"/>
  <c r="B1151" i="12"/>
  <c r="B1150" i="12"/>
  <c r="B1149" i="12"/>
  <c r="B1148" i="12"/>
  <c r="B1147" i="12"/>
  <c r="B1146" i="12"/>
  <c r="B1145" i="12"/>
  <c r="B1144" i="12"/>
  <c r="B1143" i="12"/>
  <c r="B1142" i="12"/>
  <c r="B1141" i="12"/>
  <c r="B1140" i="12"/>
  <c r="B1139" i="12"/>
  <c r="B1138" i="12"/>
  <c r="B1137" i="12"/>
  <c r="B1136" i="12"/>
  <c r="B1135" i="12"/>
  <c r="B1134" i="12"/>
  <c r="B1133" i="12"/>
  <c r="B1132" i="12"/>
  <c r="B1131" i="12"/>
  <c r="B1130" i="12"/>
  <c r="B1129" i="12"/>
  <c r="B1128" i="12"/>
  <c r="B1127" i="12"/>
  <c r="B1126" i="12"/>
  <c r="B1125" i="12"/>
  <c r="B1124" i="12"/>
  <c r="B1123" i="12"/>
  <c r="B1122" i="12"/>
  <c r="B1121" i="12"/>
  <c r="B1120" i="12"/>
  <c r="B1119" i="12"/>
  <c r="B1118" i="12"/>
  <c r="B1117" i="12"/>
  <c r="B1116" i="12"/>
  <c r="B1115" i="12"/>
  <c r="B1114" i="12"/>
  <c r="B1113" i="12"/>
  <c r="B1112" i="12"/>
  <c r="B1111" i="12"/>
  <c r="B1110" i="12"/>
  <c r="B1109" i="12"/>
  <c r="B1108" i="12"/>
  <c r="B1107" i="12"/>
  <c r="B1106" i="12"/>
  <c r="B1105" i="12"/>
  <c r="B1104" i="12"/>
  <c r="B1103" i="12"/>
  <c r="B1102" i="12"/>
  <c r="B1101" i="12"/>
  <c r="B1100" i="12"/>
  <c r="B1099" i="12"/>
  <c r="B1098" i="12"/>
  <c r="B1097" i="12"/>
  <c r="B1096" i="12"/>
  <c r="B1095" i="12"/>
  <c r="B1094" i="12"/>
  <c r="B1093" i="12"/>
  <c r="B1092" i="12"/>
  <c r="B1091" i="12"/>
  <c r="B1090" i="12"/>
  <c r="B1089" i="12"/>
  <c r="B1088" i="12"/>
  <c r="B1087" i="12"/>
  <c r="B1086" i="12"/>
  <c r="B1085" i="12"/>
  <c r="B1084" i="12"/>
  <c r="B1083" i="12"/>
  <c r="B1082" i="12"/>
  <c r="B1081" i="12"/>
  <c r="B1080" i="12"/>
  <c r="B1079" i="12"/>
  <c r="B1078" i="12"/>
  <c r="B1077" i="12"/>
  <c r="B1076" i="12"/>
  <c r="B1075" i="12"/>
  <c r="B1074" i="12"/>
  <c r="B1073" i="12"/>
  <c r="B1072" i="12"/>
  <c r="B1071" i="12"/>
  <c r="B1070" i="12"/>
  <c r="B1069" i="12"/>
  <c r="B1068" i="12"/>
  <c r="B1067" i="12"/>
  <c r="B1066" i="12"/>
  <c r="B1065" i="12"/>
  <c r="B1064" i="12"/>
  <c r="B1063" i="12"/>
  <c r="B1062" i="12"/>
  <c r="B1061" i="12"/>
  <c r="B1060" i="12"/>
  <c r="B1059" i="12"/>
  <c r="B1058" i="12"/>
  <c r="B1057" i="12"/>
  <c r="B1056" i="12"/>
  <c r="B1055" i="12"/>
  <c r="B1054" i="12"/>
  <c r="B1053" i="12"/>
  <c r="B1052" i="12"/>
  <c r="B1051" i="12"/>
  <c r="B1050" i="12"/>
  <c r="B1049" i="12"/>
  <c r="B1048" i="12"/>
  <c r="B1047" i="12"/>
  <c r="B1046" i="12"/>
  <c r="B1045" i="12"/>
  <c r="B1044" i="12"/>
  <c r="B1043" i="12"/>
  <c r="B1042" i="12"/>
  <c r="B1041" i="12"/>
  <c r="B1040" i="12"/>
  <c r="B1039" i="12"/>
  <c r="B1038" i="12"/>
  <c r="B1037" i="12"/>
  <c r="B1036" i="12"/>
  <c r="B1035" i="12"/>
  <c r="B1034" i="12"/>
  <c r="B1033" i="12"/>
  <c r="B1032" i="12"/>
  <c r="B1031" i="12"/>
  <c r="B1030" i="12"/>
  <c r="B1029" i="12"/>
  <c r="B1028" i="12"/>
  <c r="B1027" i="12"/>
  <c r="B1026" i="12"/>
  <c r="B1025" i="12"/>
  <c r="B1024" i="12"/>
  <c r="B1023" i="12"/>
  <c r="B1022" i="12"/>
  <c r="B1021" i="12"/>
  <c r="B1020" i="12"/>
  <c r="B1019" i="12"/>
  <c r="B1018" i="12"/>
  <c r="B1017" i="12"/>
  <c r="B1016" i="12"/>
  <c r="B1015" i="12"/>
  <c r="B1014" i="12"/>
  <c r="B1013" i="12"/>
  <c r="B1012" i="12"/>
  <c r="B1011" i="12"/>
  <c r="B1010" i="12"/>
  <c r="B1009" i="12"/>
  <c r="B1008" i="12"/>
  <c r="B1007" i="12"/>
  <c r="B1006" i="12"/>
  <c r="B1005" i="12"/>
  <c r="B1004" i="12"/>
  <c r="B1003" i="12"/>
  <c r="B1002" i="12"/>
  <c r="B1001" i="12"/>
  <c r="B1000" i="12"/>
  <c r="B999" i="12"/>
  <c r="B998" i="12"/>
  <c r="B997" i="12"/>
  <c r="B996" i="12"/>
  <c r="B995" i="12"/>
  <c r="B994" i="12"/>
  <c r="B993" i="12"/>
  <c r="B992" i="12"/>
  <c r="B991" i="12"/>
  <c r="B990" i="12"/>
  <c r="B989" i="12"/>
  <c r="B988" i="12"/>
  <c r="B987" i="12"/>
  <c r="B986" i="12"/>
  <c r="B985" i="12"/>
  <c r="B984" i="12"/>
  <c r="B983" i="12"/>
  <c r="B982" i="12"/>
  <c r="B981" i="12"/>
  <c r="B980" i="12"/>
  <c r="B979" i="12"/>
  <c r="B978" i="12"/>
  <c r="B977" i="12"/>
  <c r="B976" i="12"/>
  <c r="B975" i="12"/>
  <c r="B974" i="12"/>
  <c r="B973" i="12"/>
  <c r="B972" i="12"/>
  <c r="B971" i="12"/>
  <c r="B970" i="12"/>
  <c r="B969" i="12"/>
  <c r="B968" i="12"/>
  <c r="B967" i="12"/>
  <c r="B966" i="12"/>
  <c r="B965" i="12"/>
  <c r="B964" i="12"/>
  <c r="B963" i="12"/>
  <c r="B962" i="12"/>
  <c r="B961" i="12"/>
  <c r="B960" i="12"/>
  <c r="B959" i="12"/>
  <c r="B958" i="12"/>
  <c r="B957" i="12"/>
  <c r="B956" i="12"/>
  <c r="B955" i="12"/>
  <c r="B954" i="12"/>
  <c r="B953" i="12"/>
  <c r="B952" i="12"/>
  <c r="B951" i="12"/>
  <c r="B950" i="12"/>
  <c r="B949" i="12"/>
  <c r="B948" i="12"/>
  <c r="B947" i="12"/>
  <c r="B946" i="12"/>
  <c r="B945" i="12"/>
  <c r="B944" i="12"/>
  <c r="B943" i="12"/>
  <c r="B942" i="12"/>
  <c r="B941" i="12"/>
  <c r="B940" i="12"/>
  <c r="B939" i="12"/>
  <c r="B938" i="12"/>
  <c r="B937" i="12"/>
  <c r="B936" i="12"/>
  <c r="B935" i="12"/>
  <c r="B934" i="12"/>
  <c r="B933" i="12"/>
  <c r="B932" i="12"/>
  <c r="B931" i="12"/>
  <c r="B930" i="12"/>
  <c r="B929" i="12"/>
  <c r="B928" i="12"/>
  <c r="B927" i="12"/>
  <c r="B926" i="12"/>
  <c r="B925" i="12"/>
  <c r="B924" i="12"/>
  <c r="B923" i="12"/>
  <c r="B922" i="12"/>
  <c r="B921" i="12"/>
  <c r="B920" i="12"/>
  <c r="B919" i="12"/>
  <c r="B918" i="12"/>
  <c r="B917" i="12"/>
  <c r="B916" i="12"/>
  <c r="B915" i="12"/>
  <c r="B914" i="12"/>
  <c r="B913" i="12"/>
  <c r="B912" i="12"/>
  <c r="B911" i="12"/>
  <c r="B910" i="12"/>
  <c r="B909" i="12"/>
  <c r="B908" i="12"/>
  <c r="B907" i="12"/>
  <c r="B906" i="12"/>
  <c r="B905" i="12"/>
  <c r="B904" i="12"/>
  <c r="B903" i="12"/>
  <c r="B902" i="12"/>
  <c r="B901" i="12"/>
  <c r="B900" i="12"/>
  <c r="B899" i="12"/>
  <c r="B898" i="12"/>
  <c r="B897" i="12"/>
  <c r="B896" i="12"/>
  <c r="B895" i="12"/>
  <c r="B894" i="12"/>
  <c r="B893" i="12"/>
  <c r="B892" i="12"/>
  <c r="B891" i="12"/>
  <c r="B890" i="12"/>
  <c r="B889" i="12"/>
  <c r="B888" i="12"/>
  <c r="B887" i="12"/>
  <c r="B886" i="12"/>
  <c r="B885" i="12"/>
  <c r="B884" i="12"/>
  <c r="B883" i="12"/>
  <c r="B882" i="12"/>
  <c r="B881" i="12"/>
  <c r="B880" i="12"/>
  <c r="B879" i="12"/>
  <c r="B878" i="12"/>
  <c r="B877" i="12"/>
  <c r="B876" i="12"/>
  <c r="B875" i="12"/>
  <c r="B874" i="12"/>
  <c r="B873" i="12"/>
  <c r="B872" i="12"/>
  <c r="B871" i="12"/>
  <c r="B870" i="12"/>
  <c r="B869" i="12"/>
  <c r="B868" i="12"/>
  <c r="B867" i="12"/>
  <c r="B866" i="12"/>
  <c r="B865" i="12"/>
  <c r="B864" i="12"/>
  <c r="B863" i="12"/>
  <c r="B862" i="12"/>
  <c r="B861" i="12"/>
  <c r="B860" i="12"/>
  <c r="B859" i="12"/>
  <c r="B858" i="12"/>
  <c r="B857" i="12"/>
  <c r="B856" i="12"/>
  <c r="B855" i="12"/>
  <c r="B854" i="12"/>
  <c r="B853" i="12"/>
  <c r="B852" i="12"/>
  <c r="B851" i="12"/>
  <c r="B850" i="12"/>
  <c r="B849" i="12"/>
  <c r="B848" i="12"/>
  <c r="B847" i="12"/>
  <c r="B846" i="12"/>
  <c r="B845" i="12"/>
  <c r="B844" i="12"/>
  <c r="B843" i="12"/>
  <c r="B842" i="12"/>
  <c r="B841" i="12"/>
  <c r="B840" i="12"/>
  <c r="B839" i="12"/>
  <c r="B838" i="12"/>
  <c r="B837" i="12"/>
  <c r="B836" i="12"/>
  <c r="B835" i="12"/>
  <c r="B834" i="12"/>
  <c r="B833" i="12"/>
  <c r="B832" i="12"/>
  <c r="B831" i="12"/>
  <c r="B830" i="12"/>
  <c r="B829" i="12"/>
  <c r="B828" i="12"/>
  <c r="B827" i="12"/>
  <c r="B826" i="12"/>
  <c r="B825" i="12"/>
  <c r="B824" i="12"/>
  <c r="B823" i="12"/>
  <c r="B822" i="12"/>
  <c r="B821" i="12"/>
  <c r="B820" i="12"/>
  <c r="B819" i="12"/>
  <c r="B818" i="12"/>
  <c r="B817" i="12"/>
  <c r="B816" i="12"/>
  <c r="B815" i="12"/>
  <c r="B814" i="12"/>
  <c r="B813" i="12"/>
  <c r="B812" i="12"/>
  <c r="B811" i="12"/>
  <c r="B810" i="12"/>
  <c r="B809" i="12"/>
  <c r="B808" i="12"/>
  <c r="B807" i="12"/>
  <c r="B806" i="12"/>
  <c r="B805" i="12"/>
  <c r="B804" i="12"/>
  <c r="B803" i="12"/>
  <c r="B802" i="12"/>
  <c r="B801" i="12"/>
  <c r="B800" i="12"/>
  <c r="B799" i="12"/>
  <c r="B798" i="12"/>
  <c r="B797" i="12"/>
  <c r="B796" i="12"/>
  <c r="B795" i="12"/>
  <c r="B794" i="12"/>
  <c r="B793" i="12"/>
  <c r="B792" i="12"/>
  <c r="B791" i="12"/>
  <c r="B790" i="12"/>
  <c r="B789" i="12"/>
  <c r="B788" i="12"/>
  <c r="B787" i="12"/>
  <c r="B786" i="12"/>
  <c r="B785" i="12"/>
  <c r="B784" i="12"/>
  <c r="B783" i="12"/>
  <c r="B782" i="12"/>
  <c r="B781" i="12"/>
  <c r="B780" i="12"/>
  <c r="B779" i="12"/>
  <c r="B778" i="12"/>
  <c r="B777" i="12"/>
  <c r="B776" i="12"/>
  <c r="B775" i="12"/>
  <c r="B774" i="12"/>
  <c r="B773" i="12"/>
  <c r="B772" i="12"/>
  <c r="B771" i="12"/>
  <c r="B770" i="12"/>
  <c r="B769" i="12"/>
  <c r="B768" i="12"/>
  <c r="B767" i="12"/>
  <c r="B766" i="12"/>
  <c r="B765" i="12"/>
  <c r="B764" i="12"/>
  <c r="B763" i="12"/>
  <c r="B762" i="12"/>
  <c r="B761" i="12"/>
  <c r="B760" i="12"/>
  <c r="B759" i="12"/>
  <c r="B758" i="12"/>
  <c r="B757" i="12"/>
  <c r="B756" i="12"/>
  <c r="B755" i="12"/>
  <c r="B754" i="12"/>
  <c r="B753" i="12"/>
  <c r="B752" i="12"/>
  <c r="B751" i="12"/>
  <c r="B750" i="12"/>
  <c r="B749" i="12"/>
  <c r="B748" i="12"/>
  <c r="B747" i="12"/>
  <c r="B746" i="12"/>
  <c r="B745" i="12"/>
  <c r="B744" i="12"/>
  <c r="B743" i="12"/>
  <c r="B742" i="12"/>
  <c r="B741" i="12"/>
  <c r="B740" i="12"/>
  <c r="B739" i="12"/>
  <c r="B738" i="12"/>
  <c r="B737" i="12"/>
  <c r="B736" i="12"/>
  <c r="B735" i="12"/>
  <c r="B734" i="12"/>
  <c r="B733" i="12"/>
  <c r="B732" i="12"/>
  <c r="B731" i="12"/>
  <c r="B730" i="12"/>
  <c r="B729" i="12"/>
  <c r="B728" i="12"/>
  <c r="B727" i="12"/>
  <c r="B726" i="12"/>
  <c r="B725" i="12"/>
  <c r="B724" i="12"/>
  <c r="B723" i="12"/>
  <c r="B722" i="12"/>
  <c r="B721" i="12"/>
  <c r="B720" i="12"/>
  <c r="B719" i="12"/>
  <c r="B718" i="12"/>
  <c r="B717" i="12"/>
  <c r="B716" i="12"/>
  <c r="B715" i="12"/>
  <c r="B714" i="12"/>
  <c r="B713" i="12"/>
  <c r="B712" i="12"/>
  <c r="B711" i="12"/>
  <c r="B710" i="12"/>
  <c r="B709" i="12"/>
  <c r="B708" i="12"/>
  <c r="B707" i="12"/>
  <c r="B706" i="12"/>
  <c r="B705" i="12"/>
  <c r="B704" i="12"/>
  <c r="B703" i="12"/>
  <c r="B702" i="12"/>
  <c r="B701" i="12"/>
  <c r="B700" i="12"/>
  <c r="B699" i="12"/>
  <c r="B698" i="12"/>
  <c r="B697" i="12"/>
  <c r="B696" i="12"/>
  <c r="B695" i="12"/>
  <c r="B694" i="12"/>
  <c r="B693" i="12"/>
  <c r="B692" i="12"/>
  <c r="B691" i="12"/>
  <c r="B690" i="12"/>
  <c r="B689" i="12"/>
  <c r="B688" i="12"/>
  <c r="B687" i="12"/>
  <c r="B686" i="12"/>
  <c r="B685" i="12"/>
  <c r="B684" i="12"/>
  <c r="B683" i="12"/>
  <c r="B682" i="12"/>
  <c r="B681" i="12"/>
  <c r="B680" i="12"/>
  <c r="B679" i="12"/>
  <c r="B678" i="12"/>
  <c r="B677" i="12"/>
  <c r="B676" i="12"/>
  <c r="B675" i="12"/>
  <c r="B674" i="12"/>
  <c r="B673" i="12"/>
  <c r="B672" i="12"/>
  <c r="B671" i="12"/>
  <c r="B670" i="12"/>
  <c r="B669" i="12"/>
  <c r="B668" i="12"/>
  <c r="B667" i="12"/>
  <c r="B666" i="12"/>
  <c r="B665" i="12"/>
  <c r="B664" i="12"/>
  <c r="B663" i="12"/>
  <c r="B662" i="12"/>
  <c r="B661" i="12"/>
  <c r="B660" i="12"/>
  <c r="B659" i="12"/>
  <c r="B658" i="12"/>
  <c r="B657" i="12"/>
  <c r="B656" i="12"/>
  <c r="B655" i="12"/>
  <c r="B654" i="12"/>
  <c r="B653" i="12"/>
  <c r="B652" i="12"/>
  <c r="B651" i="12"/>
  <c r="B650" i="12"/>
  <c r="B649" i="12"/>
  <c r="B648" i="12"/>
  <c r="B647" i="12"/>
  <c r="B646" i="12"/>
  <c r="B645" i="12"/>
  <c r="B644" i="12"/>
  <c r="B643" i="12"/>
  <c r="B642" i="12"/>
  <c r="B641" i="12"/>
  <c r="B640" i="12"/>
  <c r="B639" i="12"/>
  <c r="B638" i="12"/>
  <c r="B637" i="12"/>
  <c r="B636" i="12"/>
  <c r="B635" i="12"/>
  <c r="B634" i="12"/>
  <c r="B633" i="12"/>
  <c r="B632" i="12"/>
  <c r="B631" i="12"/>
  <c r="B630" i="12"/>
  <c r="B629" i="12"/>
  <c r="B628" i="12"/>
  <c r="B627" i="12"/>
  <c r="B626" i="12"/>
  <c r="B625" i="12"/>
  <c r="B624" i="12"/>
  <c r="B623" i="12"/>
  <c r="B622" i="12"/>
  <c r="B621" i="12"/>
  <c r="B620" i="12"/>
  <c r="B619" i="12"/>
  <c r="B618" i="12"/>
  <c r="B617" i="12"/>
  <c r="B616" i="12"/>
  <c r="B615" i="12"/>
  <c r="B614" i="12"/>
  <c r="B613" i="12"/>
  <c r="B612" i="12"/>
  <c r="B611" i="12"/>
  <c r="B610" i="12"/>
  <c r="B609" i="12"/>
  <c r="B608" i="12"/>
  <c r="B607" i="12"/>
  <c r="B606" i="12"/>
  <c r="B605" i="12"/>
  <c r="B604" i="12"/>
  <c r="B603" i="12"/>
  <c r="B602" i="12"/>
  <c r="B601" i="12"/>
  <c r="B600" i="12"/>
  <c r="B599" i="12"/>
  <c r="B598" i="12"/>
  <c r="B597" i="12"/>
  <c r="B596" i="12"/>
  <c r="B595" i="12"/>
  <c r="B594" i="12"/>
  <c r="B593" i="12"/>
  <c r="B592" i="12"/>
  <c r="B591" i="12"/>
  <c r="B590" i="12"/>
  <c r="B589" i="12"/>
  <c r="B588" i="12"/>
  <c r="B587" i="12"/>
  <c r="B586" i="12"/>
  <c r="B585" i="12"/>
  <c r="B584" i="12"/>
  <c r="B583" i="12"/>
  <c r="B582" i="12"/>
  <c r="B581" i="12"/>
  <c r="B580" i="12"/>
  <c r="B579" i="12"/>
  <c r="B578" i="12"/>
  <c r="B577" i="12"/>
  <c r="B576" i="12"/>
  <c r="B575" i="12"/>
  <c r="B574" i="12"/>
  <c r="B573" i="12"/>
  <c r="B572" i="12"/>
  <c r="B571" i="12"/>
  <c r="B570" i="12"/>
  <c r="B569" i="12"/>
  <c r="B568" i="12"/>
  <c r="B567" i="12"/>
  <c r="B566" i="12"/>
  <c r="B565" i="12"/>
  <c r="B564" i="12"/>
  <c r="B563" i="12"/>
  <c r="B562" i="12"/>
  <c r="B561" i="12"/>
  <c r="B560" i="12"/>
  <c r="B559" i="12"/>
  <c r="B558" i="12"/>
  <c r="B557" i="12"/>
  <c r="B556" i="12"/>
  <c r="B555" i="12"/>
  <c r="B554" i="12"/>
  <c r="B553" i="12"/>
  <c r="B552" i="12"/>
  <c r="B551" i="12"/>
  <c r="B550" i="12"/>
  <c r="B549" i="12"/>
  <c r="B548" i="12"/>
  <c r="B547" i="12"/>
  <c r="B546" i="12"/>
  <c r="B545" i="12"/>
  <c r="B544" i="12"/>
  <c r="B543" i="12"/>
  <c r="B542" i="12"/>
  <c r="B541" i="12"/>
  <c r="B540" i="12"/>
  <c r="B539" i="12"/>
  <c r="B538" i="12"/>
  <c r="B537" i="12"/>
  <c r="B536" i="12"/>
  <c r="B535" i="12"/>
  <c r="B534" i="12"/>
  <c r="B533" i="12"/>
  <c r="B532" i="12"/>
  <c r="B531" i="12"/>
  <c r="B530" i="12"/>
  <c r="B529" i="12"/>
  <c r="B528" i="12"/>
  <c r="B527" i="12"/>
  <c r="B526" i="12"/>
  <c r="B525" i="12"/>
  <c r="B524" i="12"/>
  <c r="B523" i="12"/>
  <c r="B522" i="12"/>
  <c r="B521" i="12"/>
  <c r="B520" i="12"/>
  <c r="B519" i="12"/>
  <c r="B518" i="12"/>
  <c r="B517" i="12"/>
  <c r="B516" i="12"/>
  <c r="B515" i="12"/>
  <c r="B514" i="12"/>
  <c r="B513" i="12"/>
  <c r="B512" i="12"/>
  <c r="B511" i="12"/>
  <c r="B510" i="12"/>
  <c r="B509" i="12"/>
  <c r="B508" i="12"/>
  <c r="B507" i="12"/>
  <c r="B506" i="12"/>
  <c r="B505" i="12"/>
  <c r="B504" i="12"/>
  <c r="B503" i="12"/>
  <c r="B502" i="12"/>
  <c r="B501" i="12"/>
  <c r="B500" i="12"/>
  <c r="B499" i="12"/>
  <c r="B498" i="12"/>
  <c r="B497" i="12"/>
  <c r="B496" i="12"/>
  <c r="B495" i="12"/>
  <c r="B494" i="12"/>
  <c r="B493" i="12"/>
  <c r="B492" i="12"/>
  <c r="B491" i="12"/>
  <c r="B490" i="12"/>
  <c r="B489" i="12"/>
  <c r="B488" i="12"/>
  <c r="B487" i="12"/>
  <c r="B486" i="12"/>
  <c r="B485" i="12"/>
  <c r="B484" i="12"/>
  <c r="B483" i="12"/>
  <c r="B482" i="12"/>
  <c r="B481" i="12"/>
  <c r="B480" i="12"/>
  <c r="B479" i="12"/>
  <c r="B478" i="12"/>
  <c r="B477" i="12"/>
  <c r="B476" i="12"/>
  <c r="B475" i="12"/>
  <c r="B474" i="12"/>
  <c r="B473" i="12"/>
  <c r="B472" i="12"/>
  <c r="B471" i="12"/>
  <c r="B470" i="12"/>
  <c r="B469" i="12"/>
  <c r="B468" i="12"/>
  <c r="B467" i="12"/>
  <c r="B466" i="12"/>
  <c r="B465" i="12"/>
  <c r="B464" i="12"/>
  <c r="B463" i="12"/>
  <c r="B462" i="12"/>
  <c r="B461" i="12"/>
  <c r="B460" i="12"/>
  <c r="B459" i="12"/>
  <c r="B458" i="12"/>
  <c r="B457" i="12"/>
  <c r="B456" i="12"/>
  <c r="B455" i="12"/>
  <c r="B454" i="12"/>
  <c r="B453" i="12"/>
  <c r="B452" i="12"/>
  <c r="B451" i="12"/>
  <c r="B450" i="12"/>
  <c r="B449" i="12"/>
  <c r="B448" i="12"/>
  <c r="B447" i="12"/>
  <c r="B446" i="12"/>
  <c r="B445" i="12"/>
  <c r="B444" i="12"/>
  <c r="B443" i="12"/>
  <c r="B442" i="12"/>
  <c r="B441" i="12"/>
  <c r="B440" i="12"/>
  <c r="B439" i="12"/>
  <c r="B438" i="12"/>
  <c r="B437" i="12"/>
  <c r="B436" i="12"/>
  <c r="B435" i="12"/>
  <c r="B434" i="12"/>
  <c r="B433" i="12"/>
  <c r="B432" i="12"/>
  <c r="B431" i="12"/>
  <c r="B430" i="12"/>
  <c r="B429" i="12"/>
  <c r="B428" i="12"/>
  <c r="B427" i="12"/>
  <c r="B426" i="12"/>
  <c r="B425" i="12"/>
  <c r="B424" i="12"/>
  <c r="B423" i="12"/>
  <c r="B422" i="12"/>
  <c r="B421" i="12"/>
  <c r="B420" i="12"/>
  <c r="B419" i="12"/>
  <c r="B418" i="12"/>
  <c r="B417" i="12"/>
  <c r="B416" i="12"/>
  <c r="B415" i="12"/>
  <c r="B414" i="12"/>
  <c r="B413" i="12"/>
  <c r="B412" i="12"/>
  <c r="B411" i="12"/>
  <c r="B410" i="12"/>
  <c r="B409" i="12"/>
  <c r="B408" i="12"/>
  <c r="B407" i="12"/>
  <c r="B406" i="12"/>
  <c r="B405" i="12"/>
  <c r="B404" i="12"/>
  <c r="B403" i="12"/>
  <c r="B402" i="12"/>
  <c r="B401" i="12"/>
  <c r="B400" i="12"/>
  <c r="B399" i="12"/>
  <c r="B398" i="12"/>
  <c r="B397" i="12"/>
  <c r="B396" i="12"/>
  <c r="B395" i="12"/>
  <c r="B394" i="12"/>
  <c r="B393" i="12"/>
  <c r="B392" i="12"/>
  <c r="B391" i="12"/>
  <c r="B390" i="12"/>
  <c r="B389" i="12"/>
  <c r="B388" i="12"/>
  <c r="B387" i="12"/>
  <c r="B386" i="12"/>
  <c r="B385" i="12"/>
  <c r="B384" i="12"/>
  <c r="B383" i="12"/>
  <c r="B382" i="12"/>
  <c r="B381" i="12"/>
  <c r="B380" i="12"/>
  <c r="B379" i="12"/>
  <c r="B378" i="12"/>
  <c r="B377" i="12"/>
  <c r="B376" i="12"/>
  <c r="B375" i="12"/>
  <c r="B374" i="12"/>
  <c r="B373" i="12"/>
  <c r="B372" i="12"/>
  <c r="B371" i="12"/>
  <c r="B370" i="12"/>
  <c r="B369" i="12"/>
  <c r="B368" i="12"/>
  <c r="B367" i="12"/>
  <c r="B366" i="12"/>
  <c r="B365" i="12"/>
  <c r="B364" i="12"/>
  <c r="B363" i="12"/>
  <c r="B362" i="12"/>
  <c r="B361" i="12"/>
  <c r="B360" i="12"/>
  <c r="B359" i="12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K3934" i="12" l="1"/>
  <c r="J3934" i="12"/>
  <c r="K3933" i="12"/>
  <c r="J3933" i="12"/>
  <c r="K3932" i="12"/>
  <c r="J3932" i="12"/>
  <c r="K3931" i="12"/>
  <c r="J3931" i="12"/>
  <c r="K3930" i="12"/>
  <c r="J3930" i="12"/>
  <c r="K3929" i="12"/>
  <c r="J3929" i="12"/>
  <c r="K3928" i="12"/>
  <c r="J3928" i="12"/>
  <c r="K3927" i="12"/>
  <c r="J3927" i="12"/>
  <c r="K3926" i="12"/>
  <c r="J3926" i="12"/>
  <c r="K3925" i="12"/>
  <c r="J3925" i="12"/>
  <c r="K3924" i="12"/>
  <c r="J3924" i="12"/>
  <c r="K3923" i="12"/>
  <c r="J3923" i="12"/>
  <c r="K3922" i="12"/>
  <c r="J3922" i="12"/>
  <c r="K3921" i="12"/>
  <c r="J3921" i="12"/>
  <c r="K3920" i="12"/>
  <c r="J3920" i="12"/>
  <c r="K3919" i="12"/>
  <c r="J3919" i="12"/>
  <c r="K3918" i="12"/>
  <c r="J3918" i="12"/>
  <c r="K3917" i="12"/>
  <c r="J3917" i="12"/>
  <c r="K3916" i="12"/>
  <c r="J3916" i="12"/>
  <c r="K3915" i="12"/>
  <c r="J3915" i="12"/>
  <c r="K3914" i="12"/>
  <c r="J3914" i="12"/>
  <c r="K3913" i="12"/>
  <c r="J3913" i="12"/>
  <c r="K3912" i="12"/>
  <c r="J3912" i="12"/>
  <c r="K3911" i="12"/>
  <c r="J3911" i="12"/>
  <c r="K3910" i="12"/>
  <c r="J3910" i="12"/>
  <c r="K3909" i="12"/>
  <c r="J3909" i="12"/>
  <c r="K3908" i="12"/>
  <c r="J3908" i="12"/>
  <c r="K3907" i="12"/>
  <c r="J3907" i="12"/>
  <c r="K3906" i="12"/>
  <c r="J3906" i="12"/>
  <c r="K3905" i="12"/>
  <c r="J3905" i="12"/>
  <c r="K3904" i="12"/>
  <c r="J3904" i="12"/>
  <c r="D3904" i="12"/>
  <c r="D3905" i="12" s="1"/>
  <c r="D3906" i="12" s="1"/>
  <c r="D3907" i="12" s="1"/>
  <c r="D3908" i="12" s="1"/>
  <c r="D3909" i="12" s="1"/>
  <c r="D3910" i="12" s="1"/>
  <c r="D3911" i="12" s="1"/>
  <c r="D3912" i="12" s="1"/>
  <c r="D3913" i="12" s="1"/>
  <c r="D3914" i="12" s="1"/>
  <c r="D3915" i="12" s="1"/>
  <c r="D3916" i="12" s="1"/>
  <c r="D3917" i="12" s="1"/>
  <c r="D3918" i="12" s="1"/>
  <c r="D3919" i="12" s="1"/>
  <c r="D3920" i="12" s="1"/>
  <c r="D3921" i="12" s="1"/>
  <c r="D3922" i="12" s="1"/>
  <c r="D3923" i="12" s="1"/>
  <c r="D3924" i="12" s="1"/>
  <c r="D3925" i="12" s="1"/>
  <c r="D3926" i="12" s="1"/>
  <c r="D3927" i="12" s="1"/>
  <c r="D3928" i="12" s="1"/>
  <c r="D3929" i="12" s="1"/>
  <c r="D3930" i="12" s="1"/>
  <c r="D3931" i="12" s="1"/>
  <c r="D3932" i="12" s="1"/>
  <c r="D3933" i="12" s="1"/>
  <c r="D3934" i="12" s="1"/>
  <c r="K3903" i="12"/>
  <c r="J3903" i="12"/>
  <c r="K3902" i="12"/>
  <c r="J3902" i="12"/>
  <c r="K3901" i="12"/>
  <c r="J3901" i="12"/>
  <c r="K3900" i="12"/>
  <c r="J3900" i="12"/>
  <c r="K3899" i="12"/>
  <c r="J3899" i="12"/>
  <c r="K3898" i="12"/>
  <c r="J3898" i="12"/>
  <c r="K3897" i="12"/>
  <c r="J3897" i="12"/>
  <c r="K3896" i="12"/>
  <c r="J3896" i="12"/>
  <c r="K3895" i="12"/>
  <c r="J3895" i="12"/>
  <c r="K3894" i="12"/>
  <c r="J3894" i="12"/>
  <c r="K3893" i="12"/>
  <c r="J3893" i="12"/>
  <c r="K3892" i="12"/>
  <c r="J3892" i="12"/>
  <c r="K3891" i="12"/>
  <c r="J3891" i="12"/>
  <c r="K3890" i="12"/>
  <c r="J3890" i="12"/>
  <c r="K3889" i="12"/>
  <c r="J3889" i="12"/>
  <c r="K3888" i="12"/>
  <c r="J3888" i="12"/>
  <c r="K3887" i="12"/>
  <c r="J3887" i="12"/>
  <c r="K3886" i="12"/>
  <c r="J3886" i="12"/>
  <c r="K3885" i="12"/>
  <c r="J3885" i="12"/>
  <c r="K3884" i="12"/>
  <c r="J3884" i="12"/>
  <c r="K3883" i="12"/>
  <c r="J3883" i="12"/>
  <c r="K3882" i="12"/>
  <c r="J3882" i="12"/>
  <c r="K3881" i="12"/>
  <c r="J3881" i="12"/>
  <c r="K3880" i="12"/>
  <c r="J3880" i="12"/>
  <c r="K3879" i="12"/>
  <c r="J3879" i="12"/>
  <c r="K3878" i="12"/>
  <c r="J3878" i="12"/>
  <c r="K3877" i="12"/>
  <c r="J3877" i="12"/>
  <c r="K3876" i="12"/>
  <c r="J3876" i="12"/>
  <c r="K3875" i="12"/>
  <c r="J3875" i="12"/>
  <c r="K3874" i="12"/>
  <c r="J3874" i="12"/>
  <c r="D3874" i="12"/>
  <c r="D3875" i="12" s="1"/>
  <c r="D3876" i="12" s="1"/>
  <c r="D3877" i="12" s="1"/>
  <c r="D3878" i="12" s="1"/>
  <c r="D3879" i="12" s="1"/>
  <c r="D3880" i="12" s="1"/>
  <c r="D3881" i="12" s="1"/>
  <c r="D3882" i="12" s="1"/>
  <c r="D3883" i="12" s="1"/>
  <c r="D3884" i="12" s="1"/>
  <c r="D3885" i="12" s="1"/>
  <c r="D3886" i="12" s="1"/>
  <c r="D3887" i="12" s="1"/>
  <c r="D3888" i="12" s="1"/>
  <c r="D3889" i="12" s="1"/>
  <c r="D3890" i="12" s="1"/>
  <c r="D3891" i="12" s="1"/>
  <c r="D3892" i="12" s="1"/>
  <c r="D3893" i="12" s="1"/>
  <c r="D3894" i="12" s="1"/>
  <c r="D3895" i="12" s="1"/>
  <c r="D3896" i="12" s="1"/>
  <c r="D3897" i="12" s="1"/>
  <c r="D3898" i="12" s="1"/>
  <c r="D3899" i="12" s="1"/>
  <c r="D3900" i="12" s="1"/>
  <c r="D3901" i="12" s="1"/>
  <c r="D3902" i="12" s="1"/>
  <c r="D3903" i="12" s="1"/>
  <c r="K3873" i="12"/>
  <c r="J3873" i="12"/>
  <c r="K3872" i="12"/>
  <c r="J3872" i="12"/>
  <c r="K3871" i="12"/>
  <c r="J3871" i="12"/>
  <c r="K3870" i="12"/>
  <c r="J3870" i="12"/>
  <c r="K3869" i="12"/>
  <c r="J3869" i="12"/>
  <c r="K3868" i="12"/>
  <c r="J3868" i="12"/>
  <c r="K3867" i="12"/>
  <c r="J3867" i="12"/>
  <c r="K3866" i="12"/>
  <c r="J3866" i="12"/>
  <c r="K3865" i="12"/>
  <c r="J3865" i="12"/>
  <c r="K3864" i="12"/>
  <c r="J3864" i="12"/>
  <c r="K3863" i="12"/>
  <c r="J3863" i="12"/>
  <c r="K3862" i="12"/>
  <c r="J3862" i="12"/>
  <c r="K3861" i="12"/>
  <c r="J3861" i="12"/>
  <c r="K3860" i="12"/>
  <c r="J3860" i="12"/>
  <c r="K3859" i="12"/>
  <c r="J3859" i="12"/>
  <c r="K3858" i="12"/>
  <c r="J3858" i="12"/>
  <c r="K3857" i="12"/>
  <c r="J3857" i="12"/>
  <c r="K3856" i="12"/>
  <c r="J3856" i="12"/>
  <c r="K3855" i="12"/>
  <c r="J3855" i="12"/>
  <c r="K3854" i="12"/>
  <c r="J3854" i="12"/>
  <c r="K3853" i="12"/>
  <c r="J3853" i="12"/>
  <c r="K3852" i="12"/>
  <c r="J3852" i="12"/>
  <c r="K3851" i="12"/>
  <c r="J3851" i="12"/>
  <c r="K3850" i="12"/>
  <c r="J3850" i="12"/>
  <c r="K3849" i="12"/>
  <c r="J3849" i="12"/>
  <c r="K3848" i="12"/>
  <c r="J3848" i="12"/>
  <c r="K3847" i="12"/>
  <c r="J3847" i="12"/>
  <c r="K3846" i="12"/>
  <c r="J3846" i="12"/>
  <c r="K3845" i="12"/>
  <c r="J3845" i="12"/>
  <c r="K3844" i="12"/>
  <c r="J3844" i="12"/>
  <c r="K3843" i="12"/>
  <c r="J3843" i="12"/>
  <c r="D3843" i="12"/>
  <c r="D3844" i="12" s="1"/>
  <c r="D3845" i="12" s="1"/>
  <c r="D3846" i="12" s="1"/>
  <c r="D3847" i="12" s="1"/>
  <c r="D3848" i="12" s="1"/>
  <c r="D3849" i="12" s="1"/>
  <c r="D3850" i="12" s="1"/>
  <c r="D3851" i="12" s="1"/>
  <c r="D3852" i="12" s="1"/>
  <c r="D3853" i="12" s="1"/>
  <c r="D3854" i="12" s="1"/>
  <c r="D3855" i="12" s="1"/>
  <c r="D3856" i="12" s="1"/>
  <c r="D3857" i="12" s="1"/>
  <c r="D3858" i="12" s="1"/>
  <c r="D3859" i="12" s="1"/>
  <c r="D3860" i="12" s="1"/>
  <c r="D3861" i="12" s="1"/>
  <c r="D3862" i="12" s="1"/>
  <c r="D3863" i="12" s="1"/>
  <c r="D3864" i="12" s="1"/>
  <c r="D3865" i="12" s="1"/>
  <c r="D3866" i="12" s="1"/>
  <c r="D3867" i="12" s="1"/>
  <c r="D3868" i="12" s="1"/>
  <c r="D3869" i="12" s="1"/>
  <c r="D3870" i="12" s="1"/>
  <c r="D3871" i="12" s="1"/>
  <c r="D3872" i="12" s="1"/>
  <c r="D3873" i="12" s="1"/>
  <c r="K3842" i="12"/>
  <c r="J3842" i="12"/>
  <c r="K3841" i="12"/>
  <c r="J3841" i="12"/>
  <c r="K3840" i="12"/>
  <c r="J3840" i="12"/>
  <c r="K3839" i="12"/>
  <c r="J3839" i="12"/>
  <c r="K3838" i="12"/>
  <c r="J3838" i="12"/>
  <c r="K3837" i="12"/>
  <c r="J3837" i="12"/>
  <c r="K3836" i="12"/>
  <c r="J3836" i="12"/>
  <c r="K3835" i="12"/>
  <c r="J3835" i="12"/>
  <c r="K3834" i="12"/>
  <c r="J3834" i="12"/>
  <c r="K3833" i="12"/>
  <c r="J3833" i="12"/>
  <c r="K3832" i="12"/>
  <c r="J3832" i="12"/>
  <c r="K3831" i="12"/>
  <c r="J3831" i="12"/>
  <c r="M3831" i="12" s="1"/>
  <c r="K3830" i="12"/>
  <c r="J3830" i="12"/>
  <c r="K3829" i="12"/>
  <c r="J3829" i="12"/>
  <c r="K3828" i="12"/>
  <c r="J3828" i="12"/>
  <c r="K3827" i="12"/>
  <c r="J3827" i="12"/>
  <c r="K3826" i="12"/>
  <c r="J3826" i="12"/>
  <c r="K3825" i="12"/>
  <c r="J3825" i="12"/>
  <c r="K3824" i="12"/>
  <c r="J3824" i="12"/>
  <c r="K3823" i="12"/>
  <c r="J3823" i="12"/>
  <c r="K3822" i="12"/>
  <c r="J3822" i="12"/>
  <c r="K3821" i="12"/>
  <c r="J3821" i="12"/>
  <c r="K3820" i="12"/>
  <c r="J3820" i="12"/>
  <c r="K3819" i="12"/>
  <c r="J3819" i="12"/>
  <c r="K3818" i="12"/>
  <c r="J3818" i="12"/>
  <c r="K3817" i="12"/>
  <c r="J3817" i="12"/>
  <c r="K3816" i="12"/>
  <c r="J3816" i="12"/>
  <c r="K3815" i="12"/>
  <c r="J3815" i="12"/>
  <c r="K3814" i="12"/>
  <c r="J3814" i="12"/>
  <c r="K3813" i="12"/>
  <c r="J3813" i="12"/>
  <c r="D3813" i="12"/>
  <c r="D3814" i="12" s="1"/>
  <c r="D3815" i="12" s="1"/>
  <c r="D3816" i="12" s="1"/>
  <c r="D3817" i="12" s="1"/>
  <c r="D3818" i="12" s="1"/>
  <c r="D3819" i="12" s="1"/>
  <c r="D3820" i="12" s="1"/>
  <c r="D3821" i="12" s="1"/>
  <c r="D3822" i="12" s="1"/>
  <c r="D3823" i="12" s="1"/>
  <c r="D3824" i="12" s="1"/>
  <c r="D3825" i="12" s="1"/>
  <c r="D3826" i="12" s="1"/>
  <c r="D3827" i="12" s="1"/>
  <c r="D3828" i="12" s="1"/>
  <c r="D3829" i="12" s="1"/>
  <c r="D3830" i="12" s="1"/>
  <c r="D3831" i="12" s="1"/>
  <c r="D3832" i="12" s="1"/>
  <c r="D3833" i="12" s="1"/>
  <c r="D3834" i="12" s="1"/>
  <c r="D3835" i="12" s="1"/>
  <c r="D3836" i="12" s="1"/>
  <c r="D3837" i="12" s="1"/>
  <c r="D3838" i="12" s="1"/>
  <c r="D3839" i="12" s="1"/>
  <c r="D3840" i="12" s="1"/>
  <c r="D3841" i="12" s="1"/>
  <c r="D3842" i="12" s="1"/>
  <c r="K3812" i="12"/>
  <c r="J3812" i="12"/>
  <c r="K3811" i="12"/>
  <c r="J3811" i="12"/>
  <c r="K3810" i="12"/>
  <c r="J3810" i="12"/>
  <c r="K3809" i="12"/>
  <c r="J3809" i="12"/>
  <c r="K3808" i="12"/>
  <c r="J3808" i="12"/>
  <c r="K3807" i="12"/>
  <c r="J3807" i="12"/>
  <c r="K3806" i="12"/>
  <c r="J3806" i="12"/>
  <c r="K3805" i="12"/>
  <c r="J3805" i="12"/>
  <c r="K3804" i="12"/>
  <c r="J3804" i="12"/>
  <c r="K3803" i="12"/>
  <c r="J3803" i="12"/>
  <c r="K3802" i="12"/>
  <c r="J3802" i="12"/>
  <c r="K3801" i="12"/>
  <c r="J3801" i="12"/>
  <c r="K3800" i="12"/>
  <c r="J3800" i="12"/>
  <c r="K3799" i="12"/>
  <c r="J3799" i="12"/>
  <c r="K3798" i="12"/>
  <c r="J3798" i="12"/>
  <c r="K3797" i="12"/>
  <c r="J3797" i="12"/>
  <c r="K3796" i="12"/>
  <c r="J3796" i="12"/>
  <c r="K3795" i="12"/>
  <c r="J3795" i="12"/>
  <c r="K3794" i="12"/>
  <c r="J3794" i="12"/>
  <c r="K3793" i="12"/>
  <c r="J3793" i="12"/>
  <c r="K3792" i="12"/>
  <c r="J3792" i="12"/>
  <c r="K3791" i="12"/>
  <c r="J3791" i="12"/>
  <c r="K3790" i="12"/>
  <c r="J3790" i="12"/>
  <c r="K3789" i="12"/>
  <c r="J3789" i="12"/>
  <c r="K3788" i="12"/>
  <c r="J3788" i="12"/>
  <c r="K3787" i="12"/>
  <c r="J3787" i="12"/>
  <c r="K3786" i="12"/>
  <c r="J3786" i="12"/>
  <c r="K3785" i="12"/>
  <c r="J3785" i="12"/>
  <c r="K3784" i="12"/>
  <c r="J3784" i="12"/>
  <c r="K3783" i="12"/>
  <c r="J3783" i="12"/>
  <c r="K3782" i="12"/>
  <c r="J3782" i="12"/>
  <c r="D3782" i="12"/>
  <c r="D3783" i="12" s="1"/>
  <c r="D3784" i="12" s="1"/>
  <c r="D3785" i="12" s="1"/>
  <c r="D3786" i="12" s="1"/>
  <c r="D3787" i="12" s="1"/>
  <c r="D3788" i="12" s="1"/>
  <c r="D3789" i="12" s="1"/>
  <c r="D3790" i="12" s="1"/>
  <c r="D3791" i="12" s="1"/>
  <c r="D3792" i="12" s="1"/>
  <c r="D3793" i="12" s="1"/>
  <c r="D3794" i="12" s="1"/>
  <c r="D3795" i="12" s="1"/>
  <c r="D3796" i="12" s="1"/>
  <c r="D3797" i="12" s="1"/>
  <c r="D3798" i="12" s="1"/>
  <c r="D3799" i="12" s="1"/>
  <c r="D3800" i="12" s="1"/>
  <c r="D3801" i="12" s="1"/>
  <c r="D3802" i="12" s="1"/>
  <c r="D3803" i="12" s="1"/>
  <c r="D3804" i="12" s="1"/>
  <c r="D3805" i="12" s="1"/>
  <c r="D3806" i="12" s="1"/>
  <c r="D3807" i="12" s="1"/>
  <c r="D3808" i="12" s="1"/>
  <c r="D3809" i="12" s="1"/>
  <c r="D3810" i="12" s="1"/>
  <c r="D3811" i="12" s="1"/>
  <c r="D3812" i="12" s="1"/>
  <c r="K3781" i="12"/>
  <c r="J3781" i="12"/>
  <c r="K3780" i="12"/>
  <c r="J3780" i="12"/>
  <c r="K3779" i="12"/>
  <c r="J3779" i="12"/>
  <c r="K3778" i="12"/>
  <c r="J3778" i="12"/>
  <c r="K3777" i="12"/>
  <c r="J3777" i="12"/>
  <c r="K3776" i="12"/>
  <c r="J3776" i="12"/>
  <c r="K3775" i="12"/>
  <c r="J3775" i="12"/>
  <c r="K3774" i="12"/>
  <c r="J3774" i="12"/>
  <c r="K3773" i="12"/>
  <c r="J3773" i="12"/>
  <c r="K3772" i="12"/>
  <c r="J3772" i="12"/>
  <c r="K3771" i="12"/>
  <c r="J3771" i="12"/>
  <c r="K3770" i="12"/>
  <c r="J3770" i="12"/>
  <c r="K3769" i="12"/>
  <c r="J3769" i="12"/>
  <c r="K3768" i="12"/>
  <c r="J3768" i="12"/>
  <c r="K3767" i="12"/>
  <c r="J3767" i="12"/>
  <c r="K3766" i="12"/>
  <c r="J3766" i="12"/>
  <c r="K3765" i="12"/>
  <c r="J3765" i="12"/>
  <c r="K3764" i="12"/>
  <c r="J3764" i="12"/>
  <c r="K3763" i="12"/>
  <c r="J3763" i="12"/>
  <c r="K3762" i="12"/>
  <c r="J3762" i="12"/>
  <c r="K3761" i="12"/>
  <c r="J3761" i="12"/>
  <c r="K3760" i="12"/>
  <c r="J3760" i="12"/>
  <c r="K3759" i="12"/>
  <c r="J3759" i="12"/>
  <c r="K3758" i="12"/>
  <c r="J3758" i="12"/>
  <c r="K3757" i="12"/>
  <c r="J3757" i="12"/>
  <c r="K3756" i="12"/>
  <c r="J3756" i="12"/>
  <c r="K3755" i="12"/>
  <c r="J3755" i="12"/>
  <c r="K3754" i="12"/>
  <c r="J3754" i="12"/>
  <c r="K3753" i="12"/>
  <c r="J3753" i="12"/>
  <c r="K3752" i="12"/>
  <c r="J3752" i="12"/>
  <c r="K3751" i="12"/>
  <c r="J3751" i="12"/>
  <c r="D3751" i="12"/>
  <c r="D3752" i="12" s="1"/>
  <c r="D3753" i="12" s="1"/>
  <c r="D3754" i="12" s="1"/>
  <c r="D3755" i="12" s="1"/>
  <c r="D3756" i="12" s="1"/>
  <c r="D3757" i="12" s="1"/>
  <c r="D3758" i="12" s="1"/>
  <c r="D3759" i="12" s="1"/>
  <c r="D3760" i="12" s="1"/>
  <c r="D3761" i="12" s="1"/>
  <c r="D3762" i="12" s="1"/>
  <c r="D3763" i="12" s="1"/>
  <c r="D3764" i="12" s="1"/>
  <c r="D3765" i="12" s="1"/>
  <c r="D3766" i="12" s="1"/>
  <c r="D3767" i="12" s="1"/>
  <c r="D3768" i="12" s="1"/>
  <c r="D3769" i="12" s="1"/>
  <c r="D3770" i="12" s="1"/>
  <c r="D3771" i="12" s="1"/>
  <c r="D3772" i="12" s="1"/>
  <c r="D3773" i="12" s="1"/>
  <c r="D3774" i="12" s="1"/>
  <c r="D3775" i="12" s="1"/>
  <c r="D3776" i="12" s="1"/>
  <c r="D3777" i="12" s="1"/>
  <c r="D3778" i="12" s="1"/>
  <c r="D3779" i="12" s="1"/>
  <c r="D3780" i="12" s="1"/>
  <c r="D3781" i="12" s="1"/>
  <c r="K3750" i="12"/>
  <c r="J3750" i="12"/>
  <c r="K3749" i="12"/>
  <c r="J3749" i="12"/>
  <c r="K3748" i="12"/>
  <c r="J3748" i="12"/>
  <c r="K3747" i="12"/>
  <c r="J3747" i="12"/>
  <c r="K3746" i="12"/>
  <c r="J3746" i="12"/>
  <c r="K3745" i="12"/>
  <c r="J3745" i="12"/>
  <c r="K3744" i="12"/>
  <c r="J3744" i="12"/>
  <c r="K3743" i="12"/>
  <c r="J3743" i="12"/>
  <c r="K3742" i="12"/>
  <c r="J3742" i="12"/>
  <c r="K3741" i="12"/>
  <c r="J3741" i="12"/>
  <c r="K3740" i="12"/>
  <c r="J3740" i="12"/>
  <c r="K3739" i="12"/>
  <c r="J3739" i="12"/>
  <c r="K3738" i="12"/>
  <c r="J3738" i="12"/>
  <c r="K3737" i="12"/>
  <c r="J3737" i="12"/>
  <c r="K3736" i="12"/>
  <c r="J3736" i="12"/>
  <c r="K3735" i="12"/>
  <c r="J3735" i="12"/>
  <c r="K3734" i="12"/>
  <c r="J3734" i="12"/>
  <c r="K3733" i="12"/>
  <c r="J3733" i="12"/>
  <c r="K3732" i="12"/>
  <c r="J3732" i="12"/>
  <c r="K3731" i="12"/>
  <c r="J3731" i="12"/>
  <c r="K3730" i="12"/>
  <c r="J3730" i="12"/>
  <c r="K3729" i="12"/>
  <c r="J3729" i="12"/>
  <c r="K3728" i="12"/>
  <c r="J3728" i="12"/>
  <c r="K3727" i="12"/>
  <c r="J3727" i="12"/>
  <c r="K3726" i="12"/>
  <c r="J3726" i="12"/>
  <c r="K3725" i="12"/>
  <c r="J3725" i="12"/>
  <c r="K3724" i="12"/>
  <c r="J3724" i="12"/>
  <c r="K3723" i="12"/>
  <c r="J3723" i="12"/>
  <c r="K3722" i="12"/>
  <c r="J3722" i="12"/>
  <c r="K3721" i="12"/>
  <c r="J3721" i="12"/>
  <c r="D3721" i="12"/>
  <c r="D3722" i="12" s="1"/>
  <c r="D3723" i="12" s="1"/>
  <c r="D3724" i="12" s="1"/>
  <c r="D3725" i="12" s="1"/>
  <c r="D3726" i="12" s="1"/>
  <c r="D3727" i="12" s="1"/>
  <c r="D3728" i="12" s="1"/>
  <c r="D3729" i="12" s="1"/>
  <c r="D3730" i="12" s="1"/>
  <c r="D3731" i="12" s="1"/>
  <c r="D3732" i="12" s="1"/>
  <c r="D3733" i="12" s="1"/>
  <c r="D3734" i="12" s="1"/>
  <c r="D3735" i="12" s="1"/>
  <c r="D3736" i="12" s="1"/>
  <c r="D3737" i="12" s="1"/>
  <c r="D3738" i="12" s="1"/>
  <c r="D3739" i="12" s="1"/>
  <c r="D3740" i="12" s="1"/>
  <c r="D3741" i="12" s="1"/>
  <c r="D3742" i="12" s="1"/>
  <c r="D3743" i="12" s="1"/>
  <c r="D3744" i="12" s="1"/>
  <c r="D3745" i="12" s="1"/>
  <c r="D3746" i="12" s="1"/>
  <c r="D3747" i="12" s="1"/>
  <c r="D3748" i="12" s="1"/>
  <c r="D3749" i="12" s="1"/>
  <c r="D3750" i="12" s="1"/>
  <c r="K3720" i="12"/>
  <c r="J3720" i="12"/>
  <c r="K3719" i="12"/>
  <c r="J3719" i="12"/>
  <c r="K3718" i="12"/>
  <c r="J3718" i="12"/>
  <c r="K3717" i="12"/>
  <c r="J3717" i="12"/>
  <c r="K3716" i="12"/>
  <c r="J3716" i="12"/>
  <c r="K3715" i="12"/>
  <c r="J3715" i="12"/>
  <c r="K3714" i="12"/>
  <c r="J3714" i="12"/>
  <c r="K3713" i="12"/>
  <c r="J3713" i="12"/>
  <c r="K3712" i="12"/>
  <c r="J3712" i="12"/>
  <c r="K3711" i="12"/>
  <c r="J3711" i="12"/>
  <c r="K3710" i="12"/>
  <c r="J3710" i="12"/>
  <c r="K3709" i="12"/>
  <c r="J3709" i="12"/>
  <c r="K3708" i="12"/>
  <c r="J3708" i="12"/>
  <c r="K3707" i="12"/>
  <c r="J3707" i="12"/>
  <c r="K3706" i="12"/>
  <c r="J3706" i="12"/>
  <c r="K3705" i="12"/>
  <c r="J3705" i="12"/>
  <c r="K3704" i="12"/>
  <c r="J3704" i="12"/>
  <c r="K3703" i="12"/>
  <c r="J3703" i="12"/>
  <c r="K3702" i="12"/>
  <c r="J3702" i="12"/>
  <c r="K3701" i="12"/>
  <c r="J3701" i="12"/>
  <c r="K3700" i="12"/>
  <c r="J3700" i="12"/>
  <c r="K3699" i="12"/>
  <c r="J3699" i="12"/>
  <c r="K3698" i="12"/>
  <c r="J3698" i="12"/>
  <c r="K3697" i="12"/>
  <c r="J3697" i="12"/>
  <c r="K3696" i="12"/>
  <c r="J3696" i="12"/>
  <c r="K3695" i="12"/>
  <c r="J3695" i="12"/>
  <c r="K3694" i="12"/>
  <c r="J3694" i="12"/>
  <c r="K3693" i="12"/>
  <c r="J3693" i="12"/>
  <c r="K3692" i="12"/>
  <c r="J3692" i="12"/>
  <c r="K3691" i="12"/>
  <c r="J3691" i="12"/>
  <c r="K3690" i="12"/>
  <c r="J3690" i="12"/>
  <c r="D3690" i="12"/>
  <c r="D3691" i="12" s="1"/>
  <c r="D3692" i="12" s="1"/>
  <c r="D3693" i="12" s="1"/>
  <c r="D3694" i="12" s="1"/>
  <c r="D3695" i="12" s="1"/>
  <c r="D3696" i="12" s="1"/>
  <c r="D3697" i="12" s="1"/>
  <c r="D3698" i="12" s="1"/>
  <c r="D3699" i="12" s="1"/>
  <c r="D3700" i="12" s="1"/>
  <c r="D3701" i="12" s="1"/>
  <c r="D3702" i="12" s="1"/>
  <c r="D3703" i="12" s="1"/>
  <c r="D3704" i="12" s="1"/>
  <c r="D3705" i="12" s="1"/>
  <c r="D3706" i="12" s="1"/>
  <c r="D3707" i="12" s="1"/>
  <c r="D3708" i="12" s="1"/>
  <c r="D3709" i="12" s="1"/>
  <c r="D3710" i="12" s="1"/>
  <c r="D3711" i="12" s="1"/>
  <c r="D3712" i="12" s="1"/>
  <c r="D3713" i="12" s="1"/>
  <c r="D3714" i="12" s="1"/>
  <c r="D3715" i="12" s="1"/>
  <c r="D3716" i="12" s="1"/>
  <c r="D3717" i="12" s="1"/>
  <c r="D3718" i="12" s="1"/>
  <c r="D3719" i="12" s="1"/>
  <c r="D3720" i="12" s="1"/>
  <c r="K3689" i="12"/>
  <c r="J3689" i="12"/>
  <c r="K3688" i="12"/>
  <c r="J3688" i="12"/>
  <c r="K3687" i="12"/>
  <c r="J3687" i="12"/>
  <c r="K3686" i="12"/>
  <c r="J3686" i="12"/>
  <c r="K3685" i="12"/>
  <c r="J3685" i="12"/>
  <c r="K3684" i="12"/>
  <c r="J3684" i="12"/>
  <c r="K3683" i="12"/>
  <c r="J3683" i="12"/>
  <c r="K3682" i="12"/>
  <c r="J3682" i="12"/>
  <c r="K3681" i="12"/>
  <c r="J3681" i="12"/>
  <c r="K3680" i="12"/>
  <c r="J3680" i="12"/>
  <c r="K3679" i="12"/>
  <c r="J3679" i="12"/>
  <c r="K3678" i="12"/>
  <c r="J3678" i="12"/>
  <c r="K3677" i="12"/>
  <c r="J3677" i="12"/>
  <c r="K3676" i="12"/>
  <c r="J3676" i="12"/>
  <c r="K3675" i="12"/>
  <c r="J3675" i="12"/>
  <c r="K3674" i="12"/>
  <c r="J3674" i="12"/>
  <c r="K3673" i="12"/>
  <c r="J3673" i="12"/>
  <c r="K3672" i="12"/>
  <c r="J3672" i="12"/>
  <c r="K3671" i="12"/>
  <c r="J3671" i="12"/>
  <c r="K3670" i="12"/>
  <c r="J3670" i="12"/>
  <c r="K3669" i="12"/>
  <c r="J3669" i="12"/>
  <c r="K3668" i="12"/>
  <c r="J3668" i="12"/>
  <c r="K3667" i="12"/>
  <c r="J3667" i="12"/>
  <c r="K3666" i="12"/>
  <c r="J3666" i="12"/>
  <c r="K3665" i="12"/>
  <c r="J3665" i="12"/>
  <c r="K3664" i="12"/>
  <c r="J3664" i="12"/>
  <c r="K3663" i="12"/>
  <c r="J3663" i="12"/>
  <c r="K3662" i="12"/>
  <c r="J3662" i="12"/>
  <c r="K3661" i="12"/>
  <c r="J3661" i="12"/>
  <c r="K3660" i="12"/>
  <c r="J3660" i="12"/>
  <c r="D3660" i="12"/>
  <c r="D3661" i="12" s="1"/>
  <c r="D3662" i="12" s="1"/>
  <c r="D3663" i="12" s="1"/>
  <c r="D3664" i="12" s="1"/>
  <c r="D3665" i="12" s="1"/>
  <c r="D3666" i="12" s="1"/>
  <c r="D3667" i="12" s="1"/>
  <c r="D3668" i="12" s="1"/>
  <c r="D3669" i="12" s="1"/>
  <c r="D3670" i="12" s="1"/>
  <c r="D3671" i="12" s="1"/>
  <c r="D3672" i="12" s="1"/>
  <c r="D3673" i="12" s="1"/>
  <c r="D3674" i="12" s="1"/>
  <c r="D3675" i="12" s="1"/>
  <c r="D3676" i="12" s="1"/>
  <c r="D3677" i="12" s="1"/>
  <c r="D3678" i="12" s="1"/>
  <c r="D3679" i="12" s="1"/>
  <c r="D3680" i="12" s="1"/>
  <c r="D3681" i="12" s="1"/>
  <c r="D3682" i="12" s="1"/>
  <c r="D3683" i="12" s="1"/>
  <c r="D3684" i="12" s="1"/>
  <c r="D3685" i="12" s="1"/>
  <c r="D3686" i="12" s="1"/>
  <c r="D3687" i="12" s="1"/>
  <c r="D3688" i="12" s="1"/>
  <c r="D3689" i="12" s="1"/>
  <c r="K3659" i="12"/>
  <c r="J3659" i="12"/>
  <c r="K3658" i="12"/>
  <c r="J3658" i="12"/>
  <c r="K3657" i="12"/>
  <c r="J3657" i="12"/>
  <c r="K3656" i="12"/>
  <c r="J3656" i="12"/>
  <c r="K3655" i="12"/>
  <c r="J3655" i="12"/>
  <c r="K3654" i="12"/>
  <c r="J3654" i="12"/>
  <c r="K3653" i="12"/>
  <c r="J3653" i="12"/>
  <c r="K3652" i="12"/>
  <c r="J3652" i="12"/>
  <c r="K3651" i="12"/>
  <c r="J3651" i="12"/>
  <c r="K3650" i="12"/>
  <c r="J3650" i="12"/>
  <c r="K3649" i="12"/>
  <c r="J3649" i="12"/>
  <c r="K3648" i="12"/>
  <c r="J3648" i="12"/>
  <c r="K3647" i="12"/>
  <c r="J3647" i="12"/>
  <c r="K3646" i="12"/>
  <c r="J3646" i="12"/>
  <c r="K3645" i="12"/>
  <c r="J3645" i="12"/>
  <c r="K3644" i="12"/>
  <c r="J3644" i="12"/>
  <c r="K3643" i="12"/>
  <c r="J3643" i="12"/>
  <c r="K3642" i="12"/>
  <c r="J3642" i="12"/>
  <c r="K3641" i="12"/>
  <c r="J3641" i="12"/>
  <c r="K3640" i="12"/>
  <c r="J3640" i="12"/>
  <c r="K3639" i="12"/>
  <c r="J3639" i="12"/>
  <c r="K3638" i="12"/>
  <c r="J3638" i="12"/>
  <c r="K3637" i="12"/>
  <c r="J3637" i="12"/>
  <c r="K3636" i="12"/>
  <c r="J3636" i="12"/>
  <c r="K3635" i="12"/>
  <c r="J3635" i="12"/>
  <c r="M3635" i="12" s="1"/>
  <c r="K3634" i="12"/>
  <c r="J3634" i="12"/>
  <c r="K3633" i="12"/>
  <c r="J3633" i="12"/>
  <c r="K3632" i="12"/>
  <c r="J3632" i="12"/>
  <c r="K3631" i="12"/>
  <c r="J3631" i="12"/>
  <c r="K3630" i="12"/>
  <c r="J3630" i="12"/>
  <c r="K3629" i="12"/>
  <c r="J3629" i="12"/>
  <c r="D3629" i="12"/>
  <c r="D3630" i="12" s="1"/>
  <c r="D3631" i="12" s="1"/>
  <c r="D3632" i="12" s="1"/>
  <c r="D3633" i="12" s="1"/>
  <c r="D3634" i="12" s="1"/>
  <c r="D3635" i="12" s="1"/>
  <c r="D3636" i="12" s="1"/>
  <c r="D3637" i="12" s="1"/>
  <c r="D3638" i="12" s="1"/>
  <c r="D3639" i="12" s="1"/>
  <c r="D3640" i="12" s="1"/>
  <c r="D3641" i="12" s="1"/>
  <c r="D3642" i="12" s="1"/>
  <c r="D3643" i="12" s="1"/>
  <c r="D3644" i="12" s="1"/>
  <c r="D3645" i="12" s="1"/>
  <c r="D3646" i="12" s="1"/>
  <c r="D3647" i="12" s="1"/>
  <c r="D3648" i="12" s="1"/>
  <c r="D3649" i="12" s="1"/>
  <c r="D3650" i="12" s="1"/>
  <c r="D3651" i="12" s="1"/>
  <c r="D3652" i="12" s="1"/>
  <c r="D3653" i="12" s="1"/>
  <c r="D3654" i="12" s="1"/>
  <c r="D3655" i="12" s="1"/>
  <c r="D3656" i="12" s="1"/>
  <c r="D3657" i="12" s="1"/>
  <c r="D3658" i="12" s="1"/>
  <c r="D3659" i="12" s="1"/>
  <c r="K3628" i="12"/>
  <c r="J3628" i="12"/>
  <c r="K3627" i="12"/>
  <c r="J3627" i="12"/>
  <c r="K3626" i="12"/>
  <c r="J3626" i="12"/>
  <c r="K3625" i="12"/>
  <c r="J3625" i="12"/>
  <c r="K3624" i="12"/>
  <c r="J3624" i="12"/>
  <c r="K3623" i="12"/>
  <c r="J3623" i="12"/>
  <c r="K3622" i="12"/>
  <c r="J3622" i="12"/>
  <c r="K3621" i="12"/>
  <c r="J3621" i="12"/>
  <c r="K3620" i="12"/>
  <c r="J3620" i="12"/>
  <c r="K3619" i="12"/>
  <c r="J3619" i="12"/>
  <c r="K3618" i="12"/>
  <c r="J3618" i="12"/>
  <c r="K3617" i="12"/>
  <c r="J3617" i="12"/>
  <c r="K3616" i="12"/>
  <c r="J3616" i="12"/>
  <c r="K3615" i="12"/>
  <c r="J3615" i="12"/>
  <c r="K3614" i="12"/>
  <c r="J3614" i="12"/>
  <c r="K3613" i="12"/>
  <c r="J3613" i="12"/>
  <c r="K3612" i="12"/>
  <c r="J3612" i="12"/>
  <c r="K3611" i="12"/>
  <c r="J3611" i="12"/>
  <c r="K3610" i="12"/>
  <c r="J3610" i="12"/>
  <c r="K3609" i="12"/>
  <c r="J3609" i="12"/>
  <c r="K3608" i="12"/>
  <c r="J3608" i="12"/>
  <c r="K3607" i="12"/>
  <c r="J3607" i="12"/>
  <c r="K3606" i="12"/>
  <c r="J3606" i="12"/>
  <c r="K3605" i="12"/>
  <c r="J3605" i="12"/>
  <c r="K3604" i="12"/>
  <c r="J3604" i="12"/>
  <c r="K3603" i="12"/>
  <c r="J3603" i="12"/>
  <c r="K3602" i="12"/>
  <c r="J3602" i="12"/>
  <c r="K3601" i="12"/>
  <c r="J3601" i="12"/>
  <c r="D3601" i="12"/>
  <c r="D3602" i="12" s="1"/>
  <c r="D3603" i="12" s="1"/>
  <c r="D3604" i="12" s="1"/>
  <c r="D3605" i="12" s="1"/>
  <c r="D3606" i="12" s="1"/>
  <c r="D3607" i="12" s="1"/>
  <c r="D3608" i="12" s="1"/>
  <c r="D3609" i="12" s="1"/>
  <c r="D3610" i="12" s="1"/>
  <c r="D3611" i="12" s="1"/>
  <c r="D3612" i="12" s="1"/>
  <c r="D3613" i="12" s="1"/>
  <c r="D3614" i="12" s="1"/>
  <c r="D3615" i="12" s="1"/>
  <c r="D3616" i="12" s="1"/>
  <c r="D3617" i="12" s="1"/>
  <c r="D3618" i="12" s="1"/>
  <c r="D3619" i="12" s="1"/>
  <c r="D3620" i="12" s="1"/>
  <c r="D3621" i="12" s="1"/>
  <c r="D3622" i="12" s="1"/>
  <c r="D3623" i="12" s="1"/>
  <c r="D3624" i="12" s="1"/>
  <c r="D3625" i="12" s="1"/>
  <c r="D3626" i="12" s="1"/>
  <c r="D3627" i="12" s="1"/>
  <c r="D3628" i="12" s="1"/>
  <c r="K3600" i="12"/>
  <c r="J3600" i="12"/>
  <c r="K3599" i="12"/>
  <c r="J3599" i="12"/>
  <c r="K3598" i="12"/>
  <c r="J3598" i="12"/>
  <c r="K3597" i="12"/>
  <c r="J3597" i="12"/>
  <c r="K3596" i="12"/>
  <c r="J3596" i="12"/>
  <c r="K3595" i="12"/>
  <c r="J3595" i="12"/>
  <c r="K3594" i="12"/>
  <c r="J3594" i="12"/>
  <c r="K3593" i="12"/>
  <c r="J3593" i="12"/>
  <c r="K3592" i="12"/>
  <c r="J3592" i="12"/>
  <c r="K3591" i="12"/>
  <c r="J3591" i="12"/>
  <c r="K3590" i="12"/>
  <c r="J3590" i="12"/>
  <c r="K3589" i="12"/>
  <c r="J3589" i="12"/>
  <c r="K3588" i="12"/>
  <c r="J3588" i="12"/>
  <c r="K3587" i="12"/>
  <c r="J3587" i="12"/>
  <c r="K3586" i="12"/>
  <c r="J3586" i="12"/>
  <c r="K3585" i="12"/>
  <c r="J3585" i="12"/>
  <c r="K3584" i="12"/>
  <c r="J3584" i="12"/>
  <c r="K3583" i="12"/>
  <c r="J3583" i="12"/>
  <c r="K3582" i="12"/>
  <c r="J3582" i="12"/>
  <c r="K3581" i="12"/>
  <c r="J3581" i="12"/>
  <c r="K3580" i="12"/>
  <c r="J3580" i="12"/>
  <c r="K3579" i="12"/>
  <c r="J3579" i="12"/>
  <c r="K3578" i="12"/>
  <c r="J3578" i="12"/>
  <c r="K3577" i="12"/>
  <c r="J3577" i="12"/>
  <c r="K3576" i="12"/>
  <c r="J3576" i="12"/>
  <c r="K3575" i="12"/>
  <c r="J3575" i="12"/>
  <c r="K3574" i="12"/>
  <c r="J3574" i="12"/>
  <c r="K3573" i="12"/>
  <c r="J3573" i="12"/>
  <c r="K3572" i="12"/>
  <c r="J3572" i="12"/>
  <c r="K3571" i="12"/>
  <c r="J3571" i="12"/>
  <c r="K3570" i="12"/>
  <c r="J3570" i="12"/>
  <c r="D3570" i="12"/>
  <c r="D3571" i="12" s="1"/>
  <c r="D3572" i="12" s="1"/>
  <c r="D3573" i="12" s="1"/>
  <c r="D3574" i="12" s="1"/>
  <c r="D3575" i="12" s="1"/>
  <c r="D3576" i="12" s="1"/>
  <c r="D3577" i="12" s="1"/>
  <c r="D3578" i="12" s="1"/>
  <c r="D3579" i="12" s="1"/>
  <c r="D3580" i="12" s="1"/>
  <c r="D3581" i="12" s="1"/>
  <c r="D3582" i="12" s="1"/>
  <c r="D3583" i="12" s="1"/>
  <c r="D3584" i="12" s="1"/>
  <c r="D3585" i="12" s="1"/>
  <c r="D3586" i="12" s="1"/>
  <c r="D3587" i="12" s="1"/>
  <c r="D3588" i="12" s="1"/>
  <c r="D3589" i="12" s="1"/>
  <c r="D3590" i="12" s="1"/>
  <c r="D3591" i="12" s="1"/>
  <c r="D3592" i="12" s="1"/>
  <c r="D3593" i="12" s="1"/>
  <c r="D3594" i="12" s="1"/>
  <c r="D3595" i="12" s="1"/>
  <c r="D3596" i="12" s="1"/>
  <c r="D3597" i="12" s="1"/>
  <c r="D3598" i="12" s="1"/>
  <c r="D3599" i="12" s="1"/>
  <c r="D3600" i="12" s="1"/>
  <c r="K3569" i="12"/>
  <c r="J3569" i="12"/>
  <c r="K3568" i="12"/>
  <c r="J3568" i="12"/>
  <c r="K3567" i="12"/>
  <c r="J3567" i="12"/>
  <c r="K3566" i="12"/>
  <c r="J3566" i="12"/>
  <c r="K3565" i="12"/>
  <c r="J3565" i="12"/>
  <c r="K3564" i="12"/>
  <c r="J3564" i="12"/>
  <c r="K3563" i="12"/>
  <c r="J3563" i="12"/>
  <c r="K3562" i="12"/>
  <c r="J3562" i="12"/>
  <c r="K3561" i="12"/>
  <c r="J3561" i="12"/>
  <c r="K3560" i="12"/>
  <c r="J3560" i="12"/>
  <c r="K3559" i="12"/>
  <c r="J3559" i="12"/>
  <c r="K3558" i="12"/>
  <c r="J3558" i="12"/>
  <c r="K3557" i="12"/>
  <c r="J3557" i="12"/>
  <c r="K3556" i="12"/>
  <c r="J3556" i="12"/>
  <c r="K3555" i="12"/>
  <c r="J3555" i="12"/>
  <c r="K3554" i="12"/>
  <c r="J3554" i="12"/>
  <c r="K3553" i="12"/>
  <c r="J3553" i="12"/>
  <c r="K3552" i="12"/>
  <c r="J3552" i="12"/>
  <c r="K3551" i="12"/>
  <c r="J3551" i="12"/>
  <c r="K3550" i="12"/>
  <c r="J3550" i="12"/>
  <c r="K3549" i="12"/>
  <c r="J3549" i="12"/>
  <c r="K3548" i="12"/>
  <c r="J3548" i="12"/>
  <c r="K3547" i="12"/>
  <c r="J3547" i="12"/>
  <c r="K3546" i="12"/>
  <c r="J3546" i="12"/>
  <c r="K3545" i="12"/>
  <c r="J3545" i="12"/>
  <c r="K3544" i="12"/>
  <c r="J3544" i="12"/>
  <c r="K3543" i="12"/>
  <c r="J3543" i="12"/>
  <c r="K3542" i="12"/>
  <c r="J3542" i="12"/>
  <c r="K3541" i="12"/>
  <c r="J3541" i="12"/>
  <c r="K3540" i="12"/>
  <c r="J3540" i="12"/>
  <c r="K3539" i="12"/>
  <c r="J3539" i="12"/>
  <c r="D3539" i="12"/>
  <c r="D3540" i="12" s="1"/>
  <c r="D3541" i="12" s="1"/>
  <c r="D3542" i="12" s="1"/>
  <c r="D3543" i="12" s="1"/>
  <c r="D3544" i="12" s="1"/>
  <c r="D3545" i="12" s="1"/>
  <c r="D3546" i="12" s="1"/>
  <c r="D3547" i="12" s="1"/>
  <c r="D3548" i="12" s="1"/>
  <c r="D3549" i="12" s="1"/>
  <c r="D3550" i="12" s="1"/>
  <c r="D3551" i="12" s="1"/>
  <c r="D3552" i="12" s="1"/>
  <c r="D3553" i="12" s="1"/>
  <c r="D3554" i="12" s="1"/>
  <c r="D3555" i="12" s="1"/>
  <c r="D3556" i="12" s="1"/>
  <c r="D3557" i="12" s="1"/>
  <c r="D3558" i="12" s="1"/>
  <c r="D3559" i="12" s="1"/>
  <c r="D3560" i="12" s="1"/>
  <c r="D3561" i="12" s="1"/>
  <c r="D3562" i="12" s="1"/>
  <c r="D3563" i="12" s="1"/>
  <c r="D3564" i="12" s="1"/>
  <c r="D3565" i="12" s="1"/>
  <c r="D3566" i="12" s="1"/>
  <c r="D3567" i="12" s="1"/>
  <c r="D3568" i="12" s="1"/>
  <c r="D3569" i="12" s="1"/>
  <c r="K3538" i="12"/>
  <c r="J3538" i="12"/>
  <c r="K3537" i="12"/>
  <c r="J3537" i="12"/>
  <c r="K3536" i="12"/>
  <c r="J3536" i="12"/>
  <c r="K3535" i="12"/>
  <c r="J3535" i="12"/>
  <c r="K3534" i="12"/>
  <c r="J3534" i="12"/>
  <c r="K3533" i="12"/>
  <c r="J3533" i="12"/>
  <c r="K3532" i="12"/>
  <c r="J3532" i="12"/>
  <c r="K3531" i="12"/>
  <c r="J3531" i="12"/>
  <c r="K3530" i="12"/>
  <c r="J3530" i="12"/>
  <c r="K3529" i="12"/>
  <c r="J3529" i="12"/>
  <c r="K3528" i="12"/>
  <c r="J3528" i="12"/>
  <c r="K3527" i="12"/>
  <c r="J3527" i="12"/>
  <c r="K3526" i="12"/>
  <c r="J3526" i="12"/>
  <c r="K3525" i="12"/>
  <c r="J3525" i="12"/>
  <c r="K3524" i="12"/>
  <c r="J3524" i="12"/>
  <c r="K3523" i="12"/>
  <c r="J3523" i="12"/>
  <c r="K3522" i="12"/>
  <c r="J3522" i="12"/>
  <c r="K3521" i="12"/>
  <c r="J3521" i="12"/>
  <c r="K3520" i="12"/>
  <c r="J3520" i="12"/>
  <c r="K3519" i="12"/>
  <c r="J3519" i="12"/>
  <c r="K3518" i="12"/>
  <c r="J3518" i="12"/>
  <c r="K3517" i="12"/>
  <c r="J3517" i="12"/>
  <c r="K3516" i="12"/>
  <c r="J3516" i="12"/>
  <c r="K3515" i="12"/>
  <c r="J3515" i="12"/>
  <c r="K3514" i="12"/>
  <c r="J3514" i="12"/>
  <c r="K3513" i="12"/>
  <c r="J3513" i="12"/>
  <c r="K3512" i="12"/>
  <c r="J3512" i="12"/>
  <c r="K3511" i="12"/>
  <c r="J3511" i="12"/>
  <c r="K3510" i="12"/>
  <c r="J3510" i="12"/>
  <c r="K3509" i="12"/>
  <c r="J3509" i="12"/>
  <c r="D3509" i="12"/>
  <c r="D3510" i="12" s="1"/>
  <c r="D3511" i="12" s="1"/>
  <c r="D3512" i="12" s="1"/>
  <c r="D3513" i="12" s="1"/>
  <c r="D3514" i="12" s="1"/>
  <c r="D3515" i="12" s="1"/>
  <c r="D3516" i="12" s="1"/>
  <c r="D3517" i="12" s="1"/>
  <c r="D3518" i="12" s="1"/>
  <c r="D3519" i="12" s="1"/>
  <c r="D3520" i="12" s="1"/>
  <c r="D3521" i="12" s="1"/>
  <c r="D3522" i="12" s="1"/>
  <c r="D3523" i="12" s="1"/>
  <c r="D3524" i="12" s="1"/>
  <c r="D3525" i="12" s="1"/>
  <c r="D3526" i="12" s="1"/>
  <c r="D3527" i="12" s="1"/>
  <c r="D3528" i="12" s="1"/>
  <c r="D3529" i="12" s="1"/>
  <c r="D3530" i="12" s="1"/>
  <c r="D3531" i="12" s="1"/>
  <c r="D3532" i="12" s="1"/>
  <c r="D3533" i="12" s="1"/>
  <c r="D3534" i="12" s="1"/>
  <c r="D3535" i="12" s="1"/>
  <c r="D3536" i="12" s="1"/>
  <c r="D3537" i="12" s="1"/>
  <c r="D3538" i="12" s="1"/>
  <c r="K3508" i="12"/>
  <c r="J3508" i="12"/>
  <c r="K3507" i="12"/>
  <c r="J3507" i="12"/>
  <c r="K3506" i="12"/>
  <c r="J3506" i="12"/>
  <c r="K3505" i="12"/>
  <c r="J3505" i="12"/>
  <c r="K3504" i="12"/>
  <c r="J3504" i="12"/>
  <c r="K3503" i="12"/>
  <c r="J3503" i="12"/>
  <c r="K3502" i="12"/>
  <c r="J3502" i="12"/>
  <c r="K3501" i="12"/>
  <c r="J3501" i="12"/>
  <c r="K3500" i="12"/>
  <c r="J3500" i="12"/>
  <c r="K3499" i="12"/>
  <c r="J3499" i="12"/>
  <c r="K3498" i="12"/>
  <c r="J3498" i="12"/>
  <c r="K3497" i="12"/>
  <c r="J3497" i="12"/>
  <c r="K3496" i="12"/>
  <c r="J3496" i="12"/>
  <c r="K3495" i="12"/>
  <c r="J3495" i="12"/>
  <c r="K3494" i="12"/>
  <c r="J3494" i="12"/>
  <c r="K3493" i="12"/>
  <c r="J3493" i="12"/>
  <c r="K3492" i="12"/>
  <c r="J3492" i="12"/>
  <c r="K3491" i="12"/>
  <c r="J3491" i="12"/>
  <c r="K3490" i="12"/>
  <c r="J3490" i="12"/>
  <c r="K3489" i="12"/>
  <c r="J3489" i="12"/>
  <c r="K3488" i="12"/>
  <c r="J3488" i="12"/>
  <c r="K3487" i="12"/>
  <c r="J3487" i="12"/>
  <c r="K3486" i="12"/>
  <c r="J3486" i="12"/>
  <c r="K3485" i="12"/>
  <c r="J3485" i="12"/>
  <c r="K3484" i="12"/>
  <c r="J3484" i="12"/>
  <c r="K3483" i="12"/>
  <c r="J3483" i="12"/>
  <c r="K3482" i="12"/>
  <c r="J3482" i="12"/>
  <c r="K3481" i="12"/>
  <c r="J3481" i="12"/>
  <c r="K3480" i="12"/>
  <c r="J3480" i="12"/>
  <c r="K3479" i="12"/>
  <c r="J3479" i="12"/>
  <c r="K3478" i="12"/>
  <c r="J3478" i="12"/>
  <c r="D3478" i="12"/>
  <c r="D3479" i="12" s="1"/>
  <c r="D3480" i="12" s="1"/>
  <c r="D3481" i="12" s="1"/>
  <c r="D3482" i="12" s="1"/>
  <c r="D3483" i="12" s="1"/>
  <c r="D3484" i="12" s="1"/>
  <c r="D3485" i="12" s="1"/>
  <c r="D3486" i="12" s="1"/>
  <c r="D3487" i="12" s="1"/>
  <c r="D3488" i="12" s="1"/>
  <c r="D3489" i="12" s="1"/>
  <c r="D3490" i="12" s="1"/>
  <c r="D3491" i="12" s="1"/>
  <c r="D3492" i="12" s="1"/>
  <c r="D3493" i="12" s="1"/>
  <c r="D3494" i="12" s="1"/>
  <c r="D3495" i="12" s="1"/>
  <c r="D3496" i="12" s="1"/>
  <c r="D3497" i="12" s="1"/>
  <c r="D3498" i="12" s="1"/>
  <c r="D3499" i="12" s="1"/>
  <c r="D3500" i="12" s="1"/>
  <c r="D3501" i="12" s="1"/>
  <c r="D3502" i="12" s="1"/>
  <c r="D3503" i="12" s="1"/>
  <c r="D3504" i="12" s="1"/>
  <c r="D3505" i="12" s="1"/>
  <c r="D3506" i="12" s="1"/>
  <c r="D3507" i="12" s="1"/>
  <c r="D3508" i="12" s="1"/>
  <c r="K3477" i="12"/>
  <c r="J3477" i="12"/>
  <c r="K3476" i="12"/>
  <c r="J3476" i="12"/>
  <c r="K3475" i="12"/>
  <c r="J3475" i="12"/>
  <c r="K3474" i="12"/>
  <c r="J3474" i="12"/>
  <c r="K3473" i="12"/>
  <c r="J3473" i="12"/>
  <c r="K3472" i="12"/>
  <c r="J3472" i="12"/>
  <c r="K3471" i="12"/>
  <c r="J3471" i="12"/>
  <c r="K3470" i="12"/>
  <c r="J3470" i="12"/>
  <c r="K3469" i="12"/>
  <c r="J3469" i="12"/>
  <c r="K3468" i="12"/>
  <c r="J3468" i="12"/>
  <c r="K3467" i="12"/>
  <c r="J3467" i="12"/>
  <c r="K3466" i="12"/>
  <c r="J3466" i="12"/>
  <c r="K3465" i="12"/>
  <c r="J3465" i="12"/>
  <c r="K3464" i="12"/>
  <c r="J3464" i="12"/>
  <c r="K3463" i="12"/>
  <c r="J3463" i="12"/>
  <c r="K3462" i="12"/>
  <c r="J3462" i="12"/>
  <c r="K3461" i="12"/>
  <c r="J3461" i="12"/>
  <c r="K3460" i="12"/>
  <c r="J3460" i="12"/>
  <c r="K3459" i="12"/>
  <c r="J3459" i="12"/>
  <c r="K3458" i="12"/>
  <c r="J3458" i="12"/>
  <c r="K3457" i="12"/>
  <c r="J3457" i="12"/>
  <c r="K3456" i="12"/>
  <c r="J3456" i="12"/>
  <c r="K3455" i="12"/>
  <c r="J3455" i="12"/>
  <c r="K3454" i="12"/>
  <c r="J3454" i="12"/>
  <c r="K3453" i="12"/>
  <c r="J3453" i="12"/>
  <c r="K3452" i="12"/>
  <c r="J3452" i="12"/>
  <c r="K3451" i="12"/>
  <c r="J3451" i="12"/>
  <c r="K3450" i="12"/>
  <c r="J3450" i="12"/>
  <c r="K3449" i="12"/>
  <c r="J3449" i="12"/>
  <c r="K3448" i="12"/>
  <c r="J3448" i="12"/>
  <c r="D3448" i="12"/>
  <c r="D3449" i="12" s="1"/>
  <c r="D3450" i="12" s="1"/>
  <c r="D3451" i="12" s="1"/>
  <c r="D3452" i="12" s="1"/>
  <c r="D3453" i="12" s="1"/>
  <c r="D3454" i="12" s="1"/>
  <c r="D3455" i="12" s="1"/>
  <c r="D3456" i="12" s="1"/>
  <c r="D3457" i="12" s="1"/>
  <c r="D3458" i="12" s="1"/>
  <c r="D3459" i="12" s="1"/>
  <c r="D3460" i="12" s="1"/>
  <c r="D3461" i="12" s="1"/>
  <c r="D3462" i="12" s="1"/>
  <c r="D3463" i="12" s="1"/>
  <c r="D3464" i="12" s="1"/>
  <c r="D3465" i="12" s="1"/>
  <c r="D3466" i="12" s="1"/>
  <c r="D3467" i="12" s="1"/>
  <c r="D3468" i="12" s="1"/>
  <c r="D3469" i="12" s="1"/>
  <c r="D3470" i="12" s="1"/>
  <c r="D3471" i="12" s="1"/>
  <c r="D3472" i="12" s="1"/>
  <c r="D3473" i="12" s="1"/>
  <c r="D3474" i="12" s="1"/>
  <c r="D3475" i="12" s="1"/>
  <c r="D3476" i="12" s="1"/>
  <c r="D3477" i="12" s="1"/>
  <c r="K3447" i="12"/>
  <c r="J3447" i="12"/>
  <c r="K3446" i="12"/>
  <c r="J3446" i="12"/>
  <c r="K3445" i="12"/>
  <c r="J3445" i="12"/>
  <c r="K3444" i="12"/>
  <c r="J3444" i="12"/>
  <c r="K3443" i="12"/>
  <c r="J3443" i="12"/>
  <c r="K3442" i="12"/>
  <c r="J3442" i="12"/>
  <c r="K3441" i="12"/>
  <c r="J3441" i="12"/>
  <c r="K3440" i="12"/>
  <c r="J3440" i="12"/>
  <c r="K3439" i="12"/>
  <c r="J3439" i="12"/>
  <c r="K3438" i="12"/>
  <c r="J3438" i="12"/>
  <c r="K3437" i="12"/>
  <c r="J3437" i="12"/>
  <c r="K3436" i="12"/>
  <c r="J3436" i="12"/>
  <c r="K3435" i="12"/>
  <c r="J3435" i="12"/>
  <c r="K3434" i="12"/>
  <c r="J3434" i="12"/>
  <c r="K3433" i="12"/>
  <c r="J3433" i="12"/>
  <c r="K3432" i="12"/>
  <c r="J3432" i="12"/>
  <c r="K3431" i="12"/>
  <c r="J3431" i="12"/>
  <c r="K3430" i="12"/>
  <c r="J3430" i="12"/>
  <c r="K3429" i="12"/>
  <c r="J3429" i="12"/>
  <c r="K3428" i="12"/>
  <c r="J3428" i="12"/>
  <c r="K3427" i="12"/>
  <c r="J3427" i="12"/>
  <c r="K3426" i="12"/>
  <c r="J3426" i="12"/>
  <c r="K3425" i="12"/>
  <c r="J3425" i="12"/>
  <c r="K3424" i="12"/>
  <c r="J3424" i="12"/>
  <c r="K3423" i="12"/>
  <c r="J3423" i="12"/>
  <c r="K3422" i="12"/>
  <c r="J3422" i="12"/>
  <c r="K3421" i="12"/>
  <c r="J3421" i="12"/>
  <c r="K3420" i="12"/>
  <c r="J3420" i="12"/>
  <c r="K3419" i="12"/>
  <c r="J3419" i="12"/>
  <c r="K3418" i="12"/>
  <c r="J3418" i="12"/>
  <c r="K3417" i="12"/>
  <c r="J3417" i="12"/>
  <c r="D3417" i="12"/>
  <c r="D3418" i="12" s="1"/>
  <c r="D3419" i="12" s="1"/>
  <c r="D3420" i="12" s="1"/>
  <c r="D3421" i="12" s="1"/>
  <c r="D3422" i="12" s="1"/>
  <c r="D3423" i="12" s="1"/>
  <c r="D3424" i="12" s="1"/>
  <c r="D3425" i="12" s="1"/>
  <c r="D3426" i="12" s="1"/>
  <c r="D3427" i="12" s="1"/>
  <c r="D3428" i="12" s="1"/>
  <c r="D3429" i="12" s="1"/>
  <c r="D3430" i="12" s="1"/>
  <c r="D3431" i="12" s="1"/>
  <c r="D3432" i="12" s="1"/>
  <c r="D3433" i="12" s="1"/>
  <c r="D3434" i="12" s="1"/>
  <c r="D3435" i="12" s="1"/>
  <c r="D3436" i="12" s="1"/>
  <c r="D3437" i="12" s="1"/>
  <c r="D3438" i="12" s="1"/>
  <c r="D3439" i="12" s="1"/>
  <c r="D3440" i="12" s="1"/>
  <c r="D3441" i="12" s="1"/>
  <c r="D3442" i="12" s="1"/>
  <c r="D3443" i="12" s="1"/>
  <c r="D3444" i="12" s="1"/>
  <c r="D3445" i="12" s="1"/>
  <c r="D3446" i="12" s="1"/>
  <c r="D3447" i="12" s="1"/>
  <c r="K3416" i="12"/>
  <c r="J3416" i="12"/>
  <c r="K3415" i="12"/>
  <c r="J3415" i="12"/>
  <c r="K3414" i="12"/>
  <c r="J3414" i="12"/>
  <c r="K3413" i="12"/>
  <c r="J3413" i="12"/>
  <c r="K3412" i="12"/>
  <c r="J3412" i="12"/>
  <c r="K3411" i="12"/>
  <c r="J3411" i="12"/>
  <c r="K3410" i="12"/>
  <c r="J3410" i="12"/>
  <c r="K3409" i="12"/>
  <c r="J3409" i="12"/>
  <c r="K3408" i="12"/>
  <c r="J3408" i="12"/>
  <c r="K3407" i="12"/>
  <c r="J3407" i="12"/>
  <c r="K3406" i="12"/>
  <c r="J3406" i="12"/>
  <c r="K3405" i="12"/>
  <c r="J3405" i="12"/>
  <c r="K3404" i="12"/>
  <c r="J3404" i="12"/>
  <c r="K3403" i="12"/>
  <c r="J3403" i="12"/>
  <c r="K3402" i="12"/>
  <c r="J3402" i="12"/>
  <c r="K3401" i="12"/>
  <c r="J3401" i="12"/>
  <c r="K3400" i="12"/>
  <c r="J3400" i="12"/>
  <c r="K3399" i="12"/>
  <c r="J3399" i="12"/>
  <c r="K3398" i="12"/>
  <c r="J3398" i="12"/>
  <c r="K3397" i="12"/>
  <c r="J3397" i="12"/>
  <c r="K3396" i="12"/>
  <c r="J3396" i="12"/>
  <c r="K3395" i="12"/>
  <c r="J3395" i="12"/>
  <c r="K3394" i="12"/>
  <c r="J3394" i="12"/>
  <c r="K3393" i="12"/>
  <c r="J3393" i="12"/>
  <c r="K3392" i="12"/>
  <c r="J3392" i="12"/>
  <c r="K3391" i="12"/>
  <c r="J3391" i="12"/>
  <c r="K3390" i="12"/>
  <c r="J3390" i="12"/>
  <c r="K3389" i="12"/>
  <c r="J3389" i="12"/>
  <c r="M3389" i="12" s="1"/>
  <c r="K3388" i="12"/>
  <c r="J3388" i="12"/>
  <c r="K3387" i="12"/>
  <c r="J3387" i="12"/>
  <c r="K3386" i="12"/>
  <c r="J3386" i="12"/>
  <c r="D3386" i="12"/>
  <c r="D3387" i="12" s="1"/>
  <c r="D3388" i="12" s="1"/>
  <c r="D3389" i="12" s="1"/>
  <c r="D3390" i="12" s="1"/>
  <c r="D3391" i="12" s="1"/>
  <c r="D3392" i="12" s="1"/>
  <c r="D3393" i="12" s="1"/>
  <c r="D3394" i="12" s="1"/>
  <c r="D3395" i="12" s="1"/>
  <c r="D3396" i="12" s="1"/>
  <c r="D3397" i="12" s="1"/>
  <c r="D3398" i="12" s="1"/>
  <c r="D3399" i="12" s="1"/>
  <c r="D3400" i="12" s="1"/>
  <c r="D3401" i="12" s="1"/>
  <c r="D3402" i="12" s="1"/>
  <c r="D3403" i="12" s="1"/>
  <c r="D3404" i="12" s="1"/>
  <c r="D3405" i="12" s="1"/>
  <c r="D3406" i="12" s="1"/>
  <c r="D3407" i="12" s="1"/>
  <c r="D3408" i="12" s="1"/>
  <c r="D3409" i="12" s="1"/>
  <c r="D3410" i="12" s="1"/>
  <c r="D3411" i="12" s="1"/>
  <c r="D3412" i="12" s="1"/>
  <c r="D3413" i="12" s="1"/>
  <c r="D3414" i="12" s="1"/>
  <c r="D3415" i="12" s="1"/>
  <c r="D3416" i="12" s="1"/>
  <c r="K3385" i="12"/>
  <c r="J3385" i="12"/>
  <c r="K3384" i="12"/>
  <c r="J3384" i="12"/>
  <c r="K3383" i="12"/>
  <c r="J3383" i="12"/>
  <c r="K3382" i="12"/>
  <c r="J3382" i="12"/>
  <c r="K3381" i="12"/>
  <c r="J3381" i="12"/>
  <c r="K3380" i="12"/>
  <c r="J3380" i="12"/>
  <c r="K3379" i="12"/>
  <c r="J3379" i="12"/>
  <c r="K3378" i="12"/>
  <c r="J3378" i="12"/>
  <c r="K3377" i="12"/>
  <c r="J3377" i="12"/>
  <c r="K3376" i="12"/>
  <c r="J3376" i="12"/>
  <c r="K3375" i="12"/>
  <c r="J3375" i="12"/>
  <c r="K3374" i="12"/>
  <c r="J3374" i="12"/>
  <c r="K3373" i="12"/>
  <c r="J3373" i="12"/>
  <c r="K3372" i="12"/>
  <c r="J3372" i="12"/>
  <c r="K3371" i="12"/>
  <c r="J3371" i="12"/>
  <c r="K3370" i="12"/>
  <c r="J3370" i="12"/>
  <c r="K3369" i="12"/>
  <c r="J3369" i="12"/>
  <c r="K3368" i="12"/>
  <c r="J3368" i="12"/>
  <c r="K3367" i="12"/>
  <c r="J3367" i="12"/>
  <c r="K3366" i="12"/>
  <c r="J3366" i="12"/>
  <c r="K3365" i="12"/>
  <c r="J3365" i="12"/>
  <c r="K3364" i="12"/>
  <c r="J3364" i="12"/>
  <c r="K3363" i="12"/>
  <c r="J3363" i="12"/>
  <c r="K3362" i="12"/>
  <c r="J3362" i="12"/>
  <c r="K3361" i="12"/>
  <c r="J3361" i="12"/>
  <c r="K3360" i="12"/>
  <c r="J3360" i="12"/>
  <c r="K3359" i="12"/>
  <c r="J3359" i="12"/>
  <c r="K3358" i="12"/>
  <c r="J3358" i="12"/>
  <c r="K3357" i="12"/>
  <c r="J3357" i="12"/>
  <c r="K3356" i="12"/>
  <c r="J3356" i="12"/>
  <c r="D3356" i="12"/>
  <c r="D3357" i="12" s="1"/>
  <c r="D3358" i="12" s="1"/>
  <c r="D3359" i="12" s="1"/>
  <c r="D3360" i="12" s="1"/>
  <c r="D3361" i="12" s="1"/>
  <c r="D3362" i="12" s="1"/>
  <c r="D3363" i="12" s="1"/>
  <c r="D3364" i="12" s="1"/>
  <c r="D3365" i="12" s="1"/>
  <c r="D3366" i="12" s="1"/>
  <c r="D3367" i="12" s="1"/>
  <c r="D3368" i="12" s="1"/>
  <c r="D3369" i="12" s="1"/>
  <c r="D3370" i="12" s="1"/>
  <c r="D3371" i="12" s="1"/>
  <c r="D3372" i="12" s="1"/>
  <c r="D3373" i="12" s="1"/>
  <c r="D3374" i="12" s="1"/>
  <c r="D3375" i="12" s="1"/>
  <c r="D3376" i="12" s="1"/>
  <c r="D3377" i="12" s="1"/>
  <c r="D3378" i="12" s="1"/>
  <c r="D3379" i="12" s="1"/>
  <c r="D3380" i="12" s="1"/>
  <c r="D3381" i="12" s="1"/>
  <c r="D3382" i="12" s="1"/>
  <c r="D3383" i="12" s="1"/>
  <c r="D3384" i="12" s="1"/>
  <c r="D3385" i="12" s="1"/>
  <c r="K3355" i="12"/>
  <c r="J3355" i="12"/>
  <c r="K3354" i="12"/>
  <c r="J3354" i="12"/>
  <c r="K3353" i="12"/>
  <c r="J3353" i="12"/>
  <c r="K3352" i="12"/>
  <c r="J3352" i="12"/>
  <c r="K3351" i="12"/>
  <c r="J3351" i="12"/>
  <c r="K3350" i="12"/>
  <c r="J3350" i="12"/>
  <c r="K3349" i="12"/>
  <c r="J3349" i="12"/>
  <c r="K3348" i="12"/>
  <c r="J3348" i="12"/>
  <c r="K3347" i="12"/>
  <c r="J3347" i="12"/>
  <c r="K3346" i="12"/>
  <c r="J3346" i="12"/>
  <c r="K3345" i="12"/>
  <c r="J3345" i="12"/>
  <c r="K3344" i="12"/>
  <c r="J3344" i="12"/>
  <c r="K3343" i="12"/>
  <c r="J3343" i="12"/>
  <c r="K3342" i="12"/>
  <c r="J3342" i="12"/>
  <c r="K3341" i="12"/>
  <c r="J3341" i="12"/>
  <c r="K3340" i="12"/>
  <c r="J3340" i="12"/>
  <c r="K3339" i="12"/>
  <c r="J3339" i="12"/>
  <c r="K3338" i="12"/>
  <c r="J3338" i="12"/>
  <c r="K3337" i="12"/>
  <c r="J3337" i="12"/>
  <c r="K3336" i="12"/>
  <c r="J3336" i="12"/>
  <c r="K3335" i="12"/>
  <c r="J3335" i="12"/>
  <c r="K3334" i="12"/>
  <c r="J3334" i="12"/>
  <c r="K3333" i="12"/>
  <c r="J3333" i="12"/>
  <c r="K3332" i="12"/>
  <c r="J3332" i="12"/>
  <c r="K3331" i="12"/>
  <c r="J3331" i="12"/>
  <c r="K3330" i="12"/>
  <c r="J3330" i="12"/>
  <c r="K3329" i="12"/>
  <c r="J3329" i="12"/>
  <c r="K3328" i="12"/>
  <c r="J3328" i="12"/>
  <c r="K3327" i="12"/>
  <c r="J3327" i="12"/>
  <c r="K3326" i="12"/>
  <c r="J3326" i="12"/>
  <c r="K3325" i="12"/>
  <c r="J3325" i="12"/>
  <c r="D3325" i="12"/>
  <c r="D3326" i="12" s="1"/>
  <c r="D3327" i="12" s="1"/>
  <c r="D3328" i="12" s="1"/>
  <c r="D3329" i="12" s="1"/>
  <c r="D3330" i="12" s="1"/>
  <c r="D3331" i="12" s="1"/>
  <c r="D3332" i="12" s="1"/>
  <c r="D3333" i="12" s="1"/>
  <c r="D3334" i="12" s="1"/>
  <c r="D3335" i="12" s="1"/>
  <c r="D3336" i="12" s="1"/>
  <c r="D3337" i="12" s="1"/>
  <c r="D3338" i="12" s="1"/>
  <c r="D3339" i="12" s="1"/>
  <c r="D3340" i="12" s="1"/>
  <c r="D3341" i="12" s="1"/>
  <c r="D3342" i="12" s="1"/>
  <c r="D3343" i="12" s="1"/>
  <c r="D3344" i="12" s="1"/>
  <c r="D3345" i="12" s="1"/>
  <c r="D3346" i="12" s="1"/>
  <c r="D3347" i="12" s="1"/>
  <c r="D3348" i="12" s="1"/>
  <c r="D3349" i="12" s="1"/>
  <c r="D3350" i="12" s="1"/>
  <c r="D3351" i="12" s="1"/>
  <c r="D3352" i="12" s="1"/>
  <c r="D3353" i="12" s="1"/>
  <c r="D3354" i="12" s="1"/>
  <c r="D3355" i="12" s="1"/>
  <c r="K3324" i="12"/>
  <c r="J3324" i="12"/>
  <c r="K3323" i="12"/>
  <c r="J3323" i="12"/>
  <c r="K3322" i="12"/>
  <c r="J3322" i="12"/>
  <c r="K3321" i="12"/>
  <c r="J3321" i="12"/>
  <c r="K3320" i="12"/>
  <c r="J3320" i="12"/>
  <c r="K3319" i="12"/>
  <c r="J3319" i="12"/>
  <c r="K3318" i="12"/>
  <c r="J3318" i="12"/>
  <c r="K3317" i="12"/>
  <c r="J3317" i="12"/>
  <c r="K3316" i="12"/>
  <c r="J3316" i="12"/>
  <c r="K3315" i="12"/>
  <c r="J3315" i="12"/>
  <c r="K3314" i="12"/>
  <c r="J3314" i="12"/>
  <c r="K3313" i="12"/>
  <c r="J3313" i="12"/>
  <c r="K3312" i="12"/>
  <c r="J3312" i="12"/>
  <c r="K3311" i="12"/>
  <c r="J3311" i="12"/>
  <c r="K3310" i="12"/>
  <c r="J3310" i="12"/>
  <c r="K3309" i="12"/>
  <c r="J3309" i="12"/>
  <c r="K3308" i="12"/>
  <c r="J3308" i="12"/>
  <c r="K3307" i="12"/>
  <c r="J3307" i="12"/>
  <c r="K3306" i="12"/>
  <c r="J3306" i="12"/>
  <c r="K3305" i="12"/>
  <c r="J3305" i="12"/>
  <c r="K3304" i="12"/>
  <c r="J3304" i="12"/>
  <c r="K3303" i="12"/>
  <c r="J3303" i="12"/>
  <c r="K3302" i="12"/>
  <c r="J3302" i="12"/>
  <c r="K3301" i="12"/>
  <c r="J3301" i="12"/>
  <c r="K3300" i="12"/>
  <c r="J3300" i="12"/>
  <c r="K3299" i="12"/>
  <c r="J3299" i="12"/>
  <c r="K3298" i="12"/>
  <c r="J3298" i="12"/>
  <c r="K3297" i="12"/>
  <c r="J3297" i="12"/>
  <c r="K3296" i="12"/>
  <c r="J3296" i="12"/>
  <c r="K3295" i="12"/>
  <c r="J3295" i="12"/>
  <c r="D3295" i="12"/>
  <c r="D3296" i="12" s="1"/>
  <c r="D3297" i="12" s="1"/>
  <c r="D3298" i="12" s="1"/>
  <c r="D3299" i="12" s="1"/>
  <c r="D3300" i="12" s="1"/>
  <c r="D3301" i="12" s="1"/>
  <c r="D3302" i="12" s="1"/>
  <c r="D3303" i="12" s="1"/>
  <c r="D3304" i="12" s="1"/>
  <c r="D3305" i="12" s="1"/>
  <c r="D3306" i="12" s="1"/>
  <c r="D3307" i="12" s="1"/>
  <c r="D3308" i="12" s="1"/>
  <c r="D3309" i="12" s="1"/>
  <c r="D3310" i="12" s="1"/>
  <c r="D3311" i="12" s="1"/>
  <c r="D3312" i="12" s="1"/>
  <c r="D3313" i="12" s="1"/>
  <c r="D3314" i="12" s="1"/>
  <c r="D3315" i="12" s="1"/>
  <c r="D3316" i="12" s="1"/>
  <c r="D3317" i="12" s="1"/>
  <c r="D3318" i="12" s="1"/>
  <c r="D3319" i="12" s="1"/>
  <c r="D3320" i="12" s="1"/>
  <c r="D3321" i="12" s="1"/>
  <c r="D3322" i="12" s="1"/>
  <c r="D3323" i="12" s="1"/>
  <c r="D3324" i="12" s="1"/>
  <c r="K3294" i="12"/>
  <c r="J3294" i="12"/>
  <c r="K3293" i="12"/>
  <c r="J3293" i="12"/>
  <c r="K3292" i="12"/>
  <c r="J3292" i="12"/>
  <c r="K3291" i="12"/>
  <c r="J3291" i="12"/>
  <c r="K3290" i="12"/>
  <c r="J3290" i="12"/>
  <c r="K3289" i="12"/>
  <c r="J3289" i="12"/>
  <c r="K3288" i="12"/>
  <c r="J3288" i="12"/>
  <c r="K3287" i="12"/>
  <c r="J3287" i="12"/>
  <c r="K3286" i="12"/>
  <c r="J3286" i="12"/>
  <c r="K3285" i="12"/>
  <c r="J3285" i="12"/>
  <c r="K3284" i="12"/>
  <c r="J3284" i="12"/>
  <c r="K3283" i="12"/>
  <c r="J3283" i="12"/>
  <c r="K3282" i="12"/>
  <c r="J3282" i="12"/>
  <c r="K3281" i="12"/>
  <c r="J3281" i="12"/>
  <c r="K3280" i="12"/>
  <c r="J3280" i="12"/>
  <c r="K3279" i="12"/>
  <c r="J3279" i="12"/>
  <c r="K3278" i="12"/>
  <c r="J3278" i="12"/>
  <c r="K3277" i="12"/>
  <c r="J3277" i="12"/>
  <c r="K3276" i="12"/>
  <c r="J3276" i="12"/>
  <c r="K3275" i="12"/>
  <c r="J3275" i="12"/>
  <c r="K3274" i="12"/>
  <c r="J3274" i="12"/>
  <c r="K3273" i="12"/>
  <c r="J3273" i="12"/>
  <c r="K3272" i="12"/>
  <c r="J3272" i="12"/>
  <c r="K3271" i="12"/>
  <c r="J3271" i="12"/>
  <c r="K3270" i="12"/>
  <c r="J3270" i="12"/>
  <c r="K3269" i="12"/>
  <c r="J3269" i="12"/>
  <c r="K3268" i="12"/>
  <c r="J3268" i="12"/>
  <c r="K3267" i="12"/>
  <c r="J3267" i="12"/>
  <c r="K3266" i="12"/>
  <c r="J3266" i="12"/>
  <c r="K3265" i="12"/>
  <c r="J3265" i="12"/>
  <c r="K3264" i="12"/>
  <c r="J3264" i="12"/>
  <c r="D3264" i="12"/>
  <c r="D3265" i="12" s="1"/>
  <c r="D3266" i="12" s="1"/>
  <c r="D3267" i="12" s="1"/>
  <c r="D3268" i="12" s="1"/>
  <c r="D3269" i="12" s="1"/>
  <c r="D3270" i="12" s="1"/>
  <c r="D3271" i="12" s="1"/>
  <c r="D3272" i="12" s="1"/>
  <c r="D3273" i="12" s="1"/>
  <c r="D3274" i="12" s="1"/>
  <c r="D3275" i="12" s="1"/>
  <c r="D3276" i="12" s="1"/>
  <c r="D3277" i="12" s="1"/>
  <c r="D3278" i="12" s="1"/>
  <c r="D3279" i="12" s="1"/>
  <c r="D3280" i="12" s="1"/>
  <c r="D3281" i="12" s="1"/>
  <c r="D3282" i="12" s="1"/>
  <c r="D3283" i="12" s="1"/>
  <c r="D3284" i="12" s="1"/>
  <c r="D3285" i="12" s="1"/>
  <c r="D3286" i="12" s="1"/>
  <c r="D3287" i="12" s="1"/>
  <c r="D3288" i="12" s="1"/>
  <c r="D3289" i="12" s="1"/>
  <c r="D3290" i="12" s="1"/>
  <c r="D3291" i="12" s="1"/>
  <c r="D3292" i="12" s="1"/>
  <c r="D3293" i="12" s="1"/>
  <c r="D3294" i="12" s="1"/>
  <c r="K3263" i="12"/>
  <c r="J3263" i="12"/>
  <c r="K3262" i="12"/>
  <c r="J3262" i="12"/>
  <c r="K3261" i="12"/>
  <c r="J3261" i="12"/>
  <c r="K3260" i="12"/>
  <c r="J3260" i="12"/>
  <c r="K3259" i="12"/>
  <c r="J3259" i="12"/>
  <c r="K3258" i="12"/>
  <c r="J3258" i="12"/>
  <c r="K3257" i="12"/>
  <c r="J3257" i="12"/>
  <c r="K3256" i="12"/>
  <c r="J3256" i="12"/>
  <c r="K3255" i="12"/>
  <c r="J3255" i="12"/>
  <c r="K3254" i="12"/>
  <c r="J3254" i="12"/>
  <c r="K3253" i="12"/>
  <c r="J3253" i="12"/>
  <c r="K3252" i="12"/>
  <c r="J3252" i="12"/>
  <c r="K3251" i="12"/>
  <c r="J3251" i="12"/>
  <c r="K3250" i="12"/>
  <c r="J3250" i="12"/>
  <c r="K3249" i="12"/>
  <c r="J3249" i="12"/>
  <c r="K3248" i="12"/>
  <c r="J3248" i="12"/>
  <c r="K3247" i="12"/>
  <c r="J3247" i="12"/>
  <c r="K3246" i="12"/>
  <c r="J3246" i="12"/>
  <c r="K3245" i="12"/>
  <c r="J3245" i="12"/>
  <c r="K3244" i="12"/>
  <c r="J3244" i="12"/>
  <c r="K3243" i="12"/>
  <c r="J3243" i="12"/>
  <c r="K3242" i="12"/>
  <c r="J3242" i="12"/>
  <c r="K3241" i="12"/>
  <c r="J3241" i="12"/>
  <c r="K3240" i="12"/>
  <c r="J3240" i="12"/>
  <c r="K3239" i="12"/>
  <c r="J3239" i="12"/>
  <c r="K3238" i="12"/>
  <c r="J3238" i="12"/>
  <c r="K3237" i="12"/>
  <c r="J3237" i="12"/>
  <c r="K3236" i="12"/>
  <c r="J3236" i="12"/>
  <c r="K3235" i="12"/>
  <c r="J3235" i="12"/>
  <c r="D3235" i="12"/>
  <c r="D3236" i="12" s="1"/>
  <c r="D3237" i="12" s="1"/>
  <c r="D3238" i="12" s="1"/>
  <c r="D3239" i="12" s="1"/>
  <c r="D3240" i="12" s="1"/>
  <c r="D3241" i="12" s="1"/>
  <c r="D3242" i="12" s="1"/>
  <c r="D3243" i="12" s="1"/>
  <c r="D3244" i="12" s="1"/>
  <c r="D3245" i="12" s="1"/>
  <c r="D3246" i="12" s="1"/>
  <c r="D3247" i="12" s="1"/>
  <c r="D3248" i="12" s="1"/>
  <c r="D3249" i="12" s="1"/>
  <c r="D3250" i="12" s="1"/>
  <c r="D3251" i="12" s="1"/>
  <c r="D3252" i="12" s="1"/>
  <c r="D3253" i="12" s="1"/>
  <c r="D3254" i="12" s="1"/>
  <c r="D3255" i="12" s="1"/>
  <c r="D3256" i="12" s="1"/>
  <c r="D3257" i="12" s="1"/>
  <c r="D3258" i="12" s="1"/>
  <c r="D3259" i="12" s="1"/>
  <c r="D3260" i="12" s="1"/>
  <c r="D3261" i="12" s="1"/>
  <c r="D3262" i="12" s="1"/>
  <c r="D3263" i="12" s="1"/>
  <c r="K3234" i="12"/>
  <c r="J3234" i="12"/>
  <c r="K3233" i="12"/>
  <c r="J3233" i="12"/>
  <c r="K3232" i="12"/>
  <c r="J3232" i="12"/>
  <c r="K3231" i="12"/>
  <c r="J3231" i="12"/>
  <c r="K3230" i="12"/>
  <c r="J3230" i="12"/>
  <c r="K3229" i="12"/>
  <c r="J3229" i="12"/>
  <c r="K3228" i="12"/>
  <c r="J3228" i="12"/>
  <c r="K3227" i="12"/>
  <c r="J3227" i="12"/>
  <c r="K3226" i="12"/>
  <c r="J3226" i="12"/>
  <c r="K3225" i="12"/>
  <c r="J3225" i="12"/>
  <c r="K3224" i="12"/>
  <c r="J3224" i="12"/>
  <c r="K3223" i="12"/>
  <c r="J3223" i="12"/>
  <c r="K3222" i="12"/>
  <c r="J3222" i="12"/>
  <c r="K3221" i="12"/>
  <c r="J3221" i="12"/>
  <c r="K3220" i="12"/>
  <c r="J3220" i="12"/>
  <c r="K3219" i="12"/>
  <c r="J3219" i="12"/>
  <c r="K3218" i="12"/>
  <c r="J3218" i="12"/>
  <c r="K3217" i="12"/>
  <c r="J3217" i="12"/>
  <c r="K3216" i="12"/>
  <c r="J3216" i="12"/>
  <c r="K3215" i="12"/>
  <c r="J3215" i="12"/>
  <c r="K3214" i="12"/>
  <c r="J3214" i="12"/>
  <c r="K3213" i="12"/>
  <c r="J3213" i="12"/>
  <c r="K3212" i="12"/>
  <c r="J3212" i="12"/>
  <c r="K3211" i="12"/>
  <c r="J3211" i="12"/>
  <c r="K3210" i="12"/>
  <c r="J3210" i="12"/>
  <c r="K3209" i="12"/>
  <c r="J3209" i="12"/>
  <c r="K3208" i="12"/>
  <c r="J3208" i="12"/>
  <c r="K3207" i="12"/>
  <c r="J3207" i="12"/>
  <c r="K3206" i="12"/>
  <c r="J3206" i="12"/>
  <c r="K3205" i="12"/>
  <c r="J3205" i="12"/>
  <c r="K3204" i="12"/>
  <c r="J3204" i="12"/>
  <c r="D3204" i="12"/>
  <c r="D3205" i="12" s="1"/>
  <c r="D3206" i="12" s="1"/>
  <c r="D3207" i="12" s="1"/>
  <c r="D3208" i="12" s="1"/>
  <c r="D3209" i="12" s="1"/>
  <c r="D3210" i="12" s="1"/>
  <c r="D3211" i="12" s="1"/>
  <c r="D3212" i="12" s="1"/>
  <c r="D3213" i="12" s="1"/>
  <c r="D3214" i="12" s="1"/>
  <c r="D3215" i="12" s="1"/>
  <c r="D3216" i="12" s="1"/>
  <c r="D3217" i="12" s="1"/>
  <c r="D3218" i="12" s="1"/>
  <c r="D3219" i="12" s="1"/>
  <c r="D3220" i="12" s="1"/>
  <c r="D3221" i="12" s="1"/>
  <c r="D3222" i="12" s="1"/>
  <c r="D3223" i="12" s="1"/>
  <c r="D3224" i="12" s="1"/>
  <c r="D3225" i="12" s="1"/>
  <c r="D3226" i="12" s="1"/>
  <c r="D3227" i="12" s="1"/>
  <c r="D3228" i="12" s="1"/>
  <c r="D3229" i="12" s="1"/>
  <c r="D3230" i="12" s="1"/>
  <c r="D3231" i="12" s="1"/>
  <c r="D3232" i="12" s="1"/>
  <c r="D3233" i="12" s="1"/>
  <c r="D3234" i="12" s="1"/>
  <c r="K3203" i="12"/>
  <c r="J3203" i="12"/>
  <c r="K3202" i="12"/>
  <c r="J3202" i="12"/>
  <c r="K3201" i="12"/>
  <c r="J3201" i="12"/>
  <c r="K3200" i="12"/>
  <c r="J3200" i="12"/>
  <c r="K3199" i="12"/>
  <c r="J3199" i="12"/>
  <c r="K3198" i="12"/>
  <c r="J3198" i="12"/>
  <c r="K3197" i="12"/>
  <c r="J3197" i="12"/>
  <c r="K3196" i="12"/>
  <c r="J3196" i="12"/>
  <c r="K3195" i="12"/>
  <c r="J3195" i="12"/>
  <c r="K3194" i="12"/>
  <c r="J3194" i="12"/>
  <c r="K3193" i="12"/>
  <c r="J3193" i="12"/>
  <c r="K3192" i="12"/>
  <c r="J3192" i="12"/>
  <c r="K3191" i="12"/>
  <c r="J3191" i="12"/>
  <c r="K3190" i="12"/>
  <c r="J3190" i="12"/>
  <c r="K3189" i="12"/>
  <c r="J3189" i="12"/>
  <c r="K3188" i="12"/>
  <c r="J3188" i="12"/>
  <c r="K3187" i="12"/>
  <c r="J3187" i="12"/>
  <c r="K3186" i="12"/>
  <c r="J3186" i="12"/>
  <c r="K3185" i="12"/>
  <c r="J3185" i="12"/>
  <c r="K3184" i="12"/>
  <c r="J3184" i="12"/>
  <c r="K3183" i="12"/>
  <c r="J3183" i="12"/>
  <c r="K3182" i="12"/>
  <c r="J3182" i="12"/>
  <c r="K3181" i="12"/>
  <c r="J3181" i="12"/>
  <c r="K3180" i="12"/>
  <c r="J3180" i="12"/>
  <c r="K3179" i="12"/>
  <c r="J3179" i="12"/>
  <c r="K3178" i="12"/>
  <c r="J3178" i="12"/>
  <c r="K3177" i="12"/>
  <c r="J3177" i="12"/>
  <c r="K3176" i="12"/>
  <c r="J3176" i="12"/>
  <c r="K3175" i="12"/>
  <c r="J3175" i="12"/>
  <c r="K3174" i="12"/>
  <c r="J3174" i="12"/>
  <c r="K3173" i="12"/>
  <c r="J3173" i="12"/>
  <c r="D3173" i="12"/>
  <c r="D3174" i="12" s="1"/>
  <c r="D3175" i="12" s="1"/>
  <c r="D3176" i="12" s="1"/>
  <c r="D3177" i="12" s="1"/>
  <c r="D3178" i="12" s="1"/>
  <c r="D3179" i="12" s="1"/>
  <c r="D3180" i="12" s="1"/>
  <c r="D3181" i="12" s="1"/>
  <c r="D3182" i="12" s="1"/>
  <c r="D3183" i="12" s="1"/>
  <c r="D3184" i="12" s="1"/>
  <c r="D3185" i="12" s="1"/>
  <c r="D3186" i="12" s="1"/>
  <c r="D3187" i="12" s="1"/>
  <c r="D3188" i="12" s="1"/>
  <c r="D3189" i="12" s="1"/>
  <c r="D3190" i="12" s="1"/>
  <c r="D3191" i="12" s="1"/>
  <c r="D3192" i="12" s="1"/>
  <c r="D3193" i="12" s="1"/>
  <c r="D3194" i="12" s="1"/>
  <c r="D3195" i="12" s="1"/>
  <c r="D3196" i="12" s="1"/>
  <c r="D3197" i="12" s="1"/>
  <c r="D3198" i="12" s="1"/>
  <c r="D3199" i="12" s="1"/>
  <c r="D3200" i="12" s="1"/>
  <c r="D3201" i="12" s="1"/>
  <c r="D3202" i="12" s="1"/>
  <c r="D3203" i="12" s="1"/>
  <c r="K3172" i="12"/>
  <c r="J3172" i="12"/>
  <c r="K3171" i="12"/>
  <c r="J3171" i="12"/>
  <c r="K3170" i="12"/>
  <c r="J3170" i="12"/>
  <c r="K3169" i="12"/>
  <c r="J3169" i="12"/>
  <c r="M3169" i="12" s="1"/>
  <c r="K3168" i="12"/>
  <c r="J3168" i="12"/>
  <c r="K3167" i="12"/>
  <c r="J3167" i="12"/>
  <c r="K3166" i="12"/>
  <c r="J3166" i="12"/>
  <c r="K3165" i="12"/>
  <c r="J3165" i="12"/>
  <c r="K3164" i="12"/>
  <c r="J3164" i="12"/>
  <c r="K3163" i="12"/>
  <c r="J3163" i="12"/>
  <c r="K3162" i="12"/>
  <c r="J3162" i="12"/>
  <c r="K3161" i="12"/>
  <c r="J3161" i="12"/>
  <c r="K3160" i="12"/>
  <c r="J3160" i="12"/>
  <c r="K3159" i="12"/>
  <c r="J3159" i="12"/>
  <c r="K3158" i="12"/>
  <c r="J3158" i="12"/>
  <c r="K3157" i="12"/>
  <c r="J3157" i="12"/>
  <c r="K3156" i="12"/>
  <c r="J3156" i="12"/>
  <c r="K3155" i="12"/>
  <c r="J3155" i="12"/>
  <c r="K3154" i="12"/>
  <c r="J3154" i="12"/>
  <c r="K3153" i="12"/>
  <c r="J3153" i="12"/>
  <c r="K3152" i="12"/>
  <c r="J3152" i="12"/>
  <c r="K3151" i="12"/>
  <c r="J3151" i="12"/>
  <c r="K3150" i="12"/>
  <c r="J3150" i="12"/>
  <c r="K3149" i="12"/>
  <c r="J3149" i="12"/>
  <c r="K3148" i="12"/>
  <c r="J3148" i="12"/>
  <c r="K3147" i="12"/>
  <c r="J3147" i="12"/>
  <c r="K3146" i="12"/>
  <c r="J3146" i="12"/>
  <c r="K3145" i="12"/>
  <c r="J3145" i="12"/>
  <c r="K3144" i="12"/>
  <c r="J3144" i="12"/>
  <c r="K3143" i="12"/>
  <c r="J3143" i="12"/>
  <c r="D3143" i="12"/>
  <c r="D3144" i="12" s="1"/>
  <c r="D3145" i="12" s="1"/>
  <c r="D3146" i="12" s="1"/>
  <c r="D3147" i="12" s="1"/>
  <c r="D3148" i="12" s="1"/>
  <c r="D3149" i="12" s="1"/>
  <c r="D3150" i="12" s="1"/>
  <c r="D3151" i="12" s="1"/>
  <c r="D3152" i="12" s="1"/>
  <c r="D3153" i="12" s="1"/>
  <c r="D3154" i="12" s="1"/>
  <c r="D3155" i="12" s="1"/>
  <c r="D3156" i="12" s="1"/>
  <c r="D3157" i="12" s="1"/>
  <c r="D3158" i="12" s="1"/>
  <c r="D3159" i="12" s="1"/>
  <c r="D3160" i="12" s="1"/>
  <c r="D3161" i="12" s="1"/>
  <c r="D3162" i="12" s="1"/>
  <c r="D3163" i="12" s="1"/>
  <c r="D3164" i="12" s="1"/>
  <c r="D3165" i="12" s="1"/>
  <c r="D3166" i="12" s="1"/>
  <c r="D3167" i="12" s="1"/>
  <c r="D3168" i="12" s="1"/>
  <c r="D3169" i="12" s="1"/>
  <c r="D3170" i="12" s="1"/>
  <c r="D3171" i="12" s="1"/>
  <c r="D3172" i="12" s="1"/>
  <c r="K3142" i="12"/>
  <c r="J3142" i="12"/>
  <c r="K3141" i="12"/>
  <c r="J3141" i="12"/>
  <c r="K3140" i="12"/>
  <c r="J3140" i="12"/>
  <c r="K3139" i="12"/>
  <c r="J3139" i="12"/>
  <c r="K3138" i="12"/>
  <c r="J3138" i="12"/>
  <c r="K3137" i="12"/>
  <c r="J3137" i="12"/>
  <c r="K3136" i="12"/>
  <c r="J3136" i="12"/>
  <c r="K3135" i="12"/>
  <c r="J3135" i="12"/>
  <c r="K3134" i="12"/>
  <c r="J3134" i="12"/>
  <c r="K3133" i="12"/>
  <c r="J3133" i="12"/>
  <c r="K3132" i="12"/>
  <c r="J3132" i="12"/>
  <c r="K3131" i="12"/>
  <c r="J3131" i="12"/>
  <c r="K3130" i="12"/>
  <c r="J3130" i="12"/>
  <c r="K3129" i="12"/>
  <c r="J3129" i="12"/>
  <c r="K3128" i="12"/>
  <c r="J3128" i="12"/>
  <c r="K3127" i="12"/>
  <c r="J3127" i="12"/>
  <c r="K3126" i="12"/>
  <c r="J3126" i="12"/>
  <c r="K3125" i="12"/>
  <c r="J3125" i="12"/>
  <c r="K3124" i="12"/>
  <c r="J3124" i="12"/>
  <c r="K3123" i="12"/>
  <c r="J3123" i="12"/>
  <c r="K3122" i="12"/>
  <c r="J3122" i="12"/>
  <c r="K3121" i="12"/>
  <c r="J3121" i="12"/>
  <c r="K3120" i="12"/>
  <c r="J3120" i="12"/>
  <c r="K3119" i="12"/>
  <c r="J3119" i="12"/>
  <c r="K3118" i="12"/>
  <c r="J3118" i="12"/>
  <c r="K3117" i="12"/>
  <c r="J3117" i="12"/>
  <c r="K3116" i="12"/>
  <c r="J3116" i="12"/>
  <c r="K3115" i="12"/>
  <c r="J3115" i="12"/>
  <c r="K3114" i="12"/>
  <c r="J3114" i="12"/>
  <c r="K3113" i="12"/>
  <c r="J3113" i="12"/>
  <c r="K3112" i="12"/>
  <c r="J3112" i="12"/>
  <c r="D3112" i="12"/>
  <c r="D3113" i="12" s="1"/>
  <c r="D3114" i="12" s="1"/>
  <c r="D3115" i="12" s="1"/>
  <c r="D3116" i="12" s="1"/>
  <c r="D3117" i="12" s="1"/>
  <c r="D3118" i="12" s="1"/>
  <c r="D3119" i="12" s="1"/>
  <c r="D3120" i="12" s="1"/>
  <c r="D3121" i="12" s="1"/>
  <c r="D3122" i="12" s="1"/>
  <c r="D3123" i="12" s="1"/>
  <c r="D3124" i="12" s="1"/>
  <c r="D3125" i="12" s="1"/>
  <c r="D3126" i="12" s="1"/>
  <c r="D3127" i="12" s="1"/>
  <c r="D3128" i="12" s="1"/>
  <c r="D3129" i="12" s="1"/>
  <c r="D3130" i="12" s="1"/>
  <c r="D3131" i="12" s="1"/>
  <c r="D3132" i="12" s="1"/>
  <c r="D3133" i="12" s="1"/>
  <c r="D3134" i="12" s="1"/>
  <c r="D3135" i="12" s="1"/>
  <c r="D3136" i="12" s="1"/>
  <c r="D3137" i="12" s="1"/>
  <c r="D3138" i="12" s="1"/>
  <c r="D3139" i="12" s="1"/>
  <c r="D3140" i="12" s="1"/>
  <c r="D3141" i="12" s="1"/>
  <c r="D3142" i="12" s="1"/>
  <c r="K3111" i="12"/>
  <c r="J3111" i="12"/>
  <c r="K3110" i="12"/>
  <c r="J3110" i="12"/>
  <c r="K3109" i="12"/>
  <c r="J3109" i="12"/>
  <c r="K3108" i="12"/>
  <c r="J3108" i="12"/>
  <c r="K3107" i="12"/>
  <c r="J3107" i="12"/>
  <c r="K3106" i="12"/>
  <c r="J3106" i="12"/>
  <c r="K3105" i="12"/>
  <c r="J3105" i="12"/>
  <c r="K3104" i="12"/>
  <c r="J3104" i="12"/>
  <c r="K3103" i="12"/>
  <c r="J3103" i="12"/>
  <c r="K3102" i="12"/>
  <c r="J3102" i="12"/>
  <c r="K3101" i="12"/>
  <c r="J3101" i="12"/>
  <c r="K3100" i="12"/>
  <c r="J3100" i="12"/>
  <c r="K3099" i="12"/>
  <c r="J3099" i="12"/>
  <c r="K3098" i="12"/>
  <c r="J3098" i="12"/>
  <c r="K3097" i="12"/>
  <c r="J3097" i="12"/>
  <c r="K3096" i="12"/>
  <c r="J3096" i="12"/>
  <c r="K3095" i="12"/>
  <c r="J3095" i="12"/>
  <c r="K3094" i="12"/>
  <c r="J3094" i="12"/>
  <c r="K3093" i="12"/>
  <c r="J3093" i="12"/>
  <c r="K3092" i="12"/>
  <c r="J3092" i="12"/>
  <c r="K3091" i="12"/>
  <c r="J3091" i="12"/>
  <c r="K3090" i="12"/>
  <c r="J3090" i="12"/>
  <c r="K3089" i="12"/>
  <c r="J3089" i="12"/>
  <c r="K3088" i="12"/>
  <c r="J3088" i="12"/>
  <c r="K3087" i="12"/>
  <c r="J3087" i="12"/>
  <c r="K3086" i="12"/>
  <c r="J3086" i="12"/>
  <c r="K3085" i="12"/>
  <c r="J3085" i="12"/>
  <c r="K3084" i="12"/>
  <c r="J3084" i="12"/>
  <c r="K3083" i="12"/>
  <c r="J3083" i="12"/>
  <c r="K3082" i="12"/>
  <c r="J3082" i="12"/>
  <c r="D3082" i="12"/>
  <c r="D3083" i="12" s="1"/>
  <c r="D3084" i="12" s="1"/>
  <c r="D3085" i="12" s="1"/>
  <c r="D3086" i="12" s="1"/>
  <c r="D3087" i="12" s="1"/>
  <c r="D3088" i="12" s="1"/>
  <c r="D3089" i="12" s="1"/>
  <c r="D3090" i="12" s="1"/>
  <c r="D3091" i="12" s="1"/>
  <c r="D3092" i="12" s="1"/>
  <c r="D3093" i="12" s="1"/>
  <c r="D3094" i="12" s="1"/>
  <c r="D3095" i="12" s="1"/>
  <c r="D3096" i="12" s="1"/>
  <c r="D3097" i="12" s="1"/>
  <c r="D3098" i="12" s="1"/>
  <c r="D3099" i="12" s="1"/>
  <c r="D3100" i="12" s="1"/>
  <c r="D3101" i="12" s="1"/>
  <c r="D3102" i="12" s="1"/>
  <c r="D3103" i="12" s="1"/>
  <c r="D3104" i="12" s="1"/>
  <c r="D3105" i="12" s="1"/>
  <c r="D3106" i="12" s="1"/>
  <c r="D3107" i="12" s="1"/>
  <c r="D3108" i="12" s="1"/>
  <c r="D3109" i="12" s="1"/>
  <c r="D3110" i="12" s="1"/>
  <c r="D3111" i="12" s="1"/>
  <c r="K3081" i="12"/>
  <c r="J3081" i="12"/>
  <c r="K3080" i="12"/>
  <c r="J3080" i="12"/>
  <c r="K3079" i="12"/>
  <c r="J3079" i="12"/>
  <c r="K3078" i="12"/>
  <c r="J3078" i="12"/>
  <c r="K3077" i="12"/>
  <c r="J3077" i="12"/>
  <c r="K3076" i="12"/>
  <c r="J3076" i="12"/>
  <c r="K3075" i="12"/>
  <c r="J3075" i="12"/>
  <c r="K3074" i="12"/>
  <c r="J3074" i="12"/>
  <c r="K3073" i="12"/>
  <c r="J3073" i="12"/>
  <c r="K3072" i="12"/>
  <c r="J3072" i="12"/>
  <c r="K3071" i="12"/>
  <c r="J3071" i="12"/>
  <c r="K3070" i="12"/>
  <c r="J3070" i="12"/>
  <c r="K3069" i="12"/>
  <c r="J3069" i="12"/>
  <c r="K3068" i="12"/>
  <c r="J3068" i="12"/>
  <c r="K3067" i="12"/>
  <c r="J3067" i="12"/>
  <c r="K3066" i="12"/>
  <c r="J3066" i="12"/>
  <c r="K3065" i="12"/>
  <c r="J3065" i="12"/>
  <c r="K3064" i="12"/>
  <c r="J3064" i="12"/>
  <c r="K3063" i="12"/>
  <c r="J3063" i="12"/>
  <c r="K3062" i="12"/>
  <c r="J3062" i="12"/>
  <c r="K3061" i="12"/>
  <c r="J3061" i="12"/>
  <c r="K3060" i="12"/>
  <c r="J3060" i="12"/>
  <c r="K3059" i="12"/>
  <c r="J3059" i="12"/>
  <c r="K3058" i="12"/>
  <c r="J3058" i="12"/>
  <c r="K3057" i="12"/>
  <c r="J3057" i="12"/>
  <c r="K3056" i="12"/>
  <c r="J3056" i="12"/>
  <c r="K3055" i="12"/>
  <c r="J3055" i="12"/>
  <c r="K3054" i="12"/>
  <c r="J3054" i="12"/>
  <c r="K3053" i="12"/>
  <c r="J3053" i="12"/>
  <c r="K3052" i="12"/>
  <c r="J3052" i="12"/>
  <c r="K3051" i="12"/>
  <c r="J3051" i="12"/>
  <c r="D3051" i="12"/>
  <c r="D3052" i="12" s="1"/>
  <c r="D3053" i="12" s="1"/>
  <c r="D3054" i="12" s="1"/>
  <c r="D3055" i="12" s="1"/>
  <c r="D3056" i="12" s="1"/>
  <c r="D3057" i="12" s="1"/>
  <c r="D3058" i="12" s="1"/>
  <c r="D3059" i="12" s="1"/>
  <c r="D3060" i="12" s="1"/>
  <c r="D3061" i="12" s="1"/>
  <c r="D3062" i="12" s="1"/>
  <c r="D3063" i="12" s="1"/>
  <c r="D3064" i="12" s="1"/>
  <c r="D3065" i="12" s="1"/>
  <c r="D3066" i="12" s="1"/>
  <c r="D3067" i="12" s="1"/>
  <c r="D3068" i="12" s="1"/>
  <c r="D3069" i="12" s="1"/>
  <c r="D3070" i="12" s="1"/>
  <c r="D3071" i="12" s="1"/>
  <c r="D3072" i="12" s="1"/>
  <c r="D3073" i="12" s="1"/>
  <c r="D3074" i="12" s="1"/>
  <c r="D3075" i="12" s="1"/>
  <c r="D3076" i="12" s="1"/>
  <c r="D3077" i="12" s="1"/>
  <c r="D3078" i="12" s="1"/>
  <c r="D3079" i="12" s="1"/>
  <c r="D3080" i="12" s="1"/>
  <c r="D3081" i="12" s="1"/>
  <c r="K3050" i="12"/>
  <c r="J3050" i="12"/>
  <c r="K3049" i="12"/>
  <c r="J3049" i="12"/>
  <c r="K3048" i="12"/>
  <c r="J3048" i="12"/>
  <c r="K3047" i="12"/>
  <c r="J3047" i="12"/>
  <c r="K3046" i="12"/>
  <c r="J3046" i="12"/>
  <c r="K3045" i="12"/>
  <c r="J3045" i="12"/>
  <c r="K3044" i="12"/>
  <c r="J3044" i="12"/>
  <c r="K3043" i="12"/>
  <c r="J3043" i="12"/>
  <c r="K3042" i="12"/>
  <c r="J3042" i="12"/>
  <c r="K3041" i="12"/>
  <c r="J3041" i="12"/>
  <c r="K3040" i="12"/>
  <c r="J3040" i="12"/>
  <c r="K3039" i="12"/>
  <c r="J3039" i="12"/>
  <c r="K3038" i="12"/>
  <c r="J3038" i="12"/>
  <c r="K3037" i="12"/>
  <c r="J3037" i="12"/>
  <c r="K3036" i="12"/>
  <c r="J3036" i="12"/>
  <c r="K3035" i="12"/>
  <c r="J3035" i="12"/>
  <c r="K3034" i="12"/>
  <c r="J3034" i="12"/>
  <c r="K3033" i="12"/>
  <c r="J3033" i="12"/>
  <c r="K3032" i="12"/>
  <c r="J3032" i="12"/>
  <c r="K3031" i="12"/>
  <c r="J3031" i="12"/>
  <c r="K3030" i="12"/>
  <c r="J3030" i="12"/>
  <c r="K3029" i="12"/>
  <c r="J3029" i="12"/>
  <c r="K3028" i="12"/>
  <c r="J3028" i="12"/>
  <c r="K3027" i="12"/>
  <c r="J3027" i="12"/>
  <c r="K3026" i="12"/>
  <c r="J3026" i="12"/>
  <c r="K3025" i="12"/>
  <c r="J3025" i="12"/>
  <c r="K3024" i="12"/>
  <c r="J3024" i="12"/>
  <c r="K3023" i="12"/>
  <c r="J3023" i="12"/>
  <c r="K3022" i="12"/>
  <c r="J3022" i="12"/>
  <c r="K3021" i="12"/>
  <c r="J3021" i="12"/>
  <c r="K3020" i="12"/>
  <c r="J3020" i="12"/>
  <c r="D3020" i="12"/>
  <c r="D3021" i="12" s="1"/>
  <c r="D3022" i="12" s="1"/>
  <c r="D3023" i="12" s="1"/>
  <c r="D3024" i="12" s="1"/>
  <c r="D3025" i="12" s="1"/>
  <c r="D3026" i="12" s="1"/>
  <c r="D3027" i="12" s="1"/>
  <c r="D3028" i="12" s="1"/>
  <c r="D3029" i="12" s="1"/>
  <c r="D3030" i="12" s="1"/>
  <c r="D3031" i="12" s="1"/>
  <c r="D3032" i="12" s="1"/>
  <c r="D3033" i="12" s="1"/>
  <c r="D3034" i="12" s="1"/>
  <c r="D3035" i="12" s="1"/>
  <c r="D3036" i="12" s="1"/>
  <c r="D3037" i="12" s="1"/>
  <c r="D3038" i="12" s="1"/>
  <c r="D3039" i="12" s="1"/>
  <c r="D3040" i="12" s="1"/>
  <c r="D3041" i="12" s="1"/>
  <c r="D3042" i="12" s="1"/>
  <c r="D3043" i="12" s="1"/>
  <c r="D3044" i="12" s="1"/>
  <c r="D3045" i="12" s="1"/>
  <c r="D3046" i="12" s="1"/>
  <c r="D3047" i="12" s="1"/>
  <c r="D3048" i="12" s="1"/>
  <c r="D3049" i="12" s="1"/>
  <c r="D3050" i="12" s="1"/>
  <c r="K3019" i="12"/>
  <c r="J3019" i="12"/>
  <c r="K3018" i="12"/>
  <c r="J3018" i="12"/>
  <c r="K3017" i="12"/>
  <c r="J3017" i="12"/>
  <c r="K3016" i="12"/>
  <c r="J3016" i="12"/>
  <c r="K3015" i="12"/>
  <c r="J3015" i="12"/>
  <c r="K3014" i="12"/>
  <c r="J3014" i="12"/>
  <c r="K3013" i="12"/>
  <c r="J3013" i="12"/>
  <c r="K3012" i="12"/>
  <c r="J3012" i="12"/>
  <c r="K3011" i="12"/>
  <c r="J3011" i="12"/>
  <c r="K3010" i="12"/>
  <c r="J3010" i="12"/>
  <c r="K3009" i="12"/>
  <c r="J3009" i="12"/>
  <c r="K3008" i="12"/>
  <c r="J3008" i="12"/>
  <c r="K3007" i="12"/>
  <c r="J3007" i="12"/>
  <c r="K3006" i="12"/>
  <c r="J3006" i="12"/>
  <c r="K3005" i="12"/>
  <c r="J3005" i="12"/>
  <c r="K3004" i="12"/>
  <c r="J3004" i="12"/>
  <c r="K3003" i="12"/>
  <c r="J3003" i="12"/>
  <c r="K3002" i="12"/>
  <c r="J3002" i="12"/>
  <c r="K3001" i="12"/>
  <c r="J3001" i="12"/>
  <c r="K3000" i="12"/>
  <c r="J3000" i="12"/>
  <c r="K2999" i="12"/>
  <c r="J2999" i="12"/>
  <c r="K2998" i="12"/>
  <c r="J2998" i="12"/>
  <c r="K2997" i="12"/>
  <c r="J2997" i="12"/>
  <c r="K2996" i="12"/>
  <c r="J2996" i="12"/>
  <c r="K2995" i="12"/>
  <c r="J2995" i="12"/>
  <c r="K2994" i="12"/>
  <c r="J2994" i="12"/>
  <c r="K2993" i="12"/>
  <c r="J2993" i="12"/>
  <c r="K2992" i="12"/>
  <c r="J2992" i="12"/>
  <c r="K2991" i="12"/>
  <c r="J2991" i="12"/>
  <c r="K2990" i="12"/>
  <c r="J2990" i="12"/>
  <c r="D2990" i="12"/>
  <c r="D2991" i="12" s="1"/>
  <c r="D2992" i="12" s="1"/>
  <c r="D2993" i="12" s="1"/>
  <c r="D2994" i="12" s="1"/>
  <c r="D2995" i="12" s="1"/>
  <c r="D2996" i="12" s="1"/>
  <c r="D2997" i="12" s="1"/>
  <c r="D2998" i="12" s="1"/>
  <c r="D2999" i="12" s="1"/>
  <c r="D3000" i="12" s="1"/>
  <c r="D3001" i="12" s="1"/>
  <c r="D3002" i="12" s="1"/>
  <c r="D3003" i="12" s="1"/>
  <c r="D3004" i="12" s="1"/>
  <c r="D3005" i="12" s="1"/>
  <c r="D3006" i="12" s="1"/>
  <c r="D3007" i="12" s="1"/>
  <c r="D3008" i="12" s="1"/>
  <c r="D3009" i="12" s="1"/>
  <c r="D3010" i="12" s="1"/>
  <c r="D3011" i="12" s="1"/>
  <c r="D3012" i="12" s="1"/>
  <c r="D3013" i="12" s="1"/>
  <c r="D3014" i="12" s="1"/>
  <c r="D3015" i="12" s="1"/>
  <c r="D3016" i="12" s="1"/>
  <c r="D3017" i="12" s="1"/>
  <c r="D3018" i="12" s="1"/>
  <c r="D3019" i="12" s="1"/>
  <c r="K2989" i="12"/>
  <c r="J2989" i="12"/>
  <c r="K2988" i="12"/>
  <c r="J2988" i="12"/>
  <c r="K2987" i="12"/>
  <c r="J2987" i="12"/>
  <c r="K2986" i="12"/>
  <c r="J2986" i="12"/>
  <c r="K2985" i="12"/>
  <c r="J2985" i="12"/>
  <c r="K2984" i="12"/>
  <c r="J2984" i="12"/>
  <c r="K2983" i="12"/>
  <c r="J2983" i="12"/>
  <c r="K2982" i="12"/>
  <c r="J2982" i="12"/>
  <c r="K2981" i="12"/>
  <c r="J2981" i="12"/>
  <c r="K2980" i="12"/>
  <c r="J2980" i="12"/>
  <c r="K2979" i="12"/>
  <c r="J2979" i="12"/>
  <c r="K2978" i="12"/>
  <c r="J2978" i="12"/>
  <c r="K2977" i="12"/>
  <c r="J2977" i="12"/>
  <c r="K2976" i="12"/>
  <c r="J2976" i="12"/>
  <c r="K2975" i="12"/>
  <c r="J2975" i="12"/>
  <c r="K2974" i="12"/>
  <c r="J2974" i="12"/>
  <c r="K2973" i="12"/>
  <c r="J2973" i="12"/>
  <c r="K2972" i="12"/>
  <c r="J2972" i="12"/>
  <c r="K2971" i="12"/>
  <c r="J2971" i="12"/>
  <c r="K2970" i="12"/>
  <c r="J2970" i="12"/>
  <c r="K2969" i="12"/>
  <c r="J2969" i="12"/>
  <c r="K2968" i="12"/>
  <c r="J2968" i="12"/>
  <c r="K2967" i="12"/>
  <c r="J2967" i="12"/>
  <c r="K2966" i="12"/>
  <c r="J2966" i="12"/>
  <c r="K2965" i="12"/>
  <c r="J2965" i="12"/>
  <c r="K2964" i="12"/>
  <c r="J2964" i="12"/>
  <c r="K2963" i="12"/>
  <c r="J2963" i="12"/>
  <c r="K2962" i="12"/>
  <c r="J2962" i="12"/>
  <c r="K2961" i="12"/>
  <c r="J2961" i="12"/>
  <c r="K2960" i="12"/>
  <c r="J2960" i="12"/>
  <c r="K2959" i="12"/>
  <c r="J2959" i="12"/>
  <c r="D2959" i="12"/>
  <c r="D2960" i="12" s="1"/>
  <c r="D2961" i="12" s="1"/>
  <c r="D2962" i="12" s="1"/>
  <c r="D2963" i="12" s="1"/>
  <c r="D2964" i="12" s="1"/>
  <c r="D2965" i="12" s="1"/>
  <c r="D2966" i="12" s="1"/>
  <c r="D2967" i="12" s="1"/>
  <c r="D2968" i="12" s="1"/>
  <c r="D2969" i="12" s="1"/>
  <c r="D2970" i="12" s="1"/>
  <c r="D2971" i="12" s="1"/>
  <c r="D2972" i="12" s="1"/>
  <c r="D2973" i="12" s="1"/>
  <c r="D2974" i="12" s="1"/>
  <c r="D2975" i="12" s="1"/>
  <c r="D2976" i="12" s="1"/>
  <c r="D2977" i="12" s="1"/>
  <c r="D2978" i="12" s="1"/>
  <c r="D2979" i="12" s="1"/>
  <c r="D2980" i="12" s="1"/>
  <c r="D2981" i="12" s="1"/>
  <c r="D2982" i="12" s="1"/>
  <c r="D2983" i="12" s="1"/>
  <c r="D2984" i="12" s="1"/>
  <c r="D2985" i="12" s="1"/>
  <c r="D2986" i="12" s="1"/>
  <c r="D2987" i="12" s="1"/>
  <c r="D2988" i="12" s="1"/>
  <c r="D2989" i="12" s="1"/>
  <c r="K2958" i="12"/>
  <c r="J2958" i="12"/>
  <c r="K2957" i="12"/>
  <c r="J2957" i="12"/>
  <c r="K2956" i="12"/>
  <c r="J2956" i="12"/>
  <c r="K2955" i="12"/>
  <c r="J2955" i="12"/>
  <c r="K2954" i="12"/>
  <c r="J2954" i="12"/>
  <c r="K2953" i="12"/>
  <c r="J2953" i="12"/>
  <c r="K2952" i="12"/>
  <c r="J2952" i="12"/>
  <c r="K2951" i="12"/>
  <c r="J2951" i="12"/>
  <c r="K2950" i="12"/>
  <c r="J2950" i="12"/>
  <c r="K2949" i="12"/>
  <c r="J2949" i="12"/>
  <c r="K2948" i="12"/>
  <c r="J2948" i="12"/>
  <c r="K2947" i="12"/>
  <c r="J2947" i="12"/>
  <c r="K2946" i="12"/>
  <c r="J2946" i="12"/>
  <c r="K2945" i="12"/>
  <c r="J2945" i="12"/>
  <c r="K2944" i="12"/>
  <c r="J2944" i="12"/>
  <c r="K2943" i="12"/>
  <c r="J2943" i="12"/>
  <c r="K2942" i="12"/>
  <c r="J2942" i="12"/>
  <c r="K2941" i="12"/>
  <c r="J2941" i="12"/>
  <c r="K2940" i="12"/>
  <c r="J2940" i="12"/>
  <c r="K2939" i="12"/>
  <c r="J2939" i="12"/>
  <c r="K2938" i="12"/>
  <c r="J2938" i="12"/>
  <c r="K2937" i="12"/>
  <c r="J2937" i="12"/>
  <c r="K2936" i="12"/>
  <c r="J2936" i="12"/>
  <c r="K2935" i="12"/>
  <c r="J2935" i="12"/>
  <c r="K2934" i="12"/>
  <c r="J2934" i="12"/>
  <c r="K2933" i="12"/>
  <c r="J2933" i="12"/>
  <c r="K2932" i="12"/>
  <c r="J2932" i="12"/>
  <c r="K2931" i="12"/>
  <c r="J2931" i="12"/>
  <c r="K2930" i="12"/>
  <c r="J2930" i="12"/>
  <c r="K2929" i="12"/>
  <c r="J2929" i="12"/>
  <c r="D2929" i="12"/>
  <c r="D2930" i="12" s="1"/>
  <c r="D2931" i="12" s="1"/>
  <c r="D2932" i="12" s="1"/>
  <c r="D2933" i="12" s="1"/>
  <c r="D2934" i="12" s="1"/>
  <c r="D2935" i="12" s="1"/>
  <c r="D2936" i="12" s="1"/>
  <c r="D2937" i="12" s="1"/>
  <c r="D2938" i="12" s="1"/>
  <c r="D2939" i="12" s="1"/>
  <c r="D2940" i="12" s="1"/>
  <c r="D2941" i="12" s="1"/>
  <c r="D2942" i="12" s="1"/>
  <c r="D2943" i="12" s="1"/>
  <c r="D2944" i="12" s="1"/>
  <c r="D2945" i="12" s="1"/>
  <c r="D2946" i="12" s="1"/>
  <c r="D2947" i="12" s="1"/>
  <c r="D2948" i="12" s="1"/>
  <c r="D2949" i="12" s="1"/>
  <c r="D2950" i="12" s="1"/>
  <c r="D2951" i="12" s="1"/>
  <c r="D2952" i="12" s="1"/>
  <c r="D2953" i="12" s="1"/>
  <c r="D2954" i="12" s="1"/>
  <c r="D2955" i="12" s="1"/>
  <c r="D2956" i="12" s="1"/>
  <c r="D2957" i="12" s="1"/>
  <c r="D2958" i="12" s="1"/>
  <c r="K2928" i="12"/>
  <c r="J2928" i="12"/>
  <c r="K2927" i="12"/>
  <c r="J2927" i="12"/>
  <c r="K2926" i="12"/>
  <c r="J2926" i="12"/>
  <c r="K2925" i="12"/>
  <c r="J2925" i="12"/>
  <c r="K2924" i="12"/>
  <c r="J2924" i="12"/>
  <c r="K2923" i="12"/>
  <c r="J2923" i="12"/>
  <c r="K2922" i="12"/>
  <c r="J2922" i="12"/>
  <c r="K2921" i="12"/>
  <c r="J2921" i="12"/>
  <c r="K2920" i="12"/>
  <c r="J2920" i="12"/>
  <c r="K2919" i="12"/>
  <c r="J2919" i="12"/>
  <c r="K2918" i="12"/>
  <c r="J2918" i="12"/>
  <c r="K2917" i="12"/>
  <c r="J2917" i="12"/>
  <c r="K2916" i="12"/>
  <c r="J2916" i="12"/>
  <c r="K2915" i="12"/>
  <c r="J2915" i="12"/>
  <c r="K2914" i="12"/>
  <c r="J2914" i="12"/>
  <c r="K2913" i="12"/>
  <c r="J2913" i="12"/>
  <c r="K2912" i="12"/>
  <c r="J2912" i="12"/>
  <c r="K2911" i="12"/>
  <c r="J2911" i="12"/>
  <c r="K2910" i="12"/>
  <c r="J2910" i="12"/>
  <c r="K2909" i="12"/>
  <c r="J2909" i="12"/>
  <c r="K2908" i="12"/>
  <c r="J2908" i="12"/>
  <c r="K2907" i="12"/>
  <c r="J2907" i="12"/>
  <c r="K2906" i="12"/>
  <c r="J2906" i="12"/>
  <c r="K2905" i="12"/>
  <c r="J2905" i="12"/>
  <c r="K2904" i="12"/>
  <c r="J2904" i="12"/>
  <c r="K2903" i="12"/>
  <c r="J2903" i="12"/>
  <c r="K2902" i="12"/>
  <c r="J2902" i="12"/>
  <c r="K2901" i="12"/>
  <c r="J2901" i="12"/>
  <c r="K2900" i="12"/>
  <c r="J2900" i="12"/>
  <c r="K2899" i="12"/>
  <c r="J2899" i="12"/>
  <c r="K2898" i="12"/>
  <c r="J2898" i="12"/>
  <c r="D2898" i="12"/>
  <c r="D2899" i="12" s="1"/>
  <c r="D2900" i="12" s="1"/>
  <c r="D2901" i="12" s="1"/>
  <c r="D2902" i="12" s="1"/>
  <c r="D2903" i="12" s="1"/>
  <c r="D2904" i="12" s="1"/>
  <c r="D2905" i="12" s="1"/>
  <c r="D2906" i="12" s="1"/>
  <c r="D2907" i="12" s="1"/>
  <c r="D2908" i="12" s="1"/>
  <c r="D2909" i="12" s="1"/>
  <c r="D2910" i="12" s="1"/>
  <c r="D2911" i="12" s="1"/>
  <c r="D2912" i="12" s="1"/>
  <c r="D2913" i="12" s="1"/>
  <c r="D2914" i="12" s="1"/>
  <c r="D2915" i="12" s="1"/>
  <c r="D2916" i="12" s="1"/>
  <c r="D2917" i="12" s="1"/>
  <c r="D2918" i="12" s="1"/>
  <c r="D2919" i="12" s="1"/>
  <c r="D2920" i="12" s="1"/>
  <c r="D2921" i="12" s="1"/>
  <c r="D2922" i="12" s="1"/>
  <c r="D2923" i="12" s="1"/>
  <c r="D2924" i="12" s="1"/>
  <c r="D2925" i="12" s="1"/>
  <c r="D2926" i="12" s="1"/>
  <c r="D2927" i="12" s="1"/>
  <c r="D2928" i="12" s="1"/>
  <c r="K2897" i="12"/>
  <c r="J2897" i="12"/>
  <c r="K2896" i="12"/>
  <c r="J2896" i="12"/>
  <c r="K2895" i="12"/>
  <c r="J2895" i="12"/>
  <c r="K2894" i="12"/>
  <c r="J2894" i="12"/>
  <c r="K2893" i="12"/>
  <c r="J2893" i="12"/>
  <c r="K2892" i="12"/>
  <c r="J2892" i="12"/>
  <c r="K2891" i="12"/>
  <c r="J2891" i="12"/>
  <c r="K2890" i="12"/>
  <c r="J2890" i="12"/>
  <c r="K2889" i="12"/>
  <c r="J2889" i="12"/>
  <c r="K2888" i="12"/>
  <c r="J2888" i="12"/>
  <c r="K2887" i="12"/>
  <c r="J2887" i="12"/>
  <c r="K2886" i="12"/>
  <c r="J2886" i="12"/>
  <c r="K2885" i="12"/>
  <c r="J2885" i="12"/>
  <c r="K2884" i="12"/>
  <c r="J2884" i="12"/>
  <c r="K2883" i="12"/>
  <c r="J2883" i="12"/>
  <c r="K2882" i="12"/>
  <c r="J2882" i="12"/>
  <c r="K2881" i="12"/>
  <c r="J2881" i="12"/>
  <c r="K2880" i="12"/>
  <c r="J2880" i="12"/>
  <c r="K2879" i="12"/>
  <c r="J2879" i="12"/>
  <c r="K2878" i="12"/>
  <c r="J2878" i="12"/>
  <c r="K2877" i="12"/>
  <c r="J2877" i="12"/>
  <c r="K2876" i="12"/>
  <c r="J2876" i="12"/>
  <c r="K2875" i="12"/>
  <c r="J2875" i="12"/>
  <c r="K2874" i="12"/>
  <c r="J2874" i="12"/>
  <c r="K2873" i="12"/>
  <c r="J2873" i="12"/>
  <c r="K2872" i="12"/>
  <c r="J2872" i="12"/>
  <c r="K2871" i="12"/>
  <c r="J2871" i="12"/>
  <c r="K2870" i="12"/>
  <c r="J2870" i="12"/>
  <c r="D2870" i="12"/>
  <c r="D2871" i="12" s="1"/>
  <c r="D2872" i="12" s="1"/>
  <c r="D2873" i="12" s="1"/>
  <c r="D2874" i="12" s="1"/>
  <c r="D2875" i="12" s="1"/>
  <c r="D2876" i="12" s="1"/>
  <c r="D2877" i="12" s="1"/>
  <c r="D2878" i="12" s="1"/>
  <c r="D2879" i="12" s="1"/>
  <c r="D2880" i="12" s="1"/>
  <c r="D2881" i="12" s="1"/>
  <c r="D2882" i="12" s="1"/>
  <c r="D2883" i="12" s="1"/>
  <c r="D2884" i="12" s="1"/>
  <c r="D2885" i="12" s="1"/>
  <c r="D2886" i="12" s="1"/>
  <c r="D2887" i="12" s="1"/>
  <c r="D2888" i="12" s="1"/>
  <c r="D2889" i="12" s="1"/>
  <c r="D2890" i="12" s="1"/>
  <c r="D2891" i="12" s="1"/>
  <c r="D2892" i="12" s="1"/>
  <c r="D2893" i="12" s="1"/>
  <c r="D2894" i="12" s="1"/>
  <c r="D2895" i="12" s="1"/>
  <c r="D2896" i="12" s="1"/>
  <c r="D2897" i="12" s="1"/>
  <c r="K2869" i="12"/>
  <c r="J2869" i="12"/>
  <c r="K2868" i="12"/>
  <c r="J2868" i="12"/>
  <c r="K2867" i="12"/>
  <c r="J2867" i="12"/>
  <c r="K2866" i="12"/>
  <c r="J2866" i="12"/>
  <c r="K2865" i="12"/>
  <c r="J2865" i="12"/>
  <c r="K2864" i="12"/>
  <c r="J2864" i="12"/>
  <c r="K2863" i="12"/>
  <c r="J2863" i="12"/>
  <c r="K2862" i="12"/>
  <c r="J2862" i="12"/>
  <c r="K2861" i="12"/>
  <c r="J2861" i="12"/>
  <c r="K2860" i="12"/>
  <c r="J2860" i="12"/>
  <c r="M2860" i="12" s="1"/>
  <c r="K2859" i="12"/>
  <c r="J2859" i="12"/>
  <c r="K2858" i="12"/>
  <c r="J2858" i="12"/>
  <c r="K2857" i="12"/>
  <c r="J2857" i="12"/>
  <c r="K2856" i="12"/>
  <c r="J2856" i="12"/>
  <c r="K2855" i="12"/>
  <c r="J2855" i="12"/>
  <c r="K2854" i="12"/>
  <c r="J2854" i="12"/>
  <c r="K2853" i="12"/>
  <c r="J2853" i="12"/>
  <c r="K2852" i="12"/>
  <c r="J2852" i="12"/>
  <c r="K2851" i="12"/>
  <c r="J2851" i="12"/>
  <c r="K2850" i="12"/>
  <c r="J2850" i="12"/>
  <c r="K2849" i="12"/>
  <c r="J2849" i="12"/>
  <c r="K2848" i="12"/>
  <c r="J2848" i="12"/>
  <c r="K2847" i="12"/>
  <c r="J2847" i="12"/>
  <c r="K2846" i="12"/>
  <c r="J2846" i="12"/>
  <c r="K2845" i="12"/>
  <c r="J2845" i="12"/>
  <c r="K2844" i="12"/>
  <c r="J2844" i="12"/>
  <c r="K2843" i="12"/>
  <c r="J2843" i="12"/>
  <c r="K2842" i="12"/>
  <c r="J2842" i="12"/>
  <c r="K2841" i="12"/>
  <c r="J2841" i="12"/>
  <c r="K2840" i="12"/>
  <c r="J2840" i="12"/>
  <c r="K2839" i="12"/>
  <c r="J2839" i="12"/>
  <c r="D2839" i="12"/>
  <c r="D2840" i="12" s="1"/>
  <c r="D2841" i="12" s="1"/>
  <c r="D2842" i="12" s="1"/>
  <c r="D2843" i="12" s="1"/>
  <c r="D2844" i="12" s="1"/>
  <c r="D2845" i="12" s="1"/>
  <c r="D2846" i="12" s="1"/>
  <c r="D2847" i="12" s="1"/>
  <c r="D2848" i="12" s="1"/>
  <c r="D2849" i="12" s="1"/>
  <c r="D2850" i="12" s="1"/>
  <c r="D2851" i="12" s="1"/>
  <c r="D2852" i="12" s="1"/>
  <c r="D2853" i="12" s="1"/>
  <c r="D2854" i="12" s="1"/>
  <c r="D2855" i="12" s="1"/>
  <c r="D2856" i="12" s="1"/>
  <c r="D2857" i="12" s="1"/>
  <c r="D2858" i="12" s="1"/>
  <c r="D2859" i="12" s="1"/>
  <c r="D2860" i="12" s="1"/>
  <c r="D2861" i="12" s="1"/>
  <c r="D2862" i="12" s="1"/>
  <c r="D2863" i="12" s="1"/>
  <c r="D2864" i="12" s="1"/>
  <c r="D2865" i="12" s="1"/>
  <c r="D2866" i="12" s="1"/>
  <c r="D2867" i="12" s="1"/>
  <c r="D2868" i="12" s="1"/>
  <c r="D2869" i="12" s="1"/>
  <c r="K2838" i="12"/>
  <c r="J2838" i="12"/>
  <c r="K2837" i="12"/>
  <c r="J2837" i="12"/>
  <c r="K2836" i="12"/>
  <c r="J2836" i="12"/>
  <c r="K2835" i="12"/>
  <c r="J2835" i="12"/>
  <c r="K2834" i="12"/>
  <c r="J2834" i="12"/>
  <c r="K2833" i="12"/>
  <c r="J2833" i="12"/>
  <c r="K2832" i="12"/>
  <c r="J2832" i="12"/>
  <c r="K2831" i="12"/>
  <c r="J2831" i="12"/>
  <c r="K2830" i="12"/>
  <c r="J2830" i="12"/>
  <c r="K2829" i="12"/>
  <c r="J2829" i="12"/>
  <c r="K2828" i="12"/>
  <c r="J2828" i="12"/>
  <c r="K2827" i="12"/>
  <c r="J2827" i="12"/>
  <c r="K2826" i="12"/>
  <c r="J2826" i="12"/>
  <c r="K2825" i="12"/>
  <c r="J2825" i="12"/>
  <c r="K2824" i="12"/>
  <c r="J2824" i="12"/>
  <c r="K2823" i="12"/>
  <c r="J2823" i="12"/>
  <c r="K2822" i="12"/>
  <c r="J2822" i="12"/>
  <c r="K2821" i="12"/>
  <c r="J2821" i="12"/>
  <c r="K2820" i="12"/>
  <c r="J2820" i="12"/>
  <c r="K2819" i="12"/>
  <c r="J2819" i="12"/>
  <c r="K2818" i="12"/>
  <c r="J2818" i="12"/>
  <c r="K2817" i="12"/>
  <c r="J2817" i="12"/>
  <c r="K2816" i="12"/>
  <c r="J2816" i="12"/>
  <c r="K2815" i="12"/>
  <c r="J2815" i="12"/>
  <c r="K2814" i="12"/>
  <c r="J2814" i="12"/>
  <c r="K2813" i="12"/>
  <c r="J2813" i="12"/>
  <c r="K2812" i="12"/>
  <c r="J2812" i="12"/>
  <c r="K2811" i="12"/>
  <c r="J2811" i="12"/>
  <c r="K2810" i="12"/>
  <c r="J2810" i="12"/>
  <c r="K2809" i="12"/>
  <c r="J2809" i="12"/>
  <c r="K2808" i="12"/>
  <c r="J2808" i="12"/>
  <c r="D2808" i="12"/>
  <c r="D2809" i="12" s="1"/>
  <c r="D2810" i="12" s="1"/>
  <c r="D2811" i="12" s="1"/>
  <c r="D2812" i="12" s="1"/>
  <c r="D2813" i="12" s="1"/>
  <c r="D2814" i="12" s="1"/>
  <c r="D2815" i="12" s="1"/>
  <c r="D2816" i="12" s="1"/>
  <c r="D2817" i="12" s="1"/>
  <c r="D2818" i="12" s="1"/>
  <c r="D2819" i="12" s="1"/>
  <c r="D2820" i="12" s="1"/>
  <c r="D2821" i="12" s="1"/>
  <c r="D2822" i="12" s="1"/>
  <c r="D2823" i="12" s="1"/>
  <c r="D2824" i="12" s="1"/>
  <c r="D2825" i="12" s="1"/>
  <c r="D2826" i="12" s="1"/>
  <c r="D2827" i="12" s="1"/>
  <c r="D2828" i="12" s="1"/>
  <c r="D2829" i="12" s="1"/>
  <c r="D2830" i="12" s="1"/>
  <c r="D2831" i="12" s="1"/>
  <c r="D2832" i="12" s="1"/>
  <c r="D2833" i="12" s="1"/>
  <c r="D2834" i="12" s="1"/>
  <c r="D2835" i="12" s="1"/>
  <c r="D2836" i="12" s="1"/>
  <c r="D2837" i="12" s="1"/>
  <c r="D2838" i="12" s="1"/>
  <c r="K2807" i="12"/>
  <c r="J2807" i="12"/>
  <c r="K2806" i="12"/>
  <c r="J2806" i="12"/>
  <c r="K2805" i="12"/>
  <c r="J2805" i="12"/>
  <c r="K2804" i="12"/>
  <c r="J2804" i="12"/>
  <c r="K2803" i="12"/>
  <c r="J2803" i="12"/>
  <c r="K2802" i="12"/>
  <c r="J2802" i="12"/>
  <c r="K2801" i="12"/>
  <c r="J2801" i="12"/>
  <c r="K2800" i="12"/>
  <c r="J2800" i="12"/>
  <c r="K2799" i="12"/>
  <c r="J2799" i="12"/>
  <c r="K2798" i="12"/>
  <c r="J2798" i="12"/>
  <c r="K2797" i="12"/>
  <c r="J2797" i="12"/>
  <c r="K2796" i="12"/>
  <c r="J2796" i="12"/>
  <c r="K2795" i="12"/>
  <c r="J2795" i="12"/>
  <c r="K2794" i="12"/>
  <c r="J2794" i="12"/>
  <c r="K2793" i="12"/>
  <c r="J2793" i="12"/>
  <c r="K2792" i="12"/>
  <c r="J2792" i="12"/>
  <c r="K2791" i="12"/>
  <c r="J2791" i="12"/>
  <c r="K2790" i="12"/>
  <c r="J2790" i="12"/>
  <c r="K2789" i="12"/>
  <c r="J2789" i="12"/>
  <c r="K2788" i="12"/>
  <c r="J2788" i="12"/>
  <c r="K2787" i="12"/>
  <c r="J2787" i="12"/>
  <c r="K2786" i="12"/>
  <c r="J2786" i="12"/>
  <c r="K2785" i="12"/>
  <c r="J2785" i="12"/>
  <c r="K2784" i="12"/>
  <c r="J2784" i="12"/>
  <c r="K2783" i="12"/>
  <c r="J2783" i="12"/>
  <c r="K2782" i="12"/>
  <c r="J2782" i="12"/>
  <c r="K2781" i="12"/>
  <c r="J2781" i="12"/>
  <c r="K2780" i="12"/>
  <c r="J2780" i="12"/>
  <c r="K2779" i="12"/>
  <c r="J2779" i="12"/>
  <c r="K2778" i="12"/>
  <c r="J2778" i="12"/>
  <c r="D2778" i="12"/>
  <c r="D2779" i="12" s="1"/>
  <c r="D2780" i="12" s="1"/>
  <c r="D2781" i="12" s="1"/>
  <c r="D2782" i="12" s="1"/>
  <c r="D2783" i="12" s="1"/>
  <c r="D2784" i="12" s="1"/>
  <c r="D2785" i="12" s="1"/>
  <c r="D2786" i="12" s="1"/>
  <c r="D2787" i="12" s="1"/>
  <c r="D2788" i="12" s="1"/>
  <c r="D2789" i="12" s="1"/>
  <c r="D2790" i="12" s="1"/>
  <c r="D2791" i="12" s="1"/>
  <c r="D2792" i="12" s="1"/>
  <c r="D2793" i="12" s="1"/>
  <c r="D2794" i="12" s="1"/>
  <c r="D2795" i="12" s="1"/>
  <c r="D2796" i="12" s="1"/>
  <c r="D2797" i="12" s="1"/>
  <c r="D2798" i="12" s="1"/>
  <c r="D2799" i="12" s="1"/>
  <c r="D2800" i="12" s="1"/>
  <c r="D2801" i="12" s="1"/>
  <c r="D2802" i="12" s="1"/>
  <c r="D2803" i="12" s="1"/>
  <c r="D2804" i="12" s="1"/>
  <c r="D2805" i="12" s="1"/>
  <c r="D2806" i="12" s="1"/>
  <c r="D2807" i="12" s="1"/>
  <c r="K2777" i="12"/>
  <c r="J2777" i="12"/>
  <c r="K2776" i="12"/>
  <c r="J2776" i="12"/>
  <c r="K2775" i="12"/>
  <c r="J2775" i="12"/>
  <c r="K2774" i="12"/>
  <c r="J2774" i="12"/>
  <c r="K2773" i="12"/>
  <c r="J2773" i="12"/>
  <c r="K2772" i="12"/>
  <c r="J2772" i="12"/>
  <c r="K2771" i="12"/>
  <c r="J2771" i="12"/>
  <c r="K2770" i="12"/>
  <c r="J2770" i="12"/>
  <c r="K2769" i="12"/>
  <c r="J2769" i="12"/>
  <c r="K2768" i="12"/>
  <c r="J2768" i="12"/>
  <c r="K2767" i="12"/>
  <c r="J2767" i="12"/>
  <c r="K2766" i="12"/>
  <c r="J2766" i="12"/>
  <c r="K2765" i="12"/>
  <c r="J2765" i="12"/>
  <c r="K2764" i="12"/>
  <c r="J2764" i="12"/>
  <c r="K2763" i="12"/>
  <c r="J2763" i="12"/>
  <c r="K2762" i="12"/>
  <c r="J2762" i="12"/>
  <c r="K2761" i="12"/>
  <c r="J2761" i="12"/>
  <c r="K2760" i="12"/>
  <c r="J2760" i="12"/>
  <c r="K2759" i="12"/>
  <c r="J2759" i="12"/>
  <c r="K2758" i="12"/>
  <c r="J2758" i="12"/>
  <c r="K2757" i="12"/>
  <c r="J2757" i="12"/>
  <c r="K2756" i="12"/>
  <c r="J2756" i="12"/>
  <c r="K2755" i="12"/>
  <c r="J2755" i="12"/>
  <c r="K2754" i="12"/>
  <c r="J2754" i="12"/>
  <c r="K2753" i="12"/>
  <c r="J2753" i="12"/>
  <c r="K2752" i="12"/>
  <c r="J2752" i="12"/>
  <c r="K2751" i="12"/>
  <c r="J2751" i="12"/>
  <c r="K2750" i="12"/>
  <c r="J2750" i="12"/>
  <c r="K2749" i="12"/>
  <c r="J2749" i="12"/>
  <c r="K2748" i="12"/>
  <c r="J2748" i="12"/>
  <c r="K2747" i="12"/>
  <c r="J2747" i="12"/>
  <c r="D2747" i="12"/>
  <c r="D2748" i="12" s="1"/>
  <c r="D2749" i="12" s="1"/>
  <c r="D2750" i="12" s="1"/>
  <c r="D2751" i="12" s="1"/>
  <c r="D2752" i="12" s="1"/>
  <c r="D2753" i="12" s="1"/>
  <c r="D2754" i="12" s="1"/>
  <c r="D2755" i="12" s="1"/>
  <c r="D2756" i="12" s="1"/>
  <c r="D2757" i="12" s="1"/>
  <c r="D2758" i="12" s="1"/>
  <c r="D2759" i="12" s="1"/>
  <c r="D2760" i="12" s="1"/>
  <c r="D2761" i="12" s="1"/>
  <c r="D2762" i="12" s="1"/>
  <c r="D2763" i="12" s="1"/>
  <c r="D2764" i="12" s="1"/>
  <c r="D2765" i="12" s="1"/>
  <c r="D2766" i="12" s="1"/>
  <c r="D2767" i="12" s="1"/>
  <c r="D2768" i="12" s="1"/>
  <c r="D2769" i="12" s="1"/>
  <c r="D2770" i="12" s="1"/>
  <c r="D2771" i="12" s="1"/>
  <c r="D2772" i="12" s="1"/>
  <c r="D2773" i="12" s="1"/>
  <c r="D2774" i="12" s="1"/>
  <c r="D2775" i="12" s="1"/>
  <c r="D2776" i="12" s="1"/>
  <c r="D2777" i="12" s="1"/>
  <c r="K2746" i="12"/>
  <c r="J2746" i="12"/>
  <c r="K2745" i="12"/>
  <c r="J2745" i="12"/>
  <c r="K2744" i="12"/>
  <c r="J2744" i="12"/>
  <c r="K2743" i="12"/>
  <c r="J2743" i="12"/>
  <c r="K2742" i="12"/>
  <c r="J2742" i="12"/>
  <c r="K2741" i="12"/>
  <c r="J2741" i="12"/>
  <c r="K2740" i="12"/>
  <c r="J2740" i="12"/>
  <c r="K2739" i="12"/>
  <c r="J2739" i="12"/>
  <c r="K2738" i="12"/>
  <c r="J2738" i="12"/>
  <c r="K2737" i="12"/>
  <c r="J2737" i="12"/>
  <c r="K2736" i="12"/>
  <c r="J2736" i="12"/>
  <c r="K2735" i="12"/>
  <c r="J2735" i="12"/>
  <c r="K2734" i="12"/>
  <c r="J2734" i="12"/>
  <c r="K2733" i="12"/>
  <c r="J2733" i="12"/>
  <c r="K2732" i="12"/>
  <c r="J2732" i="12"/>
  <c r="K2731" i="12"/>
  <c r="J2731" i="12"/>
  <c r="K2730" i="12"/>
  <c r="J2730" i="12"/>
  <c r="K2729" i="12"/>
  <c r="J2729" i="12"/>
  <c r="K2728" i="12"/>
  <c r="J2728" i="12"/>
  <c r="K2727" i="12"/>
  <c r="J2727" i="12"/>
  <c r="K2726" i="12"/>
  <c r="J2726" i="12"/>
  <c r="K2725" i="12"/>
  <c r="J2725" i="12"/>
  <c r="K2724" i="12"/>
  <c r="J2724" i="12"/>
  <c r="K2723" i="12"/>
  <c r="J2723" i="12"/>
  <c r="K2722" i="12"/>
  <c r="J2722" i="12"/>
  <c r="K2721" i="12"/>
  <c r="J2721" i="12"/>
  <c r="K2720" i="12"/>
  <c r="J2720" i="12"/>
  <c r="K2719" i="12"/>
  <c r="J2719" i="12"/>
  <c r="K2718" i="12"/>
  <c r="J2718" i="12"/>
  <c r="K2717" i="12"/>
  <c r="J2717" i="12"/>
  <c r="D2717" i="12"/>
  <c r="D2718" i="12" s="1"/>
  <c r="D2719" i="12" s="1"/>
  <c r="D2720" i="12" s="1"/>
  <c r="D2721" i="12" s="1"/>
  <c r="D2722" i="12" s="1"/>
  <c r="D2723" i="12" s="1"/>
  <c r="D2724" i="12" s="1"/>
  <c r="D2725" i="12" s="1"/>
  <c r="D2726" i="12" s="1"/>
  <c r="D2727" i="12" s="1"/>
  <c r="D2728" i="12" s="1"/>
  <c r="D2729" i="12" s="1"/>
  <c r="D2730" i="12" s="1"/>
  <c r="D2731" i="12" s="1"/>
  <c r="D2732" i="12" s="1"/>
  <c r="D2733" i="12" s="1"/>
  <c r="D2734" i="12" s="1"/>
  <c r="D2735" i="12" s="1"/>
  <c r="D2736" i="12" s="1"/>
  <c r="D2737" i="12" s="1"/>
  <c r="D2738" i="12" s="1"/>
  <c r="D2739" i="12" s="1"/>
  <c r="D2740" i="12" s="1"/>
  <c r="D2741" i="12" s="1"/>
  <c r="D2742" i="12" s="1"/>
  <c r="D2743" i="12" s="1"/>
  <c r="D2744" i="12" s="1"/>
  <c r="D2745" i="12" s="1"/>
  <c r="D2746" i="12" s="1"/>
  <c r="K2716" i="12"/>
  <c r="J2716" i="12"/>
  <c r="K2715" i="12"/>
  <c r="J2715" i="12"/>
  <c r="K2714" i="12"/>
  <c r="J2714" i="12"/>
  <c r="K2713" i="12"/>
  <c r="J2713" i="12"/>
  <c r="K2712" i="12"/>
  <c r="J2712" i="12"/>
  <c r="K2711" i="12"/>
  <c r="J2711" i="12"/>
  <c r="K2710" i="12"/>
  <c r="J2710" i="12"/>
  <c r="K2709" i="12"/>
  <c r="J2709" i="12"/>
  <c r="K2708" i="12"/>
  <c r="J2708" i="12"/>
  <c r="K2707" i="12"/>
  <c r="J2707" i="12"/>
  <c r="K2706" i="12"/>
  <c r="J2706" i="12"/>
  <c r="K2705" i="12"/>
  <c r="J2705" i="12"/>
  <c r="K2704" i="12"/>
  <c r="J2704" i="12"/>
  <c r="K2703" i="12"/>
  <c r="J2703" i="12"/>
  <c r="K2702" i="12"/>
  <c r="J2702" i="12"/>
  <c r="K2701" i="12"/>
  <c r="J2701" i="12"/>
  <c r="K2700" i="12"/>
  <c r="J2700" i="12"/>
  <c r="K2699" i="12"/>
  <c r="J2699" i="12"/>
  <c r="K2698" i="12"/>
  <c r="J2698" i="12"/>
  <c r="K2697" i="12"/>
  <c r="J2697" i="12"/>
  <c r="K2696" i="12"/>
  <c r="J2696" i="12"/>
  <c r="K2695" i="12"/>
  <c r="J2695" i="12"/>
  <c r="K2694" i="12"/>
  <c r="J2694" i="12"/>
  <c r="K2693" i="12"/>
  <c r="J2693" i="12"/>
  <c r="K2692" i="12"/>
  <c r="J2692" i="12"/>
  <c r="K2691" i="12"/>
  <c r="J2691" i="12"/>
  <c r="K2690" i="12"/>
  <c r="J2690" i="12"/>
  <c r="K2689" i="12"/>
  <c r="J2689" i="12"/>
  <c r="K2688" i="12"/>
  <c r="J2688" i="12"/>
  <c r="K2687" i="12"/>
  <c r="J2687" i="12"/>
  <c r="K2686" i="12"/>
  <c r="J2686" i="12"/>
  <c r="D2686" i="12"/>
  <c r="D2687" i="12" s="1"/>
  <c r="D2688" i="12" s="1"/>
  <c r="D2689" i="12" s="1"/>
  <c r="D2690" i="12" s="1"/>
  <c r="D2691" i="12" s="1"/>
  <c r="D2692" i="12" s="1"/>
  <c r="D2693" i="12" s="1"/>
  <c r="D2694" i="12" s="1"/>
  <c r="D2695" i="12" s="1"/>
  <c r="D2696" i="12" s="1"/>
  <c r="D2697" i="12" s="1"/>
  <c r="D2698" i="12" s="1"/>
  <c r="D2699" i="12" s="1"/>
  <c r="D2700" i="12" s="1"/>
  <c r="D2701" i="12" s="1"/>
  <c r="D2702" i="12" s="1"/>
  <c r="D2703" i="12" s="1"/>
  <c r="D2704" i="12" s="1"/>
  <c r="D2705" i="12" s="1"/>
  <c r="D2706" i="12" s="1"/>
  <c r="D2707" i="12" s="1"/>
  <c r="D2708" i="12" s="1"/>
  <c r="D2709" i="12" s="1"/>
  <c r="D2710" i="12" s="1"/>
  <c r="D2711" i="12" s="1"/>
  <c r="D2712" i="12" s="1"/>
  <c r="D2713" i="12" s="1"/>
  <c r="D2714" i="12" s="1"/>
  <c r="D2715" i="12" s="1"/>
  <c r="D2716" i="12" s="1"/>
  <c r="K2685" i="12"/>
  <c r="J2685" i="12"/>
  <c r="K2684" i="12"/>
  <c r="J2684" i="12"/>
  <c r="K2683" i="12"/>
  <c r="J2683" i="12"/>
  <c r="K2682" i="12"/>
  <c r="J2682" i="12"/>
  <c r="K2681" i="12"/>
  <c r="J2681" i="12"/>
  <c r="K2680" i="12"/>
  <c r="J2680" i="12"/>
  <c r="K2679" i="12"/>
  <c r="J2679" i="12"/>
  <c r="K2678" i="12"/>
  <c r="J2678" i="12"/>
  <c r="K2677" i="12"/>
  <c r="J2677" i="12"/>
  <c r="K2676" i="12"/>
  <c r="J2676" i="12"/>
  <c r="K2675" i="12"/>
  <c r="J2675" i="12"/>
  <c r="K2674" i="12"/>
  <c r="J2674" i="12"/>
  <c r="K2673" i="12"/>
  <c r="J2673" i="12"/>
  <c r="K2672" i="12"/>
  <c r="J2672" i="12"/>
  <c r="K2671" i="12"/>
  <c r="J2671" i="12"/>
  <c r="K2670" i="12"/>
  <c r="J2670" i="12"/>
  <c r="K2669" i="12"/>
  <c r="J2669" i="12"/>
  <c r="K2668" i="12"/>
  <c r="J2668" i="12"/>
  <c r="K2667" i="12"/>
  <c r="J2667" i="12"/>
  <c r="K2666" i="12"/>
  <c r="J2666" i="12"/>
  <c r="K2665" i="12"/>
  <c r="J2665" i="12"/>
  <c r="K2664" i="12"/>
  <c r="J2664" i="12"/>
  <c r="K2663" i="12"/>
  <c r="J2663" i="12"/>
  <c r="K2662" i="12"/>
  <c r="J2662" i="12"/>
  <c r="K2661" i="12"/>
  <c r="J2661" i="12"/>
  <c r="K2660" i="12"/>
  <c r="J2660" i="12"/>
  <c r="K2659" i="12"/>
  <c r="J2659" i="12"/>
  <c r="K2658" i="12"/>
  <c r="J2658" i="12"/>
  <c r="K2657" i="12"/>
  <c r="J2657" i="12"/>
  <c r="K2656" i="12"/>
  <c r="J2656" i="12"/>
  <c r="K2655" i="12"/>
  <c r="J2655" i="12"/>
  <c r="D2655" i="12"/>
  <c r="D2656" i="12" s="1"/>
  <c r="D2657" i="12" s="1"/>
  <c r="D2658" i="12" s="1"/>
  <c r="D2659" i="12" s="1"/>
  <c r="D2660" i="12" s="1"/>
  <c r="D2661" i="12" s="1"/>
  <c r="D2662" i="12" s="1"/>
  <c r="D2663" i="12" s="1"/>
  <c r="D2664" i="12" s="1"/>
  <c r="D2665" i="12" s="1"/>
  <c r="D2666" i="12" s="1"/>
  <c r="D2667" i="12" s="1"/>
  <c r="D2668" i="12" s="1"/>
  <c r="D2669" i="12" s="1"/>
  <c r="D2670" i="12" s="1"/>
  <c r="D2671" i="12" s="1"/>
  <c r="D2672" i="12" s="1"/>
  <c r="D2673" i="12" s="1"/>
  <c r="D2674" i="12" s="1"/>
  <c r="D2675" i="12" s="1"/>
  <c r="D2676" i="12" s="1"/>
  <c r="D2677" i="12" s="1"/>
  <c r="D2678" i="12" s="1"/>
  <c r="D2679" i="12" s="1"/>
  <c r="D2680" i="12" s="1"/>
  <c r="D2681" i="12" s="1"/>
  <c r="D2682" i="12" s="1"/>
  <c r="D2683" i="12" s="1"/>
  <c r="D2684" i="12" s="1"/>
  <c r="D2685" i="12" s="1"/>
  <c r="K2654" i="12"/>
  <c r="J2654" i="12"/>
  <c r="K2653" i="12"/>
  <c r="J2653" i="12"/>
  <c r="K2652" i="12"/>
  <c r="J2652" i="12"/>
  <c r="K2651" i="12"/>
  <c r="J2651" i="12"/>
  <c r="K2650" i="12"/>
  <c r="J2650" i="12"/>
  <c r="K2649" i="12"/>
  <c r="J2649" i="12"/>
  <c r="K2648" i="12"/>
  <c r="J2648" i="12"/>
  <c r="K2647" i="12"/>
  <c r="J2647" i="12"/>
  <c r="K2646" i="12"/>
  <c r="J2646" i="12"/>
  <c r="K2645" i="12"/>
  <c r="J2645" i="12"/>
  <c r="K2644" i="12"/>
  <c r="J2644" i="12"/>
  <c r="K2643" i="12"/>
  <c r="J2643" i="12"/>
  <c r="K2642" i="12"/>
  <c r="J2642" i="12"/>
  <c r="K2641" i="12"/>
  <c r="J2641" i="12"/>
  <c r="K2640" i="12"/>
  <c r="J2640" i="12"/>
  <c r="K2639" i="12"/>
  <c r="J2639" i="12"/>
  <c r="K2638" i="12"/>
  <c r="J2638" i="12"/>
  <c r="K2637" i="12"/>
  <c r="J2637" i="12"/>
  <c r="K2636" i="12"/>
  <c r="J2636" i="12"/>
  <c r="K2635" i="12"/>
  <c r="J2635" i="12"/>
  <c r="K2634" i="12"/>
  <c r="J2634" i="12"/>
  <c r="K2633" i="12"/>
  <c r="J2633" i="12"/>
  <c r="K2632" i="12"/>
  <c r="J2632" i="12"/>
  <c r="K2631" i="12"/>
  <c r="J2631" i="12"/>
  <c r="K2630" i="12"/>
  <c r="J2630" i="12"/>
  <c r="K2629" i="12"/>
  <c r="J2629" i="12"/>
  <c r="K2628" i="12"/>
  <c r="J2628" i="12"/>
  <c r="K2627" i="12"/>
  <c r="J2627" i="12"/>
  <c r="K2626" i="12"/>
  <c r="J2626" i="12"/>
  <c r="K2625" i="12"/>
  <c r="J2625" i="12"/>
  <c r="D2625" i="12"/>
  <c r="D2626" i="12" s="1"/>
  <c r="D2627" i="12" s="1"/>
  <c r="D2628" i="12" s="1"/>
  <c r="D2629" i="12" s="1"/>
  <c r="D2630" i="12" s="1"/>
  <c r="D2631" i="12" s="1"/>
  <c r="D2632" i="12" s="1"/>
  <c r="D2633" i="12" s="1"/>
  <c r="D2634" i="12" s="1"/>
  <c r="D2635" i="12" s="1"/>
  <c r="D2636" i="12" s="1"/>
  <c r="D2637" i="12" s="1"/>
  <c r="D2638" i="12" s="1"/>
  <c r="D2639" i="12" s="1"/>
  <c r="D2640" i="12" s="1"/>
  <c r="D2641" i="12" s="1"/>
  <c r="D2642" i="12" s="1"/>
  <c r="D2643" i="12" s="1"/>
  <c r="D2644" i="12" s="1"/>
  <c r="D2645" i="12" s="1"/>
  <c r="D2646" i="12" s="1"/>
  <c r="D2647" i="12" s="1"/>
  <c r="D2648" i="12" s="1"/>
  <c r="D2649" i="12" s="1"/>
  <c r="D2650" i="12" s="1"/>
  <c r="D2651" i="12" s="1"/>
  <c r="D2652" i="12" s="1"/>
  <c r="D2653" i="12" s="1"/>
  <c r="D2654" i="12" s="1"/>
  <c r="K2624" i="12"/>
  <c r="J2624" i="12"/>
  <c r="K2623" i="12"/>
  <c r="J2623" i="12"/>
  <c r="K2622" i="12"/>
  <c r="J2622" i="12"/>
  <c r="K2621" i="12"/>
  <c r="J2621" i="12"/>
  <c r="K2620" i="12"/>
  <c r="J2620" i="12"/>
  <c r="K2619" i="12"/>
  <c r="J2619" i="12"/>
  <c r="K2618" i="12"/>
  <c r="J2618" i="12"/>
  <c r="K2617" i="12"/>
  <c r="J2617" i="12"/>
  <c r="K2616" i="12"/>
  <c r="J2616" i="12"/>
  <c r="K2615" i="12"/>
  <c r="J2615" i="12"/>
  <c r="K2614" i="12"/>
  <c r="J2614" i="12"/>
  <c r="K2613" i="12"/>
  <c r="J2613" i="12"/>
  <c r="K2612" i="12"/>
  <c r="J2612" i="12"/>
  <c r="K2611" i="12"/>
  <c r="J2611" i="12"/>
  <c r="K2610" i="12"/>
  <c r="J2610" i="12"/>
  <c r="K2609" i="12"/>
  <c r="J2609" i="12"/>
  <c r="K2608" i="12"/>
  <c r="J2608" i="12"/>
  <c r="K2607" i="12"/>
  <c r="J2607" i="12"/>
  <c r="K2606" i="12"/>
  <c r="J2606" i="12"/>
  <c r="K2605" i="12"/>
  <c r="J2605" i="12"/>
  <c r="K2604" i="12"/>
  <c r="J2604" i="12"/>
  <c r="K2603" i="12"/>
  <c r="J2603" i="12"/>
  <c r="K2602" i="12"/>
  <c r="J2602" i="12"/>
  <c r="K2601" i="12"/>
  <c r="J2601" i="12"/>
  <c r="K2600" i="12"/>
  <c r="J2600" i="12"/>
  <c r="K2599" i="12"/>
  <c r="J2599" i="12"/>
  <c r="K2598" i="12"/>
  <c r="J2598" i="12"/>
  <c r="K2597" i="12"/>
  <c r="J2597" i="12"/>
  <c r="K2596" i="12"/>
  <c r="J2596" i="12"/>
  <c r="K2595" i="12"/>
  <c r="J2595" i="12"/>
  <c r="K2594" i="12"/>
  <c r="J2594" i="12"/>
  <c r="D2594" i="12"/>
  <c r="D2595" i="12" s="1"/>
  <c r="D2596" i="12" s="1"/>
  <c r="D2597" i="12" s="1"/>
  <c r="D2598" i="12" s="1"/>
  <c r="D2599" i="12" s="1"/>
  <c r="D2600" i="12" s="1"/>
  <c r="D2601" i="12" s="1"/>
  <c r="D2602" i="12" s="1"/>
  <c r="D2603" i="12" s="1"/>
  <c r="D2604" i="12" s="1"/>
  <c r="D2605" i="12" s="1"/>
  <c r="D2606" i="12" s="1"/>
  <c r="D2607" i="12" s="1"/>
  <c r="D2608" i="12" s="1"/>
  <c r="D2609" i="12" s="1"/>
  <c r="D2610" i="12" s="1"/>
  <c r="D2611" i="12" s="1"/>
  <c r="D2612" i="12" s="1"/>
  <c r="D2613" i="12" s="1"/>
  <c r="D2614" i="12" s="1"/>
  <c r="D2615" i="12" s="1"/>
  <c r="D2616" i="12" s="1"/>
  <c r="D2617" i="12" s="1"/>
  <c r="D2618" i="12" s="1"/>
  <c r="D2619" i="12" s="1"/>
  <c r="D2620" i="12" s="1"/>
  <c r="D2621" i="12" s="1"/>
  <c r="D2622" i="12" s="1"/>
  <c r="D2623" i="12" s="1"/>
  <c r="D2624" i="12" s="1"/>
  <c r="K2593" i="12"/>
  <c r="J2593" i="12"/>
  <c r="K2592" i="12"/>
  <c r="J2592" i="12"/>
  <c r="K2591" i="12"/>
  <c r="J2591" i="12"/>
  <c r="K2590" i="12"/>
  <c r="J2590" i="12"/>
  <c r="K2589" i="12"/>
  <c r="J2589" i="12"/>
  <c r="K2588" i="12"/>
  <c r="J2588" i="12"/>
  <c r="K2587" i="12"/>
  <c r="J2587" i="12"/>
  <c r="K2586" i="12"/>
  <c r="J2586" i="12"/>
  <c r="K2585" i="12"/>
  <c r="J2585" i="12"/>
  <c r="K2584" i="12"/>
  <c r="J2584" i="12"/>
  <c r="K2583" i="12"/>
  <c r="J2583" i="12"/>
  <c r="K2582" i="12"/>
  <c r="J2582" i="12"/>
  <c r="K2581" i="12"/>
  <c r="J2581" i="12"/>
  <c r="K2580" i="12"/>
  <c r="J2580" i="12"/>
  <c r="K2579" i="12"/>
  <c r="J2579" i="12"/>
  <c r="K2578" i="12"/>
  <c r="J2578" i="12"/>
  <c r="K2577" i="12"/>
  <c r="J2577" i="12"/>
  <c r="K2576" i="12"/>
  <c r="J2576" i="12"/>
  <c r="K2575" i="12"/>
  <c r="J2575" i="12"/>
  <c r="K2574" i="12"/>
  <c r="J2574" i="12"/>
  <c r="K2573" i="12"/>
  <c r="J2573" i="12"/>
  <c r="K2572" i="12"/>
  <c r="J2572" i="12"/>
  <c r="K2571" i="12"/>
  <c r="J2571" i="12"/>
  <c r="K2570" i="12"/>
  <c r="J2570" i="12"/>
  <c r="K2569" i="12"/>
  <c r="J2569" i="12"/>
  <c r="K2568" i="12"/>
  <c r="J2568" i="12"/>
  <c r="K2567" i="12"/>
  <c r="J2567" i="12"/>
  <c r="K2566" i="12"/>
  <c r="J2566" i="12"/>
  <c r="K2565" i="12"/>
  <c r="J2565" i="12"/>
  <c r="K2564" i="12"/>
  <c r="J2564" i="12"/>
  <c r="D2564" i="12"/>
  <c r="D2565" i="12" s="1"/>
  <c r="D2566" i="12" s="1"/>
  <c r="D2567" i="12" s="1"/>
  <c r="D2568" i="12" s="1"/>
  <c r="D2569" i="12" s="1"/>
  <c r="D2570" i="12" s="1"/>
  <c r="D2571" i="12" s="1"/>
  <c r="D2572" i="12" s="1"/>
  <c r="D2573" i="12" s="1"/>
  <c r="D2574" i="12" s="1"/>
  <c r="D2575" i="12" s="1"/>
  <c r="D2576" i="12" s="1"/>
  <c r="D2577" i="12" s="1"/>
  <c r="D2578" i="12" s="1"/>
  <c r="D2579" i="12" s="1"/>
  <c r="D2580" i="12" s="1"/>
  <c r="D2581" i="12" s="1"/>
  <c r="D2582" i="12" s="1"/>
  <c r="D2583" i="12" s="1"/>
  <c r="D2584" i="12" s="1"/>
  <c r="D2585" i="12" s="1"/>
  <c r="D2586" i="12" s="1"/>
  <c r="D2587" i="12" s="1"/>
  <c r="D2588" i="12" s="1"/>
  <c r="D2589" i="12" s="1"/>
  <c r="D2590" i="12" s="1"/>
  <c r="D2591" i="12" s="1"/>
  <c r="D2592" i="12" s="1"/>
  <c r="D2593" i="12" s="1"/>
  <c r="K2563" i="12"/>
  <c r="J2563" i="12"/>
  <c r="K2562" i="12"/>
  <c r="J2562" i="12"/>
  <c r="K2561" i="12"/>
  <c r="J2561" i="12"/>
  <c r="K2560" i="12"/>
  <c r="J2560" i="12"/>
  <c r="K2559" i="12"/>
  <c r="J2559" i="12"/>
  <c r="K2558" i="12"/>
  <c r="J2558" i="12"/>
  <c r="K2557" i="12"/>
  <c r="J2557" i="12"/>
  <c r="K2556" i="12"/>
  <c r="J2556" i="12"/>
  <c r="K2555" i="12"/>
  <c r="J2555" i="12"/>
  <c r="K2554" i="12"/>
  <c r="J2554" i="12"/>
  <c r="K2553" i="12"/>
  <c r="J2553" i="12"/>
  <c r="K2552" i="12"/>
  <c r="J2552" i="12"/>
  <c r="K2551" i="12"/>
  <c r="J2551" i="12"/>
  <c r="K2550" i="12"/>
  <c r="J2550" i="12"/>
  <c r="K2549" i="12"/>
  <c r="J2549" i="12"/>
  <c r="K2548" i="12"/>
  <c r="J2548" i="12"/>
  <c r="K2547" i="12"/>
  <c r="J2547" i="12"/>
  <c r="K2546" i="12"/>
  <c r="J2546" i="12"/>
  <c r="K2545" i="12"/>
  <c r="J2545" i="12"/>
  <c r="K2544" i="12"/>
  <c r="J2544" i="12"/>
  <c r="K2543" i="12"/>
  <c r="J2543" i="12"/>
  <c r="K2542" i="12"/>
  <c r="J2542" i="12"/>
  <c r="K2541" i="12"/>
  <c r="J2541" i="12"/>
  <c r="K2540" i="12"/>
  <c r="J2540" i="12"/>
  <c r="K2539" i="12"/>
  <c r="J2539" i="12"/>
  <c r="K2538" i="12"/>
  <c r="J2538" i="12"/>
  <c r="K2537" i="12"/>
  <c r="J2537" i="12"/>
  <c r="K2536" i="12"/>
  <c r="J2536" i="12"/>
  <c r="K2535" i="12"/>
  <c r="J2535" i="12"/>
  <c r="K2534" i="12"/>
  <c r="J2534" i="12"/>
  <c r="K2533" i="12"/>
  <c r="J2533" i="12"/>
  <c r="D2533" i="12"/>
  <c r="D2534" i="12" s="1"/>
  <c r="D2535" i="12" s="1"/>
  <c r="D2536" i="12" s="1"/>
  <c r="D2537" i="12" s="1"/>
  <c r="D2538" i="12" s="1"/>
  <c r="D2539" i="12" s="1"/>
  <c r="D2540" i="12" s="1"/>
  <c r="D2541" i="12" s="1"/>
  <c r="D2542" i="12" s="1"/>
  <c r="D2543" i="12" s="1"/>
  <c r="D2544" i="12" s="1"/>
  <c r="D2545" i="12" s="1"/>
  <c r="D2546" i="12" s="1"/>
  <c r="D2547" i="12" s="1"/>
  <c r="D2548" i="12" s="1"/>
  <c r="D2549" i="12" s="1"/>
  <c r="D2550" i="12" s="1"/>
  <c r="D2551" i="12" s="1"/>
  <c r="D2552" i="12" s="1"/>
  <c r="D2553" i="12" s="1"/>
  <c r="D2554" i="12" s="1"/>
  <c r="D2555" i="12" s="1"/>
  <c r="D2556" i="12" s="1"/>
  <c r="D2557" i="12" s="1"/>
  <c r="D2558" i="12" s="1"/>
  <c r="D2559" i="12" s="1"/>
  <c r="D2560" i="12" s="1"/>
  <c r="D2561" i="12" s="1"/>
  <c r="D2562" i="12" s="1"/>
  <c r="D2563" i="12" s="1"/>
  <c r="K2532" i="12"/>
  <c r="J2532" i="12"/>
  <c r="K2531" i="12"/>
  <c r="J2531" i="12"/>
  <c r="K2530" i="12"/>
  <c r="J2530" i="12"/>
  <c r="K2529" i="12"/>
  <c r="J2529" i="12"/>
  <c r="K2528" i="12"/>
  <c r="J2528" i="12"/>
  <c r="K2527" i="12"/>
  <c r="J2527" i="12"/>
  <c r="K2526" i="12"/>
  <c r="J2526" i="12"/>
  <c r="K2525" i="12"/>
  <c r="J2525" i="12"/>
  <c r="K2524" i="12"/>
  <c r="J2524" i="12"/>
  <c r="K2523" i="12"/>
  <c r="J2523" i="12"/>
  <c r="K2522" i="12"/>
  <c r="J2522" i="12"/>
  <c r="K2521" i="12"/>
  <c r="J2521" i="12"/>
  <c r="K2520" i="12"/>
  <c r="J2520" i="12"/>
  <c r="K2519" i="12"/>
  <c r="J2519" i="12"/>
  <c r="K2518" i="12"/>
  <c r="J2518" i="12"/>
  <c r="K2517" i="12"/>
  <c r="J2517" i="12"/>
  <c r="K2516" i="12"/>
  <c r="J2516" i="12"/>
  <c r="K2515" i="12"/>
  <c r="J2515" i="12"/>
  <c r="K2514" i="12"/>
  <c r="J2514" i="12"/>
  <c r="K2513" i="12"/>
  <c r="J2513" i="12"/>
  <c r="K2512" i="12"/>
  <c r="J2512" i="12"/>
  <c r="K2511" i="12"/>
  <c r="J2511" i="12"/>
  <c r="K2510" i="12"/>
  <c r="J2510" i="12"/>
  <c r="K2509" i="12"/>
  <c r="J2509" i="12"/>
  <c r="K2508" i="12"/>
  <c r="J2508" i="12"/>
  <c r="K2507" i="12"/>
  <c r="J2507" i="12"/>
  <c r="K2506" i="12"/>
  <c r="J2506" i="12"/>
  <c r="K2505" i="12"/>
  <c r="J2505" i="12"/>
  <c r="D2505" i="12"/>
  <c r="D2506" i="12" s="1"/>
  <c r="D2507" i="12" s="1"/>
  <c r="D2508" i="12" s="1"/>
  <c r="D2509" i="12" s="1"/>
  <c r="D2510" i="12" s="1"/>
  <c r="D2511" i="12" s="1"/>
  <c r="D2512" i="12" s="1"/>
  <c r="D2513" i="12" s="1"/>
  <c r="D2514" i="12" s="1"/>
  <c r="D2515" i="12" s="1"/>
  <c r="D2516" i="12" s="1"/>
  <c r="D2517" i="12" s="1"/>
  <c r="D2518" i="12" s="1"/>
  <c r="D2519" i="12" s="1"/>
  <c r="D2520" i="12" s="1"/>
  <c r="D2521" i="12" s="1"/>
  <c r="D2522" i="12" s="1"/>
  <c r="D2523" i="12" s="1"/>
  <c r="D2524" i="12" s="1"/>
  <c r="D2525" i="12" s="1"/>
  <c r="D2526" i="12" s="1"/>
  <c r="D2527" i="12" s="1"/>
  <c r="D2528" i="12" s="1"/>
  <c r="D2529" i="12" s="1"/>
  <c r="D2530" i="12" s="1"/>
  <c r="D2531" i="12" s="1"/>
  <c r="D2532" i="12" s="1"/>
  <c r="K2504" i="12"/>
  <c r="J2504" i="12"/>
  <c r="K2503" i="12"/>
  <c r="J2503" i="12"/>
  <c r="K2502" i="12"/>
  <c r="J2502" i="12"/>
  <c r="K2501" i="12"/>
  <c r="J2501" i="12"/>
  <c r="K2500" i="12"/>
  <c r="J2500" i="12"/>
  <c r="K2499" i="12"/>
  <c r="J2499" i="12"/>
  <c r="K2498" i="12"/>
  <c r="J2498" i="12"/>
  <c r="K2497" i="12"/>
  <c r="J2497" i="12"/>
  <c r="K2496" i="12"/>
  <c r="J2496" i="12"/>
  <c r="K2495" i="12"/>
  <c r="J2495" i="12"/>
  <c r="K2494" i="12"/>
  <c r="J2494" i="12"/>
  <c r="K2493" i="12"/>
  <c r="J2493" i="12"/>
  <c r="K2492" i="12"/>
  <c r="J2492" i="12"/>
  <c r="K2491" i="12"/>
  <c r="J2491" i="12"/>
  <c r="K2490" i="12"/>
  <c r="J2490" i="12"/>
  <c r="K2489" i="12"/>
  <c r="J2489" i="12"/>
  <c r="K2488" i="12"/>
  <c r="J2488" i="12"/>
  <c r="K2487" i="12"/>
  <c r="J2487" i="12"/>
  <c r="K2486" i="12"/>
  <c r="J2486" i="12"/>
  <c r="K2485" i="12"/>
  <c r="J2485" i="12"/>
  <c r="K2484" i="12"/>
  <c r="J2484" i="12"/>
  <c r="K2483" i="12"/>
  <c r="J2483" i="12"/>
  <c r="K2482" i="12"/>
  <c r="J2482" i="12"/>
  <c r="K2481" i="12"/>
  <c r="J2481" i="12"/>
  <c r="K2480" i="12"/>
  <c r="J2480" i="12"/>
  <c r="K2479" i="12"/>
  <c r="J2479" i="12"/>
  <c r="K2478" i="12"/>
  <c r="J2478" i="12"/>
  <c r="K2477" i="12"/>
  <c r="J2477" i="12"/>
  <c r="K2476" i="12"/>
  <c r="J2476" i="12"/>
  <c r="K2475" i="12"/>
  <c r="J2475" i="12"/>
  <c r="K2474" i="12"/>
  <c r="J2474" i="12"/>
  <c r="D2474" i="12"/>
  <c r="D2475" i="12" s="1"/>
  <c r="D2476" i="12" s="1"/>
  <c r="D2477" i="12" s="1"/>
  <c r="D2478" i="12" s="1"/>
  <c r="D2479" i="12" s="1"/>
  <c r="D2480" i="12" s="1"/>
  <c r="D2481" i="12" s="1"/>
  <c r="D2482" i="12" s="1"/>
  <c r="D2483" i="12" s="1"/>
  <c r="D2484" i="12" s="1"/>
  <c r="D2485" i="12" s="1"/>
  <c r="D2486" i="12" s="1"/>
  <c r="D2487" i="12" s="1"/>
  <c r="D2488" i="12" s="1"/>
  <c r="D2489" i="12" s="1"/>
  <c r="D2490" i="12" s="1"/>
  <c r="D2491" i="12" s="1"/>
  <c r="D2492" i="12" s="1"/>
  <c r="D2493" i="12" s="1"/>
  <c r="D2494" i="12" s="1"/>
  <c r="D2495" i="12" s="1"/>
  <c r="D2496" i="12" s="1"/>
  <c r="D2497" i="12" s="1"/>
  <c r="D2498" i="12" s="1"/>
  <c r="D2499" i="12" s="1"/>
  <c r="D2500" i="12" s="1"/>
  <c r="D2501" i="12" s="1"/>
  <c r="D2502" i="12" s="1"/>
  <c r="D2503" i="12" s="1"/>
  <c r="D2504" i="12" s="1"/>
  <c r="K2473" i="12"/>
  <c r="J2473" i="12"/>
  <c r="K2472" i="12"/>
  <c r="J2472" i="12"/>
  <c r="K2471" i="12"/>
  <c r="J2471" i="12"/>
  <c r="K2470" i="12"/>
  <c r="J2470" i="12"/>
  <c r="K2469" i="12"/>
  <c r="J2469" i="12"/>
  <c r="K2468" i="12"/>
  <c r="J2468" i="12"/>
  <c r="K2467" i="12"/>
  <c r="J2467" i="12"/>
  <c r="K2466" i="12"/>
  <c r="J2466" i="12"/>
  <c r="K2465" i="12"/>
  <c r="J2465" i="12"/>
  <c r="K2464" i="12"/>
  <c r="J2464" i="12"/>
  <c r="K2463" i="12"/>
  <c r="J2463" i="12"/>
  <c r="K2462" i="12"/>
  <c r="J2462" i="12"/>
  <c r="K2461" i="12"/>
  <c r="J2461" i="12"/>
  <c r="K2460" i="12"/>
  <c r="J2460" i="12"/>
  <c r="K2459" i="12"/>
  <c r="J2459" i="12"/>
  <c r="K2458" i="12"/>
  <c r="J2458" i="12"/>
  <c r="K2457" i="12"/>
  <c r="J2457" i="12"/>
  <c r="K2456" i="12"/>
  <c r="J2456" i="12"/>
  <c r="K2455" i="12"/>
  <c r="J2455" i="12"/>
  <c r="K2454" i="12"/>
  <c r="J2454" i="12"/>
  <c r="K2453" i="12"/>
  <c r="J2453" i="12"/>
  <c r="K2452" i="12"/>
  <c r="J2452" i="12"/>
  <c r="K2451" i="12"/>
  <c r="J2451" i="12"/>
  <c r="K2450" i="12"/>
  <c r="J2450" i="12"/>
  <c r="K2449" i="12"/>
  <c r="J2449" i="12"/>
  <c r="K2448" i="12"/>
  <c r="J2448" i="12"/>
  <c r="K2447" i="12"/>
  <c r="J2447" i="12"/>
  <c r="K2446" i="12"/>
  <c r="J2446" i="12"/>
  <c r="K2445" i="12"/>
  <c r="J2445" i="12"/>
  <c r="K2444" i="12"/>
  <c r="J2444" i="12"/>
  <c r="K2443" i="12"/>
  <c r="J2443" i="12"/>
  <c r="D2443" i="12"/>
  <c r="D2444" i="12" s="1"/>
  <c r="D2445" i="12" s="1"/>
  <c r="D2446" i="12" s="1"/>
  <c r="D2447" i="12" s="1"/>
  <c r="D2448" i="12" s="1"/>
  <c r="D2449" i="12" s="1"/>
  <c r="D2450" i="12" s="1"/>
  <c r="D2451" i="12" s="1"/>
  <c r="D2452" i="12" s="1"/>
  <c r="D2453" i="12" s="1"/>
  <c r="D2454" i="12" s="1"/>
  <c r="D2455" i="12" s="1"/>
  <c r="D2456" i="12" s="1"/>
  <c r="D2457" i="12" s="1"/>
  <c r="D2458" i="12" s="1"/>
  <c r="D2459" i="12" s="1"/>
  <c r="D2460" i="12" s="1"/>
  <c r="D2461" i="12" s="1"/>
  <c r="D2462" i="12" s="1"/>
  <c r="D2463" i="12" s="1"/>
  <c r="D2464" i="12" s="1"/>
  <c r="D2465" i="12" s="1"/>
  <c r="D2466" i="12" s="1"/>
  <c r="D2467" i="12" s="1"/>
  <c r="D2468" i="12" s="1"/>
  <c r="D2469" i="12" s="1"/>
  <c r="D2470" i="12" s="1"/>
  <c r="D2471" i="12" s="1"/>
  <c r="D2472" i="12" s="1"/>
  <c r="D2473" i="12" s="1"/>
  <c r="K2442" i="12"/>
  <c r="J2442" i="12"/>
  <c r="K2441" i="12"/>
  <c r="J2441" i="12"/>
  <c r="K2440" i="12"/>
  <c r="J2440" i="12"/>
  <c r="K2439" i="12"/>
  <c r="J2439" i="12"/>
  <c r="K2438" i="12"/>
  <c r="J2438" i="12"/>
  <c r="K2437" i="12"/>
  <c r="J2437" i="12"/>
  <c r="K2436" i="12"/>
  <c r="J2436" i="12"/>
  <c r="K2435" i="12"/>
  <c r="J2435" i="12"/>
  <c r="K2434" i="12"/>
  <c r="J2434" i="12"/>
  <c r="K2433" i="12"/>
  <c r="J2433" i="12"/>
  <c r="K2432" i="12"/>
  <c r="J2432" i="12"/>
  <c r="K2431" i="12"/>
  <c r="J2431" i="12"/>
  <c r="K2430" i="12"/>
  <c r="J2430" i="12"/>
  <c r="K2429" i="12"/>
  <c r="J2429" i="12"/>
  <c r="K2428" i="12"/>
  <c r="J2428" i="12"/>
  <c r="K2427" i="12"/>
  <c r="J2427" i="12"/>
  <c r="K2426" i="12"/>
  <c r="J2426" i="12"/>
  <c r="K2425" i="12"/>
  <c r="J2425" i="12"/>
  <c r="K2424" i="12"/>
  <c r="J2424" i="12"/>
  <c r="K2423" i="12"/>
  <c r="J2423" i="12"/>
  <c r="K2422" i="12"/>
  <c r="J2422" i="12"/>
  <c r="K2421" i="12"/>
  <c r="J2421" i="12"/>
  <c r="K2420" i="12"/>
  <c r="J2420" i="12"/>
  <c r="K2419" i="12"/>
  <c r="J2419" i="12"/>
  <c r="K2418" i="12"/>
  <c r="J2418" i="12"/>
  <c r="K2417" i="12"/>
  <c r="J2417" i="12"/>
  <c r="K2416" i="12"/>
  <c r="J2416" i="12"/>
  <c r="K2415" i="12"/>
  <c r="J2415" i="12"/>
  <c r="K2414" i="12"/>
  <c r="J2414" i="12"/>
  <c r="K2413" i="12"/>
  <c r="J2413" i="12"/>
  <c r="D2413" i="12"/>
  <c r="D2414" i="12" s="1"/>
  <c r="D2415" i="12" s="1"/>
  <c r="D2416" i="12" s="1"/>
  <c r="D2417" i="12" s="1"/>
  <c r="D2418" i="12" s="1"/>
  <c r="D2419" i="12" s="1"/>
  <c r="D2420" i="12" s="1"/>
  <c r="D2421" i="12" s="1"/>
  <c r="D2422" i="12" s="1"/>
  <c r="D2423" i="12" s="1"/>
  <c r="D2424" i="12" s="1"/>
  <c r="D2425" i="12" s="1"/>
  <c r="D2426" i="12" s="1"/>
  <c r="D2427" i="12" s="1"/>
  <c r="D2428" i="12" s="1"/>
  <c r="D2429" i="12" s="1"/>
  <c r="D2430" i="12" s="1"/>
  <c r="D2431" i="12" s="1"/>
  <c r="D2432" i="12" s="1"/>
  <c r="D2433" i="12" s="1"/>
  <c r="D2434" i="12" s="1"/>
  <c r="D2435" i="12" s="1"/>
  <c r="D2436" i="12" s="1"/>
  <c r="D2437" i="12" s="1"/>
  <c r="D2438" i="12" s="1"/>
  <c r="D2439" i="12" s="1"/>
  <c r="D2440" i="12" s="1"/>
  <c r="D2441" i="12" s="1"/>
  <c r="D2442" i="12" s="1"/>
  <c r="K2412" i="12"/>
  <c r="J2412" i="12"/>
  <c r="K2411" i="12"/>
  <c r="J2411" i="12"/>
  <c r="K2410" i="12"/>
  <c r="J2410" i="12"/>
  <c r="K2409" i="12"/>
  <c r="J2409" i="12"/>
  <c r="K2408" i="12"/>
  <c r="J2408" i="12"/>
  <c r="K2407" i="12"/>
  <c r="J2407" i="12"/>
  <c r="K2406" i="12"/>
  <c r="J2406" i="12"/>
  <c r="K2405" i="12"/>
  <c r="J2405" i="12"/>
  <c r="K2404" i="12"/>
  <c r="J2404" i="12"/>
  <c r="K2403" i="12"/>
  <c r="J2403" i="12"/>
  <c r="K2402" i="12"/>
  <c r="J2402" i="12"/>
  <c r="K2401" i="12"/>
  <c r="J2401" i="12"/>
  <c r="K2400" i="12"/>
  <c r="J2400" i="12"/>
  <c r="K2399" i="12"/>
  <c r="J2399" i="12"/>
  <c r="K2398" i="12"/>
  <c r="J2398" i="12"/>
  <c r="K2397" i="12"/>
  <c r="J2397" i="12"/>
  <c r="K2396" i="12"/>
  <c r="J2396" i="12"/>
  <c r="K2395" i="12"/>
  <c r="J2395" i="12"/>
  <c r="K2394" i="12"/>
  <c r="J2394" i="12"/>
  <c r="K2393" i="12"/>
  <c r="J2393" i="12"/>
  <c r="K2392" i="12"/>
  <c r="J2392" i="12"/>
  <c r="K2391" i="12"/>
  <c r="J2391" i="12"/>
  <c r="K2390" i="12"/>
  <c r="J2390" i="12"/>
  <c r="K2389" i="12"/>
  <c r="J2389" i="12"/>
  <c r="K2388" i="12"/>
  <c r="J2388" i="12"/>
  <c r="K2387" i="12"/>
  <c r="J2387" i="12"/>
  <c r="K2386" i="12"/>
  <c r="J2386" i="12"/>
  <c r="K2385" i="12"/>
  <c r="J2385" i="12"/>
  <c r="K2384" i="12"/>
  <c r="J2384" i="12"/>
  <c r="K2383" i="12"/>
  <c r="J2383" i="12"/>
  <c r="K2382" i="12"/>
  <c r="J2382" i="12"/>
  <c r="D2382" i="12"/>
  <c r="D2383" i="12" s="1"/>
  <c r="D2384" i="12" s="1"/>
  <c r="D2385" i="12" s="1"/>
  <c r="D2386" i="12" s="1"/>
  <c r="D2387" i="12" s="1"/>
  <c r="D2388" i="12" s="1"/>
  <c r="D2389" i="12" s="1"/>
  <c r="D2390" i="12" s="1"/>
  <c r="D2391" i="12" s="1"/>
  <c r="D2392" i="12" s="1"/>
  <c r="D2393" i="12" s="1"/>
  <c r="D2394" i="12" s="1"/>
  <c r="D2395" i="12" s="1"/>
  <c r="D2396" i="12" s="1"/>
  <c r="D2397" i="12" s="1"/>
  <c r="D2398" i="12" s="1"/>
  <c r="D2399" i="12" s="1"/>
  <c r="D2400" i="12" s="1"/>
  <c r="D2401" i="12" s="1"/>
  <c r="D2402" i="12" s="1"/>
  <c r="D2403" i="12" s="1"/>
  <c r="D2404" i="12" s="1"/>
  <c r="D2405" i="12" s="1"/>
  <c r="D2406" i="12" s="1"/>
  <c r="D2407" i="12" s="1"/>
  <c r="D2408" i="12" s="1"/>
  <c r="D2409" i="12" s="1"/>
  <c r="D2410" i="12" s="1"/>
  <c r="D2411" i="12" s="1"/>
  <c r="D2412" i="12" s="1"/>
  <c r="K2381" i="12"/>
  <c r="J2381" i="12"/>
  <c r="K2380" i="12"/>
  <c r="J2380" i="12"/>
  <c r="K2379" i="12"/>
  <c r="J2379" i="12"/>
  <c r="K2378" i="12"/>
  <c r="J2378" i="12"/>
  <c r="K2377" i="12"/>
  <c r="J2377" i="12"/>
  <c r="K2376" i="12"/>
  <c r="J2376" i="12"/>
  <c r="K2375" i="12"/>
  <c r="J2375" i="12"/>
  <c r="K2374" i="12"/>
  <c r="J2374" i="12"/>
  <c r="K2373" i="12"/>
  <c r="J2373" i="12"/>
  <c r="K2372" i="12"/>
  <c r="J2372" i="12"/>
  <c r="K2371" i="12"/>
  <c r="J2371" i="12"/>
  <c r="K2370" i="12"/>
  <c r="J2370" i="12"/>
  <c r="K2369" i="12"/>
  <c r="J2369" i="12"/>
  <c r="K2368" i="12"/>
  <c r="J2368" i="12"/>
  <c r="K2367" i="12"/>
  <c r="J2367" i="12"/>
  <c r="K2366" i="12"/>
  <c r="J2366" i="12"/>
  <c r="K2365" i="12"/>
  <c r="J2365" i="12"/>
  <c r="K2364" i="12"/>
  <c r="J2364" i="12"/>
  <c r="K2363" i="12"/>
  <c r="J2363" i="12"/>
  <c r="K2362" i="12"/>
  <c r="J2362" i="12"/>
  <c r="K2361" i="12"/>
  <c r="J2361" i="12"/>
  <c r="K2360" i="12"/>
  <c r="J2360" i="12"/>
  <c r="K2359" i="12"/>
  <c r="J2359" i="12"/>
  <c r="K2358" i="12"/>
  <c r="J2358" i="12"/>
  <c r="K2357" i="12"/>
  <c r="J2357" i="12"/>
  <c r="K2356" i="12"/>
  <c r="J2356" i="12"/>
  <c r="K2355" i="12"/>
  <c r="J2355" i="12"/>
  <c r="K2354" i="12"/>
  <c r="J2354" i="12"/>
  <c r="K2353" i="12"/>
  <c r="J2353" i="12"/>
  <c r="K2352" i="12"/>
  <c r="J2352" i="12"/>
  <c r="D2352" i="12"/>
  <c r="D2353" i="12" s="1"/>
  <c r="D2354" i="12" s="1"/>
  <c r="D2355" i="12" s="1"/>
  <c r="D2356" i="12" s="1"/>
  <c r="D2357" i="12" s="1"/>
  <c r="D2358" i="12" s="1"/>
  <c r="D2359" i="12" s="1"/>
  <c r="D2360" i="12" s="1"/>
  <c r="D2361" i="12" s="1"/>
  <c r="D2362" i="12" s="1"/>
  <c r="D2363" i="12" s="1"/>
  <c r="D2364" i="12" s="1"/>
  <c r="D2365" i="12" s="1"/>
  <c r="D2366" i="12" s="1"/>
  <c r="D2367" i="12" s="1"/>
  <c r="D2368" i="12" s="1"/>
  <c r="D2369" i="12" s="1"/>
  <c r="D2370" i="12" s="1"/>
  <c r="D2371" i="12" s="1"/>
  <c r="D2372" i="12" s="1"/>
  <c r="D2373" i="12" s="1"/>
  <c r="D2374" i="12" s="1"/>
  <c r="D2375" i="12" s="1"/>
  <c r="D2376" i="12" s="1"/>
  <c r="D2377" i="12" s="1"/>
  <c r="D2378" i="12" s="1"/>
  <c r="D2379" i="12" s="1"/>
  <c r="D2380" i="12" s="1"/>
  <c r="D2381" i="12" s="1"/>
  <c r="K2351" i="12"/>
  <c r="J2351" i="12"/>
  <c r="K2350" i="12"/>
  <c r="J2350" i="12"/>
  <c r="K2349" i="12"/>
  <c r="J2349" i="12"/>
  <c r="K2348" i="12"/>
  <c r="J2348" i="12"/>
  <c r="K2347" i="12"/>
  <c r="J2347" i="12"/>
  <c r="K2346" i="12"/>
  <c r="J2346" i="12"/>
  <c r="K2345" i="12"/>
  <c r="J2345" i="12"/>
  <c r="K2344" i="12"/>
  <c r="J2344" i="12"/>
  <c r="K2343" i="12"/>
  <c r="J2343" i="12"/>
  <c r="K2342" i="12"/>
  <c r="J2342" i="12"/>
  <c r="K2341" i="12"/>
  <c r="J2341" i="12"/>
  <c r="K2340" i="12"/>
  <c r="J2340" i="12"/>
  <c r="K2339" i="12"/>
  <c r="J2339" i="12"/>
  <c r="K2338" i="12"/>
  <c r="J2338" i="12"/>
  <c r="K2337" i="12"/>
  <c r="J2337" i="12"/>
  <c r="K2336" i="12"/>
  <c r="J2336" i="12"/>
  <c r="K2335" i="12"/>
  <c r="J2335" i="12"/>
  <c r="K2334" i="12"/>
  <c r="J2334" i="12"/>
  <c r="K2333" i="12"/>
  <c r="J2333" i="12"/>
  <c r="K2332" i="12"/>
  <c r="J2332" i="12"/>
  <c r="K2331" i="12"/>
  <c r="J2331" i="12"/>
  <c r="K2330" i="12"/>
  <c r="J2330" i="12"/>
  <c r="K2329" i="12"/>
  <c r="J2329" i="12"/>
  <c r="K2328" i="12"/>
  <c r="J2328" i="12"/>
  <c r="K2327" i="12"/>
  <c r="J2327" i="12"/>
  <c r="K2326" i="12"/>
  <c r="J2326" i="12"/>
  <c r="K2325" i="12"/>
  <c r="J2325" i="12"/>
  <c r="K2324" i="12"/>
  <c r="J2324" i="12"/>
  <c r="K2323" i="12"/>
  <c r="J2323" i="12"/>
  <c r="K2322" i="12"/>
  <c r="J2322" i="12"/>
  <c r="K2321" i="12"/>
  <c r="J2321" i="12"/>
  <c r="D2321" i="12"/>
  <c r="D2322" i="12" s="1"/>
  <c r="D2323" i="12" s="1"/>
  <c r="D2324" i="12" s="1"/>
  <c r="D2325" i="12" s="1"/>
  <c r="D2326" i="12" s="1"/>
  <c r="D2327" i="12" s="1"/>
  <c r="D2328" i="12" s="1"/>
  <c r="D2329" i="12" s="1"/>
  <c r="D2330" i="12" s="1"/>
  <c r="D2331" i="12" s="1"/>
  <c r="D2332" i="12" s="1"/>
  <c r="D2333" i="12" s="1"/>
  <c r="D2334" i="12" s="1"/>
  <c r="D2335" i="12" s="1"/>
  <c r="D2336" i="12" s="1"/>
  <c r="D2337" i="12" s="1"/>
  <c r="D2338" i="12" s="1"/>
  <c r="D2339" i="12" s="1"/>
  <c r="D2340" i="12" s="1"/>
  <c r="D2341" i="12" s="1"/>
  <c r="D2342" i="12" s="1"/>
  <c r="D2343" i="12" s="1"/>
  <c r="D2344" i="12" s="1"/>
  <c r="D2345" i="12" s="1"/>
  <c r="D2346" i="12" s="1"/>
  <c r="D2347" i="12" s="1"/>
  <c r="D2348" i="12" s="1"/>
  <c r="D2349" i="12" s="1"/>
  <c r="D2350" i="12" s="1"/>
  <c r="D2351" i="12" s="1"/>
  <c r="K2320" i="12"/>
  <c r="J2320" i="12"/>
  <c r="K2319" i="12"/>
  <c r="J2319" i="12"/>
  <c r="K2318" i="12"/>
  <c r="J2318" i="12"/>
  <c r="K2317" i="12"/>
  <c r="J2317" i="12"/>
  <c r="K2316" i="12"/>
  <c r="J2316" i="12"/>
  <c r="K2315" i="12"/>
  <c r="J2315" i="12"/>
  <c r="K2314" i="12"/>
  <c r="J2314" i="12"/>
  <c r="K2313" i="12"/>
  <c r="J2313" i="12"/>
  <c r="K2312" i="12"/>
  <c r="J2312" i="12"/>
  <c r="K2311" i="12"/>
  <c r="J2311" i="12"/>
  <c r="K2310" i="12"/>
  <c r="J2310" i="12"/>
  <c r="K2309" i="12"/>
  <c r="J2309" i="12"/>
  <c r="K2308" i="12"/>
  <c r="J2308" i="12"/>
  <c r="K2307" i="12"/>
  <c r="J2307" i="12"/>
  <c r="K2306" i="12"/>
  <c r="J2306" i="12"/>
  <c r="K2305" i="12"/>
  <c r="J2305" i="12"/>
  <c r="K2304" i="12"/>
  <c r="J2304" i="12"/>
  <c r="K2303" i="12"/>
  <c r="J2303" i="12"/>
  <c r="K2302" i="12"/>
  <c r="J2302" i="12"/>
  <c r="K2301" i="12"/>
  <c r="J2301" i="12"/>
  <c r="K2300" i="12"/>
  <c r="J2300" i="12"/>
  <c r="K2299" i="12"/>
  <c r="J2299" i="12"/>
  <c r="K2298" i="12"/>
  <c r="J2298" i="12"/>
  <c r="K2297" i="12"/>
  <c r="J2297" i="12"/>
  <c r="K2296" i="12"/>
  <c r="J2296" i="12"/>
  <c r="K2295" i="12"/>
  <c r="J2295" i="12"/>
  <c r="K2294" i="12"/>
  <c r="J2294" i="12"/>
  <c r="K2293" i="12"/>
  <c r="J2293" i="12"/>
  <c r="K2292" i="12"/>
  <c r="J2292" i="12"/>
  <c r="K2291" i="12"/>
  <c r="J2291" i="12"/>
  <c r="K2290" i="12"/>
  <c r="J2290" i="12"/>
  <c r="D2290" i="12"/>
  <c r="D2291" i="12" s="1"/>
  <c r="D2292" i="12" s="1"/>
  <c r="D2293" i="12" s="1"/>
  <c r="D2294" i="12" s="1"/>
  <c r="D2295" i="12" s="1"/>
  <c r="D2296" i="12" s="1"/>
  <c r="D2297" i="12" s="1"/>
  <c r="D2298" i="12" s="1"/>
  <c r="D2299" i="12" s="1"/>
  <c r="D2300" i="12" s="1"/>
  <c r="D2301" i="12" s="1"/>
  <c r="D2302" i="12" s="1"/>
  <c r="D2303" i="12" s="1"/>
  <c r="D2304" i="12" s="1"/>
  <c r="D2305" i="12" s="1"/>
  <c r="D2306" i="12" s="1"/>
  <c r="D2307" i="12" s="1"/>
  <c r="D2308" i="12" s="1"/>
  <c r="D2309" i="12" s="1"/>
  <c r="D2310" i="12" s="1"/>
  <c r="D2311" i="12" s="1"/>
  <c r="D2312" i="12" s="1"/>
  <c r="D2313" i="12" s="1"/>
  <c r="D2314" i="12" s="1"/>
  <c r="D2315" i="12" s="1"/>
  <c r="D2316" i="12" s="1"/>
  <c r="D2317" i="12" s="1"/>
  <c r="D2318" i="12" s="1"/>
  <c r="D2319" i="12" s="1"/>
  <c r="D2320" i="12" s="1"/>
  <c r="K2289" i="12"/>
  <c r="J2289" i="12"/>
  <c r="K2288" i="12"/>
  <c r="J2288" i="12"/>
  <c r="K2287" i="12"/>
  <c r="J2287" i="12"/>
  <c r="K2286" i="12"/>
  <c r="J2286" i="12"/>
  <c r="K2285" i="12"/>
  <c r="J2285" i="12"/>
  <c r="K2284" i="12"/>
  <c r="J2284" i="12"/>
  <c r="K2283" i="12"/>
  <c r="J2283" i="12"/>
  <c r="K2282" i="12"/>
  <c r="J2282" i="12"/>
  <c r="K2281" i="12"/>
  <c r="J2281" i="12"/>
  <c r="K2280" i="12"/>
  <c r="J2280" i="12"/>
  <c r="K2279" i="12"/>
  <c r="J2279" i="12"/>
  <c r="K2278" i="12"/>
  <c r="J2278" i="12"/>
  <c r="K2277" i="12"/>
  <c r="J2277" i="12"/>
  <c r="K2276" i="12"/>
  <c r="J2276" i="12"/>
  <c r="K2275" i="12"/>
  <c r="J2275" i="12"/>
  <c r="K2274" i="12"/>
  <c r="J2274" i="12"/>
  <c r="K2273" i="12"/>
  <c r="J2273" i="12"/>
  <c r="K2272" i="12"/>
  <c r="J2272" i="12"/>
  <c r="K2271" i="12"/>
  <c r="J2271" i="12"/>
  <c r="K2270" i="12"/>
  <c r="J2270" i="12"/>
  <c r="K2269" i="12"/>
  <c r="J2269" i="12"/>
  <c r="K2268" i="12"/>
  <c r="J2268" i="12"/>
  <c r="K2267" i="12"/>
  <c r="J2267" i="12"/>
  <c r="K2266" i="12"/>
  <c r="J2266" i="12"/>
  <c r="K2265" i="12"/>
  <c r="J2265" i="12"/>
  <c r="K2264" i="12"/>
  <c r="J2264" i="12"/>
  <c r="K2263" i="12"/>
  <c r="J2263" i="12"/>
  <c r="K2262" i="12"/>
  <c r="J2262" i="12"/>
  <c r="K2261" i="12"/>
  <c r="J2261" i="12"/>
  <c r="K2260" i="12"/>
  <c r="J2260" i="12"/>
  <c r="D2260" i="12"/>
  <c r="D2261" i="12" s="1"/>
  <c r="D2262" i="12" s="1"/>
  <c r="D2263" i="12" s="1"/>
  <c r="D2264" i="12" s="1"/>
  <c r="D2265" i="12" s="1"/>
  <c r="D2266" i="12" s="1"/>
  <c r="D2267" i="12" s="1"/>
  <c r="D2268" i="12" s="1"/>
  <c r="D2269" i="12" s="1"/>
  <c r="D2270" i="12" s="1"/>
  <c r="D2271" i="12" s="1"/>
  <c r="D2272" i="12" s="1"/>
  <c r="D2273" i="12" s="1"/>
  <c r="D2274" i="12" s="1"/>
  <c r="D2275" i="12" s="1"/>
  <c r="D2276" i="12" s="1"/>
  <c r="D2277" i="12" s="1"/>
  <c r="D2278" i="12" s="1"/>
  <c r="D2279" i="12" s="1"/>
  <c r="D2280" i="12" s="1"/>
  <c r="D2281" i="12" s="1"/>
  <c r="D2282" i="12" s="1"/>
  <c r="D2283" i="12" s="1"/>
  <c r="D2284" i="12" s="1"/>
  <c r="D2285" i="12" s="1"/>
  <c r="D2286" i="12" s="1"/>
  <c r="D2287" i="12" s="1"/>
  <c r="D2288" i="12" s="1"/>
  <c r="D2289" i="12" s="1"/>
  <c r="K2259" i="12"/>
  <c r="J2259" i="12"/>
  <c r="K2258" i="12"/>
  <c r="J2258" i="12"/>
  <c r="K2257" i="12"/>
  <c r="J2257" i="12"/>
  <c r="K2256" i="12"/>
  <c r="J2256" i="12"/>
  <c r="K2255" i="12"/>
  <c r="J2255" i="12"/>
  <c r="K2254" i="12"/>
  <c r="J2254" i="12"/>
  <c r="K2253" i="12"/>
  <c r="J2253" i="12"/>
  <c r="K2252" i="12"/>
  <c r="J2252" i="12"/>
  <c r="K2251" i="12"/>
  <c r="J2251" i="12"/>
  <c r="K2250" i="12"/>
  <c r="J2250" i="12"/>
  <c r="K2249" i="12"/>
  <c r="J2249" i="12"/>
  <c r="K2248" i="12"/>
  <c r="J2248" i="12"/>
  <c r="K2247" i="12"/>
  <c r="J2247" i="12"/>
  <c r="K2246" i="12"/>
  <c r="J2246" i="12"/>
  <c r="K2245" i="12"/>
  <c r="J2245" i="12"/>
  <c r="K2244" i="12"/>
  <c r="J2244" i="12"/>
  <c r="K2243" i="12"/>
  <c r="J2243" i="12"/>
  <c r="K2242" i="12"/>
  <c r="J2242" i="12"/>
  <c r="K2241" i="12"/>
  <c r="J2241" i="12"/>
  <c r="K2240" i="12"/>
  <c r="J2240" i="12"/>
  <c r="K2239" i="12"/>
  <c r="J2239" i="12"/>
  <c r="K2238" i="12"/>
  <c r="J2238" i="12"/>
  <c r="K2237" i="12"/>
  <c r="J2237" i="12"/>
  <c r="K2236" i="12"/>
  <c r="J2236" i="12"/>
  <c r="K2235" i="12"/>
  <c r="J2235" i="12"/>
  <c r="K2234" i="12"/>
  <c r="J2234" i="12"/>
  <c r="K2233" i="12"/>
  <c r="J2233" i="12"/>
  <c r="K2232" i="12"/>
  <c r="J2232" i="12"/>
  <c r="K2231" i="12"/>
  <c r="J2231" i="12"/>
  <c r="K2230" i="12"/>
  <c r="J2230" i="12"/>
  <c r="K2229" i="12"/>
  <c r="J2229" i="12"/>
  <c r="D2229" i="12"/>
  <c r="D2230" i="12" s="1"/>
  <c r="D2231" i="12" s="1"/>
  <c r="D2232" i="12" s="1"/>
  <c r="D2233" i="12" s="1"/>
  <c r="D2234" i="12" s="1"/>
  <c r="D2235" i="12" s="1"/>
  <c r="D2236" i="12" s="1"/>
  <c r="D2237" i="12" s="1"/>
  <c r="D2238" i="12" s="1"/>
  <c r="D2239" i="12" s="1"/>
  <c r="D2240" i="12" s="1"/>
  <c r="D2241" i="12" s="1"/>
  <c r="D2242" i="12" s="1"/>
  <c r="D2243" i="12" s="1"/>
  <c r="D2244" i="12" s="1"/>
  <c r="D2245" i="12" s="1"/>
  <c r="D2246" i="12" s="1"/>
  <c r="D2247" i="12" s="1"/>
  <c r="D2248" i="12" s="1"/>
  <c r="D2249" i="12" s="1"/>
  <c r="D2250" i="12" s="1"/>
  <c r="D2251" i="12" s="1"/>
  <c r="D2252" i="12" s="1"/>
  <c r="D2253" i="12" s="1"/>
  <c r="D2254" i="12" s="1"/>
  <c r="D2255" i="12" s="1"/>
  <c r="D2256" i="12" s="1"/>
  <c r="D2257" i="12" s="1"/>
  <c r="D2258" i="12" s="1"/>
  <c r="D2259" i="12" s="1"/>
  <c r="K2228" i="12"/>
  <c r="J2228" i="12"/>
  <c r="K2227" i="12"/>
  <c r="J2227" i="12"/>
  <c r="K2226" i="12"/>
  <c r="J2226" i="12"/>
  <c r="K2225" i="12"/>
  <c r="J2225" i="12"/>
  <c r="K2224" i="12"/>
  <c r="J2224" i="12"/>
  <c r="K2223" i="12"/>
  <c r="J2223" i="12"/>
  <c r="K2222" i="12"/>
  <c r="J2222" i="12"/>
  <c r="K2221" i="12"/>
  <c r="J2221" i="12"/>
  <c r="K2220" i="12"/>
  <c r="J2220" i="12"/>
  <c r="K2219" i="12"/>
  <c r="J2219" i="12"/>
  <c r="K2218" i="12"/>
  <c r="J2218" i="12"/>
  <c r="M2218" i="12" s="1"/>
  <c r="K2217" i="12"/>
  <c r="J2217" i="12"/>
  <c r="K2216" i="12"/>
  <c r="J2216" i="12"/>
  <c r="K2215" i="12"/>
  <c r="J2215" i="12"/>
  <c r="K2214" i="12"/>
  <c r="J2214" i="12"/>
  <c r="K2213" i="12"/>
  <c r="J2213" i="12"/>
  <c r="K2212" i="12"/>
  <c r="J2212" i="12"/>
  <c r="K2211" i="12"/>
  <c r="J2211" i="12"/>
  <c r="K2210" i="12"/>
  <c r="J2210" i="12"/>
  <c r="K2209" i="12"/>
  <c r="J2209" i="12"/>
  <c r="K2208" i="12"/>
  <c r="J2208" i="12"/>
  <c r="K2207" i="12"/>
  <c r="J2207" i="12"/>
  <c r="K2206" i="12"/>
  <c r="J2206" i="12"/>
  <c r="K2205" i="12"/>
  <c r="J2205" i="12"/>
  <c r="K2204" i="12"/>
  <c r="J2204" i="12"/>
  <c r="K2203" i="12"/>
  <c r="J2203" i="12"/>
  <c r="K2202" i="12"/>
  <c r="J2202" i="12"/>
  <c r="K2201" i="12"/>
  <c r="J2201" i="12"/>
  <c r="K2200" i="12"/>
  <c r="J2200" i="12"/>
  <c r="K2199" i="12"/>
  <c r="J2199" i="12"/>
  <c r="D2199" i="12"/>
  <c r="D2200" i="12" s="1"/>
  <c r="D2201" i="12" s="1"/>
  <c r="D2202" i="12" s="1"/>
  <c r="D2203" i="12" s="1"/>
  <c r="D2204" i="12" s="1"/>
  <c r="D2205" i="12" s="1"/>
  <c r="D2206" i="12" s="1"/>
  <c r="D2207" i="12" s="1"/>
  <c r="D2208" i="12" s="1"/>
  <c r="D2209" i="12" s="1"/>
  <c r="D2210" i="12" s="1"/>
  <c r="D2211" i="12" s="1"/>
  <c r="D2212" i="12" s="1"/>
  <c r="D2213" i="12" s="1"/>
  <c r="D2214" i="12" s="1"/>
  <c r="D2215" i="12" s="1"/>
  <c r="D2216" i="12" s="1"/>
  <c r="D2217" i="12" s="1"/>
  <c r="D2218" i="12" s="1"/>
  <c r="D2219" i="12" s="1"/>
  <c r="D2220" i="12" s="1"/>
  <c r="D2221" i="12" s="1"/>
  <c r="D2222" i="12" s="1"/>
  <c r="D2223" i="12" s="1"/>
  <c r="D2224" i="12" s="1"/>
  <c r="D2225" i="12" s="1"/>
  <c r="D2226" i="12" s="1"/>
  <c r="D2227" i="12" s="1"/>
  <c r="D2228" i="12" s="1"/>
  <c r="K2198" i="12"/>
  <c r="J2198" i="12"/>
  <c r="K2197" i="12"/>
  <c r="J2197" i="12"/>
  <c r="K2196" i="12"/>
  <c r="J2196" i="12"/>
  <c r="K2195" i="12"/>
  <c r="J2195" i="12"/>
  <c r="K2194" i="12"/>
  <c r="J2194" i="12"/>
  <c r="K2193" i="12"/>
  <c r="J2193" i="12"/>
  <c r="K2192" i="12"/>
  <c r="J2192" i="12"/>
  <c r="K2191" i="12"/>
  <c r="J2191" i="12"/>
  <c r="K2190" i="12"/>
  <c r="J2190" i="12"/>
  <c r="K2189" i="12"/>
  <c r="J2189" i="12"/>
  <c r="K2188" i="12"/>
  <c r="J2188" i="12"/>
  <c r="K2187" i="12"/>
  <c r="J2187" i="12"/>
  <c r="K2186" i="12"/>
  <c r="J2186" i="12"/>
  <c r="K2185" i="12"/>
  <c r="J2185" i="12"/>
  <c r="K2184" i="12"/>
  <c r="J2184" i="12"/>
  <c r="K2183" i="12"/>
  <c r="J2183" i="12"/>
  <c r="K2182" i="12"/>
  <c r="J2182" i="12"/>
  <c r="K2181" i="12"/>
  <c r="J2181" i="12"/>
  <c r="K2180" i="12"/>
  <c r="J2180" i="12"/>
  <c r="K2179" i="12"/>
  <c r="J2179" i="12"/>
  <c r="K2178" i="12"/>
  <c r="J2178" i="12"/>
  <c r="K2177" i="12"/>
  <c r="J2177" i="12"/>
  <c r="K2176" i="12"/>
  <c r="J2176" i="12"/>
  <c r="K2175" i="12"/>
  <c r="J2175" i="12"/>
  <c r="K2174" i="12"/>
  <c r="J2174" i="12"/>
  <c r="K2173" i="12"/>
  <c r="J2173" i="12"/>
  <c r="K2172" i="12"/>
  <c r="J2172" i="12"/>
  <c r="K2171" i="12"/>
  <c r="J2171" i="12"/>
  <c r="K2170" i="12"/>
  <c r="J2170" i="12"/>
  <c r="K2169" i="12"/>
  <c r="J2169" i="12"/>
  <c r="K2168" i="12"/>
  <c r="J2168" i="12"/>
  <c r="D2168" i="12"/>
  <c r="D2169" i="12" s="1"/>
  <c r="D2170" i="12" s="1"/>
  <c r="D2171" i="12" s="1"/>
  <c r="D2172" i="12" s="1"/>
  <c r="D2173" i="12" s="1"/>
  <c r="D2174" i="12" s="1"/>
  <c r="D2175" i="12" s="1"/>
  <c r="D2176" i="12" s="1"/>
  <c r="D2177" i="12" s="1"/>
  <c r="D2178" i="12" s="1"/>
  <c r="D2179" i="12" s="1"/>
  <c r="D2180" i="12" s="1"/>
  <c r="D2181" i="12" s="1"/>
  <c r="D2182" i="12" s="1"/>
  <c r="D2183" i="12" s="1"/>
  <c r="D2184" i="12" s="1"/>
  <c r="D2185" i="12" s="1"/>
  <c r="D2186" i="12" s="1"/>
  <c r="D2187" i="12" s="1"/>
  <c r="D2188" i="12" s="1"/>
  <c r="D2189" i="12" s="1"/>
  <c r="D2190" i="12" s="1"/>
  <c r="D2191" i="12" s="1"/>
  <c r="D2192" i="12" s="1"/>
  <c r="D2193" i="12" s="1"/>
  <c r="D2194" i="12" s="1"/>
  <c r="D2195" i="12" s="1"/>
  <c r="D2196" i="12" s="1"/>
  <c r="D2197" i="12" s="1"/>
  <c r="D2198" i="12" s="1"/>
  <c r="K2167" i="12"/>
  <c r="J2167" i="12"/>
  <c r="K2166" i="12"/>
  <c r="J2166" i="12"/>
  <c r="K2165" i="12"/>
  <c r="J2165" i="12"/>
  <c r="K2164" i="12"/>
  <c r="J2164" i="12"/>
  <c r="K2163" i="12"/>
  <c r="J2163" i="12"/>
  <c r="K2162" i="12"/>
  <c r="J2162" i="12"/>
  <c r="K2161" i="12"/>
  <c r="J2161" i="12"/>
  <c r="K2160" i="12"/>
  <c r="J2160" i="12"/>
  <c r="K2159" i="12"/>
  <c r="J2159" i="12"/>
  <c r="K2158" i="12"/>
  <c r="J2158" i="12"/>
  <c r="K2157" i="12"/>
  <c r="J2157" i="12"/>
  <c r="K2156" i="12"/>
  <c r="J2156" i="12"/>
  <c r="K2155" i="12"/>
  <c r="J2155" i="12"/>
  <c r="K2154" i="12"/>
  <c r="J2154" i="12"/>
  <c r="K2153" i="12"/>
  <c r="J2153" i="12"/>
  <c r="K2152" i="12"/>
  <c r="J2152" i="12"/>
  <c r="K2151" i="12"/>
  <c r="J2151" i="12"/>
  <c r="K2150" i="12"/>
  <c r="J2150" i="12"/>
  <c r="K2149" i="12"/>
  <c r="J2149" i="12"/>
  <c r="K2148" i="12"/>
  <c r="J2148" i="12"/>
  <c r="K2147" i="12"/>
  <c r="J2147" i="12"/>
  <c r="K2146" i="12"/>
  <c r="J2146" i="12"/>
  <c r="K2145" i="12"/>
  <c r="J2145" i="12"/>
  <c r="K2144" i="12"/>
  <c r="J2144" i="12"/>
  <c r="K2143" i="12"/>
  <c r="J2143" i="12"/>
  <c r="K2142" i="12"/>
  <c r="J2142" i="12"/>
  <c r="K2141" i="12"/>
  <c r="J2141" i="12"/>
  <c r="K2140" i="12"/>
  <c r="J2140" i="12"/>
  <c r="D2140" i="12"/>
  <c r="D2141" i="12" s="1"/>
  <c r="D2142" i="12" s="1"/>
  <c r="D2143" i="12" s="1"/>
  <c r="D2144" i="12" s="1"/>
  <c r="D2145" i="12" s="1"/>
  <c r="D2146" i="12" s="1"/>
  <c r="D2147" i="12" s="1"/>
  <c r="D2148" i="12" s="1"/>
  <c r="D2149" i="12" s="1"/>
  <c r="D2150" i="12" s="1"/>
  <c r="D2151" i="12" s="1"/>
  <c r="D2152" i="12" s="1"/>
  <c r="D2153" i="12" s="1"/>
  <c r="D2154" i="12" s="1"/>
  <c r="D2155" i="12" s="1"/>
  <c r="D2156" i="12" s="1"/>
  <c r="D2157" i="12" s="1"/>
  <c r="D2158" i="12" s="1"/>
  <c r="D2159" i="12" s="1"/>
  <c r="D2160" i="12" s="1"/>
  <c r="D2161" i="12" s="1"/>
  <c r="D2162" i="12" s="1"/>
  <c r="D2163" i="12" s="1"/>
  <c r="D2164" i="12" s="1"/>
  <c r="D2165" i="12" s="1"/>
  <c r="D2166" i="12" s="1"/>
  <c r="D2167" i="12" s="1"/>
  <c r="K2139" i="12"/>
  <c r="J2139" i="12"/>
  <c r="K2138" i="12"/>
  <c r="J2138" i="12"/>
  <c r="K2137" i="12"/>
  <c r="J2137" i="12"/>
  <c r="K2136" i="12"/>
  <c r="J2136" i="12"/>
  <c r="K2135" i="12"/>
  <c r="J2135" i="12"/>
  <c r="K2134" i="12"/>
  <c r="J2134" i="12"/>
  <c r="K2133" i="12"/>
  <c r="J2133" i="12"/>
  <c r="K2132" i="12"/>
  <c r="J2132" i="12"/>
  <c r="K2131" i="12"/>
  <c r="J2131" i="12"/>
  <c r="K2130" i="12"/>
  <c r="J2130" i="12"/>
  <c r="K2129" i="12"/>
  <c r="J2129" i="12"/>
  <c r="K2128" i="12"/>
  <c r="J2128" i="12"/>
  <c r="K2127" i="12"/>
  <c r="J2127" i="12"/>
  <c r="K2126" i="12"/>
  <c r="J2126" i="12"/>
  <c r="K2125" i="12"/>
  <c r="J2125" i="12"/>
  <c r="K2124" i="12"/>
  <c r="J2124" i="12"/>
  <c r="K2123" i="12"/>
  <c r="J2123" i="12"/>
  <c r="K2122" i="12"/>
  <c r="J2122" i="12"/>
  <c r="K2121" i="12"/>
  <c r="J2121" i="12"/>
  <c r="K2120" i="12"/>
  <c r="J2120" i="12"/>
  <c r="K2119" i="12"/>
  <c r="J2119" i="12"/>
  <c r="K2118" i="12"/>
  <c r="J2118" i="12"/>
  <c r="K2117" i="12"/>
  <c r="J2117" i="12"/>
  <c r="K2116" i="12"/>
  <c r="J2116" i="12"/>
  <c r="K2115" i="12"/>
  <c r="J2115" i="12"/>
  <c r="K2114" i="12"/>
  <c r="J2114" i="12"/>
  <c r="K2113" i="12"/>
  <c r="J2113" i="12"/>
  <c r="K2112" i="12"/>
  <c r="J2112" i="12"/>
  <c r="K2111" i="12"/>
  <c r="J2111" i="12"/>
  <c r="K2110" i="12"/>
  <c r="J2110" i="12"/>
  <c r="K2109" i="12"/>
  <c r="J2109" i="12"/>
  <c r="D2109" i="12"/>
  <c r="D2110" i="12" s="1"/>
  <c r="D2111" i="12" s="1"/>
  <c r="D2112" i="12" s="1"/>
  <c r="D2113" i="12" s="1"/>
  <c r="D2114" i="12" s="1"/>
  <c r="D2115" i="12" s="1"/>
  <c r="D2116" i="12" s="1"/>
  <c r="D2117" i="12" s="1"/>
  <c r="D2118" i="12" s="1"/>
  <c r="D2119" i="12" s="1"/>
  <c r="D2120" i="12" s="1"/>
  <c r="D2121" i="12" s="1"/>
  <c r="D2122" i="12" s="1"/>
  <c r="D2123" i="12" s="1"/>
  <c r="D2124" i="12" s="1"/>
  <c r="D2125" i="12" s="1"/>
  <c r="D2126" i="12" s="1"/>
  <c r="D2127" i="12" s="1"/>
  <c r="D2128" i="12" s="1"/>
  <c r="D2129" i="12" s="1"/>
  <c r="D2130" i="12" s="1"/>
  <c r="D2131" i="12" s="1"/>
  <c r="D2132" i="12" s="1"/>
  <c r="D2133" i="12" s="1"/>
  <c r="D2134" i="12" s="1"/>
  <c r="D2135" i="12" s="1"/>
  <c r="D2136" i="12" s="1"/>
  <c r="D2137" i="12" s="1"/>
  <c r="D2138" i="12" s="1"/>
  <c r="D2139" i="12" s="1"/>
  <c r="K2108" i="12"/>
  <c r="J2108" i="12"/>
  <c r="K2107" i="12"/>
  <c r="J2107" i="12"/>
  <c r="K2106" i="12"/>
  <c r="J2106" i="12"/>
  <c r="K2105" i="12"/>
  <c r="J2105" i="12"/>
  <c r="K2104" i="12"/>
  <c r="J2104" i="12"/>
  <c r="K2103" i="12"/>
  <c r="J2103" i="12"/>
  <c r="K2102" i="12"/>
  <c r="J2102" i="12"/>
  <c r="K2101" i="12"/>
  <c r="J2101" i="12"/>
  <c r="K2100" i="12"/>
  <c r="J2100" i="12"/>
  <c r="K2099" i="12"/>
  <c r="J2099" i="12"/>
  <c r="K2098" i="12"/>
  <c r="J2098" i="12"/>
  <c r="K2097" i="12"/>
  <c r="J2097" i="12"/>
  <c r="K2096" i="12"/>
  <c r="J2096" i="12"/>
  <c r="K2095" i="12"/>
  <c r="J2095" i="12"/>
  <c r="K2094" i="12"/>
  <c r="J2094" i="12"/>
  <c r="K2093" i="12"/>
  <c r="J2093" i="12"/>
  <c r="K2092" i="12"/>
  <c r="J2092" i="12"/>
  <c r="K2091" i="12"/>
  <c r="J2091" i="12"/>
  <c r="K2090" i="12"/>
  <c r="J2090" i="12"/>
  <c r="K2089" i="12"/>
  <c r="J2089" i="12"/>
  <c r="K2088" i="12"/>
  <c r="J2088" i="12"/>
  <c r="K2087" i="12"/>
  <c r="J2087" i="12"/>
  <c r="K2086" i="12"/>
  <c r="J2086" i="12"/>
  <c r="K2085" i="12"/>
  <c r="J2085" i="12"/>
  <c r="K2084" i="12"/>
  <c r="J2084" i="12"/>
  <c r="K2083" i="12"/>
  <c r="J2083" i="12"/>
  <c r="K2082" i="12"/>
  <c r="J2082" i="12"/>
  <c r="K2081" i="12"/>
  <c r="J2081" i="12"/>
  <c r="K2080" i="12"/>
  <c r="J2080" i="12"/>
  <c r="K2079" i="12"/>
  <c r="J2079" i="12"/>
  <c r="K2078" i="12"/>
  <c r="J2078" i="12"/>
  <c r="D2078" i="12"/>
  <c r="D2079" i="12" s="1"/>
  <c r="D2080" i="12" s="1"/>
  <c r="D2081" i="12" s="1"/>
  <c r="D2082" i="12" s="1"/>
  <c r="D2083" i="12" s="1"/>
  <c r="D2084" i="12" s="1"/>
  <c r="D2085" i="12" s="1"/>
  <c r="D2086" i="12" s="1"/>
  <c r="D2087" i="12" s="1"/>
  <c r="D2088" i="12" s="1"/>
  <c r="D2089" i="12" s="1"/>
  <c r="D2090" i="12" s="1"/>
  <c r="D2091" i="12" s="1"/>
  <c r="D2092" i="12" s="1"/>
  <c r="D2093" i="12" s="1"/>
  <c r="D2094" i="12" s="1"/>
  <c r="D2095" i="12" s="1"/>
  <c r="D2096" i="12" s="1"/>
  <c r="D2097" i="12" s="1"/>
  <c r="D2098" i="12" s="1"/>
  <c r="D2099" i="12" s="1"/>
  <c r="D2100" i="12" s="1"/>
  <c r="D2101" i="12" s="1"/>
  <c r="D2102" i="12" s="1"/>
  <c r="D2103" i="12" s="1"/>
  <c r="D2104" i="12" s="1"/>
  <c r="D2105" i="12" s="1"/>
  <c r="D2106" i="12" s="1"/>
  <c r="D2107" i="12" s="1"/>
  <c r="D2108" i="12" s="1"/>
  <c r="K2077" i="12"/>
  <c r="J2077" i="12"/>
  <c r="K2076" i="12"/>
  <c r="J2076" i="12"/>
  <c r="K2075" i="12"/>
  <c r="J2075" i="12"/>
  <c r="K2074" i="12"/>
  <c r="J2074" i="12"/>
  <c r="K2073" i="12"/>
  <c r="J2073" i="12"/>
  <c r="K2072" i="12"/>
  <c r="J2072" i="12"/>
  <c r="K2071" i="12"/>
  <c r="J2071" i="12"/>
  <c r="K2070" i="12"/>
  <c r="J2070" i="12"/>
  <c r="K2069" i="12"/>
  <c r="J2069" i="12"/>
  <c r="K2068" i="12"/>
  <c r="J2068" i="12"/>
  <c r="K2067" i="12"/>
  <c r="J2067" i="12"/>
  <c r="K2066" i="12"/>
  <c r="J2066" i="12"/>
  <c r="K2065" i="12"/>
  <c r="J2065" i="12"/>
  <c r="K2064" i="12"/>
  <c r="J2064" i="12"/>
  <c r="K2063" i="12"/>
  <c r="J2063" i="12"/>
  <c r="K2062" i="12"/>
  <c r="J2062" i="12"/>
  <c r="K2061" i="12"/>
  <c r="J2061" i="12"/>
  <c r="K2060" i="12"/>
  <c r="J2060" i="12"/>
  <c r="K2059" i="12"/>
  <c r="J2059" i="12"/>
  <c r="K2058" i="12"/>
  <c r="J2058" i="12"/>
  <c r="K2057" i="12"/>
  <c r="J2057" i="12"/>
  <c r="K2056" i="12"/>
  <c r="J2056" i="12"/>
  <c r="K2055" i="12"/>
  <c r="J2055" i="12"/>
  <c r="K2054" i="12"/>
  <c r="J2054" i="12"/>
  <c r="K2053" i="12"/>
  <c r="J2053" i="12"/>
  <c r="K2052" i="12"/>
  <c r="J2052" i="12"/>
  <c r="K2051" i="12"/>
  <c r="J2051" i="12"/>
  <c r="K2050" i="12"/>
  <c r="J2050" i="12"/>
  <c r="K2049" i="12"/>
  <c r="J2049" i="12"/>
  <c r="K2048" i="12"/>
  <c r="J2048" i="12"/>
  <c r="D2048" i="12"/>
  <c r="D2049" i="12" s="1"/>
  <c r="D2050" i="12" s="1"/>
  <c r="D2051" i="12" s="1"/>
  <c r="D2052" i="12" s="1"/>
  <c r="D2053" i="12" s="1"/>
  <c r="D2054" i="12" s="1"/>
  <c r="D2055" i="12" s="1"/>
  <c r="D2056" i="12" s="1"/>
  <c r="D2057" i="12" s="1"/>
  <c r="D2058" i="12" s="1"/>
  <c r="D2059" i="12" s="1"/>
  <c r="D2060" i="12" s="1"/>
  <c r="D2061" i="12" s="1"/>
  <c r="D2062" i="12" s="1"/>
  <c r="D2063" i="12" s="1"/>
  <c r="D2064" i="12" s="1"/>
  <c r="D2065" i="12" s="1"/>
  <c r="D2066" i="12" s="1"/>
  <c r="D2067" i="12" s="1"/>
  <c r="D2068" i="12" s="1"/>
  <c r="D2069" i="12" s="1"/>
  <c r="D2070" i="12" s="1"/>
  <c r="D2071" i="12" s="1"/>
  <c r="D2072" i="12" s="1"/>
  <c r="D2073" i="12" s="1"/>
  <c r="D2074" i="12" s="1"/>
  <c r="D2075" i="12" s="1"/>
  <c r="D2076" i="12" s="1"/>
  <c r="D2077" i="12" s="1"/>
  <c r="K2047" i="12"/>
  <c r="J2047" i="12"/>
  <c r="K2046" i="12"/>
  <c r="J2046" i="12"/>
  <c r="K2045" i="12"/>
  <c r="J2045" i="12"/>
  <c r="K2044" i="12"/>
  <c r="J2044" i="12"/>
  <c r="K2043" i="12"/>
  <c r="J2043" i="12"/>
  <c r="K2042" i="12"/>
  <c r="J2042" i="12"/>
  <c r="K2041" i="12"/>
  <c r="J2041" i="12"/>
  <c r="K2040" i="12"/>
  <c r="J2040" i="12"/>
  <c r="K2039" i="12"/>
  <c r="J2039" i="12"/>
  <c r="K2038" i="12"/>
  <c r="J2038" i="12"/>
  <c r="K2037" i="12"/>
  <c r="J2037" i="12"/>
  <c r="K2036" i="12"/>
  <c r="J2036" i="12"/>
  <c r="K2035" i="12"/>
  <c r="J2035" i="12"/>
  <c r="K2034" i="12"/>
  <c r="J2034" i="12"/>
  <c r="K2033" i="12"/>
  <c r="J2033" i="12"/>
  <c r="K2032" i="12"/>
  <c r="J2032" i="12"/>
  <c r="K2031" i="12"/>
  <c r="J2031" i="12"/>
  <c r="K2030" i="12"/>
  <c r="J2030" i="12"/>
  <c r="K2029" i="12"/>
  <c r="J2029" i="12"/>
  <c r="K2028" i="12"/>
  <c r="J2028" i="12"/>
  <c r="K2027" i="12"/>
  <c r="J2027" i="12"/>
  <c r="K2026" i="12"/>
  <c r="J2026" i="12"/>
  <c r="K2025" i="12"/>
  <c r="J2025" i="12"/>
  <c r="K2024" i="12"/>
  <c r="J2024" i="12"/>
  <c r="K2023" i="12"/>
  <c r="J2023" i="12"/>
  <c r="K2022" i="12"/>
  <c r="J2022" i="12"/>
  <c r="K2021" i="12"/>
  <c r="J2021" i="12"/>
  <c r="K2020" i="12"/>
  <c r="J2020" i="12"/>
  <c r="K2019" i="12"/>
  <c r="J2019" i="12"/>
  <c r="K2018" i="12"/>
  <c r="J2018" i="12"/>
  <c r="K2017" i="12"/>
  <c r="J2017" i="12"/>
  <c r="D2017" i="12"/>
  <c r="D2018" i="12" s="1"/>
  <c r="D2019" i="12" s="1"/>
  <c r="D2020" i="12" s="1"/>
  <c r="D2021" i="12" s="1"/>
  <c r="D2022" i="12" s="1"/>
  <c r="D2023" i="12" s="1"/>
  <c r="D2024" i="12" s="1"/>
  <c r="D2025" i="12" s="1"/>
  <c r="D2026" i="12" s="1"/>
  <c r="D2027" i="12" s="1"/>
  <c r="D2028" i="12" s="1"/>
  <c r="D2029" i="12" s="1"/>
  <c r="D2030" i="12" s="1"/>
  <c r="D2031" i="12" s="1"/>
  <c r="D2032" i="12" s="1"/>
  <c r="D2033" i="12" s="1"/>
  <c r="D2034" i="12" s="1"/>
  <c r="D2035" i="12" s="1"/>
  <c r="D2036" i="12" s="1"/>
  <c r="D2037" i="12" s="1"/>
  <c r="D2038" i="12" s="1"/>
  <c r="D2039" i="12" s="1"/>
  <c r="D2040" i="12" s="1"/>
  <c r="D2041" i="12" s="1"/>
  <c r="D2042" i="12" s="1"/>
  <c r="D2043" i="12" s="1"/>
  <c r="D2044" i="12" s="1"/>
  <c r="D2045" i="12" s="1"/>
  <c r="D2046" i="12" s="1"/>
  <c r="D2047" i="12" s="1"/>
  <c r="K2016" i="12"/>
  <c r="J2016" i="12"/>
  <c r="K2015" i="12"/>
  <c r="J2015" i="12"/>
  <c r="K2014" i="12"/>
  <c r="J2014" i="12"/>
  <c r="K2013" i="12"/>
  <c r="J2013" i="12"/>
  <c r="K2012" i="12"/>
  <c r="J2012" i="12"/>
  <c r="K2011" i="12"/>
  <c r="J2011" i="12"/>
  <c r="K2010" i="12"/>
  <c r="J2010" i="12"/>
  <c r="K2009" i="12"/>
  <c r="J2009" i="12"/>
  <c r="K2008" i="12"/>
  <c r="J2008" i="12"/>
  <c r="K2007" i="12"/>
  <c r="J2007" i="12"/>
  <c r="K2006" i="12"/>
  <c r="J2006" i="12"/>
  <c r="K2005" i="12"/>
  <c r="J2005" i="12"/>
  <c r="K2004" i="12"/>
  <c r="J2004" i="12"/>
  <c r="K2003" i="12"/>
  <c r="J2003" i="12"/>
  <c r="K2002" i="12"/>
  <c r="J2002" i="12"/>
  <c r="K2001" i="12"/>
  <c r="J2001" i="12"/>
  <c r="K2000" i="12"/>
  <c r="J2000" i="12"/>
  <c r="K1999" i="12"/>
  <c r="J1999" i="12"/>
  <c r="K1998" i="12"/>
  <c r="J1998" i="12"/>
  <c r="K1997" i="12"/>
  <c r="J1997" i="12"/>
  <c r="K1996" i="12"/>
  <c r="J1996" i="12"/>
  <c r="K1995" i="12"/>
  <c r="J1995" i="12"/>
  <c r="K1994" i="12"/>
  <c r="J1994" i="12"/>
  <c r="K1993" i="12"/>
  <c r="J1993" i="12"/>
  <c r="K1992" i="12"/>
  <c r="J1992" i="12"/>
  <c r="K1991" i="12"/>
  <c r="J1991" i="12"/>
  <c r="K1990" i="12"/>
  <c r="J1990" i="12"/>
  <c r="K1989" i="12"/>
  <c r="J1989" i="12"/>
  <c r="K1988" i="12"/>
  <c r="J1988" i="12"/>
  <c r="K1987" i="12"/>
  <c r="J1987" i="12"/>
  <c r="D1987" i="12"/>
  <c r="D1988" i="12" s="1"/>
  <c r="D1989" i="12" s="1"/>
  <c r="D1990" i="12" s="1"/>
  <c r="D1991" i="12" s="1"/>
  <c r="D1992" i="12" s="1"/>
  <c r="D1993" i="12" s="1"/>
  <c r="D1994" i="12" s="1"/>
  <c r="D1995" i="12" s="1"/>
  <c r="D1996" i="12" s="1"/>
  <c r="D1997" i="12" s="1"/>
  <c r="D1998" i="12" s="1"/>
  <c r="D1999" i="12" s="1"/>
  <c r="D2000" i="12" s="1"/>
  <c r="D2001" i="12" s="1"/>
  <c r="D2002" i="12" s="1"/>
  <c r="D2003" i="12" s="1"/>
  <c r="D2004" i="12" s="1"/>
  <c r="D2005" i="12" s="1"/>
  <c r="D2006" i="12" s="1"/>
  <c r="D2007" i="12" s="1"/>
  <c r="D2008" i="12" s="1"/>
  <c r="D2009" i="12" s="1"/>
  <c r="D2010" i="12" s="1"/>
  <c r="D2011" i="12" s="1"/>
  <c r="D2012" i="12" s="1"/>
  <c r="D2013" i="12" s="1"/>
  <c r="D2014" i="12" s="1"/>
  <c r="D2015" i="12" s="1"/>
  <c r="D2016" i="12" s="1"/>
  <c r="K1986" i="12"/>
  <c r="J1986" i="12"/>
  <c r="K1985" i="12"/>
  <c r="J1985" i="12"/>
  <c r="K1984" i="12"/>
  <c r="J1984" i="12"/>
  <c r="K1983" i="12"/>
  <c r="J1983" i="12"/>
  <c r="K1982" i="12"/>
  <c r="J1982" i="12"/>
  <c r="K1981" i="12"/>
  <c r="J1981" i="12"/>
  <c r="K1980" i="12"/>
  <c r="J1980" i="12"/>
  <c r="K1979" i="12"/>
  <c r="J1979" i="12"/>
  <c r="K1978" i="12"/>
  <c r="J1978" i="12"/>
  <c r="K1977" i="12"/>
  <c r="J1977" i="12"/>
  <c r="K1976" i="12"/>
  <c r="J1976" i="12"/>
  <c r="K1975" i="12"/>
  <c r="J1975" i="12"/>
  <c r="K1974" i="12"/>
  <c r="J1974" i="12"/>
  <c r="K1973" i="12"/>
  <c r="J1973" i="12"/>
  <c r="K1972" i="12"/>
  <c r="J1972" i="12"/>
  <c r="K1971" i="12"/>
  <c r="J1971" i="12"/>
  <c r="K1970" i="12"/>
  <c r="J1970" i="12"/>
  <c r="K1969" i="12"/>
  <c r="J1969" i="12"/>
  <c r="K1968" i="12"/>
  <c r="J1968" i="12"/>
  <c r="K1967" i="12"/>
  <c r="J1967" i="12"/>
  <c r="K1966" i="12"/>
  <c r="J1966" i="12"/>
  <c r="K1965" i="12"/>
  <c r="J1965" i="12"/>
  <c r="K1964" i="12"/>
  <c r="J1964" i="12"/>
  <c r="K1963" i="12"/>
  <c r="J1963" i="12"/>
  <c r="K1962" i="12"/>
  <c r="J1962" i="12"/>
  <c r="K1961" i="12"/>
  <c r="J1961" i="12"/>
  <c r="K1960" i="12"/>
  <c r="J1960" i="12"/>
  <c r="K1959" i="12"/>
  <c r="J1959" i="12"/>
  <c r="K1958" i="12"/>
  <c r="J1958" i="12"/>
  <c r="K1957" i="12"/>
  <c r="J1957" i="12"/>
  <c r="K1956" i="12"/>
  <c r="J1956" i="12"/>
  <c r="D1956" i="12"/>
  <c r="D1957" i="12" s="1"/>
  <c r="D1958" i="12" s="1"/>
  <c r="D1959" i="12" s="1"/>
  <c r="D1960" i="12" s="1"/>
  <c r="D1961" i="12" s="1"/>
  <c r="D1962" i="12" s="1"/>
  <c r="D1963" i="12" s="1"/>
  <c r="D1964" i="12" s="1"/>
  <c r="D1965" i="12" s="1"/>
  <c r="D1966" i="12" s="1"/>
  <c r="D1967" i="12" s="1"/>
  <c r="D1968" i="12" s="1"/>
  <c r="D1969" i="12" s="1"/>
  <c r="D1970" i="12" s="1"/>
  <c r="D1971" i="12" s="1"/>
  <c r="D1972" i="12" s="1"/>
  <c r="D1973" i="12" s="1"/>
  <c r="D1974" i="12" s="1"/>
  <c r="D1975" i="12" s="1"/>
  <c r="D1976" i="12" s="1"/>
  <c r="D1977" i="12" s="1"/>
  <c r="D1978" i="12" s="1"/>
  <c r="D1979" i="12" s="1"/>
  <c r="D1980" i="12" s="1"/>
  <c r="D1981" i="12" s="1"/>
  <c r="D1982" i="12" s="1"/>
  <c r="D1983" i="12" s="1"/>
  <c r="D1984" i="12" s="1"/>
  <c r="D1985" i="12" s="1"/>
  <c r="D1986" i="12" s="1"/>
  <c r="K1955" i="12"/>
  <c r="J1955" i="12"/>
  <c r="K1954" i="12"/>
  <c r="J1954" i="12"/>
  <c r="K1953" i="12"/>
  <c r="J1953" i="12"/>
  <c r="K1952" i="12"/>
  <c r="J1952" i="12"/>
  <c r="K1951" i="12"/>
  <c r="J1951" i="12"/>
  <c r="K1950" i="12"/>
  <c r="J1950" i="12"/>
  <c r="K1949" i="12"/>
  <c r="J1949" i="12"/>
  <c r="K1948" i="12"/>
  <c r="J1948" i="12"/>
  <c r="K1947" i="12"/>
  <c r="J1947" i="12"/>
  <c r="K1946" i="12"/>
  <c r="J1946" i="12"/>
  <c r="K1945" i="12"/>
  <c r="J1945" i="12"/>
  <c r="K1944" i="12"/>
  <c r="J1944" i="12"/>
  <c r="K1943" i="12"/>
  <c r="J1943" i="12"/>
  <c r="K1942" i="12"/>
  <c r="J1942" i="12"/>
  <c r="K1941" i="12"/>
  <c r="J1941" i="12"/>
  <c r="K1940" i="12"/>
  <c r="J1940" i="12"/>
  <c r="K1939" i="12"/>
  <c r="J1939" i="12"/>
  <c r="K1938" i="12"/>
  <c r="J1938" i="12"/>
  <c r="K1937" i="12"/>
  <c r="J1937" i="12"/>
  <c r="K1936" i="12"/>
  <c r="J1936" i="12"/>
  <c r="K1935" i="12"/>
  <c r="J1935" i="12"/>
  <c r="K1934" i="12"/>
  <c r="J1934" i="12"/>
  <c r="K1933" i="12"/>
  <c r="J1933" i="12"/>
  <c r="K1932" i="12"/>
  <c r="J1932" i="12"/>
  <c r="K1931" i="12"/>
  <c r="J1931" i="12"/>
  <c r="K1930" i="12"/>
  <c r="J1930" i="12"/>
  <c r="K1929" i="12"/>
  <c r="J1929" i="12"/>
  <c r="K1928" i="12"/>
  <c r="J1928" i="12"/>
  <c r="K1927" i="12"/>
  <c r="J1927" i="12"/>
  <c r="K1926" i="12"/>
  <c r="J1926" i="12"/>
  <c r="K1925" i="12"/>
  <c r="J1925" i="12"/>
  <c r="D1925" i="12"/>
  <c r="D1926" i="12" s="1"/>
  <c r="D1927" i="12" s="1"/>
  <c r="D1928" i="12" s="1"/>
  <c r="D1929" i="12" s="1"/>
  <c r="D1930" i="12" s="1"/>
  <c r="D1931" i="12" s="1"/>
  <c r="D1932" i="12" s="1"/>
  <c r="D1933" i="12" s="1"/>
  <c r="D1934" i="12" s="1"/>
  <c r="D1935" i="12" s="1"/>
  <c r="D1936" i="12" s="1"/>
  <c r="D1937" i="12" s="1"/>
  <c r="D1938" i="12" s="1"/>
  <c r="D1939" i="12" s="1"/>
  <c r="D1940" i="12" s="1"/>
  <c r="D1941" i="12" s="1"/>
  <c r="D1942" i="12" s="1"/>
  <c r="D1943" i="12" s="1"/>
  <c r="D1944" i="12" s="1"/>
  <c r="D1945" i="12" s="1"/>
  <c r="D1946" i="12" s="1"/>
  <c r="D1947" i="12" s="1"/>
  <c r="D1948" i="12" s="1"/>
  <c r="D1949" i="12" s="1"/>
  <c r="D1950" i="12" s="1"/>
  <c r="D1951" i="12" s="1"/>
  <c r="D1952" i="12" s="1"/>
  <c r="D1953" i="12" s="1"/>
  <c r="D1954" i="12" s="1"/>
  <c r="D1955" i="12" s="1"/>
  <c r="K1924" i="12"/>
  <c r="J1924" i="12"/>
  <c r="K1923" i="12"/>
  <c r="J1923" i="12"/>
  <c r="K1922" i="12"/>
  <c r="J1922" i="12"/>
  <c r="K1921" i="12"/>
  <c r="J1921" i="12"/>
  <c r="K1920" i="12"/>
  <c r="J1920" i="12"/>
  <c r="K1919" i="12"/>
  <c r="J1919" i="12"/>
  <c r="K1918" i="12"/>
  <c r="J1918" i="12"/>
  <c r="K1917" i="12"/>
  <c r="J1917" i="12"/>
  <c r="K1916" i="12"/>
  <c r="J1916" i="12"/>
  <c r="K1915" i="12"/>
  <c r="J1915" i="12"/>
  <c r="K1914" i="12"/>
  <c r="J1914" i="12"/>
  <c r="K1913" i="12"/>
  <c r="J1913" i="12"/>
  <c r="K1912" i="12"/>
  <c r="J1912" i="12"/>
  <c r="K1911" i="12"/>
  <c r="J1911" i="12"/>
  <c r="K1910" i="12"/>
  <c r="J1910" i="12"/>
  <c r="K1909" i="12"/>
  <c r="J1909" i="12"/>
  <c r="K1908" i="12"/>
  <c r="J1908" i="12"/>
  <c r="K1907" i="12"/>
  <c r="J1907" i="12"/>
  <c r="K1906" i="12"/>
  <c r="J1906" i="12"/>
  <c r="K1905" i="12"/>
  <c r="J1905" i="12"/>
  <c r="K1904" i="12"/>
  <c r="J1904" i="12"/>
  <c r="K1903" i="12"/>
  <c r="J1903" i="12"/>
  <c r="K1902" i="12"/>
  <c r="J1902" i="12"/>
  <c r="K1901" i="12"/>
  <c r="J1901" i="12"/>
  <c r="K1900" i="12"/>
  <c r="J1900" i="12"/>
  <c r="K1899" i="12"/>
  <c r="J1899" i="12"/>
  <c r="K1898" i="12"/>
  <c r="J1898" i="12"/>
  <c r="K1897" i="12"/>
  <c r="J1897" i="12"/>
  <c r="K1896" i="12"/>
  <c r="J1896" i="12"/>
  <c r="K1895" i="12"/>
  <c r="J1895" i="12"/>
  <c r="D1895" i="12"/>
  <c r="D1896" i="12" s="1"/>
  <c r="D1897" i="12" s="1"/>
  <c r="D1898" i="12" s="1"/>
  <c r="D1899" i="12" s="1"/>
  <c r="D1900" i="12" s="1"/>
  <c r="D1901" i="12" s="1"/>
  <c r="D1902" i="12" s="1"/>
  <c r="D1903" i="12" s="1"/>
  <c r="D1904" i="12" s="1"/>
  <c r="D1905" i="12" s="1"/>
  <c r="D1906" i="12" s="1"/>
  <c r="D1907" i="12" s="1"/>
  <c r="D1908" i="12" s="1"/>
  <c r="D1909" i="12" s="1"/>
  <c r="D1910" i="12" s="1"/>
  <c r="D1911" i="12" s="1"/>
  <c r="D1912" i="12" s="1"/>
  <c r="D1913" i="12" s="1"/>
  <c r="D1914" i="12" s="1"/>
  <c r="D1915" i="12" s="1"/>
  <c r="D1916" i="12" s="1"/>
  <c r="D1917" i="12" s="1"/>
  <c r="D1918" i="12" s="1"/>
  <c r="D1919" i="12" s="1"/>
  <c r="D1920" i="12" s="1"/>
  <c r="D1921" i="12" s="1"/>
  <c r="D1922" i="12" s="1"/>
  <c r="D1923" i="12" s="1"/>
  <c r="D1924" i="12" s="1"/>
  <c r="K1894" i="12"/>
  <c r="J1894" i="12"/>
  <c r="K1893" i="12"/>
  <c r="J1893" i="12"/>
  <c r="K1892" i="12"/>
  <c r="J1892" i="12"/>
  <c r="K1891" i="12"/>
  <c r="J1891" i="12"/>
  <c r="K1890" i="12"/>
  <c r="J1890" i="12"/>
  <c r="K1889" i="12"/>
  <c r="J1889" i="12"/>
  <c r="K1888" i="12"/>
  <c r="J1888" i="12"/>
  <c r="K1887" i="12"/>
  <c r="J1887" i="12"/>
  <c r="K1886" i="12"/>
  <c r="J1886" i="12"/>
  <c r="K1885" i="12"/>
  <c r="J1885" i="12"/>
  <c r="K1884" i="12"/>
  <c r="J1884" i="12"/>
  <c r="K1883" i="12"/>
  <c r="J1883" i="12"/>
  <c r="K1882" i="12"/>
  <c r="J1882" i="12"/>
  <c r="K1881" i="12"/>
  <c r="J1881" i="12"/>
  <c r="K1880" i="12"/>
  <c r="J1880" i="12"/>
  <c r="K1879" i="12"/>
  <c r="J1879" i="12"/>
  <c r="K1878" i="12"/>
  <c r="J1878" i="12"/>
  <c r="K1877" i="12"/>
  <c r="J1877" i="12"/>
  <c r="K1876" i="12"/>
  <c r="J1876" i="12"/>
  <c r="K1875" i="12"/>
  <c r="J1875" i="12"/>
  <c r="K1874" i="12"/>
  <c r="J1874" i="12"/>
  <c r="K1873" i="12"/>
  <c r="J1873" i="12"/>
  <c r="K1872" i="12"/>
  <c r="J1872" i="12"/>
  <c r="K1871" i="12"/>
  <c r="J1871" i="12"/>
  <c r="K1870" i="12"/>
  <c r="J1870" i="12"/>
  <c r="K1869" i="12"/>
  <c r="J1869" i="12"/>
  <c r="K1868" i="12"/>
  <c r="J1868" i="12"/>
  <c r="K1867" i="12"/>
  <c r="J1867" i="12"/>
  <c r="K1866" i="12"/>
  <c r="J1866" i="12"/>
  <c r="K1865" i="12"/>
  <c r="J1865" i="12"/>
  <c r="K1864" i="12"/>
  <c r="J1864" i="12"/>
  <c r="D1864" i="12"/>
  <c r="D1865" i="12" s="1"/>
  <c r="D1866" i="12" s="1"/>
  <c r="D1867" i="12" s="1"/>
  <c r="D1868" i="12" s="1"/>
  <c r="D1869" i="12" s="1"/>
  <c r="D1870" i="12" s="1"/>
  <c r="D1871" i="12" s="1"/>
  <c r="D1872" i="12" s="1"/>
  <c r="D1873" i="12" s="1"/>
  <c r="D1874" i="12" s="1"/>
  <c r="D1875" i="12" s="1"/>
  <c r="D1876" i="12" s="1"/>
  <c r="D1877" i="12" s="1"/>
  <c r="D1878" i="12" s="1"/>
  <c r="D1879" i="12" s="1"/>
  <c r="D1880" i="12" s="1"/>
  <c r="D1881" i="12" s="1"/>
  <c r="D1882" i="12" s="1"/>
  <c r="D1883" i="12" s="1"/>
  <c r="D1884" i="12" s="1"/>
  <c r="D1885" i="12" s="1"/>
  <c r="D1886" i="12" s="1"/>
  <c r="D1887" i="12" s="1"/>
  <c r="D1888" i="12" s="1"/>
  <c r="D1889" i="12" s="1"/>
  <c r="D1890" i="12" s="1"/>
  <c r="D1891" i="12" s="1"/>
  <c r="D1892" i="12" s="1"/>
  <c r="D1893" i="12" s="1"/>
  <c r="D1894" i="12" s="1"/>
  <c r="K1863" i="12"/>
  <c r="J1863" i="12"/>
  <c r="K1862" i="12"/>
  <c r="J1862" i="12"/>
  <c r="K1861" i="12"/>
  <c r="J1861" i="12"/>
  <c r="K1860" i="12"/>
  <c r="J1860" i="12"/>
  <c r="K1859" i="12"/>
  <c r="J1859" i="12"/>
  <c r="K1858" i="12"/>
  <c r="J1858" i="12"/>
  <c r="K1857" i="12"/>
  <c r="J1857" i="12"/>
  <c r="K1856" i="12"/>
  <c r="J1856" i="12"/>
  <c r="K1855" i="12"/>
  <c r="J1855" i="12"/>
  <c r="K1854" i="12"/>
  <c r="J1854" i="12"/>
  <c r="K1853" i="12"/>
  <c r="J1853" i="12"/>
  <c r="K1852" i="12"/>
  <c r="J1852" i="12"/>
  <c r="K1851" i="12"/>
  <c r="J1851" i="12"/>
  <c r="K1850" i="12"/>
  <c r="J1850" i="12"/>
  <c r="K1849" i="12"/>
  <c r="J1849" i="12"/>
  <c r="K1848" i="12"/>
  <c r="J1848" i="12"/>
  <c r="K1847" i="12"/>
  <c r="J1847" i="12"/>
  <c r="K1846" i="12"/>
  <c r="J1846" i="12"/>
  <c r="K1845" i="12"/>
  <c r="J1845" i="12"/>
  <c r="K1844" i="12"/>
  <c r="J1844" i="12"/>
  <c r="K1843" i="12"/>
  <c r="J1843" i="12"/>
  <c r="K1842" i="12"/>
  <c r="J1842" i="12"/>
  <c r="K1841" i="12"/>
  <c r="J1841" i="12"/>
  <c r="K1840" i="12"/>
  <c r="J1840" i="12"/>
  <c r="K1839" i="12"/>
  <c r="J1839" i="12"/>
  <c r="K1838" i="12"/>
  <c r="J1838" i="12"/>
  <c r="K1837" i="12"/>
  <c r="J1837" i="12"/>
  <c r="K1836" i="12"/>
  <c r="J1836" i="12"/>
  <c r="K1835" i="12"/>
  <c r="J1835" i="12"/>
  <c r="K1834" i="12"/>
  <c r="J1834" i="12"/>
  <c r="D1834" i="12"/>
  <c r="D1835" i="12" s="1"/>
  <c r="D1836" i="12" s="1"/>
  <c r="D1837" i="12" s="1"/>
  <c r="D1838" i="12" s="1"/>
  <c r="D1839" i="12" s="1"/>
  <c r="D1840" i="12" s="1"/>
  <c r="D1841" i="12" s="1"/>
  <c r="D1842" i="12" s="1"/>
  <c r="D1843" i="12" s="1"/>
  <c r="D1844" i="12" s="1"/>
  <c r="D1845" i="12" s="1"/>
  <c r="D1846" i="12" s="1"/>
  <c r="D1847" i="12" s="1"/>
  <c r="D1848" i="12" s="1"/>
  <c r="D1849" i="12" s="1"/>
  <c r="D1850" i="12" s="1"/>
  <c r="D1851" i="12" s="1"/>
  <c r="D1852" i="12" s="1"/>
  <c r="D1853" i="12" s="1"/>
  <c r="D1854" i="12" s="1"/>
  <c r="D1855" i="12" s="1"/>
  <c r="D1856" i="12" s="1"/>
  <c r="D1857" i="12" s="1"/>
  <c r="D1858" i="12" s="1"/>
  <c r="D1859" i="12" s="1"/>
  <c r="D1860" i="12" s="1"/>
  <c r="D1861" i="12" s="1"/>
  <c r="D1862" i="12" s="1"/>
  <c r="D1863" i="12" s="1"/>
  <c r="K1833" i="12"/>
  <c r="J1833" i="12"/>
  <c r="K1832" i="12"/>
  <c r="J1832" i="12"/>
  <c r="K1831" i="12"/>
  <c r="J1831" i="12"/>
  <c r="K1830" i="12"/>
  <c r="J1830" i="12"/>
  <c r="K1829" i="12"/>
  <c r="J1829" i="12"/>
  <c r="K1828" i="12"/>
  <c r="J1828" i="12"/>
  <c r="K1827" i="12"/>
  <c r="J1827" i="12"/>
  <c r="K1826" i="12"/>
  <c r="J1826" i="12"/>
  <c r="K1825" i="12"/>
  <c r="J1825" i="12"/>
  <c r="K1824" i="12"/>
  <c r="J1824" i="12"/>
  <c r="K1823" i="12"/>
  <c r="J1823" i="12"/>
  <c r="K1822" i="12"/>
  <c r="J1822" i="12"/>
  <c r="K1821" i="12"/>
  <c r="J1821" i="12"/>
  <c r="K1820" i="12"/>
  <c r="J1820" i="12"/>
  <c r="K1819" i="12"/>
  <c r="J1819" i="12"/>
  <c r="K1818" i="12"/>
  <c r="J1818" i="12"/>
  <c r="K1817" i="12"/>
  <c r="J1817" i="12"/>
  <c r="K1816" i="12"/>
  <c r="J1816" i="12"/>
  <c r="K1815" i="12"/>
  <c r="J1815" i="12"/>
  <c r="K1814" i="12"/>
  <c r="J1814" i="12"/>
  <c r="K1813" i="12"/>
  <c r="J1813" i="12"/>
  <c r="K1812" i="12"/>
  <c r="J1812" i="12"/>
  <c r="K1811" i="12"/>
  <c r="J1811" i="12"/>
  <c r="K1810" i="12"/>
  <c r="J1810" i="12"/>
  <c r="K1809" i="12"/>
  <c r="J1809" i="12"/>
  <c r="K1808" i="12"/>
  <c r="J1808" i="12"/>
  <c r="K1807" i="12"/>
  <c r="J1807" i="12"/>
  <c r="K1806" i="12"/>
  <c r="J1806" i="12"/>
  <c r="K1805" i="12"/>
  <c r="J1805" i="12"/>
  <c r="K1804" i="12"/>
  <c r="J1804" i="12"/>
  <c r="K1803" i="12"/>
  <c r="J1803" i="12"/>
  <c r="D1803" i="12"/>
  <c r="D1804" i="12" s="1"/>
  <c r="D1805" i="12" s="1"/>
  <c r="D1806" i="12" s="1"/>
  <c r="D1807" i="12" s="1"/>
  <c r="D1808" i="12" s="1"/>
  <c r="D1809" i="12" s="1"/>
  <c r="D1810" i="12" s="1"/>
  <c r="D1811" i="12" s="1"/>
  <c r="D1812" i="12" s="1"/>
  <c r="D1813" i="12" s="1"/>
  <c r="D1814" i="12" s="1"/>
  <c r="D1815" i="12" s="1"/>
  <c r="D1816" i="12" s="1"/>
  <c r="D1817" i="12" s="1"/>
  <c r="D1818" i="12" s="1"/>
  <c r="D1819" i="12" s="1"/>
  <c r="D1820" i="12" s="1"/>
  <c r="D1821" i="12" s="1"/>
  <c r="D1822" i="12" s="1"/>
  <c r="D1823" i="12" s="1"/>
  <c r="D1824" i="12" s="1"/>
  <c r="D1825" i="12" s="1"/>
  <c r="D1826" i="12" s="1"/>
  <c r="D1827" i="12" s="1"/>
  <c r="D1828" i="12" s="1"/>
  <c r="D1829" i="12" s="1"/>
  <c r="D1830" i="12" s="1"/>
  <c r="D1831" i="12" s="1"/>
  <c r="D1832" i="12" s="1"/>
  <c r="D1833" i="12" s="1"/>
  <c r="K1802" i="12"/>
  <c r="J1802" i="12"/>
  <c r="K1801" i="12"/>
  <c r="J1801" i="12"/>
  <c r="K1800" i="12"/>
  <c r="J1800" i="12"/>
  <c r="K1799" i="12"/>
  <c r="J1799" i="12"/>
  <c r="K1798" i="12"/>
  <c r="J1798" i="12"/>
  <c r="K1797" i="12"/>
  <c r="J1797" i="12"/>
  <c r="K1796" i="12"/>
  <c r="J1796" i="12"/>
  <c r="K1795" i="12"/>
  <c r="J1795" i="12"/>
  <c r="K1794" i="12"/>
  <c r="J1794" i="12"/>
  <c r="K1793" i="12"/>
  <c r="J1793" i="12"/>
  <c r="K1792" i="12"/>
  <c r="J1792" i="12"/>
  <c r="K1791" i="12"/>
  <c r="J1791" i="12"/>
  <c r="K1790" i="12"/>
  <c r="J1790" i="12"/>
  <c r="K1789" i="12"/>
  <c r="J1789" i="12"/>
  <c r="K1788" i="12"/>
  <c r="J1788" i="12"/>
  <c r="K1787" i="12"/>
  <c r="J1787" i="12"/>
  <c r="K1786" i="12"/>
  <c r="J1786" i="12"/>
  <c r="K1785" i="12"/>
  <c r="J1785" i="12"/>
  <c r="K1784" i="12"/>
  <c r="J1784" i="12"/>
  <c r="K1783" i="12"/>
  <c r="J1783" i="12"/>
  <c r="K1782" i="12"/>
  <c r="J1782" i="12"/>
  <c r="K1781" i="12"/>
  <c r="J1781" i="12"/>
  <c r="K1780" i="12"/>
  <c r="J1780" i="12"/>
  <c r="K1779" i="12"/>
  <c r="J1779" i="12"/>
  <c r="K1778" i="12"/>
  <c r="J1778" i="12"/>
  <c r="K1777" i="12"/>
  <c r="J1777" i="12"/>
  <c r="K1776" i="12"/>
  <c r="J1776" i="12"/>
  <c r="K1775" i="12"/>
  <c r="J1775" i="12"/>
  <c r="K1774" i="12"/>
  <c r="J1774" i="12"/>
  <c r="D1774" i="12"/>
  <c r="D1775" i="12" s="1"/>
  <c r="D1776" i="12" s="1"/>
  <c r="D1777" i="12" s="1"/>
  <c r="D1778" i="12" s="1"/>
  <c r="D1779" i="12" s="1"/>
  <c r="D1780" i="12" s="1"/>
  <c r="D1781" i="12" s="1"/>
  <c r="D1782" i="12" s="1"/>
  <c r="D1783" i="12" s="1"/>
  <c r="D1784" i="12" s="1"/>
  <c r="D1785" i="12" s="1"/>
  <c r="D1786" i="12" s="1"/>
  <c r="D1787" i="12" s="1"/>
  <c r="D1788" i="12" s="1"/>
  <c r="D1789" i="12" s="1"/>
  <c r="D1790" i="12" s="1"/>
  <c r="D1791" i="12" s="1"/>
  <c r="D1792" i="12" s="1"/>
  <c r="D1793" i="12" s="1"/>
  <c r="D1794" i="12" s="1"/>
  <c r="D1795" i="12" s="1"/>
  <c r="D1796" i="12" s="1"/>
  <c r="D1797" i="12" s="1"/>
  <c r="D1798" i="12" s="1"/>
  <c r="D1799" i="12" s="1"/>
  <c r="D1800" i="12" s="1"/>
  <c r="D1801" i="12" s="1"/>
  <c r="D1802" i="12" s="1"/>
  <c r="K1773" i="12"/>
  <c r="J1773" i="12"/>
  <c r="K1772" i="12"/>
  <c r="J1772" i="12"/>
  <c r="K1771" i="12"/>
  <c r="J1771" i="12"/>
  <c r="K1770" i="12"/>
  <c r="J1770" i="12"/>
  <c r="K1769" i="12"/>
  <c r="J1769" i="12"/>
  <c r="K1768" i="12"/>
  <c r="J1768" i="12"/>
  <c r="K1767" i="12"/>
  <c r="J1767" i="12"/>
  <c r="K1766" i="12"/>
  <c r="J1766" i="12"/>
  <c r="K1765" i="12"/>
  <c r="J1765" i="12"/>
  <c r="K1764" i="12"/>
  <c r="J1764" i="12"/>
  <c r="K1763" i="12"/>
  <c r="J1763" i="12"/>
  <c r="K1762" i="12"/>
  <c r="J1762" i="12"/>
  <c r="K1761" i="12"/>
  <c r="J1761" i="12"/>
  <c r="K1760" i="12"/>
  <c r="J1760" i="12"/>
  <c r="K1759" i="12"/>
  <c r="J1759" i="12"/>
  <c r="K1758" i="12"/>
  <c r="J1758" i="12"/>
  <c r="K1757" i="12"/>
  <c r="J1757" i="12"/>
  <c r="K1756" i="12"/>
  <c r="J1756" i="12"/>
  <c r="K1755" i="12"/>
  <c r="J1755" i="12"/>
  <c r="K1754" i="12"/>
  <c r="J1754" i="12"/>
  <c r="K1753" i="12"/>
  <c r="J1753" i="12"/>
  <c r="K1752" i="12"/>
  <c r="J1752" i="12"/>
  <c r="K1751" i="12"/>
  <c r="J1751" i="12"/>
  <c r="K1750" i="12"/>
  <c r="J1750" i="12"/>
  <c r="K1749" i="12"/>
  <c r="J1749" i="12"/>
  <c r="K1748" i="12"/>
  <c r="J1748" i="12"/>
  <c r="K1747" i="12"/>
  <c r="J1747" i="12"/>
  <c r="K1746" i="12"/>
  <c r="J1746" i="12"/>
  <c r="K1745" i="12"/>
  <c r="J1745" i="12"/>
  <c r="K1744" i="12"/>
  <c r="J1744" i="12"/>
  <c r="K1743" i="12"/>
  <c r="J1743" i="12"/>
  <c r="D1743" i="12"/>
  <c r="D1744" i="12" s="1"/>
  <c r="D1745" i="12" s="1"/>
  <c r="D1746" i="12" s="1"/>
  <c r="D1747" i="12" s="1"/>
  <c r="D1748" i="12" s="1"/>
  <c r="D1749" i="12" s="1"/>
  <c r="D1750" i="12" s="1"/>
  <c r="D1751" i="12" s="1"/>
  <c r="D1752" i="12" s="1"/>
  <c r="D1753" i="12" s="1"/>
  <c r="D1754" i="12" s="1"/>
  <c r="D1755" i="12" s="1"/>
  <c r="D1756" i="12" s="1"/>
  <c r="D1757" i="12" s="1"/>
  <c r="D1758" i="12" s="1"/>
  <c r="D1759" i="12" s="1"/>
  <c r="D1760" i="12" s="1"/>
  <c r="D1761" i="12" s="1"/>
  <c r="D1762" i="12" s="1"/>
  <c r="D1763" i="12" s="1"/>
  <c r="D1764" i="12" s="1"/>
  <c r="D1765" i="12" s="1"/>
  <c r="D1766" i="12" s="1"/>
  <c r="D1767" i="12" s="1"/>
  <c r="D1768" i="12" s="1"/>
  <c r="D1769" i="12" s="1"/>
  <c r="D1770" i="12" s="1"/>
  <c r="D1771" i="12" s="1"/>
  <c r="D1772" i="12" s="1"/>
  <c r="D1773" i="12" s="1"/>
  <c r="K1742" i="12"/>
  <c r="J1742" i="12"/>
  <c r="K1741" i="12"/>
  <c r="J1741" i="12"/>
  <c r="K1740" i="12"/>
  <c r="J1740" i="12"/>
  <c r="K1739" i="12"/>
  <c r="J1739" i="12"/>
  <c r="K1738" i="12"/>
  <c r="J1738" i="12"/>
  <c r="K1737" i="12"/>
  <c r="J1737" i="12"/>
  <c r="K1736" i="12"/>
  <c r="J1736" i="12"/>
  <c r="K1735" i="12"/>
  <c r="J1735" i="12"/>
  <c r="K1734" i="12"/>
  <c r="J1734" i="12"/>
  <c r="K1733" i="12"/>
  <c r="J1733" i="12"/>
  <c r="K1732" i="12"/>
  <c r="J1732" i="12"/>
  <c r="K1731" i="12"/>
  <c r="J1731" i="12"/>
  <c r="K1730" i="12"/>
  <c r="J1730" i="12"/>
  <c r="K1729" i="12"/>
  <c r="J1729" i="12"/>
  <c r="K1728" i="12"/>
  <c r="J1728" i="12"/>
  <c r="K1727" i="12"/>
  <c r="J1727" i="12"/>
  <c r="K1726" i="12"/>
  <c r="J1726" i="12"/>
  <c r="K1725" i="12"/>
  <c r="J1725" i="12"/>
  <c r="K1724" i="12"/>
  <c r="J1724" i="12"/>
  <c r="K1723" i="12"/>
  <c r="J1723" i="12"/>
  <c r="K1722" i="12"/>
  <c r="J1722" i="12"/>
  <c r="K1721" i="12"/>
  <c r="J1721" i="12"/>
  <c r="K1720" i="12"/>
  <c r="J1720" i="12"/>
  <c r="K1719" i="12"/>
  <c r="J1719" i="12"/>
  <c r="K1718" i="12"/>
  <c r="J1718" i="12"/>
  <c r="K1717" i="12"/>
  <c r="J1717" i="12"/>
  <c r="K1716" i="12"/>
  <c r="J1716" i="12"/>
  <c r="K1715" i="12"/>
  <c r="J1715" i="12"/>
  <c r="K1714" i="12"/>
  <c r="J1714" i="12"/>
  <c r="K1713" i="12"/>
  <c r="J1713" i="12"/>
  <c r="K1712" i="12"/>
  <c r="J1712" i="12"/>
  <c r="D1712" i="12"/>
  <c r="D1713" i="12" s="1"/>
  <c r="D1714" i="12" s="1"/>
  <c r="D1715" i="12" s="1"/>
  <c r="D1716" i="12" s="1"/>
  <c r="D1717" i="12" s="1"/>
  <c r="D1718" i="12" s="1"/>
  <c r="D1719" i="12" s="1"/>
  <c r="D1720" i="12" s="1"/>
  <c r="D1721" i="12" s="1"/>
  <c r="D1722" i="12" s="1"/>
  <c r="D1723" i="12" s="1"/>
  <c r="D1724" i="12" s="1"/>
  <c r="D1725" i="12" s="1"/>
  <c r="D1726" i="12" s="1"/>
  <c r="D1727" i="12" s="1"/>
  <c r="D1728" i="12" s="1"/>
  <c r="D1729" i="12" s="1"/>
  <c r="D1730" i="12" s="1"/>
  <c r="D1731" i="12" s="1"/>
  <c r="D1732" i="12" s="1"/>
  <c r="D1733" i="12" s="1"/>
  <c r="D1734" i="12" s="1"/>
  <c r="D1735" i="12" s="1"/>
  <c r="D1736" i="12" s="1"/>
  <c r="D1737" i="12" s="1"/>
  <c r="D1738" i="12" s="1"/>
  <c r="D1739" i="12" s="1"/>
  <c r="D1740" i="12" s="1"/>
  <c r="D1741" i="12" s="1"/>
  <c r="D1742" i="12" s="1"/>
  <c r="K1711" i="12"/>
  <c r="J1711" i="12"/>
  <c r="K1710" i="12"/>
  <c r="J1710" i="12"/>
  <c r="K1709" i="12"/>
  <c r="J1709" i="12"/>
  <c r="K1708" i="12"/>
  <c r="J1708" i="12"/>
  <c r="K1707" i="12"/>
  <c r="J1707" i="12"/>
  <c r="K1706" i="12"/>
  <c r="J1706" i="12"/>
  <c r="K1705" i="12"/>
  <c r="J1705" i="12"/>
  <c r="K1704" i="12"/>
  <c r="J1704" i="12"/>
  <c r="K1703" i="12"/>
  <c r="J1703" i="12"/>
  <c r="K1702" i="12"/>
  <c r="J1702" i="12"/>
  <c r="K1701" i="12"/>
  <c r="J1701" i="12"/>
  <c r="K1700" i="12"/>
  <c r="J1700" i="12"/>
  <c r="K1699" i="12"/>
  <c r="J1699" i="12"/>
  <c r="K1698" i="12"/>
  <c r="J1698" i="12"/>
  <c r="K1697" i="12"/>
  <c r="J1697" i="12"/>
  <c r="K1696" i="12"/>
  <c r="J1696" i="12"/>
  <c r="K1695" i="12"/>
  <c r="J1695" i="12"/>
  <c r="K1694" i="12"/>
  <c r="J1694" i="12"/>
  <c r="K1693" i="12"/>
  <c r="J1693" i="12"/>
  <c r="K1692" i="12"/>
  <c r="J1692" i="12"/>
  <c r="K1691" i="12"/>
  <c r="J1691" i="12"/>
  <c r="K1690" i="12"/>
  <c r="J1690" i="12"/>
  <c r="K1689" i="12"/>
  <c r="J1689" i="12"/>
  <c r="K1688" i="12"/>
  <c r="J1688" i="12"/>
  <c r="K1687" i="12"/>
  <c r="J1687" i="12"/>
  <c r="K1686" i="12"/>
  <c r="J1686" i="12"/>
  <c r="K1685" i="12"/>
  <c r="J1685" i="12"/>
  <c r="K1684" i="12"/>
  <c r="J1684" i="12"/>
  <c r="K1683" i="12"/>
  <c r="J1683" i="12"/>
  <c r="K1682" i="12"/>
  <c r="J1682" i="12"/>
  <c r="D1682" i="12"/>
  <c r="D1683" i="12" s="1"/>
  <c r="D1684" i="12" s="1"/>
  <c r="D1685" i="12" s="1"/>
  <c r="D1686" i="12" s="1"/>
  <c r="D1687" i="12" s="1"/>
  <c r="D1688" i="12" s="1"/>
  <c r="D1689" i="12" s="1"/>
  <c r="D1690" i="12" s="1"/>
  <c r="D1691" i="12" s="1"/>
  <c r="D1692" i="12" s="1"/>
  <c r="D1693" i="12" s="1"/>
  <c r="D1694" i="12" s="1"/>
  <c r="D1695" i="12" s="1"/>
  <c r="D1696" i="12" s="1"/>
  <c r="D1697" i="12" s="1"/>
  <c r="D1698" i="12" s="1"/>
  <c r="D1699" i="12" s="1"/>
  <c r="D1700" i="12" s="1"/>
  <c r="D1701" i="12" s="1"/>
  <c r="D1702" i="12" s="1"/>
  <c r="D1703" i="12" s="1"/>
  <c r="D1704" i="12" s="1"/>
  <c r="D1705" i="12" s="1"/>
  <c r="D1706" i="12" s="1"/>
  <c r="D1707" i="12" s="1"/>
  <c r="D1708" i="12" s="1"/>
  <c r="D1709" i="12" s="1"/>
  <c r="D1710" i="12" s="1"/>
  <c r="D1711" i="12" s="1"/>
  <c r="K1681" i="12"/>
  <c r="J1681" i="12"/>
  <c r="K1680" i="12"/>
  <c r="J1680" i="12"/>
  <c r="K1679" i="12"/>
  <c r="J1679" i="12"/>
  <c r="K1678" i="12"/>
  <c r="J1678" i="12"/>
  <c r="K1677" i="12"/>
  <c r="J1677" i="12"/>
  <c r="K1676" i="12"/>
  <c r="J1676" i="12"/>
  <c r="K1675" i="12"/>
  <c r="J1675" i="12"/>
  <c r="K1674" i="12"/>
  <c r="J1674" i="12"/>
  <c r="K1673" i="12"/>
  <c r="J1673" i="12"/>
  <c r="K1672" i="12"/>
  <c r="J1672" i="12"/>
  <c r="K1671" i="12"/>
  <c r="J1671" i="12"/>
  <c r="K1670" i="12"/>
  <c r="J1670" i="12"/>
  <c r="K1669" i="12"/>
  <c r="J1669" i="12"/>
  <c r="K1668" i="12"/>
  <c r="J1668" i="12"/>
  <c r="K1667" i="12"/>
  <c r="J1667" i="12"/>
  <c r="K1666" i="12"/>
  <c r="J1666" i="12"/>
  <c r="K1665" i="12"/>
  <c r="J1665" i="12"/>
  <c r="K1664" i="12"/>
  <c r="J1664" i="12"/>
  <c r="K1663" i="12"/>
  <c r="J1663" i="12"/>
  <c r="K1662" i="12"/>
  <c r="J1662" i="12"/>
  <c r="K1661" i="12"/>
  <c r="J1661" i="12"/>
  <c r="K1660" i="12"/>
  <c r="J1660" i="12"/>
  <c r="K1659" i="12"/>
  <c r="J1659" i="12"/>
  <c r="K1658" i="12"/>
  <c r="J1658" i="12"/>
  <c r="K1657" i="12"/>
  <c r="J1657" i="12"/>
  <c r="K1656" i="12"/>
  <c r="J1656" i="12"/>
  <c r="K1655" i="12"/>
  <c r="J1655" i="12"/>
  <c r="K1654" i="12"/>
  <c r="J1654" i="12"/>
  <c r="K1653" i="12"/>
  <c r="J1653" i="12"/>
  <c r="K1652" i="12"/>
  <c r="J1652" i="12"/>
  <c r="K1651" i="12"/>
  <c r="J1651" i="12"/>
  <c r="D1651" i="12"/>
  <c r="D1652" i="12" s="1"/>
  <c r="D1653" i="12" s="1"/>
  <c r="D1654" i="12" s="1"/>
  <c r="D1655" i="12" s="1"/>
  <c r="D1656" i="12" s="1"/>
  <c r="D1657" i="12" s="1"/>
  <c r="D1658" i="12" s="1"/>
  <c r="D1659" i="12" s="1"/>
  <c r="D1660" i="12" s="1"/>
  <c r="D1661" i="12" s="1"/>
  <c r="D1662" i="12" s="1"/>
  <c r="D1663" i="12" s="1"/>
  <c r="D1664" i="12" s="1"/>
  <c r="D1665" i="12" s="1"/>
  <c r="D1666" i="12" s="1"/>
  <c r="D1667" i="12" s="1"/>
  <c r="D1668" i="12" s="1"/>
  <c r="D1669" i="12" s="1"/>
  <c r="D1670" i="12" s="1"/>
  <c r="D1671" i="12" s="1"/>
  <c r="D1672" i="12" s="1"/>
  <c r="D1673" i="12" s="1"/>
  <c r="D1674" i="12" s="1"/>
  <c r="D1675" i="12" s="1"/>
  <c r="D1676" i="12" s="1"/>
  <c r="D1677" i="12" s="1"/>
  <c r="D1678" i="12" s="1"/>
  <c r="D1679" i="12" s="1"/>
  <c r="D1680" i="12" s="1"/>
  <c r="D1681" i="12" s="1"/>
  <c r="K1650" i="12"/>
  <c r="J1650" i="12"/>
  <c r="K1649" i="12"/>
  <c r="J1649" i="12"/>
  <c r="K1648" i="12"/>
  <c r="J1648" i="12"/>
  <c r="K1647" i="12"/>
  <c r="J1647" i="12"/>
  <c r="K1646" i="12"/>
  <c r="J1646" i="12"/>
  <c r="K1645" i="12"/>
  <c r="J1645" i="12"/>
  <c r="K1644" i="12"/>
  <c r="J1644" i="12"/>
  <c r="K1643" i="12"/>
  <c r="J1643" i="12"/>
  <c r="K1642" i="12"/>
  <c r="J1642" i="12"/>
  <c r="K1641" i="12"/>
  <c r="J1641" i="12"/>
  <c r="K1640" i="12"/>
  <c r="J1640" i="12"/>
  <c r="K1639" i="12"/>
  <c r="J1639" i="12"/>
  <c r="K1638" i="12"/>
  <c r="J1638" i="12"/>
  <c r="K1637" i="12"/>
  <c r="J1637" i="12"/>
  <c r="K1636" i="12"/>
  <c r="J1636" i="12"/>
  <c r="K1635" i="12"/>
  <c r="J1635" i="12"/>
  <c r="K1634" i="12"/>
  <c r="J1634" i="12"/>
  <c r="K1633" i="12"/>
  <c r="J1633" i="12"/>
  <c r="K1632" i="12"/>
  <c r="J1632" i="12"/>
  <c r="K1631" i="12"/>
  <c r="J1631" i="12"/>
  <c r="K1630" i="12"/>
  <c r="J1630" i="12"/>
  <c r="K1629" i="12"/>
  <c r="J1629" i="12"/>
  <c r="K1628" i="12"/>
  <c r="J1628" i="12"/>
  <c r="K1627" i="12"/>
  <c r="J1627" i="12"/>
  <c r="K1626" i="12"/>
  <c r="J1626" i="12"/>
  <c r="K1625" i="12"/>
  <c r="J1625" i="12"/>
  <c r="K1624" i="12"/>
  <c r="J1624" i="12"/>
  <c r="K1623" i="12"/>
  <c r="J1623" i="12"/>
  <c r="K1622" i="12"/>
  <c r="J1622" i="12"/>
  <c r="K1621" i="12"/>
  <c r="J1621" i="12"/>
  <c r="D1621" i="12"/>
  <c r="D1622" i="12" s="1"/>
  <c r="D1623" i="12" s="1"/>
  <c r="D1624" i="12" s="1"/>
  <c r="D1625" i="12" s="1"/>
  <c r="D1626" i="12" s="1"/>
  <c r="D1627" i="12" s="1"/>
  <c r="D1628" i="12" s="1"/>
  <c r="D1629" i="12" s="1"/>
  <c r="D1630" i="12" s="1"/>
  <c r="D1631" i="12" s="1"/>
  <c r="D1632" i="12" s="1"/>
  <c r="D1633" i="12" s="1"/>
  <c r="D1634" i="12" s="1"/>
  <c r="D1635" i="12" s="1"/>
  <c r="D1636" i="12" s="1"/>
  <c r="D1637" i="12" s="1"/>
  <c r="D1638" i="12" s="1"/>
  <c r="D1639" i="12" s="1"/>
  <c r="D1640" i="12" s="1"/>
  <c r="D1641" i="12" s="1"/>
  <c r="D1642" i="12" s="1"/>
  <c r="D1643" i="12" s="1"/>
  <c r="D1644" i="12" s="1"/>
  <c r="D1645" i="12" s="1"/>
  <c r="D1646" i="12" s="1"/>
  <c r="D1647" i="12" s="1"/>
  <c r="D1648" i="12" s="1"/>
  <c r="D1649" i="12" s="1"/>
  <c r="D1650" i="12" s="1"/>
  <c r="K1620" i="12"/>
  <c r="J1620" i="12"/>
  <c r="K1619" i="12"/>
  <c r="J1619" i="12"/>
  <c r="K1618" i="12"/>
  <c r="J1618" i="12"/>
  <c r="K1617" i="12"/>
  <c r="J1617" i="12"/>
  <c r="K1616" i="12"/>
  <c r="J1616" i="12"/>
  <c r="K1615" i="12"/>
  <c r="J1615" i="12"/>
  <c r="K1614" i="12"/>
  <c r="J1614" i="12"/>
  <c r="K1613" i="12"/>
  <c r="J1613" i="12"/>
  <c r="K1612" i="12"/>
  <c r="J1612" i="12"/>
  <c r="K1611" i="12"/>
  <c r="J1611" i="12"/>
  <c r="K1610" i="12"/>
  <c r="J1610" i="12"/>
  <c r="K1609" i="12"/>
  <c r="J1609" i="12"/>
  <c r="K1608" i="12"/>
  <c r="J1608" i="12"/>
  <c r="K1607" i="12"/>
  <c r="J1607" i="12"/>
  <c r="K1606" i="12"/>
  <c r="J1606" i="12"/>
  <c r="K1605" i="12"/>
  <c r="J1605" i="12"/>
  <c r="K1604" i="12"/>
  <c r="J1604" i="12"/>
  <c r="K1603" i="12"/>
  <c r="J1603" i="12"/>
  <c r="K1602" i="12"/>
  <c r="J1602" i="12"/>
  <c r="K1601" i="12"/>
  <c r="J1601" i="12"/>
  <c r="K1600" i="12"/>
  <c r="J1600" i="12"/>
  <c r="K1599" i="12"/>
  <c r="J1599" i="12"/>
  <c r="K1598" i="12"/>
  <c r="J1598" i="12"/>
  <c r="K1597" i="12"/>
  <c r="J1597" i="12"/>
  <c r="K1596" i="12"/>
  <c r="J1596" i="12"/>
  <c r="K1595" i="12"/>
  <c r="J1595" i="12"/>
  <c r="K1594" i="12"/>
  <c r="J1594" i="12"/>
  <c r="K1593" i="12"/>
  <c r="J1593" i="12"/>
  <c r="K1592" i="12"/>
  <c r="J1592" i="12"/>
  <c r="K1591" i="12"/>
  <c r="J1591" i="12"/>
  <c r="K1590" i="12"/>
  <c r="J1590" i="12"/>
  <c r="D1590" i="12"/>
  <c r="D1591" i="12" s="1"/>
  <c r="D1592" i="12" s="1"/>
  <c r="D1593" i="12" s="1"/>
  <c r="D1594" i="12" s="1"/>
  <c r="D1595" i="12" s="1"/>
  <c r="D1596" i="12" s="1"/>
  <c r="D1597" i="12" s="1"/>
  <c r="D1598" i="12" s="1"/>
  <c r="D1599" i="12" s="1"/>
  <c r="D1600" i="12" s="1"/>
  <c r="D1601" i="12" s="1"/>
  <c r="D1602" i="12" s="1"/>
  <c r="D1603" i="12" s="1"/>
  <c r="D1604" i="12" s="1"/>
  <c r="D1605" i="12" s="1"/>
  <c r="D1606" i="12" s="1"/>
  <c r="D1607" i="12" s="1"/>
  <c r="D1608" i="12" s="1"/>
  <c r="D1609" i="12" s="1"/>
  <c r="D1610" i="12" s="1"/>
  <c r="D1611" i="12" s="1"/>
  <c r="D1612" i="12" s="1"/>
  <c r="D1613" i="12" s="1"/>
  <c r="D1614" i="12" s="1"/>
  <c r="D1615" i="12" s="1"/>
  <c r="D1616" i="12" s="1"/>
  <c r="D1617" i="12" s="1"/>
  <c r="D1618" i="12" s="1"/>
  <c r="D1619" i="12" s="1"/>
  <c r="D1620" i="12" s="1"/>
  <c r="K1589" i="12"/>
  <c r="J1589" i="12"/>
  <c r="K1588" i="12"/>
  <c r="J1588" i="12"/>
  <c r="K1587" i="12"/>
  <c r="J1587" i="12"/>
  <c r="K1586" i="12"/>
  <c r="J1586" i="12"/>
  <c r="K1585" i="12"/>
  <c r="J1585" i="12"/>
  <c r="K1584" i="12"/>
  <c r="J1584" i="12"/>
  <c r="K1583" i="12"/>
  <c r="J1583" i="12"/>
  <c r="K1582" i="12"/>
  <c r="J1582" i="12"/>
  <c r="K1581" i="12"/>
  <c r="J1581" i="12"/>
  <c r="K1580" i="12"/>
  <c r="J1580" i="12"/>
  <c r="K1579" i="12"/>
  <c r="J1579" i="12"/>
  <c r="K1578" i="12"/>
  <c r="J1578" i="12"/>
  <c r="K1577" i="12"/>
  <c r="J1577" i="12"/>
  <c r="K1576" i="12"/>
  <c r="J1576" i="12"/>
  <c r="K1575" i="12"/>
  <c r="J1575" i="12"/>
  <c r="K1574" i="12"/>
  <c r="J1574" i="12"/>
  <c r="K1573" i="12"/>
  <c r="J1573" i="12"/>
  <c r="K1572" i="12"/>
  <c r="J1572" i="12"/>
  <c r="K1571" i="12"/>
  <c r="J1571" i="12"/>
  <c r="K1570" i="12"/>
  <c r="J1570" i="12"/>
  <c r="K1569" i="12"/>
  <c r="J1569" i="12"/>
  <c r="K1568" i="12"/>
  <c r="J1568" i="12"/>
  <c r="K1567" i="12"/>
  <c r="J1567" i="12"/>
  <c r="K1566" i="12"/>
  <c r="J1566" i="12"/>
  <c r="K1565" i="12"/>
  <c r="J1565" i="12"/>
  <c r="K1564" i="12"/>
  <c r="J1564" i="12"/>
  <c r="K1563" i="12"/>
  <c r="J1563" i="12"/>
  <c r="K1562" i="12"/>
  <c r="J1562" i="12"/>
  <c r="K1561" i="12"/>
  <c r="J1561" i="12"/>
  <c r="K1560" i="12"/>
  <c r="J1560" i="12"/>
  <c r="K1559" i="12"/>
  <c r="J1559" i="12"/>
  <c r="D1559" i="12"/>
  <c r="D1560" i="12" s="1"/>
  <c r="D1561" i="12" s="1"/>
  <c r="D1562" i="12" s="1"/>
  <c r="D1563" i="12" s="1"/>
  <c r="D1564" i="12" s="1"/>
  <c r="D1565" i="12" s="1"/>
  <c r="D1566" i="12" s="1"/>
  <c r="D1567" i="12" s="1"/>
  <c r="D1568" i="12" s="1"/>
  <c r="D1569" i="12" s="1"/>
  <c r="D1570" i="12" s="1"/>
  <c r="D1571" i="12" s="1"/>
  <c r="D1572" i="12" s="1"/>
  <c r="D1573" i="12" s="1"/>
  <c r="D1574" i="12" s="1"/>
  <c r="D1575" i="12" s="1"/>
  <c r="D1576" i="12" s="1"/>
  <c r="D1577" i="12" s="1"/>
  <c r="D1578" i="12" s="1"/>
  <c r="D1579" i="12" s="1"/>
  <c r="D1580" i="12" s="1"/>
  <c r="D1581" i="12" s="1"/>
  <c r="D1582" i="12" s="1"/>
  <c r="D1583" i="12" s="1"/>
  <c r="D1584" i="12" s="1"/>
  <c r="D1585" i="12" s="1"/>
  <c r="D1586" i="12" s="1"/>
  <c r="D1587" i="12" s="1"/>
  <c r="D1588" i="12" s="1"/>
  <c r="D1589" i="12" s="1"/>
  <c r="K1558" i="12"/>
  <c r="J1558" i="12"/>
  <c r="K1557" i="12"/>
  <c r="J1557" i="12"/>
  <c r="K1556" i="12"/>
  <c r="J1556" i="12"/>
  <c r="K1555" i="12"/>
  <c r="J1555" i="12"/>
  <c r="K1554" i="12"/>
  <c r="J1554" i="12"/>
  <c r="K1553" i="12"/>
  <c r="J1553" i="12"/>
  <c r="K1552" i="12"/>
  <c r="J1552" i="12"/>
  <c r="K1551" i="12"/>
  <c r="J1551" i="12"/>
  <c r="K1550" i="12"/>
  <c r="J1550" i="12"/>
  <c r="K1549" i="12"/>
  <c r="J1549" i="12"/>
  <c r="M1549" i="12" s="1"/>
  <c r="K1548" i="12"/>
  <c r="J1548" i="12"/>
  <c r="K1547" i="12"/>
  <c r="J1547" i="12"/>
  <c r="K1546" i="12"/>
  <c r="J1546" i="12"/>
  <c r="K1545" i="12"/>
  <c r="J1545" i="12"/>
  <c r="K1544" i="12"/>
  <c r="J1544" i="12"/>
  <c r="K1543" i="12"/>
  <c r="J1543" i="12"/>
  <c r="K1542" i="12"/>
  <c r="J1542" i="12"/>
  <c r="K1541" i="12"/>
  <c r="J1541" i="12"/>
  <c r="K1540" i="12"/>
  <c r="J1540" i="12"/>
  <c r="K1539" i="12"/>
  <c r="J1539" i="12"/>
  <c r="K1538" i="12"/>
  <c r="J1538" i="12"/>
  <c r="K1537" i="12"/>
  <c r="J1537" i="12"/>
  <c r="K1536" i="12"/>
  <c r="J1536" i="12"/>
  <c r="K1535" i="12"/>
  <c r="J1535" i="12"/>
  <c r="K1534" i="12"/>
  <c r="J1534" i="12"/>
  <c r="K1533" i="12"/>
  <c r="J1533" i="12"/>
  <c r="K1532" i="12"/>
  <c r="J1532" i="12"/>
  <c r="K1531" i="12"/>
  <c r="J1531" i="12"/>
  <c r="K1530" i="12"/>
  <c r="J1530" i="12"/>
  <c r="K1529" i="12"/>
  <c r="J1529" i="12"/>
  <c r="D1529" i="12"/>
  <c r="D1530" i="12" s="1"/>
  <c r="D1531" i="12" s="1"/>
  <c r="D1532" i="12" s="1"/>
  <c r="D1533" i="12" s="1"/>
  <c r="D1534" i="12" s="1"/>
  <c r="D1535" i="12" s="1"/>
  <c r="D1536" i="12" s="1"/>
  <c r="D1537" i="12" s="1"/>
  <c r="D1538" i="12" s="1"/>
  <c r="D1539" i="12" s="1"/>
  <c r="D1540" i="12" s="1"/>
  <c r="D1541" i="12" s="1"/>
  <c r="D1542" i="12" s="1"/>
  <c r="D1543" i="12" s="1"/>
  <c r="D1544" i="12" s="1"/>
  <c r="D1545" i="12" s="1"/>
  <c r="D1546" i="12" s="1"/>
  <c r="D1547" i="12" s="1"/>
  <c r="D1548" i="12" s="1"/>
  <c r="D1549" i="12" s="1"/>
  <c r="D1550" i="12" s="1"/>
  <c r="D1551" i="12" s="1"/>
  <c r="D1552" i="12" s="1"/>
  <c r="D1553" i="12" s="1"/>
  <c r="D1554" i="12" s="1"/>
  <c r="D1555" i="12" s="1"/>
  <c r="D1556" i="12" s="1"/>
  <c r="D1557" i="12" s="1"/>
  <c r="D1558" i="12" s="1"/>
  <c r="K1528" i="12"/>
  <c r="J1528" i="12"/>
  <c r="K1527" i="12"/>
  <c r="J1527" i="12"/>
  <c r="K1526" i="12"/>
  <c r="J1526" i="12"/>
  <c r="K1525" i="12"/>
  <c r="J1525" i="12"/>
  <c r="K1524" i="12"/>
  <c r="J1524" i="12"/>
  <c r="K1523" i="12"/>
  <c r="J1523" i="12"/>
  <c r="K1522" i="12"/>
  <c r="J1522" i="12"/>
  <c r="K1521" i="12"/>
  <c r="J1521" i="12"/>
  <c r="K1520" i="12"/>
  <c r="J1520" i="12"/>
  <c r="K1519" i="12"/>
  <c r="J1519" i="12"/>
  <c r="K1518" i="12"/>
  <c r="J1518" i="12"/>
  <c r="K1517" i="12"/>
  <c r="J1517" i="12"/>
  <c r="K1516" i="12"/>
  <c r="J1516" i="12"/>
  <c r="K1515" i="12"/>
  <c r="J1515" i="12"/>
  <c r="K1514" i="12"/>
  <c r="J1514" i="12"/>
  <c r="K1513" i="12"/>
  <c r="J1513" i="12"/>
  <c r="K1512" i="12"/>
  <c r="J1512" i="12"/>
  <c r="K1511" i="12"/>
  <c r="J1511" i="12"/>
  <c r="K1510" i="12"/>
  <c r="J1510" i="12"/>
  <c r="K1509" i="12"/>
  <c r="J1509" i="12"/>
  <c r="K1508" i="12"/>
  <c r="J1508" i="12"/>
  <c r="K1507" i="12"/>
  <c r="J1507" i="12"/>
  <c r="K1506" i="12"/>
  <c r="J1506" i="12"/>
  <c r="K1505" i="12"/>
  <c r="J1505" i="12"/>
  <c r="K1504" i="12"/>
  <c r="J1504" i="12"/>
  <c r="K1503" i="12"/>
  <c r="J1503" i="12"/>
  <c r="K1502" i="12"/>
  <c r="J1502" i="12"/>
  <c r="K1501" i="12"/>
  <c r="J1501" i="12"/>
  <c r="K1500" i="12"/>
  <c r="J1500" i="12"/>
  <c r="K1499" i="12"/>
  <c r="J1499" i="12"/>
  <c r="K1498" i="12"/>
  <c r="J1498" i="12"/>
  <c r="D1498" i="12"/>
  <c r="D1499" i="12" s="1"/>
  <c r="D1500" i="12" s="1"/>
  <c r="D1501" i="12" s="1"/>
  <c r="D1502" i="12" s="1"/>
  <c r="D1503" i="12" s="1"/>
  <c r="D1504" i="12" s="1"/>
  <c r="D1505" i="12" s="1"/>
  <c r="D1506" i="12" s="1"/>
  <c r="D1507" i="12" s="1"/>
  <c r="D1508" i="12" s="1"/>
  <c r="D1509" i="12" s="1"/>
  <c r="D1510" i="12" s="1"/>
  <c r="D1511" i="12" s="1"/>
  <c r="D1512" i="12" s="1"/>
  <c r="D1513" i="12" s="1"/>
  <c r="D1514" i="12" s="1"/>
  <c r="D1515" i="12" s="1"/>
  <c r="D1516" i="12" s="1"/>
  <c r="D1517" i="12" s="1"/>
  <c r="D1518" i="12" s="1"/>
  <c r="D1519" i="12" s="1"/>
  <c r="D1520" i="12" s="1"/>
  <c r="D1521" i="12" s="1"/>
  <c r="D1522" i="12" s="1"/>
  <c r="D1523" i="12" s="1"/>
  <c r="D1524" i="12" s="1"/>
  <c r="D1525" i="12" s="1"/>
  <c r="D1526" i="12" s="1"/>
  <c r="D1527" i="12" s="1"/>
  <c r="D1528" i="12" s="1"/>
  <c r="K1497" i="12"/>
  <c r="J1497" i="12"/>
  <c r="K1496" i="12"/>
  <c r="J1496" i="12"/>
  <c r="K1495" i="12"/>
  <c r="J1495" i="12"/>
  <c r="K1494" i="12"/>
  <c r="J1494" i="12"/>
  <c r="K1493" i="12"/>
  <c r="J1493" i="12"/>
  <c r="K1492" i="12"/>
  <c r="J1492" i="12"/>
  <c r="K1491" i="12"/>
  <c r="J1491" i="12"/>
  <c r="K1490" i="12"/>
  <c r="J1490" i="12"/>
  <c r="K1489" i="12"/>
  <c r="J1489" i="12"/>
  <c r="K1488" i="12"/>
  <c r="J1488" i="12"/>
  <c r="K1487" i="12"/>
  <c r="J1487" i="12"/>
  <c r="K1486" i="12"/>
  <c r="J1486" i="12"/>
  <c r="K1485" i="12"/>
  <c r="J1485" i="12"/>
  <c r="K1484" i="12"/>
  <c r="J1484" i="12"/>
  <c r="K1483" i="12"/>
  <c r="J1483" i="12"/>
  <c r="K1482" i="12"/>
  <c r="J1482" i="12"/>
  <c r="K1481" i="12"/>
  <c r="J1481" i="12"/>
  <c r="K1480" i="12"/>
  <c r="J1480" i="12"/>
  <c r="K1479" i="12"/>
  <c r="J1479" i="12"/>
  <c r="K1478" i="12"/>
  <c r="J1478" i="12"/>
  <c r="K1477" i="12"/>
  <c r="J1477" i="12"/>
  <c r="K1476" i="12"/>
  <c r="J1476" i="12"/>
  <c r="K1475" i="12"/>
  <c r="J1475" i="12"/>
  <c r="K1474" i="12"/>
  <c r="J1474" i="12"/>
  <c r="K1473" i="12"/>
  <c r="J1473" i="12"/>
  <c r="K1472" i="12"/>
  <c r="J1472" i="12"/>
  <c r="K1471" i="12"/>
  <c r="J1471" i="12"/>
  <c r="K1470" i="12"/>
  <c r="J1470" i="12"/>
  <c r="K1469" i="12"/>
  <c r="J1469" i="12"/>
  <c r="K1468" i="12"/>
  <c r="J1468" i="12"/>
  <c r="D1468" i="12"/>
  <c r="D1469" i="12" s="1"/>
  <c r="D1470" i="12" s="1"/>
  <c r="D1471" i="12" s="1"/>
  <c r="D1472" i="12" s="1"/>
  <c r="D1473" i="12" s="1"/>
  <c r="D1474" i="12" s="1"/>
  <c r="D1475" i="12" s="1"/>
  <c r="D1476" i="12" s="1"/>
  <c r="D1477" i="12" s="1"/>
  <c r="D1478" i="12" s="1"/>
  <c r="D1479" i="12" s="1"/>
  <c r="D1480" i="12" s="1"/>
  <c r="D1481" i="12" s="1"/>
  <c r="D1482" i="12" s="1"/>
  <c r="D1483" i="12" s="1"/>
  <c r="D1484" i="12" s="1"/>
  <c r="D1485" i="12" s="1"/>
  <c r="D1486" i="12" s="1"/>
  <c r="D1487" i="12" s="1"/>
  <c r="D1488" i="12" s="1"/>
  <c r="D1489" i="12" s="1"/>
  <c r="D1490" i="12" s="1"/>
  <c r="D1491" i="12" s="1"/>
  <c r="D1492" i="12" s="1"/>
  <c r="D1493" i="12" s="1"/>
  <c r="D1494" i="12" s="1"/>
  <c r="D1495" i="12" s="1"/>
  <c r="D1496" i="12" s="1"/>
  <c r="D1497" i="12" s="1"/>
  <c r="K1467" i="12"/>
  <c r="J1467" i="12"/>
  <c r="K1466" i="12"/>
  <c r="J1466" i="12"/>
  <c r="K1465" i="12"/>
  <c r="J1465" i="12"/>
  <c r="K1464" i="12"/>
  <c r="J1464" i="12"/>
  <c r="K1463" i="12"/>
  <c r="J1463" i="12"/>
  <c r="K1462" i="12"/>
  <c r="J1462" i="12"/>
  <c r="K1461" i="12"/>
  <c r="J1461" i="12"/>
  <c r="K1460" i="12"/>
  <c r="J1460" i="12"/>
  <c r="K1459" i="12"/>
  <c r="J1459" i="12"/>
  <c r="K1458" i="12"/>
  <c r="J1458" i="12"/>
  <c r="K1457" i="12"/>
  <c r="J1457" i="12"/>
  <c r="K1456" i="12"/>
  <c r="J1456" i="12"/>
  <c r="K1455" i="12"/>
  <c r="J1455" i="12"/>
  <c r="K1454" i="12"/>
  <c r="J1454" i="12"/>
  <c r="K1453" i="12"/>
  <c r="J1453" i="12"/>
  <c r="K1452" i="12"/>
  <c r="J1452" i="12"/>
  <c r="K1451" i="12"/>
  <c r="J1451" i="12"/>
  <c r="K1450" i="12"/>
  <c r="J1450" i="12"/>
  <c r="K1449" i="12"/>
  <c r="J1449" i="12"/>
  <c r="K1448" i="12"/>
  <c r="J1448" i="12"/>
  <c r="K1447" i="12"/>
  <c r="J1447" i="12"/>
  <c r="K1446" i="12"/>
  <c r="J1446" i="12"/>
  <c r="K1445" i="12"/>
  <c r="J1445" i="12"/>
  <c r="K1444" i="12"/>
  <c r="J1444" i="12"/>
  <c r="K1443" i="12"/>
  <c r="J1443" i="12"/>
  <c r="K1442" i="12"/>
  <c r="J1442" i="12"/>
  <c r="K1441" i="12"/>
  <c r="J1441" i="12"/>
  <c r="K1440" i="12"/>
  <c r="J1440" i="12"/>
  <c r="K1439" i="12"/>
  <c r="J1439" i="12"/>
  <c r="K1438" i="12"/>
  <c r="J1438" i="12"/>
  <c r="K1437" i="12"/>
  <c r="J1437" i="12"/>
  <c r="D1437" i="12"/>
  <c r="D1438" i="12" s="1"/>
  <c r="D1439" i="12" s="1"/>
  <c r="D1440" i="12" s="1"/>
  <c r="D1441" i="12" s="1"/>
  <c r="D1442" i="12" s="1"/>
  <c r="D1443" i="12" s="1"/>
  <c r="D1444" i="12" s="1"/>
  <c r="D1445" i="12" s="1"/>
  <c r="D1446" i="12" s="1"/>
  <c r="D1447" i="12" s="1"/>
  <c r="D1448" i="12" s="1"/>
  <c r="D1449" i="12" s="1"/>
  <c r="D1450" i="12" s="1"/>
  <c r="D1451" i="12" s="1"/>
  <c r="D1452" i="12" s="1"/>
  <c r="D1453" i="12" s="1"/>
  <c r="D1454" i="12" s="1"/>
  <c r="D1455" i="12" s="1"/>
  <c r="D1456" i="12" s="1"/>
  <c r="D1457" i="12" s="1"/>
  <c r="D1458" i="12" s="1"/>
  <c r="D1459" i="12" s="1"/>
  <c r="D1460" i="12" s="1"/>
  <c r="D1461" i="12" s="1"/>
  <c r="D1462" i="12" s="1"/>
  <c r="D1463" i="12" s="1"/>
  <c r="D1464" i="12" s="1"/>
  <c r="D1465" i="12" s="1"/>
  <c r="D1466" i="12" s="1"/>
  <c r="D1467" i="12" s="1"/>
  <c r="K1436" i="12"/>
  <c r="J1436" i="12"/>
  <c r="K1435" i="12"/>
  <c r="J1435" i="12"/>
  <c r="K1434" i="12"/>
  <c r="J1434" i="12"/>
  <c r="K1433" i="12"/>
  <c r="J1433" i="12"/>
  <c r="K1432" i="12"/>
  <c r="J1432" i="12"/>
  <c r="K1431" i="12"/>
  <c r="J1431" i="12"/>
  <c r="K1430" i="12"/>
  <c r="J1430" i="12"/>
  <c r="K1429" i="12"/>
  <c r="J1429" i="12"/>
  <c r="K1428" i="12"/>
  <c r="J1428" i="12"/>
  <c r="K1427" i="12"/>
  <c r="J1427" i="12"/>
  <c r="K1426" i="12"/>
  <c r="J1426" i="12"/>
  <c r="K1425" i="12"/>
  <c r="J1425" i="12"/>
  <c r="K1424" i="12"/>
  <c r="J1424" i="12"/>
  <c r="K1423" i="12"/>
  <c r="J1423" i="12"/>
  <c r="K1422" i="12"/>
  <c r="J1422" i="12"/>
  <c r="K1421" i="12"/>
  <c r="J1421" i="12"/>
  <c r="K1420" i="12"/>
  <c r="J1420" i="12"/>
  <c r="K1419" i="12"/>
  <c r="J1419" i="12"/>
  <c r="K1418" i="12"/>
  <c r="J1418" i="12"/>
  <c r="K1417" i="12"/>
  <c r="J1417" i="12"/>
  <c r="K1416" i="12"/>
  <c r="J1416" i="12"/>
  <c r="K1415" i="12"/>
  <c r="J1415" i="12"/>
  <c r="K1414" i="12"/>
  <c r="J1414" i="12"/>
  <c r="K1413" i="12"/>
  <c r="J1413" i="12"/>
  <c r="K1412" i="12"/>
  <c r="J1412" i="12"/>
  <c r="K1411" i="12"/>
  <c r="J1411" i="12"/>
  <c r="K1410" i="12"/>
  <c r="J1410" i="12"/>
  <c r="K1409" i="12"/>
  <c r="J1409" i="12"/>
  <c r="D1409" i="12"/>
  <c r="D1410" i="12" s="1"/>
  <c r="D1411" i="12" s="1"/>
  <c r="D1412" i="12" s="1"/>
  <c r="D1413" i="12" s="1"/>
  <c r="D1414" i="12" s="1"/>
  <c r="D1415" i="12" s="1"/>
  <c r="D1416" i="12" s="1"/>
  <c r="D1417" i="12" s="1"/>
  <c r="D1418" i="12" s="1"/>
  <c r="D1419" i="12" s="1"/>
  <c r="D1420" i="12" s="1"/>
  <c r="D1421" i="12" s="1"/>
  <c r="D1422" i="12" s="1"/>
  <c r="D1423" i="12" s="1"/>
  <c r="D1424" i="12" s="1"/>
  <c r="D1425" i="12" s="1"/>
  <c r="D1426" i="12" s="1"/>
  <c r="D1427" i="12" s="1"/>
  <c r="D1428" i="12" s="1"/>
  <c r="D1429" i="12" s="1"/>
  <c r="D1430" i="12" s="1"/>
  <c r="D1431" i="12" s="1"/>
  <c r="D1432" i="12" s="1"/>
  <c r="D1433" i="12" s="1"/>
  <c r="D1434" i="12" s="1"/>
  <c r="D1435" i="12" s="1"/>
  <c r="D1436" i="12" s="1"/>
  <c r="K1408" i="12"/>
  <c r="J1408" i="12"/>
  <c r="K1407" i="12"/>
  <c r="J1407" i="12"/>
  <c r="K1406" i="12"/>
  <c r="J1406" i="12"/>
  <c r="K1405" i="12"/>
  <c r="J1405" i="12"/>
  <c r="K1404" i="12"/>
  <c r="J1404" i="12"/>
  <c r="K1403" i="12"/>
  <c r="J1403" i="12"/>
  <c r="K1402" i="12"/>
  <c r="J1402" i="12"/>
  <c r="K1401" i="12"/>
  <c r="J1401" i="12"/>
  <c r="K1400" i="12"/>
  <c r="J1400" i="12"/>
  <c r="K1399" i="12"/>
  <c r="J1399" i="12"/>
  <c r="K1398" i="12"/>
  <c r="J1398" i="12"/>
  <c r="K1397" i="12"/>
  <c r="J1397" i="12"/>
  <c r="K1396" i="12"/>
  <c r="J1396" i="12"/>
  <c r="K1395" i="12"/>
  <c r="J1395" i="12"/>
  <c r="K1394" i="12"/>
  <c r="J1394" i="12"/>
  <c r="K1393" i="12"/>
  <c r="J1393" i="12"/>
  <c r="K1392" i="12"/>
  <c r="J1392" i="12"/>
  <c r="K1391" i="12"/>
  <c r="J1391" i="12"/>
  <c r="K1390" i="12"/>
  <c r="J1390" i="12"/>
  <c r="K1389" i="12"/>
  <c r="J1389" i="12"/>
  <c r="K1388" i="12"/>
  <c r="J1388" i="12"/>
  <c r="K1387" i="12"/>
  <c r="J1387" i="12"/>
  <c r="K1386" i="12"/>
  <c r="J1386" i="12"/>
  <c r="K1385" i="12"/>
  <c r="J1385" i="12"/>
  <c r="K1384" i="12"/>
  <c r="J1384" i="12"/>
  <c r="K1383" i="12"/>
  <c r="J1383" i="12"/>
  <c r="K1382" i="12"/>
  <c r="J1382" i="12"/>
  <c r="K1381" i="12"/>
  <c r="J1381" i="12"/>
  <c r="K1380" i="12"/>
  <c r="J1380" i="12"/>
  <c r="K1379" i="12"/>
  <c r="J1379" i="12"/>
  <c r="K1378" i="12"/>
  <c r="J1378" i="12"/>
  <c r="D1378" i="12"/>
  <c r="D1379" i="12" s="1"/>
  <c r="D1380" i="12" s="1"/>
  <c r="D1381" i="12" s="1"/>
  <c r="D1382" i="12" s="1"/>
  <c r="D1383" i="12" s="1"/>
  <c r="D1384" i="12" s="1"/>
  <c r="D1385" i="12" s="1"/>
  <c r="D1386" i="12" s="1"/>
  <c r="D1387" i="12" s="1"/>
  <c r="D1388" i="12" s="1"/>
  <c r="D1389" i="12" s="1"/>
  <c r="D1390" i="12" s="1"/>
  <c r="D1391" i="12" s="1"/>
  <c r="D1392" i="12" s="1"/>
  <c r="D1393" i="12" s="1"/>
  <c r="D1394" i="12" s="1"/>
  <c r="D1395" i="12" s="1"/>
  <c r="D1396" i="12" s="1"/>
  <c r="D1397" i="12" s="1"/>
  <c r="D1398" i="12" s="1"/>
  <c r="D1399" i="12" s="1"/>
  <c r="D1400" i="12" s="1"/>
  <c r="D1401" i="12" s="1"/>
  <c r="D1402" i="12" s="1"/>
  <c r="D1403" i="12" s="1"/>
  <c r="D1404" i="12" s="1"/>
  <c r="D1405" i="12" s="1"/>
  <c r="D1406" i="12" s="1"/>
  <c r="D1407" i="12" s="1"/>
  <c r="D1408" i="12" s="1"/>
  <c r="K1377" i="12"/>
  <c r="J1377" i="12"/>
  <c r="K1376" i="12"/>
  <c r="J1376" i="12"/>
  <c r="K1375" i="12"/>
  <c r="J1375" i="12"/>
  <c r="K1374" i="12"/>
  <c r="J1374" i="12"/>
  <c r="K1373" i="12"/>
  <c r="J1373" i="12"/>
  <c r="K1372" i="12"/>
  <c r="J1372" i="12"/>
  <c r="K1371" i="12"/>
  <c r="J1371" i="12"/>
  <c r="K1370" i="12"/>
  <c r="J1370" i="12"/>
  <c r="K1369" i="12"/>
  <c r="J1369" i="12"/>
  <c r="K1368" i="12"/>
  <c r="J1368" i="12"/>
  <c r="K1367" i="12"/>
  <c r="J1367" i="12"/>
  <c r="K1366" i="12"/>
  <c r="J1366" i="12"/>
  <c r="K1365" i="12"/>
  <c r="J1365" i="12"/>
  <c r="K1364" i="12"/>
  <c r="J1364" i="12"/>
  <c r="K1363" i="12"/>
  <c r="J1363" i="12"/>
  <c r="K1362" i="12"/>
  <c r="J1362" i="12"/>
  <c r="K1361" i="12"/>
  <c r="J1361" i="12"/>
  <c r="K1360" i="12"/>
  <c r="J1360" i="12"/>
  <c r="K1359" i="12"/>
  <c r="J1359" i="12"/>
  <c r="K1358" i="12"/>
  <c r="J1358" i="12"/>
  <c r="K1357" i="12"/>
  <c r="J1357" i="12"/>
  <c r="K1356" i="12"/>
  <c r="J1356" i="12"/>
  <c r="K1355" i="12"/>
  <c r="J1355" i="12"/>
  <c r="K1354" i="12"/>
  <c r="J1354" i="12"/>
  <c r="K1353" i="12"/>
  <c r="J1353" i="12"/>
  <c r="K1352" i="12"/>
  <c r="J1352" i="12"/>
  <c r="K1351" i="12"/>
  <c r="J1351" i="12"/>
  <c r="K1350" i="12"/>
  <c r="J1350" i="12"/>
  <c r="K1349" i="12"/>
  <c r="J1349" i="12"/>
  <c r="K1348" i="12"/>
  <c r="J1348" i="12"/>
  <c r="K1347" i="12"/>
  <c r="J1347" i="12"/>
  <c r="D1347" i="12"/>
  <c r="D1348" i="12" s="1"/>
  <c r="D1349" i="12" s="1"/>
  <c r="D1350" i="12" s="1"/>
  <c r="D1351" i="12" s="1"/>
  <c r="D1352" i="12" s="1"/>
  <c r="D1353" i="12" s="1"/>
  <c r="D1354" i="12" s="1"/>
  <c r="D1355" i="12" s="1"/>
  <c r="D1356" i="12" s="1"/>
  <c r="D1357" i="12" s="1"/>
  <c r="D1358" i="12" s="1"/>
  <c r="D1359" i="12" s="1"/>
  <c r="D1360" i="12" s="1"/>
  <c r="D1361" i="12" s="1"/>
  <c r="D1362" i="12" s="1"/>
  <c r="D1363" i="12" s="1"/>
  <c r="D1364" i="12" s="1"/>
  <c r="D1365" i="12" s="1"/>
  <c r="D1366" i="12" s="1"/>
  <c r="D1367" i="12" s="1"/>
  <c r="D1368" i="12" s="1"/>
  <c r="D1369" i="12" s="1"/>
  <c r="D1370" i="12" s="1"/>
  <c r="D1371" i="12" s="1"/>
  <c r="D1372" i="12" s="1"/>
  <c r="D1373" i="12" s="1"/>
  <c r="D1374" i="12" s="1"/>
  <c r="D1375" i="12" s="1"/>
  <c r="D1376" i="12" s="1"/>
  <c r="D1377" i="12" s="1"/>
  <c r="K1346" i="12"/>
  <c r="J1346" i="12"/>
  <c r="K1345" i="12"/>
  <c r="J1345" i="12"/>
  <c r="K1344" i="12"/>
  <c r="J1344" i="12"/>
  <c r="K1343" i="12"/>
  <c r="J1343" i="12"/>
  <c r="K1342" i="12"/>
  <c r="J1342" i="12"/>
  <c r="K1341" i="12"/>
  <c r="J1341" i="12"/>
  <c r="K1340" i="12"/>
  <c r="J1340" i="12"/>
  <c r="K1339" i="12"/>
  <c r="J1339" i="12"/>
  <c r="K1338" i="12"/>
  <c r="J1338" i="12"/>
  <c r="K1337" i="12"/>
  <c r="J1337" i="12"/>
  <c r="K1336" i="12"/>
  <c r="J1336" i="12"/>
  <c r="K1335" i="12"/>
  <c r="J1335" i="12"/>
  <c r="K1334" i="12"/>
  <c r="J1334" i="12"/>
  <c r="K1333" i="12"/>
  <c r="J1333" i="12"/>
  <c r="K1332" i="12"/>
  <c r="J1332" i="12"/>
  <c r="K1331" i="12"/>
  <c r="J1331" i="12"/>
  <c r="K1330" i="12"/>
  <c r="J1330" i="12"/>
  <c r="K1329" i="12"/>
  <c r="J1329" i="12"/>
  <c r="K1328" i="12"/>
  <c r="J1328" i="12"/>
  <c r="K1327" i="12"/>
  <c r="J1327" i="12"/>
  <c r="K1326" i="12"/>
  <c r="J1326" i="12"/>
  <c r="K1325" i="12"/>
  <c r="J1325" i="12"/>
  <c r="K1324" i="12"/>
  <c r="J1324" i="12"/>
  <c r="K1323" i="12"/>
  <c r="J1323" i="12"/>
  <c r="K1322" i="12"/>
  <c r="J1322" i="12"/>
  <c r="K1321" i="12"/>
  <c r="J1321" i="12"/>
  <c r="K1320" i="12"/>
  <c r="J1320" i="12"/>
  <c r="K1319" i="12"/>
  <c r="J1319" i="12"/>
  <c r="K1318" i="12"/>
  <c r="J1318" i="12"/>
  <c r="K1317" i="12"/>
  <c r="J1317" i="12"/>
  <c r="D1317" i="12"/>
  <c r="D1318" i="12" s="1"/>
  <c r="D1319" i="12" s="1"/>
  <c r="D1320" i="12" s="1"/>
  <c r="D1321" i="12" s="1"/>
  <c r="D1322" i="12" s="1"/>
  <c r="D1323" i="12" s="1"/>
  <c r="D1324" i="12" s="1"/>
  <c r="D1325" i="12" s="1"/>
  <c r="D1326" i="12" s="1"/>
  <c r="D1327" i="12" s="1"/>
  <c r="D1328" i="12" s="1"/>
  <c r="D1329" i="12" s="1"/>
  <c r="D1330" i="12" s="1"/>
  <c r="D1331" i="12" s="1"/>
  <c r="D1332" i="12" s="1"/>
  <c r="D1333" i="12" s="1"/>
  <c r="D1334" i="12" s="1"/>
  <c r="D1335" i="12" s="1"/>
  <c r="D1336" i="12" s="1"/>
  <c r="D1337" i="12" s="1"/>
  <c r="D1338" i="12" s="1"/>
  <c r="D1339" i="12" s="1"/>
  <c r="D1340" i="12" s="1"/>
  <c r="D1341" i="12" s="1"/>
  <c r="D1342" i="12" s="1"/>
  <c r="D1343" i="12" s="1"/>
  <c r="D1344" i="12" s="1"/>
  <c r="D1345" i="12" s="1"/>
  <c r="D1346" i="12" s="1"/>
  <c r="K1316" i="12"/>
  <c r="J1316" i="12"/>
  <c r="K1315" i="12"/>
  <c r="J1315" i="12"/>
  <c r="K1314" i="12"/>
  <c r="J1314" i="12"/>
  <c r="K1313" i="12"/>
  <c r="J1313" i="12"/>
  <c r="K1312" i="12"/>
  <c r="J1312" i="12"/>
  <c r="K1311" i="12"/>
  <c r="J1311" i="12"/>
  <c r="K1310" i="12"/>
  <c r="J1310" i="12"/>
  <c r="K1309" i="12"/>
  <c r="J1309" i="12"/>
  <c r="K1308" i="12"/>
  <c r="J1308" i="12"/>
  <c r="K1307" i="12"/>
  <c r="J1307" i="12"/>
  <c r="K1306" i="12"/>
  <c r="J1306" i="12"/>
  <c r="K1305" i="12"/>
  <c r="J1305" i="12"/>
  <c r="K1304" i="12"/>
  <c r="J1304" i="12"/>
  <c r="K1303" i="12"/>
  <c r="J1303" i="12"/>
  <c r="K1302" i="12"/>
  <c r="J1302" i="12"/>
  <c r="K1301" i="12"/>
  <c r="J1301" i="12"/>
  <c r="K1300" i="12"/>
  <c r="J1300" i="12"/>
  <c r="K1299" i="12"/>
  <c r="J1299" i="12"/>
  <c r="K1298" i="12"/>
  <c r="J1298" i="12"/>
  <c r="K1297" i="12"/>
  <c r="J1297" i="12"/>
  <c r="K1296" i="12"/>
  <c r="J1296" i="12"/>
  <c r="K1295" i="12"/>
  <c r="J1295" i="12"/>
  <c r="K1294" i="12"/>
  <c r="J1294" i="12"/>
  <c r="K1293" i="12"/>
  <c r="J1293" i="12"/>
  <c r="K1292" i="12"/>
  <c r="J1292" i="12"/>
  <c r="K1291" i="12"/>
  <c r="J1291" i="12"/>
  <c r="K1290" i="12"/>
  <c r="J1290" i="12"/>
  <c r="K1289" i="12"/>
  <c r="J1289" i="12"/>
  <c r="K1288" i="12"/>
  <c r="J1288" i="12"/>
  <c r="K1287" i="12"/>
  <c r="J1287" i="12"/>
  <c r="K1286" i="12"/>
  <c r="J1286" i="12"/>
  <c r="D1286" i="12"/>
  <c r="D1287" i="12" s="1"/>
  <c r="D1288" i="12" s="1"/>
  <c r="D1289" i="12" s="1"/>
  <c r="D1290" i="12" s="1"/>
  <c r="D1291" i="12" s="1"/>
  <c r="D1292" i="12" s="1"/>
  <c r="D1293" i="12" s="1"/>
  <c r="D1294" i="12" s="1"/>
  <c r="D1295" i="12" s="1"/>
  <c r="D1296" i="12" s="1"/>
  <c r="D1297" i="12" s="1"/>
  <c r="D1298" i="12" s="1"/>
  <c r="D1299" i="12" s="1"/>
  <c r="D1300" i="12" s="1"/>
  <c r="D1301" i="12" s="1"/>
  <c r="D1302" i="12" s="1"/>
  <c r="D1303" i="12" s="1"/>
  <c r="D1304" i="12" s="1"/>
  <c r="D1305" i="12" s="1"/>
  <c r="D1306" i="12" s="1"/>
  <c r="D1307" i="12" s="1"/>
  <c r="D1308" i="12" s="1"/>
  <c r="D1309" i="12" s="1"/>
  <c r="D1310" i="12" s="1"/>
  <c r="D1311" i="12" s="1"/>
  <c r="D1312" i="12" s="1"/>
  <c r="D1313" i="12" s="1"/>
  <c r="D1314" i="12" s="1"/>
  <c r="D1315" i="12" s="1"/>
  <c r="D1316" i="12" s="1"/>
  <c r="K1285" i="12"/>
  <c r="J1285" i="12"/>
  <c r="K1284" i="12"/>
  <c r="J1284" i="12"/>
  <c r="K1283" i="12"/>
  <c r="J1283" i="12"/>
  <c r="K1282" i="12"/>
  <c r="J1282" i="12"/>
  <c r="K1281" i="12"/>
  <c r="J1281" i="12"/>
  <c r="K1280" i="12"/>
  <c r="J1280" i="12"/>
  <c r="K1279" i="12"/>
  <c r="J1279" i="12"/>
  <c r="K1278" i="12"/>
  <c r="J1278" i="12"/>
  <c r="K1277" i="12"/>
  <c r="J1277" i="12"/>
  <c r="K1276" i="12"/>
  <c r="J1276" i="12"/>
  <c r="K1275" i="12"/>
  <c r="J1275" i="12"/>
  <c r="K1274" i="12"/>
  <c r="J1274" i="12"/>
  <c r="K1273" i="12"/>
  <c r="J1273" i="12"/>
  <c r="K1272" i="12"/>
  <c r="J1272" i="12"/>
  <c r="K1271" i="12"/>
  <c r="J1271" i="12"/>
  <c r="K1270" i="12"/>
  <c r="J1270" i="12"/>
  <c r="K1269" i="12"/>
  <c r="J1269" i="12"/>
  <c r="K1268" i="12"/>
  <c r="J1268" i="12"/>
  <c r="K1267" i="12"/>
  <c r="J1267" i="12"/>
  <c r="K1266" i="12"/>
  <c r="J1266" i="12"/>
  <c r="K1265" i="12"/>
  <c r="J1265" i="12"/>
  <c r="K1264" i="12"/>
  <c r="J1264" i="12"/>
  <c r="K1263" i="12"/>
  <c r="J1263" i="12"/>
  <c r="K1262" i="12"/>
  <c r="J1262" i="12"/>
  <c r="K1261" i="12"/>
  <c r="J1261" i="12"/>
  <c r="K1260" i="12"/>
  <c r="J1260" i="12"/>
  <c r="K1259" i="12"/>
  <c r="J1259" i="12"/>
  <c r="K1258" i="12"/>
  <c r="J1258" i="12"/>
  <c r="K1257" i="12"/>
  <c r="J1257" i="12"/>
  <c r="K1256" i="12"/>
  <c r="J1256" i="12"/>
  <c r="D1256" i="12"/>
  <c r="D1257" i="12" s="1"/>
  <c r="D1258" i="12" s="1"/>
  <c r="D1259" i="12" s="1"/>
  <c r="D1260" i="12" s="1"/>
  <c r="D1261" i="12" s="1"/>
  <c r="D1262" i="12" s="1"/>
  <c r="D1263" i="12" s="1"/>
  <c r="D1264" i="12" s="1"/>
  <c r="D1265" i="12" s="1"/>
  <c r="D1266" i="12" s="1"/>
  <c r="D1267" i="12" s="1"/>
  <c r="D1268" i="12" s="1"/>
  <c r="D1269" i="12" s="1"/>
  <c r="D1270" i="12" s="1"/>
  <c r="D1271" i="12" s="1"/>
  <c r="D1272" i="12" s="1"/>
  <c r="D1273" i="12" s="1"/>
  <c r="D1274" i="12" s="1"/>
  <c r="D1275" i="12" s="1"/>
  <c r="D1276" i="12" s="1"/>
  <c r="D1277" i="12" s="1"/>
  <c r="D1278" i="12" s="1"/>
  <c r="D1279" i="12" s="1"/>
  <c r="D1280" i="12" s="1"/>
  <c r="D1281" i="12" s="1"/>
  <c r="D1282" i="12" s="1"/>
  <c r="D1283" i="12" s="1"/>
  <c r="D1284" i="12" s="1"/>
  <c r="D1285" i="12" s="1"/>
  <c r="K1255" i="12"/>
  <c r="J1255" i="12"/>
  <c r="K1254" i="12"/>
  <c r="J1254" i="12"/>
  <c r="K1253" i="12"/>
  <c r="J1253" i="12"/>
  <c r="K1252" i="12"/>
  <c r="J1252" i="12"/>
  <c r="K1251" i="12"/>
  <c r="J1251" i="12"/>
  <c r="K1250" i="12"/>
  <c r="J1250" i="12"/>
  <c r="K1249" i="12"/>
  <c r="J1249" i="12"/>
  <c r="K1248" i="12"/>
  <c r="J1248" i="12"/>
  <c r="K1247" i="12"/>
  <c r="J1247" i="12"/>
  <c r="K1246" i="12"/>
  <c r="J1246" i="12"/>
  <c r="K1245" i="12"/>
  <c r="J1245" i="12"/>
  <c r="K1244" i="12"/>
  <c r="J1244" i="12"/>
  <c r="K1243" i="12"/>
  <c r="J1243" i="12"/>
  <c r="K1242" i="12"/>
  <c r="J1242" i="12"/>
  <c r="K1241" i="12"/>
  <c r="J1241" i="12"/>
  <c r="K1240" i="12"/>
  <c r="J1240" i="12"/>
  <c r="K1239" i="12"/>
  <c r="J1239" i="12"/>
  <c r="K1238" i="12"/>
  <c r="J1238" i="12"/>
  <c r="K1237" i="12"/>
  <c r="J1237" i="12"/>
  <c r="K1236" i="12"/>
  <c r="J1236" i="12"/>
  <c r="K1235" i="12"/>
  <c r="J1235" i="12"/>
  <c r="K1234" i="12"/>
  <c r="J1234" i="12"/>
  <c r="K1233" i="12"/>
  <c r="J1233" i="12"/>
  <c r="K1232" i="12"/>
  <c r="J1232" i="12"/>
  <c r="K1231" i="12"/>
  <c r="J1231" i="12"/>
  <c r="K1230" i="12"/>
  <c r="J1230" i="12"/>
  <c r="K1229" i="12"/>
  <c r="J1229" i="12"/>
  <c r="K1228" i="12"/>
  <c r="J1228" i="12"/>
  <c r="K1227" i="12"/>
  <c r="J1227" i="12"/>
  <c r="K1226" i="12"/>
  <c r="J1226" i="12"/>
  <c r="K1225" i="12"/>
  <c r="J1225" i="12"/>
  <c r="D1225" i="12"/>
  <c r="D1226" i="12" s="1"/>
  <c r="D1227" i="12" s="1"/>
  <c r="D1228" i="12" s="1"/>
  <c r="D1229" i="12" s="1"/>
  <c r="D1230" i="12" s="1"/>
  <c r="D1231" i="12" s="1"/>
  <c r="D1232" i="12" s="1"/>
  <c r="D1233" i="12" s="1"/>
  <c r="D1234" i="12" s="1"/>
  <c r="D1235" i="12" s="1"/>
  <c r="D1236" i="12" s="1"/>
  <c r="D1237" i="12" s="1"/>
  <c r="D1238" i="12" s="1"/>
  <c r="D1239" i="12" s="1"/>
  <c r="D1240" i="12" s="1"/>
  <c r="D1241" i="12" s="1"/>
  <c r="D1242" i="12" s="1"/>
  <c r="D1243" i="12" s="1"/>
  <c r="D1244" i="12" s="1"/>
  <c r="D1245" i="12" s="1"/>
  <c r="D1246" i="12" s="1"/>
  <c r="D1247" i="12" s="1"/>
  <c r="D1248" i="12" s="1"/>
  <c r="D1249" i="12" s="1"/>
  <c r="D1250" i="12" s="1"/>
  <c r="D1251" i="12" s="1"/>
  <c r="D1252" i="12" s="1"/>
  <c r="D1253" i="12" s="1"/>
  <c r="D1254" i="12" s="1"/>
  <c r="D1255" i="12" s="1"/>
  <c r="K1224" i="12"/>
  <c r="J1224" i="12"/>
  <c r="K1223" i="12"/>
  <c r="J1223" i="12"/>
  <c r="K1222" i="12"/>
  <c r="J1222" i="12"/>
  <c r="K1221" i="12"/>
  <c r="J1221" i="12"/>
  <c r="K1220" i="12"/>
  <c r="J1220" i="12"/>
  <c r="K1219" i="12"/>
  <c r="J1219" i="12"/>
  <c r="K1218" i="12"/>
  <c r="J1218" i="12"/>
  <c r="K1217" i="12"/>
  <c r="J1217" i="12"/>
  <c r="K1216" i="12"/>
  <c r="J1216" i="12"/>
  <c r="K1215" i="12"/>
  <c r="J1215" i="12"/>
  <c r="K1214" i="12"/>
  <c r="J1214" i="12"/>
  <c r="K1213" i="12"/>
  <c r="J1213" i="12"/>
  <c r="K1212" i="12"/>
  <c r="J1212" i="12"/>
  <c r="K1211" i="12"/>
  <c r="J1211" i="12"/>
  <c r="K1210" i="12"/>
  <c r="J1210" i="12"/>
  <c r="K1209" i="12"/>
  <c r="J1209" i="12"/>
  <c r="K1208" i="12"/>
  <c r="J1208" i="12"/>
  <c r="K1207" i="12"/>
  <c r="J1207" i="12"/>
  <c r="K1206" i="12"/>
  <c r="J1206" i="12"/>
  <c r="K1205" i="12"/>
  <c r="J1205" i="12"/>
  <c r="K1204" i="12"/>
  <c r="J1204" i="12"/>
  <c r="K1203" i="12"/>
  <c r="J1203" i="12"/>
  <c r="K1202" i="12"/>
  <c r="J1202" i="12"/>
  <c r="K1201" i="12"/>
  <c r="J1201" i="12"/>
  <c r="K1200" i="12"/>
  <c r="J1200" i="12"/>
  <c r="K1199" i="12"/>
  <c r="J1199" i="12"/>
  <c r="K1198" i="12"/>
  <c r="J1198" i="12"/>
  <c r="K1197" i="12"/>
  <c r="J1197" i="12"/>
  <c r="K1196" i="12"/>
  <c r="J1196" i="12"/>
  <c r="K1195" i="12"/>
  <c r="J1195" i="12"/>
  <c r="K1194" i="12"/>
  <c r="J1194" i="12"/>
  <c r="D1194" i="12"/>
  <c r="D1195" i="12" s="1"/>
  <c r="D1196" i="12" s="1"/>
  <c r="D1197" i="12" s="1"/>
  <c r="D1198" i="12" s="1"/>
  <c r="D1199" i="12" s="1"/>
  <c r="D1200" i="12" s="1"/>
  <c r="D1201" i="12" s="1"/>
  <c r="D1202" i="12" s="1"/>
  <c r="D1203" i="12" s="1"/>
  <c r="D1204" i="12" s="1"/>
  <c r="D1205" i="12" s="1"/>
  <c r="D1206" i="12" s="1"/>
  <c r="D1207" i="12" s="1"/>
  <c r="D1208" i="12" s="1"/>
  <c r="D1209" i="12" s="1"/>
  <c r="D1210" i="12" s="1"/>
  <c r="D1211" i="12" s="1"/>
  <c r="D1212" i="12" s="1"/>
  <c r="D1213" i="12" s="1"/>
  <c r="D1214" i="12" s="1"/>
  <c r="D1215" i="12" s="1"/>
  <c r="D1216" i="12" s="1"/>
  <c r="D1217" i="12" s="1"/>
  <c r="D1218" i="12" s="1"/>
  <c r="D1219" i="12" s="1"/>
  <c r="D1220" i="12" s="1"/>
  <c r="D1221" i="12" s="1"/>
  <c r="D1222" i="12" s="1"/>
  <c r="D1223" i="12" s="1"/>
  <c r="D1224" i="12" s="1"/>
  <c r="K1193" i="12"/>
  <c r="J1193" i="12"/>
  <c r="K1192" i="12"/>
  <c r="J1192" i="12"/>
  <c r="K1191" i="12"/>
  <c r="J1191" i="12"/>
  <c r="K1190" i="12"/>
  <c r="J1190" i="12"/>
  <c r="K1189" i="12"/>
  <c r="J1189" i="12"/>
  <c r="K1188" i="12"/>
  <c r="J1188" i="12"/>
  <c r="K1187" i="12"/>
  <c r="J1187" i="12"/>
  <c r="K1186" i="12"/>
  <c r="J1186" i="12"/>
  <c r="K1185" i="12"/>
  <c r="J1185" i="12"/>
  <c r="K1184" i="12"/>
  <c r="J1184" i="12"/>
  <c r="K1183" i="12"/>
  <c r="J1183" i="12"/>
  <c r="K1182" i="12"/>
  <c r="J1182" i="12"/>
  <c r="K1181" i="12"/>
  <c r="J1181" i="12"/>
  <c r="K1180" i="12"/>
  <c r="J1180" i="12"/>
  <c r="K1179" i="12"/>
  <c r="J1179" i="12"/>
  <c r="K1178" i="12"/>
  <c r="J1178" i="12"/>
  <c r="K1177" i="12"/>
  <c r="J1177" i="12"/>
  <c r="K1176" i="12"/>
  <c r="J1176" i="12"/>
  <c r="K1175" i="12"/>
  <c r="J1175" i="12"/>
  <c r="K1174" i="12"/>
  <c r="J1174" i="12"/>
  <c r="K1173" i="12"/>
  <c r="J1173" i="12"/>
  <c r="K1172" i="12"/>
  <c r="J1172" i="12"/>
  <c r="K1171" i="12"/>
  <c r="J1171" i="12"/>
  <c r="K1170" i="12"/>
  <c r="J1170" i="12"/>
  <c r="K1169" i="12"/>
  <c r="J1169" i="12"/>
  <c r="K1168" i="12"/>
  <c r="J1168" i="12"/>
  <c r="K1167" i="12"/>
  <c r="J1167" i="12"/>
  <c r="K1166" i="12"/>
  <c r="J1166" i="12"/>
  <c r="K1165" i="12"/>
  <c r="J1165" i="12"/>
  <c r="K1164" i="12"/>
  <c r="J1164" i="12"/>
  <c r="D1164" i="12"/>
  <c r="D1165" i="12" s="1"/>
  <c r="D1166" i="12" s="1"/>
  <c r="D1167" i="12" s="1"/>
  <c r="D1168" i="12" s="1"/>
  <c r="D1169" i="12" s="1"/>
  <c r="D1170" i="12" s="1"/>
  <c r="D1171" i="12" s="1"/>
  <c r="D1172" i="12" s="1"/>
  <c r="D1173" i="12" s="1"/>
  <c r="D1174" i="12" s="1"/>
  <c r="D1175" i="12" s="1"/>
  <c r="D1176" i="12" s="1"/>
  <c r="D1177" i="12" s="1"/>
  <c r="D1178" i="12" s="1"/>
  <c r="D1179" i="12" s="1"/>
  <c r="D1180" i="12" s="1"/>
  <c r="D1181" i="12" s="1"/>
  <c r="D1182" i="12" s="1"/>
  <c r="D1183" i="12" s="1"/>
  <c r="D1184" i="12" s="1"/>
  <c r="D1185" i="12" s="1"/>
  <c r="D1186" i="12" s="1"/>
  <c r="D1187" i="12" s="1"/>
  <c r="D1188" i="12" s="1"/>
  <c r="D1189" i="12" s="1"/>
  <c r="D1190" i="12" s="1"/>
  <c r="D1191" i="12" s="1"/>
  <c r="D1192" i="12" s="1"/>
  <c r="D1193" i="12" s="1"/>
  <c r="K1163" i="12"/>
  <c r="J1163" i="12"/>
  <c r="K1162" i="12"/>
  <c r="J1162" i="12"/>
  <c r="K1161" i="12"/>
  <c r="J1161" i="12"/>
  <c r="K1160" i="12"/>
  <c r="J1160" i="12"/>
  <c r="K1159" i="12"/>
  <c r="J1159" i="12"/>
  <c r="K1158" i="12"/>
  <c r="J1158" i="12"/>
  <c r="K1157" i="12"/>
  <c r="J1157" i="12"/>
  <c r="K1156" i="12"/>
  <c r="J1156" i="12"/>
  <c r="K1155" i="12"/>
  <c r="J1155" i="12"/>
  <c r="K1154" i="12"/>
  <c r="J1154" i="12"/>
  <c r="K1153" i="12"/>
  <c r="J1153" i="12"/>
  <c r="K1152" i="12"/>
  <c r="J1152" i="12"/>
  <c r="K1151" i="12"/>
  <c r="J1151" i="12"/>
  <c r="K1150" i="12"/>
  <c r="J1150" i="12"/>
  <c r="K1149" i="12"/>
  <c r="J1149" i="12"/>
  <c r="K1148" i="12"/>
  <c r="J1148" i="12"/>
  <c r="K1147" i="12"/>
  <c r="J1147" i="12"/>
  <c r="K1146" i="12"/>
  <c r="J1146" i="12"/>
  <c r="K1145" i="12"/>
  <c r="J1145" i="12"/>
  <c r="K1144" i="12"/>
  <c r="J1144" i="12"/>
  <c r="K1143" i="12"/>
  <c r="J1143" i="12"/>
  <c r="K1142" i="12"/>
  <c r="J1142" i="12"/>
  <c r="K1141" i="12"/>
  <c r="J1141" i="12"/>
  <c r="K1140" i="12"/>
  <c r="J1140" i="12"/>
  <c r="K1139" i="12"/>
  <c r="J1139" i="12"/>
  <c r="K1138" i="12"/>
  <c r="J1138" i="12"/>
  <c r="K1137" i="12"/>
  <c r="J1137" i="12"/>
  <c r="K1136" i="12"/>
  <c r="J1136" i="12"/>
  <c r="K1135" i="12"/>
  <c r="J1135" i="12"/>
  <c r="K1134" i="12"/>
  <c r="J1134" i="12"/>
  <c r="K1133" i="12"/>
  <c r="J1133" i="12"/>
  <c r="D1133" i="12"/>
  <c r="D1134" i="12" s="1"/>
  <c r="D1135" i="12" s="1"/>
  <c r="D1136" i="12" s="1"/>
  <c r="D1137" i="12" s="1"/>
  <c r="D1138" i="12" s="1"/>
  <c r="D1139" i="12" s="1"/>
  <c r="D1140" i="12" s="1"/>
  <c r="D1141" i="12" s="1"/>
  <c r="D1142" i="12" s="1"/>
  <c r="D1143" i="12" s="1"/>
  <c r="D1144" i="12" s="1"/>
  <c r="D1145" i="12" s="1"/>
  <c r="D1146" i="12" s="1"/>
  <c r="D1147" i="12" s="1"/>
  <c r="D1148" i="12" s="1"/>
  <c r="D1149" i="12" s="1"/>
  <c r="D1150" i="12" s="1"/>
  <c r="D1151" i="12" s="1"/>
  <c r="D1152" i="12" s="1"/>
  <c r="D1153" i="12" s="1"/>
  <c r="D1154" i="12" s="1"/>
  <c r="D1155" i="12" s="1"/>
  <c r="D1156" i="12" s="1"/>
  <c r="D1157" i="12" s="1"/>
  <c r="D1158" i="12" s="1"/>
  <c r="D1159" i="12" s="1"/>
  <c r="D1160" i="12" s="1"/>
  <c r="D1161" i="12" s="1"/>
  <c r="D1162" i="12" s="1"/>
  <c r="D1163" i="12" s="1"/>
  <c r="K1132" i="12"/>
  <c r="J1132" i="12"/>
  <c r="K1131" i="12"/>
  <c r="J1131" i="12"/>
  <c r="K1130" i="12"/>
  <c r="J1130" i="12"/>
  <c r="K1129" i="12"/>
  <c r="J1129" i="12"/>
  <c r="K1128" i="12"/>
  <c r="J1128" i="12"/>
  <c r="K1127" i="12"/>
  <c r="J1127" i="12"/>
  <c r="K1126" i="12"/>
  <c r="J1126" i="12"/>
  <c r="K1125" i="12"/>
  <c r="J1125" i="12"/>
  <c r="K1124" i="12"/>
  <c r="J1124" i="12"/>
  <c r="K1123" i="12"/>
  <c r="J1123" i="12"/>
  <c r="K1122" i="12"/>
  <c r="J1122" i="12"/>
  <c r="K1121" i="12"/>
  <c r="J1121" i="12"/>
  <c r="K1120" i="12"/>
  <c r="J1120" i="12"/>
  <c r="K1119" i="12"/>
  <c r="J1119" i="12"/>
  <c r="K1118" i="12"/>
  <c r="J1118" i="12"/>
  <c r="K1117" i="12"/>
  <c r="J1117" i="12"/>
  <c r="K1116" i="12"/>
  <c r="J1116" i="12"/>
  <c r="K1115" i="12"/>
  <c r="J1115" i="12"/>
  <c r="K1114" i="12"/>
  <c r="J1114" i="12"/>
  <c r="K1113" i="12"/>
  <c r="J1113" i="12"/>
  <c r="K1112" i="12"/>
  <c r="J1112" i="12"/>
  <c r="K1111" i="12"/>
  <c r="J1111" i="12"/>
  <c r="K1110" i="12"/>
  <c r="J1110" i="12"/>
  <c r="K1109" i="12"/>
  <c r="J1109" i="12"/>
  <c r="K1108" i="12"/>
  <c r="J1108" i="12"/>
  <c r="K1107" i="12"/>
  <c r="J1107" i="12"/>
  <c r="K1106" i="12"/>
  <c r="J1106" i="12"/>
  <c r="K1105" i="12"/>
  <c r="J1105" i="12"/>
  <c r="K1104" i="12"/>
  <c r="J1104" i="12"/>
  <c r="K1103" i="12"/>
  <c r="J1103" i="12"/>
  <c r="D1103" i="12"/>
  <c r="D1104" i="12" s="1"/>
  <c r="D1105" i="12" s="1"/>
  <c r="D1106" i="12" s="1"/>
  <c r="D1107" i="12" s="1"/>
  <c r="D1108" i="12" s="1"/>
  <c r="D1109" i="12" s="1"/>
  <c r="D1110" i="12" s="1"/>
  <c r="D1111" i="12" s="1"/>
  <c r="D1112" i="12" s="1"/>
  <c r="D1113" i="12" s="1"/>
  <c r="D1114" i="12" s="1"/>
  <c r="D1115" i="12" s="1"/>
  <c r="D1116" i="12" s="1"/>
  <c r="D1117" i="12" s="1"/>
  <c r="D1118" i="12" s="1"/>
  <c r="D1119" i="12" s="1"/>
  <c r="D1120" i="12" s="1"/>
  <c r="D1121" i="12" s="1"/>
  <c r="D1122" i="12" s="1"/>
  <c r="D1123" i="12" s="1"/>
  <c r="D1124" i="12" s="1"/>
  <c r="D1125" i="12" s="1"/>
  <c r="D1126" i="12" s="1"/>
  <c r="D1127" i="12" s="1"/>
  <c r="D1128" i="12" s="1"/>
  <c r="D1129" i="12" s="1"/>
  <c r="D1130" i="12" s="1"/>
  <c r="D1131" i="12" s="1"/>
  <c r="D1132" i="12" s="1"/>
  <c r="K1102" i="12"/>
  <c r="J1102" i="12"/>
  <c r="K1101" i="12"/>
  <c r="J1101" i="12"/>
  <c r="K1100" i="12"/>
  <c r="J1100" i="12"/>
  <c r="K1099" i="12"/>
  <c r="J1099" i="12"/>
  <c r="K1098" i="12"/>
  <c r="J1098" i="12"/>
  <c r="K1097" i="12"/>
  <c r="J1097" i="12"/>
  <c r="K1096" i="12"/>
  <c r="J1096" i="12"/>
  <c r="K1095" i="12"/>
  <c r="J1095" i="12"/>
  <c r="K1094" i="12"/>
  <c r="J1094" i="12"/>
  <c r="K1093" i="12"/>
  <c r="J1093" i="12"/>
  <c r="K1092" i="12"/>
  <c r="J1092" i="12"/>
  <c r="K1091" i="12"/>
  <c r="J1091" i="12"/>
  <c r="K1090" i="12"/>
  <c r="J1090" i="12"/>
  <c r="K1089" i="12"/>
  <c r="J1089" i="12"/>
  <c r="K1088" i="12"/>
  <c r="J1088" i="12"/>
  <c r="K1087" i="12"/>
  <c r="J1087" i="12"/>
  <c r="K1086" i="12"/>
  <c r="J1086" i="12"/>
  <c r="K1085" i="12"/>
  <c r="J1085" i="12"/>
  <c r="K1084" i="12"/>
  <c r="J1084" i="12"/>
  <c r="K1083" i="12"/>
  <c r="J1083" i="12"/>
  <c r="K1082" i="12"/>
  <c r="J1082" i="12"/>
  <c r="K1081" i="12"/>
  <c r="J1081" i="12"/>
  <c r="K1080" i="12"/>
  <c r="J1080" i="12"/>
  <c r="K1079" i="12"/>
  <c r="J1079" i="12"/>
  <c r="K1078" i="12"/>
  <c r="J1078" i="12"/>
  <c r="K1077" i="12"/>
  <c r="J1077" i="12"/>
  <c r="K1076" i="12"/>
  <c r="J1076" i="12"/>
  <c r="K1075" i="12"/>
  <c r="J1075" i="12"/>
  <c r="K1074" i="12"/>
  <c r="J1074" i="12"/>
  <c r="K1073" i="12"/>
  <c r="J1073" i="12"/>
  <c r="K1072" i="12"/>
  <c r="J1072" i="12"/>
  <c r="D1072" i="12"/>
  <c r="D1073" i="12" s="1"/>
  <c r="D1074" i="12" s="1"/>
  <c r="D1075" i="12" s="1"/>
  <c r="D1076" i="12" s="1"/>
  <c r="D1077" i="12" s="1"/>
  <c r="D1078" i="12" s="1"/>
  <c r="D1079" i="12" s="1"/>
  <c r="D1080" i="12" s="1"/>
  <c r="D1081" i="12" s="1"/>
  <c r="D1082" i="12" s="1"/>
  <c r="D1083" i="12" s="1"/>
  <c r="D1084" i="12" s="1"/>
  <c r="D1085" i="12" s="1"/>
  <c r="D1086" i="12" s="1"/>
  <c r="D1087" i="12" s="1"/>
  <c r="D1088" i="12" s="1"/>
  <c r="D1089" i="12" s="1"/>
  <c r="D1090" i="12" s="1"/>
  <c r="D1091" i="12" s="1"/>
  <c r="D1092" i="12" s="1"/>
  <c r="D1093" i="12" s="1"/>
  <c r="D1094" i="12" s="1"/>
  <c r="D1095" i="12" s="1"/>
  <c r="D1096" i="12" s="1"/>
  <c r="D1097" i="12" s="1"/>
  <c r="D1098" i="12" s="1"/>
  <c r="D1099" i="12" s="1"/>
  <c r="D1100" i="12" s="1"/>
  <c r="D1101" i="12" s="1"/>
  <c r="D1102" i="12" s="1"/>
  <c r="K1071" i="12"/>
  <c r="J1071" i="12"/>
  <c r="K1070" i="12"/>
  <c r="J1070" i="12"/>
  <c r="K1069" i="12"/>
  <c r="J1069" i="12"/>
  <c r="K1068" i="12"/>
  <c r="J1068" i="12"/>
  <c r="K1067" i="12"/>
  <c r="J1067" i="12"/>
  <c r="K1066" i="12"/>
  <c r="J1066" i="12"/>
  <c r="K1065" i="12"/>
  <c r="J1065" i="12"/>
  <c r="K1064" i="12"/>
  <c r="J1064" i="12"/>
  <c r="K1063" i="12"/>
  <c r="J1063" i="12"/>
  <c r="K1062" i="12"/>
  <c r="J1062" i="12"/>
  <c r="K1061" i="12"/>
  <c r="J1061" i="12"/>
  <c r="K1060" i="12"/>
  <c r="J1060" i="12"/>
  <c r="K1059" i="12"/>
  <c r="J1059" i="12"/>
  <c r="K1058" i="12"/>
  <c r="J1058" i="12"/>
  <c r="K1057" i="12"/>
  <c r="J1057" i="12"/>
  <c r="K1056" i="12"/>
  <c r="J1056" i="12"/>
  <c r="K1055" i="12"/>
  <c r="J1055" i="12"/>
  <c r="K1054" i="12"/>
  <c r="J1054" i="12"/>
  <c r="K1053" i="12"/>
  <c r="J1053" i="12"/>
  <c r="K1052" i="12"/>
  <c r="J1052" i="12"/>
  <c r="K1051" i="12"/>
  <c r="J1051" i="12"/>
  <c r="K1050" i="12"/>
  <c r="J1050" i="12"/>
  <c r="K1049" i="12"/>
  <c r="J1049" i="12"/>
  <c r="K1048" i="12"/>
  <c r="J1048" i="12"/>
  <c r="K1047" i="12"/>
  <c r="J1047" i="12"/>
  <c r="K1046" i="12"/>
  <c r="J1046" i="12"/>
  <c r="K1045" i="12"/>
  <c r="J1045" i="12"/>
  <c r="K1044" i="12"/>
  <c r="J1044" i="12"/>
  <c r="D1044" i="12"/>
  <c r="D1045" i="12" s="1"/>
  <c r="D1046" i="12" s="1"/>
  <c r="D1047" i="12" s="1"/>
  <c r="D1048" i="12" s="1"/>
  <c r="D1049" i="12" s="1"/>
  <c r="D1050" i="12" s="1"/>
  <c r="D1051" i="12" s="1"/>
  <c r="D1052" i="12" s="1"/>
  <c r="D1053" i="12" s="1"/>
  <c r="D1054" i="12" s="1"/>
  <c r="D1055" i="12" s="1"/>
  <c r="D1056" i="12" s="1"/>
  <c r="D1057" i="12" s="1"/>
  <c r="D1058" i="12" s="1"/>
  <c r="D1059" i="12" s="1"/>
  <c r="D1060" i="12" s="1"/>
  <c r="D1061" i="12" s="1"/>
  <c r="D1062" i="12" s="1"/>
  <c r="D1063" i="12" s="1"/>
  <c r="D1064" i="12" s="1"/>
  <c r="D1065" i="12" s="1"/>
  <c r="D1066" i="12" s="1"/>
  <c r="D1067" i="12" s="1"/>
  <c r="D1068" i="12" s="1"/>
  <c r="D1069" i="12" s="1"/>
  <c r="D1070" i="12" s="1"/>
  <c r="D1071" i="12" s="1"/>
  <c r="K1043" i="12"/>
  <c r="J1043" i="12"/>
  <c r="K1042" i="12"/>
  <c r="J1042" i="12"/>
  <c r="K1041" i="12"/>
  <c r="J1041" i="12"/>
  <c r="K1040" i="12"/>
  <c r="J1040" i="12"/>
  <c r="K1039" i="12"/>
  <c r="J1039" i="12"/>
  <c r="K1038" i="12"/>
  <c r="J1038" i="12"/>
  <c r="K1037" i="12"/>
  <c r="J1037" i="12"/>
  <c r="K1036" i="12"/>
  <c r="J1036" i="12"/>
  <c r="K1035" i="12"/>
  <c r="J1035" i="12"/>
  <c r="K1034" i="12"/>
  <c r="J1034" i="12"/>
  <c r="K1033" i="12"/>
  <c r="J1033" i="12"/>
  <c r="K1032" i="12"/>
  <c r="J1032" i="12"/>
  <c r="K1031" i="12"/>
  <c r="J1031" i="12"/>
  <c r="K1030" i="12"/>
  <c r="J1030" i="12"/>
  <c r="K1029" i="12"/>
  <c r="J1029" i="12"/>
  <c r="K1028" i="12"/>
  <c r="J1028" i="12"/>
  <c r="K1027" i="12"/>
  <c r="J1027" i="12"/>
  <c r="K1026" i="12"/>
  <c r="J1026" i="12"/>
  <c r="K1025" i="12"/>
  <c r="J1025" i="12"/>
  <c r="K1024" i="12"/>
  <c r="J1024" i="12"/>
  <c r="K1023" i="12"/>
  <c r="J1023" i="12"/>
  <c r="K1022" i="12"/>
  <c r="J1022" i="12"/>
  <c r="K1021" i="12"/>
  <c r="J1021" i="12"/>
  <c r="K1020" i="12"/>
  <c r="J1020" i="12"/>
  <c r="K1019" i="12"/>
  <c r="J1019" i="12"/>
  <c r="K1018" i="12"/>
  <c r="J1018" i="12"/>
  <c r="K1017" i="12"/>
  <c r="J1017" i="12"/>
  <c r="K1016" i="12"/>
  <c r="J1016" i="12"/>
  <c r="K1015" i="12"/>
  <c r="J1015" i="12"/>
  <c r="K1014" i="12"/>
  <c r="J1014" i="12"/>
  <c r="K1013" i="12"/>
  <c r="J1013" i="12"/>
  <c r="D1013" i="12"/>
  <c r="D1014" i="12" s="1"/>
  <c r="D1015" i="12" s="1"/>
  <c r="D1016" i="12" s="1"/>
  <c r="D1017" i="12" s="1"/>
  <c r="D1018" i="12" s="1"/>
  <c r="D1019" i="12" s="1"/>
  <c r="D1020" i="12" s="1"/>
  <c r="D1021" i="12" s="1"/>
  <c r="D1022" i="12" s="1"/>
  <c r="D1023" i="12" s="1"/>
  <c r="D1024" i="12" s="1"/>
  <c r="D1025" i="12" s="1"/>
  <c r="D1026" i="12" s="1"/>
  <c r="D1027" i="12" s="1"/>
  <c r="D1028" i="12" s="1"/>
  <c r="D1029" i="12" s="1"/>
  <c r="D1030" i="12" s="1"/>
  <c r="D1031" i="12" s="1"/>
  <c r="D1032" i="12" s="1"/>
  <c r="D1033" i="12" s="1"/>
  <c r="D1034" i="12" s="1"/>
  <c r="D1035" i="12" s="1"/>
  <c r="D1036" i="12" s="1"/>
  <c r="D1037" i="12" s="1"/>
  <c r="D1038" i="12" s="1"/>
  <c r="D1039" i="12" s="1"/>
  <c r="D1040" i="12" s="1"/>
  <c r="D1041" i="12" s="1"/>
  <c r="D1042" i="12" s="1"/>
  <c r="D1043" i="12" s="1"/>
  <c r="K1012" i="12"/>
  <c r="J1012" i="12"/>
  <c r="K1011" i="12"/>
  <c r="J1011" i="12"/>
  <c r="K1010" i="12"/>
  <c r="J1010" i="12"/>
  <c r="K1009" i="12"/>
  <c r="J1009" i="12"/>
  <c r="K1008" i="12"/>
  <c r="J1008" i="12"/>
  <c r="K1007" i="12"/>
  <c r="J1007" i="12"/>
  <c r="K1006" i="12"/>
  <c r="J1006" i="12"/>
  <c r="K1005" i="12"/>
  <c r="J1005" i="12"/>
  <c r="K1004" i="12"/>
  <c r="J1004" i="12"/>
  <c r="K1003" i="12"/>
  <c r="J1003" i="12"/>
  <c r="K1002" i="12"/>
  <c r="J1002" i="12"/>
  <c r="K1001" i="12"/>
  <c r="J1001" i="12"/>
  <c r="K1000" i="12"/>
  <c r="J1000" i="12"/>
  <c r="K999" i="12"/>
  <c r="J999" i="12"/>
  <c r="K998" i="12"/>
  <c r="J998" i="12"/>
  <c r="K997" i="12"/>
  <c r="J997" i="12"/>
  <c r="K996" i="12"/>
  <c r="J996" i="12"/>
  <c r="K995" i="12"/>
  <c r="J995" i="12"/>
  <c r="K994" i="12"/>
  <c r="J994" i="12"/>
  <c r="K993" i="12"/>
  <c r="J993" i="12"/>
  <c r="K992" i="12"/>
  <c r="J992" i="12"/>
  <c r="K991" i="12"/>
  <c r="J991" i="12"/>
  <c r="K990" i="12"/>
  <c r="J990" i="12"/>
  <c r="K989" i="12"/>
  <c r="J989" i="12"/>
  <c r="K988" i="12"/>
  <c r="J988" i="12"/>
  <c r="K987" i="12"/>
  <c r="J987" i="12"/>
  <c r="K986" i="12"/>
  <c r="J986" i="12"/>
  <c r="K985" i="12"/>
  <c r="J985" i="12"/>
  <c r="K984" i="12"/>
  <c r="J984" i="12"/>
  <c r="K983" i="12"/>
  <c r="J983" i="12"/>
  <c r="K982" i="12"/>
  <c r="J982" i="12"/>
  <c r="D982" i="12"/>
  <c r="D983" i="12" s="1"/>
  <c r="D984" i="12" s="1"/>
  <c r="D985" i="12" s="1"/>
  <c r="D986" i="12" s="1"/>
  <c r="D987" i="12" s="1"/>
  <c r="D988" i="12" s="1"/>
  <c r="D989" i="12" s="1"/>
  <c r="D990" i="12" s="1"/>
  <c r="D991" i="12" s="1"/>
  <c r="D992" i="12" s="1"/>
  <c r="D993" i="12" s="1"/>
  <c r="D994" i="12" s="1"/>
  <c r="D995" i="12" s="1"/>
  <c r="D996" i="12" s="1"/>
  <c r="D997" i="12" s="1"/>
  <c r="D998" i="12" s="1"/>
  <c r="D999" i="12" s="1"/>
  <c r="D1000" i="12" s="1"/>
  <c r="D1001" i="12" s="1"/>
  <c r="D1002" i="12" s="1"/>
  <c r="D1003" i="12" s="1"/>
  <c r="D1004" i="12" s="1"/>
  <c r="D1005" i="12" s="1"/>
  <c r="D1006" i="12" s="1"/>
  <c r="D1007" i="12" s="1"/>
  <c r="D1008" i="12" s="1"/>
  <c r="D1009" i="12" s="1"/>
  <c r="D1010" i="12" s="1"/>
  <c r="D1011" i="12" s="1"/>
  <c r="D1012" i="12" s="1"/>
  <c r="K981" i="12"/>
  <c r="J981" i="12"/>
  <c r="K980" i="12"/>
  <c r="J980" i="12"/>
  <c r="K979" i="12"/>
  <c r="J979" i="12"/>
  <c r="K978" i="12"/>
  <c r="J978" i="12"/>
  <c r="K977" i="12"/>
  <c r="J977" i="12"/>
  <c r="K976" i="12"/>
  <c r="J976" i="12"/>
  <c r="K975" i="12"/>
  <c r="J975" i="12"/>
  <c r="K974" i="12"/>
  <c r="J974" i="12"/>
  <c r="K973" i="12"/>
  <c r="J973" i="12"/>
  <c r="K972" i="12"/>
  <c r="J972" i="12"/>
  <c r="K971" i="12"/>
  <c r="J971" i="12"/>
  <c r="K970" i="12"/>
  <c r="J970" i="12"/>
  <c r="K969" i="12"/>
  <c r="J969" i="12"/>
  <c r="K968" i="12"/>
  <c r="J968" i="12"/>
  <c r="K967" i="12"/>
  <c r="J967" i="12"/>
  <c r="K966" i="12"/>
  <c r="J966" i="12"/>
  <c r="K965" i="12"/>
  <c r="J965" i="12"/>
  <c r="K964" i="12"/>
  <c r="J964" i="12"/>
  <c r="K963" i="12"/>
  <c r="J963" i="12"/>
  <c r="K962" i="12"/>
  <c r="J962" i="12"/>
  <c r="K961" i="12"/>
  <c r="J961" i="12"/>
  <c r="K960" i="12"/>
  <c r="J960" i="12"/>
  <c r="K959" i="12"/>
  <c r="J959" i="12"/>
  <c r="K958" i="12"/>
  <c r="J958" i="12"/>
  <c r="K957" i="12"/>
  <c r="J957" i="12"/>
  <c r="K956" i="12"/>
  <c r="J956" i="12"/>
  <c r="K955" i="12"/>
  <c r="J955" i="12"/>
  <c r="K954" i="12"/>
  <c r="J954" i="12"/>
  <c r="K953" i="12"/>
  <c r="J953" i="12"/>
  <c r="K952" i="12"/>
  <c r="J952" i="12"/>
  <c r="D952" i="12"/>
  <c r="D953" i="12" s="1"/>
  <c r="D954" i="12" s="1"/>
  <c r="D955" i="12" s="1"/>
  <c r="D956" i="12" s="1"/>
  <c r="D957" i="12" s="1"/>
  <c r="D958" i="12" s="1"/>
  <c r="D959" i="12" s="1"/>
  <c r="D960" i="12" s="1"/>
  <c r="D961" i="12" s="1"/>
  <c r="D962" i="12" s="1"/>
  <c r="D963" i="12" s="1"/>
  <c r="D964" i="12" s="1"/>
  <c r="D965" i="12" s="1"/>
  <c r="D966" i="12" s="1"/>
  <c r="D967" i="12" s="1"/>
  <c r="D968" i="12" s="1"/>
  <c r="D969" i="12" s="1"/>
  <c r="D970" i="12" s="1"/>
  <c r="D971" i="12" s="1"/>
  <c r="D972" i="12" s="1"/>
  <c r="D973" i="12" s="1"/>
  <c r="D974" i="12" s="1"/>
  <c r="D975" i="12" s="1"/>
  <c r="D976" i="12" s="1"/>
  <c r="D977" i="12" s="1"/>
  <c r="D978" i="12" s="1"/>
  <c r="D979" i="12" s="1"/>
  <c r="D980" i="12" s="1"/>
  <c r="D981" i="12" s="1"/>
  <c r="K951" i="12"/>
  <c r="J951" i="12"/>
  <c r="K950" i="12"/>
  <c r="J950" i="12"/>
  <c r="K949" i="12"/>
  <c r="J949" i="12"/>
  <c r="K948" i="12"/>
  <c r="J948" i="12"/>
  <c r="K947" i="12"/>
  <c r="J947" i="12"/>
  <c r="K946" i="12"/>
  <c r="J946" i="12"/>
  <c r="K945" i="12"/>
  <c r="J945" i="12"/>
  <c r="K944" i="12"/>
  <c r="J944" i="12"/>
  <c r="K943" i="12"/>
  <c r="J943" i="12"/>
  <c r="K942" i="12"/>
  <c r="J942" i="12"/>
  <c r="K941" i="12"/>
  <c r="J941" i="12"/>
  <c r="K940" i="12"/>
  <c r="J940" i="12"/>
  <c r="K939" i="12"/>
  <c r="J939" i="12"/>
  <c r="K938" i="12"/>
  <c r="J938" i="12"/>
  <c r="K937" i="12"/>
  <c r="J937" i="12"/>
  <c r="K936" i="12"/>
  <c r="J936" i="12"/>
  <c r="K935" i="12"/>
  <c r="J935" i="12"/>
  <c r="K934" i="12"/>
  <c r="J934" i="12"/>
  <c r="K933" i="12"/>
  <c r="J933" i="12"/>
  <c r="K932" i="12"/>
  <c r="J932" i="12"/>
  <c r="K931" i="12"/>
  <c r="J931" i="12"/>
  <c r="K930" i="12"/>
  <c r="J930" i="12"/>
  <c r="K929" i="12"/>
  <c r="J929" i="12"/>
  <c r="K928" i="12"/>
  <c r="J928" i="12"/>
  <c r="K927" i="12"/>
  <c r="J927" i="12"/>
  <c r="K926" i="12"/>
  <c r="J926" i="12"/>
  <c r="K925" i="12"/>
  <c r="J925" i="12"/>
  <c r="K924" i="12"/>
  <c r="J924" i="12"/>
  <c r="K923" i="12"/>
  <c r="J923" i="12"/>
  <c r="K922" i="12"/>
  <c r="J922" i="12"/>
  <c r="K921" i="12"/>
  <c r="J921" i="12"/>
  <c r="D921" i="12"/>
  <c r="D922" i="12" s="1"/>
  <c r="D923" i="12" s="1"/>
  <c r="D924" i="12" s="1"/>
  <c r="D925" i="12" s="1"/>
  <c r="D926" i="12" s="1"/>
  <c r="D927" i="12" s="1"/>
  <c r="D928" i="12" s="1"/>
  <c r="D929" i="12" s="1"/>
  <c r="D930" i="12" s="1"/>
  <c r="D931" i="12" s="1"/>
  <c r="D932" i="12" s="1"/>
  <c r="D933" i="12" s="1"/>
  <c r="D934" i="12" s="1"/>
  <c r="D935" i="12" s="1"/>
  <c r="D936" i="12" s="1"/>
  <c r="D937" i="12" s="1"/>
  <c r="D938" i="12" s="1"/>
  <c r="D939" i="12" s="1"/>
  <c r="D940" i="12" s="1"/>
  <c r="D941" i="12" s="1"/>
  <c r="D942" i="12" s="1"/>
  <c r="D943" i="12" s="1"/>
  <c r="D944" i="12" s="1"/>
  <c r="D945" i="12" s="1"/>
  <c r="D946" i="12" s="1"/>
  <c r="D947" i="12" s="1"/>
  <c r="D948" i="12" s="1"/>
  <c r="D949" i="12" s="1"/>
  <c r="D950" i="12" s="1"/>
  <c r="D951" i="12" s="1"/>
  <c r="K920" i="12"/>
  <c r="J920" i="12"/>
  <c r="K919" i="12"/>
  <c r="J919" i="12"/>
  <c r="K918" i="12"/>
  <c r="J918" i="12"/>
  <c r="K917" i="12"/>
  <c r="J917" i="12"/>
  <c r="K916" i="12"/>
  <c r="J916" i="12"/>
  <c r="K915" i="12"/>
  <c r="J915" i="12"/>
  <c r="K914" i="12"/>
  <c r="J914" i="12"/>
  <c r="K913" i="12"/>
  <c r="J913" i="12"/>
  <c r="K912" i="12"/>
  <c r="J912" i="12"/>
  <c r="K911" i="12"/>
  <c r="J911" i="12"/>
  <c r="K910" i="12"/>
  <c r="J910" i="12"/>
  <c r="K909" i="12"/>
  <c r="J909" i="12"/>
  <c r="K908" i="12"/>
  <c r="J908" i="12"/>
  <c r="K907" i="12"/>
  <c r="J907" i="12"/>
  <c r="K906" i="12"/>
  <c r="J906" i="12"/>
  <c r="K905" i="12"/>
  <c r="J905" i="12"/>
  <c r="K904" i="12"/>
  <c r="J904" i="12"/>
  <c r="K903" i="12"/>
  <c r="J903" i="12"/>
  <c r="K902" i="12"/>
  <c r="J902" i="12"/>
  <c r="K901" i="12"/>
  <c r="J901" i="12"/>
  <c r="K900" i="12"/>
  <c r="J900" i="12"/>
  <c r="K899" i="12"/>
  <c r="J899" i="12"/>
  <c r="K898" i="12"/>
  <c r="J898" i="12"/>
  <c r="K897" i="12"/>
  <c r="J897" i="12"/>
  <c r="K896" i="12"/>
  <c r="J896" i="12"/>
  <c r="K895" i="12"/>
  <c r="J895" i="12"/>
  <c r="K894" i="12"/>
  <c r="J894" i="12"/>
  <c r="K893" i="12"/>
  <c r="J893" i="12"/>
  <c r="K892" i="12"/>
  <c r="J892" i="12"/>
  <c r="K891" i="12"/>
  <c r="J891" i="12"/>
  <c r="D891" i="12"/>
  <c r="D892" i="12" s="1"/>
  <c r="D893" i="12" s="1"/>
  <c r="D894" i="12" s="1"/>
  <c r="D895" i="12" s="1"/>
  <c r="D896" i="12" s="1"/>
  <c r="D897" i="12" s="1"/>
  <c r="D898" i="12" s="1"/>
  <c r="D899" i="12" s="1"/>
  <c r="D900" i="12" s="1"/>
  <c r="D901" i="12" s="1"/>
  <c r="D902" i="12" s="1"/>
  <c r="D903" i="12" s="1"/>
  <c r="D904" i="12" s="1"/>
  <c r="D905" i="12" s="1"/>
  <c r="D906" i="12" s="1"/>
  <c r="D907" i="12" s="1"/>
  <c r="D908" i="12" s="1"/>
  <c r="D909" i="12" s="1"/>
  <c r="D910" i="12" s="1"/>
  <c r="D911" i="12" s="1"/>
  <c r="D912" i="12" s="1"/>
  <c r="D913" i="12" s="1"/>
  <c r="D914" i="12" s="1"/>
  <c r="D915" i="12" s="1"/>
  <c r="D916" i="12" s="1"/>
  <c r="D917" i="12" s="1"/>
  <c r="D918" i="12" s="1"/>
  <c r="D919" i="12" s="1"/>
  <c r="D920" i="12" s="1"/>
  <c r="K890" i="12"/>
  <c r="J890" i="12"/>
  <c r="K889" i="12"/>
  <c r="J889" i="12"/>
  <c r="K888" i="12"/>
  <c r="J888" i="12"/>
  <c r="K887" i="12"/>
  <c r="J887" i="12"/>
  <c r="K886" i="12"/>
  <c r="J886" i="12"/>
  <c r="K885" i="12"/>
  <c r="J885" i="12"/>
  <c r="K884" i="12"/>
  <c r="J884" i="12"/>
  <c r="K883" i="12"/>
  <c r="J883" i="12"/>
  <c r="K882" i="12"/>
  <c r="J882" i="12"/>
  <c r="K881" i="12"/>
  <c r="J881" i="12"/>
  <c r="K880" i="12"/>
  <c r="J880" i="12"/>
  <c r="K879" i="12"/>
  <c r="J879" i="12"/>
  <c r="K878" i="12"/>
  <c r="J878" i="12"/>
  <c r="K877" i="12"/>
  <c r="J877" i="12"/>
  <c r="K876" i="12"/>
  <c r="J876" i="12"/>
  <c r="K875" i="12"/>
  <c r="J875" i="12"/>
  <c r="K874" i="12"/>
  <c r="J874" i="12"/>
  <c r="K873" i="12"/>
  <c r="J873" i="12"/>
  <c r="K872" i="12"/>
  <c r="J872" i="12"/>
  <c r="K871" i="12"/>
  <c r="J871" i="12"/>
  <c r="K870" i="12"/>
  <c r="J870" i="12"/>
  <c r="K869" i="12"/>
  <c r="J869" i="12"/>
  <c r="K868" i="12"/>
  <c r="J868" i="12"/>
  <c r="K867" i="12"/>
  <c r="J867" i="12"/>
  <c r="K866" i="12"/>
  <c r="J866" i="12"/>
  <c r="K865" i="12"/>
  <c r="J865" i="12"/>
  <c r="K864" i="12"/>
  <c r="J864" i="12"/>
  <c r="K863" i="12"/>
  <c r="J863" i="12"/>
  <c r="K862" i="12"/>
  <c r="J862" i="12"/>
  <c r="K861" i="12"/>
  <c r="J861" i="12"/>
  <c r="K860" i="12"/>
  <c r="J860" i="12"/>
  <c r="D860" i="12"/>
  <c r="D861" i="12" s="1"/>
  <c r="D862" i="12" s="1"/>
  <c r="D863" i="12" s="1"/>
  <c r="D864" i="12" s="1"/>
  <c r="D865" i="12" s="1"/>
  <c r="D866" i="12" s="1"/>
  <c r="D867" i="12" s="1"/>
  <c r="D868" i="12" s="1"/>
  <c r="D869" i="12" s="1"/>
  <c r="D870" i="12" s="1"/>
  <c r="D871" i="12" s="1"/>
  <c r="D872" i="12" s="1"/>
  <c r="D873" i="12" s="1"/>
  <c r="D874" i="12" s="1"/>
  <c r="D875" i="12" s="1"/>
  <c r="D876" i="12" s="1"/>
  <c r="D877" i="12" s="1"/>
  <c r="D878" i="12" s="1"/>
  <c r="D879" i="12" s="1"/>
  <c r="D880" i="12" s="1"/>
  <c r="D881" i="12" s="1"/>
  <c r="D882" i="12" s="1"/>
  <c r="D883" i="12" s="1"/>
  <c r="D884" i="12" s="1"/>
  <c r="D885" i="12" s="1"/>
  <c r="D886" i="12" s="1"/>
  <c r="D887" i="12" s="1"/>
  <c r="D888" i="12" s="1"/>
  <c r="D889" i="12" s="1"/>
  <c r="D890" i="12" s="1"/>
  <c r="K859" i="12"/>
  <c r="J859" i="12"/>
  <c r="K858" i="12"/>
  <c r="J858" i="12"/>
  <c r="K857" i="12"/>
  <c r="J857" i="12"/>
  <c r="K856" i="12"/>
  <c r="J856" i="12"/>
  <c r="K855" i="12"/>
  <c r="J855" i="12"/>
  <c r="K854" i="12"/>
  <c r="J854" i="12"/>
  <c r="K853" i="12"/>
  <c r="J853" i="12"/>
  <c r="K852" i="12"/>
  <c r="J852" i="12"/>
  <c r="K851" i="12"/>
  <c r="J851" i="12"/>
  <c r="K850" i="12"/>
  <c r="J850" i="12"/>
  <c r="K849" i="12"/>
  <c r="J849" i="12"/>
  <c r="K848" i="12"/>
  <c r="J848" i="12"/>
  <c r="K847" i="12"/>
  <c r="J847" i="12"/>
  <c r="K846" i="12"/>
  <c r="J846" i="12"/>
  <c r="K845" i="12"/>
  <c r="J845" i="12"/>
  <c r="K844" i="12"/>
  <c r="J844" i="12"/>
  <c r="K843" i="12"/>
  <c r="J843" i="12"/>
  <c r="K842" i="12"/>
  <c r="J842" i="12"/>
  <c r="K841" i="12"/>
  <c r="J841" i="12"/>
  <c r="K840" i="12"/>
  <c r="J840" i="12"/>
  <c r="K839" i="12"/>
  <c r="J839" i="12"/>
  <c r="K838" i="12"/>
  <c r="J838" i="12"/>
  <c r="K837" i="12"/>
  <c r="J837" i="12"/>
  <c r="K836" i="12"/>
  <c r="J836" i="12"/>
  <c r="K835" i="12"/>
  <c r="J835" i="12"/>
  <c r="K834" i="12"/>
  <c r="J834" i="12"/>
  <c r="K833" i="12"/>
  <c r="J833" i="12"/>
  <c r="K832" i="12"/>
  <c r="J832" i="12"/>
  <c r="K831" i="12"/>
  <c r="J831" i="12"/>
  <c r="K830" i="12"/>
  <c r="J830" i="12"/>
  <c r="K829" i="12"/>
  <c r="J829" i="12"/>
  <c r="D829" i="12"/>
  <c r="D830" i="12" s="1"/>
  <c r="D831" i="12" s="1"/>
  <c r="D832" i="12" s="1"/>
  <c r="D833" i="12" s="1"/>
  <c r="D834" i="12" s="1"/>
  <c r="D835" i="12" s="1"/>
  <c r="D836" i="12" s="1"/>
  <c r="D837" i="12" s="1"/>
  <c r="D838" i="12" s="1"/>
  <c r="D839" i="12" s="1"/>
  <c r="D840" i="12" s="1"/>
  <c r="D841" i="12" s="1"/>
  <c r="D842" i="12" s="1"/>
  <c r="D843" i="12" s="1"/>
  <c r="D844" i="12" s="1"/>
  <c r="D845" i="12" s="1"/>
  <c r="D846" i="12" s="1"/>
  <c r="D847" i="12" s="1"/>
  <c r="D848" i="12" s="1"/>
  <c r="D849" i="12" s="1"/>
  <c r="D850" i="12" s="1"/>
  <c r="D851" i="12" s="1"/>
  <c r="D852" i="12" s="1"/>
  <c r="D853" i="12" s="1"/>
  <c r="D854" i="12" s="1"/>
  <c r="D855" i="12" s="1"/>
  <c r="D856" i="12" s="1"/>
  <c r="D857" i="12" s="1"/>
  <c r="D858" i="12" s="1"/>
  <c r="D859" i="12" s="1"/>
  <c r="K828" i="12"/>
  <c r="J828" i="12"/>
  <c r="K827" i="12"/>
  <c r="J827" i="12"/>
  <c r="K826" i="12"/>
  <c r="J826" i="12"/>
  <c r="K825" i="12"/>
  <c r="J825" i="12"/>
  <c r="K824" i="12"/>
  <c r="J824" i="12"/>
  <c r="K823" i="12"/>
  <c r="J823" i="12"/>
  <c r="K822" i="12"/>
  <c r="J822" i="12"/>
  <c r="K821" i="12"/>
  <c r="J821" i="12"/>
  <c r="K820" i="12"/>
  <c r="J820" i="12"/>
  <c r="K819" i="12"/>
  <c r="J819" i="12"/>
  <c r="K818" i="12"/>
  <c r="J818" i="12"/>
  <c r="K817" i="12"/>
  <c r="J817" i="12"/>
  <c r="K816" i="12"/>
  <c r="J816" i="12"/>
  <c r="K815" i="12"/>
  <c r="J815" i="12"/>
  <c r="K814" i="12"/>
  <c r="J814" i="12"/>
  <c r="K813" i="12"/>
  <c r="J813" i="12"/>
  <c r="K812" i="12"/>
  <c r="J812" i="12"/>
  <c r="K811" i="12"/>
  <c r="J811" i="12"/>
  <c r="K810" i="12"/>
  <c r="J810" i="12"/>
  <c r="K809" i="12"/>
  <c r="J809" i="12"/>
  <c r="K808" i="12"/>
  <c r="J808" i="12"/>
  <c r="K807" i="12"/>
  <c r="J807" i="12"/>
  <c r="K806" i="12"/>
  <c r="J806" i="12"/>
  <c r="K805" i="12"/>
  <c r="J805" i="12"/>
  <c r="K804" i="12"/>
  <c r="J804" i="12"/>
  <c r="K803" i="12"/>
  <c r="J803" i="12"/>
  <c r="K802" i="12"/>
  <c r="J802" i="12"/>
  <c r="K801" i="12"/>
  <c r="J801" i="12"/>
  <c r="K800" i="12"/>
  <c r="J800" i="12"/>
  <c r="K799" i="12"/>
  <c r="J799" i="12"/>
  <c r="D799" i="12"/>
  <c r="D800" i="12" s="1"/>
  <c r="D801" i="12" s="1"/>
  <c r="D802" i="12" s="1"/>
  <c r="D803" i="12" s="1"/>
  <c r="D804" i="12" s="1"/>
  <c r="D805" i="12" s="1"/>
  <c r="D806" i="12" s="1"/>
  <c r="D807" i="12" s="1"/>
  <c r="D808" i="12" s="1"/>
  <c r="D809" i="12" s="1"/>
  <c r="D810" i="12" s="1"/>
  <c r="D811" i="12" s="1"/>
  <c r="D812" i="12" s="1"/>
  <c r="D813" i="12" s="1"/>
  <c r="D814" i="12" s="1"/>
  <c r="D815" i="12" s="1"/>
  <c r="D816" i="12" s="1"/>
  <c r="D817" i="12" s="1"/>
  <c r="D818" i="12" s="1"/>
  <c r="D819" i="12" s="1"/>
  <c r="D820" i="12" s="1"/>
  <c r="D821" i="12" s="1"/>
  <c r="D822" i="12" s="1"/>
  <c r="D823" i="12" s="1"/>
  <c r="D824" i="12" s="1"/>
  <c r="D825" i="12" s="1"/>
  <c r="D826" i="12" s="1"/>
  <c r="D827" i="12" s="1"/>
  <c r="D828" i="12" s="1"/>
  <c r="K798" i="12"/>
  <c r="J798" i="12"/>
  <c r="K797" i="12"/>
  <c r="J797" i="12"/>
  <c r="K796" i="12"/>
  <c r="J796" i="12"/>
  <c r="K795" i="12"/>
  <c r="J795" i="12"/>
  <c r="K794" i="12"/>
  <c r="J794" i="12"/>
  <c r="K793" i="12"/>
  <c r="J793" i="12"/>
  <c r="K792" i="12"/>
  <c r="J792" i="12"/>
  <c r="K791" i="12"/>
  <c r="J791" i="12"/>
  <c r="K790" i="12"/>
  <c r="J790" i="12"/>
  <c r="K789" i="12"/>
  <c r="J789" i="12"/>
  <c r="K788" i="12"/>
  <c r="J788" i="12"/>
  <c r="K787" i="12"/>
  <c r="J787" i="12"/>
  <c r="K786" i="12"/>
  <c r="J786" i="12"/>
  <c r="K785" i="12"/>
  <c r="J785" i="12"/>
  <c r="K784" i="12"/>
  <c r="J784" i="12"/>
  <c r="K783" i="12"/>
  <c r="J783" i="12"/>
  <c r="K782" i="12"/>
  <c r="J782" i="12"/>
  <c r="K781" i="12"/>
  <c r="J781" i="12"/>
  <c r="K780" i="12"/>
  <c r="J780" i="12"/>
  <c r="K779" i="12"/>
  <c r="J779" i="12"/>
  <c r="K778" i="12"/>
  <c r="J778" i="12"/>
  <c r="K777" i="12"/>
  <c r="J777" i="12"/>
  <c r="K776" i="12"/>
  <c r="J776" i="12"/>
  <c r="K775" i="12"/>
  <c r="J775" i="12"/>
  <c r="K774" i="12"/>
  <c r="J774" i="12"/>
  <c r="K773" i="12"/>
  <c r="J773" i="12"/>
  <c r="K772" i="12"/>
  <c r="J772" i="12"/>
  <c r="K771" i="12"/>
  <c r="J771" i="12"/>
  <c r="K770" i="12"/>
  <c r="J770" i="12"/>
  <c r="K769" i="12"/>
  <c r="J769" i="12"/>
  <c r="K768" i="12"/>
  <c r="J768" i="12"/>
  <c r="D768" i="12"/>
  <c r="D769" i="12" s="1"/>
  <c r="D770" i="12" s="1"/>
  <c r="D771" i="12" s="1"/>
  <c r="D772" i="12" s="1"/>
  <c r="D773" i="12" s="1"/>
  <c r="D774" i="12" s="1"/>
  <c r="D775" i="12" s="1"/>
  <c r="D776" i="12" s="1"/>
  <c r="D777" i="12" s="1"/>
  <c r="D778" i="12" s="1"/>
  <c r="D779" i="12" s="1"/>
  <c r="D780" i="12" s="1"/>
  <c r="D781" i="12" s="1"/>
  <c r="D782" i="12" s="1"/>
  <c r="D783" i="12" s="1"/>
  <c r="D784" i="12" s="1"/>
  <c r="D785" i="12" s="1"/>
  <c r="D786" i="12" s="1"/>
  <c r="D787" i="12" s="1"/>
  <c r="D788" i="12" s="1"/>
  <c r="D789" i="12" s="1"/>
  <c r="D790" i="12" s="1"/>
  <c r="D791" i="12" s="1"/>
  <c r="D792" i="12" s="1"/>
  <c r="D793" i="12" s="1"/>
  <c r="D794" i="12" s="1"/>
  <c r="D795" i="12" s="1"/>
  <c r="D796" i="12" s="1"/>
  <c r="D797" i="12" s="1"/>
  <c r="D798" i="12" s="1"/>
  <c r="K767" i="12"/>
  <c r="J767" i="12"/>
  <c r="K766" i="12"/>
  <c r="J766" i="12"/>
  <c r="K765" i="12"/>
  <c r="J765" i="12"/>
  <c r="K764" i="12"/>
  <c r="J764" i="12"/>
  <c r="K763" i="12"/>
  <c r="J763" i="12"/>
  <c r="K762" i="12"/>
  <c r="J762" i="12"/>
  <c r="K761" i="12"/>
  <c r="J761" i="12"/>
  <c r="K760" i="12"/>
  <c r="J760" i="12"/>
  <c r="K759" i="12"/>
  <c r="J759" i="12"/>
  <c r="K758" i="12"/>
  <c r="J758" i="12"/>
  <c r="K757" i="12"/>
  <c r="J757" i="12"/>
  <c r="K756" i="12"/>
  <c r="J756" i="12"/>
  <c r="K755" i="12"/>
  <c r="J755" i="12"/>
  <c r="K754" i="12"/>
  <c r="J754" i="12"/>
  <c r="K753" i="12"/>
  <c r="J753" i="12"/>
  <c r="K752" i="12"/>
  <c r="J752" i="12"/>
  <c r="K751" i="12"/>
  <c r="J751" i="12"/>
  <c r="K750" i="12"/>
  <c r="J750" i="12"/>
  <c r="K749" i="12"/>
  <c r="J749" i="12"/>
  <c r="K748" i="12"/>
  <c r="J748" i="12"/>
  <c r="K747" i="12"/>
  <c r="J747" i="12"/>
  <c r="K746" i="12"/>
  <c r="J746" i="12"/>
  <c r="K745" i="12"/>
  <c r="J745" i="12"/>
  <c r="K744" i="12"/>
  <c r="J744" i="12"/>
  <c r="K743" i="12"/>
  <c r="J743" i="12"/>
  <c r="K742" i="12"/>
  <c r="J742" i="12"/>
  <c r="K741" i="12"/>
  <c r="J741" i="12"/>
  <c r="K740" i="12"/>
  <c r="J740" i="12"/>
  <c r="K739" i="12"/>
  <c r="J739" i="12"/>
  <c r="K738" i="12"/>
  <c r="J738" i="12"/>
  <c r="D738" i="12"/>
  <c r="D739" i="12" s="1"/>
  <c r="D740" i="12" s="1"/>
  <c r="D741" i="12" s="1"/>
  <c r="D742" i="12" s="1"/>
  <c r="D743" i="12" s="1"/>
  <c r="D744" i="12" s="1"/>
  <c r="D745" i="12" s="1"/>
  <c r="D746" i="12" s="1"/>
  <c r="D747" i="12" s="1"/>
  <c r="D748" i="12" s="1"/>
  <c r="D749" i="12" s="1"/>
  <c r="D750" i="12" s="1"/>
  <c r="D751" i="12" s="1"/>
  <c r="D752" i="12" s="1"/>
  <c r="D753" i="12" s="1"/>
  <c r="D754" i="12" s="1"/>
  <c r="D755" i="12" s="1"/>
  <c r="D756" i="12" s="1"/>
  <c r="D757" i="12" s="1"/>
  <c r="D758" i="12" s="1"/>
  <c r="D759" i="12" s="1"/>
  <c r="D760" i="12" s="1"/>
  <c r="D761" i="12" s="1"/>
  <c r="D762" i="12" s="1"/>
  <c r="D763" i="12" s="1"/>
  <c r="D764" i="12" s="1"/>
  <c r="D765" i="12" s="1"/>
  <c r="D766" i="12" s="1"/>
  <c r="D767" i="12" s="1"/>
  <c r="K737" i="12"/>
  <c r="J737" i="12"/>
  <c r="K736" i="12"/>
  <c r="J736" i="12"/>
  <c r="K735" i="12"/>
  <c r="J735" i="12"/>
  <c r="K734" i="12"/>
  <c r="J734" i="12"/>
  <c r="K733" i="12"/>
  <c r="J733" i="12"/>
  <c r="K732" i="12"/>
  <c r="J732" i="12"/>
  <c r="K731" i="12"/>
  <c r="J731" i="12"/>
  <c r="K730" i="12"/>
  <c r="J730" i="12"/>
  <c r="K729" i="12"/>
  <c r="J729" i="12"/>
  <c r="K728" i="12"/>
  <c r="J728" i="12"/>
  <c r="K727" i="12"/>
  <c r="J727" i="12"/>
  <c r="K726" i="12"/>
  <c r="J726" i="12"/>
  <c r="K725" i="12"/>
  <c r="J725" i="12"/>
  <c r="K724" i="12"/>
  <c r="J724" i="12"/>
  <c r="K723" i="12"/>
  <c r="J723" i="12"/>
  <c r="K722" i="12"/>
  <c r="J722" i="12"/>
  <c r="K721" i="12"/>
  <c r="J721" i="12"/>
  <c r="K720" i="12"/>
  <c r="J720" i="12"/>
  <c r="K719" i="12"/>
  <c r="J719" i="12"/>
  <c r="K718" i="12"/>
  <c r="J718" i="12"/>
  <c r="K717" i="12"/>
  <c r="J717" i="12"/>
  <c r="K716" i="12"/>
  <c r="J716" i="12"/>
  <c r="K715" i="12"/>
  <c r="J715" i="12"/>
  <c r="K714" i="12"/>
  <c r="J714" i="12"/>
  <c r="K713" i="12"/>
  <c r="J713" i="12"/>
  <c r="K712" i="12"/>
  <c r="J712" i="12"/>
  <c r="K711" i="12"/>
  <c r="J711" i="12"/>
  <c r="K710" i="12"/>
  <c r="J710" i="12"/>
  <c r="K709" i="12"/>
  <c r="J709" i="12"/>
  <c r="K708" i="12"/>
  <c r="J708" i="12"/>
  <c r="K707" i="12"/>
  <c r="J707" i="12"/>
  <c r="D707" i="12"/>
  <c r="D708" i="12" s="1"/>
  <c r="D709" i="12" s="1"/>
  <c r="D710" i="12" s="1"/>
  <c r="D711" i="12" s="1"/>
  <c r="D712" i="12" s="1"/>
  <c r="D713" i="12" s="1"/>
  <c r="D714" i="12" s="1"/>
  <c r="D715" i="12" s="1"/>
  <c r="D716" i="12" s="1"/>
  <c r="D717" i="12" s="1"/>
  <c r="D718" i="12" s="1"/>
  <c r="D719" i="12" s="1"/>
  <c r="D720" i="12" s="1"/>
  <c r="D721" i="12" s="1"/>
  <c r="D722" i="12" s="1"/>
  <c r="D723" i="12" s="1"/>
  <c r="D724" i="12" s="1"/>
  <c r="D725" i="12" s="1"/>
  <c r="D726" i="12" s="1"/>
  <c r="D727" i="12" s="1"/>
  <c r="D728" i="12" s="1"/>
  <c r="D729" i="12" s="1"/>
  <c r="D730" i="12" s="1"/>
  <c r="D731" i="12" s="1"/>
  <c r="D732" i="12" s="1"/>
  <c r="D733" i="12" s="1"/>
  <c r="D734" i="12" s="1"/>
  <c r="D735" i="12" s="1"/>
  <c r="D736" i="12" s="1"/>
  <c r="D737" i="12" s="1"/>
  <c r="K706" i="12"/>
  <c r="J706" i="12"/>
  <c r="K705" i="12"/>
  <c r="J705" i="12"/>
  <c r="K704" i="12"/>
  <c r="J704" i="12"/>
  <c r="K703" i="12"/>
  <c r="J703" i="12"/>
  <c r="K702" i="12"/>
  <c r="J702" i="12"/>
  <c r="K701" i="12"/>
  <c r="J701" i="12"/>
  <c r="K700" i="12"/>
  <c r="J700" i="12"/>
  <c r="K699" i="12"/>
  <c r="J699" i="12"/>
  <c r="K698" i="12"/>
  <c r="J698" i="12"/>
  <c r="K697" i="12"/>
  <c r="J697" i="12"/>
  <c r="K696" i="12"/>
  <c r="J696" i="12"/>
  <c r="K695" i="12"/>
  <c r="J695" i="12"/>
  <c r="K694" i="12"/>
  <c r="J694" i="12"/>
  <c r="K693" i="12"/>
  <c r="J693" i="12"/>
  <c r="K692" i="12"/>
  <c r="J692" i="12"/>
  <c r="K691" i="12"/>
  <c r="J691" i="12"/>
  <c r="K690" i="12"/>
  <c r="J690" i="12"/>
  <c r="K689" i="12"/>
  <c r="J689" i="12"/>
  <c r="K688" i="12"/>
  <c r="J688" i="12"/>
  <c r="K687" i="12"/>
  <c r="J687" i="12"/>
  <c r="K686" i="12"/>
  <c r="J686" i="12"/>
  <c r="K685" i="12"/>
  <c r="J685" i="12"/>
  <c r="K684" i="12"/>
  <c r="J684" i="12"/>
  <c r="K683" i="12"/>
  <c r="J683" i="12"/>
  <c r="K682" i="12"/>
  <c r="J682" i="12"/>
  <c r="K681" i="12"/>
  <c r="J681" i="12"/>
  <c r="K680" i="12"/>
  <c r="J680" i="12"/>
  <c r="K679" i="12"/>
  <c r="J679" i="12"/>
  <c r="D679" i="12"/>
  <c r="D680" i="12" s="1"/>
  <c r="D681" i="12" s="1"/>
  <c r="D682" i="12" s="1"/>
  <c r="D683" i="12" s="1"/>
  <c r="D684" i="12" s="1"/>
  <c r="D685" i="12" s="1"/>
  <c r="D686" i="12" s="1"/>
  <c r="D687" i="12" s="1"/>
  <c r="D688" i="12" s="1"/>
  <c r="D689" i="12" s="1"/>
  <c r="D690" i="12" s="1"/>
  <c r="D691" i="12" s="1"/>
  <c r="D692" i="12" s="1"/>
  <c r="D693" i="12" s="1"/>
  <c r="D694" i="12" s="1"/>
  <c r="D695" i="12" s="1"/>
  <c r="D696" i="12" s="1"/>
  <c r="D697" i="12" s="1"/>
  <c r="D698" i="12" s="1"/>
  <c r="D699" i="12" s="1"/>
  <c r="D700" i="12" s="1"/>
  <c r="D701" i="12" s="1"/>
  <c r="D702" i="12" s="1"/>
  <c r="D703" i="12" s="1"/>
  <c r="D704" i="12" s="1"/>
  <c r="D705" i="12" s="1"/>
  <c r="D706" i="12" s="1"/>
  <c r="K678" i="12"/>
  <c r="J678" i="12"/>
  <c r="K677" i="12"/>
  <c r="J677" i="12"/>
  <c r="K676" i="12"/>
  <c r="J676" i="12"/>
  <c r="K675" i="12"/>
  <c r="J675" i="12"/>
  <c r="K674" i="12"/>
  <c r="J674" i="12"/>
  <c r="K673" i="12"/>
  <c r="J673" i="12"/>
  <c r="K672" i="12"/>
  <c r="J672" i="12"/>
  <c r="K671" i="12"/>
  <c r="J671" i="12"/>
  <c r="K670" i="12"/>
  <c r="J670" i="12"/>
  <c r="K669" i="12"/>
  <c r="J669" i="12"/>
  <c r="K668" i="12"/>
  <c r="J668" i="12"/>
  <c r="K667" i="12"/>
  <c r="J667" i="12"/>
  <c r="K666" i="12"/>
  <c r="J666" i="12"/>
  <c r="K665" i="12"/>
  <c r="J665" i="12"/>
  <c r="K664" i="12"/>
  <c r="J664" i="12"/>
  <c r="K663" i="12"/>
  <c r="J663" i="12"/>
  <c r="K662" i="12"/>
  <c r="J662" i="12"/>
  <c r="K661" i="12"/>
  <c r="J661" i="12"/>
  <c r="K660" i="12"/>
  <c r="J660" i="12"/>
  <c r="K659" i="12"/>
  <c r="J659" i="12"/>
  <c r="K658" i="12"/>
  <c r="J658" i="12"/>
  <c r="K657" i="12"/>
  <c r="J657" i="12"/>
  <c r="K656" i="12"/>
  <c r="J656" i="12"/>
  <c r="K655" i="12"/>
  <c r="J655" i="12"/>
  <c r="K654" i="12"/>
  <c r="J654" i="12"/>
  <c r="K653" i="12"/>
  <c r="J653" i="12"/>
  <c r="K652" i="12"/>
  <c r="J652" i="12"/>
  <c r="K651" i="12"/>
  <c r="J651" i="12"/>
  <c r="K650" i="12"/>
  <c r="J650" i="12"/>
  <c r="K649" i="12"/>
  <c r="J649" i="12"/>
  <c r="K648" i="12"/>
  <c r="J648" i="12"/>
  <c r="D648" i="12"/>
  <c r="D649" i="12" s="1"/>
  <c r="D650" i="12" s="1"/>
  <c r="D651" i="12" s="1"/>
  <c r="D652" i="12" s="1"/>
  <c r="D653" i="12" s="1"/>
  <c r="D654" i="12" s="1"/>
  <c r="D655" i="12" s="1"/>
  <c r="D656" i="12" s="1"/>
  <c r="D657" i="12" s="1"/>
  <c r="D658" i="12" s="1"/>
  <c r="D659" i="12" s="1"/>
  <c r="D660" i="12" s="1"/>
  <c r="D661" i="12" s="1"/>
  <c r="D662" i="12" s="1"/>
  <c r="D663" i="12" s="1"/>
  <c r="D664" i="12" s="1"/>
  <c r="D665" i="12" s="1"/>
  <c r="D666" i="12" s="1"/>
  <c r="D667" i="12" s="1"/>
  <c r="D668" i="12" s="1"/>
  <c r="D669" i="12" s="1"/>
  <c r="D670" i="12" s="1"/>
  <c r="D671" i="12" s="1"/>
  <c r="D672" i="12" s="1"/>
  <c r="D673" i="12" s="1"/>
  <c r="D674" i="12" s="1"/>
  <c r="D675" i="12" s="1"/>
  <c r="D676" i="12" s="1"/>
  <c r="D677" i="12" s="1"/>
  <c r="D678" i="12" s="1"/>
  <c r="K647" i="12"/>
  <c r="J647" i="12"/>
  <c r="K646" i="12"/>
  <c r="J646" i="12"/>
  <c r="K645" i="12"/>
  <c r="J645" i="12"/>
  <c r="K644" i="12"/>
  <c r="J644" i="12"/>
  <c r="K643" i="12"/>
  <c r="J643" i="12"/>
  <c r="K642" i="12"/>
  <c r="J642" i="12"/>
  <c r="K641" i="12"/>
  <c r="J641" i="12"/>
  <c r="K640" i="12"/>
  <c r="J640" i="12"/>
  <c r="K639" i="12"/>
  <c r="J639" i="12"/>
  <c r="K638" i="12"/>
  <c r="J638" i="12"/>
  <c r="K637" i="12"/>
  <c r="J637" i="12"/>
  <c r="K636" i="12"/>
  <c r="J636" i="12"/>
  <c r="K635" i="12"/>
  <c r="J635" i="12"/>
  <c r="K634" i="12"/>
  <c r="J634" i="12"/>
  <c r="K633" i="12"/>
  <c r="J633" i="12"/>
  <c r="K632" i="12"/>
  <c r="J632" i="12"/>
  <c r="K631" i="12"/>
  <c r="J631" i="12"/>
  <c r="K630" i="12"/>
  <c r="J630" i="12"/>
  <c r="K629" i="12"/>
  <c r="J629" i="12"/>
  <c r="K628" i="12"/>
  <c r="J628" i="12"/>
  <c r="K627" i="12"/>
  <c r="J627" i="12"/>
  <c r="K626" i="12"/>
  <c r="J626" i="12"/>
  <c r="K625" i="12"/>
  <c r="J625" i="12"/>
  <c r="K624" i="12"/>
  <c r="J624" i="12"/>
  <c r="K623" i="12"/>
  <c r="J623" i="12"/>
  <c r="K622" i="12"/>
  <c r="J622" i="12"/>
  <c r="K621" i="12"/>
  <c r="J621" i="12"/>
  <c r="K620" i="12"/>
  <c r="J620" i="12"/>
  <c r="K619" i="12"/>
  <c r="J619" i="12"/>
  <c r="K618" i="12"/>
  <c r="J618" i="12"/>
  <c r="K617" i="12"/>
  <c r="J617" i="12"/>
  <c r="D617" i="12"/>
  <c r="D618" i="12" s="1"/>
  <c r="D619" i="12" s="1"/>
  <c r="D620" i="12" s="1"/>
  <c r="D621" i="12" s="1"/>
  <c r="D622" i="12" s="1"/>
  <c r="D623" i="12" s="1"/>
  <c r="D624" i="12" s="1"/>
  <c r="D625" i="12" s="1"/>
  <c r="D626" i="12" s="1"/>
  <c r="D627" i="12" s="1"/>
  <c r="D628" i="12" s="1"/>
  <c r="D629" i="12" s="1"/>
  <c r="D630" i="12" s="1"/>
  <c r="D631" i="12" s="1"/>
  <c r="D632" i="12" s="1"/>
  <c r="D633" i="12" s="1"/>
  <c r="D634" i="12" s="1"/>
  <c r="D635" i="12" s="1"/>
  <c r="D636" i="12" s="1"/>
  <c r="D637" i="12" s="1"/>
  <c r="D638" i="12" s="1"/>
  <c r="D639" i="12" s="1"/>
  <c r="D640" i="12" s="1"/>
  <c r="D641" i="12" s="1"/>
  <c r="D642" i="12" s="1"/>
  <c r="D643" i="12" s="1"/>
  <c r="D644" i="12" s="1"/>
  <c r="D645" i="12" s="1"/>
  <c r="D646" i="12" s="1"/>
  <c r="D647" i="12" s="1"/>
  <c r="K616" i="12"/>
  <c r="J616" i="12"/>
  <c r="K615" i="12"/>
  <c r="J615" i="12"/>
  <c r="K614" i="12"/>
  <c r="J614" i="12"/>
  <c r="K613" i="12"/>
  <c r="J613" i="12"/>
  <c r="K612" i="12"/>
  <c r="J612" i="12"/>
  <c r="K611" i="12"/>
  <c r="J611" i="12"/>
  <c r="K610" i="12"/>
  <c r="J610" i="12"/>
  <c r="K609" i="12"/>
  <c r="J609" i="12"/>
  <c r="K608" i="12"/>
  <c r="J608" i="12"/>
  <c r="K607" i="12"/>
  <c r="J607" i="12"/>
  <c r="K606" i="12"/>
  <c r="J606" i="12"/>
  <c r="K605" i="12"/>
  <c r="J605" i="12"/>
  <c r="K604" i="12"/>
  <c r="J604" i="12"/>
  <c r="K603" i="12"/>
  <c r="J603" i="12"/>
  <c r="K602" i="12"/>
  <c r="J602" i="12"/>
  <c r="K601" i="12"/>
  <c r="J601" i="12"/>
  <c r="K600" i="12"/>
  <c r="J600" i="12"/>
  <c r="K599" i="12"/>
  <c r="J599" i="12"/>
  <c r="K598" i="12"/>
  <c r="J598" i="12"/>
  <c r="K597" i="12"/>
  <c r="J597" i="12"/>
  <c r="K596" i="12"/>
  <c r="J596" i="12"/>
  <c r="K595" i="12"/>
  <c r="J595" i="12"/>
  <c r="K594" i="12"/>
  <c r="J594" i="12"/>
  <c r="K593" i="12"/>
  <c r="J593" i="12"/>
  <c r="K592" i="12"/>
  <c r="J592" i="12"/>
  <c r="K591" i="12"/>
  <c r="J591" i="12"/>
  <c r="K590" i="12"/>
  <c r="J590" i="12"/>
  <c r="K589" i="12"/>
  <c r="J589" i="12"/>
  <c r="K588" i="12"/>
  <c r="J588" i="12"/>
  <c r="K587" i="12"/>
  <c r="J587" i="12"/>
  <c r="D587" i="12"/>
  <c r="D588" i="12" s="1"/>
  <c r="D589" i="12" s="1"/>
  <c r="D590" i="12" s="1"/>
  <c r="D591" i="12" s="1"/>
  <c r="D592" i="12" s="1"/>
  <c r="D593" i="12" s="1"/>
  <c r="D594" i="12" s="1"/>
  <c r="D595" i="12" s="1"/>
  <c r="D596" i="12" s="1"/>
  <c r="D597" i="12" s="1"/>
  <c r="D598" i="12" s="1"/>
  <c r="D599" i="12" s="1"/>
  <c r="D600" i="12" s="1"/>
  <c r="D601" i="12" s="1"/>
  <c r="D602" i="12" s="1"/>
  <c r="D603" i="12" s="1"/>
  <c r="D604" i="12" s="1"/>
  <c r="D605" i="12" s="1"/>
  <c r="D606" i="12" s="1"/>
  <c r="D607" i="12" s="1"/>
  <c r="D608" i="12" s="1"/>
  <c r="D609" i="12" s="1"/>
  <c r="D610" i="12" s="1"/>
  <c r="D611" i="12" s="1"/>
  <c r="D612" i="12" s="1"/>
  <c r="D613" i="12" s="1"/>
  <c r="D614" i="12" s="1"/>
  <c r="D615" i="12" s="1"/>
  <c r="D616" i="12" s="1"/>
  <c r="K586" i="12"/>
  <c r="J586" i="12"/>
  <c r="K585" i="12"/>
  <c r="J585" i="12"/>
  <c r="K584" i="12"/>
  <c r="J584" i="12"/>
  <c r="K583" i="12"/>
  <c r="J583" i="12"/>
  <c r="K582" i="12"/>
  <c r="J582" i="12"/>
  <c r="K581" i="12"/>
  <c r="J581" i="12"/>
  <c r="K580" i="12"/>
  <c r="J580" i="12"/>
  <c r="K579" i="12"/>
  <c r="J579" i="12"/>
  <c r="K578" i="12"/>
  <c r="J578" i="12"/>
  <c r="K577" i="12"/>
  <c r="J577" i="12"/>
  <c r="K576" i="12"/>
  <c r="J576" i="12"/>
  <c r="K575" i="12"/>
  <c r="J575" i="12"/>
  <c r="K574" i="12"/>
  <c r="J574" i="12"/>
  <c r="K573" i="12"/>
  <c r="J573" i="12"/>
  <c r="K572" i="12"/>
  <c r="J572" i="12"/>
  <c r="K571" i="12"/>
  <c r="J571" i="12"/>
  <c r="K570" i="12"/>
  <c r="J570" i="12"/>
  <c r="K569" i="12"/>
  <c r="J569" i="12"/>
  <c r="K568" i="12"/>
  <c r="J568" i="12"/>
  <c r="K567" i="12"/>
  <c r="J567" i="12"/>
  <c r="K566" i="12"/>
  <c r="J566" i="12"/>
  <c r="K565" i="12"/>
  <c r="J565" i="12"/>
  <c r="K564" i="12"/>
  <c r="J564" i="12"/>
  <c r="K563" i="12"/>
  <c r="J563" i="12"/>
  <c r="K562" i="12"/>
  <c r="J562" i="12"/>
  <c r="K561" i="12"/>
  <c r="J561" i="12"/>
  <c r="K560" i="12"/>
  <c r="J560" i="12"/>
  <c r="K559" i="12"/>
  <c r="J559" i="12"/>
  <c r="K558" i="12"/>
  <c r="J558" i="12"/>
  <c r="K557" i="12"/>
  <c r="J557" i="12"/>
  <c r="K556" i="12"/>
  <c r="J556" i="12"/>
  <c r="D556" i="12"/>
  <c r="D557" i="12" s="1"/>
  <c r="D558" i="12" s="1"/>
  <c r="D559" i="12" s="1"/>
  <c r="D560" i="12" s="1"/>
  <c r="D561" i="12" s="1"/>
  <c r="D562" i="12" s="1"/>
  <c r="D563" i="12" s="1"/>
  <c r="D564" i="12" s="1"/>
  <c r="D565" i="12" s="1"/>
  <c r="D566" i="12" s="1"/>
  <c r="D567" i="12" s="1"/>
  <c r="D568" i="12" s="1"/>
  <c r="D569" i="12" s="1"/>
  <c r="D570" i="12" s="1"/>
  <c r="D571" i="12" s="1"/>
  <c r="D572" i="12" s="1"/>
  <c r="D573" i="12" s="1"/>
  <c r="D574" i="12" s="1"/>
  <c r="D575" i="12" s="1"/>
  <c r="D576" i="12" s="1"/>
  <c r="D577" i="12" s="1"/>
  <c r="D578" i="12" s="1"/>
  <c r="D579" i="12" s="1"/>
  <c r="D580" i="12" s="1"/>
  <c r="D581" i="12" s="1"/>
  <c r="D582" i="12" s="1"/>
  <c r="D583" i="12" s="1"/>
  <c r="D584" i="12" s="1"/>
  <c r="D585" i="12" s="1"/>
  <c r="D586" i="12" s="1"/>
  <c r="K555" i="12"/>
  <c r="J555" i="12"/>
  <c r="K554" i="12"/>
  <c r="J554" i="12"/>
  <c r="K553" i="12"/>
  <c r="J553" i="12"/>
  <c r="K552" i="12"/>
  <c r="J552" i="12"/>
  <c r="K551" i="12"/>
  <c r="J551" i="12"/>
  <c r="K550" i="12"/>
  <c r="J550" i="12"/>
  <c r="K549" i="12"/>
  <c r="J549" i="12"/>
  <c r="K548" i="12"/>
  <c r="J548" i="12"/>
  <c r="K547" i="12"/>
  <c r="J547" i="12"/>
  <c r="K546" i="12"/>
  <c r="J546" i="12"/>
  <c r="K545" i="12"/>
  <c r="J545" i="12"/>
  <c r="K544" i="12"/>
  <c r="J544" i="12"/>
  <c r="K543" i="12"/>
  <c r="J543" i="12"/>
  <c r="K542" i="12"/>
  <c r="J542" i="12"/>
  <c r="K541" i="12"/>
  <c r="J541" i="12"/>
  <c r="K540" i="12"/>
  <c r="J540" i="12"/>
  <c r="K539" i="12"/>
  <c r="J539" i="12"/>
  <c r="K538" i="12"/>
  <c r="J538" i="12"/>
  <c r="K537" i="12"/>
  <c r="J537" i="12"/>
  <c r="K536" i="12"/>
  <c r="J536" i="12"/>
  <c r="K535" i="12"/>
  <c r="J535" i="12"/>
  <c r="K534" i="12"/>
  <c r="J534" i="12"/>
  <c r="K533" i="12"/>
  <c r="J533" i="12"/>
  <c r="K532" i="12"/>
  <c r="J532" i="12"/>
  <c r="K531" i="12"/>
  <c r="J531" i="12"/>
  <c r="K530" i="12"/>
  <c r="J530" i="12"/>
  <c r="K529" i="12"/>
  <c r="J529" i="12"/>
  <c r="K528" i="12"/>
  <c r="J528" i="12"/>
  <c r="K527" i="12"/>
  <c r="J527" i="12"/>
  <c r="K526" i="12"/>
  <c r="J526" i="12"/>
  <c r="D526" i="12"/>
  <c r="D527" i="12" s="1"/>
  <c r="D528" i="12" s="1"/>
  <c r="D529" i="12" s="1"/>
  <c r="D530" i="12" s="1"/>
  <c r="D531" i="12" s="1"/>
  <c r="D532" i="12" s="1"/>
  <c r="D533" i="12" s="1"/>
  <c r="D534" i="12" s="1"/>
  <c r="D535" i="12" s="1"/>
  <c r="D536" i="12" s="1"/>
  <c r="D537" i="12" s="1"/>
  <c r="D538" i="12" s="1"/>
  <c r="D539" i="12" s="1"/>
  <c r="D540" i="12" s="1"/>
  <c r="D541" i="12" s="1"/>
  <c r="D542" i="12" s="1"/>
  <c r="D543" i="12" s="1"/>
  <c r="D544" i="12" s="1"/>
  <c r="D545" i="12" s="1"/>
  <c r="D546" i="12" s="1"/>
  <c r="D547" i="12" s="1"/>
  <c r="D548" i="12" s="1"/>
  <c r="D549" i="12" s="1"/>
  <c r="D550" i="12" s="1"/>
  <c r="D551" i="12" s="1"/>
  <c r="D552" i="12" s="1"/>
  <c r="D553" i="12" s="1"/>
  <c r="D554" i="12" s="1"/>
  <c r="D555" i="12" s="1"/>
  <c r="K525" i="12"/>
  <c r="J525" i="12"/>
  <c r="K524" i="12"/>
  <c r="J524" i="12"/>
  <c r="K523" i="12"/>
  <c r="J523" i="12"/>
  <c r="K522" i="12"/>
  <c r="J522" i="12"/>
  <c r="K521" i="12"/>
  <c r="J521" i="12"/>
  <c r="K520" i="12"/>
  <c r="J520" i="12"/>
  <c r="K519" i="12"/>
  <c r="J519" i="12"/>
  <c r="K518" i="12"/>
  <c r="J518" i="12"/>
  <c r="K517" i="12"/>
  <c r="J517" i="12"/>
  <c r="K516" i="12"/>
  <c r="J516" i="12"/>
  <c r="K515" i="12"/>
  <c r="J515" i="12"/>
  <c r="K514" i="12"/>
  <c r="J514" i="12"/>
  <c r="K513" i="12"/>
  <c r="J513" i="12"/>
  <c r="K512" i="12"/>
  <c r="J512" i="12"/>
  <c r="K511" i="12"/>
  <c r="J511" i="12"/>
  <c r="K510" i="12"/>
  <c r="J510" i="12"/>
  <c r="K509" i="12"/>
  <c r="J509" i="12"/>
  <c r="K508" i="12"/>
  <c r="J508" i="12"/>
  <c r="K507" i="12"/>
  <c r="J507" i="12"/>
  <c r="K506" i="12"/>
  <c r="J506" i="12"/>
  <c r="K505" i="12"/>
  <c r="J505" i="12"/>
  <c r="K504" i="12"/>
  <c r="J504" i="12"/>
  <c r="K503" i="12"/>
  <c r="J503" i="12"/>
  <c r="K502" i="12"/>
  <c r="J502" i="12"/>
  <c r="K501" i="12"/>
  <c r="J501" i="12"/>
  <c r="K500" i="12"/>
  <c r="J500" i="12"/>
  <c r="K499" i="12"/>
  <c r="J499" i="12"/>
  <c r="K498" i="12"/>
  <c r="J498" i="12"/>
  <c r="K497" i="12"/>
  <c r="J497" i="12"/>
  <c r="K496" i="12"/>
  <c r="J496" i="12"/>
  <c r="K495" i="12"/>
  <c r="J495" i="12"/>
  <c r="D495" i="12"/>
  <c r="D496" i="12" s="1"/>
  <c r="D497" i="12" s="1"/>
  <c r="D498" i="12" s="1"/>
  <c r="D499" i="12" s="1"/>
  <c r="D500" i="12" s="1"/>
  <c r="D501" i="12" s="1"/>
  <c r="D502" i="12" s="1"/>
  <c r="D503" i="12" s="1"/>
  <c r="D504" i="12" s="1"/>
  <c r="D505" i="12" s="1"/>
  <c r="D506" i="12" s="1"/>
  <c r="D507" i="12" s="1"/>
  <c r="D508" i="12" s="1"/>
  <c r="D509" i="12" s="1"/>
  <c r="D510" i="12" s="1"/>
  <c r="D511" i="12" s="1"/>
  <c r="D512" i="12" s="1"/>
  <c r="D513" i="12" s="1"/>
  <c r="D514" i="12" s="1"/>
  <c r="D515" i="12" s="1"/>
  <c r="D516" i="12" s="1"/>
  <c r="D517" i="12" s="1"/>
  <c r="D518" i="12" s="1"/>
  <c r="D519" i="12" s="1"/>
  <c r="D520" i="12" s="1"/>
  <c r="D521" i="12" s="1"/>
  <c r="D522" i="12" s="1"/>
  <c r="D523" i="12" s="1"/>
  <c r="D524" i="12" s="1"/>
  <c r="D525" i="12" s="1"/>
  <c r="K494" i="12"/>
  <c r="J494" i="12"/>
  <c r="K493" i="12"/>
  <c r="J493" i="12"/>
  <c r="K492" i="12"/>
  <c r="J492" i="12"/>
  <c r="K491" i="12"/>
  <c r="J491" i="12"/>
  <c r="K490" i="12"/>
  <c r="J490" i="12"/>
  <c r="K489" i="12"/>
  <c r="J489" i="12"/>
  <c r="K488" i="12"/>
  <c r="J488" i="12"/>
  <c r="K487" i="12"/>
  <c r="J487" i="12"/>
  <c r="K486" i="12"/>
  <c r="J486" i="12"/>
  <c r="K485" i="12"/>
  <c r="J485" i="12"/>
  <c r="K484" i="12"/>
  <c r="J484" i="12"/>
  <c r="K483" i="12"/>
  <c r="J483" i="12"/>
  <c r="K482" i="12"/>
  <c r="J482" i="12"/>
  <c r="K481" i="12"/>
  <c r="J481" i="12"/>
  <c r="K480" i="12"/>
  <c r="J480" i="12"/>
  <c r="K479" i="12"/>
  <c r="J479" i="12"/>
  <c r="K478" i="12"/>
  <c r="J478" i="12"/>
  <c r="K477" i="12"/>
  <c r="J477" i="12"/>
  <c r="K476" i="12"/>
  <c r="J476" i="12"/>
  <c r="K475" i="12"/>
  <c r="J475" i="12"/>
  <c r="K474" i="12"/>
  <c r="J474" i="12"/>
  <c r="K473" i="12"/>
  <c r="J473" i="12"/>
  <c r="K472" i="12"/>
  <c r="J472" i="12"/>
  <c r="K471" i="12"/>
  <c r="J471" i="12"/>
  <c r="K470" i="12"/>
  <c r="J470" i="12"/>
  <c r="K469" i="12"/>
  <c r="J469" i="12"/>
  <c r="K468" i="12"/>
  <c r="J468" i="12"/>
  <c r="K467" i="12"/>
  <c r="J467" i="12"/>
  <c r="K466" i="12"/>
  <c r="J466" i="12"/>
  <c r="K465" i="12"/>
  <c r="J465" i="12"/>
  <c r="K464" i="12"/>
  <c r="J464" i="12"/>
  <c r="D464" i="12"/>
  <c r="D465" i="12" s="1"/>
  <c r="D466" i="12" s="1"/>
  <c r="D467" i="12" s="1"/>
  <c r="D468" i="12" s="1"/>
  <c r="D469" i="12" s="1"/>
  <c r="D470" i="12" s="1"/>
  <c r="D471" i="12" s="1"/>
  <c r="D472" i="12" s="1"/>
  <c r="D473" i="12" s="1"/>
  <c r="D474" i="12" s="1"/>
  <c r="D475" i="12" s="1"/>
  <c r="D476" i="12" s="1"/>
  <c r="D477" i="12" s="1"/>
  <c r="D478" i="12" s="1"/>
  <c r="D479" i="12" s="1"/>
  <c r="D480" i="12" s="1"/>
  <c r="D481" i="12" s="1"/>
  <c r="D482" i="12" s="1"/>
  <c r="D483" i="12" s="1"/>
  <c r="D484" i="12" s="1"/>
  <c r="D485" i="12" s="1"/>
  <c r="D486" i="12" s="1"/>
  <c r="D487" i="12" s="1"/>
  <c r="D488" i="12" s="1"/>
  <c r="D489" i="12" s="1"/>
  <c r="D490" i="12" s="1"/>
  <c r="D491" i="12" s="1"/>
  <c r="D492" i="12" s="1"/>
  <c r="D493" i="12" s="1"/>
  <c r="D494" i="12" s="1"/>
  <c r="K463" i="12"/>
  <c r="J463" i="12"/>
  <c r="K462" i="12"/>
  <c r="J462" i="12"/>
  <c r="K461" i="12"/>
  <c r="J461" i="12"/>
  <c r="K460" i="12"/>
  <c r="J460" i="12"/>
  <c r="K459" i="12"/>
  <c r="J459" i="12"/>
  <c r="K458" i="12"/>
  <c r="J458" i="12"/>
  <c r="K457" i="12"/>
  <c r="J457" i="12"/>
  <c r="K456" i="12"/>
  <c r="J456" i="12"/>
  <c r="K455" i="12"/>
  <c r="J455" i="12"/>
  <c r="K454" i="12"/>
  <c r="J454" i="12"/>
  <c r="K453" i="12"/>
  <c r="J453" i="12"/>
  <c r="K452" i="12"/>
  <c r="J452" i="12"/>
  <c r="K451" i="12"/>
  <c r="J451" i="12"/>
  <c r="K450" i="12"/>
  <c r="J450" i="12"/>
  <c r="K449" i="12"/>
  <c r="J449" i="12"/>
  <c r="K448" i="12"/>
  <c r="J448" i="12"/>
  <c r="K447" i="12"/>
  <c r="J447" i="12"/>
  <c r="K446" i="12"/>
  <c r="J446" i="12"/>
  <c r="K445" i="12"/>
  <c r="J445" i="12"/>
  <c r="K444" i="12"/>
  <c r="J444" i="12"/>
  <c r="K443" i="12"/>
  <c r="J443" i="12"/>
  <c r="K442" i="12"/>
  <c r="J442" i="12"/>
  <c r="K441" i="12"/>
  <c r="J441" i="12"/>
  <c r="K440" i="12"/>
  <c r="J440" i="12"/>
  <c r="K439" i="12"/>
  <c r="J439" i="12"/>
  <c r="K438" i="12"/>
  <c r="J438" i="12"/>
  <c r="K437" i="12"/>
  <c r="J437" i="12"/>
  <c r="K436" i="12"/>
  <c r="J436" i="12"/>
  <c r="K435" i="12"/>
  <c r="J435" i="12"/>
  <c r="K434" i="12"/>
  <c r="J434" i="12"/>
  <c r="D434" i="12"/>
  <c r="D435" i="12" s="1"/>
  <c r="D436" i="12" s="1"/>
  <c r="D437" i="12" s="1"/>
  <c r="D438" i="12" s="1"/>
  <c r="D439" i="12" s="1"/>
  <c r="D440" i="12" s="1"/>
  <c r="D441" i="12" s="1"/>
  <c r="D442" i="12" s="1"/>
  <c r="D443" i="12" s="1"/>
  <c r="D444" i="12" s="1"/>
  <c r="D445" i="12" s="1"/>
  <c r="D446" i="12" s="1"/>
  <c r="D447" i="12" s="1"/>
  <c r="D448" i="12" s="1"/>
  <c r="D449" i="12" s="1"/>
  <c r="D450" i="12" s="1"/>
  <c r="D451" i="12" s="1"/>
  <c r="D452" i="12" s="1"/>
  <c r="D453" i="12" s="1"/>
  <c r="D454" i="12" s="1"/>
  <c r="D455" i="12" s="1"/>
  <c r="D456" i="12" s="1"/>
  <c r="D457" i="12" s="1"/>
  <c r="D458" i="12" s="1"/>
  <c r="D459" i="12" s="1"/>
  <c r="D460" i="12" s="1"/>
  <c r="D461" i="12" s="1"/>
  <c r="D462" i="12" s="1"/>
  <c r="D463" i="12" s="1"/>
  <c r="K433" i="12"/>
  <c r="J433" i="12"/>
  <c r="K432" i="12"/>
  <c r="J432" i="12"/>
  <c r="K431" i="12"/>
  <c r="J431" i="12"/>
  <c r="K430" i="12"/>
  <c r="J430" i="12"/>
  <c r="K429" i="12"/>
  <c r="J429" i="12"/>
  <c r="K428" i="12"/>
  <c r="J428" i="12"/>
  <c r="K427" i="12"/>
  <c r="J427" i="12"/>
  <c r="K426" i="12"/>
  <c r="J426" i="12"/>
  <c r="K425" i="12"/>
  <c r="J425" i="12"/>
  <c r="K424" i="12"/>
  <c r="J424" i="12"/>
  <c r="K423" i="12"/>
  <c r="J423" i="12"/>
  <c r="K422" i="12"/>
  <c r="J422" i="12"/>
  <c r="K421" i="12"/>
  <c r="J421" i="12"/>
  <c r="K420" i="12"/>
  <c r="J420" i="12"/>
  <c r="K419" i="12"/>
  <c r="J419" i="12"/>
  <c r="K418" i="12"/>
  <c r="J418" i="12"/>
  <c r="K417" i="12"/>
  <c r="J417" i="12"/>
  <c r="K416" i="12"/>
  <c r="J416" i="12"/>
  <c r="K415" i="12"/>
  <c r="J415" i="12"/>
  <c r="K414" i="12"/>
  <c r="J414" i="12"/>
  <c r="K413" i="12"/>
  <c r="J413" i="12"/>
  <c r="K412" i="12"/>
  <c r="J412" i="12"/>
  <c r="K411" i="12"/>
  <c r="J411" i="12"/>
  <c r="K410" i="12"/>
  <c r="J410" i="12"/>
  <c r="K409" i="12"/>
  <c r="J409" i="12"/>
  <c r="K408" i="12"/>
  <c r="J408" i="12"/>
  <c r="K407" i="12"/>
  <c r="J407" i="12"/>
  <c r="K406" i="12"/>
  <c r="J406" i="12"/>
  <c r="K405" i="12"/>
  <c r="J405" i="12"/>
  <c r="K404" i="12"/>
  <c r="J404" i="12"/>
  <c r="K403" i="12"/>
  <c r="J403" i="12"/>
  <c r="D403" i="12"/>
  <c r="D404" i="12" s="1"/>
  <c r="D405" i="12" s="1"/>
  <c r="D406" i="12" s="1"/>
  <c r="D407" i="12" s="1"/>
  <c r="D408" i="12" s="1"/>
  <c r="D409" i="12" s="1"/>
  <c r="D410" i="12" s="1"/>
  <c r="D411" i="12" s="1"/>
  <c r="D412" i="12" s="1"/>
  <c r="D413" i="12" s="1"/>
  <c r="D414" i="12" s="1"/>
  <c r="D415" i="12" s="1"/>
  <c r="D416" i="12" s="1"/>
  <c r="D417" i="12" s="1"/>
  <c r="D418" i="12" s="1"/>
  <c r="D419" i="12" s="1"/>
  <c r="D420" i="12" s="1"/>
  <c r="D421" i="12" s="1"/>
  <c r="D422" i="12" s="1"/>
  <c r="D423" i="12" s="1"/>
  <c r="D424" i="12" s="1"/>
  <c r="D425" i="12" s="1"/>
  <c r="D426" i="12" s="1"/>
  <c r="D427" i="12" s="1"/>
  <c r="D428" i="12" s="1"/>
  <c r="D429" i="12" s="1"/>
  <c r="D430" i="12" s="1"/>
  <c r="D431" i="12" s="1"/>
  <c r="D432" i="12" s="1"/>
  <c r="D433" i="12" s="1"/>
  <c r="K402" i="12"/>
  <c r="J402" i="12"/>
  <c r="K401" i="12"/>
  <c r="J401" i="12"/>
  <c r="K400" i="12"/>
  <c r="J400" i="12"/>
  <c r="K399" i="12"/>
  <c r="J399" i="12"/>
  <c r="K398" i="12"/>
  <c r="J398" i="12"/>
  <c r="K397" i="12"/>
  <c r="J397" i="12"/>
  <c r="K396" i="12"/>
  <c r="J396" i="12"/>
  <c r="K395" i="12"/>
  <c r="J395" i="12"/>
  <c r="K394" i="12"/>
  <c r="J394" i="12"/>
  <c r="K393" i="12"/>
  <c r="J393" i="12"/>
  <c r="K392" i="12"/>
  <c r="J392" i="12"/>
  <c r="K391" i="12"/>
  <c r="J391" i="12"/>
  <c r="K390" i="12"/>
  <c r="J390" i="12"/>
  <c r="K389" i="12"/>
  <c r="J389" i="12"/>
  <c r="K388" i="12"/>
  <c r="J388" i="12"/>
  <c r="K387" i="12"/>
  <c r="J387" i="12"/>
  <c r="K386" i="12"/>
  <c r="J386" i="12"/>
  <c r="K385" i="12"/>
  <c r="J385" i="12"/>
  <c r="K384" i="12"/>
  <c r="J384" i="12"/>
  <c r="K383" i="12"/>
  <c r="J383" i="12"/>
  <c r="K382" i="12"/>
  <c r="J382" i="12"/>
  <c r="K381" i="12"/>
  <c r="J381" i="12"/>
  <c r="K380" i="12"/>
  <c r="J380" i="12"/>
  <c r="K379" i="12"/>
  <c r="J379" i="12"/>
  <c r="K378" i="12"/>
  <c r="J378" i="12"/>
  <c r="K377" i="12"/>
  <c r="J377" i="12"/>
  <c r="K376" i="12"/>
  <c r="J376" i="12"/>
  <c r="K375" i="12"/>
  <c r="J375" i="12"/>
  <c r="K374" i="12"/>
  <c r="J374" i="12"/>
  <c r="K373" i="12"/>
  <c r="J373" i="12"/>
  <c r="D373" i="12"/>
  <c r="D374" i="12" s="1"/>
  <c r="D375" i="12" s="1"/>
  <c r="D376" i="12" s="1"/>
  <c r="D377" i="12" s="1"/>
  <c r="D378" i="12" s="1"/>
  <c r="D379" i="12" s="1"/>
  <c r="D380" i="12" s="1"/>
  <c r="D381" i="12" s="1"/>
  <c r="D382" i="12" s="1"/>
  <c r="D383" i="12" s="1"/>
  <c r="D384" i="12" s="1"/>
  <c r="D385" i="12" s="1"/>
  <c r="D386" i="12" s="1"/>
  <c r="D387" i="12" s="1"/>
  <c r="D388" i="12" s="1"/>
  <c r="D389" i="12" s="1"/>
  <c r="D390" i="12" s="1"/>
  <c r="D391" i="12" s="1"/>
  <c r="D392" i="12" s="1"/>
  <c r="D393" i="12" s="1"/>
  <c r="D394" i="12" s="1"/>
  <c r="D395" i="12" s="1"/>
  <c r="D396" i="12" s="1"/>
  <c r="D397" i="12" s="1"/>
  <c r="D398" i="12" s="1"/>
  <c r="D399" i="12" s="1"/>
  <c r="D400" i="12" s="1"/>
  <c r="D401" i="12" s="1"/>
  <c r="D402" i="12" s="1"/>
  <c r="K372" i="12"/>
  <c r="J372" i="12"/>
  <c r="K371" i="12"/>
  <c r="J371" i="12"/>
  <c r="K370" i="12"/>
  <c r="J370" i="12"/>
  <c r="K369" i="12"/>
  <c r="J369" i="12"/>
  <c r="K368" i="12"/>
  <c r="J368" i="12"/>
  <c r="K367" i="12"/>
  <c r="J367" i="12"/>
  <c r="K366" i="12"/>
  <c r="J366" i="12"/>
  <c r="K365" i="12"/>
  <c r="J365" i="12"/>
  <c r="K364" i="12"/>
  <c r="J364" i="12"/>
  <c r="K363" i="12"/>
  <c r="J363" i="12"/>
  <c r="K362" i="12"/>
  <c r="J362" i="12"/>
  <c r="K361" i="12"/>
  <c r="J361" i="12"/>
  <c r="K360" i="12"/>
  <c r="J360" i="12"/>
  <c r="K359" i="12"/>
  <c r="J359" i="12"/>
  <c r="K358" i="12"/>
  <c r="J358" i="12"/>
  <c r="K357" i="12"/>
  <c r="J357" i="12"/>
  <c r="K356" i="12"/>
  <c r="J356" i="12"/>
  <c r="K355" i="12"/>
  <c r="J355" i="12"/>
  <c r="K354" i="12"/>
  <c r="J354" i="12"/>
  <c r="K353" i="12"/>
  <c r="J353" i="12"/>
  <c r="K352" i="12"/>
  <c r="J352" i="12"/>
  <c r="K351" i="12"/>
  <c r="J351" i="12"/>
  <c r="K350" i="12"/>
  <c r="J350" i="12"/>
  <c r="K349" i="12"/>
  <c r="J349" i="12"/>
  <c r="K348" i="12"/>
  <c r="J348" i="12"/>
  <c r="K347" i="12"/>
  <c r="J347" i="12"/>
  <c r="K346" i="12"/>
  <c r="J346" i="12"/>
  <c r="K345" i="12"/>
  <c r="J345" i="12"/>
  <c r="K344" i="12"/>
  <c r="J344" i="12"/>
  <c r="K343" i="12"/>
  <c r="J343" i="12"/>
  <c r="K342" i="12"/>
  <c r="J342" i="12"/>
  <c r="D342" i="12"/>
  <c r="D343" i="12" s="1"/>
  <c r="D344" i="12" s="1"/>
  <c r="D345" i="12" s="1"/>
  <c r="D346" i="12" s="1"/>
  <c r="D347" i="12" s="1"/>
  <c r="D348" i="12" s="1"/>
  <c r="D349" i="12" s="1"/>
  <c r="D350" i="12" s="1"/>
  <c r="D351" i="12" s="1"/>
  <c r="D352" i="12" s="1"/>
  <c r="D353" i="12" s="1"/>
  <c r="D354" i="12" s="1"/>
  <c r="D355" i="12" s="1"/>
  <c r="D356" i="12" s="1"/>
  <c r="D357" i="12" s="1"/>
  <c r="D358" i="12" s="1"/>
  <c r="D359" i="12" s="1"/>
  <c r="D360" i="12" s="1"/>
  <c r="D361" i="12" s="1"/>
  <c r="D362" i="12" s="1"/>
  <c r="D363" i="12" s="1"/>
  <c r="D364" i="12" s="1"/>
  <c r="D365" i="12" s="1"/>
  <c r="D366" i="12" s="1"/>
  <c r="D367" i="12" s="1"/>
  <c r="D368" i="12" s="1"/>
  <c r="D369" i="12" s="1"/>
  <c r="D370" i="12" s="1"/>
  <c r="D371" i="12" s="1"/>
  <c r="D372" i="12" s="1"/>
  <c r="K341" i="12"/>
  <c r="J341" i="12"/>
  <c r="K340" i="12"/>
  <c r="J340" i="12"/>
  <c r="K339" i="12"/>
  <c r="J339" i="12"/>
  <c r="K338" i="12"/>
  <c r="J338" i="12"/>
  <c r="K337" i="12"/>
  <c r="J337" i="12"/>
  <c r="K336" i="12"/>
  <c r="J336" i="12"/>
  <c r="K335" i="12"/>
  <c r="J335" i="12"/>
  <c r="K334" i="12"/>
  <c r="J334" i="12"/>
  <c r="K333" i="12"/>
  <c r="J333" i="12"/>
  <c r="K332" i="12"/>
  <c r="J332" i="12"/>
  <c r="K331" i="12"/>
  <c r="J331" i="12"/>
  <c r="K330" i="12"/>
  <c r="J330" i="12"/>
  <c r="K329" i="12"/>
  <c r="J329" i="12"/>
  <c r="K328" i="12"/>
  <c r="J328" i="12"/>
  <c r="K327" i="12"/>
  <c r="J327" i="12"/>
  <c r="K326" i="12"/>
  <c r="J326" i="12"/>
  <c r="K325" i="12"/>
  <c r="J325" i="12"/>
  <c r="K324" i="12"/>
  <c r="J324" i="12"/>
  <c r="K323" i="12"/>
  <c r="J323" i="12"/>
  <c r="K322" i="12"/>
  <c r="J322" i="12"/>
  <c r="K321" i="12"/>
  <c r="J321" i="12"/>
  <c r="K320" i="12"/>
  <c r="J320" i="12"/>
  <c r="K319" i="12"/>
  <c r="J319" i="12"/>
  <c r="K318" i="12"/>
  <c r="J318" i="12"/>
  <c r="K317" i="12"/>
  <c r="J317" i="12"/>
  <c r="K316" i="12"/>
  <c r="J316" i="12"/>
  <c r="K315" i="12"/>
  <c r="J315" i="12"/>
  <c r="K314" i="12"/>
  <c r="J314" i="12"/>
  <c r="K313" i="12"/>
  <c r="J313" i="12"/>
  <c r="D313" i="12"/>
  <c r="D314" i="12" s="1"/>
  <c r="D315" i="12" s="1"/>
  <c r="D316" i="12" s="1"/>
  <c r="D317" i="12" s="1"/>
  <c r="D318" i="12" s="1"/>
  <c r="D319" i="12" s="1"/>
  <c r="D320" i="12" s="1"/>
  <c r="D321" i="12" s="1"/>
  <c r="D322" i="12" s="1"/>
  <c r="D323" i="12" s="1"/>
  <c r="D324" i="12" s="1"/>
  <c r="D325" i="12" s="1"/>
  <c r="D326" i="12" s="1"/>
  <c r="D327" i="12" s="1"/>
  <c r="D328" i="12" s="1"/>
  <c r="D329" i="12" s="1"/>
  <c r="D330" i="12" s="1"/>
  <c r="D331" i="12" s="1"/>
  <c r="D332" i="12" s="1"/>
  <c r="D333" i="12" s="1"/>
  <c r="D334" i="12" s="1"/>
  <c r="D335" i="12" s="1"/>
  <c r="D336" i="12" s="1"/>
  <c r="D337" i="12" s="1"/>
  <c r="D338" i="12" s="1"/>
  <c r="D339" i="12" s="1"/>
  <c r="D340" i="12" s="1"/>
  <c r="D341" i="12" s="1"/>
  <c r="K312" i="12"/>
  <c r="J312" i="12"/>
  <c r="K311" i="12"/>
  <c r="J311" i="12"/>
  <c r="K310" i="12"/>
  <c r="J310" i="12"/>
  <c r="K309" i="12"/>
  <c r="J309" i="12"/>
  <c r="K308" i="12"/>
  <c r="J308" i="12"/>
  <c r="K307" i="12"/>
  <c r="J307" i="12"/>
  <c r="K306" i="12"/>
  <c r="J306" i="12"/>
  <c r="K305" i="12"/>
  <c r="J305" i="12"/>
  <c r="K304" i="12"/>
  <c r="J304" i="12"/>
  <c r="K303" i="12"/>
  <c r="J303" i="12"/>
  <c r="K302" i="12"/>
  <c r="J302" i="12"/>
  <c r="K301" i="12"/>
  <c r="J301" i="12"/>
  <c r="K300" i="12"/>
  <c r="J300" i="12"/>
  <c r="K299" i="12"/>
  <c r="J299" i="12"/>
  <c r="K298" i="12"/>
  <c r="J298" i="12"/>
  <c r="K297" i="12"/>
  <c r="J297" i="12"/>
  <c r="K296" i="12"/>
  <c r="J296" i="12"/>
  <c r="K295" i="12"/>
  <c r="J295" i="12"/>
  <c r="K294" i="12"/>
  <c r="J294" i="12"/>
  <c r="K293" i="12"/>
  <c r="J293" i="12"/>
  <c r="K292" i="12"/>
  <c r="J292" i="12"/>
  <c r="K291" i="12"/>
  <c r="J291" i="12"/>
  <c r="K290" i="12"/>
  <c r="J290" i="12"/>
  <c r="K289" i="12"/>
  <c r="J289" i="12"/>
  <c r="K288" i="12"/>
  <c r="J288" i="12"/>
  <c r="K287" i="12"/>
  <c r="J287" i="12"/>
  <c r="K286" i="12"/>
  <c r="J286" i="12"/>
  <c r="K285" i="12"/>
  <c r="J285" i="12"/>
  <c r="K284" i="12"/>
  <c r="J284" i="12"/>
  <c r="K283" i="12"/>
  <c r="J283" i="12"/>
  <c r="K282" i="12"/>
  <c r="J282" i="12"/>
  <c r="D282" i="12"/>
  <c r="D283" i="12" s="1"/>
  <c r="D284" i="12" s="1"/>
  <c r="D285" i="12" s="1"/>
  <c r="D286" i="12" s="1"/>
  <c r="D287" i="12" s="1"/>
  <c r="D288" i="12" s="1"/>
  <c r="D289" i="12" s="1"/>
  <c r="D290" i="12" s="1"/>
  <c r="D291" i="12" s="1"/>
  <c r="D292" i="12" s="1"/>
  <c r="D293" i="12" s="1"/>
  <c r="D294" i="12" s="1"/>
  <c r="D295" i="12" s="1"/>
  <c r="D296" i="12" s="1"/>
  <c r="D297" i="12" s="1"/>
  <c r="D298" i="12" s="1"/>
  <c r="D299" i="12" s="1"/>
  <c r="D300" i="12" s="1"/>
  <c r="D301" i="12" s="1"/>
  <c r="D302" i="12" s="1"/>
  <c r="D303" i="12" s="1"/>
  <c r="D304" i="12" s="1"/>
  <c r="D305" i="12" s="1"/>
  <c r="D306" i="12" s="1"/>
  <c r="D307" i="12" s="1"/>
  <c r="D308" i="12" s="1"/>
  <c r="D309" i="12" s="1"/>
  <c r="D310" i="12" s="1"/>
  <c r="D311" i="12" s="1"/>
  <c r="D312" i="12" s="1"/>
  <c r="K281" i="12"/>
  <c r="J281" i="12"/>
  <c r="K280" i="12"/>
  <c r="J280" i="12"/>
  <c r="K279" i="12"/>
  <c r="J279" i="12"/>
  <c r="K278" i="12"/>
  <c r="J278" i="12"/>
  <c r="K277" i="12"/>
  <c r="J277" i="12"/>
  <c r="K276" i="12"/>
  <c r="J276" i="12"/>
  <c r="K275" i="12"/>
  <c r="J275" i="12"/>
  <c r="K274" i="12"/>
  <c r="J274" i="12"/>
  <c r="K273" i="12"/>
  <c r="J273" i="12"/>
  <c r="K272" i="12"/>
  <c r="J272" i="12"/>
  <c r="K271" i="12"/>
  <c r="J271" i="12"/>
  <c r="K270" i="12"/>
  <c r="J270" i="12"/>
  <c r="K269" i="12"/>
  <c r="J269" i="12"/>
  <c r="K268" i="12"/>
  <c r="J268" i="12"/>
  <c r="K267" i="12"/>
  <c r="J267" i="12"/>
  <c r="K266" i="12"/>
  <c r="J266" i="12"/>
  <c r="K265" i="12"/>
  <c r="J265" i="12"/>
  <c r="K264" i="12"/>
  <c r="J264" i="12"/>
  <c r="K263" i="12"/>
  <c r="J263" i="12"/>
  <c r="K262" i="12"/>
  <c r="J262" i="12"/>
  <c r="K261" i="12"/>
  <c r="J261" i="12"/>
  <c r="K260" i="12"/>
  <c r="J260" i="12"/>
  <c r="K259" i="12"/>
  <c r="J259" i="12"/>
  <c r="K258" i="12"/>
  <c r="J258" i="12"/>
  <c r="K257" i="12"/>
  <c r="J257" i="12"/>
  <c r="K256" i="12"/>
  <c r="J256" i="12"/>
  <c r="K255" i="12"/>
  <c r="J255" i="12"/>
  <c r="K254" i="12"/>
  <c r="J254" i="12"/>
  <c r="K253" i="12"/>
  <c r="J253" i="12"/>
  <c r="K252" i="12"/>
  <c r="J252" i="12"/>
  <c r="K251" i="12"/>
  <c r="J251" i="12"/>
  <c r="D251" i="12"/>
  <c r="D252" i="12" s="1"/>
  <c r="D253" i="12" s="1"/>
  <c r="D254" i="12" s="1"/>
  <c r="D255" i="12" s="1"/>
  <c r="D256" i="12" s="1"/>
  <c r="D257" i="12" s="1"/>
  <c r="D258" i="12" s="1"/>
  <c r="D259" i="12" s="1"/>
  <c r="D260" i="12" s="1"/>
  <c r="D261" i="12" s="1"/>
  <c r="D262" i="12" s="1"/>
  <c r="D263" i="12" s="1"/>
  <c r="D264" i="12" s="1"/>
  <c r="D265" i="12" s="1"/>
  <c r="D266" i="12" s="1"/>
  <c r="D267" i="12" s="1"/>
  <c r="D268" i="12" s="1"/>
  <c r="D269" i="12" s="1"/>
  <c r="D270" i="12" s="1"/>
  <c r="D271" i="12" s="1"/>
  <c r="D272" i="12" s="1"/>
  <c r="D273" i="12" s="1"/>
  <c r="D274" i="12" s="1"/>
  <c r="D275" i="12" s="1"/>
  <c r="D276" i="12" s="1"/>
  <c r="D277" i="12" s="1"/>
  <c r="D278" i="12" s="1"/>
  <c r="D279" i="12" s="1"/>
  <c r="D280" i="12" s="1"/>
  <c r="D281" i="12" s="1"/>
  <c r="K250" i="12"/>
  <c r="J250" i="12"/>
  <c r="K249" i="12"/>
  <c r="J249" i="12"/>
  <c r="K248" i="12"/>
  <c r="J248" i="12"/>
  <c r="K247" i="12"/>
  <c r="J247" i="12"/>
  <c r="K246" i="12"/>
  <c r="J246" i="12"/>
  <c r="K245" i="12"/>
  <c r="J245" i="12"/>
  <c r="K244" i="12"/>
  <c r="J244" i="12"/>
  <c r="K243" i="12"/>
  <c r="J243" i="12"/>
  <c r="K242" i="12"/>
  <c r="J242" i="12"/>
  <c r="K241" i="12"/>
  <c r="J241" i="12"/>
  <c r="K240" i="12"/>
  <c r="J240" i="12"/>
  <c r="K239" i="12"/>
  <c r="J239" i="12"/>
  <c r="K238" i="12"/>
  <c r="J238" i="12"/>
  <c r="K237" i="12"/>
  <c r="J237" i="12"/>
  <c r="K236" i="12"/>
  <c r="J236" i="12"/>
  <c r="K235" i="12"/>
  <c r="J235" i="12"/>
  <c r="K234" i="12"/>
  <c r="J234" i="12"/>
  <c r="K233" i="12"/>
  <c r="J233" i="12"/>
  <c r="K232" i="12"/>
  <c r="J232" i="12"/>
  <c r="K231" i="12"/>
  <c r="J231" i="12"/>
  <c r="K230" i="12"/>
  <c r="J230" i="12"/>
  <c r="K229" i="12"/>
  <c r="J229" i="12"/>
  <c r="K228" i="12"/>
  <c r="J228" i="12"/>
  <c r="K227" i="12"/>
  <c r="J227" i="12"/>
  <c r="K226" i="12"/>
  <c r="J226" i="12"/>
  <c r="K225" i="12"/>
  <c r="J225" i="12"/>
  <c r="K224" i="12"/>
  <c r="J224" i="12"/>
  <c r="K223" i="12"/>
  <c r="J223" i="12"/>
  <c r="K222" i="12"/>
  <c r="J222" i="12"/>
  <c r="K221" i="12"/>
  <c r="J221" i="12"/>
  <c r="D221" i="12"/>
  <c r="D222" i="12" s="1"/>
  <c r="D223" i="12" s="1"/>
  <c r="D224" i="12" s="1"/>
  <c r="D225" i="12" s="1"/>
  <c r="D226" i="12" s="1"/>
  <c r="D227" i="12" s="1"/>
  <c r="D228" i="12" s="1"/>
  <c r="D229" i="12" s="1"/>
  <c r="D230" i="12" s="1"/>
  <c r="D231" i="12" s="1"/>
  <c r="D232" i="12" s="1"/>
  <c r="D233" i="12" s="1"/>
  <c r="D234" i="12" s="1"/>
  <c r="D235" i="12" s="1"/>
  <c r="D236" i="12" s="1"/>
  <c r="D237" i="12" s="1"/>
  <c r="D238" i="12" s="1"/>
  <c r="D239" i="12" s="1"/>
  <c r="D240" i="12" s="1"/>
  <c r="D241" i="12" s="1"/>
  <c r="D242" i="12" s="1"/>
  <c r="D243" i="12" s="1"/>
  <c r="D244" i="12" s="1"/>
  <c r="D245" i="12" s="1"/>
  <c r="D246" i="12" s="1"/>
  <c r="D247" i="12" s="1"/>
  <c r="D248" i="12" s="1"/>
  <c r="D249" i="12" s="1"/>
  <c r="D250" i="12" s="1"/>
  <c r="K220" i="12"/>
  <c r="J220" i="12"/>
  <c r="K219" i="12"/>
  <c r="J219" i="12"/>
  <c r="K218" i="12"/>
  <c r="J218" i="12"/>
  <c r="K217" i="12"/>
  <c r="J217" i="12"/>
  <c r="K216" i="12"/>
  <c r="J216" i="12"/>
  <c r="K215" i="12"/>
  <c r="J215" i="12"/>
  <c r="K214" i="12"/>
  <c r="J214" i="12"/>
  <c r="K213" i="12"/>
  <c r="J213" i="12"/>
  <c r="K212" i="12"/>
  <c r="J212" i="12"/>
  <c r="K211" i="12"/>
  <c r="J211" i="12"/>
  <c r="K210" i="12"/>
  <c r="J210" i="12"/>
  <c r="K209" i="12"/>
  <c r="J209" i="12"/>
  <c r="K208" i="12"/>
  <c r="J208" i="12"/>
  <c r="K207" i="12"/>
  <c r="J207" i="12"/>
  <c r="K206" i="12"/>
  <c r="J206" i="12"/>
  <c r="K205" i="12"/>
  <c r="J205" i="12"/>
  <c r="K204" i="12"/>
  <c r="J204" i="12"/>
  <c r="K203" i="12"/>
  <c r="J203" i="12"/>
  <c r="K202" i="12"/>
  <c r="J202" i="12"/>
  <c r="K201" i="12"/>
  <c r="J201" i="12"/>
  <c r="K200" i="12"/>
  <c r="J200" i="12"/>
  <c r="K199" i="12"/>
  <c r="J199" i="12"/>
  <c r="K198" i="12"/>
  <c r="J198" i="12"/>
  <c r="K197" i="12"/>
  <c r="J197" i="12"/>
  <c r="K196" i="12"/>
  <c r="J196" i="12"/>
  <c r="K195" i="12"/>
  <c r="J195" i="12"/>
  <c r="K194" i="12"/>
  <c r="J194" i="12"/>
  <c r="K193" i="12"/>
  <c r="J193" i="12"/>
  <c r="K192" i="12"/>
  <c r="J192" i="12"/>
  <c r="K191" i="12"/>
  <c r="J191" i="12"/>
  <c r="K190" i="12"/>
  <c r="J190" i="12"/>
  <c r="D190" i="12"/>
  <c r="D191" i="12" s="1"/>
  <c r="D192" i="12" s="1"/>
  <c r="D193" i="12" s="1"/>
  <c r="D194" i="12" s="1"/>
  <c r="D195" i="12" s="1"/>
  <c r="D196" i="12" s="1"/>
  <c r="D197" i="12" s="1"/>
  <c r="D198" i="12" s="1"/>
  <c r="D199" i="12" s="1"/>
  <c r="D200" i="12" s="1"/>
  <c r="D201" i="12" s="1"/>
  <c r="D202" i="12" s="1"/>
  <c r="D203" i="12" s="1"/>
  <c r="D204" i="12" s="1"/>
  <c r="D205" i="12" s="1"/>
  <c r="D206" i="12" s="1"/>
  <c r="D207" i="12" s="1"/>
  <c r="D208" i="12" s="1"/>
  <c r="D209" i="12" s="1"/>
  <c r="D210" i="12" s="1"/>
  <c r="D211" i="12" s="1"/>
  <c r="D212" i="12" s="1"/>
  <c r="D213" i="12" s="1"/>
  <c r="D214" i="12" s="1"/>
  <c r="D215" i="12" s="1"/>
  <c r="D216" i="12" s="1"/>
  <c r="D217" i="12" s="1"/>
  <c r="D218" i="12" s="1"/>
  <c r="D219" i="12" s="1"/>
  <c r="D220" i="12" s="1"/>
  <c r="K189" i="12"/>
  <c r="J189" i="12"/>
  <c r="K188" i="12"/>
  <c r="J188" i="12"/>
  <c r="K187" i="12"/>
  <c r="J187" i="12"/>
  <c r="K186" i="12"/>
  <c r="J186" i="12"/>
  <c r="K185" i="12"/>
  <c r="J185" i="12"/>
  <c r="K184" i="12"/>
  <c r="J184" i="12"/>
  <c r="K183" i="12"/>
  <c r="J183" i="12"/>
  <c r="K182" i="12"/>
  <c r="J182" i="12"/>
  <c r="K181" i="12"/>
  <c r="J181" i="12"/>
  <c r="K180" i="12"/>
  <c r="J180" i="12"/>
  <c r="K179" i="12"/>
  <c r="J179" i="12"/>
  <c r="K178" i="12"/>
  <c r="J178" i="12"/>
  <c r="K177" i="12"/>
  <c r="J177" i="12"/>
  <c r="K176" i="12"/>
  <c r="J176" i="12"/>
  <c r="K175" i="12"/>
  <c r="J175" i="12"/>
  <c r="K174" i="12"/>
  <c r="J174" i="12"/>
  <c r="K173" i="12"/>
  <c r="J173" i="12"/>
  <c r="K172" i="12"/>
  <c r="J172" i="12"/>
  <c r="K171" i="12"/>
  <c r="J171" i="12"/>
  <c r="K170" i="12"/>
  <c r="J170" i="12"/>
  <c r="K169" i="12"/>
  <c r="J169" i="12"/>
  <c r="K168" i="12"/>
  <c r="J168" i="12"/>
  <c r="K167" i="12"/>
  <c r="J167" i="12"/>
  <c r="K166" i="12"/>
  <c r="J166" i="12"/>
  <c r="K165" i="12"/>
  <c r="J165" i="12"/>
  <c r="K164" i="12"/>
  <c r="J164" i="12"/>
  <c r="K163" i="12"/>
  <c r="J163" i="12"/>
  <c r="K162" i="12"/>
  <c r="J162" i="12"/>
  <c r="K161" i="12"/>
  <c r="J161" i="12"/>
  <c r="K160" i="12"/>
  <c r="J160" i="12"/>
  <c r="D160" i="12"/>
  <c r="D161" i="12" s="1"/>
  <c r="D162" i="12" s="1"/>
  <c r="D163" i="12" s="1"/>
  <c r="D164" i="12" s="1"/>
  <c r="D165" i="12" s="1"/>
  <c r="D166" i="12" s="1"/>
  <c r="D167" i="12" s="1"/>
  <c r="D168" i="12" s="1"/>
  <c r="D169" i="12" s="1"/>
  <c r="D170" i="12" s="1"/>
  <c r="D171" i="12" s="1"/>
  <c r="D172" i="12" s="1"/>
  <c r="D173" i="12" s="1"/>
  <c r="D174" i="12" s="1"/>
  <c r="D175" i="12" s="1"/>
  <c r="D176" i="12" s="1"/>
  <c r="D177" i="12" s="1"/>
  <c r="D178" i="12" s="1"/>
  <c r="D179" i="12" s="1"/>
  <c r="D180" i="12" s="1"/>
  <c r="D181" i="12" s="1"/>
  <c r="D182" i="12" s="1"/>
  <c r="D183" i="12" s="1"/>
  <c r="D184" i="12" s="1"/>
  <c r="D185" i="12" s="1"/>
  <c r="D186" i="12" s="1"/>
  <c r="D187" i="12" s="1"/>
  <c r="D188" i="12" s="1"/>
  <c r="D189" i="12" s="1"/>
  <c r="K159" i="12"/>
  <c r="J159" i="12"/>
  <c r="K158" i="12"/>
  <c r="J158" i="12"/>
  <c r="K157" i="12"/>
  <c r="J157" i="12"/>
  <c r="K156" i="12"/>
  <c r="J156" i="12"/>
  <c r="K155" i="12"/>
  <c r="J155" i="12"/>
  <c r="K154" i="12"/>
  <c r="J154" i="12"/>
  <c r="K153" i="12"/>
  <c r="J153" i="12"/>
  <c r="K152" i="12"/>
  <c r="J152" i="12"/>
  <c r="K151" i="12"/>
  <c r="J151" i="12"/>
  <c r="K150" i="12"/>
  <c r="J150" i="12"/>
  <c r="K149" i="12"/>
  <c r="J149" i="12"/>
  <c r="K148" i="12"/>
  <c r="J148" i="12"/>
  <c r="K147" i="12"/>
  <c r="J147" i="12"/>
  <c r="K146" i="12"/>
  <c r="J146" i="12"/>
  <c r="K145" i="12"/>
  <c r="J145" i="12"/>
  <c r="K144" i="12"/>
  <c r="J144" i="12"/>
  <c r="K143" i="12"/>
  <c r="J143" i="12"/>
  <c r="K142" i="12"/>
  <c r="J142" i="12"/>
  <c r="K141" i="12"/>
  <c r="J141" i="12"/>
  <c r="K140" i="12"/>
  <c r="J140" i="12"/>
  <c r="K139" i="12"/>
  <c r="J139" i="12"/>
  <c r="K138" i="12"/>
  <c r="J138" i="12"/>
  <c r="K137" i="12"/>
  <c r="J137" i="12"/>
  <c r="K136" i="12"/>
  <c r="J136" i="12"/>
  <c r="K135" i="12"/>
  <c r="J135" i="12"/>
  <c r="K134" i="12"/>
  <c r="J134" i="12"/>
  <c r="K133" i="12"/>
  <c r="J133" i="12"/>
  <c r="K132" i="12"/>
  <c r="J132" i="12"/>
  <c r="K131" i="12"/>
  <c r="J131" i="12"/>
  <c r="K130" i="12"/>
  <c r="J130" i="12"/>
  <c r="K129" i="12"/>
  <c r="J129" i="12"/>
  <c r="D129" i="12"/>
  <c r="D130" i="12" s="1"/>
  <c r="D131" i="12" s="1"/>
  <c r="D132" i="12" s="1"/>
  <c r="D133" i="12" s="1"/>
  <c r="D134" i="12" s="1"/>
  <c r="D135" i="12" s="1"/>
  <c r="D136" i="12" s="1"/>
  <c r="D137" i="12" s="1"/>
  <c r="D138" i="12" s="1"/>
  <c r="D139" i="12" s="1"/>
  <c r="D140" i="12" s="1"/>
  <c r="D141" i="12" s="1"/>
  <c r="D142" i="12" s="1"/>
  <c r="D143" i="12" s="1"/>
  <c r="D144" i="12" s="1"/>
  <c r="D145" i="12" s="1"/>
  <c r="D146" i="12" s="1"/>
  <c r="D147" i="12" s="1"/>
  <c r="D148" i="12" s="1"/>
  <c r="D149" i="12" s="1"/>
  <c r="D150" i="12" s="1"/>
  <c r="D151" i="12" s="1"/>
  <c r="D152" i="12" s="1"/>
  <c r="D153" i="12" s="1"/>
  <c r="D154" i="12" s="1"/>
  <c r="D155" i="12" s="1"/>
  <c r="D156" i="12" s="1"/>
  <c r="D157" i="12" s="1"/>
  <c r="D158" i="12" s="1"/>
  <c r="D159" i="12" s="1"/>
  <c r="K128" i="12"/>
  <c r="J128" i="12"/>
  <c r="K127" i="12"/>
  <c r="J127" i="12"/>
  <c r="K126" i="12"/>
  <c r="J126" i="12"/>
  <c r="K125" i="12"/>
  <c r="J125" i="12"/>
  <c r="K124" i="12"/>
  <c r="J124" i="12"/>
  <c r="K123" i="12"/>
  <c r="J123" i="12"/>
  <c r="K122" i="12"/>
  <c r="J122" i="12"/>
  <c r="K121" i="12"/>
  <c r="J121" i="12"/>
  <c r="K120" i="12"/>
  <c r="J120" i="12"/>
  <c r="K119" i="12"/>
  <c r="J119" i="12"/>
  <c r="K118" i="12"/>
  <c r="J118" i="12"/>
  <c r="K117" i="12"/>
  <c r="J117" i="12"/>
  <c r="K116" i="12"/>
  <c r="J116" i="12"/>
  <c r="K115" i="12"/>
  <c r="J115" i="12"/>
  <c r="K114" i="12"/>
  <c r="J114" i="12"/>
  <c r="K113" i="12"/>
  <c r="J113" i="12"/>
  <c r="K112" i="12"/>
  <c r="J112" i="12"/>
  <c r="K111" i="12"/>
  <c r="J111" i="12"/>
  <c r="K110" i="12"/>
  <c r="J110" i="12"/>
  <c r="K109" i="12"/>
  <c r="J109" i="12"/>
  <c r="K108" i="12"/>
  <c r="J108" i="12"/>
  <c r="K107" i="12"/>
  <c r="J107" i="12"/>
  <c r="K106" i="12"/>
  <c r="J106" i="12"/>
  <c r="K105" i="12"/>
  <c r="J105" i="12"/>
  <c r="K104" i="12"/>
  <c r="J104" i="12"/>
  <c r="K103" i="12"/>
  <c r="J103" i="12"/>
  <c r="K102" i="12"/>
  <c r="J102" i="12"/>
  <c r="K101" i="12"/>
  <c r="J101" i="12"/>
  <c r="K100" i="12"/>
  <c r="J100" i="12"/>
  <c r="K99" i="12"/>
  <c r="J99" i="12"/>
  <c r="K98" i="12"/>
  <c r="J98" i="12"/>
  <c r="D98" i="12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D115" i="12" s="1"/>
  <c r="D116" i="12" s="1"/>
  <c r="D117" i="12" s="1"/>
  <c r="D118" i="12" s="1"/>
  <c r="D119" i="12" s="1"/>
  <c r="D120" i="12" s="1"/>
  <c r="D121" i="12" s="1"/>
  <c r="D122" i="12" s="1"/>
  <c r="D123" i="12" s="1"/>
  <c r="D124" i="12" s="1"/>
  <c r="D125" i="12" s="1"/>
  <c r="D126" i="12" s="1"/>
  <c r="D127" i="12" s="1"/>
  <c r="D128" i="12" s="1"/>
  <c r="K97" i="12"/>
  <c r="J97" i="12"/>
  <c r="K96" i="12"/>
  <c r="J96" i="12"/>
  <c r="K95" i="12"/>
  <c r="J95" i="12"/>
  <c r="K94" i="12"/>
  <c r="J94" i="12"/>
  <c r="K93" i="12"/>
  <c r="J93" i="12"/>
  <c r="K92" i="12"/>
  <c r="J92" i="12"/>
  <c r="K91" i="12"/>
  <c r="J91" i="12"/>
  <c r="K90" i="12"/>
  <c r="J90" i="12"/>
  <c r="K89" i="12"/>
  <c r="J89" i="12"/>
  <c r="K88" i="12"/>
  <c r="J88" i="12"/>
  <c r="K87" i="12"/>
  <c r="J87" i="12"/>
  <c r="K86" i="12"/>
  <c r="J86" i="12"/>
  <c r="K85" i="12"/>
  <c r="J85" i="12"/>
  <c r="K84" i="12"/>
  <c r="J84" i="12"/>
  <c r="K83" i="12"/>
  <c r="J83" i="12"/>
  <c r="K82" i="12"/>
  <c r="J82" i="12"/>
  <c r="K81" i="12"/>
  <c r="J81" i="12"/>
  <c r="K80" i="12"/>
  <c r="J80" i="12"/>
  <c r="K79" i="12"/>
  <c r="J79" i="12"/>
  <c r="K78" i="12"/>
  <c r="J78" i="12"/>
  <c r="K77" i="12"/>
  <c r="J77" i="12"/>
  <c r="K76" i="12"/>
  <c r="J76" i="12"/>
  <c r="K75" i="12"/>
  <c r="J75" i="12"/>
  <c r="K74" i="12"/>
  <c r="J74" i="12"/>
  <c r="K73" i="12"/>
  <c r="J73" i="12"/>
  <c r="K72" i="12"/>
  <c r="J72" i="12"/>
  <c r="K71" i="12"/>
  <c r="J71" i="12"/>
  <c r="K70" i="12"/>
  <c r="J70" i="12"/>
  <c r="K69" i="12"/>
  <c r="J69" i="12"/>
  <c r="K68" i="12"/>
  <c r="J68" i="12"/>
  <c r="D68" i="12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K67" i="12"/>
  <c r="J67" i="12"/>
  <c r="K66" i="12"/>
  <c r="J66" i="12"/>
  <c r="K65" i="12"/>
  <c r="J65" i="12"/>
  <c r="K64" i="12"/>
  <c r="J64" i="12"/>
  <c r="K63" i="12"/>
  <c r="J63" i="12"/>
  <c r="K62" i="12"/>
  <c r="J62" i="12"/>
  <c r="K61" i="12"/>
  <c r="J61" i="12"/>
  <c r="K60" i="12"/>
  <c r="J60" i="12"/>
  <c r="K59" i="12"/>
  <c r="J59" i="12"/>
  <c r="K58" i="12"/>
  <c r="J58" i="12"/>
  <c r="K57" i="12"/>
  <c r="J57" i="12"/>
  <c r="K56" i="12"/>
  <c r="J56" i="12"/>
  <c r="K55" i="12"/>
  <c r="J55" i="12"/>
  <c r="K54" i="12"/>
  <c r="J54" i="12"/>
  <c r="K53" i="12"/>
  <c r="J53" i="12"/>
  <c r="K52" i="12"/>
  <c r="J52" i="12"/>
  <c r="K51" i="12"/>
  <c r="J51" i="12"/>
  <c r="K50" i="12"/>
  <c r="J50" i="12"/>
  <c r="K49" i="12"/>
  <c r="J49" i="12"/>
  <c r="K48" i="12"/>
  <c r="J48" i="12"/>
  <c r="K47" i="12"/>
  <c r="J47" i="12"/>
  <c r="K46" i="12"/>
  <c r="J46" i="12"/>
  <c r="K45" i="12"/>
  <c r="J45" i="12"/>
  <c r="K44" i="12"/>
  <c r="J44" i="12"/>
  <c r="K43" i="12"/>
  <c r="J43" i="12"/>
  <c r="K42" i="12"/>
  <c r="J42" i="12"/>
  <c r="K41" i="12"/>
  <c r="J41" i="12"/>
  <c r="K40" i="12"/>
  <c r="J40" i="12"/>
  <c r="K39" i="12"/>
  <c r="J39" i="12"/>
  <c r="K38" i="12"/>
  <c r="J38" i="12"/>
  <c r="K37" i="12"/>
  <c r="J37" i="12"/>
  <c r="D37" i="12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D56" i="12" s="1"/>
  <c r="D57" i="12" s="1"/>
  <c r="D58" i="12" s="1"/>
  <c r="D59" i="12" s="1"/>
  <c r="D60" i="12" s="1"/>
  <c r="D61" i="12" s="1"/>
  <c r="D62" i="12" s="1"/>
  <c r="D63" i="12" s="1"/>
  <c r="D64" i="12" s="1"/>
  <c r="D65" i="12" s="1"/>
  <c r="D66" i="12" s="1"/>
  <c r="D67" i="12" s="1"/>
  <c r="K36" i="12"/>
  <c r="J36" i="12"/>
  <c r="K35" i="12"/>
  <c r="J35" i="12"/>
  <c r="K34" i="12"/>
  <c r="J34" i="12"/>
  <c r="K33" i="12"/>
  <c r="J33" i="12"/>
  <c r="K32" i="12"/>
  <c r="J32" i="12"/>
  <c r="K31" i="12"/>
  <c r="J31" i="12"/>
  <c r="K30" i="12"/>
  <c r="J30" i="12"/>
  <c r="K29" i="12"/>
  <c r="J29" i="12"/>
  <c r="K28" i="12"/>
  <c r="J28" i="12"/>
  <c r="K27" i="12"/>
  <c r="J27" i="12"/>
  <c r="K26" i="12"/>
  <c r="J26" i="12"/>
  <c r="K25" i="12"/>
  <c r="J25" i="12"/>
  <c r="K24" i="12"/>
  <c r="J24" i="12"/>
  <c r="K23" i="12"/>
  <c r="J23" i="12"/>
  <c r="K22" i="12"/>
  <c r="J22" i="12"/>
  <c r="K21" i="12"/>
  <c r="J21" i="12"/>
  <c r="K20" i="12"/>
  <c r="J20" i="12"/>
  <c r="K19" i="12"/>
  <c r="J19" i="12"/>
  <c r="K18" i="12"/>
  <c r="J18" i="12"/>
  <c r="K17" i="12"/>
  <c r="J17" i="12"/>
  <c r="K16" i="12"/>
  <c r="J16" i="12"/>
  <c r="K15" i="12"/>
  <c r="J15" i="12"/>
  <c r="K14" i="12"/>
  <c r="J14" i="12"/>
  <c r="K13" i="12"/>
  <c r="J13" i="12"/>
  <c r="K12" i="12"/>
  <c r="J12" i="12"/>
  <c r="K11" i="12"/>
  <c r="J11" i="12"/>
  <c r="K10" i="12"/>
  <c r="J10" i="12"/>
  <c r="K9" i="12"/>
  <c r="J9" i="12"/>
  <c r="K8" i="12"/>
  <c r="J8" i="12"/>
  <c r="J7" i="12"/>
  <c r="M7" i="12" s="1"/>
  <c r="D7" i="12"/>
  <c r="F2" i="12"/>
  <c r="D2" i="2" s="1"/>
  <c r="L16" i="12" l="1"/>
  <c r="M16" i="12"/>
  <c r="L22" i="12"/>
  <c r="M22" i="12"/>
  <c r="L26" i="12"/>
  <c r="M26" i="12"/>
  <c r="L28" i="12"/>
  <c r="M28" i="12"/>
  <c r="L32" i="12"/>
  <c r="M32" i="12"/>
  <c r="L36" i="12"/>
  <c r="M36" i="12"/>
  <c r="L38" i="12"/>
  <c r="M38" i="12"/>
  <c r="L42" i="12"/>
  <c r="M42" i="12"/>
  <c r="L46" i="12"/>
  <c r="M46" i="12"/>
  <c r="L50" i="12"/>
  <c r="M50" i="12"/>
  <c r="L56" i="12"/>
  <c r="M56" i="12"/>
  <c r="L60" i="12"/>
  <c r="M60" i="12"/>
  <c r="L64" i="12"/>
  <c r="M64" i="12"/>
  <c r="L68" i="12"/>
  <c r="M68" i="12"/>
  <c r="L70" i="12"/>
  <c r="M70" i="12"/>
  <c r="L72" i="12"/>
  <c r="M72" i="12"/>
  <c r="L74" i="12"/>
  <c r="M74" i="12"/>
  <c r="L76" i="12"/>
  <c r="M76" i="12"/>
  <c r="L78" i="12"/>
  <c r="M78" i="12"/>
  <c r="L80" i="12"/>
  <c r="M80" i="12"/>
  <c r="L82" i="12"/>
  <c r="M82" i="12"/>
  <c r="L84" i="12"/>
  <c r="M84" i="12"/>
  <c r="L86" i="12"/>
  <c r="M86" i="12"/>
  <c r="L88" i="12"/>
  <c r="M88" i="12"/>
  <c r="L90" i="12"/>
  <c r="M90" i="12"/>
  <c r="L92" i="12"/>
  <c r="M92" i="12"/>
  <c r="L94" i="12"/>
  <c r="M94" i="12"/>
  <c r="L96" i="12"/>
  <c r="M96" i="12"/>
  <c r="L129" i="12"/>
  <c r="M129" i="12"/>
  <c r="L131" i="12"/>
  <c r="M131" i="12"/>
  <c r="L133" i="12"/>
  <c r="M133" i="12"/>
  <c r="L135" i="12"/>
  <c r="M135" i="12"/>
  <c r="L137" i="12"/>
  <c r="M137" i="12"/>
  <c r="L139" i="12"/>
  <c r="M139" i="12"/>
  <c r="L141" i="12"/>
  <c r="M141" i="12"/>
  <c r="L143" i="12"/>
  <c r="M143" i="12"/>
  <c r="L145" i="12"/>
  <c r="M145" i="12"/>
  <c r="L147" i="12"/>
  <c r="M147" i="12"/>
  <c r="L149" i="12"/>
  <c r="M149" i="12"/>
  <c r="L151" i="12"/>
  <c r="M151" i="12"/>
  <c r="L153" i="12"/>
  <c r="M153" i="12"/>
  <c r="L155" i="12"/>
  <c r="M155" i="12"/>
  <c r="L157" i="12"/>
  <c r="M157" i="12"/>
  <c r="L159" i="12"/>
  <c r="M159" i="12"/>
  <c r="L190" i="12"/>
  <c r="M190" i="12"/>
  <c r="L192" i="12"/>
  <c r="M192" i="12"/>
  <c r="L194" i="12"/>
  <c r="M194" i="12"/>
  <c r="L196" i="12"/>
  <c r="M196" i="12"/>
  <c r="L198" i="12"/>
  <c r="M198" i="12"/>
  <c r="L200" i="12"/>
  <c r="M200" i="12"/>
  <c r="L202" i="12"/>
  <c r="M202" i="12"/>
  <c r="L204" i="12"/>
  <c r="M204" i="12"/>
  <c r="L206" i="12"/>
  <c r="M206" i="12"/>
  <c r="L208" i="12"/>
  <c r="M208" i="12"/>
  <c r="L210" i="12"/>
  <c r="M210" i="12"/>
  <c r="L212" i="12"/>
  <c r="M212" i="12"/>
  <c r="L214" i="12"/>
  <c r="M214" i="12"/>
  <c r="L216" i="12"/>
  <c r="M216" i="12"/>
  <c r="L218" i="12"/>
  <c r="M218" i="12"/>
  <c r="L220" i="12"/>
  <c r="M220" i="12"/>
  <c r="L251" i="12"/>
  <c r="M251" i="12"/>
  <c r="L253" i="12"/>
  <c r="M253" i="12"/>
  <c r="L255" i="12"/>
  <c r="M255" i="12"/>
  <c r="L257" i="12"/>
  <c r="M257" i="12"/>
  <c r="L259" i="12"/>
  <c r="M259" i="12"/>
  <c r="L261" i="12"/>
  <c r="M261" i="12"/>
  <c r="L263" i="12"/>
  <c r="M263" i="12"/>
  <c r="L265" i="12"/>
  <c r="M265" i="12"/>
  <c r="L267" i="12"/>
  <c r="M267" i="12"/>
  <c r="L269" i="12"/>
  <c r="M269" i="12"/>
  <c r="L271" i="12"/>
  <c r="M271" i="12"/>
  <c r="L273" i="12"/>
  <c r="M273" i="12"/>
  <c r="L275" i="12"/>
  <c r="M275" i="12"/>
  <c r="L277" i="12"/>
  <c r="M277" i="12"/>
  <c r="L279" i="12"/>
  <c r="M279" i="12"/>
  <c r="L281" i="12"/>
  <c r="M281" i="12"/>
  <c r="L314" i="12"/>
  <c r="M314" i="12"/>
  <c r="L316" i="12"/>
  <c r="M316" i="12"/>
  <c r="L318" i="12"/>
  <c r="M318" i="12"/>
  <c r="L320" i="12"/>
  <c r="M320" i="12"/>
  <c r="L322" i="12"/>
  <c r="M322" i="12"/>
  <c r="L324" i="12"/>
  <c r="M324" i="12"/>
  <c r="L326" i="12"/>
  <c r="M326" i="12"/>
  <c r="L328" i="12"/>
  <c r="M328" i="12"/>
  <c r="L330" i="12"/>
  <c r="M330" i="12"/>
  <c r="L332" i="12"/>
  <c r="M332" i="12"/>
  <c r="L334" i="12"/>
  <c r="M334" i="12"/>
  <c r="L336" i="12"/>
  <c r="M336" i="12"/>
  <c r="L338" i="12"/>
  <c r="M338" i="12"/>
  <c r="L340" i="12"/>
  <c r="M340" i="12"/>
  <c r="L373" i="12"/>
  <c r="M373" i="12"/>
  <c r="L375" i="12"/>
  <c r="M375" i="12"/>
  <c r="L377" i="12"/>
  <c r="M377" i="12"/>
  <c r="L379" i="12"/>
  <c r="M379" i="12"/>
  <c r="L381" i="12"/>
  <c r="M381" i="12"/>
  <c r="L383" i="12"/>
  <c r="M383" i="12"/>
  <c r="L385" i="12"/>
  <c r="M385" i="12"/>
  <c r="L387" i="12"/>
  <c r="M387" i="12"/>
  <c r="L389" i="12"/>
  <c r="M389" i="12"/>
  <c r="L391" i="12"/>
  <c r="M391" i="12"/>
  <c r="L393" i="12"/>
  <c r="M393" i="12"/>
  <c r="L395" i="12"/>
  <c r="M395" i="12"/>
  <c r="L397" i="12"/>
  <c r="M397" i="12"/>
  <c r="L399" i="12"/>
  <c r="M399" i="12"/>
  <c r="L401" i="12"/>
  <c r="M401" i="12"/>
  <c r="L434" i="12"/>
  <c r="M434" i="12"/>
  <c r="L436" i="12"/>
  <c r="M436" i="12"/>
  <c r="L438" i="12"/>
  <c r="M438" i="12"/>
  <c r="L440" i="12"/>
  <c r="M440" i="12"/>
  <c r="L442" i="12"/>
  <c r="M442" i="12"/>
  <c r="L444" i="12"/>
  <c r="M444" i="12"/>
  <c r="L446" i="12"/>
  <c r="M446" i="12"/>
  <c r="L448" i="12"/>
  <c r="M448" i="12"/>
  <c r="L450" i="12"/>
  <c r="M450" i="12"/>
  <c r="L452" i="12"/>
  <c r="M452" i="12"/>
  <c r="L454" i="12"/>
  <c r="M454" i="12"/>
  <c r="L456" i="12"/>
  <c r="M456" i="12"/>
  <c r="L458" i="12"/>
  <c r="M458" i="12"/>
  <c r="L460" i="12"/>
  <c r="M460" i="12"/>
  <c r="L462" i="12"/>
  <c r="M462" i="12"/>
  <c r="L495" i="12"/>
  <c r="M495" i="12"/>
  <c r="L497" i="12"/>
  <c r="M497" i="12"/>
  <c r="L499" i="12"/>
  <c r="M499" i="12"/>
  <c r="L501" i="12"/>
  <c r="M501" i="12"/>
  <c r="L503" i="12"/>
  <c r="M503" i="12"/>
  <c r="L505" i="12"/>
  <c r="M505" i="12"/>
  <c r="L507" i="12"/>
  <c r="M507" i="12"/>
  <c r="L509" i="12"/>
  <c r="M509" i="12"/>
  <c r="L511" i="12"/>
  <c r="M511" i="12"/>
  <c r="L513" i="12"/>
  <c r="M513" i="12"/>
  <c r="L515" i="12"/>
  <c r="M515" i="12"/>
  <c r="L517" i="12"/>
  <c r="M517" i="12"/>
  <c r="L519" i="12"/>
  <c r="M519" i="12"/>
  <c r="L521" i="12"/>
  <c r="M521" i="12"/>
  <c r="L523" i="12"/>
  <c r="M523" i="12"/>
  <c r="L525" i="12"/>
  <c r="M525" i="12"/>
  <c r="L556" i="12"/>
  <c r="M556" i="12"/>
  <c r="L558" i="12"/>
  <c r="M558" i="12"/>
  <c r="L560" i="12"/>
  <c r="M560" i="12"/>
  <c r="L562" i="12"/>
  <c r="M562" i="12"/>
  <c r="L564" i="12"/>
  <c r="M564" i="12"/>
  <c r="L566" i="12"/>
  <c r="M566" i="12"/>
  <c r="L568" i="12"/>
  <c r="M568" i="12"/>
  <c r="L570" i="12"/>
  <c r="M570" i="12"/>
  <c r="L572" i="12"/>
  <c r="M572" i="12"/>
  <c r="L574" i="12"/>
  <c r="M574" i="12"/>
  <c r="L576" i="12"/>
  <c r="M576" i="12"/>
  <c r="L578" i="12"/>
  <c r="M578" i="12"/>
  <c r="L580" i="12"/>
  <c r="M580" i="12"/>
  <c r="L582" i="12"/>
  <c r="M582" i="12"/>
  <c r="L584" i="12"/>
  <c r="M584" i="12"/>
  <c r="L586" i="12"/>
  <c r="M586" i="12"/>
  <c r="L617" i="12"/>
  <c r="M617" i="12"/>
  <c r="L619" i="12"/>
  <c r="M619" i="12"/>
  <c r="L621" i="12"/>
  <c r="M621" i="12"/>
  <c r="L623" i="12"/>
  <c r="M623" i="12"/>
  <c r="L625" i="12"/>
  <c r="M625" i="12"/>
  <c r="L627" i="12"/>
  <c r="M627" i="12"/>
  <c r="L629" i="12"/>
  <c r="M629" i="12"/>
  <c r="L631" i="12"/>
  <c r="M631" i="12"/>
  <c r="L633" i="12"/>
  <c r="M633" i="12"/>
  <c r="L635" i="12"/>
  <c r="M635" i="12"/>
  <c r="L637" i="12"/>
  <c r="M637" i="12"/>
  <c r="L639" i="12"/>
  <c r="M639" i="12"/>
  <c r="L641" i="12"/>
  <c r="M641" i="12"/>
  <c r="L643" i="12"/>
  <c r="M643" i="12"/>
  <c r="L645" i="12"/>
  <c r="M645" i="12"/>
  <c r="L647" i="12"/>
  <c r="M647" i="12"/>
  <c r="L680" i="12"/>
  <c r="M680" i="12"/>
  <c r="L682" i="12"/>
  <c r="M682" i="12"/>
  <c r="L684" i="12"/>
  <c r="M684" i="12"/>
  <c r="L686" i="12"/>
  <c r="M686" i="12"/>
  <c r="L688" i="12"/>
  <c r="M688" i="12"/>
  <c r="L690" i="12"/>
  <c r="M690" i="12"/>
  <c r="L692" i="12"/>
  <c r="M692" i="12"/>
  <c r="L694" i="12"/>
  <c r="M694" i="12"/>
  <c r="L696" i="12"/>
  <c r="M696" i="12"/>
  <c r="L698" i="12"/>
  <c r="M698" i="12"/>
  <c r="L700" i="12"/>
  <c r="M700" i="12"/>
  <c r="L702" i="12"/>
  <c r="M702" i="12"/>
  <c r="L704" i="12"/>
  <c r="M704" i="12"/>
  <c r="L706" i="12"/>
  <c r="M706" i="12"/>
  <c r="L739" i="12"/>
  <c r="M739" i="12"/>
  <c r="L741" i="12"/>
  <c r="M741" i="12"/>
  <c r="L743" i="12"/>
  <c r="M743" i="12"/>
  <c r="L745" i="12"/>
  <c r="M745" i="12"/>
  <c r="L747" i="12"/>
  <c r="M747" i="12"/>
  <c r="L749" i="12"/>
  <c r="M749" i="12"/>
  <c r="L751" i="12"/>
  <c r="M751" i="12"/>
  <c r="L753" i="12"/>
  <c r="M753" i="12"/>
  <c r="L755" i="12"/>
  <c r="M755" i="12"/>
  <c r="L757" i="12"/>
  <c r="M757" i="12"/>
  <c r="L759" i="12"/>
  <c r="M759" i="12"/>
  <c r="L761" i="12"/>
  <c r="M761" i="12"/>
  <c r="L763" i="12"/>
  <c r="M763" i="12"/>
  <c r="L765" i="12"/>
  <c r="M765" i="12"/>
  <c r="L767" i="12"/>
  <c r="M767" i="12"/>
  <c r="L800" i="12"/>
  <c r="M800" i="12"/>
  <c r="L802" i="12"/>
  <c r="M802" i="12"/>
  <c r="L804" i="12"/>
  <c r="M804" i="12"/>
  <c r="L806" i="12"/>
  <c r="M806" i="12"/>
  <c r="L808" i="12"/>
  <c r="M808" i="12"/>
  <c r="L810" i="12"/>
  <c r="M810" i="12"/>
  <c r="L812" i="12"/>
  <c r="M812" i="12"/>
  <c r="L814" i="12"/>
  <c r="M814" i="12"/>
  <c r="L816" i="12"/>
  <c r="M816" i="12"/>
  <c r="L818" i="12"/>
  <c r="M818" i="12"/>
  <c r="L820" i="12"/>
  <c r="M820" i="12"/>
  <c r="L822" i="12"/>
  <c r="M822" i="12"/>
  <c r="L824" i="12"/>
  <c r="M824" i="12"/>
  <c r="L826" i="12"/>
  <c r="M826" i="12"/>
  <c r="L828" i="12"/>
  <c r="M828" i="12"/>
  <c r="L861" i="12"/>
  <c r="M861" i="12"/>
  <c r="L863" i="12"/>
  <c r="M863" i="12"/>
  <c r="L865" i="12"/>
  <c r="M865" i="12"/>
  <c r="L867" i="12"/>
  <c r="M867" i="12"/>
  <c r="L869" i="12"/>
  <c r="M869" i="12"/>
  <c r="L871" i="12"/>
  <c r="M871" i="12"/>
  <c r="L12" i="12"/>
  <c r="M12" i="12"/>
  <c r="L18" i="12"/>
  <c r="M18" i="12"/>
  <c r="L44" i="12"/>
  <c r="M44" i="12"/>
  <c r="L48" i="12"/>
  <c r="M48" i="12"/>
  <c r="L52" i="12"/>
  <c r="M52" i="12"/>
  <c r="L54" i="12"/>
  <c r="M54" i="12"/>
  <c r="L58" i="12"/>
  <c r="M58" i="12"/>
  <c r="L62" i="12"/>
  <c r="M62" i="12"/>
  <c r="L66" i="12"/>
  <c r="M66" i="12"/>
  <c r="L11" i="12"/>
  <c r="M11" i="12"/>
  <c r="L13" i="12"/>
  <c r="M13" i="12"/>
  <c r="L15" i="12"/>
  <c r="M15" i="12"/>
  <c r="L17" i="12"/>
  <c r="M17" i="12"/>
  <c r="L19" i="12"/>
  <c r="M19" i="12"/>
  <c r="L21" i="12"/>
  <c r="M21" i="12"/>
  <c r="L23" i="12"/>
  <c r="M23" i="12"/>
  <c r="L25" i="12"/>
  <c r="M25" i="12"/>
  <c r="L27" i="12"/>
  <c r="M27" i="12"/>
  <c r="L29" i="12"/>
  <c r="M29" i="12"/>
  <c r="L31" i="12"/>
  <c r="M31" i="12"/>
  <c r="L33" i="12"/>
  <c r="M33" i="12"/>
  <c r="L35" i="12"/>
  <c r="M35" i="12"/>
  <c r="L37" i="12"/>
  <c r="M37" i="12"/>
  <c r="L39" i="12"/>
  <c r="M39" i="12"/>
  <c r="L41" i="12"/>
  <c r="M41" i="12"/>
  <c r="L43" i="12"/>
  <c r="M43" i="12"/>
  <c r="L45" i="12"/>
  <c r="M45" i="12"/>
  <c r="L47" i="12"/>
  <c r="M47" i="12"/>
  <c r="L49" i="12"/>
  <c r="M49" i="12"/>
  <c r="L51" i="12"/>
  <c r="M51" i="12"/>
  <c r="L53" i="12"/>
  <c r="M53" i="12"/>
  <c r="L55" i="12"/>
  <c r="M55" i="12"/>
  <c r="L57" i="12"/>
  <c r="M57" i="12"/>
  <c r="L59" i="12"/>
  <c r="M59" i="12"/>
  <c r="L61" i="12"/>
  <c r="M61" i="12"/>
  <c r="L63" i="12"/>
  <c r="M63" i="12"/>
  <c r="L65" i="12"/>
  <c r="M65" i="12"/>
  <c r="L67" i="12"/>
  <c r="M67" i="12"/>
  <c r="L98" i="12"/>
  <c r="M98" i="12"/>
  <c r="L100" i="12"/>
  <c r="M100" i="12"/>
  <c r="L102" i="12"/>
  <c r="M102" i="12"/>
  <c r="L104" i="12"/>
  <c r="M104" i="12"/>
  <c r="L106" i="12"/>
  <c r="M106" i="12"/>
  <c r="L108" i="12"/>
  <c r="M108" i="12"/>
  <c r="L110" i="12"/>
  <c r="M110" i="12"/>
  <c r="L112" i="12"/>
  <c r="M112" i="12"/>
  <c r="L114" i="12"/>
  <c r="M114" i="12"/>
  <c r="L116" i="12"/>
  <c r="M116" i="12"/>
  <c r="L118" i="12"/>
  <c r="M118" i="12"/>
  <c r="L120" i="12"/>
  <c r="M120" i="12"/>
  <c r="L122" i="12"/>
  <c r="M122" i="12"/>
  <c r="L124" i="12"/>
  <c r="M124" i="12"/>
  <c r="L126" i="12"/>
  <c r="M126" i="12"/>
  <c r="L128" i="12"/>
  <c r="M128" i="12"/>
  <c r="L161" i="12"/>
  <c r="M161" i="12"/>
  <c r="L163" i="12"/>
  <c r="M163" i="12"/>
  <c r="L165" i="12"/>
  <c r="M165" i="12"/>
  <c r="L167" i="12"/>
  <c r="M167" i="12"/>
  <c r="L169" i="12"/>
  <c r="M169" i="12"/>
  <c r="L171" i="12"/>
  <c r="M171" i="12"/>
  <c r="L173" i="12"/>
  <c r="M173" i="12"/>
  <c r="L175" i="12"/>
  <c r="M175" i="12"/>
  <c r="L177" i="12"/>
  <c r="M177" i="12"/>
  <c r="L179" i="12"/>
  <c r="M179" i="12"/>
  <c r="L181" i="12"/>
  <c r="M181" i="12"/>
  <c r="L183" i="12"/>
  <c r="M183" i="12"/>
  <c r="L185" i="12"/>
  <c r="M185" i="12"/>
  <c r="L187" i="12"/>
  <c r="M187" i="12"/>
  <c r="L189" i="12"/>
  <c r="M189" i="12"/>
  <c r="L222" i="12"/>
  <c r="M222" i="12"/>
  <c r="L224" i="12"/>
  <c r="M224" i="12"/>
  <c r="L226" i="12"/>
  <c r="M226" i="12"/>
  <c r="L228" i="12"/>
  <c r="M228" i="12"/>
  <c r="L230" i="12"/>
  <c r="M230" i="12"/>
  <c r="L232" i="12"/>
  <c r="M232" i="12"/>
  <c r="L234" i="12"/>
  <c r="M234" i="12"/>
  <c r="L236" i="12"/>
  <c r="M236" i="12"/>
  <c r="L238" i="12"/>
  <c r="M238" i="12"/>
  <c r="L240" i="12"/>
  <c r="M240" i="12"/>
  <c r="L242" i="12"/>
  <c r="M242" i="12"/>
  <c r="L244" i="12"/>
  <c r="M244" i="12"/>
  <c r="L246" i="12"/>
  <c r="M246" i="12"/>
  <c r="L248" i="12"/>
  <c r="M248" i="12"/>
  <c r="L250" i="12"/>
  <c r="M250" i="12"/>
  <c r="L283" i="12"/>
  <c r="M283" i="12"/>
  <c r="L285" i="12"/>
  <c r="M285" i="12"/>
  <c r="L287" i="12"/>
  <c r="M287" i="12"/>
  <c r="L289" i="12"/>
  <c r="M289" i="12"/>
  <c r="L291" i="12"/>
  <c r="M291" i="12"/>
  <c r="L293" i="12"/>
  <c r="M293" i="12"/>
  <c r="L295" i="12"/>
  <c r="M295" i="12"/>
  <c r="L297" i="12"/>
  <c r="M297" i="12"/>
  <c r="L299" i="12"/>
  <c r="M299" i="12"/>
  <c r="L301" i="12"/>
  <c r="M301" i="12"/>
  <c r="L303" i="12"/>
  <c r="M303" i="12"/>
  <c r="L305" i="12"/>
  <c r="M305" i="12"/>
  <c r="L307" i="12"/>
  <c r="M307" i="12"/>
  <c r="L309" i="12"/>
  <c r="M309" i="12"/>
  <c r="L311" i="12"/>
  <c r="M311" i="12"/>
  <c r="L342" i="12"/>
  <c r="M342" i="12"/>
  <c r="L344" i="12"/>
  <c r="M344" i="12"/>
  <c r="L346" i="12"/>
  <c r="M346" i="12"/>
  <c r="L348" i="12"/>
  <c r="M348" i="12"/>
  <c r="L350" i="12"/>
  <c r="M350" i="12"/>
  <c r="L352" i="12"/>
  <c r="M352" i="12"/>
  <c r="L354" i="12"/>
  <c r="M354" i="12"/>
  <c r="L356" i="12"/>
  <c r="M356" i="12"/>
  <c r="L358" i="12"/>
  <c r="M358" i="12"/>
  <c r="L360" i="12"/>
  <c r="M360" i="12"/>
  <c r="L362" i="12"/>
  <c r="M362" i="12"/>
  <c r="L364" i="12"/>
  <c r="M364" i="12"/>
  <c r="L366" i="12"/>
  <c r="M366" i="12"/>
  <c r="L368" i="12"/>
  <c r="M368" i="12"/>
  <c r="L370" i="12"/>
  <c r="M370" i="12"/>
  <c r="L372" i="12"/>
  <c r="M372" i="12"/>
  <c r="L403" i="12"/>
  <c r="M403" i="12"/>
  <c r="L405" i="12"/>
  <c r="M405" i="12"/>
  <c r="L407" i="12"/>
  <c r="M407" i="12"/>
  <c r="L409" i="12"/>
  <c r="M409" i="12"/>
  <c r="L411" i="12"/>
  <c r="M411" i="12"/>
  <c r="L413" i="12"/>
  <c r="M413" i="12"/>
  <c r="L415" i="12"/>
  <c r="M415" i="12"/>
  <c r="L417" i="12"/>
  <c r="M417" i="12"/>
  <c r="L419" i="12"/>
  <c r="M419" i="12"/>
  <c r="L421" i="12"/>
  <c r="M421" i="12"/>
  <c r="L423" i="12"/>
  <c r="M423" i="12"/>
  <c r="L425" i="12"/>
  <c r="M425" i="12"/>
  <c r="L427" i="12"/>
  <c r="M427" i="12"/>
  <c r="L429" i="12"/>
  <c r="M429" i="12"/>
  <c r="L431" i="12"/>
  <c r="M431" i="12"/>
  <c r="L433" i="12"/>
  <c r="M433" i="12"/>
  <c r="L464" i="12"/>
  <c r="M464" i="12"/>
  <c r="L466" i="12"/>
  <c r="M466" i="12"/>
  <c r="L468" i="12"/>
  <c r="M468" i="12"/>
  <c r="L470" i="12"/>
  <c r="M470" i="12"/>
  <c r="L472" i="12"/>
  <c r="M472" i="12"/>
  <c r="L474" i="12"/>
  <c r="M474" i="12"/>
  <c r="L476" i="12"/>
  <c r="M476" i="12"/>
  <c r="L478" i="12"/>
  <c r="M478" i="12"/>
  <c r="L480" i="12"/>
  <c r="M480" i="12"/>
  <c r="L482" i="12"/>
  <c r="M482" i="12"/>
  <c r="L484" i="12"/>
  <c r="M484" i="12"/>
  <c r="L486" i="12"/>
  <c r="M486" i="12"/>
  <c r="L488" i="12"/>
  <c r="M488" i="12"/>
  <c r="L490" i="12"/>
  <c r="M490" i="12"/>
  <c r="L492" i="12"/>
  <c r="M492" i="12"/>
  <c r="L494" i="12"/>
  <c r="M494" i="12"/>
  <c r="L527" i="12"/>
  <c r="M527" i="12"/>
  <c r="L529" i="12"/>
  <c r="M529" i="12"/>
  <c r="L531" i="12"/>
  <c r="M531" i="12"/>
  <c r="L533" i="12"/>
  <c r="M533" i="12"/>
  <c r="L535" i="12"/>
  <c r="M535" i="12"/>
  <c r="L537" i="12"/>
  <c r="M537" i="12"/>
  <c r="L539" i="12"/>
  <c r="M539" i="12"/>
  <c r="L541" i="12"/>
  <c r="M541" i="12"/>
  <c r="L543" i="12"/>
  <c r="M543" i="12"/>
  <c r="L545" i="12"/>
  <c r="M545" i="12"/>
  <c r="L547" i="12"/>
  <c r="M547" i="12"/>
  <c r="L549" i="12"/>
  <c r="M549" i="12"/>
  <c r="L551" i="12"/>
  <c r="M551" i="12"/>
  <c r="L553" i="12"/>
  <c r="M553" i="12"/>
  <c r="L555" i="12"/>
  <c r="M555" i="12"/>
  <c r="L588" i="12"/>
  <c r="M588" i="12"/>
  <c r="L590" i="12"/>
  <c r="M590" i="12"/>
  <c r="L592" i="12"/>
  <c r="M592" i="12"/>
  <c r="L594" i="12"/>
  <c r="M594" i="12"/>
  <c r="L596" i="12"/>
  <c r="M596" i="12"/>
  <c r="L598" i="12"/>
  <c r="M598" i="12"/>
  <c r="L600" i="12"/>
  <c r="M600" i="12"/>
  <c r="L602" i="12"/>
  <c r="M602" i="12"/>
  <c r="L604" i="12"/>
  <c r="M604" i="12"/>
  <c r="L606" i="12"/>
  <c r="M606" i="12"/>
  <c r="L608" i="12"/>
  <c r="M608" i="12"/>
  <c r="L610" i="12"/>
  <c r="M610" i="12"/>
  <c r="L612" i="12"/>
  <c r="M612" i="12"/>
  <c r="L614" i="12"/>
  <c r="M614" i="12"/>
  <c r="L616" i="12"/>
  <c r="M616" i="12"/>
  <c r="L649" i="12"/>
  <c r="M649" i="12"/>
  <c r="L651" i="12"/>
  <c r="M651" i="12"/>
  <c r="L653" i="12"/>
  <c r="M653" i="12"/>
  <c r="L655" i="12"/>
  <c r="M655" i="12"/>
  <c r="L657" i="12"/>
  <c r="M657" i="12"/>
  <c r="L659" i="12"/>
  <c r="M659" i="12"/>
  <c r="L661" i="12"/>
  <c r="M661" i="12"/>
  <c r="L663" i="12"/>
  <c r="M663" i="12"/>
  <c r="L665" i="12"/>
  <c r="M665" i="12"/>
  <c r="L667" i="12"/>
  <c r="M667" i="12"/>
  <c r="L669" i="12"/>
  <c r="M669" i="12"/>
  <c r="L671" i="12"/>
  <c r="M671" i="12"/>
  <c r="L673" i="12"/>
  <c r="M673" i="12"/>
  <c r="L675" i="12"/>
  <c r="M675" i="12"/>
  <c r="L677" i="12"/>
  <c r="M677" i="12"/>
  <c r="L708" i="12"/>
  <c r="M708" i="12"/>
  <c r="L710" i="12"/>
  <c r="M710" i="12"/>
  <c r="L712" i="12"/>
  <c r="M712" i="12"/>
  <c r="L714" i="12"/>
  <c r="M714" i="12"/>
  <c r="L716" i="12"/>
  <c r="M716" i="12"/>
  <c r="L718" i="12"/>
  <c r="M718" i="12"/>
  <c r="L720" i="12"/>
  <c r="M720" i="12"/>
  <c r="L722" i="12"/>
  <c r="M722" i="12"/>
  <c r="L724" i="12"/>
  <c r="M724" i="12"/>
  <c r="L726" i="12"/>
  <c r="M726" i="12"/>
  <c r="L728" i="12"/>
  <c r="M728" i="12"/>
  <c r="L730" i="12"/>
  <c r="M730" i="12"/>
  <c r="L732" i="12"/>
  <c r="M732" i="12"/>
  <c r="L734" i="12"/>
  <c r="M734" i="12"/>
  <c r="L736" i="12"/>
  <c r="M736" i="12"/>
  <c r="L769" i="12"/>
  <c r="M769" i="12"/>
  <c r="L771" i="12"/>
  <c r="M771" i="12"/>
  <c r="L773" i="12"/>
  <c r="M773" i="12"/>
  <c r="L775" i="12"/>
  <c r="M775" i="12"/>
  <c r="L777" i="12"/>
  <c r="M777" i="12"/>
  <c r="L779" i="12"/>
  <c r="M779" i="12"/>
  <c r="L781" i="12"/>
  <c r="M781" i="12"/>
  <c r="L783" i="12"/>
  <c r="M783" i="12"/>
  <c r="L785" i="12"/>
  <c r="M785" i="12"/>
  <c r="L787" i="12"/>
  <c r="M787" i="12"/>
  <c r="L789" i="12"/>
  <c r="M789" i="12"/>
  <c r="L791" i="12"/>
  <c r="M791" i="12"/>
  <c r="L793" i="12"/>
  <c r="M793" i="12"/>
  <c r="L795" i="12"/>
  <c r="M795" i="12"/>
  <c r="L797" i="12"/>
  <c r="M797" i="12"/>
  <c r="L830" i="12"/>
  <c r="M830" i="12"/>
  <c r="L832" i="12"/>
  <c r="M832" i="12"/>
  <c r="L834" i="12"/>
  <c r="M834" i="12"/>
  <c r="L836" i="12"/>
  <c r="M836" i="12"/>
  <c r="L838" i="12"/>
  <c r="M838" i="12"/>
  <c r="L840" i="12"/>
  <c r="M840" i="12"/>
  <c r="L842" i="12"/>
  <c r="M842" i="12"/>
  <c r="L844" i="12"/>
  <c r="M844" i="12"/>
  <c r="L846" i="12"/>
  <c r="M846" i="12"/>
  <c r="L848" i="12"/>
  <c r="M848" i="12"/>
  <c r="L850" i="12"/>
  <c r="M850" i="12"/>
  <c r="L852" i="12"/>
  <c r="M852" i="12"/>
  <c r="L854" i="12"/>
  <c r="M854" i="12"/>
  <c r="L856" i="12"/>
  <c r="M856" i="12"/>
  <c r="L858" i="12"/>
  <c r="M858" i="12"/>
  <c r="L14" i="12"/>
  <c r="M14" i="12"/>
  <c r="L20" i="12"/>
  <c r="M20" i="12"/>
  <c r="L24" i="12"/>
  <c r="M24" i="12"/>
  <c r="L30" i="12"/>
  <c r="M30" i="12"/>
  <c r="L34" i="12"/>
  <c r="M34" i="12"/>
  <c r="L69" i="12"/>
  <c r="M69" i="12"/>
  <c r="L71" i="12"/>
  <c r="M71" i="12"/>
  <c r="L73" i="12"/>
  <c r="M73" i="12"/>
  <c r="L75" i="12"/>
  <c r="M75" i="12"/>
  <c r="L77" i="12"/>
  <c r="M77" i="12"/>
  <c r="L79" i="12"/>
  <c r="M79" i="12"/>
  <c r="L81" i="12"/>
  <c r="M81" i="12"/>
  <c r="L83" i="12"/>
  <c r="M83" i="12"/>
  <c r="L85" i="12"/>
  <c r="M85" i="12"/>
  <c r="L87" i="12"/>
  <c r="M87" i="12"/>
  <c r="L89" i="12"/>
  <c r="M89" i="12"/>
  <c r="L91" i="12"/>
  <c r="M91" i="12"/>
  <c r="L93" i="12"/>
  <c r="M93" i="12"/>
  <c r="L95" i="12"/>
  <c r="M95" i="12"/>
  <c r="L97" i="12"/>
  <c r="M97" i="12"/>
  <c r="L130" i="12"/>
  <c r="M130" i="12"/>
  <c r="L132" i="12"/>
  <c r="M132" i="12"/>
  <c r="L134" i="12"/>
  <c r="M134" i="12"/>
  <c r="L136" i="12"/>
  <c r="M136" i="12"/>
  <c r="L138" i="12"/>
  <c r="M138" i="12"/>
  <c r="L140" i="12"/>
  <c r="M140" i="12"/>
  <c r="L142" i="12"/>
  <c r="M142" i="12"/>
  <c r="L144" i="12"/>
  <c r="M144" i="12"/>
  <c r="L146" i="12"/>
  <c r="M146" i="12"/>
  <c r="L148" i="12"/>
  <c r="M148" i="12"/>
  <c r="L150" i="12"/>
  <c r="M150" i="12"/>
  <c r="L152" i="12"/>
  <c r="M152" i="12"/>
  <c r="L154" i="12"/>
  <c r="M154" i="12"/>
  <c r="L156" i="12"/>
  <c r="M156" i="12"/>
  <c r="L158" i="12"/>
  <c r="M158" i="12"/>
  <c r="L191" i="12"/>
  <c r="M191" i="12"/>
  <c r="L193" i="12"/>
  <c r="M193" i="12"/>
  <c r="L195" i="12"/>
  <c r="M195" i="12"/>
  <c r="L197" i="12"/>
  <c r="M197" i="12"/>
  <c r="L199" i="12"/>
  <c r="M199" i="12"/>
  <c r="L201" i="12"/>
  <c r="M201" i="12"/>
  <c r="L203" i="12"/>
  <c r="M203" i="12"/>
  <c r="L205" i="12"/>
  <c r="M205" i="12"/>
  <c r="L207" i="12"/>
  <c r="M207" i="12"/>
  <c r="L209" i="12"/>
  <c r="M209" i="12"/>
  <c r="L211" i="12"/>
  <c r="M211" i="12"/>
  <c r="L213" i="12"/>
  <c r="M213" i="12"/>
  <c r="L215" i="12"/>
  <c r="M215" i="12"/>
  <c r="L217" i="12"/>
  <c r="M217" i="12"/>
  <c r="L219" i="12"/>
  <c r="M219" i="12"/>
  <c r="L252" i="12"/>
  <c r="M252" i="12"/>
  <c r="L254" i="12"/>
  <c r="M254" i="12"/>
  <c r="L256" i="12"/>
  <c r="M256" i="12"/>
  <c r="L258" i="12"/>
  <c r="M258" i="12"/>
  <c r="L260" i="12"/>
  <c r="M260" i="12"/>
  <c r="L262" i="12"/>
  <c r="M262" i="12"/>
  <c r="L264" i="12"/>
  <c r="M264" i="12"/>
  <c r="L266" i="12"/>
  <c r="M266" i="12"/>
  <c r="L268" i="12"/>
  <c r="M268" i="12"/>
  <c r="L270" i="12"/>
  <c r="M270" i="12"/>
  <c r="L272" i="12"/>
  <c r="M272" i="12"/>
  <c r="L274" i="12"/>
  <c r="M274" i="12"/>
  <c r="L276" i="12"/>
  <c r="M276" i="12"/>
  <c r="L278" i="12"/>
  <c r="M278" i="12"/>
  <c r="L280" i="12"/>
  <c r="M280" i="12"/>
  <c r="L313" i="12"/>
  <c r="M313" i="12"/>
  <c r="L315" i="12"/>
  <c r="M315" i="12"/>
  <c r="L317" i="12"/>
  <c r="M317" i="12"/>
  <c r="L319" i="12"/>
  <c r="M319" i="12"/>
  <c r="L321" i="12"/>
  <c r="M321" i="12"/>
  <c r="L323" i="12"/>
  <c r="M323" i="12"/>
  <c r="L325" i="12"/>
  <c r="M325" i="12"/>
  <c r="L327" i="12"/>
  <c r="M327" i="12"/>
  <c r="L329" i="12"/>
  <c r="M329" i="12"/>
  <c r="L331" i="12"/>
  <c r="M331" i="12"/>
  <c r="L333" i="12"/>
  <c r="M333" i="12"/>
  <c r="L335" i="12"/>
  <c r="M335" i="12"/>
  <c r="L337" i="12"/>
  <c r="M337" i="12"/>
  <c r="L339" i="12"/>
  <c r="M339" i="12"/>
  <c r="L341" i="12"/>
  <c r="M341" i="12"/>
  <c r="L374" i="12"/>
  <c r="M374" i="12"/>
  <c r="L376" i="12"/>
  <c r="M376" i="12"/>
  <c r="L378" i="12"/>
  <c r="M378" i="12"/>
  <c r="L380" i="12"/>
  <c r="M380" i="12"/>
  <c r="L382" i="12"/>
  <c r="M382" i="12"/>
  <c r="L384" i="12"/>
  <c r="M384" i="12"/>
  <c r="L386" i="12"/>
  <c r="M386" i="12"/>
  <c r="L388" i="12"/>
  <c r="M388" i="12"/>
  <c r="L390" i="12"/>
  <c r="M390" i="12"/>
  <c r="L392" i="12"/>
  <c r="M392" i="12"/>
  <c r="L394" i="12"/>
  <c r="M394" i="12"/>
  <c r="L396" i="12"/>
  <c r="M396" i="12"/>
  <c r="L398" i="12"/>
  <c r="M398" i="12"/>
  <c r="L400" i="12"/>
  <c r="M400" i="12"/>
  <c r="L402" i="12"/>
  <c r="M402" i="12"/>
  <c r="L435" i="12"/>
  <c r="M435" i="12"/>
  <c r="L437" i="12"/>
  <c r="M437" i="12"/>
  <c r="L439" i="12"/>
  <c r="M439" i="12"/>
  <c r="L441" i="12"/>
  <c r="M441" i="12"/>
  <c r="L443" i="12"/>
  <c r="M443" i="12"/>
  <c r="L445" i="12"/>
  <c r="M445" i="12"/>
  <c r="L447" i="12"/>
  <c r="M447" i="12"/>
  <c r="L449" i="12"/>
  <c r="M449" i="12"/>
  <c r="L451" i="12"/>
  <c r="M451" i="12"/>
  <c r="L453" i="12"/>
  <c r="M453" i="12"/>
  <c r="L455" i="12"/>
  <c r="M455" i="12"/>
  <c r="L457" i="12"/>
  <c r="M457" i="12"/>
  <c r="L459" i="12"/>
  <c r="M459" i="12"/>
  <c r="L461" i="12"/>
  <c r="M461" i="12"/>
  <c r="L463" i="12"/>
  <c r="M463" i="12"/>
  <c r="L496" i="12"/>
  <c r="M496" i="12"/>
  <c r="L498" i="12"/>
  <c r="M498" i="12"/>
  <c r="L500" i="12"/>
  <c r="M500" i="12"/>
  <c r="L502" i="12"/>
  <c r="M502" i="12"/>
  <c r="L504" i="12"/>
  <c r="M504" i="12"/>
  <c r="L506" i="12"/>
  <c r="M506" i="12"/>
  <c r="L508" i="12"/>
  <c r="M508" i="12"/>
  <c r="L510" i="12"/>
  <c r="M510" i="12"/>
  <c r="L512" i="12"/>
  <c r="M512" i="12"/>
  <c r="L514" i="12"/>
  <c r="M514" i="12"/>
  <c r="L516" i="12"/>
  <c r="M516" i="12"/>
  <c r="L518" i="12"/>
  <c r="M518" i="12"/>
  <c r="L520" i="12"/>
  <c r="M520" i="12"/>
  <c r="L522" i="12"/>
  <c r="M522" i="12"/>
  <c r="L524" i="12"/>
  <c r="M524" i="12"/>
  <c r="L557" i="12"/>
  <c r="M557" i="12"/>
  <c r="L559" i="12"/>
  <c r="M559" i="12"/>
  <c r="L561" i="12"/>
  <c r="M561" i="12"/>
  <c r="L563" i="12"/>
  <c r="M563" i="12"/>
  <c r="L565" i="12"/>
  <c r="M565" i="12"/>
  <c r="L567" i="12"/>
  <c r="M567" i="12"/>
  <c r="L569" i="12"/>
  <c r="M569" i="12"/>
  <c r="L571" i="12"/>
  <c r="M571" i="12"/>
  <c r="L573" i="12"/>
  <c r="M573" i="12"/>
  <c r="L575" i="12"/>
  <c r="M575" i="12"/>
  <c r="L577" i="12"/>
  <c r="M577" i="12"/>
  <c r="L579" i="12"/>
  <c r="M579" i="12"/>
  <c r="L581" i="12"/>
  <c r="M581" i="12"/>
  <c r="L583" i="12"/>
  <c r="M583" i="12"/>
  <c r="L585" i="12"/>
  <c r="M585" i="12"/>
  <c r="L618" i="12"/>
  <c r="M618" i="12"/>
  <c r="L620" i="12"/>
  <c r="M620" i="12"/>
  <c r="L622" i="12"/>
  <c r="M622" i="12"/>
  <c r="L624" i="12"/>
  <c r="M624" i="12"/>
  <c r="L626" i="12"/>
  <c r="M626" i="12"/>
  <c r="L628" i="12"/>
  <c r="M628" i="12"/>
  <c r="L630" i="12"/>
  <c r="M630" i="12"/>
  <c r="L632" i="12"/>
  <c r="M632" i="12"/>
  <c r="L634" i="12"/>
  <c r="M634" i="12"/>
  <c r="L636" i="12"/>
  <c r="M636" i="12"/>
  <c r="L638" i="12"/>
  <c r="M638" i="12"/>
  <c r="L640" i="12"/>
  <c r="M640" i="12"/>
  <c r="L642" i="12"/>
  <c r="M642" i="12"/>
  <c r="L644" i="12"/>
  <c r="M644" i="12"/>
  <c r="L646" i="12"/>
  <c r="M646" i="12"/>
  <c r="L679" i="12"/>
  <c r="M679" i="12"/>
  <c r="L681" i="12"/>
  <c r="M681" i="12"/>
  <c r="L683" i="12"/>
  <c r="M683" i="12"/>
  <c r="L685" i="12"/>
  <c r="M685" i="12"/>
  <c r="L687" i="12"/>
  <c r="M687" i="12"/>
  <c r="L689" i="12"/>
  <c r="M689" i="12"/>
  <c r="L691" i="12"/>
  <c r="M691" i="12"/>
  <c r="L693" i="12"/>
  <c r="M693" i="12"/>
  <c r="L695" i="12"/>
  <c r="M695" i="12"/>
  <c r="L697" i="12"/>
  <c r="M697" i="12"/>
  <c r="L699" i="12"/>
  <c r="M699" i="12"/>
  <c r="L701" i="12"/>
  <c r="M701" i="12"/>
  <c r="L703" i="12"/>
  <c r="M703" i="12"/>
  <c r="L705" i="12"/>
  <c r="M705" i="12"/>
  <c r="L738" i="12"/>
  <c r="M738" i="12"/>
  <c r="L740" i="12"/>
  <c r="M740" i="12"/>
  <c r="L742" i="12"/>
  <c r="M742" i="12"/>
  <c r="L744" i="12"/>
  <c r="M744" i="12"/>
  <c r="L746" i="12"/>
  <c r="M746" i="12"/>
  <c r="L748" i="12"/>
  <c r="M748" i="12"/>
  <c r="L750" i="12"/>
  <c r="M750" i="12"/>
  <c r="L752" i="12"/>
  <c r="M752" i="12"/>
  <c r="L754" i="12"/>
  <c r="M754" i="12"/>
  <c r="L756" i="12"/>
  <c r="M756" i="12"/>
  <c r="L758" i="12"/>
  <c r="M758" i="12"/>
  <c r="L760" i="12"/>
  <c r="M760" i="12"/>
  <c r="L762" i="12"/>
  <c r="M762" i="12"/>
  <c r="L764" i="12"/>
  <c r="M764" i="12"/>
  <c r="L766" i="12"/>
  <c r="M766" i="12"/>
  <c r="L99" i="12"/>
  <c r="M99" i="12"/>
  <c r="L101" i="12"/>
  <c r="M101" i="12"/>
  <c r="L103" i="12"/>
  <c r="M103" i="12"/>
  <c r="L105" i="12"/>
  <c r="M105" i="12"/>
  <c r="L107" i="12"/>
  <c r="M107" i="12"/>
  <c r="L109" i="12"/>
  <c r="M109" i="12"/>
  <c r="L111" i="12"/>
  <c r="M111" i="12"/>
  <c r="L113" i="12"/>
  <c r="M113" i="12"/>
  <c r="L115" i="12"/>
  <c r="M115" i="12"/>
  <c r="L117" i="12"/>
  <c r="M117" i="12"/>
  <c r="L119" i="12"/>
  <c r="M119" i="12"/>
  <c r="L121" i="12"/>
  <c r="M121" i="12"/>
  <c r="L123" i="12"/>
  <c r="M123" i="12"/>
  <c r="L125" i="12"/>
  <c r="M125" i="12"/>
  <c r="L127" i="12"/>
  <c r="M127" i="12"/>
  <c r="L160" i="12"/>
  <c r="M160" i="12"/>
  <c r="L162" i="12"/>
  <c r="M162" i="12"/>
  <c r="L164" i="12"/>
  <c r="M164" i="12"/>
  <c r="L166" i="12"/>
  <c r="M166" i="12"/>
  <c r="L168" i="12"/>
  <c r="M168" i="12"/>
  <c r="L170" i="12"/>
  <c r="M170" i="12"/>
  <c r="L172" i="12"/>
  <c r="M172" i="12"/>
  <c r="L174" i="12"/>
  <c r="M174" i="12"/>
  <c r="L176" i="12"/>
  <c r="M176" i="12"/>
  <c r="L178" i="12"/>
  <c r="M178" i="12"/>
  <c r="L180" i="12"/>
  <c r="M180" i="12"/>
  <c r="L182" i="12"/>
  <c r="M182" i="12"/>
  <c r="L184" i="12"/>
  <c r="M184" i="12"/>
  <c r="L186" i="12"/>
  <c r="M186" i="12"/>
  <c r="L188" i="12"/>
  <c r="M188" i="12"/>
  <c r="L221" i="12"/>
  <c r="M221" i="12"/>
  <c r="L223" i="12"/>
  <c r="M223" i="12"/>
  <c r="L225" i="12"/>
  <c r="M225" i="12"/>
  <c r="L227" i="12"/>
  <c r="M227" i="12"/>
  <c r="L229" i="12"/>
  <c r="M229" i="12"/>
  <c r="L231" i="12"/>
  <c r="M231" i="12"/>
  <c r="L233" i="12"/>
  <c r="M233" i="12"/>
  <c r="L235" i="12"/>
  <c r="M235" i="12"/>
  <c r="L237" i="12"/>
  <c r="M237" i="12"/>
  <c r="L239" i="12"/>
  <c r="M239" i="12"/>
  <c r="L241" i="12"/>
  <c r="M241" i="12"/>
  <c r="L243" i="12"/>
  <c r="M243" i="12"/>
  <c r="L245" i="12"/>
  <c r="M245" i="12"/>
  <c r="L247" i="12"/>
  <c r="M247" i="12"/>
  <c r="L249" i="12"/>
  <c r="M249" i="12"/>
  <c r="L282" i="12"/>
  <c r="M282" i="12"/>
  <c r="L284" i="12"/>
  <c r="M284" i="12"/>
  <c r="L286" i="12"/>
  <c r="M286" i="12"/>
  <c r="L288" i="12"/>
  <c r="M288" i="12"/>
  <c r="L290" i="12"/>
  <c r="M290" i="12"/>
  <c r="L292" i="12"/>
  <c r="M292" i="12"/>
  <c r="L294" i="12"/>
  <c r="M294" i="12"/>
  <c r="L296" i="12"/>
  <c r="M296" i="12"/>
  <c r="L298" i="12"/>
  <c r="M298" i="12"/>
  <c r="L300" i="12"/>
  <c r="M300" i="12"/>
  <c r="L302" i="12"/>
  <c r="M302" i="12"/>
  <c r="L304" i="12"/>
  <c r="M304" i="12"/>
  <c r="L306" i="12"/>
  <c r="M306" i="12"/>
  <c r="L308" i="12"/>
  <c r="M308" i="12"/>
  <c r="L310" i="12"/>
  <c r="M310" i="12"/>
  <c r="L312" i="12"/>
  <c r="M312" i="12"/>
  <c r="L343" i="12"/>
  <c r="M343" i="12"/>
  <c r="L345" i="12"/>
  <c r="M345" i="12"/>
  <c r="L347" i="12"/>
  <c r="M347" i="12"/>
  <c r="L349" i="12"/>
  <c r="M349" i="12"/>
  <c r="L351" i="12"/>
  <c r="M351" i="12"/>
  <c r="L353" i="12"/>
  <c r="M353" i="12"/>
  <c r="L355" i="12"/>
  <c r="M355" i="12"/>
  <c r="L357" i="12"/>
  <c r="M357" i="12"/>
  <c r="L359" i="12"/>
  <c r="M359" i="12"/>
  <c r="L361" i="12"/>
  <c r="M361" i="12"/>
  <c r="L363" i="12"/>
  <c r="M363" i="12"/>
  <c r="L365" i="12"/>
  <c r="M365" i="12"/>
  <c r="L367" i="12"/>
  <c r="M367" i="12"/>
  <c r="L369" i="12"/>
  <c r="M369" i="12"/>
  <c r="L371" i="12"/>
  <c r="M371" i="12"/>
  <c r="L404" i="12"/>
  <c r="M404" i="12"/>
  <c r="L406" i="12"/>
  <c r="M406" i="12"/>
  <c r="L408" i="12"/>
  <c r="M408" i="12"/>
  <c r="L410" i="12"/>
  <c r="M410" i="12"/>
  <c r="L412" i="12"/>
  <c r="M412" i="12"/>
  <c r="L414" i="12"/>
  <c r="M414" i="12"/>
  <c r="L416" i="12"/>
  <c r="M416" i="12"/>
  <c r="L418" i="12"/>
  <c r="M418" i="12"/>
  <c r="L420" i="12"/>
  <c r="M420" i="12"/>
  <c r="L422" i="12"/>
  <c r="M422" i="12"/>
  <c r="L424" i="12"/>
  <c r="M424" i="12"/>
  <c r="L426" i="12"/>
  <c r="M426" i="12"/>
  <c r="L428" i="12"/>
  <c r="M428" i="12"/>
  <c r="L430" i="12"/>
  <c r="M430" i="12"/>
  <c r="L432" i="12"/>
  <c r="M432" i="12"/>
  <c r="L465" i="12"/>
  <c r="M465" i="12"/>
  <c r="L467" i="12"/>
  <c r="M467" i="12"/>
  <c r="L469" i="12"/>
  <c r="M469" i="12"/>
  <c r="L471" i="12"/>
  <c r="M471" i="12"/>
  <c r="L473" i="12"/>
  <c r="M473" i="12"/>
  <c r="L475" i="12"/>
  <c r="M475" i="12"/>
  <c r="L477" i="12"/>
  <c r="M477" i="12"/>
  <c r="L479" i="12"/>
  <c r="M479" i="12"/>
  <c r="L481" i="12"/>
  <c r="M481" i="12"/>
  <c r="L483" i="12"/>
  <c r="M483" i="12"/>
  <c r="L485" i="12"/>
  <c r="M485" i="12"/>
  <c r="L487" i="12"/>
  <c r="M487" i="12"/>
  <c r="L489" i="12"/>
  <c r="M489" i="12"/>
  <c r="L491" i="12"/>
  <c r="M491" i="12"/>
  <c r="L493" i="12"/>
  <c r="M493" i="12"/>
  <c r="L526" i="12"/>
  <c r="M526" i="12"/>
  <c r="L528" i="12"/>
  <c r="M528" i="12"/>
  <c r="L530" i="12"/>
  <c r="M530" i="12"/>
  <c r="L532" i="12"/>
  <c r="M532" i="12"/>
  <c r="L534" i="12"/>
  <c r="M534" i="12"/>
  <c r="L536" i="12"/>
  <c r="M536" i="12"/>
  <c r="L538" i="12"/>
  <c r="M538" i="12"/>
  <c r="L540" i="12"/>
  <c r="M540" i="12"/>
  <c r="L542" i="12"/>
  <c r="M542" i="12"/>
  <c r="L544" i="12"/>
  <c r="M544" i="12"/>
  <c r="L546" i="12"/>
  <c r="M546" i="12"/>
  <c r="L548" i="12"/>
  <c r="M548" i="12"/>
  <c r="L550" i="12"/>
  <c r="M550" i="12"/>
  <c r="L552" i="12"/>
  <c r="M552" i="12"/>
  <c r="L554" i="12"/>
  <c r="M554" i="12"/>
  <c r="L587" i="12"/>
  <c r="M587" i="12"/>
  <c r="L589" i="12"/>
  <c r="M589" i="12"/>
  <c r="L591" i="12"/>
  <c r="M591" i="12"/>
  <c r="L593" i="12"/>
  <c r="M593" i="12"/>
  <c r="L595" i="12"/>
  <c r="M595" i="12"/>
  <c r="L597" i="12"/>
  <c r="M597" i="12"/>
  <c r="L599" i="12"/>
  <c r="M599" i="12"/>
  <c r="L601" i="12"/>
  <c r="M601" i="12"/>
  <c r="L603" i="12"/>
  <c r="M603" i="12"/>
  <c r="L605" i="12"/>
  <c r="M605" i="12"/>
  <c r="L607" i="12"/>
  <c r="M607" i="12"/>
  <c r="L609" i="12"/>
  <c r="M609" i="12"/>
  <c r="L611" i="12"/>
  <c r="M611" i="12"/>
  <c r="L613" i="12"/>
  <c r="M613" i="12"/>
  <c r="L615" i="12"/>
  <c r="M615" i="12"/>
  <c r="L648" i="12"/>
  <c r="M648" i="12"/>
  <c r="L650" i="12"/>
  <c r="M650" i="12"/>
  <c r="L652" i="12"/>
  <c r="M652" i="12"/>
  <c r="L654" i="12"/>
  <c r="M654" i="12"/>
  <c r="L656" i="12"/>
  <c r="M656" i="12"/>
  <c r="L658" i="12"/>
  <c r="M658" i="12"/>
  <c r="L660" i="12"/>
  <c r="M660" i="12"/>
  <c r="L662" i="12"/>
  <c r="M662" i="12"/>
  <c r="L664" i="12"/>
  <c r="M664" i="12"/>
  <c r="L666" i="12"/>
  <c r="M666" i="12"/>
  <c r="L668" i="12"/>
  <c r="M668" i="12"/>
  <c r="L670" i="12"/>
  <c r="M670" i="12"/>
  <c r="L672" i="12"/>
  <c r="M672" i="12"/>
  <c r="L674" i="12"/>
  <c r="M674" i="12"/>
  <c r="L676" i="12"/>
  <c r="M676" i="12"/>
  <c r="L678" i="12"/>
  <c r="M678" i="12"/>
  <c r="L873" i="12"/>
  <c r="M873" i="12"/>
  <c r="L875" i="12"/>
  <c r="M875" i="12"/>
  <c r="L877" i="12"/>
  <c r="M877" i="12"/>
  <c r="L879" i="12"/>
  <c r="M879" i="12"/>
  <c r="L881" i="12"/>
  <c r="M881" i="12"/>
  <c r="L883" i="12"/>
  <c r="M883" i="12"/>
  <c r="L885" i="12"/>
  <c r="M885" i="12"/>
  <c r="L887" i="12"/>
  <c r="M887" i="12"/>
  <c r="L889" i="12"/>
  <c r="M889" i="12"/>
  <c r="L922" i="12"/>
  <c r="M922" i="12"/>
  <c r="L924" i="12"/>
  <c r="M924" i="12"/>
  <c r="L926" i="12"/>
  <c r="M926" i="12"/>
  <c r="L928" i="12"/>
  <c r="M928" i="12"/>
  <c r="L930" i="12"/>
  <c r="M930" i="12"/>
  <c r="L932" i="12"/>
  <c r="M932" i="12"/>
  <c r="L934" i="12"/>
  <c r="M934" i="12"/>
  <c r="L936" i="12"/>
  <c r="M936" i="12"/>
  <c r="L938" i="12"/>
  <c r="M938" i="12"/>
  <c r="L940" i="12"/>
  <c r="M940" i="12"/>
  <c r="L942" i="12"/>
  <c r="M942" i="12"/>
  <c r="L944" i="12"/>
  <c r="M944" i="12"/>
  <c r="L946" i="12"/>
  <c r="M946" i="12"/>
  <c r="L948" i="12"/>
  <c r="M948" i="12"/>
  <c r="L950" i="12"/>
  <c r="M950" i="12"/>
  <c r="L983" i="12"/>
  <c r="M983" i="12"/>
  <c r="L985" i="12"/>
  <c r="M985" i="12"/>
  <c r="L987" i="12"/>
  <c r="M987" i="12"/>
  <c r="L989" i="12"/>
  <c r="M989" i="12"/>
  <c r="L991" i="12"/>
  <c r="M991" i="12"/>
  <c r="L993" i="12"/>
  <c r="M993" i="12"/>
  <c r="L995" i="12"/>
  <c r="M995" i="12"/>
  <c r="L997" i="12"/>
  <c r="M997" i="12"/>
  <c r="L999" i="12"/>
  <c r="M999" i="12"/>
  <c r="L1001" i="12"/>
  <c r="M1001" i="12"/>
  <c r="L1003" i="12"/>
  <c r="M1003" i="12"/>
  <c r="L1005" i="12"/>
  <c r="M1005" i="12"/>
  <c r="L1007" i="12"/>
  <c r="M1007" i="12"/>
  <c r="L1009" i="12"/>
  <c r="M1009" i="12"/>
  <c r="L1011" i="12"/>
  <c r="M1011" i="12"/>
  <c r="L1044" i="12"/>
  <c r="M1044" i="12"/>
  <c r="L1046" i="12"/>
  <c r="M1046" i="12"/>
  <c r="L1048" i="12"/>
  <c r="M1048" i="12"/>
  <c r="L1050" i="12"/>
  <c r="M1050" i="12"/>
  <c r="L1052" i="12"/>
  <c r="M1052" i="12"/>
  <c r="L1054" i="12"/>
  <c r="M1054" i="12"/>
  <c r="L1056" i="12"/>
  <c r="M1056" i="12"/>
  <c r="L1058" i="12"/>
  <c r="M1058" i="12"/>
  <c r="L1060" i="12"/>
  <c r="M1060" i="12"/>
  <c r="L1062" i="12"/>
  <c r="M1062" i="12"/>
  <c r="L1064" i="12"/>
  <c r="M1064" i="12"/>
  <c r="L1066" i="12"/>
  <c r="M1066" i="12"/>
  <c r="L1068" i="12"/>
  <c r="M1068" i="12"/>
  <c r="L1070" i="12"/>
  <c r="M1070" i="12"/>
  <c r="L1103" i="12"/>
  <c r="M1103" i="12"/>
  <c r="L1105" i="12"/>
  <c r="M1105" i="12"/>
  <c r="L1107" i="12"/>
  <c r="M1107" i="12"/>
  <c r="L1109" i="12"/>
  <c r="M1109" i="12"/>
  <c r="L1111" i="12"/>
  <c r="M1111" i="12"/>
  <c r="L1113" i="12"/>
  <c r="M1113" i="12"/>
  <c r="L1115" i="12"/>
  <c r="M1115" i="12"/>
  <c r="L1117" i="12"/>
  <c r="M1117" i="12"/>
  <c r="L1119" i="12"/>
  <c r="M1119" i="12"/>
  <c r="L1121" i="12"/>
  <c r="M1121" i="12"/>
  <c r="L1123" i="12"/>
  <c r="M1123" i="12"/>
  <c r="L1125" i="12"/>
  <c r="M1125" i="12"/>
  <c r="L1127" i="12"/>
  <c r="M1127" i="12"/>
  <c r="L1129" i="12"/>
  <c r="M1129" i="12"/>
  <c r="L1131" i="12"/>
  <c r="M1131" i="12"/>
  <c r="L1164" i="12"/>
  <c r="M1164" i="12"/>
  <c r="L1166" i="12"/>
  <c r="M1166" i="12"/>
  <c r="L1168" i="12"/>
  <c r="M1168" i="12"/>
  <c r="L1170" i="12"/>
  <c r="M1170" i="12"/>
  <c r="L1172" i="12"/>
  <c r="M1172" i="12"/>
  <c r="L1174" i="12"/>
  <c r="M1174" i="12"/>
  <c r="L1176" i="12"/>
  <c r="M1176" i="12"/>
  <c r="L1178" i="12"/>
  <c r="M1178" i="12"/>
  <c r="L1180" i="12"/>
  <c r="M1180" i="12"/>
  <c r="L1182" i="12"/>
  <c r="M1182" i="12"/>
  <c r="L1184" i="12"/>
  <c r="M1184" i="12"/>
  <c r="L1186" i="12"/>
  <c r="M1186" i="12"/>
  <c r="L1188" i="12"/>
  <c r="M1188" i="12"/>
  <c r="L1190" i="12"/>
  <c r="M1190" i="12"/>
  <c r="L1192" i="12"/>
  <c r="M1192" i="12"/>
  <c r="L1225" i="12"/>
  <c r="M1225" i="12"/>
  <c r="L1227" i="12"/>
  <c r="M1227" i="12"/>
  <c r="L1229" i="12"/>
  <c r="M1229" i="12"/>
  <c r="L1231" i="12"/>
  <c r="M1231" i="12"/>
  <c r="L1233" i="12"/>
  <c r="M1233" i="12"/>
  <c r="L1235" i="12"/>
  <c r="M1235" i="12"/>
  <c r="L1237" i="12"/>
  <c r="M1237" i="12"/>
  <c r="L1239" i="12"/>
  <c r="M1239" i="12"/>
  <c r="L1241" i="12"/>
  <c r="M1241" i="12"/>
  <c r="L1243" i="12"/>
  <c r="M1243" i="12"/>
  <c r="L1245" i="12"/>
  <c r="M1245" i="12"/>
  <c r="L1247" i="12"/>
  <c r="M1247" i="12"/>
  <c r="L1249" i="12"/>
  <c r="M1249" i="12"/>
  <c r="L1251" i="12"/>
  <c r="M1251" i="12"/>
  <c r="L1253" i="12"/>
  <c r="M1253" i="12"/>
  <c r="L1255" i="12"/>
  <c r="M1255" i="12"/>
  <c r="L1286" i="12"/>
  <c r="M1286" i="12"/>
  <c r="L1288" i="12"/>
  <c r="M1288" i="12"/>
  <c r="L1290" i="12"/>
  <c r="M1290" i="12"/>
  <c r="L1292" i="12"/>
  <c r="M1292" i="12"/>
  <c r="L1294" i="12"/>
  <c r="M1294" i="12"/>
  <c r="L1296" i="12"/>
  <c r="M1296" i="12"/>
  <c r="L1298" i="12"/>
  <c r="M1298" i="12"/>
  <c r="L1300" i="12"/>
  <c r="M1300" i="12"/>
  <c r="L1302" i="12"/>
  <c r="M1302" i="12"/>
  <c r="L1304" i="12"/>
  <c r="M1304" i="12"/>
  <c r="L1306" i="12"/>
  <c r="M1306" i="12"/>
  <c r="L1308" i="12"/>
  <c r="M1308" i="12"/>
  <c r="L1310" i="12"/>
  <c r="M1310" i="12"/>
  <c r="L1312" i="12"/>
  <c r="M1312" i="12"/>
  <c r="L1314" i="12"/>
  <c r="M1314" i="12"/>
  <c r="L1316" i="12"/>
  <c r="M1316" i="12"/>
  <c r="L1347" i="12"/>
  <c r="M1347" i="12"/>
  <c r="L1349" i="12"/>
  <c r="M1349" i="12"/>
  <c r="L1351" i="12"/>
  <c r="M1351" i="12"/>
  <c r="L1353" i="12"/>
  <c r="M1353" i="12"/>
  <c r="L1355" i="12"/>
  <c r="M1355" i="12"/>
  <c r="L1357" i="12"/>
  <c r="M1357" i="12"/>
  <c r="L1359" i="12"/>
  <c r="M1359" i="12"/>
  <c r="L1361" i="12"/>
  <c r="M1361" i="12"/>
  <c r="L1363" i="12"/>
  <c r="M1363" i="12"/>
  <c r="L1365" i="12"/>
  <c r="M1365" i="12"/>
  <c r="L1367" i="12"/>
  <c r="M1367" i="12"/>
  <c r="L1369" i="12"/>
  <c r="M1369" i="12"/>
  <c r="L1371" i="12"/>
  <c r="M1371" i="12"/>
  <c r="L1373" i="12"/>
  <c r="M1373" i="12"/>
  <c r="L1375" i="12"/>
  <c r="M1375" i="12"/>
  <c r="L1377" i="12"/>
  <c r="M1377" i="12"/>
  <c r="L1410" i="12"/>
  <c r="M1410" i="12"/>
  <c r="L1412" i="12"/>
  <c r="M1412" i="12"/>
  <c r="L1414" i="12"/>
  <c r="M1414" i="12"/>
  <c r="L1416" i="12"/>
  <c r="M1416" i="12"/>
  <c r="L1418" i="12"/>
  <c r="M1418" i="12"/>
  <c r="L1420" i="12"/>
  <c r="M1420" i="12"/>
  <c r="L1422" i="12"/>
  <c r="M1422" i="12"/>
  <c r="L1424" i="12"/>
  <c r="M1424" i="12"/>
  <c r="L1426" i="12"/>
  <c r="M1426" i="12"/>
  <c r="L1428" i="12"/>
  <c r="M1428" i="12"/>
  <c r="L1430" i="12"/>
  <c r="M1430" i="12"/>
  <c r="L1432" i="12"/>
  <c r="M1432" i="12"/>
  <c r="L1434" i="12"/>
  <c r="M1434" i="12"/>
  <c r="L1436" i="12"/>
  <c r="M1436" i="12"/>
  <c r="L1469" i="12"/>
  <c r="M1469" i="12"/>
  <c r="L1471" i="12"/>
  <c r="M1471" i="12"/>
  <c r="L1473" i="12"/>
  <c r="M1473" i="12"/>
  <c r="L1475" i="12"/>
  <c r="M1475" i="12"/>
  <c r="L1477" i="12"/>
  <c r="M1477" i="12"/>
  <c r="L1479" i="12"/>
  <c r="M1479" i="12"/>
  <c r="L1481" i="12"/>
  <c r="M1481" i="12"/>
  <c r="L1483" i="12"/>
  <c r="M1483" i="12"/>
  <c r="L1485" i="12"/>
  <c r="M1485" i="12"/>
  <c r="L1487" i="12"/>
  <c r="M1487" i="12"/>
  <c r="L1489" i="12"/>
  <c r="M1489" i="12"/>
  <c r="L1491" i="12"/>
  <c r="M1491" i="12"/>
  <c r="L1493" i="12"/>
  <c r="M1493" i="12"/>
  <c r="L1495" i="12"/>
  <c r="M1495" i="12"/>
  <c r="L1497" i="12"/>
  <c r="M1497" i="12"/>
  <c r="L1530" i="12"/>
  <c r="M1530" i="12"/>
  <c r="L1532" i="12"/>
  <c r="M1532" i="12"/>
  <c r="L1534" i="12"/>
  <c r="M1534" i="12"/>
  <c r="L1536" i="12"/>
  <c r="M1536" i="12"/>
  <c r="L1538" i="12"/>
  <c r="M1538" i="12"/>
  <c r="L1540" i="12"/>
  <c r="M1540" i="12"/>
  <c r="L1542" i="12"/>
  <c r="M1542" i="12"/>
  <c r="L1544" i="12"/>
  <c r="M1544" i="12"/>
  <c r="L1546" i="12"/>
  <c r="M1546" i="12"/>
  <c r="L1548" i="12"/>
  <c r="M1548" i="12"/>
  <c r="L1550" i="12"/>
  <c r="M1550" i="12"/>
  <c r="L1552" i="12"/>
  <c r="M1552" i="12"/>
  <c r="L1554" i="12"/>
  <c r="M1554" i="12"/>
  <c r="L1556" i="12"/>
  <c r="M1556" i="12"/>
  <c r="L1558" i="12"/>
  <c r="M1558" i="12"/>
  <c r="L1591" i="12"/>
  <c r="M1591" i="12"/>
  <c r="L1593" i="12"/>
  <c r="M1593" i="12"/>
  <c r="L1595" i="12"/>
  <c r="M1595" i="12"/>
  <c r="L1597" i="12"/>
  <c r="M1597" i="12"/>
  <c r="L1599" i="12"/>
  <c r="M1599" i="12"/>
  <c r="L1601" i="12"/>
  <c r="M1601" i="12"/>
  <c r="L1603" i="12"/>
  <c r="M1603" i="12"/>
  <c r="L1605" i="12"/>
  <c r="M1605" i="12"/>
  <c r="L1607" i="12"/>
  <c r="M1607" i="12"/>
  <c r="L1609" i="12"/>
  <c r="M1609" i="12"/>
  <c r="L1611" i="12"/>
  <c r="M1611" i="12"/>
  <c r="L1613" i="12"/>
  <c r="M1613" i="12"/>
  <c r="L1615" i="12"/>
  <c r="M1615" i="12"/>
  <c r="L1617" i="12"/>
  <c r="M1617" i="12"/>
  <c r="L1619" i="12"/>
  <c r="M1619" i="12"/>
  <c r="L1652" i="12"/>
  <c r="M1652" i="12"/>
  <c r="L1654" i="12"/>
  <c r="M1654" i="12"/>
  <c r="L1656" i="12"/>
  <c r="M1656" i="12"/>
  <c r="L1658" i="12"/>
  <c r="M1658" i="12"/>
  <c r="L1660" i="12"/>
  <c r="M1660" i="12"/>
  <c r="L1662" i="12"/>
  <c r="M1662" i="12"/>
  <c r="L1664" i="12"/>
  <c r="M1664" i="12"/>
  <c r="L1666" i="12"/>
  <c r="M1666" i="12"/>
  <c r="L1668" i="12"/>
  <c r="M1668" i="12"/>
  <c r="L1670" i="12"/>
  <c r="M1670" i="12"/>
  <c r="L1672" i="12"/>
  <c r="M1672" i="12"/>
  <c r="L1674" i="12"/>
  <c r="M1674" i="12"/>
  <c r="L1676" i="12"/>
  <c r="M1676" i="12"/>
  <c r="L1678" i="12"/>
  <c r="M1678" i="12"/>
  <c r="L1680" i="12"/>
  <c r="M1680" i="12"/>
  <c r="L1713" i="12"/>
  <c r="M1713" i="12"/>
  <c r="L1715" i="12"/>
  <c r="M1715" i="12"/>
  <c r="L1717" i="12"/>
  <c r="M1717" i="12"/>
  <c r="L1719" i="12"/>
  <c r="M1719" i="12"/>
  <c r="L1721" i="12"/>
  <c r="M1721" i="12"/>
  <c r="L1723" i="12"/>
  <c r="M1723" i="12"/>
  <c r="L1725" i="12"/>
  <c r="M1725" i="12"/>
  <c r="L1727" i="12"/>
  <c r="M1727" i="12"/>
  <c r="L1729" i="12"/>
  <c r="M1729" i="12"/>
  <c r="L1731" i="12"/>
  <c r="M1731" i="12"/>
  <c r="L1733" i="12"/>
  <c r="M1733" i="12"/>
  <c r="L1735" i="12"/>
  <c r="M1735" i="12"/>
  <c r="L1737" i="12"/>
  <c r="M1737" i="12"/>
  <c r="L1739" i="12"/>
  <c r="M1739" i="12"/>
  <c r="L1741" i="12"/>
  <c r="M1741" i="12"/>
  <c r="L1774" i="12"/>
  <c r="M1774" i="12"/>
  <c r="L1776" i="12"/>
  <c r="M1776" i="12"/>
  <c r="L1778" i="12"/>
  <c r="M1778" i="12"/>
  <c r="L1780" i="12"/>
  <c r="M1780" i="12"/>
  <c r="L1782" i="12"/>
  <c r="M1782" i="12"/>
  <c r="L1784" i="12"/>
  <c r="M1784" i="12"/>
  <c r="L1786" i="12"/>
  <c r="M1786" i="12"/>
  <c r="L1788" i="12"/>
  <c r="M1788" i="12"/>
  <c r="L1790" i="12"/>
  <c r="M1790" i="12"/>
  <c r="L1792" i="12"/>
  <c r="M1792" i="12"/>
  <c r="L1794" i="12"/>
  <c r="M1794" i="12"/>
  <c r="L1796" i="12"/>
  <c r="M1796" i="12"/>
  <c r="L1798" i="12"/>
  <c r="M1798" i="12"/>
  <c r="L1800" i="12"/>
  <c r="M1800" i="12"/>
  <c r="L1802" i="12"/>
  <c r="M1802" i="12"/>
  <c r="L1835" i="12"/>
  <c r="M1835" i="12"/>
  <c r="L1837" i="12"/>
  <c r="M1837" i="12"/>
  <c r="L1839" i="12"/>
  <c r="M1839" i="12"/>
  <c r="L1841" i="12"/>
  <c r="M1841" i="12"/>
  <c r="L1843" i="12"/>
  <c r="M1843" i="12"/>
  <c r="L1845" i="12"/>
  <c r="M1845" i="12"/>
  <c r="L1847" i="12"/>
  <c r="M1847" i="12"/>
  <c r="L1849" i="12"/>
  <c r="M1849" i="12"/>
  <c r="L1851" i="12"/>
  <c r="M1851" i="12"/>
  <c r="L1853" i="12"/>
  <c r="M1853" i="12"/>
  <c r="L1855" i="12"/>
  <c r="M1855" i="12"/>
  <c r="L1857" i="12"/>
  <c r="M1857" i="12"/>
  <c r="L1859" i="12"/>
  <c r="M1859" i="12"/>
  <c r="L1861" i="12"/>
  <c r="M1861" i="12"/>
  <c r="L1863" i="12"/>
  <c r="M1863" i="12"/>
  <c r="L1896" i="12"/>
  <c r="M1896" i="12"/>
  <c r="L1898" i="12"/>
  <c r="M1898" i="12"/>
  <c r="L1900" i="12"/>
  <c r="M1900" i="12"/>
  <c r="L1902" i="12"/>
  <c r="M1902" i="12"/>
  <c r="L1904" i="12"/>
  <c r="M1904" i="12"/>
  <c r="L1906" i="12"/>
  <c r="M1906" i="12"/>
  <c r="L1908" i="12"/>
  <c r="M1908" i="12"/>
  <c r="L1910" i="12"/>
  <c r="M1910" i="12"/>
  <c r="L1912" i="12"/>
  <c r="M1912" i="12"/>
  <c r="L1914" i="12"/>
  <c r="M1914" i="12"/>
  <c r="L1916" i="12"/>
  <c r="M1916" i="12"/>
  <c r="L1918" i="12"/>
  <c r="M1918" i="12"/>
  <c r="L1920" i="12"/>
  <c r="M1920" i="12"/>
  <c r="L1922" i="12"/>
  <c r="M1922" i="12"/>
  <c r="L1924" i="12"/>
  <c r="M1924" i="12"/>
  <c r="L1957" i="12"/>
  <c r="M1957" i="12"/>
  <c r="L1959" i="12"/>
  <c r="M1959" i="12"/>
  <c r="L1961" i="12"/>
  <c r="M1961" i="12"/>
  <c r="L1963" i="12"/>
  <c r="M1963" i="12"/>
  <c r="L1965" i="12"/>
  <c r="M1965" i="12"/>
  <c r="L1967" i="12"/>
  <c r="M1967" i="12"/>
  <c r="L1969" i="12"/>
  <c r="M1969" i="12"/>
  <c r="L1971" i="12"/>
  <c r="M1971" i="12"/>
  <c r="L1973" i="12"/>
  <c r="M1973" i="12"/>
  <c r="L1975" i="12"/>
  <c r="M1975" i="12"/>
  <c r="L1977" i="12"/>
  <c r="M1977" i="12"/>
  <c r="L1979" i="12"/>
  <c r="M1979" i="12"/>
  <c r="L1981" i="12"/>
  <c r="M1981" i="12"/>
  <c r="L1983" i="12"/>
  <c r="M1983" i="12"/>
  <c r="L1985" i="12"/>
  <c r="M1985" i="12"/>
  <c r="L2018" i="12"/>
  <c r="M2018" i="12"/>
  <c r="L2020" i="12"/>
  <c r="M2020" i="12"/>
  <c r="L2022" i="12"/>
  <c r="M2022" i="12"/>
  <c r="L2024" i="12"/>
  <c r="M2024" i="12"/>
  <c r="L2026" i="12"/>
  <c r="M2026" i="12"/>
  <c r="L2028" i="12"/>
  <c r="M2028" i="12"/>
  <c r="L2030" i="12"/>
  <c r="M2030" i="12"/>
  <c r="L2032" i="12"/>
  <c r="M2032" i="12"/>
  <c r="L2034" i="12"/>
  <c r="M2034" i="12"/>
  <c r="L2036" i="12"/>
  <c r="M2036" i="12"/>
  <c r="L2038" i="12"/>
  <c r="M2038" i="12"/>
  <c r="L2040" i="12"/>
  <c r="M2040" i="12"/>
  <c r="L2042" i="12"/>
  <c r="M2042" i="12"/>
  <c r="L2044" i="12"/>
  <c r="M2044" i="12"/>
  <c r="L2046" i="12"/>
  <c r="M2046" i="12"/>
  <c r="L2079" i="12"/>
  <c r="M2079" i="12"/>
  <c r="L2081" i="12"/>
  <c r="M2081" i="12"/>
  <c r="L2083" i="12"/>
  <c r="M2083" i="12"/>
  <c r="L2085" i="12"/>
  <c r="M2085" i="12"/>
  <c r="L2087" i="12"/>
  <c r="M2087" i="12"/>
  <c r="L2089" i="12"/>
  <c r="M2089" i="12"/>
  <c r="L2091" i="12"/>
  <c r="M2091" i="12"/>
  <c r="L2093" i="12"/>
  <c r="M2093" i="12"/>
  <c r="L2095" i="12"/>
  <c r="M2095" i="12"/>
  <c r="L2097" i="12"/>
  <c r="M2097" i="12"/>
  <c r="L2099" i="12"/>
  <c r="M2099" i="12"/>
  <c r="L2101" i="12"/>
  <c r="M2101" i="12"/>
  <c r="L2103" i="12"/>
  <c r="M2103" i="12"/>
  <c r="L2105" i="12"/>
  <c r="M2105" i="12"/>
  <c r="L2107" i="12"/>
  <c r="M2107" i="12"/>
  <c r="L2140" i="12"/>
  <c r="M2140" i="12"/>
  <c r="L2142" i="12"/>
  <c r="M2142" i="12"/>
  <c r="L2144" i="12"/>
  <c r="M2144" i="12"/>
  <c r="L2146" i="12"/>
  <c r="M2146" i="12"/>
  <c r="L2148" i="12"/>
  <c r="M2148" i="12"/>
  <c r="L2150" i="12"/>
  <c r="M2150" i="12"/>
  <c r="L2152" i="12"/>
  <c r="M2152" i="12"/>
  <c r="L2154" i="12"/>
  <c r="M2154" i="12"/>
  <c r="L2156" i="12"/>
  <c r="M2156" i="12"/>
  <c r="L2158" i="12"/>
  <c r="M2158" i="12"/>
  <c r="L2160" i="12"/>
  <c r="M2160" i="12"/>
  <c r="L2162" i="12"/>
  <c r="M2162" i="12"/>
  <c r="L2164" i="12"/>
  <c r="M2164" i="12"/>
  <c r="L2166" i="12"/>
  <c r="M2166" i="12"/>
  <c r="L2199" i="12"/>
  <c r="M2199" i="12"/>
  <c r="L2201" i="12"/>
  <c r="M2201" i="12"/>
  <c r="L2203" i="12"/>
  <c r="M2203" i="12"/>
  <c r="L2205" i="12"/>
  <c r="M2205" i="12"/>
  <c r="L2207" i="12"/>
  <c r="M2207" i="12"/>
  <c r="L2209" i="12"/>
  <c r="M2209" i="12"/>
  <c r="L2211" i="12"/>
  <c r="M2211" i="12"/>
  <c r="L2213" i="12"/>
  <c r="M2213" i="12"/>
  <c r="L2215" i="12"/>
  <c r="M2215" i="12"/>
  <c r="L2217" i="12"/>
  <c r="M2217" i="12"/>
  <c r="L2219" i="12"/>
  <c r="M2219" i="12"/>
  <c r="L2221" i="12"/>
  <c r="M2221" i="12"/>
  <c r="L2223" i="12"/>
  <c r="M2223" i="12"/>
  <c r="L2225" i="12"/>
  <c r="M2225" i="12"/>
  <c r="L2227" i="12"/>
  <c r="M2227" i="12"/>
  <c r="L2260" i="12"/>
  <c r="M2260" i="12"/>
  <c r="L2262" i="12"/>
  <c r="M2262" i="12"/>
  <c r="L2264" i="12"/>
  <c r="M2264" i="12"/>
  <c r="L2266" i="12"/>
  <c r="M2266" i="12"/>
  <c r="L2268" i="12"/>
  <c r="M2268" i="12"/>
  <c r="L2270" i="12"/>
  <c r="M2270" i="12"/>
  <c r="L2272" i="12"/>
  <c r="M2272" i="12"/>
  <c r="L2274" i="12"/>
  <c r="M2274" i="12"/>
  <c r="L2276" i="12"/>
  <c r="M2276" i="12"/>
  <c r="L2278" i="12"/>
  <c r="M2278" i="12"/>
  <c r="L2280" i="12"/>
  <c r="M2280" i="12"/>
  <c r="L2282" i="12"/>
  <c r="M2282" i="12"/>
  <c r="L2284" i="12"/>
  <c r="M2284" i="12"/>
  <c r="L2286" i="12"/>
  <c r="M2286" i="12"/>
  <c r="L2288" i="12"/>
  <c r="M2288" i="12"/>
  <c r="L2321" i="12"/>
  <c r="M2321" i="12"/>
  <c r="L2323" i="12"/>
  <c r="M2323" i="12"/>
  <c r="L2325" i="12"/>
  <c r="M2325" i="12"/>
  <c r="L2327" i="12"/>
  <c r="M2327" i="12"/>
  <c r="L2329" i="12"/>
  <c r="M2329" i="12"/>
  <c r="L2331" i="12"/>
  <c r="M2331" i="12"/>
  <c r="L2333" i="12"/>
  <c r="M2333" i="12"/>
  <c r="L2335" i="12"/>
  <c r="M2335" i="12"/>
  <c r="L2337" i="12"/>
  <c r="M2337" i="12"/>
  <c r="L2339" i="12"/>
  <c r="M2339" i="12"/>
  <c r="L2341" i="12"/>
  <c r="M2341" i="12"/>
  <c r="L2343" i="12"/>
  <c r="M2343" i="12"/>
  <c r="L2345" i="12"/>
  <c r="M2345" i="12"/>
  <c r="L2347" i="12"/>
  <c r="M2347" i="12"/>
  <c r="L2349" i="12"/>
  <c r="M2349" i="12"/>
  <c r="L2351" i="12"/>
  <c r="M2351" i="12"/>
  <c r="L2382" i="12"/>
  <c r="M2382" i="12"/>
  <c r="L2384" i="12"/>
  <c r="M2384" i="12"/>
  <c r="L2386" i="12"/>
  <c r="M2386" i="12"/>
  <c r="L2388" i="12"/>
  <c r="M2388" i="12"/>
  <c r="L2390" i="12"/>
  <c r="M2390" i="12"/>
  <c r="L2392" i="12"/>
  <c r="M2392" i="12"/>
  <c r="L2394" i="12"/>
  <c r="M2394" i="12"/>
  <c r="L2396" i="12"/>
  <c r="M2396" i="12"/>
  <c r="L2398" i="12"/>
  <c r="M2398" i="12"/>
  <c r="L2400" i="12"/>
  <c r="M2400" i="12"/>
  <c r="L2402" i="12"/>
  <c r="M2402" i="12"/>
  <c r="L2404" i="12"/>
  <c r="M2404" i="12"/>
  <c r="L2406" i="12"/>
  <c r="M2406" i="12"/>
  <c r="L2408" i="12"/>
  <c r="M2408" i="12"/>
  <c r="L2410" i="12"/>
  <c r="M2410" i="12"/>
  <c r="L2412" i="12"/>
  <c r="M2412" i="12"/>
  <c r="L2443" i="12"/>
  <c r="M2443" i="12"/>
  <c r="L2445" i="12"/>
  <c r="M2445" i="12"/>
  <c r="L2447" i="12"/>
  <c r="M2447" i="12"/>
  <c r="L2449" i="12"/>
  <c r="M2449" i="12"/>
  <c r="L2451" i="12"/>
  <c r="M2451" i="12"/>
  <c r="L2453" i="12"/>
  <c r="M2453" i="12"/>
  <c r="L2455" i="12"/>
  <c r="M2455" i="12"/>
  <c r="L2457" i="12"/>
  <c r="M2457" i="12"/>
  <c r="L2459" i="12"/>
  <c r="M2459" i="12"/>
  <c r="L2461" i="12"/>
  <c r="M2461" i="12"/>
  <c r="L2463" i="12"/>
  <c r="M2463" i="12"/>
  <c r="L2465" i="12"/>
  <c r="M2465" i="12"/>
  <c r="L2467" i="12"/>
  <c r="M2467" i="12"/>
  <c r="L2469" i="12"/>
  <c r="M2469" i="12"/>
  <c r="L2471" i="12"/>
  <c r="M2471" i="12"/>
  <c r="L2473" i="12"/>
  <c r="M2473" i="12"/>
  <c r="L2506" i="12"/>
  <c r="M2506" i="12"/>
  <c r="L2508" i="12"/>
  <c r="M2508" i="12"/>
  <c r="L2510" i="12"/>
  <c r="M2510" i="12"/>
  <c r="L2512" i="12"/>
  <c r="M2512" i="12"/>
  <c r="L2514" i="12"/>
  <c r="M2514" i="12"/>
  <c r="L2516" i="12"/>
  <c r="M2516" i="12"/>
  <c r="L2518" i="12"/>
  <c r="M2518" i="12"/>
  <c r="L2520" i="12"/>
  <c r="M2520" i="12"/>
  <c r="L2522" i="12"/>
  <c r="M2522" i="12"/>
  <c r="L2524" i="12"/>
  <c r="M2524" i="12"/>
  <c r="L2526" i="12"/>
  <c r="M2526" i="12"/>
  <c r="L2528" i="12"/>
  <c r="M2528" i="12"/>
  <c r="L2530" i="12"/>
  <c r="M2530" i="12"/>
  <c r="L2532" i="12"/>
  <c r="M2532" i="12"/>
  <c r="L2565" i="12"/>
  <c r="M2565" i="12"/>
  <c r="L2567" i="12"/>
  <c r="M2567" i="12"/>
  <c r="L2569" i="12"/>
  <c r="M2569" i="12"/>
  <c r="L2571" i="12"/>
  <c r="M2571" i="12"/>
  <c r="L2573" i="12"/>
  <c r="M2573" i="12"/>
  <c r="L2575" i="12"/>
  <c r="M2575" i="12"/>
  <c r="L2577" i="12"/>
  <c r="M2577" i="12"/>
  <c r="L2579" i="12"/>
  <c r="M2579" i="12"/>
  <c r="L2581" i="12"/>
  <c r="M2581" i="12"/>
  <c r="L2583" i="12"/>
  <c r="M2583" i="12"/>
  <c r="L2585" i="12"/>
  <c r="M2585" i="12"/>
  <c r="L2587" i="12"/>
  <c r="M2587" i="12"/>
  <c r="L2589" i="12"/>
  <c r="M2589" i="12"/>
  <c r="L2591" i="12"/>
  <c r="M2591" i="12"/>
  <c r="L2593" i="12"/>
  <c r="M2593" i="12"/>
  <c r="L2626" i="12"/>
  <c r="M2626" i="12"/>
  <c r="L2628" i="12"/>
  <c r="M2628" i="12"/>
  <c r="L2630" i="12"/>
  <c r="M2630" i="12"/>
  <c r="L2632" i="12"/>
  <c r="M2632" i="12"/>
  <c r="L2634" i="12"/>
  <c r="M2634" i="12"/>
  <c r="L2636" i="12"/>
  <c r="M2636" i="12"/>
  <c r="L2638" i="12"/>
  <c r="M2638" i="12"/>
  <c r="L2640" i="12"/>
  <c r="M2640" i="12"/>
  <c r="L2642" i="12"/>
  <c r="M2642" i="12"/>
  <c r="L2644" i="12"/>
  <c r="M2644" i="12"/>
  <c r="L2646" i="12"/>
  <c r="M2646" i="12"/>
  <c r="L2648" i="12"/>
  <c r="M2648" i="12"/>
  <c r="L2650" i="12"/>
  <c r="M2650" i="12"/>
  <c r="L2652" i="12"/>
  <c r="M2652" i="12"/>
  <c r="L2654" i="12"/>
  <c r="M2654" i="12"/>
  <c r="L2687" i="12"/>
  <c r="M2687" i="12"/>
  <c r="L2689" i="12"/>
  <c r="M2689" i="12"/>
  <c r="L2691" i="12"/>
  <c r="M2691" i="12"/>
  <c r="L2693" i="12"/>
  <c r="M2693" i="12"/>
  <c r="L2695" i="12"/>
  <c r="M2695" i="12"/>
  <c r="L2697" i="12"/>
  <c r="M2697" i="12"/>
  <c r="L2699" i="12"/>
  <c r="M2699" i="12"/>
  <c r="L2701" i="12"/>
  <c r="M2701" i="12"/>
  <c r="L2703" i="12"/>
  <c r="M2703" i="12"/>
  <c r="L2705" i="12"/>
  <c r="M2705" i="12"/>
  <c r="L2707" i="12"/>
  <c r="M2707" i="12"/>
  <c r="L2709" i="12"/>
  <c r="M2709" i="12"/>
  <c r="L2711" i="12"/>
  <c r="M2711" i="12"/>
  <c r="L2713" i="12"/>
  <c r="M2713" i="12"/>
  <c r="L2715" i="12"/>
  <c r="M2715" i="12"/>
  <c r="L2748" i="12"/>
  <c r="M2748" i="12"/>
  <c r="L2750" i="12"/>
  <c r="M2750" i="12"/>
  <c r="L2752" i="12"/>
  <c r="M2752" i="12"/>
  <c r="L2754" i="12"/>
  <c r="M2754" i="12"/>
  <c r="L2756" i="12"/>
  <c r="M2756" i="12"/>
  <c r="L2758" i="12"/>
  <c r="M2758" i="12"/>
  <c r="L2760" i="12"/>
  <c r="M2760" i="12"/>
  <c r="L2762" i="12"/>
  <c r="M2762" i="12"/>
  <c r="L2764" i="12"/>
  <c r="M2764" i="12"/>
  <c r="L2766" i="12"/>
  <c r="M2766" i="12"/>
  <c r="L2768" i="12"/>
  <c r="M2768" i="12"/>
  <c r="L2770" i="12"/>
  <c r="M2770" i="12"/>
  <c r="L2772" i="12"/>
  <c r="M2772" i="12"/>
  <c r="L2774" i="12"/>
  <c r="M2774" i="12"/>
  <c r="L2776" i="12"/>
  <c r="M2776" i="12"/>
  <c r="L2809" i="12"/>
  <c r="M2809" i="12"/>
  <c r="L2811" i="12"/>
  <c r="M2811" i="12"/>
  <c r="L2813" i="12"/>
  <c r="M2813" i="12"/>
  <c r="L2815" i="12"/>
  <c r="M2815" i="12"/>
  <c r="L2817" i="12"/>
  <c r="M2817" i="12"/>
  <c r="L2819" i="12"/>
  <c r="M2819" i="12"/>
  <c r="L2821" i="12"/>
  <c r="M2821" i="12"/>
  <c r="L2823" i="12"/>
  <c r="M2823" i="12"/>
  <c r="L2825" i="12"/>
  <c r="M2825" i="12"/>
  <c r="L2827" i="12"/>
  <c r="M2827" i="12"/>
  <c r="L2829" i="12"/>
  <c r="M2829" i="12"/>
  <c r="L2831" i="12"/>
  <c r="M2831" i="12"/>
  <c r="L2833" i="12"/>
  <c r="M2833" i="12"/>
  <c r="L2835" i="12"/>
  <c r="M2835" i="12"/>
  <c r="L2837" i="12"/>
  <c r="M2837" i="12"/>
  <c r="L2870" i="12"/>
  <c r="M2870" i="12"/>
  <c r="L2872" i="12"/>
  <c r="M2872" i="12"/>
  <c r="L2874" i="12"/>
  <c r="M2874" i="12"/>
  <c r="L2876" i="12"/>
  <c r="M2876" i="12"/>
  <c r="L2878" i="12"/>
  <c r="M2878" i="12"/>
  <c r="L2880" i="12"/>
  <c r="M2880" i="12"/>
  <c r="L2882" i="12"/>
  <c r="M2882" i="12"/>
  <c r="L2884" i="12"/>
  <c r="M2884" i="12"/>
  <c r="L2886" i="12"/>
  <c r="M2886" i="12"/>
  <c r="L2888" i="12"/>
  <c r="M2888" i="12"/>
  <c r="L2890" i="12"/>
  <c r="M2890" i="12"/>
  <c r="L2892" i="12"/>
  <c r="M2892" i="12"/>
  <c r="L2894" i="12"/>
  <c r="M2894" i="12"/>
  <c r="L2896" i="12"/>
  <c r="M2896" i="12"/>
  <c r="L2929" i="12"/>
  <c r="M2929" i="12"/>
  <c r="L2931" i="12"/>
  <c r="M2931" i="12"/>
  <c r="L2933" i="12"/>
  <c r="M2933" i="12"/>
  <c r="L2935" i="12"/>
  <c r="M2935" i="12"/>
  <c r="L2937" i="12"/>
  <c r="M2937" i="12"/>
  <c r="L891" i="12"/>
  <c r="M891" i="12"/>
  <c r="L893" i="12"/>
  <c r="M893" i="12"/>
  <c r="L895" i="12"/>
  <c r="M895" i="12"/>
  <c r="L897" i="12"/>
  <c r="M897" i="12"/>
  <c r="L899" i="12"/>
  <c r="M899" i="12"/>
  <c r="L901" i="12"/>
  <c r="M901" i="12"/>
  <c r="L903" i="12"/>
  <c r="M903" i="12"/>
  <c r="L905" i="12"/>
  <c r="M905" i="12"/>
  <c r="L907" i="12"/>
  <c r="M907" i="12"/>
  <c r="L909" i="12"/>
  <c r="M909" i="12"/>
  <c r="L911" i="12"/>
  <c r="M911" i="12"/>
  <c r="L913" i="12"/>
  <c r="M913" i="12"/>
  <c r="L915" i="12"/>
  <c r="M915" i="12"/>
  <c r="L917" i="12"/>
  <c r="M917" i="12"/>
  <c r="L919" i="12"/>
  <c r="M919" i="12"/>
  <c r="L952" i="12"/>
  <c r="M952" i="12"/>
  <c r="L954" i="12"/>
  <c r="M954" i="12"/>
  <c r="L956" i="12"/>
  <c r="M956" i="12"/>
  <c r="L958" i="12"/>
  <c r="M958" i="12"/>
  <c r="L960" i="12"/>
  <c r="M960" i="12"/>
  <c r="L962" i="12"/>
  <c r="M962" i="12"/>
  <c r="L964" i="12"/>
  <c r="M964" i="12"/>
  <c r="L966" i="12"/>
  <c r="M966" i="12"/>
  <c r="L968" i="12"/>
  <c r="M968" i="12"/>
  <c r="L970" i="12"/>
  <c r="M970" i="12"/>
  <c r="L972" i="12"/>
  <c r="M972" i="12"/>
  <c r="L974" i="12"/>
  <c r="M974" i="12"/>
  <c r="L976" i="12"/>
  <c r="M976" i="12"/>
  <c r="L978" i="12"/>
  <c r="M978" i="12"/>
  <c r="L980" i="12"/>
  <c r="M980" i="12"/>
  <c r="L1013" i="12"/>
  <c r="M1013" i="12"/>
  <c r="L1015" i="12"/>
  <c r="M1015" i="12"/>
  <c r="L1017" i="12"/>
  <c r="M1017" i="12"/>
  <c r="L1019" i="12"/>
  <c r="M1019" i="12"/>
  <c r="L1021" i="12"/>
  <c r="M1021" i="12"/>
  <c r="L1023" i="12"/>
  <c r="M1023" i="12"/>
  <c r="L1025" i="12"/>
  <c r="M1025" i="12"/>
  <c r="L1027" i="12"/>
  <c r="M1027" i="12"/>
  <c r="L1029" i="12"/>
  <c r="M1029" i="12"/>
  <c r="L1031" i="12"/>
  <c r="M1031" i="12"/>
  <c r="L1033" i="12"/>
  <c r="M1033" i="12"/>
  <c r="L1035" i="12"/>
  <c r="M1035" i="12"/>
  <c r="L1037" i="12"/>
  <c r="M1037" i="12"/>
  <c r="L1039" i="12"/>
  <c r="M1039" i="12"/>
  <c r="L1041" i="12"/>
  <c r="M1041" i="12"/>
  <c r="L1043" i="12"/>
  <c r="M1043" i="12"/>
  <c r="L1072" i="12"/>
  <c r="M1072" i="12"/>
  <c r="L1074" i="12"/>
  <c r="M1074" i="12"/>
  <c r="L1076" i="12"/>
  <c r="M1076" i="12"/>
  <c r="L1078" i="12"/>
  <c r="M1078" i="12"/>
  <c r="L1080" i="12"/>
  <c r="M1080" i="12"/>
  <c r="L1082" i="12"/>
  <c r="M1082" i="12"/>
  <c r="L1084" i="12"/>
  <c r="M1084" i="12"/>
  <c r="L1086" i="12"/>
  <c r="M1086" i="12"/>
  <c r="L1088" i="12"/>
  <c r="M1088" i="12"/>
  <c r="L1090" i="12"/>
  <c r="M1090" i="12"/>
  <c r="L1092" i="12"/>
  <c r="M1092" i="12"/>
  <c r="L1094" i="12"/>
  <c r="M1094" i="12"/>
  <c r="L1096" i="12"/>
  <c r="M1096" i="12"/>
  <c r="L1098" i="12"/>
  <c r="M1098" i="12"/>
  <c r="L1100" i="12"/>
  <c r="M1100" i="12"/>
  <c r="L1102" i="12"/>
  <c r="M1102" i="12"/>
  <c r="L1133" i="12"/>
  <c r="M1133" i="12"/>
  <c r="L1135" i="12"/>
  <c r="M1135" i="12"/>
  <c r="L1137" i="12"/>
  <c r="M1137" i="12"/>
  <c r="L1139" i="12"/>
  <c r="M1139" i="12"/>
  <c r="L1141" i="12"/>
  <c r="M1141" i="12"/>
  <c r="L1143" i="12"/>
  <c r="M1143" i="12"/>
  <c r="L1145" i="12"/>
  <c r="M1145" i="12"/>
  <c r="L1147" i="12"/>
  <c r="M1147" i="12"/>
  <c r="L1149" i="12"/>
  <c r="M1149" i="12"/>
  <c r="L1151" i="12"/>
  <c r="M1151" i="12"/>
  <c r="L1153" i="12"/>
  <c r="M1153" i="12"/>
  <c r="L1155" i="12"/>
  <c r="M1155" i="12"/>
  <c r="L1157" i="12"/>
  <c r="M1157" i="12"/>
  <c r="L1159" i="12"/>
  <c r="M1159" i="12"/>
  <c r="L1161" i="12"/>
  <c r="M1161" i="12"/>
  <c r="L1163" i="12"/>
  <c r="M1163" i="12"/>
  <c r="L1194" i="12"/>
  <c r="M1194" i="12"/>
  <c r="L1196" i="12"/>
  <c r="M1196" i="12"/>
  <c r="L1198" i="12"/>
  <c r="M1198" i="12"/>
  <c r="L1200" i="12"/>
  <c r="M1200" i="12"/>
  <c r="L1202" i="12"/>
  <c r="M1202" i="12"/>
  <c r="L1204" i="12"/>
  <c r="M1204" i="12"/>
  <c r="L1206" i="12"/>
  <c r="M1206" i="12"/>
  <c r="L1208" i="12"/>
  <c r="M1208" i="12"/>
  <c r="L1210" i="12"/>
  <c r="M1210" i="12"/>
  <c r="L1212" i="12"/>
  <c r="M1212" i="12"/>
  <c r="L1214" i="12"/>
  <c r="M1214" i="12"/>
  <c r="L1216" i="12"/>
  <c r="M1216" i="12"/>
  <c r="L1218" i="12"/>
  <c r="M1218" i="12"/>
  <c r="L1220" i="12"/>
  <c r="M1220" i="12"/>
  <c r="L1222" i="12"/>
  <c r="M1222" i="12"/>
  <c r="L1224" i="12"/>
  <c r="M1224" i="12"/>
  <c r="L1257" i="12"/>
  <c r="M1257" i="12"/>
  <c r="L1259" i="12"/>
  <c r="M1259" i="12"/>
  <c r="L1261" i="12"/>
  <c r="M1261" i="12"/>
  <c r="L1263" i="12"/>
  <c r="M1263" i="12"/>
  <c r="L1265" i="12"/>
  <c r="M1265" i="12"/>
  <c r="L1267" i="12"/>
  <c r="M1267" i="12"/>
  <c r="L1269" i="12"/>
  <c r="M1269" i="12"/>
  <c r="L1271" i="12"/>
  <c r="M1271" i="12"/>
  <c r="L1273" i="12"/>
  <c r="M1273" i="12"/>
  <c r="L1275" i="12"/>
  <c r="M1275" i="12"/>
  <c r="L1277" i="12"/>
  <c r="M1277" i="12"/>
  <c r="L1279" i="12"/>
  <c r="M1279" i="12"/>
  <c r="L1281" i="12"/>
  <c r="M1281" i="12"/>
  <c r="L1283" i="12"/>
  <c r="M1283" i="12"/>
  <c r="L1285" i="12"/>
  <c r="M1285" i="12"/>
  <c r="L1318" i="12"/>
  <c r="M1318" i="12"/>
  <c r="L1320" i="12"/>
  <c r="M1320" i="12"/>
  <c r="L1322" i="12"/>
  <c r="M1322" i="12"/>
  <c r="L1324" i="12"/>
  <c r="M1324" i="12"/>
  <c r="L1326" i="12"/>
  <c r="M1326" i="12"/>
  <c r="L1328" i="12"/>
  <c r="M1328" i="12"/>
  <c r="L1330" i="12"/>
  <c r="M1330" i="12"/>
  <c r="L1332" i="12"/>
  <c r="M1332" i="12"/>
  <c r="L1334" i="12"/>
  <c r="M1334" i="12"/>
  <c r="L1336" i="12"/>
  <c r="M1336" i="12"/>
  <c r="L1338" i="12"/>
  <c r="M1338" i="12"/>
  <c r="L1340" i="12"/>
  <c r="M1340" i="12"/>
  <c r="L1342" i="12"/>
  <c r="M1342" i="12"/>
  <c r="L1344" i="12"/>
  <c r="M1344" i="12"/>
  <c r="L1346" i="12"/>
  <c r="M1346" i="12"/>
  <c r="L1379" i="12"/>
  <c r="M1379" i="12"/>
  <c r="L1381" i="12"/>
  <c r="M1381" i="12"/>
  <c r="L1383" i="12"/>
  <c r="M1383" i="12"/>
  <c r="L1385" i="12"/>
  <c r="M1385" i="12"/>
  <c r="L1387" i="12"/>
  <c r="M1387" i="12"/>
  <c r="L1389" i="12"/>
  <c r="M1389" i="12"/>
  <c r="L1391" i="12"/>
  <c r="M1391" i="12"/>
  <c r="L1393" i="12"/>
  <c r="M1393" i="12"/>
  <c r="L1395" i="12"/>
  <c r="M1395" i="12"/>
  <c r="L1397" i="12"/>
  <c r="M1397" i="12"/>
  <c r="L1399" i="12"/>
  <c r="M1399" i="12"/>
  <c r="L1401" i="12"/>
  <c r="M1401" i="12"/>
  <c r="L1403" i="12"/>
  <c r="M1403" i="12"/>
  <c r="L1405" i="12"/>
  <c r="M1405" i="12"/>
  <c r="L1407" i="12"/>
  <c r="M1407" i="12"/>
  <c r="L1438" i="12"/>
  <c r="M1438" i="12"/>
  <c r="L1440" i="12"/>
  <c r="M1440" i="12"/>
  <c r="L1442" i="12"/>
  <c r="M1442" i="12"/>
  <c r="L1444" i="12"/>
  <c r="M1444" i="12"/>
  <c r="L1446" i="12"/>
  <c r="M1446" i="12"/>
  <c r="L1448" i="12"/>
  <c r="M1448" i="12"/>
  <c r="L1450" i="12"/>
  <c r="M1450" i="12"/>
  <c r="L1452" i="12"/>
  <c r="M1452" i="12"/>
  <c r="L1454" i="12"/>
  <c r="M1454" i="12"/>
  <c r="L1456" i="12"/>
  <c r="M1456" i="12"/>
  <c r="L1458" i="12"/>
  <c r="M1458" i="12"/>
  <c r="L1460" i="12"/>
  <c r="M1460" i="12"/>
  <c r="L1462" i="12"/>
  <c r="M1462" i="12"/>
  <c r="L1464" i="12"/>
  <c r="M1464" i="12"/>
  <c r="L1466" i="12"/>
  <c r="M1466" i="12"/>
  <c r="L1499" i="12"/>
  <c r="M1499" i="12"/>
  <c r="L1501" i="12"/>
  <c r="M1501" i="12"/>
  <c r="L1503" i="12"/>
  <c r="M1503" i="12"/>
  <c r="L1505" i="12"/>
  <c r="M1505" i="12"/>
  <c r="L1507" i="12"/>
  <c r="M1507" i="12"/>
  <c r="L1509" i="12"/>
  <c r="M1509" i="12"/>
  <c r="L1511" i="12"/>
  <c r="M1511" i="12"/>
  <c r="L1513" i="12"/>
  <c r="M1513" i="12"/>
  <c r="L1515" i="12"/>
  <c r="M1515" i="12"/>
  <c r="L1517" i="12"/>
  <c r="M1517" i="12"/>
  <c r="L1519" i="12"/>
  <c r="M1519" i="12"/>
  <c r="L1521" i="12"/>
  <c r="M1521" i="12"/>
  <c r="L1523" i="12"/>
  <c r="M1523" i="12"/>
  <c r="L1525" i="12"/>
  <c r="M1525" i="12"/>
  <c r="L1527" i="12"/>
  <c r="M1527" i="12"/>
  <c r="L1560" i="12"/>
  <c r="M1560" i="12"/>
  <c r="L1562" i="12"/>
  <c r="M1562" i="12"/>
  <c r="L1564" i="12"/>
  <c r="M1564" i="12"/>
  <c r="L1566" i="12"/>
  <c r="M1566" i="12"/>
  <c r="L1568" i="12"/>
  <c r="M1568" i="12"/>
  <c r="L1570" i="12"/>
  <c r="M1570" i="12"/>
  <c r="L1572" i="12"/>
  <c r="M1572" i="12"/>
  <c r="L1574" i="12"/>
  <c r="M1574" i="12"/>
  <c r="L1576" i="12"/>
  <c r="M1576" i="12"/>
  <c r="L1578" i="12"/>
  <c r="M1578" i="12"/>
  <c r="L1580" i="12"/>
  <c r="M1580" i="12"/>
  <c r="L1582" i="12"/>
  <c r="M1582" i="12"/>
  <c r="L1584" i="12"/>
  <c r="M1584" i="12"/>
  <c r="L1586" i="12"/>
  <c r="M1586" i="12"/>
  <c r="L1588" i="12"/>
  <c r="M1588" i="12"/>
  <c r="L1621" i="12"/>
  <c r="M1621" i="12"/>
  <c r="L1623" i="12"/>
  <c r="M1623" i="12"/>
  <c r="L1625" i="12"/>
  <c r="M1625" i="12"/>
  <c r="L1627" i="12"/>
  <c r="M1627" i="12"/>
  <c r="L1629" i="12"/>
  <c r="M1629" i="12"/>
  <c r="L1631" i="12"/>
  <c r="M1631" i="12"/>
  <c r="L1633" i="12"/>
  <c r="M1633" i="12"/>
  <c r="L1635" i="12"/>
  <c r="M1635" i="12"/>
  <c r="L1637" i="12"/>
  <c r="M1637" i="12"/>
  <c r="L1639" i="12"/>
  <c r="M1639" i="12"/>
  <c r="L1641" i="12"/>
  <c r="M1641" i="12"/>
  <c r="L1643" i="12"/>
  <c r="M1643" i="12"/>
  <c r="L1645" i="12"/>
  <c r="M1645" i="12"/>
  <c r="L1647" i="12"/>
  <c r="M1647" i="12"/>
  <c r="L1649" i="12"/>
  <c r="M1649" i="12"/>
  <c r="L1682" i="12"/>
  <c r="M1682" i="12"/>
  <c r="L1684" i="12"/>
  <c r="M1684" i="12"/>
  <c r="L1686" i="12"/>
  <c r="M1686" i="12"/>
  <c r="L1688" i="12"/>
  <c r="M1688" i="12"/>
  <c r="L1690" i="12"/>
  <c r="M1690" i="12"/>
  <c r="L1692" i="12"/>
  <c r="M1692" i="12"/>
  <c r="L1694" i="12"/>
  <c r="M1694" i="12"/>
  <c r="L1696" i="12"/>
  <c r="M1696" i="12"/>
  <c r="L1698" i="12"/>
  <c r="M1698" i="12"/>
  <c r="L1700" i="12"/>
  <c r="M1700" i="12"/>
  <c r="L1702" i="12"/>
  <c r="M1702" i="12"/>
  <c r="L1704" i="12"/>
  <c r="M1704" i="12"/>
  <c r="L1706" i="12"/>
  <c r="M1706" i="12"/>
  <c r="L1708" i="12"/>
  <c r="M1708" i="12"/>
  <c r="L1710" i="12"/>
  <c r="M1710" i="12"/>
  <c r="L1743" i="12"/>
  <c r="M1743" i="12"/>
  <c r="L1745" i="12"/>
  <c r="M1745" i="12"/>
  <c r="L1747" i="12"/>
  <c r="M1747" i="12"/>
  <c r="L1749" i="12"/>
  <c r="M1749" i="12"/>
  <c r="L1751" i="12"/>
  <c r="M1751" i="12"/>
  <c r="L1753" i="12"/>
  <c r="M1753" i="12"/>
  <c r="L1755" i="12"/>
  <c r="M1755" i="12"/>
  <c r="L1757" i="12"/>
  <c r="M1757" i="12"/>
  <c r="L1759" i="12"/>
  <c r="M1759" i="12"/>
  <c r="L1761" i="12"/>
  <c r="M1761" i="12"/>
  <c r="L1763" i="12"/>
  <c r="M1763" i="12"/>
  <c r="L1765" i="12"/>
  <c r="M1765" i="12"/>
  <c r="L1767" i="12"/>
  <c r="M1767" i="12"/>
  <c r="L1769" i="12"/>
  <c r="M1769" i="12"/>
  <c r="L1771" i="12"/>
  <c r="M1771" i="12"/>
  <c r="L1773" i="12"/>
  <c r="M1773" i="12"/>
  <c r="L1804" i="12"/>
  <c r="M1804" i="12"/>
  <c r="L1806" i="12"/>
  <c r="M1806" i="12"/>
  <c r="L1808" i="12"/>
  <c r="M1808" i="12"/>
  <c r="L1810" i="12"/>
  <c r="M1810" i="12"/>
  <c r="L1812" i="12"/>
  <c r="M1812" i="12"/>
  <c r="L1814" i="12"/>
  <c r="M1814" i="12"/>
  <c r="L1816" i="12"/>
  <c r="M1816" i="12"/>
  <c r="L1818" i="12"/>
  <c r="M1818" i="12"/>
  <c r="L1820" i="12"/>
  <c r="M1820" i="12"/>
  <c r="L1822" i="12"/>
  <c r="M1822" i="12"/>
  <c r="L1824" i="12"/>
  <c r="M1824" i="12"/>
  <c r="L1826" i="12"/>
  <c r="M1826" i="12"/>
  <c r="L1828" i="12"/>
  <c r="M1828" i="12"/>
  <c r="L1830" i="12"/>
  <c r="M1830" i="12"/>
  <c r="L1832" i="12"/>
  <c r="M1832" i="12"/>
  <c r="L1865" i="12"/>
  <c r="M1865" i="12"/>
  <c r="L1867" i="12"/>
  <c r="M1867" i="12"/>
  <c r="L1869" i="12"/>
  <c r="M1869" i="12"/>
  <c r="L1871" i="12"/>
  <c r="M1871" i="12"/>
  <c r="L1873" i="12"/>
  <c r="M1873" i="12"/>
  <c r="L1875" i="12"/>
  <c r="M1875" i="12"/>
  <c r="L1877" i="12"/>
  <c r="M1877" i="12"/>
  <c r="L1879" i="12"/>
  <c r="M1879" i="12"/>
  <c r="L1881" i="12"/>
  <c r="M1881" i="12"/>
  <c r="L1883" i="12"/>
  <c r="M1883" i="12"/>
  <c r="L1885" i="12"/>
  <c r="M1885" i="12"/>
  <c r="L1887" i="12"/>
  <c r="M1887" i="12"/>
  <c r="L1889" i="12"/>
  <c r="M1889" i="12"/>
  <c r="L1891" i="12"/>
  <c r="M1891" i="12"/>
  <c r="L1893" i="12"/>
  <c r="M1893" i="12"/>
  <c r="L1926" i="12"/>
  <c r="M1926" i="12"/>
  <c r="L1928" i="12"/>
  <c r="M1928" i="12"/>
  <c r="L1930" i="12"/>
  <c r="M1930" i="12"/>
  <c r="L1932" i="12"/>
  <c r="M1932" i="12"/>
  <c r="L1934" i="12"/>
  <c r="M1934" i="12"/>
  <c r="L1936" i="12"/>
  <c r="M1936" i="12"/>
  <c r="L1938" i="12"/>
  <c r="M1938" i="12"/>
  <c r="L1940" i="12"/>
  <c r="M1940" i="12"/>
  <c r="L1942" i="12"/>
  <c r="M1942" i="12"/>
  <c r="L1944" i="12"/>
  <c r="M1944" i="12"/>
  <c r="L1946" i="12"/>
  <c r="M1946" i="12"/>
  <c r="L1948" i="12"/>
  <c r="M1948" i="12"/>
  <c r="L1950" i="12"/>
  <c r="M1950" i="12"/>
  <c r="L1952" i="12"/>
  <c r="M1952" i="12"/>
  <c r="L1954" i="12"/>
  <c r="M1954" i="12"/>
  <c r="L1987" i="12"/>
  <c r="M1987" i="12"/>
  <c r="L1989" i="12"/>
  <c r="M1989" i="12"/>
  <c r="L1991" i="12"/>
  <c r="M1991" i="12"/>
  <c r="L1993" i="12"/>
  <c r="M1993" i="12"/>
  <c r="L1995" i="12"/>
  <c r="M1995" i="12"/>
  <c r="L1997" i="12"/>
  <c r="M1997" i="12"/>
  <c r="L1999" i="12"/>
  <c r="M1999" i="12"/>
  <c r="L2001" i="12"/>
  <c r="M2001" i="12"/>
  <c r="L2003" i="12"/>
  <c r="M2003" i="12"/>
  <c r="L2005" i="12"/>
  <c r="M2005" i="12"/>
  <c r="L2007" i="12"/>
  <c r="M2007" i="12"/>
  <c r="L2009" i="12"/>
  <c r="M2009" i="12"/>
  <c r="L2011" i="12"/>
  <c r="M2011" i="12"/>
  <c r="L2013" i="12"/>
  <c r="M2013" i="12"/>
  <c r="L2015" i="12"/>
  <c r="M2015" i="12"/>
  <c r="L2048" i="12"/>
  <c r="M2048" i="12"/>
  <c r="L2050" i="12"/>
  <c r="M2050" i="12"/>
  <c r="L2052" i="12"/>
  <c r="M2052" i="12"/>
  <c r="L2054" i="12"/>
  <c r="M2054" i="12"/>
  <c r="L2056" i="12"/>
  <c r="M2056" i="12"/>
  <c r="L2058" i="12"/>
  <c r="M2058" i="12"/>
  <c r="L2060" i="12"/>
  <c r="M2060" i="12"/>
  <c r="L2062" i="12"/>
  <c r="M2062" i="12"/>
  <c r="L2064" i="12"/>
  <c r="M2064" i="12"/>
  <c r="L2066" i="12"/>
  <c r="M2066" i="12"/>
  <c r="L2068" i="12"/>
  <c r="M2068" i="12"/>
  <c r="L2070" i="12"/>
  <c r="M2070" i="12"/>
  <c r="L2072" i="12"/>
  <c r="M2072" i="12"/>
  <c r="L2074" i="12"/>
  <c r="M2074" i="12"/>
  <c r="L2076" i="12"/>
  <c r="M2076" i="12"/>
  <c r="L2109" i="12"/>
  <c r="M2109" i="12"/>
  <c r="L2111" i="12"/>
  <c r="M2111" i="12"/>
  <c r="L2113" i="12"/>
  <c r="M2113" i="12"/>
  <c r="L2115" i="12"/>
  <c r="M2115" i="12"/>
  <c r="L2117" i="12"/>
  <c r="M2117" i="12"/>
  <c r="L2119" i="12"/>
  <c r="M2119" i="12"/>
  <c r="L2121" i="12"/>
  <c r="M2121" i="12"/>
  <c r="L2123" i="12"/>
  <c r="M2123" i="12"/>
  <c r="L2125" i="12"/>
  <c r="M2125" i="12"/>
  <c r="L2127" i="12"/>
  <c r="M2127" i="12"/>
  <c r="L2129" i="12"/>
  <c r="M2129" i="12"/>
  <c r="L2131" i="12"/>
  <c r="M2131" i="12"/>
  <c r="L2133" i="12"/>
  <c r="M2133" i="12"/>
  <c r="L2135" i="12"/>
  <c r="M2135" i="12"/>
  <c r="L2137" i="12"/>
  <c r="M2137" i="12"/>
  <c r="L2139" i="12"/>
  <c r="M2139" i="12"/>
  <c r="L2168" i="12"/>
  <c r="M2168" i="12"/>
  <c r="L2170" i="12"/>
  <c r="M2170" i="12"/>
  <c r="L2172" i="12"/>
  <c r="M2172" i="12"/>
  <c r="L2174" i="12"/>
  <c r="M2174" i="12"/>
  <c r="L2176" i="12"/>
  <c r="M2176" i="12"/>
  <c r="L2178" i="12"/>
  <c r="M2178" i="12"/>
  <c r="L2180" i="12"/>
  <c r="M2180" i="12"/>
  <c r="L2182" i="12"/>
  <c r="M2182" i="12"/>
  <c r="L2184" i="12"/>
  <c r="M2184" i="12"/>
  <c r="L2186" i="12"/>
  <c r="M2186" i="12"/>
  <c r="L2188" i="12"/>
  <c r="M2188" i="12"/>
  <c r="L2190" i="12"/>
  <c r="M2190" i="12"/>
  <c r="L2192" i="12"/>
  <c r="M2192" i="12"/>
  <c r="L2194" i="12"/>
  <c r="M2194" i="12"/>
  <c r="L2196" i="12"/>
  <c r="M2196" i="12"/>
  <c r="L2198" i="12"/>
  <c r="M2198" i="12"/>
  <c r="L2229" i="12"/>
  <c r="M2229" i="12"/>
  <c r="L2231" i="12"/>
  <c r="M2231" i="12"/>
  <c r="L2233" i="12"/>
  <c r="M2233" i="12"/>
  <c r="L2235" i="12"/>
  <c r="M2235" i="12"/>
  <c r="L2237" i="12"/>
  <c r="M2237" i="12"/>
  <c r="L2239" i="12"/>
  <c r="M2239" i="12"/>
  <c r="L2241" i="12"/>
  <c r="M2241" i="12"/>
  <c r="L2243" i="12"/>
  <c r="M2243" i="12"/>
  <c r="L2245" i="12"/>
  <c r="M2245" i="12"/>
  <c r="L2247" i="12"/>
  <c r="M2247" i="12"/>
  <c r="L2249" i="12"/>
  <c r="M2249" i="12"/>
  <c r="L2251" i="12"/>
  <c r="M2251" i="12"/>
  <c r="L2253" i="12"/>
  <c r="M2253" i="12"/>
  <c r="L2255" i="12"/>
  <c r="M2255" i="12"/>
  <c r="L2257" i="12"/>
  <c r="M2257" i="12"/>
  <c r="L2259" i="12"/>
  <c r="M2259" i="12"/>
  <c r="L2290" i="12"/>
  <c r="M2290" i="12"/>
  <c r="L2292" i="12"/>
  <c r="M2292" i="12"/>
  <c r="L2294" i="12"/>
  <c r="M2294" i="12"/>
  <c r="L2296" i="12"/>
  <c r="M2296" i="12"/>
  <c r="L2298" i="12"/>
  <c r="M2298" i="12"/>
  <c r="L2300" i="12"/>
  <c r="M2300" i="12"/>
  <c r="L2302" i="12"/>
  <c r="M2302" i="12"/>
  <c r="L2304" i="12"/>
  <c r="M2304" i="12"/>
  <c r="L2306" i="12"/>
  <c r="M2306" i="12"/>
  <c r="L2308" i="12"/>
  <c r="M2308" i="12"/>
  <c r="L2310" i="12"/>
  <c r="M2310" i="12"/>
  <c r="L2312" i="12"/>
  <c r="M2312" i="12"/>
  <c r="L2314" i="12"/>
  <c r="M2314" i="12"/>
  <c r="L2316" i="12"/>
  <c r="M2316" i="12"/>
  <c r="L2318" i="12"/>
  <c r="M2318" i="12"/>
  <c r="L2320" i="12"/>
  <c r="M2320" i="12"/>
  <c r="L2353" i="12"/>
  <c r="M2353" i="12"/>
  <c r="L2355" i="12"/>
  <c r="M2355" i="12"/>
  <c r="L2357" i="12"/>
  <c r="M2357" i="12"/>
  <c r="L2359" i="12"/>
  <c r="M2359" i="12"/>
  <c r="L2361" i="12"/>
  <c r="M2361" i="12"/>
  <c r="L2363" i="12"/>
  <c r="M2363" i="12"/>
  <c r="L2365" i="12"/>
  <c r="M2365" i="12"/>
  <c r="L2367" i="12"/>
  <c r="M2367" i="12"/>
  <c r="L2369" i="12"/>
  <c r="M2369" i="12"/>
  <c r="L2371" i="12"/>
  <c r="M2371" i="12"/>
  <c r="L2373" i="12"/>
  <c r="M2373" i="12"/>
  <c r="L2375" i="12"/>
  <c r="M2375" i="12"/>
  <c r="L2377" i="12"/>
  <c r="M2377" i="12"/>
  <c r="L2379" i="12"/>
  <c r="M2379" i="12"/>
  <c r="L2381" i="12"/>
  <c r="M2381" i="12"/>
  <c r="L2414" i="12"/>
  <c r="M2414" i="12"/>
  <c r="L2416" i="12"/>
  <c r="M2416" i="12"/>
  <c r="L2418" i="12"/>
  <c r="M2418" i="12"/>
  <c r="L2420" i="12"/>
  <c r="M2420" i="12"/>
  <c r="L2422" i="12"/>
  <c r="M2422" i="12"/>
  <c r="L2424" i="12"/>
  <c r="M2424" i="12"/>
  <c r="L2426" i="12"/>
  <c r="M2426" i="12"/>
  <c r="L2428" i="12"/>
  <c r="M2428" i="12"/>
  <c r="L2430" i="12"/>
  <c r="M2430" i="12"/>
  <c r="L2432" i="12"/>
  <c r="M2432" i="12"/>
  <c r="L2434" i="12"/>
  <c r="M2434" i="12"/>
  <c r="L2436" i="12"/>
  <c r="M2436" i="12"/>
  <c r="L2438" i="12"/>
  <c r="M2438" i="12"/>
  <c r="L2440" i="12"/>
  <c r="M2440" i="12"/>
  <c r="L2442" i="12"/>
  <c r="M2442" i="12"/>
  <c r="L2475" i="12"/>
  <c r="M2475" i="12"/>
  <c r="L2477" i="12"/>
  <c r="M2477" i="12"/>
  <c r="L2479" i="12"/>
  <c r="M2479" i="12"/>
  <c r="L2481" i="12"/>
  <c r="M2481" i="12"/>
  <c r="L2483" i="12"/>
  <c r="M2483" i="12"/>
  <c r="L2485" i="12"/>
  <c r="M2485" i="12"/>
  <c r="L2487" i="12"/>
  <c r="M2487" i="12"/>
  <c r="L2489" i="12"/>
  <c r="M2489" i="12"/>
  <c r="L2491" i="12"/>
  <c r="M2491" i="12"/>
  <c r="L2493" i="12"/>
  <c r="M2493" i="12"/>
  <c r="L2495" i="12"/>
  <c r="M2495" i="12"/>
  <c r="L2497" i="12"/>
  <c r="M2497" i="12"/>
  <c r="L2499" i="12"/>
  <c r="M2499" i="12"/>
  <c r="L2501" i="12"/>
  <c r="M2501" i="12"/>
  <c r="L2503" i="12"/>
  <c r="M2503" i="12"/>
  <c r="L2534" i="12"/>
  <c r="M2534" i="12"/>
  <c r="L2536" i="12"/>
  <c r="M2536" i="12"/>
  <c r="L2538" i="12"/>
  <c r="M2538" i="12"/>
  <c r="L2540" i="12"/>
  <c r="M2540" i="12"/>
  <c r="L2542" i="12"/>
  <c r="M2542" i="12"/>
  <c r="L2544" i="12"/>
  <c r="M2544" i="12"/>
  <c r="L2546" i="12"/>
  <c r="M2546" i="12"/>
  <c r="L2548" i="12"/>
  <c r="M2548" i="12"/>
  <c r="L2550" i="12"/>
  <c r="M2550" i="12"/>
  <c r="L2552" i="12"/>
  <c r="M2552" i="12"/>
  <c r="L2554" i="12"/>
  <c r="M2554" i="12"/>
  <c r="L2556" i="12"/>
  <c r="M2556" i="12"/>
  <c r="L2558" i="12"/>
  <c r="M2558" i="12"/>
  <c r="L2560" i="12"/>
  <c r="M2560" i="12"/>
  <c r="L2562" i="12"/>
  <c r="M2562" i="12"/>
  <c r="L2595" i="12"/>
  <c r="M2595" i="12"/>
  <c r="L2597" i="12"/>
  <c r="M2597" i="12"/>
  <c r="L2599" i="12"/>
  <c r="M2599" i="12"/>
  <c r="L2601" i="12"/>
  <c r="M2601" i="12"/>
  <c r="L2603" i="12"/>
  <c r="M2603" i="12"/>
  <c r="L2605" i="12"/>
  <c r="M2605" i="12"/>
  <c r="L2607" i="12"/>
  <c r="M2607" i="12"/>
  <c r="L2609" i="12"/>
  <c r="M2609" i="12"/>
  <c r="L2611" i="12"/>
  <c r="M2611" i="12"/>
  <c r="L2613" i="12"/>
  <c r="M2613" i="12"/>
  <c r="L2615" i="12"/>
  <c r="M2615" i="12"/>
  <c r="L2617" i="12"/>
  <c r="M2617" i="12"/>
  <c r="L2619" i="12"/>
  <c r="M2619" i="12"/>
  <c r="L2621" i="12"/>
  <c r="M2621" i="12"/>
  <c r="L2623" i="12"/>
  <c r="M2623" i="12"/>
  <c r="L2656" i="12"/>
  <c r="M2656" i="12"/>
  <c r="L2658" i="12"/>
  <c r="M2658" i="12"/>
  <c r="L2660" i="12"/>
  <c r="M2660" i="12"/>
  <c r="L2662" i="12"/>
  <c r="M2662" i="12"/>
  <c r="L2664" i="12"/>
  <c r="M2664" i="12"/>
  <c r="L2666" i="12"/>
  <c r="M2666" i="12"/>
  <c r="L2668" i="12"/>
  <c r="M2668" i="12"/>
  <c r="L2670" i="12"/>
  <c r="M2670" i="12"/>
  <c r="L2672" i="12"/>
  <c r="M2672" i="12"/>
  <c r="L2674" i="12"/>
  <c r="M2674" i="12"/>
  <c r="L2676" i="12"/>
  <c r="M2676" i="12"/>
  <c r="L2678" i="12"/>
  <c r="M2678" i="12"/>
  <c r="L2680" i="12"/>
  <c r="M2680" i="12"/>
  <c r="L2682" i="12"/>
  <c r="M2682" i="12"/>
  <c r="L2684" i="12"/>
  <c r="M2684" i="12"/>
  <c r="L2717" i="12"/>
  <c r="M2717" i="12"/>
  <c r="L2719" i="12"/>
  <c r="M2719" i="12"/>
  <c r="L2721" i="12"/>
  <c r="M2721" i="12"/>
  <c r="L2723" i="12"/>
  <c r="M2723" i="12"/>
  <c r="L2725" i="12"/>
  <c r="M2725" i="12"/>
  <c r="L2727" i="12"/>
  <c r="M2727" i="12"/>
  <c r="L2729" i="12"/>
  <c r="M2729" i="12"/>
  <c r="L2731" i="12"/>
  <c r="M2731" i="12"/>
  <c r="L2733" i="12"/>
  <c r="M2733" i="12"/>
  <c r="L2735" i="12"/>
  <c r="M2735" i="12"/>
  <c r="L2737" i="12"/>
  <c r="M2737" i="12"/>
  <c r="L2739" i="12"/>
  <c r="M2739" i="12"/>
  <c r="L2741" i="12"/>
  <c r="M2741" i="12"/>
  <c r="L2743" i="12"/>
  <c r="M2743" i="12"/>
  <c r="L2745" i="12"/>
  <c r="M2745" i="12"/>
  <c r="L2778" i="12"/>
  <c r="M2778" i="12"/>
  <c r="L2780" i="12"/>
  <c r="M2780" i="12"/>
  <c r="L2782" i="12"/>
  <c r="M2782" i="12"/>
  <c r="L2784" i="12"/>
  <c r="M2784" i="12"/>
  <c r="L2786" i="12"/>
  <c r="M2786" i="12"/>
  <c r="L2788" i="12"/>
  <c r="M2788" i="12"/>
  <c r="L2790" i="12"/>
  <c r="M2790" i="12"/>
  <c r="L2792" i="12"/>
  <c r="M2792" i="12"/>
  <c r="L2794" i="12"/>
  <c r="M2794" i="12"/>
  <c r="L2796" i="12"/>
  <c r="M2796" i="12"/>
  <c r="L2798" i="12"/>
  <c r="M2798" i="12"/>
  <c r="L2800" i="12"/>
  <c r="M2800" i="12"/>
  <c r="L2802" i="12"/>
  <c r="M2802" i="12"/>
  <c r="L2804" i="12"/>
  <c r="M2804" i="12"/>
  <c r="L2806" i="12"/>
  <c r="M2806" i="12"/>
  <c r="L2839" i="12"/>
  <c r="M2839" i="12"/>
  <c r="L2841" i="12"/>
  <c r="M2841" i="12"/>
  <c r="L2843" i="12"/>
  <c r="M2843" i="12"/>
  <c r="L2845" i="12"/>
  <c r="M2845" i="12"/>
  <c r="L2847" i="12"/>
  <c r="M2847" i="12"/>
  <c r="L2849" i="12"/>
  <c r="M2849" i="12"/>
  <c r="L2851" i="12"/>
  <c r="M2851" i="12"/>
  <c r="L2853" i="12"/>
  <c r="M2853" i="12"/>
  <c r="L2855" i="12"/>
  <c r="M2855" i="12"/>
  <c r="L2857" i="12"/>
  <c r="M2857" i="12"/>
  <c r="L2859" i="12"/>
  <c r="M2859" i="12"/>
  <c r="L2861" i="12"/>
  <c r="M2861" i="12"/>
  <c r="L2863" i="12"/>
  <c r="M2863" i="12"/>
  <c r="L2865" i="12"/>
  <c r="M2865" i="12"/>
  <c r="L2867" i="12"/>
  <c r="M2867" i="12"/>
  <c r="L2869" i="12"/>
  <c r="M2869" i="12"/>
  <c r="L799" i="12"/>
  <c r="M799" i="12"/>
  <c r="L801" i="12"/>
  <c r="M801" i="12"/>
  <c r="L803" i="12"/>
  <c r="M803" i="12"/>
  <c r="L805" i="12"/>
  <c r="M805" i="12"/>
  <c r="L807" i="12"/>
  <c r="M807" i="12"/>
  <c r="L809" i="12"/>
  <c r="M809" i="12"/>
  <c r="L811" i="12"/>
  <c r="M811" i="12"/>
  <c r="L813" i="12"/>
  <c r="M813" i="12"/>
  <c r="L815" i="12"/>
  <c r="M815" i="12"/>
  <c r="L817" i="12"/>
  <c r="M817" i="12"/>
  <c r="L819" i="12"/>
  <c r="M819" i="12"/>
  <c r="L821" i="12"/>
  <c r="M821" i="12"/>
  <c r="L823" i="12"/>
  <c r="M823" i="12"/>
  <c r="L825" i="12"/>
  <c r="M825" i="12"/>
  <c r="L827" i="12"/>
  <c r="M827" i="12"/>
  <c r="L860" i="12"/>
  <c r="M860" i="12"/>
  <c r="L862" i="12"/>
  <c r="M862" i="12"/>
  <c r="L864" i="12"/>
  <c r="M864" i="12"/>
  <c r="L866" i="12"/>
  <c r="M866" i="12"/>
  <c r="L868" i="12"/>
  <c r="M868" i="12"/>
  <c r="L870" i="12"/>
  <c r="M870" i="12"/>
  <c r="L872" i="12"/>
  <c r="M872" i="12"/>
  <c r="L874" i="12"/>
  <c r="M874" i="12"/>
  <c r="L876" i="12"/>
  <c r="M876" i="12"/>
  <c r="L878" i="12"/>
  <c r="M878" i="12"/>
  <c r="L880" i="12"/>
  <c r="M880" i="12"/>
  <c r="L882" i="12"/>
  <c r="M882" i="12"/>
  <c r="L884" i="12"/>
  <c r="M884" i="12"/>
  <c r="L886" i="12"/>
  <c r="M886" i="12"/>
  <c r="L888" i="12"/>
  <c r="M888" i="12"/>
  <c r="L890" i="12"/>
  <c r="M890" i="12"/>
  <c r="L921" i="12"/>
  <c r="M921" i="12"/>
  <c r="L923" i="12"/>
  <c r="M923" i="12"/>
  <c r="L925" i="12"/>
  <c r="M925" i="12"/>
  <c r="L927" i="12"/>
  <c r="M927" i="12"/>
  <c r="L929" i="12"/>
  <c r="M929" i="12"/>
  <c r="L931" i="12"/>
  <c r="M931" i="12"/>
  <c r="L933" i="12"/>
  <c r="M933" i="12"/>
  <c r="L935" i="12"/>
  <c r="M935" i="12"/>
  <c r="L937" i="12"/>
  <c r="M937" i="12"/>
  <c r="L939" i="12"/>
  <c r="M939" i="12"/>
  <c r="L941" i="12"/>
  <c r="M941" i="12"/>
  <c r="L943" i="12"/>
  <c r="M943" i="12"/>
  <c r="L945" i="12"/>
  <c r="M945" i="12"/>
  <c r="L947" i="12"/>
  <c r="M947" i="12"/>
  <c r="L949" i="12"/>
  <c r="M949" i="12"/>
  <c r="L951" i="12"/>
  <c r="M951" i="12"/>
  <c r="L982" i="12"/>
  <c r="M982" i="12"/>
  <c r="L984" i="12"/>
  <c r="M984" i="12"/>
  <c r="L986" i="12"/>
  <c r="M986" i="12"/>
  <c r="L988" i="12"/>
  <c r="M988" i="12"/>
  <c r="L990" i="12"/>
  <c r="M990" i="12"/>
  <c r="L992" i="12"/>
  <c r="M992" i="12"/>
  <c r="L994" i="12"/>
  <c r="M994" i="12"/>
  <c r="L996" i="12"/>
  <c r="M996" i="12"/>
  <c r="L998" i="12"/>
  <c r="M998" i="12"/>
  <c r="L1000" i="12"/>
  <c r="M1000" i="12"/>
  <c r="L1002" i="12"/>
  <c r="M1002" i="12"/>
  <c r="L1004" i="12"/>
  <c r="M1004" i="12"/>
  <c r="L1006" i="12"/>
  <c r="M1006" i="12"/>
  <c r="L1008" i="12"/>
  <c r="M1008" i="12"/>
  <c r="L1010" i="12"/>
  <c r="M1010" i="12"/>
  <c r="L1012" i="12"/>
  <c r="M1012" i="12"/>
  <c r="L1045" i="12"/>
  <c r="M1045" i="12"/>
  <c r="L1047" i="12"/>
  <c r="M1047" i="12"/>
  <c r="L1049" i="12"/>
  <c r="M1049" i="12"/>
  <c r="L1051" i="12"/>
  <c r="M1051" i="12"/>
  <c r="L1053" i="12"/>
  <c r="M1053" i="12"/>
  <c r="L1055" i="12"/>
  <c r="M1055" i="12"/>
  <c r="L1057" i="12"/>
  <c r="M1057" i="12"/>
  <c r="L1059" i="12"/>
  <c r="M1059" i="12"/>
  <c r="L1061" i="12"/>
  <c r="M1061" i="12"/>
  <c r="L1063" i="12"/>
  <c r="M1063" i="12"/>
  <c r="L1065" i="12"/>
  <c r="M1065" i="12"/>
  <c r="L1067" i="12"/>
  <c r="M1067" i="12"/>
  <c r="L1069" i="12"/>
  <c r="M1069" i="12"/>
  <c r="L1071" i="12"/>
  <c r="M1071" i="12"/>
  <c r="L1104" i="12"/>
  <c r="M1104" i="12"/>
  <c r="L1106" i="12"/>
  <c r="M1106" i="12"/>
  <c r="L1108" i="12"/>
  <c r="M1108" i="12"/>
  <c r="L1110" i="12"/>
  <c r="M1110" i="12"/>
  <c r="L1112" i="12"/>
  <c r="M1112" i="12"/>
  <c r="L1114" i="12"/>
  <c r="M1114" i="12"/>
  <c r="L1116" i="12"/>
  <c r="M1116" i="12"/>
  <c r="L1118" i="12"/>
  <c r="M1118" i="12"/>
  <c r="L1120" i="12"/>
  <c r="M1120" i="12"/>
  <c r="L1122" i="12"/>
  <c r="M1122" i="12"/>
  <c r="L1124" i="12"/>
  <c r="M1124" i="12"/>
  <c r="L1126" i="12"/>
  <c r="M1126" i="12"/>
  <c r="L1128" i="12"/>
  <c r="M1128" i="12"/>
  <c r="L1130" i="12"/>
  <c r="M1130" i="12"/>
  <c r="L1132" i="12"/>
  <c r="M1132" i="12"/>
  <c r="L1165" i="12"/>
  <c r="M1165" i="12"/>
  <c r="L1167" i="12"/>
  <c r="M1167" i="12"/>
  <c r="L1169" i="12"/>
  <c r="M1169" i="12"/>
  <c r="L1171" i="12"/>
  <c r="M1171" i="12"/>
  <c r="L1173" i="12"/>
  <c r="M1173" i="12"/>
  <c r="L1175" i="12"/>
  <c r="M1175" i="12"/>
  <c r="L1177" i="12"/>
  <c r="M1177" i="12"/>
  <c r="L1179" i="12"/>
  <c r="M1179" i="12"/>
  <c r="L1181" i="12"/>
  <c r="M1181" i="12"/>
  <c r="L1183" i="12"/>
  <c r="M1183" i="12"/>
  <c r="L1185" i="12"/>
  <c r="M1185" i="12"/>
  <c r="L1187" i="12"/>
  <c r="M1187" i="12"/>
  <c r="L1189" i="12"/>
  <c r="M1189" i="12"/>
  <c r="L1191" i="12"/>
  <c r="M1191" i="12"/>
  <c r="L1193" i="12"/>
  <c r="M1193" i="12"/>
  <c r="L1226" i="12"/>
  <c r="M1226" i="12"/>
  <c r="L1228" i="12"/>
  <c r="M1228" i="12"/>
  <c r="L1230" i="12"/>
  <c r="M1230" i="12"/>
  <c r="L1232" i="12"/>
  <c r="M1232" i="12"/>
  <c r="L1234" i="12"/>
  <c r="M1234" i="12"/>
  <c r="L1236" i="12"/>
  <c r="M1236" i="12"/>
  <c r="L1238" i="12"/>
  <c r="M1238" i="12"/>
  <c r="L1240" i="12"/>
  <c r="M1240" i="12"/>
  <c r="L1242" i="12"/>
  <c r="M1242" i="12"/>
  <c r="L1244" i="12"/>
  <c r="M1244" i="12"/>
  <c r="L1246" i="12"/>
  <c r="M1246" i="12"/>
  <c r="L1248" i="12"/>
  <c r="M1248" i="12"/>
  <c r="L1250" i="12"/>
  <c r="M1250" i="12"/>
  <c r="L1252" i="12"/>
  <c r="M1252" i="12"/>
  <c r="L1254" i="12"/>
  <c r="M1254" i="12"/>
  <c r="L1287" i="12"/>
  <c r="M1287" i="12"/>
  <c r="L1289" i="12"/>
  <c r="M1289" i="12"/>
  <c r="L1291" i="12"/>
  <c r="M1291" i="12"/>
  <c r="L1293" i="12"/>
  <c r="M1293" i="12"/>
  <c r="L1295" i="12"/>
  <c r="M1295" i="12"/>
  <c r="L1297" i="12"/>
  <c r="M1297" i="12"/>
  <c r="L1299" i="12"/>
  <c r="M1299" i="12"/>
  <c r="L1301" i="12"/>
  <c r="M1301" i="12"/>
  <c r="L1303" i="12"/>
  <c r="M1303" i="12"/>
  <c r="L1305" i="12"/>
  <c r="M1305" i="12"/>
  <c r="L1307" i="12"/>
  <c r="M1307" i="12"/>
  <c r="L1309" i="12"/>
  <c r="M1309" i="12"/>
  <c r="L1311" i="12"/>
  <c r="M1311" i="12"/>
  <c r="L1313" i="12"/>
  <c r="M1313" i="12"/>
  <c r="L1315" i="12"/>
  <c r="M1315" i="12"/>
  <c r="L1348" i="12"/>
  <c r="M1348" i="12"/>
  <c r="L1350" i="12"/>
  <c r="M1350" i="12"/>
  <c r="L1352" i="12"/>
  <c r="M1352" i="12"/>
  <c r="L1354" i="12"/>
  <c r="M1354" i="12"/>
  <c r="L1356" i="12"/>
  <c r="M1356" i="12"/>
  <c r="L1358" i="12"/>
  <c r="M1358" i="12"/>
  <c r="L1360" i="12"/>
  <c r="M1360" i="12"/>
  <c r="L1362" i="12"/>
  <c r="M1362" i="12"/>
  <c r="L1364" i="12"/>
  <c r="M1364" i="12"/>
  <c r="L1366" i="12"/>
  <c r="M1366" i="12"/>
  <c r="L1368" i="12"/>
  <c r="M1368" i="12"/>
  <c r="L1370" i="12"/>
  <c r="M1370" i="12"/>
  <c r="L1372" i="12"/>
  <c r="M1372" i="12"/>
  <c r="L1374" i="12"/>
  <c r="M1374" i="12"/>
  <c r="L1376" i="12"/>
  <c r="M1376" i="12"/>
  <c r="L1409" i="12"/>
  <c r="M1409" i="12"/>
  <c r="L1411" i="12"/>
  <c r="M1411" i="12"/>
  <c r="L1413" i="12"/>
  <c r="M1413" i="12"/>
  <c r="L1415" i="12"/>
  <c r="M1415" i="12"/>
  <c r="L1417" i="12"/>
  <c r="M1417" i="12"/>
  <c r="L1419" i="12"/>
  <c r="M1419" i="12"/>
  <c r="L1421" i="12"/>
  <c r="M1421" i="12"/>
  <c r="L1423" i="12"/>
  <c r="M1423" i="12"/>
  <c r="L1425" i="12"/>
  <c r="M1425" i="12"/>
  <c r="L1427" i="12"/>
  <c r="M1427" i="12"/>
  <c r="L1429" i="12"/>
  <c r="M1429" i="12"/>
  <c r="L1431" i="12"/>
  <c r="M1431" i="12"/>
  <c r="L1433" i="12"/>
  <c r="M1433" i="12"/>
  <c r="L1435" i="12"/>
  <c r="M1435" i="12"/>
  <c r="L1468" i="12"/>
  <c r="M1468" i="12"/>
  <c r="L1470" i="12"/>
  <c r="M1470" i="12"/>
  <c r="L1472" i="12"/>
  <c r="M1472" i="12"/>
  <c r="L1474" i="12"/>
  <c r="M1474" i="12"/>
  <c r="L1476" i="12"/>
  <c r="M1476" i="12"/>
  <c r="L1478" i="12"/>
  <c r="M1478" i="12"/>
  <c r="L1480" i="12"/>
  <c r="M1480" i="12"/>
  <c r="L1482" i="12"/>
  <c r="M1482" i="12"/>
  <c r="L1484" i="12"/>
  <c r="M1484" i="12"/>
  <c r="L1486" i="12"/>
  <c r="M1486" i="12"/>
  <c r="L1488" i="12"/>
  <c r="M1488" i="12"/>
  <c r="L1490" i="12"/>
  <c r="M1490" i="12"/>
  <c r="L1492" i="12"/>
  <c r="M1492" i="12"/>
  <c r="L1494" i="12"/>
  <c r="M1494" i="12"/>
  <c r="L1496" i="12"/>
  <c r="M1496" i="12"/>
  <c r="L1529" i="12"/>
  <c r="M1529" i="12"/>
  <c r="L1531" i="12"/>
  <c r="M1531" i="12"/>
  <c r="L1533" i="12"/>
  <c r="M1533" i="12"/>
  <c r="L1535" i="12"/>
  <c r="M1535" i="12"/>
  <c r="L1537" i="12"/>
  <c r="M1537" i="12"/>
  <c r="L1539" i="12"/>
  <c r="M1539" i="12"/>
  <c r="L1541" i="12"/>
  <c r="M1541" i="12"/>
  <c r="L1543" i="12"/>
  <c r="M1543" i="12"/>
  <c r="L1545" i="12"/>
  <c r="M1545" i="12"/>
  <c r="L1547" i="12"/>
  <c r="M1547" i="12"/>
  <c r="L1551" i="12"/>
  <c r="M1551" i="12"/>
  <c r="L1553" i="12"/>
  <c r="M1553" i="12"/>
  <c r="L1555" i="12"/>
  <c r="M1555" i="12"/>
  <c r="L1557" i="12"/>
  <c r="M1557" i="12"/>
  <c r="L1590" i="12"/>
  <c r="M1590" i="12"/>
  <c r="L1592" i="12"/>
  <c r="M1592" i="12"/>
  <c r="L1594" i="12"/>
  <c r="M1594" i="12"/>
  <c r="L1596" i="12"/>
  <c r="M1596" i="12"/>
  <c r="L1598" i="12"/>
  <c r="M1598" i="12"/>
  <c r="L1600" i="12"/>
  <c r="M1600" i="12"/>
  <c r="L1602" i="12"/>
  <c r="M1602" i="12"/>
  <c r="L1604" i="12"/>
  <c r="M1604" i="12"/>
  <c r="L1606" i="12"/>
  <c r="M1606" i="12"/>
  <c r="L1608" i="12"/>
  <c r="M1608" i="12"/>
  <c r="L1610" i="12"/>
  <c r="M1610" i="12"/>
  <c r="L1612" i="12"/>
  <c r="M1612" i="12"/>
  <c r="L1614" i="12"/>
  <c r="M1614" i="12"/>
  <c r="L1616" i="12"/>
  <c r="M1616" i="12"/>
  <c r="L1618" i="12"/>
  <c r="M1618" i="12"/>
  <c r="L1620" i="12"/>
  <c r="M1620" i="12"/>
  <c r="L1651" i="12"/>
  <c r="M1651" i="12"/>
  <c r="L1653" i="12"/>
  <c r="M1653" i="12"/>
  <c r="L1655" i="12"/>
  <c r="M1655" i="12"/>
  <c r="L1657" i="12"/>
  <c r="M1657" i="12"/>
  <c r="L1659" i="12"/>
  <c r="M1659" i="12"/>
  <c r="L1661" i="12"/>
  <c r="M1661" i="12"/>
  <c r="L1663" i="12"/>
  <c r="M1663" i="12"/>
  <c r="L1665" i="12"/>
  <c r="M1665" i="12"/>
  <c r="L1667" i="12"/>
  <c r="M1667" i="12"/>
  <c r="L1669" i="12"/>
  <c r="M1669" i="12"/>
  <c r="L1671" i="12"/>
  <c r="M1671" i="12"/>
  <c r="L1673" i="12"/>
  <c r="M1673" i="12"/>
  <c r="L1675" i="12"/>
  <c r="M1675" i="12"/>
  <c r="L1677" i="12"/>
  <c r="M1677" i="12"/>
  <c r="L1679" i="12"/>
  <c r="M1679" i="12"/>
  <c r="L1681" i="12"/>
  <c r="M1681" i="12"/>
  <c r="L1712" i="12"/>
  <c r="M1712" i="12"/>
  <c r="L1714" i="12"/>
  <c r="M1714" i="12"/>
  <c r="L1716" i="12"/>
  <c r="M1716" i="12"/>
  <c r="L1718" i="12"/>
  <c r="M1718" i="12"/>
  <c r="L1720" i="12"/>
  <c r="M1720" i="12"/>
  <c r="L1722" i="12"/>
  <c r="M1722" i="12"/>
  <c r="L1724" i="12"/>
  <c r="M1724" i="12"/>
  <c r="L1726" i="12"/>
  <c r="M1726" i="12"/>
  <c r="L1728" i="12"/>
  <c r="M1728" i="12"/>
  <c r="L1730" i="12"/>
  <c r="M1730" i="12"/>
  <c r="L1732" i="12"/>
  <c r="M1732" i="12"/>
  <c r="L1734" i="12"/>
  <c r="M1734" i="12"/>
  <c r="L1736" i="12"/>
  <c r="M1736" i="12"/>
  <c r="L1738" i="12"/>
  <c r="M1738" i="12"/>
  <c r="L1740" i="12"/>
  <c r="M1740" i="12"/>
  <c r="L1742" i="12"/>
  <c r="M1742" i="12"/>
  <c r="L1775" i="12"/>
  <c r="M1775" i="12"/>
  <c r="L1777" i="12"/>
  <c r="M1777" i="12"/>
  <c r="L1779" i="12"/>
  <c r="M1779" i="12"/>
  <c r="L1781" i="12"/>
  <c r="M1781" i="12"/>
  <c r="L1783" i="12"/>
  <c r="M1783" i="12"/>
  <c r="L1785" i="12"/>
  <c r="M1785" i="12"/>
  <c r="L1787" i="12"/>
  <c r="M1787" i="12"/>
  <c r="L1789" i="12"/>
  <c r="M1789" i="12"/>
  <c r="L1791" i="12"/>
  <c r="M1791" i="12"/>
  <c r="L1793" i="12"/>
  <c r="M1793" i="12"/>
  <c r="L1795" i="12"/>
  <c r="M1795" i="12"/>
  <c r="L1797" i="12"/>
  <c r="M1797" i="12"/>
  <c r="L1799" i="12"/>
  <c r="M1799" i="12"/>
  <c r="L1801" i="12"/>
  <c r="M1801" i="12"/>
  <c r="L1834" i="12"/>
  <c r="M1834" i="12"/>
  <c r="L1836" i="12"/>
  <c r="M1836" i="12"/>
  <c r="L1838" i="12"/>
  <c r="M1838" i="12"/>
  <c r="L1840" i="12"/>
  <c r="M1840" i="12"/>
  <c r="L1842" i="12"/>
  <c r="M1842" i="12"/>
  <c r="L1844" i="12"/>
  <c r="M1844" i="12"/>
  <c r="L1846" i="12"/>
  <c r="M1846" i="12"/>
  <c r="L1848" i="12"/>
  <c r="M1848" i="12"/>
  <c r="L1850" i="12"/>
  <c r="M1850" i="12"/>
  <c r="L1852" i="12"/>
  <c r="M1852" i="12"/>
  <c r="L1854" i="12"/>
  <c r="M1854" i="12"/>
  <c r="L1856" i="12"/>
  <c r="M1856" i="12"/>
  <c r="L1858" i="12"/>
  <c r="M1858" i="12"/>
  <c r="L1860" i="12"/>
  <c r="M1860" i="12"/>
  <c r="L1862" i="12"/>
  <c r="M1862" i="12"/>
  <c r="L1895" i="12"/>
  <c r="M1895" i="12"/>
  <c r="L1897" i="12"/>
  <c r="M1897" i="12"/>
  <c r="L1899" i="12"/>
  <c r="M1899" i="12"/>
  <c r="L1901" i="12"/>
  <c r="M1901" i="12"/>
  <c r="L1903" i="12"/>
  <c r="M1903" i="12"/>
  <c r="L1905" i="12"/>
  <c r="M1905" i="12"/>
  <c r="L1907" i="12"/>
  <c r="M1907" i="12"/>
  <c r="L1909" i="12"/>
  <c r="M1909" i="12"/>
  <c r="L1911" i="12"/>
  <c r="M1911" i="12"/>
  <c r="L1913" i="12"/>
  <c r="M1913" i="12"/>
  <c r="L1915" i="12"/>
  <c r="M1915" i="12"/>
  <c r="L1917" i="12"/>
  <c r="M1917" i="12"/>
  <c r="L1919" i="12"/>
  <c r="M1919" i="12"/>
  <c r="L1921" i="12"/>
  <c r="M1921" i="12"/>
  <c r="L1923" i="12"/>
  <c r="M1923" i="12"/>
  <c r="L1956" i="12"/>
  <c r="M1956" i="12"/>
  <c r="L1958" i="12"/>
  <c r="M1958" i="12"/>
  <c r="L1960" i="12"/>
  <c r="M1960" i="12"/>
  <c r="L1962" i="12"/>
  <c r="M1962" i="12"/>
  <c r="L1964" i="12"/>
  <c r="M1964" i="12"/>
  <c r="L1966" i="12"/>
  <c r="M1966" i="12"/>
  <c r="L1968" i="12"/>
  <c r="M1968" i="12"/>
  <c r="L1970" i="12"/>
  <c r="M1970" i="12"/>
  <c r="L1972" i="12"/>
  <c r="M1972" i="12"/>
  <c r="L1974" i="12"/>
  <c r="M1974" i="12"/>
  <c r="L1976" i="12"/>
  <c r="M1976" i="12"/>
  <c r="L1978" i="12"/>
  <c r="M1978" i="12"/>
  <c r="L1980" i="12"/>
  <c r="M1980" i="12"/>
  <c r="L1982" i="12"/>
  <c r="M1982" i="12"/>
  <c r="L1984" i="12"/>
  <c r="M1984" i="12"/>
  <c r="L1986" i="12"/>
  <c r="M1986" i="12"/>
  <c r="L2017" i="12"/>
  <c r="M2017" i="12"/>
  <c r="L2019" i="12"/>
  <c r="M2019" i="12"/>
  <c r="L2021" i="12"/>
  <c r="M2021" i="12"/>
  <c r="L2023" i="12"/>
  <c r="M2023" i="12"/>
  <c r="L2025" i="12"/>
  <c r="M2025" i="12"/>
  <c r="L2027" i="12"/>
  <c r="M2027" i="12"/>
  <c r="L2029" i="12"/>
  <c r="M2029" i="12"/>
  <c r="L2031" i="12"/>
  <c r="M2031" i="12"/>
  <c r="L2033" i="12"/>
  <c r="M2033" i="12"/>
  <c r="L2035" i="12"/>
  <c r="M2035" i="12"/>
  <c r="L2037" i="12"/>
  <c r="M2037" i="12"/>
  <c r="L2039" i="12"/>
  <c r="M2039" i="12"/>
  <c r="L2041" i="12"/>
  <c r="M2041" i="12"/>
  <c r="L2043" i="12"/>
  <c r="M2043" i="12"/>
  <c r="L2045" i="12"/>
  <c r="M2045" i="12"/>
  <c r="L2047" i="12"/>
  <c r="M2047" i="12"/>
  <c r="L2078" i="12"/>
  <c r="M2078" i="12"/>
  <c r="L2080" i="12"/>
  <c r="M2080" i="12"/>
  <c r="L2082" i="12"/>
  <c r="M2082" i="12"/>
  <c r="L2084" i="12"/>
  <c r="M2084" i="12"/>
  <c r="L2086" i="12"/>
  <c r="M2086" i="12"/>
  <c r="L2088" i="12"/>
  <c r="M2088" i="12"/>
  <c r="L2090" i="12"/>
  <c r="M2090" i="12"/>
  <c r="L2092" i="12"/>
  <c r="M2092" i="12"/>
  <c r="L2094" i="12"/>
  <c r="M2094" i="12"/>
  <c r="L2096" i="12"/>
  <c r="M2096" i="12"/>
  <c r="L2098" i="12"/>
  <c r="M2098" i="12"/>
  <c r="L2100" i="12"/>
  <c r="M2100" i="12"/>
  <c r="L2102" i="12"/>
  <c r="M2102" i="12"/>
  <c r="L2104" i="12"/>
  <c r="M2104" i="12"/>
  <c r="L2106" i="12"/>
  <c r="M2106" i="12"/>
  <c r="L2108" i="12"/>
  <c r="M2108" i="12"/>
  <c r="L2141" i="12"/>
  <c r="M2141" i="12"/>
  <c r="L2143" i="12"/>
  <c r="M2143" i="12"/>
  <c r="L2145" i="12"/>
  <c r="M2145" i="12"/>
  <c r="L2147" i="12"/>
  <c r="M2147" i="12"/>
  <c r="L2149" i="12"/>
  <c r="M2149" i="12"/>
  <c r="L2151" i="12"/>
  <c r="M2151" i="12"/>
  <c r="L2153" i="12"/>
  <c r="M2153" i="12"/>
  <c r="L2155" i="12"/>
  <c r="M2155" i="12"/>
  <c r="L2157" i="12"/>
  <c r="M2157" i="12"/>
  <c r="L2159" i="12"/>
  <c r="M2159" i="12"/>
  <c r="L2161" i="12"/>
  <c r="M2161" i="12"/>
  <c r="L2163" i="12"/>
  <c r="M2163" i="12"/>
  <c r="L2165" i="12"/>
  <c r="M2165" i="12"/>
  <c r="L2167" i="12"/>
  <c r="M2167" i="12"/>
  <c r="L2200" i="12"/>
  <c r="M2200" i="12"/>
  <c r="L2202" i="12"/>
  <c r="M2202" i="12"/>
  <c r="L2204" i="12"/>
  <c r="M2204" i="12"/>
  <c r="L2206" i="12"/>
  <c r="M2206" i="12"/>
  <c r="L2208" i="12"/>
  <c r="M2208" i="12"/>
  <c r="L2210" i="12"/>
  <c r="M2210" i="12"/>
  <c r="L2212" i="12"/>
  <c r="M2212" i="12"/>
  <c r="L2214" i="12"/>
  <c r="M2214" i="12"/>
  <c r="L2216" i="12"/>
  <c r="M2216" i="12"/>
  <c r="L2220" i="12"/>
  <c r="M2220" i="12"/>
  <c r="L2222" i="12"/>
  <c r="M2222" i="12"/>
  <c r="L2224" i="12"/>
  <c r="M2224" i="12"/>
  <c r="L2226" i="12"/>
  <c r="M2226" i="12"/>
  <c r="L2228" i="12"/>
  <c r="M2228" i="12"/>
  <c r="L2261" i="12"/>
  <c r="M2261" i="12"/>
  <c r="L2263" i="12"/>
  <c r="M2263" i="12"/>
  <c r="L2265" i="12"/>
  <c r="M2265" i="12"/>
  <c r="L2267" i="12"/>
  <c r="M2267" i="12"/>
  <c r="L2269" i="12"/>
  <c r="M2269" i="12"/>
  <c r="L2271" i="12"/>
  <c r="M2271" i="12"/>
  <c r="L2273" i="12"/>
  <c r="M2273" i="12"/>
  <c r="L2275" i="12"/>
  <c r="M2275" i="12"/>
  <c r="L2277" i="12"/>
  <c r="M2277" i="12"/>
  <c r="L2279" i="12"/>
  <c r="M2279" i="12"/>
  <c r="L2281" i="12"/>
  <c r="M2281" i="12"/>
  <c r="L2283" i="12"/>
  <c r="M2283" i="12"/>
  <c r="L2285" i="12"/>
  <c r="M2285" i="12"/>
  <c r="L2287" i="12"/>
  <c r="M2287" i="12"/>
  <c r="L2289" i="12"/>
  <c r="M2289" i="12"/>
  <c r="L2322" i="12"/>
  <c r="M2322" i="12"/>
  <c r="L2324" i="12"/>
  <c r="M2324" i="12"/>
  <c r="L2326" i="12"/>
  <c r="M2326" i="12"/>
  <c r="L2328" i="12"/>
  <c r="M2328" i="12"/>
  <c r="L2330" i="12"/>
  <c r="M2330" i="12"/>
  <c r="L2332" i="12"/>
  <c r="M2332" i="12"/>
  <c r="L2334" i="12"/>
  <c r="M2334" i="12"/>
  <c r="L2336" i="12"/>
  <c r="M2336" i="12"/>
  <c r="L2338" i="12"/>
  <c r="M2338" i="12"/>
  <c r="L2340" i="12"/>
  <c r="M2340" i="12"/>
  <c r="L2342" i="12"/>
  <c r="M2342" i="12"/>
  <c r="L2344" i="12"/>
  <c r="M2344" i="12"/>
  <c r="L2346" i="12"/>
  <c r="M2346" i="12"/>
  <c r="L2348" i="12"/>
  <c r="M2348" i="12"/>
  <c r="L2350" i="12"/>
  <c r="M2350" i="12"/>
  <c r="L2383" i="12"/>
  <c r="M2383" i="12"/>
  <c r="L2385" i="12"/>
  <c r="M2385" i="12"/>
  <c r="L2387" i="12"/>
  <c r="M2387" i="12"/>
  <c r="L2389" i="12"/>
  <c r="M2389" i="12"/>
  <c r="L2391" i="12"/>
  <c r="M2391" i="12"/>
  <c r="L2393" i="12"/>
  <c r="M2393" i="12"/>
  <c r="L2395" i="12"/>
  <c r="M2395" i="12"/>
  <c r="L2397" i="12"/>
  <c r="M2397" i="12"/>
  <c r="L2399" i="12"/>
  <c r="M2399" i="12"/>
  <c r="L2401" i="12"/>
  <c r="M2401" i="12"/>
  <c r="L2403" i="12"/>
  <c r="M2403" i="12"/>
  <c r="L2405" i="12"/>
  <c r="M2405" i="12"/>
  <c r="L2407" i="12"/>
  <c r="M2407" i="12"/>
  <c r="L2409" i="12"/>
  <c r="M2409" i="12"/>
  <c r="L2411" i="12"/>
  <c r="M2411" i="12"/>
  <c r="L2444" i="12"/>
  <c r="M2444" i="12"/>
  <c r="L2446" i="12"/>
  <c r="M2446" i="12"/>
  <c r="L2448" i="12"/>
  <c r="M2448" i="12"/>
  <c r="L2450" i="12"/>
  <c r="M2450" i="12"/>
  <c r="L2452" i="12"/>
  <c r="M2452" i="12"/>
  <c r="L2454" i="12"/>
  <c r="M2454" i="12"/>
  <c r="L2456" i="12"/>
  <c r="M2456" i="12"/>
  <c r="L2458" i="12"/>
  <c r="M2458" i="12"/>
  <c r="L2460" i="12"/>
  <c r="M2460" i="12"/>
  <c r="L2462" i="12"/>
  <c r="M2462" i="12"/>
  <c r="L2464" i="12"/>
  <c r="M2464" i="12"/>
  <c r="L2466" i="12"/>
  <c r="M2466" i="12"/>
  <c r="L2468" i="12"/>
  <c r="M2468" i="12"/>
  <c r="L2470" i="12"/>
  <c r="M2470" i="12"/>
  <c r="L2472" i="12"/>
  <c r="M2472" i="12"/>
  <c r="L2505" i="12"/>
  <c r="M2505" i="12"/>
  <c r="L2507" i="12"/>
  <c r="M2507" i="12"/>
  <c r="L2509" i="12"/>
  <c r="M2509" i="12"/>
  <c r="L2511" i="12"/>
  <c r="M2511" i="12"/>
  <c r="L2513" i="12"/>
  <c r="M2513" i="12"/>
  <c r="L2515" i="12"/>
  <c r="M2515" i="12"/>
  <c r="L2517" i="12"/>
  <c r="M2517" i="12"/>
  <c r="L2519" i="12"/>
  <c r="M2519" i="12"/>
  <c r="L2521" i="12"/>
  <c r="M2521" i="12"/>
  <c r="L2523" i="12"/>
  <c r="M2523" i="12"/>
  <c r="L2525" i="12"/>
  <c r="M2525" i="12"/>
  <c r="L2527" i="12"/>
  <c r="M2527" i="12"/>
  <c r="L2529" i="12"/>
  <c r="M2529" i="12"/>
  <c r="L2531" i="12"/>
  <c r="M2531" i="12"/>
  <c r="L2564" i="12"/>
  <c r="M2564" i="12"/>
  <c r="L2566" i="12"/>
  <c r="M2566" i="12"/>
  <c r="L2568" i="12"/>
  <c r="M2568" i="12"/>
  <c r="L2570" i="12"/>
  <c r="M2570" i="12"/>
  <c r="L2572" i="12"/>
  <c r="M2572" i="12"/>
  <c r="L2574" i="12"/>
  <c r="M2574" i="12"/>
  <c r="L2576" i="12"/>
  <c r="M2576" i="12"/>
  <c r="L2578" i="12"/>
  <c r="M2578" i="12"/>
  <c r="L2580" i="12"/>
  <c r="M2580" i="12"/>
  <c r="L2582" i="12"/>
  <c r="M2582" i="12"/>
  <c r="L2584" i="12"/>
  <c r="M2584" i="12"/>
  <c r="L2586" i="12"/>
  <c r="M2586" i="12"/>
  <c r="L2588" i="12"/>
  <c r="M2588" i="12"/>
  <c r="L2590" i="12"/>
  <c r="M2590" i="12"/>
  <c r="L2592" i="12"/>
  <c r="M2592" i="12"/>
  <c r="L2625" i="12"/>
  <c r="M2625" i="12"/>
  <c r="L2627" i="12"/>
  <c r="M2627" i="12"/>
  <c r="L2629" i="12"/>
  <c r="M2629" i="12"/>
  <c r="L2631" i="12"/>
  <c r="M2631" i="12"/>
  <c r="L2633" i="12"/>
  <c r="M2633" i="12"/>
  <c r="L2635" i="12"/>
  <c r="M2635" i="12"/>
  <c r="L2637" i="12"/>
  <c r="M2637" i="12"/>
  <c r="L2639" i="12"/>
  <c r="M2639" i="12"/>
  <c r="L2641" i="12"/>
  <c r="M2641" i="12"/>
  <c r="L2643" i="12"/>
  <c r="M2643" i="12"/>
  <c r="L2645" i="12"/>
  <c r="M2645" i="12"/>
  <c r="L2647" i="12"/>
  <c r="M2647" i="12"/>
  <c r="L2649" i="12"/>
  <c r="M2649" i="12"/>
  <c r="L2651" i="12"/>
  <c r="M2651" i="12"/>
  <c r="L2653" i="12"/>
  <c r="M2653" i="12"/>
  <c r="L2686" i="12"/>
  <c r="M2686" i="12"/>
  <c r="L2688" i="12"/>
  <c r="M2688" i="12"/>
  <c r="L2690" i="12"/>
  <c r="M2690" i="12"/>
  <c r="L2692" i="12"/>
  <c r="M2692" i="12"/>
  <c r="L2694" i="12"/>
  <c r="M2694" i="12"/>
  <c r="L2696" i="12"/>
  <c r="M2696" i="12"/>
  <c r="L2698" i="12"/>
  <c r="M2698" i="12"/>
  <c r="L2700" i="12"/>
  <c r="M2700" i="12"/>
  <c r="L2702" i="12"/>
  <c r="M2702" i="12"/>
  <c r="L2704" i="12"/>
  <c r="M2704" i="12"/>
  <c r="L2706" i="12"/>
  <c r="M2706" i="12"/>
  <c r="L2708" i="12"/>
  <c r="M2708" i="12"/>
  <c r="L2710" i="12"/>
  <c r="M2710" i="12"/>
  <c r="L2712" i="12"/>
  <c r="M2712" i="12"/>
  <c r="L2714" i="12"/>
  <c r="M2714" i="12"/>
  <c r="L2716" i="12"/>
  <c r="M2716" i="12"/>
  <c r="L2747" i="12"/>
  <c r="M2747" i="12"/>
  <c r="L2749" i="12"/>
  <c r="M2749" i="12"/>
  <c r="L2751" i="12"/>
  <c r="M2751" i="12"/>
  <c r="L2753" i="12"/>
  <c r="M2753" i="12"/>
  <c r="L2755" i="12"/>
  <c r="M2755" i="12"/>
  <c r="L2757" i="12"/>
  <c r="M2757" i="12"/>
  <c r="L2759" i="12"/>
  <c r="M2759" i="12"/>
  <c r="L2761" i="12"/>
  <c r="M2761" i="12"/>
  <c r="L2763" i="12"/>
  <c r="M2763" i="12"/>
  <c r="L2765" i="12"/>
  <c r="M2765" i="12"/>
  <c r="L2767" i="12"/>
  <c r="M2767" i="12"/>
  <c r="L2769" i="12"/>
  <c r="M2769" i="12"/>
  <c r="L2771" i="12"/>
  <c r="M2771" i="12"/>
  <c r="L2773" i="12"/>
  <c r="M2773" i="12"/>
  <c r="L2775" i="12"/>
  <c r="M2775" i="12"/>
  <c r="L2777" i="12"/>
  <c r="M2777" i="12"/>
  <c r="L2808" i="12"/>
  <c r="M2808" i="12"/>
  <c r="L2810" i="12"/>
  <c r="M2810" i="12"/>
  <c r="L2812" i="12"/>
  <c r="M2812" i="12"/>
  <c r="L2814" i="12"/>
  <c r="M2814" i="12"/>
  <c r="L2816" i="12"/>
  <c r="M2816" i="12"/>
  <c r="L2818" i="12"/>
  <c r="M2818" i="12"/>
  <c r="L2820" i="12"/>
  <c r="M2820" i="12"/>
  <c r="L2822" i="12"/>
  <c r="M2822" i="12"/>
  <c r="L2824" i="12"/>
  <c r="M2824" i="12"/>
  <c r="L2826" i="12"/>
  <c r="M2826" i="12"/>
  <c r="L2828" i="12"/>
  <c r="M2828" i="12"/>
  <c r="L2830" i="12"/>
  <c r="M2830" i="12"/>
  <c r="L2832" i="12"/>
  <c r="M2832" i="12"/>
  <c r="L2834" i="12"/>
  <c r="M2834" i="12"/>
  <c r="L2836" i="12"/>
  <c r="M2836" i="12"/>
  <c r="L2838" i="12"/>
  <c r="M2838" i="12"/>
  <c r="L2871" i="12"/>
  <c r="M2871" i="12"/>
  <c r="L2873" i="12"/>
  <c r="M2873" i="12"/>
  <c r="L2875" i="12"/>
  <c r="M2875" i="12"/>
  <c r="L2877" i="12"/>
  <c r="M2877" i="12"/>
  <c r="L2879" i="12"/>
  <c r="M2879" i="12"/>
  <c r="L2881" i="12"/>
  <c r="M2881" i="12"/>
  <c r="L2883" i="12"/>
  <c r="M2883" i="12"/>
  <c r="L2885" i="12"/>
  <c r="M2885" i="12"/>
  <c r="L2887" i="12"/>
  <c r="M2887" i="12"/>
  <c r="L2889" i="12"/>
  <c r="M2889" i="12"/>
  <c r="L2891" i="12"/>
  <c r="M2891" i="12"/>
  <c r="L2893" i="12"/>
  <c r="M2893" i="12"/>
  <c r="L2895" i="12"/>
  <c r="M2895" i="12"/>
  <c r="L2897" i="12"/>
  <c r="M2897" i="12"/>
  <c r="L2930" i="12"/>
  <c r="M2930" i="12"/>
  <c r="L2932" i="12"/>
  <c r="M2932" i="12"/>
  <c r="L2934" i="12"/>
  <c r="M2934" i="12"/>
  <c r="L2936" i="12"/>
  <c r="M2936" i="12"/>
  <c r="L2938" i="12"/>
  <c r="M2938" i="12"/>
  <c r="L2940" i="12"/>
  <c r="M2940" i="12"/>
  <c r="L2942" i="12"/>
  <c r="M2942" i="12"/>
  <c r="L2944" i="12"/>
  <c r="M2944" i="12"/>
  <c r="L2946" i="12"/>
  <c r="M2946" i="12"/>
  <c r="L2948" i="12"/>
  <c r="M2948" i="12"/>
  <c r="L2950" i="12"/>
  <c r="M2950" i="12"/>
  <c r="L2952" i="12"/>
  <c r="M2952" i="12"/>
  <c r="L2954" i="12"/>
  <c r="M2954" i="12"/>
  <c r="L2956" i="12"/>
  <c r="M2956" i="12"/>
  <c r="L2958" i="12"/>
  <c r="M2958" i="12"/>
  <c r="L2991" i="12"/>
  <c r="M2991" i="12"/>
  <c r="L2993" i="12"/>
  <c r="M2993" i="12"/>
  <c r="L2995" i="12"/>
  <c r="M2995" i="12"/>
  <c r="L2997" i="12"/>
  <c r="M2997" i="12"/>
  <c r="L2999" i="12"/>
  <c r="M2999" i="12"/>
  <c r="L3001" i="12"/>
  <c r="M3001" i="12"/>
  <c r="L3003" i="12"/>
  <c r="M3003" i="12"/>
  <c r="L3005" i="12"/>
  <c r="M3005" i="12"/>
  <c r="L3007" i="12"/>
  <c r="M3007" i="12"/>
  <c r="L3009" i="12"/>
  <c r="M3009" i="12"/>
  <c r="L3011" i="12"/>
  <c r="M3011" i="12"/>
  <c r="L3013" i="12"/>
  <c r="M3013" i="12"/>
  <c r="L3015" i="12"/>
  <c r="M3015" i="12"/>
  <c r="L3017" i="12"/>
  <c r="M3017" i="12"/>
  <c r="L3019" i="12"/>
  <c r="M3019" i="12"/>
  <c r="L707" i="12"/>
  <c r="M707" i="12"/>
  <c r="L709" i="12"/>
  <c r="M709" i="12"/>
  <c r="L711" i="12"/>
  <c r="M711" i="12"/>
  <c r="L713" i="12"/>
  <c r="M713" i="12"/>
  <c r="L715" i="12"/>
  <c r="M715" i="12"/>
  <c r="L717" i="12"/>
  <c r="M717" i="12"/>
  <c r="L719" i="12"/>
  <c r="M719" i="12"/>
  <c r="L721" i="12"/>
  <c r="M721" i="12"/>
  <c r="L723" i="12"/>
  <c r="M723" i="12"/>
  <c r="L725" i="12"/>
  <c r="M725" i="12"/>
  <c r="L727" i="12"/>
  <c r="M727" i="12"/>
  <c r="L729" i="12"/>
  <c r="M729" i="12"/>
  <c r="L731" i="12"/>
  <c r="M731" i="12"/>
  <c r="L733" i="12"/>
  <c r="M733" i="12"/>
  <c r="L735" i="12"/>
  <c r="M735" i="12"/>
  <c r="L737" i="12"/>
  <c r="M737" i="12"/>
  <c r="L768" i="12"/>
  <c r="M768" i="12"/>
  <c r="L770" i="12"/>
  <c r="M770" i="12"/>
  <c r="L772" i="12"/>
  <c r="M772" i="12"/>
  <c r="L774" i="12"/>
  <c r="M774" i="12"/>
  <c r="L776" i="12"/>
  <c r="M776" i="12"/>
  <c r="L778" i="12"/>
  <c r="M778" i="12"/>
  <c r="L780" i="12"/>
  <c r="M780" i="12"/>
  <c r="L782" i="12"/>
  <c r="M782" i="12"/>
  <c r="L784" i="12"/>
  <c r="M784" i="12"/>
  <c r="L786" i="12"/>
  <c r="M786" i="12"/>
  <c r="L788" i="12"/>
  <c r="M788" i="12"/>
  <c r="L790" i="12"/>
  <c r="M790" i="12"/>
  <c r="L792" i="12"/>
  <c r="M792" i="12"/>
  <c r="L794" i="12"/>
  <c r="M794" i="12"/>
  <c r="L796" i="12"/>
  <c r="M796" i="12"/>
  <c r="L798" i="12"/>
  <c r="M798" i="12"/>
  <c r="L829" i="12"/>
  <c r="M829" i="12"/>
  <c r="L831" i="12"/>
  <c r="M831" i="12"/>
  <c r="L833" i="12"/>
  <c r="M833" i="12"/>
  <c r="L835" i="12"/>
  <c r="M835" i="12"/>
  <c r="L837" i="12"/>
  <c r="M837" i="12"/>
  <c r="L839" i="12"/>
  <c r="M839" i="12"/>
  <c r="L841" i="12"/>
  <c r="M841" i="12"/>
  <c r="L843" i="12"/>
  <c r="M843" i="12"/>
  <c r="L845" i="12"/>
  <c r="M845" i="12"/>
  <c r="L847" i="12"/>
  <c r="M847" i="12"/>
  <c r="L849" i="12"/>
  <c r="M849" i="12"/>
  <c r="L851" i="12"/>
  <c r="M851" i="12"/>
  <c r="L853" i="12"/>
  <c r="M853" i="12"/>
  <c r="L855" i="12"/>
  <c r="M855" i="12"/>
  <c r="L857" i="12"/>
  <c r="M857" i="12"/>
  <c r="L859" i="12"/>
  <c r="M859" i="12"/>
  <c r="L892" i="12"/>
  <c r="M892" i="12"/>
  <c r="L894" i="12"/>
  <c r="M894" i="12"/>
  <c r="L896" i="12"/>
  <c r="M896" i="12"/>
  <c r="L898" i="12"/>
  <c r="M898" i="12"/>
  <c r="L900" i="12"/>
  <c r="M900" i="12"/>
  <c r="L902" i="12"/>
  <c r="M902" i="12"/>
  <c r="L904" i="12"/>
  <c r="M904" i="12"/>
  <c r="L906" i="12"/>
  <c r="M906" i="12"/>
  <c r="L908" i="12"/>
  <c r="M908" i="12"/>
  <c r="L910" i="12"/>
  <c r="M910" i="12"/>
  <c r="L912" i="12"/>
  <c r="M912" i="12"/>
  <c r="L914" i="12"/>
  <c r="M914" i="12"/>
  <c r="L916" i="12"/>
  <c r="M916" i="12"/>
  <c r="L918" i="12"/>
  <c r="M918" i="12"/>
  <c r="L920" i="12"/>
  <c r="M920" i="12"/>
  <c r="L953" i="12"/>
  <c r="M953" i="12"/>
  <c r="L955" i="12"/>
  <c r="M955" i="12"/>
  <c r="L957" i="12"/>
  <c r="M957" i="12"/>
  <c r="L959" i="12"/>
  <c r="M959" i="12"/>
  <c r="L961" i="12"/>
  <c r="M961" i="12"/>
  <c r="L963" i="12"/>
  <c r="M963" i="12"/>
  <c r="L965" i="12"/>
  <c r="M965" i="12"/>
  <c r="L967" i="12"/>
  <c r="M967" i="12"/>
  <c r="L969" i="12"/>
  <c r="M969" i="12"/>
  <c r="L971" i="12"/>
  <c r="M971" i="12"/>
  <c r="L973" i="12"/>
  <c r="M973" i="12"/>
  <c r="L975" i="12"/>
  <c r="M975" i="12"/>
  <c r="L977" i="12"/>
  <c r="M977" i="12"/>
  <c r="L979" i="12"/>
  <c r="M979" i="12"/>
  <c r="L981" i="12"/>
  <c r="M981" i="12"/>
  <c r="L1014" i="12"/>
  <c r="M1014" i="12"/>
  <c r="L1016" i="12"/>
  <c r="M1016" i="12"/>
  <c r="L1018" i="12"/>
  <c r="M1018" i="12"/>
  <c r="L1020" i="12"/>
  <c r="M1020" i="12"/>
  <c r="L1022" i="12"/>
  <c r="M1022" i="12"/>
  <c r="L1024" i="12"/>
  <c r="M1024" i="12"/>
  <c r="L1026" i="12"/>
  <c r="M1026" i="12"/>
  <c r="L1028" i="12"/>
  <c r="M1028" i="12"/>
  <c r="L1030" i="12"/>
  <c r="M1030" i="12"/>
  <c r="L1032" i="12"/>
  <c r="M1032" i="12"/>
  <c r="L1034" i="12"/>
  <c r="M1034" i="12"/>
  <c r="L1036" i="12"/>
  <c r="M1036" i="12"/>
  <c r="L1038" i="12"/>
  <c r="M1038" i="12"/>
  <c r="L1040" i="12"/>
  <c r="M1040" i="12"/>
  <c r="L1042" i="12"/>
  <c r="M1042" i="12"/>
  <c r="L1073" i="12"/>
  <c r="M1073" i="12"/>
  <c r="L1075" i="12"/>
  <c r="M1075" i="12"/>
  <c r="L1077" i="12"/>
  <c r="M1077" i="12"/>
  <c r="L1079" i="12"/>
  <c r="M1079" i="12"/>
  <c r="L1081" i="12"/>
  <c r="M1081" i="12"/>
  <c r="L1083" i="12"/>
  <c r="M1083" i="12"/>
  <c r="L1085" i="12"/>
  <c r="M1085" i="12"/>
  <c r="L1087" i="12"/>
  <c r="M1087" i="12"/>
  <c r="L1089" i="12"/>
  <c r="M1089" i="12"/>
  <c r="L1091" i="12"/>
  <c r="M1091" i="12"/>
  <c r="L1093" i="12"/>
  <c r="M1093" i="12"/>
  <c r="L1095" i="12"/>
  <c r="M1095" i="12"/>
  <c r="L1097" i="12"/>
  <c r="M1097" i="12"/>
  <c r="L1099" i="12"/>
  <c r="M1099" i="12"/>
  <c r="L1101" i="12"/>
  <c r="M1101" i="12"/>
  <c r="L1134" i="12"/>
  <c r="M1134" i="12"/>
  <c r="L1136" i="12"/>
  <c r="M1136" i="12"/>
  <c r="L1138" i="12"/>
  <c r="M1138" i="12"/>
  <c r="L1140" i="12"/>
  <c r="M1140" i="12"/>
  <c r="L1142" i="12"/>
  <c r="M1142" i="12"/>
  <c r="L1144" i="12"/>
  <c r="M1144" i="12"/>
  <c r="L1146" i="12"/>
  <c r="M1146" i="12"/>
  <c r="L1148" i="12"/>
  <c r="M1148" i="12"/>
  <c r="L1150" i="12"/>
  <c r="M1150" i="12"/>
  <c r="L1152" i="12"/>
  <c r="M1152" i="12"/>
  <c r="L1154" i="12"/>
  <c r="M1154" i="12"/>
  <c r="L1156" i="12"/>
  <c r="M1156" i="12"/>
  <c r="L1158" i="12"/>
  <c r="M1158" i="12"/>
  <c r="L1160" i="12"/>
  <c r="M1160" i="12"/>
  <c r="L1162" i="12"/>
  <c r="M1162" i="12"/>
  <c r="L1195" i="12"/>
  <c r="M1195" i="12"/>
  <c r="L1197" i="12"/>
  <c r="M1197" i="12"/>
  <c r="L1199" i="12"/>
  <c r="M1199" i="12"/>
  <c r="L1201" i="12"/>
  <c r="M1201" i="12"/>
  <c r="L1203" i="12"/>
  <c r="M1203" i="12"/>
  <c r="L1205" i="12"/>
  <c r="M1205" i="12"/>
  <c r="L1207" i="12"/>
  <c r="M1207" i="12"/>
  <c r="L1209" i="12"/>
  <c r="M1209" i="12"/>
  <c r="L1211" i="12"/>
  <c r="M1211" i="12"/>
  <c r="L1213" i="12"/>
  <c r="M1213" i="12"/>
  <c r="L1215" i="12"/>
  <c r="M1215" i="12"/>
  <c r="L1217" i="12"/>
  <c r="M1217" i="12"/>
  <c r="L1219" i="12"/>
  <c r="M1219" i="12"/>
  <c r="L1221" i="12"/>
  <c r="M1221" i="12"/>
  <c r="L1223" i="12"/>
  <c r="M1223" i="12"/>
  <c r="L1256" i="12"/>
  <c r="M1256" i="12"/>
  <c r="L1258" i="12"/>
  <c r="M1258" i="12"/>
  <c r="L1260" i="12"/>
  <c r="M1260" i="12"/>
  <c r="L1262" i="12"/>
  <c r="M1262" i="12"/>
  <c r="L1264" i="12"/>
  <c r="M1264" i="12"/>
  <c r="L1266" i="12"/>
  <c r="M1266" i="12"/>
  <c r="L1268" i="12"/>
  <c r="M1268" i="12"/>
  <c r="L1270" i="12"/>
  <c r="M1270" i="12"/>
  <c r="L1272" i="12"/>
  <c r="M1272" i="12"/>
  <c r="L1274" i="12"/>
  <c r="M1274" i="12"/>
  <c r="L1276" i="12"/>
  <c r="M1276" i="12"/>
  <c r="L1278" i="12"/>
  <c r="M1278" i="12"/>
  <c r="L1280" i="12"/>
  <c r="M1280" i="12"/>
  <c r="L1282" i="12"/>
  <c r="M1282" i="12"/>
  <c r="L1284" i="12"/>
  <c r="M1284" i="12"/>
  <c r="L1317" i="12"/>
  <c r="M1317" i="12"/>
  <c r="L1319" i="12"/>
  <c r="M1319" i="12"/>
  <c r="L1321" i="12"/>
  <c r="M1321" i="12"/>
  <c r="L1323" i="12"/>
  <c r="M1323" i="12"/>
  <c r="L1325" i="12"/>
  <c r="M1325" i="12"/>
  <c r="L1327" i="12"/>
  <c r="M1327" i="12"/>
  <c r="L1329" i="12"/>
  <c r="M1329" i="12"/>
  <c r="L1331" i="12"/>
  <c r="M1331" i="12"/>
  <c r="L1333" i="12"/>
  <c r="M1333" i="12"/>
  <c r="L1335" i="12"/>
  <c r="M1335" i="12"/>
  <c r="L1337" i="12"/>
  <c r="M1337" i="12"/>
  <c r="L1339" i="12"/>
  <c r="M1339" i="12"/>
  <c r="L1341" i="12"/>
  <c r="M1341" i="12"/>
  <c r="L1343" i="12"/>
  <c r="M1343" i="12"/>
  <c r="L1345" i="12"/>
  <c r="M1345" i="12"/>
  <c r="L1378" i="12"/>
  <c r="M1378" i="12"/>
  <c r="L1380" i="12"/>
  <c r="M1380" i="12"/>
  <c r="L1382" i="12"/>
  <c r="M1382" i="12"/>
  <c r="L1384" i="12"/>
  <c r="M1384" i="12"/>
  <c r="L1386" i="12"/>
  <c r="M1386" i="12"/>
  <c r="L1388" i="12"/>
  <c r="M1388" i="12"/>
  <c r="L1390" i="12"/>
  <c r="M1390" i="12"/>
  <c r="L1392" i="12"/>
  <c r="M1392" i="12"/>
  <c r="L1394" i="12"/>
  <c r="M1394" i="12"/>
  <c r="L1396" i="12"/>
  <c r="M1396" i="12"/>
  <c r="L1398" i="12"/>
  <c r="M1398" i="12"/>
  <c r="L1400" i="12"/>
  <c r="M1400" i="12"/>
  <c r="L1402" i="12"/>
  <c r="M1402" i="12"/>
  <c r="L1404" i="12"/>
  <c r="M1404" i="12"/>
  <c r="L1406" i="12"/>
  <c r="M1406" i="12"/>
  <c r="L1408" i="12"/>
  <c r="M1408" i="12"/>
  <c r="L1437" i="12"/>
  <c r="M1437" i="12"/>
  <c r="L1439" i="12"/>
  <c r="M1439" i="12"/>
  <c r="L1441" i="12"/>
  <c r="M1441" i="12"/>
  <c r="L1443" i="12"/>
  <c r="M1443" i="12"/>
  <c r="L1445" i="12"/>
  <c r="M1445" i="12"/>
  <c r="L1447" i="12"/>
  <c r="M1447" i="12"/>
  <c r="L1449" i="12"/>
  <c r="M1449" i="12"/>
  <c r="L1451" i="12"/>
  <c r="M1451" i="12"/>
  <c r="L1453" i="12"/>
  <c r="M1453" i="12"/>
  <c r="L1455" i="12"/>
  <c r="M1455" i="12"/>
  <c r="L1457" i="12"/>
  <c r="M1457" i="12"/>
  <c r="L1459" i="12"/>
  <c r="M1459" i="12"/>
  <c r="L1461" i="12"/>
  <c r="M1461" i="12"/>
  <c r="L1463" i="12"/>
  <c r="M1463" i="12"/>
  <c r="L1465" i="12"/>
  <c r="M1465" i="12"/>
  <c r="L1467" i="12"/>
  <c r="M1467" i="12"/>
  <c r="L1498" i="12"/>
  <c r="M1498" i="12"/>
  <c r="L1500" i="12"/>
  <c r="M1500" i="12"/>
  <c r="L1502" i="12"/>
  <c r="M1502" i="12"/>
  <c r="L1504" i="12"/>
  <c r="M1504" i="12"/>
  <c r="L1506" i="12"/>
  <c r="M1506" i="12"/>
  <c r="L1508" i="12"/>
  <c r="M1508" i="12"/>
  <c r="L1510" i="12"/>
  <c r="M1510" i="12"/>
  <c r="L1512" i="12"/>
  <c r="M1512" i="12"/>
  <c r="L1514" i="12"/>
  <c r="M1514" i="12"/>
  <c r="L1516" i="12"/>
  <c r="M1516" i="12"/>
  <c r="L1518" i="12"/>
  <c r="M1518" i="12"/>
  <c r="L1520" i="12"/>
  <c r="M1520" i="12"/>
  <c r="L1522" i="12"/>
  <c r="M1522" i="12"/>
  <c r="L1524" i="12"/>
  <c r="M1524" i="12"/>
  <c r="L1526" i="12"/>
  <c r="M1526" i="12"/>
  <c r="L1528" i="12"/>
  <c r="M1528" i="12"/>
  <c r="L1559" i="12"/>
  <c r="M1559" i="12"/>
  <c r="L1561" i="12"/>
  <c r="M1561" i="12"/>
  <c r="L1563" i="12"/>
  <c r="M1563" i="12"/>
  <c r="L1565" i="12"/>
  <c r="M1565" i="12"/>
  <c r="L1567" i="12"/>
  <c r="M1567" i="12"/>
  <c r="L1569" i="12"/>
  <c r="M1569" i="12"/>
  <c r="L1571" i="12"/>
  <c r="M1571" i="12"/>
  <c r="L1573" i="12"/>
  <c r="M1573" i="12"/>
  <c r="L1575" i="12"/>
  <c r="M1575" i="12"/>
  <c r="L1577" i="12"/>
  <c r="M1577" i="12"/>
  <c r="L1579" i="12"/>
  <c r="M1579" i="12"/>
  <c r="L1581" i="12"/>
  <c r="M1581" i="12"/>
  <c r="L1583" i="12"/>
  <c r="M1583" i="12"/>
  <c r="L1585" i="12"/>
  <c r="M1585" i="12"/>
  <c r="L1587" i="12"/>
  <c r="M1587" i="12"/>
  <c r="L1589" i="12"/>
  <c r="M1589" i="12"/>
  <c r="L1622" i="12"/>
  <c r="M1622" i="12"/>
  <c r="L1624" i="12"/>
  <c r="M1624" i="12"/>
  <c r="L1626" i="12"/>
  <c r="M1626" i="12"/>
  <c r="L1628" i="12"/>
  <c r="M1628" i="12"/>
  <c r="L1630" i="12"/>
  <c r="M1630" i="12"/>
  <c r="L1632" i="12"/>
  <c r="M1632" i="12"/>
  <c r="L1634" i="12"/>
  <c r="M1634" i="12"/>
  <c r="L1636" i="12"/>
  <c r="M1636" i="12"/>
  <c r="L1638" i="12"/>
  <c r="M1638" i="12"/>
  <c r="L1640" i="12"/>
  <c r="M1640" i="12"/>
  <c r="L1642" i="12"/>
  <c r="M1642" i="12"/>
  <c r="L1644" i="12"/>
  <c r="M1644" i="12"/>
  <c r="L1646" i="12"/>
  <c r="M1646" i="12"/>
  <c r="L1648" i="12"/>
  <c r="M1648" i="12"/>
  <c r="L1650" i="12"/>
  <c r="M1650" i="12"/>
  <c r="L1683" i="12"/>
  <c r="M1683" i="12"/>
  <c r="L1685" i="12"/>
  <c r="M1685" i="12"/>
  <c r="L1687" i="12"/>
  <c r="M1687" i="12"/>
  <c r="L1689" i="12"/>
  <c r="M1689" i="12"/>
  <c r="L1691" i="12"/>
  <c r="M1691" i="12"/>
  <c r="L1693" i="12"/>
  <c r="M1693" i="12"/>
  <c r="L1695" i="12"/>
  <c r="M1695" i="12"/>
  <c r="L1697" i="12"/>
  <c r="M1697" i="12"/>
  <c r="L1699" i="12"/>
  <c r="M1699" i="12"/>
  <c r="L1701" i="12"/>
  <c r="M1701" i="12"/>
  <c r="L1703" i="12"/>
  <c r="M1703" i="12"/>
  <c r="L1705" i="12"/>
  <c r="M1705" i="12"/>
  <c r="L1707" i="12"/>
  <c r="M1707" i="12"/>
  <c r="L1709" i="12"/>
  <c r="M1709" i="12"/>
  <c r="L1711" i="12"/>
  <c r="M1711" i="12"/>
  <c r="L1744" i="12"/>
  <c r="M1744" i="12"/>
  <c r="L1746" i="12"/>
  <c r="M1746" i="12"/>
  <c r="L1748" i="12"/>
  <c r="M1748" i="12"/>
  <c r="L1750" i="12"/>
  <c r="M1750" i="12"/>
  <c r="L1752" i="12"/>
  <c r="M1752" i="12"/>
  <c r="L1754" i="12"/>
  <c r="M1754" i="12"/>
  <c r="L1756" i="12"/>
  <c r="M1756" i="12"/>
  <c r="L1758" i="12"/>
  <c r="M1758" i="12"/>
  <c r="L1760" i="12"/>
  <c r="M1760" i="12"/>
  <c r="L1762" i="12"/>
  <c r="M1762" i="12"/>
  <c r="L1764" i="12"/>
  <c r="M1764" i="12"/>
  <c r="L1766" i="12"/>
  <c r="M1766" i="12"/>
  <c r="L1768" i="12"/>
  <c r="M1768" i="12"/>
  <c r="L1770" i="12"/>
  <c r="M1770" i="12"/>
  <c r="L1772" i="12"/>
  <c r="M1772" i="12"/>
  <c r="L1803" i="12"/>
  <c r="M1803" i="12"/>
  <c r="L1805" i="12"/>
  <c r="M1805" i="12"/>
  <c r="L1807" i="12"/>
  <c r="M1807" i="12"/>
  <c r="L1809" i="12"/>
  <c r="M1809" i="12"/>
  <c r="L1811" i="12"/>
  <c r="M1811" i="12"/>
  <c r="L1813" i="12"/>
  <c r="M1813" i="12"/>
  <c r="L1815" i="12"/>
  <c r="M1815" i="12"/>
  <c r="L1817" i="12"/>
  <c r="M1817" i="12"/>
  <c r="L1819" i="12"/>
  <c r="M1819" i="12"/>
  <c r="L1821" i="12"/>
  <c r="M1821" i="12"/>
  <c r="L1823" i="12"/>
  <c r="M1823" i="12"/>
  <c r="L1825" i="12"/>
  <c r="M1825" i="12"/>
  <c r="L1827" i="12"/>
  <c r="M1827" i="12"/>
  <c r="L1829" i="12"/>
  <c r="M1829" i="12"/>
  <c r="L1831" i="12"/>
  <c r="M1831" i="12"/>
  <c r="L1833" i="12"/>
  <c r="M1833" i="12"/>
  <c r="L1864" i="12"/>
  <c r="M1864" i="12"/>
  <c r="L1866" i="12"/>
  <c r="M1866" i="12"/>
  <c r="L1868" i="12"/>
  <c r="M1868" i="12"/>
  <c r="L1870" i="12"/>
  <c r="M1870" i="12"/>
  <c r="L1872" i="12"/>
  <c r="M1872" i="12"/>
  <c r="L1874" i="12"/>
  <c r="M1874" i="12"/>
  <c r="L1876" i="12"/>
  <c r="M1876" i="12"/>
  <c r="L1878" i="12"/>
  <c r="M1878" i="12"/>
  <c r="L1880" i="12"/>
  <c r="M1880" i="12"/>
  <c r="L1882" i="12"/>
  <c r="M1882" i="12"/>
  <c r="L1884" i="12"/>
  <c r="M1884" i="12"/>
  <c r="L1886" i="12"/>
  <c r="M1886" i="12"/>
  <c r="L1888" i="12"/>
  <c r="M1888" i="12"/>
  <c r="L1890" i="12"/>
  <c r="M1890" i="12"/>
  <c r="L1892" i="12"/>
  <c r="M1892" i="12"/>
  <c r="L1894" i="12"/>
  <c r="M1894" i="12"/>
  <c r="L1925" i="12"/>
  <c r="M1925" i="12"/>
  <c r="L1927" i="12"/>
  <c r="M1927" i="12"/>
  <c r="L1929" i="12"/>
  <c r="M1929" i="12"/>
  <c r="L1931" i="12"/>
  <c r="M1931" i="12"/>
  <c r="L1933" i="12"/>
  <c r="M1933" i="12"/>
  <c r="L1935" i="12"/>
  <c r="M1935" i="12"/>
  <c r="L1937" i="12"/>
  <c r="M1937" i="12"/>
  <c r="L1939" i="12"/>
  <c r="M1939" i="12"/>
  <c r="L1941" i="12"/>
  <c r="M1941" i="12"/>
  <c r="L1943" i="12"/>
  <c r="M1943" i="12"/>
  <c r="L1945" i="12"/>
  <c r="M1945" i="12"/>
  <c r="L1947" i="12"/>
  <c r="M1947" i="12"/>
  <c r="L1949" i="12"/>
  <c r="M1949" i="12"/>
  <c r="L1951" i="12"/>
  <c r="M1951" i="12"/>
  <c r="L1953" i="12"/>
  <c r="M1953" i="12"/>
  <c r="L1955" i="12"/>
  <c r="M1955" i="12"/>
  <c r="L1988" i="12"/>
  <c r="M1988" i="12"/>
  <c r="L1990" i="12"/>
  <c r="M1990" i="12"/>
  <c r="L1992" i="12"/>
  <c r="M1992" i="12"/>
  <c r="L1994" i="12"/>
  <c r="M1994" i="12"/>
  <c r="L1996" i="12"/>
  <c r="M1996" i="12"/>
  <c r="L1998" i="12"/>
  <c r="M1998" i="12"/>
  <c r="L2000" i="12"/>
  <c r="M2000" i="12"/>
  <c r="L2002" i="12"/>
  <c r="M2002" i="12"/>
  <c r="L2004" i="12"/>
  <c r="M2004" i="12"/>
  <c r="L2006" i="12"/>
  <c r="M2006" i="12"/>
  <c r="L2008" i="12"/>
  <c r="M2008" i="12"/>
  <c r="L2010" i="12"/>
  <c r="M2010" i="12"/>
  <c r="L2012" i="12"/>
  <c r="M2012" i="12"/>
  <c r="L2014" i="12"/>
  <c r="M2014" i="12"/>
  <c r="L2016" i="12"/>
  <c r="M2016" i="12"/>
  <c r="L2049" i="12"/>
  <c r="M2049" i="12"/>
  <c r="L2051" i="12"/>
  <c r="M2051" i="12"/>
  <c r="L2053" i="12"/>
  <c r="M2053" i="12"/>
  <c r="L2055" i="12"/>
  <c r="M2055" i="12"/>
  <c r="L2057" i="12"/>
  <c r="M2057" i="12"/>
  <c r="L2059" i="12"/>
  <c r="M2059" i="12"/>
  <c r="L2061" i="12"/>
  <c r="M2061" i="12"/>
  <c r="L2063" i="12"/>
  <c r="M2063" i="12"/>
  <c r="L2065" i="12"/>
  <c r="M2065" i="12"/>
  <c r="L2067" i="12"/>
  <c r="M2067" i="12"/>
  <c r="L2069" i="12"/>
  <c r="M2069" i="12"/>
  <c r="L2071" i="12"/>
  <c r="M2071" i="12"/>
  <c r="L2073" i="12"/>
  <c r="M2073" i="12"/>
  <c r="L2075" i="12"/>
  <c r="M2075" i="12"/>
  <c r="L2077" i="12"/>
  <c r="M2077" i="12"/>
  <c r="L2110" i="12"/>
  <c r="M2110" i="12"/>
  <c r="L2112" i="12"/>
  <c r="M2112" i="12"/>
  <c r="L2114" i="12"/>
  <c r="M2114" i="12"/>
  <c r="L2116" i="12"/>
  <c r="M2116" i="12"/>
  <c r="L2118" i="12"/>
  <c r="M2118" i="12"/>
  <c r="L2120" i="12"/>
  <c r="M2120" i="12"/>
  <c r="L2122" i="12"/>
  <c r="M2122" i="12"/>
  <c r="L2124" i="12"/>
  <c r="M2124" i="12"/>
  <c r="L2126" i="12"/>
  <c r="M2126" i="12"/>
  <c r="L2128" i="12"/>
  <c r="M2128" i="12"/>
  <c r="L2130" i="12"/>
  <c r="M2130" i="12"/>
  <c r="L2132" i="12"/>
  <c r="M2132" i="12"/>
  <c r="L2134" i="12"/>
  <c r="M2134" i="12"/>
  <c r="L2136" i="12"/>
  <c r="M2136" i="12"/>
  <c r="L2138" i="12"/>
  <c r="M2138" i="12"/>
  <c r="L2169" i="12"/>
  <c r="M2169" i="12"/>
  <c r="L2171" i="12"/>
  <c r="M2171" i="12"/>
  <c r="L2173" i="12"/>
  <c r="M2173" i="12"/>
  <c r="L2175" i="12"/>
  <c r="M2175" i="12"/>
  <c r="L2177" i="12"/>
  <c r="M2177" i="12"/>
  <c r="L2179" i="12"/>
  <c r="M2179" i="12"/>
  <c r="L2181" i="12"/>
  <c r="M2181" i="12"/>
  <c r="L2183" i="12"/>
  <c r="M2183" i="12"/>
  <c r="L2185" i="12"/>
  <c r="M2185" i="12"/>
  <c r="L2187" i="12"/>
  <c r="M2187" i="12"/>
  <c r="L2189" i="12"/>
  <c r="M2189" i="12"/>
  <c r="L2191" i="12"/>
  <c r="M2191" i="12"/>
  <c r="L2193" i="12"/>
  <c r="M2193" i="12"/>
  <c r="L2195" i="12"/>
  <c r="M2195" i="12"/>
  <c r="L2197" i="12"/>
  <c r="M2197" i="12"/>
  <c r="L2230" i="12"/>
  <c r="M2230" i="12"/>
  <c r="L2232" i="12"/>
  <c r="M2232" i="12"/>
  <c r="L2234" i="12"/>
  <c r="M2234" i="12"/>
  <c r="L2236" i="12"/>
  <c r="M2236" i="12"/>
  <c r="L2238" i="12"/>
  <c r="M2238" i="12"/>
  <c r="L2240" i="12"/>
  <c r="M2240" i="12"/>
  <c r="L2242" i="12"/>
  <c r="M2242" i="12"/>
  <c r="L2244" i="12"/>
  <c r="M2244" i="12"/>
  <c r="L2246" i="12"/>
  <c r="M2246" i="12"/>
  <c r="L2248" i="12"/>
  <c r="M2248" i="12"/>
  <c r="L2250" i="12"/>
  <c r="M2250" i="12"/>
  <c r="L2252" i="12"/>
  <c r="M2252" i="12"/>
  <c r="L2254" i="12"/>
  <c r="M2254" i="12"/>
  <c r="L2256" i="12"/>
  <c r="M2256" i="12"/>
  <c r="L2258" i="12"/>
  <c r="M2258" i="12"/>
  <c r="L2291" i="12"/>
  <c r="M2291" i="12"/>
  <c r="L2293" i="12"/>
  <c r="M2293" i="12"/>
  <c r="L2295" i="12"/>
  <c r="M2295" i="12"/>
  <c r="L2297" i="12"/>
  <c r="M2297" i="12"/>
  <c r="L2299" i="12"/>
  <c r="M2299" i="12"/>
  <c r="L2301" i="12"/>
  <c r="M2301" i="12"/>
  <c r="L2303" i="12"/>
  <c r="M2303" i="12"/>
  <c r="L2305" i="12"/>
  <c r="M2305" i="12"/>
  <c r="L2307" i="12"/>
  <c r="M2307" i="12"/>
  <c r="L2309" i="12"/>
  <c r="M2309" i="12"/>
  <c r="L2311" i="12"/>
  <c r="M2311" i="12"/>
  <c r="L2313" i="12"/>
  <c r="M2313" i="12"/>
  <c r="L2315" i="12"/>
  <c r="M2315" i="12"/>
  <c r="L2317" i="12"/>
  <c r="M2317" i="12"/>
  <c r="L2319" i="12"/>
  <c r="M2319" i="12"/>
  <c r="L2352" i="12"/>
  <c r="M2352" i="12"/>
  <c r="L2354" i="12"/>
  <c r="M2354" i="12"/>
  <c r="L2356" i="12"/>
  <c r="M2356" i="12"/>
  <c r="L2358" i="12"/>
  <c r="M2358" i="12"/>
  <c r="L2360" i="12"/>
  <c r="M2360" i="12"/>
  <c r="L2362" i="12"/>
  <c r="M2362" i="12"/>
  <c r="L2364" i="12"/>
  <c r="M2364" i="12"/>
  <c r="L2366" i="12"/>
  <c r="M2366" i="12"/>
  <c r="L2368" i="12"/>
  <c r="M2368" i="12"/>
  <c r="L2370" i="12"/>
  <c r="M2370" i="12"/>
  <c r="L2372" i="12"/>
  <c r="M2372" i="12"/>
  <c r="L2374" i="12"/>
  <c r="M2374" i="12"/>
  <c r="L2376" i="12"/>
  <c r="M2376" i="12"/>
  <c r="L2378" i="12"/>
  <c r="M2378" i="12"/>
  <c r="L2380" i="12"/>
  <c r="M2380" i="12"/>
  <c r="L2413" i="12"/>
  <c r="M2413" i="12"/>
  <c r="L2415" i="12"/>
  <c r="M2415" i="12"/>
  <c r="L2417" i="12"/>
  <c r="M2417" i="12"/>
  <c r="L2419" i="12"/>
  <c r="M2419" i="12"/>
  <c r="L2421" i="12"/>
  <c r="M2421" i="12"/>
  <c r="L2423" i="12"/>
  <c r="M2423" i="12"/>
  <c r="L2425" i="12"/>
  <c r="M2425" i="12"/>
  <c r="L2427" i="12"/>
  <c r="M2427" i="12"/>
  <c r="L2429" i="12"/>
  <c r="M2429" i="12"/>
  <c r="L2431" i="12"/>
  <c r="M2431" i="12"/>
  <c r="L2433" i="12"/>
  <c r="M2433" i="12"/>
  <c r="L2435" i="12"/>
  <c r="M2435" i="12"/>
  <c r="L2437" i="12"/>
  <c r="M2437" i="12"/>
  <c r="L2439" i="12"/>
  <c r="M2439" i="12"/>
  <c r="L2441" i="12"/>
  <c r="M2441" i="12"/>
  <c r="L2474" i="12"/>
  <c r="M2474" i="12"/>
  <c r="L2476" i="12"/>
  <c r="M2476" i="12"/>
  <c r="L2478" i="12"/>
  <c r="M2478" i="12"/>
  <c r="L2480" i="12"/>
  <c r="M2480" i="12"/>
  <c r="L2482" i="12"/>
  <c r="M2482" i="12"/>
  <c r="L2484" i="12"/>
  <c r="M2484" i="12"/>
  <c r="L2486" i="12"/>
  <c r="M2486" i="12"/>
  <c r="L2488" i="12"/>
  <c r="M2488" i="12"/>
  <c r="L2490" i="12"/>
  <c r="M2490" i="12"/>
  <c r="L2492" i="12"/>
  <c r="M2492" i="12"/>
  <c r="L2494" i="12"/>
  <c r="M2494" i="12"/>
  <c r="L2496" i="12"/>
  <c r="M2496" i="12"/>
  <c r="L2498" i="12"/>
  <c r="M2498" i="12"/>
  <c r="L2500" i="12"/>
  <c r="M2500" i="12"/>
  <c r="L2502" i="12"/>
  <c r="M2502" i="12"/>
  <c r="L2504" i="12"/>
  <c r="M2504" i="12"/>
  <c r="L2533" i="12"/>
  <c r="M2533" i="12"/>
  <c r="L2535" i="12"/>
  <c r="M2535" i="12"/>
  <c r="L2537" i="12"/>
  <c r="M2537" i="12"/>
  <c r="L2539" i="12"/>
  <c r="M2539" i="12"/>
  <c r="L2541" i="12"/>
  <c r="M2541" i="12"/>
  <c r="L2543" i="12"/>
  <c r="M2543" i="12"/>
  <c r="L2545" i="12"/>
  <c r="M2545" i="12"/>
  <c r="L2547" i="12"/>
  <c r="M2547" i="12"/>
  <c r="L2549" i="12"/>
  <c r="M2549" i="12"/>
  <c r="L2551" i="12"/>
  <c r="M2551" i="12"/>
  <c r="L2553" i="12"/>
  <c r="M2553" i="12"/>
  <c r="L2555" i="12"/>
  <c r="M2555" i="12"/>
  <c r="L2557" i="12"/>
  <c r="M2557" i="12"/>
  <c r="L2559" i="12"/>
  <c r="M2559" i="12"/>
  <c r="L2561" i="12"/>
  <c r="M2561" i="12"/>
  <c r="L2563" i="12"/>
  <c r="M2563" i="12"/>
  <c r="L2594" i="12"/>
  <c r="M2594" i="12"/>
  <c r="L2596" i="12"/>
  <c r="M2596" i="12"/>
  <c r="L2598" i="12"/>
  <c r="M2598" i="12"/>
  <c r="L2600" i="12"/>
  <c r="M2600" i="12"/>
  <c r="L2602" i="12"/>
  <c r="M2602" i="12"/>
  <c r="L2604" i="12"/>
  <c r="M2604" i="12"/>
  <c r="L2606" i="12"/>
  <c r="M2606" i="12"/>
  <c r="L2608" i="12"/>
  <c r="M2608" i="12"/>
  <c r="L2610" i="12"/>
  <c r="M2610" i="12"/>
  <c r="L2612" i="12"/>
  <c r="M2612" i="12"/>
  <c r="L2614" i="12"/>
  <c r="M2614" i="12"/>
  <c r="L2616" i="12"/>
  <c r="M2616" i="12"/>
  <c r="L2618" i="12"/>
  <c r="M2618" i="12"/>
  <c r="L2620" i="12"/>
  <c r="M2620" i="12"/>
  <c r="L2622" i="12"/>
  <c r="M2622" i="12"/>
  <c r="L2624" i="12"/>
  <c r="M2624" i="12"/>
  <c r="L2655" i="12"/>
  <c r="M2655" i="12"/>
  <c r="L2657" i="12"/>
  <c r="M2657" i="12"/>
  <c r="L2659" i="12"/>
  <c r="M2659" i="12"/>
  <c r="L2661" i="12"/>
  <c r="M2661" i="12"/>
  <c r="L2663" i="12"/>
  <c r="M2663" i="12"/>
  <c r="L2665" i="12"/>
  <c r="M2665" i="12"/>
  <c r="L2667" i="12"/>
  <c r="M2667" i="12"/>
  <c r="L2669" i="12"/>
  <c r="M2669" i="12"/>
  <c r="L2671" i="12"/>
  <c r="M2671" i="12"/>
  <c r="L2673" i="12"/>
  <c r="M2673" i="12"/>
  <c r="L2675" i="12"/>
  <c r="M2675" i="12"/>
  <c r="L2677" i="12"/>
  <c r="M2677" i="12"/>
  <c r="L2679" i="12"/>
  <c r="M2679" i="12"/>
  <c r="L2681" i="12"/>
  <c r="M2681" i="12"/>
  <c r="L2683" i="12"/>
  <c r="M2683" i="12"/>
  <c r="L2685" i="12"/>
  <c r="M2685" i="12"/>
  <c r="L2718" i="12"/>
  <c r="M2718" i="12"/>
  <c r="L2720" i="12"/>
  <c r="M2720" i="12"/>
  <c r="L2722" i="12"/>
  <c r="M2722" i="12"/>
  <c r="L2724" i="12"/>
  <c r="M2724" i="12"/>
  <c r="L2726" i="12"/>
  <c r="M2726" i="12"/>
  <c r="L2728" i="12"/>
  <c r="M2728" i="12"/>
  <c r="L2730" i="12"/>
  <c r="M2730" i="12"/>
  <c r="L2732" i="12"/>
  <c r="M2732" i="12"/>
  <c r="L2734" i="12"/>
  <c r="M2734" i="12"/>
  <c r="L2736" i="12"/>
  <c r="M2736" i="12"/>
  <c r="L2738" i="12"/>
  <c r="M2738" i="12"/>
  <c r="L2740" i="12"/>
  <c r="M2740" i="12"/>
  <c r="L2742" i="12"/>
  <c r="M2742" i="12"/>
  <c r="L2744" i="12"/>
  <c r="M2744" i="12"/>
  <c r="L2746" i="12"/>
  <c r="M2746" i="12"/>
  <c r="L2779" i="12"/>
  <c r="M2779" i="12"/>
  <c r="L2781" i="12"/>
  <c r="M2781" i="12"/>
  <c r="L2783" i="12"/>
  <c r="M2783" i="12"/>
  <c r="L2785" i="12"/>
  <c r="M2785" i="12"/>
  <c r="L2787" i="12"/>
  <c r="M2787" i="12"/>
  <c r="L2789" i="12"/>
  <c r="M2789" i="12"/>
  <c r="L2791" i="12"/>
  <c r="M2791" i="12"/>
  <c r="L2793" i="12"/>
  <c r="M2793" i="12"/>
  <c r="L2795" i="12"/>
  <c r="M2795" i="12"/>
  <c r="L2797" i="12"/>
  <c r="M2797" i="12"/>
  <c r="L2799" i="12"/>
  <c r="M2799" i="12"/>
  <c r="L2801" i="12"/>
  <c r="M2801" i="12"/>
  <c r="L2803" i="12"/>
  <c r="M2803" i="12"/>
  <c r="L2805" i="12"/>
  <c r="M2805" i="12"/>
  <c r="L2807" i="12"/>
  <c r="M2807" i="12"/>
  <c r="L2840" i="12"/>
  <c r="M2840" i="12"/>
  <c r="L2842" i="12"/>
  <c r="M2842" i="12"/>
  <c r="L2844" i="12"/>
  <c r="M2844" i="12"/>
  <c r="L2846" i="12"/>
  <c r="M2846" i="12"/>
  <c r="L2848" i="12"/>
  <c r="M2848" i="12"/>
  <c r="L2850" i="12"/>
  <c r="M2850" i="12"/>
  <c r="L2852" i="12"/>
  <c r="M2852" i="12"/>
  <c r="L2854" i="12"/>
  <c r="M2854" i="12"/>
  <c r="L2856" i="12"/>
  <c r="M2856" i="12"/>
  <c r="L2858" i="12"/>
  <c r="M2858" i="12"/>
  <c r="L2862" i="12"/>
  <c r="M2862" i="12"/>
  <c r="L2864" i="12"/>
  <c r="M2864" i="12"/>
  <c r="L2866" i="12"/>
  <c r="M2866" i="12"/>
  <c r="L2868" i="12"/>
  <c r="M2868" i="12"/>
  <c r="L2899" i="12"/>
  <c r="M2899" i="12"/>
  <c r="L2901" i="12"/>
  <c r="M2901" i="12"/>
  <c r="L2903" i="12"/>
  <c r="M2903" i="12"/>
  <c r="L2905" i="12"/>
  <c r="M2905" i="12"/>
  <c r="L2907" i="12"/>
  <c r="M2907" i="12"/>
  <c r="L2909" i="12"/>
  <c r="M2909" i="12"/>
  <c r="L2911" i="12"/>
  <c r="M2911" i="12"/>
  <c r="L2913" i="12"/>
  <c r="M2913" i="12"/>
  <c r="L2915" i="12"/>
  <c r="M2915" i="12"/>
  <c r="L2917" i="12"/>
  <c r="M2917" i="12"/>
  <c r="L2919" i="12"/>
  <c r="M2919" i="12"/>
  <c r="L2921" i="12"/>
  <c r="M2921" i="12"/>
  <c r="L2923" i="12"/>
  <c r="M2923" i="12"/>
  <c r="L2925" i="12"/>
  <c r="M2925" i="12"/>
  <c r="L2927" i="12"/>
  <c r="M2927" i="12"/>
  <c r="L2960" i="12"/>
  <c r="M2960" i="12"/>
  <c r="L2962" i="12"/>
  <c r="M2962" i="12"/>
  <c r="L2964" i="12"/>
  <c r="M2964" i="12"/>
  <c r="L2966" i="12"/>
  <c r="M2966" i="12"/>
  <c r="L2968" i="12"/>
  <c r="M2968" i="12"/>
  <c r="L2970" i="12"/>
  <c r="M2970" i="12"/>
  <c r="L2972" i="12"/>
  <c r="M2972" i="12"/>
  <c r="L2974" i="12"/>
  <c r="M2974" i="12"/>
  <c r="L2976" i="12"/>
  <c r="M2976" i="12"/>
  <c r="L2978" i="12"/>
  <c r="M2978" i="12"/>
  <c r="L2980" i="12"/>
  <c r="M2980" i="12"/>
  <c r="L2982" i="12"/>
  <c r="M2982" i="12"/>
  <c r="L2984" i="12"/>
  <c r="M2984" i="12"/>
  <c r="L2986" i="12"/>
  <c r="M2986" i="12"/>
  <c r="L2988" i="12"/>
  <c r="M2988" i="12"/>
  <c r="L2939" i="12"/>
  <c r="M2939" i="12"/>
  <c r="L2941" i="12"/>
  <c r="M2941" i="12"/>
  <c r="L2943" i="12"/>
  <c r="M2943" i="12"/>
  <c r="L2945" i="12"/>
  <c r="M2945" i="12"/>
  <c r="L2947" i="12"/>
  <c r="M2947" i="12"/>
  <c r="L2949" i="12"/>
  <c r="M2949" i="12"/>
  <c r="L2951" i="12"/>
  <c r="M2951" i="12"/>
  <c r="L2953" i="12"/>
  <c r="M2953" i="12"/>
  <c r="L2955" i="12"/>
  <c r="M2955" i="12"/>
  <c r="L2957" i="12"/>
  <c r="M2957" i="12"/>
  <c r="L2990" i="12"/>
  <c r="M2990" i="12"/>
  <c r="L2992" i="12"/>
  <c r="M2992" i="12"/>
  <c r="L2994" i="12"/>
  <c r="M2994" i="12"/>
  <c r="L2996" i="12"/>
  <c r="M2996" i="12"/>
  <c r="L2998" i="12"/>
  <c r="M2998" i="12"/>
  <c r="L3000" i="12"/>
  <c r="M3000" i="12"/>
  <c r="L3002" i="12"/>
  <c r="M3002" i="12"/>
  <c r="L3004" i="12"/>
  <c r="M3004" i="12"/>
  <c r="L3006" i="12"/>
  <c r="M3006" i="12"/>
  <c r="L3008" i="12"/>
  <c r="M3008" i="12"/>
  <c r="L3010" i="12"/>
  <c r="M3010" i="12"/>
  <c r="L3012" i="12"/>
  <c r="M3012" i="12"/>
  <c r="L3014" i="12"/>
  <c r="M3014" i="12"/>
  <c r="L3016" i="12"/>
  <c r="M3016" i="12"/>
  <c r="L3018" i="12"/>
  <c r="M3018" i="12"/>
  <c r="L3051" i="12"/>
  <c r="M3051" i="12"/>
  <c r="L3053" i="12"/>
  <c r="M3053" i="12"/>
  <c r="L3055" i="12"/>
  <c r="M3055" i="12"/>
  <c r="L3057" i="12"/>
  <c r="M3057" i="12"/>
  <c r="L3059" i="12"/>
  <c r="M3059" i="12"/>
  <c r="L3061" i="12"/>
  <c r="M3061" i="12"/>
  <c r="L3063" i="12"/>
  <c r="M3063" i="12"/>
  <c r="L3065" i="12"/>
  <c r="M3065" i="12"/>
  <c r="L3067" i="12"/>
  <c r="M3067" i="12"/>
  <c r="L3069" i="12"/>
  <c r="M3069" i="12"/>
  <c r="L3071" i="12"/>
  <c r="M3071" i="12"/>
  <c r="L3073" i="12"/>
  <c r="M3073" i="12"/>
  <c r="L3075" i="12"/>
  <c r="M3075" i="12"/>
  <c r="L3077" i="12"/>
  <c r="M3077" i="12"/>
  <c r="L3079" i="12"/>
  <c r="M3079" i="12"/>
  <c r="L3081" i="12"/>
  <c r="M3081" i="12"/>
  <c r="L3112" i="12"/>
  <c r="M3112" i="12"/>
  <c r="L3114" i="12"/>
  <c r="M3114" i="12"/>
  <c r="L3116" i="12"/>
  <c r="M3116" i="12"/>
  <c r="L3118" i="12"/>
  <c r="M3118" i="12"/>
  <c r="L3120" i="12"/>
  <c r="M3120" i="12"/>
  <c r="L3122" i="12"/>
  <c r="M3122" i="12"/>
  <c r="L3124" i="12"/>
  <c r="M3124" i="12"/>
  <c r="L3126" i="12"/>
  <c r="M3126" i="12"/>
  <c r="L3128" i="12"/>
  <c r="M3128" i="12"/>
  <c r="L3130" i="12"/>
  <c r="M3130" i="12"/>
  <c r="L3132" i="12"/>
  <c r="M3132" i="12"/>
  <c r="L3134" i="12"/>
  <c r="M3134" i="12"/>
  <c r="L3136" i="12"/>
  <c r="M3136" i="12"/>
  <c r="L3138" i="12"/>
  <c r="M3138" i="12"/>
  <c r="L3140" i="12"/>
  <c r="M3140" i="12"/>
  <c r="L3142" i="12"/>
  <c r="M3142" i="12"/>
  <c r="L3173" i="12"/>
  <c r="M3173" i="12"/>
  <c r="L3175" i="12"/>
  <c r="M3175" i="12"/>
  <c r="L3177" i="12"/>
  <c r="M3177" i="12"/>
  <c r="L3179" i="12"/>
  <c r="M3179" i="12"/>
  <c r="L3181" i="12"/>
  <c r="M3181" i="12"/>
  <c r="L3183" i="12"/>
  <c r="M3183" i="12"/>
  <c r="L3185" i="12"/>
  <c r="M3185" i="12"/>
  <c r="L3187" i="12"/>
  <c r="M3187" i="12"/>
  <c r="L3189" i="12"/>
  <c r="M3189" i="12"/>
  <c r="L3191" i="12"/>
  <c r="M3191" i="12"/>
  <c r="L3193" i="12"/>
  <c r="M3193" i="12"/>
  <c r="L3195" i="12"/>
  <c r="M3195" i="12"/>
  <c r="L3197" i="12"/>
  <c r="M3197" i="12"/>
  <c r="L3199" i="12"/>
  <c r="M3199" i="12"/>
  <c r="L3201" i="12"/>
  <c r="M3201" i="12"/>
  <c r="L3203" i="12"/>
  <c r="M3203" i="12"/>
  <c r="L3236" i="12"/>
  <c r="M3236" i="12"/>
  <c r="L3238" i="12"/>
  <c r="M3238" i="12"/>
  <c r="L3240" i="12"/>
  <c r="M3240" i="12"/>
  <c r="L3242" i="12"/>
  <c r="M3242" i="12"/>
  <c r="L3244" i="12"/>
  <c r="M3244" i="12"/>
  <c r="L3246" i="12"/>
  <c r="M3246" i="12"/>
  <c r="L3248" i="12"/>
  <c r="M3248" i="12"/>
  <c r="L3250" i="12"/>
  <c r="M3250" i="12"/>
  <c r="L3252" i="12"/>
  <c r="M3252" i="12"/>
  <c r="L3254" i="12"/>
  <c r="M3254" i="12"/>
  <c r="L3256" i="12"/>
  <c r="M3256" i="12"/>
  <c r="L3258" i="12"/>
  <c r="M3258" i="12"/>
  <c r="L3260" i="12"/>
  <c r="M3260" i="12"/>
  <c r="L3262" i="12"/>
  <c r="M3262" i="12"/>
  <c r="L3295" i="12"/>
  <c r="M3295" i="12"/>
  <c r="L3297" i="12"/>
  <c r="M3297" i="12"/>
  <c r="L3299" i="12"/>
  <c r="M3299" i="12"/>
  <c r="L3301" i="12"/>
  <c r="M3301" i="12"/>
  <c r="L3303" i="12"/>
  <c r="M3303" i="12"/>
  <c r="L3305" i="12"/>
  <c r="M3305" i="12"/>
  <c r="L3307" i="12"/>
  <c r="M3307" i="12"/>
  <c r="L3309" i="12"/>
  <c r="M3309" i="12"/>
  <c r="L3311" i="12"/>
  <c r="M3311" i="12"/>
  <c r="L3313" i="12"/>
  <c r="M3313" i="12"/>
  <c r="L3315" i="12"/>
  <c r="M3315" i="12"/>
  <c r="L3317" i="12"/>
  <c r="M3317" i="12"/>
  <c r="L3319" i="12"/>
  <c r="M3319" i="12"/>
  <c r="L3321" i="12"/>
  <c r="M3321" i="12"/>
  <c r="L3323" i="12"/>
  <c r="M3323" i="12"/>
  <c r="L3356" i="12"/>
  <c r="M3356" i="12"/>
  <c r="L3358" i="12"/>
  <c r="M3358" i="12"/>
  <c r="L3360" i="12"/>
  <c r="M3360" i="12"/>
  <c r="L3362" i="12"/>
  <c r="M3362" i="12"/>
  <c r="L3364" i="12"/>
  <c r="M3364" i="12"/>
  <c r="L3366" i="12"/>
  <c r="M3366" i="12"/>
  <c r="L3368" i="12"/>
  <c r="M3368" i="12"/>
  <c r="L3370" i="12"/>
  <c r="M3370" i="12"/>
  <c r="L3372" i="12"/>
  <c r="M3372" i="12"/>
  <c r="L3374" i="12"/>
  <c r="M3374" i="12"/>
  <c r="L3376" i="12"/>
  <c r="M3376" i="12"/>
  <c r="L3378" i="12"/>
  <c r="M3378" i="12"/>
  <c r="L3380" i="12"/>
  <c r="M3380" i="12"/>
  <c r="L3382" i="12"/>
  <c r="M3382" i="12"/>
  <c r="L3384" i="12"/>
  <c r="M3384" i="12"/>
  <c r="L3417" i="12"/>
  <c r="M3417" i="12"/>
  <c r="L3419" i="12"/>
  <c r="M3419" i="12"/>
  <c r="L3421" i="12"/>
  <c r="M3421" i="12"/>
  <c r="L3423" i="12"/>
  <c r="M3423" i="12"/>
  <c r="L3425" i="12"/>
  <c r="M3425" i="12"/>
  <c r="L3427" i="12"/>
  <c r="M3427" i="12"/>
  <c r="L3429" i="12"/>
  <c r="M3429" i="12"/>
  <c r="L3431" i="12"/>
  <c r="M3431" i="12"/>
  <c r="L3433" i="12"/>
  <c r="M3433" i="12"/>
  <c r="L3435" i="12"/>
  <c r="M3435" i="12"/>
  <c r="L3437" i="12"/>
  <c r="M3437" i="12"/>
  <c r="L3439" i="12"/>
  <c r="M3439" i="12"/>
  <c r="L3441" i="12"/>
  <c r="M3441" i="12"/>
  <c r="L3443" i="12"/>
  <c r="M3443" i="12"/>
  <c r="L3445" i="12"/>
  <c r="M3445" i="12"/>
  <c r="L3447" i="12"/>
  <c r="M3447" i="12"/>
  <c r="L3478" i="12"/>
  <c r="M3478" i="12"/>
  <c r="L3480" i="12"/>
  <c r="M3480" i="12"/>
  <c r="L3482" i="12"/>
  <c r="M3482" i="12"/>
  <c r="L3484" i="12"/>
  <c r="M3484" i="12"/>
  <c r="L3486" i="12"/>
  <c r="M3486" i="12"/>
  <c r="L3488" i="12"/>
  <c r="M3488" i="12"/>
  <c r="L3490" i="12"/>
  <c r="M3490" i="12"/>
  <c r="L3492" i="12"/>
  <c r="M3492" i="12"/>
  <c r="L3494" i="12"/>
  <c r="M3494" i="12"/>
  <c r="L3496" i="12"/>
  <c r="M3496" i="12"/>
  <c r="L3498" i="12"/>
  <c r="M3498" i="12"/>
  <c r="L3500" i="12"/>
  <c r="M3500" i="12"/>
  <c r="L3502" i="12"/>
  <c r="M3502" i="12"/>
  <c r="L3504" i="12"/>
  <c r="M3504" i="12"/>
  <c r="L3506" i="12"/>
  <c r="M3506" i="12"/>
  <c r="L3508" i="12"/>
  <c r="M3508" i="12"/>
  <c r="L3539" i="12"/>
  <c r="M3539" i="12"/>
  <c r="L3541" i="12"/>
  <c r="M3541" i="12"/>
  <c r="L3543" i="12"/>
  <c r="M3543" i="12"/>
  <c r="L3545" i="12"/>
  <c r="M3545" i="12"/>
  <c r="L3547" i="12"/>
  <c r="M3547" i="12"/>
  <c r="L3549" i="12"/>
  <c r="M3549" i="12"/>
  <c r="L3551" i="12"/>
  <c r="M3551" i="12"/>
  <c r="L3553" i="12"/>
  <c r="M3553" i="12"/>
  <c r="L3555" i="12"/>
  <c r="M3555" i="12"/>
  <c r="L3557" i="12"/>
  <c r="M3557" i="12"/>
  <c r="L3559" i="12"/>
  <c r="M3559" i="12"/>
  <c r="L3561" i="12"/>
  <c r="M3561" i="12"/>
  <c r="L3563" i="12"/>
  <c r="M3563" i="12"/>
  <c r="L3565" i="12"/>
  <c r="M3565" i="12"/>
  <c r="L3567" i="12"/>
  <c r="M3567" i="12"/>
  <c r="L3569" i="12"/>
  <c r="M3569" i="12"/>
  <c r="L3602" i="12"/>
  <c r="M3602" i="12"/>
  <c r="L3604" i="12"/>
  <c r="M3604" i="12"/>
  <c r="L3606" i="12"/>
  <c r="M3606" i="12"/>
  <c r="L3608" i="12"/>
  <c r="M3608" i="12"/>
  <c r="L3610" i="12"/>
  <c r="M3610" i="12"/>
  <c r="L3612" i="12"/>
  <c r="M3612" i="12"/>
  <c r="L3614" i="12"/>
  <c r="M3614" i="12"/>
  <c r="L3616" i="12"/>
  <c r="M3616" i="12"/>
  <c r="L3618" i="12"/>
  <c r="M3618" i="12"/>
  <c r="L3620" i="12"/>
  <c r="M3620" i="12"/>
  <c r="L3622" i="12"/>
  <c r="M3622" i="12"/>
  <c r="L3624" i="12"/>
  <c r="M3624" i="12"/>
  <c r="L3626" i="12"/>
  <c r="M3626" i="12"/>
  <c r="L3628" i="12"/>
  <c r="M3628" i="12"/>
  <c r="L3661" i="12"/>
  <c r="M3661" i="12"/>
  <c r="L3663" i="12"/>
  <c r="M3663" i="12"/>
  <c r="L3665" i="12"/>
  <c r="M3665" i="12"/>
  <c r="L3667" i="12"/>
  <c r="M3667" i="12"/>
  <c r="L3669" i="12"/>
  <c r="M3669" i="12"/>
  <c r="L3671" i="12"/>
  <c r="M3671" i="12"/>
  <c r="L3673" i="12"/>
  <c r="M3673" i="12"/>
  <c r="L3675" i="12"/>
  <c r="M3675" i="12"/>
  <c r="L3677" i="12"/>
  <c r="M3677" i="12"/>
  <c r="L3679" i="12"/>
  <c r="M3679" i="12"/>
  <c r="L3681" i="12"/>
  <c r="M3681" i="12"/>
  <c r="L3683" i="12"/>
  <c r="M3683" i="12"/>
  <c r="L3685" i="12"/>
  <c r="M3685" i="12"/>
  <c r="L3687" i="12"/>
  <c r="M3687" i="12"/>
  <c r="L3689" i="12"/>
  <c r="M3689" i="12"/>
  <c r="L3722" i="12"/>
  <c r="M3722" i="12"/>
  <c r="L3724" i="12"/>
  <c r="M3724" i="12"/>
  <c r="L3726" i="12"/>
  <c r="M3726" i="12"/>
  <c r="L3728" i="12"/>
  <c r="M3728" i="12"/>
  <c r="L3730" i="12"/>
  <c r="M3730" i="12"/>
  <c r="L3732" i="12"/>
  <c r="M3732" i="12"/>
  <c r="L3734" i="12"/>
  <c r="M3734" i="12"/>
  <c r="L3736" i="12"/>
  <c r="M3736" i="12"/>
  <c r="L3738" i="12"/>
  <c r="M3738" i="12"/>
  <c r="L3740" i="12"/>
  <c r="M3740" i="12"/>
  <c r="L3742" i="12"/>
  <c r="M3742" i="12"/>
  <c r="L3744" i="12"/>
  <c r="M3744" i="12"/>
  <c r="L3746" i="12"/>
  <c r="M3746" i="12"/>
  <c r="L3748" i="12"/>
  <c r="M3748" i="12"/>
  <c r="L3750" i="12"/>
  <c r="M3750" i="12"/>
  <c r="L3783" i="12"/>
  <c r="M3783" i="12"/>
  <c r="L3785" i="12"/>
  <c r="M3785" i="12"/>
  <c r="L3787" i="12"/>
  <c r="M3787" i="12"/>
  <c r="L3789" i="12"/>
  <c r="M3789" i="12"/>
  <c r="L3791" i="12"/>
  <c r="M3791" i="12"/>
  <c r="L3793" i="12"/>
  <c r="M3793" i="12"/>
  <c r="L3795" i="12"/>
  <c r="M3795" i="12"/>
  <c r="L3797" i="12"/>
  <c r="M3797" i="12"/>
  <c r="L3799" i="12"/>
  <c r="M3799" i="12"/>
  <c r="L3801" i="12"/>
  <c r="M3801" i="12"/>
  <c r="L3803" i="12"/>
  <c r="M3803" i="12"/>
  <c r="L3805" i="12"/>
  <c r="M3805" i="12"/>
  <c r="L3807" i="12"/>
  <c r="M3807" i="12"/>
  <c r="L3809" i="12"/>
  <c r="M3809" i="12"/>
  <c r="L3811" i="12"/>
  <c r="M3811" i="12"/>
  <c r="L3844" i="12"/>
  <c r="M3844" i="12"/>
  <c r="L3846" i="12"/>
  <c r="M3846" i="12"/>
  <c r="L3848" i="12"/>
  <c r="M3848" i="12"/>
  <c r="L3850" i="12"/>
  <c r="M3850" i="12"/>
  <c r="L3852" i="12"/>
  <c r="M3852" i="12"/>
  <c r="L3854" i="12"/>
  <c r="M3854" i="12"/>
  <c r="L3856" i="12"/>
  <c r="M3856" i="12"/>
  <c r="L3858" i="12"/>
  <c r="M3858" i="12"/>
  <c r="L3860" i="12"/>
  <c r="M3860" i="12"/>
  <c r="L3862" i="12"/>
  <c r="M3862" i="12"/>
  <c r="L3864" i="12"/>
  <c r="M3864" i="12"/>
  <c r="L3866" i="12"/>
  <c r="M3866" i="12"/>
  <c r="L3868" i="12"/>
  <c r="M3868" i="12"/>
  <c r="L3870" i="12"/>
  <c r="M3870" i="12"/>
  <c r="L3872" i="12"/>
  <c r="M3872" i="12"/>
  <c r="L3905" i="12"/>
  <c r="M3905" i="12"/>
  <c r="L3907" i="12"/>
  <c r="M3907" i="12"/>
  <c r="L3909" i="12"/>
  <c r="M3909" i="12"/>
  <c r="L3911" i="12"/>
  <c r="M3911" i="12"/>
  <c r="L3913" i="12"/>
  <c r="M3913" i="12"/>
  <c r="L3915" i="12"/>
  <c r="M3915" i="12"/>
  <c r="L3917" i="12"/>
  <c r="M3917" i="12"/>
  <c r="L3919" i="12"/>
  <c r="M3919" i="12"/>
  <c r="L3921" i="12"/>
  <c r="M3921" i="12"/>
  <c r="L3923" i="12"/>
  <c r="M3923" i="12"/>
  <c r="L3925" i="12"/>
  <c r="M3925" i="12"/>
  <c r="L3927" i="12"/>
  <c r="M3927" i="12"/>
  <c r="L3929" i="12"/>
  <c r="M3929" i="12"/>
  <c r="L3931" i="12"/>
  <c r="M3931" i="12"/>
  <c r="L3933" i="12"/>
  <c r="M3933" i="12"/>
  <c r="L2898" i="12"/>
  <c r="M2898" i="12"/>
  <c r="L2900" i="12"/>
  <c r="M2900" i="12"/>
  <c r="L2902" i="12"/>
  <c r="M2902" i="12"/>
  <c r="L2904" i="12"/>
  <c r="M2904" i="12"/>
  <c r="L2906" i="12"/>
  <c r="M2906" i="12"/>
  <c r="L2908" i="12"/>
  <c r="M2908" i="12"/>
  <c r="L2910" i="12"/>
  <c r="M2910" i="12"/>
  <c r="L2912" i="12"/>
  <c r="M2912" i="12"/>
  <c r="L2914" i="12"/>
  <c r="M2914" i="12"/>
  <c r="L2916" i="12"/>
  <c r="M2916" i="12"/>
  <c r="L2918" i="12"/>
  <c r="M2918" i="12"/>
  <c r="L2920" i="12"/>
  <c r="M2920" i="12"/>
  <c r="L2922" i="12"/>
  <c r="M2922" i="12"/>
  <c r="L2924" i="12"/>
  <c r="M2924" i="12"/>
  <c r="L2926" i="12"/>
  <c r="M2926" i="12"/>
  <c r="L2928" i="12"/>
  <c r="M2928" i="12"/>
  <c r="L2959" i="12"/>
  <c r="M2959" i="12"/>
  <c r="L2961" i="12"/>
  <c r="M2961" i="12"/>
  <c r="L2963" i="12"/>
  <c r="M2963" i="12"/>
  <c r="L2965" i="12"/>
  <c r="M2965" i="12"/>
  <c r="L2967" i="12"/>
  <c r="M2967" i="12"/>
  <c r="L2969" i="12"/>
  <c r="M2969" i="12"/>
  <c r="L2971" i="12"/>
  <c r="M2971" i="12"/>
  <c r="L2973" i="12"/>
  <c r="M2973" i="12"/>
  <c r="L2975" i="12"/>
  <c r="M2975" i="12"/>
  <c r="L2977" i="12"/>
  <c r="M2977" i="12"/>
  <c r="L2979" i="12"/>
  <c r="M2979" i="12"/>
  <c r="L2981" i="12"/>
  <c r="M2981" i="12"/>
  <c r="L2983" i="12"/>
  <c r="M2983" i="12"/>
  <c r="L2985" i="12"/>
  <c r="M2985" i="12"/>
  <c r="L2987" i="12"/>
  <c r="M2987" i="12"/>
  <c r="L2989" i="12"/>
  <c r="M2989" i="12"/>
  <c r="L3020" i="12"/>
  <c r="M3020" i="12"/>
  <c r="L3022" i="12"/>
  <c r="M3022" i="12"/>
  <c r="L3024" i="12"/>
  <c r="M3024" i="12"/>
  <c r="L3026" i="12"/>
  <c r="M3026" i="12"/>
  <c r="L3028" i="12"/>
  <c r="M3028" i="12"/>
  <c r="L3030" i="12"/>
  <c r="M3030" i="12"/>
  <c r="L3032" i="12"/>
  <c r="M3032" i="12"/>
  <c r="L3034" i="12"/>
  <c r="M3034" i="12"/>
  <c r="L3036" i="12"/>
  <c r="M3036" i="12"/>
  <c r="L3038" i="12"/>
  <c r="M3038" i="12"/>
  <c r="L3040" i="12"/>
  <c r="M3040" i="12"/>
  <c r="L3042" i="12"/>
  <c r="M3042" i="12"/>
  <c r="L3044" i="12"/>
  <c r="M3044" i="12"/>
  <c r="L3046" i="12"/>
  <c r="M3046" i="12"/>
  <c r="L3048" i="12"/>
  <c r="M3048" i="12"/>
  <c r="L3050" i="12"/>
  <c r="M3050" i="12"/>
  <c r="L3083" i="12"/>
  <c r="M3083" i="12"/>
  <c r="L3085" i="12"/>
  <c r="M3085" i="12"/>
  <c r="L3087" i="12"/>
  <c r="M3087" i="12"/>
  <c r="L3089" i="12"/>
  <c r="M3089" i="12"/>
  <c r="L3091" i="12"/>
  <c r="M3091" i="12"/>
  <c r="L3093" i="12"/>
  <c r="M3093" i="12"/>
  <c r="L3095" i="12"/>
  <c r="M3095" i="12"/>
  <c r="L3097" i="12"/>
  <c r="M3097" i="12"/>
  <c r="L3099" i="12"/>
  <c r="M3099" i="12"/>
  <c r="L3101" i="12"/>
  <c r="M3101" i="12"/>
  <c r="L3103" i="12"/>
  <c r="M3103" i="12"/>
  <c r="L3105" i="12"/>
  <c r="M3105" i="12"/>
  <c r="L3107" i="12"/>
  <c r="M3107" i="12"/>
  <c r="L3109" i="12"/>
  <c r="M3109" i="12"/>
  <c r="L3111" i="12"/>
  <c r="M3111" i="12"/>
  <c r="L3144" i="12"/>
  <c r="M3144" i="12"/>
  <c r="L3146" i="12"/>
  <c r="M3146" i="12"/>
  <c r="L3148" i="12"/>
  <c r="M3148" i="12"/>
  <c r="L3150" i="12"/>
  <c r="M3150" i="12"/>
  <c r="L3152" i="12"/>
  <c r="M3152" i="12"/>
  <c r="L3154" i="12"/>
  <c r="M3154" i="12"/>
  <c r="L3156" i="12"/>
  <c r="M3156" i="12"/>
  <c r="L3158" i="12"/>
  <c r="M3158" i="12"/>
  <c r="L3160" i="12"/>
  <c r="M3160" i="12"/>
  <c r="L3162" i="12"/>
  <c r="M3162" i="12"/>
  <c r="L3164" i="12"/>
  <c r="M3164" i="12"/>
  <c r="L3166" i="12"/>
  <c r="M3166" i="12"/>
  <c r="L3168" i="12"/>
  <c r="M3168" i="12"/>
  <c r="L3170" i="12"/>
  <c r="M3170" i="12"/>
  <c r="L3172" i="12"/>
  <c r="M3172" i="12"/>
  <c r="L3205" i="12"/>
  <c r="M3205" i="12"/>
  <c r="L3207" i="12"/>
  <c r="M3207" i="12"/>
  <c r="L3209" i="12"/>
  <c r="M3209" i="12"/>
  <c r="L3211" i="12"/>
  <c r="M3211" i="12"/>
  <c r="L3213" i="12"/>
  <c r="M3213" i="12"/>
  <c r="L3215" i="12"/>
  <c r="M3215" i="12"/>
  <c r="L3217" i="12"/>
  <c r="M3217" i="12"/>
  <c r="L3219" i="12"/>
  <c r="M3219" i="12"/>
  <c r="L3221" i="12"/>
  <c r="M3221" i="12"/>
  <c r="L3223" i="12"/>
  <c r="M3223" i="12"/>
  <c r="L3225" i="12"/>
  <c r="M3225" i="12"/>
  <c r="L3227" i="12"/>
  <c r="M3227" i="12"/>
  <c r="L3229" i="12"/>
  <c r="M3229" i="12"/>
  <c r="L3231" i="12"/>
  <c r="M3231" i="12"/>
  <c r="L3233" i="12"/>
  <c r="M3233" i="12"/>
  <c r="L3264" i="12"/>
  <c r="M3264" i="12"/>
  <c r="L3266" i="12"/>
  <c r="M3266" i="12"/>
  <c r="L3268" i="12"/>
  <c r="M3268" i="12"/>
  <c r="L3270" i="12"/>
  <c r="M3270" i="12"/>
  <c r="L3272" i="12"/>
  <c r="M3272" i="12"/>
  <c r="L3274" i="12"/>
  <c r="M3274" i="12"/>
  <c r="L3276" i="12"/>
  <c r="M3276" i="12"/>
  <c r="L3278" i="12"/>
  <c r="M3278" i="12"/>
  <c r="L3280" i="12"/>
  <c r="M3280" i="12"/>
  <c r="L3282" i="12"/>
  <c r="M3282" i="12"/>
  <c r="L3284" i="12"/>
  <c r="M3284" i="12"/>
  <c r="L3286" i="12"/>
  <c r="M3286" i="12"/>
  <c r="L3288" i="12"/>
  <c r="M3288" i="12"/>
  <c r="L3290" i="12"/>
  <c r="M3290" i="12"/>
  <c r="L3292" i="12"/>
  <c r="M3292" i="12"/>
  <c r="L3294" i="12"/>
  <c r="M3294" i="12"/>
  <c r="L3325" i="12"/>
  <c r="M3325" i="12"/>
  <c r="L3327" i="12"/>
  <c r="M3327" i="12"/>
  <c r="L3329" i="12"/>
  <c r="M3329" i="12"/>
  <c r="L3331" i="12"/>
  <c r="M3331" i="12"/>
  <c r="L3333" i="12"/>
  <c r="M3333" i="12"/>
  <c r="L3335" i="12"/>
  <c r="M3335" i="12"/>
  <c r="L3337" i="12"/>
  <c r="M3337" i="12"/>
  <c r="L3339" i="12"/>
  <c r="M3339" i="12"/>
  <c r="L3341" i="12"/>
  <c r="M3341" i="12"/>
  <c r="L3343" i="12"/>
  <c r="M3343" i="12"/>
  <c r="L3345" i="12"/>
  <c r="M3345" i="12"/>
  <c r="L3347" i="12"/>
  <c r="M3347" i="12"/>
  <c r="L3349" i="12"/>
  <c r="M3349" i="12"/>
  <c r="L3351" i="12"/>
  <c r="M3351" i="12"/>
  <c r="L3353" i="12"/>
  <c r="M3353" i="12"/>
  <c r="L3355" i="12"/>
  <c r="M3355" i="12"/>
  <c r="L3386" i="12"/>
  <c r="M3386" i="12"/>
  <c r="L3388" i="12"/>
  <c r="M3388" i="12"/>
  <c r="L3390" i="12"/>
  <c r="M3390" i="12"/>
  <c r="L3392" i="12"/>
  <c r="M3392" i="12"/>
  <c r="L3394" i="12"/>
  <c r="M3394" i="12"/>
  <c r="L3396" i="12"/>
  <c r="M3396" i="12"/>
  <c r="L3398" i="12"/>
  <c r="M3398" i="12"/>
  <c r="L3400" i="12"/>
  <c r="M3400" i="12"/>
  <c r="L3402" i="12"/>
  <c r="M3402" i="12"/>
  <c r="L3404" i="12"/>
  <c r="M3404" i="12"/>
  <c r="L3406" i="12"/>
  <c r="M3406" i="12"/>
  <c r="L3408" i="12"/>
  <c r="M3408" i="12"/>
  <c r="L3410" i="12"/>
  <c r="M3410" i="12"/>
  <c r="L3412" i="12"/>
  <c r="M3412" i="12"/>
  <c r="L3414" i="12"/>
  <c r="M3414" i="12"/>
  <c r="L3416" i="12"/>
  <c r="M3416" i="12"/>
  <c r="L3449" i="12"/>
  <c r="M3449" i="12"/>
  <c r="L3451" i="12"/>
  <c r="M3451" i="12"/>
  <c r="L3453" i="12"/>
  <c r="M3453" i="12"/>
  <c r="L3455" i="12"/>
  <c r="M3455" i="12"/>
  <c r="L3457" i="12"/>
  <c r="M3457" i="12"/>
  <c r="L3459" i="12"/>
  <c r="M3459" i="12"/>
  <c r="L3461" i="12"/>
  <c r="M3461" i="12"/>
  <c r="L3463" i="12"/>
  <c r="M3463" i="12"/>
  <c r="L3465" i="12"/>
  <c r="M3465" i="12"/>
  <c r="L3467" i="12"/>
  <c r="M3467" i="12"/>
  <c r="L3469" i="12"/>
  <c r="M3469" i="12"/>
  <c r="L3471" i="12"/>
  <c r="M3471" i="12"/>
  <c r="L3473" i="12"/>
  <c r="M3473" i="12"/>
  <c r="L3475" i="12"/>
  <c r="M3475" i="12"/>
  <c r="L3477" i="12"/>
  <c r="M3477" i="12"/>
  <c r="L3510" i="12"/>
  <c r="M3510" i="12"/>
  <c r="L3512" i="12"/>
  <c r="M3512" i="12"/>
  <c r="L3514" i="12"/>
  <c r="M3514" i="12"/>
  <c r="L3516" i="12"/>
  <c r="M3516" i="12"/>
  <c r="L3518" i="12"/>
  <c r="M3518" i="12"/>
  <c r="L3520" i="12"/>
  <c r="M3520" i="12"/>
  <c r="L3522" i="12"/>
  <c r="M3522" i="12"/>
  <c r="L3524" i="12"/>
  <c r="M3524" i="12"/>
  <c r="L3526" i="12"/>
  <c r="M3526" i="12"/>
  <c r="L3528" i="12"/>
  <c r="M3528" i="12"/>
  <c r="L3530" i="12"/>
  <c r="M3530" i="12"/>
  <c r="L3532" i="12"/>
  <c r="M3532" i="12"/>
  <c r="L3534" i="12"/>
  <c r="M3534" i="12"/>
  <c r="L3536" i="12"/>
  <c r="M3536" i="12"/>
  <c r="L3538" i="12"/>
  <c r="M3538" i="12"/>
  <c r="L3571" i="12"/>
  <c r="M3571" i="12"/>
  <c r="L3573" i="12"/>
  <c r="M3573" i="12"/>
  <c r="L3575" i="12"/>
  <c r="M3575" i="12"/>
  <c r="L3577" i="12"/>
  <c r="M3577" i="12"/>
  <c r="L3579" i="12"/>
  <c r="M3579" i="12"/>
  <c r="L3581" i="12"/>
  <c r="M3581" i="12"/>
  <c r="L3583" i="12"/>
  <c r="M3583" i="12"/>
  <c r="L3585" i="12"/>
  <c r="M3585" i="12"/>
  <c r="L3587" i="12"/>
  <c r="M3587" i="12"/>
  <c r="L3589" i="12"/>
  <c r="M3589" i="12"/>
  <c r="L3591" i="12"/>
  <c r="M3591" i="12"/>
  <c r="L3593" i="12"/>
  <c r="M3593" i="12"/>
  <c r="L3595" i="12"/>
  <c r="M3595" i="12"/>
  <c r="L3597" i="12"/>
  <c r="M3597" i="12"/>
  <c r="L3599" i="12"/>
  <c r="M3599" i="12"/>
  <c r="L3630" i="12"/>
  <c r="M3630" i="12"/>
  <c r="L3632" i="12"/>
  <c r="M3632" i="12"/>
  <c r="L3634" i="12"/>
  <c r="M3634" i="12"/>
  <c r="L3636" i="12"/>
  <c r="M3636" i="12"/>
  <c r="L3638" i="12"/>
  <c r="M3638" i="12"/>
  <c r="L3640" i="12"/>
  <c r="M3640" i="12"/>
  <c r="L3642" i="12"/>
  <c r="M3642" i="12"/>
  <c r="L3644" i="12"/>
  <c r="M3644" i="12"/>
  <c r="L3646" i="12"/>
  <c r="M3646" i="12"/>
  <c r="L3648" i="12"/>
  <c r="M3648" i="12"/>
  <c r="L3650" i="12"/>
  <c r="M3650" i="12"/>
  <c r="L3652" i="12"/>
  <c r="M3652" i="12"/>
  <c r="L3654" i="12"/>
  <c r="M3654" i="12"/>
  <c r="L3656" i="12"/>
  <c r="M3656" i="12"/>
  <c r="L3658" i="12"/>
  <c r="M3658" i="12"/>
  <c r="L3691" i="12"/>
  <c r="M3691" i="12"/>
  <c r="L3693" i="12"/>
  <c r="M3693" i="12"/>
  <c r="L3695" i="12"/>
  <c r="M3695" i="12"/>
  <c r="L3697" i="12"/>
  <c r="M3697" i="12"/>
  <c r="L3699" i="12"/>
  <c r="M3699" i="12"/>
  <c r="L3701" i="12"/>
  <c r="M3701" i="12"/>
  <c r="L3703" i="12"/>
  <c r="M3703" i="12"/>
  <c r="L3705" i="12"/>
  <c r="M3705" i="12"/>
  <c r="L3707" i="12"/>
  <c r="M3707" i="12"/>
  <c r="L3709" i="12"/>
  <c r="M3709" i="12"/>
  <c r="L3711" i="12"/>
  <c r="M3711" i="12"/>
  <c r="L3713" i="12"/>
  <c r="M3713" i="12"/>
  <c r="L3715" i="12"/>
  <c r="M3715" i="12"/>
  <c r="L3717" i="12"/>
  <c r="M3717" i="12"/>
  <c r="L3719" i="12"/>
  <c r="M3719" i="12"/>
  <c r="L3752" i="12"/>
  <c r="M3752" i="12"/>
  <c r="L3754" i="12"/>
  <c r="M3754" i="12"/>
  <c r="L3756" i="12"/>
  <c r="M3756" i="12"/>
  <c r="L3758" i="12"/>
  <c r="M3758" i="12"/>
  <c r="L3760" i="12"/>
  <c r="M3760" i="12"/>
  <c r="L3762" i="12"/>
  <c r="M3762" i="12"/>
  <c r="L3764" i="12"/>
  <c r="M3764" i="12"/>
  <c r="L3766" i="12"/>
  <c r="M3766" i="12"/>
  <c r="L3768" i="12"/>
  <c r="M3768" i="12"/>
  <c r="L3770" i="12"/>
  <c r="M3770" i="12"/>
  <c r="L3772" i="12"/>
  <c r="M3772" i="12"/>
  <c r="L3774" i="12"/>
  <c r="M3774" i="12"/>
  <c r="L3776" i="12"/>
  <c r="M3776" i="12"/>
  <c r="L3778" i="12"/>
  <c r="M3778" i="12"/>
  <c r="L3780" i="12"/>
  <c r="M3780" i="12"/>
  <c r="L3813" i="12"/>
  <c r="M3813" i="12"/>
  <c r="L3815" i="12"/>
  <c r="M3815" i="12"/>
  <c r="L3817" i="12"/>
  <c r="M3817" i="12"/>
  <c r="L3819" i="12"/>
  <c r="M3819" i="12"/>
  <c r="L3821" i="12"/>
  <c r="M3821" i="12"/>
  <c r="L3823" i="12"/>
  <c r="M3823" i="12"/>
  <c r="L3825" i="12"/>
  <c r="M3825" i="12"/>
  <c r="L3827" i="12"/>
  <c r="M3827" i="12"/>
  <c r="L3829" i="12"/>
  <c r="M3829" i="12"/>
  <c r="L3833" i="12"/>
  <c r="M3833" i="12"/>
  <c r="L3835" i="12"/>
  <c r="M3835" i="12"/>
  <c r="L3837" i="12"/>
  <c r="M3837" i="12"/>
  <c r="L3839" i="12"/>
  <c r="M3839" i="12"/>
  <c r="L3841" i="12"/>
  <c r="M3841" i="12"/>
  <c r="L3874" i="12"/>
  <c r="M3874" i="12"/>
  <c r="L3876" i="12"/>
  <c r="M3876" i="12"/>
  <c r="L3878" i="12"/>
  <c r="M3878" i="12"/>
  <c r="L3880" i="12"/>
  <c r="M3880" i="12"/>
  <c r="L3882" i="12"/>
  <c r="M3882" i="12"/>
  <c r="L3884" i="12"/>
  <c r="M3884" i="12"/>
  <c r="L3886" i="12"/>
  <c r="M3886" i="12"/>
  <c r="L3888" i="12"/>
  <c r="M3888" i="12"/>
  <c r="L3890" i="12"/>
  <c r="M3890" i="12"/>
  <c r="L3892" i="12"/>
  <c r="M3892" i="12"/>
  <c r="L3894" i="12"/>
  <c r="M3894" i="12"/>
  <c r="L3896" i="12"/>
  <c r="M3896" i="12"/>
  <c r="L3898" i="12"/>
  <c r="M3898" i="12"/>
  <c r="L3900" i="12"/>
  <c r="M3900" i="12"/>
  <c r="L3902" i="12"/>
  <c r="M3902" i="12"/>
  <c r="L3052" i="12"/>
  <c r="M3052" i="12"/>
  <c r="L3054" i="12"/>
  <c r="M3054" i="12"/>
  <c r="L3056" i="12"/>
  <c r="M3056" i="12"/>
  <c r="L3058" i="12"/>
  <c r="M3058" i="12"/>
  <c r="L3060" i="12"/>
  <c r="M3060" i="12"/>
  <c r="L3062" i="12"/>
  <c r="M3062" i="12"/>
  <c r="L3064" i="12"/>
  <c r="M3064" i="12"/>
  <c r="L3066" i="12"/>
  <c r="M3066" i="12"/>
  <c r="L3068" i="12"/>
  <c r="M3068" i="12"/>
  <c r="L3070" i="12"/>
  <c r="M3070" i="12"/>
  <c r="L3072" i="12"/>
  <c r="M3072" i="12"/>
  <c r="L3074" i="12"/>
  <c r="M3074" i="12"/>
  <c r="L3076" i="12"/>
  <c r="M3076" i="12"/>
  <c r="L3078" i="12"/>
  <c r="M3078" i="12"/>
  <c r="L3080" i="12"/>
  <c r="M3080" i="12"/>
  <c r="L3113" i="12"/>
  <c r="M3113" i="12"/>
  <c r="L3115" i="12"/>
  <c r="M3115" i="12"/>
  <c r="L3117" i="12"/>
  <c r="M3117" i="12"/>
  <c r="L3119" i="12"/>
  <c r="M3119" i="12"/>
  <c r="L3121" i="12"/>
  <c r="M3121" i="12"/>
  <c r="L3123" i="12"/>
  <c r="M3123" i="12"/>
  <c r="L3125" i="12"/>
  <c r="M3125" i="12"/>
  <c r="L3127" i="12"/>
  <c r="M3127" i="12"/>
  <c r="L3129" i="12"/>
  <c r="M3129" i="12"/>
  <c r="L3131" i="12"/>
  <c r="M3131" i="12"/>
  <c r="L3133" i="12"/>
  <c r="M3133" i="12"/>
  <c r="L3135" i="12"/>
  <c r="M3135" i="12"/>
  <c r="L3137" i="12"/>
  <c r="M3137" i="12"/>
  <c r="L3139" i="12"/>
  <c r="M3139" i="12"/>
  <c r="L3141" i="12"/>
  <c r="M3141" i="12"/>
  <c r="L3174" i="12"/>
  <c r="M3174" i="12"/>
  <c r="L3176" i="12"/>
  <c r="M3176" i="12"/>
  <c r="L3178" i="12"/>
  <c r="M3178" i="12"/>
  <c r="L3180" i="12"/>
  <c r="M3180" i="12"/>
  <c r="L3182" i="12"/>
  <c r="M3182" i="12"/>
  <c r="L3184" i="12"/>
  <c r="M3184" i="12"/>
  <c r="L3186" i="12"/>
  <c r="M3186" i="12"/>
  <c r="L3188" i="12"/>
  <c r="M3188" i="12"/>
  <c r="L3190" i="12"/>
  <c r="M3190" i="12"/>
  <c r="L3192" i="12"/>
  <c r="M3192" i="12"/>
  <c r="L3194" i="12"/>
  <c r="M3194" i="12"/>
  <c r="L3196" i="12"/>
  <c r="M3196" i="12"/>
  <c r="L3198" i="12"/>
  <c r="M3198" i="12"/>
  <c r="L3200" i="12"/>
  <c r="M3200" i="12"/>
  <c r="L3202" i="12"/>
  <c r="M3202" i="12"/>
  <c r="L3235" i="12"/>
  <c r="M3235" i="12"/>
  <c r="L3237" i="12"/>
  <c r="M3237" i="12"/>
  <c r="L3239" i="12"/>
  <c r="M3239" i="12"/>
  <c r="L3241" i="12"/>
  <c r="M3241" i="12"/>
  <c r="L3243" i="12"/>
  <c r="M3243" i="12"/>
  <c r="L3245" i="12"/>
  <c r="M3245" i="12"/>
  <c r="L3247" i="12"/>
  <c r="M3247" i="12"/>
  <c r="L3249" i="12"/>
  <c r="M3249" i="12"/>
  <c r="L3251" i="12"/>
  <c r="M3251" i="12"/>
  <c r="L3253" i="12"/>
  <c r="M3253" i="12"/>
  <c r="L3255" i="12"/>
  <c r="M3255" i="12"/>
  <c r="L3257" i="12"/>
  <c r="M3257" i="12"/>
  <c r="L3259" i="12"/>
  <c r="M3259" i="12"/>
  <c r="L3261" i="12"/>
  <c r="M3261" i="12"/>
  <c r="L3263" i="12"/>
  <c r="M3263" i="12"/>
  <c r="L3296" i="12"/>
  <c r="M3296" i="12"/>
  <c r="L3298" i="12"/>
  <c r="M3298" i="12"/>
  <c r="L3300" i="12"/>
  <c r="M3300" i="12"/>
  <c r="L3302" i="12"/>
  <c r="M3302" i="12"/>
  <c r="L3304" i="12"/>
  <c r="M3304" i="12"/>
  <c r="L3306" i="12"/>
  <c r="M3306" i="12"/>
  <c r="L3308" i="12"/>
  <c r="M3308" i="12"/>
  <c r="L3310" i="12"/>
  <c r="M3310" i="12"/>
  <c r="L3312" i="12"/>
  <c r="M3312" i="12"/>
  <c r="L3314" i="12"/>
  <c r="M3314" i="12"/>
  <c r="L3316" i="12"/>
  <c r="M3316" i="12"/>
  <c r="L3318" i="12"/>
  <c r="M3318" i="12"/>
  <c r="L3320" i="12"/>
  <c r="M3320" i="12"/>
  <c r="L3322" i="12"/>
  <c r="M3322" i="12"/>
  <c r="L3324" i="12"/>
  <c r="M3324" i="12"/>
  <c r="L3357" i="12"/>
  <c r="M3357" i="12"/>
  <c r="L3359" i="12"/>
  <c r="M3359" i="12"/>
  <c r="L3361" i="12"/>
  <c r="M3361" i="12"/>
  <c r="L3363" i="12"/>
  <c r="M3363" i="12"/>
  <c r="L3365" i="12"/>
  <c r="M3365" i="12"/>
  <c r="L3367" i="12"/>
  <c r="M3367" i="12"/>
  <c r="L3369" i="12"/>
  <c r="M3369" i="12"/>
  <c r="L3371" i="12"/>
  <c r="M3371" i="12"/>
  <c r="L3373" i="12"/>
  <c r="M3373" i="12"/>
  <c r="L3375" i="12"/>
  <c r="M3375" i="12"/>
  <c r="L3377" i="12"/>
  <c r="M3377" i="12"/>
  <c r="L3379" i="12"/>
  <c r="M3379" i="12"/>
  <c r="L3381" i="12"/>
  <c r="M3381" i="12"/>
  <c r="L3383" i="12"/>
  <c r="M3383" i="12"/>
  <c r="L3385" i="12"/>
  <c r="M3385" i="12"/>
  <c r="L3418" i="12"/>
  <c r="M3418" i="12"/>
  <c r="L3420" i="12"/>
  <c r="M3420" i="12"/>
  <c r="L3422" i="12"/>
  <c r="M3422" i="12"/>
  <c r="L3424" i="12"/>
  <c r="M3424" i="12"/>
  <c r="L3426" i="12"/>
  <c r="M3426" i="12"/>
  <c r="L3428" i="12"/>
  <c r="M3428" i="12"/>
  <c r="L3430" i="12"/>
  <c r="M3430" i="12"/>
  <c r="L3432" i="12"/>
  <c r="M3432" i="12"/>
  <c r="L3434" i="12"/>
  <c r="M3434" i="12"/>
  <c r="L3436" i="12"/>
  <c r="M3436" i="12"/>
  <c r="L3438" i="12"/>
  <c r="M3438" i="12"/>
  <c r="L3440" i="12"/>
  <c r="M3440" i="12"/>
  <c r="L3442" i="12"/>
  <c r="M3442" i="12"/>
  <c r="L3444" i="12"/>
  <c r="M3444" i="12"/>
  <c r="L3446" i="12"/>
  <c r="M3446" i="12"/>
  <c r="L3479" i="12"/>
  <c r="M3479" i="12"/>
  <c r="L3481" i="12"/>
  <c r="M3481" i="12"/>
  <c r="L3483" i="12"/>
  <c r="M3483" i="12"/>
  <c r="L3485" i="12"/>
  <c r="M3485" i="12"/>
  <c r="L3487" i="12"/>
  <c r="M3487" i="12"/>
  <c r="L3489" i="12"/>
  <c r="M3489" i="12"/>
  <c r="L3491" i="12"/>
  <c r="M3491" i="12"/>
  <c r="L3493" i="12"/>
  <c r="M3493" i="12"/>
  <c r="L3495" i="12"/>
  <c r="M3495" i="12"/>
  <c r="L3497" i="12"/>
  <c r="M3497" i="12"/>
  <c r="L3499" i="12"/>
  <c r="M3499" i="12"/>
  <c r="L3501" i="12"/>
  <c r="M3501" i="12"/>
  <c r="L3503" i="12"/>
  <c r="M3503" i="12"/>
  <c r="L3505" i="12"/>
  <c r="M3505" i="12"/>
  <c r="L3507" i="12"/>
  <c r="M3507" i="12"/>
  <c r="L3540" i="12"/>
  <c r="M3540" i="12"/>
  <c r="L3542" i="12"/>
  <c r="M3542" i="12"/>
  <c r="L3544" i="12"/>
  <c r="M3544" i="12"/>
  <c r="L3546" i="12"/>
  <c r="M3546" i="12"/>
  <c r="L3548" i="12"/>
  <c r="M3548" i="12"/>
  <c r="L3550" i="12"/>
  <c r="M3550" i="12"/>
  <c r="L3552" i="12"/>
  <c r="M3552" i="12"/>
  <c r="L3554" i="12"/>
  <c r="M3554" i="12"/>
  <c r="L3556" i="12"/>
  <c r="M3556" i="12"/>
  <c r="L3558" i="12"/>
  <c r="M3558" i="12"/>
  <c r="L3560" i="12"/>
  <c r="M3560" i="12"/>
  <c r="L3562" i="12"/>
  <c r="M3562" i="12"/>
  <c r="L3564" i="12"/>
  <c r="M3564" i="12"/>
  <c r="L3566" i="12"/>
  <c r="M3566" i="12"/>
  <c r="L3568" i="12"/>
  <c r="M3568" i="12"/>
  <c r="L3601" i="12"/>
  <c r="M3601" i="12"/>
  <c r="L3603" i="12"/>
  <c r="M3603" i="12"/>
  <c r="L3605" i="12"/>
  <c r="M3605" i="12"/>
  <c r="L3607" i="12"/>
  <c r="M3607" i="12"/>
  <c r="L3609" i="12"/>
  <c r="M3609" i="12"/>
  <c r="L3611" i="12"/>
  <c r="M3611" i="12"/>
  <c r="L3613" i="12"/>
  <c r="M3613" i="12"/>
  <c r="L3615" i="12"/>
  <c r="M3615" i="12"/>
  <c r="L3617" i="12"/>
  <c r="M3617" i="12"/>
  <c r="L3619" i="12"/>
  <c r="M3619" i="12"/>
  <c r="L3621" i="12"/>
  <c r="M3621" i="12"/>
  <c r="L3623" i="12"/>
  <c r="M3623" i="12"/>
  <c r="L3625" i="12"/>
  <c r="M3625" i="12"/>
  <c r="L3627" i="12"/>
  <c r="M3627" i="12"/>
  <c r="L3660" i="12"/>
  <c r="M3660" i="12"/>
  <c r="L3662" i="12"/>
  <c r="M3662" i="12"/>
  <c r="L3664" i="12"/>
  <c r="M3664" i="12"/>
  <c r="L3666" i="12"/>
  <c r="M3666" i="12"/>
  <c r="L3668" i="12"/>
  <c r="M3668" i="12"/>
  <c r="L3670" i="12"/>
  <c r="M3670" i="12"/>
  <c r="L3672" i="12"/>
  <c r="M3672" i="12"/>
  <c r="L3674" i="12"/>
  <c r="M3674" i="12"/>
  <c r="L3676" i="12"/>
  <c r="M3676" i="12"/>
  <c r="L3678" i="12"/>
  <c r="M3678" i="12"/>
  <c r="L3680" i="12"/>
  <c r="M3680" i="12"/>
  <c r="L3682" i="12"/>
  <c r="M3682" i="12"/>
  <c r="L3684" i="12"/>
  <c r="M3684" i="12"/>
  <c r="L3686" i="12"/>
  <c r="M3686" i="12"/>
  <c r="L3688" i="12"/>
  <c r="M3688" i="12"/>
  <c r="L3721" i="12"/>
  <c r="M3721" i="12"/>
  <c r="L3723" i="12"/>
  <c r="M3723" i="12"/>
  <c r="L3725" i="12"/>
  <c r="M3725" i="12"/>
  <c r="L3727" i="12"/>
  <c r="M3727" i="12"/>
  <c r="L3729" i="12"/>
  <c r="M3729" i="12"/>
  <c r="L3731" i="12"/>
  <c r="M3731" i="12"/>
  <c r="L3733" i="12"/>
  <c r="M3733" i="12"/>
  <c r="L3735" i="12"/>
  <c r="M3735" i="12"/>
  <c r="L3737" i="12"/>
  <c r="M3737" i="12"/>
  <c r="L3739" i="12"/>
  <c r="M3739" i="12"/>
  <c r="L3741" i="12"/>
  <c r="M3741" i="12"/>
  <c r="L3743" i="12"/>
  <c r="M3743" i="12"/>
  <c r="L3745" i="12"/>
  <c r="M3745" i="12"/>
  <c r="L3747" i="12"/>
  <c r="M3747" i="12"/>
  <c r="L3749" i="12"/>
  <c r="M3749" i="12"/>
  <c r="L3782" i="12"/>
  <c r="M3782" i="12"/>
  <c r="L3784" i="12"/>
  <c r="M3784" i="12"/>
  <c r="L3786" i="12"/>
  <c r="M3786" i="12"/>
  <c r="L3788" i="12"/>
  <c r="M3788" i="12"/>
  <c r="L3790" i="12"/>
  <c r="M3790" i="12"/>
  <c r="L3792" i="12"/>
  <c r="M3792" i="12"/>
  <c r="L3794" i="12"/>
  <c r="M3794" i="12"/>
  <c r="L3796" i="12"/>
  <c r="M3796" i="12"/>
  <c r="L3798" i="12"/>
  <c r="M3798" i="12"/>
  <c r="L3800" i="12"/>
  <c r="M3800" i="12"/>
  <c r="L3802" i="12"/>
  <c r="M3802" i="12"/>
  <c r="L3804" i="12"/>
  <c r="M3804" i="12"/>
  <c r="L3806" i="12"/>
  <c r="M3806" i="12"/>
  <c r="L3808" i="12"/>
  <c r="M3808" i="12"/>
  <c r="L3810" i="12"/>
  <c r="M3810" i="12"/>
  <c r="L3812" i="12"/>
  <c r="M3812" i="12"/>
  <c r="L3843" i="12"/>
  <c r="M3843" i="12"/>
  <c r="L3845" i="12"/>
  <c r="M3845" i="12"/>
  <c r="L3847" i="12"/>
  <c r="M3847" i="12"/>
  <c r="L3849" i="12"/>
  <c r="M3849" i="12"/>
  <c r="L3851" i="12"/>
  <c r="M3851" i="12"/>
  <c r="L3853" i="12"/>
  <c r="M3853" i="12"/>
  <c r="L3855" i="12"/>
  <c r="M3855" i="12"/>
  <c r="L3857" i="12"/>
  <c r="M3857" i="12"/>
  <c r="L3859" i="12"/>
  <c r="M3859" i="12"/>
  <c r="L3861" i="12"/>
  <c r="M3861" i="12"/>
  <c r="L3863" i="12"/>
  <c r="M3863" i="12"/>
  <c r="L3865" i="12"/>
  <c r="M3865" i="12"/>
  <c r="L3867" i="12"/>
  <c r="M3867" i="12"/>
  <c r="L3869" i="12"/>
  <c r="M3869" i="12"/>
  <c r="L3871" i="12"/>
  <c r="M3871" i="12"/>
  <c r="L3873" i="12"/>
  <c r="M3873" i="12"/>
  <c r="L3904" i="12"/>
  <c r="M3904" i="12"/>
  <c r="L3906" i="12"/>
  <c r="M3906" i="12"/>
  <c r="L3908" i="12"/>
  <c r="M3908" i="12"/>
  <c r="L3910" i="12"/>
  <c r="M3910" i="12"/>
  <c r="L3912" i="12"/>
  <c r="M3912" i="12"/>
  <c r="L3914" i="12"/>
  <c r="M3914" i="12"/>
  <c r="L3916" i="12"/>
  <c r="M3916" i="12"/>
  <c r="L3918" i="12"/>
  <c r="M3918" i="12"/>
  <c r="L3920" i="12"/>
  <c r="M3920" i="12"/>
  <c r="L3922" i="12"/>
  <c r="M3922" i="12"/>
  <c r="L3924" i="12"/>
  <c r="M3924" i="12"/>
  <c r="L3926" i="12"/>
  <c r="M3926" i="12"/>
  <c r="L3928" i="12"/>
  <c r="M3928" i="12"/>
  <c r="L3930" i="12"/>
  <c r="M3930" i="12"/>
  <c r="L3932" i="12"/>
  <c r="M3932" i="12"/>
  <c r="L3934" i="12"/>
  <c r="M3934" i="12"/>
  <c r="L3021" i="12"/>
  <c r="M3021" i="12"/>
  <c r="L3023" i="12"/>
  <c r="M3023" i="12"/>
  <c r="L3025" i="12"/>
  <c r="M3025" i="12"/>
  <c r="L3027" i="12"/>
  <c r="M3027" i="12"/>
  <c r="L3029" i="12"/>
  <c r="M3029" i="12"/>
  <c r="L3031" i="12"/>
  <c r="M3031" i="12"/>
  <c r="L3033" i="12"/>
  <c r="M3033" i="12"/>
  <c r="L3035" i="12"/>
  <c r="M3035" i="12"/>
  <c r="L3037" i="12"/>
  <c r="M3037" i="12"/>
  <c r="L3039" i="12"/>
  <c r="M3039" i="12"/>
  <c r="L3041" i="12"/>
  <c r="M3041" i="12"/>
  <c r="L3043" i="12"/>
  <c r="M3043" i="12"/>
  <c r="L3045" i="12"/>
  <c r="M3045" i="12"/>
  <c r="L3047" i="12"/>
  <c r="M3047" i="12"/>
  <c r="L3049" i="12"/>
  <c r="M3049" i="12"/>
  <c r="L3082" i="12"/>
  <c r="M3082" i="12"/>
  <c r="L3084" i="12"/>
  <c r="M3084" i="12"/>
  <c r="L3086" i="12"/>
  <c r="M3086" i="12"/>
  <c r="L3088" i="12"/>
  <c r="M3088" i="12"/>
  <c r="L3090" i="12"/>
  <c r="M3090" i="12"/>
  <c r="L3092" i="12"/>
  <c r="M3092" i="12"/>
  <c r="L3094" i="12"/>
  <c r="M3094" i="12"/>
  <c r="L3096" i="12"/>
  <c r="M3096" i="12"/>
  <c r="L3098" i="12"/>
  <c r="M3098" i="12"/>
  <c r="L3100" i="12"/>
  <c r="M3100" i="12"/>
  <c r="L3102" i="12"/>
  <c r="M3102" i="12"/>
  <c r="L3104" i="12"/>
  <c r="M3104" i="12"/>
  <c r="L3106" i="12"/>
  <c r="M3106" i="12"/>
  <c r="L3108" i="12"/>
  <c r="M3108" i="12"/>
  <c r="L3110" i="12"/>
  <c r="M3110" i="12"/>
  <c r="L3143" i="12"/>
  <c r="M3143" i="12"/>
  <c r="L3145" i="12"/>
  <c r="M3145" i="12"/>
  <c r="L3147" i="12"/>
  <c r="M3147" i="12"/>
  <c r="L3149" i="12"/>
  <c r="M3149" i="12"/>
  <c r="L3151" i="12"/>
  <c r="M3151" i="12"/>
  <c r="L3153" i="12"/>
  <c r="M3153" i="12"/>
  <c r="L3155" i="12"/>
  <c r="M3155" i="12"/>
  <c r="L3157" i="12"/>
  <c r="M3157" i="12"/>
  <c r="L3159" i="12"/>
  <c r="M3159" i="12"/>
  <c r="L3161" i="12"/>
  <c r="M3161" i="12"/>
  <c r="L3163" i="12"/>
  <c r="M3163" i="12"/>
  <c r="L3165" i="12"/>
  <c r="M3165" i="12"/>
  <c r="L3167" i="12"/>
  <c r="M3167" i="12"/>
  <c r="L3171" i="12"/>
  <c r="M3171" i="12"/>
  <c r="L3204" i="12"/>
  <c r="M3204" i="12"/>
  <c r="L3206" i="12"/>
  <c r="M3206" i="12"/>
  <c r="L3208" i="12"/>
  <c r="M3208" i="12"/>
  <c r="L3210" i="12"/>
  <c r="M3210" i="12"/>
  <c r="L3212" i="12"/>
  <c r="M3212" i="12"/>
  <c r="L3214" i="12"/>
  <c r="M3214" i="12"/>
  <c r="L3216" i="12"/>
  <c r="M3216" i="12"/>
  <c r="L3218" i="12"/>
  <c r="M3218" i="12"/>
  <c r="L3220" i="12"/>
  <c r="M3220" i="12"/>
  <c r="L3222" i="12"/>
  <c r="M3222" i="12"/>
  <c r="L3224" i="12"/>
  <c r="M3224" i="12"/>
  <c r="L3226" i="12"/>
  <c r="M3226" i="12"/>
  <c r="L3228" i="12"/>
  <c r="M3228" i="12"/>
  <c r="L3230" i="12"/>
  <c r="M3230" i="12"/>
  <c r="L3232" i="12"/>
  <c r="M3232" i="12"/>
  <c r="L3234" i="12"/>
  <c r="M3234" i="12"/>
  <c r="L3265" i="12"/>
  <c r="M3265" i="12"/>
  <c r="L3267" i="12"/>
  <c r="M3267" i="12"/>
  <c r="L3269" i="12"/>
  <c r="M3269" i="12"/>
  <c r="L3271" i="12"/>
  <c r="M3271" i="12"/>
  <c r="L3273" i="12"/>
  <c r="M3273" i="12"/>
  <c r="L3275" i="12"/>
  <c r="M3275" i="12"/>
  <c r="L3277" i="12"/>
  <c r="M3277" i="12"/>
  <c r="L3279" i="12"/>
  <c r="M3279" i="12"/>
  <c r="L3281" i="12"/>
  <c r="M3281" i="12"/>
  <c r="L3283" i="12"/>
  <c r="M3283" i="12"/>
  <c r="L3285" i="12"/>
  <c r="M3285" i="12"/>
  <c r="L3287" i="12"/>
  <c r="M3287" i="12"/>
  <c r="L3289" i="12"/>
  <c r="M3289" i="12"/>
  <c r="L3291" i="12"/>
  <c r="M3291" i="12"/>
  <c r="L3293" i="12"/>
  <c r="M3293" i="12"/>
  <c r="L3326" i="12"/>
  <c r="M3326" i="12"/>
  <c r="L3328" i="12"/>
  <c r="M3328" i="12"/>
  <c r="L3330" i="12"/>
  <c r="M3330" i="12"/>
  <c r="L3332" i="12"/>
  <c r="M3332" i="12"/>
  <c r="L3334" i="12"/>
  <c r="M3334" i="12"/>
  <c r="L3336" i="12"/>
  <c r="M3336" i="12"/>
  <c r="L3338" i="12"/>
  <c r="M3338" i="12"/>
  <c r="L3340" i="12"/>
  <c r="M3340" i="12"/>
  <c r="L3342" i="12"/>
  <c r="M3342" i="12"/>
  <c r="L3344" i="12"/>
  <c r="M3344" i="12"/>
  <c r="L3346" i="12"/>
  <c r="M3346" i="12"/>
  <c r="L3348" i="12"/>
  <c r="M3348" i="12"/>
  <c r="L3350" i="12"/>
  <c r="M3350" i="12"/>
  <c r="L3352" i="12"/>
  <c r="M3352" i="12"/>
  <c r="L3354" i="12"/>
  <c r="M3354" i="12"/>
  <c r="L3387" i="12"/>
  <c r="M3387" i="12"/>
  <c r="L3391" i="12"/>
  <c r="M3391" i="12"/>
  <c r="L3393" i="12"/>
  <c r="M3393" i="12"/>
  <c r="L3395" i="12"/>
  <c r="M3395" i="12"/>
  <c r="L3397" i="12"/>
  <c r="M3397" i="12"/>
  <c r="L3399" i="12"/>
  <c r="M3399" i="12"/>
  <c r="L3401" i="12"/>
  <c r="M3401" i="12"/>
  <c r="L3403" i="12"/>
  <c r="M3403" i="12"/>
  <c r="L3405" i="12"/>
  <c r="M3405" i="12"/>
  <c r="L3407" i="12"/>
  <c r="M3407" i="12"/>
  <c r="L3409" i="12"/>
  <c r="M3409" i="12"/>
  <c r="L3411" i="12"/>
  <c r="M3411" i="12"/>
  <c r="L3413" i="12"/>
  <c r="M3413" i="12"/>
  <c r="L3415" i="12"/>
  <c r="M3415" i="12"/>
  <c r="L3448" i="12"/>
  <c r="M3448" i="12"/>
  <c r="L3450" i="12"/>
  <c r="M3450" i="12"/>
  <c r="L3452" i="12"/>
  <c r="M3452" i="12"/>
  <c r="L3454" i="12"/>
  <c r="M3454" i="12"/>
  <c r="L3456" i="12"/>
  <c r="M3456" i="12"/>
  <c r="L3458" i="12"/>
  <c r="M3458" i="12"/>
  <c r="L3460" i="12"/>
  <c r="M3460" i="12"/>
  <c r="L3462" i="12"/>
  <c r="M3462" i="12"/>
  <c r="L3464" i="12"/>
  <c r="M3464" i="12"/>
  <c r="L3466" i="12"/>
  <c r="M3466" i="12"/>
  <c r="L3468" i="12"/>
  <c r="M3468" i="12"/>
  <c r="L3470" i="12"/>
  <c r="M3470" i="12"/>
  <c r="L3472" i="12"/>
  <c r="M3472" i="12"/>
  <c r="L3474" i="12"/>
  <c r="M3474" i="12"/>
  <c r="L3476" i="12"/>
  <c r="M3476" i="12"/>
  <c r="L3509" i="12"/>
  <c r="M3509" i="12"/>
  <c r="L3511" i="12"/>
  <c r="M3511" i="12"/>
  <c r="L3513" i="12"/>
  <c r="M3513" i="12"/>
  <c r="L3515" i="12"/>
  <c r="M3515" i="12"/>
  <c r="L3517" i="12"/>
  <c r="M3517" i="12"/>
  <c r="L3519" i="12"/>
  <c r="M3519" i="12"/>
  <c r="L3521" i="12"/>
  <c r="M3521" i="12"/>
  <c r="L3523" i="12"/>
  <c r="M3523" i="12"/>
  <c r="L3525" i="12"/>
  <c r="M3525" i="12"/>
  <c r="L3527" i="12"/>
  <c r="M3527" i="12"/>
  <c r="L3529" i="12"/>
  <c r="M3529" i="12"/>
  <c r="L3531" i="12"/>
  <c r="M3531" i="12"/>
  <c r="L3533" i="12"/>
  <c r="M3533" i="12"/>
  <c r="L3535" i="12"/>
  <c r="M3535" i="12"/>
  <c r="L3537" i="12"/>
  <c r="M3537" i="12"/>
  <c r="L3570" i="12"/>
  <c r="M3570" i="12"/>
  <c r="L3572" i="12"/>
  <c r="M3572" i="12"/>
  <c r="L3574" i="12"/>
  <c r="M3574" i="12"/>
  <c r="L3576" i="12"/>
  <c r="M3576" i="12"/>
  <c r="L3578" i="12"/>
  <c r="M3578" i="12"/>
  <c r="L3580" i="12"/>
  <c r="M3580" i="12"/>
  <c r="L3582" i="12"/>
  <c r="M3582" i="12"/>
  <c r="L3584" i="12"/>
  <c r="M3584" i="12"/>
  <c r="L3586" i="12"/>
  <c r="M3586" i="12"/>
  <c r="L3588" i="12"/>
  <c r="M3588" i="12"/>
  <c r="L3590" i="12"/>
  <c r="M3590" i="12"/>
  <c r="L3592" i="12"/>
  <c r="M3592" i="12"/>
  <c r="L3594" i="12"/>
  <c r="M3594" i="12"/>
  <c r="L3596" i="12"/>
  <c r="M3596" i="12"/>
  <c r="L3598" i="12"/>
  <c r="M3598" i="12"/>
  <c r="L3600" i="12"/>
  <c r="M3600" i="12"/>
  <c r="L3629" i="12"/>
  <c r="M3629" i="12"/>
  <c r="L3631" i="12"/>
  <c r="M3631" i="12"/>
  <c r="L3633" i="12"/>
  <c r="M3633" i="12"/>
  <c r="L3637" i="12"/>
  <c r="M3637" i="12"/>
  <c r="L3639" i="12"/>
  <c r="M3639" i="12"/>
  <c r="L3641" i="12"/>
  <c r="M3641" i="12"/>
  <c r="L3643" i="12"/>
  <c r="M3643" i="12"/>
  <c r="L3645" i="12"/>
  <c r="M3645" i="12"/>
  <c r="L3647" i="12"/>
  <c r="M3647" i="12"/>
  <c r="L3649" i="12"/>
  <c r="M3649" i="12"/>
  <c r="L3651" i="12"/>
  <c r="M3651" i="12"/>
  <c r="L3653" i="12"/>
  <c r="M3653" i="12"/>
  <c r="L3655" i="12"/>
  <c r="M3655" i="12"/>
  <c r="L3657" i="12"/>
  <c r="M3657" i="12"/>
  <c r="L3659" i="12"/>
  <c r="M3659" i="12"/>
  <c r="L3690" i="12"/>
  <c r="M3690" i="12"/>
  <c r="L3692" i="12"/>
  <c r="M3692" i="12"/>
  <c r="L3694" i="12"/>
  <c r="M3694" i="12"/>
  <c r="L3696" i="12"/>
  <c r="M3696" i="12"/>
  <c r="L3698" i="12"/>
  <c r="M3698" i="12"/>
  <c r="L3700" i="12"/>
  <c r="M3700" i="12"/>
  <c r="L3702" i="12"/>
  <c r="M3702" i="12"/>
  <c r="L3704" i="12"/>
  <c r="M3704" i="12"/>
  <c r="L3706" i="12"/>
  <c r="M3706" i="12"/>
  <c r="L3708" i="12"/>
  <c r="M3708" i="12"/>
  <c r="L3710" i="12"/>
  <c r="M3710" i="12"/>
  <c r="L3712" i="12"/>
  <c r="M3712" i="12"/>
  <c r="L3714" i="12"/>
  <c r="M3714" i="12"/>
  <c r="L3716" i="12"/>
  <c r="M3716" i="12"/>
  <c r="L3718" i="12"/>
  <c r="M3718" i="12"/>
  <c r="L3720" i="12"/>
  <c r="M3720" i="12"/>
  <c r="L3751" i="12"/>
  <c r="M3751" i="12"/>
  <c r="L3753" i="12"/>
  <c r="M3753" i="12"/>
  <c r="L3755" i="12"/>
  <c r="M3755" i="12"/>
  <c r="L3757" i="12"/>
  <c r="M3757" i="12"/>
  <c r="L3759" i="12"/>
  <c r="M3759" i="12"/>
  <c r="L3761" i="12"/>
  <c r="M3761" i="12"/>
  <c r="L3763" i="12"/>
  <c r="M3763" i="12"/>
  <c r="L3765" i="12"/>
  <c r="M3765" i="12"/>
  <c r="L3767" i="12"/>
  <c r="M3767" i="12"/>
  <c r="L3769" i="12"/>
  <c r="M3769" i="12"/>
  <c r="L3771" i="12"/>
  <c r="M3771" i="12"/>
  <c r="L3773" i="12"/>
  <c r="M3773" i="12"/>
  <c r="L3775" i="12"/>
  <c r="M3775" i="12"/>
  <c r="L3777" i="12"/>
  <c r="M3777" i="12"/>
  <c r="L3779" i="12"/>
  <c r="M3779" i="12"/>
  <c r="L3781" i="12"/>
  <c r="M3781" i="12"/>
  <c r="L3814" i="12"/>
  <c r="M3814" i="12"/>
  <c r="L3816" i="12"/>
  <c r="M3816" i="12"/>
  <c r="L3818" i="12"/>
  <c r="M3818" i="12"/>
  <c r="L3820" i="12"/>
  <c r="M3820" i="12"/>
  <c r="L3822" i="12"/>
  <c r="M3822" i="12"/>
  <c r="L3824" i="12"/>
  <c r="M3824" i="12"/>
  <c r="L3826" i="12"/>
  <c r="M3826" i="12"/>
  <c r="L3828" i="12"/>
  <c r="M3828" i="12"/>
  <c r="L3830" i="12"/>
  <c r="M3830" i="12"/>
  <c r="L3832" i="12"/>
  <c r="M3832" i="12"/>
  <c r="L3834" i="12"/>
  <c r="M3834" i="12"/>
  <c r="L3836" i="12"/>
  <c r="M3836" i="12"/>
  <c r="L3838" i="12"/>
  <c r="M3838" i="12"/>
  <c r="L3840" i="12"/>
  <c r="M3840" i="12"/>
  <c r="L3842" i="12"/>
  <c r="M3842" i="12"/>
  <c r="L3875" i="12"/>
  <c r="M3875" i="12"/>
  <c r="L3877" i="12"/>
  <c r="M3877" i="12"/>
  <c r="L3879" i="12"/>
  <c r="M3879" i="12"/>
  <c r="L3881" i="12"/>
  <c r="M3881" i="12"/>
  <c r="L3883" i="12"/>
  <c r="M3883" i="12"/>
  <c r="L3885" i="12"/>
  <c r="M3885" i="12"/>
  <c r="L3887" i="12"/>
  <c r="M3887" i="12"/>
  <c r="L3889" i="12"/>
  <c r="M3889" i="12"/>
  <c r="L3891" i="12"/>
  <c r="M3891" i="12"/>
  <c r="L3893" i="12"/>
  <c r="M3893" i="12"/>
  <c r="L3895" i="12"/>
  <c r="M3895" i="12"/>
  <c r="L3897" i="12"/>
  <c r="M3897" i="12"/>
  <c r="L3899" i="12"/>
  <c r="M3899" i="12"/>
  <c r="L3901" i="12"/>
  <c r="M3901" i="12"/>
  <c r="L3903" i="12"/>
  <c r="M3903" i="12"/>
  <c r="L40" i="12"/>
  <c r="M40" i="12"/>
  <c r="L8" i="12"/>
  <c r="M8" i="12"/>
  <c r="L9" i="12"/>
  <c r="M9" i="12"/>
  <c r="L10" i="12"/>
  <c r="M10" i="12"/>
  <c r="L7" i="12"/>
  <c r="A7" i="12"/>
  <c r="A1549" i="12"/>
  <c r="L1549" i="12"/>
  <c r="A2218" i="12"/>
  <c r="L2218" i="12"/>
  <c r="A2860" i="12"/>
  <c r="L2860" i="12"/>
  <c r="A3169" i="12"/>
  <c r="L3169" i="12"/>
  <c r="A3389" i="12"/>
  <c r="L3389" i="12"/>
  <c r="A3635" i="12"/>
  <c r="L3635" i="12"/>
  <c r="A3831" i="12"/>
  <c r="L3831" i="12"/>
  <c r="A11" i="12"/>
  <c r="A8" i="12"/>
  <c r="A10" i="12"/>
  <c r="A12" i="12"/>
  <c r="A14" i="12"/>
  <c r="A16" i="12"/>
  <c r="A18" i="12"/>
  <c r="A20" i="12"/>
  <c r="A22" i="12"/>
  <c r="A24" i="12"/>
  <c r="A26" i="12"/>
  <c r="A28" i="12"/>
  <c r="A30" i="12"/>
  <c r="A32" i="12"/>
  <c r="A34" i="12"/>
  <c r="A36" i="12"/>
  <c r="A37" i="12"/>
  <c r="A39" i="12"/>
  <c r="A41" i="12"/>
  <c r="A43" i="12"/>
  <c r="A45" i="12"/>
  <c r="A47" i="12"/>
  <c r="A49" i="12"/>
  <c r="A51" i="12"/>
  <c r="A53" i="12"/>
  <c r="A55" i="12"/>
  <c r="A57" i="12"/>
  <c r="A59" i="12"/>
  <c r="A61" i="12"/>
  <c r="A65" i="12"/>
  <c r="A67" i="12"/>
  <c r="A68" i="12"/>
  <c r="A70" i="12"/>
  <c r="A72" i="12"/>
  <c r="A74" i="12"/>
  <c r="A76" i="12"/>
  <c r="A78" i="12"/>
  <c r="A80" i="12"/>
  <c r="A82" i="12"/>
  <c r="A84" i="12"/>
  <c r="A86" i="12"/>
  <c r="A88" i="12"/>
  <c r="A90" i="12"/>
  <c r="A92" i="12"/>
  <c r="A94" i="12"/>
  <c r="A96" i="12"/>
  <c r="A99" i="12"/>
  <c r="A101" i="12"/>
  <c r="A103" i="12"/>
  <c r="A105" i="12"/>
  <c r="A107" i="12"/>
  <c r="A109" i="12"/>
  <c r="A111" i="12"/>
  <c r="A113" i="12"/>
  <c r="A115" i="12"/>
  <c r="A117" i="12"/>
  <c r="A119" i="12"/>
  <c r="A121" i="12"/>
  <c r="A123" i="12"/>
  <c r="A125" i="12"/>
  <c r="A127" i="12"/>
  <c r="A130" i="12"/>
  <c r="A132" i="12"/>
  <c r="A134" i="12"/>
  <c r="A136" i="12"/>
  <c r="A138" i="12"/>
  <c r="A140" i="12"/>
  <c r="A142" i="12"/>
  <c r="A144" i="12"/>
  <c r="A146" i="12"/>
  <c r="A148" i="12"/>
  <c r="A150" i="12"/>
  <c r="A152" i="12"/>
  <c r="A154" i="12"/>
  <c r="A156" i="12"/>
  <c r="A158" i="12"/>
  <c r="A161" i="12"/>
  <c r="A163" i="12"/>
  <c r="A165" i="12"/>
  <c r="A167" i="12"/>
  <c r="A169" i="12"/>
  <c r="A171" i="12"/>
  <c r="A173" i="12"/>
  <c r="A175" i="12"/>
  <c r="A177" i="12"/>
  <c r="A179" i="12"/>
  <c r="A181" i="12"/>
  <c r="A183" i="12"/>
  <c r="A185" i="12"/>
  <c r="A187" i="12"/>
  <c r="A189" i="12"/>
  <c r="A190" i="12"/>
  <c r="A192" i="12"/>
  <c r="A194" i="12"/>
  <c r="A196" i="12"/>
  <c r="A198" i="12"/>
  <c r="A200" i="12"/>
  <c r="A202" i="12"/>
  <c r="A204" i="12"/>
  <c r="A206" i="12"/>
  <c r="A208" i="12"/>
  <c r="A210" i="12"/>
  <c r="A212" i="12"/>
  <c r="A214" i="12"/>
  <c r="A216" i="12"/>
  <c r="A218" i="12"/>
  <c r="A220" i="12"/>
  <c r="A221" i="12"/>
  <c r="A223" i="12"/>
  <c r="A225" i="12"/>
  <c r="A227" i="12"/>
  <c r="A229" i="12"/>
  <c r="A231" i="12"/>
  <c r="A233" i="12"/>
  <c r="A235" i="12"/>
  <c r="A237" i="12"/>
  <c r="A239" i="12"/>
  <c r="A241" i="12"/>
  <c r="A243" i="12"/>
  <c r="A245" i="12"/>
  <c r="A247" i="12"/>
  <c r="A249" i="12"/>
  <c r="A252" i="12"/>
  <c r="A254" i="12"/>
  <c r="A256" i="12"/>
  <c r="A258" i="12"/>
  <c r="A260" i="12"/>
  <c r="A262" i="12"/>
  <c r="A264" i="12"/>
  <c r="A266" i="12"/>
  <c r="A268" i="12"/>
  <c r="A270" i="12"/>
  <c r="A272" i="12"/>
  <c r="A274" i="12"/>
  <c r="A276" i="12"/>
  <c r="A278" i="12"/>
  <c r="A280" i="12"/>
  <c r="A283" i="12"/>
  <c r="A285" i="12"/>
  <c r="A287" i="12"/>
  <c r="A289" i="12"/>
  <c r="A291" i="12"/>
  <c r="A293" i="12"/>
  <c r="A295" i="12"/>
  <c r="A297" i="12"/>
  <c r="A299" i="12"/>
  <c r="A301" i="12"/>
  <c r="A303" i="12"/>
  <c r="A305" i="12"/>
  <c r="A307" i="12"/>
  <c r="A309" i="12"/>
  <c r="A311" i="12"/>
  <c r="A314" i="12"/>
  <c r="A316" i="12"/>
  <c r="A318" i="12"/>
  <c r="A320" i="12"/>
  <c r="A322" i="12"/>
  <c r="A324" i="12"/>
  <c r="A326" i="12"/>
  <c r="A328" i="12"/>
  <c r="A330" i="12"/>
  <c r="A332" i="12"/>
  <c r="A334" i="12"/>
  <c r="A336" i="12"/>
  <c r="A338" i="12"/>
  <c r="A340" i="12"/>
  <c r="A343" i="12"/>
  <c r="A345" i="12"/>
  <c r="A347" i="12"/>
  <c r="A349" i="12"/>
  <c r="A351" i="12"/>
  <c r="A353" i="12"/>
  <c r="A355" i="12"/>
  <c r="A357" i="12"/>
  <c r="A359" i="12"/>
  <c r="A361" i="12"/>
  <c r="A363" i="12"/>
  <c r="A365" i="12"/>
  <c r="A367" i="12"/>
  <c r="A369" i="12"/>
  <c r="A371" i="12"/>
  <c r="A374" i="12"/>
  <c r="A376" i="12"/>
  <c r="A378" i="12"/>
  <c r="A380" i="12"/>
  <c r="A382" i="12"/>
  <c r="A384" i="12"/>
  <c r="A386" i="12"/>
  <c r="A388" i="12"/>
  <c r="A390" i="12"/>
  <c r="A392" i="12"/>
  <c r="A394" i="12"/>
  <c r="A396" i="12"/>
  <c r="A398" i="12"/>
  <c r="A400" i="12"/>
  <c r="A402" i="12"/>
  <c r="A403" i="12"/>
  <c r="A405" i="12"/>
  <c r="A407" i="12"/>
  <c r="A409" i="12"/>
  <c r="A411" i="12"/>
  <c r="A413" i="12"/>
  <c r="A415" i="12"/>
  <c r="A417" i="12"/>
  <c r="A419" i="12"/>
  <c r="A421" i="12"/>
  <c r="A423" i="12"/>
  <c r="A425" i="12"/>
  <c r="A427" i="12"/>
  <c r="A429" i="12"/>
  <c r="A431" i="12"/>
  <c r="A433" i="12"/>
  <c r="A434" i="12"/>
  <c r="A436" i="12"/>
  <c r="A438" i="12"/>
  <c r="A440" i="12"/>
  <c r="A442" i="12"/>
  <c r="A444" i="12"/>
  <c r="A446" i="12"/>
  <c r="A448" i="12"/>
  <c r="A450" i="12"/>
  <c r="A452" i="12"/>
  <c r="A454" i="12"/>
  <c r="A456" i="12"/>
  <c r="A458" i="12"/>
  <c r="A460" i="12"/>
  <c r="A462" i="12"/>
  <c r="A465" i="12"/>
  <c r="A467" i="12"/>
  <c r="A469" i="12"/>
  <c r="A471" i="12"/>
  <c r="A473" i="12"/>
  <c r="A475" i="12"/>
  <c r="A477" i="12"/>
  <c r="A479" i="12"/>
  <c r="A481" i="12"/>
  <c r="A483" i="12"/>
  <c r="A485" i="12"/>
  <c r="A487" i="12"/>
  <c r="A489" i="12"/>
  <c r="A491" i="12"/>
  <c r="A493" i="12"/>
  <c r="A496" i="12"/>
  <c r="A498" i="12"/>
  <c r="A500" i="12"/>
  <c r="A502" i="12"/>
  <c r="A504" i="12"/>
  <c r="A506" i="12"/>
  <c r="A508" i="12"/>
  <c r="A510" i="12"/>
  <c r="A512" i="12"/>
  <c r="A514" i="12"/>
  <c r="A516" i="12"/>
  <c r="A518" i="12"/>
  <c r="A520" i="12"/>
  <c r="A522" i="12"/>
  <c r="A524" i="12"/>
  <c r="A527" i="12"/>
  <c r="A529" i="12"/>
  <c r="A531" i="12"/>
  <c r="A533" i="12"/>
  <c r="A535" i="12"/>
  <c r="A537" i="12"/>
  <c r="A539" i="12"/>
  <c r="A541" i="12"/>
  <c r="A543" i="12"/>
  <c r="A545" i="12"/>
  <c r="A547" i="12"/>
  <c r="A549" i="12"/>
  <c r="A551" i="12"/>
  <c r="A553" i="12"/>
  <c r="A555" i="12"/>
  <c r="A556" i="12"/>
  <c r="A558" i="12"/>
  <c r="A560" i="12"/>
  <c r="A562" i="12"/>
  <c r="A564" i="12"/>
  <c r="A566" i="12"/>
  <c r="A568" i="12"/>
  <c r="A570" i="12"/>
  <c r="A572" i="12"/>
  <c r="A574" i="12"/>
  <c r="A576" i="12"/>
  <c r="A578" i="12"/>
  <c r="A580" i="12"/>
  <c r="A582" i="12"/>
  <c r="A584" i="12"/>
  <c r="A586" i="12"/>
  <c r="A587" i="12"/>
  <c r="A589" i="12"/>
  <c r="A591" i="12"/>
  <c r="A593" i="12"/>
  <c r="A595" i="12"/>
  <c r="A597" i="12"/>
  <c r="A599" i="12"/>
  <c r="A601" i="12"/>
  <c r="A603" i="12"/>
  <c r="A605" i="12"/>
  <c r="A607" i="12"/>
  <c r="A609" i="12"/>
  <c r="A611" i="12"/>
  <c r="A613" i="12"/>
  <c r="A615" i="12"/>
  <c r="A618" i="12"/>
  <c r="A620" i="12"/>
  <c r="A622" i="12"/>
  <c r="A624" i="12"/>
  <c r="A626" i="12"/>
  <c r="A628" i="12"/>
  <c r="A630" i="12"/>
  <c r="A632" i="12"/>
  <c r="A634" i="12"/>
  <c r="A636" i="12"/>
  <c r="A638" i="12"/>
  <c r="A640" i="12"/>
  <c r="A642" i="12"/>
  <c r="A644" i="12"/>
  <c r="A646" i="12"/>
  <c r="A649" i="12"/>
  <c r="A651" i="12"/>
  <c r="A653" i="12"/>
  <c r="A655" i="12"/>
  <c r="A657" i="12"/>
  <c r="A659" i="12"/>
  <c r="A661" i="12"/>
  <c r="A663" i="12"/>
  <c r="A665" i="12"/>
  <c r="A667" i="12"/>
  <c r="A669" i="12"/>
  <c r="A671" i="12"/>
  <c r="A673" i="12"/>
  <c r="A675" i="12"/>
  <c r="A677" i="12"/>
  <c r="A680" i="12"/>
  <c r="A682" i="12"/>
  <c r="A684" i="12"/>
  <c r="A686" i="12"/>
  <c r="A688" i="12"/>
  <c r="A690" i="12"/>
  <c r="A692" i="12"/>
  <c r="A694" i="12"/>
  <c r="A696" i="12"/>
  <c r="A698" i="12"/>
  <c r="A700" i="12"/>
  <c r="A702" i="12"/>
  <c r="A704" i="12"/>
  <c r="A706" i="12"/>
  <c r="A707" i="12"/>
  <c r="A709" i="12"/>
  <c r="A711" i="12"/>
  <c r="A713" i="12"/>
  <c r="A715" i="12"/>
  <c r="A717" i="12"/>
  <c r="A719" i="12"/>
  <c r="A721" i="12"/>
  <c r="A723" i="12"/>
  <c r="A725" i="12"/>
  <c r="A727" i="12"/>
  <c r="A729" i="12"/>
  <c r="A731" i="12"/>
  <c r="A733" i="12"/>
  <c r="A735" i="12"/>
  <c r="A737" i="12"/>
  <c r="A738" i="12"/>
  <c r="A740" i="12"/>
  <c r="A742" i="12"/>
  <c r="A744" i="12"/>
  <c r="A746" i="12"/>
  <c r="A748" i="12"/>
  <c r="A750" i="12"/>
  <c r="A752" i="12"/>
  <c r="A754" i="12"/>
  <c r="A756" i="12"/>
  <c r="A758" i="12"/>
  <c r="A760" i="12"/>
  <c r="A762" i="12"/>
  <c r="A764" i="12"/>
  <c r="A766" i="12"/>
  <c r="A769" i="12"/>
  <c r="A771" i="12"/>
  <c r="A773" i="12"/>
  <c r="A775" i="12"/>
  <c r="A777" i="12"/>
  <c r="A779" i="12"/>
  <c r="A781" i="12"/>
  <c r="A783" i="12"/>
  <c r="A785" i="12"/>
  <c r="A787" i="12"/>
  <c r="A789" i="12"/>
  <c r="A791" i="12"/>
  <c r="A793" i="12"/>
  <c r="A795" i="12"/>
  <c r="A797" i="12"/>
  <c r="A800" i="12"/>
  <c r="A802" i="12"/>
  <c r="A804" i="12"/>
  <c r="A806" i="12"/>
  <c r="A808" i="12"/>
  <c r="A810" i="12"/>
  <c r="A812" i="12"/>
  <c r="A814" i="12"/>
  <c r="A816" i="12"/>
  <c r="A818" i="12"/>
  <c r="A820" i="12"/>
  <c r="A822" i="12"/>
  <c r="A824" i="12"/>
  <c r="A826" i="12"/>
  <c r="A828" i="12"/>
  <c r="A829" i="12"/>
  <c r="A831" i="12"/>
  <c r="A833" i="12"/>
  <c r="A835" i="12"/>
  <c r="A837" i="12"/>
  <c r="A839" i="12"/>
  <c r="A841" i="12"/>
  <c r="A843" i="12"/>
  <c r="A845" i="12"/>
  <c r="A847" i="12"/>
  <c r="A849" i="12"/>
  <c r="A851" i="12"/>
  <c r="A853" i="12"/>
  <c r="A855" i="12"/>
  <c r="A857" i="12"/>
  <c r="A859" i="12"/>
  <c r="A860" i="12"/>
  <c r="A862" i="12"/>
  <c r="A864" i="12"/>
  <c r="A866" i="12"/>
  <c r="A868" i="12"/>
  <c r="A870" i="12"/>
  <c r="A872" i="12"/>
  <c r="A874" i="12"/>
  <c r="A876" i="12"/>
  <c r="A878" i="12"/>
  <c r="A880" i="12"/>
  <c r="A882" i="12"/>
  <c r="A884" i="12"/>
  <c r="A886" i="12"/>
  <c r="A888" i="12"/>
  <c r="A890" i="12"/>
  <c r="A891" i="12"/>
  <c r="A893" i="12"/>
  <c r="A895" i="12"/>
  <c r="A897" i="12"/>
  <c r="A899" i="12"/>
  <c r="A901" i="12"/>
  <c r="A903" i="12"/>
  <c r="A905" i="12"/>
  <c r="A907" i="12"/>
  <c r="A909" i="12"/>
  <c r="A911" i="12"/>
  <c r="A913" i="12"/>
  <c r="A915" i="12"/>
  <c r="A917" i="12"/>
  <c r="A919" i="12"/>
  <c r="A922" i="12"/>
  <c r="A924" i="12"/>
  <c r="A926" i="12"/>
  <c r="A928" i="12"/>
  <c r="A930" i="12"/>
  <c r="A932" i="12"/>
  <c r="A934" i="12"/>
  <c r="A936" i="12"/>
  <c r="A938" i="12"/>
  <c r="A940" i="12"/>
  <c r="A942" i="12"/>
  <c r="A944" i="12"/>
  <c r="A946" i="12"/>
  <c r="A948" i="12"/>
  <c r="A950" i="12"/>
  <c r="A953" i="12"/>
  <c r="A955" i="12"/>
  <c r="A957" i="12"/>
  <c r="A959" i="12"/>
  <c r="A961" i="12"/>
  <c r="A963" i="12"/>
  <c r="A965" i="12"/>
  <c r="A967" i="12"/>
  <c r="A969" i="12"/>
  <c r="A971" i="12"/>
  <c r="A973" i="12"/>
  <c r="A975" i="12"/>
  <c r="A977" i="12"/>
  <c r="A979" i="12"/>
  <c r="A981" i="12"/>
  <c r="A982" i="12"/>
  <c r="A984" i="12"/>
  <c r="A986" i="12"/>
  <c r="A988" i="12"/>
  <c r="A990" i="12"/>
  <c r="A992" i="12"/>
  <c r="A994" i="12"/>
  <c r="A996" i="12"/>
  <c r="A998" i="12"/>
  <c r="A1000" i="12"/>
  <c r="A1002" i="12"/>
  <c r="A1004" i="12"/>
  <c r="A1006" i="12"/>
  <c r="A1008" i="12"/>
  <c r="A1010" i="12"/>
  <c r="A1012" i="12"/>
  <c r="A1013" i="12"/>
  <c r="A1015" i="12"/>
  <c r="A1017" i="12"/>
  <c r="A1019" i="12"/>
  <c r="A1021" i="12"/>
  <c r="A1023" i="12"/>
  <c r="A1025" i="12"/>
  <c r="A1027" i="12"/>
  <c r="A1029" i="12"/>
  <c r="A1031" i="12"/>
  <c r="A1033" i="12"/>
  <c r="A1035" i="12"/>
  <c r="A1037" i="12"/>
  <c r="A1039" i="12"/>
  <c r="A1041" i="12"/>
  <c r="A1043" i="12"/>
  <c r="A1044" i="12"/>
  <c r="A1046" i="12"/>
  <c r="A1048" i="12"/>
  <c r="A1050" i="12"/>
  <c r="A1052" i="12"/>
  <c r="A1054" i="12"/>
  <c r="A1056" i="12"/>
  <c r="A1058" i="12"/>
  <c r="A1060" i="12"/>
  <c r="A1062" i="12"/>
  <c r="A1064" i="12"/>
  <c r="A1066" i="12"/>
  <c r="A1068" i="12"/>
  <c r="A1070" i="12"/>
  <c r="A1073" i="12"/>
  <c r="A1075" i="12"/>
  <c r="A1077" i="12"/>
  <c r="A1079" i="12"/>
  <c r="A1081" i="12"/>
  <c r="A1083" i="12"/>
  <c r="A1085" i="12"/>
  <c r="A1087" i="12"/>
  <c r="A1089" i="12"/>
  <c r="A1091" i="12"/>
  <c r="A1093" i="12"/>
  <c r="A1095" i="12"/>
  <c r="A1097" i="12"/>
  <c r="A1099" i="12"/>
  <c r="A1101" i="12"/>
  <c r="A1104" i="12"/>
  <c r="A1106" i="12"/>
  <c r="A1108" i="12"/>
  <c r="A1110" i="12"/>
  <c r="A1112" i="12"/>
  <c r="A1114" i="12"/>
  <c r="A1116" i="12"/>
  <c r="A1118" i="12"/>
  <c r="A1120" i="12"/>
  <c r="A1122" i="12"/>
  <c r="A1124" i="12"/>
  <c r="A1126" i="12"/>
  <c r="A1128" i="12"/>
  <c r="A1130" i="12"/>
  <c r="A1132" i="12"/>
  <c r="A1133" i="12"/>
  <c r="A1135" i="12"/>
  <c r="A1137" i="12"/>
  <c r="A1139" i="12"/>
  <c r="A1141" i="12"/>
  <c r="A1143" i="12"/>
  <c r="A1145" i="12"/>
  <c r="A1147" i="12"/>
  <c r="A1149" i="12"/>
  <c r="A1151" i="12"/>
  <c r="A1153" i="12"/>
  <c r="A1155" i="12"/>
  <c r="A1157" i="12"/>
  <c r="A1159" i="12"/>
  <c r="A1161" i="12"/>
  <c r="A1163" i="12"/>
  <c r="A1164" i="12"/>
  <c r="A1166" i="12"/>
  <c r="A1168" i="12"/>
  <c r="A1170" i="12"/>
  <c r="A1172" i="12"/>
  <c r="A1174" i="12"/>
  <c r="A1176" i="12"/>
  <c r="A1178" i="12"/>
  <c r="A1180" i="12"/>
  <c r="A1182" i="12"/>
  <c r="A1184" i="12"/>
  <c r="A1186" i="12"/>
  <c r="A1188" i="12"/>
  <c r="A1190" i="12"/>
  <c r="A1192" i="12"/>
  <c r="A1195" i="12"/>
  <c r="A1197" i="12"/>
  <c r="A1199" i="12"/>
  <c r="A1201" i="12"/>
  <c r="A1203" i="12"/>
  <c r="A1205" i="12"/>
  <c r="A1207" i="12"/>
  <c r="A1209" i="12"/>
  <c r="A1211" i="12"/>
  <c r="A1213" i="12"/>
  <c r="A1215" i="12"/>
  <c r="A1217" i="12"/>
  <c r="A1219" i="12"/>
  <c r="A1221" i="12"/>
  <c r="A1223" i="12"/>
  <c r="A1226" i="12"/>
  <c r="A1228" i="12"/>
  <c r="A1230" i="12"/>
  <c r="A1232" i="12"/>
  <c r="A1234" i="12"/>
  <c r="A1236" i="12"/>
  <c r="A1238" i="12"/>
  <c r="A1240" i="12"/>
  <c r="A1242" i="12"/>
  <c r="A1244" i="12"/>
  <c r="A1246" i="12"/>
  <c r="A1248" i="12"/>
  <c r="A1250" i="12"/>
  <c r="A1252" i="12"/>
  <c r="A1254" i="12"/>
  <c r="A1257" i="12"/>
  <c r="A1259" i="12"/>
  <c r="A1261" i="12"/>
  <c r="A1263" i="12"/>
  <c r="A1265" i="12"/>
  <c r="A1267" i="12"/>
  <c r="A1269" i="12"/>
  <c r="A1271" i="12"/>
  <c r="A1273" i="12"/>
  <c r="A1275" i="12"/>
  <c r="A1277" i="12"/>
  <c r="A1279" i="12"/>
  <c r="A1281" i="12"/>
  <c r="A1283" i="12"/>
  <c r="A1285" i="12"/>
  <c r="A1286" i="12"/>
  <c r="A1288" i="12"/>
  <c r="A1290" i="12"/>
  <c r="A1292" i="12"/>
  <c r="A1294" i="12"/>
  <c r="A1296" i="12"/>
  <c r="A1298" i="12"/>
  <c r="A1300" i="12"/>
  <c r="A1302" i="12"/>
  <c r="A1304" i="12"/>
  <c r="A1306" i="12"/>
  <c r="A1308" i="12"/>
  <c r="A1310" i="12"/>
  <c r="A1312" i="12"/>
  <c r="A1314" i="12"/>
  <c r="A1316" i="12"/>
  <c r="A1317" i="12"/>
  <c r="A1319" i="12"/>
  <c r="A1321" i="12"/>
  <c r="A1323" i="12"/>
  <c r="A1325" i="12"/>
  <c r="A1327" i="12"/>
  <c r="A1329" i="12"/>
  <c r="A1331" i="12"/>
  <c r="A1333" i="12"/>
  <c r="A1335" i="12"/>
  <c r="A1337" i="12"/>
  <c r="A1339" i="12"/>
  <c r="A1341" i="12"/>
  <c r="A1343" i="12"/>
  <c r="A1345" i="12"/>
  <c r="A1348" i="12"/>
  <c r="A1350" i="12"/>
  <c r="A1352" i="12"/>
  <c r="A1354" i="12"/>
  <c r="A1356" i="12"/>
  <c r="A1358" i="12"/>
  <c r="A1360" i="12"/>
  <c r="A1362" i="12"/>
  <c r="A1364" i="12"/>
  <c r="A1366" i="12"/>
  <c r="A1368" i="12"/>
  <c r="A1370" i="12"/>
  <c r="A1372" i="12"/>
  <c r="A1374" i="12"/>
  <c r="A1376" i="12"/>
  <c r="A1379" i="12"/>
  <c r="A1381" i="12"/>
  <c r="A1383" i="12"/>
  <c r="A1385" i="12"/>
  <c r="A1387" i="12"/>
  <c r="A1389" i="12"/>
  <c r="A1391" i="12"/>
  <c r="A1393" i="12"/>
  <c r="A1395" i="12"/>
  <c r="A1397" i="12"/>
  <c r="A1399" i="12"/>
  <c r="A1401" i="12"/>
  <c r="A1403" i="12"/>
  <c r="A1405" i="12"/>
  <c r="A1407" i="12"/>
  <c r="A1410" i="12"/>
  <c r="A1412" i="12"/>
  <c r="A1414" i="12"/>
  <c r="A1416" i="12"/>
  <c r="A1418" i="12"/>
  <c r="A1420" i="12"/>
  <c r="A1422" i="12"/>
  <c r="A1424" i="12"/>
  <c r="A1426" i="12"/>
  <c r="A1428" i="12"/>
  <c r="A1430" i="12"/>
  <c r="A1432" i="12"/>
  <c r="A1434" i="12"/>
  <c r="A1436" i="12"/>
  <c r="A1437" i="12"/>
  <c r="A1439" i="12"/>
  <c r="A1441" i="12"/>
  <c r="A1443" i="12"/>
  <c r="A1445" i="12"/>
  <c r="A1447" i="12"/>
  <c r="A1449" i="12"/>
  <c r="A1451" i="12"/>
  <c r="A1453" i="12"/>
  <c r="A1455" i="12"/>
  <c r="A1457" i="12"/>
  <c r="A1459" i="12"/>
  <c r="A1461" i="12"/>
  <c r="A1463" i="12"/>
  <c r="A1465" i="12"/>
  <c r="A1467" i="12"/>
  <c r="A1468" i="12"/>
  <c r="A1470" i="12"/>
  <c r="A1472" i="12"/>
  <c r="A1474" i="12"/>
  <c r="A1476" i="12"/>
  <c r="A1478" i="12"/>
  <c r="A1480" i="12"/>
  <c r="A1482" i="12"/>
  <c r="A1484" i="12"/>
  <c r="A1486" i="12"/>
  <c r="A1488" i="12"/>
  <c r="A1490" i="12"/>
  <c r="A1492" i="12"/>
  <c r="A1494" i="12"/>
  <c r="A1496" i="12"/>
  <c r="A1499" i="12"/>
  <c r="A1501" i="12"/>
  <c r="A1503" i="12"/>
  <c r="A1505" i="12"/>
  <c r="A1507" i="12"/>
  <c r="A1509" i="12"/>
  <c r="A1511" i="12"/>
  <c r="A1513" i="12"/>
  <c r="A1515" i="12"/>
  <c r="A1517" i="12"/>
  <c r="A1519" i="12"/>
  <c r="A1521" i="12"/>
  <c r="A1523" i="12"/>
  <c r="A1525" i="12"/>
  <c r="A1527" i="12"/>
  <c r="A1530" i="12"/>
  <c r="A1532" i="12"/>
  <c r="A1534" i="12"/>
  <c r="A1536" i="12"/>
  <c r="A1538" i="12"/>
  <c r="A1540" i="12"/>
  <c r="A1542" i="12"/>
  <c r="A1544" i="12"/>
  <c r="A1546" i="12"/>
  <c r="A1548" i="12"/>
  <c r="A1550" i="12"/>
  <c r="A1552" i="12"/>
  <c r="A1554" i="12"/>
  <c r="A1556" i="12"/>
  <c r="A1558" i="12"/>
  <c r="A1559" i="12"/>
  <c r="A1561" i="12"/>
  <c r="A1563" i="12"/>
  <c r="A1565" i="12"/>
  <c r="A1567" i="12"/>
  <c r="A1569" i="12"/>
  <c r="A1571" i="12"/>
  <c r="A1573" i="12"/>
  <c r="A1575" i="12"/>
  <c r="A1577" i="12"/>
  <c r="A1579" i="12"/>
  <c r="A1581" i="12"/>
  <c r="A1583" i="12"/>
  <c r="A1585" i="12"/>
  <c r="A1587" i="12"/>
  <c r="A1589" i="12"/>
  <c r="A1590" i="12"/>
  <c r="A1592" i="12"/>
  <c r="A1594" i="12"/>
  <c r="A1596" i="12"/>
  <c r="A1598" i="12"/>
  <c r="A1600" i="12"/>
  <c r="A1602" i="12"/>
  <c r="A1604" i="12"/>
  <c r="A1606" i="12"/>
  <c r="A1608" i="12"/>
  <c r="A1610" i="12"/>
  <c r="A1612" i="12"/>
  <c r="A1614" i="12"/>
  <c r="A1616" i="12"/>
  <c r="A1618" i="12"/>
  <c r="A1620" i="12"/>
  <c r="A1621" i="12"/>
  <c r="A1623" i="12"/>
  <c r="A1625" i="12"/>
  <c r="A1627" i="12"/>
  <c r="A1629" i="12"/>
  <c r="A1631" i="12"/>
  <c r="A1633" i="12"/>
  <c r="A1635" i="12"/>
  <c r="A1637" i="12"/>
  <c r="A1639" i="12"/>
  <c r="A1641" i="12"/>
  <c r="A1643" i="12"/>
  <c r="A1645" i="12"/>
  <c r="A1647" i="12"/>
  <c r="A1649" i="12"/>
  <c r="A1652" i="12"/>
  <c r="A1654" i="12"/>
  <c r="A1656" i="12"/>
  <c r="A1658" i="12"/>
  <c r="A1660" i="12"/>
  <c r="A1662" i="12"/>
  <c r="A1664" i="12"/>
  <c r="A1666" i="12"/>
  <c r="A1668" i="12"/>
  <c r="A1670" i="12"/>
  <c r="A1672" i="12"/>
  <c r="A1674" i="12"/>
  <c r="A1676" i="12"/>
  <c r="A1678" i="12"/>
  <c r="A1680" i="12"/>
  <c r="A1683" i="12"/>
  <c r="A1685" i="12"/>
  <c r="A1687" i="12"/>
  <c r="A1689" i="12"/>
  <c r="A1691" i="12"/>
  <c r="A1693" i="12"/>
  <c r="A1695" i="12"/>
  <c r="A1697" i="12"/>
  <c r="A1699" i="12"/>
  <c r="A1701" i="12"/>
  <c r="A1703" i="12"/>
  <c r="A1705" i="12"/>
  <c r="A1707" i="12"/>
  <c r="A1709" i="12"/>
  <c r="A1711" i="12"/>
  <c r="A1712" i="12"/>
  <c r="A1714" i="12"/>
  <c r="A1716" i="12"/>
  <c r="A1718" i="12"/>
  <c r="A1720" i="12"/>
  <c r="A1722" i="12"/>
  <c r="A1724" i="12"/>
  <c r="A1726" i="12"/>
  <c r="A1728" i="12"/>
  <c r="A1730" i="12"/>
  <c r="A1732" i="12"/>
  <c r="A1734" i="12"/>
  <c r="A1736" i="12"/>
  <c r="A1738" i="12"/>
  <c r="A1740" i="12"/>
  <c r="A1742" i="12"/>
  <c r="A1743" i="12"/>
  <c r="A1745" i="12"/>
  <c r="A1747" i="12"/>
  <c r="A1749" i="12"/>
  <c r="A1751" i="12"/>
  <c r="A1753" i="12"/>
  <c r="A1755" i="12"/>
  <c r="A1757" i="12"/>
  <c r="A1759" i="12"/>
  <c r="A1761" i="12"/>
  <c r="A1763" i="12"/>
  <c r="A1765" i="12"/>
  <c r="A1767" i="12"/>
  <c r="A1769" i="12"/>
  <c r="A1771" i="12"/>
  <c r="A1773" i="12"/>
  <c r="A1774" i="12"/>
  <c r="A1776" i="12"/>
  <c r="A1778" i="12"/>
  <c r="A1780" i="12"/>
  <c r="A1782" i="12"/>
  <c r="A1784" i="12"/>
  <c r="A1786" i="12"/>
  <c r="A1788" i="12"/>
  <c r="A1790" i="12"/>
  <c r="A1792" i="12"/>
  <c r="A1794" i="12"/>
  <c r="A1796" i="12"/>
  <c r="A1798" i="12"/>
  <c r="A1800" i="12"/>
  <c r="A1802" i="12"/>
  <c r="A1803" i="12"/>
  <c r="A1805" i="12"/>
  <c r="A1807" i="12"/>
  <c r="A1809" i="12"/>
  <c r="A1811" i="12"/>
  <c r="A1813" i="12"/>
  <c r="A1815" i="12"/>
  <c r="A1817" i="12"/>
  <c r="A1819" i="12"/>
  <c r="A1821" i="12"/>
  <c r="A1823" i="12"/>
  <c r="A1825" i="12"/>
  <c r="A1827" i="12"/>
  <c r="A1829" i="12"/>
  <c r="A1831" i="12"/>
  <c r="A1833" i="12"/>
  <c r="A1834" i="12"/>
  <c r="A1836" i="12"/>
  <c r="A1838" i="12"/>
  <c r="A1840" i="12"/>
  <c r="A1842" i="12"/>
  <c r="A1844" i="12"/>
  <c r="A1846" i="12"/>
  <c r="A1848" i="12"/>
  <c r="A1850" i="12"/>
  <c r="A1852" i="12"/>
  <c r="A1854" i="12"/>
  <c r="A1856" i="12"/>
  <c r="A1858" i="12"/>
  <c r="A1860" i="12"/>
  <c r="A1862" i="12"/>
  <c r="A1865" i="12"/>
  <c r="A1867" i="12"/>
  <c r="A1869" i="12"/>
  <c r="A1871" i="12"/>
  <c r="A1873" i="12"/>
  <c r="A1875" i="12"/>
  <c r="A1877" i="12"/>
  <c r="A1879" i="12"/>
  <c r="A1881" i="12"/>
  <c r="A1883" i="12"/>
  <c r="A1885" i="12"/>
  <c r="A1887" i="12"/>
  <c r="A1889" i="12"/>
  <c r="A1891" i="12"/>
  <c r="A1893" i="12"/>
  <c r="A1896" i="12"/>
  <c r="A1898" i="12"/>
  <c r="A1900" i="12"/>
  <c r="A1902" i="12"/>
  <c r="A1904" i="12"/>
  <c r="A1906" i="12"/>
  <c r="A1908" i="12"/>
  <c r="A1910" i="12"/>
  <c r="A1912" i="12"/>
  <c r="A1914" i="12"/>
  <c r="A1916" i="12"/>
  <c r="A1918" i="12"/>
  <c r="A1920" i="12"/>
  <c r="A1922" i="12"/>
  <c r="A1924" i="12"/>
  <c r="A1925" i="12"/>
  <c r="A1927" i="12"/>
  <c r="A1929" i="12"/>
  <c r="A1931" i="12"/>
  <c r="A1933" i="12"/>
  <c r="A1935" i="12"/>
  <c r="A1937" i="12"/>
  <c r="A1939" i="12"/>
  <c r="A1941" i="12"/>
  <c r="A1943" i="12"/>
  <c r="A1945" i="12"/>
  <c r="A1947" i="12"/>
  <c r="A1949" i="12"/>
  <c r="A1951" i="12"/>
  <c r="A1953" i="12"/>
  <c r="A1955" i="12"/>
  <c r="A1956" i="12"/>
  <c r="A1958" i="12"/>
  <c r="A1960" i="12"/>
  <c r="A1962" i="12"/>
  <c r="A1964" i="12"/>
  <c r="A1966" i="12"/>
  <c r="A1968" i="12"/>
  <c r="A1970" i="12"/>
  <c r="A1972" i="12"/>
  <c r="A1974" i="12"/>
  <c r="A1976" i="12"/>
  <c r="A1978" i="12"/>
  <c r="A1980" i="12"/>
  <c r="A1982" i="12"/>
  <c r="A1984" i="12"/>
  <c r="A1986" i="12"/>
  <c r="A1987" i="12"/>
  <c r="A1989" i="12"/>
  <c r="A1991" i="12"/>
  <c r="A1993" i="12"/>
  <c r="A1995" i="12"/>
  <c r="A1997" i="12"/>
  <c r="A1999" i="12"/>
  <c r="A2001" i="12"/>
  <c r="A2003" i="12"/>
  <c r="A2005" i="12"/>
  <c r="A2007" i="12"/>
  <c r="A2009" i="12"/>
  <c r="A2011" i="12"/>
  <c r="A2013" i="12"/>
  <c r="A2015" i="12"/>
  <c r="A2018" i="12"/>
  <c r="A2020" i="12"/>
  <c r="A2022" i="12"/>
  <c r="A2024" i="12"/>
  <c r="A2026" i="12"/>
  <c r="A2028" i="12"/>
  <c r="A2030" i="12"/>
  <c r="A2032" i="12"/>
  <c r="A2034" i="12"/>
  <c r="A2036" i="12"/>
  <c r="A2038" i="12"/>
  <c r="A2040" i="12"/>
  <c r="A2042" i="12"/>
  <c r="A2044" i="12"/>
  <c r="A2046" i="12"/>
  <c r="A2049" i="12"/>
  <c r="A2051" i="12"/>
  <c r="A2053" i="12"/>
  <c r="A2055" i="12"/>
  <c r="A2057" i="12"/>
  <c r="A2059" i="12"/>
  <c r="A2061" i="12"/>
  <c r="A2063" i="12"/>
  <c r="A2065" i="12"/>
  <c r="A2067" i="12"/>
  <c r="A2069" i="12"/>
  <c r="A2071" i="12"/>
  <c r="A2073" i="12"/>
  <c r="A2075" i="12"/>
  <c r="A2077" i="12"/>
  <c r="A2078" i="12"/>
  <c r="A2080" i="12"/>
  <c r="A2082" i="12"/>
  <c r="A2084" i="12"/>
  <c r="A2086" i="12"/>
  <c r="A2088" i="12"/>
  <c r="A2090" i="12"/>
  <c r="A2092" i="12"/>
  <c r="A2094" i="12"/>
  <c r="A2096" i="12"/>
  <c r="A2098" i="12"/>
  <c r="A2100" i="12"/>
  <c r="A2102" i="12"/>
  <c r="A2104" i="12"/>
  <c r="A2106" i="12"/>
  <c r="A2108" i="12"/>
  <c r="A2109" i="12"/>
  <c r="A2111" i="12"/>
  <c r="A2113" i="12"/>
  <c r="A2115" i="12"/>
  <c r="A2117" i="12"/>
  <c r="A2119" i="12"/>
  <c r="A2121" i="12"/>
  <c r="A2123" i="12"/>
  <c r="A2125" i="12"/>
  <c r="A2127" i="12"/>
  <c r="A2129" i="12"/>
  <c r="A2131" i="12"/>
  <c r="A2133" i="12"/>
  <c r="A2135" i="12"/>
  <c r="A2137" i="12"/>
  <c r="A2139" i="12"/>
  <c r="A2140" i="12"/>
  <c r="A2142" i="12"/>
  <c r="A2144" i="12"/>
  <c r="A2146" i="12"/>
  <c r="A2148" i="12"/>
  <c r="A2150" i="12"/>
  <c r="A2152" i="12"/>
  <c r="A2154" i="12"/>
  <c r="A2156" i="12"/>
  <c r="A2158" i="12"/>
  <c r="A2160" i="12"/>
  <c r="A2162" i="12"/>
  <c r="A2164" i="12"/>
  <c r="A2166" i="12"/>
  <c r="A2169" i="12"/>
  <c r="A2171" i="12"/>
  <c r="A2173" i="12"/>
  <c r="A2175" i="12"/>
  <c r="A2177" i="12"/>
  <c r="A2179" i="12"/>
  <c r="A2181" i="12"/>
  <c r="A2183" i="12"/>
  <c r="A2185" i="12"/>
  <c r="A2187" i="12"/>
  <c r="A2189" i="12"/>
  <c r="A2191" i="12"/>
  <c r="A2193" i="12"/>
  <c r="A2195" i="12"/>
  <c r="A2197" i="12"/>
  <c r="A2200" i="12"/>
  <c r="A2202" i="12"/>
  <c r="A2204" i="12"/>
  <c r="A2206" i="12"/>
  <c r="A2208" i="12"/>
  <c r="A2210" i="12"/>
  <c r="A2212" i="12"/>
  <c r="A2214" i="12"/>
  <c r="A2216" i="12"/>
  <c r="A2220" i="12"/>
  <c r="A2222" i="12"/>
  <c r="A2224" i="12"/>
  <c r="A2226" i="12"/>
  <c r="A2228" i="12"/>
  <c r="A2229" i="12"/>
  <c r="A2231" i="12"/>
  <c r="A2233" i="12"/>
  <c r="A2235" i="12"/>
  <c r="A2237" i="12"/>
  <c r="A2239" i="12"/>
  <c r="A2241" i="12"/>
  <c r="A2243" i="12"/>
  <c r="A2245" i="12"/>
  <c r="A2247" i="12"/>
  <c r="A2249" i="12"/>
  <c r="A2251" i="12"/>
  <c r="A2253" i="12"/>
  <c r="A2255" i="12"/>
  <c r="A2257" i="12"/>
  <c r="A2259" i="12"/>
  <c r="A2260" i="12"/>
  <c r="A2262" i="12"/>
  <c r="A2264" i="12"/>
  <c r="A2266" i="12"/>
  <c r="A2268" i="12"/>
  <c r="A2270" i="12"/>
  <c r="A2272" i="12"/>
  <c r="A2274" i="12"/>
  <c r="A2276" i="12"/>
  <c r="A2278" i="12"/>
  <c r="A2280" i="12"/>
  <c r="A2282" i="12"/>
  <c r="A2284" i="12"/>
  <c r="A2286" i="12"/>
  <c r="A2288" i="12"/>
  <c r="A2291" i="12"/>
  <c r="A2293" i="12"/>
  <c r="A2295" i="12"/>
  <c r="A2297" i="12"/>
  <c r="A2299" i="12"/>
  <c r="A2301" i="12"/>
  <c r="A2303" i="12"/>
  <c r="A2305" i="12"/>
  <c r="A2307" i="12"/>
  <c r="A2309" i="12"/>
  <c r="A2311" i="12"/>
  <c r="A2313" i="12"/>
  <c r="A2315" i="12"/>
  <c r="A2317" i="12"/>
  <c r="A2319" i="12"/>
  <c r="A2322" i="12"/>
  <c r="A2324" i="12"/>
  <c r="A2326" i="12"/>
  <c r="A2328" i="12"/>
  <c r="A2330" i="12"/>
  <c r="A2332" i="12"/>
  <c r="A2334" i="12"/>
  <c r="A2336" i="12"/>
  <c r="A2338" i="12"/>
  <c r="A2340" i="12"/>
  <c r="A2342" i="12"/>
  <c r="A2344" i="12"/>
  <c r="A2346" i="12"/>
  <c r="A2348" i="12"/>
  <c r="A2350" i="12"/>
  <c r="A2353" i="12"/>
  <c r="A2355" i="12"/>
  <c r="A2357" i="12"/>
  <c r="A2359" i="12"/>
  <c r="A2361" i="12"/>
  <c r="A2363" i="12"/>
  <c r="A2365" i="12"/>
  <c r="A2367" i="12"/>
  <c r="A2369" i="12"/>
  <c r="A2371" i="12"/>
  <c r="A2373" i="12"/>
  <c r="A2375" i="12"/>
  <c r="A2377" i="12"/>
  <c r="A2379" i="12"/>
  <c r="A2381" i="12"/>
  <c r="A2382" i="12"/>
  <c r="A2384" i="12"/>
  <c r="A2386" i="12"/>
  <c r="A2388" i="12"/>
  <c r="A2390" i="12"/>
  <c r="A2392" i="12"/>
  <c r="A2394" i="12"/>
  <c r="A2396" i="12"/>
  <c r="A2398" i="12"/>
  <c r="A2400" i="12"/>
  <c r="A2402" i="12"/>
  <c r="A2404" i="12"/>
  <c r="A2406" i="12"/>
  <c r="A2408" i="12"/>
  <c r="A2410" i="12"/>
  <c r="A2412" i="12"/>
  <c r="A2413" i="12"/>
  <c r="A2415" i="12"/>
  <c r="A2417" i="12"/>
  <c r="A2419" i="12"/>
  <c r="A2421" i="12"/>
  <c r="A2423" i="12"/>
  <c r="A2425" i="12"/>
  <c r="A2427" i="12"/>
  <c r="A2429" i="12"/>
  <c r="A2431" i="12"/>
  <c r="A2433" i="12"/>
  <c r="A2435" i="12"/>
  <c r="A2437" i="12"/>
  <c r="A2439" i="12"/>
  <c r="A2441" i="12"/>
  <c r="A2444" i="12"/>
  <c r="A2446" i="12"/>
  <c r="A2448" i="12"/>
  <c r="A2450" i="12"/>
  <c r="A2452" i="12"/>
  <c r="A2454" i="12"/>
  <c r="A2456" i="12"/>
  <c r="A2458" i="12"/>
  <c r="A2460" i="12"/>
  <c r="A2462" i="12"/>
  <c r="A2464" i="12"/>
  <c r="A2466" i="12"/>
  <c r="A2468" i="12"/>
  <c r="A2470" i="12"/>
  <c r="A2472" i="12"/>
  <c r="A2475" i="12"/>
  <c r="A2477" i="12"/>
  <c r="A2479" i="12"/>
  <c r="A2481" i="12"/>
  <c r="A2483" i="12"/>
  <c r="A2485" i="12"/>
  <c r="A2487" i="12"/>
  <c r="A2489" i="12"/>
  <c r="A2491" i="12"/>
  <c r="A2493" i="12"/>
  <c r="A2495" i="12"/>
  <c r="A2497" i="12"/>
  <c r="A2499" i="12"/>
  <c r="A2501" i="12"/>
  <c r="A2503" i="12"/>
  <c r="A2506" i="12"/>
  <c r="A2508" i="12"/>
  <c r="A2510" i="12"/>
  <c r="A2512" i="12"/>
  <c r="A2514" i="12"/>
  <c r="A2516" i="12"/>
  <c r="A2518" i="12"/>
  <c r="A2520" i="12"/>
  <c r="A2522" i="12"/>
  <c r="A2524" i="12"/>
  <c r="A2526" i="12"/>
  <c r="A2528" i="12"/>
  <c r="A2530" i="12"/>
  <c r="A2532" i="12"/>
  <c r="A2533" i="12"/>
  <c r="A2535" i="12"/>
  <c r="A2537" i="12"/>
  <c r="A2539" i="12"/>
  <c r="A2541" i="12"/>
  <c r="A2543" i="12"/>
  <c r="A2545" i="12"/>
  <c r="A2547" i="12"/>
  <c r="A2549" i="12"/>
  <c r="A2551" i="12"/>
  <c r="A2553" i="12"/>
  <c r="A2555" i="12"/>
  <c r="A2557" i="12"/>
  <c r="A2559" i="12"/>
  <c r="A2561" i="12"/>
  <c r="A2563" i="12"/>
  <c r="A2564" i="12"/>
  <c r="A2566" i="12"/>
  <c r="A2568" i="12"/>
  <c r="A2570" i="12"/>
  <c r="A2572" i="12"/>
  <c r="A2574" i="12"/>
  <c r="A2576" i="12"/>
  <c r="A2578" i="12"/>
  <c r="A2580" i="12"/>
  <c r="A2582" i="12"/>
  <c r="A2584" i="12"/>
  <c r="A2586" i="12"/>
  <c r="A2588" i="12"/>
  <c r="A2590" i="12"/>
  <c r="A2592" i="12"/>
  <c r="A2595" i="12"/>
  <c r="A2597" i="12"/>
  <c r="A2599" i="12"/>
  <c r="A2601" i="12"/>
  <c r="A2603" i="12"/>
  <c r="A2605" i="12"/>
  <c r="A2607" i="12"/>
  <c r="A2609" i="12"/>
  <c r="A2611" i="12"/>
  <c r="A2613" i="12"/>
  <c r="A2615" i="12"/>
  <c r="A2617" i="12"/>
  <c r="A2619" i="12"/>
  <c r="A2621" i="12"/>
  <c r="A2623" i="12"/>
  <c r="A2626" i="12"/>
  <c r="A2628" i="12"/>
  <c r="A2630" i="12"/>
  <c r="A2632" i="12"/>
  <c r="A2634" i="12"/>
  <c r="A2636" i="12"/>
  <c r="A2638" i="12"/>
  <c r="A2640" i="12"/>
  <c r="A2642" i="12"/>
  <c r="A2644" i="12"/>
  <c r="A2646" i="12"/>
  <c r="A2648" i="12"/>
  <c r="A2650" i="12"/>
  <c r="A2652" i="12"/>
  <c r="A2654" i="12"/>
  <c r="A2655" i="12"/>
  <c r="A2657" i="12"/>
  <c r="A2659" i="12"/>
  <c r="A2661" i="12"/>
  <c r="A2663" i="12"/>
  <c r="A2665" i="12"/>
  <c r="A2667" i="12"/>
  <c r="A2669" i="12"/>
  <c r="A2671" i="12"/>
  <c r="A2673" i="12"/>
  <c r="A2675" i="12"/>
  <c r="A2677" i="12"/>
  <c r="A2679" i="12"/>
  <c r="A2681" i="12"/>
  <c r="A2683" i="12"/>
  <c r="A2685" i="12"/>
  <c r="A2686" i="12"/>
  <c r="A2688" i="12"/>
  <c r="A2690" i="12"/>
  <c r="A2692" i="12"/>
  <c r="A2694" i="12"/>
  <c r="A2696" i="12"/>
  <c r="A2698" i="12"/>
  <c r="A2700" i="12"/>
  <c r="A2702" i="12"/>
  <c r="A2704" i="12"/>
  <c r="A2706" i="12"/>
  <c r="A2708" i="12"/>
  <c r="A2710" i="12"/>
  <c r="A2712" i="12"/>
  <c r="A2714" i="12"/>
  <c r="A2716" i="12"/>
  <c r="A2717" i="12"/>
  <c r="A2719" i="12"/>
  <c r="A2721" i="12"/>
  <c r="A2723" i="12"/>
  <c r="A2725" i="12"/>
  <c r="A2727" i="12"/>
  <c r="A2729" i="12"/>
  <c r="A2731" i="12"/>
  <c r="A2733" i="12"/>
  <c r="A2735" i="12"/>
  <c r="A2737" i="12"/>
  <c r="A2739" i="12"/>
  <c r="A2741" i="12"/>
  <c r="A2743" i="12"/>
  <c r="A2745" i="12"/>
  <c r="A2748" i="12"/>
  <c r="A2750" i="12"/>
  <c r="A2752" i="12"/>
  <c r="A2754" i="12"/>
  <c r="A2756" i="12"/>
  <c r="A2758" i="12"/>
  <c r="A2760" i="12"/>
  <c r="A2762" i="12"/>
  <c r="A2764" i="12"/>
  <c r="A2766" i="12"/>
  <c r="A2768" i="12"/>
  <c r="A2770" i="12"/>
  <c r="A2772" i="12"/>
  <c r="A2774" i="12"/>
  <c r="A2776" i="12"/>
  <c r="A2779" i="12"/>
  <c r="A2781" i="12"/>
  <c r="A2783" i="12"/>
  <c r="A2785" i="12"/>
  <c r="A2787" i="12"/>
  <c r="A2789" i="12"/>
  <c r="A2791" i="12"/>
  <c r="A2793" i="12"/>
  <c r="A2795" i="12"/>
  <c r="A2797" i="12"/>
  <c r="A2799" i="12"/>
  <c r="A2801" i="12"/>
  <c r="A2803" i="12"/>
  <c r="A2805" i="12"/>
  <c r="A2807" i="12"/>
  <c r="A2808" i="12"/>
  <c r="A2810" i="12"/>
  <c r="A2812" i="12"/>
  <c r="A2814" i="12"/>
  <c r="A2816" i="12"/>
  <c r="A2818" i="12"/>
  <c r="A2820" i="12"/>
  <c r="A2822" i="12"/>
  <c r="A2824" i="12"/>
  <c r="A2826" i="12"/>
  <c r="A2828" i="12"/>
  <c r="A2830" i="12"/>
  <c r="A2832" i="12"/>
  <c r="A2834" i="12"/>
  <c r="A2836" i="12"/>
  <c r="A2838" i="12"/>
  <c r="A2839" i="12"/>
  <c r="A2841" i="12"/>
  <c r="A2843" i="12"/>
  <c r="A2845" i="12"/>
  <c r="A2847" i="12"/>
  <c r="A2849" i="12"/>
  <c r="A2851" i="12"/>
  <c r="A2853" i="12"/>
  <c r="A2855" i="12"/>
  <c r="A2857" i="12"/>
  <c r="A2859" i="12"/>
  <c r="A2861" i="12"/>
  <c r="A2863" i="12"/>
  <c r="A2865" i="12"/>
  <c r="A2867" i="12"/>
  <c r="A2869" i="12"/>
  <c r="A2870" i="12"/>
  <c r="A2872" i="12"/>
  <c r="A2874" i="12"/>
  <c r="A2876" i="12"/>
  <c r="A2878" i="12"/>
  <c r="A2880" i="12"/>
  <c r="A2882" i="12"/>
  <c r="A2884" i="12"/>
  <c r="A2886" i="12"/>
  <c r="A2888" i="12"/>
  <c r="A2890" i="12"/>
  <c r="A2892" i="12"/>
  <c r="A2894" i="12"/>
  <c r="A2896" i="12"/>
  <c r="A2899" i="12"/>
  <c r="A2901" i="12"/>
  <c r="A2903" i="12"/>
  <c r="A2905" i="12"/>
  <c r="A2907" i="12"/>
  <c r="A2909" i="12"/>
  <c r="A2911" i="12"/>
  <c r="A2913" i="12"/>
  <c r="A2915" i="12"/>
  <c r="A2917" i="12"/>
  <c r="A2919" i="12"/>
  <c r="A2921" i="12"/>
  <c r="A2923" i="12"/>
  <c r="A2925" i="12"/>
  <c r="A2927" i="12"/>
  <c r="A2930" i="12"/>
  <c r="A2932" i="12"/>
  <c r="A2934" i="12"/>
  <c r="A2936" i="12"/>
  <c r="A2938" i="12"/>
  <c r="A2940" i="12"/>
  <c r="A2942" i="12"/>
  <c r="A2944" i="12"/>
  <c r="A2946" i="12"/>
  <c r="A2948" i="12"/>
  <c r="A2950" i="12"/>
  <c r="A2952" i="12"/>
  <c r="A2954" i="12"/>
  <c r="A2956" i="12"/>
  <c r="A2958" i="12"/>
  <c r="A2959" i="12"/>
  <c r="A2961" i="12"/>
  <c r="A2963" i="12"/>
  <c r="A2965" i="12"/>
  <c r="A2967" i="12"/>
  <c r="A2969" i="12"/>
  <c r="A2971" i="12"/>
  <c r="A2973" i="12"/>
  <c r="A2975" i="12"/>
  <c r="A2977" i="12"/>
  <c r="A2979" i="12"/>
  <c r="A2981" i="12"/>
  <c r="A2983" i="12"/>
  <c r="A2985" i="12"/>
  <c r="A2987" i="12"/>
  <c r="A2989" i="12"/>
  <c r="A2990" i="12"/>
  <c r="A2992" i="12"/>
  <c r="A2994" i="12"/>
  <c r="A2996" i="12"/>
  <c r="A2998" i="12"/>
  <c r="A3000" i="12"/>
  <c r="A3002" i="12"/>
  <c r="A3004" i="12"/>
  <c r="A3006" i="12"/>
  <c r="A3008" i="12"/>
  <c r="A3010" i="12"/>
  <c r="A3012" i="12"/>
  <c r="A3014" i="12"/>
  <c r="A3016" i="12"/>
  <c r="A3018" i="12"/>
  <c r="A3021" i="12"/>
  <c r="A3023" i="12"/>
  <c r="A3025" i="12"/>
  <c r="A3027" i="12"/>
  <c r="A3029" i="12"/>
  <c r="A3031" i="12"/>
  <c r="A3033" i="12"/>
  <c r="A3035" i="12"/>
  <c r="A3037" i="12"/>
  <c r="A3039" i="12"/>
  <c r="A3041" i="12"/>
  <c r="A3043" i="12"/>
  <c r="A3045" i="12"/>
  <c r="A3047" i="12"/>
  <c r="A3049" i="12"/>
  <c r="A3052" i="12"/>
  <c r="A3054" i="12"/>
  <c r="A3056" i="12"/>
  <c r="A3058" i="12"/>
  <c r="A3060" i="12"/>
  <c r="A3062" i="12"/>
  <c r="A3064" i="12"/>
  <c r="A3066" i="12"/>
  <c r="A3068" i="12"/>
  <c r="A3070" i="12"/>
  <c r="A3072" i="12"/>
  <c r="A3074" i="12"/>
  <c r="A3076" i="12"/>
  <c r="A3078" i="12"/>
  <c r="A3080" i="12"/>
  <c r="A3083" i="12"/>
  <c r="A3085" i="12"/>
  <c r="A3087" i="12"/>
  <c r="A3089" i="12"/>
  <c r="A3091" i="12"/>
  <c r="A3093" i="12"/>
  <c r="A3095" i="12"/>
  <c r="A3097" i="12"/>
  <c r="A3099" i="12"/>
  <c r="A3101" i="12"/>
  <c r="A3103" i="12"/>
  <c r="A3105" i="12"/>
  <c r="A3107" i="12"/>
  <c r="A3109" i="12"/>
  <c r="A3111" i="12"/>
  <c r="A3112" i="12"/>
  <c r="A3114" i="12"/>
  <c r="A3116" i="12"/>
  <c r="A3118" i="12"/>
  <c r="A3120" i="12"/>
  <c r="A3122" i="12"/>
  <c r="A3124" i="12"/>
  <c r="A3126" i="12"/>
  <c r="A3128" i="12"/>
  <c r="A3130" i="12"/>
  <c r="A3132" i="12"/>
  <c r="A3134" i="12"/>
  <c r="A3136" i="12"/>
  <c r="A3138" i="12"/>
  <c r="A3140" i="12"/>
  <c r="A3142" i="12"/>
  <c r="A3143" i="12"/>
  <c r="A3145" i="12"/>
  <c r="A3147" i="12"/>
  <c r="A3149" i="12"/>
  <c r="A3151" i="12"/>
  <c r="A3153" i="12"/>
  <c r="A3155" i="12"/>
  <c r="A3157" i="12"/>
  <c r="A3159" i="12"/>
  <c r="A3161" i="12"/>
  <c r="A3163" i="12"/>
  <c r="A3165" i="12"/>
  <c r="A3167" i="12"/>
  <c r="A3171" i="12"/>
  <c r="A3174" i="12"/>
  <c r="A3176" i="12"/>
  <c r="A3178" i="12"/>
  <c r="A3180" i="12"/>
  <c r="A3182" i="12"/>
  <c r="A3184" i="12"/>
  <c r="A3186" i="12"/>
  <c r="A3188" i="12"/>
  <c r="A3190" i="12"/>
  <c r="A3192" i="12"/>
  <c r="A3194" i="12"/>
  <c r="A3196" i="12"/>
  <c r="A3198" i="12"/>
  <c r="A3200" i="12"/>
  <c r="A3202" i="12"/>
  <c r="A3205" i="12"/>
  <c r="A3207" i="12"/>
  <c r="A3209" i="12"/>
  <c r="A3211" i="12"/>
  <c r="A3213" i="12"/>
  <c r="A3215" i="12"/>
  <c r="A3217" i="12"/>
  <c r="A3219" i="12"/>
  <c r="A3221" i="12"/>
  <c r="A3223" i="12"/>
  <c r="A3225" i="12"/>
  <c r="A3227" i="12"/>
  <c r="A3229" i="12"/>
  <c r="A3231" i="12"/>
  <c r="A3233" i="12"/>
  <c r="A3236" i="12"/>
  <c r="A3238" i="12"/>
  <c r="A3240" i="12"/>
  <c r="A3242" i="12"/>
  <c r="A3244" i="12"/>
  <c r="A3246" i="12"/>
  <c r="A3248" i="12"/>
  <c r="A3250" i="12"/>
  <c r="A3252" i="12"/>
  <c r="A3254" i="12"/>
  <c r="A3256" i="12"/>
  <c r="A3258" i="12"/>
  <c r="A3260" i="12"/>
  <c r="A3262" i="12"/>
  <c r="A3265" i="12"/>
  <c r="A3267" i="12"/>
  <c r="A3269" i="12"/>
  <c r="A3271" i="12"/>
  <c r="A3273" i="12"/>
  <c r="A3275" i="12"/>
  <c r="A3277" i="12"/>
  <c r="A3279" i="12"/>
  <c r="A3281" i="12"/>
  <c r="A3283" i="12"/>
  <c r="A3285" i="12"/>
  <c r="A3287" i="12"/>
  <c r="A3289" i="12"/>
  <c r="A3291" i="12"/>
  <c r="A3293" i="12"/>
  <c r="A3296" i="12"/>
  <c r="A3298" i="12"/>
  <c r="A3300" i="12"/>
  <c r="A3302" i="12"/>
  <c r="A3304" i="12"/>
  <c r="A3306" i="12"/>
  <c r="A3308" i="12"/>
  <c r="A3310" i="12"/>
  <c r="A3312" i="12"/>
  <c r="A3314" i="12"/>
  <c r="A3316" i="12"/>
  <c r="A3318" i="12"/>
  <c r="A3320" i="12"/>
  <c r="A3322" i="12"/>
  <c r="A3324" i="12"/>
  <c r="A3325" i="12"/>
  <c r="A3327" i="12"/>
  <c r="A3329" i="12"/>
  <c r="A3331" i="12"/>
  <c r="A3333" i="12"/>
  <c r="A3335" i="12"/>
  <c r="A3337" i="12"/>
  <c r="A3339" i="12"/>
  <c r="A3341" i="12"/>
  <c r="A3343" i="12"/>
  <c r="A3345" i="12"/>
  <c r="A3347" i="12"/>
  <c r="A3349" i="12"/>
  <c r="A3351" i="12"/>
  <c r="A3353" i="12"/>
  <c r="A3355" i="12"/>
  <c r="A3356" i="12"/>
  <c r="A3358" i="12"/>
  <c r="A3360" i="12"/>
  <c r="A3362" i="12"/>
  <c r="A3364" i="12"/>
  <c r="A3366" i="12"/>
  <c r="A3368" i="12"/>
  <c r="A3370" i="12"/>
  <c r="A3372" i="12"/>
  <c r="A3374" i="12"/>
  <c r="A3376" i="12"/>
  <c r="A3378" i="12"/>
  <c r="A3380" i="12"/>
  <c r="A3382" i="12"/>
  <c r="A3384" i="12"/>
  <c r="A3387" i="12"/>
  <c r="A3391" i="12"/>
  <c r="A3393" i="12"/>
  <c r="A3395" i="12"/>
  <c r="A3397" i="12"/>
  <c r="A3399" i="12"/>
  <c r="A3401" i="12"/>
  <c r="A3403" i="12"/>
  <c r="A3405" i="12"/>
  <c r="A3407" i="12"/>
  <c r="A3409" i="12"/>
  <c r="A3411" i="12"/>
  <c r="A3413" i="12"/>
  <c r="A3415" i="12"/>
  <c r="A3418" i="12"/>
  <c r="A3420" i="12"/>
  <c r="A3422" i="12"/>
  <c r="A3424" i="12"/>
  <c r="A3426" i="12"/>
  <c r="A3428" i="12"/>
  <c r="A3430" i="12"/>
  <c r="A3432" i="12"/>
  <c r="A3434" i="12"/>
  <c r="A3436" i="12"/>
  <c r="A3438" i="12"/>
  <c r="A3440" i="12"/>
  <c r="A3442" i="12"/>
  <c r="A3444" i="12"/>
  <c r="A3446" i="12"/>
  <c r="A3449" i="12"/>
  <c r="A3451" i="12"/>
  <c r="A3453" i="12"/>
  <c r="A3455" i="12"/>
  <c r="A3457" i="12"/>
  <c r="A3459" i="12"/>
  <c r="A3461" i="12"/>
  <c r="A3463" i="12"/>
  <c r="A3465" i="12"/>
  <c r="A3467" i="12"/>
  <c r="A3469" i="12"/>
  <c r="A3471" i="12"/>
  <c r="A3473" i="12"/>
  <c r="A3475" i="12"/>
  <c r="A3477" i="12"/>
  <c r="A3478" i="12"/>
  <c r="A3480" i="12"/>
  <c r="A3482" i="12"/>
  <c r="A3484" i="12"/>
  <c r="A3486" i="12"/>
  <c r="A3488" i="12"/>
  <c r="A3490" i="12"/>
  <c r="A3492" i="12"/>
  <c r="A3494" i="12"/>
  <c r="A3496" i="12"/>
  <c r="A3498" i="12"/>
  <c r="A3500" i="12"/>
  <c r="A3502" i="12"/>
  <c r="A3504" i="12"/>
  <c r="A3506" i="12"/>
  <c r="A3508" i="12"/>
  <c r="A3509" i="12"/>
  <c r="A3511" i="12"/>
  <c r="A3513" i="12"/>
  <c r="A3515" i="12"/>
  <c r="A3517" i="12"/>
  <c r="A3519" i="12"/>
  <c r="A3521" i="12"/>
  <c r="A3523" i="12"/>
  <c r="A3525" i="12"/>
  <c r="A3527" i="12"/>
  <c r="A3529" i="12"/>
  <c r="A3531" i="12"/>
  <c r="A3533" i="12"/>
  <c r="A3535" i="12"/>
  <c r="A3537" i="12"/>
  <c r="A3540" i="12"/>
  <c r="A3542" i="12"/>
  <c r="A3544" i="12"/>
  <c r="A3546" i="12"/>
  <c r="A3548" i="12"/>
  <c r="A3550" i="12"/>
  <c r="A3552" i="12"/>
  <c r="A3554" i="12"/>
  <c r="A3556" i="12"/>
  <c r="A3558" i="12"/>
  <c r="A3560" i="12"/>
  <c r="A3562" i="12"/>
  <c r="A3564" i="12"/>
  <c r="A3566" i="12"/>
  <c r="A3568" i="12"/>
  <c r="A3571" i="12"/>
  <c r="A3573" i="12"/>
  <c r="A3575" i="12"/>
  <c r="A3577" i="12"/>
  <c r="A3579" i="12"/>
  <c r="A3581" i="12"/>
  <c r="A3583" i="12"/>
  <c r="A3585" i="12"/>
  <c r="A3587" i="12"/>
  <c r="A3589" i="12"/>
  <c r="A3591" i="12"/>
  <c r="A3593" i="12"/>
  <c r="A3595" i="12"/>
  <c r="A3597" i="12"/>
  <c r="A3599" i="12"/>
  <c r="A3602" i="12"/>
  <c r="A3604" i="12"/>
  <c r="A3606" i="12"/>
  <c r="A3608" i="12"/>
  <c r="A3610" i="12"/>
  <c r="A3612" i="12"/>
  <c r="A3614" i="12"/>
  <c r="A3616" i="12"/>
  <c r="A3618" i="12"/>
  <c r="A3620" i="12"/>
  <c r="A3622" i="12"/>
  <c r="A3624" i="12"/>
  <c r="A3626" i="12"/>
  <c r="A3628" i="12"/>
  <c r="A3629" i="12"/>
  <c r="A3631" i="12"/>
  <c r="A3633" i="12"/>
  <c r="A3637" i="12"/>
  <c r="A3639" i="12"/>
  <c r="A3641" i="12"/>
  <c r="A3643" i="12"/>
  <c r="A3645" i="12"/>
  <c r="A3647" i="12"/>
  <c r="A3649" i="12"/>
  <c r="A3651" i="12"/>
  <c r="A3653" i="12"/>
  <c r="A3655" i="12"/>
  <c r="A3657" i="12"/>
  <c r="A3659" i="12"/>
  <c r="A3660" i="12"/>
  <c r="A3662" i="12"/>
  <c r="A3664" i="12"/>
  <c r="A3666" i="12"/>
  <c r="A3668" i="12"/>
  <c r="A3670" i="12"/>
  <c r="A3672" i="12"/>
  <c r="A3674" i="12"/>
  <c r="A3676" i="12"/>
  <c r="A3678" i="12"/>
  <c r="A3680" i="12"/>
  <c r="A3682" i="12"/>
  <c r="A3684" i="12"/>
  <c r="A3686" i="12"/>
  <c r="A3688" i="12"/>
  <c r="A3691" i="12"/>
  <c r="A3693" i="12"/>
  <c r="A3695" i="12"/>
  <c r="A3697" i="12"/>
  <c r="A3699" i="12"/>
  <c r="A3701" i="12"/>
  <c r="A3703" i="12"/>
  <c r="A3705" i="12"/>
  <c r="A3707" i="12"/>
  <c r="A3709" i="12"/>
  <c r="A3711" i="12"/>
  <c r="A3713" i="12"/>
  <c r="A3715" i="12"/>
  <c r="A3717" i="12"/>
  <c r="A3719" i="12"/>
  <c r="A3722" i="12"/>
  <c r="A3724" i="12"/>
  <c r="A3726" i="12"/>
  <c r="A3728" i="12"/>
  <c r="A3730" i="12"/>
  <c r="A3732" i="12"/>
  <c r="A3734" i="12"/>
  <c r="A3736" i="12"/>
  <c r="A3738" i="12"/>
  <c r="A3740" i="12"/>
  <c r="A3742" i="12"/>
  <c r="A3744" i="12"/>
  <c r="A3746" i="12"/>
  <c r="A3748" i="12"/>
  <c r="A3750" i="12"/>
  <c r="A3751" i="12"/>
  <c r="A3753" i="12"/>
  <c r="A3755" i="12"/>
  <c r="A3757" i="12"/>
  <c r="A3759" i="12"/>
  <c r="A3761" i="12"/>
  <c r="A3763" i="12"/>
  <c r="A3765" i="12"/>
  <c r="A3767" i="12"/>
  <c r="A3769" i="12"/>
  <c r="A3771" i="12"/>
  <c r="A3773" i="12"/>
  <c r="A3775" i="12"/>
  <c r="A3777" i="12"/>
  <c r="A3779" i="12"/>
  <c r="A3781" i="12"/>
  <c r="A3782" i="12"/>
  <c r="A3784" i="12"/>
  <c r="A3786" i="12"/>
  <c r="A3788" i="12"/>
  <c r="A3790" i="12"/>
  <c r="A3792" i="12"/>
  <c r="A3794" i="12"/>
  <c r="A3796" i="12"/>
  <c r="A3798" i="12"/>
  <c r="A3800" i="12"/>
  <c r="A3802" i="12"/>
  <c r="A3804" i="12"/>
  <c r="A3806" i="12"/>
  <c r="A3808" i="12"/>
  <c r="A3810" i="12"/>
  <c r="A3812" i="12"/>
  <c r="A3813" i="12"/>
  <c r="A3815" i="12"/>
  <c r="A3817" i="12"/>
  <c r="A3819" i="12"/>
  <c r="A3821" i="12"/>
  <c r="A3823" i="12"/>
  <c r="A3825" i="12"/>
  <c r="A3827" i="12"/>
  <c r="A3829" i="12"/>
  <c r="A3833" i="12"/>
  <c r="A3835" i="12"/>
  <c r="A3837" i="12"/>
  <c r="A3839" i="12"/>
  <c r="A3841" i="12"/>
  <c r="A3844" i="12"/>
  <c r="A3846" i="12"/>
  <c r="A3848" i="12"/>
  <c r="A3850" i="12"/>
  <c r="A3852" i="12"/>
  <c r="A3854" i="12"/>
  <c r="A3856" i="12"/>
  <c r="A3858" i="12"/>
  <c r="A3860" i="12"/>
  <c r="A3862" i="12"/>
  <c r="A3864" i="12"/>
  <c r="A3866" i="12"/>
  <c r="A3868" i="12"/>
  <c r="A3870" i="12"/>
  <c r="A3872" i="12"/>
  <c r="A3875" i="12"/>
  <c r="A3877" i="12"/>
  <c r="A3879" i="12"/>
  <c r="A3881" i="12"/>
  <c r="A3883" i="12"/>
  <c r="A3885" i="12"/>
  <c r="A3887" i="12"/>
  <c r="A3889" i="12"/>
  <c r="A3891" i="12"/>
  <c r="A3893" i="12"/>
  <c r="A3895" i="12"/>
  <c r="A3897" i="12"/>
  <c r="A3899" i="12"/>
  <c r="A3901" i="12"/>
  <c r="A3903" i="12"/>
  <c r="A3904" i="12"/>
  <c r="A3906" i="12"/>
  <c r="A3908" i="12"/>
  <c r="A3910" i="12"/>
  <c r="A3912" i="12"/>
  <c r="A3914" i="12"/>
  <c r="A3916" i="12"/>
  <c r="A3918" i="12"/>
  <c r="A3920" i="12"/>
  <c r="A3922" i="12"/>
  <c r="A3924" i="12"/>
  <c r="A3926" i="12"/>
  <c r="A3928" i="12"/>
  <c r="A3930" i="12"/>
  <c r="A3932" i="12"/>
  <c r="A3934" i="12"/>
  <c r="D8" i="12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A9" i="12"/>
  <c r="A13" i="12"/>
  <c r="A15" i="12"/>
  <c r="A17" i="12"/>
  <c r="A19" i="12"/>
  <c r="A21" i="12"/>
  <c r="A23" i="12"/>
  <c r="A25" i="12"/>
  <c r="A27" i="12"/>
  <c r="A29" i="12"/>
  <c r="A31" i="12"/>
  <c r="A33" i="12"/>
  <c r="A35" i="12"/>
  <c r="A38" i="12"/>
  <c r="A40" i="12"/>
  <c r="A42" i="12"/>
  <c r="A44" i="12"/>
  <c r="A46" i="12"/>
  <c r="A48" i="12"/>
  <c r="A50" i="12"/>
  <c r="A52" i="12"/>
  <c r="A54" i="12"/>
  <c r="A56" i="12"/>
  <c r="A58" i="12"/>
  <c r="A60" i="12"/>
  <c r="A62" i="12"/>
  <c r="A64" i="12"/>
  <c r="A66" i="12"/>
  <c r="A69" i="12"/>
  <c r="A71" i="12"/>
  <c r="A73" i="12"/>
  <c r="A75" i="12"/>
  <c r="A77" i="12"/>
  <c r="A79" i="12"/>
  <c r="A81" i="12"/>
  <c r="A83" i="12"/>
  <c r="A85" i="12"/>
  <c r="A87" i="12"/>
  <c r="A89" i="12"/>
  <c r="A91" i="12"/>
  <c r="A93" i="12"/>
  <c r="A95" i="12"/>
  <c r="A97" i="12"/>
  <c r="A98" i="12"/>
  <c r="A100" i="12"/>
  <c r="A102" i="12"/>
  <c r="A104" i="12"/>
  <c r="A106" i="12"/>
  <c r="A108" i="12"/>
  <c r="A110" i="12"/>
  <c r="A114" i="12"/>
  <c r="A116" i="12"/>
  <c r="A118" i="12"/>
  <c r="A120" i="12"/>
  <c r="A122" i="12"/>
  <c r="A124" i="12"/>
  <c r="A126" i="12"/>
  <c r="A128" i="12"/>
  <c r="A129" i="12"/>
  <c r="A131" i="12"/>
  <c r="A133" i="12"/>
  <c r="A135" i="12"/>
  <c r="A137" i="12"/>
  <c r="A139" i="12"/>
  <c r="A141" i="12"/>
  <c r="A143" i="12"/>
  <c r="A145" i="12"/>
  <c r="A147" i="12"/>
  <c r="A149" i="12"/>
  <c r="A151" i="12"/>
  <c r="A153" i="12"/>
  <c r="A155" i="12"/>
  <c r="A157" i="12"/>
  <c r="A159" i="12"/>
  <c r="A160" i="12"/>
  <c r="A162" i="12"/>
  <c r="A164" i="12"/>
  <c r="A166" i="12"/>
  <c r="A168" i="12"/>
  <c r="A170" i="12"/>
  <c r="A172" i="12"/>
  <c r="A174" i="12"/>
  <c r="A176" i="12"/>
  <c r="A178" i="12"/>
  <c r="A180" i="12"/>
  <c r="A182" i="12"/>
  <c r="A184" i="12"/>
  <c r="A186" i="12"/>
  <c r="A188" i="12"/>
  <c r="A191" i="12"/>
  <c r="A193" i="12"/>
  <c r="A195" i="12"/>
  <c r="A197" i="12"/>
  <c r="A199" i="12"/>
  <c r="A201" i="12"/>
  <c r="A203" i="12"/>
  <c r="A205" i="12"/>
  <c r="A207" i="12"/>
  <c r="A209" i="12"/>
  <c r="A211" i="12"/>
  <c r="A213" i="12"/>
  <c r="A215" i="12"/>
  <c r="A217" i="12"/>
  <c r="A219" i="12"/>
  <c r="A222" i="12"/>
  <c r="A224" i="12"/>
  <c r="A226" i="12"/>
  <c r="A228" i="12"/>
  <c r="A230" i="12"/>
  <c r="A232" i="12"/>
  <c r="A234" i="12"/>
  <c r="A236" i="12"/>
  <c r="A238" i="12"/>
  <c r="A240" i="12"/>
  <c r="A242" i="12"/>
  <c r="A244" i="12"/>
  <c r="A246" i="12"/>
  <c r="A248" i="12"/>
  <c r="A250" i="12"/>
  <c r="A251" i="12"/>
  <c r="A253" i="12"/>
  <c r="A255" i="12"/>
  <c r="A257" i="12"/>
  <c r="A259" i="12"/>
  <c r="A261" i="12"/>
  <c r="A263" i="12"/>
  <c r="A265" i="12"/>
  <c r="A267" i="12"/>
  <c r="A269" i="12"/>
  <c r="A271" i="12"/>
  <c r="A273" i="12"/>
  <c r="A275" i="12"/>
  <c r="A277" i="12"/>
  <c r="A279" i="12"/>
  <c r="A281" i="12"/>
  <c r="A282" i="12"/>
  <c r="A284" i="12"/>
  <c r="A286" i="12"/>
  <c r="A288" i="12"/>
  <c r="A290" i="12"/>
  <c r="A292" i="12"/>
  <c r="A294" i="12"/>
  <c r="A296" i="12"/>
  <c r="A298" i="12"/>
  <c r="A300" i="12"/>
  <c r="A302" i="12"/>
  <c r="A304" i="12"/>
  <c r="A306" i="12"/>
  <c r="A308" i="12"/>
  <c r="A310" i="12"/>
  <c r="A312" i="12"/>
  <c r="A313" i="12"/>
  <c r="A315" i="12"/>
  <c r="A317" i="12"/>
  <c r="A319" i="12"/>
  <c r="A321" i="12"/>
  <c r="A323" i="12"/>
  <c r="A325" i="12"/>
  <c r="A327" i="12"/>
  <c r="A329" i="12"/>
  <c r="A331" i="12"/>
  <c r="A333" i="12"/>
  <c r="A335" i="12"/>
  <c r="A337" i="12"/>
  <c r="A339" i="12"/>
  <c r="A341" i="12"/>
  <c r="A342" i="12"/>
  <c r="A344" i="12"/>
  <c r="A346" i="12"/>
  <c r="A348" i="12"/>
  <c r="A350" i="12"/>
  <c r="A352" i="12"/>
  <c r="A354" i="12"/>
  <c r="A356" i="12"/>
  <c r="A358" i="12"/>
  <c r="A360" i="12"/>
  <c r="A362" i="12"/>
  <c r="A364" i="12"/>
  <c r="A366" i="12"/>
  <c r="A368" i="12"/>
  <c r="A370" i="12"/>
  <c r="A372" i="12"/>
  <c r="A373" i="12"/>
  <c r="A375" i="12"/>
  <c r="A377" i="12"/>
  <c r="A379" i="12"/>
  <c r="A381" i="12"/>
  <c r="A383" i="12"/>
  <c r="A385" i="12"/>
  <c r="A387" i="12"/>
  <c r="A389" i="12"/>
  <c r="A391" i="12"/>
  <c r="A393" i="12"/>
  <c r="A395" i="12"/>
  <c r="A397" i="12"/>
  <c r="A399" i="12"/>
  <c r="A401" i="12"/>
  <c r="A404" i="12"/>
  <c r="A406" i="12"/>
  <c r="A408" i="12"/>
  <c r="A410" i="12"/>
  <c r="A412" i="12"/>
  <c r="A414" i="12"/>
  <c r="A416" i="12"/>
  <c r="A418" i="12"/>
  <c r="A420" i="12"/>
  <c r="A422" i="12"/>
  <c r="A424" i="12"/>
  <c r="A426" i="12"/>
  <c r="A428" i="12"/>
  <c r="A430" i="12"/>
  <c r="A432" i="12"/>
  <c r="A435" i="12"/>
  <c r="A437" i="12"/>
  <c r="A439" i="12"/>
  <c r="A441" i="12"/>
  <c r="A443" i="12"/>
  <c r="A445" i="12"/>
  <c r="A447" i="12"/>
  <c r="A449" i="12"/>
  <c r="A451" i="12"/>
  <c r="A453" i="12"/>
  <c r="A455" i="12"/>
  <c r="A457" i="12"/>
  <c r="A459" i="12"/>
  <c r="A461" i="12"/>
  <c r="A463" i="12"/>
  <c r="A464" i="12"/>
  <c r="A466" i="12"/>
  <c r="A468" i="12"/>
  <c r="A470" i="12"/>
  <c r="A472" i="12"/>
  <c r="A474" i="12"/>
  <c r="A476" i="12"/>
  <c r="A478" i="12"/>
  <c r="A480" i="12"/>
  <c r="A482" i="12"/>
  <c r="A484" i="12"/>
  <c r="A486" i="12"/>
  <c r="A488" i="12"/>
  <c r="A490" i="12"/>
  <c r="A492" i="12"/>
  <c r="A494" i="12"/>
  <c r="A495" i="12"/>
  <c r="A497" i="12"/>
  <c r="A499" i="12"/>
  <c r="A501" i="12"/>
  <c r="A503" i="12"/>
  <c r="A505" i="12"/>
  <c r="A507" i="12"/>
  <c r="A509" i="12"/>
  <c r="A511" i="12"/>
  <c r="A513" i="12"/>
  <c r="A515" i="12"/>
  <c r="A517" i="12"/>
  <c r="A519" i="12"/>
  <c r="A521" i="12"/>
  <c r="A523" i="12"/>
  <c r="A525" i="12"/>
  <c r="A526" i="12"/>
  <c r="A528" i="12"/>
  <c r="A530" i="12"/>
  <c r="A532" i="12"/>
  <c r="A534" i="12"/>
  <c r="A536" i="12"/>
  <c r="A538" i="12"/>
  <c r="A540" i="12"/>
  <c r="A542" i="12"/>
  <c r="A544" i="12"/>
  <c r="A546" i="12"/>
  <c r="A548" i="12"/>
  <c r="A550" i="12"/>
  <c r="A552" i="12"/>
  <c r="A554" i="12"/>
  <c r="A557" i="12"/>
  <c r="A559" i="12"/>
  <c r="A561" i="12"/>
  <c r="A563" i="12"/>
  <c r="A565" i="12"/>
  <c r="A567" i="12"/>
  <c r="A569" i="12"/>
  <c r="A571" i="12"/>
  <c r="A573" i="12"/>
  <c r="A575" i="12"/>
  <c r="A577" i="12"/>
  <c r="A579" i="12"/>
  <c r="A581" i="12"/>
  <c r="A583" i="12"/>
  <c r="A585" i="12"/>
  <c r="A588" i="12"/>
  <c r="A590" i="12"/>
  <c r="A592" i="12"/>
  <c r="A594" i="12"/>
  <c r="A596" i="12"/>
  <c r="A598" i="12"/>
  <c r="A600" i="12"/>
  <c r="A602" i="12"/>
  <c r="A604" i="12"/>
  <c r="A606" i="12"/>
  <c r="A608" i="12"/>
  <c r="A610" i="12"/>
  <c r="A612" i="12"/>
  <c r="A614" i="12"/>
  <c r="A616" i="12"/>
  <c r="A617" i="12"/>
  <c r="A619" i="12"/>
  <c r="A621" i="12"/>
  <c r="A623" i="12"/>
  <c r="A625" i="12"/>
  <c r="A627" i="12"/>
  <c r="A629" i="12"/>
  <c r="A631" i="12"/>
  <c r="A633" i="12"/>
  <c r="A635" i="12"/>
  <c r="A637" i="12"/>
  <c r="A639" i="12"/>
  <c r="A641" i="12"/>
  <c r="A643" i="12"/>
  <c r="A645" i="12"/>
  <c r="A647" i="12"/>
  <c r="A648" i="12"/>
  <c r="A650" i="12"/>
  <c r="A652" i="12"/>
  <c r="A654" i="12"/>
  <c r="A656" i="12"/>
  <c r="A658" i="12"/>
  <c r="A660" i="12"/>
  <c r="A662" i="12"/>
  <c r="A664" i="12"/>
  <c r="A666" i="12"/>
  <c r="A668" i="12"/>
  <c r="A670" i="12"/>
  <c r="A672" i="12"/>
  <c r="A674" i="12"/>
  <c r="A676" i="12"/>
  <c r="A678" i="12"/>
  <c r="A679" i="12"/>
  <c r="A681" i="12"/>
  <c r="A683" i="12"/>
  <c r="A685" i="12"/>
  <c r="A687" i="12"/>
  <c r="A689" i="12"/>
  <c r="A691" i="12"/>
  <c r="A693" i="12"/>
  <c r="A695" i="12"/>
  <c r="A697" i="12"/>
  <c r="A699" i="12"/>
  <c r="A701" i="12"/>
  <c r="A703" i="12"/>
  <c r="A705" i="12"/>
  <c r="A708" i="12"/>
  <c r="A710" i="12"/>
  <c r="A712" i="12"/>
  <c r="A714" i="12"/>
  <c r="A716" i="12"/>
  <c r="A718" i="12"/>
  <c r="A720" i="12"/>
  <c r="A722" i="12"/>
  <c r="A724" i="12"/>
  <c r="A726" i="12"/>
  <c r="A728" i="12"/>
  <c r="A730" i="12"/>
  <c r="A732" i="12"/>
  <c r="A734" i="12"/>
  <c r="A736" i="12"/>
  <c r="A739" i="12"/>
  <c r="A741" i="12"/>
  <c r="A743" i="12"/>
  <c r="A745" i="12"/>
  <c r="A747" i="12"/>
  <c r="A749" i="12"/>
  <c r="A751" i="12"/>
  <c r="A753" i="12"/>
  <c r="A755" i="12"/>
  <c r="A757" i="12"/>
  <c r="A759" i="12"/>
  <c r="A761" i="12"/>
  <c r="A763" i="12"/>
  <c r="A765" i="12"/>
  <c r="A767" i="12"/>
  <c r="A768" i="12"/>
  <c r="A770" i="12"/>
  <c r="A772" i="12"/>
  <c r="A774" i="12"/>
  <c r="A776" i="12"/>
  <c r="A778" i="12"/>
  <c r="A780" i="12"/>
  <c r="A782" i="12"/>
  <c r="A784" i="12"/>
  <c r="A786" i="12"/>
  <c r="A788" i="12"/>
  <c r="A790" i="12"/>
  <c r="A792" i="12"/>
  <c r="A794" i="12"/>
  <c r="A796" i="12"/>
  <c r="A798" i="12"/>
  <c r="A799" i="12"/>
  <c r="A801" i="12"/>
  <c r="A803" i="12"/>
  <c r="A805" i="12"/>
  <c r="A807" i="12"/>
  <c r="A809" i="12"/>
  <c r="A811" i="12"/>
  <c r="A813" i="12"/>
  <c r="A815" i="12"/>
  <c r="A817" i="12"/>
  <c r="A819" i="12"/>
  <c r="A821" i="12"/>
  <c r="A823" i="12"/>
  <c r="A825" i="12"/>
  <c r="A827" i="12"/>
  <c r="A830" i="12"/>
  <c r="A832" i="12"/>
  <c r="A834" i="12"/>
  <c r="A836" i="12"/>
  <c r="A838" i="12"/>
  <c r="A840" i="12"/>
  <c r="A842" i="12"/>
  <c r="A844" i="12"/>
  <c r="A846" i="12"/>
  <c r="A848" i="12"/>
  <c r="A850" i="12"/>
  <c r="A852" i="12"/>
  <c r="A854" i="12"/>
  <c r="A856" i="12"/>
  <c r="A858" i="12"/>
  <c r="A861" i="12"/>
  <c r="A863" i="12"/>
  <c r="A865" i="12"/>
  <c r="A867" i="12"/>
  <c r="A869" i="12"/>
  <c r="A871" i="12"/>
  <c r="A873" i="12"/>
  <c r="A875" i="12"/>
  <c r="A877" i="12"/>
  <c r="A879" i="12"/>
  <c r="A881" i="12"/>
  <c r="A883" i="12"/>
  <c r="A885" i="12"/>
  <c r="A887" i="12"/>
  <c r="A889" i="12"/>
  <c r="A892" i="12"/>
  <c r="A894" i="12"/>
  <c r="A896" i="12"/>
  <c r="A898" i="12"/>
  <c r="A900" i="12"/>
  <c r="A902" i="12"/>
  <c r="A904" i="12"/>
  <c r="A906" i="12"/>
  <c r="A908" i="12"/>
  <c r="A910" i="12"/>
  <c r="A912" i="12"/>
  <c r="A914" i="12"/>
  <c r="A916" i="12"/>
  <c r="A918" i="12"/>
  <c r="A920" i="12"/>
  <c r="A921" i="12"/>
  <c r="A923" i="12"/>
  <c r="A925" i="12"/>
  <c r="A927" i="12"/>
  <c r="A929" i="12"/>
  <c r="A931" i="12"/>
  <c r="A933" i="12"/>
  <c r="A935" i="12"/>
  <c r="A937" i="12"/>
  <c r="A939" i="12"/>
  <c r="A941" i="12"/>
  <c r="A943" i="12"/>
  <c r="A945" i="12"/>
  <c r="A947" i="12"/>
  <c r="A949" i="12"/>
  <c r="A951" i="12"/>
  <c r="A952" i="12"/>
  <c r="A954" i="12"/>
  <c r="A956" i="12"/>
  <c r="A958" i="12"/>
  <c r="A960" i="12"/>
  <c r="A962" i="12"/>
  <c r="A964" i="12"/>
  <c r="A966" i="12"/>
  <c r="A968" i="12"/>
  <c r="A970" i="12"/>
  <c r="A972" i="12"/>
  <c r="A974" i="12"/>
  <c r="A976" i="12"/>
  <c r="A978" i="12"/>
  <c r="A980" i="12"/>
  <c r="A983" i="12"/>
  <c r="A985" i="12"/>
  <c r="A987" i="12"/>
  <c r="A989" i="12"/>
  <c r="A991" i="12"/>
  <c r="A993" i="12"/>
  <c r="A995" i="12"/>
  <c r="A997" i="12"/>
  <c r="A999" i="12"/>
  <c r="A1001" i="12"/>
  <c r="A1003" i="12"/>
  <c r="A1005" i="12"/>
  <c r="A1007" i="12"/>
  <c r="A1009" i="12"/>
  <c r="A1011" i="12"/>
  <c r="A1014" i="12"/>
  <c r="A1016" i="12"/>
  <c r="A1018" i="12"/>
  <c r="A1020" i="12"/>
  <c r="A1022" i="12"/>
  <c r="A1024" i="12"/>
  <c r="A1026" i="12"/>
  <c r="A1028" i="12"/>
  <c r="A1030" i="12"/>
  <c r="A1032" i="12"/>
  <c r="A1034" i="12"/>
  <c r="A1036" i="12"/>
  <c r="A1038" i="12"/>
  <c r="A1040" i="12"/>
  <c r="A1042" i="12"/>
  <c r="A1045" i="12"/>
  <c r="A1047" i="12"/>
  <c r="A1049" i="12"/>
  <c r="A1051" i="12"/>
  <c r="A1053" i="12"/>
  <c r="A1055" i="12"/>
  <c r="A1057" i="12"/>
  <c r="A1059" i="12"/>
  <c r="A1061" i="12"/>
  <c r="A1063" i="12"/>
  <c r="A1065" i="12"/>
  <c r="A1067" i="12"/>
  <c r="A1069" i="12"/>
  <c r="A1071" i="12"/>
  <c r="A1072" i="12"/>
  <c r="A1074" i="12"/>
  <c r="A1076" i="12"/>
  <c r="A1078" i="12"/>
  <c r="A1080" i="12"/>
  <c r="A1082" i="12"/>
  <c r="A1084" i="12"/>
  <c r="A1086" i="12"/>
  <c r="A1088" i="12"/>
  <c r="A1090" i="12"/>
  <c r="A1092" i="12"/>
  <c r="A1094" i="12"/>
  <c r="A1096" i="12"/>
  <c r="A1098" i="12"/>
  <c r="A1100" i="12"/>
  <c r="A1102" i="12"/>
  <c r="A1103" i="12"/>
  <c r="A1105" i="12"/>
  <c r="A1107" i="12"/>
  <c r="A1109" i="12"/>
  <c r="A1111" i="12"/>
  <c r="A1113" i="12"/>
  <c r="A1115" i="12"/>
  <c r="A1117" i="12"/>
  <c r="A1119" i="12"/>
  <c r="A1121" i="12"/>
  <c r="A1123" i="12"/>
  <c r="A1125" i="12"/>
  <c r="A1127" i="12"/>
  <c r="A1129" i="12"/>
  <c r="A1131" i="12"/>
  <c r="A1134" i="12"/>
  <c r="A1136" i="12"/>
  <c r="A1138" i="12"/>
  <c r="A1140" i="12"/>
  <c r="A1142" i="12"/>
  <c r="A1144" i="12"/>
  <c r="A1146" i="12"/>
  <c r="A1148" i="12"/>
  <c r="A1150" i="12"/>
  <c r="A1152" i="12"/>
  <c r="A1154" i="12"/>
  <c r="A1156" i="12"/>
  <c r="A1158" i="12"/>
  <c r="A1160" i="12"/>
  <c r="A1162" i="12"/>
  <c r="A1165" i="12"/>
  <c r="A1167" i="12"/>
  <c r="A1169" i="12"/>
  <c r="A1171" i="12"/>
  <c r="A1173" i="12"/>
  <c r="A1175" i="12"/>
  <c r="A1177" i="12"/>
  <c r="A1179" i="12"/>
  <c r="A1181" i="12"/>
  <c r="A1183" i="12"/>
  <c r="A1185" i="12"/>
  <c r="A1187" i="12"/>
  <c r="A1189" i="12"/>
  <c r="A1191" i="12"/>
  <c r="A1193" i="12"/>
  <c r="A1194" i="12"/>
  <c r="A1196" i="12"/>
  <c r="A1198" i="12"/>
  <c r="A1200" i="12"/>
  <c r="A1202" i="12"/>
  <c r="A1204" i="12"/>
  <c r="A1206" i="12"/>
  <c r="A1208" i="12"/>
  <c r="A1210" i="12"/>
  <c r="A1212" i="12"/>
  <c r="A1214" i="12"/>
  <c r="A1216" i="12"/>
  <c r="A1218" i="12"/>
  <c r="A1220" i="12"/>
  <c r="A1222" i="12"/>
  <c r="A1224" i="12"/>
  <c r="A1225" i="12"/>
  <c r="A1227" i="12"/>
  <c r="A1229" i="12"/>
  <c r="A1231" i="12"/>
  <c r="A1233" i="12"/>
  <c r="A1235" i="12"/>
  <c r="A1237" i="12"/>
  <c r="A1239" i="12"/>
  <c r="A1241" i="12"/>
  <c r="A1243" i="12"/>
  <c r="A1245" i="12"/>
  <c r="A1247" i="12"/>
  <c r="A1249" i="12"/>
  <c r="A1251" i="12"/>
  <c r="A1253" i="12"/>
  <c r="A1255" i="12"/>
  <c r="A1256" i="12"/>
  <c r="A1258" i="12"/>
  <c r="A1260" i="12"/>
  <c r="A1262" i="12"/>
  <c r="A1264" i="12"/>
  <c r="A1266" i="12"/>
  <c r="A1268" i="12"/>
  <c r="A1270" i="12"/>
  <c r="A1272" i="12"/>
  <c r="A1274" i="12"/>
  <c r="A1276" i="12"/>
  <c r="A1278" i="12"/>
  <c r="A1280" i="12"/>
  <c r="A1282" i="12"/>
  <c r="A1284" i="12"/>
  <c r="A1287" i="12"/>
  <c r="A1289" i="12"/>
  <c r="A1291" i="12"/>
  <c r="A1293" i="12"/>
  <c r="A1295" i="12"/>
  <c r="A1297" i="12"/>
  <c r="A1299" i="12"/>
  <c r="A1301" i="12"/>
  <c r="A1303" i="12"/>
  <c r="A1305" i="12"/>
  <c r="A1307" i="12"/>
  <c r="A1309" i="12"/>
  <c r="A1311" i="12"/>
  <c r="A1313" i="12"/>
  <c r="A1315" i="12"/>
  <c r="A1318" i="12"/>
  <c r="A1320" i="12"/>
  <c r="A1322" i="12"/>
  <c r="A1324" i="12"/>
  <c r="A1326" i="12"/>
  <c r="A1328" i="12"/>
  <c r="A1330" i="12"/>
  <c r="A1332" i="12"/>
  <c r="A1334" i="12"/>
  <c r="A1336" i="12"/>
  <c r="A1338" i="12"/>
  <c r="A1340" i="12"/>
  <c r="A1342" i="12"/>
  <c r="A1344" i="12"/>
  <c r="A1346" i="12"/>
  <c r="A1347" i="12"/>
  <c r="A1349" i="12"/>
  <c r="A1351" i="12"/>
  <c r="A1353" i="12"/>
  <c r="A1355" i="12"/>
  <c r="A1357" i="12"/>
  <c r="A1359" i="12"/>
  <c r="A1361" i="12"/>
  <c r="A1363" i="12"/>
  <c r="A1365" i="12"/>
  <c r="A1367" i="12"/>
  <c r="A1369" i="12"/>
  <c r="A1371" i="12"/>
  <c r="A1373" i="12"/>
  <c r="A1375" i="12"/>
  <c r="A1377" i="12"/>
  <c r="A1378" i="12"/>
  <c r="A1380" i="12"/>
  <c r="A1382" i="12"/>
  <c r="A1384" i="12"/>
  <c r="A1386" i="12"/>
  <c r="A1388" i="12"/>
  <c r="A1390" i="12"/>
  <c r="A1392" i="12"/>
  <c r="A1394" i="12"/>
  <c r="A1396" i="12"/>
  <c r="A1398" i="12"/>
  <c r="A1400" i="12"/>
  <c r="A1402" i="12"/>
  <c r="A1404" i="12"/>
  <c r="A1406" i="12"/>
  <c r="A1408" i="12"/>
  <c r="A1409" i="12"/>
  <c r="A1411" i="12"/>
  <c r="A1413" i="12"/>
  <c r="A1415" i="12"/>
  <c r="A1417" i="12"/>
  <c r="A1419" i="12"/>
  <c r="A1421" i="12"/>
  <c r="A1423" i="12"/>
  <c r="A1425" i="12"/>
  <c r="A1427" i="12"/>
  <c r="A1429" i="12"/>
  <c r="A1431" i="12"/>
  <c r="A1433" i="12"/>
  <c r="A1435" i="12"/>
  <c r="A1438" i="12"/>
  <c r="A1440" i="12"/>
  <c r="A1442" i="12"/>
  <c r="A1444" i="12"/>
  <c r="A1446" i="12"/>
  <c r="A1448" i="12"/>
  <c r="A1450" i="12"/>
  <c r="A1452" i="12"/>
  <c r="A1454" i="12"/>
  <c r="A1456" i="12"/>
  <c r="A1458" i="12"/>
  <c r="A1460" i="12"/>
  <c r="A1462" i="12"/>
  <c r="A1464" i="12"/>
  <c r="A1466" i="12"/>
  <c r="A1469" i="12"/>
  <c r="A1471" i="12"/>
  <c r="A1473" i="12"/>
  <c r="A1475" i="12"/>
  <c r="A1477" i="12"/>
  <c r="A1479" i="12"/>
  <c r="A1481" i="12"/>
  <c r="A1483" i="12"/>
  <c r="A1485" i="12"/>
  <c r="A1487" i="12"/>
  <c r="A1489" i="12"/>
  <c r="A1491" i="12"/>
  <c r="A1493" i="12"/>
  <c r="A1495" i="12"/>
  <c r="A1497" i="12"/>
  <c r="A1498" i="12"/>
  <c r="A1500" i="12"/>
  <c r="A1502" i="12"/>
  <c r="A1504" i="12"/>
  <c r="A1506" i="12"/>
  <c r="A1508" i="12"/>
  <c r="A1510" i="12"/>
  <c r="A1512" i="12"/>
  <c r="A1514" i="12"/>
  <c r="A1516" i="12"/>
  <c r="A1518" i="12"/>
  <c r="A1520" i="12"/>
  <c r="A1522" i="12"/>
  <c r="A1524" i="12"/>
  <c r="A1526" i="12"/>
  <c r="A1528" i="12"/>
  <c r="A1529" i="12"/>
  <c r="A1531" i="12"/>
  <c r="A1533" i="12"/>
  <c r="A1535" i="12"/>
  <c r="A1537" i="12"/>
  <c r="A1539" i="12"/>
  <c r="A1541" i="12"/>
  <c r="A1543" i="12"/>
  <c r="A1545" i="12"/>
  <c r="A1547" i="12"/>
  <c r="A1551" i="12"/>
  <c r="A1553" i="12"/>
  <c r="A1555" i="12"/>
  <c r="A1557" i="12"/>
  <c r="A1560" i="12"/>
  <c r="A1562" i="12"/>
  <c r="A1564" i="12"/>
  <c r="A1566" i="12"/>
  <c r="A1568" i="12"/>
  <c r="A1570" i="12"/>
  <c r="A1572" i="12"/>
  <c r="A1574" i="12"/>
  <c r="A1576" i="12"/>
  <c r="A1578" i="12"/>
  <c r="A1580" i="12"/>
  <c r="A1582" i="12"/>
  <c r="A1584" i="12"/>
  <c r="A1586" i="12"/>
  <c r="A1588" i="12"/>
  <c r="A1591" i="12"/>
  <c r="A1593" i="12"/>
  <c r="A1595" i="12"/>
  <c r="A1597" i="12"/>
  <c r="A1599" i="12"/>
  <c r="A1601" i="12"/>
  <c r="A1603" i="12"/>
  <c r="A1605" i="12"/>
  <c r="A1607" i="12"/>
  <c r="A1609" i="12"/>
  <c r="A1611" i="12"/>
  <c r="A1613" i="12"/>
  <c r="A1615" i="12"/>
  <c r="A1617" i="12"/>
  <c r="A1619" i="12"/>
  <c r="A1622" i="12"/>
  <c r="A1624" i="12"/>
  <c r="A1626" i="12"/>
  <c r="A1628" i="12"/>
  <c r="A1630" i="12"/>
  <c r="A1632" i="12"/>
  <c r="A1634" i="12"/>
  <c r="A1636" i="12"/>
  <c r="A1638" i="12"/>
  <c r="A1640" i="12"/>
  <c r="A1642" i="12"/>
  <c r="A1644" i="12"/>
  <c r="A1646" i="12"/>
  <c r="A1648" i="12"/>
  <c r="A1650" i="12"/>
  <c r="A1651" i="12"/>
  <c r="A1653" i="12"/>
  <c r="A1655" i="12"/>
  <c r="A1657" i="12"/>
  <c r="A1659" i="12"/>
  <c r="A1661" i="12"/>
  <c r="A1663" i="12"/>
  <c r="A1665" i="12"/>
  <c r="A1667" i="12"/>
  <c r="A1669" i="12"/>
  <c r="A1671" i="12"/>
  <c r="A1673" i="12"/>
  <c r="A1675" i="12"/>
  <c r="A1677" i="12"/>
  <c r="A1679" i="12"/>
  <c r="A1681" i="12"/>
  <c r="A1682" i="12"/>
  <c r="A1684" i="12"/>
  <c r="A1686" i="12"/>
  <c r="A1688" i="12"/>
  <c r="A1690" i="12"/>
  <c r="A1692" i="12"/>
  <c r="A1694" i="12"/>
  <c r="A1696" i="12"/>
  <c r="A1698" i="12"/>
  <c r="A1700" i="12"/>
  <c r="A1702" i="12"/>
  <c r="A1704" i="12"/>
  <c r="A1706" i="12"/>
  <c r="A1708" i="12"/>
  <c r="A1710" i="12"/>
  <c r="A1713" i="12"/>
  <c r="A1715" i="12"/>
  <c r="A1717" i="12"/>
  <c r="A1719" i="12"/>
  <c r="A1721" i="12"/>
  <c r="A1723" i="12"/>
  <c r="A1725" i="12"/>
  <c r="A1727" i="12"/>
  <c r="A1729" i="12"/>
  <c r="A1731" i="12"/>
  <c r="A1733" i="12"/>
  <c r="A1735" i="12"/>
  <c r="A1737" i="12"/>
  <c r="A1739" i="12"/>
  <c r="A1741" i="12"/>
  <c r="A1744" i="12"/>
  <c r="A1746" i="12"/>
  <c r="A1748" i="12"/>
  <c r="A1750" i="12"/>
  <c r="A1752" i="12"/>
  <c r="A1754" i="12"/>
  <c r="A1756" i="12"/>
  <c r="A1758" i="12"/>
  <c r="A1760" i="12"/>
  <c r="A1762" i="12"/>
  <c r="A1764" i="12"/>
  <c r="A1766" i="12"/>
  <c r="A1768" i="12"/>
  <c r="A1770" i="12"/>
  <c r="A1772" i="12"/>
  <c r="A1775" i="12"/>
  <c r="A1777" i="12"/>
  <c r="A1779" i="12"/>
  <c r="A1781" i="12"/>
  <c r="A1783" i="12"/>
  <c r="A1785" i="12"/>
  <c r="A1787" i="12"/>
  <c r="A1789" i="12"/>
  <c r="A1791" i="12"/>
  <c r="A1793" i="12"/>
  <c r="A1795" i="12"/>
  <c r="A1797" i="12"/>
  <c r="A1799" i="12"/>
  <c r="A1801" i="12"/>
  <c r="A1804" i="12"/>
  <c r="A1806" i="12"/>
  <c r="A1808" i="12"/>
  <c r="A1810" i="12"/>
  <c r="A1812" i="12"/>
  <c r="A1814" i="12"/>
  <c r="A1816" i="12"/>
  <c r="A1818" i="12"/>
  <c r="A1820" i="12"/>
  <c r="A1822" i="12"/>
  <c r="A1824" i="12"/>
  <c r="A1826" i="12"/>
  <c r="A1828" i="12"/>
  <c r="A1830" i="12"/>
  <c r="A1832" i="12"/>
  <c r="A1835" i="12"/>
  <c r="A1837" i="12"/>
  <c r="A1839" i="12"/>
  <c r="A1841" i="12"/>
  <c r="A1843" i="12"/>
  <c r="A1845" i="12"/>
  <c r="A1847" i="12"/>
  <c r="A1849" i="12"/>
  <c r="A1851" i="12"/>
  <c r="A1853" i="12"/>
  <c r="A1855" i="12"/>
  <c r="A1857" i="12"/>
  <c r="A1859" i="12"/>
  <c r="A1861" i="12"/>
  <c r="A1863" i="12"/>
  <c r="A1864" i="12"/>
  <c r="A1866" i="12"/>
  <c r="A1868" i="12"/>
  <c r="A1870" i="12"/>
  <c r="A1872" i="12"/>
  <c r="A1874" i="12"/>
  <c r="A1876" i="12"/>
  <c r="A1878" i="12"/>
  <c r="A1880" i="12"/>
  <c r="A1882" i="12"/>
  <c r="A1884" i="12"/>
  <c r="A1886" i="12"/>
  <c r="A1888" i="12"/>
  <c r="A1890" i="12"/>
  <c r="A1892" i="12"/>
  <c r="A1894" i="12"/>
  <c r="A1895" i="12"/>
  <c r="A1897" i="12"/>
  <c r="A1899" i="12"/>
  <c r="A1901" i="12"/>
  <c r="A1903" i="12"/>
  <c r="A1905" i="12"/>
  <c r="A1907" i="12"/>
  <c r="A1909" i="12"/>
  <c r="A1911" i="12"/>
  <c r="A1913" i="12"/>
  <c r="A1915" i="12"/>
  <c r="A1917" i="12"/>
  <c r="A1919" i="12"/>
  <c r="A1921" i="12"/>
  <c r="A1923" i="12"/>
  <c r="A1926" i="12"/>
  <c r="A1928" i="12"/>
  <c r="A1930" i="12"/>
  <c r="A1932" i="12"/>
  <c r="A1934" i="12"/>
  <c r="A1936" i="12"/>
  <c r="A1938" i="12"/>
  <c r="A1940" i="12"/>
  <c r="A1942" i="12"/>
  <c r="A1944" i="12"/>
  <c r="A1946" i="12"/>
  <c r="A1948" i="12"/>
  <c r="A1950" i="12"/>
  <c r="A1952" i="12"/>
  <c r="A1954" i="12"/>
  <c r="A1957" i="12"/>
  <c r="A1959" i="12"/>
  <c r="A1961" i="12"/>
  <c r="A1963" i="12"/>
  <c r="A1965" i="12"/>
  <c r="A1967" i="12"/>
  <c r="A1969" i="12"/>
  <c r="A1971" i="12"/>
  <c r="A1973" i="12"/>
  <c r="A1975" i="12"/>
  <c r="A1977" i="12"/>
  <c r="A1979" i="12"/>
  <c r="A1981" i="12"/>
  <c r="A1983" i="12"/>
  <c r="A1985" i="12"/>
  <c r="A1988" i="12"/>
  <c r="A1990" i="12"/>
  <c r="A1992" i="12"/>
  <c r="A1994" i="12"/>
  <c r="A1996" i="12"/>
  <c r="A1998" i="12"/>
  <c r="A2000" i="12"/>
  <c r="A2002" i="12"/>
  <c r="A2004" i="12"/>
  <c r="A2006" i="12"/>
  <c r="A2008" i="12"/>
  <c r="A2010" i="12"/>
  <c r="A2012" i="12"/>
  <c r="A2014" i="12"/>
  <c r="A2016" i="12"/>
  <c r="A2017" i="12"/>
  <c r="A2019" i="12"/>
  <c r="A2021" i="12"/>
  <c r="A2023" i="12"/>
  <c r="A2025" i="12"/>
  <c r="A2027" i="12"/>
  <c r="A2029" i="12"/>
  <c r="A2031" i="12"/>
  <c r="A2033" i="12"/>
  <c r="A2035" i="12"/>
  <c r="A2037" i="12"/>
  <c r="A2039" i="12"/>
  <c r="A2041" i="12"/>
  <c r="A2043" i="12"/>
  <c r="A2045" i="12"/>
  <c r="A2047" i="12"/>
  <c r="A2048" i="12"/>
  <c r="A2050" i="12"/>
  <c r="A2052" i="12"/>
  <c r="A2054" i="12"/>
  <c r="A2056" i="12"/>
  <c r="A2058" i="12"/>
  <c r="A2060" i="12"/>
  <c r="A2062" i="12"/>
  <c r="A2064" i="12"/>
  <c r="A2066" i="12"/>
  <c r="A2068" i="12"/>
  <c r="A2070" i="12"/>
  <c r="A2072" i="12"/>
  <c r="A2074" i="12"/>
  <c r="A2076" i="12"/>
  <c r="A2079" i="12"/>
  <c r="A2081" i="12"/>
  <c r="A2083" i="12"/>
  <c r="A2085" i="12"/>
  <c r="A2087" i="12"/>
  <c r="A2089" i="12"/>
  <c r="A2091" i="12"/>
  <c r="A2093" i="12"/>
  <c r="A2095" i="12"/>
  <c r="A2097" i="12"/>
  <c r="A2099" i="12"/>
  <c r="A2101" i="12"/>
  <c r="A2103" i="12"/>
  <c r="A2105" i="12"/>
  <c r="A2107" i="12"/>
  <c r="A2110" i="12"/>
  <c r="A2112" i="12"/>
  <c r="A2114" i="12"/>
  <c r="A2116" i="12"/>
  <c r="A2118" i="12"/>
  <c r="A2120" i="12"/>
  <c r="A2122" i="12"/>
  <c r="A2124" i="12"/>
  <c r="A2126" i="12"/>
  <c r="A2128" i="12"/>
  <c r="A2130" i="12"/>
  <c r="A2132" i="12"/>
  <c r="A2134" i="12"/>
  <c r="A2136" i="12"/>
  <c r="A2138" i="12"/>
  <c r="A2141" i="12"/>
  <c r="A2143" i="12"/>
  <c r="A2145" i="12"/>
  <c r="A2147" i="12"/>
  <c r="A2149" i="12"/>
  <c r="A2151" i="12"/>
  <c r="A2153" i="12"/>
  <c r="A2155" i="12"/>
  <c r="A2157" i="12"/>
  <c r="A2159" i="12"/>
  <c r="A2161" i="12"/>
  <c r="A2163" i="12"/>
  <c r="A2165" i="12"/>
  <c r="A2167" i="12"/>
  <c r="A2168" i="12"/>
  <c r="A2170" i="12"/>
  <c r="A2172" i="12"/>
  <c r="A2174" i="12"/>
  <c r="A2176" i="12"/>
  <c r="A2178" i="12"/>
  <c r="A2180" i="12"/>
  <c r="A2182" i="12"/>
  <c r="A2184" i="12"/>
  <c r="A2186" i="12"/>
  <c r="A2188" i="12"/>
  <c r="A2190" i="12"/>
  <c r="A2192" i="12"/>
  <c r="A2194" i="12"/>
  <c r="A2196" i="12"/>
  <c r="A2198" i="12"/>
  <c r="A2199" i="12"/>
  <c r="A2201" i="12"/>
  <c r="A2203" i="12"/>
  <c r="A2205" i="12"/>
  <c r="A2207" i="12"/>
  <c r="A2209" i="12"/>
  <c r="A2211" i="12"/>
  <c r="A2213" i="12"/>
  <c r="A2215" i="12"/>
  <c r="A2217" i="12"/>
  <c r="A2219" i="12"/>
  <c r="A2221" i="12"/>
  <c r="A2223" i="12"/>
  <c r="A2225" i="12"/>
  <c r="A2227" i="12"/>
  <c r="A2230" i="12"/>
  <c r="A2232" i="12"/>
  <c r="A2234" i="12"/>
  <c r="A2236" i="12"/>
  <c r="A2238" i="12"/>
  <c r="A2240" i="12"/>
  <c r="A2242" i="12"/>
  <c r="A2244" i="12"/>
  <c r="A2246" i="12"/>
  <c r="A2248" i="12"/>
  <c r="A2250" i="12"/>
  <c r="A2252" i="12"/>
  <c r="A2254" i="12"/>
  <c r="A2256" i="12"/>
  <c r="A2258" i="12"/>
  <c r="A2261" i="12"/>
  <c r="A2263" i="12"/>
  <c r="A2265" i="12"/>
  <c r="A2267" i="12"/>
  <c r="A2269" i="12"/>
  <c r="A2271" i="12"/>
  <c r="A2273" i="12"/>
  <c r="A2275" i="12"/>
  <c r="A2277" i="12"/>
  <c r="A2279" i="12"/>
  <c r="A2281" i="12"/>
  <c r="A2283" i="12"/>
  <c r="A2285" i="12"/>
  <c r="A2287" i="12"/>
  <c r="A2289" i="12"/>
  <c r="A2290" i="12"/>
  <c r="A2292" i="12"/>
  <c r="A2294" i="12"/>
  <c r="A2296" i="12"/>
  <c r="A2298" i="12"/>
  <c r="A2300" i="12"/>
  <c r="A2302" i="12"/>
  <c r="A2304" i="12"/>
  <c r="A2306" i="12"/>
  <c r="A2308" i="12"/>
  <c r="A2310" i="12"/>
  <c r="A2312" i="12"/>
  <c r="A2314" i="12"/>
  <c r="A2316" i="12"/>
  <c r="A2318" i="12"/>
  <c r="A2320" i="12"/>
  <c r="A2321" i="12"/>
  <c r="A2323" i="12"/>
  <c r="A2325" i="12"/>
  <c r="A2327" i="12"/>
  <c r="A2329" i="12"/>
  <c r="A2331" i="12"/>
  <c r="A2333" i="12"/>
  <c r="A2335" i="12"/>
  <c r="A2337" i="12"/>
  <c r="A2339" i="12"/>
  <c r="A2341" i="12"/>
  <c r="A2343" i="12"/>
  <c r="A2345" i="12"/>
  <c r="A2347" i="12"/>
  <c r="A2349" i="12"/>
  <c r="A2351" i="12"/>
  <c r="A2352" i="12"/>
  <c r="A2354" i="12"/>
  <c r="A2356" i="12"/>
  <c r="A2358" i="12"/>
  <c r="A2360" i="12"/>
  <c r="A2362" i="12"/>
  <c r="A2364" i="12"/>
  <c r="A2366" i="12"/>
  <c r="A2368" i="12"/>
  <c r="A2370" i="12"/>
  <c r="A2372" i="12"/>
  <c r="A2374" i="12"/>
  <c r="A2376" i="12"/>
  <c r="A2378" i="12"/>
  <c r="A2380" i="12"/>
  <c r="A2383" i="12"/>
  <c r="A2385" i="12"/>
  <c r="A2387" i="12"/>
  <c r="A2389" i="12"/>
  <c r="A2391" i="12"/>
  <c r="A2393" i="12"/>
  <c r="A2395" i="12"/>
  <c r="A2397" i="12"/>
  <c r="A2399" i="12"/>
  <c r="A2401" i="12"/>
  <c r="A2403" i="12"/>
  <c r="A2405" i="12"/>
  <c r="A2407" i="12"/>
  <c r="A2409" i="12"/>
  <c r="A2411" i="12"/>
  <c r="A2414" i="12"/>
  <c r="A2416" i="12"/>
  <c r="A2418" i="12"/>
  <c r="A2420" i="12"/>
  <c r="A2422" i="12"/>
  <c r="A2424" i="12"/>
  <c r="A2426" i="12"/>
  <c r="A2428" i="12"/>
  <c r="A2430" i="12"/>
  <c r="A2432" i="12"/>
  <c r="A2434" i="12"/>
  <c r="A2436" i="12"/>
  <c r="A2438" i="12"/>
  <c r="A2440" i="12"/>
  <c r="A2442" i="12"/>
  <c r="A2443" i="12"/>
  <c r="A2445" i="12"/>
  <c r="A2447" i="12"/>
  <c r="A2449" i="12"/>
  <c r="A2451" i="12"/>
  <c r="A2453" i="12"/>
  <c r="A2455" i="12"/>
  <c r="A2457" i="12"/>
  <c r="A2459" i="12"/>
  <c r="A2461" i="12"/>
  <c r="A2463" i="12"/>
  <c r="A2465" i="12"/>
  <c r="A2467" i="12"/>
  <c r="A2469" i="12"/>
  <c r="A2471" i="12"/>
  <c r="A2473" i="12"/>
  <c r="A2474" i="12"/>
  <c r="A2476" i="12"/>
  <c r="A2478" i="12"/>
  <c r="A2480" i="12"/>
  <c r="A2482" i="12"/>
  <c r="A2484" i="12"/>
  <c r="A2486" i="12"/>
  <c r="A2488" i="12"/>
  <c r="A2490" i="12"/>
  <c r="A2492" i="12"/>
  <c r="A2494" i="12"/>
  <c r="A2496" i="12"/>
  <c r="A2498" i="12"/>
  <c r="A2500" i="12"/>
  <c r="A2502" i="12"/>
  <c r="A2504" i="12"/>
  <c r="A2505" i="12"/>
  <c r="A2507" i="12"/>
  <c r="A2509" i="12"/>
  <c r="A2511" i="12"/>
  <c r="A2513" i="12"/>
  <c r="A2515" i="12"/>
  <c r="A2517" i="12"/>
  <c r="A2519" i="12"/>
  <c r="A2521" i="12"/>
  <c r="A2523" i="12"/>
  <c r="A2525" i="12"/>
  <c r="A2527" i="12"/>
  <c r="A2529" i="12"/>
  <c r="A2531" i="12"/>
  <c r="A2534" i="12"/>
  <c r="A2536" i="12"/>
  <c r="A2538" i="12"/>
  <c r="A2540" i="12"/>
  <c r="A2542" i="12"/>
  <c r="A2544" i="12"/>
  <c r="A2546" i="12"/>
  <c r="A2548" i="12"/>
  <c r="A2550" i="12"/>
  <c r="A2552" i="12"/>
  <c r="A2554" i="12"/>
  <c r="A2556" i="12"/>
  <c r="A2558" i="12"/>
  <c r="A2560" i="12"/>
  <c r="A2562" i="12"/>
  <c r="A2565" i="12"/>
  <c r="A2567" i="12"/>
  <c r="A2569" i="12"/>
  <c r="A2571" i="12"/>
  <c r="A2573" i="12"/>
  <c r="A2575" i="12"/>
  <c r="A2577" i="12"/>
  <c r="A2579" i="12"/>
  <c r="A2581" i="12"/>
  <c r="A2583" i="12"/>
  <c r="A2585" i="12"/>
  <c r="A2587" i="12"/>
  <c r="A2589" i="12"/>
  <c r="A2591" i="12"/>
  <c r="A2593" i="12"/>
  <c r="A2594" i="12"/>
  <c r="A2596" i="12"/>
  <c r="A2598" i="12"/>
  <c r="A2600" i="12"/>
  <c r="A2602" i="12"/>
  <c r="A2604" i="12"/>
  <c r="A2606" i="12"/>
  <c r="A2608" i="12"/>
  <c r="A2610" i="12"/>
  <c r="A2612" i="12"/>
  <c r="A2614" i="12"/>
  <c r="A2616" i="12"/>
  <c r="A2618" i="12"/>
  <c r="A2620" i="12"/>
  <c r="A2622" i="12"/>
  <c r="A2624" i="12"/>
  <c r="A2625" i="12"/>
  <c r="A2627" i="12"/>
  <c r="A2629" i="12"/>
  <c r="A2631" i="12"/>
  <c r="A2633" i="12"/>
  <c r="A2635" i="12"/>
  <c r="A2637" i="12"/>
  <c r="A2639" i="12"/>
  <c r="A2641" i="12"/>
  <c r="A2643" i="12"/>
  <c r="A2645" i="12"/>
  <c r="A2647" i="12"/>
  <c r="A2649" i="12"/>
  <c r="A2651" i="12"/>
  <c r="A2653" i="12"/>
  <c r="A2656" i="12"/>
  <c r="A2658" i="12"/>
  <c r="A2660" i="12"/>
  <c r="A2662" i="12"/>
  <c r="A2664" i="12"/>
  <c r="A2666" i="12"/>
  <c r="A2668" i="12"/>
  <c r="A2670" i="12"/>
  <c r="A2672" i="12"/>
  <c r="A2674" i="12"/>
  <c r="A2676" i="12"/>
  <c r="A2678" i="12"/>
  <c r="A2680" i="12"/>
  <c r="A2682" i="12"/>
  <c r="A2684" i="12"/>
  <c r="A2687" i="12"/>
  <c r="A2689" i="12"/>
  <c r="A2691" i="12"/>
  <c r="A2693" i="12"/>
  <c r="A2695" i="12"/>
  <c r="A2697" i="12"/>
  <c r="A2699" i="12"/>
  <c r="A2701" i="12"/>
  <c r="A2703" i="12"/>
  <c r="A2705" i="12"/>
  <c r="A2707" i="12"/>
  <c r="A2709" i="12"/>
  <c r="A2711" i="12"/>
  <c r="A2713" i="12"/>
  <c r="A2715" i="12"/>
  <c r="A2718" i="12"/>
  <c r="A2720" i="12"/>
  <c r="A2722" i="12"/>
  <c r="A2724" i="12"/>
  <c r="A2726" i="12"/>
  <c r="A2728" i="12"/>
  <c r="A2730" i="12"/>
  <c r="A2732" i="12"/>
  <c r="A2734" i="12"/>
  <c r="A2736" i="12"/>
  <c r="A2738" i="12"/>
  <c r="A2740" i="12"/>
  <c r="A2742" i="12"/>
  <c r="A2744" i="12"/>
  <c r="A2746" i="12"/>
  <c r="A2747" i="12"/>
  <c r="A2749" i="12"/>
  <c r="A2751" i="12"/>
  <c r="A2753" i="12"/>
  <c r="A2755" i="12"/>
  <c r="A2757" i="12"/>
  <c r="A2759" i="12"/>
  <c r="A2761" i="12"/>
  <c r="A2763" i="12"/>
  <c r="A2765" i="12"/>
  <c r="A2767" i="12"/>
  <c r="A2769" i="12"/>
  <c r="A2771" i="12"/>
  <c r="A2773" i="12"/>
  <c r="A2775" i="12"/>
  <c r="A2777" i="12"/>
  <c r="A2778" i="12"/>
  <c r="A2780" i="12"/>
  <c r="A2782" i="12"/>
  <c r="A2784" i="12"/>
  <c r="A2786" i="12"/>
  <c r="A2788" i="12"/>
  <c r="A2790" i="12"/>
  <c r="A2792" i="12"/>
  <c r="A2794" i="12"/>
  <c r="A2796" i="12"/>
  <c r="A2798" i="12"/>
  <c r="A2800" i="12"/>
  <c r="A2802" i="12"/>
  <c r="A2804" i="12"/>
  <c r="A2806" i="12"/>
  <c r="A2809" i="12"/>
  <c r="A2811" i="12"/>
  <c r="A2813" i="12"/>
  <c r="A2815" i="12"/>
  <c r="A2817" i="12"/>
  <c r="A2819" i="12"/>
  <c r="A2821" i="12"/>
  <c r="A2823" i="12"/>
  <c r="A2825" i="12"/>
  <c r="A2827" i="12"/>
  <c r="A2829" i="12"/>
  <c r="A2831" i="12"/>
  <c r="A2833" i="12"/>
  <c r="A2835" i="12"/>
  <c r="A2837" i="12"/>
  <c r="A2840" i="12"/>
  <c r="A2842" i="12"/>
  <c r="A2844" i="12"/>
  <c r="A2846" i="12"/>
  <c r="A2848" i="12"/>
  <c r="A2850" i="12"/>
  <c r="A2852" i="12"/>
  <c r="A2854" i="12"/>
  <c r="A2856" i="12"/>
  <c r="A2858" i="12"/>
  <c r="A2862" i="12"/>
  <c r="A2864" i="12"/>
  <c r="A2866" i="12"/>
  <c r="A2868" i="12"/>
  <c r="A2871" i="12"/>
  <c r="A2873" i="12"/>
  <c r="A2875" i="12"/>
  <c r="A2877" i="12"/>
  <c r="A2879" i="12"/>
  <c r="A2881" i="12"/>
  <c r="A2883" i="12"/>
  <c r="A2885" i="12"/>
  <c r="A2887" i="12"/>
  <c r="A2889" i="12"/>
  <c r="A2891" i="12"/>
  <c r="A2893" i="12"/>
  <c r="A2895" i="12"/>
  <c r="A2897" i="12"/>
  <c r="A2898" i="12"/>
  <c r="A2900" i="12"/>
  <c r="A2902" i="12"/>
  <c r="A2904" i="12"/>
  <c r="A2906" i="12"/>
  <c r="A2908" i="12"/>
  <c r="A2910" i="12"/>
  <c r="A2912" i="12"/>
  <c r="A2914" i="12"/>
  <c r="A2916" i="12"/>
  <c r="A2918" i="12"/>
  <c r="A2920" i="12"/>
  <c r="A2922" i="12"/>
  <c r="A2924" i="12"/>
  <c r="A2926" i="12"/>
  <c r="A2928" i="12"/>
  <c r="A2929" i="12"/>
  <c r="A2931" i="12"/>
  <c r="A2933" i="12"/>
  <c r="A2935" i="12"/>
  <c r="A2937" i="12"/>
  <c r="A2939" i="12"/>
  <c r="A2941" i="12"/>
  <c r="A2943" i="12"/>
  <c r="A2945" i="12"/>
  <c r="A2947" i="12"/>
  <c r="A2949" i="12"/>
  <c r="A2951" i="12"/>
  <c r="A2953" i="12"/>
  <c r="A2955" i="12"/>
  <c r="A2957" i="12"/>
  <c r="A2960" i="12"/>
  <c r="A2962" i="12"/>
  <c r="A2964" i="12"/>
  <c r="A2966" i="12"/>
  <c r="A2968" i="12"/>
  <c r="A2970" i="12"/>
  <c r="A2972" i="12"/>
  <c r="A2974" i="12"/>
  <c r="A2976" i="12"/>
  <c r="A2978" i="12"/>
  <c r="A2980" i="12"/>
  <c r="A2982" i="12"/>
  <c r="A2984" i="12"/>
  <c r="A2986" i="12"/>
  <c r="A2988" i="12"/>
  <c r="A2991" i="12"/>
  <c r="A2993" i="12"/>
  <c r="A2995" i="12"/>
  <c r="A2997" i="12"/>
  <c r="A2999" i="12"/>
  <c r="A3001" i="12"/>
  <c r="A3003" i="12"/>
  <c r="A3005" i="12"/>
  <c r="A3007" i="12"/>
  <c r="A3009" i="12"/>
  <c r="A3011" i="12"/>
  <c r="A3013" i="12"/>
  <c r="A3015" i="12"/>
  <c r="A3017" i="12"/>
  <c r="A3019" i="12"/>
  <c r="A3020" i="12"/>
  <c r="A3022" i="12"/>
  <c r="A3024" i="12"/>
  <c r="A3026" i="12"/>
  <c r="A3028" i="12"/>
  <c r="A3030" i="12"/>
  <c r="A3032" i="12"/>
  <c r="A3034" i="12"/>
  <c r="A3036" i="12"/>
  <c r="A3038" i="12"/>
  <c r="A3040" i="12"/>
  <c r="A3042" i="12"/>
  <c r="A3044" i="12"/>
  <c r="A3046" i="12"/>
  <c r="A3048" i="12"/>
  <c r="A3050" i="12"/>
  <c r="A3051" i="12"/>
  <c r="A3053" i="12"/>
  <c r="A3055" i="12"/>
  <c r="A3057" i="12"/>
  <c r="A3059" i="12"/>
  <c r="A3061" i="12"/>
  <c r="A3063" i="12"/>
  <c r="A3065" i="12"/>
  <c r="A3067" i="12"/>
  <c r="A3069" i="12"/>
  <c r="A3071" i="12"/>
  <c r="A3073" i="12"/>
  <c r="A3075" i="12"/>
  <c r="A3077" i="12"/>
  <c r="A3079" i="12"/>
  <c r="A3081" i="12"/>
  <c r="A3082" i="12"/>
  <c r="A3084" i="12"/>
  <c r="A3086" i="12"/>
  <c r="A3088" i="12"/>
  <c r="A3090" i="12"/>
  <c r="A3092" i="12"/>
  <c r="A3094" i="12"/>
  <c r="A3096" i="12"/>
  <c r="A3098" i="12"/>
  <c r="A3100" i="12"/>
  <c r="A3102" i="12"/>
  <c r="A3104" i="12"/>
  <c r="A3106" i="12"/>
  <c r="A3108" i="12"/>
  <c r="A3110" i="12"/>
  <c r="A3113" i="12"/>
  <c r="A3115" i="12"/>
  <c r="A3117" i="12"/>
  <c r="A3119" i="12"/>
  <c r="A3121" i="12"/>
  <c r="A3123" i="12"/>
  <c r="A3125" i="12"/>
  <c r="A3127" i="12"/>
  <c r="A3129" i="12"/>
  <c r="A3131" i="12"/>
  <c r="A3133" i="12"/>
  <c r="A3135" i="12"/>
  <c r="A3137" i="12"/>
  <c r="A3139" i="12"/>
  <c r="A3141" i="12"/>
  <c r="A3144" i="12"/>
  <c r="A3146" i="12"/>
  <c r="A3148" i="12"/>
  <c r="A3150" i="12"/>
  <c r="A3152" i="12"/>
  <c r="A3154" i="12"/>
  <c r="A3156" i="12"/>
  <c r="A3158" i="12"/>
  <c r="A3160" i="12"/>
  <c r="A3162" i="12"/>
  <c r="A3164" i="12"/>
  <c r="A3166" i="12"/>
  <c r="A3168" i="12"/>
  <c r="A3170" i="12"/>
  <c r="A3172" i="12"/>
  <c r="A3173" i="12"/>
  <c r="A3175" i="12"/>
  <c r="A3177" i="12"/>
  <c r="A3179" i="12"/>
  <c r="A3181" i="12"/>
  <c r="A3183" i="12"/>
  <c r="A3185" i="12"/>
  <c r="A3187" i="12"/>
  <c r="A3189" i="12"/>
  <c r="A3191" i="12"/>
  <c r="A3193" i="12"/>
  <c r="A3195" i="12"/>
  <c r="A3197" i="12"/>
  <c r="A3199" i="12"/>
  <c r="A3201" i="12"/>
  <c r="A3203" i="12"/>
  <c r="A3204" i="12"/>
  <c r="A3206" i="12"/>
  <c r="A3208" i="12"/>
  <c r="A3210" i="12"/>
  <c r="A3212" i="12"/>
  <c r="A3214" i="12"/>
  <c r="A3216" i="12"/>
  <c r="A3218" i="12"/>
  <c r="A3220" i="12"/>
  <c r="A3222" i="12"/>
  <c r="A3224" i="12"/>
  <c r="A3226" i="12"/>
  <c r="A3228" i="12"/>
  <c r="A3230" i="12"/>
  <c r="A3232" i="12"/>
  <c r="A3234" i="12"/>
  <c r="A3235" i="12"/>
  <c r="A3237" i="12"/>
  <c r="A3239" i="12"/>
  <c r="A3241" i="12"/>
  <c r="A3243" i="12"/>
  <c r="A3245" i="12"/>
  <c r="A3247" i="12"/>
  <c r="A3249" i="12"/>
  <c r="A3251" i="12"/>
  <c r="A3253" i="12"/>
  <c r="A3255" i="12"/>
  <c r="A3257" i="12"/>
  <c r="A3259" i="12"/>
  <c r="A3261" i="12"/>
  <c r="A3263" i="12"/>
  <c r="A3264" i="12"/>
  <c r="A3266" i="12"/>
  <c r="A3268" i="12"/>
  <c r="A3270" i="12"/>
  <c r="A3272" i="12"/>
  <c r="A3274" i="12"/>
  <c r="A3276" i="12"/>
  <c r="A3278" i="12"/>
  <c r="A3280" i="12"/>
  <c r="A3282" i="12"/>
  <c r="A3284" i="12"/>
  <c r="A3286" i="12"/>
  <c r="A3288" i="12"/>
  <c r="A3290" i="12"/>
  <c r="A3292" i="12"/>
  <c r="A3294" i="12"/>
  <c r="A3295" i="12"/>
  <c r="A3297" i="12"/>
  <c r="A3299" i="12"/>
  <c r="A3301" i="12"/>
  <c r="A3303" i="12"/>
  <c r="A3305" i="12"/>
  <c r="A3307" i="12"/>
  <c r="A3309" i="12"/>
  <c r="A3311" i="12"/>
  <c r="A3313" i="12"/>
  <c r="A3315" i="12"/>
  <c r="A3317" i="12"/>
  <c r="A3319" i="12"/>
  <c r="A3321" i="12"/>
  <c r="A3323" i="12"/>
  <c r="A3326" i="12"/>
  <c r="A3328" i="12"/>
  <c r="A3330" i="12"/>
  <c r="A3332" i="12"/>
  <c r="A3334" i="12"/>
  <c r="A3336" i="12"/>
  <c r="A3338" i="12"/>
  <c r="A3340" i="12"/>
  <c r="A3342" i="12"/>
  <c r="A3344" i="12"/>
  <c r="A3346" i="12"/>
  <c r="A3348" i="12"/>
  <c r="A3350" i="12"/>
  <c r="A3352" i="12"/>
  <c r="A3354" i="12"/>
  <c r="A3357" i="12"/>
  <c r="A3359" i="12"/>
  <c r="A3361" i="12"/>
  <c r="A3363" i="12"/>
  <c r="A3365" i="12"/>
  <c r="A3367" i="12"/>
  <c r="A3369" i="12"/>
  <c r="A3371" i="12"/>
  <c r="A3373" i="12"/>
  <c r="A3375" i="12"/>
  <c r="A3377" i="12"/>
  <c r="A3379" i="12"/>
  <c r="A3381" i="12"/>
  <c r="A3383" i="12"/>
  <c r="A3385" i="12"/>
  <c r="A3386" i="12"/>
  <c r="A3388" i="12"/>
  <c r="A3390" i="12"/>
  <c r="A3392" i="12"/>
  <c r="A3394" i="12"/>
  <c r="A3396" i="12"/>
  <c r="A3398" i="12"/>
  <c r="A3400" i="12"/>
  <c r="A3402" i="12"/>
  <c r="A3404" i="12"/>
  <c r="A3406" i="12"/>
  <c r="A3408" i="12"/>
  <c r="A3410" i="12"/>
  <c r="A3412" i="12"/>
  <c r="A3414" i="12"/>
  <c r="A3416" i="12"/>
  <c r="A3417" i="12"/>
  <c r="A3419" i="12"/>
  <c r="A3421" i="12"/>
  <c r="A3423" i="12"/>
  <c r="A3425" i="12"/>
  <c r="A3427" i="12"/>
  <c r="A3429" i="12"/>
  <c r="A3431" i="12"/>
  <c r="A3433" i="12"/>
  <c r="A3435" i="12"/>
  <c r="A3437" i="12"/>
  <c r="A3439" i="12"/>
  <c r="A3441" i="12"/>
  <c r="A3443" i="12"/>
  <c r="A3445" i="12"/>
  <c r="A3447" i="12"/>
  <c r="A3448" i="12"/>
  <c r="A3450" i="12"/>
  <c r="A3452" i="12"/>
  <c r="A3454" i="12"/>
  <c r="A3456" i="12"/>
  <c r="A3458" i="12"/>
  <c r="A3460" i="12"/>
  <c r="A3462" i="12"/>
  <c r="A3464" i="12"/>
  <c r="A3466" i="12"/>
  <c r="A3468" i="12"/>
  <c r="A3470" i="12"/>
  <c r="A3472" i="12"/>
  <c r="A3474" i="12"/>
  <c r="A3476" i="12"/>
  <c r="A3479" i="12"/>
  <c r="A3481" i="12"/>
  <c r="A3483" i="12"/>
  <c r="A3485" i="12"/>
  <c r="A3487" i="12"/>
  <c r="A3489" i="12"/>
  <c r="A3491" i="12"/>
  <c r="A3493" i="12"/>
  <c r="A3495" i="12"/>
  <c r="A3497" i="12"/>
  <c r="A3499" i="12"/>
  <c r="A3501" i="12"/>
  <c r="A3503" i="12"/>
  <c r="A3505" i="12"/>
  <c r="A3507" i="12"/>
  <c r="A3510" i="12"/>
  <c r="A3512" i="12"/>
  <c r="A3514" i="12"/>
  <c r="A3516" i="12"/>
  <c r="A3518" i="12"/>
  <c r="A3520" i="12"/>
  <c r="A3522" i="12"/>
  <c r="A3524" i="12"/>
  <c r="A3526" i="12"/>
  <c r="A3528" i="12"/>
  <c r="A3530" i="12"/>
  <c r="A3532" i="12"/>
  <c r="A3534" i="12"/>
  <c r="A3536" i="12"/>
  <c r="A3538" i="12"/>
  <c r="A3539" i="12"/>
  <c r="A3541" i="12"/>
  <c r="A3543" i="12"/>
  <c r="A3545" i="12"/>
  <c r="A3547" i="12"/>
  <c r="A3549" i="12"/>
  <c r="A3551" i="12"/>
  <c r="A3553" i="12"/>
  <c r="A3555" i="12"/>
  <c r="A3557" i="12"/>
  <c r="A3559" i="12"/>
  <c r="A3561" i="12"/>
  <c r="A3563" i="12"/>
  <c r="A3565" i="12"/>
  <c r="A3567" i="12"/>
  <c r="A3569" i="12"/>
  <c r="A3570" i="12"/>
  <c r="A3572" i="12"/>
  <c r="A3574" i="12"/>
  <c r="A3576" i="12"/>
  <c r="A3578" i="12"/>
  <c r="A3580" i="12"/>
  <c r="A3582" i="12"/>
  <c r="A3584" i="12"/>
  <c r="A3586" i="12"/>
  <c r="A3588" i="12"/>
  <c r="A3590" i="12"/>
  <c r="A3592" i="12"/>
  <c r="A3594" i="12"/>
  <c r="A3596" i="12"/>
  <c r="A3598" i="12"/>
  <c r="A3600" i="12"/>
  <c r="A3601" i="12"/>
  <c r="A3603" i="12"/>
  <c r="A3605" i="12"/>
  <c r="A3607" i="12"/>
  <c r="A3609" i="12"/>
  <c r="A3611" i="12"/>
  <c r="A3613" i="12"/>
  <c r="A3615" i="12"/>
  <c r="A3617" i="12"/>
  <c r="A3619" i="12"/>
  <c r="A3621" i="12"/>
  <c r="A3623" i="12"/>
  <c r="A3625" i="12"/>
  <c r="A3627" i="12"/>
  <c r="A3630" i="12"/>
  <c r="A3632" i="12"/>
  <c r="A3634" i="12"/>
  <c r="A3636" i="12"/>
  <c r="A3638" i="12"/>
  <c r="A3640" i="12"/>
  <c r="A3642" i="12"/>
  <c r="A3644" i="12"/>
  <c r="A3646" i="12"/>
  <c r="A3648" i="12"/>
  <c r="A3650" i="12"/>
  <c r="A3652" i="12"/>
  <c r="A3654" i="12"/>
  <c r="A3656" i="12"/>
  <c r="A3658" i="12"/>
  <c r="A3661" i="12"/>
  <c r="A3663" i="12"/>
  <c r="A3665" i="12"/>
  <c r="A3667" i="12"/>
  <c r="A3669" i="12"/>
  <c r="A3671" i="12"/>
  <c r="A3673" i="12"/>
  <c r="A3675" i="12"/>
  <c r="A3677" i="12"/>
  <c r="A3679" i="12"/>
  <c r="A3681" i="12"/>
  <c r="A3683" i="12"/>
  <c r="A3685" i="12"/>
  <c r="A3687" i="12"/>
  <c r="A3689" i="12"/>
  <c r="A3690" i="12"/>
  <c r="A3692" i="12"/>
  <c r="A3694" i="12"/>
  <c r="A3696" i="12"/>
  <c r="A3698" i="12"/>
  <c r="A3700" i="12"/>
  <c r="A3702" i="12"/>
  <c r="A3704" i="12"/>
  <c r="A3706" i="12"/>
  <c r="A3708" i="12"/>
  <c r="A3710" i="12"/>
  <c r="A3712" i="12"/>
  <c r="A3714" i="12"/>
  <c r="A3716" i="12"/>
  <c r="A3718" i="12"/>
  <c r="A3720" i="12"/>
  <c r="A3721" i="12"/>
  <c r="A3723" i="12"/>
  <c r="A3725" i="12"/>
  <c r="A3727" i="12"/>
  <c r="A3729" i="12"/>
  <c r="A3731" i="12"/>
  <c r="A3733" i="12"/>
  <c r="A3735" i="12"/>
  <c r="A3737" i="12"/>
  <c r="A3739" i="12"/>
  <c r="A3741" i="12"/>
  <c r="A3743" i="12"/>
  <c r="A3745" i="12"/>
  <c r="A3747" i="12"/>
  <c r="A3749" i="12"/>
  <c r="A3752" i="12"/>
  <c r="A3754" i="12"/>
  <c r="A3756" i="12"/>
  <c r="A3758" i="12"/>
  <c r="A3760" i="12"/>
  <c r="A3762" i="12"/>
  <c r="A3764" i="12"/>
  <c r="A3766" i="12"/>
  <c r="A3768" i="12"/>
  <c r="A3770" i="12"/>
  <c r="A3772" i="12"/>
  <c r="A3774" i="12"/>
  <c r="A3776" i="12"/>
  <c r="A3778" i="12"/>
  <c r="A3780" i="12"/>
  <c r="A3783" i="12"/>
  <c r="A3785" i="12"/>
  <c r="A3787" i="12"/>
  <c r="A3789" i="12"/>
  <c r="A3791" i="12"/>
  <c r="A3793" i="12"/>
  <c r="A3795" i="12"/>
  <c r="A3797" i="12"/>
  <c r="A3799" i="12"/>
  <c r="A3801" i="12"/>
  <c r="A3803" i="12"/>
  <c r="A3805" i="12"/>
  <c r="A3807" i="12"/>
  <c r="A3809" i="12"/>
  <c r="A3811" i="12"/>
  <c r="A3814" i="12"/>
  <c r="A3816" i="12"/>
  <c r="A3818" i="12"/>
  <c r="A3820" i="12"/>
  <c r="A3822" i="12"/>
  <c r="A3824" i="12"/>
  <c r="A3826" i="12"/>
  <c r="A3828" i="12"/>
  <c r="A3830" i="12"/>
  <c r="A3832" i="12"/>
  <c r="A3834" i="12"/>
  <c r="A3836" i="12"/>
  <c r="A3838" i="12"/>
  <c r="A3840" i="12"/>
  <c r="A3842" i="12"/>
  <c r="A3843" i="12"/>
  <c r="A3845" i="12"/>
  <c r="A3847" i="12"/>
  <c r="A3849" i="12"/>
  <c r="A3851" i="12"/>
  <c r="A3853" i="12"/>
  <c r="A3855" i="12"/>
  <c r="A3857" i="12"/>
  <c r="A3859" i="12"/>
  <c r="A3861" i="12"/>
  <c r="A3863" i="12"/>
  <c r="A3865" i="12"/>
  <c r="A3867" i="12"/>
  <c r="A3869" i="12"/>
  <c r="A3871" i="12"/>
  <c r="A3873" i="12"/>
  <c r="A3874" i="12"/>
  <c r="A3876" i="12"/>
  <c r="A3878" i="12"/>
  <c r="A3880" i="12"/>
  <c r="A3882" i="12"/>
  <c r="A3884" i="12"/>
  <c r="A3886" i="12"/>
  <c r="A3888" i="12"/>
  <c r="A3890" i="12"/>
  <c r="A3892" i="12"/>
  <c r="A3894" i="12"/>
  <c r="A3896" i="12"/>
  <c r="A3898" i="12"/>
  <c r="A3900" i="12"/>
  <c r="A3902" i="12"/>
  <c r="A3905" i="12"/>
  <c r="A3907" i="12"/>
  <c r="A3909" i="12"/>
  <c r="A3911" i="12"/>
  <c r="A3913" i="12"/>
  <c r="A3915" i="12"/>
  <c r="A3917" i="12"/>
  <c r="A3919" i="12"/>
  <c r="A3921" i="12"/>
  <c r="A3923" i="12"/>
  <c r="A3925" i="12"/>
  <c r="A3927" i="12"/>
  <c r="A3929" i="12"/>
  <c r="A3931" i="12"/>
  <c r="A3933" i="12"/>
  <c r="A63" i="12"/>
  <c r="A112" i="12"/>
  <c r="D6" i="2" l="1"/>
  <c r="D8" i="2"/>
  <c r="O2" i="12"/>
  <c r="C127" i="2"/>
  <c r="D120" i="2"/>
  <c r="C111" i="2"/>
  <c r="D102" i="2"/>
  <c r="C99" i="2"/>
  <c r="C97" i="2"/>
  <c r="C95" i="2"/>
  <c r="D92" i="2"/>
  <c r="D90" i="2"/>
  <c r="D88" i="2"/>
  <c r="D86" i="2"/>
  <c r="D84" i="2"/>
  <c r="C81" i="2"/>
  <c r="C79" i="2"/>
  <c r="D76" i="2"/>
  <c r="D74" i="2"/>
  <c r="D72" i="2"/>
  <c r="D70" i="2"/>
  <c r="D68" i="2"/>
  <c r="D66" i="2"/>
  <c r="D64" i="2"/>
  <c r="D62" i="2"/>
  <c r="D60" i="2"/>
  <c r="D58" i="2"/>
  <c r="D56" i="2"/>
  <c r="D54" i="2"/>
  <c r="D52" i="2"/>
  <c r="D50" i="2"/>
  <c r="D47" i="2"/>
  <c r="D45" i="2"/>
  <c r="D43" i="2"/>
  <c r="D41" i="2"/>
  <c r="D39" i="2"/>
  <c r="D37" i="2"/>
  <c r="D35" i="2"/>
  <c r="D33" i="2"/>
  <c r="C31" i="2"/>
  <c r="C29" i="2"/>
  <c r="C27" i="2"/>
  <c r="C25" i="2"/>
  <c r="D23" i="2"/>
  <c r="D21" i="2"/>
  <c r="D19" i="2"/>
  <c r="D17" i="2"/>
  <c r="D15" i="2"/>
  <c r="D13" i="2"/>
  <c r="D11" i="2"/>
  <c r="D9" i="2"/>
  <c r="D5" i="2"/>
  <c r="C125" i="2"/>
  <c r="C109" i="2"/>
  <c r="D106" i="2"/>
  <c r="C133" i="2"/>
  <c r="C131" i="2"/>
  <c r="D130" i="2"/>
  <c r="C117" i="2"/>
  <c r="D116" i="2"/>
  <c r="D112" i="2"/>
  <c r="D108" i="2"/>
  <c r="C103" i="2"/>
  <c r="D96" i="2"/>
  <c r="C91" i="2"/>
  <c r="C87" i="2"/>
  <c r="C83" i="2"/>
  <c r="D78" i="2"/>
  <c r="C77" i="2"/>
  <c r="C73" i="2"/>
  <c r="C69" i="2"/>
  <c r="C63" i="2"/>
  <c r="C57" i="2"/>
  <c r="C129" i="2"/>
  <c r="D124" i="2"/>
  <c r="C113" i="2"/>
  <c r="C105" i="2"/>
  <c r="C107" i="2"/>
  <c r="D98" i="2"/>
  <c r="C89" i="2"/>
  <c r="C71" i="2"/>
  <c r="C53" i="2"/>
  <c r="C49" i="2"/>
  <c r="C47" i="2"/>
  <c r="C43" i="2"/>
  <c r="C41" i="2"/>
  <c r="C39" i="2"/>
  <c r="C37" i="2"/>
  <c r="C33" i="2"/>
  <c r="C55" i="2"/>
  <c r="C51" i="2"/>
  <c r="C45" i="2"/>
  <c r="C35" i="2"/>
  <c r="D31" i="2"/>
  <c r="D29" i="2"/>
  <c r="D27" i="2"/>
  <c r="D25" i="2"/>
  <c r="C23" i="2"/>
  <c r="C6" i="2"/>
  <c r="C5" i="2"/>
  <c r="C21" i="2"/>
  <c r="E21" i="2" s="1"/>
  <c r="C19" i="2"/>
  <c r="E19" i="2" s="1"/>
  <c r="C17" i="2"/>
  <c r="C15" i="2"/>
  <c r="C13" i="2"/>
  <c r="C11" i="2"/>
  <c r="E11" i="2" s="1"/>
  <c r="C9" i="2"/>
  <c r="E9" i="2" s="1"/>
  <c r="D128" i="2"/>
  <c r="D100" i="2"/>
  <c r="D118" i="2"/>
  <c r="D82" i="2"/>
  <c r="D80" i="2"/>
  <c r="D104" i="2"/>
  <c r="D114" i="2"/>
  <c r="D122" i="2"/>
  <c r="C123" i="2"/>
  <c r="C121" i="2"/>
  <c r="C119" i="2"/>
  <c r="C115" i="2"/>
  <c r="D110" i="2"/>
  <c r="C101" i="2"/>
  <c r="D94" i="2"/>
  <c r="C85" i="2"/>
  <c r="C93" i="2"/>
  <c r="C75" i="2"/>
  <c r="C67" i="2"/>
  <c r="C65" i="2"/>
  <c r="C61" i="2"/>
  <c r="C59" i="2"/>
  <c r="D126" i="2"/>
  <c r="D132" i="2"/>
  <c r="C8" i="2"/>
  <c r="C7" i="2"/>
  <c r="C10" i="2"/>
  <c r="C12" i="2"/>
  <c r="C14" i="2"/>
  <c r="C16" i="2"/>
  <c r="C18" i="2"/>
  <c r="C20" i="2"/>
  <c r="C22" i="2"/>
  <c r="C24" i="2"/>
  <c r="C26" i="2"/>
  <c r="C28" i="2"/>
  <c r="C30" i="2"/>
  <c r="C32" i="2"/>
  <c r="C34" i="2"/>
  <c r="C36" i="2"/>
  <c r="C38" i="2"/>
  <c r="C40" i="2"/>
  <c r="C42" i="2"/>
  <c r="C44" i="2"/>
  <c r="C46" i="2"/>
  <c r="C48" i="2"/>
  <c r="D7" i="2"/>
  <c r="D10" i="2"/>
  <c r="D12" i="2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44" i="2"/>
  <c r="D46" i="2"/>
  <c r="D48" i="2"/>
  <c r="C50" i="2"/>
  <c r="E50" i="2" s="1"/>
  <c r="C52" i="2"/>
  <c r="C54" i="2"/>
  <c r="C56" i="2"/>
  <c r="C58" i="2"/>
  <c r="E58" i="2" s="1"/>
  <c r="C60" i="2"/>
  <c r="C62" i="2"/>
  <c r="C64" i="2"/>
  <c r="C66" i="2"/>
  <c r="E66" i="2" s="1"/>
  <c r="C68" i="2"/>
  <c r="C70" i="2"/>
  <c r="C72" i="2"/>
  <c r="C74" i="2"/>
  <c r="E74" i="2" s="1"/>
  <c r="C76" i="2"/>
  <c r="C78" i="2"/>
  <c r="C80" i="2"/>
  <c r="C82" i="2"/>
  <c r="C84" i="2"/>
  <c r="C86" i="2"/>
  <c r="C88" i="2"/>
  <c r="C90" i="2"/>
  <c r="C92" i="2"/>
  <c r="C94" i="2"/>
  <c r="C96" i="2"/>
  <c r="C98" i="2"/>
  <c r="C100" i="2"/>
  <c r="C102" i="2"/>
  <c r="C104" i="2"/>
  <c r="C106" i="2"/>
  <c r="C108" i="2"/>
  <c r="C110" i="2"/>
  <c r="C112" i="2"/>
  <c r="C114" i="2"/>
  <c r="C116" i="2"/>
  <c r="C118" i="2"/>
  <c r="C120" i="2"/>
  <c r="C122" i="2"/>
  <c r="C124" i="2"/>
  <c r="C126" i="2"/>
  <c r="C128" i="2"/>
  <c r="C130" i="2"/>
  <c r="C132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F105" i="2" s="1"/>
  <c r="D107" i="2"/>
  <c r="D109" i="2"/>
  <c r="D111" i="2"/>
  <c r="D113" i="2"/>
  <c r="D115" i="2"/>
  <c r="D117" i="2"/>
  <c r="F117" i="2" s="1"/>
  <c r="D119" i="2"/>
  <c r="D121" i="2"/>
  <c r="F121" i="2" s="1"/>
  <c r="D123" i="2"/>
  <c r="D125" i="2"/>
  <c r="D127" i="2"/>
  <c r="D129" i="2"/>
  <c r="D131" i="2"/>
  <c r="D133" i="2"/>
  <c r="E88" i="2" l="1"/>
  <c r="F111" i="2"/>
  <c r="F125" i="2"/>
  <c r="E120" i="2"/>
  <c r="E6" i="2"/>
  <c r="F95" i="2"/>
  <c r="F107" i="2"/>
  <c r="F109" i="2"/>
  <c r="E15" i="2"/>
  <c r="F35" i="2"/>
  <c r="E70" i="2"/>
  <c r="E54" i="2"/>
  <c r="E92" i="2"/>
  <c r="F83" i="2"/>
  <c r="F77" i="2"/>
  <c r="E112" i="2"/>
  <c r="E13" i="2"/>
  <c r="E17" i="2"/>
  <c r="F43" i="2"/>
  <c r="E86" i="2"/>
  <c r="F129" i="2"/>
  <c r="E27" i="2"/>
  <c r="E76" i="2"/>
  <c r="E60" i="2"/>
  <c r="E8" i="2"/>
  <c r="E68" i="2"/>
  <c r="F73" i="2"/>
  <c r="E130" i="2"/>
  <c r="F87" i="2"/>
  <c r="F55" i="2"/>
  <c r="F53" i="2"/>
  <c r="E100" i="2"/>
  <c r="F21" i="2"/>
  <c r="E52" i="2"/>
  <c r="F119" i="2"/>
  <c r="E108" i="2"/>
  <c r="F75" i="2"/>
  <c r="F49" i="2"/>
  <c r="E25" i="2"/>
  <c r="F9" i="2"/>
  <c r="E124" i="2"/>
  <c r="F51" i="2"/>
  <c r="F39" i="2"/>
  <c r="F8" i="2"/>
  <c r="F113" i="2"/>
  <c r="F127" i="2"/>
  <c r="E116" i="2"/>
  <c r="F93" i="2"/>
  <c r="F123" i="2"/>
  <c r="E128" i="2"/>
  <c r="E78" i="2"/>
  <c r="E90" i="2"/>
  <c r="E72" i="2"/>
  <c r="E56" i="2"/>
  <c r="E102" i="2"/>
  <c r="E84" i="2"/>
  <c r="F103" i="2"/>
  <c r="F115" i="2"/>
  <c r="F17" i="2"/>
  <c r="F69" i="2"/>
  <c r="E106" i="2"/>
  <c r="F79" i="2"/>
  <c r="F47" i="2"/>
  <c r="F81" i="2"/>
  <c r="F61" i="2"/>
  <c r="F99" i="2"/>
  <c r="F63" i="2"/>
  <c r="E96" i="2"/>
  <c r="E64" i="2"/>
  <c r="F89" i="2"/>
  <c r="F133" i="2"/>
  <c r="E47" i="2"/>
  <c r="F131" i="2"/>
  <c r="F13" i="2"/>
  <c r="E29" i="2"/>
  <c r="F91" i="2"/>
  <c r="F57" i="2"/>
  <c r="E62" i="2"/>
  <c r="F71" i="2"/>
  <c r="F101" i="2"/>
  <c r="F97" i="2"/>
  <c r="F65" i="2"/>
  <c r="E80" i="2"/>
  <c r="F67" i="2"/>
  <c r="F59" i="2"/>
  <c r="E104" i="2"/>
  <c r="F33" i="2"/>
  <c r="F85" i="2"/>
  <c r="E122" i="2"/>
  <c r="E98" i="2"/>
  <c r="E82" i="2"/>
  <c r="F102" i="2"/>
  <c r="F86" i="2"/>
  <c r="F60" i="2"/>
  <c r="E114" i="2"/>
  <c r="F52" i="2"/>
  <c r="E126" i="2"/>
  <c r="E118" i="2"/>
  <c r="E94" i="2"/>
  <c r="F114" i="2"/>
  <c r="E110" i="2"/>
  <c r="F70" i="2"/>
  <c r="E132" i="2"/>
  <c r="E41" i="2"/>
  <c r="F25" i="2"/>
  <c r="E33" i="2"/>
  <c r="E35" i="2"/>
  <c r="E43" i="2"/>
  <c r="F27" i="2"/>
  <c r="E45" i="2"/>
  <c r="F29" i="2"/>
  <c r="E23" i="2"/>
  <c r="F31" i="2"/>
  <c r="E37" i="2"/>
  <c r="F37" i="2"/>
  <c r="F45" i="2"/>
  <c r="E39" i="2"/>
  <c r="F11" i="2"/>
  <c r="F41" i="2"/>
  <c r="E31" i="2"/>
  <c r="F23" i="2"/>
  <c r="F19" i="2"/>
  <c r="E79" i="2"/>
  <c r="J3" i="2"/>
  <c r="K3" i="2"/>
  <c r="F6" i="2"/>
  <c r="F120" i="2"/>
  <c r="F34" i="2"/>
  <c r="F30" i="2"/>
  <c r="F26" i="2"/>
  <c r="F22" i="2"/>
  <c r="F18" i="2"/>
  <c r="F14" i="2"/>
  <c r="F10" i="2"/>
  <c r="F15" i="2"/>
  <c r="F122" i="2"/>
  <c r="F106" i="2"/>
  <c r="F90" i="2"/>
  <c r="F74" i="2"/>
  <c r="F66" i="2"/>
  <c r="F54" i="2"/>
  <c r="F48" i="2"/>
  <c r="F44" i="2"/>
  <c r="F40" i="2"/>
  <c r="F36" i="2"/>
  <c r="F32" i="2"/>
  <c r="F28" i="2"/>
  <c r="F24" i="2"/>
  <c r="F20" i="2"/>
  <c r="F16" i="2"/>
  <c r="F12" i="2"/>
  <c r="F7" i="2"/>
  <c r="F46" i="2"/>
  <c r="F42" i="2"/>
  <c r="F38" i="2"/>
  <c r="E99" i="2"/>
  <c r="E109" i="2"/>
  <c r="E95" i="2"/>
  <c r="E48" i="2"/>
  <c r="E44" i="2"/>
  <c r="E40" i="2"/>
  <c r="E36" i="2"/>
  <c r="E32" i="2"/>
  <c r="E28" i="2"/>
  <c r="E24" i="2"/>
  <c r="E20" i="2"/>
  <c r="E16" i="2"/>
  <c r="E12" i="2"/>
  <c r="E7" i="2"/>
  <c r="F104" i="2"/>
  <c r="F88" i="2"/>
  <c r="F76" i="2"/>
  <c r="F68" i="2"/>
  <c r="F62" i="2"/>
  <c r="F56" i="2"/>
  <c r="E127" i="2"/>
  <c r="E111" i="2"/>
  <c r="E81" i="2"/>
  <c r="F126" i="2"/>
  <c r="E55" i="2"/>
  <c r="E61" i="2"/>
  <c r="E69" i="2"/>
  <c r="E77" i="2"/>
  <c r="E85" i="2"/>
  <c r="F96" i="2"/>
  <c r="E103" i="2"/>
  <c r="F110" i="2"/>
  <c r="E113" i="2"/>
  <c r="E123" i="2"/>
  <c r="E131" i="2"/>
  <c r="F82" i="2"/>
  <c r="F128" i="2"/>
  <c r="E49" i="2"/>
  <c r="E59" i="2"/>
  <c r="E65" i="2"/>
  <c r="E73" i="2"/>
  <c r="E83" i="2"/>
  <c r="E91" i="2"/>
  <c r="E107" i="2"/>
  <c r="F108" i="2"/>
  <c r="F116" i="2"/>
  <c r="E121" i="2"/>
  <c r="F130" i="2"/>
  <c r="E46" i="2"/>
  <c r="E42" i="2"/>
  <c r="E38" i="2"/>
  <c r="E34" i="2"/>
  <c r="E30" i="2"/>
  <c r="E26" i="2"/>
  <c r="E22" i="2"/>
  <c r="E18" i="2"/>
  <c r="E14" i="2"/>
  <c r="E10" i="2"/>
  <c r="F92" i="2"/>
  <c r="F84" i="2"/>
  <c r="F72" i="2"/>
  <c r="F64" i="2"/>
  <c r="F58" i="2"/>
  <c r="F50" i="2"/>
  <c r="E125" i="2"/>
  <c r="E97" i="2"/>
  <c r="F132" i="2"/>
  <c r="F100" i="2"/>
  <c r="E57" i="2"/>
  <c r="E67" i="2"/>
  <c r="E75" i="2"/>
  <c r="E93" i="2"/>
  <c r="E89" i="2"/>
  <c r="F98" i="2"/>
  <c r="E105" i="2"/>
  <c r="E115" i="2"/>
  <c r="E119" i="2"/>
  <c r="E129" i="2"/>
  <c r="F80" i="2"/>
  <c r="F118" i="2"/>
  <c r="E51" i="2"/>
  <c r="E53" i="2"/>
  <c r="E63" i="2"/>
  <c r="E71" i="2"/>
  <c r="F78" i="2"/>
  <c r="E87" i="2"/>
  <c r="F94" i="2"/>
  <c r="E101" i="2"/>
  <c r="F112" i="2"/>
  <c r="E117" i="2"/>
  <c r="F124" i="2"/>
  <c r="E133" i="2"/>
  <c r="L21" i="11" l="1"/>
  <c r="F5" i="2" l="1"/>
  <c r="E5" i="2" l="1"/>
  <c r="M3" i="2" l="1"/>
  <c r="L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124B9-EF24-492A-BA0E-7811AF6F8C3E}" name="ATIVIDADES" type="6" refreshedVersion="0" deleted="1" background="1" saveData="1">
    <textPr prompt="0" sourceFile="C:\CONTROL_TIME\ATIVIDADES.txt" decimal="," thousands=".">
      <textFields>
        <textField/>
      </textFields>
    </textPr>
  </connection>
  <connection id="2" xr16:uid="{00000000-0015-0000-FFFF-FFFF01000000}" name="ATIVIDADES1" type="6" refreshedVersion="0" background="1" saveData="1">
    <textPr prompt="0" sourceFile="C:\CONTROL_TIME\ATIVIDADES.txt">
      <textFields>
        <textField/>
      </textFields>
    </textPr>
  </connection>
  <connection id="3" xr16:uid="{00000000-0015-0000-FFFF-FFFF02000000}" name="ATIVIDADES2" type="6" refreshedVersion="4" deleted="1" background="1" saveData="1">
    <textPr prompt="0" sourceFile="C:\CONTROL_TIME\ATIVIDADES.txt">
      <textFields count="5">
        <textField/>
        <textField/>
        <textField/>
        <textField/>
        <textField/>
      </textFields>
    </textPr>
  </connection>
  <connection id="4" xr16:uid="{5CD52B1E-B51A-4F92-BFB3-328443B8B0D8}" name="EMPRESAS" type="6" refreshedVersion="0" deleted="1" background="1" saveData="1">
    <textPr prompt="0" sourceFile="C:\CONTROL_TIME\EMPRESAS.txt" decimal="," thousands=".">
      <textFields>
        <textField/>
      </textFields>
    </textPr>
  </connection>
  <connection id="5" xr16:uid="{00000000-0015-0000-FFFF-FFFF04000000}" name="EMPRESAS1" type="6" refreshedVersion="0" background="1">
    <textPr prompt="0" sourceFile="C:\CONTROL_TIME\EMPRESAS.txt">
      <textFields>
        <textField/>
      </textFields>
    </textPr>
  </connection>
  <connection id="6" xr16:uid="{00000000-0015-0000-FFFF-FFFF05000000}" name="EMPRESAS2" type="6" refreshedVersion="0" background="1">
    <textPr prompt="0" sourceFile="C:\CONTROL_TIME\EMPRESAS.txt">
      <textFields>
        <textField/>
      </textFields>
    </textPr>
  </connection>
</connections>
</file>

<file path=xl/sharedStrings.xml><?xml version="1.0" encoding="utf-8"?>
<sst xmlns="http://schemas.openxmlformats.org/spreadsheetml/2006/main" count="932" uniqueCount="568">
  <si>
    <t>HORÁRIO</t>
  </si>
  <si>
    <t>INTERVALO</t>
  </si>
  <si>
    <t>IRPF</t>
  </si>
  <si>
    <t>Intelli</t>
  </si>
  <si>
    <t>Anhanguera</t>
  </si>
  <si>
    <t>Nipro</t>
  </si>
  <si>
    <t>MCM</t>
  </si>
  <si>
    <t>HORÁRIO REALIZADO</t>
  </si>
  <si>
    <t>NOME</t>
  </si>
  <si>
    <t>CPF</t>
  </si>
  <si>
    <t>AUDITOR:</t>
  </si>
  <si>
    <t>DATA</t>
  </si>
  <si>
    <t>DIA SEMANA</t>
  </si>
  <si>
    <t>SAÍDA</t>
  </si>
  <si>
    <t>TÉRMINO</t>
  </si>
  <si>
    <t>INÍCIO</t>
  </si>
  <si>
    <t>ENTRADA</t>
  </si>
  <si>
    <t>JORNADA TRABALHO</t>
  </si>
  <si>
    <t>HORÁRIO TRABALHO:</t>
  </si>
  <si>
    <t>HORAS</t>
  </si>
  <si>
    <t>ATIVIDADE 1</t>
  </si>
  <si>
    <t>ATIVIDADE 2</t>
  </si>
  <si>
    <t>ATIVIDADE 3</t>
  </si>
  <si>
    <t>ATIVIDADE 4</t>
  </si>
  <si>
    <t>ATIVIDADE 5</t>
  </si>
  <si>
    <t>TOTAL ATIVIDADES</t>
  </si>
  <si>
    <t>COD</t>
  </si>
  <si>
    <t>RAZÃO SOCIAL</t>
  </si>
  <si>
    <t>NOME FANTASIA</t>
  </si>
  <si>
    <t>PENDÊNCIAS</t>
  </si>
  <si>
    <t>MÊS</t>
  </si>
  <si>
    <t>HORAS EXTRAS</t>
  </si>
  <si>
    <t>HORAS COMP.</t>
  </si>
  <si>
    <t>Auditor</t>
  </si>
  <si>
    <t>Pendência</t>
  </si>
  <si>
    <t>DESCRIÇÃO FERIADO</t>
  </si>
  <si>
    <t>DIA DO TRABALHO</t>
  </si>
  <si>
    <t>CONFRATERNIZAÇÃO UNIVERSAL</t>
  </si>
  <si>
    <t>TIRADENTES</t>
  </si>
  <si>
    <t>INDEPENDENCIA DO BRASIL</t>
  </si>
  <si>
    <t>NOSSA SENHORA APARECIDA</t>
  </si>
  <si>
    <t>FINADOS</t>
  </si>
  <si>
    <t>PROCLAMAÇÃO DA REPUBLICA</t>
  </si>
  <si>
    <t>NATAL</t>
  </si>
  <si>
    <t>COD EMPRESA</t>
  </si>
  <si>
    <t>NOME EMPRESA</t>
  </si>
  <si>
    <t>COD ATIVIDADE</t>
  </si>
  <si>
    <t>DESCRIÇÃO ATIVIDADE</t>
  </si>
  <si>
    <t>COD ATIV</t>
  </si>
  <si>
    <t>REDUZIDO</t>
  </si>
  <si>
    <t>COD GRUPO</t>
  </si>
  <si>
    <t>DESCRIÇÃO GRUPO</t>
  </si>
  <si>
    <t xml:space="preserve">REVISÃO CONTÁBIL </t>
  </si>
  <si>
    <t>CONTÁBIL</t>
  </si>
  <si>
    <t xml:space="preserve">INVENTÁRIO </t>
  </si>
  <si>
    <t xml:space="preserve">CONSOLIDAÇÃO </t>
  </si>
  <si>
    <t xml:space="preserve">CONTROLE INTERNO </t>
  </si>
  <si>
    <t xml:space="preserve">REVISÃO FISCAL </t>
  </si>
  <si>
    <t>FISCAL</t>
  </si>
  <si>
    <t xml:space="preserve">PLANEJAMENTO TRIBUTÁRIO  </t>
  </si>
  <si>
    <t xml:space="preserve">REVISÃO DEPTO PESSOAL </t>
  </si>
  <si>
    <t>RH</t>
  </si>
  <si>
    <t xml:space="preserve">PLANEJ. TRIBUTÁRIO  </t>
  </si>
  <si>
    <t xml:space="preserve">REVISÃO DPTO PESSOAL </t>
  </si>
  <si>
    <t>INTELLI IND DE TERMINAIS ELETR. LTDA</t>
  </si>
  <si>
    <t>ATLANTE BALAS E CARAMELOS LTDA</t>
  </si>
  <si>
    <t>COPPERSTEEL BIMETALICOS LTDA</t>
  </si>
  <si>
    <t>CERVEJARIA PETROPOLIS S/A</t>
  </si>
  <si>
    <t>COOPERATIVA VEILING HOLAMBRA</t>
  </si>
  <si>
    <t>ANHANGUERA COM. DE FERRAMENTAS LTDA</t>
  </si>
  <si>
    <t>LINC INDUSTRIAL E COML DE TECIDOS LTDA</t>
  </si>
  <si>
    <t>COOPERFER - COOPER. PROD. ART. FERRAM.</t>
  </si>
  <si>
    <t>LOGSERVE LOGISTICA, SERVS. ARMAZEN. LTDA</t>
  </si>
  <si>
    <t>CERVEJARIA PETROPOLIS CENTRO OESTE LTDA</t>
  </si>
  <si>
    <t>CPCO</t>
  </si>
  <si>
    <t>ZUQUETTI &amp; MARZOLA PART. E REPRES. LTDA</t>
  </si>
  <si>
    <t>CARLOS EDUARDO PRUDENTE CORREA</t>
  </si>
  <si>
    <t>MECANICA BONFANTI S/A</t>
  </si>
  <si>
    <t>TECNIPLAS TUBOS E CONEXOES LTDA</t>
  </si>
  <si>
    <t>GM DOS REIS INDUSTRIA E COMERCIO LTDA</t>
  </si>
  <si>
    <t>SONABYTE ELETRONICA LTDA</t>
  </si>
  <si>
    <t>COL - CENTRO OESTE LOGÍSTICA LTDA</t>
  </si>
  <si>
    <t>INTERNATIONAL PLASTICS IND &amp; COM LTDA</t>
  </si>
  <si>
    <t>NAANDAN JAIN BRASIL IND COM E IRR LTDA</t>
  </si>
  <si>
    <t>JUSHI GROUP (BZ) SINOSIA COMP. MAT. LTDA</t>
  </si>
  <si>
    <t>BALLUFF CONTROLES ELETRICOS LIMITADA</t>
  </si>
  <si>
    <t>HIDROALL DO BRASIL LTDA - SLIGON</t>
  </si>
  <si>
    <t>CERVEJARIA PETROPOLIS DA BAHIA LTDA</t>
  </si>
  <si>
    <t>CPBA</t>
  </si>
  <si>
    <t>CERVEJARIA PETRÓPOLIS DE PERNAMBUCO LTDA</t>
  </si>
  <si>
    <t>CPPE</t>
  </si>
  <si>
    <t>ALTHAIA S/A INDUSTRIA FARMACÊUTICA</t>
  </si>
  <si>
    <t>Althaia</t>
  </si>
  <si>
    <t>EQUALIV</t>
  </si>
  <si>
    <t>HIDROALL DO BRASIL LTDA</t>
  </si>
  <si>
    <t>NIPRO MEDICAL LTDA</t>
  </si>
  <si>
    <t>SALBEGO LABORATÓRIO FARMACÊUTICO LTDA</t>
  </si>
  <si>
    <t>ABRANJO GERAÇÃO DE ENERGIA S/A</t>
  </si>
  <si>
    <t>CANAA GERACAO DE ENERGIA S/A</t>
  </si>
  <si>
    <t>CARNAUBA GERACAO DE ENERGIA S/A</t>
  </si>
  <si>
    <t>ELECTRA POWER GERAÇÃO DE ENERGIA S/A</t>
  </si>
  <si>
    <t>TAMBORIL ENERGETICA S/A</t>
  </si>
  <si>
    <t>MCM QUIMICA INDUSTRIAL LTDA</t>
  </si>
  <si>
    <t>SOCEIDADE REG ENS SAUDE LTDA</t>
  </si>
  <si>
    <t>DROGARIA GALANTI DE NOVA IGUAÇU LTDA</t>
  </si>
  <si>
    <t>STAR SU INDUSTRIA DE FERRAMENTAS LTDA</t>
  </si>
  <si>
    <t>INTERMÁQUINAS COM. DE MAQ. E EQUIP.</t>
  </si>
  <si>
    <t>UNICMAQ BRASIL COM. DE MAQ. E INSTRUMENTOS</t>
  </si>
  <si>
    <t>REVISÃO COM./SOC.</t>
  </si>
  <si>
    <t>REVISÃO SOCIETÁRIA</t>
  </si>
  <si>
    <t xml:space="preserve">PERÍCIA </t>
  </si>
  <si>
    <t>FÉRIAS</t>
  </si>
  <si>
    <t>SIMIONATO</t>
  </si>
  <si>
    <t>MÉDICO</t>
  </si>
  <si>
    <t>BERMAD BRASIL IND. VALVULAS LTDA</t>
  </si>
  <si>
    <t>BRAGA COMERCIO E INDUSTRIA LTDA</t>
  </si>
  <si>
    <t>VALUE PHARMA PARTICIPAÇÕES LTDA</t>
  </si>
  <si>
    <t>VALUE PHARMA INVESTIMENTOS E PARTIC LTDA</t>
  </si>
  <si>
    <t>CP GLOBAL TRADING LLP</t>
  </si>
  <si>
    <t>SIX LABEL IND. GRAFICA DA AMAZONIA LTDA.</t>
  </si>
  <si>
    <t>CERVEJARIA PETROPOLIS DO PARANÁ LTDA</t>
  </si>
  <si>
    <t>CPPR</t>
  </si>
  <si>
    <t>GP MALTING</t>
  </si>
  <si>
    <t>FIRST BRAND</t>
  </si>
  <si>
    <t>SIMIONATO AUDITORES INDEPENDENTES</t>
  </si>
  <si>
    <t>ACCENTURE DO BRASIL LTDA</t>
  </si>
  <si>
    <t>GEA EQUIPAMENTOS E SOLUÇÕES S/A</t>
  </si>
  <si>
    <t>RM SISTEMAS</t>
  </si>
  <si>
    <t>RM</t>
  </si>
  <si>
    <t>GUEPAVA S/A</t>
  </si>
  <si>
    <t>ASTEN &amp; CIA LTDA</t>
  </si>
  <si>
    <t>DUCATI &amp; ASSOCIADOS LTDA</t>
  </si>
  <si>
    <t>SALDO ANTERIOR</t>
  </si>
  <si>
    <t>SALDO ATUAL</t>
  </si>
  <si>
    <t>+</t>
  </si>
  <si>
    <t>SALDO MÊS</t>
  </si>
  <si>
    <t>SALDO TOTAL</t>
  </si>
  <si>
    <t>* Informar manualmente o saldo</t>
  </si>
  <si>
    <t>* Calculado automaticamente</t>
  </si>
  <si>
    <t>VERSÃO 27.8.15</t>
  </si>
  <si>
    <t>CORPUS CHRISTI</t>
  </si>
  <si>
    <t>REVOLUÇÃO CONSTITUCIONALISTA 1932</t>
  </si>
  <si>
    <t>D. OLIVIERI FOMENTO MERCANTIL LTDA</t>
  </si>
  <si>
    <t>REUNIÃO CONTÁBIL</t>
  </si>
  <si>
    <t>REUNIÃO FISCAL</t>
  </si>
  <si>
    <t>REUNIÃO RH</t>
  </si>
  <si>
    <t>REUNIÃO PERÍCIA</t>
  </si>
  <si>
    <t>TREINAMENTO</t>
  </si>
  <si>
    <t>MSI GLOBAL ALLIANCE</t>
  </si>
  <si>
    <t>MSI</t>
  </si>
  <si>
    <t>BRL – RÓTULOS ADESIVOS LTDA</t>
  </si>
  <si>
    <t>BRL</t>
  </si>
  <si>
    <t>MÉRITO AUDITORES INDEPENDENTES</t>
  </si>
  <si>
    <t>CONSCIÊNCIA NEGRA</t>
  </si>
  <si>
    <t>NOSSA SENHORA DA CONCEIÇÃO</t>
  </si>
  <si>
    <t>SEXTA-FEIRA DA PAIXÃO</t>
  </si>
  <si>
    <t>REVISÃO PELOS PARES</t>
  </si>
  <si>
    <t>BAR DA PRAIA RESTAURANTE LTDA - EPP</t>
  </si>
  <si>
    <t>REVISÃO DOS TRABALHOS</t>
  </si>
  <si>
    <t>PROGRAMAÇÃO DOS TRABALHOS</t>
  </si>
  <si>
    <t>PROGRAMAÇÃO</t>
  </si>
  <si>
    <t>GP COMERCIALIZADORA DE ENERGIA LTDA.</t>
  </si>
  <si>
    <t>GP PARTICIPAÇÕES EMPREENDIMENTO S.A.</t>
  </si>
  <si>
    <t>GP PRIME ASSESSORIA LTDA</t>
  </si>
  <si>
    <t>GP MAXLUZ HOLDING S.A.</t>
  </si>
  <si>
    <t>HIDRELECTRA MEGASUL LTDA</t>
  </si>
  <si>
    <t xml:space="preserve">COTRIN EMPREENDIMENTOS E ADM. DE BENS LTDA. </t>
  </si>
  <si>
    <t>GAH PARTICIPACOES LTDA.</t>
  </si>
  <si>
    <t>PROSPECÇÃO DE CLIENTES</t>
  </si>
  <si>
    <t>RESPOSTA CONSULTA</t>
  </si>
  <si>
    <t>ICARO GERACAO DE ENERGIA EOLICA LTDA</t>
  </si>
  <si>
    <t>ALTO CHOPIM ENERGIA S.A. - ACESA</t>
  </si>
  <si>
    <t>ARROIO MULADA ENERGÉTICA LTDA.</t>
  </si>
  <si>
    <t>ARUANÃ GERAÇÃO DE ENERGIA S.A.</t>
  </si>
  <si>
    <t>CAPÃO ALTO GERAÇÃO DE ENERGIA S.A.</t>
  </si>
  <si>
    <t>CEREJEIRA GERAÇÃO DE ENERGIA S.A.</t>
  </si>
  <si>
    <t>CERTEL FOZ DO JACUTINGA GERAÇÃO DE ENERGIA S.A.</t>
  </si>
  <si>
    <t>CERTEL MOINHO VELHO GERAÇÃO DE ENERGIA S.A.</t>
  </si>
  <si>
    <t>CERTEL OLARIA GERAÇÃO DE ENERGIA S.A.</t>
  </si>
  <si>
    <t>CERTEL VALE DO LEITE GERAÇÃO DE ENERGIA S.A.</t>
  </si>
  <si>
    <t>CERTEL VALE FUNDO GERAÇÃO DE ENERGIA S.A.</t>
  </si>
  <si>
    <t>COLINAS DE MONTE NEGRO ENERGIA EÓLICA S.A.</t>
  </si>
  <si>
    <t>DONA LÍDIA GERAÇÃO DE ENERGIA S.A.</t>
  </si>
  <si>
    <t>EMÍLIO VESCOVI GERAÇÃO DE ENERGIA S.A.</t>
  </si>
  <si>
    <t>ESTRELA GERAÇÃO DE ENERGIA S.A.</t>
  </si>
  <si>
    <t>FÁBRICA GERAÇÃO DE ENERGIA S.A.</t>
  </si>
  <si>
    <t>FAZENDA RIO BONITO GERAÇÃO DE ENERGIA S.A.</t>
  </si>
  <si>
    <t>HIDRELÉTRICA GUABIJU S.A.</t>
  </si>
  <si>
    <t>ITAJAÍ-AÇU GERAÇÃO DE ENERGIA S.A.</t>
  </si>
  <si>
    <t>JAGUATIRICA GERAÇÃO DE ENERGIA S.A.</t>
  </si>
  <si>
    <t>JEQUITIBÁ GERAÇÃO DE ENERGIA S.A.</t>
  </si>
  <si>
    <t>LOBO-GUARÁ GERAÇÃO DE ENERGIA S.A.</t>
  </si>
  <si>
    <t>NOVA ALIANÇA GERAÇÃO DE ENERGIA S.A.</t>
  </si>
  <si>
    <t>ONÇA PINTADA GERAÇÃO DE ENERGIA S.A.</t>
  </si>
  <si>
    <t>PEDRAS BRANCAS GERAÇÃO DE ENERGIA S.A.</t>
  </si>
  <si>
    <t>PINHAL DA SERRA GERAÇÃO DE ENERGIA S.A.</t>
  </si>
  <si>
    <t>RIO CARREIRO GERAÇÃO DE ENERGIA S.A.</t>
  </si>
  <si>
    <t>RIO RIBEIRA GERAÇÃO DE ENERGIA S.A.</t>
  </si>
  <si>
    <t>LABMASS LAB.-LAB.ANÁLISE QUÍ.CONS.TREINA LTDA - EPP</t>
  </si>
  <si>
    <t>ANDORINHA COMÉRCIO E DISTRIBUIÇÃO LTDA.</t>
  </si>
  <si>
    <t>PHENOM CAPITAL ADM. DE RECURSOS S/A.</t>
  </si>
  <si>
    <t>CONTLINE ASSESSORIA E CONSULTORIA CONTÁBIL LTDA</t>
  </si>
  <si>
    <t>CASCO DO BRASIL LTDA.</t>
  </si>
  <si>
    <t>CASA PORTUGUESA LTDA - EPP</t>
  </si>
  <si>
    <t>GATA MÍDIA LOCAÇÃO DE ESPAÇOS PARA PUBLICIDADE LTDA.</t>
  </si>
  <si>
    <t>ESCOPO DO TRABALHO</t>
  </si>
  <si>
    <t>ESCOPO</t>
  </si>
  <si>
    <t>REVISÃO CONSULTORIA</t>
  </si>
  <si>
    <t xml:space="preserve">PARECER   </t>
  </si>
  <si>
    <t>REUNIÃO CONTÁBIL - FINAL</t>
  </si>
  <si>
    <t>REUNIÃO CONTÁBIL - INTERIM</t>
  </si>
  <si>
    <t>REVISÃO CONTÁBIL  - FINAL</t>
  </si>
  <si>
    <t>REVISÃO CONTÁBIL  - INTERIM</t>
  </si>
  <si>
    <t>REVISÃO DE TRABALHO</t>
  </si>
  <si>
    <t>CONTROLE INTERNO</t>
  </si>
  <si>
    <t>REUNIÃO CONTROLE INTERNO</t>
  </si>
  <si>
    <t>REUNIÃO C.I.</t>
  </si>
  <si>
    <t>REVISÃO C.I.</t>
  </si>
  <si>
    <t>INVENTÁRIO</t>
  </si>
  <si>
    <t>REUNIÃO DO INVENTÁRIO</t>
  </si>
  <si>
    <t>REUNIÃO</t>
  </si>
  <si>
    <t>REVISÃO INVENTÁRIO</t>
  </si>
  <si>
    <t>REVISÃO PERÍCIA</t>
  </si>
  <si>
    <t>REVISÃO DOS PARES</t>
  </si>
  <si>
    <t>REVISÃO R.H.</t>
  </si>
  <si>
    <t>ATESTADO MÉDICO</t>
  </si>
  <si>
    <t>PROPOSTA DE TRABALHO</t>
  </si>
  <si>
    <t>PROPOSTA</t>
  </si>
  <si>
    <t>PROSPECÇÃO</t>
  </si>
  <si>
    <t>SOCIETÁRIO</t>
  </si>
  <si>
    <t>REUNIÃO SOCIETÁRIA</t>
  </si>
  <si>
    <t>REVISÃO SOCIETÁRIO</t>
  </si>
  <si>
    <t>TRABALHO ESPECIAL</t>
  </si>
  <si>
    <t>REUNIÃO TRABALHO ESPECIAL</t>
  </si>
  <si>
    <t>GRUPO ECONÔMICO</t>
  </si>
  <si>
    <t>CPSA</t>
  </si>
  <si>
    <t>GP</t>
  </si>
  <si>
    <t>ZM</t>
  </si>
  <si>
    <t>IPL</t>
  </si>
  <si>
    <t>SLM</t>
  </si>
  <si>
    <t>ESTUDO DE VIABILIDADE</t>
  </si>
  <si>
    <t>ACEITAÇÃO</t>
  </si>
  <si>
    <t>RECUPERAÇÃO CRÉDITO</t>
  </si>
  <si>
    <t>PIS/COFINS</t>
  </si>
  <si>
    <t>RECUPERAÇÃO FEDERAL</t>
  </si>
  <si>
    <t>CSLL / IRPJ</t>
  </si>
  <si>
    <t>INSS</t>
  </si>
  <si>
    <t>FGTS</t>
  </si>
  <si>
    <t>IPI</t>
  </si>
  <si>
    <t>ICMS</t>
  </si>
  <si>
    <t>RECUPERAÇÃO ESTADUAL</t>
  </si>
  <si>
    <t>ISS</t>
  </si>
  <si>
    <t>RECUPERAÇÃO MUNICIPAL</t>
  </si>
  <si>
    <t>OUTROS</t>
  </si>
  <si>
    <t>RECUPERAÇÃO OUTROS</t>
  </si>
  <si>
    <t>LAUDO TÉCNICOS</t>
  </si>
  <si>
    <t>LAUDOS TÉCNICOS</t>
  </si>
  <si>
    <t>REUNIÃO REC. CRÉDITO</t>
  </si>
  <si>
    <t>CONTROLE INTERNO CICLO COMPRAS</t>
  </si>
  <si>
    <t>CONTROLE INTERNO CICLO VENDAS</t>
  </si>
  <si>
    <t>CONTROLE INTERNO FINANCEIROS</t>
  </si>
  <si>
    <t>CONTROLE INTERNO R.H.</t>
  </si>
  <si>
    <t>CONTROLE INTERNO FISCAL</t>
  </si>
  <si>
    <t>CONTROLE INTERNO CONTABIL</t>
  </si>
  <si>
    <t>CONSULTORIA FINANCEIRA</t>
  </si>
  <si>
    <t>REVISÃO FINANCEIRA</t>
  </si>
  <si>
    <t>RENEGOCIAÇÃO</t>
  </si>
  <si>
    <t xml:space="preserve">RENEGOCIAÇÃO </t>
  </si>
  <si>
    <t>SÓCIO</t>
  </si>
  <si>
    <t>PLANEJAMENTO ESTRATÉGICO</t>
  </si>
  <si>
    <t>POLÍTICA INTERNA</t>
  </si>
  <si>
    <t>REGULARIZAÇÃO DE OBRAS</t>
  </si>
  <si>
    <t>OBRAS</t>
  </si>
  <si>
    <t>SILVIO ANTONIO FRANÇA - CAMPINAS</t>
  </si>
  <si>
    <t>H R S TECNOLOGIA INDUSTRIAL LTDA</t>
  </si>
  <si>
    <t>H R S</t>
  </si>
  <si>
    <t>SETE PRODUTOS E LIMPEZA LTDA</t>
  </si>
  <si>
    <t>SETE</t>
  </si>
  <si>
    <t xml:space="preserve">CIRCULARIZAÇÃO </t>
  </si>
  <si>
    <t>INTELLI</t>
  </si>
  <si>
    <t>ATLANTE</t>
  </si>
  <si>
    <t>COPPERSTEEL</t>
  </si>
  <si>
    <t>ANHANGUERA</t>
  </si>
  <si>
    <t>LINC</t>
  </si>
  <si>
    <t>COOPERFER</t>
  </si>
  <si>
    <t>LOGSERVE</t>
  </si>
  <si>
    <t>BERMAD</t>
  </si>
  <si>
    <t>CARLOS EDUARDO</t>
  </si>
  <si>
    <t>BONFANTI</t>
  </si>
  <si>
    <t>BRAGA</t>
  </si>
  <si>
    <t>TECNIPLAS</t>
  </si>
  <si>
    <t>GM DOS REIS</t>
  </si>
  <si>
    <t>SONABYTE</t>
  </si>
  <si>
    <t>COL</t>
  </si>
  <si>
    <t>NAANDAN</t>
  </si>
  <si>
    <t>JUSHI</t>
  </si>
  <si>
    <t>BALLUFF</t>
  </si>
  <si>
    <t>SLIGON</t>
  </si>
  <si>
    <t>ALTHAIA</t>
  </si>
  <si>
    <t>HIDROALL</t>
  </si>
  <si>
    <t>VALUE LTDA</t>
  </si>
  <si>
    <t>VALUE S/A</t>
  </si>
  <si>
    <t>NIPRO</t>
  </si>
  <si>
    <t>SALBEGO</t>
  </si>
  <si>
    <t>ABRANJO</t>
  </si>
  <si>
    <t>CANAÃ</t>
  </si>
  <si>
    <t>CARNAUBA</t>
  </si>
  <si>
    <t>ELECTRA POWER</t>
  </si>
  <si>
    <t>TAMBORIL</t>
  </si>
  <si>
    <t>GALANTI</t>
  </si>
  <si>
    <t>STAR SU</t>
  </si>
  <si>
    <t>INTERMÁQUINAS</t>
  </si>
  <si>
    <t>UNICMAQ</t>
  </si>
  <si>
    <t>CP GLOBAL</t>
  </si>
  <si>
    <t>SIX LABEL</t>
  </si>
  <si>
    <t>ACCENTURE</t>
  </si>
  <si>
    <t>GEA</t>
  </si>
  <si>
    <t>GUEPAVA</t>
  </si>
  <si>
    <t xml:space="preserve">ASTEN </t>
  </si>
  <si>
    <t>DUCATI</t>
  </si>
  <si>
    <t>D. OLIVIERI</t>
  </si>
  <si>
    <t>MÉRITO</t>
  </si>
  <si>
    <t>BAR DA PRAIA</t>
  </si>
  <si>
    <t>GP ENERGIA</t>
  </si>
  <si>
    <t>GP PARTICIPAÇÕES</t>
  </si>
  <si>
    <t>GP PRIME</t>
  </si>
  <si>
    <t>GP MAXLUZ</t>
  </si>
  <si>
    <t>MEGASUL</t>
  </si>
  <si>
    <t>COTRIN</t>
  </si>
  <si>
    <t>GAH</t>
  </si>
  <si>
    <t>ICARO</t>
  </si>
  <si>
    <t>ALTO CHOPIM</t>
  </si>
  <si>
    <t>ARROIO</t>
  </si>
  <si>
    <t>ARUANÃ</t>
  </si>
  <si>
    <t>CAPÃO ALTO</t>
  </si>
  <si>
    <t>CEREJEIRA</t>
  </si>
  <si>
    <t>CERTEL FOZ DO JACUTINGA</t>
  </si>
  <si>
    <t>CERTEL MOINHO VELHO</t>
  </si>
  <si>
    <t>CERTEL OLARIA</t>
  </si>
  <si>
    <t>CERTEL VALE DO LEITE</t>
  </si>
  <si>
    <t>CERTEL VALE FUNDO</t>
  </si>
  <si>
    <t>COLINAS</t>
  </si>
  <si>
    <t>DONA LÍDIA</t>
  </si>
  <si>
    <t>EMÍLIO VESCOVI</t>
  </si>
  <si>
    <t>ESTRELA</t>
  </si>
  <si>
    <t>FÁBRICA</t>
  </si>
  <si>
    <t>FAZENDA RIO BONITO</t>
  </si>
  <si>
    <t>HIDRELÉTRICA GUABIJU</t>
  </si>
  <si>
    <t>ITAJAÍ-AÇU</t>
  </si>
  <si>
    <t>JAGUATIRICA</t>
  </si>
  <si>
    <t>JEQUITIBÁ</t>
  </si>
  <si>
    <t>LOBO-GUARÁ</t>
  </si>
  <si>
    <t>NOVA ALIANÇA</t>
  </si>
  <si>
    <t>ONÇA PINTADA</t>
  </si>
  <si>
    <t>PEDRAS BRANCAS</t>
  </si>
  <si>
    <t>PINHAL DA SERRA</t>
  </si>
  <si>
    <t>RIO CARREIRO</t>
  </si>
  <si>
    <t>RIO RIBEIRA</t>
  </si>
  <si>
    <t>LABMASS LABORATORY</t>
  </si>
  <si>
    <t>ANDORINHA MEDICAMENTOS</t>
  </si>
  <si>
    <t>PHENOM</t>
  </si>
  <si>
    <t xml:space="preserve">CONTLINE </t>
  </si>
  <si>
    <t>CASCO</t>
  </si>
  <si>
    <t xml:space="preserve">POSTO PORTUGUÊS </t>
  </si>
  <si>
    <t>GATA MÍDIA</t>
  </si>
  <si>
    <t>SA VIDRO</t>
  </si>
  <si>
    <t>PJS CENTRO DE TEC. CEL. E CRIOPRESERVAÇÃO LTDA</t>
  </si>
  <si>
    <t>PJS</t>
  </si>
  <si>
    <t>RODVAS COMÉRCIO E REPRES. LTDA  - ME</t>
  </si>
  <si>
    <t>RODVAS</t>
  </si>
  <si>
    <t>DECORLIT PRODUTOS DE CONCRETO LTDA.</t>
  </si>
  <si>
    <t>DECORLIT</t>
  </si>
  <si>
    <t>STEPAN INDÚSTRIA DE MÁQUINAS E MOTORES LTDA.</t>
  </si>
  <si>
    <t>STEPAN</t>
  </si>
  <si>
    <t>TEC. DA INFORMAÇÃO</t>
  </si>
  <si>
    <t>AUDITORIA TI</t>
  </si>
  <si>
    <t>REUNIÃO TI</t>
  </si>
  <si>
    <t>REVISÃO DOS TRABALHOS DE TI</t>
  </si>
  <si>
    <t>REVISÃO TI</t>
  </si>
  <si>
    <t>ED ROBSON MORELATO</t>
  </si>
  <si>
    <t>CISÃO(GRUPO OMEGA)</t>
  </si>
  <si>
    <t>ESACOL CONTABILIDADE E ASSESSORIA LTDA</t>
  </si>
  <si>
    <t>ESACOL</t>
  </si>
  <si>
    <t>LMA LOCAÇÕES DE EQUIPAMENTOS LTDA</t>
  </si>
  <si>
    <t>AVENTA</t>
  </si>
  <si>
    <t>COMERCIAL W COM.DE PROD. PARA RESTAURANTES EIRELI </t>
  </si>
  <si>
    <t>COMERCIAL W</t>
  </si>
  <si>
    <t>CONSULCAMP AUDITORIA E ASSESSORIA LTDA.</t>
  </si>
  <si>
    <t>CONSULCAMP</t>
  </si>
  <si>
    <t>FUNDAÇÃO EST AGRARIOS LUIZ DE QUEIROZ</t>
  </si>
  <si>
    <t>FEALQ</t>
  </si>
  <si>
    <t>BRASSARIA AMPOLIS COM. DE BEBIDAS LTDA.</t>
  </si>
  <si>
    <t>BRASSARIA</t>
  </si>
  <si>
    <t>A X INVESTIMENTOS EM EMPRESAS LTDA.</t>
  </si>
  <si>
    <t>A X</t>
  </si>
  <si>
    <t>RESIVIDRO EQUIPAMENTOS INDUSTRIAIS LTDA</t>
  </si>
  <si>
    <t>RESIVIDRO</t>
  </si>
  <si>
    <t>EXCLUSÃO ICMS BASE DE CÁLCULO PIS/COFINS</t>
  </si>
  <si>
    <t>WAYTAX SERVIÇOS EMPRESARIAS LTDA</t>
  </si>
  <si>
    <t>WAYTAX</t>
  </si>
  <si>
    <t>OPETRA INDÚSTRIA E COMÉRCIO DE TRAVESSEIROS LTDA.</t>
  </si>
  <si>
    <t>OPETRA</t>
  </si>
  <si>
    <t>LUITEX MÁQUINAS E FERRAMENTAS LTDA</t>
  </si>
  <si>
    <t>LUITEX</t>
  </si>
  <si>
    <t>TI</t>
  </si>
  <si>
    <t>REVISÃO DE RELATÓRIO</t>
  </si>
  <si>
    <t>REVISÃO RELATÓRIO</t>
  </si>
  <si>
    <t>REVISÃO DE RDA</t>
  </si>
  <si>
    <t>ASSEGURAÇÃO</t>
  </si>
  <si>
    <t>AUDITORIA DE ASSEGURAÇÃO</t>
  </si>
  <si>
    <t>REVISÃO DE QUALIDADE</t>
  </si>
  <si>
    <t>QUALIDADE</t>
  </si>
  <si>
    <t>RED.JORNADA DE TRABALHO 25%</t>
  </si>
  <si>
    <t>RED.JORNADA TRABALHO 25%</t>
  </si>
  <si>
    <t>REUNIÃO COORDENADORES</t>
  </si>
  <si>
    <t>REUNIÃO COORD.</t>
  </si>
  <si>
    <t>REUNIÃO GERAL</t>
  </si>
  <si>
    <t>ESTUDO E PESQUISA</t>
  </si>
  <si>
    <t>REUNIÃO ON-LINE</t>
  </si>
  <si>
    <t>VEILING</t>
  </si>
  <si>
    <t>EQUALIV PHARMA IND. COM. E DISTR. LTDA</t>
  </si>
  <si>
    <t>EXPRESSO ITATIBA LTDA</t>
  </si>
  <si>
    <t>EXP. ITATIBA</t>
  </si>
  <si>
    <t>DRIP-PLAN IND. E COM. DE EQUIP. IRRIGACAO LTDA</t>
  </si>
  <si>
    <t xml:space="preserve"> DRIP-PLAN</t>
  </si>
  <si>
    <t>ASSOCIAÇÃO DOS PROPRIETÁRIOS SWISS PARK</t>
  </si>
  <si>
    <t>SWISS PARK</t>
  </si>
  <si>
    <t>MARCO ORLANDI</t>
  </si>
  <si>
    <t>EUROP ASSISTANCE BRASIL SERVICOS DE ASSISTENCIA S/A</t>
  </si>
  <si>
    <t>EUROP ASSISTANCE</t>
  </si>
  <si>
    <t>GP BOUTIQUE PETROPOLIS LTDA </t>
  </si>
  <si>
    <t>GP BOUTIQUE</t>
  </si>
  <si>
    <t>ALTEX COMÉRCIO DE CALÇADOS LTDA ME E OUTROS.</t>
  </si>
  <si>
    <t>ALTEX</t>
  </si>
  <si>
    <t>DANILO APARECIDO PEDROSO</t>
  </si>
  <si>
    <t>DANILO - PERITO</t>
  </si>
  <si>
    <t>ZUCOLLO AUTO PARTS IND. COM. EXP. IMP. LTDA</t>
  </si>
  <si>
    <t>ZUCOLLO</t>
  </si>
  <si>
    <t>ULTRA MÁQUINAS COML. DE FERRAMENTAS LTDA</t>
  </si>
  <si>
    <t>ULTRA MÁQUINAS</t>
  </si>
  <si>
    <t>DR. ALEX SUCARIA BATISTA</t>
  </si>
  <si>
    <t>DR. ALEX</t>
  </si>
  <si>
    <t>TDSP - PARTICIPAÇÕES LTDA.</t>
  </si>
  <si>
    <t>TDSP</t>
  </si>
  <si>
    <t>GHBP ADVOGADOS</t>
  </si>
  <si>
    <t>GHBP</t>
  </si>
  <si>
    <t>GRUPO DINMAP</t>
  </si>
  <si>
    <t>DINMAP</t>
  </si>
  <si>
    <t xml:space="preserve">BIOMETAL INDÚSTRIA E COMÉRCIO EIRELI </t>
  </si>
  <si>
    <t>BIOMETAL</t>
  </si>
  <si>
    <t>GARCIA DE LIMA SOCIEDADE DE ADVOGADOS</t>
  </si>
  <si>
    <t>DE LIMA</t>
  </si>
  <si>
    <t>L.I.G. GLOBAL SER. TEC. IMPL. SIS. TEL. E ENERGIA LTDA</t>
  </si>
  <si>
    <t>L.I.G GLOBAL</t>
  </si>
  <si>
    <t>ROZAC COMERCIO IMPORTACAO E EXPORTACAO DE PRODUTOS TEXTEIS S.A</t>
  </si>
  <si>
    <t>ROZAC</t>
  </si>
  <si>
    <t>VIAMETAL PARTICIPACOES LTDA.</t>
  </si>
  <si>
    <t>VIAMETAL</t>
  </si>
  <si>
    <t>WEM EQUIPAMENTOS ELETRÔNICOS LTDA</t>
  </si>
  <si>
    <t>WEM</t>
  </si>
  <si>
    <t>ABC EMPREENDIMENTOS IMOBILIARIOS LTDA</t>
  </si>
  <si>
    <t>ABC</t>
  </si>
  <si>
    <t>GLOBAL COMMUNITIES BRASIL</t>
  </si>
  <si>
    <t>GLOBAL</t>
  </si>
  <si>
    <t>DENIS CIMAF BRASIL MAQUINAS INDUSTRIAIS EIRELI</t>
  </si>
  <si>
    <t>DENIS CIMAF</t>
  </si>
  <si>
    <t>SINTERCAN FERRAMENTARIA LTDA.</t>
  </si>
  <si>
    <t>SINTERCAN</t>
  </si>
  <si>
    <t>CARNAVAL</t>
  </si>
  <si>
    <t>CINERGIS AGRONEGÓCIOS LTDA.</t>
  </si>
  <si>
    <t>CINERGIS</t>
  </si>
  <si>
    <t>J.L.COELHO EMPREEND. E PARTICIPAÇÕES LTDA</t>
  </si>
  <si>
    <t>J.L. COELHO</t>
  </si>
  <si>
    <t>Camp Carne</t>
  </si>
  <si>
    <t>HUGO HENRIQUE DE ALMEIDA COTRIN</t>
  </si>
  <si>
    <t>HUGO</t>
  </si>
  <si>
    <t>SIQUEIRA FERREIRA COMÉRCIO DE CARNES EIRELI</t>
  </si>
  <si>
    <t>CODERSU</t>
  </si>
  <si>
    <t>JOSÉ CARLOS PAREJA</t>
  </si>
  <si>
    <t>JOSÉ CARLOS</t>
  </si>
  <si>
    <t>BRENO ACIMAR PACHECO CORREA</t>
  </si>
  <si>
    <t>BRENO - PERITO</t>
  </si>
  <si>
    <t>RETIFICAÇÕES</t>
  </si>
  <si>
    <t>M KILLIAN AGRÍCOLA LTDA</t>
  </si>
  <si>
    <t>M KILLIAN</t>
  </si>
  <si>
    <t>AGUETONI TRANSPORTES LTDA</t>
  </si>
  <si>
    <t>AGUETONI</t>
  </si>
  <si>
    <t>GUADALAJARA S/A INDÚSTRIA DE ROUPAS</t>
  </si>
  <si>
    <t>GUADALAJARA</t>
  </si>
  <si>
    <t xml:space="preserve">RAINHA INDÚSTRIA E COMÉRCIO DE ALIMENTOS EIRELI </t>
  </si>
  <si>
    <t>RAINHA</t>
  </si>
  <si>
    <t>EXCENTAL IMPORTAÇÃO E EXPORTAÇÃO LTDA.</t>
  </si>
  <si>
    <t>EXCENTAL</t>
  </si>
  <si>
    <t>AUDIOESP – AUDITORIA E CONSULTORIA S/S</t>
  </si>
  <si>
    <t>AUDIOESP</t>
  </si>
  <si>
    <t>Antecipação de feriado 09/07</t>
  </si>
  <si>
    <t>Antecipação de feriado 11/06</t>
  </si>
  <si>
    <t>Antecipação de feriado 20/11</t>
  </si>
  <si>
    <t>Wagner Garé</t>
  </si>
  <si>
    <t>BERCROM GRÁFICA E EDITORA LTDA.</t>
  </si>
  <si>
    <t>BERCROM</t>
  </si>
  <si>
    <t>SAPORE S.A.</t>
  </si>
  <si>
    <t>SAPORE</t>
  </si>
  <si>
    <t>REVISÃO CONTÁBIL</t>
  </si>
  <si>
    <t>HORTISHOP SISTEMAS DE IRRIGACAO LTDA</t>
  </si>
  <si>
    <t>HORTISHOP</t>
  </si>
  <si>
    <t>JOÃO AUGUSTO SALLA</t>
  </si>
  <si>
    <t>JOÃO AUGUSTO</t>
  </si>
  <si>
    <t>FERREIRA PIRES ADVOGADOS</t>
  </si>
  <si>
    <t>FERREIRA PIRES</t>
  </si>
  <si>
    <t>GP IMOVEIS SP LTDA</t>
  </si>
  <si>
    <t>GP IMOVEIS SP</t>
  </si>
  <si>
    <t>GP IMOVEIS MT LTDA</t>
  </si>
  <si>
    <t>GP IMOVEIS MT</t>
  </si>
  <si>
    <t>UMAFLEX IND MOVEIS COLCHOES E ESPUMAS LTDA</t>
  </si>
  <si>
    <t>UMAFLEX</t>
  </si>
  <si>
    <t>L.I.V SANEAMENTO E PARTICIPAÇÕES LTDA</t>
  </si>
  <si>
    <t>L.I.V</t>
  </si>
  <si>
    <t>SIMIONATO AUDITORES - SÃO PAULO</t>
  </si>
  <si>
    <t>SIMIONATO - SP</t>
  </si>
  <si>
    <t>SWINT – INTELIGÊNCIA &amp; INVESTIGAÇÃO CORPORATIVA LTDA</t>
  </si>
  <si>
    <t>SWINT</t>
  </si>
  <si>
    <t>DOMINGUES ADVOGADOS ASSOCIADOS</t>
  </si>
  <si>
    <t>DOMINGUES</t>
  </si>
  <si>
    <t>NEXT – SOLUÇÕES IMOBILIÁRIAS LTDA</t>
  </si>
  <si>
    <t>NEXT</t>
  </si>
  <si>
    <t>IAS CONSTRUTORA LTDA</t>
  </si>
  <si>
    <t>IAS</t>
  </si>
  <si>
    <t>IRRIGAPLAN IND. E COM. DE EQUIP.DE IRR. LTDA.</t>
  </si>
  <si>
    <t>IRRIGAPLAN</t>
  </si>
  <si>
    <t>GIULIANA COMÉRCIO DE FLORES E ARRANJOS LTDA</t>
  </si>
  <si>
    <t>GIULIANA</t>
  </si>
  <si>
    <t>TONUTRI BRASIL EIRELI – ME</t>
  </si>
  <si>
    <t>TONUTRI</t>
  </si>
  <si>
    <t>X TRADE IMPORTADORA E COMÉRCIO LTDA</t>
  </si>
  <si>
    <t>X TRADE</t>
  </si>
  <si>
    <t>BWB EMBALAGENS LTDA</t>
  </si>
  <si>
    <t>BWB EMBALAGENS</t>
  </si>
  <si>
    <t>BWB</t>
  </si>
  <si>
    <t>BWB PRODUTOS LTDA</t>
  </si>
  <si>
    <t>BWB PRODUTOS</t>
  </si>
  <si>
    <t>STAR</t>
  </si>
  <si>
    <t>SAMPUTENSILI PARTICIPAÇÕES DO BRASIL LTDA.</t>
  </si>
  <si>
    <t>SAMPUTENSILI</t>
  </si>
  <si>
    <t>SDO COM. IMP. E LOC. DE EQUIP. LTDA.</t>
  </si>
  <si>
    <t>SDO</t>
  </si>
  <si>
    <t>ZUQUETE EMPREENDIMENTOS E PARTICIPAÇOES LTDA.</t>
  </si>
  <si>
    <t>ZM EMPREEND.</t>
  </si>
  <si>
    <t>AGROPECUARIA RETIRO DAS PEDRAS LTDA</t>
  </si>
  <si>
    <t>AGRO RETIRO</t>
  </si>
  <si>
    <t>BWS MARCAS LTDA</t>
  </si>
  <si>
    <t>BWS</t>
  </si>
  <si>
    <t>MALTERIA ORIENTAL SOCIEDAD ANONIMA – MOSA</t>
  </si>
  <si>
    <t>MALTERIA</t>
  </si>
  <si>
    <t>NOVA GUAPORE AGRICOLA LTDA</t>
  </si>
  <si>
    <t>NOVA GUAPORE</t>
  </si>
  <si>
    <t>MINEFER DEVELOPMENT S.A</t>
  </si>
  <si>
    <t>MINEFER</t>
  </si>
  <si>
    <t>TRIANA BUSINESS S.A.</t>
  </si>
  <si>
    <t>TRIANA</t>
  </si>
  <si>
    <t>CANAA  GERAÇAO DE ENERGIA RENOVAVEL S.A.</t>
  </si>
  <si>
    <t>CANAÃ RENOVAVEL</t>
  </si>
  <si>
    <t>TAMOIO MINERAÇÃO S/A</t>
  </si>
  <si>
    <t>TAMOIO</t>
  </si>
  <si>
    <t>UNICARDIO - UNIDADE CARDIOLOGICA DE URGENCIA E METODOS DIAGNOSTICOS LTDA</t>
  </si>
  <si>
    <t>HOSP CORAÇÃO</t>
  </si>
  <si>
    <t>BORTOLOTTO VIACÃO LTDA.</t>
  </si>
  <si>
    <t>BORTOLOTTO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</si>
</sst>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dd\-mmm\-yy"/>
    <numFmt numFmtId="165" formatCode="ddd"/>
    <numFmt numFmtId="166" formatCode="[h]:mm"/>
    <numFmt numFmtId="167" formatCode="000000000\-00"/>
    <numFmt numFmtId="168" formatCode="[hh]:mm"/>
    <numFmt numFmtId="169" formatCode="&quot;Campinas, &quot;dd\ mmmm&quot; de &quot;yyyy"/>
    <numFmt numFmtId="170" formatCode="_(&quot;R$ &quot;* #,##0.00_);_(&quot;R$ &quot;* \(#,##0.00\);_(&quot;R$ &quot;* &quot;-&quot;??_);_(@_)"/>
    <numFmt numFmtId="171" formatCode="_(* #,##0.00_);_(* \(#,##0.00\);_(* &quot;-&quot;??_);_(@_)"/>
    <numFmt numFmtId="172" formatCode="&quot;R$ &quot;#,##0.00_);[Red]\(&quot;R$ &quot;#,##0.00\)"/>
    <numFmt numFmtId="173" formatCode="000"/>
  </numFmts>
  <fonts count="15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0"/>
      <color indexed="64"/>
      <name val="Arial"/>
      <family val="2"/>
    </font>
    <font>
      <sz val="10"/>
      <color theme="1"/>
      <name val="Arial"/>
      <family val="2"/>
    </font>
    <font>
      <b/>
      <sz val="10"/>
      <color indexed="64"/>
      <name val="Arial"/>
      <family val="2"/>
    </font>
    <font>
      <b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7">
    <xf numFmtId="0" fontId="0" fillId="0" borderId="0"/>
    <xf numFmtId="170" fontId="8" fillId="0" borderId="0" applyFont="0" applyFill="0" applyBorder="0" applyAlignment="0" applyProtection="0"/>
    <xf numFmtId="0" fontId="6" fillId="0" borderId="0"/>
    <xf numFmtId="0" fontId="9" fillId="0" borderId="0"/>
    <xf numFmtId="0" fontId="8" fillId="0" borderId="0"/>
    <xf numFmtId="0" fontId="6" fillId="0" borderId="0"/>
    <xf numFmtId="0" fontId="10" fillId="0" borderId="0"/>
    <xf numFmtId="0" fontId="8" fillId="0" borderId="0"/>
    <xf numFmtId="0" fontId="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6" fillId="0" borderId="0"/>
    <xf numFmtId="0" fontId="6" fillId="0" borderId="0"/>
    <xf numFmtId="0" fontId="8" fillId="0" borderId="0"/>
    <xf numFmtId="0" fontId="6" fillId="0" borderId="0"/>
    <xf numFmtId="0" fontId="6" fillId="0" borderId="0"/>
    <xf numFmtId="0" fontId="6" fillId="0" borderId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9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72" fontId="8" fillId="0" borderId="0" applyFont="0" applyFill="0" applyProtection="0"/>
    <xf numFmtId="172" fontId="8" fillId="0" borderId="0" applyFont="0" applyFill="0" applyProtection="0"/>
    <xf numFmtId="43" fontId="12" fillId="0" borderId="0" applyFont="0" applyFill="0" applyBorder="0" applyAlignment="0" applyProtection="0"/>
    <xf numFmtId="171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6" fillId="0" borderId="0" applyFont="0" applyFill="0" applyBorder="0" applyAlignment="0" applyProtection="0"/>
  </cellStyleXfs>
  <cellXfs count="108">
    <xf numFmtId="0" fontId="0" fillId="0" borderId="0" xfId="0"/>
    <xf numFmtId="0" fontId="3" fillId="0" borderId="0" xfId="0" applyFont="1"/>
    <xf numFmtId="0" fontId="3" fillId="3" borderId="0" xfId="0" applyFont="1" applyFill="1" applyAlignment="1" applyProtection="1">
      <alignment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20" fontId="2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Alignment="1">
      <alignment horizontal="center"/>
    </xf>
    <xf numFmtId="0" fontId="0" fillId="3" borderId="0" xfId="0" applyFill="1"/>
    <xf numFmtId="0" fontId="13" fillId="3" borderId="0" xfId="0" applyFont="1" applyFill="1" applyAlignment="1">
      <alignment horizontal="right"/>
    </xf>
    <xf numFmtId="0" fontId="1" fillId="2" borderId="0" xfId="0" applyFont="1" applyFill="1" applyAlignment="1">
      <alignment horizontal="center" vertical="center"/>
    </xf>
    <xf numFmtId="173" fontId="2" fillId="0" borderId="0" xfId="0" applyNumberFormat="1" applyFont="1" applyAlignment="1" applyProtection="1">
      <alignment horizontal="center" vertical="center"/>
      <protection hidden="1"/>
    </xf>
    <xf numFmtId="0" fontId="1" fillId="3" borderId="24" xfId="0" applyFont="1" applyFill="1" applyBorder="1" applyAlignment="1" applyProtection="1">
      <alignment horizontal="center" vertical="center" shrinkToFit="1"/>
      <protection hidden="1"/>
    </xf>
    <xf numFmtId="17" fontId="3" fillId="0" borderId="19" xfId="0" applyNumberFormat="1" applyFont="1" applyBorder="1" applyAlignment="1" applyProtection="1">
      <alignment horizontal="center" vertical="center"/>
      <protection hidden="1"/>
    </xf>
    <xf numFmtId="166" fontId="3" fillId="0" borderId="20" xfId="0" applyNumberFormat="1" applyFont="1" applyBorder="1" applyAlignment="1" applyProtection="1">
      <alignment horizontal="center" vertical="center"/>
      <protection hidden="1"/>
    </xf>
    <xf numFmtId="17" fontId="3" fillId="0" borderId="22" xfId="0" applyNumberFormat="1" applyFont="1" applyBorder="1" applyAlignment="1" applyProtection="1">
      <alignment horizontal="center" vertical="center"/>
      <protection hidden="1"/>
    </xf>
    <xf numFmtId="167" fontId="3" fillId="3" borderId="0" xfId="0" applyNumberFormat="1" applyFont="1" applyFill="1" applyAlignment="1" applyProtection="1">
      <alignment horizontal="left" vertical="center"/>
      <protection hidden="1"/>
    </xf>
    <xf numFmtId="0" fontId="1" fillId="3" borderId="27" xfId="0" quotePrefix="1" applyFont="1" applyFill="1" applyBorder="1" applyAlignment="1" applyProtection="1">
      <alignment horizontal="center" vertical="center" wrapText="1" shrinkToFit="1"/>
      <protection hidden="1"/>
    </xf>
    <xf numFmtId="168" fontId="2" fillId="0" borderId="20" xfId="0" applyNumberFormat="1" applyFont="1" applyBorder="1" applyAlignment="1" applyProtection="1">
      <alignment horizontal="center" vertical="center"/>
      <protection hidden="1"/>
    </xf>
    <xf numFmtId="17" fontId="2" fillId="3" borderId="0" xfId="0" applyNumberFormat="1" applyFont="1" applyFill="1" applyAlignment="1" applyProtection="1">
      <alignment horizontal="center" vertical="center"/>
      <protection hidden="1"/>
    </xf>
    <xf numFmtId="165" fontId="2" fillId="3" borderId="0" xfId="0" applyNumberFormat="1" applyFont="1" applyFill="1" applyAlignment="1" applyProtection="1">
      <alignment horizontal="center" vertical="center"/>
      <protection hidden="1"/>
    </xf>
    <xf numFmtId="17" fontId="2" fillId="3" borderId="15" xfId="0" applyNumberFormat="1" applyFont="1" applyFill="1" applyBorder="1" applyAlignment="1" applyProtection="1">
      <alignment horizontal="center" vertical="center"/>
      <protection hidden="1"/>
    </xf>
    <xf numFmtId="168" fontId="2" fillId="3" borderId="23" xfId="0" applyNumberFormat="1" applyFont="1" applyFill="1" applyBorder="1" applyAlignment="1" applyProtection="1">
      <alignment horizontal="center" vertical="center"/>
      <protection hidden="1"/>
    </xf>
    <xf numFmtId="168" fontId="2" fillId="3" borderId="11" xfId="0" applyNumberFormat="1" applyFont="1" applyFill="1" applyBorder="1" applyAlignment="1" applyProtection="1">
      <alignment horizontal="center" vertical="center"/>
      <protection hidden="1"/>
    </xf>
    <xf numFmtId="168" fontId="2" fillId="3" borderId="16" xfId="0" applyNumberFormat="1" applyFont="1" applyFill="1" applyBorder="1" applyAlignment="1" applyProtection="1">
      <alignment horizontal="center" vertical="center"/>
      <protection hidden="1"/>
    </xf>
    <xf numFmtId="168" fontId="2" fillId="3" borderId="14" xfId="0" applyNumberFormat="1" applyFont="1" applyFill="1" applyBorder="1" applyAlignment="1" applyProtection="1">
      <alignment horizontal="center" vertical="center"/>
      <protection hidden="1"/>
    </xf>
    <xf numFmtId="167" fontId="3" fillId="0" borderId="0" xfId="0" applyNumberFormat="1" applyFont="1" applyAlignment="1" applyProtection="1">
      <alignment horizontal="left" vertical="center"/>
      <protection hidden="1"/>
    </xf>
    <xf numFmtId="0" fontId="3" fillId="3" borderId="0" xfId="0" applyFont="1" applyFill="1" applyProtection="1">
      <protection hidden="1"/>
    </xf>
    <xf numFmtId="0" fontId="0" fillId="3" borderId="0" xfId="0" applyFill="1" applyProtection="1">
      <protection hidden="1"/>
    </xf>
    <xf numFmtId="0" fontId="4" fillId="3" borderId="0" xfId="0" applyFont="1" applyFill="1" applyAlignment="1" applyProtection="1">
      <alignment horizontal="center"/>
      <protection hidden="1"/>
    </xf>
    <xf numFmtId="1" fontId="3" fillId="3" borderId="0" xfId="0" applyNumberFormat="1" applyFont="1" applyFill="1" applyProtection="1">
      <protection hidden="1"/>
    </xf>
    <xf numFmtId="164" fontId="2" fillId="3" borderId="1" xfId="0" applyNumberFormat="1" applyFont="1" applyFill="1" applyBorder="1" applyAlignment="1" applyProtection="1">
      <alignment horizontal="center" vertical="center"/>
      <protection hidden="1"/>
    </xf>
    <xf numFmtId="164" fontId="2" fillId="3" borderId="28" xfId="0" applyNumberFormat="1" applyFont="1" applyFill="1" applyBorder="1" applyAlignment="1" applyProtection="1">
      <alignment horizontal="center" vertical="center"/>
      <protection hidden="1"/>
    </xf>
    <xf numFmtId="168" fontId="5" fillId="0" borderId="9" xfId="0" applyNumberFormat="1" applyFont="1" applyBorder="1" applyAlignment="1" applyProtection="1">
      <alignment horizontal="center" vertical="center"/>
      <protection locked="0"/>
    </xf>
    <xf numFmtId="168" fontId="5" fillId="0" borderId="10" xfId="0" applyNumberFormat="1" applyFont="1" applyBorder="1" applyAlignment="1" applyProtection="1">
      <alignment horizontal="center" vertical="center"/>
      <protection locked="0"/>
    </xf>
    <xf numFmtId="168" fontId="5" fillId="0" borderId="12" xfId="0" applyNumberFormat="1" applyFont="1" applyBorder="1" applyAlignment="1" applyProtection="1">
      <alignment horizontal="center" vertical="center"/>
      <protection locked="0"/>
    </xf>
    <xf numFmtId="168" fontId="5" fillId="0" borderId="13" xfId="0" applyNumberFormat="1" applyFont="1" applyBorder="1" applyAlignment="1" applyProtection="1">
      <alignment horizontal="center" vertical="center"/>
      <protection locked="0"/>
    </xf>
    <xf numFmtId="167" fontId="3" fillId="0" borderId="0" xfId="0" applyNumberFormat="1" applyFont="1" applyAlignment="1" applyProtection="1">
      <alignment horizontal="center" vertical="center"/>
      <protection hidden="1"/>
    </xf>
    <xf numFmtId="14" fontId="1" fillId="3" borderId="17" xfId="0" applyNumberFormat="1" applyFont="1" applyFill="1" applyBorder="1" applyAlignment="1" applyProtection="1">
      <alignment horizontal="center" vertical="center"/>
      <protection hidden="1"/>
    </xf>
    <xf numFmtId="14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168" fontId="5" fillId="0" borderId="11" xfId="0" applyNumberFormat="1" applyFont="1" applyBorder="1" applyAlignment="1" applyProtection="1">
      <alignment horizontal="center" vertical="center"/>
      <protection locked="0"/>
    </xf>
    <xf numFmtId="168" fontId="5" fillId="0" borderId="14" xfId="0" applyNumberFormat="1" applyFont="1" applyBorder="1" applyAlignment="1" applyProtection="1">
      <alignment horizontal="center" vertical="center"/>
      <protection locked="0"/>
    </xf>
    <xf numFmtId="1" fontId="2" fillId="0" borderId="13" xfId="0" applyNumberFormat="1" applyFont="1" applyBorder="1" applyAlignment="1" applyProtection="1">
      <alignment horizontal="center" vertical="center"/>
      <protection locked="0"/>
    </xf>
    <xf numFmtId="1" fontId="2" fillId="0" borderId="27" xfId="0" applyNumberFormat="1" applyFont="1" applyBorder="1" applyAlignment="1" applyProtection="1">
      <alignment horizontal="center" vertical="center"/>
      <protection locked="0"/>
    </xf>
    <xf numFmtId="168" fontId="5" fillId="0" borderId="30" xfId="0" applyNumberFormat="1" applyFont="1" applyBorder="1" applyAlignment="1" applyProtection="1">
      <alignment horizontal="center" vertical="center"/>
      <protection locked="0"/>
    </xf>
    <xf numFmtId="1" fontId="2" fillId="0" borderId="31" xfId="0" applyNumberFormat="1" applyFont="1" applyBorder="1" applyAlignment="1" applyProtection="1">
      <alignment horizontal="center" vertical="center"/>
      <protection locked="0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1" fontId="2" fillId="0" borderId="28" xfId="0" applyNumberFormat="1" applyFont="1" applyBorder="1" applyAlignment="1" applyProtection="1">
      <alignment horizontal="center" vertical="center"/>
      <protection locked="0"/>
    </xf>
    <xf numFmtId="1" fontId="2" fillId="0" borderId="10" xfId="0" applyNumberFormat="1" applyFont="1" applyBorder="1" applyAlignment="1" applyProtection="1">
      <alignment horizontal="center" vertical="center"/>
      <protection locked="0"/>
    </xf>
    <xf numFmtId="165" fontId="2" fillId="3" borderId="29" xfId="0" applyNumberFormat="1" applyFont="1" applyFill="1" applyBorder="1" applyAlignment="1" applyProtection="1">
      <alignment horizontal="center" vertical="center"/>
      <protection hidden="1"/>
    </xf>
    <xf numFmtId="168" fontId="2" fillId="3" borderId="13" xfId="0" applyNumberFormat="1" applyFont="1" applyFill="1" applyBorder="1" applyAlignment="1" applyProtection="1">
      <alignment horizontal="center" vertical="center"/>
      <protection hidden="1"/>
    </xf>
    <xf numFmtId="1" fontId="2" fillId="0" borderId="27" xfId="0" applyNumberFormat="1" applyFont="1" applyBorder="1" applyAlignment="1" applyProtection="1">
      <alignment horizontal="center" vertical="center"/>
      <protection hidden="1"/>
    </xf>
    <xf numFmtId="1" fontId="2" fillId="0" borderId="10" xfId="0" applyNumberFormat="1" applyFont="1" applyBorder="1" applyAlignment="1" applyProtection="1">
      <alignment horizontal="center" vertical="center"/>
      <protection hidden="1"/>
    </xf>
    <xf numFmtId="1" fontId="2" fillId="0" borderId="13" xfId="0" applyNumberFormat="1" applyFont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1" fillId="2" borderId="0" xfId="0" quotePrefix="1" applyFont="1" applyFill="1" applyAlignment="1" applyProtection="1">
      <alignment horizontal="center" vertical="center" shrinkToFit="1"/>
      <protection hidden="1"/>
    </xf>
    <xf numFmtId="0" fontId="0" fillId="0" borderId="0" xfId="0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0" xfId="0" quotePrefix="1" applyFont="1" applyAlignment="1" applyProtection="1">
      <alignment horizontal="left"/>
      <protection hidden="1"/>
    </xf>
    <xf numFmtId="0" fontId="3" fillId="0" borderId="0" xfId="0" applyFont="1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1" fillId="2" borderId="0" xfId="0" applyFont="1" applyFill="1" applyAlignment="1" applyProtection="1">
      <alignment horizontal="center" vertical="center" shrinkToFit="1"/>
      <protection hidden="1"/>
    </xf>
    <xf numFmtId="0" fontId="3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20" fontId="3" fillId="0" borderId="0" xfId="0" applyNumberFormat="1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67" fontId="4" fillId="3" borderId="0" xfId="0" applyNumberFormat="1" applyFont="1" applyFill="1" applyAlignment="1" applyProtection="1">
      <alignment horizontal="left" vertical="center"/>
      <protection hidden="1"/>
    </xf>
    <xf numFmtId="168" fontId="3" fillId="3" borderId="0" xfId="0" applyNumberFormat="1" applyFont="1" applyFill="1" applyAlignment="1" applyProtection="1">
      <alignment vertical="center"/>
      <protection hidden="1"/>
    </xf>
    <xf numFmtId="168" fontId="2" fillId="0" borderId="32" xfId="0" applyNumberFormat="1" applyFont="1" applyBorder="1" applyAlignment="1" applyProtection="1">
      <alignment horizontal="center" vertical="center"/>
      <protection hidden="1"/>
    </xf>
    <xf numFmtId="166" fontId="3" fillId="0" borderId="32" xfId="0" applyNumberFormat="1" applyFont="1" applyBorder="1" applyAlignment="1" applyProtection="1">
      <alignment horizontal="center" vertical="center"/>
      <protection hidden="1"/>
    </xf>
    <xf numFmtId="167" fontId="14" fillId="3" borderId="0" xfId="0" applyNumberFormat="1" applyFont="1" applyFill="1" applyAlignment="1" applyProtection="1">
      <alignment horizontal="left" vertical="center"/>
      <protection hidden="1"/>
    </xf>
    <xf numFmtId="168" fontId="3" fillId="0" borderId="21" xfId="0" applyNumberFormat="1" applyFont="1" applyBorder="1" applyAlignment="1" applyProtection="1">
      <alignment vertical="center"/>
      <protection hidden="1"/>
    </xf>
    <xf numFmtId="168" fontId="3" fillId="0" borderId="33" xfId="0" applyNumberFormat="1" applyFont="1" applyBorder="1" applyAlignment="1" applyProtection="1">
      <alignment vertical="center"/>
      <protection hidden="1"/>
    </xf>
    <xf numFmtId="168" fontId="3" fillId="0" borderId="21" xfId="0" applyNumberFormat="1" applyFont="1" applyBorder="1" applyAlignment="1" applyProtection="1">
      <alignment vertical="center"/>
      <protection locked="0"/>
    </xf>
    <xf numFmtId="14" fontId="0" fillId="0" borderId="0" xfId="0" applyNumberFormat="1" applyAlignment="1">
      <alignment horizontal="center"/>
    </xf>
    <xf numFmtId="168" fontId="0" fillId="0" borderId="9" xfId="0" applyNumberFormat="1" applyBorder="1" applyAlignment="1" applyProtection="1">
      <alignment horizontal="center" vertical="center"/>
      <protection locked="0"/>
    </xf>
    <xf numFmtId="169" fontId="7" fillId="3" borderId="0" xfId="0" applyNumberFormat="1" applyFont="1" applyFill="1" applyAlignment="1" applyProtection="1">
      <alignment horizontal="center" vertical="center"/>
      <protection hidden="1"/>
    </xf>
    <xf numFmtId="0" fontId="1" fillId="3" borderId="2" xfId="0" applyFont="1" applyFill="1" applyBorder="1" applyAlignment="1" applyProtection="1">
      <alignment horizontal="center" vertical="center" shrinkToFit="1"/>
      <protection hidden="1"/>
    </xf>
    <xf numFmtId="0" fontId="1" fillId="3" borderId="3" xfId="0" applyFont="1" applyFill="1" applyBorder="1" applyAlignment="1" applyProtection="1">
      <alignment horizontal="center" vertical="center" shrinkToFit="1"/>
      <protection hidden="1"/>
    </xf>
    <xf numFmtId="0" fontId="1" fillId="3" borderId="4" xfId="0" applyFont="1" applyFill="1" applyBorder="1" applyAlignment="1" applyProtection="1">
      <alignment horizontal="center" vertical="center" shrinkToFit="1"/>
      <protection hidden="1"/>
    </xf>
    <xf numFmtId="0" fontId="1" fillId="3" borderId="5" xfId="0" applyFont="1" applyFill="1" applyBorder="1" applyAlignment="1" applyProtection="1">
      <alignment horizontal="center" vertical="center" wrapText="1"/>
      <protection hidden="1"/>
    </xf>
    <xf numFmtId="0" fontId="1" fillId="3" borderId="12" xfId="0" applyFont="1" applyFill="1" applyBorder="1" applyAlignment="1" applyProtection="1">
      <alignment horizontal="center" vertical="center" wrapText="1"/>
      <protection hidden="1"/>
    </xf>
    <xf numFmtId="0" fontId="1" fillId="3" borderId="7" xfId="0" applyFont="1" applyFill="1" applyBorder="1" applyAlignment="1" applyProtection="1">
      <alignment horizontal="center" vertical="center" wrapText="1"/>
      <protection hidden="1"/>
    </xf>
    <xf numFmtId="0" fontId="1" fillId="3" borderId="13" xfId="0" applyFont="1" applyFill="1" applyBorder="1" applyAlignment="1" applyProtection="1">
      <alignment horizontal="center" vertical="center" wrapText="1"/>
      <protection hidden="1"/>
    </xf>
    <xf numFmtId="0" fontId="1" fillId="3" borderId="8" xfId="0" applyFont="1" applyFill="1" applyBorder="1" applyAlignment="1" applyProtection="1">
      <alignment horizontal="center" vertical="center" wrapText="1"/>
      <protection hidden="1"/>
    </xf>
    <xf numFmtId="0" fontId="1" fillId="3" borderId="14" xfId="0" applyFont="1" applyFill="1" applyBorder="1" applyAlignment="1" applyProtection="1">
      <alignment horizontal="center" vertical="center" wrapText="1"/>
      <protection hidden="1"/>
    </xf>
    <xf numFmtId="167" fontId="3" fillId="0" borderId="0" xfId="0" applyNumberFormat="1" applyFont="1" applyAlignment="1" applyProtection="1">
      <alignment horizontal="center" vertical="center"/>
      <protection locked="0"/>
    </xf>
    <xf numFmtId="167" fontId="3" fillId="0" borderId="0" xfId="0" applyNumberFormat="1" applyFont="1" applyAlignment="1" applyProtection="1">
      <alignment horizontal="left" vertical="center"/>
      <protection locked="0"/>
    </xf>
    <xf numFmtId="0" fontId="1" fillId="3" borderId="7" xfId="0" applyFont="1" applyFill="1" applyBorder="1" applyAlignment="1" applyProtection="1">
      <alignment horizontal="center" vertical="center" shrinkToFit="1"/>
      <protection hidden="1"/>
    </xf>
    <xf numFmtId="0" fontId="1" fillId="3" borderId="13" xfId="0" applyFont="1" applyFill="1" applyBorder="1" applyAlignment="1" applyProtection="1">
      <alignment horizontal="center" vertical="center" shrinkToFit="1"/>
      <protection hidden="1"/>
    </xf>
    <xf numFmtId="0" fontId="1" fillId="3" borderId="7" xfId="0" quotePrefix="1" applyFont="1" applyFill="1" applyBorder="1" applyAlignment="1" applyProtection="1">
      <alignment horizontal="center" vertical="center" wrapText="1" shrinkToFit="1"/>
      <protection hidden="1"/>
    </xf>
    <xf numFmtId="0" fontId="1" fillId="3" borderId="13" xfId="0" quotePrefix="1" applyFont="1" applyFill="1" applyBorder="1" applyAlignment="1" applyProtection="1">
      <alignment horizontal="center" vertical="center" wrapText="1" shrinkToFit="1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4" fillId="3" borderId="3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1" fillId="3" borderId="5" xfId="0" applyFont="1" applyFill="1" applyBorder="1" applyAlignment="1" applyProtection="1">
      <alignment horizontal="center" vertical="center" shrinkToFit="1"/>
      <protection hidden="1"/>
    </xf>
    <xf numFmtId="0" fontId="1" fillId="3" borderId="12" xfId="0" applyFont="1" applyFill="1" applyBorder="1" applyAlignment="1" applyProtection="1">
      <alignment horizontal="center" vertical="center" shrinkToFit="1"/>
      <protection hidden="1"/>
    </xf>
    <xf numFmtId="0" fontId="1" fillId="3" borderId="8" xfId="0" applyFont="1" applyFill="1" applyBorder="1" applyAlignment="1" applyProtection="1">
      <alignment horizontal="center" vertical="center" wrapText="1" shrinkToFit="1"/>
      <protection hidden="1"/>
    </xf>
    <xf numFmtId="0" fontId="1" fillId="3" borderId="14" xfId="0" applyFont="1" applyFill="1" applyBorder="1" applyAlignment="1" applyProtection="1">
      <alignment horizontal="center" vertical="center" wrapText="1" shrinkToFit="1"/>
      <protection hidden="1"/>
    </xf>
    <xf numFmtId="0" fontId="1" fillId="3" borderId="25" xfId="0" applyFont="1" applyFill="1" applyBorder="1" applyAlignment="1" applyProtection="1">
      <alignment horizontal="center" vertical="center" shrinkToFit="1"/>
      <protection hidden="1"/>
    </xf>
    <xf numFmtId="0" fontId="1" fillId="3" borderId="26" xfId="0" applyFont="1" applyFill="1" applyBorder="1" applyAlignment="1" applyProtection="1">
      <alignment horizontal="center" vertical="center" shrinkToFit="1"/>
      <protection hidden="1"/>
    </xf>
    <xf numFmtId="0" fontId="1" fillId="3" borderId="6" xfId="0" applyFont="1" applyFill="1" applyBorder="1" applyAlignment="1" applyProtection="1">
      <alignment horizontal="center" vertical="center" shrinkToFit="1"/>
      <protection hidden="1"/>
    </xf>
    <xf numFmtId="0" fontId="1" fillId="3" borderId="18" xfId="0" quotePrefix="1" applyFont="1" applyFill="1" applyBorder="1" applyAlignment="1" applyProtection="1">
      <alignment horizontal="center" vertical="center" wrapText="1" shrinkToFit="1"/>
      <protection hidden="1"/>
    </xf>
    <xf numFmtId="0" fontId="1" fillId="3" borderId="4" xfId="0" quotePrefix="1" applyFont="1" applyFill="1" applyBorder="1" applyAlignment="1" applyProtection="1">
      <alignment horizontal="center" vertical="center" wrapText="1" shrinkToFit="1"/>
      <protection hidden="1"/>
    </xf>
  </cellXfs>
  <cellStyles count="37">
    <cellStyle name="Moeda 2" xfId="1" xr:uid="{00000000-0005-0000-0000-000000000000}"/>
    <cellStyle name="Normal" xfId="0" builtinId="0"/>
    <cellStyle name="Normal 10" xfId="2" xr:uid="{00000000-0005-0000-0000-000002000000}"/>
    <cellStyle name="Normal 2" xfId="3" xr:uid="{00000000-0005-0000-0000-000003000000}"/>
    <cellStyle name="Normal 2 2" xfId="4" xr:uid="{00000000-0005-0000-0000-000004000000}"/>
    <cellStyle name="Normal 2 3" xfId="5" xr:uid="{00000000-0005-0000-0000-000005000000}"/>
    <cellStyle name="Normal 3" xfId="6" xr:uid="{00000000-0005-0000-0000-000006000000}"/>
    <cellStyle name="Normal 3 2" xfId="7" xr:uid="{00000000-0005-0000-0000-000007000000}"/>
    <cellStyle name="Normal 3 3" xfId="8" xr:uid="{00000000-0005-0000-0000-000008000000}"/>
    <cellStyle name="Normal 4" xfId="9" xr:uid="{00000000-0005-0000-0000-000009000000}"/>
    <cellStyle name="Normal 4 2" xfId="10" xr:uid="{00000000-0005-0000-0000-00000A000000}"/>
    <cellStyle name="Normal 5" xfId="11" xr:uid="{00000000-0005-0000-0000-00000B000000}"/>
    <cellStyle name="Normal 5 2" xfId="12" xr:uid="{00000000-0005-0000-0000-00000C000000}"/>
    <cellStyle name="Normal 6" xfId="13" xr:uid="{00000000-0005-0000-0000-00000D000000}"/>
    <cellStyle name="Normal 6 2" xfId="14" xr:uid="{00000000-0005-0000-0000-00000E000000}"/>
    <cellStyle name="Normal 6 3" xfId="15" xr:uid="{00000000-0005-0000-0000-00000F000000}"/>
    <cellStyle name="Normal 7" xfId="16" xr:uid="{00000000-0005-0000-0000-000010000000}"/>
    <cellStyle name="Normal 8" xfId="17" xr:uid="{00000000-0005-0000-0000-000011000000}"/>
    <cellStyle name="Normal 8 2" xfId="18" xr:uid="{00000000-0005-0000-0000-000012000000}"/>
    <cellStyle name="Normal 9" xfId="19" xr:uid="{00000000-0005-0000-0000-000013000000}"/>
    <cellStyle name="Porcentagem 2" xfId="20" xr:uid="{00000000-0005-0000-0000-000014000000}"/>
    <cellStyle name="Porcentagem 2 2" xfId="21" xr:uid="{00000000-0005-0000-0000-000015000000}"/>
    <cellStyle name="Separador de milhares 2" xfId="22" xr:uid="{00000000-0005-0000-0000-000016000000}"/>
    <cellStyle name="Separador de milhares 2 2" xfId="23" xr:uid="{00000000-0005-0000-0000-000017000000}"/>
    <cellStyle name="Separador de milhares 2 2 2" xfId="24" xr:uid="{00000000-0005-0000-0000-000018000000}"/>
    <cellStyle name="Separador de milhares 2 2 3" xfId="25" xr:uid="{00000000-0005-0000-0000-000019000000}"/>
    <cellStyle name="Separador de milhares 2 3" xfId="26" xr:uid="{00000000-0005-0000-0000-00001A000000}"/>
    <cellStyle name="Separador de milhares 2 4" xfId="27" xr:uid="{00000000-0005-0000-0000-00001B000000}"/>
    <cellStyle name="Separador de milhares 2 5" xfId="28" xr:uid="{00000000-0005-0000-0000-00001C000000}"/>
    <cellStyle name="Separador de milhares 3" xfId="29" xr:uid="{00000000-0005-0000-0000-00001D000000}"/>
    <cellStyle name="Separador de milhares 3 2" xfId="30" xr:uid="{00000000-0005-0000-0000-00001E000000}"/>
    <cellStyle name="Vírgula 2" xfId="31" xr:uid="{00000000-0005-0000-0000-00001F000000}"/>
    <cellStyle name="Vírgula 2 2" xfId="32" xr:uid="{00000000-0005-0000-0000-000020000000}"/>
    <cellStyle name="Vírgula 2 2 2" xfId="33" xr:uid="{00000000-0005-0000-0000-000021000000}"/>
    <cellStyle name="Vírgula 2 2 3" xfId="34" xr:uid="{00000000-0005-0000-0000-000022000000}"/>
    <cellStyle name="Vírgula 2 2 4" xfId="35" xr:uid="{00000000-0005-0000-0000-000023000000}"/>
    <cellStyle name="Vírgula 2 3" xfId="36" xr:uid="{00000000-0005-0000-0000-000024000000}"/>
  </cellStyles>
  <dxfs count="26">
    <dxf>
      <font>
        <b/>
        <i val="0"/>
        <color rgb="FFFF0000"/>
      </font>
    </dxf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 val="0"/>
        <i/>
        <color rgb="FFFF0000"/>
      </font>
    </dxf>
    <dxf>
      <font>
        <b val="0"/>
        <i/>
        <color rgb="FFFF0000"/>
      </font>
    </dxf>
    <dxf>
      <font>
        <color auto="1"/>
      </font>
      <fill>
        <patternFill>
          <bgColor rgb="FFFF0000"/>
        </patternFill>
      </fill>
    </dxf>
    <dxf>
      <font>
        <b/>
        <i val="0"/>
        <color theme="3" tint="0.39994506668294322"/>
      </font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ndense val="0"/>
        <extend val="0"/>
        <color auto="1"/>
      </font>
      <fill>
        <patternFill patternType="solid">
          <bgColor indexed="10"/>
        </patternFill>
      </fill>
    </dxf>
    <dxf>
      <font>
        <color auto="1"/>
      </font>
      <fill>
        <patternFill>
          <bgColor rgb="FFFF0000"/>
        </patternFill>
      </fill>
    </dxf>
    <dxf>
      <font>
        <b val="0"/>
        <i/>
        <color rgb="FFFF0000"/>
      </font>
    </dxf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48258</xdr:colOff>
      <xdr:row>10</xdr:row>
      <xdr:rowOff>115869</xdr:rowOff>
    </xdr:from>
    <xdr:to>
      <xdr:col>4</xdr:col>
      <xdr:colOff>327940</xdr:colOff>
      <xdr:row>13</xdr:row>
      <xdr:rowOff>48369</xdr:rowOff>
    </xdr:to>
    <xdr:sp macro="[0]!Rel_horas" textlink="">
      <xdr:nvSpPr>
        <xdr:cNvPr id="3" name="Fluxograma: Process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08576" y="2020869"/>
          <a:ext cx="1440000" cy="5040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+mn-lt"/>
            </a:rPr>
            <a:t>RELATÓRIO</a:t>
          </a:r>
          <a:r>
            <a:rPr lang="pt-BR" sz="1000" b="1" baseline="0">
              <a:solidFill>
                <a:sysClr val="windowText" lastClr="000000"/>
              </a:solidFill>
              <a:latin typeface="+mn-lt"/>
            </a:rPr>
            <a:t> DE </a:t>
          </a:r>
          <a:br>
            <a:rPr lang="pt-BR" sz="1000" b="1" baseline="0">
              <a:solidFill>
                <a:sysClr val="windowText" lastClr="000000"/>
              </a:solidFill>
              <a:latin typeface="+mn-lt"/>
            </a:rPr>
          </a:br>
          <a:r>
            <a:rPr lang="pt-BR" sz="1000" b="1" baseline="0">
              <a:solidFill>
                <a:sysClr val="windowText" lastClr="000000"/>
              </a:solidFill>
              <a:latin typeface="+mn-lt"/>
            </a:rPr>
            <a:t>HORAS</a:t>
          </a:r>
          <a:endParaRPr lang="pt-BR" sz="10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absolute">
    <xdr:from>
      <xdr:col>5</xdr:col>
      <xdr:colOff>363449</xdr:colOff>
      <xdr:row>10</xdr:row>
      <xdr:rowOff>115869</xdr:rowOff>
    </xdr:from>
    <xdr:to>
      <xdr:col>8</xdr:col>
      <xdr:colOff>62971</xdr:colOff>
      <xdr:row>13</xdr:row>
      <xdr:rowOff>48369</xdr:rowOff>
    </xdr:to>
    <xdr:sp macro="[0]!Resumo_Horas" textlink="">
      <xdr:nvSpPr>
        <xdr:cNvPr id="19" name="Fluxograma: Process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264244" y="2020869"/>
          <a:ext cx="1440000" cy="5040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+mn-lt"/>
            </a:rPr>
            <a:t>RESUMO DE </a:t>
          </a:r>
          <a:br>
            <a:rPr lang="pt-BR" sz="1000" b="1">
              <a:solidFill>
                <a:sysClr val="windowText" lastClr="000000"/>
              </a:solidFill>
              <a:latin typeface="+mn-lt"/>
            </a:rPr>
          </a:br>
          <a:r>
            <a:rPr lang="pt-BR" sz="1000" b="1">
              <a:solidFill>
                <a:sysClr val="windowText" lastClr="000000"/>
              </a:solidFill>
              <a:latin typeface="+mn-lt"/>
            </a:rPr>
            <a:t>HORAS</a:t>
          </a:r>
        </a:p>
      </xdr:txBody>
    </xdr:sp>
    <xdr:clientData/>
  </xdr:twoCellAnchor>
  <xdr:twoCellAnchor editAs="absolute">
    <xdr:from>
      <xdr:col>9</xdr:col>
      <xdr:colOff>126190</xdr:colOff>
      <xdr:row>10</xdr:row>
      <xdr:rowOff>115869</xdr:rowOff>
    </xdr:from>
    <xdr:to>
      <xdr:col>11</xdr:col>
      <xdr:colOff>405872</xdr:colOff>
      <xdr:row>13</xdr:row>
      <xdr:rowOff>48369</xdr:rowOff>
    </xdr:to>
    <xdr:sp macro="[0]!Cad_atividades" textlink="">
      <xdr:nvSpPr>
        <xdr:cNvPr id="20" name="Fluxograma: Process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347622" y="2020869"/>
          <a:ext cx="1440000" cy="5040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+mn-lt"/>
            </a:rPr>
            <a:t>CONSULTAR</a:t>
          </a:r>
          <a:br>
            <a:rPr lang="pt-BR" sz="1000" b="1">
              <a:solidFill>
                <a:sysClr val="windowText" lastClr="000000"/>
              </a:solidFill>
              <a:latin typeface="+mn-lt"/>
            </a:rPr>
          </a:br>
          <a:r>
            <a:rPr lang="pt-BR" sz="1000" b="1" baseline="0">
              <a:solidFill>
                <a:sysClr val="windowText" lastClr="000000"/>
              </a:solidFill>
              <a:latin typeface="+mn-lt"/>
            </a:rPr>
            <a:t>ATIVIDADES</a:t>
          </a:r>
          <a:endParaRPr lang="pt-BR" sz="10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absolute">
    <xdr:from>
      <xdr:col>2</xdr:col>
      <xdr:colOff>62113</xdr:colOff>
      <xdr:row>14</xdr:row>
      <xdr:rowOff>169556</xdr:rowOff>
    </xdr:from>
    <xdr:to>
      <xdr:col>4</xdr:col>
      <xdr:colOff>341795</xdr:colOff>
      <xdr:row>17</xdr:row>
      <xdr:rowOff>102056</xdr:rowOff>
    </xdr:to>
    <xdr:sp macro="[0]!Cad_empresas" textlink="">
      <xdr:nvSpPr>
        <xdr:cNvPr id="21" name="Fluxograma: Process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222431" y="2836556"/>
          <a:ext cx="1440000" cy="5040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 baseline="0">
              <a:solidFill>
                <a:sysClr val="windowText" lastClr="000000"/>
              </a:solidFill>
              <a:latin typeface="+mn-lt"/>
            </a:rPr>
            <a:t>CONSULTAR</a:t>
          </a:r>
          <a:br>
            <a:rPr lang="pt-BR" sz="1000" b="1" baseline="0">
              <a:solidFill>
                <a:sysClr val="windowText" lastClr="000000"/>
              </a:solidFill>
              <a:latin typeface="+mn-lt"/>
            </a:rPr>
          </a:br>
          <a:r>
            <a:rPr lang="pt-BR" sz="1000" b="1" baseline="0">
              <a:solidFill>
                <a:sysClr val="windowText" lastClr="000000"/>
              </a:solidFill>
              <a:latin typeface="+mn-lt"/>
            </a:rPr>
            <a:t>EMPRESAS</a:t>
          </a:r>
          <a:endParaRPr lang="pt-BR" sz="10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absolute">
    <xdr:from>
      <xdr:col>5</xdr:col>
      <xdr:colOff>363449</xdr:colOff>
      <xdr:row>14</xdr:row>
      <xdr:rowOff>169556</xdr:rowOff>
    </xdr:from>
    <xdr:to>
      <xdr:col>8</xdr:col>
      <xdr:colOff>62971</xdr:colOff>
      <xdr:row>17</xdr:row>
      <xdr:rowOff>102056</xdr:rowOff>
    </xdr:to>
    <xdr:sp macro="[0]!Cad_auditores" textlink="">
      <xdr:nvSpPr>
        <xdr:cNvPr id="22" name="Fluxograma: Process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264244" y="2836556"/>
          <a:ext cx="1440000" cy="5040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+mn-lt"/>
            </a:rPr>
            <a:t>CADASTRAR</a:t>
          </a:r>
          <a:r>
            <a:rPr lang="pt-BR" sz="1000" b="1" baseline="0">
              <a:solidFill>
                <a:sysClr val="windowText" lastClr="000000"/>
              </a:solidFill>
              <a:latin typeface="+mn-lt"/>
            </a:rPr>
            <a:t> AUDITORES</a:t>
          </a:r>
          <a:endParaRPr lang="pt-BR" sz="10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 editAs="absolute">
    <xdr:from>
      <xdr:col>9</xdr:col>
      <xdr:colOff>126190</xdr:colOff>
      <xdr:row>14</xdr:row>
      <xdr:rowOff>169556</xdr:rowOff>
    </xdr:from>
    <xdr:to>
      <xdr:col>11</xdr:col>
      <xdr:colOff>405872</xdr:colOff>
      <xdr:row>17</xdr:row>
      <xdr:rowOff>102056</xdr:rowOff>
    </xdr:to>
    <xdr:sp macro="[0]!Cad_feriados" textlink="">
      <xdr:nvSpPr>
        <xdr:cNvPr id="8" name="Fluxograma: Process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47622" y="2836556"/>
          <a:ext cx="1440000" cy="5040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+mn-lt"/>
            </a:rPr>
            <a:t>CADASTRAR </a:t>
          </a:r>
          <a:br>
            <a:rPr lang="pt-BR" sz="1000" b="1">
              <a:solidFill>
                <a:sysClr val="windowText" lastClr="000000"/>
              </a:solidFill>
              <a:latin typeface="+mn-lt"/>
            </a:rPr>
          </a:br>
          <a:r>
            <a:rPr lang="pt-BR" sz="1000" b="1">
              <a:solidFill>
                <a:sysClr val="windowText" lastClr="000000"/>
              </a:solidFill>
              <a:latin typeface="+mn-lt"/>
            </a:rPr>
            <a:t>FERIADOS</a:t>
          </a:r>
        </a:p>
      </xdr:txBody>
    </xdr:sp>
    <xdr:clientData/>
  </xdr:twoCellAnchor>
  <xdr:twoCellAnchor editAs="oneCell">
    <xdr:from>
      <xdr:col>2</xdr:col>
      <xdr:colOff>528203</xdr:colOff>
      <xdr:row>1</xdr:row>
      <xdr:rowOff>25979</xdr:rowOff>
    </xdr:from>
    <xdr:to>
      <xdr:col>10</xdr:col>
      <xdr:colOff>493326</xdr:colOff>
      <xdr:row>9</xdr:row>
      <xdr:rowOff>35950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7968" t="34782" r="10742" b="39737"/>
        <a:stretch/>
      </xdr:blipFill>
      <xdr:spPr>
        <a:xfrm>
          <a:off x="1688521" y="216479"/>
          <a:ext cx="4606396" cy="1533971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 editAs="absolute">
    <xdr:from>
      <xdr:col>5</xdr:col>
      <xdr:colOff>382500</xdr:colOff>
      <xdr:row>18</xdr:row>
      <xdr:rowOff>122796</xdr:rowOff>
    </xdr:from>
    <xdr:to>
      <xdr:col>8</xdr:col>
      <xdr:colOff>82022</xdr:colOff>
      <xdr:row>21</xdr:row>
      <xdr:rowOff>55296</xdr:rowOff>
    </xdr:to>
    <xdr:sp macro="[0]!Importar_atualizacao_ativ" textlink="">
      <xdr:nvSpPr>
        <xdr:cNvPr id="10" name="Fluxograma: Process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283295" y="3551796"/>
          <a:ext cx="1440000" cy="5040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rgbClr val="FF0000"/>
              </a:solidFill>
              <a:latin typeface="+mn-lt"/>
            </a:rPr>
            <a:t>IMPORTAR ATUALIZAÇÃO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619124</xdr:colOff>
      <xdr:row>0</xdr:row>
      <xdr:rowOff>152400</xdr:rowOff>
    </xdr:from>
    <xdr:to>
      <xdr:col>4</xdr:col>
      <xdr:colOff>622799</xdr:colOff>
      <xdr:row>2</xdr:row>
      <xdr:rowOff>8550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09799" y="152400"/>
          <a:ext cx="1080000" cy="180000"/>
        </a:xfrm>
        <a:prstGeom prst="roundRect">
          <a:avLst/>
        </a:prstGeom>
        <a:noFill/>
        <a:ln w="15875">
          <a:solidFill>
            <a:schemeClr val="tx1"/>
          </a:solidFill>
        </a:ln>
        <a:effectLst>
          <a:innerShdw blurRad="8001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 prstMaterial="matte">
          <a:bevelT w="165100" prst="coolSlant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0</xdr:row>
      <xdr:rowOff>152400</xdr:rowOff>
    </xdr:from>
    <xdr:to>
      <xdr:col>10</xdr:col>
      <xdr:colOff>7800</xdr:colOff>
      <xdr:row>2</xdr:row>
      <xdr:rowOff>19050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24025" y="152400"/>
          <a:ext cx="3132000" cy="190500"/>
        </a:xfrm>
        <a:prstGeom prst="roundRect">
          <a:avLst/>
        </a:prstGeom>
        <a:noFill/>
        <a:ln w="15875">
          <a:solidFill>
            <a:schemeClr val="tx1"/>
          </a:solidFill>
        </a:ln>
        <a:effectLst>
          <a:innerShdw blurRad="8001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 prstMaterial="matte">
          <a:bevelT w="165100" prst="coolSlant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</xdr:colOff>
      <xdr:row>0</xdr:row>
      <xdr:rowOff>152400</xdr:rowOff>
    </xdr:from>
    <xdr:to>
      <xdr:col>13</xdr:col>
      <xdr:colOff>9526</xdr:colOff>
      <xdr:row>2</xdr:row>
      <xdr:rowOff>19050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96201" y="152400"/>
          <a:ext cx="971550" cy="190500"/>
        </a:xfrm>
        <a:prstGeom prst="roundRect">
          <a:avLst/>
        </a:prstGeom>
        <a:noFill/>
        <a:ln w="15875">
          <a:solidFill>
            <a:schemeClr val="tx1"/>
          </a:solidFill>
        </a:ln>
        <a:effectLst>
          <a:innerShdw blurRad="8001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 prstMaterial="matte">
          <a:bevelT w="165100" prst="coolSlant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0</xdr:colOff>
      <xdr:row>0</xdr:row>
      <xdr:rowOff>152399</xdr:rowOff>
    </xdr:from>
    <xdr:to>
      <xdr:col>15</xdr:col>
      <xdr:colOff>0</xdr:colOff>
      <xdr:row>2</xdr:row>
      <xdr:rowOff>9524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391650" y="152399"/>
          <a:ext cx="666750" cy="180975"/>
        </a:xfrm>
        <a:prstGeom prst="roundRect">
          <a:avLst/>
        </a:prstGeom>
        <a:noFill/>
        <a:ln w="15875">
          <a:solidFill>
            <a:schemeClr val="tx1"/>
          </a:solidFill>
        </a:ln>
        <a:effectLst>
          <a:innerShdw blurRad="8001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 prstMaterial="matte">
          <a:bevelT w="165100" prst="coolSlant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16</xdr:col>
      <xdr:colOff>0</xdr:colOff>
      <xdr:row>0</xdr:row>
      <xdr:rowOff>72975</xdr:rowOff>
    </xdr:from>
    <xdr:to>
      <xdr:col>16</xdr:col>
      <xdr:colOff>733425</xdr:colOff>
      <xdr:row>2</xdr:row>
      <xdr:rowOff>60525</xdr:rowOff>
    </xdr:to>
    <xdr:sp macro="[0]!Menu" textlink="">
      <xdr:nvSpPr>
        <xdr:cNvPr id="6" name="Fluxograma: Process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410700" y="72975"/>
          <a:ext cx="733425" cy="3114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+mn-lt"/>
            </a:rPr>
            <a:t>MENU</a:t>
          </a:r>
        </a:p>
      </xdr:txBody>
    </xdr:sp>
    <xdr:clientData/>
  </xdr:twoCellAnchor>
  <xdr:twoCellAnchor editAs="absolute">
    <xdr:from>
      <xdr:col>16</xdr:col>
      <xdr:colOff>838200</xdr:colOff>
      <xdr:row>0</xdr:row>
      <xdr:rowOff>72075</xdr:rowOff>
    </xdr:from>
    <xdr:to>
      <xdr:col>17</xdr:col>
      <xdr:colOff>523875</xdr:colOff>
      <xdr:row>2</xdr:row>
      <xdr:rowOff>61425</xdr:rowOff>
    </xdr:to>
    <xdr:sp macro="[0]!Cad_empresas" textlink="">
      <xdr:nvSpPr>
        <xdr:cNvPr id="7" name="Fluxograma: Process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48900" y="72075"/>
          <a:ext cx="800100" cy="3132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+mn-lt"/>
            </a:rPr>
            <a:t>EMPRESAS</a:t>
          </a:r>
        </a:p>
      </xdr:txBody>
    </xdr:sp>
    <xdr:clientData/>
  </xdr:twoCellAnchor>
  <xdr:twoCellAnchor editAs="absolute">
    <xdr:from>
      <xdr:col>18</xdr:col>
      <xdr:colOff>57150</xdr:colOff>
      <xdr:row>0</xdr:row>
      <xdr:rowOff>66675</xdr:rowOff>
    </xdr:from>
    <xdr:to>
      <xdr:col>19</xdr:col>
      <xdr:colOff>313650</xdr:colOff>
      <xdr:row>2</xdr:row>
      <xdr:rowOff>66825</xdr:rowOff>
    </xdr:to>
    <xdr:sp macro="[0]!Cad_atividades" textlink="">
      <xdr:nvSpPr>
        <xdr:cNvPr id="8" name="Fluxograma: Process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153775" y="66675"/>
          <a:ext cx="828000" cy="3240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 baseline="0">
              <a:solidFill>
                <a:sysClr val="windowText" lastClr="000000"/>
              </a:solidFill>
              <a:latin typeface="+mn-lt"/>
            </a:rPr>
            <a:t>ATIVIDADES</a:t>
          </a:r>
          <a:endParaRPr lang="pt-BR" sz="10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714375</xdr:colOff>
      <xdr:row>0</xdr:row>
      <xdr:rowOff>123825</xdr:rowOff>
    </xdr:from>
    <xdr:to>
      <xdr:col>16</xdr:col>
      <xdr:colOff>571500</xdr:colOff>
      <xdr:row>2</xdr:row>
      <xdr:rowOff>111375</xdr:rowOff>
    </xdr:to>
    <xdr:sp macro="[0]!Menu" textlink="">
      <xdr:nvSpPr>
        <xdr:cNvPr id="2" name="Fluxograma: Process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582275" y="123825"/>
          <a:ext cx="733425" cy="3114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50" b="1">
              <a:solidFill>
                <a:sysClr val="windowText" lastClr="000000"/>
              </a:solidFill>
              <a:latin typeface="+mn-lt"/>
            </a:rPr>
            <a:t>MENU</a:t>
          </a:r>
        </a:p>
      </xdr:txBody>
    </xdr:sp>
    <xdr:clientData/>
  </xdr:twoCellAnchor>
  <xdr:twoCellAnchor>
    <xdr:from>
      <xdr:col>1</xdr:col>
      <xdr:colOff>834200</xdr:colOff>
      <xdr:row>0</xdr:row>
      <xdr:rowOff>152400</xdr:rowOff>
    </xdr:from>
    <xdr:to>
      <xdr:col>2</xdr:col>
      <xdr:colOff>1091425</xdr:colOff>
      <xdr:row>2</xdr:row>
      <xdr:rowOff>8550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34225" y="152400"/>
          <a:ext cx="1104950" cy="180000"/>
        </a:xfrm>
        <a:prstGeom prst="roundRect">
          <a:avLst/>
        </a:prstGeom>
        <a:noFill/>
        <a:ln w="15875">
          <a:solidFill>
            <a:schemeClr val="tx1"/>
          </a:solidFill>
        </a:ln>
        <a:effectLst>
          <a:innerShdw blurRad="8001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 prstMaterial="matte">
          <a:bevelT w="165100" prst="coolSlant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9525</xdr:colOff>
      <xdr:row>0</xdr:row>
      <xdr:rowOff>152400</xdr:rowOff>
    </xdr:from>
    <xdr:to>
      <xdr:col>6</xdr:col>
      <xdr:colOff>606450</xdr:colOff>
      <xdr:row>2</xdr:row>
      <xdr:rowOff>8550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62175" y="152400"/>
          <a:ext cx="2340000" cy="180000"/>
        </a:xfrm>
        <a:prstGeom prst="roundRect">
          <a:avLst/>
        </a:prstGeom>
        <a:noFill/>
        <a:ln w="15875">
          <a:solidFill>
            <a:schemeClr val="tx1"/>
          </a:solidFill>
        </a:ln>
        <a:effectLst>
          <a:innerShdw blurRad="8001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 prstMaterial="matte">
          <a:bevelT w="165100" prst="coolSlant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714375</xdr:colOff>
      <xdr:row>0</xdr:row>
      <xdr:rowOff>53340</xdr:rowOff>
    </xdr:from>
    <xdr:to>
      <xdr:col>4</xdr:col>
      <xdr:colOff>1453515</xdr:colOff>
      <xdr:row>0</xdr:row>
      <xdr:rowOff>362835</xdr:rowOff>
    </xdr:to>
    <xdr:sp macro="[0]!Menu" textlink="">
      <xdr:nvSpPr>
        <xdr:cNvPr id="2" name="Fluxograma: Process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667500" y="47625"/>
          <a:ext cx="733425" cy="3114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+mn-lt"/>
            </a:rPr>
            <a:t>MENU</a:t>
          </a:r>
        </a:p>
      </xdr:txBody>
    </xdr:sp>
    <xdr:clientData/>
  </xdr:twoCellAnchor>
  <xdr:twoCellAnchor editAs="absolute">
    <xdr:from>
      <xdr:col>4</xdr:col>
      <xdr:colOff>1647825</xdr:colOff>
      <xdr:row>0</xdr:row>
      <xdr:rowOff>53340</xdr:rowOff>
    </xdr:from>
    <xdr:to>
      <xdr:col>5</xdr:col>
      <xdr:colOff>485775</xdr:colOff>
      <xdr:row>0</xdr:row>
      <xdr:rowOff>362835</xdr:rowOff>
    </xdr:to>
    <xdr:sp macro="[0]!Rel_horas" textlink="">
      <xdr:nvSpPr>
        <xdr:cNvPr id="3" name="Fluxograma: Process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600950" y="47625"/>
          <a:ext cx="733425" cy="3114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 baseline="0">
              <a:solidFill>
                <a:sysClr val="windowText" lastClr="000000"/>
              </a:solidFill>
              <a:latin typeface="+mn-lt"/>
            </a:rPr>
            <a:t>HORAS</a:t>
          </a:r>
          <a:endParaRPr lang="pt-BR" sz="10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476250</xdr:colOff>
      <xdr:row>0</xdr:row>
      <xdr:rowOff>57150</xdr:rowOff>
    </xdr:from>
    <xdr:to>
      <xdr:col>2</xdr:col>
      <xdr:colOff>1188720</xdr:colOff>
      <xdr:row>0</xdr:row>
      <xdr:rowOff>372360</xdr:rowOff>
    </xdr:to>
    <xdr:sp macro="[0]!Menu" textlink="">
      <xdr:nvSpPr>
        <xdr:cNvPr id="2" name="Fluxograma: Process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76900" y="57150"/>
          <a:ext cx="733425" cy="3114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+mn-lt"/>
            </a:rPr>
            <a:t>MENU</a:t>
          </a:r>
        </a:p>
      </xdr:txBody>
    </xdr:sp>
    <xdr:clientData/>
  </xdr:twoCellAnchor>
  <xdr:twoCellAnchor editAs="absolute">
    <xdr:from>
      <xdr:col>2</xdr:col>
      <xdr:colOff>1457325</xdr:colOff>
      <xdr:row>0</xdr:row>
      <xdr:rowOff>55245</xdr:rowOff>
    </xdr:from>
    <xdr:to>
      <xdr:col>3</xdr:col>
      <xdr:colOff>615315</xdr:colOff>
      <xdr:row>0</xdr:row>
      <xdr:rowOff>372360</xdr:rowOff>
    </xdr:to>
    <xdr:sp macro="[0]!Rel_horas" textlink="">
      <xdr:nvSpPr>
        <xdr:cNvPr id="4" name="Fluxograma: Process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667500" y="66675"/>
          <a:ext cx="733425" cy="3114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 baseline="0">
              <a:solidFill>
                <a:sysClr val="windowText" lastClr="000000"/>
              </a:solidFill>
              <a:latin typeface="+mn-lt"/>
            </a:rPr>
            <a:t>HORAS</a:t>
          </a:r>
          <a:endParaRPr lang="pt-BR" sz="10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0</xdr:row>
      <xdr:rowOff>28575</xdr:rowOff>
    </xdr:from>
    <xdr:to>
      <xdr:col>7</xdr:col>
      <xdr:colOff>123825</xdr:colOff>
      <xdr:row>0</xdr:row>
      <xdr:rowOff>339975</xdr:rowOff>
    </xdr:to>
    <xdr:sp macro="[0]!Menu" textlink="">
      <xdr:nvSpPr>
        <xdr:cNvPr id="2" name="Fluxograma: Process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76875" y="28575"/>
          <a:ext cx="733425" cy="3114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0">
              <a:solidFill>
                <a:sysClr val="windowText" lastClr="000000"/>
              </a:solidFill>
              <a:latin typeface="+mn-lt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243840</xdr:colOff>
      <xdr:row>0</xdr:row>
      <xdr:rowOff>53340</xdr:rowOff>
    </xdr:from>
    <xdr:to>
      <xdr:col>6</xdr:col>
      <xdr:colOff>361950</xdr:colOff>
      <xdr:row>0</xdr:row>
      <xdr:rowOff>359025</xdr:rowOff>
    </xdr:to>
    <xdr:sp macro="[0]!Menu" textlink="">
      <xdr:nvSpPr>
        <xdr:cNvPr id="2" name="Fluxograma: Process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448300" y="47625"/>
          <a:ext cx="733425" cy="311400"/>
        </a:xfrm>
        <a:prstGeom prst="flowChartProcess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0">
              <a:solidFill>
                <a:sysClr val="windowText" lastClr="000000"/>
              </a:solidFill>
              <a:latin typeface="+mn-lt"/>
            </a:rPr>
            <a:t>MENU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" growShrinkType="overwriteClear" connectionId="1" xr16:uid="{00000000-0016-0000-0300-000025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7" growShrinkType="overwriteClear" connectionId="1" xr16:uid="{800514BE-EEF6-468B-978D-874B52BCCE6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8" growShrinkType="overwriteClear" connectionId="1" xr16:uid="{82BE79B6-4504-4B51-B6A6-76260C07AFD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" growShrinkType="overwriteClear" connectionId="1" xr16:uid="{00000000-0016-0000-0300-00001D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7" growShrinkType="overwriteClear" connectionId="1" xr16:uid="{00000000-0016-0000-0300-000010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4" growShrinkType="overwriteClear" connectionId="1" xr16:uid="{00000000-0016-0000-0300-000018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2" growShrinkType="overwriteClear" connectionId="1" xr16:uid="{00000000-0016-0000-0300-000015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3" growShrinkType="overwriteClear" connectionId="1" xr16:uid="{00000000-0016-0000-0300-00001C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0" growShrinkType="overwriteClear" connectionId="1" xr16:uid="{00000000-0016-0000-0300-00000B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5" growShrinkType="overwriteClear" connectionId="1" xr16:uid="{D264EE6D-F68A-4DBD-A7DB-7BDA6F53755B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8" growShrinkType="overwriteClear" connectionId="1" xr16:uid="{00000000-0016-0000-0300-000019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7" growShrinkType="overwriteClear" connectionId="1" xr16:uid="{BE4DD411-BC29-4885-9354-8197DE5A335A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0" growShrinkType="overwriteClear" connectionId="1" xr16:uid="{00000000-0016-0000-0300-00001F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9" growShrinkType="overwriteClear" connectionId="1" xr16:uid="{7854FAD7-2816-4446-9422-E759AC128E7D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0" growShrinkType="overwriteClear" connectionId="1" xr16:uid="{C59FA984-6853-47A7-BF05-C86C3923A944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73" growShrinkType="overwriteClear" connectionId="1" xr16:uid="{867856E3-CB67-41B7-AF25-BD583F11C79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4" growShrinkType="overwriteClear" connectionId="1" xr16:uid="{8B787282-624D-4034-9DB1-ABB270D086D3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1" growShrinkType="overwriteClear" connectionId="1" xr16:uid="{76FC7C2F-335F-4FDD-A753-08F60B2CE234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5" growShrinkType="overwriteClear" connectionId="1" xr16:uid="{AB18B367-E300-48DE-9998-F616342209C3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6" growShrinkType="overwriteClear" connectionId="1" xr16:uid="{00000000-0016-0000-0300-00000C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17" growShrinkType="overwriteClear" connectionId="1" xr16:uid="{00000000-0016-0000-0300-000009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3" growShrinkType="overwriteClear" connectionId="1" xr16:uid="{D9C09B95-EFDA-4E8C-A433-3F64FE82026F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1" growShrinkType="overwriteClear" connectionId="1" xr16:uid="{00000000-0016-0000-0300-000029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" growShrinkType="overwriteClear" connectionId="1" xr16:uid="{00000000-0016-0000-0300-000028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9" growShrinkType="overwriteClear" connectionId="1" xr16:uid="{00000000-0016-0000-0300-000021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8" growShrinkType="overwriteClear" connectionId="1" xr16:uid="{05C95308-4BB0-430B-887C-5D2C0D3EFAAF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70" growShrinkType="overwriteClear" connectionId="1" xr16:uid="{F5A1CED0-F695-42CD-8813-22664E2FC0D8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" growShrinkType="overwriteClear" connectionId="1" xr16:uid="{00000000-0016-0000-0300-000016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5" growShrinkType="overwriteClear" connectionId="1" xr16:uid="{00000000-0016-0000-0300-000004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5" growShrinkType="overwriteClear" connectionId="1" xr16:uid="{00000000-0016-0000-0300-00001B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" growShrinkType="overwriteClear" connectionId="3" xr16:uid="{00000000-0016-0000-0300-000006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74" growShrinkType="overwriteClear" connectionId="1" xr16:uid="{0EA2A680-5106-4FF1-B1A3-8F3D44551544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0" growShrinkType="overwriteClear" connectionId="1" xr16:uid="{00000000-0016-0000-0300-00001A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3" growShrinkType="overwriteClear" connectionId="1" xr16:uid="{14647412-9034-4923-A932-15BD20E7C42D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18" growShrinkType="overwriteClear" connectionId="1" xr16:uid="{00000000-0016-0000-0300-00000E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2" growShrinkType="overwriteClear" connectionId="1" xr16:uid="{00000000-0016-0000-0300-000022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2" growShrinkType="overwriteClear" connectionId="1" xr16:uid="{0116B3BC-0965-4AC4-9515-F1E3A1222C0B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6" growShrinkType="overwriteClear" connectionId="1" xr16:uid="{C97AF390-595A-43E5-A345-A6D81C1DB23A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15" growShrinkType="overwriteClear" connectionId="1" xr16:uid="{00000000-0016-0000-0300-00000A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3" growShrinkType="overwriteClear" connectionId="1" xr16:uid="{00000000-0016-0000-0300-000024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72" growShrinkType="overwriteClear" connectionId="1" xr16:uid="{338413AA-2472-44D0-92A3-449601C67301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4" growShrinkType="overwriteClear" connectionId="1" xr16:uid="{33791BAD-BF48-45FD-A790-CC92FAF26FD6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13" growShrinkType="overwriteClear" connectionId="1" xr16:uid="{00000000-0016-0000-0300-000011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9" growShrinkType="overwriteClear" connectionId="1" xr16:uid="{00000000-0016-0000-0300-000014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" growShrinkType="overwriteClear" connectionId="1" xr16:uid="{00000000-0016-0000-0300-000017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19" growShrinkType="overwriteClear" connectionId="1" xr16:uid="{00000000-0016-0000-0300-000012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1" growShrinkType="overwriteClear" connectionId="2" xr16:uid="{00000000-0016-0000-0300-00000D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2" growShrinkType="overwriteClear" connectionId="1" xr16:uid="{9B82CD72-772A-4F03-B44B-8FDE0F57EFCB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6" growShrinkType="overwriteClear" connectionId="1" xr16:uid="{C434DC7A-3E04-4B68-BBA7-04F91E50436E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0" growShrinkType="overwriteClear" connectionId="1" xr16:uid="{E9DE2E4B-01E0-4969-AD0F-B7AAEB4C475B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8" growShrinkType="overwriteClear" connectionId="1" xr16:uid="{00000000-0016-0000-0300-000005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1" growShrinkType="overwriteClear" connectionId="1" xr16:uid="{00000000-0016-0000-0300-000008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7" growShrinkType="overwriteClear" connectionId="1" xr16:uid="{00000000-0016-0000-0300-000023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4" growShrinkType="overwriteClear" connectionId="1" xr16:uid="{00000000-0016-0000-0300-000027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6" growShrinkType="overwriteClear" connectionId="1" xr16:uid="{00000000-0016-0000-0300-000003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1" growShrinkType="overwriteClear" connectionId="1" xr16:uid="{01148C9B-A3CE-4692-9E57-0654318CFF21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71" growShrinkType="overwriteClear" connectionId="1" xr16:uid="{4F5FF9AB-F438-417A-9804-E9D9EA047161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5" growShrinkType="overwriteClear" connectionId="1" xr16:uid="{00000000-0016-0000-0300-000020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16" growShrinkType="overwriteClear" connectionId="1" xr16:uid="{00000000-0016-0000-0300-00000F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2" growShrinkType="overwriteClear" connectionId="1" xr16:uid="{00000000-0016-0000-0300-000001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59" growShrinkType="overwriteClear" connectionId="1" xr16:uid="{C53B29F3-CC72-4B7B-9C1A-1E938634BEA4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14" growShrinkType="overwriteClear" connectionId="1" xr16:uid="{00000000-0016-0000-0300-000000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4" growShrinkType="overwriteClear" connectionId="1" xr16:uid="{00000000-0016-0000-0300-00001E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43" growShrinkType="overwriteClear" connectionId="1" xr16:uid="{00000000-0016-0000-0300-000002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1" growShrinkType="overwriteClear" connectionId="1" xr16:uid="{00000000-0016-0000-0300-000007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69" growShrinkType="overwriteClear" connectionId="1" xr16:uid="{BAE9EE22-1237-42B4-A1BA-BE9EA373BDE9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26" growShrinkType="overwriteClear" connectionId="1" xr16:uid="{00000000-0016-0000-0300-000026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TIVIDADES_38" growShrinkType="overwriteClear" connectionId="1" xr16:uid="{00000000-0016-0000-0300-000013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0" growShrinkType="overwriteClear" connectionId="4" xr16:uid="{00000000-0016-0000-0400-00004C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9" growShrinkType="overwriteClear" connectionId="4" xr16:uid="{00000000-0016-0000-0400-000048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6" growShrinkType="overwriteClear" connectionId="4" xr16:uid="{00000000-0016-0000-0400-000033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5" growShrinkType="overwriteClear" connectionId="4" xr16:uid="{00000000-0016-0000-0400-000045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8" growShrinkType="overwriteClear" connectionId="4" xr16:uid="{00000000-0016-0000-0400-000044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3" growShrinkType="overwriteClear" connectionId="4" xr16:uid="{00000000-0016-0000-0400-00004B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7" growShrinkType="overwriteClear" connectionId="4" xr16:uid="{82BA368D-203C-4C49-9526-ED4A62410791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25" growShrinkType="overwriteClear" connectionId="4" xr16:uid="{00000000-0016-0000-0400-000035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5" growShrinkType="overwriteClear" connectionId="4" xr16:uid="{8E6145A8-BDCA-4F80-8E3E-7F099A97838C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28" growShrinkType="overwriteClear" connectionId="4" xr16:uid="{00000000-0016-0000-0400-000050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2" growShrinkType="overwriteClear" connectionId="4" xr16:uid="{00000000-0016-0000-0400-000030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6" growShrinkType="overwriteClear" connectionId="4" xr16:uid="{00000000-0016-0000-0400-00002E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20" growShrinkType="overwriteClear" connectionId="4" xr16:uid="{00000000-0016-0000-0400-000032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3" growShrinkType="overwriteClear" connectionId="4" xr16:uid="{00000000-0016-0000-0400-000047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3" growShrinkType="overwriteClear" connectionId="4" xr16:uid="{00000000-0016-0000-0400-00003F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0" growShrinkType="overwriteClear" connectionId="4" xr16:uid="{00000000-0016-0000-0400-000037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4" growShrinkType="overwriteClear" connectionId="4" xr16:uid="{00000000-0016-0000-0400-00004E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6" growShrinkType="overwriteClear" connectionId="4" xr16:uid="{A806AA5B-7B2B-4DA8-A3F1-EC8D047EE7CB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4" growShrinkType="overwriteClear" connectionId="4" xr16:uid="{00000000-0016-0000-0400-000043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0" growShrinkType="overwriteClear" connectionId="4" xr16:uid="{F5F3CBB7-2C0A-4056-B1A9-6725BB1191EF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0" growShrinkType="overwriteClear" connectionId="4" xr16:uid="{F879DA6F-3955-4AAC-9CD3-663F7BAC14A4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72" growShrinkType="overwriteClear" connectionId="4" xr16:uid="{82DE697F-EDC4-472B-97AF-21B5D01EEA91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8" growShrinkType="overwriteClear" connectionId="4" xr16:uid="{3B27340E-4855-4EA9-9AC7-F00FC0C1912C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" growShrinkType="overwriteClear" connectionId="4" xr16:uid="{00000000-0016-0000-0400-00003E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9" growShrinkType="overwriteClear" connectionId="4" xr16:uid="{00000000-0016-0000-0400-00004F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2" growShrinkType="overwriteClear" connectionId="4" xr16:uid="{00000000-0016-0000-0400-00003A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7" growShrinkType="overwriteClear" connectionId="4" xr16:uid="{00000000-0016-0000-0400-000052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2" growShrinkType="overwriteClear" connectionId="4" xr16:uid="{00000000-0016-0000-0400-000031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0" growShrinkType="overwriteClear" connectionId="4" xr16:uid="{00000000-0016-0000-0400-00002F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8" growShrinkType="overwriteClear" connectionId="4" xr16:uid="{00000000-0016-0000-0400-000051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5" growShrinkType="overwriteClear" connectionId="4" xr16:uid="{00000000-0016-0000-0400-000049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9" growShrinkType="overwriteClear" connectionId="4" xr16:uid="{1C8F9539-3FE0-4547-B36B-DA5CE28C90E6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24" growShrinkType="overwriteClear" connectionId="4" xr16:uid="{00000000-0016-0000-0400-00002D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" growShrinkType="overwriteClear" connectionId="4" xr16:uid="{00000000-0016-0000-0400-000036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22" growShrinkType="overwriteClear" connectionId="4" xr16:uid="{00000000-0016-0000-0400-000039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7" growShrinkType="overwriteClear" connectionId="4" xr16:uid="{8FF92E08-2144-47A2-9355-4E641254C5B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4" growShrinkType="overwriteClear" connectionId="4" xr16:uid="{00000000-0016-0000-0400-000046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8" growShrinkType="overwriteClear" connectionId="4" xr16:uid="{00000000-0016-0000-0400-00003D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5" growShrinkType="overwriteClear" connectionId="4" xr16:uid="{00000000-0016-0000-0400-00002B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4" growShrinkType="overwriteClear" connectionId="4" xr16:uid="{CDBA147F-B479-42E4-9569-5DFD60245608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2" growShrinkType="overwriteClear" connectionId="4" xr16:uid="{C991B903-C2AA-4ADD-B078-E15E3D66664E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2" growShrinkType="overwriteClear" connectionId="4" xr16:uid="{78613EB4-33D9-4DBB-933C-0EDA4D1E866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41" growShrinkType="overwriteClear" connectionId="4" xr16:uid="{00000000-0016-0000-0400-000041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1" growShrinkType="overwriteClear" connectionId="4" xr16:uid="{E6A3A161-CCF1-4B1E-BBB2-CEDFEAFB58D6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6" growShrinkType="overwriteClear" connectionId="4" xr16:uid="{89C5323B-BC5A-4858-9E76-D09586B5401A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9" growShrinkType="overwriteClear" connectionId="4" xr16:uid="{3439003B-A29C-4510-9425-0F597E6CE963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7" growShrinkType="overwriteClear" connectionId="4" xr16:uid="{4D32F9EF-DDB3-411A-8CE2-233E23FBEE3E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1" growShrinkType="overwriteClear" connectionId="4" xr16:uid="{00000000-0016-0000-0400-00004D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6" growShrinkType="overwriteClear" connectionId="4" xr16:uid="{00000000-0016-0000-0400-000042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4" growShrinkType="overwriteClear" connectionId="4" xr16:uid="{8E5C3480-0A3E-483C-A732-7CBE33533AFA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3" growShrinkType="overwriteClear" connectionId="4" xr16:uid="{C57FED60-A329-4B38-9071-905794479B7C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1" growShrinkType="overwriteClear" connectionId="4" xr16:uid="{00000000-0016-0000-0400-000038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2" growShrinkType="overwriteClear" connectionId="4" xr16:uid="{00000000-0016-0000-0400-000040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27" growShrinkType="overwriteClear" connectionId="4" xr16:uid="{00000000-0016-0000-0400-00004A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29" growShrinkType="overwriteClear" connectionId="4" xr16:uid="{00000000-0016-0000-0400-000034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37" growShrinkType="overwriteClear" connectionId="4" xr16:uid="{00000000-0016-0000-0400-00002C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5" growShrinkType="overwriteClear" connectionId="4" xr16:uid="{546358C4-4FF5-48F1-A622-C1D97C2A7E6F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1" growShrinkType="overwriteClear" connectionId="4" xr16:uid="{5E4DF194-E003-4FC2-9B1B-7CA505820525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3" growShrinkType="overwriteClear" connectionId="4" xr16:uid="{270A3F00-5C5B-49AD-9007-7696B3E07023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71" growShrinkType="overwriteClear" connectionId="4" xr16:uid="{27ACE588-6E42-40C6-8017-EFC567D8C346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8" growShrinkType="overwriteClear" connectionId="4" xr16:uid="{99F94826-F9EF-400A-8811-D8639349E9B9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19" growShrinkType="overwriteClear" connectionId="4" xr16:uid="{00000000-0016-0000-0400-00003C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58" growShrinkType="overwriteClear" connectionId="4" xr16:uid="{363DD6A6-2901-4AE4-88B2-D687C71D93A2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26" growShrinkType="overwriteClear" connectionId="4" xr16:uid="{00000000-0016-0000-0400-00002A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7" growShrinkType="overwriteClear" connectionId="4" xr16:uid="{00000000-0016-0000-0400-00003B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70" growShrinkType="overwriteClear" connectionId="4" xr16:uid="{AB557CC7-AEE6-4BD4-B0F9-80FFEA7CEEAC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MPRESAS_69" growShrinkType="overwriteClear" connectionId="4" xr16:uid="{F8A2D03D-D3C7-49B4-B3FA-559FE6591D3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4.xml"/><Relationship Id="rId21" Type="http://schemas.openxmlformats.org/officeDocument/2006/relationships/queryTable" Target="../queryTables/queryTable19.xml"/><Relationship Id="rId42" Type="http://schemas.openxmlformats.org/officeDocument/2006/relationships/queryTable" Target="../queryTables/queryTable40.xml"/><Relationship Id="rId47" Type="http://schemas.openxmlformats.org/officeDocument/2006/relationships/queryTable" Target="../queryTables/queryTable45.xml"/><Relationship Id="rId63" Type="http://schemas.openxmlformats.org/officeDocument/2006/relationships/queryTable" Target="../queryTables/queryTable61.xml"/><Relationship Id="rId68" Type="http://schemas.openxmlformats.org/officeDocument/2006/relationships/queryTable" Target="../queryTables/queryTable66.x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4.xml"/><Relationship Id="rId16" Type="http://schemas.openxmlformats.org/officeDocument/2006/relationships/queryTable" Target="../queryTables/queryTable14.xml"/><Relationship Id="rId29" Type="http://schemas.openxmlformats.org/officeDocument/2006/relationships/queryTable" Target="../queryTables/queryTable27.xml"/><Relationship Id="rId11" Type="http://schemas.openxmlformats.org/officeDocument/2006/relationships/queryTable" Target="../queryTables/queryTable9.xml"/><Relationship Id="rId24" Type="http://schemas.openxmlformats.org/officeDocument/2006/relationships/queryTable" Target="../queryTables/queryTable22.xml"/><Relationship Id="rId32" Type="http://schemas.openxmlformats.org/officeDocument/2006/relationships/queryTable" Target="../queryTables/queryTable30.xml"/><Relationship Id="rId37" Type="http://schemas.openxmlformats.org/officeDocument/2006/relationships/queryTable" Target="../queryTables/queryTable35.xml"/><Relationship Id="rId40" Type="http://schemas.openxmlformats.org/officeDocument/2006/relationships/queryTable" Target="../queryTables/queryTable38.xml"/><Relationship Id="rId45" Type="http://schemas.openxmlformats.org/officeDocument/2006/relationships/queryTable" Target="../queryTables/queryTable43.xml"/><Relationship Id="rId53" Type="http://schemas.openxmlformats.org/officeDocument/2006/relationships/queryTable" Target="../queryTables/queryTable51.xml"/><Relationship Id="rId58" Type="http://schemas.openxmlformats.org/officeDocument/2006/relationships/queryTable" Target="../queryTables/queryTable56.xml"/><Relationship Id="rId66" Type="http://schemas.openxmlformats.org/officeDocument/2006/relationships/queryTable" Target="../queryTables/queryTable64.xml"/><Relationship Id="rId5" Type="http://schemas.openxmlformats.org/officeDocument/2006/relationships/queryTable" Target="../queryTables/queryTable3.xml"/><Relationship Id="rId61" Type="http://schemas.openxmlformats.org/officeDocument/2006/relationships/queryTable" Target="../queryTables/queryTable59.xml"/><Relationship Id="rId19" Type="http://schemas.openxmlformats.org/officeDocument/2006/relationships/queryTable" Target="../queryTables/queryTable1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Relationship Id="rId35" Type="http://schemas.openxmlformats.org/officeDocument/2006/relationships/queryTable" Target="../queryTables/queryTable33.xml"/><Relationship Id="rId43" Type="http://schemas.openxmlformats.org/officeDocument/2006/relationships/queryTable" Target="../queryTables/queryTable41.xml"/><Relationship Id="rId48" Type="http://schemas.openxmlformats.org/officeDocument/2006/relationships/queryTable" Target="../queryTables/queryTable46.xml"/><Relationship Id="rId56" Type="http://schemas.openxmlformats.org/officeDocument/2006/relationships/queryTable" Target="../queryTables/queryTable54.xml"/><Relationship Id="rId64" Type="http://schemas.openxmlformats.org/officeDocument/2006/relationships/queryTable" Target="../queryTables/queryTable62.xml"/><Relationship Id="rId69" Type="http://schemas.openxmlformats.org/officeDocument/2006/relationships/queryTable" Target="../queryTables/queryTable67.xml"/><Relationship Id="rId8" Type="http://schemas.openxmlformats.org/officeDocument/2006/relationships/queryTable" Target="../queryTables/queryTable6.xml"/><Relationship Id="rId51" Type="http://schemas.openxmlformats.org/officeDocument/2006/relationships/queryTable" Target="../queryTables/queryTable49.xml"/><Relationship Id="rId3" Type="http://schemas.openxmlformats.org/officeDocument/2006/relationships/queryTable" Target="../queryTables/queryTable1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5" Type="http://schemas.openxmlformats.org/officeDocument/2006/relationships/queryTable" Target="../queryTables/queryTable23.xml"/><Relationship Id="rId33" Type="http://schemas.openxmlformats.org/officeDocument/2006/relationships/queryTable" Target="../queryTables/queryTable31.xml"/><Relationship Id="rId38" Type="http://schemas.openxmlformats.org/officeDocument/2006/relationships/queryTable" Target="../queryTables/queryTable36.xml"/><Relationship Id="rId46" Type="http://schemas.openxmlformats.org/officeDocument/2006/relationships/queryTable" Target="../queryTables/queryTable44.xml"/><Relationship Id="rId59" Type="http://schemas.openxmlformats.org/officeDocument/2006/relationships/queryTable" Target="../queryTables/queryTable57.xml"/><Relationship Id="rId67" Type="http://schemas.openxmlformats.org/officeDocument/2006/relationships/queryTable" Target="../queryTables/queryTable65.xml"/><Relationship Id="rId20" Type="http://schemas.openxmlformats.org/officeDocument/2006/relationships/queryTable" Target="../queryTables/queryTable18.xml"/><Relationship Id="rId41" Type="http://schemas.openxmlformats.org/officeDocument/2006/relationships/queryTable" Target="../queryTables/queryTable39.xml"/><Relationship Id="rId54" Type="http://schemas.openxmlformats.org/officeDocument/2006/relationships/queryTable" Target="../queryTables/queryTable52.xml"/><Relationship Id="rId62" Type="http://schemas.openxmlformats.org/officeDocument/2006/relationships/queryTable" Target="../queryTables/queryTable60.xml"/><Relationship Id="rId70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4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28" Type="http://schemas.openxmlformats.org/officeDocument/2006/relationships/queryTable" Target="../queryTables/queryTable26.xml"/><Relationship Id="rId36" Type="http://schemas.openxmlformats.org/officeDocument/2006/relationships/queryTable" Target="../queryTables/queryTable34.xml"/><Relationship Id="rId49" Type="http://schemas.openxmlformats.org/officeDocument/2006/relationships/queryTable" Target="../queryTables/queryTable47.xml"/><Relationship Id="rId57" Type="http://schemas.openxmlformats.org/officeDocument/2006/relationships/queryTable" Target="../queryTables/queryTable55.xml"/><Relationship Id="rId10" Type="http://schemas.openxmlformats.org/officeDocument/2006/relationships/queryTable" Target="../queryTables/queryTable8.xml"/><Relationship Id="rId31" Type="http://schemas.openxmlformats.org/officeDocument/2006/relationships/queryTable" Target="../queryTables/queryTable29.xml"/><Relationship Id="rId44" Type="http://schemas.openxmlformats.org/officeDocument/2006/relationships/queryTable" Target="../queryTables/queryTable42.xml"/><Relationship Id="rId52" Type="http://schemas.openxmlformats.org/officeDocument/2006/relationships/queryTable" Target="../queryTables/queryTable50.xml"/><Relationship Id="rId60" Type="http://schemas.openxmlformats.org/officeDocument/2006/relationships/queryTable" Target="../queryTables/queryTable58.xml"/><Relationship Id="rId65" Type="http://schemas.openxmlformats.org/officeDocument/2006/relationships/queryTable" Target="../queryTables/queryTable63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39" Type="http://schemas.openxmlformats.org/officeDocument/2006/relationships/queryTable" Target="../queryTables/queryTable37.xml"/><Relationship Id="rId34" Type="http://schemas.openxmlformats.org/officeDocument/2006/relationships/queryTable" Target="../queryTables/queryTable32.xml"/><Relationship Id="rId50" Type="http://schemas.openxmlformats.org/officeDocument/2006/relationships/queryTable" Target="../queryTables/queryTable48.xml"/><Relationship Id="rId55" Type="http://schemas.openxmlformats.org/officeDocument/2006/relationships/queryTable" Target="../queryTables/queryTable53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93.xml"/><Relationship Id="rId21" Type="http://schemas.openxmlformats.org/officeDocument/2006/relationships/queryTable" Target="../queryTables/queryTable88.xml"/><Relationship Id="rId34" Type="http://schemas.openxmlformats.org/officeDocument/2006/relationships/queryTable" Target="../queryTables/queryTable101.xml"/><Relationship Id="rId42" Type="http://schemas.openxmlformats.org/officeDocument/2006/relationships/queryTable" Target="../queryTables/queryTable109.xml"/><Relationship Id="rId47" Type="http://schemas.openxmlformats.org/officeDocument/2006/relationships/queryTable" Target="../queryTables/queryTable114.xml"/><Relationship Id="rId50" Type="http://schemas.openxmlformats.org/officeDocument/2006/relationships/queryTable" Target="../queryTables/queryTable117.xml"/><Relationship Id="rId55" Type="http://schemas.openxmlformats.org/officeDocument/2006/relationships/queryTable" Target="../queryTables/queryTable122.xml"/><Relationship Id="rId63" Type="http://schemas.openxmlformats.org/officeDocument/2006/relationships/queryTable" Target="../queryTables/queryTable130.xml"/><Relationship Id="rId68" Type="http://schemas.openxmlformats.org/officeDocument/2006/relationships/queryTable" Target="../queryTables/queryTable135.xml"/><Relationship Id="rId7" Type="http://schemas.openxmlformats.org/officeDocument/2006/relationships/queryTable" Target="../queryTables/queryTable74.xml"/><Relationship Id="rId2" Type="http://schemas.openxmlformats.org/officeDocument/2006/relationships/queryTable" Target="../queryTables/queryTable69.xml"/><Relationship Id="rId16" Type="http://schemas.openxmlformats.org/officeDocument/2006/relationships/queryTable" Target="../queryTables/queryTable83.xml"/><Relationship Id="rId29" Type="http://schemas.openxmlformats.org/officeDocument/2006/relationships/queryTable" Target="../queryTables/queryTable96.xml"/><Relationship Id="rId11" Type="http://schemas.openxmlformats.org/officeDocument/2006/relationships/queryTable" Target="../queryTables/queryTable78.xml"/><Relationship Id="rId24" Type="http://schemas.openxmlformats.org/officeDocument/2006/relationships/queryTable" Target="../queryTables/queryTable91.xml"/><Relationship Id="rId32" Type="http://schemas.openxmlformats.org/officeDocument/2006/relationships/queryTable" Target="../queryTables/queryTable99.xml"/><Relationship Id="rId37" Type="http://schemas.openxmlformats.org/officeDocument/2006/relationships/queryTable" Target="../queryTables/queryTable104.xml"/><Relationship Id="rId40" Type="http://schemas.openxmlformats.org/officeDocument/2006/relationships/queryTable" Target="../queryTables/queryTable107.xml"/><Relationship Id="rId45" Type="http://schemas.openxmlformats.org/officeDocument/2006/relationships/queryTable" Target="../queryTables/queryTable112.xml"/><Relationship Id="rId53" Type="http://schemas.openxmlformats.org/officeDocument/2006/relationships/queryTable" Target="../queryTables/queryTable120.xml"/><Relationship Id="rId58" Type="http://schemas.openxmlformats.org/officeDocument/2006/relationships/queryTable" Target="../queryTables/queryTable125.xml"/><Relationship Id="rId66" Type="http://schemas.openxmlformats.org/officeDocument/2006/relationships/queryTable" Target="../queryTables/queryTable133.xml"/><Relationship Id="rId5" Type="http://schemas.openxmlformats.org/officeDocument/2006/relationships/queryTable" Target="../queryTables/queryTable72.xml"/><Relationship Id="rId61" Type="http://schemas.openxmlformats.org/officeDocument/2006/relationships/queryTable" Target="../queryTables/queryTable128.xml"/><Relationship Id="rId19" Type="http://schemas.openxmlformats.org/officeDocument/2006/relationships/queryTable" Target="../queryTables/queryTable86.xml"/><Relationship Id="rId14" Type="http://schemas.openxmlformats.org/officeDocument/2006/relationships/queryTable" Target="../queryTables/queryTable81.xml"/><Relationship Id="rId22" Type="http://schemas.openxmlformats.org/officeDocument/2006/relationships/queryTable" Target="../queryTables/queryTable89.xml"/><Relationship Id="rId27" Type="http://schemas.openxmlformats.org/officeDocument/2006/relationships/queryTable" Target="../queryTables/queryTable94.xml"/><Relationship Id="rId30" Type="http://schemas.openxmlformats.org/officeDocument/2006/relationships/queryTable" Target="../queryTables/queryTable97.xml"/><Relationship Id="rId35" Type="http://schemas.openxmlformats.org/officeDocument/2006/relationships/queryTable" Target="../queryTables/queryTable102.xml"/><Relationship Id="rId43" Type="http://schemas.openxmlformats.org/officeDocument/2006/relationships/queryTable" Target="../queryTables/queryTable110.xml"/><Relationship Id="rId48" Type="http://schemas.openxmlformats.org/officeDocument/2006/relationships/queryTable" Target="../queryTables/queryTable115.xml"/><Relationship Id="rId56" Type="http://schemas.openxmlformats.org/officeDocument/2006/relationships/queryTable" Target="../queryTables/queryTable123.xml"/><Relationship Id="rId64" Type="http://schemas.openxmlformats.org/officeDocument/2006/relationships/queryTable" Target="../queryTables/queryTable131.xml"/><Relationship Id="rId8" Type="http://schemas.openxmlformats.org/officeDocument/2006/relationships/queryTable" Target="../queryTables/queryTable75.xml"/><Relationship Id="rId51" Type="http://schemas.openxmlformats.org/officeDocument/2006/relationships/queryTable" Target="../queryTables/queryTable118.xml"/><Relationship Id="rId3" Type="http://schemas.openxmlformats.org/officeDocument/2006/relationships/queryTable" Target="../queryTables/queryTable70.xml"/><Relationship Id="rId12" Type="http://schemas.openxmlformats.org/officeDocument/2006/relationships/queryTable" Target="../queryTables/queryTable79.xml"/><Relationship Id="rId17" Type="http://schemas.openxmlformats.org/officeDocument/2006/relationships/queryTable" Target="../queryTables/queryTable84.xml"/><Relationship Id="rId25" Type="http://schemas.openxmlformats.org/officeDocument/2006/relationships/queryTable" Target="../queryTables/queryTable92.xml"/><Relationship Id="rId33" Type="http://schemas.openxmlformats.org/officeDocument/2006/relationships/queryTable" Target="../queryTables/queryTable100.xml"/><Relationship Id="rId38" Type="http://schemas.openxmlformats.org/officeDocument/2006/relationships/queryTable" Target="../queryTables/queryTable105.xml"/><Relationship Id="rId46" Type="http://schemas.openxmlformats.org/officeDocument/2006/relationships/queryTable" Target="../queryTables/queryTable113.xml"/><Relationship Id="rId59" Type="http://schemas.openxmlformats.org/officeDocument/2006/relationships/queryTable" Target="../queryTables/queryTable126.xml"/><Relationship Id="rId67" Type="http://schemas.openxmlformats.org/officeDocument/2006/relationships/queryTable" Target="../queryTables/queryTable134.xml"/><Relationship Id="rId20" Type="http://schemas.openxmlformats.org/officeDocument/2006/relationships/queryTable" Target="../queryTables/queryTable87.xml"/><Relationship Id="rId41" Type="http://schemas.openxmlformats.org/officeDocument/2006/relationships/queryTable" Target="../queryTables/queryTable108.xml"/><Relationship Id="rId54" Type="http://schemas.openxmlformats.org/officeDocument/2006/relationships/queryTable" Target="../queryTables/queryTable121.xml"/><Relationship Id="rId62" Type="http://schemas.openxmlformats.org/officeDocument/2006/relationships/queryTable" Target="../queryTables/queryTable129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73.xml"/><Relationship Id="rId15" Type="http://schemas.openxmlformats.org/officeDocument/2006/relationships/queryTable" Target="../queryTables/queryTable82.xml"/><Relationship Id="rId23" Type="http://schemas.openxmlformats.org/officeDocument/2006/relationships/queryTable" Target="../queryTables/queryTable90.xml"/><Relationship Id="rId28" Type="http://schemas.openxmlformats.org/officeDocument/2006/relationships/queryTable" Target="../queryTables/queryTable95.xml"/><Relationship Id="rId36" Type="http://schemas.openxmlformats.org/officeDocument/2006/relationships/queryTable" Target="../queryTables/queryTable103.xml"/><Relationship Id="rId49" Type="http://schemas.openxmlformats.org/officeDocument/2006/relationships/queryTable" Target="../queryTables/queryTable116.xml"/><Relationship Id="rId57" Type="http://schemas.openxmlformats.org/officeDocument/2006/relationships/queryTable" Target="../queryTables/queryTable124.xml"/><Relationship Id="rId10" Type="http://schemas.openxmlformats.org/officeDocument/2006/relationships/queryTable" Target="../queryTables/queryTable77.xml"/><Relationship Id="rId31" Type="http://schemas.openxmlformats.org/officeDocument/2006/relationships/queryTable" Target="../queryTables/queryTable98.xml"/><Relationship Id="rId44" Type="http://schemas.openxmlformats.org/officeDocument/2006/relationships/queryTable" Target="../queryTables/queryTable111.xml"/><Relationship Id="rId52" Type="http://schemas.openxmlformats.org/officeDocument/2006/relationships/queryTable" Target="../queryTables/queryTable119.xml"/><Relationship Id="rId60" Type="http://schemas.openxmlformats.org/officeDocument/2006/relationships/queryTable" Target="../queryTables/queryTable127.xml"/><Relationship Id="rId65" Type="http://schemas.openxmlformats.org/officeDocument/2006/relationships/queryTable" Target="../queryTables/queryTable132.xml"/><Relationship Id="rId4" Type="http://schemas.openxmlformats.org/officeDocument/2006/relationships/queryTable" Target="../queryTables/queryTable71.xml"/><Relationship Id="rId9" Type="http://schemas.openxmlformats.org/officeDocument/2006/relationships/queryTable" Target="../queryTables/queryTable76.xml"/><Relationship Id="rId13" Type="http://schemas.openxmlformats.org/officeDocument/2006/relationships/queryTable" Target="../queryTables/queryTable80.xml"/><Relationship Id="rId18" Type="http://schemas.openxmlformats.org/officeDocument/2006/relationships/queryTable" Target="../queryTables/queryTable85.xml"/><Relationship Id="rId39" Type="http://schemas.openxmlformats.org/officeDocument/2006/relationships/queryTable" Target="../queryTables/queryTable10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Q22"/>
  <sheetViews>
    <sheetView showGridLines="0" showRowColHeaders="0" topLeftCell="A10" zoomScale="110" zoomScaleNormal="110" workbookViewId="0">
      <selection activeCell="E3" sqref="E3"/>
    </sheetView>
  </sheetViews>
  <sheetFormatPr defaultColWidth="0" defaultRowHeight="15" zeroHeight="1" x14ac:dyDescent="0.25"/>
  <cols>
    <col min="1" max="14" width="8.7109375" style="7" customWidth="1"/>
    <col min="15" max="16" width="9.140625" style="7" hidden="1" customWidth="1"/>
    <col min="17" max="17" width="0" style="7" hidden="1" customWidth="1"/>
    <col min="18" max="16384" width="9.140625" style="7" hidden="1"/>
  </cols>
  <sheetData>
    <row r="1" x14ac:dyDescent="0.25"/>
    <row r="2" x14ac:dyDescent="0.25"/>
    <row r="3" x14ac:dyDescent="0.25"/>
    <row r="4" ht="15" customHeight="1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spans="12:14" x14ac:dyDescent="0.25"/>
    <row r="18" spans="12:14" x14ac:dyDescent="0.25"/>
    <row r="19" spans="12:14" x14ac:dyDescent="0.25"/>
    <row r="20" spans="12:14" x14ac:dyDescent="0.25"/>
    <row r="21" spans="12:14" x14ac:dyDescent="0.25">
      <c r="L21" s="80">
        <f ca="1">TODAY()</f>
        <v>45141</v>
      </c>
      <c r="M21" s="80"/>
      <c r="N21" s="80"/>
    </row>
    <row r="22" spans="12:14" ht="13.5" customHeight="1" x14ac:dyDescent="0.25">
      <c r="M22" s="8"/>
      <c r="N22" s="8" t="s">
        <v>139</v>
      </c>
    </row>
  </sheetData>
  <sheetProtection password="F489" sheet="1" objects="1" scenarios="1"/>
  <mergeCells count="1">
    <mergeCell ref="L21:N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L3934"/>
  <sheetViews>
    <sheetView showGridLines="0" tabSelected="1" zoomScale="98" zoomScaleNormal="98" workbookViewId="0">
      <pane xSplit="13" ySplit="6" topLeftCell="N3045" activePane="bottomRight" state="frozen"/>
      <selection activeCell="E3" sqref="E3"/>
      <selection pane="topRight" activeCell="E3" sqref="E3"/>
      <selection pane="bottomLeft" activeCell="E3" sqref="E3"/>
      <selection pane="bottomRight" activeCell="R3053" sqref="R3053"/>
    </sheetView>
  </sheetViews>
  <sheetFormatPr defaultColWidth="9.140625" defaultRowHeight="15" x14ac:dyDescent="0.25"/>
  <cols>
    <col min="1" max="1" width="9.140625" style="26" hidden="1" customWidth="1"/>
    <col min="2" max="2" width="14.7109375" style="26" hidden="1" customWidth="1"/>
    <col min="3" max="3" width="9.28515625" style="27" bestFit="1" customWidth="1"/>
    <col min="4" max="4" width="6.85546875" style="27" bestFit="1" customWidth="1"/>
    <col min="5" max="5" width="9.7109375" style="27" customWidth="1"/>
    <col min="6" max="9" width="8.5703125" style="27" customWidth="1"/>
    <col min="10" max="10" width="12.5703125" style="27" customWidth="1"/>
    <col min="11" max="11" width="11.85546875" style="27" customWidth="1"/>
    <col min="12" max="12" width="11.140625" style="27" customWidth="1"/>
    <col min="13" max="13" width="10.7109375" style="27" customWidth="1"/>
    <col min="14" max="14" width="9" style="27" customWidth="1"/>
    <col min="15" max="15" width="15.7109375" style="27" customWidth="1"/>
    <col min="16" max="16" width="10" style="27" customWidth="1"/>
    <col min="17" max="17" width="16.7109375" style="27" customWidth="1"/>
    <col min="18" max="19" width="8.5703125" style="27" customWidth="1"/>
    <col min="20" max="20" width="15.7109375" style="27" customWidth="1"/>
    <col min="21" max="21" width="10" style="27" customWidth="1"/>
    <col min="22" max="22" width="16.7109375" style="27" customWidth="1"/>
    <col min="23" max="23" width="8.5703125" style="27" customWidth="1"/>
    <col min="24" max="24" width="10.85546875" style="27" customWidth="1"/>
    <col min="25" max="25" width="15.7109375" style="27" customWidth="1"/>
    <col min="26" max="26" width="10" style="27" customWidth="1"/>
    <col min="27" max="27" width="16.7109375" style="27" customWidth="1"/>
    <col min="28" max="28" width="8.5703125" style="27" customWidth="1"/>
    <col min="29" max="29" width="10.85546875" style="27" customWidth="1"/>
    <col min="30" max="30" width="15.7109375" style="27" customWidth="1"/>
    <col min="31" max="31" width="10" style="27" customWidth="1"/>
    <col min="32" max="32" width="16.7109375" style="27" customWidth="1"/>
    <col min="33" max="33" width="8.5703125" style="27" customWidth="1"/>
    <col min="34" max="34" width="10.85546875" style="27" customWidth="1"/>
    <col min="35" max="35" width="15.7109375" style="27" customWidth="1"/>
    <col min="36" max="36" width="10" style="27" customWidth="1"/>
    <col min="37" max="37" width="16.7109375" style="27" customWidth="1"/>
    <col min="38" max="38" width="8.5703125" style="27" customWidth="1"/>
    <col min="39" max="16384" width="9.140625" style="27"/>
  </cols>
  <sheetData>
    <row r="1" spans="1:38" ht="12.75" customHeight="1" x14ac:dyDescent="0.25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 t="s">
        <v>29</v>
      </c>
      <c r="P1" s="2"/>
      <c r="Q1" s="3"/>
      <c r="R1" s="3"/>
    </row>
    <row r="2" spans="1:38" ht="12.75" customHeight="1" x14ac:dyDescent="0.25">
      <c r="C2" s="3" t="s">
        <v>10</v>
      </c>
      <c r="D2" s="90">
        <v>2487914866</v>
      </c>
      <c r="E2" s="90"/>
      <c r="F2" s="91" t="str">
        <f>VLOOKUP(D2,AUDITORES!A:B,2,FALSE)</f>
        <v>Wagner Garé</v>
      </c>
      <c r="G2" s="91"/>
      <c r="H2" s="91"/>
      <c r="I2" s="91"/>
      <c r="J2" s="91"/>
      <c r="K2" s="4" t="s">
        <v>18</v>
      </c>
      <c r="M2" s="5">
        <v>0.3666666666666667</v>
      </c>
      <c r="N2" s="2"/>
      <c r="O2" s="10">
        <f>COUNTIFS(A:A,"PENDENTE")</f>
        <v>1</v>
      </c>
      <c r="P2" s="2"/>
    </row>
    <row r="3" spans="1:38" ht="13.5" customHeight="1" thickBot="1" x14ac:dyDescent="0.3"/>
    <row r="4" spans="1:38" x14ac:dyDescent="0.25">
      <c r="C4" s="96" t="s">
        <v>11</v>
      </c>
      <c r="D4" s="97"/>
      <c r="E4" s="98"/>
      <c r="F4" s="81" t="s">
        <v>0</v>
      </c>
      <c r="G4" s="82"/>
      <c r="H4" s="82"/>
      <c r="I4" s="82"/>
      <c r="J4" s="82"/>
      <c r="K4" s="82"/>
      <c r="L4" s="82"/>
      <c r="M4" s="83"/>
      <c r="N4" s="81" t="s">
        <v>20</v>
      </c>
      <c r="O4" s="82"/>
      <c r="P4" s="82"/>
      <c r="Q4" s="82"/>
      <c r="R4" s="83"/>
      <c r="S4" s="81" t="s">
        <v>21</v>
      </c>
      <c r="T4" s="82"/>
      <c r="U4" s="82"/>
      <c r="V4" s="82"/>
      <c r="W4" s="83"/>
      <c r="X4" s="81" t="s">
        <v>22</v>
      </c>
      <c r="Y4" s="82"/>
      <c r="Z4" s="82"/>
      <c r="AA4" s="82"/>
      <c r="AB4" s="83"/>
      <c r="AC4" s="81" t="s">
        <v>23</v>
      </c>
      <c r="AD4" s="82"/>
      <c r="AE4" s="82"/>
      <c r="AF4" s="82"/>
      <c r="AG4" s="83"/>
      <c r="AH4" s="81" t="s">
        <v>24</v>
      </c>
      <c r="AI4" s="82"/>
      <c r="AJ4" s="82"/>
      <c r="AK4" s="82"/>
      <c r="AL4" s="83"/>
    </row>
    <row r="5" spans="1:38" ht="15" customHeight="1" x14ac:dyDescent="0.25">
      <c r="C5" s="99" t="s">
        <v>11</v>
      </c>
      <c r="D5" s="92" t="s">
        <v>30</v>
      </c>
      <c r="E5" s="101" t="s">
        <v>12</v>
      </c>
      <c r="F5" s="103" t="s">
        <v>16</v>
      </c>
      <c r="G5" s="105" t="s">
        <v>1</v>
      </c>
      <c r="H5" s="105"/>
      <c r="I5" s="92" t="s">
        <v>13</v>
      </c>
      <c r="J5" s="94" t="s">
        <v>7</v>
      </c>
      <c r="K5" s="94" t="s">
        <v>25</v>
      </c>
      <c r="L5" s="94" t="s">
        <v>31</v>
      </c>
      <c r="M5" s="88" t="s">
        <v>32</v>
      </c>
      <c r="N5" s="84" t="s">
        <v>44</v>
      </c>
      <c r="O5" s="86" t="s">
        <v>45</v>
      </c>
      <c r="P5" s="86" t="s">
        <v>46</v>
      </c>
      <c r="Q5" s="86" t="s">
        <v>47</v>
      </c>
      <c r="R5" s="88" t="s">
        <v>19</v>
      </c>
      <c r="S5" s="84" t="s">
        <v>44</v>
      </c>
      <c r="T5" s="86" t="s">
        <v>45</v>
      </c>
      <c r="U5" s="86" t="s">
        <v>46</v>
      </c>
      <c r="V5" s="86" t="s">
        <v>47</v>
      </c>
      <c r="W5" s="88" t="s">
        <v>19</v>
      </c>
      <c r="X5" s="84" t="s">
        <v>44</v>
      </c>
      <c r="Y5" s="86" t="s">
        <v>45</v>
      </c>
      <c r="Z5" s="86" t="s">
        <v>46</v>
      </c>
      <c r="AA5" s="86" t="s">
        <v>47</v>
      </c>
      <c r="AB5" s="88" t="s">
        <v>19</v>
      </c>
      <c r="AC5" s="84" t="s">
        <v>44</v>
      </c>
      <c r="AD5" s="86" t="s">
        <v>45</v>
      </c>
      <c r="AE5" s="86" t="s">
        <v>46</v>
      </c>
      <c r="AF5" s="86" t="s">
        <v>47</v>
      </c>
      <c r="AG5" s="88" t="s">
        <v>19</v>
      </c>
      <c r="AH5" s="84" t="s">
        <v>44</v>
      </c>
      <c r="AI5" s="86" t="s">
        <v>45</v>
      </c>
      <c r="AJ5" s="86" t="s">
        <v>46</v>
      </c>
      <c r="AK5" s="86" t="s">
        <v>47</v>
      </c>
      <c r="AL5" s="88" t="s">
        <v>19</v>
      </c>
    </row>
    <row r="6" spans="1:38" ht="15.75" thickBot="1" x14ac:dyDescent="0.3">
      <c r="A6" s="28" t="s">
        <v>34</v>
      </c>
      <c r="B6" s="28" t="s">
        <v>33</v>
      </c>
      <c r="C6" s="100"/>
      <c r="D6" s="93"/>
      <c r="E6" s="102"/>
      <c r="F6" s="104"/>
      <c r="G6" s="11" t="s">
        <v>15</v>
      </c>
      <c r="H6" s="11" t="s">
        <v>14</v>
      </c>
      <c r="I6" s="93"/>
      <c r="J6" s="95"/>
      <c r="K6" s="95"/>
      <c r="L6" s="95"/>
      <c r="M6" s="89"/>
      <c r="N6" s="85"/>
      <c r="O6" s="87"/>
      <c r="P6" s="87"/>
      <c r="Q6" s="87"/>
      <c r="R6" s="89"/>
      <c r="S6" s="85"/>
      <c r="T6" s="87"/>
      <c r="U6" s="87"/>
      <c r="V6" s="87"/>
      <c r="W6" s="89"/>
      <c r="X6" s="85"/>
      <c r="Y6" s="87"/>
      <c r="Z6" s="87"/>
      <c r="AA6" s="87"/>
      <c r="AB6" s="89"/>
      <c r="AC6" s="85"/>
      <c r="AD6" s="87"/>
      <c r="AE6" s="87"/>
      <c r="AF6" s="87"/>
      <c r="AG6" s="89"/>
      <c r="AH6" s="85"/>
      <c r="AI6" s="87"/>
      <c r="AJ6" s="87"/>
      <c r="AK6" s="87"/>
      <c r="AL6" s="89"/>
    </row>
    <row r="7" spans="1:38" x14ac:dyDescent="0.25">
      <c r="A7" s="26" t="str">
        <f>IF(OR(O7="NAO CADASTRADA",T7="NAO CADASTRADA",Y7="NAO CADASTRADA",AD7="NAO CADASTRADA",AI7="NAO CADASTRADA",Q7="NAO CADASTRADA",V7="NAO CADASTRADA",AA7="NAO CADASTRADA",AF7="NAO CADASTRADA",AK7="NAO CADASTRADA"),"PENDENTE",IF(J7="","OK",IF(K7&lt;&gt;J7,"PENDENTE","OK")))</f>
        <v>OK</v>
      </c>
      <c r="B7" s="29">
        <f>$D$2</f>
        <v>2487914866</v>
      </c>
      <c r="C7" s="30">
        <v>42095</v>
      </c>
      <c r="D7" s="18">
        <f>C7</f>
        <v>42095</v>
      </c>
      <c r="E7" s="19" t="str">
        <f>IF(ISERROR(VLOOKUP(C7,FERIADOS!$A:$B,1,FALSE)),IF(WEEKDAY(C7)=1,"Dom",IF(WEEKDAY(C7)=2,"Seg",IF(WEEKDAY(C7)=3,"Ter",IF(WEEKDAY(C7)=4,"Qua",IF(WEEKDAY(C7)=5,"Qui",IF(WEEKDAY(C7)=6,"Sex","Sab")))))),"Feriado")</f>
        <v>Qua</v>
      </c>
      <c r="F7" s="32"/>
      <c r="G7" s="33"/>
      <c r="H7" s="33"/>
      <c r="I7" s="33"/>
      <c r="J7" s="21" t="str">
        <f>IF(OR(F7="",G7="",H7="",I7=""),"",I7-H7+G7-F7)</f>
        <v/>
      </c>
      <c r="K7" s="21">
        <f t="shared" ref="K7:K70" si="0">SUM(R7,W7,AB7,AG7,AL7)</f>
        <v>0</v>
      </c>
      <c r="L7" s="21" t="str">
        <f t="shared" ref="L7:L70" si="1">IF(OR(E7="Sab",E7="Dom",E7="Feriado"),J7,IF(J7="","",IF(J7&lt;=$M$2,0,J7-$M$2)))</f>
        <v/>
      </c>
      <c r="M7" s="22" t="str">
        <f>IF(J7="","",IF(OR(E7="Sab",E7="Dom",E7="Feriado"),0,IF(J7&gt;=$M$2,0,$M$2-J7)))</f>
        <v/>
      </c>
      <c r="N7" s="47"/>
      <c r="O7" s="53" t="str">
        <f>IF(N7="","",IFERROR(VLOOKUP(N7,EMPRESAS!$A:$C,3,FALSE),"NAO CADASTRADA"))</f>
        <v/>
      </c>
      <c r="P7" s="45"/>
      <c r="Q7" s="53" t="str">
        <f>IF(P7="","",IFERROR(VLOOKUP(P7,ATIVIDADES!$A:$C,3,FALSE),"NAO CADASTRADA"))</f>
        <v/>
      </c>
      <c r="R7" s="46"/>
      <c r="S7" s="47"/>
      <c r="T7" s="53" t="str">
        <f>IF(S7="","",IFERROR(VLOOKUP(S7,EMPRESAS!$A:$C,3,FALSE),"NAO CADASTRADA"))</f>
        <v/>
      </c>
      <c r="U7" s="45"/>
      <c r="V7" s="53" t="str">
        <f>IF(U7="","",IFERROR(VLOOKUP(U7,ATIVIDADES!$A:$C,3,FALSE),"NAO CADASTRADA"))</f>
        <v/>
      </c>
      <c r="W7" s="46"/>
      <c r="X7" s="47"/>
      <c r="Y7" s="53" t="str">
        <f>IF(X7="","",IFERROR(VLOOKUP(X7,EMPRESAS!$A:$C,3,FALSE),"NAO CADASTRADA"))</f>
        <v/>
      </c>
      <c r="Z7" s="45"/>
      <c r="AA7" s="53" t="str">
        <f>IF(Z7="","",IFERROR(VLOOKUP(Z7,ATIVIDADES!$A:$C,3,FALSE),"NAO CADASTRADA"))</f>
        <v/>
      </c>
      <c r="AB7" s="46"/>
      <c r="AC7" s="47"/>
      <c r="AD7" s="53" t="str">
        <f>IF(AC7="","",IFERROR(VLOOKUP(AC7,EMPRESAS!$A:$C,3,FALSE),"NAO CADASTRADA"))</f>
        <v/>
      </c>
      <c r="AE7" s="45"/>
      <c r="AF7" s="53" t="str">
        <f>IF(AE7="","",IFERROR(VLOOKUP(AE7,ATIVIDADES!$A:$C,3,FALSE),"NAO CADASTRADA"))</f>
        <v/>
      </c>
      <c r="AG7" s="46"/>
      <c r="AH7" s="47"/>
      <c r="AI7" s="53" t="str">
        <f>IF(AH7="","",IFERROR(VLOOKUP(AH7,EMPRESAS!$A:$C,3,FALSE),"NAO CADASTRADA"))</f>
        <v/>
      </c>
      <c r="AJ7" s="45"/>
      <c r="AK7" s="53" t="str">
        <f>IF(AJ7="","",IFERROR(VLOOKUP(AJ7,ATIVIDADES!$A:$C,3,FALSE),"NAO CADASTRADA"))</f>
        <v/>
      </c>
      <c r="AL7" s="46"/>
    </row>
    <row r="8" spans="1:38" x14ac:dyDescent="0.25">
      <c r="A8" s="26" t="str">
        <f t="shared" ref="A8:A71" si="2">IF(J8="","OK",IF(K8&lt;&gt;J8,"PENDENTE","OK"))</f>
        <v>OK</v>
      </c>
      <c r="B8" s="29">
        <f t="shared" ref="B8:B71" si="3">$D$2</f>
        <v>2487914866</v>
      </c>
      <c r="C8" s="30">
        <v>42096</v>
      </c>
      <c r="D8" s="18">
        <f>IF(MONTH(C8)=MONTH(C7),D7,C8)</f>
        <v>42095</v>
      </c>
      <c r="E8" s="19" t="str">
        <f>IF(ISERROR(VLOOKUP(C8,FERIADOS!$A:$B,1,FALSE)),IF(WEEKDAY(C8)=1,"Dom",IF(WEEKDAY(C8)=2,"Seg",IF(WEEKDAY(C8)=3,"Ter",IF(WEEKDAY(C8)=4,"Qua",IF(WEEKDAY(C8)=5,"Qui",IF(WEEKDAY(C8)=6,"Sex","Sab")))))),"Feriado")</f>
        <v>Qui</v>
      </c>
      <c r="F8" s="32"/>
      <c r="G8" s="33"/>
      <c r="H8" s="33"/>
      <c r="I8" s="33"/>
      <c r="J8" s="21" t="str">
        <f t="shared" ref="J8:J71" si="4">IF(OR(F8="",G8="",H8="",I8=""),"",I8-H8+G8-F8)</f>
        <v/>
      </c>
      <c r="K8" s="21">
        <f t="shared" si="0"/>
        <v>0</v>
      </c>
      <c r="L8" s="21" t="str">
        <f t="shared" si="1"/>
        <v/>
      </c>
      <c r="M8" s="22" t="str">
        <f t="shared" ref="M8:M71" si="5">IF(J8="","",IF(OR(E8="Sab",E8="Dom",E8="Feriado"),0,IF(J8&gt;=$M$2,0,$M$2-J8)))</f>
        <v/>
      </c>
      <c r="N8" s="48"/>
      <c r="O8" s="54" t="str">
        <f>IF(N8="","",IFERROR(VLOOKUP(N8,EMPRESAS!$A:$C,3,FALSE),"NAO CADASTRADA"))</f>
        <v/>
      </c>
      <c r="P8" s="50"/>
      <c r="Q8" s="54" t="str">
        <f>IF(P8="","",IFERROR(VLOOKUP(P8,ATIVIDADES!$A:$C,3,FALSE),"NAO CADASTRADA"))</f>
        <v/>
      </c>
      <c r="R8" s="42"/>
      <c r="S8" s="48"/>
      <c r="T8" s="54" t="str">
        <f>IF(S8="","",IFERROR(VLOOKUP(S8,EMPRESAS!$A:$C,3,FALSE),"NAO CADASTRADA"))</f>
        <v/>
      </c>
      <c r="U8" s="50"/>
      <c r="V8" s="54" t="str">
        <f>IF(U8="","",IFERROR(VLOOKUP(U8,ATIVIDADES!$A:$C,3,FALSE),"NAO CADASTRADA"))</f>
        <v/>
      </c>
      <c r="W8" s="42"/>
      <c r="X8" s="48"/>
      <c r="Y8" s="54" t="str">
        <f>IF(X8="","",IFERROR(VLOOKUP(X8,EMPRESAS!$A:$C,3,FALSE),"NAO CADASTRADA"))</f>
        <v/>
      </c>
      <c r="Z8" s="50"/>
      <c r="AA8" s="54" t="str">
        <f>IF(Z8="","",IFERROR(VLOOKUP(Z8,ATIVIDADES!$A:$C,3,FALSE),"NAO CADASTRADA"))</f>
        <v/>
      </c>
      <c r="AB8" s="42"/>
      <c r="AC8" s="48"/>
      <c r="AD8" s="54" t="str">
        <f>IF(AC8="","",IFERROR(VLOOKUP(AC8,EMPRESAS!$A:$C,3,FALSE),"NAO CADASTRADA"))</f>
        <v/>
      </c>
      <c r="AE8" s="50"/>
      <c r="AF8" s="54" t="str">
        <f>IF(AE8="","",IFERROR(VLOOKUP(AE8,ATIVIDADES!$A:$C,3,FALSE),"NAO CADASTRADA"))</f>
        <v/>
      </c>
      <c r="AG8" s="42"/>
      <c r="AH8" s="48"/>
      <c r="AI8" s="54" t="str">
        <f>IF(AH8="","",IFERROR(VLOOKUP(AH8,EMPRESAS!$A:$C,3,FALSE),"NAO CADASTRADA"))</f>
        <v/>
      </c>
      <c r="AJ8" s="50"/>
      <c r="AK8" s="54" t="str">
        <f>IF(AJ8="","",IFERROR(VLOOKUP(AJ8,ATIVIDADES!$A:$C,3,FALSE),"NAO CADASTRADA"))</f>
        <v/>
      </c>
      <c r="AL8" s="42"/>
    </row>
    <row r="9" spans="1:38" x14ac:dyDescent="0.25">
      <c r="A9" s="26" t="str">
        <f t="shared" si="2"/>
        <v>OK</v>
      </c>
      <c r="B9" s="29">
        <f t="shared" si="3"/>
        <v>2487914866</v>
      </c>
      <c r="C9" s="30">
        <v>42097</v>
      </c>
      <c r="D9" s="18">
        <f t="shared" ref="D9:D72" si="6">IF(MONTH(C9)=MONTH(C8),D8,C9)</f>
        <v>42095</v>
      </c>
      <c r="E9" s="19" t="str">
        <f>IF(ISERROR(VLOOKUP(C9,FERIADOS!$A:$B,1,FALSE)),IF(WEEKDAY(C9)=1,"Dom",IF(WEEKDAY(C9)=2,"Seg",IF(WEEKDAY(C9)=3,"Ter",IF(WEEKDAY(C9)=4,"Qua",IF(WEEKDAY(C9)=5,"Qui",IF(WEEKDAY(C9)=6,"Sex","Sab")))))),"Feriado")</f>
        <v>Sex</v>
      </c>
      <c r="F9" s="32"/>
      <c r="G9" s="33"/>
      <c r="H9" s="33"/>
      <c r="I9" s="33"/>
      <c r="J9" s="21" t="str">
        <f t="shared" si="4"/>
        <v/>
      </c>
      <c r="K9" s="21">
        <f t="shared" si="0"/>
        <v>0</v>
      </c>
      <c r="L9" s="21" t="str">
        <f t="shared" si="1"/>
        <v/>
      </c>
      <c r="M9" s="22" t="str">
        <f t="shared" si="5"/>
        <v/>
      </c>
      <c r="N9" s="48"/>
      <c r="O9" s="54" t="str">
        <f>IF(N9="","",IFERROR(VLOOKUP(N9,EMPRESAS!$A:$C,3,FALSE),"NAO CADASTRADA"))</f>
        <v/>
      </c>
      <c r="P9" s="50"/>
      <c r="Q9" s="54" t="str">
        <f>IF(P9="","",IFERROR(VLOOKUP(P9,ATIVIDADES!$A:$C,3,FALSE),"NAO CADASTRADA"))</f>
        <v/>
      </c>
      <c r="R9" s="42"/>
      <c r="S9" s="48"/>
      <c r="T9" s="54" t="str">
        <f>IF(S9="","",IFERROR(VLOOKUP(S9,EMPRESAS!$A:$C,3,FALSE),"NAO CADASTRADA"))</f>
        <v/>
      </c>
      <c r="U9" s="50"/>
      <c r="V9" s="54" t="str">
        <f>IF(U9="","",IFERROR(VLOOKUP(U9,ATIVIDADES!$A:$C,3,FALSE),"NAO CADASTRADA"))</f>
        <v/>
      </c>
      <c r="W9" s="42"/>
      <c r="X9" s="48"/>
      <c r="Y9" s="54" t="str">
        <f>IF(X9="","",IFERROR(VLOOKUP(X9,EMPRESAS!$A:$C,3,FALSE),"NAO CADASTRADA"))</f>
        <v/>
      </c>
      <c r="Z9" s="50"/>
      <c r="AA9" s="54" t="str">
        <f>IF(Z9="","",IFERROR(VLOOKUP(Z9,ATIVIDADES!$A:$C,3,FALSE),"NAO CADASTRADA"))</f>
        <v/>
      </c>
      <c r="AB9" s="42"/>
      <c r="AC9" s="48"/>
      <c r="AD9" s="54" t="str">
        <f>IF(AC9="","",IFERROR(VLOOKUP(AC9,EMPRESAS!$A:$C,3,FALSE),"NAO CADASTRADA"))</f>
        <v/>
      </c>
      <c r="AE9" s="50"/>
      <c r="AF9" s="54" t="str">
        <f>IF(AE9="","",IFERROR(VLOOKUP(AE9,ATIVIDADES!$A:$C,3,FALSE),"NAO CADASTRADA"))</f>
        <v/>
      </c>
      <c r="AG9" s="42"/>
      <c r="AH9" s="48"/>
      <c r="AI9" s="54" t="str">
        <f>IF(AH9="","",IFERROR(VLOOKUP(AH9,EMPRESAS!$A:$C,3,FALSE),"NAO CADASTRADA"))</f>
        <v/>
      </c>
      <c r="AJ9" s="50"/>
      <c r="AK9" s="54" t="str">
        <f>IF(AJ9="","",IFERROR(VLOOKUP(AJ9,ATIVIDADES!$A:$C,3,FALSE),"NAO CADASTRADA"))</f>
        <v/>
      </c>
      <c r="AL9" s="42"/>
    </row>
    <row r="10" spans="1:38" x14ac:dyDescent="0.25">
      <c r="A10" s="26" t="str">
        <f t="shared" si="2"/>
        <v>OK</v>
      </c>
      <c r="B10" s="29">
        <f t="shared" si="3"/>
        <v>2487914866</v>
      </c>
      <c r="C10" s="30">
        <v>42098</v>
      </c>
      <c r="D10" s="18">
        <f t="shared" si="6"/>
        <v>42095</v>
      </c>
      <c r="E10" s="19" t="str">
        <f>IF(ISERROR(VLOOKUP(C10,FERIADOS!$A:$B,1,FALSE)),IF(WEEKDAY(C10)=1,"Dom",IF(WEEKDAY(C10)=2,"Seg",IF(WEEKDAY(C10)=3,"Ter",IF(WEEKDAY(C10)=4,"Qua",IF(WEEKDAY(C10)=5,"Qui",IF(WEEKDAY(C10)=6,"Sex","Sab")))))),"Feriado")</f>
        <v>Sab</v>
      </c>
      <c r="F10" s="32"/>
      <c r="G10" s="33"/>
      <c r="H10" s="33"/>
      <c r="I10" s="33"/>
      <c r="J10" s="21" t="str">
        <f t="shared" si="4"/>
        <v/>
      </c>
      <c r="K10" s="21">
        <f t="shared" si="0"/>
        <v>0</v>
      </c>
      <c r="L10" s="21" t="str">
        <f t="shared" si="1"/>
        <v/>
      </c>
      <c r="M10" s="22" t="str">
        <f t="shared" si="5"/>
        <v/>
      </c>
      <c r="N10" s="48"/>
      <c r="O10" s="54" t="str">
        <f>IF(N10="","",IFERROR(VLOOKUP(N10,EMPRESAS!$A:$C,3,FALSE),"NAO CADASTRADA"))</f>
        <v/>
      </c>
      <c r="P10" s="50"/>
      <c r="Q10" s="54" t="str">
        <f>IF(P10="","",IFERROR(VLOOKUP(P10,ATIVIDADES!$A:$C,3,FALSE),"NAO CADASTRADA"))</f>
        <v/>
      </c>
      <c r="R10" s="42"/>
      <c r="S10" s="48"/>
      <c r="T10" s="54" t="str">
        <f>IF(S10="","",IFERROR(VLOOKUP(S10,EMPRESAS!$A:$C,3,FALSE),"NAO CADASTRADA"))</f>
        <v/>
      </c>
      <c r="U10" s="50"/>
      <c r="V10" s="54" t="str">
        <f>IF(U10="","",IFERROR(VLOOKUP(U10,ATIVIDADES!$A:$C,3,FALSE),"NAO CADASTRADA"))</f>
        <v/>
      </c>
      <c r="W10" s="42"/>
      <c r="X10" s="48"/>
      <c r="Y10" s="54" t="str">
        <f>IF(X10="","",IFERROR(VLOOKUP(X10,EMPRESAS!$A:$C,3,FALSE),"NAO CADASTRADA"))</f>
        <v/>
      </c>
      <c r="Z10" s="50"/>
      <c r="AA10" s="54" t="str">
        <f>IF(Z10="","",IFERROR(VLOOKUP(Z10,ATIVIDADES!$A:$C,3,FALSE),"NAO CADASTRADA"))</f>
        <v/>
      </c>
      <c r="AB10" s="42"/>
      <c r="AC10" s="48"/>
      <c r="AD10" s="54" t="str">
        <f>IF(AC10="","",IFERROR(VLOOKUP(AC10,EMPRESAS!$A:$C,3,FALSE),"NAO CADASTRADA"))</f>
        <v/>
      </c>
      <c r="AE10" s="50"/>
      <c r="AF10" s="54" t="str">
        <f>IF(AE10="","",IFERROR(VLOOKUP(AE10,ATIVIDADES!$A:$C,3,FALSE),"NAO CADASTRADA"))</f>
        <v/>
      </c>
      <c r="AG10" s="42"/>
      <c r="AH10" s="48"/>
      <c r="AI10" s="54" t="str">
        <f>IF(AH10="","",IFERROR(VLOOKUP(AH10,EMPRESAS!$A:$C,3,FALSE),"NAO CADASTRADA"))</f>
        <v/>
      </c>
      <c r="AJ10" s="50"/>
      <c r="AK10" s="54" t="str">
        <f>IF(AJ10="","",IFERROR(VLOOKUP(AJ10,ATIVIDADES!$A:$C,3,FALSE),"NAO CADASTRADA"))</f>
        <v/>
      </c>
      <c r="AL10" s="42"/>
    </row>
    <row r="11" spans="1:38" x14ac:dyDescent="0.25">
      <c r="A11" s="26" t="str">
        <f t="shared" si="2"/>
        <v>OK</v>
      </c>
      <c r="B11" s="29">
        <f t="shared" si="3"/>
        <v>2487914866</v>
      </c>
      <c r="C11" s="30">
        <v>42099</v>
      </c>
      <c r="D11" s="18">
        <f t="shared" si="6"/>
        <v>42095</v>
      </c>
      <c r="E11" s="19" t="str">
        <f>IF(ISERROR(VLOOKUP(C11,FERIADOS!$A:$B,1,FALSE)),IF(WEEKDAY(C11)=1,"Dom",IF(WEEKDAY(C11)=2,"Seg",IF(WEEKDAY(C11)=3,"Ter",IF(WEEKDAY(C11)=4,"Qua",IF(WEEKDAY(C11)=5,"Qui",IF(WEEKDAY(C11)=6,"Sex","Sab")))))),"Feriado")</f>
        <v>Dom</v>
      </c>
      <c r="F11" s="32"/>
      <c r="G11" s="33"/>
      <c r="H11" s="33"/>
      <c r="I11" s="33"/>
      <c r="J11" s="21" t="str">
        <f t="shared" si="4"/>
        <v/>
      </c>
      <c r="K11" s="21">
        <f t="shared" si="0"/>
        <v>0</v>
      </c>
      <c r="L11" s="21" t="str">
        <f t="shared" si="1"/>
        <v/>
      </c>
      <c r="M11" s="22" t="str">
        <f t="shared" si="5"/>
        <v/>
      </c>
      <c r="N11" s="48"/>
      <c r="O11" s="54" t="str">
        <f>IF(N11="","",IFERROR(VLOOKUP(N11,EMPRESAS!$A:$C,3,FALSE),"NAO CADASTRADA"))</f>
        <v/>
      </c>
      <c r="P11" s="50"/>
      <c r="Q11" s="54" t="str">
        <f>IF(P11="","",IFERROR(VLOOKUP(P11,ATIVIDADES!$A:$C,3,FALSE),"NAO CADASTRADA"))</f>
        <v/>
      </c>
      <c r="R11" s="42"/>
      <c r="S11" s="48"/>
      <c r="T11" s="54" t="str">
        <f>IF(S11="","",IFERROR(VLOOKUP(S11,EMPRESAS!$A:$C,3,FALSE),"NAO CADASTRADA"))</f>
        <v/>
      </c>
      <c r="U11" s="50"/>
      <c r="V11" s="54" t="str">
        <f>IF(U11="","",IFERROR(VLOOKUP(U11,ATIVIDADES!$A:$C,3,FALSE),"NAO CADASTRADA"))</f>
        <v/>
      </c>
      <c r="W11" s="42"/>
      <c r="X11" s="48"/>
      <c r="Y11" s="54" t="str">
        <f>IF(X11="","",IFERROR(VLOOKUP(X11,EMPRESAS!$A:$C,3,FALSE),"NAO CADASTRADA"))</f>
        <v/>
      </c>
      <c r="Z11" s="50"/>
      <c r="AA11" s="54" t="str">
        <f>IF(Z11="","",IFERROR(VLOOKUP(Z11,ATIVIDADES!$A:$C,3,FALSE),"NAO CADASTRADA"))</f>
        <v/>
      </c>
      <c r="AB11" s="42"/>
      <c r="AC11" s="48"/>
      <c r="AD11" s="54" t="str">
        <f>IF(AC11="","",IFERROR(VLOOKUP(AC11,EMPRESAS!$A:$C,3,FALSE),"NAO CADASTRADA"))</f>
        <v/>
      </c>
      <c r="AE11" s="50"/>
      <c r="AF11" s="54" t="str">
        <f>IF(AE11="","",IFERROR(VLOOKUP(AE11,ATIVIDADES!$A:$C,3,FALSE),"NAO CADASTRADA"))</f>
        <v/>
      </c>
      <c r="AG11" s="42"/>
      <c r="AH11" s="48"/>
      <c r="AI11" s="54" t="str">
        <f>IF(AH11="","",IFERROR(VLOOKUP(AH11,EMPRESAS!$A:$C,3,FALSE),"NAO CADASTRADA"))</f>
        <v/>
      </c>
      <c r="AJ11" s="50"/>
      <c r="AK11" s="54" t="str">
        <f>IF(AJ11="","",IFERROR(VLOOKUP(AJ11,ATIVIDADES!$A:$C,3,FALSE),"NAO CADASTRADA"))</f>
        <v/>
      </c>
      <c r="AL11" s="42"/>
    </row>
    <row r="12" spans="1:38" x14ac:dyDescent="0.25">
      <c r="A12" s="26" t="str">
        <f t="shared" si="2"/>
        <v>OK</v>
      </c>
      <c r="B12" s="29">
        <f t="shared" si="3"/>
        <v>2487914866</v>
      </c>
      <c r="C12" s="30">
        <v>42100</v>
      </c>
      <c r="D12" s="18">
        <f t="shared" si="6"/>
        <v>42095</v>
      </c>
      <c r="E12" s="19" t="str">
        <f>IF(ISERROR(VLOOKUP(C12,FERIADOS!$A:$B,1,FALSE)),IF(WEEKDAY(C12)=1,"Dom",IF(WEEKDAY(C12)=2,"Seg",IF(WEEKDAY(C12)=3,"Ter",IF(WEEKDAY(C12)=4,"Qua",IF(WEEKDAY(C12)=5,"Qui",IF(WEEKDAY(C12)=6,"Sex","Sab")))))),"Feriado")</f>
        <v>Seg</v>
      </c>
      <c r="F12" s="32"/>
      <c r="G12" s="33"/>
      <c r="H12" s="33"/>
      <c r="I12" s="33"/>
      <c r="J12" s="21" t="str">
        <f t="shared" si="4"/>
        <v/>
      </c>
      <c r="K12" s="21">
        <f t="shared" si="0"/>
        <v>0</v>
      </c>
      <c r="L12" s="21" t="str">
        <f t="shared" si="1"/>
        <v/>
      </c>
      <c r="M12" s="22" t="str">
        <f t="shared" si="5"/>
        <v/>
      </c>
      <c r="N12" s="48"/>
      <c r="O12" s="54" t="str">
        <f>IF(N12="","",IFERROR(VLOOKUP(N12,EMPRESAS!$A:$C,3,FALSE),"NAO CADASTRADA"))</f>
        <v/>
      </c>
      <c r="P12" s="50"/>
      <c r="Q12" s="54" t="str">
        <f>IF(P12="","",IFERROR(VLOOKUP(P12,ATIVIDADES!$A:$C,3,FALSE),"NAO CADASTRADA"))</f>
        <v/>
      </c>
      <c r="R12" s="42"/>
      <c r="S12" s="48"/>
      <c r="T12" s="54" t="str">
        <f>IF(S12="","",IFERROR(VLOOKUP(S12,EMPRESAS!$A:$C,3,FALSE),"NAO CADASTRADA"))</f>
        <v/>
      </c>
      <c r="U12" s="50"/>
      <c r="V12" s="54" t="str">
        <f>IF(U12="","",IFERROR(VLOOKUP(U12,ATIVIDADES!$A:$C,3,FALSE),"NAO CADASTRADA"))</f>
        <v/>
      </c>
      <c r="W12" s="42"/>
      <c r="X12" s="48"/>
      <c r="Y12" s="54" t="str">
        <f>IF(X12="","",IFERROR(VLOOKUP(X12,EMPRESAS!$A:$C,3,FALSE),"NAO CADASTRADA"))</f>
        <v/>
      </c>
      <c r="Z12" s="50"/>
      <c r="AA12" s="54" t="str">
        <f>IF(Z12="","",IFERROR(VLOOKUP(Z12,ATIVIDADES!$A:$C,3,FALSE),"NAO CADASTRADA"))</f>
        <v/>
      </c>
      <c r="AB12" s="42"/>
      <c r="AC12" s="48"/>
      <c r="AD12" s="54" t="str">
        <f>IF(AC12="","",IFERROR(VLOOKUP(AC12,EMPRESAS!$A:$C,3,FALSE),"NAO CADASTRADA"))</f>
        <v/>
      </c>
      <c r="AE12" s="50"/>
      <c r="AF12" s="54" t="str">
        <f>IF(AE12="","",IFERROR(VLOOKUP(AE12,ATIVIDADES!$A:$C,3,FALSE),"NAO CADASTRADA"))</f>
        <v/>
      </c>
      <c r="AG12" s="42"/>
      <c r="AH12" s="48"/>
      <c r="AI12" s="54" t="str">
        <f>IF(AH12="","",IFERROR(VLOOKUP(AH12,EMPRESAS!$A:$C,3,FALSE),"NAO CADASTRADA"))</f>
        <v/>
      </c>
      <c r="AJ12" s="50"/>
      <c r="AK12" s="54" t="str">
        <f>IF(AJ12="","",IFERROR(VLOOKUP(AJ12,ATIVIDADES!$A:$C,3,FALSE),"NAO CADASTRADA"))</f>
        <v/>
      </c>
      <c r="AL12" s="42"/>
    </row>
    <row r="13" spans="1:38" x14ac:dyDescent="0.25">
      <c r="A13" s="26" t="str">
        <f t="shared" si="2"/>
        <v>OK</v>
      </c>
      <c r="B13" s="29">
        <f t="shared" si="3"/>
        <v>2487914866</v>
      </c>
      <c r="C13" s="30">
        <v>42101</v>
      </c>
      <c r="D13" s="18">
        <f t="shared" si="6"/>
        <v>42095</v>
      </c>
      <c r="E13" s="19" t="str">
        <f>IF(ISERROR(VLOOKUP(C13,FERIADOS!$A:$B,1,FALSE)),IF(WEEKDAY(C13)=1,"Dom",IF(WEEKDAY(C13)=2,"Seg",IF(WEEKDAY(C13)=3,"Ter",IF(WEEKDAY(C13)=4,"Qua",IF(WEEKDAY(C13)=5,"Qui",IF(WEEKDAY(C13)=6,"Sex","Sab")))))),"Feriado")</f>
        <v>Ter</v>
      </c>
      <c r="F13" s="32"/>
      <c r="G13" s="33"/>
      <c r="H13" s="33"/>
      <c r="I13" s="33"/>
      <c r="J13" s="21" t="str">
        <f t="shared" si="4"/>
        <v/>
      </c>
      <c r="K13" s="21">
        <f t="shared" si="0"/>
        <v>0</v>
      </c>
      <c r="L13" s="21" t="str">
        <f t="shared" si="1"/>
        <v/>
      </c>
      <c r="M13" s="22" t="str">
        <f t="shared" si="5"/>
        <v/>
      </c>
      <c r="N13" s="48"/>
      <c r="O13" s="54" t="str">
        <f>IF(N13="","",IFERROR(VLOOKUP(N13,EMPRESAS!$A:$C,3,FALSE),"NAO CADASTRADA"))</f>
        <v/>
      </c>
      <c r="P13" s="50"/>
      <c r="Q13" s="54" t="str">
        <f>IF(P13="","",IFERROR(VLOOKUP(P13,ATIVIDADES!$A:$C,3,FALSE),"NAO CADASTRADA"))</f>
        <v/>
      </c>
      <c r="R13" s="42"/>
      <c r="S13" s="48"/>
      <c r="T13" s="54" t="str">
        <f>IF(S13="","",IFERROR(VLOOKUP(S13,EMPRESAS!$A:$C,3,FALSE),"NAO CADASTRADA"))</f>
        <v/>
      </c>
      <c r="U13" s="50"/>
      <c r="V13" s="54" t="str">
        <f>IF(U13="","",IFERROR(VLOOKUP(U13,ATIVIDADES!$A:$C,3,FALSE),"NAO CADASTRADA"))</f>
        <v/>
      </c>
      <c r="W13" s="42"/>
      <c r="X13" s="48"/>
      <c r="Y13" s="54" t="str">
        <f>IF(X13="","",IFERROR(VLOOKUP(X13,EMPRESAS!$A:$C,3,FALSE),"NAO CADASTRADA"))</f>
        <v/>
      </c>
      <c r="Z13" s="50"/>
      <c r="AA13" s="54" t="str">
        <f>IF(Z13="","",IFERROR(VLOOKUP(Z13,ATIVIDADES!$A:$C,3,FALSE),"NAO CADASTRADA"))</f>
        <v/>
      </c>
      <c r="AB13" s="42"/>
      <c r="AC13" s="48"/>
      <c r="AD13" s="54" t="str">
        <f>IF(AC13="","",IFERROR(VLOOKUP(AC13,EMPRESAS!$A:$C,3,FALSE),"NAO CADASTRADA"))</f>
        <v/>
      </c>
      <c r="AE13" s="50"/>
      <c r="AF13" s="54" t="str">
        <f>IF(AE13="","",IFERROR(VLOOKUP(AE13,ATIVIDADES!$A:$C,3,FALSE),"NAO CADASTRADA"))</f>
        <v/>
      </c>
      <c r="AG13" s="42"/>
      <c r="AH13" s="48"/>
      <c r="AI13" s="54" t="str">
        <f>IF(AH13="","",IFERROR(VLOOKUP(AH13,EMPRESAS!$A:$C,3,FALSE),"NAO CADASTRADA"))</f>
        <v/>
      </c>
      <c r="AJ13" s="50"/>
      <c r="AK13" s="54" t="str">
        <f>IF(AJ13="","",IFERROR(VLOOKUP(AJ13,ATIVIDADES!$A:$C,3,FALSE),"NAO CADASTRADA"))</f>
        <v/>
      </c>
      <c r="AL13" s="42"/>
    </row>
    <row r="14" spans="1:38" x14ac:dyDescent="0.25">
      <c r="A14" s="26" t="str">
        <f t="shared" si="2"/>
        <v>OK</v>
      </c>
      <c r="B14" s="29">
        <f t="shared" si="3"/>
        <v>2487914866</v>
      </c>
      <c r="C14" s="30">
        <v>42102</v>
      </c>
      <c r="D14" s="18">
        <f t="shared" si="6"/>
        <v>42095</v>
      </c>
      <c r="E14" s="19" t="str">
        <f>IF(ISERROR(VLOOKUP(C14,FERIADOS!$A:$B,1,FALSE)),IF(WEEKDAY(C14)=1,"Dom",IF(WEEKDAY(C14)=2,"Seg",IF(WEEKDAY(C14)=3,"Ter",IF(WEEKDAY(C14)=4,"Qua",IF(WEEKDAY(C14)=5,"Qui",IF(WEEKDAY(C14)=6,"Sex","Sab")))))),"Feriado")</f>
        <v>Qua</v>
      </c>
      <c r="F14" s="32"/>
      <c r="G14" s="33"/>
      <c r="H14" s="33"/>
      <c r="I14" s="33"/>
      <c r="J14" s="21" t="str">
        <f t="shared" si="4"/>
        <v/>
      </c>
      <c r="K14" s="21">
        <f t="shared" si="0"/>
        <v>0</v>
      </c>
      <c r="L14" s="21" t="str">
        <f t="shared" si="1"/>
        <v/>
      </c>
      <c r="M14" s="22" t="str">
        <f t="shared" si="5"/>
        <v/>
      </c>
      <c r="N14" s="48"/>
      <c r="O14" s="54" t="str">
        <f>IF(N14="","",IFERROR(VLOOKUP(N14,EMPRESAS!$A:$C,3,FALSE),"NAO CADASTRADA"))</f>
        <v/>
      </c>
      <c r="P14" s="50"/>
      <c r="Q14" s="54" t="str">
        <f>IF(P14="","",IFERROR(VLOOKUP(P14,ATIVIDADES!$A:$C,3,FALSE),"NAO CADASTRADA"))</f>
        <v/>
      </c>
      <c r="R14" s="42"/>
      <c r="S14" s="48"/>
      <c r="T14" s="54" t="str">
        <f>IF(S14="","",IFERROR(VLOOKUP(S14,EMPRESAS!$A:$C,3,FALSE),"NAO CADASTRADA"))</f>
        <v/>
      </c>
      <c r="U14" s="50"/>
      <c r="V14" s="54" t="str">
        <f>IF(U14="","",IFERROR(VLOOKUP(U14,ATIVIDADES!$A:$C,3,FALSE),"NAO CADASTRADA"))</f>
        <v/>
      </c>
      <c r="W14" s="42"/>
      <c r="X14" s="48"/>
      <c r="Y14" s="54" t="str">
        <f>IF(X14="","",IFERROR(VLOOKUP(X14,EMPRESAS!$A:$C,3,FALSE),"NAO CADASTRADA"))</f>
        <v/>
      </c>
      <c r="Z14" s="50"/>
      <c r="AA14" s="54" t="str">
        <f>IF(Z14="","",IFERROR(VLOOKUP(Z14,ATIVIDADES!$A:$C,3,FALSE),"NAO CADASTRADA"))</f>
        <v/>
      </c>
      <c r="AB14" s="42"/>
      <c r="AC14" s="48"/>
      <c r="AD14" s="54" t="str">
        <f>IF(AC14="","",IFERROR(VLOOKUP(AC14,EMPRESAS!$A:$C,3,FALSE),"NAO CADASTRADA"))</f>
        <v/>
      </c>
      <c r="AE14" s="50"/>
      <c r="AF14" s="54" t="str">
        <f>IF(AE14="","",IFERROR(VLOOKUP(AE14,ATIVIDADES!$A:$C,3,FALSE),"NAO CADASTRADA"))</f>
        <v/>
      </c>
      <c r="AG14" s="42"/>
      <c r="AH14" s="48"/>
      <c r="AI14" s="54" t="str">
        <f>IF(AH14="","",IFERROR(VLOOKUP(AH14,EMPRESAS!$A:$C,3,FALSE),"NAO CADASTRADA"))</f>
        <v/>
      </c>
      <c r="AJ14" s="50"/>
      <c r="AK14" s="54" t="str">
        <f>IF(AJ14="","",IFERROR(VLOOKUP(AJ14,ATIVIDADES!$A:$C,3,FALSE),"NAO CADASTRADA"))</f>
        <v/>
      </c>
      <c r="AL14" s="42"/>
    </row>
    <row r="15" spans="1:38" x14ac:dyDescent="0.25">
      <c r="A15" s="26" t="str">
        <f t="shared" si="2"/>
        <v>OK</v>
      </c>
      <c r="B15" s="29">
        <f t="shared" si="3"/>
        <v>2487914866</v>
      </c>
      <c r="C15" s="30">
        <v>42103</v>
      </c>
      <c r="D15" s="18">
        <f t="shared" si="6"/>
        <v>42095</v>
      </c>
      <c r="E15" s="19" t="str">
        <f>IF(ISERROR(VLOOKUP(C15,FERIADOS!$A:$B,1,FALSE)),IF(WEEKDAY(C15)=1,"Dom",IF(WEEKDAY(C15)=2,"Seg",IF(WEEKDAY(C15)=3,"Ter",IF(WEEKDAY(C15)=4,"Qua",IF(WEEKDAY(C15)=5,"Qui",IF(WEEKDAY(C15)=6,"Sex","Sab")))))),"Feriado")</f>
        <v>Qui</v>
      </c>
      <c r="F15" s="32"/>
      <c r="G15" s="33"/>
      <c r="H15" s="33"/>
      <c r="I15" s="33"/>
      <c r="J15" s="21" t="str">
        <f t="shared" si="4"/>
        <v/>
      </c>
      <c r="K15" s="21">
        <f t="shared" si="0"/>
        <v>0</v>
      </c>
      <c r="L15" s="21" t="str">
        <f t="shared" si="1"/>
        <v/>
      </c>
      <c r="M15" s="22" t="str">
        <f t="shared" si="5"/>
        <v/>
      </c>
      <c r="N15" s="48"/>
      <c r="O15" s="54" t="str">
        <f>IF(N15="","",IFERROR(VLOOKUP(N15,EMPRESAS!$A:$C,3,FALSE),"NAO CADASTRADA"))</f>
        <v/>
      </c>
      <c r="P15" s="50"/>
      <c r="Q15" s="54" t="str">
        <f>IF(P15="","",IFERROR(VLOOKUP(P15,ATIVIDADES!$A:$C,3,FALSE),"NAO CADASTRADA"))</f>
        <v/>
      </c>
      <c r="R15" s="42"/>
      <c r="S15" s="48"/>
      <c r="T15" s="54" t="str">
        <f>IF(S15="","",IFERROR(VLOOKUP(S15,EMPRESAS!$A:$C,3,FALSE),"NAO CADASTRADA"))</f>
        <v/>
      </c>
      <c r="U15" s="50"/>
      <c r="V15" s="54" t="str">
        <f>IF(U15="","",IFERROR(VLOOKUP(U15,ATIVIDADES!$A:$C,3,FALSE),"NAO CADASTRADA"))</f>
        <v/>
      </c>
      <c r="W15" s="42"/>
      <c r="X15" s="48"/>
      <c r="Y15" s="54" t="str">
        <f>IF(X15="","",IFERROR(VLOOKUP(X15,EMPRESAS!$A:$C,3,FALSE),"NAO CADASTRADA"))</f>
        <v/>
      </c>
      <c r="Z15" s="50"/>
      <c r="AA15" s="54" t="str">
        <f>IF(Z15="","",IFERROR(VLOOKUP(Z15,ATIVIDADES!$A:$C,3,FALSE),"NAO CADASTRADA"))</f>
        <v/>
      </c>
      <c r="AB15" s="42"/>
      <c r="AC15" s="48"/>
      <c r="AD15" s="54" t="str">
        <f>IF(AC15="","",IFERROR(VLOOKUP(AC15,EMPRESAS!$A:$C,3,FALSE),"NAO CADASTRADA"))</f>
        <v/>
      </c>
      <c r="AE15" s="50"/>
      <c r="AF15" s="54" t="str">
        <f>IF(AE15="","",IFERROR(VLOOKUP(AE15,ATIVIDADES!$A:$C,3,FALSE),"NAO CADASTRADA"))</f>
        <v/>
      </c>
      <c r="AG15" s="42"/>
      <c r="AH15" s="48"/>
      <c r="AI15" s="54" t="str">
        <f>IF(AH15="","",IFERROR(VLOOKUP(AH15,EMPRESAS!$A:$C,3,FALSE),"NAO CADASTRADA"))</f>
        <v/>
      </c>
      <c r="AJ15" s="50"/>
      <c r="AK15" s="54" t="str">
        <f>IF(AJ15="","",IFERROR(VLOOKUP(AJ15,ATIVIDADES!$A:$C,3,FALSE),"NAO CADASTRADA"))</f>
        <v/>
      </c>
      <c r="AL15" s="42"/>
    </row>
    <row r="16" spans="1:38" x14ac:dyDescent="0.25">
      <c r="A16" s="26" t="str">
        <f t="shared" si="2"/>
        <v>OK</v>
      </c>
      <c r="B16" s="29">
        <f t="shared" si="3"/>
        <v>2487914866</v>
      </c>
      <c r="C16" s="30">
        <v>42104</v>
      </c>
      <c r="D16" s="18">
        <f t="shared" si="6"/>
        <v>42095</v>
      </c>
      <c r="E16" s="19" t="str">
        <f>IF(ISERROR(VLOOKUP(C16,FERIADOS!$A:$B,1,FALSE)),IF(WEEKDAY(C16)=1,"Dom",IF(WEEKDAY(C16)=2,"Seg",IF(WEEKDAY(C16)=3,"Ter",IF(WEEKDAY(C16)=4,"Qua",IF(WEEKDAY(C16)=5,"Qui",IF(WEEKDAY(C16)=6,"Sex","Sab")))))),"Feriado")</f>
        <v>Sex</v>
      </c>
      <c r="F16" s="32"/>
      <c r="G16" s="33"/>
      <c r="H16" s="33"/>
      <c r="I16" s="33"/>
      <c r="J16" s="21" t="str">
        <f t="shared" si="4"/>
        <v/>
      </c>
      <c r="K16" s="21">
        <f t="shared" si="0"/>
        <v>0</v>
      </c>
      <c r="L16" s="21" t="str">
        <f t="shared" si="1"/>
        <v/>
      </c>
      <c r="M16" s="22" t="str">
        <f t="shared" si="5"/>
        <v/>
      </c>
      <c r="N16" s="48"/>
      <c r="O16" s="54" t="str">
        <f>IF(N16="","",IFERROR(VLOOKUP(N16,EMPRESAS!$A:$C,3,FALSE),"NAO CADASTRADA"))</f>
        <v/>
      </c>
      <c r="P16" s="50"/>
      <c r="Q16" s="54" t="str">
        <f>IF(P16="","",IFERROR(VLOOKUP(P16,ATIVIDADES!$A:$C,3,FALSE),"NAO CADASTRADA"))</f>
        <v/>
      </c>
      <c r="R16" s="42"/>
      <c r="S16" s="48"/>
      <c r="T16" s="54" t="str">
        <f>IF(S16="","",IFERROR(VLOOKUP(S16,EMPRESAS!$A:$C,3,FALSE),"NAO CADASTRADA"))</f>
        <v/>
      </c>
      <c r="U16" s="50"/>
      <c r="V16" s="54" t="str">
        <f>IF(U16="","",IFERROR(VLOOKUP(U16,ATIVIDADES!$A:$C,3,FALSE),"NAO CADASTRADA"))</f>
        <v/>
      </c>
      <c r="W16" s="42"/>
      <c r="X16" s="48"/>
      <c r="Y16" s="54" t="str">
        <f>IF(X16="","",IFERROR(VLOOKUP(X16,EMPRESAS!$A:$C,3,FALSE),"NAO CADASTRADA"))</f>
        <v/>
      </c>
      <c r="Z16" s="50"/>
      <c r="AA16" s="54" t="str">
        <f>IF(Z16="","",IFERROR(VLOOKUP(Z16,ATIVIDADES!$A:$C,3,FALSE),"NAO CADASTRADA"))</f>
        <v/>
      </c>
      <c r="AB16" s="42"/>
      <c r="AC16" s="48"/>
      <c r="AD16" s="54" t="str">
        <f>IF(AC16="","",IFERROR(VLOOKUP(AC16,EMPRESAS!$A:$C,3,FALSE),"NAO CADASTRADA"))</f>
        <v/>
      </c>
      <c r="AE16" s="50"/>
      <c r="AF16" s="54" t="str">
        <f>IF(AE16="","",IFERROR(VLOOKUP(AE16,ATIVIDADES!$A:$C,3,FALSE),"NAO CADASTRADA"))</f>
        <v/>
      </c>
      <c r="AG16" s="42"/>
      <c r="AH16" s="48"/>
      <c r="AI16" s="54" t="str">
        <f>IF(AH16="","",IFERROR(VLOOKUP(AH16,EMPRESAS!$A:$C,3,FALSE),"NAO CADASTRADA"))</f>
        <v/>
      </c>
      <c r="AJ16" s="50"/>
      <c r="AK16" s="54" t="str">
        <f>IF(AJ16="","",IFERROR(VLOOKUP(AJ16,ATIVIDADES!$A:$C,3,FALSE),"NAO CADASTRADA"))</f>
        <v/>
      </c>
      <c r="AL16" s="42"/>
    </row>
    <row r="17" spans="1:38" x14ac:dyDescent="0.25">
      <c r="A17" s="26" t="str">
        <f t="shared" si="2"/>
        <v>OK</v>
      </c>
      <c r="B17" s="29">
        <f t="shared" si="3"/>
        <v>2487914866</v>
      </c>
      <c r="C17" s="30">
        <v>42105</v>
      </c>
      <c r="D17" s="18">
        <f t="shared" si="6"/>
        <v>42095</v>
      </c>
      <c r="E17" s="19" t="str">
        <f>IF(ISERROR(VLOOKUP(C17,FERIADOS!$A:$B,1,FALSE)),IF(WEEKDAY(C17)=1,"Dom",IF(WEEKDAY(C17)=2,"Seg",IF(WEEKDAY(C17)=3,"Ter",IF(WEEKDAY(C17)=4,"Qua",IF(WEEKDAY(C17)=5,"Qui",IF(WEEKDAY(C17)=6,"Sex","Sab")))))),"Feriado")</f>
        <v>Sab</v>
      </c>
      <c r="F17" s="32"/>
      <c r="G17" s="33"/>
      <c r="H17" s="33"/>
      <c r="I17" s="33"/>
      <c r="J17" s="21" t="str">
        <f t="shared" si="4"/>
        <v/>
      </c>
      <c r="K17" s="21">
        <f t="shared" si="0"/>
        <v>0</v>
      </c>
      <c r="L17" s="21" t="str">
        <f t="shared" si="1"/>
        <v/>
      </c>
      <c r="M17" s="22" t="str">
        <f t="shared" si="5"/>
        <v/>
      </c>
      <c r="N17" s="48"/>
      <c r="O17" s="54" t="str">
        <f>IF(N17="","",IFERROR(VLOOKUP(N17,EMPRESAS!$A:$C,3,FALSE),"NAO CADASTRADA"))</f>
        <v/>
      </c>
      <c r="P17" s="50"/>
      <c r="Q17" s="54" t="str">
        <f>IF(P17="","",IFERROR(VLOOKUP(P17,ATIVIDADES!$A:$C,3,FALSE),"NAO CADASTRADA"))</f>
        <v/>
      </c>
      <c r="R17" s="42"/>
      <c r="S17" s="48"/>
      <c r="T17" s="54" t="str">
        <f>IF(S17="","",IFERROR(VLOOKUP(S17,EMPRESAS!$A:$C,3,FALSE),"NAO CADASTRADA"))</f>
        <v/>
      </c>
      <c r="U17" s="50"/>
      <c r="V17" s="54" t="str">
        <f>IF(U17="","",IFERROR(VLOOKUP(U17,ATIVIDADES!$A:$C,3,FALSE),"NAO CADASTRADA"))</f>
        <v/>
      </c>
      <c r="W17" s="42"/>
      <c r="X17" s="48"/>
      <c r="Y17" s="54" t="str">
        <f>IF(X17="","",IFERROR(VLOOKUP(X17,EMPRESAS!$A:$C,3,FALSE),"NAO CADASTRADA"))</f>
        <v/>
      </c>
      <c r="Z17" s="50"/>
      <c r="AA17" s="54" t="str">
        <f>IF(Z17="","",IFERROR(VLOOKUP(Z17,ATIVIDADES!$A:$C,3,FALSE),"NAO CADASTRADA"))</f>
        <v/>
      </c>
      <c r="AB17" s="42"/>
      <c r="AC17" s="48"/>
      <c r="AD17" s="54" t="str">
        <f>IF(AC17="","",IFERROR(VLOOKUP(AC17,EMPRESAS!$A:$C,3,FALSE),"NAO CADASTRADA"))</f>
        <v/>
      </c>
      <c r="AE17" s="50"/>
      <c r="AF17" s="54" t="str">
        <f>IF(AE17="","",IFERROR(VLOOKUP(AE17,ATIVIDADES!$A:$C,3,FALSE),"NAO CADASTRADA"))</f>
        <v/>
      </c>
      <c r="AG17" s="42"/>
      <c r="AH17" s="48"/>
      <c r="AI17" s="54" t="str">
        <f>IF(AH17="","",IFERROR(VLOOKUP(AH17,EMPRESAS!$A:$C,3,FALSE),"NAO CADASTRADA"))</f>
        <v/>
      </c>
      <c r="AJ17" s="50"/>
      <c r="AK17" s="54" t="str">
        <f>IF(AJ17="","",IFERROR(VLOOKUP(AJ17,ATIVIDADES!$A:$C,3,FALSE),"NAO CADASTRADA"))</f>
        <v/>
      </c>
      <c r="AL17" s="42"/>
    </row>
    <row r="18" spans="1:38" x14ac:dyDescent="0.25">
      <c r="A18" s="26" t="str">
        <f t="shared" si="2"/>
        <v>OK</v>
      </c>
      <c r="B18" s="29">
        <f t="shared" si="3"/>
        <v>2487914866</v>
      </c>
      <c r="C18" s="30">
        <v>42106</v>
      </c>
      <c r="D18" s="18">
        <f t="shared" si="6"/>
        <v>42095</v>
      </c>
      <c r="E18" s="19" t="str">
        <f>IF(ISERROR(VLOOKUP(C18,FERIADOS!$A:$B,1,FALSE)),IF(WEEKDAY(C18)=1,"Dom",IF(WEEKDAY(C18)=2,"Seg",IF(WEEKDAY(C18)=3,"Ter",IF(WEEKDAY(C18)=4,"Qua",IF(WEEKDAY(C18)=5,"Qui",IF(WEEKDAY(C18)=6,"Sex","Sab")))))),"Feriado")</f>
        <v>Dom</v>
      </c>
      <c r="F18" s="32"/>
      <c r="G18" s="33"/>
      <c r="H18" s="33"/>
      <c r="I18" s="33"/>
      <c r="J18" s="21" t="str">
        <f t="shared" si="4"/>
        <v/>
      </c>
      <c r="K18" s="21">
        <f t="shared" si="0"/>
        <v>0</v>
      </c>
      <c r="L18" s="21" t="str">
        <f t="shared" si="1"/>
        <v/>
      </c>
      <c r="M18" s="22" t="str">
        <f t="shared" si="5"/>
        <v/>
      </c>
      <c r="N18" s="48"/>
      <c r="O18" s="54" t="str">
        <f>IF(N18="","",IFERROR(VLOOKUP(N18,EMPRESAS!$A:$C,3,FALSE),"NAO CADASTRADA"))</f>
        <v/>
      </c>
      <c r="P18" s="50"/>
      <c r="Q18" s="54" t="str">
        <f>IF(P18="","",IFERROR(VLOOKUP(P18,ATIVIDADES!$A:$C,3,FALSE),"NAO CADASTRADA"))</f>
        <v/>
      </c>
      <c r="R18" s="42"/>
      <c r="S18" s="48"/>
      <c r="T18" s="54" t="str">
        <f>IF(S18="","",IFERROR(VLOOKUP(S18,EMPRESAS!$A:$C,3,FALSE),"NAO CADASTRADA"))</f>
        <v/>
      </c>
      <c r="U18" s="50"/>
      <c r="V18" s="54" t="str">
        <f>IF(U18="","",IFERROR(VLOOKUP(U18,ATIVIDADES!$A:$C,3,FALSE),"NAO CADASTRADA"))</f>
        <v/>
      </c>
      <c r="W18" s="42"/>
      <c r="X18" s="48"/>
      <c r="Y18" s="54" t="str">
        <f>IF(X18="","",IFERROR(VLOOKUP(X18,EMPRESAS!$A:$C,3,FALSE),"NAO CADASTRADA"))</f>
        <v/>
      </c>
      <c r="Z18" s="50"/>
      <c r="AA18" s="54" t="str">
        <f>IF(Z18="","",IFERROR(VLOOKUP(Z18,ATIVIDADES!$A:$C,3,FALSE),"NAO CADASTRADA"))</f>
        <v/>
      </c>
      <c r="AB18" s="42"/>
      <c r="AC18" s="48"/>
      <c r="AD18" s="54" t="str">
        <f>IF(AC18="","",IFERROR(VLOOKUP(AC18,EMPRESAS!$A:$C,3,FALSE),"NAO CADASTRADA"))</f>
        <v/>
      </c>
      <c r="AE18" s="50"/>
      <c r="AF18" s="54" t="str">
        <f>IF(AE18="","",IFERROR(VLOOKUP(AE18,ATIVIDADES!$A:$C,3,FALSE),"NAO CADASTRADA"))</f>
        <v/>
      </c>
      <c r="AG18" s="42"/>
      <c r="AH18" s="48"/>
      <c r="AI18" s="54" t="str">
        <f>IF(AH18="","",IFERROR(VLOOKUP(AH18,EMPRESAS!$A:$C,3,FALSE),"NAO CADASTRADA"))</f>
        <v/>
      </c>
      <c r="AJ18" s="50"/>
      <c r="AK18" s="54" t="str">
        <f>IF(AJ18="","",IFERROR(VLOOKUP(AJ18,ATIVIDADES!$A:$C,3,FALSE),"NAO CADASTRADA"))</f>
        <v/>
      </c>
      <c r="AL18" s="42"/>
    </row>
    <row r="19" spans="1:38" x14ac:dyDescent="0.25">
      <c r="A19" s="26" t="str">
        <f t="shared" si="2"/>
        <v>OK</v>
      </c>
      <c r="B19" s="29">
        <f t="shared" si="3"/>
        <v>2487914866</v>
      </c>
      <c r="C19" s="30">
        <v>42107</v>
      </c>
      <c r="D19" s="18">
        <f t="shared" si="6"/>
        <v>42095</v>
      </c>
      <c r="E19" s="19" t="str">
        <f>IF(ISERROR(VLOOKUP(C19,FERIADOS!$A:$B,1,FALSE)),IF(WEEKDAY(C19)=1,"Dom",IF(WEEKDAY(C19)=2,"Seg",IF(WEEKDAY(C19)=3,"Ter",IF(WEEKDAY(C19)=4,"Qua",IF(WEEKDAY(C19)=5,"Qui",IF(WEEKDAY(C19)=6,"Sex","Sab")))))),"Feriado")</f>
        <v>Seg</v>
      </c>
      <c r="F19" s="32"/>
      <c r="G19" s="33"/>
      <c r="H19" s="33"/>
      <c r="I19" s="33"/>
      <c r="J19" s="21" t="str">
        <f t="shared" si="4"/>
        <v/>
      </c>
      <c r="K19" s="21">
        <f t="shared" si="0"/>
        <v>0</v>
      </c>
      <c r="L19" s="21" t="str">
        <f t="shared" si="1"/>
        <v/>
      </c>
      <c r="M19" s="22" t="str">
        <f t="shared" si="5"/>
        <v/>
      </c>
      <c r="N19" s="48"/>
      <c r="O19" s="54" t="str">
        <f>IF(N19="","",IFERROR(VLOOKUP(N19,EMPRESAS!$A:$C,3,FALSE),"NAO CADASTRADA"))</f>
        <v/>
      </c>
      <c r="P19" s="50"/>
      <c r="Q19" s="54" t="str">
        <f>IF(P19="","",IFERROR(VLOOKUP(P19,ATIVIDADES!$A:$C,3,FALSE),"NAO CADASTRADA"))</f>
        <v/>
      </c>
      <c r="R19" s="42"/>
      <c r="S19" s="48"/>
      <c r="T19" s="54" t="str">
        <f>IF(S19="","",IFERROR(VLOOKUP(S19,EMPRESAS!$A:$C,3,FALSE),"NAO CADASTRADA"))</f>
        <v/>
      </c>
      <c r="U19" s="50"/>
      <c r="V19" s="54" t="str">
        <f>IF(U19="","",IFERROR(VLOOKUP(U19,ATIVIDADES!$A:$C,3,FALSE),"NAO CADASTRADA"))</f>
        <v/>
      </c>
      <c r="W19" s="42"/>
      <c r="X19" s="48"/>
      <c r="Y19" s="54" t="str">
        <f>IF(X19="","",IFERROR(VLOOKUP(X19,EMPRESAS!$A:$C,3,FALSE),"NAO CADASTRADA"))</f>
        <v/>
      </c>
      <c r="Z19" s="50"/>
      <c r="AA19" s="54" t="str">
        <f>IF(Z19="","",IFERROR(VLOOKUP(Z19,ATIVIDADES!$A:$C,3,FALSE),"NAO CADASTRADA"))</f>
        <v/>
      </c>
      <c r="AB19" s="42"/>
      <c r="AC19" s="48"/>
      <c r="AD19" s="54" t="str">
        <f>IF(AC19="","",IFERROR(VLOOKUP(AC19,EMPRESAS!$A:$C,3,FALSE),"NAO CADASTRADA"))</f>
        <v/>
      </c>
      <c r="AE19" s="50"/>
      <c r="AF19" s="54" t="str">
        <f>IF(AE19="","",IFERROR(VLOOKUP(AE19,ATIVIDADES!$A:$C,3,FALSE),"NAO CADASTRADA"))</f>
        <v/>
      </c>
      <c r="AG19" s="42"/>
      <c r="AH19" s="48"/>
      <c r="AI19" s="54" t="str">
        <f>IF(AH19="","",IFERROR(VLOOKUP(AH19,EMPRESAS!$A:$C,3,FALSE),"NAO CADASTRADA"))</f>
        <v/>
      </c>
      <c r="AJ19" s="50"/>
      <c r="AK19" s="54" t="str">
        <f>IF(AJ19="","",IFERROR(VLOOKUP(AJ19,ATIVIDADES!$A:$C,3,FALSE),"NAO CADASTRADA"))</f>
        <v/>
      </c>
      <c r="AL19" s="42"/>
    </row>
    <row r="20" spans="1:38" x14ac:dyDescent="0.25">
      <c r="A20" s="26" t="str">
        <f t="shared" si="2"/>
        <v>OK</v>
      </c>
      <c r="B20" s="29">
        <f t="shared" si="3"/>
        <v>2487914866</v>
      </c>
      <c r="C20" s="30">
        <v>42108</v>
      </c>
      <c r="D20" s="18">
        <f t="shared" si="6"/>
        <v>42095</v>
      </c>
      <c r="E20" s="19" t="str">
        <f>IF(ISERROR(VLOOKUP(C20,FERIADOS!$A:$B,1,FALSE)),IF(WEEKDAY(C20)=1,"Dom",IF(WEEKDAY(C20)=2,"Seg",IF(WEEKDAY(C20)=3,"Ter",IF(WEEKDAY(C20)=4,"Qua",IF(WEEKDAY(C20)=5,"Qui",IF(WEEKDAY(C20)=6,"Sex","Sab")))))),"Feriado")</f>
        <v>Ter</v>
      </c>
      <c r="F20" s="32"/>
      <c r="G20" s="33"/>
      <c r="H20" s="33"/>
      <c r="I20" s="33"/>
      <c r="J20" s="21" t="str">
        <f t="shared" si="4"/>
        <v/>
      </c>
      <c r="K20" s="21">
        <f t="shared" si="0"/>
        <v>0</v>
      </c>
      <c r="L20" s="21" t="str">
        <f t="shared" si="1"/>
        <v/>
      </c>
      <c r="M20" s="22" t="str">
        <f t="shared" si="5"/>
        <v/>
      </c>
      <c r="N20" s="48"/>
      <c r="O20" s="54" t="str">
        <f>IF(N20="","",IFERROR(VLOOKUP(N20,EMPRESAS!$A:$C,3,FALSE),"NAO CADASTRADA"))</f>
        <v/>
      </c>
      <c r="P20" s="50"/>
      <c r="Q20" s="54" t="str">
        <f>IF(P20="","",IFERROR(VLOOKUP(P20,ATIVIDADES!$A:$C,3,FALSE),"NAO CADASTRADA"))</f>
        <v/>
      </c>
      <c r="R20" s="42"/>
      <c r="S20" s="48"/>
      <c r="T20" s="54" t="str">
        <f>IF(S20="","",IFERROR(VLOOKUP(S20,EMPRESAS!$A:$C,3,FALSE),"NAO CADASTRADA"))</f>
        <v/>
      </c>
      <c r="U20" s="50"/>
      <c r="V20" s="54" t="str">
        <f>IF(U20="","",IFERROR(VLOOKUP(U20,ATIVIDADES!$A:$C,3,FALSE),"NAO CADASTRADA"))</f>
        <v/>
      </c>
      <c r="W20" s="42"/>
      <c r="X20" s="48"/>
      <c r="Y20" s="54" t="str">
        <f>IF(X20="","",IFERROR(VLOOKUP(X20,EMPRESAS!$A:$C,3,FALSE),"NAO CADASTRADA"))</f>
        <v/>
      </c>
      <c r="Z20" s="50"/>
      <c r="AA20" s="54" t="str">
        <f>IF(Z20="","",IFERROR(VLOOKUP(Z20,ATIVIDADES!$A:$C,3,FALSE),"NAO CADASTRADA"))</f>
        <v/>
      </c>
      <c r="AB20" s="42"/>
      <c r="AC20" s="48"/>
      <c r="AD20" s="54" t="str">
        <f>IF(AC20="","",IFERROR(VLOOKUP(AC20,EMPRESAS!$A:$C,3,FALSE),"NAO CADASTRADA"))</f>
        <v/>
      </c>
      <c r="AE20" s="50"/>
      <c r="AF20" s="54" t="str">
        <f>IF(AE20="","",IFERROR(VLOOKUP(AE20,ATIVIDADES!$A:$C,3,FALSE),"NAO CADASTRADA"))</f>
        <v/>
      </c>
      <c r="AG20" s="42"/>
      <c r="AH20" s="48"/>
      <c r="AI20" s="54" t="str">
        <f>IF(AH20="","",IFERROR(VLOOKUP(AH20,EMPRESAS!$A:$C,3,FALSE),"NAO CADASTRADA"))</f>
        <v/>
      </c>
      <c r="AJ20" s="50"/>
      <c r="AK20" s="54" t="str">
        <f>IF(AJ20="","",IFERROR(VLOOKUP(AJ20,ATIVIDADES!$A:$C,3,FALSE),"NAO CADASTRADA"))</f>
        <v/>
      </c>
      <c r="AL20" s="42"/>
    </row>
    <row r="21" spans="1:38" x14ac:dyDescent="0.25">
      <c r="A21" s="26" t="str">
        <f t="shared" si="2"/>
        <v>OK</v>
      </c>
      <c r="B21" s="29">
        <f t="shared" si="3"/>
        <v>2487914866</v>
      </c>
      <c r="C21" s="30">
        <v>42109</v>
      </c>
      <c r="D21" s="18">
        <f t="shared" si="6"/>
        <v>42095</v>
      </c>
      <c r="E21" s="19" t="str">
        <f>IF(ISERROR(VLOOKUP(C21,FERIADOS!$A:$B,1,FALSE)),IF(WEEKDAY(C21)=1,"Dom",IF(WEEKDAY(C21)=2,"Seg",IF(WEEKDAY(C21)=3,"Ter",IF(WEEKDAY(C21)=4,"Qua",IF(WEEKDAY(C21)=5,"Qui",IF(WEEKDAY(C21)=6,"Sex","Sab")))))),"Feriado")</f>
        <v>Qua</v>
      </c>
      <c r="F21" s="32"/>
      <c r="G21" s="33"/>
      <c r="H21" s="33"/>
      <c r="I21" s="33"/>
      <c r="J21" s="21" t="str">
        <f t="shared" si="4"/>
        <v/>
      </c>
      <c r="K21" s="21">
        <f t="shared" si="0"/>
        <v>0</v>
      </c>
      <c r="L21" s="21" t="str">
        <f t="shared" si="1"/>
        <v/>
      </c>
      <c r="M21" s="22" t="str">
        <f t="shared" si="5"/>
        <v/>
      </c>
      <c r="N21" s="48"/>
      <c r="O21" s="54" t="str">
        <f>IF(N21="","",IFERROR(VLOOKUP(N21,EMPRESAS!$A:$C,3,FALSE),"NAO CADASTRADA"))</f>
        <v/>
      </c>
      <c r="P21" s="50"/>
      <c r="Q21" s="54" t="str">
        <f>IF(P21="","",IFERROR(VLOOKUP(P21,ATIVIDADES!$A:$C,3,FALSE),"NAO CADASTRADA"))</f>
        <v/>
      </c>
      <c r="R21" s="42"/>
      <c r="S21" s="48"/>
      <c r="T21" s="54" t="str">
        <f>IF(S21="","",IFERROR(VLOOKUP(S21,EMPRESAS!$A:$C,3,FALSE),"NAO CADASTRADA"))</f>
        <v/>
      </c>
      <c r="U21" s="50"/>
      <c r="V21" s="54" t="str">
        <f>IF(U21="","",IFERROR(VLOOKUP(U21,ATIVIDADES!$A:$C,3,FALSE),"NAO CADASTRADA"))</f>
        <v/>
      </c>
      <c r="W21" s="42"/>
      <c r="X21" s="48"/>
      <c r="Y21" s="54" t="str">
        <f>IF(X21="","",IFERROR(VLOOKUP(X21,EMPRESAS!$A:$C,3,FALSE),"NAO CADASTRADA"))</f>
        <v/>
      </c>
      <c r="Z21" s="50"/>
      <c r="AA21" s="54" t="str">
        <f>IF(Z21="","",IFERROR(VLOOKUP(Z21,ATIVIDADES!$A:$C,3,FALSE),"NAO CADASTRADA"))</f>
        <v/>
      </c>
      <c r="AB21" s="42"/>
      <c r="AC21" s="48"/>
      <c r="AD21" s="54" t="str">
        <f>IF(AC21="","",IFERROR(VLOOKUP(AC21,EMPRESAS!$A:$C,3,FALSE),"NAO CADASTRADA"))</f>
        <v/>
      </c>
      <c r="AE21" s="50"/>
      <c r="AF21" s="54" t="str">
        <f>IF(AE21="","",IFERROR(VLOOKUP(AE21,ATIVIDADES!$A:$C,3,FALSE),"NAO CADASTRADA"))</f>
        <v/>
      </c>
      <c r="AG21" s="42"/>
      <c r="AH21" s="48"/>
      <c r="AI21" s="54" t="str">
        <f>IF(AH21="","",IFERROR(VLOOKUP(AH21,EMPRESAS!$A:$C,3,FALSE),"NAO CADASTRADA"))</f>
        <v/>
      </c>
      <c r="AJ21" s="50"/>
      <c r="AK21" s="54" t="str">
        <f>IF(AJ21="","",IFERROR(VLOOKUP(AJ21,ATIVIDADES!$A:$C,3,FALSE),"NAO CADASTRADA"))</f>
        <v/>
      </c>
      <c r="AL21" s="42"/>
    </row>
    <row r="22" spans="1:38" x14ac:dyDescent="0.25">
      <c r="A22" s="26" t="str">
        <f t="shared" si="2"/>
        <v>OK</v>
      </c>
      <c r="B22" s="29">
        <f t="shared" si="3"/>
        <v>2487914866</v>
      </c>
      <c r="C22" s="30">
        <v>42110</v>
      </c>
      <c r="D22" s="18">
        <f t="shared" si="6"/>
        <v>42095</v>
      </c>
      <c r="E22" s="19" t="str">
        <f>IF(ISERROR(VLOOKUP(C22,FERIADOS!$A:$B,1,FALSE)),IF(WEEKDAY(C22)=1,"Dom",IF(WEEKDAY(C22)=2,"Seg",IF(WEEKDAY(C22)=3,"Ter",IF(WEEKDAY(C22)=4,"Qua",IF(WEEKDAY(C22)=5,"Qui",IF(WEEKDAY(C22)=6,"Sex","Sab")))))),"Feriado")</f>
        <v>Qui</v>
      </c>
      <c r="F22" s="32"/>
      <c r="G22" s="33"/>
      <c r="H22" s="33"/>
      <c r="I22" s="33"/>
      <c r="J22" s="21" t="str">
        <f t="shared" si="4"/>
        <v/>
      </c>
      <c r="K22" s="21">
        <f t="shared" si="0"/>
        <v>0</v>
      </c>
      <c r="L22" s="21" t="str">
        <f t="shared" si="1"/>
        <v/>
      </c>
      <c r="M22" s="22" t="str">
        <f t="shared" si="5"/>
        <v/>
      </c>
      <c r="N22" s="48"/>
      <c r="O22" s="54" t="str">
        <f>IF(N22="","",IFERROR(VLOOKUP(N22,EMPRESAS!$A:$C,3,FALSE),"NAO CADASTRADA"))</f>
        <v/>
      </c>
      <c r="P22" s="50"/>
      <c r="Q22" s="54" t="str">
        <f>IF(P22="","",IFERROR(VLOOKUP(P22,ATIVIDADES!$A:$C,3,FALSE),"NAO CADASTRADA"))</f>
        <v/>
      </c>
      <c r="R22" s="42"/>
      <c r="S22" s="48"/>
      <c r="T22" s="54" t="str">
        <f>IF(S22="","",IFERROR(VLOOKUP(S22,EMPRESAS!$A:$C,3,FALSE),"NAO CADASTRADA"))</f>
        <v/>
      </c>
      <c r="U22" s="50"/>
      <c r="V22" s="54" t="str">
        <f>IF(U22="","",IFERROR(VLOOKUP(U22,ATIVIDADES!$A:$C,3,FALSE),"NAO CADASTRADA"))</f>
        <v/>
      </c>
      <c r="W22" s="42"/>
      <c r="X22" s="48"/>
      <c r="Y22" s="54" t="str">
        <f>IF(X22="","",IFERROR(VLOOKUP(X22,EMPRESAS!$A:$C,3,FALSE),"NAO CADASTRADA"))</f>
        <v/>
      </c>
      <c r="Z22" s="50"/>
      <c r="AA22" s="54" t="str">
        <f>IF(Z22="","",IFERROR(VLOOKUP(Z22,ATIVIDADES!$A:$C,3,FALSE),"NAO CADASTRADA"))</f>
        <v/>
      </c>
      <c r="AB22" s="42"/>
      <c r="AC22" s="48"/>
      <c r="AD22" s="54" t="str">
        <f>IF(AC22="","",IFERROR(VLOOKUP(AC22,EMPRESAS!$A:$C,3,FALSE),"NAO CADASTRADA"))</f>
        <v/>
      </c>
      <c r="AE22" s="50"/>
      <c r="AF22" s="54" t="str">
        <f>IF(AE22="","",IFERROR(VLOOKUP(AE22,ATIVIDADES!$A:$C,3,FALSE),"NAO CADASTRADA"))</f>
        <v/>
      </c>
      <c r="AG22" s="42"/>
      <c r="AH22" s="48"/>
      <c r="AI22" s="54" t="str">
        <f>IF(AH22="","",IFERROR(VLOOKUP(AH22,EMPRESAS!$A:$C,3,FALSE),"NAO CADASTRADA"))</f>
        <v/>
      </c>
      <c r="AJ22" s="50"/>
      <c r="AK22" s="54" t="str">
        <f>IF(AJ22="","",IFERROR(VLOOKUP(AJ22,ATIVIDADES!$A:$C,3,FALSE),"NAO CADASTRADA"))</f>
        <v/>
      </c>
      <c r="AL22" s="42"/>
    </row>
    <row r="23" spans="1:38" x14ac:dyDescent="0.25">
      <c r="A23" s="26" t="str">
        <f t="shared" si="2"/>
        <v>OK</v>
      </c>
      <c r="B23" s="29">
        <f t="shared" si="3"/>
        <v>2487914866</v>
      </c>
      <c r="C23" s="30">
        <v>42111</v>
      </c>
      <c r="D23" s="18">
        <f t="shared" si="6"/>
        <v>42095</v>
      </c>
      <c r="E23" s="19" t="str">
        <f>IF(ISERROR(VLOOKUP(C23,FERIADOS!$A:$B,1,FALSE)),IF(WEEKDAY(C23)=1,"Dom",IF(WEEKDAY(C23)=2,"Seg",IF(WEEKDAY(C23)=3,"Ter",IF(WEEKDAY(C23)=4,"Qua",IF(WEEKDAY(C23)=5,"Qui",IF(WEEKDAY(C23)=6,"Sex","Sab")))))),"Feriado")</f>
        <v>Sex</v>
      </c>
      <c r="F23" s="32"/>
      <c r="G23" s="33"/>
      <c r="H23" s="33"/>
      <c r="I23" s="33"/>
      <c r="J23" s="21" t="str">
        <f t="shared" si="4"/>
        <v/>
      </c>
      <c r="K23" s="21">
        <f t="shared" si="0"/>
        <v>0</v>
      </c>
      <c r="L23" s="21" t="str">
        <f t="shared" si="1"/>
        <v/>
      </c>
      <c r="M23" s="22" t="str">
        <f t="shared" si="5"/>
        <v/>
      </c>
      <c r="N23" s="48"/>
      <c r="O23" s="54" t="str">
        <f>IF(N23="","",IFERROR(VLOOKUP(N23,EMPRESAS!$A:$C,3,FALSE),"NAO CADASTRADA"))</f>
        <v/>
      </c>
      <c r="P23" s="50"/>
      <c r="Q23" s="54" t="str">
        <f>IF(P23="","",IFERROR(VLOOKUP(P23,ATIVIDADES!$A:$C,3,FALSE),"NAO CADASTRADA"))</f>
        <v/>
      </c>
      <c r="R23" s="42"/>
      <c r="S23" s="48"/>
      <c r="T23" s="54" t="str">
        <f>IF(S23="","",IFERROR(VLOOKUP(S23,EMPRESAS!$A:$C,3,FALSE),"NAO CADASTRADA"))</f>
        <v/>
      </c>
      <c r="U23" s="50"/>
      <c r="V23" s="54" t="str">
        <f>IF(U23="","",IFERROR(VLOOKUP(U23,ATIVIDADES!$A:$C,3,FALSE),"NAO CADASTRADA"))</f>
        <v/>
      </c>
      <c r="W23" s="42"/>
      <c r="X23" s="48"/>
      <c r="Y23" s="54" t="str">
        <f>IF(X23="","",IFERROR(VLOOKUP(X23,EMPRESAS!$A:$C,3,FALSE),"NAO CADASTRADA"))</f>
        <v/>
      </c>
      <c r="Z23" s="50"/>
      <c r="AA23" s="54" t="str">
        <f>IF(Z23="","",IFERROR(VLOOKUP(Z23,ATIVIDADES!$A:$C,3,FALSE),"NAO CADASTRADA"))</f>
        <v/>
      </c>
      <c r="AB23" s="42"/>
      <c r="AC23" s="48"/>
      <c r="AD23" s="54" t="str">
        <f>IF(AC23="","",IFERROR(VLOOKUP(AC23,EMPRESAS!$A:$C,3,FALSE),"NAO CADASTRADA"))</f>
        <v/>
      </c>
      <c r="AE23" s="50"/>
      <c r="AF23" s="54" t="str">
        <f>IF(AE23="","",IFERROR(VLOOKUP(AE23,ATIVIDADES!$A:$C,3,FALSE),"NAO CADASTRADA"))</f>
        <v/>
      </c>
      <c r="AG23" s="42"/>
      <c r="AH23" s="48"/>
      <c r="AI23" s="54" t="str">
        <f>IF(AH23="","",IFERROR(VLOOKUP(AH23,EMPRESAS!$A:$C,3,FALSE),"NAO CADASTRADA"))</f>
        <v/>
      </c>
      <c r="AJ23" s="50"/>
      <c r="AK23" s="54" t="str">
        <f>IF(AJ23="","",IFERROR(VLOOKUP(AJ23,ATIVIDADES!$A:$C,3,FALSE),"NAO CADASTRADA"))</f>
        <v/>
      </c>
      <c r="AL23" s="42"/>
    </row>
    <row r="24" spans="1:38" x14ac:dyDescent="0.25">
      <c r="A24" s="26" t="str">
        <f t="shared" si="2"/>
        <v>OK</v>
      </c>
      <c r="B24" s="29">
        <f t="shared" si="3"/>
        <v>2487914866</v>
      </c>
      <c r="C24" s="30">
        <v>42112</v>
      </c>
      <c r="D24" s="18">
        <f t="shared" si="6"/>
        <v>42095</v>
      </c>
      <c r="E24" s="19" t="str">
        <f>IF(ISERROR(VLOOKUP(C24,FERIADOS!$A:$B,1,FALSE)),IF(WEEKDAY(C24)=1,"Dom",IF(WEEKDAY(C24)=2,"Seg",IF(WEEKDAY(C24)=3,"Ter",IF(WEEKDAY(C24)=4,"Qua",IF(WEEKDAY(C24)=5,"Qui",IF(WEEKDAY(C24)=6,"Sex","Sab")))))),"Feriado")</f>
        <v>Sab</v>
      </c>
      <c r="F24" s="32"/>
      <c r="G24" s="33"/>
      <c r="H24" s="33"/>
      <c r="I24" s="33"/>
      <c r="J24" s="21" t="str">
        <f t="shared" si="4"/>
        <v/>
      </c>
      <c r="K24" s="21">
        <f t="shared" si="0"/>
        <v>0</v>
      </c>
      <c r="L24" s="21" t="str">
        <f t="shared" si="1"/>
        <v/>
      </c>
      <c r="M24" s="22" t="str">
        <f t="shared" si="5"/>
        <v/>
      </c>
      <c r="N24" s="48"/>
      <c r="O24" s="54" t="str">
        <f>IF(N24="","",IFERROR(VLOOKUP(N24,EMPRESAS!$A:$C,3,FALSE),"NAO CADASTRADA"))</f>
        <v/>
      </c>
      <c r="P24" s="50"/>
      <c r="Q24" s="54" t="str">
        <f>IF(P24="","",IFERROR(VLOOKUP(P24,ATIVIDADES!$A:$C,3,FALSE),"NAO CADASTRADA"))</f>
        <v/>
      </c>
      <c r="R24" s="42"/>
      <c r="S24" s="48"/>
      <c r="T24" s="54" t="str">
        <f>IF(S24="","",IFERROR(VLOOKUP(S24,EMPRESAS!$A:$C,3,FALSE),"NAO CADASTRADA"))</f>
        <v/>
      </c>
      <c r="U24" s="50"/>
      <c r="V24" s="54" t="str">
        <f>IF(U24="","",IFERROR(VLOOKUP(U24,ATIVIDADES!$A:$C,3,FALSE),"NAO CADASTRADA"))</f>
        <v/>
      </c>
      <c r="W24" s="42"/>
      <c r="X24" s="48"/>
      <c r="Y24" s="54" t="str">
        <f>IF(X24="","",IFERROR(VLOOKUP(X24,EMPRESAS!$A:$C,3,FALSE),"NAO CADASTRADA"))</f>
        <v/>
      </c>
      <c r="Z24" s="50"/>
      <c r="AA24" s="54" t="str">
        <f>IF(Z24="","",IFERROR(VLOOKUP(Z24,ATIVIDADES!$A:$C,3,FALSE),"NAO CADASTRADA"))</f>
        <v/>
      </c>
      <c r="AB24" s="42"/>
      <c r="AC24" s="48"/>
      <c r="AD24" s="54" t="str">
        <f>IF(AC24="","",IFERROR(VLOOKUP(AC24,EMPRESAS!$A:$C,3,FALSE),"NAO CADASTRADA"))</f>
        <v/>
      </c>
      <c r="AE24" s="50"/>
      <c r="AF24" s="54" t="str">
        <f>IF(AE24="","",IFERROR(VLOOKUP(AE24,ATIVIDADES!$A:$C,3,FALSE),"NAO CADASTRADA"))</f>
        <v/>
      </c>
      <c r="AG24" s="42"/>
      <c r="AH24" s="48"/>
      <c r="AI24" s="54" t="str">
        <f>IF(AH24="","",IFERROR(VLOOKUP(AH24,EMPRESAS!$A:$C,3,FALSE),"NAO CADASTRADA"))</f>
        <v/>
      </c>
      <c r="AJ24" s="50"/>
      <c r="AK24" s="54" t="str">
        <f>IF(AJ24="","",IFERROR(VLOOKUP(AJ24,ATIVIDADES!$A:$C,3,FALSE),"NAO CADASTRADA"))</f>
        <v/>
      </c>
      <c r="AL24" s="42"/>
    </row>
    <row r="25" spans="1:38" x14ac:dyDescent="0.25">
      <c r="A25" s="26" t="str">
        <f t="shared" si="2"/>
        <v>OK</v>
      </c>
      <c r="B25" s="29">
        <f t="shared" si="3"/>
        <v>2487914866</v>
      </c>
      <c r="C25" s="30">
        <v>42113</v>
      </c>
      <c r="D25" s="18">
        <f t="shared" si="6"/>
        <v>42095</v>
      </c>
      <c r="E25" s="19" t="str">
        <f>IF(ISERROR(VLOOKUP(C25,FERIADOS!$A:$B,1,FALSE)),IF(WEEKDAY(C25)=1,"Dom",IF(WEEKDAY(C25)=2,"Seg",IF(WEEKDAY(C25)=3,"Ter",IF(WEEKDAY(C25)=4,"Qua",IF(WEEKDAY(C25)=5,"Qui",IF(WEEKDAY(C25)=6,"Sex","Sab")))))),"Feriado")</f>
        <v>Dom</v>
      </c>
      <c r="F25" s="32"/>
      <c r="G25" s="33"/>
      <c r="H25" s="33"/>
      <c r="I25" s="33"/>
      <c r="J25" s="21" t="str">
        <f t="shared" si="4"/>
        <v/>
      </c>
      <c r="K25" s="21">
        <f t="shared" si="0"/>
        <v>0</v>
      </c>
      <c r="L25" s="21" t="str">
        <f t="shared" si="1"/>
        <v/>
      </c>
      <c r="M25" s="22" t="str">
        <f t="shared" si="5"/>
        <v/>
      </c>
      <c r="N25" s="48"/>
      <c r="O25" s="54" t="str">
        <f>IF(N25="","",IFERROR(VLOOKUP(N25,EMPRESAS!$A:$C,3,FALSE),"NAO CADASTRADA"))</f>
        <v/>
      </c>
      <c r="P25" s="50"/>
      <c r="Q25" s="54" t="str">
        <f>IF(P25="","",IFERROR(VLOOKUP(P25,ATIVIDADES!$A:$C,3,FALSE),"NAO CADASTRADA"))</f>
        <v/>
      </c>
      <c r="R25" s="42"/>
      <c r="S25" s="48"/>
      <c r="T25" s="54" t="str">
        <f>IF(S25="","",IFERROR(VLOOKUP(S25,EMPRESAS!$A:$C,3,FALSE),"NAO CADASTRADA"))</f>
        <v/>
      </c>
      <c r="U25" s="50"/>
      <c r="V25" s="54" t="str">
        <f>IF(U25="","",IFERROR(VLOOKUP(U25,ATIVIDADES!$A:$C,3,FALSE),"NAO CADASTRADA"))</f>
        <v/>
      </c>
      <c r="W25" s="42"/>
      <c r="X25" s="48"/>
      <c r="Y25" s="54" t="str">
        <f>IF(X25="","",IFERROR(VLOOKUP(X25,EMPRESAS!$A:$C,3,FALSE),"NAO CADASTRADA"))</f>
        <v/>
      </c>
      <c r="Z25" s="50"/>
      <c r="AA25" s="54" t="str">
        <f>IF(Z25="","",IFERROR(VLOOKUP(Z25,ATIVIDADES!$A:$C,3,FALSE),"NAO CADASTRADA"))</f>
        <v/>
      </c>
      <c r="AB25" s="42"/>
      <c r="AC25" s="48"/>
      <c r="AD25" s="54" t="str">
        <f>IF(AC25="","",IFERROR(VLOOKUP(AC25,EMPRESAS!$A:$C,3,FALSE),"NAO CADASTRADA"))</f>
        <v/>
      </c>
      <c r="AE25" s="50"/>
      <c r="AF25" s="54" t="str">
        <f>IF(AE25="","",IFERROR(VLOOKUP(AE25,ATIVIDADES!$A:$C,3,FALSE),"NAO CADASTRADA"))</f>
        <v/>
      </c>
      <c r="AG25" s="42"/>
      <c r="AH25" s="48"/>
      <c r="AI25" s="54" t="str">
        <f>IF(AH25="","",IFERROR(VLOOKUP(AH25,EMPRESAS!$A:$C,3,FALSE),"NAO CADASTRADA"))</f>
        <v/>
      </c>
      <c r="AJ25" s="50"/>
      <c r="AK25" s="54" t="str">
        <f>IF(AJ25="","",IFERROR(VLOOKUP(AJ25,ATIVIDADES!$A:$C,3,FALSE),"NAO CADASTRADA"))</f>
        <v/>
      </c>
      <c r="AL25" s="42"/>
    </row>
    <row r="26" spans="1:38" x14ac:dyDescent="0.25">
      <c r="A26" s="26" t="str">
        <f t="shared" si="2"/>
        <v>OK</v>
      </c>
      <c r="B26" s="29">
        <f t="shared" si="3"/>
        <v>2487914866</v>
      </c>
      <c r="C26" s="30">
        <v>42114</v>
      </c>
      <c r="D26" s="18">
        <f t="shared" si="6"/>
        <v>42095</v>
      </c>
      <c r="E26" s="19" t="str">
        <f>IF(ISERROR(VLOOKUP(C26,FERIADOS!$A:$B,1,FALSE)),IF(WEEKDAY(C26)=1,"Dom",IF(WEEKDAY(C26)=2,"Seg",IF(WEEKDAY(C26)=3,"Ter",IF(WEEKDAY(C26)=4,"Qua",IF(WEEKDAY(C26)=5,"Qui",IF(WEEKDAY(C26)=6,"Sex","Sab")))))),"Feriado")</f>
        <v>Seg</v>
      </c>
      <c r="F26" s="32"/>
      <c r="G26" s="33"/>
      <c r="H26" s="33"/>
      <c r="I26" s="33"/>
      <c r="J26" s="21" t="str">
        <f t="shared" si="4"/>
        <v/>
      </c>
      <c r="K26" s="21">
        <f t="shared" si="0"/>
        <v>0</v>
      </c>
      <c r="L26" s="21" t="str">
        <f t="shared" si="1"/>
        <v/>
      </c>
      <c r="M26" s="22" t="str">
        <f t="shared" si="5"/>
        <v/>
      </c>
      <c r="N26" s="48"/>
      <c r="O26" s="54" t="str">
        <f>IF(N26="","",IFERROR(VLOOKUP(N26,EMPRESAS!$A:$C,3,FALSE),"NAO CADASTRADA"))</f>
        <v/>
      </c>
      <c r="P26" s="50"/>
      <c r="Q26" s="54" t="str">
        <f>IF(P26="","",IFERROR(VLOOKUP(P26,ATIVIDADES!$A:$C,3,FALSE),"NAO CADASTRADA"))</f>
        <v/>
      </c>
      <c r="R26" s="42"/>
      <c r="S26" s="48"/>
      <c r="T26" s="54" t="str">
        <f>IF(S26="","",IFERROR(VLOOKUP(S26,EMPRESAS!$A:$C,3,FALSE),"NAO CADASTRADA"))</f>
        <v/>
      </c>
      <c r="U26" s="50"/>
      <c r="V26" s="54" t="str">
        <f>IF(U26="","",IFERROR(VLOOKUP(U26,ATIVIDADES!$A:$C,3,FALSE),"NAO CADASTRADA"))</f>
        <v/>
      </c>
      <c r="W26" s="42"/>
      <c r="X26" s="48"/>
      <c r="Y26" s="54" t="str">
        <f>IF(X26="","",IFERROR(VLOOKUP(X26,EMPRESAS!$A:$C,3,FALSE),"NAO CADASTRADA"))</f>
        <v/>
      </c>
      <c r="Z26" s="50"/>
      <c r="AA26" s="54" t="str">
        <f>IF(Z26="","",IFERROR(VLOOKUP(Z26,ATIVIDADES!$A:$C,3,FALSE),"NAO CADASTRADA"))</f>
        <v/>
      </c>
      <c r="AB26" s="42"/>
      <c r="AC26" s="48"/>
      <c r="AD26" s="54" t="str">
        <f>IF(AC26="","",IFERROR(VLOOKUP(AC26,EMPRESAS!$A:$C,3,FALSE),"NAO CADASTRADA"))</f>
        <v/>
      </c>
      <c r="AE26" s="50"/>
      <c r="AF26" s="54" t="str">
        <f>IF(AE26="","",IFERROR(VLOOKUP(AE26,ATIVIDADES!$A:$C,3,FALSE),"NAO CADASTRADA"))</f>
        <v/>
      </c>
      <c r="AG26" s="42"/>
      <c r="AH26" s="48"/>
      <c r="AI26" s="54" t="str">
        <f>IF(AH26="","",IFERROR(VLOOKUP(AH26,EMPRESAS!$A:$C,3,FALSE),"NAO CADASTRADA"))</f>
        <v/>
      </c>
      <c r="AJ26" s="50"/>
      <c r="AK26" s="54" t="str">
        <f>IF(AJ26="","",IFERROR(VLOOKUP(AJ26,ATIVIDADES!$A:$C,3,FALSE),"NAO CADASTRADA"))</f>
        <v/>
      </c>
      <c r="AL26" s="42"/>
    </row>
    <row r="27" spans="1:38" x14ac:dyDescent="0.25">
      <c r="A27" s="26" t="str">
        <f t="shared" si="2"/>
        <v>OK</v>
      </c>
      <c r="B27" s="29">
        <f t="shared" si="3"/>
        <v>2487914866</v>
      </c>
      <c r="C27" s="30">
        <v>42115</v>
      </c>
      <c r="D27" s="18">
        <f t="shared" si="6"/>
        <v>42095</v>
      </c>
      <c r="E27" s="19" t="str">
        <f>IF(ISERROR(VLOOKUP(C27,FERIADOS!$A:$B,1,FALSE)),IF(WEEKDAY(C27)=1,"Dom",IF(WEEKDAY(C27)=2,"Seg",IF(WEEKDAY(C27)=3,"Ter",IF(WEEKDAY(C27)=4,"Qua",IF(WEEKDAY(C27)=5,"Qui",IF(WEEKDAY(C27)=6,"Sex","Sab")))))),"Feriado")</f>
        <v>Feriado</v>
      </c>
      <c r="F27" s="32"/>
      <c r="G27" s="33"/>
      <c r="H27" s="33"/>
      <c r="I27" s="33"/>
      <c r="J27" s="21" t="str">
        <f t="shared" si="4"/>
        <v/>
      </c>
      <c r="K27" s="21">
        <f t="shared" si="0"/>
        <v>0</v>
      </c>
      <c r="L27" s="21" t="str">
        <f t="shared" si="1"/>
        <v/>
      </c>
      <c r="M27" s="22" t="str">
        <f t="shared" si="5"/>
        <v/>
      </c>
      <c r="N27" s="48"/>
      <c r="O27" s="54" t="str">
        <f>IF(N27="","",IFERROR(VLOOKUP(N27,EMPRESAS!$A:$C,3,FALSE),"NAO CADASTRADA"))</f>
        <v/>
      </c>
      <c r="P27" s="50"/>
      <c r="Q27" s="54" t="str">
        <f>IF(P27="","",IFERROR(VLOOKUP(P27,ATIVIDADES!$A:$C,3,FALSE),"NAO CADASTRADA"))</f>
        <v/>
      </c>
      <c r="R27" s="42"/>
      <c r="S27" s="48"/>
      <c r="T27" s="54" t="str">
        <f>IF(S27="","",IFERROR(VLOOKUP(S27,EMPRESAS!$A:$C,3,FALSE),"NAO CADASTRADA"))</f>
        <v/>
      </c>
      <c r="U27" s="50"/>
      <c r="V27" s="54" t="str">
        <f>IF(U27="","",IFERROR(VLOOKUP(U27,ATIVIDADES!$A:$C,3,FALSE),"NAO CADASTRADA"))</f>
        <v/>
      </c>
      <c r="W27" s="42"/>
      <c r="X27" s="48"/>
      <c r="Y27" s="54" t="str">
        <f>IF(X27="","",IFERROR(VLOOKUP(X27,EMPRESAS!$A:$C,3,FALSE),"NAO CADASTRADA"))</f>
        <v/>
      </c>
      <c r="Z27" s="50"/>
      <c r="AA27" s="54" t="str">
        <f>IF(Z27="","",IFERROR(VLOOKUP(Z27,ATIVIDADES!$A:$C,3,FALSE),"NAO CADASTRADA"))</f>
        <v/>
      </c>
      <c r="AB27" s="42"/>
      <c r="AC27" s="48"/>
      <c r="AD27" s="54" t="str">
        <f>IF(AC27="","",IFERROR(VLOOKUP(AC27,EMPRESAS!$A:$C,3,FALSE),"NAO CADASTRADA"))</f>
        <v/>
      </c>
      <c r="AE27" s="50"/>
      <c r="AF27" s="54" t="str">
        <f>IF(AE27="","",IFERROR(VLOOKUP(AE27,ATIVIDADES!$A:$C,3,FALSE),"NAO CADASTRADA"))</f>
        <v/>
      </c>
      <c r="AG27" s="42"/>
      <c r="AH27" s="48"/>
      <c r="AI27" s="54" t="str">
        <f>IF(AH27="","",IFERROR(VLOOKUP(AH27,EMPRESAS!$A:$C,3,FALSE),"NAO CADASTRADA"))</f>
        <v/>
      </c>
      <c r="AJ27" s="50"/>
      <c r="AK27" s="54" t="str">
        <f>IF(AJ27="","",IFERROR(VLOOKUP(AJ27,ATIVIDADES!$A:$C,3,FALSE),"NAO CADASTRADA"))</f>
        <v/>
      </c>
      <c r="AL27" s="42"/>
    </row>
    <row r="28" spans="1:38" x14ac:dyDescent="0.25">
      <c r="A28" s="26" t="str">
        <f t="shared" si="2"/>
        <v>OK</v>
      </c>
      <c r="B28" s="29">
        <f t="shared" si="3"/>
        <v>2487914866</v>
      </c>
      <c r="C28" s="30">
        <v>42116</v>
      </c>
      <c r="D28" s="18">
        <f t="shared" si="6"/>
        <v>42095</v>
      </c>
      <c r="E28" s="19" t="str">
        <f>IF(ISERROR(VLOOKUP(C28,FERIADOS!$A:$B,1,FALSE)),IF(WEEKDAY(C28)=1,"Dom",IF(WEEKDAY(C28)=2,"Seg",IF(WEEKDAY(C28)=3,"Ter",IF(WEEKDAY(C28)=4,"Qua",IF(WEEKDAY(C28)=5,"Qui",IF(WEEKDAY(C28)=6,"Sex","Sab")))))),"Feriado")</f>
        <v>Qua</v>
      </c>
      <c r="F28" s="32"/>
      <c r="G28" s="33"/>
      <c r="H28" s="33"/>
      <c r="I28" s="33"/>
      <c r="J28" s="21" t="str">
        <f t="shared" si="4"/>
        <v/>
      </c>
      <c r="K28" s="21">
        <f t="shared" si="0"/>
        <v>0</v>
      </c>
      <c r="L28" s="21" t="str">
        <f t="shared" si="1"/>
        <v/>
      </c>
      <c r="M28" s="22" t="str">
        <f t="shared" si="5"/>
        <v/>
      </c>
      <c r="N28" s="48"/>
      <c r="O28" s="54" t="str">
        <f>IF(N28="","",IFERROR(VLOOKUP(N28,EMPRESAS!$A:$C,3,FALSE),"NAO CADASTRADA"))</f>
        <v/>
      </c>
      <c r="P28" s="50"/>
      <c r="Q28" s="54" t="str">
        <f>IF(P28="","",IFERROR(VLOOKUP(P28,ATIVIDADES!$A:$C,3,FALSE),"NAO CADASTRADA"))</f>
        <v/>
      </c>
      <c r="R28" s="42"/>
      <c r="S28" s="48"/>
      <c r="T28" s="54" t="str">
        <f>IF(S28="","",IFERROR(VLOOKUP(S28,EMPRESAS!$A:$C,3,FALSE),"NAO CADASTRADA"))</f>
        <v/>
      </c>
      <c r="U28" s="50"/>
      <c r="V28" s="54" t="str">
        <f>IF(U28="","",IFERROR(VLOOKUP(U28,ATIVIDADES!$A:$C,3,FALSE),"NAO CADASTRADA"))</f>
        <v/>
      </c>
      <c r="W28" s="42"/>
      <c r="X28" s="48"/>
      <c r="Y28" s="54" t="str">
        <f>IF(X28="","",IFERROR(VLOOKUP(X28,EMPRESAS!$A:$C,3,FALSE),"NAO CADASTRADA"))</f>
        <v/>
      </c>
      <c r="Z28" s="50"/>
      <c r="AA28" s="54" t="str">
        <f>IF(Z28="","",IFERROR(VLOOKUP(Z28,ATIVIDADES!$A:$C,3,FALSE),"NAO CADASTRADA"))</f>
        <v/>
      </c>
      <c r="AB28" s="42"/>
      <c r="AC28" s="48"/>
      <c r="AD28" s="54" t="str">
        <f>IF(AC28="","",IFERROR(VLOOKUP(AC28,EMPRESAS!$A:$C,3,FALSE),"NAO CADASTRADA"))</f>
        <v/>
      </c>
      <c r="AE28" s="50"/>
      <c r="AF28" s="54" t="str">
        <f>IF(AE28="","",IFERROR(VLOOKUP(AE28,ATIVIDADES!$A:$C,3,FALSE),"NAO CADASTRADA"))</f>
        <v/>
      </c>
      <c r="AG28" s="42"/>
      <c r="AH28" s="48"/>
      <c r="AI28" s="54" t="str">
        <f>IF(AH28="","",IFERROR(VLOOKUP(AH28,EMPRESAS!$A:$C,3,FALSE),"NAO CADASTRADA"))</f>
        <v/>
      </c>
      <c r="AJ28" s="50"/>
      <c r="AK28" s="54" t="str">
        <f>IF(AJ28="","",IFERROR(VLOOKUP(AJ28,ATIVIDADES!$A:$C,3,FALSE),"NAO CADASTRADA"))</f>
        <v/>
      </c>
      <c r="AL28" s="42"/>
    </row>
    <row r="29" spans="1:38" x14ac:dyDescent="0.25">
      <c r="A29" s="26" t="str">
        <f t="shared" si="2"/>
        <v>OK</v>
      </c>
      <c r="B29" s="29">
        <f t="shared" si="3"/>
        <v>2487914866</v>
      </c>
      <c r="C29" s="30">
        <v>42117</v>
      </c>
      <c r="D29" s="18">
        <f t="shared" si="6"/>
        <v>42095</v>
      </c>
      <c r="E29" s="19" t="str">
        <f>IF(ISERROR(VLOOKUP(C29,FERIADOS!$A:$B,1,FALSE)),IF(WEEKDAY(C29)=1,"Dom",IF(WEEKDAY(C29)=2,"Seg",IF(WEEKDAY(C29)=3,"Ter",IF(WEEKDAY(C29)=4,"Qua",IF(WEEKDAY(C29)=5,"Qui",IF(WEEKDAY(C29)=6,"Sex","Sab")))))),"Feriado")</f>
        <v>Qui</v>
      </c>
      <c r="F29" s="32"/>
      <c r="G29" s="33"/>
      <c r="H29" s="33"/>
      <c r="I29" s="33"/>
      <c r="J29" s="21" t="str">
        <f t="shared" si="4"/>
        <v/>
      </c>
      <c r="K29" s="21">
        <f t="shared" si="0"/>
        <v>0</v>
      </c>
      <c r="L29" s="21" t="str">
        <f t="shared" si="1"/>
        <v/>
      </c>
      <c r="M29" s="22" t="str">
        <f t="shared" si="5"/>
        <v/>
      </c>
      <c r="N29" s="48"/>
      <c r="O29" s="54" t="str">
        <f>IF(N29="","",IFERROR(VLOOKUP(N29,EMPRESAS!$A:$C,3,FALSE),"NAO CADASTRADA"))</f>
        <v/>
      </c>
      <c r="P29" s="50"/>
      <c r="Q29" s="54" t="str">
        <f>IF(P29="","",IFERROR(VLOOKUP(P29,ATIVIDADES!$A:$C,3,FALSE),"NAO CADASTRADA"))</f>
        <v/>
      </c>
      <c r="R29" s="42"/>
      <c r="S29" s="48"/>
      <c r="T29" s="54" t="str">
        <f>IF(S29="","",IFERROR(VLOOKUP(S29,EMPRESAS!$A:$C,3,FALSE),"NAO CADASTRADA"))</f>
        <v/>
      </c>
      <c r="U29" s="50"/>
      <c r="V29" s="54" t="str">
        <f>IF(U29="","",IFERROR(VLOOKUP(U29,ATIVIDADES!$A:$C,3,FALSE),"NAO CADASTRADA"))</f>
        <v/>
      </c>
      <c r="W29" s="42"/>
      <c r="X29" s="48"/>
      <c r="Y29" s="54" t="str">
        <f>IF(X29="","",IFERROR(VLOOKUP(X29,EMPRESAS!$A:$C,3,FALSE),"NAO CADASTRADA"))</f>
        <v/>
      </c>
      <c r="Z29" s="50"/>
      <c r="AA29" s="54" t="str">
        <f>IF(Z29="","",IFERROR(VLOOKUP(Z29,ATIVIDADES!$A:$C,3,FALSE),"NAO CADASTRADA"))</f>
        <v/>
      </c>
      <c r="AB29" s="42"/>
      <c r="AC29" s="48"/>
      <c r="AD29" s="54" t="str">
        <f>IF(AC29="","",IFERROR(VLOOKUP(AC29,EMPRESAS!$A:$C,3,FALSE),"NAO CADASTRADA"))</f>
        <v/>
      </c>
      <c r="AE29" s="50"/>
      <c r="AF29" s="54" t="str">
        <f>IF(AE29="","",IFERROR(VLOOKUP(AE29,ATIVIDADES!$A:$C,3,FALSE),"NAO CADASTRADA"))</f>
        <v/>
      </c>
      <c r="AG29" s="42"/>
      <c r="AH29" s="48"/>
      <c r="AI29" s="54" t="str">
        <f>IF(AH29="","",IFERROR(VLOOKUP(AH29,EMPRESAS!$A:$C,3,FALSE),"NAO CADASTRADA"))</f>
        <v/>
      </c>
      <c r="AJ29" s="50"/>
      <c r="AK29" s="54" t="str">
        <f>IF(AJ29="","",IFERROR(VLOOKUP(AJ29,ATIVIDADES!$A:$C,3,FALSE),"NAO CADASTRADA"))</f>
        <v/>
      </c>
      <c r="AL29" s="42"/>
    </row>
    <row r="30" spans="1:38" x14ac:dyDescent="0.25">
      <c r="A30" s="26" t="str">
        <f t="shared" si="2"/>
        <v>OK</v>
      </c>
      <c r="B30" s="29">
        <f t="shared" si="3"/>
        <v>2487914866</v>
      </c>
      <c r="C30" s="30">
        <v>42118</v>
      </c>
      <c r="D30" s="18">
        <f t="shared" si="6"/>
        <v>42095</v>
      </c>
      <c r="E30" s="19" t="str">
        <f>IF(ISERROR(VLOOKUP(C30,FERIADOS!$A:$B,1,FALSE)),IF(WEEKDAY(C30)=1,"Dom",IF(WEEKDAY(C30)=2,"Seg",IF(WEEKDAY(C30)=3,"Ter",IF(WEEKDAY(C30)=4,"Qua",IF(WEEKDAY(C30)=5,"Qui",IF(WEEKDAY(C30)=6,"Sex","Sab")))))),"Feriado")</f>
        <v>Sex</v>
      </c>
      <c r="F30" s="32"/>
      <c r="G30" s="33"/>
      <c r="H30" s="33"/>
      <c r="I30" s="33"/>
      <c r="J30" s="21" t="str">
        <f t="shared" si="4"/>
        <v/>
      </c>
      <c r="K30" s="21">
        <f t="shared" si="0"/>
        <v>0</v>
      </c>
      <c r="L30" s="21" t="str">
        <f t="shared" si="1"/>
        <v/>
      </c>
      <c r="M30" s="22" t="str">
        <f t="shared" si="5"/>
        <v/>
      </c>
      <c r="N30" s="48"/>
      <c r="O30" s="54" t="str">
        <f>IF(N30="","",IFERROR(VLOOKUP(N30,EMPRESAS!$A:$C,3,FALSE),"NAO CADASTRADA"))</f>
        <v/>
      </c>
      <c r="P30" s="50"/>
      <c r="Q30" s="54" t="str">
        <f>IF(P30="","",IFERROR(VLOOKUP(P30,ATIVIDADES!$A:$C,3,FALSE),"NAO CADASTRADA"))</f>
        <v/>
      </c>
      <c r="R30" s="42"/>
      <c r="S30" s="48"/>
      <c r="T30" s="54" t="str">
        <f>IF(S30="","",IFERROR(VLOOKUP(S30,EMPRESAS!$A:$C,3,FALSE),"NAO CADASTRADA"))</f>
        <v/>
      </c>
      <c r="U30" s="50"/>
      <c r="V30" s="54" t="str">
        <f>IF(U30="","",IFERROR(VLOOKUP(U30,ATIVIDADES!$A:$C,3,FALSE),"NAO CADASTRADA"))</f>
        <v/>
      </c>
      <c r="W30" s="42"/>
      <c r="X30" s="48"/>
      <c r="Y30" s="54" t="str">
        <f>IF(X30="","",IFERROR(VLOOKUP(X30,EMPRESAS!$A:$C,3,FALSE),"NAO CADASTRADA"))</f>
        <v/>
      </c>
      <c r="Z30" s="50"/>
      <c r="AA30" s="54" t="str">
        <f>IF(Z30="","",IFERROR(VLOOKUP(Z30,ATIVIDADES!$A:$C,3,FALSE),"NAO CADASTRADA"))</f>
        <v/>
      </c>
      <c r="AB30" s="42"/>
      <c r="AC30" s="48"/>
      <c r="AD30" s="54" t="str">
        <f>IF(AC30="","",IFERROR(VLOOKUP(AC30,EMPRESAS!$A:$C,3,FALSE),"NAO CADASTRADA"))</f>
        <v/>
      </c>
      <c r="AE30" s="50"/>
      <c r="AF30" s="54" t="str">
        <f>IF(AE30="","",IFERROR(VLOOKUP(AE30,ATIVIDADES!$A:$C,3,FALSE),"NAO CADASTRADA"))</f>
        <v/>
      </c>
      <c r="AG30" s="42"/>
      <c r="AH30" s="48"/>
      <c r="AI30" s="54" t="str">
        <f>IF(AH30="","",IFERROR(VLOOKUP(AH30,EMPRESAS!$A:$C,3,FALSE),"NAO CADASTRADA"))</f>
        <v/>
      </c>
      <c r="AJ30" s="50"/>
      <c r="AK30" s="54" t="str">
        <f>IF(AJ30="","",IFERROR(VLOOKUP(AJ30,ATIVIDADES!$A:$C,3,FALSE),"NAO CADASTRADA"))</f>
        <v/>
      </c>
      <c r="AL30" s="42"/>
    </row>
    <row r="31" spans="1:38" x14ac:dyDescent="0.25">
      <c r="A31" s="26" t="str">
        <f t="shared" si="2"/>
        <v>OK</v>
      </c>
      <c r="B31" s="29">
        <f t="shared" si="3"/>
        <v>2487914866</v>
      </c>
      <c r="C31" s="30">
        <v>42119</v>
      </c>
      <c r="D31" s="18">
        <f t="shared" si="6"/>
        <v>42095</v>
      </c>
      <c r="E31" s="19" t="str">
        <f>IF(ISERROR(VLOOKUP(C31,FERIADOS!$A:$B,1,FALSE)),IF(WEEKDAY(C31)=1,"Dom",IF(WEEKDAY(C31)=2,"Seg",IF(WEEKDAY(C31)=3,"Ter",IF(WEEKDAY(C31)=4,"Qua",IF(WEEKDAY(C31)=5,"Qui",IF(WEEKDAY(C31)=6,"Sex","Sab")))))),"Feriado")</f>
        <v>Sab</v>
      </c>
      <c r="F31" s="32"/>
      <c r="G31" s="33"/>
      <c r="H31" s="33"/>
      <c r="I31" s="33"/>
      <c r="J31" s="21" t="str">
        <f t="shared" si="4"/>
        <v/>
      </c>
      <c r="K31" s="21">
        <f t="shared" si="0"/>
        <v>0</v>
      </c>
      <c r="L31" s="21" t="str">
        <f t="shared" si="1"/>
        <v/>
      </c>
      <c r="M31" s="22" t="str">
        <f t="shared" si="5"/>
        <v/>
      </c>
      <c r="N31" s="48"/>
      <c r="O31" s="54" t="str">
        <f>IF(N31="","",IFERROR(VLOOKUP(N31,EMPRESAS!$A:$C,3,FALSE),"NAO CADASTRADA"))</f>
        <v/>
      </c>
      <c r="P31" s="50"/>
      <c r="Q31" s="54" t="str">
        <f>IF(P31="","",IFERROR(VLOOKUP(P31,ATIVIDADES!$A:$C,3,FALSE),"NAO CADASTRADA"))</f>
        <v/>
      </c>
      <c r="R31" s="42"/>
      <c r="S31" s="48"/>
      <c r="T31" s="54" t="str">
        <f>IF(S31="","",IFERROR(VLOOKUP(S31,EMPRESAS!$A:$C,3,FALSE),"NAO CADASTRADA"))</f>
        <v/>
      </c>
      <c r="U31" s="50"/>
      <c r="V31" s="54" t="str">
        <f>IF(U31="","",IFERROR(VLOOKUP(U31,ATIVIDADES!$A:$C,3,FALSE),"NAO CADASTRADA"))</f>
        <v/>
      </c>
      <c r="W31" s="42"/>
      <c r="X31" s="48"/>
      <c r="Y31" s="54" t="str">
        <f>IF(X31="","",IFERROR(VLOOKUP(X31,EMPRESAS!$A:$C,3,FALSE),"NAO CADASTRADA"))</f>
        <v/>
      </c>
      <c r="Z31" s="50"/>
      <c r="AA31" s="54" t="str">
        <f>IF(Z31="","",IFERROR(VLOOKUP(Z31,ATIVIDADES!$A:$C,3,FALSE),"NAO CADASTRADA"))</f>
        <v/>
      </c>
      <c r="AB31" s="42"/>
      <c r="AC31" s="48"/>
      <c r="AD31" s="54" t="str">
        <f>IF(AC31="","",IFERROR(VLOOKUP(AC31,EMPRESAS!$A:$C,3,FALSE),"NAO CADASTRADA"))</f>
        <v/>
      </c>
      <c r="AE31" s="50"/>
      <c r="AF31" s="54" t="str">
        <f>IF(AE31="","",IFERROR(VLOOKUP(AE31,ATIVIDADES!$A:$C,3,FALSE),"NAO CADASTRADA"))</f>
        <v/>
      </c>
      <c r="AG31" s="42"/>
      <c r="AH31" s="48"/>
      <c r="AI31" s="54" t="str">
        <f>IF(AH31="","",IFERROR(VLOOKUP(AH31,EMPRESAS!$A:$C,3,FALSE),"NAO CADASTRADA"))</f>
        <v/>
      </c>
      <c r="AJ31" s="50"/>
      <c r="AK31" s="54" t="str">
        <f>IF(AJ31="","",IFERROR(VLOOKUP(AJ31,ATIVIDADES!$A:$C,3,FALSE),"NAO CADASTRADA"))</f>
        <v/>
      </c>
      <c r="AL31" s="42"/>
    </row>
    <row r="32" spans="1:38" x14ac:dyDescent="0.25">
      <c r="A32" s="26" t="str">
        <f t="shared" si="2"/>
        <v>OK</v>
      </c>
      <c r="B32" s="29">
        <f t="shared" si="3"/>
        <v>2487914866</v>
      </c>
      <c r="C32" s="30">
        <v>42120</v>
      </c>
      <c r="D32" s="18">
        <f t="shared" si="6"/>
        <v>42095</v>
      </c>
      <c r="E32" s="19" t="str">
        <f>IF(ISERROR(VLOOKUP(C32,FERIADOS!$A:$B,1,FALSE)),IF(WEEKDAY(C32)=1,"Dom",IF(WEEKDAY(C32)=2,"Seg",IF(WEEKDAY(C32)=3,"Ter",IF(WEEKDAY(C32)=4,"Qua",IF(WEEKDAY(C32)=5,"Qui",IF(WEEKDAY(C32)=6,"Sex","Sab")))))),"Feriado")</f>
        <v>Dom</v>
      </c>
      <c r="F32" s="32"/>
      <c r="G32" s="33"/>
      <c r="H32" s="33"/>
      <c r="I32" s="33"/>
      <c r="J32" s="21" t="str">
        <f t="shared" si="4"/>
        <v/>
      </c>
      <c r="K32" s="21">
        <f t="shared" si="0"/>
        <v>0</v>
      </c>
      <c r="L32" s="21" t="str">
        <f t="shared" si="1"/>
        <v/>
      </c>
      <c r="M32" s="22" t="str">
        <f t="shared" si="5"/>
        <v/>
      </c>
      <c r="N32" s="48"/>
      <c r="O32" s="54" t="str">
        <f>IF(N32="","",IFERROR(VLOOKUP(N32,EMPRESAS!$A:$C,3,FALSE),"NAO CADASTRADA"))</f>
        <v/>
      </c>
      <c r="P32" s="50"/>
      <c r="Q32" s="54" t="str">
        <f>IF(P32="","",IFERROR(VLOOKUP(P32,ATIVIDADES!$A:$C,3,FALSE),"NAO CADASTRADA"))</f>
        <v/>
      </c>
      <c r="R32" s="42"/>
      <c r="S32" s="48"/>
      <c r="T32" s="54" t="str">
        <f>IF(S32="","",IFERROR(VLOOKUP(S32,EMPRESAS!$A:$C,3,FALSE),"NAO CADASTRADA"))</f>
        <v/>
      </c>
      <c r="U32" s="50"/>
      <c r="V32" s="54" t="str">
        <f>IF(U32="","",IFERROR(VLOOKUP(U32,ATIVIDADES!$A:$C,3,FALSE),"NAO CADASTRADA"))</f>
        <v/>
      </c>
      <c r="W32" s="42"/>
      <c r="X32" s="48"/>
      <c r="Y32" s="54" t="str">
        <f>IF(X32="","",IFERROR(VLOOKUP(X32,EMPRESAS!$A:$C,3,FALSE),"NAO CADASTRADA"))</f>
        <v/>
      </c>
      <c r="Z32" s="50"/>
      <c r="AA32" s="54" t="str">
        <f>IF(Z32="","",IFERROR(VLOOKUP(Z32,ATIVIDADES!$A:$C,3,FALSE),"NAO CADASTRADA"))</f>
        <v/>
      </c>
      <c r="AB32" s="42"/>
      <c r="AC32" s="48"/>
      <c r="AD32" s="54" t="str">
        <f>IF(AC32="","",IFERROR(VLOOKUP(AC32,EMPRESAS!$A:$C,3,FALSE),"NAO CADASTRADA"))</f>
        <v/>
      </c>
      <c r="AE32" s="50"/>
      <c r="AF32" s="54" t="str">
        <f>IF(AE32="","",IFERROR(VLOOKUP(AE32,ATIVIDADES!$A:$C,3,FALSE),"NAO CADASTRADA"))</f>
        <v/>
      </c>
      <c r="AG32" s="42"/>
      <c r="AH32" s="48"/>
      <c r="AI32" s="54" t="str">
        <f>IF(AH32="","",IFERROR(VLOOKUP(AH32,EMPRESAS!$A:$C,3,FALSE),"NAO CADASTRADA"))</f>
        <v/>
      </c>
      <c r="AJ32" s="50"/>
      <c r="AK32" s="54" t="str">
        <f>IF(AJ32="","",IFERROR(VLOOKUP(AJ32,ATIVIDADES!$A:$C,3,FALSE),"NAO CADASTRADA"))</f>
        <v/>
      </c>
      <c r="AL32" s="42"/>
    </row>
    <row r="33" spans="1:38" x14ac:dyDescent="0.25">
      <c r="A33" s="26" t="str">
        <f t="shared" si="2"/>
        <v>OK</v>
      </c>
      <c r="B33" s="29">
        <f t="shared" si="3"/>
        <v>2487914866</v>
      </c>
      <c r="C33" s="30">
        <v>42121</v>
      </c>
      <c r="D33" s="18">
        <f t="shared" si="6"/>
        <v>42095</v>
      </c>
      <c r="E33" s="19" t="str">
        <f>IF(ISERROR(VLOOKUP(C33,FERIADOS!$A:$B,1,FALSE)),IF(WEEKDAY(C33)=1,"Dom",IF(WEEKDAY(C33)=2,"Seg",IF(WEEKDAY(C33)=3,"Ter",IF(WEEKDAY(C33)=4,"Qua",IF(WEEKDAY(C33)=5,"Qui",IF(WEEKDAY(C33)=6,"Sex","Sab")))))),"Feriado")</f>
        <v>Seg</v>
      </c>
      <c r="F33" s="32"/>
      <c r="G33" s="33"/>
      <c r="H33" s="33"/>
      <c r="I33" s="33"/>
      <c r="J33" s="21" t="str">
        <f t="shared" si="4"/>
        <v/>
      </c>
      <c r="K33" s="21">
        <f t="shared" si="0"/>
        <v>0</v>
      </c>
      <c r="L33" s="21" t="str">
        <f t="shared" si="1"/>
        <v/>
      </c>
      <c r="M33" s="22" t="str">
        <f t="shared" si="5"/>
        <v/>
      </c>
      <c r="N33" s="48"/>
      <c r="O33" s="54" t="str">
        <f>IF(N33="","",IFERROR(VLOOKUP(N33,EMPRESAS!$A:$C,3,FALSE),"NAO CADASTRADA"))</f>
        <v/>
      </c>
      <c r="P33" s="50"/>
      <c r="Q33" s="54" t="str">
        <f>IF(P33="","",IFERROR(VLOOKUP(P33,ATIVIDADES!$A:$C,3,FALSE),"NAO CADASTRADA"))</f>
        <v/>
      </c>
      <c r="R33" s="42"/>
      <c r="S33" s="48"/>
      <c r="T33" s="54" t="str">
        <f>IF(S33="","",IFERROR(VLOOKUP(S33,EMPRESAS!$A:$C,3,FALSE),"NAO CADASTRADA"))</f>
        <v/>
      </c>
      <c r="U33" s="50"/>
      <c r="V33" s="54" t="str">
        <f>IF(U33="","",IFERROR(VLOOKUP(U33,ATIVIDADES!$A:$C,3,FALSE),"NAO CADASTRADA"))</f>
        <v/>
      </c>
      <c r="W33" s="42"/>
      <c r="X33" s="48"/>
      <c r="Y33" s="54" t="str">
        <f>IF(X33="","",IFERROR(VLOOKUP(X33,EMPRESAS!$A:$C,3,FALSE),"NAO CADASTRADA"))</f>
        <v/>
      </c>
      <c r="Z33" s="50"/>
      <c r="AA33" s="54" t="str">
        <f>IF(Z33="","",IFERROR(VLOOKUP(Z33,ATIVIDADES!$A:$C,3,FALSE),"NAO CADASTRADA"))</f>
        <v/>
      </c>
      <c r="AB33" s="42"/>
      <c r="AC33" s="48"/>
      <c r="AD33" s="54" t="str">
        <f>IF(AC33="","",IFERROR(VLOOKUP(AC33,EMPRESAS!$A:$C,3,FALSE),"NAO CADASTRADA"))</f>
        <v/>
      </c>
      <c r="AE33" s="50"/>
      <c r="AF33" s="54" t="str">
        <f>IF(AE33="","",IFERROR(VLOOKUP(AE33,ATIVIDADES!$A:$C,3,FALSE),"NAO CADASTRADA"))</f>
        <v/>
      </c>
      <c r="AG33" s="42"/>
      <c r="AH33" s="48"/>
      <c r="AI33" s="54" t="str">
        <f>IF(AH33="","",IFERROR(VLOOKUP(AH33,EMPRESAS!$A:$C,3,FALSE),"NAO CADASTRADA"))</f>
        <v/>
      </c>
      <c r="AJ33" s="50"/>
      <c r="AK33" s="54" t="str">
        <f>IF(AJ33="","",IFERROR(VLOOKUP(AJ33,ATIVIDADES!$A:$C,3,FALSE),"NAO CADASTRADA"))</f>
        <v/>
      </c>
      <c r="AL33" s="42"/>
    </row>
    <row r="34" spans="1:38" x14ac:dyDescent="0.25">
      <c r="A34" s="26" t="str">
        <f t="shared" si="2"/>
        <v>OK</v>
      </c>
      <c r="B34" s="29">
        <f t="shared" si="3"/>
        <v>2487914866</v>
      </c>
      <c r="C34" s="30">
        <v>42122</v>
      </c>
      <c r="D34" s="18">
        <f t="shared" si="6"/>
        <v>42095</v>
      </c>
      <c r="E34" s="19" t="str">
        <f>IF(ISERROR(VLOOKUP(C34,FERIADOS!$A:$B,1,FALSE)),IF(WEEKDAY(C34)=1,"Dom",IF(WEEKDAY(C34)=2,"Seg",IF(WEEKDAY(C34)=3,"Ter",IF(WEEKDAY(C34)=4,"Qua",IF(WEEKDAY(C34)=5,"Qui",IF(WEEKDAY(C34)=6,"Sex","Sab")))))),"Feriado")</f>
        <v>Ter</v>
      </c>
      <c r="F34" s="32"/>
      <c r="G34" s="33"/>
      <c r="H34" s="33"/>
      <c r="I34" s="33"/>
      <c r="J34" s="21" t="str">
        <f t="shared" si="4"/>
        <v/>
      </c>
      <c r="K34" s="21">
        <f t="shared" si="0"/>
        <v>0</v>
      </c>
      <c r="L34" s="21" t="str">
        <f t="shared" si="1"/>
        <v/>
      </c>
      <c r="M34" s="22" t="str">
        <f t="shared" si="5"/>
        <v/>
      </c>
      <c r="N34" s="48"/>
      <c r="O34" s="54" t="str">
        <f>IF(N34="","",IFERROR(VLOOKUP(N34,EMPRESAS!$A:$C,3,FALSE),"NAO CADASTRADA"))</f>
        <v/>
      </c>
      <c r="P34" s="50"/>
      <c r="Q34" s="54" t="str">
        <f>IF(P34="","",IFERROR(VLOOKUP(P34,ATIVIDADES!$A:$C,3,FALSE),"NAO CADASTRADA"))</f>
        <v/>
      </c>
      <c r="R34" s="42"/>
      <c r="S34" s="48"/>
      <c r="T34" s="54" t="str">
        <f>IF(S34="","",IFERROR(VLOOKUP(S34,EMPRESAS!$A:$C,3,FALSE),"NAO CADASTRADA"))</f>
        <v/>
      </c>
      <c r="U34" s="50"/>
      <c r="V34" s="54" t="str">
        <f>IF(U34="","",IFERROR(VLOOKUP(U34,ATIVIDADES!$A:$C,3,FALSE),"NAO CADASTRADA"))</f>
        <v/>
      </c>
      <c r="W34" s="42"/>
      <c r="X34" s="48"/>
      <c r="Y34" s="54" t="str">
        <f>IF(X34="","",IFERROR(VLOOKUP(X34,EMPRESAS!$A:$C,3,FALSE),"NAO CADASTRADA"))</f>
        <v/>
      </c>
      <c r="Z34" s="50"/>
      <c r="AA34" s="54" t="str">
        <f>IF(Z34="","",IFERROR(VLOOKUP(Z34,ATIVIDADES!$A:$C,3,FALSE),"NAO CADASTRADA"))</f>
        <v/>
      </c>
      <c r="AB34" s="42"/>
      <c r="AC34" s="48"/>
      <c r="AD34" s="54" t="str">
        <f>IF(AC34="","",IFERROR(VLOOKUP(AC34,EMPRESAS!$A:$C,3,FALSE),"NAO CADASTRADA"))</f>
        <v/>
      </c>
      <c r="AE34" s="50"/>
      <c r="AF34" s="54" t="str">
        <f>IF(AE34="","",IFERROR(VLOOKUP(AE34,ATIVIDADES!$A:$C,3,FALSE),"NAO CADASTRADA"))</f>
        <v/>
      </c>
      <c r="AG34" s="42"/>
      <c r="AH34" s="48"/>
      <c r="AI34" s="54" t="str">
        <f>IF(AH34="","",IFERROR(VLOOKUP(AH34,EMPRESAS!$A:$C,3,FALSE),"NAO CADASTRADA"))</f>
        <v/>
      </c>
      <c r="AJ34" s="50"/>
      <c r="AK34" s="54" t="str">
        <f>IF(AJ34="","",IFERROR(VLOOKUP(AJ34,ATIVIDADES!$A:$C,3,FALSE),"NAO CADASTRADA"))</f>
        <v/>
      </c>
      <c r="AL34" s="42"/>
    </row>
    <row r="35" spans="1:38" x14ac:dyDescent="0.25">
      <c r="A35" s="26" t="str">
        <f t="shared" si="2"/>
        <v>OK</v>
      </c>
      <c r="B35" s="29">
        <f t="shared" si="3"/>
        <v>2487914866</v>
      </c>
      <c r="C35" s="30">
        <v>42123</v>
      </c>
      <c r="D35" s="18">
        <f t="shared" si="6"/>
        <v>42095</v>
      </c>
      <c r="E35" s="19" t="str">
        <f>IF(ISERROR(VLOOKUP(C35,FERIADOS!$A:$B,1,FALSE)),IF(WEEKDAY(C35)=1,"Dom",IF(WEEKDAY(C35)=2,"Seg",IF(WEEKDAY(C35)=3,"Ter",IF(WEEKDAY(C35)=4,"Qua",IF(WEEKDAY(C35)=5,"Qui",IF(WEEKDAY(C35)=6,"Sex","Sab")))))),"Feriado")</f>
        <v>Qua</v>
      </c>
      <c r="F35" s="32"/>
      <c r="G35" s="33"/>
      <c r="H35" s="33"/>
      <c r="I35" s="33"/>
      <c r="J35" s="21" t="str">
        <f t="shared" si="4"/>
        <v/>
      </c>
      <c r="K35" s="21">
        <f t="shared" si="0"/>
        <v>0</v>
      </c>
      <c r="L35" s="21" t="str">
        <f t="shared" si="1"/>
        <v/>
      </c>
      <c r="M35" s="22" t="str">
        <f t="shared" si="5"/>
        <v/>
      </c>
      <c r="N35" s="48"/>
      <c r="O35" s="54" t="str">
        <f>IF(N35="","",IFERROR(VLOOKUP(N35,EMPRESAS!$A:$C,3,FALSE),"NAO CADASTRADA"))</f>
        <v/>
      </c>
      <c r="P35" s="50"/>
      <c r="Q35" s="54" t="str">
        <f>IF(P35="","",IFERROR(VLOOKUP(P35,ATIVIDADES!$A:$C,3,FALSE),"NAO CADASTRADA"))</f>
        <v/>
      </c>
      <c r="R35" s="42"/>
      <c r="S35" s="48"/>
      <c r="T35" s="54" t="str">
        <f>IF(S35="","",IFERROR(VLOOKUP(S35,EMPRESAS!$A:$C,3,FALSE),"NAO CADASTRADA"))</f>
        <v/>
      </c>
      <c r="U35" s="50"/>
      <c r="V35" s="54" t="str">
        <f>IF(U35="","",IFERROR(VLOOKUP(U35,ATIVIDADES!$A:$C,3,FALSE),"NAO CADASTRADA"))</f>
        <v/>
      </c>
      <c r="W35" s="42"/>
      <c r="X35" s="48"/>
      <c r="Y35" s="54" t="str">
        <f>IF(X35="","",IFERROR(VLOOKUP(X35,EMPRESAS!$A:$C,3,FALSE),"NAO CADASTRADA"))</f>
        <v/>
      </c>
      <c r="Z35" s="50"/>
      <c r="AA35" s="54" t="str">
        <f>IF(Z35="","",IFERROR(VLOOKUP(Z35,ATIVIDADES!$A:$C,3,FALSE),"NAO CADASTRADA"))</f>
        <v/>
      </c>
      <c r="AB35" s="42"/>
      <c r="AC35" s="48"/>
      <c r="AD35" s="54" t="str">
        <f>IF(AC35="","",IFERROR(VLOOKUP(AC35,EMPRESAS!$A:$C,3,FALSE),"NAO CADASTRADA"))</f>
        <v/>
      </c>
      <c r="AE35" s="50"/>
      <c r="AF35" s="54" t="str">
        <f>IF(AE35="","",IFERROR(VLOOKUP(AE35,ATIVIDADES!$A:$C,3,FALSE),"NAO CADASTRADA"))</f>
        <v/>
      </c>
      <c r="AG35" s="42"/>
      <c r="AH35" s="48"/>
      <c r="AI35" s="54" t="str">
        <f>IF(AH35="","",IFERROR(VLOOKUP(AH35,EMPRESAS!$A:$C,3,FALSE),"NAO CADASTRADA"))</f>
        <v/>
      </c>
      <c r="AJ35" s="50"/>
      <c r="AK35" s="54" t="str">
        <f>IF(AJ35="","",IFERROR(VLOOKUP(AJ35,ATIVIDADES!$A:$C,3,FALSE),"NAO CADASTRADA"))</f>
        <v/>
      </c>
      <c r="AL35" s="42"/>
    </row>
    <row r="36" spans="1:38" x14ac:dyDescent="0.25">
      <c r="A36" s="26" t="str">
        <f t="shared" si="2"/>
        <v>OK</v>
      </c>
      <c r="B36" s="29">
        <f t="shared" si="3"/>
        <v>2487914866</v>
      </c>
      <c r="C36" s="30">
        <v>42124</v>
      </c>
      <c r="D36" s="18">
        <f t="shared" si="6"/>
        <v>42095</v>
      </c>
      <c r="E36" s="19" t="str">
        <f>IF(ISERROR(VLOOKUP(C36,FERIADOS!$A:$B,1,FALSE)),IF(WEEKDAY(C36)=1,"Dom",IF(WEEKDAY(C36)=2,"Seg",IF(WEEKDAY(C36)=3,"Ter",IF(WEEKDAY(C36)=4,"Qua",IF(WEEKDAY(C36)=5,"Qui",IF(WEEKDAY(C36)=6,"Sex","Sab")))))),"Feriado")</f>
        <v>Qui</v>
      </c>
      <c r="F36" s="32"/>
      <c r="G36" s="33"/>
      <c r="H36" s="33"/>
      <c r="I36" s="33"/>
      <c r="J36" s="21" t="str">
        <f t="shared" si="4"/>
        <v/>
      </c>
      <c r="K36" s="21">
        <f t="shared" si="0"/>
        <v>0</v>
      </c>
      <c r="L36" s="21" t="str">
        <f t="shared" si="1"/>
        <v/>
      </c>
      <c r="M36" s="22" t="str">
        <f t="shared" si="5"/>
        <v/>
      </c>
      <c r="N36" s="48"/>
      <c r="O36" s="54" t="str">
        <f>IF(N36="","",IFERROR(VLOOKUP(N36,EMPRESAS!$A:$C,3,FALSE),"NAO CADASTRADA"))</f>
        <v/>
      </c>
      <c r="P36" s="50"/>
      <c r="Q36" s="54" t="str">
        <f>IF(P36="","",IFERROR(VLOOKUP(P36,ATIVIDADES!$A:$C,3,FALSE),"NAO CADASTRADA"))</f>
        <v/>
      </c>
      <c r="R36" s="42"/>
      <c r="S36" s="48"/>
      <c r="T36" s="54" t="str">
        <f>IF(S36="","",IFERROR(VLOOKUP(S36,EMPRESAS!$A:$C,3,FALSE),"NAO CADASTRADA"))</f>
        <v/>
      </c>
      <c r="U36" s="50"/>
      <c r="V36" s="54" t="str">
        <f>IF(U36="","",IFERROR(VLOOKUP(U36,ATIVIDADES!$A:$C,3,FALSE),"NAO CADASTRADA"))</f>
        <v/>
      </c>
      <c r="W36" s="42"/>
      <c r="X36" s="48"/>
      <c r="Y36" s="54" t="str">
        <f>IF(X36="","",IFERROR(VLOOKUP(X36,EMPRESAS!$A:$C,3,FALSE),"NAO CADASTRADA"))</f>
        <v/>
      </c>
      <c r="Z36" s="50"/>
      <c r="AA36" s="54" t="str">
        <f>IF(Z36="","",IFERROR(VLOOKUP(Z36,ATIVIDADES!$A:$C,3,FALSE),"NAO CADASTRADA"))</f>
        <v/>
      </c>
      <c r="AB36" s="42"/>
      <c r="AC36" s="48"/>
      <c r="AD36" s="54" t="str">
        <f>IF(AC36="","",IFERROR(VLOOKUP(AC36,EMPRESAS!$A:$C,3,FALSE),"NAO CADASTRADA"))</f>
        <v/>
      </c>
      <c r="AE36" s="50"/>
      <c r="AF36" s="54" t="str">
        <f>IF(AE36="","",IFERROR(VLOOKUP(AE36,ATIVIDADES!$A:$C,3,FALSE),"NAO CADASTRADA"))</f>
        <v/>
      </c>
      <c r="AG36" s="42"/>
      <c r="AH36" s="48"/>
      <c r="AI36" s="54" t="str">
        <f>IF(AH36="","",IFERROR(VLOOKUP(AH36,EMPRESAS!$A:$C,3,FALSE),"NAO CADASTRADA"))</f>
        <v/>
      </c>
      <c r="AJ36" s="50"/>
      <c r="AK36" s="54" t="str">
        <f>IF(AJ36="","",IFERROR(VLOOKUP(AJ36,ATIVIDADES!$A:$C,3,FALSE),"NAO CADASTRADA"))</f>
        <v/>
      </c>
      <c r="AL36" s="42"/>
    </row>
    <row r="37" spans="1:38" x14ac:dyDescent="0.25">
      <c r="A37" s="26" t="str">
        <f t="shared" si="2"/>
        <v>OK</v>
      </c>
      <c r="B37" s="29">
        <f t="shared" si="3"/>
        <v>2487914866</v>
      </c>
      <c r="C37" s="30">
        <v>42125</v>
      </c>
      <c r="D37" s="18">
        <f t="shared" si="6"/>
        <v>42125</v>
      </c>
      <c r="E37" s="19" t="str">
        <f>IF(ISERROR(VLOOKUP(C37,FERIADOS!$A:$B,1,FALSE)),IF(WEEKDAY(C37)=1,"Dom",IF(WEEKDAY(C37)=2,"Seg",IF(WEEKDAY(C37)=3,"Ter",IF(WEEKDAY(C37)=4,"Qua",IF(WEEKDAY(C37)=5,"Qui",IF(WEEKDAY(C37)=6,"Sex","Sab")))))),"Feriado")</f>
        <v>Feriado</v>
      </c>
      <c r="F37" s="32"/>
      <c r="G37" s="33"/>
      <c r="H37" s="33"/>
      <c r="I37" s="33"/>
      <c r="J37" s="21" t="str">
        <f t="shared" si="4"/>
        <v/>
      </c>
      <c r="K37" s="21">
        <f t="shared" si="0"/>
        <v>0</v>
      </c>
      <c r="L37" s="21" t="str">
        <f t="shared" si="1"/>
        <v/>
      </c>
      <c r="M37" s="22" t="str">
        <f t="shared" si="5"/>
        <v/>
      </c>
      <c r="N37" s="48"/>
      <c r="O37" s="54" t="str">
        <f>IF(N37="","",IFERROR(VLOOKUP(N37,EMPRESAS!$A:$C,3,FALSE),"NAO CADASTRADA"))</f>
        <v/>
      </c>
      <c r="P37" s="50"/>
      <c r="Q37" s="54" t="str">
        <f>IF(P37="","",IFERROR(VLOOKUP(P37,ATIVIDADES!$A:$C,3,FALSE),"NAO CADASTRADA"))</f>
        <v/>
      </c>
      <c r="R37" s="42"/>
      <c r="S37" s="48"/>
      <c r="T37" s="54" t="str">
        <f>IF(S37="","",IFERROR(VLOOKUP(S37,EMPRESAS!$A:$C,3,FALSE),"NAO CADASTRADA"))</f>
        <v/>
      </c>
      <c r="U37" s="50"/>
      <c r="V37" s="54" t="str">
        <f>IF(U37="","",IFERROR(VLOOKUP(U37,ATIVIDADES!$A:$C,3,FALSE),"NAO CADASTRADA"))</f>
        <v/>
      </c>
      <c r="W37" s="42"/>
      <c r="X37" s="48"/>
      <c r="Y37" s="54" t="str">
        <f>IF(X37="","",IFERROR(VLOOKUP(X37,EMPRESAS!$A:$C,3,FALSE),"NAO CADASTRADA"))</f>
        <v/>
      </c>
      <c r="Z37" s="50"/>
      <c r="AA37" s="54" t="str">
        <f>IF(Z37="","",IFERROR(VLOOKUP(Z37,ATIVIDADES!$A:$C,3,FALSE),"NAO CADASTRADA"))</f>
        <v/>
      </c>
      <c r="AB37" s="42"/>
      <c r="AC37" s="48"/>
      <c r="AD37" s="54" t="str">
        <f>IF(AC37="","",IFERROR(VLOOKUP(AC37,EMPRESAS!$A:$C,3,FALSE),"NAO CADASTRADA"))</f>
        <v/>
      </c>
      <c r="AE37" s="50"/>
      <c r="AF37" s="54" t="str">
        <f>IF(AE37="","",IFERROR(VLOOKUP(AE37,ATIVIDADES!$A:$C,3,FALSE),"NAO CADASTRADA"))</f>
        <v/>
      </c>
      <c r="AG37" s="42"/>
      <c r="AH37" s="48"/>
      <c r="AI37" s="54" t="str">
        <f>IF(AH37="","",IFERROR(VLOOKUP(AH37,EMPRESAS!$A:$C,3,FALSE),"NAO CADASTRADA"))</f>
        <v/>
      </c>
      <c r="AJ37" s="50"/>
      <c r="AK37" s="54" t="str">
        <f>IF(AJ37="","",IFERROR(VLOOKUP(AJ37,ATIVIDADES!$A:$C,3,FALSE),"NAO CADASTRADA"))</f>
        <v/>
      </c>
      <c r="AL37" s="42"/>
    </row>
    <row r="38" spans="1:38" x14ac:dyDescent="0.25">
      <c r="A38" s="26" t="str">
        <f t="shared" si="2"/>
        <v>OK</v>
      </c>
      <c r="B38" s="29">
        <f t="shared" si="3"/>
        <v>2487914866</v>
      </c>
      <c r="C38" s="30">
        <v>42126</v>
      </c>
      <c r="D38" s="18">
        <f t="shared" si="6"/>
        <v>42125</v>
      </c>
      <c r="E38" s="19" t="str">
        <f>IF(ISERROR(VLOOKUP(C38,FERIADOS!$A:$B,1,FALSE)),IF(WEEKDAY(C38)=1,"Dom",IF(WEEKDAY(C38)=2,"Seg",IF(WEEKDAY(C38)=3,"Ter",IF(WEEKDAY(C38)=4,"Qua",IF(WEEKDAY(C38)=5,"Qui",IF(WEEKDAY(C38)=6,"Sex","Sab")))))),"Feriado")</f>
        <v>Sab</v>
      </c>
      <c r="F38" s="32"/>
      <c r="G38" s="33"/>
      <c r="H38" s="33"/>
      <c r="I38" s="33"/>
      <c r="J38" s="21" t="str">
        <f t="shared" si="4"/>
        <v/>
      </c>
      <c r="K38" s="21">
        <f t="shared" si="0"/>
        <v>0</v>
      </c>
      <c r="L38" s="21" t="str">
        <f t="shared" si="1"/>
        <v/>
      </c>
      <c r="M38" s="22" t="str">
        <f t="shared" si="5"/>
        <v/>
      </c>
      <c r="N38" s="48"/>
      <c r="O38" s="54" t="str">
        <f>IF(N38="","",IFERROR(VLOOKUP(N38,EMPRESAS!$A:$C,3,FALSE),"NAO CADASTRADA"))</f>
        <v/>
      </c>
      <c r="P38" s="50"/>
      <c r="Q38" s="54" t="str">
        <f>IF(P38="","",IFERROR(VLOOKUP(P38,ATIVIDADES!$A:$C,3,FALSE),"NAO CADASTRADA"))</f>
        <v/>
      </c>
      <c r="R38" s="42"/>
      <c r="S38" s="48"/>
      <c r="T38" s="54" t="str">
        <f>IF(S38="","",IFERROR(VLOOKUP(S38,EMPRESAS!$A:$C,3,FALSE),"NAO CADASTRADA"))</f>
        <v/>
      </c>
      <c r="U38" s="50"/>
      <c r="V38" s="54" t="str">
        <f>IF(U38="","",IFERROR(VLOOKUP(U38,ATIVIDADES!$A:$C,3,FALSE),"NAO CADASTRADA"))</f>
        <v/>
      </c>
      <c r="W38" s="42"/>
      <c r="X38" s="48"/>
      <c r="Y38" s="54" t="str">
        <f>IF(X38="","",IFERROR(VLOOKUP(X38,EMPRESAS!$A:$C,3,FALSE),"NAO CADASTRADA"))</f>
        <v/>
      </c>
      <c r="Z38" s="50"/>
      <c r="AA38" s="54" t="str">
        <f>IF(Z38="","",IFERROR(VLOOKUP(Z38,ATIVIDADES!$A:$C,3,FALSE),"NAO CADASTRADA"))</f>
        <v/>
      </c>
      <c r="AB38" s="42"/>
      <c r="AC38" s="48"/>
      <c r="AD38" s="54" t="str">
        <f>IF(AC38="","",IFERROR(VLOOKUP(AC38,EMPRESAS!$A:$C,3,FALSE),"NAO CADASTRADA"))</f>
        <v/>
      </c>
      <c r="AE38" s="50"/>
      <c r="AF38" s="54" t="str">
        <f>IF(AE38="","",IFERROR(VLOOKUP(AE38,ATIVIDADES!$A:$C,3,FALSE),"NAO CADASTRADA"))</f>
        <v/>
      </c>
      <c r="AG38" s="42"/>
      <c r="AH38" s="48"/>
      <c r="AI38" s="54" t="str">
        <f>IF(AH38="","",IFERROR(VLOOKUP(AH38,EMPRESAS!$A:$C,3,FALSE),"NAO CADASTRADA"))</f>
        <v/>
      </c>
      <c r="AJ38" s="50"/>
      <c r="AK38" s="54" t="str">
        <f>IF(AJ38="","",IFERROR(VLOOKUP(AJ38,ATIVIDADES!$A:$C,3,FALSE),"NAO CADASTRADA"))</f>
        <v/>
      </c>
      <c r="AL38" s="42"/>
    </row>
    <row r="39" spans="1:38" x14ac:dyDescent="0.25">
      <c r="A39" s="26" t="str">
        <f t="shared" si="2"/>
        <v>OK</v>
      </c>
      <c r="B39" s="29">
        <f t="shared" si="3"/>
        <v>2487914866</v>
      </c>
      <c r="C39" s="30">
        <v>42127</v>
      </c>
      <c r="D39" s="18">
        <f t="shared" si="6"/>
        <v>42125</v>
      </c>
      <c r="E39" s="19" t="str">
        <f>IF(ISERROR(VLOOKUP(C39,FERIADOS!$A:$B,1,FALSE)),IF(WEEKDAY(C39)=1,"Dom",IF(WEEKDAY(C39)=2,"Seg",IF(WEEKDAY(C39)=3,"Ter",IF(WEEKDAY(C39)=4,"Qua",IF(WEEKDAY(C39)=5,"Qui",IF(WEEKDAY(C39)=6,"Sex","Sab")))))),"Feriado")</f>
        <v>Dom</v>
      </c>
      <c r="F39" s="32"/>
      <c r="G39" s="33"/>
      <c r="H39" s="33"/>
      <c r="I39" s="33"/>
      <c r="J39" s="21" t="str">
        <f t="shared" si="4"/>
        <v/>
      </c>
      <c r="K39" s="21">
        <f t="shared" si="0"/>
        <v>0</v>
      </c>
      <c r="L39" s="21" t="str">
        <f t="shared" si="1"/>
        <v/>
      </c>
      <c r="M39" s="22" t="str">
        <f t="shared" si="5"/>
        <v/>
      </c>
      <c r="N39" s="48"/>
      <c r="O39" s="54" t="str">
        <f>IF(N39="","",IFERROR(VLOOKUP(N39,EMPRESAS!$A:$C,3,FALSE),"NAO CADASTRADA"))</f>
        <v/>
      </c>
      <c r="P39" s="50"/>
      <c r="Q39" s="54" t="str">
        <f>IF(P39="","",IFERROR(VLOOKUP(P39,ATIVIDADES!$A:$C,3,FALSE),"NAO CADASTRADA"))</f>
        <v/>
      </c>
      <c r="R39" s="42"/>
      <c r="S39" s="48"/>
      <c r="T39" s="54" t="str">
        <f>IF(S39="","",IFERROR(VLOOKUP(S39,EMPRESAS!$A:$C,3,FALSE),"NAO CADASTRADA"))</f>
        <v/>
      </c>
      <c r="U39" s="50"/>
      <c r="V39" s="54" t="str">
        <f>IF(U39="","",IFERROR(VLOOKUP(U39,ATIVIDADES!$A:$C,3,FALSE),"NAO CADASTRADA"))</f>
        <v/>
      </c>
      <c r="W39" s="42"/>
      <c r="X39" s="48"/>
      <c r="Y39" s="54" t="str">
        <f>IF(X39="","",IFERROR(VLOOKUP(X39,EMPRESAS!$A:$C,3,FALSE),"NAO CADASTRADA"))</f>
        <v/>
      </c>
      <c r="Z39" s="50"/>
      <c r="AA39" s="54" t="str">
        <f>IF(Z39="","",IFERROR(VLOOKUP(Z39,ATIVIDADES!$A:$C,3,FALSE),"NAO CADASTRADA"))</f>
        <v/>
      </c>
      <c r="AB39" s="42"/>
      <c r="AC39" s="48"/>
      <c r="AD39" s="54" t="str">
        <f>IF(AC39="","",IFERROR(VLOOKUP(AC39,EMPRESAS!$A:$C,3,FALSE),"NAO CADASTRADA"))</f>
        <v/>
      </c>
      <c r="AE39" s="50"/>
      <c r="AF39" s="54" t="str">
        <f>IF(AE39="","",IFERROR(VLOOKUP(AE39,ATIVIDADES!$A:$C,3,FALSE),"NAO CADASTRADA"))</f>
        <v/>
      </c>
      <c r="AG39" s="42"/>
      <c r="AH39" s="48"/>
      <c r="AI39" s="54" t="str">
        <f>IF(AH39="","",IFERROR(VLOOKUP(AH39,EMPRESAS!$A:$C,3,FALSE),"NAO CADASTRADA"))</f>
        <v/>
      </c>
      <c r="AJ39" s="50"/>
      <c r="AK39" s="54" t="str">
        <f>IF(AJ39="","",IFERROR(VLOOKUP(AJ39,ATIVIDADES!$A:$C,3,FALSE),"NAO CADASTRADA"))</f>
        <v/>
      </c>
      <c r="AL39" s="42"/>
    </row>
    <row r="40" spans="1:38" x14ac:dyDescent="0.25">
      <c r="A40" s="26" t="str">
        <f t="shared" si="2"/>
        <v>OK</v>
      </c>
      <c r="B40" s="29">
        <f t="shared" si="3"/>
        <v>2487914866</v>
      </c>
      <c r="C40" s="30">
        <v>42128</v>
      </c>
      <c r="D40" s="18">
        <f t="shared" si="6"/>
        <v>42125</v>
      </c>
      <c r="E40" s="19" t="str">
        <f>IF(ISERROR(VLOOKUP(C40,FERIADOS!$A:$B,1,FALSE)),IF(WEEKDAY(C40)=1,"Dom",IF(WEEKDAY(C40)=2,"Seg",IF(WEEKDAY(C40)=3,"Ter",IF(WEEKDAY(C40)=4,"Qua",IF(WEEKDAY(C40)=5,"Qui",IF(WEEKDAY(C40)=6,"Sex","Sab")))))),"Feriado")</f>
        <v>Seg</v>
      </c>
      <c r="F40" s="32"/>
      <c r="G40" s="33"/>
      <c r="H40" s="33"/>
      <c r="I40" s="33"/>
      <c r="J40" s="21" t="str">
        <f t="shared" si="4"/>
        <v/>
      </c>
      <c r="K40" s="21">
        <f t="shared" si="0"/>
        <v>0</v>
      </c>
      <c r="L40" s="21" t="str">
        <f t="shared" si="1"/>
        <v/>
      </c>
      <c r="M40" s="22" t="str">
        <f t="shared" si="5"/>
        <v/>
      </c>
      <c r="N40" s="48"/>
      <c r="O40" s="54" t="str">
        <f>IF(N40="","",IFERROR(VLOOKUP(N40,EMPRESAS!$A:$C,3,FALSE),"NAO CADASTRADA"))</f>
        <v/>
      </c>
      <c r="P40" s="50"/>
      <c r="Q40" s="54" t="str">
        <f>IF(P40="","",IFERROR(VLOOKUP(P40,ATIVIDADES!$A:$C,3,FALSE),"NAO CADASTRADA"))</f>
        <v/>
      </c>
      <c r="R40" s="42"/>
      <c r="S40" s="48"/>
      <c r="T40" s="54" t="str">
        <f>IF(S40="","",IFERROR(VLOOKUP(S40,EMPRESAS!$A:$C,3,FALSE),"NAO CADASTRADA"))</f>
        <v/>
      </c>
      <c r="U40" s="50"/>
      <c r="V40" s="54" t="str">
        <f>IF(U40="","",IFERROR(VLOOKUP(U40,ATIVIDADES!$A:$C,3,FALSE),"NAO CADASTRADA"))</f>
        <v/>
      </c>
      <c r="W40" s="42"/>
      <c r="X40" s="48"/>
      <c r="Y40" s="54" t="str">
        <f>IF(X40="","",IFERROR(VLOOKUP(X40,EMPRESAS!$A:$C,3,FALSE),"NAO CADASTRADA"))</f>
        <v/>
      </c>
      <c r="Z40" s="50"/>
      <c r="AA40" s="54" t="str">
        <f>IF(Z40="","",IFERROR(VLOOKUP(Z40,ATIVIDADES!$A:$C,3,FALSE),"NAO CADASTRADA"))</f>
        <v/>
      </c>
      <c r="AB40" s="42"/>
      <c r="AC40" s="48"/>
      <c r="AD40" s="54" t="str">
        <f>IF(AC40="","",IFERROR(VLOOKUP(AC40,EMPRESAS!$A:$C,3,FALSE),"NAO CADASTRADA"))</f>
        <v/>
      </c>
      <c r="AE40" s="50"/>
      <c r="AF40" s="54" t="str">
        <f>IF(AE40="","",IFERROR(VLOOKUP(AE40,ATIVIDADES!$A:$C,3,FALSE),"NAO CADASTRADA"))</f>
        <v/>
      </c>
      <c r="AG40" s="42"/>
      <c r="AH40" s="48"/>
      <c r="AI40" s="54" t="str">
        <f>IF(AH40="","",IFERROR(VLOOKUP(AH40,EMPRESAS!$A:$C,3,FALSE),"NAO CADASTRADA"))</f>
        <v/>
      </c>
      <c r="AJ40" s="50"/>
      <c r="AK40" s="54" t="str">
        <f>IF(AJ40="","",IFERROR(VLOOKUP(AJ40,ATIVIDADES!$A:$C,3,FALSE),"NAO CADASTRADA"))</f>
        <v/>
      </c>
      <c r="AL40" s="42"/>
    </row>
    <row r="41" spans="1:38" x14ac:dyDescent="0.25">
      <c r="A41" s="26" t="str">
        <f t="shared" si="2"/>
        <v>OK</v>
      </c>
      <c r="B41" s="29">
        <f t="shared" si="3"/>
        <v>2487914866</v>
      </c>
      <c r="C41" s="30">
        <v>42129</v>
      </c>
      <c r="D41" s="18">
        <f t="shared" si="6"/>
        <v>42125</v>
      </c>
      <c r="E41" s="19" t="str">
        <f>IF(ISERROR(VLOOKUP(C41,FERIADOS!$A:$B,1,FALSE)),IF(WEEKDAY(C41)=1,"Dom",IF(WEEKDAY(C41)=2,"Seg",IF(WEEKDAY(C41)=3,"Ter",IF(WEEKDAY(C41)=4,"Qua",IF(WEEKDAY(C41)=5,"Qui",IF(WEEKDAY(C41)=6,"Sex","Sab")))))),"Feriado")</f>
        <v>Ter</v>
      </c>
      <c r="F41" s="32"/>
      <c r="G41" s="33"/>
      <c r="H41" s="33"/>
      <c r="I41" s="33"/>
      <c r="J41" s="21" t="str">
        <f t="shared" si="4"/>
        <v/>
      </c>
      <c r="K41" s="21">
        <f t="shared" si="0"/>
        <v>0</v>
      </c>
      <c r="L41" s="21" t="str">
        <f t="shared" si="1"/>
        <v/>
      </c>
      <c r="M41" s="22" t="str">
        <f t="shared" si="5"/>
        <v/>
      </c>
      <c r="N41" s="48"/>
      <c r="O41" s="54" t="str">
        <f>IF(N41="","",IFERROR(VLOOKUP(N41,EMPRESAS!$A:$C,3,FALSE),"NAO CADASTRADA"))</f>
        <v/>
      </c>
      <c r="P41" s="50"/>
      <c r="Q41" s="54" t="str">
        <f>IF(P41="","",IFERROR(VLOOKUP(P41,ATIVIDADES!$A:$C,3,FALSE),"NAO CADASTRADA"))</f>
        <v/>
      </c>
      <c r="R41" s="42"/>
      <c r="S41" s="48"/>
      <c r="T41" s="54" t="str">
        <f>IF(S41="","",IFERROR(VLOOKUP(S41,EMPRESAS!$A:$C,3,FALSE),"NAO CADASTRADA"))</f>
        <v/>
      </c>
      <c r="U41" s="50"/>
      <c r="V41" s="54" t="str">
        <f>IF(U41="","",IFERROR(VLOOKUP(U41,ATIVIDADES!$A:$C,3,FALSE),"NAO CADASTRADA"))</f>
        <v/>
      </c>
      <c r="W41" s="42"/>
      <c r="X41" s="48"/>
      <c r="Y41" s="54" t="str">
        <f>IF(X41="","",IFERROR(VLOOKUP(X41,EMPRESAS!$A:$C,3,FALSE),"NAO CADASTRADA"))</f>
        <v/>
      </c>
      <c r="Z41" s="50"/>
      <c r="AA41" s="54" t="str">
        <f>IF(Z41="","",IFERROR(VLOOKUP(Z41,ATIVIDADES!$A:$C,3,FALSE),"NAO CADASTRADA"))</f>
        <v/>
      </c>
      <c r="AB41" s="42"/>
      <c r="AC41" s="48"/>
      <c r="AD41" s="54" t="str">
        <f>IF(AC41="","",IFERROR(VLOOKUP(AC41,EMPRESAS!$A:$C,3,FALSE),"NAO CADASTRADA"))</f>
        <v/>
      </c>
      <c r="AE41" s="50"/>
      <c r="AF41" s="54" t="str">
        <f>IF(AE41="","",IFERROR(VLOOKUP(AE41,ATIVIDADES!$A:$C,3,FALSE),"NAO CADASTRADA"))</f>
        <v/>
      </c>
      <c r="AG41" s="42"/>
      <c r="AH41" s="48"/>
      <c r="AI41" s="54" t="str">
        <f>IF(AH41="","",IFERROR(VLOOKUP(AH41,EMPRESAS!$A:$C,3,FALSE),"NAO CADASTRADA"))</f>
        <v/>
      </c>
      <c r="AJ41" s="50"/>
      <c r="AK41" s="54" t="str">
        <f>IF(AJ41="","",IFERROR(VLOOKUP(AJ41,ATIVIDADES!$A:$C,3,FALSE),"NAO CADASTRADA"))</f>
        <v/>
      </c>
      <c r="AL41" s="42"/>
    </row>
    <row r="42" spans="1:38" x14ac:dyDescent="0.25">
      <c r="A42" s="26" t="str">
        <f t="shared" si="2"/>
        <v>OK</v>
      </c>
      <c r="B42" s="29">
        <f t="shared" si="3"/>
        <v>2487914866</v>
      </c>
      <c r="C42" s="30">
        <v>42130</v>
      </c>
      <c r="D42" s="18">
        <f t="shared" si="6"/>
        <v>42125</v>
      </c>
      <c r="E42" s="19" t="str">
        <f>IF(ISERROR(VLOOKUP(C42,FERIADOS!$A:$B,1,FALSE)),IF(WEEKDAY(C42)=1,"Dom",IF(WEEKDAY(C42)=2,"Seg",IF(WEEKDAY(C42)=3,"Ter",IF(WEEKDAY(C42)=4,"Qua",IF(WEEKDAY(C42)=5,"Qui",IF(WEEKDAY(C42)=6,"Sex","Sab")))))),"Feriado")</f>
        <v>Qua</v>
      </c>
      <c r="F42" s="32"/>
      <c r="G42" s="33"/>
      <c r="H42" s="33"/>
      <c r="I42" s="33"/>
      <c r="J42" s="21" t="str">
        <f t="shared" si="4"/>
        <v/>
      </c>
      <c r="K42" s="21">
        <f t="shared" si="0"/>
        <v>0</v>
      </c>
      <c r="L42" s="21" t="str">
        <f t="shared" si="1"/>
        <v/>
      </c>
      <c r="M42" s="22" t="str">
        <f t="shared" si="5"/>
        <v/>
      </c>
      <c r="N42" s="48"/>
      <c r="O42" s="54" t="str">
        <f>IF(N42="","",IFERROR(VLOOKUP(N42,EMPRESAS!$A:$C,3,FALSE),"NAO CADASTRADA"))</f>
        <v/>
      </c>
      <c r="P42" s="50"/>
      <c r="Q42" s="54" t="str">
        <f>IF(P42="","",IFERROR(VLOOKUP(P42,ATIVIDADES!$A:$C,3,FALSE),"NAO CADASTRADA"))</f>
        <v/>
      </c>
      <c r="R42" s="42"/>
      <c r="S42" s="48"/>
      <c r="T42" s="54" t="str">
        <f>IF(S42="","",IFERROR(VLOOKUP(S42,EMPRESAS!$A:$C,3,FALSE),"NAO CADASTRADA"))</f>
        <v/>
      </c>
      <c r="U42" s="50"/>
      <c r="V42" s="54" t="str">
        <f>IF(U42="","",IFERROR(VLOOKUP(U42,ATIVIDADES!$A:$C,3,FALSE),"NAO CADASTRADA"))</f>
        <v/>
      </c>
      <c r="W42" s="42"/>
      <c r="X42" s="48"/>
      <c r="Y42" s="54" t="str">
        <f>IF(X42="","",IFERROR(VLOOKUP(X42,EMPRESAS!$A:$C,3,FALSE),"NAO CADASTRADA"))</f>
        <v/>
      </c>
      <c r="Z42" s="50"/>
      <c r="AA42" s="54" t="str">
        <f>IF(Z42="","",IFERROR(VLOOKUP(Z42,ATIVIDADES!$A:$C,3,FALSE),"NAO CADASTRADA"))</f>
        <v/>
      </c>
      <c r="AB42" s="42"/>
      <c r="AC42" s="48"/>
      <c r="AD42" s="54" t="str">
        <f>IF(AC42="","",IFERROR(VLOOKUP(AC42,EMPRESAS!$A:$C,3,FALSE),"NAO CADASTRADA"))</f>
        <v/>
      </c>
      <c r="AE42" s="50"/>
      <c r="AF42" s="54" t="str">
        <f>IF(AE42="","",IFERROR(VLOOKUP(AE42,ATIVIDADES!$A:$C,3,FALSE),"NAO CADASTRADA"))</f>
        <v/>
      </c>
      <c r="AG42" s="42"/>
      <c r="AH42" s="48"/>
      <c r="AI42" s="54" t="str">
        <f>IF(AH42="","",IFERROR(VLOOKUP(AH42,EMPRESAS!$A:$C,3,FALSE),"NAO CADASTRADA"))</f>
        <v/>
      </c>
      <c r="AJ42" s="50"/>
      <c r="AK42" s="54" t="str">
        <f>IF(AJ42="","",IFERROR(VLOOKUP(AJ42,ATIVIDADES!$A:$C,3,FALSE),"NAO CADASTRADA"))</f>
        <v/>
      </c>
      <c r="AL42" s="42"/>
    </row>
    <row r="43" spans="1:38" x14ac:dyDescent="0.25">
      <c r="A43" s="26" t="str">
        <f t="shared" si="2"/>
        <v>OK</v>
      </c>
      <c r="B43" s="29">
        <f t="shared" si="3"/>
        <v>2487914866</v>
      </c>
      <c r="C43" s="30">
        <v>42131</v>
      </c>
      <c r="D43" s="18">
        <f t="shared" si="6"/>
        <v>42125</v>
      </c>
      <c r="E43" s="19" t="str">
        <f>IF(ISERROR(VLOOKUP(C43,FERIADOS!$A:$B,1,FALSE)),IF(WEEKDAY(C43)=1,"Dom",IF(WEEKDAY(C43)=2,"Seg",IF(WEEKDAY(C43)=3,"Ter",IF(WEEKDAY(C43)=4,"Qua",IF(WEEKDAY(C43)=5,"Qui",IF(WEEKDAY(C43)=6,"Sex","Sab")))))),"Feriado")</f>
        <v>Qui</v>
      </c>
      <c r="F43" s="32"/>
      <c r="G43" s="33"/>
      <c r="H43" s="33"/>
      <c r="I43" s="33"/>
      <c r="J43" s="21" t="str">
        <f t="shared" si="4"/>
        <v/>
      </c>
      <c r="K43" s="21">
        <f t="shared" si="0"/>
        <v>0</v>
      </c>
      <c r="L43" s="21" t="str">
        <f t="shared" si="1"/>
        <v/>
      </c>
      <c r="M43" s="22" t="str">
        <f t="shared" si="5"/>
        <v/>
      </c>
      <c r="N43" s="48"/>
      <c r="O43" s="54" t="str">
        <f>IF(N43="","",IFERROR(VLOOKUP(N43,EMPRESAS!$A:$C,3,FALSE),"NAO CADASTRADA"))</f>
        <v/>
      </c>
      <c r="P43" s="50"/>
      <c r="Q43" s="54" t="str">
        <f>IF(P43="","",IFERROR(VLOOKUP(P43,ATIVIDADES!$A:$C,3,FALSE),"NAO CADASTRADA"))</f>
        <v/>
      </c>
      <c r="R43" s="42"/>
      <c r="S43" s="48"/>
      <c r="T43" s="54" t="str">
        <f>IF(S43="","",IFERROR(VLOOKUP(S43,EMPRESAS!$A:$C,3,FALSE),"NAO CADASTRADA"))</f>
        <v/>
      </c>
      <c r="U43" s="50"/>
      <c r="V43" s="54" t="str">
        <f>IF(U43="","",IFERROR(VLOOKUP(U43,ATIVIDADES!$A:$C,3,FALSE),"NAO CADASTRADA"))</f>
        <v/>
      </c>
      <c r="W43" s="42"/>
      <c r="X43" s="48"/>
      <c r="Y43" s="54" t="str">
        <f>IF(X43="","",IFERROR(VLOOKUP(X43,EMPRESAS!$A:$C,3,FALSE),"NAO CADASTRADA"))</f>
        <v/>
      </c>
      <c r="Z43" s="50"/>
      <c r="AA43" s="54" t="str">
        <f>IF(Z43="","",IFERROR(VLOOKUP(Z43,ATIVIDADES!$A:$C,3,FALSE),"NAO CADASTRADA"))</f>
        <v/>
      </c>
      <c r="AB43" s="42"/>
      <c r="AC43" s="48"/>
      <c r="AD43" s="54" t="str">
        <f>IF(AC43="","",IFERROR(VLOOKUP(AC43,EMPRESAS!$A:$C,3,FALSE),"NAO CADASTRADA"))</f>
        <v/>
      </c>
      <c r="AE43" s="50"/>
      <c r="AF43" s="54" t="str">
        <f>IF(AE43="","",IFERROR(VLOOKUP(AE43,ATIVIDADES!$A:$C,3,FALSE),"NAO CADASTRADA"))</f>
        <v/>
      </c>
      <c r="AG43" s="42"/>
      <c r="AH43" s="48"/>
      <c r="AI43" s="54" t="str">
        <f>IF(AH43="","",IFERROR(VLOOKUP(AH43,EMPRESAS!$A:$C,3,FALSE),"NAO CADASTRADA"))</f>
        <v/>
      </c>
      <c r="AJ43" s="50"/>
      <c r="AK43" s="54" t="str">
        <f>IF(AJ43="","",IFERROR(VLOOKUP(AJ43,ATIVIDADES!$A:$C,3,FALSE),"NAO CADASTRADA"))</f>
        <v/>
      </c>
      <c r="AL43" s="42"/>
    </row>
    <row r="44" spans="1:38" x14ac:dyDescent="0.25">
      <c r="A44" s="26" t="str">
        <f t="shared" si="2"/>
        <v>OK</v>
      </c>
      <c r="B44" s="29">
        <f t="shared" si="3"/>
        <v>2487914866</v>
      </c>
      <c r="C44" s="30">
        <v>42132</v>
      </c>
      <c r="D44" s="18">
        <f t="shared" si="6"/>
        <v>42125</v>
      </c>
      <c r="E44" s="19" t="str">
        <f>IF(ISERROR(VLOOKUP(C44,FERIADOS!$A:$B,1,FALSE)),IF(WEEKDAY(C44)=1,"Dom",IF(WEEKDAY(C44)=2,"Seg",IF(WEEKDAY(C44)=3,"Ter",IF(WEEKDAY(C44)=4,"Qua",IF(WEEKDAY(C44)=5,"Qui",IF(WEEKDAY(C44)=6,"Sex","Sab")))))),"Feriado")</f>
        <v>Sex</v>
      </c>
      <c r="F44" s="32"/>
      <c r="G44" s="33"/>
      <c r="H44" s="33"/>
      <c r="I44" s="33"/>
      <c r="J44" s="21" t="str">
        <f t="shared" si="4"/>
        <v/>
      </c>
      <c r="K44" s="21">
        <f t="shared" si="0"/>
        <v>0</v>
      </c>
      <c r="L44" s="21" t="str">
        <f t="shared" si="1"/>
        <v/>
      </c>
      <c r="M44" s="22" t="str">
        <f t="shared" si="5"/>
        <v/>
      </c>
      <c r="N44" s="48"/>
      <c r="O44" s="54" t="str">
        <f>IF(N44="","",IFERROR(VLOOKUP(N44,EMPRESAS!$A:$C,3,FALSE),"NAO CADASTRADA"))</f>
        <v/>
      </c>
      <c r="P44" s="50"/>
      <c r="Q44" s="54" t="str">
        <f>IF(P44="","",IFERROR(VLOOKUP(P44,ATIVIDADES!$A:$C,3,FALSE),"NAO CADASTRADA"))</f>
        <v/>
      </c>
      <c r="R44" s="42"/>
      <c r="S44" s="48"/>
      <c r="T44" s="54" t="str">
        <f>IF(S44="","",IFERROR(VLOOKUP(S44,EMPRESAS!$A:$C,3,FALSE),"NAO CADASTRADA"))</f>
        <v/>
      </c>
      <c r="U44" s="50"/>
      <c r="V44" s="54" t="str">
        <f>IF(U44="","",IFERROR(VLOOKUP(U44,ATIVIDADES!$A:$C,3,FALSE),"NAO CADASTRADA"))</f>
        <v/>
      </c>
      <c r="W44" s="42"/>
      <c r="X44" s="48"/>
      <c r="Y44" s="54" t="str">
        <f>IF(X44="","",IFERROR(VLOOKUP(X44,EMPRESAS!$A:$C,3,FALSE),"NAO CADASTRADA"))</f>
        <v/>
      </c>
      <c r="Z44" s="50"/>
      <c r="AA44" s="54" t="str">
        <f>IF(Z44="","",IFERROR(VLOOKUP(Z44,ATIVIDADES!$A:$C,3,FALSE),"NAO CADASTRADA"))</f>
        <v/>
      </c>
      <c r="AB44" s="42"/>
      <c r="AC44" s="48"/>
      <c r="AD44" s="54" t="str">
        <f>IF(AC44="","",IFERROR(VLOOKUP(AC44,EMPRESAS!$A:$C,3,FALSE),"NAO CADASTRADA"))</f>
        <v/>
      </c>
      <c r="AE44" s="50"/>
      <c r="AF44" s="54" t="str">
        <f>IF(AE44="","",IFERROR(VLOOKUP(AE44,ATIVIDADES!$A:$C,3,FALSE),"NAO CADASTRADA"))</f>
        <v/>
      </c>
      <c r="AG44" s="42"/>
      <c r="AH44" s="48"/>
      <c r="AI44" s="54" t="str">
        <f>IF(AH44="","",IFERROR(VLOOKUP(AH44,EMPRESAS!$A:$C,3,FALSE),"NAO CADASTRADA"))</f>
        <v/>
      </c>
      <c r="AJ44" s="50"/>
      <c r="AK44" s="54" t="str">
        <f>IF(AJ44="","",IFERROR(VLOOKUP(AJ44,ATIVIDADES!$A:$C,3,FALSE),"NAO CADASTRADA"))</f>
        <v/>
      </c>
      <c r="AL44" s="42"/>
    </row>
    <row r="45" spans="1:38" x14ac:dyDescent="0.25">
      <c r="A45" s="26" t="str">
        <f t="shared" si="2"/>
        <v>OK</v>
      </c>
      <c r="B45" s="29">
        <f t="shared" si="3"/>
        <v>2487914866</v>
      </c>
      <c r="C45" s="30">
        <v>42133</v>
      </c>
      <c r="D45" s="18">
        <f t="shared" si="6"/>
        <v>42125</v>
      </c>
      <c r="E45" s="19" t="str">
        <f>IF(ISERROR(VLOOKUP(C45,FERIADOS!$A:$B,1,FALSE)),IF(WEEKDAY(C45)=1,"Dom",IF(WEEKDAY(C45)=2,"Seg",IF(WEEKDAY(C45)=3,"Ter",IF(WEEKDAY(C45)=4,"Qua",IF(WEEKDAY(C45)=5,"Qui",IF(WEEKDAY(C45)=6,"Sex","Sab")))))),"Feriado")</f>
        <v>Sab</v>
      </c>
      <c r="F45" s="32"/>
      <c r="G45" s="33"/>
      <c r="H45" s="33"/>
      <c r="I45" s="33"/>
      <c r="J45" s="21" t="str">
        <f t="shared" si="4"/>
        <v/>
      </c>
      <c r="K45" s="21">
        <f t="shared" si="0"/>
        <v>0</v>
      </c>
      <c r="L45" s="21" t="str">
        <f t="shared" si="1"/>
        <v/>
      </c>
      <c r="M45" s="22" t="str">
        <f t="shared" si="5"/>
        <v/>
      </c>
      <c r="N45" s="48"/>
      <c r="O45" s="54" t="str">
        <f>IF(N45="","",IFERROR(VLOOKUP(N45,EMPRESAS!$A:$C,3,FALSE),"NAO CADASTRADA"))</f>
        <v/>
      </c>
      <c r="P45" s="50"/>
      <c r="Q45" s="54" t="str">
        <f>IF(P45="","",IFERROR(VLOOKUP(P45,ATIVIDADES!$A:$C,3,FALSE),"NAO CADASTRADA"))</f>
        <v/>
      </c>
      <c r="R45" s="42"/>
      <c r="S45" s="48"/>
      <c r="T45" s="54" t="str">
        <f>IF(S45="","",IFERROR(VLOOKUP(S45,EMPRESAS!$A:$C,3,FALSE),"NAO CADASTRADA"))</f>
        <v/>
      </c>
      <c r="U45" s="50"/>
      <c r="V45" s="54" t="str">
        <f>IF(U45="","",IFERROR(VLOOKUP(U45,ATIVIDADES!$A:$C,3,FALSE),"NAO CADASTRADA"))</f>
        <v/>
      </c>
      <c r="W45" s="42"/>
      <c r="X45" s="48"/>
      <c r="Y45" s="54" t="str">
        <f>IF(X45="","",IFERROR(VLOOKUP(X45,EMPRESAS!$A:$C,3,FALSE),"NAO CADASTRADA"))</f>
        <v/>
      </c>
      <c r="Z45" s="50"/>
      <c r="AA45" s="54" t="str">
        <f>IF(Z45="","",IFERROR(VLOOKUP(Z45,ATIVIDADES!$A:$C,3,FALSE),"NAO CADASTRADA"))</f>
        <v/>
      </c>
      <c r="AB45" s="42"/>
      <c r="AC45" s="48"/>
      <c r="AD45" s="54" t="str">
        <f>IF(AC45="","",IFERROR(VLOOKUP(AC45,EMPRESAS!$A:$C,3,FALSE),"NAO CADASTRADA"))</f>
        <v/>
      </c>
      <c r="AE45" s="50"/>
      <c r="AF45" s="54" t="str">
        <f>IF(AE45="","",IFERROR(VLOOKUP(AE45,ATIVIDADES!$A:$C,3,FALSE),"NAO CADASTRADA"))</f>
        <v/>
      </c>
      <c r="AG45" s="42"/>
      <c r="AH45" s="48"/>
      <c r="AI45" s="54" t="str">
        <f>IF(AH45="","",IFERROR(VLOOKUP(AH45,EMPRESAS!$A:$C,3,FALSE),"NAO CADASTRADA"))</f>
        <v/>
      </c>
      <c r="AJ45" s="50"/>
      <c r="AK45" s="54" t="str">
        <f>IF(AJ45="","",IFERROR(VLOOKUP(AJ45,ATIVIDADES!$A:$C,3,FALSE),"NAO CADASTRADA"))</f>
        <v/>
      </c>
      <c r="AL45" s="42"/>
    </row>
    <row r="46" spans="1:38" x14ac:dyDescent="0.25">
      <c r="A46" s="26" t="str">
        <f t="shared" si="2"/>
        <v>OK</v>
      </c>
      <c r="B46" s="29">
        <f t="shared" si="3"/>
        <v>2487914866</v>
      </c>
      <c r="C46" s="30">
        <v>42134</v>
      </c>
      <c r="D46" s="18">
        <f t="shared" si="6"/>
        <v>42125</v>
      </c>
      <c r="E46" s="19" t="str">
        <f>IF(ISERROR(VLOOKUP(C46,FERIADOS!$A:$B,1,FALSE)),IF(WEEKDAY(C46)=1,"Dom",IF(WEEKDAY(C46)=2,"Seg",IF(WEEKDAY(C46)=3,"Ter",IF(WEEKDAY(C46)=4,"Qua",IF(WEEKDAY(C46)=5,"Qui",IF(WEEKDAY(C46)=6,"Sex","Sab")))))),"Feriado")</f>
        <v>Dom</v>
      </c>
      <c r="F46" s="32"/>
      <c r="G46" s="33"/>
      <c r="H46" s="33"/>
      <c r="I46" s="33"/>
      <c r="J46" s="21" t="str">
        <f t="shared" si="4"/>
        <v/>
      </c>
      <c r="K46" s="21">
        <f t="shared" si="0"/>
        <v>0</v>
      </c>
      <c r="L46" s="21" t="str">
        <f t="shared" si="1"/>
        <v/>
      </c>
      <c r="M46" s="22" t="str">
        <f t="shared" si="5"/>
        <v/>
      </c>
      <c r="N46" s="48"/>
      <c r="O46" s="54" t="str">
        <f>IF(N46="","",IFERROR(VLOOKUP(N46,EMPRESAS!$A:$C,3,FALSE),"NAO CADASTRADA"))</f>
        <v/>
      </c>
      <c r="P46" s="50"/>
      <c r="Q46" s="54" t="str">
        <f>IF(P46="","",IFERROR(VLOOKUP(P46,ATIVIDADES!$A:$C,3,FALSE),"NAO CADASTRADA"))</f>
        <v/>
      </c>
      <c r="R46" s="42"/>
      <c r="S46" s="48"/>
      <c r="T46" s="54" t="str">
        <f>IF(S46="","",IFERROR(VLOOKUP(S46,EMPRESAS!$A:$C,3,FALSE),"NAO CADASTRADA"))</f>
        <v/>
      </c>
      <c r="U46" s="50"/>
      <c r="V46" s="54" t="str">
        <f>IF(U46="","",IFERROR(VLOOKUP(U46,ATIVIDADES!$A:$C,3,FALSE),"NAO CADASTRADA"))</f>
        <v/>
      </c>
      <c r="W46" s="42"/>
      <c r="X46" s="48"/>
      <c r="Y46" s="54" t="str">
        <f>IF(X46="","",IFERROR(VLOOKUP(X46,EMPRESAS!$A:$C,3,FALSE),"NAO CADASTRADA"))</f>
        <v/>
      </c>
      <c r="Z46" s="50"/>
      <c r="AA46" s="54" t="str">
        <f>IF(Z46="","",IFERROR(VLOOKUP(Z46,ATIVIDADES!$A:$C,3,FALSE),"NAO CADASTRADA"))</f>
        <v/>
      </c>
      <c r="AB46" s="42"/>
      <c r="AC46" s="48"/>
      <c r="AD46" s="54" t="str">
        <f>IF(AC46="","",IFERROR(VLOOKUP(AC46,EMPRESAS!$A:$C,3,FALSE),"NAO CADASTRADA"))</f>
        <v/>
      </c>
      <c r="AE46" s="50"/>
      <c r="AF46" s="54" t="str">
        <f>IF(AE46="","",IFERROR(VLOOKUP(AE46,ATIVIDADES!$A:$C,3,FALSE),"NAO CADASTRADA"))</f>
        <v/>
      </c>
      <c r="AG46" s="42"/>
      <c r="AH46" s="48"/>
      <c r="AI46" s="54" t="str">
        <f>IF(AH46="","",IFERROR(VLOOKUP(AH46,EMPRESAS!$A:$C,3,FALSE),"NAO CADASTRADA"))</f>
        <v/>
      </c>
      <c r="AJ46" s="50"/>
      <c r="AK46" s="54" t="str">
        <f>IF(AJ46="","",IFERROR(VLOOKUP(AJ46,ATIVIDADES!$A:$C,3,FALSE),"NAO CADASTRADA"))</f>
        <v/>
      </c>
      <c r="AL46" s="42"/>
    </row>
    <row r="47" spans="1:38" x14ac:dyDescent="0.25">
      <c r="A47" s="26" t="str">
        <f t="shared" si="2"/>
        <v>OK</v>
      </c>
      <c r="B47" s="29">
        <f t="shared" si="3"/>
        <v>2487914866</v>
      </c>
      <c r="C47" s="30">
        <v>42135</v>
      </c>
      <c r="D47" s="18">
        <f t="shared" si="6"/>
        <v>42125</v>
      </c>
      <c r="E47" s="19" t="str">
        <f>IF(ISERROR(VLOOKUP(C47,FERIADOS!$A:$B,1,FALSE)),IF(WEEKDAY(C47)=1,"Dom",IF(WEEKDAY(C47)=2,"Seg",IF(WEEKDAY(C47)=3,"Ter",IF(WEEKDAY(C47)=4,"Qua",IF(WEEKDAY(C47)=5,"Qui",IF(WEEKDAY(C47)=6,"Sex","Sab")))))),"Feriado")</f>
        <v>Seg</v>
      </c>
      <c r="F47" s="32"/>
      <c r="G47" s="33"/>
      <c r="H47" s="33"/>
      <c r="I47" s="33"/>
      <c r="J47" s="21" t="str">
        <f t="shared" si="4"/>
        <v/>
      </c>
      <c r="K47" s="21">
        <f t="shared" si="0"/>
        <v>0</v>
      </c>
      <c r="L47" s="21" t="str">
        <f t="shared" si="1"/>
        <v/>
      </c>
      <c r="M47" s="22" t="str">
        <f t="shared" si="5"/>
        <v/>
      </c>
      <c r="N47" s="48"/>
      <c r="O47" s="54" t="str">
        <f>IF(N47="","",IFERROR(VLOOKUP(N47,EMPRESAS!$A:$C,3,FALSE),"NAO CADASTRADA"))</f>
        <v/>
      </c>
      <c r="P47" s="50"/>
      <c r="Q47" s="54" t="str">
        <f>IF(P47="","",IFERROR(VLOOKUP(P47,ATIVIDADES!$A:$C,3,FALSE),"NAO CADASTRADA"))</f>
        <v/>
      </c>
      <c r="R47" s="42"/>
      <c r="S47" s="48"/>
      <c r="T47" s="54" t="str">
        <f>IF(S47="","",IFERROR(VLOOKUP(S47,EMPRESAS!$A:$C,3,FALSE),"NAO CADASTRADA"))</f>
        <v/>
      </c>
      <c r="U47" s="50"/>
      <c r="V47" s="54" t="str">
        <f>IF(U47="","",IFERROR(VLOOKUP(U47,ATIVIDADES!$A:$C,3,FALSE),"NAO CADASTRADA"))</f>
        <v/>
      </c>
      <c r="W47" s="42"/>
      <c r="X47" s="48"/>
      <c r="Y47" s="54" t="str">
        <f>IF(X47="","",IFERROR(VLOOKUP(X47,EMPRESAS!$A:$C,3,FALSE),"NAO CADASTRADA"))</f>
        <v/>
      </c>
      <c r="Z47" s="50"/>
      <c r="AA47" s="54" t="str">
        <f>IF(Z47="","",IFERROR(VLOOKUP(Z47,ATIVIDADES!$A:$C,3,FALSE),"NAO CADASTRADA"))</f>
        <v/>
      </c>
      <c r="AB47" s="42"/>
      <c r="AC47" s="48"/>
      <c r="AD47" s="54" t="str">
        <f>IF(AC47="","",IFERROR(VLOOKUP(AC47,EMPRESAS!$A:$C,3,FALSE),"NAO CADASTRADA"))</f>
        <v/>
      </c>
      <c r="AE47" s="50"/>
      <c r="AF47" s="54" t="str">
        <f>IF(AE47="","",IFERROR(VLOOKUP(AE47,ATIVIDADES!$A:$C,3,FALSE),"NAO CADASTRADA"))</f>
        <v/>
      </c>
      <c r="AG47" s="42"/>
      <c r="AH47" s="48"/>
      <c r="AI47" s="54" t="str">
        <f>IF(AH47="","",IFERROR(VLOOKUP(AH47,EMPRESAS!$A:$C,3,FALSE),"NAO CADASTRADA"))</f>
        <v/>
      </c>
      <c r="AJ47" s="50"/>
      <c r="AK47" s="54" t="str">
        <f>IF(AJ47="","",IFERROR(VLOOKUP(AJ47,ATIVIDADES!$A:$C,3,FALSE),"NAO CADASTRADA"))</f>
        <v/>
      </c>
      <c r="AL47" s="42"/>
    </row>
    <row r="48" spans="1:38" x14ac:dyDescent="0.25">
      <c r="A48" s="26" t="str">
        <f t="shared" si="2"/>
        <v>OK</v>
      </c>
      <c r="B48" s="29">
        <f t="shared" si="3"/>
        <v>2487914866</v>
      </c>
      <c r="C48" s="30">
        <v>42136</v>
      </c>
      <c r="D48" s="18">
        <f t="shared" si="6"/>
        <v>42125</v>
      </c>
      <c r="E48" s="19" t="str">
        <f>IF(ISERROR(VLOOKUP(C48,FERIADOS!$A:$B,1,FALSE)),IF(WEEKDAY(C48)=1,"Dom",IF(WEEKDAY(C48)=2,"Seg",IF(WEEKDAY(C48)=3,"Ter",IF(WEEKDAY(C48)=4,"Qua",IF(WEEKDAY(C48)=5,"Qui",IF(WEEKDAY(C48)=6,"Sex","Sab")))))),"Feriado")</f>
        <v>Ter</v>
      </c>
      <c r="F48" s="32"/>
      <c r="G48" s="33"/>
      <c r="H48" s="33"/>
      <c r="I48" s="33"/>
      <c r="J48" s="21" t="str">
        <f t="shared" si="4"/>
        <v/>
      </c>
      <c r="K48" s="21">
        <f t="shared" si="0"/>
        <v>0</v>
      </c>
      <c r="L48" s="21" t="str">
        <f t="shared" si="1"/>
        <v/>
      </c>
      <c r="M48" s="22" t="str">
        <f t="shared" si="5"/>
        <v/>
      </c>
      <c r="N48" s="48"/>
      <c r="O48" s="54" t="str">
        <f>IF(N48="","",IFERROR(VLOOKUP(N48,EMPRESAS!$A:$C,3,FALSE),"NAO CADASTRADA"))</f>
        <v/>
      </c>
      <c r="P48" s="50"/>
      <c r="Q48" s="54" t="str">
        <f>IF(P48="","",IFERROR(VLOOKUP(P48,ATIVIDADES!$A:$C,3,FALSE),"NAO CADASTRADA"))</f>
        <v/>
      </c>
      <c r="R48" s="42"/>
      <c r="S48" s="48"/>
      <c r="T48" s="54" t="str">
        <f>IF(S48="","",IFERROR(VLOOKUP(S48,EMPRESAS!$A:$C,3,FALSE),"NAO CADASTRADA"))</f>
        <v/>
      </c>
      <c r="U48" s="50"/>
      <c r="V48" s="54" t="str">
        <f>IF(U48="","",IFERROR(VLOOKUP(U48,ATIVIDADES!$A:$C,3,FALSE),"NAO CADASTRADA"))</f>
        <v/>
      </c>
      <c r="W48" s="42"/>
      <c r="X48" s="48"/>
      <c r="Y48" s="54" t="str">
        <f>IF(X48="","",IFERROR(VLOOKUP(X48,EMPRESAS!$A:$C,3,FALSE),"NAO CADASTRADA"))</f>
        <v/>
      </c>
      <c r="Z48" s="50"/>
      <c r="AA48" s="54" t="str">
        <f>IF(Z48="","",IFERROR(VLOOKUP(Z48,ATIVIDADES!$A:$C,3,FALSE),"NAO CADASTRADA"))</f>
        <v/>
      </c>
      <c r="AB48" s="42"/>
      <c r="AC48" s="48"/>
      <c r="AD48" s="54" t="str">
        <f>IF(AC48="","",IFERROR(VLOOKUP(AC48,EMPRESAS!$A:$C,3,FALSE),"NAO CADASTRADA"))</f>
        <v/>
      </c>
      <c r="AE48" s="50"/>
      <c r="AF48" s="54" t="str">
        <f>IF(AE48="","",IFERROR(VLOOKUP(AE48,ATIVIDADES!$A:$C,3,FALSE),"NAO CADASTRADA"))</f>
        <v/>
      </c>
      <c r="AG48" s="42"/>
      <c r="AH48" s="48"/>
      <c r="AI48" s="54" t="str">
        <f>IF(AH48="","",IFERROR(VLOOKUP(AH48,EMPRESAS!$A:$C,3,FALSE),"NAO CADASTRADA"))</f>
        <v/>
      </c>
      <c r="AJ48" s="50"/>
      <c r="AK48" s="54" t="str">
        <f>IF(AJ48="","",IFERROR(VLOOKUP(AJ48,ATIVIDADES!$A:$C,3,FALSE),"NAO CADASTRADA"))</f>
        <v/>
      </c>
      <c r="AL48" s="42"/>
    </row>
    <row r="49" spans="1:38" x14ac:dyDescent="0.25">
      <c r="A49" s="26" t="str">
        <f t="shared" si="2"/>
        <v>OK</v>
      </c>
      <c r="B49" s="29">
        <f t="shared" si="3"/>
        <v>2487914866</v>
      </c>
      <c r="C49" s="30">
        <v>42137</v>
      </c>
      <c r="D49" s="18">
        <f t="shared" si="6"/>
        <v>42125</v>
      </c>
      <c r="E49" s="19" t="str">
        <f>IF(ISERROR(VLOOKUP(C49,FERIADOS!$A:$B,1,FALSE)),IF(WEEKDAY(C49)=1,"Dom",IF(WEEKDAY(C49)=2,"Seg",IF(WEEKDAY(C49)=3,"Ter",IF(WEEKDAY(C49)=4,"Qua",IF(WEEKDAY(C49)=5,"Qui",IF(WEEKDAY(C49)=6,"Sex","Sab")))))),"Feriado")</f>
        <v>Qua</v>
      </c>
      <c r="F49" s="32"/>
      <c r="G49" s="33"/>
      <c r="H49" s="33"/>
      <c r="I49" s="33"/>
      <c r="J49" s="21" t="str">
        <f t="shared" si="4"/>
        <v/>
      </c>
      <c r="K49" s="21">
        <f t="shared" si="0"/>
        <v>0</v>
      </c>
      <c r="L49" s="21" t="str">
        <f t="shared" si="1"/>
        <v/>
      </c>
      <c r="M49" s="22" t="str">
        <f t="shared" si="5"/>
        <v/>
      </c>
      <c r="N49" s="48"/>
      <c r="O49" s="54" t="str">
        <f>IF(N49="","",IFERROR(VLOOKUP(N49,EMPRESAS!$A:$C,3,FALSE),"NAO CADASTRADA"))</f>
        <v/>
      </c>
      <c r="P49" s="50"/>
      <c r="Q49" s="54" t="str">
        <f>IF(P49="","",IFERROR(VLOOKUP(P49,ATIVIDADES!$A:$C,3,FALSE),"NAO CADASTRADA"))</f>
        <v/>
      </c>
      <c r="R49" s="42"/>
      <c r="S49" s="48"/>
      <c r="T49" s="54" t="str">
        <f>IF(S49="","",IFERROR(VLOOKUP(S49,EMPRESAS!$A:$C,3,FALSE),"NAO CADASTRADA"))</f>
        <v/>
      </c>
      <c r="U49" s="50"/>
      <c r="V49" s="54" t="str">
        <f>IF(U49="","",IFERROR(VLOOKUP(U49,ATIVIDADES!$A:$C,3,FALSE),"NAO CADASTRADA"))</f>
        <v/>
      </c>
      <c r="W49" s="42"/>
      <c r="X49" s="48"/>
      <c r="Y49" s="54" t="str">
        <f>IF(X49="","",IFERROR(VLOOKUP(X49,EMPRESAS!$A:$C,3,FALSE),"NAO CADASTRADA"))</f>
        <v/>
      </c>
      <c r="Z49" s="50"/>
      <c r="AA49" s="54" t="str">
        <f>IF(Z49="","",IFERROR(VLOOKUP(Z49,ATIVIDADES!$A:$C,3,FALSE),"NAO CADASTRADA"))</f>
        <v/>
      </c>
      <c r="AB49" s="42"/>
      <c r="AC49" s="48"/>
      <c r="AD49" s="54" t="str">
        <f>IF(AC49="","",IFERROR(VLOOKUP(AC49,EMPRESAS!$A:$C,3,FALSE),"NAO CADASTRADA"))</f>
        <v/>
      </c>
      <c r="AE49" s="50"/>
      <c r="AF49" s="54" t="str">
        <f>IF(AE49="","",IFERROR(VLOOKUP(AE49,ATIVIDADES!$A:$C,3,FALSE),"NAO CADASTRADA"))</f>
        <v/>
      </c>
      <c r="AG49" s="42"/>
      <c r="AH49" s="48"/>
      <c r="AI49" s="54" t="str">
        <f>IF(AH49="","",IFERROR(VLOOKUP(AH49,EMPRESAS!$A:$C,3,FALSE),"NAO CADASTRADA"))</f>
        <v/>
      </c>
      <c r="AJ49" s="50"/>
      <c r="AK49" s="54" t="str">
        <f>IF(AJ49="","",IFERROR(VLOOKUP(AJ49,ATIVIDADES!$A:$C,3,FALSE),"NAO CADASTRADA"))</f>
        <v/>
      </c>
      <c r="AL49" s="42"/>
    </row>
    <row r="50" spans="1:38" x14ac:dyDescent="0.25">
      <c r="A50" s="26" t="str">
        <f t="shared" si="2"/>
        <v>OK</v>
      </c>
      <c r="B50" s="29">
        <f t="shared" si="3"/>
        <v>2487914866</v>
      </c>
      <c r="C50" s="30">
        <v>42138</v>
      </c>
      <c r="D50" s="18">
        <f t="shared" si="6"/>
        <v>42125</v>
      </c>
      <c r="E50" s="19" t="str">
        <f>IF(ISERROR(VLOOKUP(C50,FERIADOS!$A:$B,1,FALSE)),IF(WEEKDAY(C50)=1,"Dom",IF(WEEKDAY(C50)=2,"Seg",IF(WEEKDAY(C50)=3,"Ter",IF(WEEKDAY(C50)=4,"Qua",IF(WEEKDAY(C50)=5,"Qui",IF(WEEKDAY(C50)=6,"Sex","Sab")))))),"Feriado")</f>
        <v>Qui</v>
      </c>
      <c r="F50" s="32"/>
      <c r="G50" s="33"/>
      <c r="H50" s="33"/>
      <c r="I50" s="33"/>
      <c r="J50" s="21" t="str">
        <f t="shared" si="4"/>
        <v/>
      </c>
      <c r="K50" s="21">
        <f t="shared" si="0"/>
        <v>0</v>
      </c>
      <c r="L50" s="21" t="str">
        <f t="shared" si="1"/>
        <v/>
      </c>
      <c r="M50" s="22" t="str">
        <f t="shared" si="5"/>
        <v/>
      </c>
      <c r="N50" s="48"/>
      <c r="O50" s="54" t="str">
        <f>IF(N50="","",IFERROR(VLOOKUP(N50,EMPRESAS!$A:$C,3,FALSE),"NAO CADASTRADA"))</f>
        <v/>
      </c>
      <c r="P50" s="50"/>
      <c r="Q50" s="54" t="str">
        <f>IF(P50="","",IFERROR(VLOOKUP(P50,ATIVIDADES!$A:$C,3,FALSE),"NAO CADASTRADA"))</f>
        <v/>
      </c>
      <c r="R50" s="42"/>
      <c r="S50" s="48"/>
      <c r="T50" s="54" t="str">
        <f>IF(S50="","",IFERROR(VLOOKUP(S50,EMPRESAS!$A:$C,3,FALSE),"NAO CADASTRADA"))</f>
        <v/>
      </c>
      <c r="U50" s="50"/>
      <c r="V50" s="54" t="str">
        <f>IF(U50="","",IFERROR(VLOOKUP(U50,ATIVIDADES!$A:$C,3,FALSE),"NAO CADASTRADA"))</f>
        <v/>
      </c>
      <c r="W50" s="42"/>
      <c r="X50" s="48"/>
      <c r="Y50" s="54" t="str">
        <f>IF(X50="","",IFERROR(VLOOKUP(X50,EMPRESAS!$A:$C,3,FALSE),"NAO CADASTRADA"))</f>
        <v/>
      </c>
      <c r="Z50" s="50"/>
      <c r="AA50" s="54" t="str">
        <f>IF(Z50="","",IFERROR(VLOOKUP(Z50,ATIVIDADES!$A:$C,3,FALSE),"NAO CADASTRADA"))</f>
        <v/>
      </c>
      <c r="AB50" s="42"/>
      <c r="AC50" s="48"/>
      <c r="AD50" s="54" t="str">
        <f>IF(AC50="","",IFERROR(VLOOKUP(AC50,EMPRESAS!$A:$C,3,FALSE),"NAO CADASTRADA"))</f>
        <v/>
      </c>
      <c r="AE50" s="50"/>
      <c r="AF50" s="54" t="str">
        <f>IF(AE50="","",IFERROR(VLOOKUP(AE50,ATIVIDADES!$A:$C,3,FALSE),"NAO CADASTRADA"))</f>
        <v/>
      </c>
      <c r="AG50" s="42"/>
      <c r="AH50" s="48"/>
      <c r="AI50" s="54" t="str">
        <f>IF(AH50="","",IFERROR(VLOOKUP(AH50,EMPRESAS!$A:$C,3,FALSE),"NAO CADASTRADA"))</f>
        <v/>
      </c>
      <c r="AJ50" s="50"/>
      <c r="AK50" s="54" t="str">
        <f>IF(AJ50="","",IFERROR(VLOOKUP(AJ50,ATIVIDADES!$A:$C,3,FALSE),"NAO CADASTRADA"))</f>
        <v/>
      </c>
      <c r="AL50" s="42"/>
    </row>
    <row r="51" spans="1:38" x14ac:dyDescent="0.25">
      <c r="A51" s="26" t="str">
        <f t="shared" si="2"/>
        <v>OK</v>
      </c>
      <c r="B51" s="29">
        <f t="shared" si="3"/>
        <v>2487914866</v>
      </c>
      <c r="C51" s="30">
        <v>42139</v>
      </c>
      <c r="D51" s="18">
        <f t="shared" si="6"/>
        <v>42125</v>
      </c>
      <c r="E51" s="19" t="str">
        <f>IF(ISERROR(VLOOKUP(C51,FERIADOS!$A:$B,1,FALSE)),IF(WEEKDAY(C51)=1,"Dom",IF(WEEKDAY(C51)=2,"Seg",IF(WEEKDAY(C51)=3,"Ter",IF(WEEKDAY(C51)=4,"Qua",IF(WEEKDAY(C51)=5,"Qui",IF(WEEKDAY(C51)=6,"Sex","Sab")))))),"Feriado")</f>
        <v>Sex</v>
      </c>
      <c r="F51" s="32"/>
      <c r="G51" s="33"/>
      <c r="H51" s="33"/>
      <c r="I51" s="33"/>
      <c r="J51" s="21" t="str">
        <f t="shared" si="4"/>
        <v/>
      </c>
      <c r="K51" s="21">
        <f t="shared" si="0"/>
        <v>0</v>
      </c>
      <c r="L51" s="21" t="str">
        <f t="shared" si="1"/>
        <v/>
      </c>
      <c r="M51" s="22" t="str">
        <f t="shared" si="5"/>
        <v/>
      </c>
      <c r="N51" s="48"/>
      <c r="O51" s="54" t="str">
        <f>IF(N51="","",IFERROR(VLOOKUP(N51,EMPRESAS!$A:$C,3,FALSE),"NAO CADASTRADA"))</f>
        <v/>
      </c>
      <c r="P51" s="50"/>
      <c r="Q51" s="54" t="str">
        <f>IF(P51="","",IFERROR(VLOOKUP(P51,ATIVIDADES!$A:$C,3,FALSE),"NAO CADASTRADA"))</f>
        <v/>
      </c>
      <c r="R51" s="42"/>
      <c r="S51" s="48"/>
      <c r="T51" s="54" t="str">
        <f>IF(S51="","",IFERROR(VLOOKUP(S51,EMPRESAS!$A:$C,3,FALSE),"NAO CADASTRADA"))</f>
        <v/>
      </c>
      <c r="U51" s="50"/>
      <c r="V51" s="54" t="str">
        <f>IF(U51="","",IFERROR(VLOOKUP(U51,ATIVIDADES!$A:$C,3,FALSE),"NAO CADASTRADA"))</f>
        <v/>
      </c>
      <c r="W51" s="42"/>
      <c r="X51" s="48"/>
      <c r="Y51" s="54" t="str">
        <f>IF(X51="","",IFERROR(VLOOKUP(X51,EMPRESAS!$A:$C,3,FALSE),"NAO CADASTRADA"))</f>
        <v/>
      </c>
      <c r="Z51" s="50"/>
      <c r="AA51" s="54" t="str">
        <f>IF(Z51="","",IFERROR(VLOOKUP(Z51,ATIVIDADES!$A:$C,3,FALSE),"NAO CADASTRADA"))</f>
        <v/>
      </c>
      <c r="AB51" s="42"/>
      <c r="AC51" s="48"/>
      <c r="AD51" s="54" t="str">
        <f>IF(AC51="","",IFERROR(VLOOKUP(AC51,EMPRESAS!$A:$C,3,FALSE),"NAO CADASTRADA"))</f>
        <v/>
      </c>
      <c r="AE51" s="50"/>
      <c r="AF51" s="54" t="str">
        <f>IF(AE51="","",IFERROR(VLOOKUP(AE51,ATIVIDADES!$A:$C,3,FALSE),"NAO CADASTRADA"))</f>
        <v/>
      </c>
      <c r="AG51" s="42"/>
      <c r="AH51" s="48"/>
      <c r="AI51" s="54" t="str">
        <f>IF(AH51="","",IFERROR(VLOOKUP(AH51,EMPRESAS!$A:$C,3,FALSE),"NAO CADASTRADA"))</f>
        <v/>
      </c>
      <c r="AJ51" s="50"/>
      <c r="AK51" s="54" t="str">
        <f>IF(AJ51="","",IFERROR(VLOOKUP(AJ51,ATIVIDADES!$A:$C,3,FALSE),"NAO CADASTRADA"))</f>
        <v/>
      </c>
      <c r="AL51" s="42"/>
    </row>
    <row r="52" spans="1:38" x14ac:dyDescent="0.25">
      <c r="A52" s="26" t="str">
        <f t="shared" si="2"/>
        <v>OK</v>
      </c>
      <c r="B52" s="29">
        <f t="shared" si="3"/>
        <v>2487914866</v>
      </c>
      <c r="C52" s="30">
        <v>42140</v>
      </c>
      <c r="D52" s="18">
        <f t="shared" si="6"/>
        <v>42125</v>
      </c>
      <c r="E52" s="19" t="str">
        <f>IF(ISERROR(VLOOKUP(C52,FERIADOS!$A:$B,1,FALSE)),IF(WEEKDAY(C52)=1,"Dom",IF(WEEKDAY(C52)=2,"Seg",IF(WEEKDAY(C52)=3,"Ter",IF(WEEKDAY(C52)=4,"Qua",IF(WEEKDAY(C52)=5,"Qui",IF(WEEKDAY(C52)=6,"Sex","Sab")))))),"Feriado")</f>
        <v>Sab</v>
      </c>
      <c r="F52" s="32"/>
      <c r="G52" s="33"/>
      <c r="H52" s="33"/>
      <c r="I52" s="33"/>
      <c r="J52" s="21" t="str">
        <f t="shared" si="4"/>
        <v/>
      </c>
      <c r="K52" s="21">
        <f t="shared" si="0"/>
        <v>0</v>
      </c>
      <c r="L52" s="21" t="str">
        <f t="shared" si="1"/>
        <v/>
      </c>
      <c r="M52" s="22" t="str">
        <f t="shared" si="5"/>
        <v/>
      </c>
      <c r="N52" s="48"/>
      <c r="O52" s="54" t="str">
        <f>IF(N52="","",IFERROR(VLOOKUP(N52,EMPRESAS!$A:$C,3,FALSE),"NAO CADASTRADA"))</f>
        <v/>
      </c>
      <c r="P52" s="50"/>
      <c r="Q52" s="54" t="str">
        <f>IF(P52="","",IFERROR(VLOOKUP(P52,ATIVIDADES!$A:$C,3,FALSE),"NAO CADASTRADA"))</f>
        <v/>
      </c>
      <c r="R52" s="42"/>
      <c r="S52" s="48"/>
      <c r="T52" s="54" t="str">
        <f>IF(S52="","",IFERROR(VLOOKUP(S52,EMPRESAS!$A:$C,3,FALSE),"NAO CADASTRADA"))</f>
        <v/>
      </c>
      <c r="U52" s="50"/>
      <c r="V52" s="54" t="str">
        <f>IF(U52="","",IFERROR(VLOOKUP(U52,ATIVIDADES!$A:$C,3,FALSE),"NAO CADASTRADA"))</f>
        <v/>
      </c>
      <c r="W52" s="42"/>
      <c r="X52" s="48"/>
      <c r="Y52" s="54" t="str">
        <f>IF(X52="","",IFERROR(VLOOKUP(X52,EMPRESAS!$A:$C,3,FALSE),"NAO CADASTRADA"))</f>
        <v/>
      </c>
      <c r="Z52" s="50"/>
      <c r="AA52" s="54" t="str">
        <f>IF(Z52="","",IFERROR(VLOOKUP(Z52,ATIVIDADES!$A:$C,3,FALSE),"NAO CADASTRADA"))</f>
        <v/>
      </c>
      <c r="AB52" s="42"/>
      <c r="AC52" s="48"/>
      <c r="AD52" s="54" t="str">
        <f>IF(AC52="","",IFERROR(VLOOKUP(AC52,EMPRESAS!$A:$C,3,FALSE),"NAO CADASTRADA"))</f>
        <v/>
      </c>
      <c r="AE52" s="50"/>
      <c r="AF52" s="54" t="str">
        <f>IF(AE52="","",IFERROR(VLOOKUP(AE52,ATIVIDADES!$A:$C,3,FALSE),"NAO CADASTRADA"))</f>
        <v/>
      </c>
      <c r="AG52" s="42"/>
      <c r="AH52" s="48"/>
      <c r="AI52" s="54" t="str">
        <f>IF(AH52="","",IFERROR(VLOOKUP(AH52,EMPRESAS!$A:$C,3,FALSE),"NAO CADASTRADA"))</f>
        <v/>
      </c>
      <c r="AJ52" s="50"/>
      <c r="AK52" s="54" t="str">
        <f>IF(AJ52="","",IFERROR(VLOOKUP(AJ52,ATIVIDADES!$A:$C,3,FALSE),"NAO CADASTRADA"))</f>
        <v/>
      </c>
      <c r="AL52" s="42"/>
    </row>
    <row r="53" spans="1:38" x14ac:dyDescent="0.25">
      <c r="A53" s="26" t="str">
        <f t="shared" si="2"/>
        <v>OK</v>
      </c>
      <c r="B53" s="29">
        <f t="shared" si="3"/>
        <v>2487914866</v>
      </c>
      <c r="C53" s="30">
        <v>42141</v>
      </c>
      <c r="D53" s="18">
        <f t="shared" si="6"/>
        <v>42125</v>
      </c>
      <c r="E53" s="19" t="str">
        <f>IF(ISERROR(VLOOKUP(C53,FERIADOS!$A:$B,1,FALSE)),IF(WEEKDAY(C53)=1,"Dom",IF(WEEKDAY(C53)=2,"Seg",IF(WEEKDAY(C53)=3,"Ter",IF(WEEKDAY(C53)=4,"Qua",IF(WEEKDAY(C53)=5,"Qui",IF(WEEKDAY(C53)=6,"Sex","Sab")))))),"Feriado")</f>
        <v>Dom</v>
      </c>
      <c r="F53" s="32"/>
      <c r="G53" s="33"/>
      <c r="H53" s="33"/>
      <c r="I53" s="33"/>
      <c r="J53" s="21" t="str">
        <f t="shared" si="4"/>
        <v/>
      </c>
      <c r="K53" s="21">
        <f t="shared" si="0"/>
        <v>0</v>
      </c>
      <c r="L53" s="21" t="str">
        <f t="shared" si="1"/>
        <v/>
      </c>
      <c r="M53" s="22" t="str">
        <f t="shared" si="5"/>
        <v/>
      </c>
      <c r="N53" s="48"/>
      <c r="O53" s="54" t="str">
        <f>IF(N53="","",IFERROR(VLOOKUP(N53,EMPRESAS!$A:$C,3,FALSE),"NAO CADASTRADA"))</f>
        <v/>
      </c>
      <c r="P53" s="50"/>
      <c r="Q53" s="54" t="str">
        <f>IF(P53="","",IFERROR(VLOOKUP(P53,ATIVIDADES!$A:$C,3,FALSE),"NAO CADASTRADA"))</f>
        <v/>
      </c>
      <c r="R53" s="42"/>
      <c r="S53" s="48"/>
      <c r="T53" s="54" t="str">
        <f>IF(S53="","",IFERROR(VLOOKUP(S53,EMPRESAS!$A:$C,3,FALSE),"NAO CADASTRADA"))</f>
        <v/>
      </c>
      <c r="U53" s="50"/>
      <c r="V53" s="54" t="str">
        <f>IF(U53="","",IFERROR(VLOOKUP(U53,ATIVIDADES!$A:$C,3,FALSE),"NAO CADASTRADA"))</f>
        <v/>
      </c>
      <c r="W53" s="42"/>
      <c r="X53" s="48"/>
      <c r="Y53" s="54" t="str">
        <f>IF(X53="","",IFERROR(VLOOKUP(X53,EMPRESAS!$A:$C,3,FALSE),"NAO CADASTRADA"))</f>
        <v/>
      </c>
      <c r="Z53" s="50"/>
      <c r="AA53" s="54" t="str">
        <f>IF(Z53="","",IFERROR(VLOOKUP(Z53,ATIVIDADES!$A:$C,3,FALSE),"NAO CADASTRADA"))</f>
        <v/>
      </c>
      <c r="AB53" s="42"/>
      <c r="AC53" s="48"/>
      <c r="AD53" s="54" t="str">
        <f>IF(AC53="","",IFERROR(VLOOKUP(AC53,EMPRESAS!$A:$C,3,FALSE),"NAO CADASTRADA"))</f>
        <v/>
      </c>
      <c r="AE53" s="50"/>
      <c r="AF53" s="54" t="str">
        <f>IF(AE53="","",IFERROR(VLOOKUP(AE53,ATIVIDADES!$A:$C,3,FALSE),"NAO CADASTRADA"))</f>
        <v/>
      </c>
      <c r="AG53" s="42"/>
      <c r="AH53" s="48"/>
      <c r="AI53" s="54" t="str">
        <f>IF(AH53="","",IFERROR(VLOOKUP(AH53,EMPRESAS!$A:$C,3,FALSE),"NAO CADASTRADA"))</f>
        <v/>
      </c>
      <c r="AJ53" s="50"/>
      <c r="AK53" s="54" t="str">
        <f>IF(AJ53="","",IFERROR(VLOOKUP(AJ53,ATIVIDADES!$A:$C,3,FALSE),"NAO CADASTRADA"))</f>
        <v/>
      </c>
      <c r="AL53" s="42"/>
    </row>
    <row r="54" spans="1:38" x14ac:dyDescent="0.25">
      <c r="A54" s="26" t="str">
        <f t="shared" si="2"/>
        <v>OK</v>
      </c>
      <c r="B54" s="29">
        <f t="shared" si="3"/>
        <v>2487914866</v>
      </c>
      <c r="C54" s="30">
        <v>42142</v>
      </c>
      <c r="D54" s="18">
        <f t="shared" si="6"/>
        <v>42125</v>
      </c>
      <c r="E54" s="19" t="str">
        <f>IF(ISERROR(VLOOKUP(C54,FERIADOS!$A:$B,1,FALSE)),IF(WEEKDAY(C54)=1,"Dom",IF(WEEKDAY(C54)=2,"Seg",IF(WEEKDAY(C54)=3,"Ter",IF(WEEKDAY(C54)=4,"Qua",IF(WEEKDAY(C54)=5,"Qui",IF(WEEKDAY(C54)=6,"Sex","Sab")))))),"Feriado")</f>
        <v>Seg</v>
      </c>
      <c r="F54" s="32"/>
      <c r="G54" s="33"/>
      <c r="H54" s="33"/>
      <c r="I54" s="33"/>
      <c r="J54" s="21" t="str">
        <f t="shared" si="4"/>
        <v/>
      </c>
      <c r="K54" s="21">
        <f t="shared" si="0"/>
        <v>0</v>
      </c>
      <c r="L54" s="21" t="str">
        <f t="shared" si="1"/>
        <v/>
      </c>
      <c r="M54" s="22" t="str">
        <f t="shared" si="5"/>
        <v/>
      </c>
      <c r="N54" s="48"/>
      <c r="O54" s="54" t="str">
        <f>IF(N54="","",IFERROR(VLOOKUP(N54,EMPRESAS!$A:$C,3,FALSE),"NAO CADASTRADA"))</f>
        <v/>
      </c>
      <c r="P54" s="50"/>
      <c r="Q54" s="54" t="str">
        <f>IF(P54="","",IFERROR(VLOOKUP(P54,ATIVIDADES!$A:$C,3,FALSE),"NAO CADASTRADA"))</f>
        <v/>
      </c>
      <c r="R54" s="42"/>
      <c r="S54" s="48"/>
      <c r="T54" s="54" t="str">
        <f>IF(S54="","",IFERROR(VLOOKUP(S54,EMPRESAS!$A:$C,3,FALSE),"NAO CADASTRADA"))</f>
        <v/>
      </c>
      <c r="U54" s="50"/>
      <c r="V54" s="54" t="str">
        <f>IF(U54="","",IFERROR(VLOOKUP(U54,ATIVIDADES!$A:$C,3,FALSE),"NAO CADASTRADA"))</f>
        <v/>
      </c>
      <c r="W54" s="42"/>
      <c r="X54" s="48"/>
      <c r="Y54" s="54" t="str">
        <f>IF(X54="","",IFERROR(VLOOKUP(X54,EMPRESAS!$A:$C,3,FALSE),"NAO CADASTRADA"))</f>
        <v/>
      </c>
      <c r="Z54" s="50"/>
      <c r="AA54" s="54" t="str">
        <f>IF(Z54="","",IFERROR(VLOOKUP(Z54,ATIVIDADES!$A:$C,3,FALSE),"NAO CADASTRADA"))</f>
        <v/>
      </c>
      <c r="AB54" s="42"/>
      <c r="AC54" s="48"/>
      <c r="AD54" s="54" t="str">
        <f>IF(AC54="","",IFERROR(VLOOKUP(AC54,EMPRESAS!$A:$C,3,FALSE),"NAO CADASTRADA"))</f>
        <v/>
      </c>
      <c r="AE54" s="50"/>
      <c r="AF54" s="54" t="str">
        <f>IF(AE54="","",IFERROR(VLOOKUP(AE54,ATIVIDADES!$A:$C,3,FALSE),"NAO CADASTRADA"))</f>
        <v/>
      </c>
      <c r="AG54" s="42"/>
      <c r="AH54" s="48"/>
      <c r="AI54" s="54" t="str">
        <f>IF(AH54="","",IFERROR(VLOOKUP(AH54,EMPRESAS!$A:$C,3,FALSE),"NAO CADASTRADA"))</f>
        <v/>
      </c>
      <c r="AJ54" s="50"/>
      <c r="AK54" s="54" t="str">
        <f>IF(AJ54="","",IFERROR(VLOOKUP(AJ54,ATIVIDADES!$A:$C,3,FALSE),"NAO CADASTRADA"))</f>
        <v/>
      </c>
      <c r="AL54" s="42"/>
    </row>
    <row r="55" spans="1:38" x14ac:dyDescent="0.25">
      <c r="A55" s="26" t="str">
        <f t="shared" si="2"/>
        <v>OK</v>
      </c>
      <c r="B55" s="29">
        <f t="shared" si="3"/>
        <v>2487914866</v>
      </c>
      <c r="C55" s="30">
        <v>42143</v>
      </c>
      <c r="D55" s="18">
        <f t="shared" si="6"/>
        <v>42125</v>
      </c>
      <c r="E55" s="19" t="str">
        <f>IF(ISERROR(VLOOKUP(C55,FERIADOS!$A:$B,1,FALSE)),IF(WEEKDAY(C55)=1,"Dom",IF(WEEKDAY(C55)=2,"Seg",IF(WEEKDAY(C55)=3,"Ter",IF(WEEKDAY(C55)=4,"Qua",IF(WEEKDAY(C55)=5,"Qui",IF(WEEKDAY(C55)=6,"Sex","Sab")))))),"Feriado")</f>
        <v>Ter</v>
      </c>
      <c r="F55" s="32"/>
      <c r="G55" s="33"/>
      <c r="H55" s="33"/>
      <c r="I55" s="33"/>
      <c r="J55" s="21" t="str">
        <f t="shared" si="4"/>
        <v/>
      </c>
      <c r="K55" s="21">
        <f t="shared" si="0"/>
        <v>0</v>
      </c>
      <c r="L55" s="21" t="str">
        <f t="shared" si="1"/>
        <v/>
      </c>
      <c r="M55" s="22" t="str">
        <f t="shared" si="5"/>
        <v/>
      </c>
      <c r="N55" s="48"/>
      <c r="O55" s="54" t="str">
        <f>IF(N55="","",IFERROR(VLOOKUP(N55,EMPRESAS!$A:$C,3,FALSE),"NAO CADASTRADA"))</f>
        <v/>
      </c>
      <c r="P55" s="50"/>
      <c r="Q55" s="54" t="str">
        <f>IF(P55="","",IFERROR(VLOOKUP(P55,ATIVIDADES!$A:$C,3,FALSE),"NAO CADASTRADA"))</f>
        <v/>
      </c>
      <c r="R55" s="42"/>
      <c r="S55" s="48"/>
      <c r="T55" s="54" t="str">
        <f>IF(S55="","",IFERROR(VLOOKUP(S55,EMPRESAS!$A:$C,3,FALSE),"NAO CADASTRADA"))</f>
        <v/>
      </c>
      <c r="U55" s="50"/>
      <c r="V55" s="54" t="str">
        <f>IF(U55="","",IFERROR(VLOOKUP(U55,ATIVIDADES!$A:$C,3,FALSE),"NAO CADASTRADA"))</f>
        <v/>
      </c>
      <c r="W55" s="42"/>
      <c r="X55" s="48"/>
      <c r="Y55" s="54" t="str">
        <f>IF(X55="","",IFERROR(VLOOKUP(X55,EMPRESAS!$A:$C,3,FALSE),"NAO CADASTRADA"))</f>
        <v/>
      </c>
      <c r="Z55" s="50"/>
      <c r="AA55" s="54" t="str">
        <f>IF(Z55="","",IFERROR(VLOOKUP(Z55,ATIVIDADES!$A:$C,3,FALSE),"NAO CADASTRADA"))</f>
        <v/>
      </c>
      <c r="AB55" s="42"/>
      <c r="AC55" s="48"/>
      <c r="AD55" s="54" t="str">
        <f>IF(AC55="","",IFERROR(VLOOKUP(AC55,EMPRESAS!$A:$C,3,FALSE),"NAO CADASTRADA"))</f>
        <v/>
      </c>
      <c r="AE55" s="50"/>
      <c r="AF55" s="54" t="str">
        <f>IF(AE55="","",IFERROR(VLOOKUP(AE55,ATIVIDADES!$A:$C,3,FALSE),"NAO CADASTRADA"))</f>
        <v/>
      </c>
      <c r="AG55" s="42"/>
      <c r="AH55" s="48"/>
      <c r="AI55" s="54" t="str">
        <f>IF(AH55="","",IFERROR(VLOOKUP(AH55,EMPRESAS!$A:$C,3,FALSE),"NAO CADASTRADA"))</f>
        <v/>
      </c>
      <c r="AJ55" s="50"/>
      <c r="AK55" s="54" t="str">
        <f>IF(AJ55="","",IFERROR(VLOOKUP(AJ55,ATIVIDADES!$A:$C,3,FALSE),"NAO CADASTRADA"))</f>
        <v/>
      </c>
      <c r="AL55" s="42"/>
    </row>
    <row r="56" spans="1:38" x14ac:dyDescent="0.25">
      <c r="A56" s="26" t="str">
        <f t="shared" si="2"/>
        <v>OK</v>
      </c>
      <c r="B56" s="29">
        <f t="shared" si="3"/>
        <v>2487914866</v>
      </c>
      <c r="C56" s="30">
        <v>42144</v>
      </c>
      <c r="D56" s="18">
        <f t="shared" si="6"/>
        <v>42125</v>
      </c>
      <c r="E56" s="19" t="str">
        <f>IF(ISERROR(VLOOKUP(C56,FERIADOS!$A:$B,1,FALSE)),IF(WEEKDAY(C56)=1,"Dom",IF(WEEKDAY(C56)=2,"Seg",IF(WEEKDAY(C56)=3,"Ter",IF(WEEKDAY(C56)=4,"Qua",IF(WEEKDAY(C56)=5,"Qui",IF(WEEKDAY(C56)=6,"Sex","Sab")))))),"Feriado")</f>
        <v>Qua</v>
      </c>
      <c r="F56" s="32"/>
      <c r="G56" s="33"/>
      <c r="H56" s="33"/>
      <c r="I56" s="33"/>
      <c r="J56" s="21" t="str">
        <f t="shared" si="4"/>
        <v/>
      </c>
      <c r="K56" s="21">
        <f t="shared" si="0"/>
        <v>0</v>
      </c>
      <c r="L56" s="21" t="str">
        <f t="shared" si="1"/>
        <v/>
      </c>
      <c r="M56" s="22" t="str">
        <f t="shared" si="5"/>
        <v/>
      </c>
      <c r="N56" s="48"/>
      <c r="O56" s="54" t="str">
        <f>IF(N56="","",IFERROR(VLOOKUP(N56,EMPRESAS!$A:$C,3,FALSE),"NAO CADASTRADA"))</f>
        <v/>
      </c>
      <c r="P56" s="50"/>
      <c r="Q56" s="54" t="str">
        <f>IF(P56="","",IFERROR(VLOOKUP(P56,ATIVIDADES!$A:$C,3,FALSE),"NAO CADASTRADA"))</f>
        <v/>
      </c>
      <c r="R56" s="42"/>
      <c r="S56" s="48"/>
      <c r="T56" s="54" t="str">
        <f>IF(S56="","",IFERROR(VLOOKUP(S56,EMPRESAS!$A:$C,3,FALSE),"NAO CADASTRADA"))</f>
        <v/>
      </c>
      <c r="U56" s="50"/>
      <c r="V56" s="54" t="str">
        <f>IF(U56="","",IFERROR(VLOOKUP(U56,ATIVIDADES!$A:$C,3,FALSE),"NAO CADASTRADA"))</f>
        <v/>
      </c>
      <c r="W56" s="42"/>
      <c r="X56" s="48"/>
      <c r="Y56" s="54" t="str">
        <f>IF(X56="","",IFERROR(VLOOKUP(X56,EMPRESAS!$A:$C,3,FALSE),"NAO CADASTRADA"))</f>
        <v/>
      </c>
      <c r="Z56" s="50"/>
      <c r="AA56" s="54" t="str">
        <f>IF(Z56="","",IFERROR(VLOOKUP(Z56,ATIVIDADES!$A:$C,3,FALSE),"NAO CADASTRADA"))</f>
        <v/>
      </c>
      <c r="AB56" s="42"/>
      <c r="AC56" s="48"/>
      <c r="AD56" s="54" t="str">
        <f>IF(AC56="","",IFERROR(VLOOKUP(AC56,EMPRESAS!$A:$C,3,FALSE),"NAO CADASTRADA"))</f>
        <v/>
      </c>
      <c r="AE56" s="50"/>
      <c r="AF56" s="54" t="str">
        <f>IF(AE56="","",IFERROR(VLOOKUP(AE56,ATIVIDADES!$A:$C,3,FALSE),"NAO CADASTRADA"))</f>
        <v/>
      </c>
      <c r="AG56" s="42"/>
      <c r="AH56" s="48"/>
      <c r="AI56" s="54" t="str">
        <f>IF(AH56="","",IFERROR(VLOOKUP(AH56,EMPRESAS!$A:$C,3,FALSE),"NAO CADASTRADA"))</f>
        <v/>
      </c>
      <c r="AJ56" s="50"/>
      <c r="AK56" s="54" t="str">
        <f>IF(AJ56="","",IFERROR(VLOOKUP(AJ56,ATIVIDADES!$A:$C,3,FALSE),"NAO CADASTRADA"))</f>
        <v/>
      </c>
      <c r="AL56" s="42"/>
    </row>
    <row r="57" spans="1:38" x14ac:dyDescent="0.25">
      <c r="A57" s="26" t="str">
        <f t="shared" si="2"/>
        <v>OK</v>
      </c>
      <c r="B57" s="29">
        <f t="shared" si="3"/>
        <v>2487914866</v>
      </c>
      <c r="C57" s="30">
        <v>42145</v>
      </c>
      <c r="D57" s="18">
        <f t="shared" si="6"/>
        <v>42125</v>
      </c>
      <c r="E57" s="19" t="str">
        <f>IF(ISERROR(VLOOKUP(C57,FERIADOS!$A:$B,1,FALSE)),IF(WEEKDAY(C57)=1,"Dom",IF(WEEKDAY(C57)=2,"Seg",IF(WEEKDAY(C57)=3,"Ter",IF(WEEKDAY(C57)=4,"Qua",IF(WEEKDAY(C57)=5,"Qui",IF(WEEKDAY(C57)=6,"Sex","Sab")))))),"Feriado")</f>
        <v>Qui</v>
      </c>
      <c r="F57" s="32"/>
      <c r="G57" s="33"/>
      <c r="H57" s="33"/>
      <c r="I57" s="33"/>
      <c r="J57" s="21" t="str">
        <f t="shared" si="4"/>
        <v/>
      </c>
      <c r="K57" s="21">
        <f t="shared" si="0"/>
        <v>0</v>
      </c>
      <c r="L57" s="21" t="str">
        <f t="shared" si="1"/>
        <v/>
      </c>
      <c r="M57" s="22" t="str">
        <f t="shared" si="5"/>
        <v/>
      </c>
      <c r="N57" s="48"/>
      <c r="O57" s="54" t="str">
        <f>IF(N57="","",IFERROR(VLOOKUP(N57,EMPRESAS!$A:$C,3,FALSE),"NAO CADASTRADA"))</f>
        <v/>
      </c>
      <c r="P57" s="50"/>
      <c r="Q57" s="54" t="str">
        <f>IF(P57="","",IFERROR(VLOOKUP(P57,ATIVIDADES!$A:$C,3,FALSE),"NAO CADASTRADA"))</f>
        <v/>
      </c>
      <c r="R57" s="42"/>
      <c r="S57" s="48"/>
      <c r="T57" s="54" t="str">
        <f>IF(S57="","",IFERROR(VLOOKUP(S57,EMPRESAS!$A:$C,3,FALSE),"NAO CADASTRADA"))</f>
        <v/>
      </c>
      <c r="U57" s="50"/>
      <c r="V57" s="54" t="str">
        <f>IF(U57="","",IFERROR(VLOOKUP(U57,ATIVIDADES!$A:$C,3,FALSE),"NAO CADASTRADA"))</f>
        <v/>
      </c>
      <c r="W57" s="42"/>
      <c r="X57" s="48"/>
      <c r="Y57" s="54" t="str">
        <f>IF(X57="","",IFERROR(VLOOKUP(X57,EMPRESAS!$A:$C,3,FALSE),"NAO CADASTRADA"))</f>
        <v/>
      </c>
      <c r="Z57" s="50"/>
      <c r="AA57" s="54" t="str">
        <f>IF(Z57="","",IFERROR(VLOOKUP(Z57,ATIVIDADES!$A:$C,3,FALSE),"NAO CADASTRADA"))</f>
        <v/>
      </c>
      <c r="AB57" s="42"/>
      <c r="AC57" s="48"/>
      <c r="AD57" s="54" t="str">
        <f>IF(AC57="","",IFERROR(VLOOKUP(AC57,EMPRESAS!$A:$C,3,FALSE),"NAO CADASTRADA"))</f>
        <v/>
      </c>
      <c r="AE57" s="50"/>
      <c r="AF57" s="54" t="str">
        <f>IF(AE57="","",IFERROR(VLOOKUP(AE57,ATIVIDADES!$A:$C,3,FALSE),"NAO CADASTRADA"))</f>
        <v/>
      </c>
      <c r="AG57" s="42"/>
      <c r="AH57" s="48"/>
      <c r="AI57" s="54" t="str">
        <f>IF(AH57="","",IFERROR(VLOOKUP(AH57,EMPRESAS!$A:$C,3,FALSE),"NAO CADASTRADA"))</f>
        <v/>
      </c>
      <c r="AJ57" s="50"/>
      <c r="AK57" s="54" t="str">
        <f>IF(AJ57="","",IFERROR(VLOOKUP(AJ57,ATIVIDADES!$A:$C,3,FALSE),"NAO CADASTRADA"))</f>
        <v/>
      </c>
      <c r="AL57" s="42"/>
    </row>
    <row r="58" spans="1:38" x14ac:dyDescent="0.25">
      <c r="A58" s="26" t="str">
        <f t="shared" si="2"/>
        <v>OK</v>
      </c>
      <c r="B58" s="29">
        <f t="shared" si="3"/>
        <v>2487914866</v>
      </c>
      <c r="C58" s="30">
        <v>42146</v>
      </c>
      <c r="D58" s="18">
        <f t="shared" si="6"/>
        <v>42125</v>
      </c>
      <c r="E58" s="19" t="str">
        <f>IF(ISERROR(VLOOKUP(C58,FERIADOS!$A:$B,1,FALSE)),IF(WEEKDAY(C58)=1,"Dom",IF(WEEKDAY(C58)=2,"Seg",IF(WEEKDAY(C58)=3,"Ter",IF(WEEKDAY(C58)=4,"Qua",IF(WEEKDAY(C58)=5,"Qui",IF(WEEKDAY(C58)=6,"Sex","Sab")))))),"Feriado")</f>
        <v>Sex</v>
      </c>
      <c r="F58" s="32"/>
      <c r="G58" s="33"/>
      <c r="H58" s="33"/>
      <c r="I58" s="33"/>
      <c r="J58" s="21" t="str">
        <f t="shared" si="4"/>
        <v/>
      </c>
      <c r="K58" s="21">
        <f t="shared" si="0"/>
        <v>0</v>
      </c>
      <c r="L58" s="21" t="str">
        <f t="shared" si="1"/>
        <v/>
      </c>
      <c r="M58" s="22" t="str">
        <f t="shared" si="5"/>
        <v/>
      </c>
      <c r="N58" s="48"/>
      <c r="O58" s="54" t="str">
        <f>IF(N58="","",IFERROR(VLOOKUP(N58,EMPRESAS!$A:$C,3,FALSE),"NAO CADASTRADA"))</f>
        <v/>
      </c>
      <c r="P58" s="50"/>
      <c r="Q58" s="54" t="str">
        <f>IF(P58="","",IFERROR(VLOOKUP(P58,ATIVIDADES!$A:$C,3,FALSE),"NAO CADASTRADA"))</f>
        <v/>
      </c>
      <c r="R58" s="42"/>
      <c r="S58" s="48"/>
      <c r="T58" s="54" t="str">
        <f>IF(S58="","",IFERROR(VLOOKUP(S58,EMPRESAS!$A:$C,3,FALSE),"NAO CADASTRADA"))</f>
        <v/>
      </c>
      <c r="U58" s="50"/>
      <c r="V58" s="54" t="str">
        <f>IF(U58="","",IFERROR(VLOOKUP(U58,ATIVIDADES!$A:$C,3,FALSE),"NAO CADASTRADA"))</f>
        <v/>
      </c>
      <c r="W58" s="42"/>
      <c r="X58" s="48"/>
      <c r="Y58" s="54" t="str">
        <f>IF(X58="","",IFERROR(VLOOKUP(X58,EMPRESAS!$A:$C,3,FALSE),"NAO CADASTRADA"))</f>
        <v/>
      </c>
      <c r="Z58" s="50"/>
      <c r="AA58" s="54" t="str">
        <f>IF(Z58="","",IFERROR(VLOOKUP(Z58,ATIVIDADES!$A:$C,3,FALSE),"NAO CADASTRADA"))</f>
        <v/>
      </c>
      <c r="AB58" s="42"/>
      <c r="AC58" s="48"/>
      <c r="AD58" s="54" t="str">
        <f>IF(AC58="","",IFERROR(VLOOKUP(AC58,EMPRESAS!$A:$C,3,FALSE),"NAO CADASTRADA"))</f>
        <v/>
      </c>
      <c r="AE58" s="50"/>
      <c r="AF58" s="54" t="str">
        <f>IF(AE58="","",IFERROR(VLOOKUP(AE58,ATIVIDADES!$A:$C,3,FALSE),"NAO CADASTRADA"))</f>
        <v/>
      </c>
      <c r="AG58" s="42"/>
      <c r="AH58" s="48"/>
      <c r="AI58" s="54" t="str">
        <f>IF(AH58="","",IFERROR(VLOOKUP(AH58,EMPRESAS!$A:$C,3,FALSE),"NAO CADASTRADA"))</f>
        <v/>
      </c>
      <c r="AJ58" s="50"/>
      <c r="AK58" s="54" t="str">
        <f>IF(AJ58="","",IFERROR(VLOOKUP(AJ58,ATIVIDADES!$A:$C,3,FALSE),"NAO CADASTRADA"))</f>
        <v/>
      </c>
      <c r="AL58" s="42"/>
    </row>
    <row r="59" spans="1:38" x14ac:dyDescent="0.25">
      <c r="A59" s="26" t="str">
        <f t="shared" si="2"/>
        <v>OK</v>
      </c>
      <c r="B59" s="29">
        <f t="shared" si="3"/>
        <v>2487914866</v>
      </c>
      <c r="C59" s="30">
        <v>42147</v>
      </c>
      <c r="D59" s="18">
        <f t="shared" si="6"/>
        <v>42125</v>
      </c>
      <c r="E59" s="19" t="str">
        <f>IF(ISERROR(VLOOKUP(C59,FERIADOS!$A:$B,1,FALSE)),IF(WEEKDAY(C59)=1,"Dom",IF(WEEKDAY(C59)=2,"Seg",IF(WEEKDAY(C59)=3,"Ter",IF(WEEKDAY(C59)=4,"Qua",IF(WEEKDAY(C59)=5,"Qui",IF(WEEKDAY(C59)=6,"Sex","Sab")))))),"Feriado")</f>
        <v>Sab</v>
      </c>
      <c r="F59" s="32"/>
      <c r="G59" s="33"/>
      <c r="H59" s="33"/>
      <c r="I59" s="33"/>
      <c r="J59" s="21" t="str">
        <f t="shared" si="4"/>
        <v/>
      </c>
      <c r="K59" s="21">
        <f t="shared" si="0"/>
        <v>0</v>
      </c>
      <c r="L59" s="21" t="str">
        <f t="shared" si="1"/>
        <v/>
      </c>
      <c r="M59" s="22" t="str">
        <f t="shared" si="5"/>
        <v/>
      </c>
      <c r="N59" s="48"/>
      <c r="O59" s="54" t="str">
        <f>IF(N59="","",IFERROR(VLOOKUP(N59,EMPRESAS!$A:$C,3,FALSE),"NAO CADASTRADA"))</f>
        <v/>
      </c>
      <c r="P59" s="50"/>
      <c r="Q59" s="54" t="str">
        <f>IF(P59="","",IFERROR(VLOOKUP(P59,ATIVIDADES!$A:$C,3,FALSE),"NAO CADASTRADA"))</f>
        <v/>
      </c>
      <c r="R59" s="42"/>
      <c r="S59" s="48"/>
      <c r="T59" s="54" t="str">
        <f>IF(S59="","",IFERROR(VLOOKUP(S59,EMPRESAS!$A:$C,3,FALSE),"NAO CADASTRADA"))</f>
        <v/>
      </c>
      <c r="U59" s="50"/>
      <c r="V59" s="54" t="str">
        <f>IF(U59="","",IFERROR(VLOOKUP(U59,ATIVIDADES!$A:$C,3,FALSE),"NAO CADASTRADA"))</f>
        <v/>
      </c>
      <c r="W59" s="42"/>
      <c r="X59" s="48"/>
      <c r="Y59" s="54" t="str">
        <f>IF(X59="","",IFERROR(VLOOKUP(X59,EMPRESAS!$A:$C,3,FALSE),"NAO CADASTRADA"))</f>
        <v/>
      </c>
      <c r="Z59" s="50"/>
      <c r="AA59" s="54" t="str">
        <f>IF(Z59="","",IFERROR(VLOOKUP(Z59,ATIVIDADES!$A:$C,3,FALSE),"NAO CADASTRADA"))</f>
        <v/>
      </c>
      <c r="AB59" s="42"/>
      <c r="AC59" s="48"/>
      <c r="AD59" s="54" t="str">
        <f>IF(AC59="","",IFERROR(VLOOKUP(AC59,EMPRESAS!$A:$C,3,FALSE),"NAO CADASTRADA"))</f>
        <v/>
      </c>
      <c r="AE59" s="50"/>
      <c r="AF59" s="54" t="str">
        <f>IF(AE59="","",IFERROR(VLOOKUP(AE59,ATIVIDADES!$A:$C,3,FALSE),"NAO CADASTRADA"))</f>
        <v/>
      </c>
      <c r="AG59" s="42"/>
      <c r="AH59" s="48"/>
      <c r="AI59" s="54" t="str">
        <f>IF(AH59="","",IFERROR(VLOOKUP(AH59,EMPRESAS!$A:$C,3,FALSE),"NAO CADASTRADA"))</f>
        <v/>
      </c>
      <c r="AJ59" s="50"/>
      <c r="AK59" s="54" t="str">
        <f>IF(AJ59="","",IFERROR(VLOOKUP(AJ59,ATIVIDADES!$A:$C,3,FALSE),"NAO CADASTRADA"))</f>
        <v/>
      </c>
      <c r="AL59" s="42"/>
    </row>
    <row r="60" spans="1:38" x14ac:dyDescent="0.25">
      <c r="A60" s="26" t="str">
        <f t="shared" si="2"/>
        <v>OK</v>
      </c>
      <c r="B60" s="29">
        <f t="shared" si="3"/>
        <v>2487914866</v>
      </c>
      <c r="C60" s="30">
        <v>42148</v>
      </c>
      <c r="D60" s="18">
        <f t="shared" si="6"/>
        <v>42125</v>
      </c>
      <c r="E60" s="19" t="str">
        <f>IF(ISERROR(VLOOKUP(C60,FERIADOS!$A:$B,1,FALSE)),IF(WEEKDAY(C60)=1,"Dom",IF(WEEKDAY(C60)=2,"Seg",IF(WEEKDAY(C60)=3,"Ter",IF(WEEKDAY(C60)=4,"Qua",IF(WEEKDAY(C60)=5,"Qui",IF(WEEKDAY(C60)=6,"Sex","Sab")))))),"Feriado")</f>
        <v>Dom</v>
      </c>
      <c r="F60" s="32"/>
      <c r="G60" s="33"/>
      <c r="H60" s="33"/>
      <c r="I60" s="33"/>
      <c r="J60" s="21" t="str">
        <f t="shared" si="4"/>
        <v/>
      </c>
      <c r="K60" s="21">
        <f t="shared" si="0"/>
        <v>0</v>
      </c>
      <c r="L60" s="21" t="str">
        <f t="shared" si="1"/>
        <v/>
      </c>
      <c r="M60" s="22" t="str">
        <f t="shared" si="5"/>
        <v/>
      </c>
      <c r="N60" s="48"/>
      <c r="O60" s="54" t="str">
        <f>IF(N60="","",IFERROR(VLOOKUP(N60,EMPRESAS!$A:$C,3,FALSE),"NAO CADASTRADA"))</f>
        <v/>
      </c>
      <c r="P60" s="50"/>
      <c r="Q60" s="54" t="str">
        <f>IF(P60="","",IFERROR(VLOOKUP(P60,ATIVIDADES!$A:$C,3,FALSE),"NAO CADASTRADA"))</f>
        <v/>
      </c>
      <c r="R60" s="42"/>
      <c r="S60" s="48"/>
      <c r="T60" s="54" t="str">
        <f>IF(S60="","",IFERROR(VLOOKUP(S60,EMPRESAS!$A:$C,3,FALSE),"NAO CADASTRADA"))</f>
        <v/>
      </c>
      <c r="U60" s="50"/>
      <c r="V60" s="54" t="str">
        <f>IF(U60="","",IFERROR(VLOOKUP(U60,ATIVIDADES!$A:$C,3,FALSE),"NAO CADASTRADA"))</f>
        <v/>
      </c>
      <c r="W60" s="42"/>
      <c r="X60" s="48"/>
      <c r="Y60" s="54" t="str">
        <f>IF(X60="","",IFERROR(VLOOKUP(X60,EMPRESAS!$A:$C,3,FALSE),"NAO CADASTRADA"))</f>
        <v/>
      </c>
      <c r="Z60" s="50"/>
      <c r="AA60" s="54" t="str">
        <f>IF(Z60="","",IFERROR(VLOOKUP(Z60,ATIVIDADES!$A:$C,3,FALSE),"NAO CADASTRADA"))</f>
        <v/>
      </c>
      <c r="AB60" s="42"/>
      <c r="AC60" s="48"/>
      <c r="AD60" s="54" t="str">
        <f>IF(AC60="","",IFERROR(VLOOKUP(AC60,EMPRESAS!$A:$C,3,FALSE),"NAO CADASTRADA"))</f>
        <v/>
      </c>
      <c r="AE60" s="50"/>
      <c r="AF60" s="54" t="str">
        <f>IF(AE60="","",IFERROR(VLOOKUP(AE60,ATIVIDADES!$A:$C,3,FALSE),"NAO CADASTRADA"))</f>
        <v/>
      </c>
      <c r="AG60" s="42"/>
      <c r="AH60" s="48"/>
      <c r="AI60" s="54" t="str">
        <f>IF(AH60="","",IFERROR(VLOOKUP(AH60,EMPRESAS!$A:$C,3,FALSE),"NAO CADASTRADA"))</f>
        <v/>
      </c>
      <c r="AJ60" s="50"/>
      <c r="AK60" s="54" t="str">
        <f>IF(AJ60="","",IFERROR(VLOOKUP(AJ60,ATIVIDADES!$A:$C,3,FALSE),"NAO CADASTRADA"))</f>
        <v/>
      </c>
      <c r="AL60" s="42"/>
    </row>
    <row r="61" spans="1:38" x14ac:dyDescent="0.25">
      <c r="A61" s="26" t="str">
        <f t="shared" si="2"/>
        <v>OK</v>
      </c>
      <c r="B61" s="29">
        <f t="shared" si="3"/>
        <v>2487914866</v>
      </c>
      <c r="C61" s="30">
        <v>42149</v>
      </c>
      <c r="D61" s="18">
        <f t="shared" si="6"/>
        <v>42125</v>
      </c>
      <c r="E61" s="19" t="str">
        <f>IF(ISERROR(VLOOKUP(C61,FERIADOS!$A:$B,1,FALSE)),IF(WEEKDAY(C61)=1,"Dom",IF(WEEKDAY(C61)=2,"Seg",IF(WEEKDAY(C61)=3,"Ter",IF(WEEKDAY(C61)=4,"Qua",IF(WEEKDAY(C61)=5,"Qui",IF(WEEKDAY(C61)=6,"Sex","Sab")))))),"Feriado")</f>
        <v>Seg</v>
      </c>
      <c r="F61" s="32"/>
      <c r="G61" s="33"/>
      <c r="H61" s="33"/>
      <c r="I61" s="33"/>
      <c r="J61" s="21" t="str">
        <f t="shared" si="4"/>
        <v/>
      </c>
      <c r="K61" s="21">
        <f t="shared" si="0"/>
        <v>0</v>
      </c>
      <c r="L61" s="21" t="str">
        <f t="shared" si="1"/>
        <v/>
      </c>
      <c r="M61" s="22" t="str">
        <f t="shared" si="5"/>
        <v/>
      </c>
      <c r="N61" s="48"/>
      <c r="O61" s="54" t="str">
        <f>IF(N61="","",IFERROR(VLOOKUP(N61,EMPRESAS!$A:$C,3,FALSE),"NAO CADASTRADA"))</f>
        <v/>
      </c>
      <c r="P61" s="50"/>
      <c r="Q61" s="54" t="str">
        <f>IF(P61="","",IFERROR(VLOOKUP(P61,ATIVIDADES!$A:$C,3,FALSE),"NAO CADASTRADA"))</f>
        <v/>
      </c>
      <c r="R61" s="42"/>
      <c r="S61" s="48"/>
      <c r="T61" s="54" t="str">
        <f>IF(S61="","",IFERROR(VLOOKUP(S61,EMPRESAS!$A:$C,3,FALSE),"NAO CADASTRADA"))</f>
        <v/>
      </c>
      <c r="U61" s="50"/>
      <c r="V61" s="54" t="str">
        <f>IF(U61="","",IFERROR(VLOOKUP(U61,ATIVIDADES!$A:$C,3,FALSE),"NAO CADASTRADA"))</f>
        <v/>
      </c>
      <c r="W61" s="42"/>
      <c r="X61" s="48"/>
      <c r="Y61" s="54" t="str">
        <f>IF(X61="","",IFERROR(VLOOKUP(X61,EMPRESAS!$A:$C,3,FALSE),"NAO CADASTRADA"))</f>
        <v/>
      </c>
      <c r="Z61" s="50"/>
      <c r="AA61" s="54" t="str">
        <f>IF(Z61="","",IFERROR(VLOOKUP(Z61,ATIVIDADES!$A:$C,3,FALSE),"NAO CADASTRADA"))</f>
        <v/>
      </c>
      <c r="AB61" s="42"/>
      <c r="AC61" s="48"/>
      <c r="AD61" s="54" t="str">
        <f>IF(AC61="","",IFERROR(VLOOKUP(AC61,EMPRESAS!$A:$C,3,FALSE),"NAO CADASTRADA"))</f>
        <v/>
      </c>
      <c r="AE61" s="50"/>
      <c r="AF61" s="54" t="str">
        <f>IF(AE61="","",IFERROR(VLOOKUP(AE61,ATIVIDADES!$A:$C,3,FALSE),"NAO CADASTRADA"))</f>
        <v/>
      </c>
      <c r="AG61" s="42"/>
      <c r="AH61" s="48"/>
      <c r="AI61" s="54" t="str">
        <f>IF(AH61="","",IFERROR(VLOOKUP(AH61,EMPRESAS!$A:$C,3,FALSE),"NAO CADASTRADA"))</f>
        <v/>
      </c>
      <c r="AJ61" s="50"/>
      <c r="AK61" s="54" t="str">
        <f>IF(AJ61="","",IFERROR(VLOOKUP(AJ61,ATIVIDADES!$A:$C,3,FALSE),"NAO CADASTRADA"))</f>
        <v/>
      </c>
      <c r="AL61" s="42"/>
    </row>
    <row r="62" spans="1:38" x14ac:dyDescent="0.25">
      <c r="A62" s="26" t="str">
        <f t="shared" si="2"/>
        <v>OK</v>
      </c>
      <c r="B62" s="29">
        <f t="shared" si="3"/>
        <v>2487914866</v>
      </c>
      <c r="C62" s="30">
        <v>42150</v>
      </c>
      <c r="D62" s="18">
        <f t="shared" si="6"/>
        <v>42125</v>
      </c>
      <c r="E62" s="19" t="str">
        <f>IF(ISERROR(VLOOKUP(C62,FERIADOS!$A:$B,1,FALSE)),IF(WEEKDAY(C62)=1,"Dom",IF(WEEKDAY(C62)=2,"Seg",IF(WEEKDAY(C62)=3,"Ter",IF(WEEKDAY(C62)=4,"Qua",IF(WEEKDAY(C62)=5,"Qui",IF(WEEKDAY(C62)=6,"Sex","Sab")))))),"Feriado")</f>
        <v>Ter</v>
      </c>
      <c r="F62" s="32"/>
      <c r="G62" s="33"/>
      <c r="H62" s="33"/>
      <c r="I62" s="33"/>
      <c r="J62" s="21" t="str">
        <f t="shared" si="4"/>
        <v/>
      </c>
      <c r="K62" s="21">
        <f t="shared" si="0"/>
        <v>0</v>
      </c>
      <c r="L62" s="21" t="str">
        <f t="shared" si="1"/>
        <v/>
      </c>
      <c r="M62" s="22" t="str">
        <f t="shared" si="5"/>
        <v/>
      </c>
      <c r="N62" s="48"/>
      <c r="O62" s="54" t="str">
        <f>IF(N62="","",IFERROR(VLOOKUP(N62,EMPRESAS!$A:$C,3,FALSE),"NAO CADASTRADA"))</f>
        <v/>
      </c>
      <c r="P62" s="50"/>
      <c r="Q62" s="54" t="str">
        <f>IF(P62="","",IFERROR(VLOOKUP(P62,ATIVIDADES!$A:$C,3,FALSE),"NAO CADASTRADA"))</f>
        <v/>
      </c>
      <c r="R62" s="42"/>
      <c r="S62" s="48"/>
      <c r="T62" s="54" t="str">
        <f>IF(S62="","",IFERROR(VLOOKUP(S62,EMPRESAS!$A:$C,3,FALSE),"NAO CADASTRADA"))</f>
        <v/>
      </c>
      <c r="U62" s="50"/>
      <c r="V62" s="54" t="str">
        <f>IF(U62="","",IFERROR(VLOOKUP(U62,ATIVIDADES!$A:$C,3,FALSE),"NAO CADASTRADA"))</f>
        <v/>
      </c>
      <c r="W62" s="42"/>
      <c r="X62" s="48"/>
      <c r="Y62" s="54" t="str">
        <f>IF(X62="","",IFERROR(VLOOKUP(X62,EMPRESAS!$A:$C,3,FALSE),"NAO CADASTRADA"))</f>
        <v/>
      </c>
      <c r="Z62" s="50"/>
      <c r="AA62" s="54" t="str">
        <f>IF(Z62="","",IFERROR(VLOOKUP(Z62,ATIVIDADES!$A:$C,3,FALSE),"NAO CADASTRADA"))</f>
        <v/>
      </c>
      <c r="AB62" s="42"/>
      <c r="AC62" s="48"/>
      <c r="AD62" s="54" t="str">
        <f>IF(AC62="","",IFERROR(VLOOKUP(AC62,EMPRESAS!$A:$C,3,FALSE),"NAO CADASTRADA"))</f>
        <v/>
      </c>
      <c r="AE62" s="50"/>
      <c r="AF62" s="54" t="str">
        <f>IF(AE62="","",IFERROR(VLOOKUP(AE62,ATIVIDADES!$A:$C,3,FALSE),"NAO CADASTRADA"))</f>
        <v/>
      </c>
      <c r="AG62" s="42"/>
      <c r="AH62" s="48"/>
      <c r="AI62" s="54" t="str">
        <f>IF(AH62="","",IFERROR(VLOOKUP(AH62,EMPRESAS!$A:$C,3,FALSE),"NAO CADASTRADA"))</f>
        <v/>
      </c>
      <c r="AJ62" s="50"/>
      <c r="AK62" s="54" t="str">
        <f>IF(AJ62="","",IFERROR(VLOOKUP(AJ62,ATIVIDADES!$A:$C,3,FALSE),"NAO CADASTRADA"))</f>
        <v/>
      </c>
      <c r="AL62" s="42"/>
    </row>
    <row r="63" spans="1:38" x14ac:dyDescent="0.25">
      <c r="A63" s="26" t="str">
        <f t="shared" si="2"/>
        <v>OK</v>
      </c>
      <c r="B63" s="29">
        <f t="shared" si="3"/>
        <v>2487914866</v>
      </c>
      <c r="C63" s="30">
        <v>42151</v>
      </c>
      <c r="D63" s="18">
        <f t="shared" si="6"/>
        <v>42125</v>
      </c>
      <c r="E63" s="19" t="str">
        <f>IF(ISERROR(VLOOKUP(C63,FERIADOS!$A:$B,1,FALSE)),IF(WEEKDAY(C63)=1,"Dom",IF(WEEKDAY(C63)=2,"Seg",IF(WEEKDAY(C63)=3,"Ter",IF(WEEKDAY(C63)=4,"Qua",IF(WEEKDAY(C63)=5,"Qui",IF(WEEKDAY(C63)=6,"Sex","Sab")))))),"Feriado")</f>
        <v>Qua</v>
      </c>
      <c r="F63" s="32"/>
      <c r="G63" s="33"/>
      <c r="H63" s="33"/>
      <c r="I63" s="33"/>
      <c r="J63" s="21" t="str">
        <f t="shared" si="4"/>
        <v/>
      </c>
      <c r="K63" s="21">
        <f t="shared" si="0"/>
        <v>0</v>
      </c>
      <c r="L63" s="21" t="str">
        <f t="shared" si="1"/>
        <v/>
      </c>
      <c r="M63" s="22" t="str">
        <f t="shared" si="5"/>
        <v/>
      </c>
      <c r="N63" s="48"/>
      <c r="O63" s="54" t="str">
        <f>IF(N63="","",IFERROR(VLOOKUP(N63,EMPRESAS!$A:$C,3,FALSE),"NAO CADASTRADA"))</f>
        <v/>
      </c>
      <c r="P63" s="50"/>
      <c r="Q63" s="54" t="str">
        <f>IF(P63="","",IFERROR(VLOOKUP(P63,ATIVIDADES!$A:$C,3,FALSE),"NAO CADASTRADA"))</f>
        <v/>
      </c>
      <c r="R63" s="42"/>
      <c r="S63" s="48"/>
      <c r="T63" s="54" t="str">
        <f>IF(S63="","",IFERROR(VLOOKUP(S63,EMPRESAS!$A:$C,3,FALSE),"NAO CADASTRADA"))</f>
        <v/>
      </c>
      <c r="U63" s="50"/>
      <c r="V63" s="54" t="str">
        <f>IF(U63="","",IFERROR(VLOOKUP(U63,ATIVIDADES!$A:$C,3,FALSE),"NAO CADASTRADA"))</f>
        <v/>
      </c>
      <c r="W63" s="42"/>
      <c r="X63" s="48"/>
      <c r="Y63" s="54" t="str">
        <f>IF(X63="","",IFERROR(VLOOKUP(X63,EMPRESAS!$A:$C,3,FALSE),"NAO CADASTRADA"))</f>
        <v/>
      </c>
      <c r="Z63" s="50"/>
      <c r="AA63" s="54" t="str">
        <f>IF(Z63="","",IFERROR(VLOOKUP(Z63,ATIVIDADES!$A:$C,3,FALSE),"NAO CADASTRADA"))</f>
        <v/>
      </c>
      <c r="AB63" s="42"/>
      <c r="AC63" s="48"/>
      <c r="AD63" s="54" t="str">
        <f>IF(AC63="","",IFERROR(VLOOKUP(AC63,EMPRESAS!$A:$C,3,FALSE),"NAO CADASTRADA"))</f>
        <v/>
      </c>
      <c r="AE63" s="50"/>
      <c r="AF63" s="54" t="str">
        <f>IF(AE63="","",IFERROR(VLOOKUP(AE63,ATIVIDADES!$A:$C,3,FALSE),"NAO CADASTRADA"))</f>
        <v/>
      </c>
      <c r="AG63" s="42"/>
      <c r="AH63" s="48"/>
      <c r="AI63" s="54" t="str">
        <f>IF(AH63="","",IFERROR(VLOOKUP(AH63,EMPRESAS!$A:$C,3,FALSE),"NAO CADASTRADA"))</f>
        <v/>
      </c>
      <c r="AJ63" s="50"/>
      <c r="AK63" s="54" t="str">
        <f>IF(AJ63="","",IFERROR(VLOOKUP(AJ63,ATIVIDADES!$A:$C,3,FALSE),"NAO CADASTRADA"))</f>
        <v/>
      </c>
      <c r="AL63" s="42"/>
    </row>
    <row r="64" spans="1:38" x14ac:dyDescent="0.25">
      <c r="A64" s="26" t="str">
        <f t="shared" si="2"/>
        <v>OK</v>
      </c>
      <c r="B64" s="29">
        <f t="shared" si="3"/>
        <v>2487914866</v>
      </c>
      <c r="C64" s="30">
        <v>42152</v>
      </c>
      <c r="D64" s="18">
        <f t="shared" si="6"/>
        <v>42125</v>
      </c>
      <c r="E64" s="19" t="str">
        <f>IF(ISERROR(VLOOKUP(C64,FERIADOS!$A:$B,1,FALSE)),IF(WEEKDAY(C64)=1,"Dom",IF(WEEKDAY(C64)=2,"Seg",IF(WEEKDAY(C64)=3,"Ter",IF(WEEKDAY(C64)=4,"Qua",IF(WEEKDAY(C64)=5,"Qui",IF(WEEKDAY(C64)=6,"Sex","Sab")))))),"Feriado")</f>
        <v>Qui</v>
      </c>
      <c r="F64" s="32"/>
      <c r="G64" s="33"/>
      <c r="H64" s="33"/>
      <c r="I64" s="33"/>
      <c r="J64" s="21" t="str">
        <f t="shared" si="4"/>
        <v/>
      </c>
      <c r="K64" s="21">
        <f t="shared" si="0"/>
        <v>0</v>
      </c>
      <c r="L64" s="21" t="str">
        <f t="shared" si="1"/>
        <v/>
      </c>
      <c r="M64" s="22" t="str">
        <f t="shared" si="5"/>
        <v/>
      </c>
      <c r="N64" s="48"/>
      <c r="O64" s="54" t="str">
        <f>IF(N64="","",IFERROR(VLOOKUP(N64,EMPRESAS!$A:$C,3,FALSE),"NAO CADASTRADA"))</f>
        <v/>
      </c>
      <c r="P64" s="50"/>
      <c r="Q64" s="54" t="str">
        <f>IF(P64="","",IFERROR(VLOOKUP(P64,ATIVIDADES!$A:$C,3,FALSE),"NAO CADASTRADA"))</f>
        <v/>
      </c>
      <c r="R64" s="42"/>
      <c r="S64" s="48"/>
      <c r="T64" s="54" t="str">
        <f>IF(S64="","",IFERROR(VLOOKUP(S64,EMPRESAS!$A:$C,3,FALSE),"NAO CADASTRADA"))</f>
        <v/>
      </c>
      <c r="U64" s="50"/>
      <c r="V64" s="54" t="str">
        <f>IF(U64="","",IFERROR(VLOOKUP(U64,ATIVIDADES!$A:$C,3,FALSE),"NAO CADASTRADA"))</f>
        <v/>
      </c>
      <c r="W64" s="42"/>
      <c r="X64" s="48"/>
      <c r="Y64" s="54" t="str">
        <f>IF(X64="","",IFERROR(VLOOKUP(X64,EMPRESAS!$A:$C,3,FALSE),"NAO CADASTRADA"))</f>
        <v/>
      </c>
      <c r="Z64" s="50"/>
      <c r="AA64" s="54" t="str">
        <f>IF(Z64="","",IFERROR(VLOOKUP(Z64,ATIVIDADES!$A:$C,3,FALSE),"NAO CADASTRADA"))</f>
        <v/>
      </c>
      <c r="AB64" s="42"/>
      <c r="AC64" s="48"/>
      <c r="AD64" s="54" t="str">
        <f>IF(AC64="","",IFERROR(VLOOKUP(AC64,EMPRESAS!$A:$C,3,FALSE),"NAO CADASTRADA"))</f>
        <v/>
      </c>
      <c r="AE64" s="50"/>
      <c r="AF64" s="54" t="str">
        <f>IF(AE64="","",IFERROR(VLOOKUP(AE64,ATIVIDADES!$A:$C,3,FALSE),"NAO CADASTRADA"))</f>
        <v/>
      </c>
      <c r="AG64" s="42"/>
      <c r="AH64" s="48"/>
      <c r="AI64" s="54" t="str">
        <f>IF(AH64="","",IFERROR(VLOOKUP(AH64,EMPRESAS!$A:$C,3,FALSE),"NAO CADASTRADA"))</f>
        <v/>
      </c>
      <c r="AJ64" s="50"/>
      <c r="AK64" s="54" t="str">
        <f>IF(AJ64="","",IFERROR(VLOOKUP(AJ64,ATIVIDADES!$A:$C,3,FALSE),"NAO CADASTRADA"))</f>
        <v/>
      </c>
      <c r="AL64" s="42"/>
    </row>
    <row r="65" spans="1:38" x14ac:dyDescent="0.25">
      <c r="A65" s="26" t="str">
        <f t="shared" si="2"/>
        <v>OK</v>
      </c>
      <c r="B65" s="29">
        <f t="shared" si="3"/>
        <v>2487914866</v>
      </c>
      <c r="C65" s="30">
        <v>42153</v>
      </c>
      <c r="D65" s="18">
        <f t="shared" si="6"/>
        <v>42125</v>
      </c>
      <c r="E65" s="19" t="str">
        <f>IF(ISERROR(VLOOKUP(C65,FERIADOS!$A:$B,1,FALSE)),IF(WEEKDAY(C65)=1,"Dom",IF(WEEKDAY(C65)=2,"Seg",IF(WEEKDAY(C65)=3,"Ter",IF(WEEKDAY(C65)=4,"Qua",IF(WEEKDAY(C65)=5,"Qui",IF(WEEKDAY(C65)=6,"Sex","Sab")))))),"Feriado")</f>
        <v>Sex</v>
      </c>
      <c r="F65" s="32"/>
      <c r="G65" s="33"/>
      <c r="H65" s="33"/>
      <c r="I65" s="33"/>
      <c r="J65" s="21" t="str">
        <f t="shared" si="4"/>
        <v/>
      </c>
      <c r="K65" s="21">
        <f t="shared" si="0"/>
        <v>0</v>
      </c>
      <c r="L65" s="21" t="str">
        <f t="shared" si="1"/>
        <v/>
      </c>
      <c r="M65" s="22" t="str">
        <f t="shared" si="5"/>
        <v/>
      </c>
      <c r="N65" s="48"/>
      <c r="O65" s="54" t="str">
        <f>IF(N65="","",IFERROR(VLOOKUP(N65,EMPRESAS!$A:$C,3,FALSE),"NAO CADASTRADA"))</f>
        <v/>
      </c>
      <c r="P65" s="50"/>
      <c r="Q65" s="54" t="str">
        <f>IF(P65="","",IFERROR(VLOOKUP(P65,ATIVIDADES!$A:$C,3,FALSE),"NAO CADASTRADA"))</f>
        <v/>
      </c>
      <c r="R65" s="42"/>
      <c r="S65" s="48"/>
      <c r="T65" s="54" t="str">
        <f>IF(S65="","",IFERROR(VLOOKUP(S65,EMPRESAS!$A:$C,3,FALSE),"NAO CADASTRADA"))</f>
        <v/>
      </c>
      <c r="U65" s="50"/>
      <c r="V65" s="54" t="str">
        <f>IF(U65="","",IFERROR(VLOOKUP(U65,ATIVIDADES!$A:$C,3,FALSE),"NAO CADASTRADA"))</f>
        <v/>
      </c>
      <c r="W65" s="42"/>
      <c r="X65" s="48"/>
      <c r="Y65" s="54" t="str">
        <f>IF(X65="","",IFERROR(VLOOKUP(X65,EMPRESAS!$A:$C,3,FALSE),"NAO CADASTRADA"))</f>
        <v/>
      </c>
      <c r="Z65" s="50"/>
      <c r="AA65" s="54" t="str">
        <f>IF(Z65="","",IFERROR(VLOOKUP(Z65,ATIVIDADES!$A:$C,3,FALSE),"NAO CADASTRADA"))</f>
        <v/>
      </c>
      <c r="AB65" s="42"/>
      <c r="AC65" s="48"/>
      <c r="AD65" s="54" t="str">
        <f>IF(AC65="","",IFERROR(VLOOKUP(AC65,EMPRESAS!$A:$C,3,FALSE),"NAO CADASTRADA"))</f>
        <v/>
      </c>
      <c r="AE65" s="50"/>
      <c r="AF65" s="54" t="str">
        <f>IF(AE65="","",IFERROR(VLOOKUP(AE65,ATIVIDADES!$A:$C,3,FALSE),"NAO CADASTRADA"))</f>
        <v/>
      </c>
      <c r="AG65" s="42"/>
      <c r="AH65" s="48"/>
      <c r="AI65" s="54" t="str">
        <f>IF(AH65="","",IFERROR(VLOOKUP(AH65,EMPRESAS!$A:$C,3,FALSE),"NAO CADASTRADA"))</f>
        <v/>
      </c>
      <c r="AJ65" s="50"/>
      <c r="AK65" s="54" t="str">
        <f>IF(AJ65="","",IFERROR(VLOOKUP(AJ65,ATIVIDADES!$A:$C,3,FALSE),"NAO CADASTRADA"))</f>
        <v/>
      </c>
      <c r="AL65" s="42"/>
    </row>
    <row r="66" spans="1:38" x14ac:dyDescent="0.25">
      <c r="A66" s="26" t="str">
        <f t="shared" si="2"/>
        <v>OK</v>
      </c>
      <c r="B66" s="29">
        <f t="shared" si="3"/>
        <v>2487914866</v>
      </c>
      <c r="C66" s="30">
        <v>42154</v>
      </c>
      <c r="D66" s="18">
        <f t="shared" si="6"/>
        <v>42125</v>
      </c>
      <c r="E66" s="19" t="str">
        <f>IF(ISERROR(VLOOKUP(C66,FERIADOS!$A:$B,1,FALSE)),IF(WEEKDAY(C66)=1,"Dom",IF(WEEKDAY(C66)=2,"Seg",IF(WEEKDAY(C66)=3,"Ter",IF(WEEKDAY(C66)=4,"Qua",IF(WEEKDAY(C66)=5,"Qui",IF(WEEKDAY(C66)=6,"Sex","Sab")))))),"Feriado")</f>
        <v>Sab</v>
      </c>
      <c r="F66" s="32"/>
      <c r="G66" s="33"/>
      <c r="H66" s="33"/>
      <c r="I66" s="33"/>
      <c r="J66" s="21" t="str">
        <f t="shared" si="4"/>
        <v/>
      </c>
      <c r="K66" s="21">
        <f t="shared" si="0"/>
        <v>0</v>
      </c>
      <c r="L66" s="21" t="str">
        <f t="shared" si="1"/>
        <v/>
      </c>
      <c r="M66" s="22" t="str">
        <f t="shared" si="5"/>
        <v/>
      </c>
      <c r="N66" s="48"/>
      <c r="O66" s="54" t="str">
        <f>IF(N66="","",IFERROR(VLOOKUP(N66,EMPRESAS!$A:$C,3,FALSE),"NAO CADASTRADA"))</f>
        <v/>
      </c>
      <c r="P66" s="50"/>
      <c r="Q66" s="54" t="str">
        <f>IF(P66="","",IFERROR(VLOOKUP(P66,ATIVIDADES!$A:$C,3,FALSE),"NAO CADASTRADA"))</f>
        <v/>
      </c>
      <c r="R66" s="42"/>
      <c r="S66" s="48"/>
      <c r="T66" s="54" t="str">
        <f>IF(S66="","",IFERROR(VLOOKUP(S66,EMPRESAS!$A:$C,3,FALSE),"NAO CADASTRADA"))</f>
        <v/>
      </c>
      <c r="U66" s="50"/>
      <c r="V66" s="54" t="str">
        <f>IF(U66="","",IFERROR(VLOOKUP(U66,ATIVIDADES!$A:$C,3,FALSE),"NAO CADASTRADA"))</f>
        <v/>
      </c>
      <c r="W66" s="42"/>
      <c r="X66" s="48"/>
      <c r="Y66" s="54" t="str">
        <f>IF(X66="","",IFERROR(VLOOKUP(X66,EMPRESAS!$A:$C,3,FALSE),"NAO CADASTRADA"))</f>
        <v/>
      </c>
      <c r="Z66" s="50"/>
      <c r="AA66" s="54" t="str">
        <f>IF(Z66="","",IFERROR(VLOOKUP(Z66,ATIVIDADES!$A:$C,3,FALSE),"NAO CADASTRADA"))</f>
        <v/>
      </c>
      <c r="AB66" s="42"/>
      <c r="AC66" s="48"/>
      <c r="AD66" s="54" t="str">
        <f>IF(AC66="","",IFERROR(VLOOKUP(AC66,EMPRESAS!$A:$C,3,FALSE),"NAO CADASTRADA"))</f>
        <v/>
      </c>
      <c r="AE66" s="50"/>
      <c r="AF66" s="54" t="str">
        <f>IF(AE66="","",IFERROR(VLOOKUP(AE66,ATIVIDADES!$A:$C,3,FALSE),"NAO CADASTRADA"))</f>
        <v/>
      </c>
      <c r="AG66" s="42"/>
      <c r="AH66" s="48"/>
      <c r="AI66" s="54" t="str">
        <f>IF(AH66="","",IFERROR(VLOOKUP(AH66,EMPRESAS!$A:$C,3,FALSE),"NAO CADASTRADA"))</f>
        <v/>
      </c>
      <c r="AJ66" s="50"/>
      <c r="AK66" s="54" t="str">
        <f>IF(AJ66="","",IFERROR(VLOOKUP(AJ66,ATIVIDADES!$A:$C,3,FALSE),"NAO CADASTRADA"))</f>
        <v/>
      </c>
      <c r="AL66" s="42"/>
    </row>
    <row r="67" spans="1:38" x14ac:dyDescent="0.25">
      <c r="A67" s="26" t="str">
        <f t="shared" si="2"/>
        <v>OK</v>
      </c>
      <c r="B67" s="29">
        <f t="shared" si="3"/>
        <v>2487914866</v>
      </c>
      <c r="C67" s="30">
        <v>42155</v>
      </c>
      <c r="D67" s="18">
        <f t="shared" si="6"/>
        <v>42125</v>
      </c>
      <c r="E67" s="19" t="str">
        <f>IF(ISERROR(VLOOKUP(C67,FERIADOS!$A:$B,1,FALSE)),IF(WEEKDAY(C67)=1,"Dom",IF(WEEKDAY(C67)=2,"Seg",IF(WEEKDAY(C67)=3,"Ter",IF(WEEKDAY(C67)=4,"Qua",IF(WEEKDAY(C67)=5,"Qui",IF(WEEKDAY(C67)=6,"Sex","Sab")))))),"Feriado")</f>
        <v>Dom</v>
      </c>
      <c r="F67" s="32"/>
      <c r="G67" s="33"/>
      <c r="H67" s="33"/>
      <c r="I67" s="33"/>
      <c r="J67" s="21" t="str">
        <f t="shared" si="4"/>
        <v/>
      </c>
      <c r="K67" s="21">
        <f t="shared" si="0"/>
        <v>0</v>
      </c>
      <c r="L67" s="21" t="str">
        <f t="shared" si="1"/>
        <v/>
      </c>
      <c r="M67" s="22" t="str">
        <f t="shared" si="5"/>
        <v/>
      </c>
      <c r="N67" s="48"/>
      <c r="O67" s="54" t="str">
        <f>IF(N67="","",IFERROR(VLOOKUP(N67,EMPRESAS!$A:$C,3,FALSE),"NAO CADASTRADA"))</f>
        <v/>
      </c>
      <c r="P67" s="50"/>
      <c r="Q67" s="54" t="str">
        <f>IF(P67="","",IFERROR(VLOOKUP(P67,ATIVIDADES!$A:$C,3,FALSE),"NAO CADASTRADA"))</f>
        <v/>
      </c>
      <c r="R67" s="42"/>
      <c r="S67" s="48"/>
      <c r="T67" s="54" t="str">
        <f>IF(S67="","",IFERROR(VLOOKUP(S67,EMPRESAS!$A:$C,3,FALSE),"NAO CADASTRADA"))</f>
        <v/>
      </c>
      <c r="U67" s="50"/>
      <c r="V67" s="54" t="str">
        <f>IF(U67="","",IFERROR(VLOOKUP(U67,ATIVIDADES!$A:$C,3,FALSE),"NAO CADASTRADA"))</f>
        <v/>
      </c>
      <c r="W67" s="42"/>
      <c r="X67" s="48"/>
      <c r="Y67" s="54" t="str">
        <f>IF(X67="","",IFERROR(VLOOKUP(X67,EMPRESAS!$A:$C,3,FALSE),"NAO CADASTRADA"))</f>
        <v/>
      </c>
      <c r="Z67" s="50"/>
      <c r="AA67" s="54" t="str">
        <f>IF(Z67="","",IFERROR(VLOOKUP(Z67,ATIVIDADES!$A:$C,3,FALSE),"NAO CADASTRADA"))</f>
        <v/>
      </c>
      <c r="AB67" s="42"/>
      <c r="AC67" s="48"/>
      <c r="AD67" s="54" t="str">
        <f>IF(AC67="","",IFERROR(VLOOKUP(AC67,EMPRESAS!$A:$C,3,FALSE),"NAO CADASTRADA"))</f>
        <v/>
      </c>
      <c r="AE67" s="50"/>
      <c r="AF67" s="54" t="str">
        <f>IF(AE67="","",IFERROR(VLOOKUP(AE67,ATIVIDADES!$A:$C,3,FALSE),"NAO CADASTRADA"))</f>
        <v/>
      </c>
      <c r="AG67" s="42"/>
      <c r="AH67" s="48"/>
      <c r="AI67" s="54" t="str">
        <f>IF(AH67="","",IFERROR(VLOOKUP(AH67,EMPRESAS!$A:$C,3,FALSE),"NAO CADASTRADA"))</f>
        <v/>
      </c>
      <c r="AJ67" s="50"/>
      <c r="AK67" s="54" t="str">
        <f>IF(AJ67="","",IFERROR(VLOOKUP(AJ67,ATIVIDADES!$A:$C,3,FALSE),"NAO CADASTRADA"))</f>
        <v/>
      </c>
      <c r="AL67" s="42"/>
    </row>
    <row r="68" spans="1:38" x14ac:dyDescent="0.25">
      <c r="A68" s="26" t="str">
        <f t="shared" si="2"/>
        <v>OK</v>
      </c>
      <c r="B68" s="29">
        <f t="shared" si="3"/>
        <v>2487914866</v>
      </c>
      <c r="C68" s="30">
        <v>42156</v>
      </c>
      <c r="D68" s="18">
        <f t="shared" si="6"/>
        <v>42156</v>
      </c>
      <c r="E68" s="19" t="str">
        <f>IF(ISERROR(VLOOKUP(C68,FERIADOS!$A:$B,1,FALSE)),IF(WEEKDAY(C68)=1,"Dom",IF(WEEKDAY(C68)=2,"Seg",IF(WEEKDAY(C68)=3,"Ter",IF(WEEKDAY(C68)=4,"Qua",IF(WEEKDAY(C68)=5,"Qui",IF(WEEKDAY(C68)=6,"Sex","Sab")))))),"Feriado")</f>
        <v>Seg</v>
      </c>
      <c r="F68" s="32"/>
      <c r="G68" s="33"/>
      <c r="H68" s="33"/>
      <c r="I68" s="33"/>
      <c r="J68" s="21" t="str">
        <f t="shared" si="4"/>
        <v/>
      </c>
      <c r="K68" s="21">
        <f t="shared" si="0"/>
        <v>0</v>
      </c>
      <c r="L68" s="21" t="str">
        <f t="shared" si="1"/>
        <v/>
      </c>
      <c r="M68" s="22" t="str">
        <f t="shared" si="5"/>
        <v/>
      </c>
      <c r="N68" s="48"/>
      <c r="O68" s="54" t="str">
        <f>IF(N68="","",IFERROR(VLOOKUP(N68,EMPRESAS!$A:$C,3,FALSE),"NAO CADASTRADA"))</f>
        <v/>
      </c>
      <c r="P68" s="50"/>
      <c r="Q68" s="54" t="str">
        <f>IF(P68="","",IFERROR(VLOOKUP(P68,ATIVIDADES!$A:$C,3,FALSE),"NAO CADASTRADA"))</f>
        <v/>
      </c>
      <c r="R68" s="42"/>
      <c r="S68" s="48"/>
      <c r="T68" s="54" t="str">
        <f>IF(S68="","",IFERROR(VLOOKUP(S68,EMPRESAS!$A:$C,3,FALSE),"NAO CADASTRADA"))</f>
        <v/>
      </c>
      <c r="U68" s="50"/>
      <c r="V68" s="54" t="str">
        <f>IF(U68="","",IFERROR(VLOOKUP(U68,ATIVIDADES!$A:$C,3,FALSE),"NAO CADASTRADA"))</f>
        <v/>
      </c>
      <c r="W68" s="42"/>
      <c r="X68" s="48"/>
      <c r="Y68" s="54" t="str">
        <f>IF(X68="","",IFERROR(VLOOKUP(X68,EMPRESAS!$A:$C,3,FALSE),"NAO CADASTRADA"))</f>
        <v/>
      </c>
      <c r="Z68" s="50"/>
      <c r="AA68" s="54" t="str">
        <f>IF(Z68="","",IFERROR(VLOOKUP(Z68,ATIVIDADES!$A:$C,3,FALSE),"NAO CADASTRADA"))</f>
        <v/>
      </c>
      <c r="AB68" s="42"/>
      <c r="AC68" s="48"/>
      <c r="AD68" s="54" t="str">
        <f>IF(AC68="","",IFERROR(VLOOKUP(AC68,EMPRESAS!$A:$C,3,FALSE),"NAO CADASTRADA"))</f>
        <v/>
      </c>
      <c r="AE68" s="50"/>
      <c r="AF68" s="54" t="str">
        <f>IF(AE68="","",IFERROR(VLOOKUP(AE68,ATIVIDADES!$A:$C,3,FALSE),"NAO CADASTRADA"))</f>
        <v/>
      </c>
      <c r="AG68" s="42"/>
      <c r="AH68" s="48"/>
      <c r="AI68" s="54" t="str">
        <f>IF(AH68="","",IFERROR(VLOOKUP(AH68,EMPRESAS!$A:$C,3,FALSE),"NAO CADASTRADA"))</f>
        <v/>
      </c>
      <c r="AJ68" s="50"/>
      <c r="AK68" s="54" t="str">
        <f>IF(AJ68="","",IFERROR(VLOOKUP(AJ68,ATIVIDADES!$A:$C,3,FALSE),"NAO CADASTRADA"))</f>
        <v/>
      </c>
      <c r="AL68" s="42"/>
    </row>
    <row r="69" spans="1:38" x14ac:dyDescent="0.25">
      <c r="A69" s="26" t="str">
        <f t="shared" si="2"/>
        <v>OK</v>
      </c>
      <c r="B69" s="29">
        <f t="shared" si="3"/>
        <v>2487914866</v>
      </c>
      <c r="C69" s="30">
        <v>42157</v>
      </c>
      <c r="D69" s="18">
        <f t="shared" si="6"/>
        <v>42156</v>
      </c>
      <c r="E69" s="19" t="str">
        <f>IF(ISERROR(VLOOKUP(C69,FERIADOS!$A:$B,1,FALSE)),IF(WEEKDAY(C69)=1,"Dom",IF(WEEKDAY(C69)=2,"Seg",IF(WEEKDAY(C69)=3,"Ter",IF(WEEKDAY(C69)=4,"Qua",IF(WEEKDAY(C69)=5,"Qui",IF(WEEKDAY(C69)=6,"Sex","Sab")))))),"Feriado")</f>
        <v>Ter</v>
      </c>
      <c r="F69" s="32"/>
      <c r="G69" s="33"/>
      <c r="H69" s="33"/>
      <c r="I69" s="33"/>
      <c r="J69" s="21" t="str">
        <f t="shared" si="4"/>
        <v/>
      </c>
      <c r="K69" s="21">
        <f t="shared" si="0"/>
        <v>0</v>
      </c>
      <c r="L69" s="21" t="str">
        <f t="shared" si="1"/>
        <v/>
      </c>
      <c r="M69" s="22" t="str">
        <f t="shared" si="5"/>
        <v/>
      </c>
      <c r="N69" s="48"/>
      <c r="O69" s="54" t="str">
        <f>IF(N69="","",IFERROR(VLOOKUP(N69,EMPRESAS!$A:$C,3,FALSE),"NAO CADASTRADA"))</f>
        <v/>
      </c>
      <c r="P69" s="50"/>
      <c r="Q69" s="54" t="str">
        <f>IF(P69="","",IFERROR(VLOOKUP(P69,ATIVIDADES!$A:$C,3,FALSE),"NAO CADASTRADA"))</f>
        <v/>
      </c>
      <c r="R69" s="42"/>
      <c r="S69" s="48"/>
      <c r="T69" s="54" t="str">
        <f>IF(S69="","",IFERROR(VLOOKUP(S69,EMPRESAS!$A:$C,3,FALSE),"NAO CADASTRADA"))</f>
        <v/>
      </c>
      <c r="U69" s="50"/>
      <c r="V69" s="54" t="str">
        <f>IF(U69="","",IFERROR(VLOOKUP(U69,ATIVIDADES!$A:$C,3,FALSE),"NAO CADASTRADA"))</f>
        <v/>
      </c>
      <c r="W69" s="42"/>
      <c r="X69" s="48"/>
      <c r="Y69" s="54" t="str">
        <f>IF(X69="","",IFERROR(VLOOKUP(X69,EMPRESAS!$A:$C,3,FALSE),"NAO CADASTRADA"))</f>
        <v/>
      </c>
      <c r="Z69" s="50"/>
      <c r="AA69" s="54" t="str">
        <f>IF(Z69="","",IFERROR(VLOOKUP(Z69,ATIVIDADES!$A:$C,3,FALSE),"NAO CADASTRADA"))</f>
        <v/>
      </c>
      <c r="AB69" s="42"/>
      <c r="AC69" s="48"/>
      <c r="AD69" s="54" t="str">
        <f>IF(AC69="","",IFERROR(VLOOKUP(AC69,EMPRESAS!$A:$C,3,FALSE),"NAO CADASTRADA"))</f>
        <v/>
      </c>
      <c r="AE69" s="50"/>
      <c r="AF69" s="54" t="str">
        <f>IF(AE69="","",IFERROR(VLOOKUP(AE69,ATIVIDADES!$A:$C,3,FALSE),"NAO CADASTRADA"))</f>
        <v/>
      </c>
      <c r="AG69" s="42"/>
      <c r="AH69" s="48"/>
      <c r="AI69" s="54" t="str">
        <f>IF(AH69="","",IFERROR(VLOOKUP(AH69,EMPRESAS!$A:$C,3,FALSE),"NAO CADASTRADA"))</f>
        <v/>
      </c>
      <c r="AJ69" s="50"/>
      <c r="AK69" s="54" t="str">
        <f>IF(AJ69="","",IFERROR(VLOOKUP(AJ69,ATIVIDADES!$A:$C,3,FALSE),"NAO CADASTRADA"))</f>
        <v/>
      </c>
      <c r="AL69" s="42"/>
    </row>
    <row r="70" spans="1:38" x14ac:dyDescent="0.25">
      <c r="A70" s="26" t="str">
        <f t="shared" si="2"/>
        <v>OK</v>
      </c>
      <c r="B70" s="29">
        <f t="shared" si="3"/>
        <v>2487914866</v>
      </c>
      <c r="C70" s="30">
        <v>42158</v>
      </c>
      <c r="D70" s="18">
        <f t="shared" si="6"/>
        <v>42156</v>
      </c>
      <c r="E70" s="19" t="str">
        <f>IF(ISERROR(VLOOKUP(C70,FERIADOS!$A:$B,1,FALSE)),IF(WEEKDAY(C70)=1,"Dom",IF(WEEKDAY(C70)=2,"Seg",IF(WEEKDAY(C70)=3,"Ter",IF(WEEKDAY(C70)=4,"Qua",IF(WEEKDAY(C70)=5,"Qui",IF(WEEKDAY(C70)=6,"Sex","Sab")))))),"Feriado")</f>
        <v>Qua</v>
      </c>
      <c r="F70" s="32"/>
      <c r="G70" s="33"/>
      <c r="H70" s="33"/>
      <c r="I70" s="33"/>
      <c r="J70" s="21" t="str">
        <f t="shared" si="4"/>
        <v/>
      </c>
      <c r="K70" s="21">
        <f t="shared" si="0"/>
        <v>0</v>
      </c>
      <c r="L70" s="21" t="str">
        <f t="shared" si="1"/>
        <v/>
      </c>
      <c r="M70" s="22" t="str">
        <f t="shared" si="5"/>
        <v/>
      </c>
      <c r="N70" s="48"/>
      <c r="O70" s="54" t="str">
        <f>IF(N70="","",IFERROR(VLOOKUP(N70,EMPRESAS!$A:$C,3,FALSE),"NAO CADASTRADA"))</f>
        <v/>
      </c>
      <c r="P70" s="50"/>
      <c r="Q70" s="54" t="str">
        <f>IF(P70="","",IFERROR(VLOOKUP(P70,ATIVIDADES!$A:$C,3,FALSE),"NAO CADASTRADA"))</f>
        <v/>
      </c>
      <c r="R70" s="42"/>
      <c r="S70" s="48"/>
      <c r="T70" s="54" t="str">
        <f>IF(S70="","",IFERROR(VLOOKUP(S70,EMPRESAS!$A:$C,3,FALSE),"NAO CADASTRADA"))</f>
        <v/>
      </c>
      <c r="U70" s="50"/>
      <c r="V70" s="54" t="str">
        <f>IF(U70="","",IFERROR(VLOOKUP(U70,ATIVIDADES!$A:$C,3,FALSE),"NAO CADASTRADA"))</f>
        <v/>
      </c>
      <c r="W70" s="42"/>
      <c r="X70" s="48"/>
      <c r="Y70" s="54" t="str">
        <f>IF(X70="","",IFERROR(VLOOKUP(X70,EMPRESAS!$A:$C,3,FALSE),"NAO CADASTRADA"))</f>
        <v/>
      </c>
      <c r="Z70" s="50"/>
      <c r="AA70" s="54" t="str">
        <f>IF(Z70="","",IFERROR(VLOOKUP(Z70,ATIVIDADES!$A:$C,3,FALSE),"NAO CADASTRADA"))</f>
        <v/>
      </c>
      <c r="AB70" s="42"/>
      <c r="AC70" s="48"/>
      <c r="AD70" s="54" t="str">
        <f>IF(AC70="","",IFERROR(VLOOKUP(AC70,EMPRESAS!$A:$C,3,FALSE),"NAO CADASTRADA"))</f>
        <v/>
      </c>
      <c r="AE70" s="50"/>
      <c r="AF70" s="54" t="str">
        <f>IF(AE70="","",IFERROR(VLOOKUP(AE70,ATIVIDADES!$A:$C,3,FALSE),"NAO CADASTRADA"))</f>
        <v/>
      </c>
      <c r="AG70" s="42"/>
      <c r="AH70" s="48"/>
      <c r="AI70" s="54" t="str">
        <f>IF(AH70="","",IFERROR(VLOOKUP(AH70,EMPRESAS!$A:$C,3,FALSE),"NAO CADASTRADA"))</f>
        <v/>
      </c>
      <c r="AJ70" s="50"/>
      <c r="AK70" s="54" t="str">
        <f>IF(AJ70="","",IFERROR(VLOOKUP(AJ70,ATIVIDADES!$A:$C,3,FALSE),"NAO CADASTRADA"))</f>
        <v/>
      </c>
      <c r="AL70" s="42"/>
    </row>
    <row r="71" spans="1:38" x14ac:dyDescent="0.25">
      <c r="A71" s="26" t="str">
        <f t="shared" si="2"/>
        <v>OK</v>
      </c>
      <c r="B71" s="29">
        <f t="shared" si="3"/>
        <v>2487914866</v>
      </c>
      <c r="C71" s="30">
        <v>42159</v>
      </c>
      <c r="D71" s="18">
        <f t="shared" si="6"/>
        <v>42156</v>
      </c>
      <c r="E71" s="19" t="str">
        <f>IF(ISERROR(VLOOKUP(C71,FERIADOS!$A:$B,1,FALSE)),IF(WEEKDAY(C71)=1,"Dom",IF(WEEKDAY(C71)=2,"Seg",IF(WEEKDAY(C71)=3,"Ter",IF(WEEKDAY(C71)=4,"Qua",IF(WEEKDAY(C71)=5,"Qui",IF(WEEKDAY(C71)=6,"Sex","Sab")))))),"Feriado")</f>
        <v>Feriado</v>
      </c>
      <c r="F71" s="32"/>
      <c r="G71" s="33"/>
      <c r="H71" s="33"/>
      <c r="I71" s="33"/>
      <c r="J71" s="21" t="str">
        <f t="shared" si="4"/>
        <v/>
      </c>
      <c r="K71" s="21">
        <f t="shared" ref="K71:K134" si="7">SUM(R71,W71,AB71,AG71,AL71)</f>
        <v>0</v>
      </c>
      <c r="L71" s="21" t="str">
        <f t="shared" ref="L71:L134" si="8">IF(OR(E71="Sab",E71="Dom",E71="Feriado"),J71,IF(J71="","",IF(J71&lt;=$M$2,0,J71-$M$2)))</f>
        <v/>
      </c>
      <c r="M71" s="22" t="str">
        <f t="shared" si="5"/>
        <v/>
      </c>
      <c r="N71" s="48"/>
      <c r="O71" s="54" t="str">
        <f>IF(N71="","",IFERROR(VLOOKUP(N71,EMPRESAS!$A:$C,3,FALSE),"NAO CADASTRADA"))</f>
        <v/>
      </c>
      <c r="P71" s="50"/>
      <c r="Q71" s="54" t="str">
        <f>IF(P71="","",IFERROR(VLOOKUP(P71,ATIVIDADES!$A:$C,3,FALSE),"NAO CADASTRADA"))</f>
        <v/>
      </c>
      <c r="R71" s="42"/>
      <c r="S71" s="48"/>
      <c r="T71" s="54" t="str">
        <f>IF(S71="","",IFERROR(VLOOKUP(S71,EMPRESAS!$A:$C,3,FALSE),"NAO CADASTRADA"))</f>
        <v/>
      </c>
      <c r="U71" s="50"/>
      <c r="V71" s="54" t="str">
        <f>IF(U71="","",IFERROR(VLOOKUP(U71,ATIVIDADES!$A:$C,3,FALSE),"NAO CADASTRADA"))</f>
        <v/>
      </c>
      <c r="W71" s="42"/>
      <c r="X71" s="48"/>
      <c r="Y71" s="54" t="str">
        <f>IF(X71="","",IFERROR(VLOOKUP(X71,EMPRESAS!$A:$C,3,FALSE),"NAO CADASTRADA"))</f>
        <v/>
      </c>
      <c r="Z71" s="50"/>
      <c r="AA71" s="54" t="str">
        <f>IF(Z71="","",IFERROR(VLOOKUP(Z71,ATIVIDADES!$A:$C,3,FALSE),"NAO CADASTRADA"))</f>
        <v/>
      </c>
      <c r="AB71" s="42"/>
      <c r="AC71" s="48"/>
      <c r="AD71" s="54" t="str">
        <f>IF(AC71="","",IFERROR(VLOOKUP(AC71,EMPRESAS!$A:$C,3,FALSE),"NAO CADASTRADA"))</f>
        <v/>
      </c>
      <c r="AE71" s="50"/>
      <c r="AF71" s="54" t="str">
        <f>IF(AE71="","",IFERROR(VLOOKUP(AE71,ATIVIDADES!$A:$C,3,FALSE),"NAO CADASTRADA"))</f>
        <v/>
      </c>
      <c r="AG71" s="42"/>
      <c r="AH71" s="48"/>
      <c r="AI71" s="54" t="str">
        <f>IF(AH71="","",IFERROR(VLOOKUP(AH71,EMPRESAS!$A:$C,3,FALSE),"NAO CADASTRADA"))</f>
        <v/>
      </c>
      <c r="AJ71" s="50"/>
      <c r="AK71" s="54" t="str">
        <f>IF(AJ71="","",IFERROR(VLOOKUP(AJ71,ATIVIDADES!$A:$C,3,FALSE),"NAO CADASTRADA"))</f>
        <v/>
      </c>
      <c r="AL71" s="42"/>
    </row>
    <row r="72" spans="1:38" x14ac:dyDescent="0.25">
      <c r="A72" s="26" t="str">
        <f t="shared" ref="A72:A135" si="9">IF(J72="","OK",IF(K72&lt;&gt;J72,"PENDENTE","OK"))</f>
        <v>OK</v>
      </c>
      <c r="B72" s="29">
        <f t="shared" ref="B72:B135" si="10">$D$2</f>
        <v>2487914866</v>
      </c>
      <c r="C72" s="30">
        <v>42160</v>
      </c>
      <c r="D72" s="18">
        <f t="shared" si="6"/>
        <v>42156</v>
      </c>
      <c r="E72" s="19" t="str">
        <f>IF(ISERROR(VLOOKUP(C72,FERIADOS!$A:$B,1,FALSE)),IF(WEEKDAY(C72)=1,"Dom",IF(WEEKDAY(C72)=2,"Seg",IF(WEEKDAY(C72)=3,"Ter",IF(WEEKDAY(C72)=4,"Qua",IF(WEEKDAY(C72)=5,"Qui",IF(WEEKDAY(C72)=6,"Sex","Sab")))))),"Feriado")</f>
        <v>Sex</v>
      </c>
      <c r="F72" s="32"/>
      <c r="G72" s="33"/>
      <c r="H72" s="33"/>
      <c r="I72" s="33"/>
      <c r="J72" s="21" t="str">
        <f t="shared" ref="J72:J135" si="11">IF(OR(F72="",G72="",H72="",I72=""),"",I72-H72+G72-F72)</f>
        <v/>
      </c>
      <c r="K72" s="21">
        <f t="shared" si="7"/>
        <v>0</v>
      </c>
      <c r="L72" s="21" t="str">
        <f t="shared" si="8"/>
        <v/>
      </c>
      <c r="M72" s="22" t="str">
        <f t="shared" ref="M72:M135" si="12">IF(J72="","",IF(OR(E72="Sab",E72="Dom",E72="Feriado"),0,IF(J72&gt;=$M$2,0,$M$2-J72)))</f>
        <v/>
      </c>
      <c r="N72" s="48"/>
      <c r="O72" s="54" t="str">
        <f>IF(N72="","",IFERROR(VLOOKUP(N72,EMPRESAS!$A:$C,3,FALSE),"NAO CADASTRADA"))</f>
        <v/>
      </c>
      <c r="P72" s="50"/>
      <c r="Q72" s="54" t="str">
        <f>IF(P72="","",IFERROR(VLOOKUP(P72,ATIVIDADES!$A:$C,3,FALSE),"NAO CADASTRADA"))</f>
        <v/>
      </c>
      <c r="R72" s="42"/>
      <c r="S72" s="48"/>
      <c r="T72" s="54" t="str">
        <f>IF(S72="","",IFERROR(VLOOKUP(S72,EMPRESAS!$A:$C,3,FALSE),"NAO CADASTRADA"))</f>
        <v/>
      </c>
      <c r="U72" s="50"/>
      <c r="V72" s="54" t="str">
        <f>IF(U72="","",IFERROR(VLOOKUP(U72,ATIVIDADES!$A:$C,3,FALSE),"NAO CADASTRADA"))</f>
        <v/>
      </c>
      <c r="W72" s="42"/>
      <c r="X72" s="48"/>
      <c r="Y72" s="54" t="str">
        <f>IF(X72="","",IFERROR(VLOOKUP(X72,EMPRESAS!$A:$C,3,FALSE),"NAO CADASTRADA"))</f>
        <v/>
      </c>
      <c r="Z72" s="50"/>
      <c r="AA72" s="54" t="str">
        <f>IF(Z72="","",IFERROR(VLOOKUP(Z72,ATIVIDADES!$A:$C,3,FALSE),"NAO CADASTRADA"))</f>
        <v/>
      </c>
      <c r="AB72" s="42"/>
      <c r="AC72" s="48"/>
      <c r="AD72" s="54" t="str">
        <f>IF(AC72="","",IFERROR(VLOOKUP(AC72,EMPRESAS!$A:$C,3,FALSE),"NAO CADASTRADA"))</f>
        <v/>
      </c>
      <c r="AE72" s="50"/>
      <c r="AF72" s="54" t="str">
        <f>IF(AE72="","",IFERROR(VLOOKUP(AE72,ATIVIDADES!$A:$C,3,FALSE),"NAO CADASTRADA"))</f>
        <v/>
      </c>
      <c r="AG72" s="42"/>
      <c r="AH72" s="48"/>
      <c r="AI72" s="54" t="str">
        <f>IF(AH72="","",IFERROR(VLOOKUP(AH72,EMPRESAS!$A:$C,3,FALSE),"NAO CADASTRADA"))</f>
        <v/>
      </c>
      <c r="AJ72" s="50"/>
      <c r="AK72" s="54" t="str">
        <f>IF(AJ72="","",IFERROR(VLOOKUP(AJ72,ATIVIDADES!$A:$C,3,FALSE),"NAO CADASTRADA"))</f>
        <v/>
      </c>
      <c r="AL72" s="42"/>
    </row>
    <row r="73" spans="1:38" x14ac:dyDescent="0.25">
      <c r="A73" s="26" t="str">
        <f t="shared" si="9"/>
        <v>OK</v>
      </c>
      <c r="B73" s="29">
        <f t="shared" si="10"/>
        <v>2487914866</v>
      </c>
      <c r="C73" s="30">
        <v>42161</v>
      </c>
      <c r="D73" s="18">
        <f t="shared" ref="D73:D136" si="13">IF(MONTH(C73)=MONTH(C72),D72,C73)</f>
        <v>42156</v>
      </c>
      <c r="E73" s="19" t="str">
        <f>IF(ISERROR(VLOOKUP(C73,FERIADOS!$A:$B,1,FALSE)),IF(WEEKDAY(C73)=1,"Dom",IF(WEEKDAY(C73)=2,"Seg",IF(WEEKDAY(C73)=3,"Ter",IF(WEEKDAY(C73)=4,"Qua",IF(WEEKDAY(C73)=5,"Qui",IF(WEEKDAY(C73)=6,"Sex","Sab")))))),"Feriado")</f>
        <v>Sab</v>
      </c>
      <c r="F73" s="32"/>
      <c r="G73" s="33"/>
      <c r="H73" s="33"/>
      <c r="I73" s="33"/>
      <c r="J73" s="21" t="str">
        <f t="shared" si="11"/>
        <v/>
      </c>
      <c r="K73" s="21">
        <f t="shared" si="7"/>
        <v>0</v>
      </c>
      <c r="L73" s="21" t="str">
        <f t="shared" si="8"/>
        <v/>
      </c>
      <c r="M73" s="22" t="str">
        <f t="shared" si="12"/>
        <v/>
      </c>
      <c r="N73" s="48"/>
      <c r="O73" s="54" t="str">
        <f>IF(N73="","",IFERROR(VLOOKUP(N73,EMPRESAS!$A:$C,3,FALSE),"NAO CADASTRADA"))</f>
        <v/>
      </c>
      <c r="P73" s="50"/>
      <c r="Q73" s="54" t="str">
        <f>IF(P73="","",IFERROR(VLOOKUP(P73,ATIVIDADES!$A:$C,3,FALSE),"NAO CADASTRADA"))</f>
        <v/>
      </c>
      <c r="R73" s="42"/>
      <c r="S73" s="48"/>
      <c r="T73" s="54" t="str">
        <f>IF(S73="","",IFERROR(VLOOKUP(S73,EMPRESAS!$A:$C,3,FALSE),"NAO CADASTRADA"))</f>
        <v/>
      </c>
      <c r="U73" s="50"/>
      <c r="V73" s="54" t="str">
        <f>IF(U73="","",IFERROR(VLOOKUP(U73,ATIVIDADES!$A:$C,3,FALSE),"NAO CADASTRADA"))</f>
        <v/>
      </c>
      <c r="W73" s="42"/>
      <c r="X73" s="48"/>
      <c r="Y73" s="54" t="str">
        <f>IF(X73="","",IFERROR(VLOOKUP(X73,EMPRESAS!$A:$C,3,FALSE),"NAO CADASTRADA"))</f>
        <v/>
      </c>
      <c r="Z73" s="50"/>
      <c r="AA73" s="54" t="str">
        <f>IF(Z73="","",IFERROR(VLOOKUP(Z73,ATIVIDADES!$A:$C,3,FALSE),"NAO CADASTRADA"))</f>
        <v/>
      </c>
      <c r="AB73" s="42"/>
      <c r="AC73" s="48"/>
      <c r="AD73" s="54" t="str">
        <f>IF(AC73="","",IFERROR(VLOOKUP(AC73,EMPRESAS!$A:$C,3,FALSE),"NAO CADASTRADA"))</f>
        <v/>
      </c>
      <c r="AE73" s="50"/>
      <c r="AF73" s="54" t="str">
        <f>IF(AE73="","",IFERROR(VLOOKUP(AE73,ATIVIDADES!$A:$C,3,FALSE),"NAO CADASTRADA"))</f>
        <v/>
      </c>
      <c r="AG73" s="42"/>
      <c r="AH73" s="48"/>
      <c r="AI73" s="54" t="str">
        <f>IF(AH73="","",IFERROR(VLOOKUP(AH73,EMPRESAS!$A:$C,3,FALSE),"NAO CADASTRADA"))</f>
        <v/>
      </c>
      <c r="AJ73" s="50"/>
      <c r="AK73" s="54" t="str">
        <f>IF(AJ73="","",IFERROR(VLOOKUP(AJ73,ATIVIDADES!$A:$C,3,FALSE),"NAO CADASTRADA"))</f>
        <v/>
      </c>
      <c r="AL73" s="42"/>
    </row>
    <row r="74" spans="1:38" x14ac:dyDescent="0.25">
      <c r="A74" s="26" t="str">
        <f t="shared" si="9"/>
        <v>OK</v>
      </c>
      <c r="B74" s="29">
        <f t="shared" si="10"/>
        <v>2487914866</v>
      </c>
      <c r="C74" s="30">
        <v>42162</v>
      </c>
      <c r="D74" s="18">
        <f t="shared" si="13"/>
        <v>42156</v>
      </c>
      <c r="E74" s="19" t="str">
        <f>IF(ISERROR(VLOOKUP(C74,FERIADOS!$A:$B,1,FALSE)),IF(WEEKDAY(C74)=1,"Dom",IF(WEEKDAY(C74)=2,"Seg",IF(WEEKDAY(C74)=3,"Ter",IF(WEEKDAY(C74)=4,"Qua",IF(WEEKDAY(C74)=5,"Qui",IF(WEEKDAY(C74)=6,"Sex","Sab")))))),"Feriado")</f>
        <v>Dom</v>
      </c>
      <c r="F74" s="32"/>
      <c r="G74" s="33"/>
      <c r="H74" s="33"/>
      <c r="I74" s="33"/>
      <c r="J74" s="21" t="str">
        <f t="shared" si="11"/>
        <v/>
      </c>
      <c r="K74" s="21">
        <f t="shared" si="7"/>
        <v>0</v>
      </c>
      <c r="L74" s="21" t="str">
        <f t="shared" si="8"/>
        <v/>
      </c>
      <c r="M74" s="22" t="str">
        <f t="shared" si="12"/>
        <v/>
      </c>
      <c r="N74" s="48"/>
      <c r="O74" s="54" t="str">
        <f>IF(N74="","",IFERROR(VLOOKUP(N74,EMPRESAS!$A:$C,3,FALSE),"NAO CADASTRADA"))</f>
        <v/>
      </c>
      <c r="P74" s="50"/>
      <c r="Q74" s="54" t="str">
        <f>IF(P74="","",IFERROR(VLOOKUP(P74,ATIVIDADES!$A:$C,3,FALSE),"NAO CADASTRADA"))</f>
        <v/>
      </c>
      <c r="R74" s="42"/>
      <c r="S74" s="48"/>
      <c r="T74" s="54" t="str">
        <f>IF(S74="","",IFERROR(VLOOKUP(S74,EMPRESAS!$A:$C,3,FALSE),"NAO CADASTRADA"))</f>
        <v/>
      </c>
      <c r="U74" s="50"/>
      <c r="V74" s="54" t="str">
        <f>IF(U74="","",IFERROR(VLOOKUP(U74,ATIVIDADES!$A:$C,3,FALSE),"NAO CADASTRADA"))</f>
        <v/>
      </c>
      <c r="W74" s="42"/>
      <c r="X74" s="48"/>
      <c r="Y74" s="54" t="str">
        <f>IF(X74="","",IFERROR(VLOOKUP(X74,EMPRESAS!$A:$C,3,FALSE),"NAO CADASTRADA"))</f>
        <v/>
      </c>
      <c r="Z74" s="50"/>
      <c r="AA74" s="54" t="str">
        <f>IF(Z74="","",IFERROR(VLOOKUP(Z74,ATIVIDADES!$A:$C,3,FALSE),"NAO CADASTRADA"))</f>
        <v/>
      </c>
      <c r="AB74" s="42"/>
      <c r="AC74" s="48"/>
      <c r="AD74" s="54" t="str">
        <f>IF(AC74="","",IFERROR(VLOOKUP(AC74,EMPRESAS!$A:$C,3,FALSE),"NAO CADASTRADA"))</f>
        <v/>
      </c>
      <c r="AE74" s="50"/>
      <c r="AF74" s="54" t="str">
        <f>IF(AE74="","",IFERROR(VLOOKUP(AE74,ATIVIDADES!$A:$C,3,FALSE),"NAO CADASTRADA"))</f>
        <v/>
      </c>
      <c r="AG74" s="42"/>
      <c r="AH74" s="48"/>
      <c r="AI74" s="54" t="str">
        <f>IF(AH74="","",IFERROR(VLOOKUP(AH74,EMPRESAS!$A:$C,3,FALSE),"NAO CADASTRADA"))</f>
        <v/>
      </c>
      <c r="AJ74" s="50"/>
      <c r="AK74" s="54" t="str">
        <f>IF(AJ74="","",IFERROR(VLOOKUP(AJ74,ATIVIDADES!$A:$C,3,FALSE),"NAO CADASTRADA"))</f>
        <v/>
      </c>
      <c r="AL74" s="42"/>
    </row>
    <row r="75" spans="1:38" x14ac:dyDescent="0.25">
      <c r="A75" s="26" t="str">
        <f t="shared" si="9"/>
        <v>OK</v>
      </c>
      <c r="B75" s="29">
        <f t="shared" si="10"/>
        <v>2487914866</v>
      </c>
      <c r="C75" s="30">
        <v>42163</v>
      </c>
      <c r="D75" s="18">
        <f t="shared" si="13"/>
        <v>42156</v>
      </c>
      <c r="E75" s="19" t="str">
        <f>IF(ISERROR(VLOOKUP(C75,FERIADOS!$A:$B,1,FALSE)),IF(WEEKDAY(C75)=1,"Dom",IF(WEEKDAY(C75)=2,"Seg",IF(WEEKDAY(C75)=3,"Ter",IF(WEEKDAY(C75)=4,"Qua",IF(WEEKDAY(C75)=5,"Qui",IF(WEEKDAY(C75)=6,"Sex","Sab")))))),"Feriado")</f>
        <v>Seg</v>
      </c>
      <c r="F75" s="32"/>
      <c r="G75" s="33"/>
      <c r="H75" s="33"/>
      <c r="I75" s="33"/>
      <c r="J75" s="21" t="str">
        <f t="shared" si="11"/>
        <v/>
      </c>
      <c r="K75" s="21">
        <f t="shared" si="7"/>
        <v>0</v>
      </c>
      <c r="L75" s="21" t="str">
        <f t="shared" si="8"/>
        <v/>
      </c>
      <c r="M75" s="22" t="str">
        <f t="shared" si="12"/>
        <v/>
      </c>
      <c r="N75" s="48"/>
      <c r="O75" s="54" t="str">
        <f>IF(N75="","",IFERROR(VLOOKUP(N75,EMPRESAS!$A:$C,3,FALSE),"NAO CADASTRADA"))</f>
        <v/>
      </c>
      <c r="P75" s="50"/>
      <c r="Q75" s="54" t="str">
        <f>IF(P75="","",IFERROR(VLOOKUP(P75,ATIVIDADES!$A:$C,3,FALSE),"NAO CADASTRADA"))</f>
        <v/>
      </c>
      <c r="R75" s="42"/>
      <c r="S75" s="48"/>
      <c r="T75" s="54" t="str">
        <f>IF(S75="","",IFERROR(VLOOKUP(S75,EMPRESAS!$A:$C,3,FALSE),"NAO CADASTRADA"))</f>
        <v/>
      </c>
      <c r="U75" s="50"/>
      <c r="V75" s="54" t="str">
        <f>IF(U75="","",IFERROR(VLOOKUP(U75,ATIVIDADES!$A:$C,3,FALSE),"NAO CADASTRADA"))</f>
        <v/>
      </c>
      <c r="W75" s="42"/>
      <c r="X75" s="48"/>
      <c r="Y75" s="54" t="str">
        <f>IF(X75="","",IFERROR(VLOOKUP(X75,EMPRESAS!$A:$C,3,FALSE),"NAO CADASTRADA"))</f>
        <v/>
      </c>
      <c r="Z75" s="50"/>
      <c r="AA75" s="54" t="str">
        <f>IF(Z75="","",IFERROR(VLOOKUP(Z75,ATIVIDADES!$A:$C,3,FALSE),"NAO CADASTRADA"))</f>
        <v/>
      </c>
      <c r="AB75" s="42"/>
      <c r="AC75" s="48"/>
      <c r="AD75" s="54" t="str">
        <f>IF(AC75="","",IFERROR(VLOOKUP(AC75,EMPRESAS!$A:$C,3,FALSE),"NAO CADASTRADA"))</f>
        <v/>
      </c>
      <c r="AE75" s="50"/>
      <c r="AF75" s="54" t="str">
        <f>IF(AE75="","",IFERROR(VLOOKUP(AE75,ATIVIDADES!$A:$C,3,FALSE),"NAO CADASTRADA"))</f>
        <v/>
      </c>
      <c r="AG75" s="42"/>
      <c r="AH75" s="48"/>
      <c r="AI75" s="54" t="str">
        <f>IF(AH75="","",IFERROR(VLOOKUP(AH75,EMPRESAS!$A:$C,3,FALSE),"NAO CADASTRADA"))</f>
        <v/>
      </c>
      <c r="AJ75" s="50"/>
      <c r="AK75" s="54" t="str">
        <f>IF(AJ75="","",IFERROR(VLOOKUP(AJ75,ATIVIDADES!$A:$C,3,FALSE),"NAO CADASTRADA"))</f>
        <v/>
      </c>
      <c r="AL75" s="42"/>
    </row>
    <row r="76" spans="1:38" x14ac:dyDescent="0.25">
      <c r="A76" s="26" t="str">
        <f t="shared" si="9"/>
        <v>OK</v>
      </c>
      <c r="B76" s="29">
        <f t="shared" si="10"/>
        <v>2487914866</v>
      </c>
      <c r="C76" s="30">
        <v>42164</v>
      </c>
      <c r="D76" s="18">
        <f t="shared" si="13"/>
        <v>42156</v>
      </c>
      <c r="E76" s="19" t="str">
        <f>IF(ISERROR(VLOOKUP(C76,FERIADOS!$A:$B,1,FALSE)),IF(WEEKDAY(C76)=1,"Dom",IF(WEEKDAY(C76)=2,"Seg",IF(WEEKDAY(C76)=3,"Ter",IF(WEEKDAY(C76)=4,"Qua",IF(WEEKDAY(C76)=5,"Qui",IF(WEEKDAY(C76)=6,"Sex","Sab")))))),"Feriado")</f>
        <v>Ter</v>
      </c>
      <c r="F76" s="32"/>
      <c r="G76" s="33"/>
      <c r="H76" s="33"/>
      <c r="I76" s="33"/>
      <c r="J76" s="21" t="str">
        <f t="shared" si="11"/>
        <v/>
      </c>
      <c r="K76" s="21">
        <f t="shared" si="7"/>
        <v>0</v>
      </c>
      <c r="L76" s="21" t="str">
        <f t="shared" si="8"/>
        <v/>
      </c>
      <c r="M76" s="22" t="str">
        <f t="shared" si="12"/>
        <v/>
      </c>
      <c r="N76" s="48"/>
      <c r="O76" s="54" t="str">
        <f>IF(N76="","",IFERROR(VLOOKUP(N76,EMPRESAS!$A:$C,3,FALSE),"NAO CADASTRADA"))</f>
        <v/>
      </c>
      <c r="P76" s="50"/>
      <c r="Q76" s="54" t="str">
        <f>IF(P76="","",IFERROR(VLOOKUP(P76,ATIVIDADES!$A:$C,3,FALSE),"NAO CADASTRADA"))</f>
        <v/>
      </c>
      <c r="R76" s="42"/>
      <c r="S76" s="48"/>
      <c r="T76" s="54" t="str">
        <f>IF(S76="","",IFERROR(VLOOKUP(S76,EMPRESAS!$A:$C,3,FALSE),"NAO CADASTRADA"))</f>
        <v/>
      </c>
      <c r="U76" s="50"/>
      <c r="V76" s="54" t="str">
        <f>IF(U76="","",IFERROR(VLOOKUP(U76,ATIVIDADES!$A:$C,3,FALSE),"NAO CADASTRADA"))</f>
        <v/>
      </c>
      <c r="W76" s="42"/>
      <c r="X76" s="48"/>
      <c r="Y76" s="54" t="str">
        <f>IF(X76="","",IFERROR(VLOOKUP(X76,EMPRESAS!$A:$C,3,FALSE),"NAO CADASTRADA"))</f>
        <v/>
      </c>
      <c r="Z76" s="50"/>
      <c r="AA76" s="54" t="str">
        <f>IF(Z76="","",IFERROR(VLOOKUP(Z76,ATIVIDADES!$A:$C,3,FALSE),"NAO CADASTRADA"))</f>
        <v/>
      </c>
      <c r="AB76" s="42"/>
      <c r="AC76" s="48"/>
      <c r="AD76" s="54" t="str">
        <f>IF(AC76="","",IFERROR(VLOOKUP(AC76,EMPRESAS!$A:$C,3,FALSE),"NAO CADASTRADA"))</f>
        <v/>
      </c>
      <c r="AE76" s="50"/>
      <c r="AF76" s="54" t="str">
        <f>IF(AE76="","",IFERROR(VLOOKUP(AE76,ATIVIDADES!$A:$C,3,FALSE),"NAO CADASTRADA"))</f>
        <v/>
      </c>
      <c r="AG76" s="42"/>
      <c r="AH76" s="48"/>
      <c r="AI76" s="54" t="str">
        <f>IF(AH76="","",IFERROR(VLOOKUP(AH76,EMPRESAS!$A:$C,3,FALSE),"NAO CADASTRADA"))</f>
        <v/>
      </c>
      <c r="AJ76" s="50"/>
      <c r="AK76" s="54" t="str">
        <f>IF(AJ76="","",IFERROR(VLOOKUP(AJ76,ATIVIDADES!$A:$C,3,FALSE),"NAO CADASTRADA"))</f>
        <v/>
      </c>
      <c r="AL76" s="42"/>
    </row>
    <row r="77" spans="1:38" x14ac:dyDescent="0.25">
      <c r="A77" s="26" t="str">
        <f t="shared" si="9"/>
        <v>OK</v>
      </c>
      <c r="B77" s="29">
        <f t="shared" si="10"/>
        <v>2487914866</v>
      </c>
      <c r="C77" s="30">
        <v>42165</v>
      </c>
      <c r="D77" s="18">
        <f t="shared" si="13"/>
        <v>42156</v>
      </c>
      <c r="E77" s="19" t="str">
        <f>IF(ISERROR(VLOOKUP(C77,FERIADOS!$A:$B,1,FALSE)),IF(WEEKDAY(C77)=1,"Dom",IF(WEEKDAY(C77)=2,"Seg",IF(WEEKDAY(C77)=3,"Ter",IF(WEEKDAY(C77)=4,"Qua",IF(WEEKDAY(C77)=5,"Qui",IF(WEEKDAY(C77)=6,"Sex","Sab")))))),"Feriado")</f>
        <v>Qua</v>
      </c>
      <c r="F77" s="32"/>
      <c r="G77" s="33"/>
      <c r="H77" s="33"/>
      <c r="I77" s="33"/>
      <c r="J77" s="21" t="str">
        <f t="shared" si="11"/>
        <v/>
      </c>
      <c r="K77" s="21">
        <f t="shared" si="7"/>
        <v>0</v>
      </c>
      <c r="L77" s="21" t="str">
        <f t="shared" si="8"/>
        <v/>
      </c>
      <c r="M77" s="22" t="str">
        <f t="shared" si="12"/>
        <v/>
      </c>
      <c r="N77" s="48"/>
      <c r="O77" s="54" t="str">
        <f>IF(N77="","",IFERROR(VLOOKUP(N77,EMPRESAS!$A:$C,3,FALSE),"NAO CADASTRADA"))</f>
        <v/>
      </c>
      <c r="P77" s="50"/>
      <c r="Q77" s="54" t="str">
        <f>IF(P77="","",IFERROR(VLOOKUP(P77,ATIVIDADES!$A:$C,3,FALSE),"NAO CADASTRADA"))</f>
        <v/>
      </c>
      <c r="R77" s="42"/>
      <c r="S77" s="48"/>
      <c r="T77" s="54" t="str">
        <f>IF(S77="","",IFERROR(VLOOKUP(S77,EMPRESAS!$A:$C,3,FALSE),"NAO CADASTRADA"))</f>
        <v/>
      </c>
      <c r="U77" s="50"/>
      <c r="V77" s="54" t="str">
        <f>IF(U77="","",IFERROR(VLOOKUP(U77,ATIVIDADES!$A:$C,3,FALSE),"NAO CADASTRADA"))</f>
        <v/>
      </c>
      <c r="W77" s="42"/>
      <c r="X77" s="48"/>
      <c r="Y77" s="54" t="str">
        <f>IF(X77="","",IFERROR(VLOOKUP(X77,EMPRESAS!$A:$C,3,FALSE),"NAO CADASTRADA"))</f>
        <v/>
      </c>
      <c r="Z77" s="50"/>
      <c r="AA77" s="54" t="str">
        <f>IF(Z77="","",IFERROR(VLOOKUP(Z77,ATIVIDADES!$A:$C,3,FALSE),"NAO CADASTRADA"))</f>
        <v/>
      </c>
      <c r="AB77" s="42"/>
      <c r="AC77" s="48"/>
      <c r="AD77" s="54" t="str">
        <f>IF(AC77="","",IFERROR(VLOOKUP(AC77,EMPRESAS!$A:$C,3,FALSE),"NAO CADASTRADA"))</f>
        <v/>
      </c>
      <c r="AE77" s="50"/>
      <c r="AF77" s="54" t="str">
        <f>IF(AE77="","",IFERROR(VLOOKUP(AE77,ATIVIDADES!$A:$C,3,FALSE),"NAO CADASTRADA"))</f>
        <v/>
      </c>
      <c r="AG77" s="42"/>
      <c r="AH77" s="48"/>
      <c r="AI77" s="54" t="str">
        <f>IF(AH77="","",IFERROR(VLOOKUP(AH77,EMPRESAS!$A:$C,3,FALSE),"NAO CADASTRADA"))</f>
        <v/>
      </c>
      <c r="AJ77" s="50"/>
      <c r="AK77" s="54" t="str">
        <f>IF(AJ77="","",IFERROR(VLOOKUP(AJ77,ATIVIDADES!$A:$C,3,FALSE),"NAO CADASTRADA"))</f>
        <v/>
      </c>
      <c r="AL77" s="42"/>
    </row>
    <row r="78" spans="1:38" x14ac:dyDescent="0.25">
      <c r="A78" s="26" t="str">
        <f t="shared" si="9"/>
        <v>OK</v>
      </c>
      <c r="B78" s="29">
        <f t="shared" si="10"/>
        <v>2487914866</v>
      </c>
      <c r="C78" s="30">
        <v>42166</v>
      </c>
      <c r="D78" s="18">
        <f t="shared" si="13"/>
        <v>42156</v>
      </c>
      <c r="E78" s="19" t="str">
        <f>IF(ISERROR(VLOOKUP(C78,FERIADOS!$A:$B,1,FALSE)),IF(WEEKDAY(C78)=1,"Dom",IF(WEEKDAY(C78)=2,"Seg",IF(WEEKDAY(C78)=3,"Ter",IF(WEEKDAY(C78)=4,"Qua",IF(WEEKDAY(C78)=5,"Qui",IF(WEEKDAY(C78)=6,"Sex","Sab")))))),"Feriado")</f>
        <v>Qui</v>
      </c>
      <c r="F78" s="32"/>
      <c r="G78" s="33"/>
      <c r="H78" s="33"/>
      <c r="I78" s="33"/>
      <c r="J78" s="21" t="str">
        <f t="shared" si="11"/>
        <v/>
      </c>
      <c r="K78" s="21">
        <f t="shared" si="7"/>
        <v>0</v>
      </c>
      <c r="L78" s="21" t="str">
        <f t="shared" si="8"/>
        <v/>
      </c>
      <c r="M78" s="22" t="str">
        <f t="shared" si="12"/>
        <v/>
      </c>
      <c r="N78" s="48"/>
      <c r="O78" s="54" t="str">
        <f>IF(N78="","",IFERROR(VLOOKUP(N78,EMPRESAS!$A:$C,3,FALSE),"NAO CADASTRADA"))</f>
        <v/>
      </c>
      <c r="P78" s="50"/>
      <c r="Q78" s="54" t="str">
        <f>IF(P78="","",IFERROR(VLOOKUP(P78,ATIVIDADES!$A:$C,3,FALSE),"NAO CADASTRADA"))</f>
        <v/>
      </c>
      <c r="R78" s="42"/>
      <c r="S78" s="48"/>
      <c r="T78" s="54" t="str">
        <f>IF(S78="","",IFERROR(VLOOKUP(S78,EMPRESAS!$A:$C,3,FALSE),"NAO CADASTRADA"))</f>
        <v/>
      </c>
      <c r="U78" s="50"/>
      <c r="V78" s="54" t="str">
        <f>IF(U78="","",IFERROR(VLOOKUP(U78,ATIVIDADES!$A:$C,3,FALSE),"NAO CADASTRADA"))</f>
        <v/>
      </c>
      <c r="W78" s="42"/>
      <c r="X78" s="48"/>
      <c r="Y78" s="54" t="str">
        <f>IF(X78="","",IFERROR(VLOOKUP(X78,EMPRESAS!$A:$C,3,FALSE),"NAO CADASTRADA"))</f>
        <v/>
      </c>
      <c r="Z78" s="50"/>
      <c r="AA78" s="54" t="str">
        <f>IF(Z78="","",IFERROR(VLOOKUP(Z78,ATIVIDADES!$A:$C,3,FALSE),"NAO CADASTRADA"))</f>
        <v/>
      </c>
      <c r="AB78" s="42"/>
      <c r="AC78" s="48"/>
      <c r="AD78" s="54" t="str">
        <f>IF(AC78="","",IFERROR(VLOOKUP(AC78,EMPRESAS!$A:$C,3,FALSE),"NAO CADASTRADA"))</f>
        <v/>
      </c>
      <c r="AE78" s="50"/>
      <c r="AF78" s="54" t="str">
        <f>IF(AE78="","",IFERROR(VLOOKUP(AE78,ATIVIDADES!$A:$C,3,FALSE),"NAO CADASTRADA"))</f>
        <v/>
      </c>
      <c r="AG78" s="42"/>
      <c r="AH78" s="48"/>
      <c r="AI78" s="54" t="str">
        <f>IF(AH78="","",IFERROR(VLOOKUP(AH78,EMPRESAS!$A:$C,3,FALSE),"NAO CADASTRADA"))</f>
        <v/>
      </c>
      <c r="AJ78" s="50"/>
      <c r="AK78" s="54" t="str">
        <f>IF(AJ78="","",IFERROR(VLOOKUP(AJ78,ATIVIDADES!$A:$C,3,FALSE),"NAO CADASTRADA"))</f>
        <v/>
      </c>
      <c r="AL78" s="42"/>
    </row>
    <row r="79" spans="1:38" x14ac:dyDescent="0.25">
      <c r="A79" s="26" t="str">
        <f t="shared" si="9"/>
        <v>OK</v>
      </c>
      <c r="B79" s="29">
        <f t="shared" si="10"/>
        <v>2487914866</v>
      </c>
      <c r="C79" s="30">
        <v>42167</v>
      </c>
      <c r="D79" s="18">
        <f t="shared" si="13"/>
        <v>42156</v>
      </c>
      <c r="E79" s="19" t="str">
        <f>IF(ISERROR(VLOOKUP(C79,FERIADOS!$A:$B,1,FALSE)),IF(WEEKDAY(C79)=1,"Dom",IF(WEEKDAY(C79)=2,"Seg",IF(WEEKDAY(C79)=3,"Ter",IF(WEEKDAY(C79)=4,"Qua",IF(WEEKDAY(C79)=5,"Qui",IF(WEEKDAY(C79)=6,"Sex","Sab")))))),"Feriado")</f>
        <v>Sex</v>
      </c>
      <c r="F79" s="32"/>
      <c r="G79" s="33"/>
      <c r="H79" s="33"/>
      <c r="I79" s="33"/>
      <c r="J79" s="21" t="str">
        <f t="shared" si="11"/>
        <v/>
      </c>
      <c r="K79" s="21">
        <f t="shared" si="7"/>
        <v>0</v>
      </c>
      <c r="L79" s="21" t="str">
        <f t="shared" si="8"/>
        <v/>
      </c>
      <c r="M79" s="22" t="str">
        <f t="shared" si="12"/>
        <v/>
      </c>
      <c r="N79" s="48"/>
      <c r="O79" s="54" t="str">
        <f>IF(N79="","",IFERROR(VLOOKUP(N79,EMPRESAS!$A:$C,3,FALSE),"NAO CADASTRADA"))</f>
        <v/>
      </c>
      <c r="P79" s="50"/>
      <c r="Q79" s="54" t="str">
        <f>IF(P79="","",IFERROR(VLOOKUP(P79,ATIVIDADES!$A:$C,3,FALSE),"NAO CADASTRADA"))</f>
        <v/>
      </c>
      <c r="R79" s="42"/>
      <c r="S79" s="48"/>
      <c r="T79" s="54" t="str">
        <f>IF(S79="","",IFERROR(VLOOKUP(S79,EMPRESAS!$A:$C,3,FALSE),"NAO CADASTRADA"))</f>
        <v/>
      </c>
      <c r="U79" s="50"/>
      <c r="V79" s="54" t="str">
        <f>IF(U79="","",IFERROR(VLOOKUP(U79,ATIVIDADES!$A:$C,3,FALSE),"NAO CADASTRADA"))</f>
        <v/>
      </c>
      <c r="W79" s="42"/>
      <c r="X79" s="48"/>
      <c r="Y79" s="54" t="str">
        <f>IF(X79="","",IFERROR(VLOOKUP(X79,EMPRESAS!$A:$C,3,FALSE),"NAO CADASTRADA"))</f>
        <v/>
      </c>
      <c r="Z79" s="50"/>
      <c r="AA79" s="54" t="str">
        <f>IF(Z79="","",IFERROR(VLOOKUP(Z79,ATIVIDADES!$A:$C,3,FALSE),"NAO CADASTRADA"))</f>
        <v/>
      </c>
      <c r="AB79" s="42"/>
      <c r="AC79" s="48"/>
      <c r="AD79" s="54" t="str">
        <f>IF(AC79="","",IFERROR(VLOOKUP(AC79,EMPRESAS!$A:$C,3,FALSE),"NAO CADASTRADA"))</f>
        <v/>
      </c>
      <c r="AE79" s="50"/>
      <c r="AF79" s="54" t="str">
        <f>IF(AE79="","",IFERROR(VLOOKUP(AE79,ATIVIDADES!$A:$C,3,FALSE),"NAO CADASTRADA"))</f>
        <v/>
      </c>
      <c r="AG79" s="42"/>
      <c r="AH79" s="48"/>
      <c r="AI79" s="54" t="str">
        <f>IF(AH79="","",IFERROR(VLOOKUP(AH79,EMPRESAS!$A:$C,3,FALSE),"NAO CADASTRADA"))</f>
        <v/>
      </c>
      <c r="AJ79" s="50"/>
      <c r="AK79" s="54" t="str">
        <f>IF(AJ79="","",IFERROR(VLOOKUP(AJ79,ATIVIDADES!$A:$C,3,FALSE),"NAO CADASTRADA"))</f>
        <v/>
      </c>
      <c r="AL79" s="42"/>
    </row>
    <row r="80" spans="1:38" x14ac:dyDescent="0.25">
      <c r="A80" s="26" t="str">
        <f t="shared" si="9"/>
        <v>OK</v>
      </c>
      <c r="B80" s="29">
        <f t="shared" si="10"/>
        <v>2487914866</v>
      </c>
      <c r="C80" s="30">
        <v>42168</v>
      </c>
      <c r="D80" s="18">
        <f t="shared" si="13"/>
        <v>42156</v>
      </c>
      <c r="E80" s="19" t="str">
        <f>IF(ISERROR(VLOOKUP(C80,FERIADOS!$A:$B,1,FALSE)),IF(WEEKDAY(C80)=1,"Dom",IF(WEEKDAY(C80)=2,"Seg",IF(WEEKDAY(C80)=3,"Ter",IF(WEEKDAY(C80)=4,"Qua",IF(WEEKDAY(C80)=5,"Qui",IF(WEEKDAY(C80)=6,"Sex","Sab")))))),"Feriado")</f>
        <v>Sab</v>
      </c>
      <c r="F80" s="32"/>
      <c r="G80" s="33"/>
      <c r="H80" s="33"/>
      <c r="I80" s="33"/>
      <c r="J80" s="21" t="str">
        <f t="shared" si="11"/>
        <v/>
      </c>
      <c r="K80" s="21">
        <f t="shared" si="7"/>
        <v>0</v>
      </c>
      <c r="L80" s="21" t="str">
        <f t="shared" si="8"/>
        <v/>
      </c>
      <c r="M80" s="22" t="str">
        <f t="shared" si="12"/>
        <v/>
      </c>
      <c r="N80" s="48"/>
      <c r="O80" s="54" t="str">
        <f>IF(N80="","",IFERROR(VLOOKUP(N80,EMPRESAS!$A:$C,3,FALSE),"NAO CADASTRADA"))</f>
        <v/>
      </c>
      <c r="P80" s="50"/>
      <c r="Q80" s="54" t="str">
        <f>IF(P80="","",IFERROR(VLOOKUP(P80,ATIVIDADES!$A:$C,3,FALSE),"NAO CADASTRADA"))</f>
        <v/>
      </c>
      <c r="R80" s="42"/>
      <c r="S80" s="48"/>
      <c r="T80" s="54" t="str">
        <f>IF(S80="","",IFERROR(VLOOKUP(S80,EMPRESAS!$A:$C,3,FALSE),"NAO CADASTRADA"))</f>
        <v/>
      </c>
      <c r="U80" s="50"/>
      <c r="V80" s="54" t="str">
        <f>IF(U80="","",IFERROR(VLOOKUP(U80,ATIVIDADES!$A:$C,3,FALSE),"NAO CADASTRADA"))</f>
        <v/>
      </c>
      <c r="W80" s="42"/>
      <c r="X80" s="48"/>
      <c r="Y80" s="54" t="str">
        <f>IF(X80="","",IFERROR(VLOOKUP(X80,EMPRESAS!$A:$C,3,FALSE),"NAO CADASTRADA"))</f>
        <v/>
      </c>
      <c r="Z80" s="50"/>
      <c r="AA80" s="54" t="str">
        <f>IF(Z80="","",IFERROR(VLOOKUP(Z80,ATIVIDADES!$A:$C,3,FALSE),"NAO CADASTRADA"))</f>
        <v/>
      </c>
      <c r="AB80" s="42"/>
      <c r="AC80" s="48"/>
      <c r="AD80" s="54" t="str">
        <f>IF(AC80="","",IFERROR(VLOOKUP(AC80,EMPRESAS!$A:$C,3,FALSE),"NAO CADASTRADA"))</f>
        <v/>
      </c>
      <c r="AE80" s="50"/>
      <c r="AF80" s="54" t="str">
        <f>IF(AE80="","",IFERROR(VLOOKUP(AE80,ATIVIDADES!$A:$C,3,FALSE),"NAO CADASTRADA"))</f>
        <v/>
      </c>
      <c r="AG80" s="42"/>
      <c r="AH80" s="48"/>
      <c r="AI80" s="54" t="str">
        <f>IF(AH80="","",IFERROR(VLOOKUP(AH80,EMPRESAS!$A:$C,3,FALSE),"NAO CADASTRADA"))</f>
        <v/>
      </c>
      <c r="AJ80" s="50"/>
      <c r="AK80" s="54" t="str">
        <f>IF(AJ80="","",IFERROR(VLOOKUP(AJ80,ATIVIDADES!$A:$C,3,FALSE),"NAO CADASTRADA"))</f>
        <v/>
      </c>
      <c r="AL80" s="42"/>
    </row>
    <row r="81" spans="1:38" x14ac:dyDescent="0.25">
      <c r="A81" s="26" t="str">
        <f t="shared" si="9"/>
        <v>OK</v>
      </c>
      <c r="B81" s="29">
        <f t="shared" si="10"/>
        <v>2487914866</v>
      </c>
      <c r="C81" s="30">
        <v>42169</v>
      </c>
      <c r="D81" s="18">
        <f t="shared" si="13"/>
        <v>42156</v>
      </c>
      <c r="E81" s="19" t="str">
        <f>IF(ISERROR(VLOOKUP(C81,FERIADOS!$A:$B,1,FALSE)),IF(WEEKDAY(C81)=1,"Dom",IF(WEEKDAY(C81)=2,"Seg",IF(WEEKDAY(C81)=3,"Ter",IF(WEEKDAY(C81)=4,"Qua",IF(WEEKDAY(C81)=5,"Qui",IF(WEEKDAY(C81)=6,"Sex","Sab")))))),"Feriado")</f>
        <v>Dom</v>
      </c>
      <c r="F81" s="32"/>
      <c r="G81" s="33"/>
      <c r="H81" s="33"/>
      <c r="I81" s="33"/>
      <c r="J81" s="21" t="str">
        <f t="shared" si="11"/>
        <v/>
      </c>
      <c r="K81" s="21">
        <f t="shared" si="7"/>
        <v>0</v>
      </c>
      <c r="L81" s="21" t="str">
        <f t="shared" si="8"/>
        <v/>
      </c>
      <c r="M81" s="22" t="str">
        <f t="shared" si="12"/>
        <v/>
      </c>
      <c r="N81" s="48"/>
      <c r="O81" s="54" t="str">
        <f>IF(N81="","",IFERROR(VLOOKUP(N81,EMPRESAS!$A:$C,3,FALSE),"NAO CADASTRADA"))</f>
        <v/>
      </c>
      <c r="P81" s="50"/>
      <c r="Q81" s="54" t="str">
        <f>IF(P81="","",IFERROR(VLOOKUP(P81,ATIVIDADES!$A:$C,3,FALSE),"NAO CADASTRADA"))</f>
        <v/>
      </c>
      <c r="R81" s="42"/>
      <c r="S81" s="48"/>
      <c r="T81" s="54" t="str">
        <f>IF(S81="","",IFERROR(VLOOKUP(S81,EMPRESAS!$A:$C,3,FALSE),"NAO CADASTRADA"))</f>
        <v/>
      </c>
      <c r="U81" s="50"/>
      <c r="V81" s="54" t="str">
        <f>IF(U81="","",IFERROR(VLOOKUP(U81,ATIVIDADES!$A:$C,3,FALSE),"NAO CADASTRADA"))</f>
        <v/>
      </c>
      <c r="W81" s="42"/>
      <c r="X81" s="48"/>
      <c r="Y81" s="54" t="str">
        <f>IF(X81="","",IFERROR(VLOOKUP(X81,EMPRESAS!$A:$C,3,FALSE),"NAO CADASTRADA"))</f>
        <v/>
      </c>
      <c r="Z81" s="50"/>
      <c r="AA81" s="54" t="str">
        <f>IF(Z81="","",IFERROR(VLOOKUP(Z81,ATIVIDADES!$A:$C,3,FALSE),"NAO CADASTRADA"))</f>
        <v/>
      </c>
      <c r="AB81" s="42"/>
      <c r="AC81" s="48"/>
      <c r="AD81" s="54" t="str">
        <f>IF(AC81="","",IFERROR(VLOOKUP(AC81,EMPRESAS!$A:$C,3,FALSE),"NAO CADASTRADA"))</f>
        <v/>
      </c>
      <c r="AE81" s="50"/>
      <c r="AF81" s="54" t="str">
        <f>IF(AE81="","",IFERROR(VLOOKUP(AE81,ATIVIDADES!$A:$C,3,FALSE),"NAO CADASTRADA"))</f>
        <v/>
      </c>
      <c r="AG81" s="42"/>
      <c r="AH81" s="48"/>
      <c r="AI81" s="54" t="str">
        <f>IF(AH81="","",IFERROR(VLOOKUP(AH81,EMPRESAS!$A:$C,3,FALSE),"NAO CADASTRADA"))</f>
        <v/>
      </c>
      <c r="AJ81" s="50"/>
      <c r="AK81" s="54" t="str">
        <f>IF(AJ81="","",IFERROR(VLOOKUP(AJ81,ATIVIDADES!$A:$C,3,FALSE),"NAO CADASTRADA"))</f>
        <v/>
      </c>
      <c r="AL81" s="42"/>
    </row>
    <row r="82" spans="1:38" x14ac:dyDescent="0.25">
      <c r="A82" s="26" t="str">
        <f t="shared" si="9"/>
        <v>OK</v>
      </c>
      <c r="B82" s="29">
        <f t="shared" si="10"/>
        <v>2487914866</v>
      </c>
      <c r="C82" s="30">
        <v>42170</v>
      </c>
      <c r="D82" s="18">
        <f t="shared" si="13"/>
        <v>42156</v>
      </c>
      <c r="E82" s="19" t="str">
        <f>IF(ISERROR(VLOOKUP(C82,FERIADOS!$A:$B,1,FALSE)),IF(WEEKDAY(C82)=1,"Dom",IF(WEEKDAY(C82)=2,"Seg",IF(WEEKDAY(C82)=3,"Ter",IF(WEEKDAY(C82)=4,"Qua",IF(WEEKDAY(C82)=5,"Qui",IF(WEEKDAY(C82)=6,"Sex","Sab")))))),"Feriado")</f>
        <v>Seg</v>
      </c>
      <c r="F82" s="32"/>
      <c r="G82" s="33"/>
      <c r="H82" s="33"/>
      <c r="I82" s="33"/>
      <c r="J82" s="21" t="str">
        <f t="shared" si="11"/>
        <v/>
      </c>
      <c r="K82" s="21">
        <f t="shared" si="7"/>
        <v>0</v>
      </c>
      <c r="L82" s="21" t="str">
        <f t="shared" si="8"/>
        <v/>
      </c>
      <c r="M82" s="22" t="str">
        <f t="shared" si="12"/>
        <v/>
      </c>
      <c r="N82" s="48"/>
      <c r="O82" s="54" t="str">
        <f>IF(N82="","",IFERROR(VLOOKUP(N82,EMPRESAS!$A:$C,3,FALSE),"NAO CADASTRADA"))</f>
        <v/>
      </c>
      <c r="P82" s="50"/>
      <c r="Q82" s="54" t="str">
        <f>IF(P82="","",IFERROR(VLOOKUP(P82,ATIVIDADES!$A:$C,3,FALSE),"NAO CADASTRADA"))</f>
        <v/>
      </c>
      <c r="R82" s="42"/>
      <c r="S82" s="48"/>
      <c r="T82" s="54" t="str">
        <f>IF(S82="","",IFERROR(VLOOKUP(S82,EMPRESAS!$A:$C,3,FALSE),"NAO CADASTRADA"))</f>
        <v/>
      </c>
      <c r="U82" s="50"/>
      <c r="V82" s="54" t="str">
        <f>IF(U82="","",IFERROR(VLOOKUP(U82,ATIVIDADES!$A:$C,3,FALSE),"NAO CADASTRADA"))</f>
        <v/>
      </c>
      <c r="W82" s="42"/>
      <c r="X82" s="48"/>
      <c r="Y82" s="54" t="str">
        <f>IF(X82="","",IFERROR(VLOOKUP(X82,EMPRESAS!$A:$C,3,FALSE),"NAO CADASTRADA"))</f>
        <v/>
      </c>
      <c r="Z82" s="50"/>
      <c r="AA82" s="54" t="str">
        <f>IF(Z82="","",IFERROR(VLOOKUP(Z82,ATIVIDADES!$A:$C,3,FALSE),"NAO CADASTRADA"))</f>
        <v/>
      </c>
      <c r="AB82" s="42"/>
      <c r="AC82" s="48"/>
      <c r="AD82" s="54" t="str">
        <f>IF(AC82="","",IFERROR(VLOOKUP(AC82,EMPRESAS!$A:$C,3,FALSE),"NAO CADASTRADA"))</f>
        <v/>
      </c>
      <c r="AE82" s="50"/>
      <c r="AF82" s="54" t="str">
        <f>IF(AE82="","",IFERROR(VLOOKUP(AE82,ATIVIDADES!$A:$C,3,FALSE),"NAO CADASTRADA"))</f>
        <v/>
      </c>
      <c r="AG82" s="42"/>
      <c r="AH82" s="48"/>
      <c r="AI82" s="54" t="str">
        <f>IF(AH82="","",IFERROR(VLOOKUP(AH82,EMPRESAS!$A:$C,3,FALSE),"NAO CADASTRADA"))</f>
        <v/>
      </c>
      <c r="AJ82" s="50"/>
      <c r="AK82" s="54" t="str">
        <f>IF(AJ82="","",IFERROR(VLOOKUP(AJ82,ATIVIDADES!$A:$C,3,FALSE),"NAO CADASTRADA"))</f>
        <v/>
      </c>
      <c r="AL82" s="42"/>
    </row>
    <row r="83" spans="1:38" x14ac:dyDescent="0.25">
      <c r="A83" s="26" t="str">
        <f t="shared" si="9"/>
        <v>OK</v>
      </c>
      <c r="B83" s="29">
        <f t="shared" si="10"/>
        <v>2487914866</v>
      </c>
      <c r="C83" s="30">
        <v>42171</v>
      </c>
      <c r="D83" s="18">
        <f t="shared" si="13"/>
        <v>42156</v>
      </c>
      <c r="E83" s="19" t="str">
        <f>IF(ISERROR(VLOOKUP(C83,FERIADOS!$A:$B,1,FALSE)),IF(WEEKDAY(C83)=1,"Dom",IF(WEEKDAY(C83)=2,"Seg",IF(WEEKDAY(C83)=3,"Ter",IF(WEEKDAY(C83)=4,"Qua",IF(WEEKDAY(C83)=5,"Qui",IF(WEEKDAY(C83)=6,"Sex","Sab")))))),"Feriado")</f>
        <v>Ter</v>
      </c>
      <c r="F83" s="32"/>
      <c r="G83" s="33"/>
      <c r="H83" s="33"/>
      <c r="I83" s="33"/>
      <c r="J83" s="21" t="str">
        <f t="shared" si="11"/>
        <v/>
      </c>
      <c r="K83" s="21">
        <f t="shared" si="7"/>
        <v>0</v>
      </c>
      <c r="L83" s="21" t="str">
        <f t="shared" si="8"/>
        <v/>
      </c>
      <c r="M83" s="22" t="str">
        <f t="shared" si="12"/>
        <v/>
      </c>
      <c r="N83" s="48"/>
      <c r="O83" s="54" t="str">
        <f>IF(N83="","",IFERROR(VLOOKUP(N83,EMPRESAS!$A:$C,3,FALSE),"NAO CADASTRADA"))</f>
        <v/>
      </c>
      <c r="P83" s="50"/>
      <c r="Q83" s="54" t="str">
        <f>IF(P83="","",IFERROR(VLOOKUP(P83,ATIVIDADES!$A:$C,3,FALSE),"NAO CADASTRADA"))</f>
        <v/>
      </c>
      <c r="R83" s="42"/>
      <c r="S83" s="48"/>
      <c r="T83" s="54" t="str">
        <f>IF(S83="","",IFERROR(VLOOKUP(S83,EMPRESAS!$A:$C,3,FALSE),"NAO CADASTRADA"))</f>
        <v/>
      </c>
      <c r="U83" s="50"/>
      <c r="V83" s="54" t="str">
        <f>IF(U83="","",IFERROR(VLOOKUP(U83,ATIVIDADES!$A:$C,3,FALSE),"NAO CADASTRADA"))</f>
        <v/>
      </c>
      <c r="W83" s="42"/>
      <c r="X83" s="48"/>
      <c r="Y83" s="54" t="str">
        <f>IF(X83="","",IFERROR(VLOOKUP(X83,EMPRESAS!$A:$C,3,FALSE),"NAO CADASTRADA"))</f>
        <v/>
      </c>
      <c r="Z83" s="50"/>
      <c r="AA83" s="54" t="str">
        <f>IF(Z83="","",IFERROR(VLOOKUP(Z83,ATIVIDADES!$A:$C,3,FALSE),"NAO CADASTRADA"))</f>
        <v/>
      </c>
      <c r="AB83" s="42"/>
      <c r="AC83" s="48"/>
      <c r="AD83" s="54" t="str">
        <f>IF(AC83="","",IFERROR(VLOOKUP(AC83,EMPRESAS!$A:$C,3,FALSE),"NAO CADASTRADA"))</f>
        <v/>
      </c>
      <c r="AE83" s="50"/>
      <c r="AF83" s="54" t="str">
        <f>IF(AE83="","",IFERROR(VLOOKUP(AE83,ATIVIDADES!$A:$C,3,FALSE),"NAO CADASTRADA"))</f>
        <v/>
      </c>
      <c r="AG83" s="42"/>
      <c r="AH83" s="48"/>
      <c r="AI83" s="54" t="str">
        <f>IF(AH83="","",IFERROR(VLOOKUP(AH83,EMPRESAS!$A:$C,3,FALSE),"NAO CADASTRADA"))</f>
        <v/>
      </c>
      <c r="AJ83" s="50"/>
      <c r="AK83" s="54" t="str">
        <f>IF(AJ83="","",IFERROR(VLOOKUP(AJ83,ATIVIDADES!$A:$C,3,FALSE),"NAO CADASTRADA"))</f>
        <v/>
      </c>
      <c r="AL83" s="42"/>
    </row>
    <row r="84" spans="1:38" x14ac:dyDescent="0.25">
      <c r="A84" s="26" t="str">
        <f t="shared" si="9"/>
        <v>OK</v>
      </c>
      <c r="B84" s="29">
        <f t="shared" si="10"/>
        <v>2487914866</v>
      </c>
      <c r="C84" s="30">
        <v>42172</v>
      </c>
      <c r="D84" s="18">
        <f t="shared" si="13"/>
        <v>42156</v>
      </c>
      <c r="E84" s="19" t="str">
        <f>IF(ISERROR(VLOOKUP(C84,FERIADOS!$A:$B,1,FALSE)),IF(WEEKDAY(C84)=1,"Dom",IF(WEEKDAY(C84)=2,"Seg",IF(WEEKDAY(C84)=3,"Ter",IF(WEEKDAY(C84)=4,"Qua",IF(WEEKDAY(C84)=5,"Qui",IF(WEEKDAY(C84)=6,"Sex","Sab")))))),"Feriado")</f>
        <v>Qua</v>
      </c>
      <c r="F84" s="32"/>
      <c r="G84" s="33"/>
      <c r="H84" s="33"/>
      <c r="I84" s="33"/>
      <c r="J84" s="21" t="str">
        <f t="shared" si="11"/>
        <v/>
      </c>
      <c r="K84" s="21">
        <f t="shared" si="7"/>
        <v>0</v>
      </c>
      <c r="L84" s="21" t="str">
        <f t="shared" si="8"/>
        <v/>
      </c>
      <c r="M84" s="22" t="str">
        <f t="shared" si="12"/>
        <v/>
      </c>
      <c r="N84" s="48"/>
      <c r="O84" s="54" t="str">
        <f>IF(N84="","",IFERROR(VLOOKUP(N84,EMPRESAS!$A:$C,3,FALSE),"NAO CADASTRADA"))</f>
        <v/>
      </c>
      <c r="P84" s="50"/>
      <c r="Q84" s="54" t="str">
        <f>IF(P84="","",IFERROR(VLOOKUP(P84,ATIVIDADES!$A:$C,3,FALSE),"NAO CADASTRADA"))</f>
        <v/>
      </c>
      <c r="R84" s="42"/>
      <c r="S84" s="48"/>
      <c r="T84" s="54" t="str">
        <f>IF(S84="","",IFERROR(VLOOKUP(S84,EMPRESAS!$A:$C,3,FALSE),"NAO CADASTRADA"))</f>
        <v/>
      </c>
      <c r="U84" s="50"/>
      <c r="V84" s="54" t="str">
        <f>IF(U84="","",IFERROR(VLOOKUP(U84,ATIVIDADES!$A:$C,3,FALSE),"NAO CADASTRADA"))</f>
        <v/>
      </c>
      <c r="W84" s="42"/>
      <c r="X84" s="48"/>
      <c r="Y84" s="54" t="str">
        <f>IF(X84="","",IFERROR(VLOOKUP(X84,EMPRESAS!$A:$C,3,FALSE),"NAO CADASTRADA"))</f>
        <v/>
      </c>
      <c r="Z84" s="50"/>
      <c r="AA84" s="54" t="str">
        <f>IF(Z84="","",IFERROR(VLOOKUP(Z84,ATIVIDADES!$A:$C,3,FALSE),"NAO CADASTRADA"))</f>
        <v/>
      </c>
      <c r="AB84" s="42"/>
      <c r="AC84" s="48"/>
      <c r="AD84" s="54" t="str">
        <f>IF(AC84="","",IFERROR(VLOOKUP(AC84,EMPRESAS!$A:$C,3,FALSE),"NAO CADASTRADA"))</f>
        <v/>
      </c>
      <c r="AE84" s="50"/>
      <c r="AF84" s="54" t="str">
        <f>IF(AE84="","",IFERROR(VLOOKUP(AE84,ATIVIDADES!$A:$C,3,FALSE),"NAO CADASTRADA"))</f>
        <v/>
      </c>
      <c r="AG84" s="42"/>
      <c r="AH84" s="48"/>
      <c r="AI84" s="54" t="str">
        <f>IF(AH84="","",IFERROR(VLOOKUP(AH84,EMPRESAS!$A:$C,3,FALSE),"NAO CADASTRADA"))</f>
        <v/>
      </c>
      <c r="AJ84" s="50"/>
      <c r="AK84" s="54" t="str">
        <f>IF(AJ84="","",IFERROR(VLOOKUP(AJ84,ATIVIDADES!$A:$C,3,FALSE),"NAO CADASTRADA"))</f>
        <v/>
      </c>
      <c r="AL84" s="42"/>
    </row>
    <row r="85" spans="1:38" x14ac:dyDescent="0.25">
      <c r="A85" s="26" t="str">
        <f t="shared" si="9"/>
        <v>OK</v>
      </c>
      <c r="B85" s="29">
        <f t="shared" si="10"/>
        <v>2487914866</v>
      </c>
      <c r="C85" s="30">
        <v>42173</v>
      </c>
      <c r="D85" s="18">
        <f t="shared" si="13"/>
        <v>42156</v>
      </c>
      <c r="E85" s="19" t="str">
        <f>IF(ISERROR(VLOOKUP(C85,FERIADOS!$A:$B,1,FALSE)),IF(WEEKDAY(C85)=1,"Dom",IF(WEEKDAY(C85)=2,"Seg",IF(WEEKDAY(C85)=3,"Ter",IF(WEEKDAY(C85)=4,"Qua",IF(WEEKDAY(C85)=5,"Qui",IF(WEEKDAY(C85)=6,"Sex","Sab")))))),"Feriado")</f>
        <v>Qui</v>
      </c>
      <c r="F85" s="32"/>
      <c r="G85" s="33"/>
      <c r="H85" s="33"/>
      <c r="I85" s="33"/>
      <c r="J85" s="21" t="str">
        <f t="shared" si="11"/>
        <v/>
      </c>
      <c r="K85" s="21">
        <f t="shared" si="7"/>
        <v>0</v>
      </c>
      <c r="L85" s="21" t="str">
        <f t="shared" si="8"/>
        <v/>
      </c>
      <c r="M85" s="22" t="str">
        <f t="shared" si="12"/>
        <v/>
      </c>
      <c r="N85" s="48"/>
      <c r="O85" s="54" t="str">
        <f>IF(N85="","",IFERROR(VLOOKUP(N85,EMPRESAS!$A:$C,3,FALSE),"NAO CADASTRADA"))</f>
        <v/>
      </c>
      <c r="P85" s="50"/>
      <c r="Q85" s="54" t="str">
        <f>IF(P85="","",IFERROR(VLOOKUP(P85,ATIVIDADES!$A:$C,3,FALSE),"NAO CADASTRADA"))</f>
        <v/>
      </c>
      <c r="R85" s="42"/>
      <c r="S85" s="48"/>
      <c r="T85" s="54" t="str">
        <f>IF(S85="","",IFERROR(VLOOKUP(S85,EMPRESAS!$A:$C,3,FALSE),"NAO CADASTRADA"))</f>
        <v/>
      </c>
      <c r="U85" s="50"/>
      <c r="V85" s="54" t="str">
        <f>IF(U85="","",IFERROR(VLOOKUP(U85,ATIVIDADES!$A:$C,3,FALSE),"NAO CADASTRADA"))</f>
        <v/>
      </c>
      <c r="W85" s="42"/>
      <c r="X85" s="48"/>
      <c r="Y85" s="54" t="str">
        <f>IF(X85="","",IFERROR(VLOOKUP(X85,EMPRESAS!$A:$C,3,FALSE),"NAO CADASTRADA"))</f>
        <v/>
      </c>
      <c r="Z85" s="50"/>
      <c r="AA85" s="54" t="str">
        <f>IF(Z85="","",IFERROR(VLOOKUP(Z85,ATIVIDADES!$A:$C,3,FALSE),"NAO CADASTRADA"))</f>
        <v/>
      </c>
      <c r="AB85" s="42"/>
      <c r="AC85" s="48"/>
      <c r="AD85" s="54" t="str">
        <f>IF(AC85="","",IFERROR(VLOOKUP(AC85,EMPRESAS!$A:$C,3,FALSE),"NAO CADASTRADA"))</f>
        <v/>
      </c>
      <c r="AE85" s="50"/>
      <c r="AF85" s="54" t="str">
        <f>IF(AE85="","",IFERROR(VLOOKUP(AE85,ATIVIDADES!$A:$C,3,FALSE),"NAO CADASTRADA"))</f>
        <v/>
      </c>
      <c r="AG85" s="42"/>
      <c r="AH85" s="48"/>
      <c r="AI85" s="54" t="str">
        <f>IF(AH85="","",IFERROR(VLOOKUP(AH85,EMPRESAS!$A:$C,3,FALSE),"NAO CADASTRADA"))</f>
        <v/>
      </c>
      <c r="AJ85" s="50"/>
      <c r="AK85" s="54" t="str">
        <f>IF(AJ85="","",IFERROR(VLOOKUP(AJ85,ATIVIDADES!$A:$C,3,FALSE),"NAO CADASTRADA"))</f>
        <v/>
      </c>
      <c r="AL85" s="42"/>
    </row>
    <row r="86" spans="1:38" x14ac:dyDescent="0.25">
      <c r="A86" s="26" t="str">
        <f t="shared" si="9"/>
        <v>OK</v>
      </c>
      <c r="B86" s="29">
        <f t="shared" si="10"/>
        <v>2487914866</v>
      </c>
      <c r="C86" s="30">
        <v>42174</v>
      </c>
      <c r="D86" s="18">
        <f t="shared" si="13"/>
        <v>42156</v>
      </c>
      <c r="E86" s="19" t="str">
        <f>IF(ISERROR(VLOOKUP(C86,FERIADOS!$A:$B,1,FALSE)),IF(WEEKDAY(C86)=1,"Dom",IF(WEEKDAY(C86)=2,"Seg",IF(WEEKDAY(C86)=3,"Ter",IF(WEEKDAY(C86)=4,"Qua",IF(WEEKDAY(C86)=5,"Qui",IF(WEEKDAY(C86)=6,"Sex","Sab")))))),"Feriado")</f>
        <v>Sex</v>
      </c>
      <c r="F86" s="32"/>
      <c r="G86" s="33"/>
      <c r="H86" s="33"/>
      <c r="I86" s="33"/>
      <c r="J86" s="21" t="str">
        <f t="shared" si="11"/>
        <v/>
      </c>
      <c r="K86" s="21">
        <f t="shared" si="7"/>
        <v>0</v>
      </c>
      <c r="L86" s="21" t="str">
        <f t="shared" si="8"/>
        <v/>
      </c>
      <c r="M86" s="22" t="str">
        <f t="shared" si="12"/>
        <v/>
      </c>
      <c r="N86" s="48"/>
      <c r="O86" s="54" t="str">
        <f>IF(N86="","",IFERROR(VLOOKUP(N86,EMPRESAS!$A:$C,3,FALSE),"NAO CADASTRADA"))</f>
        <v/>
      </c>
      <c r="P86" s="50"/>
      <c r="Q86" s="54" t="str">
        <f>IF(P86="","",IFERROR(VLOOKUP(P86,ATIVIDADES!$A:$C,3,FALSE),"NAO CADASTRADA"))</f>
        <v/>
      </c>
      <c r="R86" s="42"/>
      <c r="S86" s="48"/>
      <c r="T86" s="54" t="str">
        <f>IF(S86="","",IFERROR(VLOOKUP(S86,EMPRESAS!$A:$C,3,FALSE),"NAO CADASTRADA"))</f>
        <v/>
      </c>
      <c r="U86" s="50"/>
      <c r="V86" s="54" t="str">
        <f>IF(U86="","",IFERROR(VLOOKUP(U86,ATIVIDADES!$A:$C,3,FALSE),"NAO CADASTRADA"))</f>
        <v/>
      </c>
      <c r="W86" s="42"/>
      <c r="X86" s="48"/>
      <c r="Y86" s="54" t="str">
        <f>IF(X86="","",IFERROR(VLOOKUP(X86,EMPRESAS!$A:$C,3,FALSE),"NAO CADASTRADA"))</f>
        <v/>
      </c>
      <c r="Z86" s="50"/>
      <c r="AA86" s="54" t="str">
        <f>IF(Z86="","",IFERROR(VLOOKUP(Z86,ATIVIDADES!$A:$C,3,FALSE),"NAO CADASTRADA"))</f>
        <v/>
      </c>
      <c r="AB86" s="42"/>
      <c r="AC86" s="48"/>
      <c r="AD86" s="54" t="str">
        <f>IF(AC86="","",IFERROR(VLOOKUP(AC86,EMPRESAS!$A:$C,3,FALSE),"NAO CADASTRADA"))</f>
        <v/>
      </c>
      <c r="AE86" s="50"/>
      <c r="AF86" s="54" t="str">
        <f>IF(AE86="","",IFERROR(VLOOKUP(AE86,ATIVIDADES!$A:$C,3,FALSE),"NAO CADASTRADA"))</f>
        <v/>
      </c>
      <c r="AG86" s="42"/>
      <c r="AH86" s="48"/>
      <c r="AI86" s="54" t="str">
        <f>IF(AH86="","",IFERROR(VLOOKUP(AH86,EMPRESAS!$A:$C,3,FALSE),"NAO CADASTRADA"))</f>
        <v/>
      </c>
      <c r="AJ86" s="50"/>
      <c r="AK86" s="54" t="str">
        <f>IF(AJ86="","",IFERROR(VLOOKUP(AJ86,ATIVIDADES!$A:$C,3,FALSE),"NAO CADASTRADA"))</f>
        <v/>
      </c>
      <c r="AL86" s="42"/>
    </row>
    <row r="87" spans="1:38" x14ac:dyDescent="0.25">
      <c r="A87" s="26" t="str">
        <f t="shared" si="9"/>
        <v>OK</v>
      </c>
      <c r="B87" s="29">
        <f t="shared" si="10"/>
        <v>2487914866</v>
      </c>
      <c r="C87" s="30">
        <v>42175</v>
      </c>
      <c r="D87" s="18">
        <f t="shared" si="13"/>
        <v>42156</v>
      </c>
      <c r="E87" s="19" t="str">
        <f>IF(ISERROR(VLOOKUP(C87,FERIADOS!$A:$B,1,FALSE)),IF(WEEKDAY(C87)=1,"Dom",IF(WEEKDAY(C87)=2,"Seg",IF(WEEKDAY(C87)=3,"Ter",IF(WEEKDAY(C87)=4,"Qua",IF(WEEKDAY(C87)=5,"Qui",IF(WEEKDAY(C87)=6,"Sex","Sab")))))),"Feriado")</f>
        <v>Sab</v>
      </c>
      <c r="F87" s="32"/>
      <c r="G87" s="33"/>
      <c r="H87" s="33"/>
      <c r="I87" s="33"/>
      <c r="J87" s="21" t="str">
        <f t="shared" si="11"/>
        <v/>
      </c>
      <c r="K87" s="21">
        <f t="shared" si="7"/>
        <v>0</v>
      </c>
      <c r="L87" s="21" t="str">
        <f t="shared" si="8"/>
        <v/>
      </c>
      <c r="M87" s="22" t="str">
        <f t="shared" si="12"/>
        <v/>
      </c>
      <c r="N87" s="48"/>
      <c r="O87" s="54" t="str">
        <f>IF(N87="","",IFERROR(VLOOKUP(N87,EMPRESAS!$A:$C,3,FALSE),"NAO CADASTRADA"))</f>
        <v/>
      </c>
      <c r="P87" s="50"/>
      <c r="Q87" s="54" t="str">
        <f>IF(P87="","",IFERROR(VLOOKUP(P87,ATIVIDADES!$A:$C,3,FALSE),"NAO CADASTRADA"))</f>
        <v/>
      </c>
      <c r="R87" s="42"/>
      <c r="S87" s="48"/>
      <c r="T87" s="54" t="str">
        <f>IF(S87="","",IFERROR(VLOOKUP(S87,EMPRESAS!$A:$C,3,FALSE),"NAO CADASTRADA"))</f>
        <v/>
      </c>
      <c r="U87" s="50"/>
      <c r="V87" s="54" t="str">
        <f>IF(U87="","",IFERROR(VLOOKUP(U87,ATIVIDADES!$A:$C,3,FALSE),"NAO CADASTRADA"))</f>
        <v/>
      </c>
      <c r="W87" s="42"/>
      <c r="X87" s="48"/>
      <c r="Y87" s="54" t="str">
        <f>IF(X87="","",IFERROR(VLOOKUP(X87,EMPRESAS!$A:$C,3,FALSE),"NAO CADASTRADA"))</f>
        <v/>
      </c>
      <c r="Z87" s="50"/>
      <c r="AA87" s="54" t="str">
        <f>IF(Z87="","",IFERROR(VLOOKUP(Z87,ATIVIDADES!$A:$C,3,FALSE),"NAO CADASTRADA"))</f>
        <v/>
      </c>
      <c r="AB87" s="42"/>
      <c r="AC87" s="48"/>
      <c r="AD87" s="54" t="str">
        <f>IF(AC87="","",IFERROR(VLOOKUP(AC87,EMPRESAS!$A:$C,3,FALSE),"NAO CADASTRADA"))</f>
        <v/>
      </c>
      <c r="AE87" s="50"/>
      <c r="AF87" s="54" t="str">
        <f>IF(AE87="","",IFERROR(VLOOKUP(AE87,ATIVIDADES!$A:$C,3,FALSE),"NAO CADASTRADA"))</f>
        <v/>
      </c>
      <c r="AG87" s="42"/>
      <c r="AH87" s="48"/>
      <c r="AI87" s="54" t="str">
        <f>IF(AH87="","",IFERROR(VLOOKUP(AH87,EMPRESAS!$A:$C,3,FALSE),"NAO CADASTRADA"))</f>
        <v/>
      </c>
      <c r="AJ87" s="50"/>
      <c r="AK87" s="54" t="str">
        <f>IF(AJ87="","",IFERROR(VLOOKUP(AJ87,ATIVIDADES!$A:$C,3,FALSE),"NAO CADASTRADA"))</f>
        <v/>
      </c>
      <c r="AL87" s="42"/>
    </row>
    <row r="88" spans="1:38" x14ac:dyDescent="0.25">
      <c r="A88" s="26" t="str">
        <f t="shared" si="9"/>
        <v>OK</v>
      </c>
      <c r="B88" s="29">
        <f t="shared" si="10"/>
        <v>2487914866</v>
      </c>
      <c r="C88" s="30">
        <v>42176</v>
      </c>
      <c r="D88" s="18">
        <f t="shared" si="13"/>
        <v>42156</v>
      </c>
      <c r="E88" s="19" t="str">
        <f>IF(ISERROR(VLOOKUP(C88,FERIADOS!$A:$B,1,FALSE)),IF(WEEKDAY(C88)=1,"Dom",IF(WEEKDAY(C88)=2,"Seg",IF(WEEKDAY(C88)=3,"Ter",IF(WEEKDAY(C88)=4,"Qua",IF(WEEKDAY(C88)=5,"Qui",IF(WEEKDAY(C88)=6,"Sex","Sab")))))),"Feriado")</f>
        <v>Dom</v>
      </c>
      <c r="F88" s="32"/>
      <c r="G88" s="33"/>
      <c r="H88" s="33"/>
      <c r="I88" s="33"/>
      <c r="J88" s="21" t="str">
        <f t="shared" si="11"/>
        <v/>
      </c>
      <c r="K88" s="21">
        <f t="shared" si="7"/>
        <v>0</v>
      </c>
      <c r="L88" s="21" t="str">
        <f t="shared" si="8"/>
        <v/>
      </c>
      <c r="M88" s="22" t="str">
        <f t="shared" si="12"/>
        <v/>
      </c>
      <c r="N88" s="48"/>
      <c r="O88" s="54" t="str">
        <f>IF(N88="","",IFERROR(VLOOKUP(N88,EMPRESAS!$A:$C,3,FALSE),"NAO CADASTRADA"))</f>
        <v/>
      </c>
      <c r="P88" s="50"/>
      <c r="Q88" s="54" t="str">
        <f>IF(P88="","",IFERROR(VLOOKUP(P88,ATIVIDADES!$A:$C,3,FALSE),"NAO CADASTRADA"))</f>
        <v/>
      </c>
      <c r="R88" s="42"/>
      <c r="S88" s="48"/>
      <c r="T88" s="54" t="str">
        <f>IF(S88="","",IFERROR(VLOOKUP(S88,EMPRESAS!$A:$C,3,FALSE),"NAO CADASTRADA"))</f>
        <v/>
      </c>
      <c r="U88" s="50"/>
      <c r="V88" s="54" t="str">
        <f>IF(U88="","",IFERROR(VLOOKUP(U88,ATIVIDADES!$A:$C,3,FALSE),"NAO CADASTRADA"))</f>
        <v/>
      </c>
      <c r="W88" s="42"/>
      <c r="X88" s="48"/>
      <c r="Y88" s="54" t="str">
        <f>IF(X88="","",IFERROR(VLOOKUP(X88,EMPRESAS!$A:$C,3,FALSE),"NAO CADASTRADA"))</f>
        <v/>
      </c>
      <c r="Z88" s="50"/>
      <c r="AA88" s="54" t="str">
        <f>IF(Z88="","",IFERROR(VLOOKUP(Z88,ATIVIDADES!$A:$C,3,FALSE),"NAO CADASTRADA"))</f>
        <v/>
      </c>
      <c r="AB88" s="42"/>
      <c r="AC88" s="48"/>
      <c r="AD88" s="54" t="str">
        <f>IF(AC88="","",IFERROR(VLOOKUP(AC88,EMPRESAS!$A:$C,3,FALSE),"NAO CADASTRADA"))</f>
        <v/>
      </c>
      <c r="AE88" s="50"/>
      <c r="AF88" s="54" t="str">
        <f>IF(AE88="","",IFERROR(VLOOKUP(AE88,ATIVIDADES!$A:$C,3,FALSE),"NAO CADASTRADA"))</f>
        <v/>
      </c>
      <c r="AG88" s="42"/>
      <c r="AH88" s="48"/>
      <c r="AI88" s="54" t="str">
        <f>IF(AH88="","",IFERROR(VLOOKUP(AH88,EMPRESAS!$A:$C,3,FALSE),"NAO CADASTRADA"))</f>
        <v/>
      </c>
      <c r="AJ88" s="50"/>
      <c r="AK88" s="54" t="str">
        <f>IF(AJ88="","",IFERROR(VLOOKUP(AJ88,ATIVIDADES!$A:$C,3,FALSE),"NAO CADASTRADA"))</f>
        <v/>
      </c>
      <c r="AL88" s="42"/>
    </row>
    <row r="89" spans="1:38" x14ac:dyDescent="0.25">
      <c r="A89" s="26" t="str">
        <f t="shared" si="9"/>
        <v>OK</v>
      </c>
      <c r="B89" s="29">
        <f t="shared" si="10"/>
        <v>2487914866</v>
      </c>
      <c r="C89" s="30">
        <v>42177</v>
      </c>
      <c r="D89" s="18">
        <f t="shared" si="13"/>
        <v>42156</v>
      </c>
      <c r="E89" s="19" t="str">
        <f>IF(ISERROR(VLOOKUP(C89,FERIADOS!$A:$B,1,FALSE)),IF(WEEKDAY(C89)=1,"Dom",IF(WEEKDAY(C89)=2,"Seg",IF(WEEKDAY(C89)=3,"Ter",IF(WEEKDAY(C89)=4,"Qua",IF(WEEKDAY(C89)=5,"Qui",IF(WEEKDAY(C89)=6,"Sex","Sab")))))),"Feriado")</f>
        <v>Seg</v>
      </c>
      <c r="F89" s="32"/>
      <c r="G89" s="33"/>
      <c r="H89" s="33"/>
      <c r="I89" s="33"/>
      <c r="J89" s="21" t="str">
        <f t="shared" si="11"/>
        <v/>
      </c>
      <c r="K89" s="21">
        <f t="shared" si="7"/>
        <v>0</v>
      </c>
      <c r="L89" s="21" t="str">
        <f t="shared" si="8"/>
        <v/>
      </c>
      <c r="M89" s="22" t="str">
        <f t="shared" si="12"/>
        <v/>
      </c>
      <c r="N89" s="48"/>
      <c r="O89" s="54" t="str">
        <f>IF(N89="","",IFERROR(VLOOKUP(N89,EMPRESAS!$A:$C,3,FALSE),"NAO CADASTRADA"))</f>
        <v/>
      </c>
      <c r="P89" s="50"/>
      <c r="Q89" s="54" t="str">
        <f>IF(P89="","",IFERROR(VLOOKUP(P89,ATIVIDADES!$A:$C,3,FALSE),"NAO CADASTRADA"))</f>
        <v/>
      </c>
      <c r="R89" s="42"/>
      <c r="S89" s="48"/>
      <c r="T89" s="54" t="str">
        <f>IF(S89="","",IFERROR(VLOOKUP(S89,EMPRESAS!$A:$C,3,FALSE),"NAO CADASTRADA"))</f>
        <v/>
      </c>
      <c r="U89" s="50"/>
      <c r="V89" s="54" t="str">
        <f>IF(U89="","",IFERROR(VLOOKUP(U89,ATIVIDADES!$A:$C,3,FALSE),"NAO CADASTRADA"))</f>
        <v/>
      </c>
      <c r="W89" s="42"/>
      <c r="X89" s="48"/>
      <c r="Y89" s="54" t="str">
        <f>IF(X89="","",IFERROR(VLOOKUP(X89,EMPRESAS!$A:$C,3,FALSE),"NAO CADASTRADA"))</f>
        <v/>
      </c>
      <c r="Z89" s="50"/>
      <c r="AA89" s="54" t="str">
        <f>IF(Z89="","",IFERROR(VLOOKUP(Z89,ATIVIDADES!$A:$C,3,FALSE),"NAO CADASTRADA"))</f>
        <v/>
      </c>
      <c r="AB89" s="42"/>
      <c r="AC89" s="48"/>
      <c r="AD89" s="54" t="str">
        <f>IF(AC89="","",IFERROR(VLOOKUP(AC89,EMPRESAS!$A:$C,3,FALSE),"NAO CADASTRADA"))</f>
        <v/>
      </c>
      <c r="AE89" s="50"/>
      <c r="AF89" s="54" t="str">
        <f>IF(AE89="","",IFERROR(VLOOKUP(AE89,ATIVIDADES!$A:$C,3,FALSE),"NAO CADASTRADA"))</f>
        <v/>
      </c>
      <c r="AG89" s="42"/>
      <c r="AH89" s="48"/>
      <c r="AI89" s="54" t="str">
        <f>IF(AH89="","",IFERROR(VLOOKUP(AH89,EMPRESAS!$A:$C,3,FALSE),"NAO CADASTRADA"))</f>
        <v/>
      </c>
      <c r="AJ89" s="50"/>
      <c r="AK89" s="54" t="str">
        <f>IF(AJ89="","",IFERROR(VLOOKUP(AJ89,ATIVIDADES!$A:$C,3,FALSE),"NAO CADASTRADA"))</f>
        <v/>
      </c>
      <c r="AL89" s="42"/>
    </row>
    <row r="90" spans="1:38" x14ac:dyDescent="0.25">
      <c r="A90" s="26" t="str">
        <f t="shared" si="9"/>
        <v>OK</v>
      </c>
      <c r="B90" s="29">
        <f t="shared" si="10"/>
        <v>2487914866</v>
      </c>
      <c r="C90" s="30">
        <v>42178</v>
      </c>
      <c r="D90" s="18">
        <f t="shared" si="13"/>
        <v>42156</v>
      </c>
      <c r="E90" s="19" t="str">
        <f>IF(ISERROR(VLOOKUP(C90,FERIADOS!$A:$B,1,FALSE)),IF(WEEKDAY(C90)=1,"Dom",IF(WEEKDAY(C90)=2,"Seg",IF(WEEKDAY(C90)=3,"Ter",IF(WEEKDAY(C90)=4,"Qua",IF(WEEKDAY(C90)=5,"Qui",IF(WEEKDAY(C90)=6,"Sex","Sab")))))),"Feriado")</f>
        <v>Ter</v>
      </c>
      <c r="F90" s="32"/>
      <c r="G90" s="33"/>
      <c r="H90" s="33"/>
      <c r="I90" s="33"/>
      <c r="J90" s="21" t="str">
        <f t="shared" si="11"/>
        <v/>
      </c>
      <c r="K90" s="21">
        <f t="shared" si="7"/>
        <v>0</v>
      </c>
      <c r="L90" s="21" t="str">
        <f t="shared" si="8"/>
        <v/>
      </c>
      <c r="M90" s="22" t="str">
        <f t="shared" si="12"/>
        <v/>
      </c>
      <c r="N90" s="48"/>
      <c r="O90" s="54" t="str">
        <f>IF(N90="","",IFERROR(VLOOKUP(N90,EMPRESAS!$A:$C,3,FALSE),"NAO CADASTRADA"))</f>
        <v/>
      </c>
      <c r="P90" s="50"/>
      <c r="Q90" s="54" t="str">
        <f>IF(P90="","",IFERROR(VLOOKUP(P90,ATIVIDADES!$A:$C,3,FALSE),"NAO CADASTRADA"))</f>
        <v/>
      </c>
      <c r="R90" s="42"/>
      <c r="S90" s="48"/>
      <c r="T90" s="54" t="str">
        <f>IF(S90="","",IFERROR(VLOOKUP(S90,EMPRESAS!$A:$C,3,FALSE),"NAO CADASTRADA"))</f>
        <v/>
      </c>
      <c r="U90" s="50"/>
      <c r="V90" s="54" t="str">
        <f>IF(U90="","",IFERROR(VLOOKUP(U90,ATIVIDADES!$A:$C,3,FALSE),"NAO CADASTRADA"))</f>
        <v/>
      </c>
      <c r="W90" s="42"/>
      <c r="X90" s="48"/>
      <c r="Y90" s="54" t="str">
        <f>IF(X90="","",IFERROR(VLOOKUP(X90,EMPRESAS!$A:$C,3,FALSE),"NAO CADASTRADA"))</f>
        <v/>
      </c>
      <c r="Z90" s="50"/>
      <c r="AA90" s="54" t="str">
        <f>IF(Z90="","",IFERROR(VLOOKUP(Z90,ATIVIDADES!$A:$C,3,FALSE),"NAO CADASTRADA"))</f>
        <v/>
      </c>
      <c r="AB90" s="42"/>
      <c r="AC90" s="48"/>
      <c r="AD90" s="54" t="str">
        <f>IF(AC90="","",IFERROR(VLOOKUP(AC90,EMPRESAS!$A:$C,3,FALSE),"NAO CADASTRADA"))</f>
        <v/>
      </c>
      <c r="AE90" s="50"/>
      <c r="AF90" s="54" t="str">
        <f>IF(AE90="","",IFERROR(VLOOKUP(AE90,ATIVIDADES!$A:$C,3,FALSE),"NAO CADASTRADA"))</f>
        <v/>
      </c>
      <c r="AG90" s="42"/>
      <c r="AH90" s="48"/>
      <c r="AI90" s="54" t="str">
        <f>IF(AH90="","",IFERROR(VLOOKUP(AH90,EMPRESAS!$A:$C,3,FALSE),"NAO CADASTRADA"))</f>
        <v/>
      </c>
      <c r="AJ90" s="50"/>
      <c r="AK90" s="54" t="str">
        <f>IF(AJ90="","",IFERROR(VLOOKUP(AJ90,ATIVIDADES!$A:$C,3,FALSE),"NAO CADASTRADA"))</f>
        <v/>
      </c>
      <c r="AL90" s="42"/>
    </row>
    <row r="91" spans="1:38" x14ac:dyDescent="0.25">
      <c r="A91" s="26" t="str">
        <f t="shared" si="9"/>
        <v>OK</v>
      </c>
      <c r="B91" s="29">
        <f t="shared" si="10"/>
        <v>2487914866</v>
      </c>
      <c r="C91" s="30">
        <v>42179</v>
      </c>
      <c r="D91" s="18">
        <f t="shared" si="13"/>
        <v>42156</v>
      </c>
      <c r="E91" s="19" t="str">
        <f>IF(ISERROR(VLOOKUP(C91,FERIADOS!$A:$B,1,FALSE)),IF(WEEKDAY(C91)=1,"Dom",IF(WEEKDAY(C91)=2,"Seg",IF(WEEKDAY(C91)=3,"Ter",IF(WEEKDAY(C91)=4,"Qua",IF(WEEKDAY(C91)=5,"Qui",IF(WEEKDAY(C91)=6,"Sex","Sab")))))),"Feriado")</f>
        <v>Qua</v>
      </c>
      <c r="F91" s="32"/>
      <c r="G91" s="33"/>
      <c r="H91" s="33"/>
      <c r="I91" s="33"/>
      <c r="J91" s="21" t="str">
        <f t="shared" si="11"/>
        <v/>
      </c>
      <c r="K91" s="21">
        <f t="shared" si="7"/>
        <v>0</v>
      </c>
      <c r="L91" s="21" t="str">
        <f t="shared" si="8"/>
        <v/>
      </c>
      <c r="M91" s="22" t="str">
        <f t="shared" si="12"/>
        <v/>
      </c>
      <c r="N91" s="48"/>
      <c r="O91" s="54" t="str">
        <f>IF(N91="","",IFERROR(VLOOKUP(N91,EMPRESAS!$A:$C,3,FALSE),"NAO CADASTRADA"))</f>
        <v/>
      </c>
      <c r="P91" s="50"/>
      <c r="Q91" s="54" t="str">
        <f>IF(P91="","",IFERROR(VLOOKUP(P91,ATIVIDADES!$A:$C,3,FALSE),"NAO CADASTRADA"))</f>
        <v/>
      </c>
      <c r="R91" s="42"/>
      <c r="S91" s="48"/>
      <c r="T91" s="54" t="str">
        <f>IF(S91="","",IFERROR(VLOOKUP(S91,EMPRESAS!$A:$C,3,FALSE),"NAO CADASTRADA"))</f>
        <v/>
      </c>
      <c r="U91" s="50"/>
      <c r="V91" s="54" t="str">
        <f>IF(U91="","",IFERROR(VLOOKUP(U91,ATIVIDADES!$A:$C,3,FALSE),"NAO CADASTRADA"))</f>
        <v/>
      </c>
      <c r="W91" s="42"/>
      <c r="X91" s="48"/>
      <c r="Y91" s="54" t="str">
        <f>IF(X91="","",IFERROR(VLOOKUP(X91,EMPRESAS!$A:$C,3,FALSE),"NAO CADASTRADA"))</f>
        <v/>
      </c>
      <c r="Z91" s="50"/>
      <c r="AA91" s="54" t="str">
        <f>IF(Z91="","",IFERROR(VLOOKUP(Z91,ATIVIDADES!$A:$C,3,FALSE),"NAO CADASTRADA"))</f>
        <v/>
      </c>
      <c r="AB91" s="42"/>
      <c r="AC91" s="48"/>
      <c r="AD91" s="54" t="str">
        <f>IF(AC91="","",IFERROR(VLOOKUP(AC91,EMPRESAS!$A:$C,3,FALSE),"NAO CADASTRADA"))</f>
        <v/>
      </c>
      <c r="AE91" s="50"/>
      <c r="AF91" s="54" t="str">
        <f>IF(AE91="","",IFERROR(VLOOKUP(AE91,ATIVIDADES!$A:$C,3,FALSE),"NAO CADASTRADA"))</f>
        <v/>
      </c>
      <c r="AG91" s="42"/>
      <c r="AH91" s="48"/>
      <c r="AI91" s="54" t="str">
        <f>IF(AH91="","",IFERROR(VLOOKUP(AH91,EMPRESAS!$A:$C,3,FALSE),"NAO CADASTRADA"))</f>
        <v/>
      </c>
      <c r="AJ91" s="50"/>
      <c r="AK91" s="54" t="str">
        <f>IF(AJ91="","",IFERROR(VLOOKUP(AJ91,ATIVIDADES!$A:$C,3,FALSE),"NAO CADASTRADA"))</f>
        <v/>
      </c>
      <c r="AL91" s="42"/>
    </row>
    <row r="92" spans="1:38" x14ac:dyDescent="0.25">
      <c r="A92" s="26" t="str">
        <f t="shared" si="9"/>
        <v>OK</v>
      </c>
      <c r="B92" s="29">
        <f t="shared" si="10"/>
        <v>2487914866</v>
      </c>
      <c r="C92" s="30">
        <v>42180</v>
      </c>
      <c r="D92" s="18">
        <f t="shared" si="13"/>
        <v>42156</v>
      </c>
      <c r="E92" s="19" t="str">
        <f>IF(ISERROR(VLOOKUP(C92,FERIADOS!$A:$B,1,FALSE)),IF(WEEKDAY(C92)=1,"Dom",IF(WEEKDAY(C92)=2,"Seg",IF(WEEKDAY(C92)=3,"Ter",IF(WEEKDAY(C92)=4,"Qua",IF(WEEKDAY(C92)=5,"Qui",IF(WEEKDAY(C92)=6,"Sex","Sab")))))),"Feriado")</f>
        <v>Qui</v>
      </c>
      <c r="F92" s="32"/>
      <c r="G92" s="33"/>
      <c r="H92" s="33"/>
      <c r="I92" s="33"/>
      <c r="J92" s="21" t="str">
        <f t="shared" si="11"/>
        <v/>
      </c>
      <c r="K92" s="21">
        <f t="shared" si="7"/>
        <v>0</v>
      </c>
      <c r="L92" s="21" t="str">
        <f t="shared" si="8"/>
        <v/>
      </c>
      <c r="M92" s="22" t="str">
        <f t="shared" si="12"/>
        <v/>
      </c>
      <c r="N92" s="48"/>
      <c r="O92" s="54" t="str">
        <f>IF(N92="","",IFERROR(VLOOKUP(N92,EMPRESAS!$A:$C,3,FALSE),"NAO CADASTRADA"))</f>
        <v/>
      </c>
      <c r="P92" s="50"/>
      <c r="Q92" s="54" t="str">
        <f>IF(P92="","",IFERROR(VLOOKUP(P92,ATIVIDADES!$A:$C,3,FALSE),"NAO CADASTRADA"))</f>
        <v/>
      </c>
      <c r="R92" s="42"/>
      <c r="S92" s="48"/>
      <c r="T92" s="54" t="str">
        <f>IF(S92="","",IFERROR(VLOOKUP(S92,EMPRESAS!$A:$C,3,FALSE),"NAO CADASTRADA"))</f>
        <v/>
      </c>
      <c r="U92" s="50"/>
      <c r="V92" s="54" t="str">
        <f>IF(U92="","",IFERROR(VLOOKUP(U92,ATIVIDADES!$A:$C,3,FALSE),"NAO CADASTRADA"))</f>
        <v/>
      </c>
      <c r="W92" s="42"/>
      <c r="X92" s="48"/>
      <c r="Y92" s="54" t="str">
        <f>IF(X92="","",IFERROR(VLOOKUP(X92,EMPRESAS!$A:$C,3,FALSE),"NAO CADASTRADA"))</f>
        <v/>
      </c>
      <c r="Z92" s="50"/>
      <c r="AA92" s="54" t="str">
        <f>IF(Z92="","",IFERROR(VLOOKUP(Z92,ATIVIDADES!$A:$C,3,FALSE),"NAO CADASTRADA"))</f>
        <v/>
      </c>
      <c r="AB92" s="42"/>
      <c r="AC92" s="48"/>
      <c r="AD92" s="54" t="str">
        <f>IF(AC92="","",IFERROR(VLOOKUP(AC92,EMPRESAS!$A:$C,3,FALSE),"NAO CADASTRADA"))</f>
        <v/>
      </c>
      <c r="AE92" s="50"/>
      <c r="AF92" s="54" t="str">
        <f>IF(AE92="","",IFERROR(VLOOKUP(AE92,ATIVIDADES!$A:$C,3,FALSE),"NAO CADASTRADA"))</f>
        <v/>
      </c>
      <c r="AG92" s="42"/>
      <c r="AH92" s="48"/>
      <c r="AI92" s="54" t="str">
        <f>IF(AH92="","",IFERROR(VLOOKUP(AH92,EMPRESAS!$A:$C,3,FALSE),"NAO CADASTRADA"))</f>
        <v/>
      </c>
      <c r="AJ92" s="50"/>
      <c r="AK92" s="54" t="str">
        <f>IF(AJ92="","",IFERROR(VLOOKUP(AJ92,ATIVIDADES!$A:$C,3,FALSE),"NAO CADASTRADA"))</f>
        <v/>
      </c>
      <c r="AL92" s="42"/>
    </row>
    <row r="93" spans="1:38" x14ac:dyDescent="0.25">
      <c r="A93" s="26" t="str">
        <f t="shared" si="9"/>
        <v>OK</v>
      </c>
      <c r="B93" s="29">
        <f t="shared" si="10"/>
        <v>2487914866</v>
      </c>
      <c r="C93" s="30">
        <v>42181</v>
      </c>
      <c r="D93" s="18">
        <f t="shared" si="13"/>
        <v>42156</v>
      </c>
      <c r="E93" s="19" t="str">
        <f>IF(ISERROR(VLOOKUP(C93,FERIADOS!$A:$B,1,FALSE)),IF(WEEKDAY(C93)=1,"Dom",IF(WEEKDAY(C93)=2,"Seg",IF(WEEKDAY(C93)=3,"Ter",IF(WEEKDAY(C93)=4,"Qua",IF(WEEKDAY(C93)=5,"Qui",IF(WEEKDAY(C93)=6,"Sex","Sab")))))),"Feriado")</f>
        <v>Sex</v>
      </c>
      <c r="F93" s="32"/>
      <c r="G93" s="33"/>
      <c r="H93" s="33"/>
      <c r="I93" s="33"/>
      <c r="J93" s="21" t="str">
        <f t="shared" si="11"/>
        <v/>
      </c>
      <c r="K93" s="21">
        <f t="shared" si="7"/>
        <v>0</v>
      </c>
      <c r="L93" s="21" t="str">
        <f t="shared" si="8"/>
        <v/>
      </c>
      <c r="M93" s="22" t="str">
        <f t="shared" si="12"/>
        <v/>
      </c>
      <c r="N93" s="48"/>
      <c r="O93" s="54" t="str">
        <f>IF(N93="","",IFERROR(VLOOKUP(N93,EMPRESAS!$A:$C,3,FALSE),"NAO CADASTRADA"))</f>
        <v/>
      </c>
      <c r="P93" s="50"/>
      <c r="Q93" s="54" t="str">
        <f>IF(P93="","",IFERROR(VLOOKUP(P93,ATIVIDADES!$A:$C,3,FALSE),"NAO CADASTRADA"))</f>
        <v/>
      </c>
      <c r="R93" s="42"/>
      <c r="S93" s="48"/>
      <c r="T93" s="54" t="str">
        <f>IF(S93="","",IFERROR(VLOOKUP(S93,EMPRESAS!$A:$C,3,FALSE),"NAO CADASTRADA"))</f>
        <v/>
      </c>
      <c r="U93" s="50"/>
      <c r="V93" s="54" t="str">
        <f>IF(U93="","",IFERROR(VLOOKUP(U93,ATIVIDADES!$A:$C,3,FALSE),"NAO CADASTRADA"))</f>
        <v/>
      </c>
      <c r="W93" s="42"/>
      <c r="X93" s="48"/>
      <c r="Y93" s="54" t="str">
        <f>IF(X93="","",IFERROR(VLOOKUP(X93,EMPRESAS!$A:$C,3,FALSE),"NAO CADASTRADA"))</f>
        <v/>
      </c>
      <c r="Z93" s="50"/>
      <c r="AA93" s="54" t="str">
        <f>IF(Z93="","",IFERROR(VLOOKUP(Z93,ATIVIDADES!$A:$C,3,FALSE),"NAO CADASTRADA"))</f>
        <v/>
      </c>
      <c r="AB93" s="42"/>
      <c r="AC93" s="48"/>
      <c r="AD93" s="54" t="str">
        <f>IF(AC93="","",IFERROR(VLOOKUP(AC93,EMPRESAS!$A:$C,3,FALSE),"NAO CADASTRADA"))</f>
        <v/>
      </c>
      <c r="AE93" s="50"/>
      <c r="AF93" s="54" t="str">
        <f>IF(AE93="","",IFERROR(VLOOKUP(AE93,ATIVIDADES!$A:$C,3,FALSE),"NAO CADASTRADA"))</f>
        <v/>
      </c>
      <c r="AG93" s="42"/>
      <c r="AH93" s="48"/>
      <c r="AI93" s="54" t="str">
        <f>IF(AH93="","",IFERROR(VLOOKUP(AH93,EMPRESAS!$A:$C,3,FALSE),"NAO CADASTRADA"))</f>
        <v/>
      </c>
      <c r="AJ93" s="50"/>
      <c r="AK93" s="54" t="str">
        <f>IF(AJ93="","",IFERROR(VLOOKUP(AJ93,ATIVIDADES!$A:$C,3,FALSE),"NAO CADASTRADA"))</f>
        <v/>
      </c>
      <c r="AL93" s="42"/>
    </row>
    <row r="94" spans="1:38" x14ac:dyDescent="0.25">
      <c r="A94" s="26" t="str">
        <f t="shared" si="9"/>
        <v>OK</v>
      </c>
      <c r="B94" s="29">
        <f t="shared" si="10"/>
        <v>2487914866</v>
      </c>
      <c r="C94" s="30">
        <v>42182</v>
      </c>
      <c r="D94" s="18">
        <f t="shared" si="13"/>
        <v>42156</v>
      </c>
      <c r="E94" s="19" t="str">
        <f>IF(ISERROR(VLOOKUP(C94,FERIADOS!$A:$B,1,FALSE)),IF(WEEKDAY(C94)=1,"Dom",IF(WEEKDAY(C94)=2,"Seg",IF(WEEKDAY(C94)=3,"Ter",IF(WEEKDAY(C94)=4,"Qua",IF(WEEKDAY(C94)=5,"Qui",IF(WEEKDAY(C94)=6,"Sex","Sab")))))),"Feriado")</f>
        <v>Sab</v>
      </c>
      <c r="F94" s="32"/>
      <c r="G94" s="33"/>
      <c r="H94" s="33"/>
      <c r="I94" s="33"/>
      <c r="J94" s="21" t="str">
        <f t="shared" si="11"/>
        <v/>
      </c>
      <c r="K94" s="21">
        <f t="shared" si="7"/>
        <v>0</v>
      </c>
      <c r="L94" s="21" t="str">
        <f t="shared" si="8"/>
        <v/>
      </c>
      <c r="M94" s="22" t="str">
        <f t="shared" si="12"/>
        <v/>
      </c>
      <c r="N94" s="48"/>
      <c r="O94" s="54" t="str">
        <f>IF(N94="","",IFERROR(VLOOKUP(N94,EMPRESAS!$A:$C,3,FALSE),"NAO CADASTRADA"))</f>
        <v/>
      </c>
      <c r="P94" s="50"/>
      <c r="Q94" s="54" t="str">
        <f>IF(P94="","",IFERROR(VLOOKUP(P94,ATIVIDADES!$A:$C,3,FALSE),"NAO CADASTRADA"))</f>
        <v/>
      </c>
      <c r="R94" s="42"/>
      <c r="S94" s="48"/>
      <c r="T94" s="54" t="str">
        <f>IF(S94="","",IFERROR(VLOOKUP(S94,EMPRESAS!$A:$C,3,FALSE),"NAO CADASTRADA"))</f>
        <v/>
      </c>
      <c r="U94" s="50"/>
      <c r="V94" s="54" t="str">
        <f>IF(U94="","",IFERROR(VLOOKUP(U94,ATIVIDADES!$A:$C,3,FALSE),"NAO CADASTRADA"))</f>
        <v/>
      </c>
      <c r="W94" s="42"/>
      <c r="X94" s="48"/>
      <c r="Y94" s="54" t="str">
        <f>IF(X94="","",IFERROR(VLOOKUP(X94,EMPRESAS!$A:$C,3,FALSE),"NAO CADASTRADA"))</f>
        <v/>
      </c>
      <c r="Z94" s="50"/>
      <c r="AA94" s="54" t="str">
        <f>IF(Z94="","",IFERROR(VLOOKUP(Z94,ATIVIDADES!$A:$C,3,FALSE),"NAO CADASTRADA"))</f>
        <v/>
      </c>
      <c r="AB94" s="42"/>
      <c r="AC94" s="48"/>
      <c r="AD94" s="54" t="str">
        <f>IF(AC94="","",IFERROR(VLOOKUP(AC94,EMPRESAS!$A:$C,3,FALSE),"NAO CADASTRADA"))</f>
        <v/>
      </c>
      <c r="AE94" s="50"/>
      <c r="AF94" s="54" t="str">
        <f>IF(AE94="","",IFERROR(VLOOKUP(AE94,ATIVIDADES!$A:$C,3,FALSE),"NAO CADASTRADA"))</f>
        <v/>
      </c>
      <c r="AG94" s="42"/>
      <c r="AH94" s="48"/>
      <c r="AI94" s="54" t="str">
        <f>IF(AH94="","",IFERROR(VLOOKUP(AH94,EMPRESAS!$A:$C,3,FALSE),"NAO CADASTRADA"))</f>
        <v/>
      </c>
      <c r="AJ94" s="50"/>
      <c r="AK94" s="54" t="str">
        <f>IF(AJ94="","",IFERROR(VLOOKUP(AJ94,ATIVIDADES!$A:$C,3,FALSE),"NAO CADASTRADA"))</f>
        <v/>
      </c>
      <c r="AL94" s="42"/>
    </row>
    <row r="95" spans="1:38" x14ac:dyDescent="0.25">
      <c r="A95" s="26" t="str">
        <f t="shared" si="9"/>
        <v>OK</v>
      </c>
      <c r="B95" s="29">
        <f t="shared" si="10"/>
        <v>2487914866</v>
      </c>
      <c r="C95" s="30">
        <v>42183</v>
      </c>
      <c r="D95" s="18">
        <f t="shared" si="13"/>
        <v>42156</v>
      </c>
      <c r="E95" s="19" t="str">
        <f>IF(ISERROR(VLOOKUP(C95,FERIADOS!$A:$B,1,FALSE)),IF(WEEKDAY(C95)=1,"Dom",IF(WEEKDAY(C95)=2,"Seg",IF(WEEKDAY(C95)=3,"Ter",IF(WEEKDAY(C95)=4,"Qua",IF(WEEKDAY(C95)=5,"Qui",IF(WEEKDAY(C95)=6,"Sex","Sab")))))),"Feriado")</f>
        <v>Dom</v>
      </c>
      <c r="F95" s="32"/>
      <c r="G95" s="33"/>
      <c r="H95" s="33"/>
      <c r="I95" s="33"/>
      <c r="J95" s="21" t="str">
        <f t="shared" si="11"/>
        <v/>
      </c>
      <c r="K95" s="21">
        <f t="shared" si="7"/>
        <v>0</v>
      </c>
      <c r="L95" s="21" t="str">
        <f t="shared" si="8"/>
        <v/>
      </c>
      <c r="M95" s="22" t="str">
        <f t="shared" si="12"/>
        <v/>
      </c>
      <c r="N95" s="48"/>
      <c r="O95" s="54" t="str">
        <f>IF(N95="","",IFERROR(VLOOKUP(N95,EMPRESAS!$A:$C,3,FALSE),"NAO CADASTRADA"))</f>
        <v/>
      </c>
      <c r="P95" s="50"/>
      <c r="Q95" s="54" t="str">
        <f>IF(P95="","",IFERROR(VLOOKUP(P95,ATIVIDADES!$A:$C,3,FALSE),"NAO CADASTRADA"))</f>
        <v/>
      </c>
      <c r="R95" s="42"/>
      <c r="S95" s="48"/>
      <c r="T95" s="54" t="str">
        <f>IF(S95="","",IFERROR(VLOOKUP(S95,EMPRESAS!$A:$C,3,FALSE),"NAO CADASTRADA"))</f>
        <v/>
      </c>
      <c r="U95" s="50"/>
      <c r="V95" s="54" t="str">
        <f>IF(U95="","",IFERROR(VLOOKUP(U95,ATIVIDADES!$A:$C,3,FALSE),"NAO CADASTRADA"))</f>
        <v/>
      </c>
      <c r="W95" s="42"/>
      <c r="X95" s="48"/>
      <c r="Y95" s="54" t="str">
        <f>IF(X95="","",IFERROR(VLOOKUP(X95,EMPRESAS!$A:$C,3,FALSE),"NAO CADASTRADA"))</f>
        <v/>
      </c>
      <c r="Z95" s="50"/>
      <c r="AA95" s="54" t="str">
        <f>IF(Z95="","",IFERROR(VLOOKUP(Z95,ATIVIDADES!$A:$C,3,FALSE),"NAO CADASTRADA"))</f>
        <v/>
      </c>
      <c r="AB95" s="42"/>
      <c r="AC95" s="48"/>
      <c r="AD95" s="54" t="str">
        <f>IF(AC95="","",IFERROR(VLOOKUP(AC95,EMPRESAS!$A:$C,3,FALSE),"NAO CADASTRADA"))</f>
        <v/>
      </c>
      <c r="AE95" s="50"/>
      <c r="AF95" s="54" t="str">
        <f>IF(AE95="","",IFERROR(VLOOKUP(AE95,ATIVIDADES!$A:$C,3,FALSE),"NAO CADASTRADA"))</f>
        <v/>
      </c>
      <c r="AG95" s="42"/>
      <c r="AH95" s="48"/>
      <c r="AI95" s="54" t="str">
        <f>IF(AH95="","",IFERROR(VLOOKUP(AH95,EMPRESAS!$A:$C,3,FALSE),"NAO CADASTRADA"))</f>
        <v/>
      </c>
      <c r="AJ95" s="50"/>
      <c r="AK95" s="54" t="str">
        <f>IF(AJ95="","",IFERROR(VLOOKUP(AJ95,ATIVIDADES!$A:$C,3,FALSE),"NAO CADASTRADA"))</f>
        <v/>
      </c>
      <c r="AL95" s="42"/>
    </row>
    <row r="96" spans="1:38" x14ac:dyDescent="0.25">
      <c r="A96" s="26" t="str">
        <f t="shared" si="9"/>
        <v>OK</v>
      </c>
      <c r="B96" s="29">
        <f t="shared" si="10"/>
        <v>2487914866</v>
      </c>
      <c r="C96" s="30">
        <v>42184</v>
      </c>
      <c r="D96" s="18">
        <f t="shared" si="13"/>
        <v>42156</v>
      </c>
      <c r="E96" s="19" t="str">
        <f>IF(ISERROR(VLOOKUP(C96,FERIADOS!$A:$B,1,FALSE)),IF(WEEKDAY(C96)=1,"Dom",IF(WEEKDAY(C96)=2,"Seg",IF(WEEKDAY(C96)=3,"Ter",IF(WEEKDAY(C96)=4,"Qua",IF(WEEKDAY(C96)=5,"Qui",IF(WEEKDAY(C96)=6,"Sex","Sab")))))),"Feriado")</f>
        <v>Seg</v>
      </c>
      <c r="F96" s="32"/>
      <c r="G96" s="33"/>
      <c r="H96" s="33"/>
      <c r="I96" s="33"/>
      <c r="J96" s="21" t="str">
        <f t="shared" si="11"/>
        <v/>
      </c>
      <c r="K96" s="21">
        <f t="shared" si="7"/>
        <v>0</v>
      </c>
      <c r="L96" s="21" t="str">
        <f t="shared" si="8"/>
        <v/>
      </c>
      <c r="M96" s="22" t="str">
        <f t="shared" si="12"/>
        <v/>
      </c>
      <c r="N96" s="48"/>
      <c r="O96" s="54" t="str">
        <f>IF(N96="","",IFERROR(VLOOKUP(N96,EMPRESAS!$A:$C,3,FALSE),"NAO CADASTRADA"))</f>
        <v/>
      </c>
      <c r="P96" s="50"/>
      <c r="Q96" s="54" t="str">
        <f>IF(P96="","",IFERROR(VLOOKUP(P96,ATIVIDADES!$A:$C,3,FALSE),"NAO CADASTRADA"))</f>
        <v/>
      </c>
      <c r="R96" s="42"/>
      <c r="S96" s="48"/>
      <c r="T96" s="54" t="str">
        <f>IF(S96="","",IFERROR(VLOOKUP(S96,EMPRESAS!$A:$C,3,FALSE),"NAO CADASTRADA"))</f>
        <v/>
      </c>
      <c r="U96" s="50"/>
      <c r="V96" s="54" t="str">
        <f>IF(U96="","",IFERROR(VLOOKUP(U96,ATIVIDADES!$A:$C,3,FALSE),"NAO CADASTRADA"))</f>
        <v/>
      </c>
      <c r="W96" s="42"/>
      <c r="X96" s="48"/>
      <c r="Y96" s="54" t="str">
        <f>IF(X96="","",IFERROR(VLOOKUP(X96,EMPRESAS!$A:$C,3,FALSE),"NAO CADASTRADA"))</f>
        <v/>
      </c>
      <c r="Z96" s="50"/>
      <c r="AA96" s="54" t="str">
        <f>IF(Z96="","",IFERROR(VLOOKUP(Z96,ATIVIDADES!$A:$C,3,FALSE),"NAO CADASTRADA"))</f>
        <v/>
      </c>
      <c r="AB96" s="42"/>
      <c r="AC96" s="48"/>
      <c r="AD96" s="54" t="str">
        <f>IF(AC96="","",IFERROR(VLOOKUP(AC96,EMPRESAS!$A:$C,3,FALSE),"NAO CADASTRADA"))</f>
        <v/>
      </c>
      <c r="AE96" s="50"/>
      <c r="AF96" s="54" t="str">
        <f>IF(AE96="","",IFERROR(VLOOKUP(AE96,ATIVIDADES!$A:$C,3,FALSE),"NAO CADASTRADA"))</f>
        <v/>
      </c>
      <c r="AG96" s="42"/>
      <c r="AH96" s="48"/>
      <c r="AI96" s="54" t="str">
        <f>IF(AH96="","",IFERROR(VLOOKUP(AH96,EMPRESAS!$A:$C,3,FALSE),"NAO CADASTRADA"))</f>
        <v/>
      </c>
      <c r="AJ96" s="50"/>
      <c r="AK96" s="54" t="str">
        <f>IF(AJ96="","",IFERROR(VLOOKUP(AJ96,ATIVIDADES!$A:$C,3,FALSE),"NAO CADASTRADA"))</f>
        <v/>
      </c>
      <c r="AL96" s="42"/>
    </row>
    <row r="97" spans="1:38" x14ac:dyDescent="0.25">
      <c r="A97" s="26" t="str">
        <f t="shared" si="9"/>
        <v>OK</v>
      </c>
      <c r="B97" s="29">
        <f t="shared" si="10"/>
        <v>2487914866</v>
      </c>
      <c r="C97" s="30">
        <v>42185</v>
      </c>
      <c r="D97" s="18">
        <f t="shared" si="13"/>
        <v>42156</v>
      </c>
      <c r="E97" s="19" t="str">
        <f>IF(ISERROR(VLOOKUP(C97,FERIADOS!$A:$B,1,FALSE)),IF(WEEKDAY(C97)=1,"Dom",IF(WEEKDAY(C97)=2,"Seg",IF(WEEKDAY(C97)=3,"Ter",IF(WEEKDAY(C97)=4,"Qua",IF(WEEKDAY(C97)=5,"Qui",IF(WEEKDAY(C97)=6,"Sex","Sab")))))),"Feriado")</f>
        <v>Ter</v>
      </c>
      <c r="F97" s="32"/>
      <c r="G97" s="33"/>
      <c r="H97" s="33"/>
      <c r="I97" s="33"/>
      <c r="J97" s="21" t="str">
        <f t="shared" si="11"/>
        <v/>
      </c>
      <c r="K97" s="21">
        <f t="shared" si="7"/>
        <v>0</v>
      </c>
      <c r="L97" s="21" t="str">
        <f t="shared" si="8"/>
        <v/>
      </c>
      <c r="M97" s="22" t="str">
        <f t="shared" si="12"/>
        <v/>
      </c>
      <c r="N97" s="48"/>
      <c r="O97" s="54" t="str">
        <f>IF(N97="","",IFERROR(VLOOKUP(N97,EMPRESAS!$A:$C,3,FALSE),"NAO CADASTRADA"))</f>
        <v/>
      </c>
      <c r="P97" s="50"/>
      <c r="Q97" s="54" t="str">
        <f>IF(P97="","",IFERROR(VLOOKUP(P97,ATIVIDADES!$A:$C,3,FALSE),"NAO CADASTRADA"))</f>
        <v/>
      </c>
      <c r="R97" s="42"/>
      <c r="S97" s="48"/>
      <c r="T97" s="54" t="str">
        <f>IF(S97="","",IFERROR(VLOOKUP(S97,EMPRESAS!$A:$C,3,FALSE),"NAO CADASTRADA"))</f>
        <v/>
      </c>
      <c r="U97" s="50"/>
      <c r="V97" s="54" t="str">
        <f>IF(U97="","",IFERROR(VLOOKUP(U97,ATIVIDADES!$A:$C,3,FALSE),"NAO CADASTRADA"))</f>
        <v/>
      </c>
      <c r="W97" s="42"/>
      <c r="X97" s="48"/>
      <c r="Y97" s="54" t="str">
        <f>IF(X97="","",IFERROR(VLOOKUP(X97,EMPRESAS!$A:$C,3,FALSE),"NAO CADASTRADA"))</f>
        <v/>
      </c>
      <c r="Z97" s="50"/>
      <c r="AA97" s="54" t="str">
        <f>IF(Z97="","",IFERROR(VLOOKUP(Z97,ATIVIDADES!$A:$C,3,FALSE),"NAO CADASTRADA"))</f>
        <v/>
      </c>
      <c r="AB97" s="42"/>
      <c r="AC97" s="48"/>
      <c r="AD97" s="54" t="str">
        <f>IF(AC97="","",IFERROR(VLOOKUP(AC97,EMPRESAS!$A:$C,3,FALSE),"NAO CADASTRADA"))</f>
        <v/>
      </c>
      <c r="AE97" s="50"/>
      <c r="AF97" s="54" t="str">
        <f>IF(AE97="","",IFERROR(VLOOKUP(AE97,ATIVIDADES!$A:$C,3,FALSE),"NAO CADASTRADA"))</f>
        <v/>
      </c>
      <c r="AG97" s="42"/>
      <c r="AH97" s="48"/>
      <c r="AI97" s="54" t="str">
        <f>IF(AH97="","",IFERROR(VLOOKUP(AH97,EMPRESAS!$A:$C,3,FALSE),"NAO CADASTRADA"))</f>
        <v/>
      </c>
      <c r="AJ97" s="50"/>
      <c r="AK97" s="54" t="str">
        <f>IF(AJ97="","",IFERROR(VLOOKUP(AJ97,ATIVIDADES!$A:$C,3,FALSE),"NAO CADASTRADA"))</f>
        <v/>
      </c>
      <c r="AL97" s="42"/>
    </row>
    <row r="98" spans="1:38" x14ac:dyDescent="0.25">
      <c r="A98" s="26" t="str">
        <f t="shared" si="9"/>
        <v>OK</v>
      </c>
      <c r="B98" s="29">
        <f t="shared" si="10"/>
        <v>2487914866</v>
      </c>
      <c r="C98" s="30">
        <v>42186</v>
      </c>
      <c r="D98" s="18">
        <f t="shared" si="13"/>
        <v>42186</v>
      </c>
      <c r="E98" s="19" t="str">
        <f>IF(ISERROR(VLOOKUP(C98,FERIADOS!$A:$B,1,FALSE)),IF(WEEKDAY(C98)=1,"Dom",IF(WEEKDAY(C98)=2,"Seg",IF(WEEKDAY(C98)=3,"Ter",IF(WEEKDAY(C98)=4,"Qua",IF(WEEKDAY(C98)=5,"Qui",IF(WEEKDAY(C98)=6,"Sex","Sab")))))),"Feriado")</f>
        <v>Qua</v>
      </c>
      <c r="F98" s="32"/>
      <c r="G98" s="33"/>
      <c r="H98" s="33"/>
      <c r="I98" s="33"/>
      <c r="J98" s="21" t="str">
        <f t="shared" si="11"/>
        <v/>
      </c>
      <c r="K98" s="21">
        <f t="shared" si="7"/>
        <v>0</v>
      </c>
      <c r="L98" s="21" t="str">
        <f t="shared" si="8"/>
        <v/>
      </c>
      <c r="M98" s="22" t="str">
        <f t="shared" si="12"/>
        <v/>
      </c>
      <c r="N98" s="48"/>
      <c r="O98" s="54" t="str">
        <f>IF(N98="","",IFERROR(VLOOKUP(N98,EMPRESAS!$A:$C,3,FALSE),"NAO CADASTRADA"))</f>
        <v/>
      </c>
      <c r="P98" s="50"/>
      <c r="Q98" s="54" t="str">
        <f>IF(P98="","",IFERROR(VLOOKUP(P98,ATIVIDADES!$A:$C,3,FALSE),"NAO CADASTRADA"))</f>
        <v/>
      </c>
      <c r="R98" s="42"/>
      <c r="S98" s="48"/>
      <c r="T98" s="54" t="str">
        <f>IF(S98="","",IFERROR(VLOOKUP(S98,EMPRESAS!$A:$C,3,FALSE),"NAO CADASTRADA"))</f>
        <v/>
      </c>
      <c r="U98" s="50"/>
      <c r="V98" s="54" t="str">
        <f>IF(U98="","",IFERROR(VLOOKUP(U98,ATIVIDADES!$A:$C,3,FALSE),"NAO CADASTRADA"))</f>
        <v/>
      </c>
      <c r="W98" s="42"/>
      <c r="X98" s="48"/>
      <c r="Y98" s="54" t="str">
        <f>IF(X98="","",IFERROR(VLOOKUP(X98,EMPRESAS!$A:$C,3,FALSE),"NAO CADASTRADA"))</f>
        <v/>
      </c>
      <c r="Z98" s="50"/>
      <c r="AA98" s="54" t="str">
        <f>IF(Z98="","",IFERROR(VLOOKUP(Z98,ATIVIDADES!$A:$C,3,FALSE),"NAO CADASTRADA"))</f>
        <v/>
      </c>
      <c r="AB98" s="42"/>
      <c r="AC98" s="48"/>
      <c r="AD98" s="54" t="str">
        <f>IF(AC98="","",IFERROR(VLOOKUP(AC98,EMPRESAS!$A:$C,3,FALSE),"NAO CADASTRADA"))</f>
        <v/>
      </c>
      <c r="AE98" s="50"/>
      <c r="AF98" s="54" t="str">
        <f>IF(AE98="","",IFERROR(VLOOKUP(AE98,ATIVIDADES!$A:$C,3,FALSE),"NAO CADASTRADA"))</f>
        <v/>
      </c>
      <c r="AG98" s="42"/>
      <c r="AH98" s="48"/>
      <c r="AI98" s="54" t="str">
        <f>IF(AH98="","",IFERROR(VLOOKUP(AH98,EMPRESAS!$A:$C,3,FALSE),"NAO CADASTRADA"))</f>
        <v/>
      </c>
      <c r="AJ98" s="50"/>
      <c r="AK98" s="54" t="str">
        <f>IF(AJ98="","",IFERROR(VLOOKUP(AJ98,ATIVIDADES!$A:$C,3,FALSE),"NAO CADASTRADA"))</f>
        <v/>
      </c>
      <c r="AL98" s="42"/>
    </row>
    <row r="99" spans="1:38" x14ac:dyDescent="0.25">
      <c r="A99" s="26" t="str">
        <f t="shared" si="9"/>
        <v>OK</v>
      </c>
      <c r="B99" s="29">
        <f t="shared" si="10"/>
        <v>2487914866</v>
      </c>
      <c r="C99" s="30">
        <v>42187</v>
      </c>
      <c r="D99" s="18">
        <f t="shared" si="13"/>
        <v>42186</v>
      </c>
      <c r="E99" s="19" t="str">
        <f>IF(ISERROR(VLOOKUP(C99,FERIADOS!$A:$B,1,FALSE)),IF(WEEKDAY(C99)=1,"Dom",IF(WEEKDAY(C99)=2,"Seg",IF(WEEKDAY(C99)=3,"Ter",IF(WEEKDAY(C99)=4,"Qua",IF(WEEKDAY(C99)=5,"Qui",IF(WEEKDAY(C99)=6,"Sex","Sab")))))),"Feriado")</f>
        <v>Qui</v>
      </c>
      <c r="F99" s="32"/>
      <c r="G99" s="33"/>
      <c r="H99" s="33"/>
      <c r="I99" s="33"/>
      <c r="J99" s="21" t="str">
        <f t="shared" si="11"/>
        <v/>
      </c>
      <c r="K99" s="21">
        <f t="shared" si="7"/>
        <v>0</v>
      </c>
      <c r="L99" s="21" t="str">
        <f t="shared" si="8"/>
        <v/>
      </c>
      <c r="M99" s="22" t="str">
        <f t="shared" si="12"/>
        <v/>
      </c>
      <c r="N99" s="48"/>
      <c r="O99" s="54" t="str">
        <f>IF(N99="","",IFERROR(VLOOKUP(N99,EMPRESAS!$A:$C,3,FALSE),"NAO CADASTRADA"))</f>
        <v/>
      </c>
      <c r="P99" s="50"/>
      <c r="Q99" s="54" t="str">
        <f>IF(P99="","",IFERROR(VLOOKUP(P99,ATIVIDADES!$A:$C,3,FALSE),"NAO CADASTRADA"))</f>
        <v/>
      </c>
      <c r="R99" s="42"/>
      <c r="S99" s="48"/>
      <c r="T99" s="54" t="str">
        <f>IF(S99="","",IFERROR(VLOOKUP(S99,EMPRESAS!$A:$C,3,FALSE),"NAO CADASTRADA"))</f>
        <v/>
      </c>
      <c r="U99" s="50"/>
      <c r="V99" s="54" t="str">
        <f>IF(U99="","",IFERROR(VLOOKUP(U99,ATIVIDADES!$A:$C,3,FALSE),"NAO CADASTRADA"))</f>
        <v/>
      </c>
      <c r="W99" s="42"/>
      <c r="X99" s="48"/>
      <c r="Y99" s="54" t="str">
        <f>IF(X99="","",IFERROR(VLOOKUP(X99,EMPRESAS!$A:$C,3,FALSE),"NAO CADASTRADA"))</f>
        <v/>
      </c>
      <c r="Z99" s="50"/>
      <c r="AA99" s="54" t="str">
        <f>IF(Z99="","",IFERROR(VLOOKUP(Z99,ATIVIDADES!$A:$C,3,FALSE),"NAO CADASTRADA"))</f>
        <v/>
      </c>
      <c r="AB99" s="42"/>
      <c r="AC99" s="48"/>
      <c r="AD99" s="54" t="str">
        <f>IF(AC99="","",IFERROR(VLOOKUP(AC99,EMPRESAS!$A:$C,3,FALSE),"NAO CADASTRADA"))</f>
        <v/>
      </c>
      <c r="AE99" s="50"/>
      <c r="AF99" s="54" t="str">
        <f>IF(AE99="","",IFERROR(VLOOKUP(AE99,ATIVIDADES!$A:$C,3,FALSE),"NAO CADASTRADA"))</f>
        <v/>
      </c>
      <c r="AG99" s="42"/>
      <c r="AH99" s="48"/>
      <c r="AI99" s="54" t="str">
        <f>IF(AH99="","",IFERROR(VLOOKUP(AH99,EMPRESAS!$A:$C,3,FALSE),"NAO CADASTRADA"))</f>
        <v/>
      </c>
      <c r="AJ99" s="50"/>
      <c r="AK99" s="54" t="str">
        <f>IF(AJ99="","",IFERROR(VLOOKUP(AJ99,ATIVIDADES!$A:$C,3,FALSE),"NAO CADASTRADA"))</f>
        <v/>
      </c>
      <c r="AL99" s="42"/>
    </row>
    <row r="100" spans="1:38" x14ac:dyDescent="0.25">
      <c r="A100" s="26" t="str">
        <f t="shared" si="9"/>
        <v>OK</v>
      </c>
      <c r="B100" s="29">
        <f t="shared" si="10"/>
        <v>2487914866</v>
      </c>
      <c r="C100" s="30">
        <v>42188</v>
      </c>
      <c r="D100" s="18">
        <f t="shared" si="13"/>
        <v>42186</v>
      </c>
      <c r="E100" s="19" t="str">
        <f>IF(ISERROR(VLOOKUP(C100,FERIADOS!$A:$B,1,FALSE)),IF(WEEKDAY(C100)=1,"Dom",IF(WEEKDAY(C100)=2,"Seg",IF(WEEKDAY(C100)=3,"Ter",IF(WEEKDAY(C100)=4,"Qua",IF(WEEKDAY(C100)=5,"Qui",IF(WEEKDAY(C100)=6,"Sex","Sab")))))),"Feriado")</f>
        <v>Sex</v>
      </c>
      <c r="F100" s="32"/>
      <c r="G100" s="33"/>
      <c r="H100" s="33"/>
      <c r="I100" s="33"/>
      <c r="J100" s="21" t="str">
        <f t="shared" si="11"/>
        <v/>
      </c>
      <c r="K100" s="21">
        <f t="shared" si="7"/>
        <v>0</v>
      </c>
      <c r="L100" s="21" t="str">
        <f t="shared" si="8"/>
        <v/>
      </c>
      <c r="M100" s="22" t="str">
        <f t="shared" si="12"/>
        <v/>
      </c>
      <c r="N100" s="48"/>
      <c r="O100" s="54" t="str">
        <f>IF(N100="","",IFERROR(VLOOKUP(N100,EMPRESAS!$A:$C,3,FALSE),"NAO CADASTRADA"))</f>
        <v/>
      </c>
      <c r="P100" s="50"/>
      <c r="Q100" s="54" t="str">
        <f>IF(P100="","",IFERROR(VLOOKUP(P100,ATIVIDADES!$A:$C,3,FALSE),"NAO CADASTRADA"))</f>
        <v/>
      </c>
      <c r="R100" s="42"/>
      <c r="S100" s="48"/>
      <c r="T100" s="54" t="str">
        <f>IF(S100="","",IFERROR(VLOOKUP(S100,EMPRESAS!$A:$C,3,FALSE),"NAO CADASTRADA"))</f>
        <v/>
      </c>
      <c r="U100" s="50"/>
      <c r="V100" s="54" t="str">
        <f>IF(U100="","",IFERROR(VLOOKUP(U100,ATIVIDADES!$A:$C,3,FALSE),"NAO CADASTRADA"))</f>
        <v/>
      </c>
      <c r="W100" s="42"/>
      <c r="X100" s="48"/>
      <c r="Y100" s="54" t="str">
        <f>IF(X100="","",IFERROR(VLOOKUP(X100,EMPRESAS!$A:$C,3,FALSE),"NAO CADASTRADA"))</f>
        <v/>
      </c>
      <c r="Z100" s="50"/>
      <c r="AA100" s="54" t="str">
        <f>IF(Z100="","",IFERROR(VLOOKUP(Z100,ATIVIDADES!$A:$C,3,FALSE),"NAO CADASTRADA"))</f>
        <v/>
      </c>
      <c r="AB100" s="42"/>
      <c r="AC100" s="48"/>
      <c r="AD100" s="54" t="str">
        <f>IF(AC100="","",IFERROR(VLOOKUP(AC100,EMPRESAS!$A:$C,3,FALSE),"NAO CADASTRADA"))</f>
        <v/>
      </c>
      <c r="AE100" s="50"/>
      <c r="AF100" s="54" t="str">
        <f>IF(AE100="","",IFERROR(VLOOKUP(AE100,ATIVIDADES!$A:$C,3,FALSE),"NAO CADASTRADA"))</f>
        <v/>
      </c>
      <c r="AG100" s="42"/>
      <c r="AH100" s="48"/>
      <c r="AI100" s="54" t="str">
        <f>IF(AH100="","",IFERROR(VLOOKUP(AH100,EMPRESAS!$A:$C,3,FALSE),"NAO CADASTRADA"))</f>
        <v/>
      </c>
      <c r="AJ100" s="50"/>
      <c r="AK100" s="54" t="str">
        <f>IF(AJ100="","",IFERROR(VLOOKUP(AJ100,ATIVIDADES!$A:$C,3,FALSE),"NAO CADASTRADA"))</f>
        <v/>
      </c>
      <c r="AL100" s="42"/>
    </row>
    <row r="101" spans="1:38" x14ac:dyDescent="0.25">
      <c r="A101" s="26" t="str">
        <f t="shared" si="9"/>
        <v>OK</v>
      </c>
      <c r="B101" s="29">
        <f t="shared" si="10"/>
        <v>2487914866</v>
      </c>
      <c r="C101" s="30">
        <v>42189</v>
      </c>
      <c r="D101" s="18">
        <f t="shared" si="13"/>
        <v>42186</v>
      </c>
      <c r="E101" s="19" t="str">
        <f>IF(ISERROR(VLOOKUP(C101,FERIADOS!$A:$B,1,FALSE)),IF(WEEKDAY(C101)=1,"Dom",IF(WEEKDAY(C101)=2,"Seg",IF(WEEKDAY(C101)=3,"Ter",IF(WEEKDAY(C101)=4,"Qua",IF(WEEKDAY(C101)=5,"Qui",IF(WEEKDAY(C101)=6,"Sex","Sab")))))),"Feriado")</f>
        <v>Sab</v>
      </c>
      <c r="F101" s="32"/>
      <c r="G101" s="33"/>
      <c r="H101" s="33"/>
      <c r="I101" s="33"/>
      <c r="J101" s="21" t="str">
        <f t="shared" si="11"/>
        <v/>
      </c>
      <c r="K101" s="21">
        <f t="shared" si="7"/>
        <v>0</v>
      </c>
      <c r="L101" s="21" t="str">
        <f t="shared" si="8"/>
        <v/>
      </c>
      <c r="M101" s="22" t="str">
        <f t="shared" si="12"/>
        <v/>
      </c>
      <c r="N101" s="48"/>
      <c r="O101" s="54" t="str">
        <f>IF(N101="","",IFERROR(VLOOKUP(N101,EMPRESAS!$A:$C,3,FALSE),"NAO CADASTRADA"))</f>
        <v/>
      </c>
      <c r="P101" s="50"/>
      <c r="Q101" s="54" t="str">
        <f>IF(P101="","",IFERROR(VLOOKUP(P101,ATIVIDADES!$A:$C,3,FALSE),"NAO CADASTRADA"))</f>
        <v/>
      </c>
      <c r="R101" s="42"/>
      <c r="S101" s="48"/>
      <c r="T101" s="54" t="str">
        <f>IF(S101="","",IFERROR(VLOOKUP(S101,EMPRESAS!$A:$C,3,FALSE),"NAO CADASTRADA"))</f>
        <v/>
      </c>
      <c r="U101" s="50"/>
      <c r="V101" s="54" t="str">
        <f>IF(U101="","",IFERROR(VLOOKUP(U101,ATIVIDADES!$A:$C,3,FALSE),"NAO CADASTRADA"))</f>
        <v/>
      </c>
      <c r="W101" s="42"/>
      <c r="X101" s="48"/>
      <c r="Y101" s="54" t="str">
        <f>IF(X101="","",IFERROR(VLOOKUP(X101,EMPRESAS!$A:$C,3,FALSE),"NAO CADASTRADA"))</f>
        <v/>
      </c>
      <c r="Z101" s="50"/>
      <c r="AA101" s="54" t="str">
        <f>IF(Z101="","",IFERROR(VLOOKUP(Z101,ATIVIDADES!$A:$C,3,FALSE),"NAO CADASTRADA"))</f>
        <v/>
      </c>
      <c r="AB101" s="42"/>
      <c r="AC101" s="48"/>
      <c r="AD101" s="54" t="str">
        <f>IF(AC101="","",IFERROR(VLOOKUP(AC101,EMPRESAS!$A:$C,3,FALSE),"NAO CADASTRADA"))</f>
        <v/>
      </c>
      <c r="AE101" s="50"/>
      <c r="AF101" s="54" t="str">
        <f>IF(AE101="","",IFERROR(VLOOKUP(AE101,ATIVIDADES!$A:$C,3,FALSE),"NAO CADASTRADA"))</f>
        <v/>
      </c>
      <c r="AG101" s="42"/>
      <c r="AH101" s="48"/>
      <c r="AI101" s="54" t="str">
        <f>IF(AH101="","",IFERROR(VLOOKUP(AH101,EMPRESAS!$A:$C,3,FALSE),"NAO CADASTRADA"))</f>
        <v/>
      </c>
      <c r="AJ101" s="50"/>
      <c r="AK101" s="54" t="str">
        <f>IF(AJ101="","",IFERROR(VLOOKUP(AJ101,ATIVIDADES!$A:$C,3,FALSE),"NAO CADASTRADA"))</f>
        <v/>
      </c>
      <c r="AL101" s="42"/>
    </row>
    <row r="102" spans="1:38" x14ac:dyDescent="0.25">
      <c r="A102" s="26" t="str">
        <f t="shared" si="9"/>
        <v>OK</v>
      </c>
      <c r="B102" s="29">
        <f t="shared" si="10"/>
        <v>2487914866</v>
      </c>
      <c r="C102" s="30">
        <v>42190</v>
      </c>
      <c r="D102" s="18">
        <f t="shared" si="13"/>
        <v>42186</v>
      </c>
      <c r="E102" s="19" t="str">
        <f>IF(ISERROR(VLOOKUP(C102,FERIADOS!$A:$B,1,FALSE)),IF(WEEKDAY(C102)=1,"Dom",IF(WEEKDAY(C102)=2,"Seg",IF(WEEKDAY(C102)=3,"Ter",IF(WEEKDAY(C102)=4,"Qua",IF(WEEKDAY(C102)=5,"Qui",IF(WEEKDAY(C102)=6,"Sex","Sab")))))),"Feriado")</f>
        <v>Dom</v>
      </c>
      <c r="F102" s="32"/>
      <c r="G102" s="33"/>
      <c r="H102" s="33"/>
      <c r="I102" s="33"/>
      <c r="J102" s="21" t="str">
        <f t="shared" si="11"/>
        <v/>
      </c>
      <c r="K102" s="21">
        <f t="shared" si="7"/>
        <v>0</v>
      </c>
      <c r="L102" s="21" t="str">
        <f t="shared" si="8"/>
        <v/>
      </c>
      <c r="M102" s="22" t="str">
        <f t="shared" si="12"/>
        <v/>
      </c>
      <c r="N102" s="48"/>
      <c r="O102" s="54" t="str">
        <f>IF(N102="","",IFERROR(VLOOKUP(N102,EMPRESAS!$A:$C,3,FALSE),"NAO CADASTRADA"))</f>
        <v/>
      </c>
      <c r="P102" s="50"/>
      <c r="Q102" s="54" t="str">
        <f>IF(P102="","",IFERROR(VLOOKUP(P102,ATIVIDADES!$A:$C,3,FALSE),"NAO CADASTRADA"))</f>
        <v/>
      </c>
      <c r="R102" s="42"/>
      <c r="S102" s="48"/>
      <c r="T102" s="54" t="str">
        <f>IF(S102="","",IFERROR(VLOOKUP(S102,EMPRESAS!$A:$C,3,FALSE),"NAO CADASTRADA"))</f>
        <v/>
      </c>
      <c r="U102" s="50"/>
      <c r="V102" s="54" t="str">
        <f>IF(U102="","",IFERROR(VLOOKUP(U102,ATIVIDADES!$A:$C,3,FALSE),"NAO CADASTRADA"))</f>
        <v/>
      </c>
      <c r="W102" s="42"/>
      <c r="X102" s="48"/>
      <c r="Y102" s="54" t="str">
        <f>IF(X102="","",IFERROR(VLOOKUP(X102,EMPRESAS!$A:$C,3,FALSE),"NAO CADASTRADA"))</f>
        <v/>
      </c>
      <c r="Z102" s="50"/>
      <c r="AA102" s="54" t="str">
        <f>IF(Z102="","",IFERROR(VLOOKUP(Z102,ATIVIDADES!$A:$C,3,FALSE),"NAO CADASTRADA"))</f>
        <v/>
      </c>
      <c r="AB102" s="42"/>
      <c r="AC102" s="48"/>
      <c r="AD102" s="54" t="str">
        <f>IF(AC102="","",IFERROR(VLOOKUP(AC102,EMPRESAS!$A:$C,3,FALSE),"NAO CADASTRADA"))</f>
        <v/>
      </c>
      <c r="AE102" s="50"/>
      <c r="AF102" s="54" t="str">
        <f>IF(AE102="","",IFERROR(VLOOKUP(AE102,ATIVIDADES!$A:$C,3,FALSE),"NAO CADASTRADA"))</f>
        <v/>
      </c>
      <c r="AG102" s="42"/>
      <c r="AH102" s="48"/>
      <c r="AI102" s="54" t="str">
        <f>IF(AH102="","",IFERROR(VLOOKUP(AH102,EMPRESAS!$A:$C,3,FALSE),"NAO CADASTRADA"))</f>
        <v/>
      </c>
      <c r="AJ102" s="50"/>
      <c r="AK102" s="54" t="str">
        <f>IF(AJ102="","",IFERROR(VLOOKUP(AJ102,ATIVIDADES!$A:$C,3,FALSE),"NAO CADASTRADA"))</f>
        <v/>
      </c>
      <c r="AL102" s="42"/>
    </row>
    <row r="103" spans="1:38" x14ac:dyDescent="0.25">
      <c r="A103" s="26" t="str">
        <f t="shared" si="9"/>
        <v>OK</v>
      </c>
      <c r="B103" s="29">
        <f t="shared" si="10"/>
        <v>2487914866</v>
      </c>
      <c r="C103" s="30">
        <v>42191</v>
      </c>
      <c r="D103" s="18">
        <f t="shared" si="13"/>
        <v>42186</v>
      </c>
      <c r="E103" s="19" t="str">
        <f>IF(ISERROR(VLOOKUP(C103,FERIADOS!$A:$B,1,FALSE)),IF(WEEKDAY(C103)=1,"Dom",IF(WEEKDAY(C103)=2,"Seg",IF(WEEKDAY(C103)=3,"Ter",IF(WEEKDAY(C103)=4,"Qua",IF(WEEKDAY(C103)=5,"Qui",IF(WEEKDAY(C103)=6,"Sex","Sab")))))),"Feriado")</f>
        <v>Seg</v>
      </c>
      <c r="F103" s="32"/>
      <c r="G103" s="33"/>
      <c r="H103" s="33"/>
      <c r="I103" s="33"/>
      <c r="J103" s="21" t="str">
        <f t="shared" si="11"/>
        <v/>
      </c>
      <c r="K103" s="21">
        <f t="shared" si="7"/>
        <v>0</v>
      </c>
      <c r="L103" s="21" t="str">
        <f t="shared" si="8"/>
        <v/>
      </c>
      <c r="M103" s="22" t="str">
        <f t="shared" si="12"/>
        <v/>
      </c>
      <c r="N103" s="48"/>
      <c r="O103" s="54" t="str">
        <f>IF(N103="","",IFERROR(VLOOKUP(N103,EMPRESAS!$A:$C,3,FALSE),"NAO CADASTRADA"))</f>
        <v/>
      </c>
      <c r="P103" s="50"/>
      <c r="Q103" s="54" t="str">
        <f>IF(P103="","",IFERROR(VLOOKUP(P103,ATIVIDADES!$A:$C,3,FALSE),"NAO CADASTRADA"))</f>
        <v/>
      </c>
      <c r="R103" s="42"/>
      <c r="S103" s="48"/>
      <c r="T103" s="54" t="str">
        <f>IF(S103="","",IFERROR(VLOOKUP(S103,EMPRESAS!$A:$C,3,FALSE),"NAO CADASTRADA"))</f>
        <v/>
      </c>
      <c r="U103" s="50"/>
      <c r="V103" s="54" t="str">
        <f>IF(U103="","",IFERROR(VLOOKUP(U103,ATIVIDADES!$A:$C,3,FALSE),"NAO CADASTRADA"))</f>
        <v/>
      </c>
      <c r="W103" s="42"/>
      <c r="X103" s="48"/>
      <c r="Y103" s="54" t="str">
        <f>IF(X103="","",IFERROR(VLOOKUP(X103,EMPRESAS!$A:$C,3,FALSE),"NAO CADASTRADA"))</f>
        <v/>
      </c>
      <c r="Z103" s="50"/>
      <c r="AA103" s="54" t="str">
        <f>IF(Z103="","",IFERROR(VLOOKUP(Z103,ATIVIDADES!$A:$C,3,FALSE),"NAO CADASTRADA"))</f>
        <v/>
      </c>
      <c r="AB103" s="42"/>
      <c r="AC103" s="48"/>
      <c r="AD103" s="54" t="str">
        <f>IF(AC103="","",IFERROR(VLOOKUP(AC103,EMPRESAS!$A:$C,3,FALSE),"NAO CADASTRADA"))</f>
        <v/>
      </c>
      <c r="AE103" s="50"/>
      <c r="AF103" s="54" t="str">
        <f>IF(AE103="","",IFERROR(VLOOKUP(AE103,ATIVIDADES!$A:$C,3,FALSE),"NAO CADASTRADA"))</f>
        <v/>
      </c>
      <c r="AG103" s="42"/>
      <c r="AH103" s="48"/>
      <c r="AI103" s="54" t="str">
        <f>IF(AH103="","",IFERROR(VLOOKUP(AH103,EMPRESAS!$A:$C,3,FALSE),"NAO CADASTRADA"))</f>
        <v/>
      </c>
      <c r="AJ103" s="50"/>
      <c r="AK103" s="54" t="str">
        <f>IF(AJ103="","",IFERROR(VLOOKUP(AJ103,ATIVIDADES!$A:$C,3,FALSE),"NAO CADASTRADA"))</f>
        <v/>
      </c>
      <c r="AL103" s="42"/>
    </row>
    <row r="104" spans="1:38" x14ac:dyDescent="0.25">
      <c r="A104" s="26" t="str">
        <f t="shared" si="9"/>
        <v>OK</v>
      </c>
      <c r="B104" s="29">
        <f t="shared" si="10"/>
        <v>2487914866</v>
      </c>
      <c r="C104" s="30">
        <v>42192</v>
      </c>
      <c r="D104" s="18">
        <f t="shared" si="13"/>
        <v>42186</v>
      </c>
      <c r="E104" s="19" t="str">
        <f>IF(ISERROR(VLOOKUP(C104,FERIADOS!$A:$B,1,FALSE)),IF(WEEKDAY(C104)=1,"Dom",IF(WEEKDAY(C104)=2,"Seg",IF(WEEKDAY(C104)=3,"Ter",IF(WEEKDAY(C104)=4,"Qua",IF(WEEKDAY(C104)=5,"Qui",IF(WEEKDAY(C104)=6,"Sex","Sab")))))),"Feriado")</f>
        <v>Ter</v>
      </c>
      <c r="F104" s="32"/>
      <c r="G104" s="33"/>
      <c r="H104" s="33"/>
      <c r="I104" s="33"/>
      <c r="J104" s="21" t="str">
        <f t="shared" si="11"/>
        <v/>
      </c>
      <c r="K104" s="21">
        <f t="shared" si="7"/>
        <v>0</v>
      </c>
      <c r="L104" s="21" t="str">
        <f t="shared" si="8"/>
        <v/>
      </c>
      <c r="M104" s="22" t="str">
        <f t="shared" si="12"/>
        <v/>
      </c>
      <c r="N104" s="48"/>
      <c r="O104" s="54" t="str">
        <f>IF(N104="","",IFERROR(VLOOKUP(N104,EMPRESAS!$A:$C,3,FALSE),"NAO CADASTRADA"))</f>
        <v/>
      </c>
      <c r="P104" s="50"/>
      <c r="Q104" s="54" t="str">
        <f>IF(P104="","",IFERROR(VLOOKUP(P104,ATIVIDADES!$A:$C,3,FALSE),"NAO CADASTRADA"))</f>
        <v/>
      </c>
      <c r="R104" s="42"/>
      <c r="S104" s="48"/>
      <c r="T104" s="54" t="str">
        <f>IF(S104="","",IFERROR(VLOOKUP(S104,EMPRESAS!$A:$C,3,FALSE),"NAO CADASTRADA"))</f>
        <v/>
      </c>
      <c r="U104" s="50"/>
      <c r="V104" s="54" t="str">
        <f>IF(U104="","",IFERROR(VLOOKUP(U104,ATIVIDADES!$A:$C,3,FALSE),"NAO CADASTRADA"))</f>
        <v/>
      </c>
      <c r="W104" s="42"/>
      <c r="X104" s="48"/>
      <c r="Y104" s="54" t="str">
        <f>IF(X104="","",IFERROR(VLOOKUP(X104,EMPRESAS!$A:$C,3,FALSE),"NAO CADASTRADA"))</f>
        <v/>
      </c>
      <c r="Z104" s="50"/>
      <c r="AA104" s="54" t="str">
        <f>IF(Z104="","",IFERROR(VLOOKUP(Z104,ATIVIDADES!$A:$C,3,FALSE),"NAO CADASTRADA"))</f>
        <v/>
      </c>
      <c r="AB104" s="42"/>
      <c r="AC104" s="48"/>
      <c r="AD104" s="54" t="str">
        <f>IF(AC104="","",IFERROR(VLOOKUP(AC104,EMPRESAS!$A:$C,3,FALSE),"NAO CADASTRADA"))</f>
        <v/>
      </c>
      <c r="AE104" s="50"/>
      <c r="AF104" s="54" t="str">
        <f>IF(AE104="","",IFERROR(VLOOKUP(AE104,ATIVIDADES!$A:$C,3,FALSE),"NAO CADASTRADA"))</f>
        <v/>
      </c>
      <c r="AG104" s="42"/>
      <c r="AH104" s="48"/>
      <c r="AI104" s="54" t="str">
        <f>IF(AH104="","",IFERROR(VLOOKUP(AH104,EMPRESAS!$A:$C,3,FALSE),"NAO CADASTRADA"))</f>
        <v/>
      </c>
      <c r="AJ104" s="50"/>
      <c r="AK104" s="54" t="str">
        <f>IF(AJ104="","",IFERROR(VLOOKUP(AJ104,ATIVIDADES!$A:$C,3,FALSE),"NAO CADASTRADA"))</f>
        <v/>
      </c>
      <c r="AL104" s="42"/>
    </row>
    <row r="105" spans="1:38" x14ac:dyDescent="0.25">
      <c r="A105" s="26" t="str">
        <f t="shared" si="9"/>
        <v>OK</v>
      </c>
      <c r="B105" s="29">
        <f t="shared" si="10"/>
        <v>2487914866</v>
      </c>
      <c r="C105" s="30">
        <v>42193</v>
      </c>
      <c r="D105" s="18">
        <f t="shared" si="13"/>
        <v>42186</v>
      </c>
      <c r="E105" s="19" t="str">
        <f>IF(ISERROR(VLOOKUP(C105,FERIADOS!$A:$B,1,FALSE)),IF(WEEKDAY(C105)=1,"Dom",IF(WEEKDAY(C105)=2,"Seg",IF(WEEKDAY(C105)=3,"Ter",IF(WEEKDAY(C105)=4,"Qua",IF(WEEKDAY(C105)=5,"Qui",IF(WEEKDAY(C105)=6,"Sex","Sab")))))),"Feriado")</f>
        <v>Qua</v>
      </c>
      <c r="F105" s="32"/>
      <c r="G105" s="33"/>
      <c r="H105" s="33"/>
      <c r="I105" s="33"/>
      <c r="J105" s="21" t="str">
        <f t="shared" si="11"/>
        <v/>
      </c>
      <c r="K105" s="21">
        <f t="shared" si="7"/>
        <v>0</v>
      </c>
      <c r="L105" s="21" t="str">
        <f t="shared" si="8"/>
        <v/>
      </c>
      <c r="M105" s="22" t="str">
        <f t="shared" si="12"/>
        <v/>
      </c>
      <c r="N105" s="48"/>
      <c r="O105" s="54" t="str">
        <f>IF(N105="","",IFERROR(VLOOKUP(N105,EMPRESAS!$A:$C,3,FALSE),"NAO CADASTRADA"))</f>
        <v/>
      </c>
      <c r="P105" s="50"/>
      <c r="Q105" s="54" t="str">
        <f>IF(P105="","",IFERROR(VLOOKUP(P105,ATIVIDADES!$A:$C,3,FALSE),"NAO CADASTRADA"))</f>
        <v/>
      </c>
      <c r="R105" s="42"/>
      <c r="S105" s="48"/>
      <c r="T105" s="54" t="str">
        <f>IF(S105="","",IFERROR(VLOOKUP(S105,EMPRESAS!$A:$C,3,FALSE),"NAO CADASTRADA"))</f>
        <v/>
      </c>
      <c r="U105" s="50"/>
      <c r="V105" s="54" t="str">
        <f>IF(U105="","",IFERROR(VLOOKUP(U105,ATIVIDADES!$A:$C,3,FALSE),"NAO CADASTRADA"))</f>
        <v/>
      </c>
      <c r="W105" s="42"/>
      <c r="X105" s="48"/>
      <c r="Y105" s="54" t="str">
        <f>IF(X105="","",IFERROR(VLOOKUP(X105,EMPRESAS!$A:$C,3,FALSE),"NAO CADASTRADA"))</f>
        <v/>
      </c>
      <c r="Z105" s="50"/>
      <c r="AA105" s="54" t="str">
        <f>IF(Z105="","",IFERROR(VLOOKUP(Z105,ATIVIDADES!$A:$C,3,FALSE),"NAO CADASTRADA"))</f>
        <v/>
      </c>
      <c r="AB105" s="42"/>
      <c r="AC105" s="48"/>
      <c r="AD105" s="54" t="str">
        <f>IF(AC105="","",IFERROR(VLOOKUP(AC105,EMPRESAS!$A:$C,3,FALSE),"NAO CADASTRADA"))</f>
        <v/>
      </c>
      <c r="AE105" s="50"/>
      <c r="AF105" s="54" t="str">
        <f>IF(AE105="","",IFERROR(VLOOKUP(AE105,ATIVIDADES!$A:$C,3,FALSE),"NAO CADASTRADA"))</f>
        <v/>
      </c>
      <c r="AG105" s="42"/>
      <c r="AH105" s="48"/>
      <c r="AI105" s="54" t="str">
        <f>IF(AH105="","",IFERROR(VLOOKUP(AH105,EMPRESAS!$A:$C,3,FALSE),"NAO CADASTRADA"))</f>
        <v/>
      </c>
      <c r="AJ105" s="50"/>
      <c r="AK105" s="54" t="str">
        <f>IF(AJ105="","",IFERROR(VLOOKUP(AJ105,ATIVIDADES!$A:$C,3,FALSE),"NAO CADASTRADA"))</f>
        <v/>
      </c>
      <c r="AL105" s="42"/>
    </row>
    <row r="106" spans="1:38" x14ac:dyDescent="0.25">
      <c r="A106" s="26" t="str">
        <f t="shared" si="9"/>
        <v>OK</v>
      </c>
      <c r="B106" s="29">
        <f t="shared" si="10"/>
        <v>2487914866</v>
      </c>
      <c r="C106" s="30">
        <v>42194</v>
      </c>
      <c r="D106" s="18">
        <f t="shared" si="13"/>
        <v>42186</v>
      </c>
      <c r="E106" s="19" t="str">
        <f>IF(ISERROR(VLOOKUP(C106,FERIADOS!$A:$B,1,FALSE)),IF(WEEKDAY(C106)=1,"Dom",IF(WEEKDAY(C106)=2,"Seg",IF(WEEKDAY(C106)=3,"Ter",IF(WEEKDAY(C106)=4,"Qua",IF(WEEKDAY(C106)=5,"Qui",IF(WEEKDAY(C106)=6,"Sex","Sab")))))),"Feriado")</f>
        <v>Feriado</v>
      </c>
      <c r="F106" s="32"/>
      <c r="G106" s="33"/>
      <c r="H106" s="33"/>
      <c r="I106" s="33"/>
      <c r="J106" s="21" t="str">
        <f t="shared" si="11"/>
        <v/>
      </c>
      <c r="K106" s="21">
        <f t="shared" si="7"/>
        <v>0</v>
      </c>
      <c r="L106" s="21" t="str">
        <f t="shared" si="8"/>
        <v/>
      </c>
      <c r="M106" s="22" t="str">
        <f t="shared" si="12"/>
        <v/>
      </c>
      <c r="N106" s="48"/>
      <c r="O106" s="54" t="str">
        <f>IF(N106="","",IFERROR(VLOOKUP(N106,EMPRESAS!$A:$C,3,FALSE),"NAO CADASTRADA"))</f>
        <v/>
      </c>
      <c r="P106" s="50"/>
      <c r="Q106" s="54" t="str">
        <f>IF(P106="","",IFERROR(VLOOKUP(P106,ATIVIDADES!$A:$C,3,FALSE),"NAO CADASTRADA"))</f>
        <v/>
      </c>
      <c r="R106" s="42"/>
      <c r="S106" s="48"/>
      <c r="T106" s="54" t="str">
        <f>IF(S106="","",IFERROR(VLOOKUP(S106,EMPRESAS!$A:$C,3,FALSE),"NAO CADASTRADA"))</f>
        <v/>
      </c>
      <c r="U106" s="50"/>
      <c r="V106" s="54" t="str">
        <f>IF(U106="","",IFERROR(VLOOKUP(U106,ATIVIDADES!$A:$C,3,FALSE),"NAO CADASTRADA"))</f>
        <v/>
      </c>
      <c r="W106" s="42"/>
      <c r="X106" s="48"/>
      <c r="Y106" s="54" t="str">
        <f>IF(X106="","",IFERROR(VLOOKUP(X106,EMPRESAS!$A:$C,3,FALSE),"NAO CADASTRADA"))</f>
        <v/>
      </c>
      <c r="Z106" s="50"/>
      <c r="AA106" s="54" t="str">
        <f>IF(Z106="","",IFERROR(VLOOKUP(Z106,ATIVIDADES!$A:$C,3,FALSE),"NAO CADASTRADA"))</f>
        <v/>
      </c>
      <c r="AB106" s="42"/>
      <c r="AC106" s="48"/>
      <c r="AD106" s="54" t="str">
        <f>IF(AC106="","",IFERROR(VLOOKUP(AC106,EMPRESAS!$A:$C,3,FALSE),"NAO CADASTRADA"))</f>
        <v/>
      </c>
      <c r="AE106" s="50"/>
      <c r="AF106" s="54" t="str">
        <f>IF(AE106="","",IFERROR(VLOOKUP(AE106,ATIVIDADES!$A:$C,3,FALSE),"NAO CADASTRADA"))</f>
        <v/>
      </c>
      <c r="AG106" s="42"/>
      <c r="AH106" s="48"/>
      <c r="AI106" s="54" t="str">
        <f>IF(AH106="","",IFERROR(VLOOKUP(AH106,EMPRESAS!$A:$C,3,FALSE),"NAO CADASTRADA"))</f>
        <v/>
      </c>
      <c r="AJ106" s="50"/>
      <c r="AK106" s="54" t="str">
        <f>IF(AJ106="","",IFERROR(VLOOKUP(AJ106,ATIVIDADES!$A:$C,3,FALSE),"NAO CADASTRADA"))</f>
        <v/>
      </c>
      <c r="AL106" s="42"/>
    </row>
    <row r="107" spans="1:38" x14ac:dyDescent="0.25">
      <c r="A107" s="26" t="str">
        <f t="shared" si="9"/>
        <v>OK</v>
      </c>
      <c r="B107" s="29">
        <f t="shared" si="10"/>
        <v>2487914866</v>
      </c>
      <c r="C107" s="30">
        <v>42195</v>
      </c>
      <c r="D107" s="18">
        <f t="shared" si="13"/>
        <v>42186</v>
      </c>
      <c r="E107" s="19" t="str">
        <f>IF(ISERROR(VLOOKUP(C107,FERIADOS!$A:$B,1,FALSE)),IF(WEEKDAY(C107)=1,"Dom",IF(WEEKDAY(C107)=2,"Seg",IF(WEEKDAY(C107)=3,"Ter",IF(WEEKDAY(C107)=4,"Qua",IF(WEEKDAY(C107)=5,"Qui",IF(WEEKDAY(C107)=6,"Sex","Sab")))))),"Feriado")</f>
        <v>Sex</v>
      </c>
      <c r="F107" s="32"/>
      <c r="G107" s="33"/>
      <c r="H107" s="33"/>
      <c r="I107" s="33"/>
      <c r="J107" s="21" t="str">
        <f t="shared" si="11"/>
        <v/>
      </c>
      <c r="K107" s="21">
        <f t="shared" si="7"/>
        <v>0</v>
      </c>
      <c r="L107" s="21" t="str">
        <f t="shared" si="8"/>
        <v/>
      </c>
      <c r="M107" s="22" t="str">
        <f t="shared" si="12"/>
        <v/>
      </c>
      <c r="N107" s="48"/>
      <c r="O107" s="54" t="str">
        <f>IF(N107="","",IFERROR(VLOOKUP(N107,EMPRESAS!$A:$C,3,FALSE),"NAO CADASTRADA"))</f>
        <v/>
      </c>
      <c r="P107" s="50"/>
      <c r="Q107" s="54" t="str">
        <f>IF(P107="","",IFERROR(VLOOKUP(P107,ATIVIDADES!$A:$C,3,FALSE),"NAO CADASTRADA"))</f>
        <v/>
      </c>
      <c r="R107" s="42"/>
      <c r="S107" s="48"/>
      <c r="T107" s="54" t="str">
        <f>IF(S107="","",IFERROR(VLOOKUP(S107,EMPRESAS!$A:$C,3,FALSE),"NAO CADASTRADA"))</f>
        <v/>
      </c>
      <c r="U107" s="50"/>
      <c r="V107" s="54" t="str">
        <f>IF(U107="","",IFERROR(VLOOKUP(U107,ATIVIDADES!$A:$C,3,FALSE),"NAO CADASTRADA"))</f>
        <v/>
      </c>
      <c r="W107" s="42"/>
      <c r="X107" s="48"/>
      <c r="Y107" s="54" t="str">
        <f>IF(X107="","",IFERROR(VLOOKUP(X107,EMPRESAS!$A:$C,3,FALSE),"NAO CADASTRADA"))</f>
        <v/>
      </c>
      <c r="Z107" s="50"/>
      <c r="AA107" s="54" t="str">
        <f>IF(Z107="","",IFERROR(VLOOKUP(Z107,ATIVIDADES!$A:$C,3,FALSE),"NAO CADASTRADA"))</f>
        <v/>
      </c>
      <c r="AB107" s="42"/>
      <c r="AC107" s="48"/>
      <c r="AD107" s="54" t="str">
        <f>IF(AC107="","",IFERROR(VLOOKUP(AC107,EMPRESAS!$A:$C,3,FALSE),"NAO CADASTRADA"))</f>
        <v/>
      </c>
      <c r="AE107" s="50"/>
      <c r="AF107" s="54" t="str">
        <f>IF(AE107="","",IFERROR(VLOOKUP(AE107,ATIVIDADES!$A:$C,3,FALSE),"NAO CADASTRADA"))</f>
        <v/>
      </c>
      <c r="AG107" s="42"/>
      <c r="AH107" s="48"/>
      <c r="AI107" s="54" t="str">
        <f>IF(AH107="","",IFERROR(VLOOKUP(AH107,EMPRESAS!$A:$C,3,FALSE),"NAO CADASTRADA"))</f>
        <v/>
      </c>
      <c r="AJ107" s="50"/>
      <c r="AK107" s="54" t="str">
        <f>IF(AJ107="","",IFERROR(VLOOKUP(AJ107,ATIVIDADES!$A:$C,3,FALSE),"NAO CADASTRADA"))</f>
        <v/>
      </c>
      <c r="AL107" s="42"/>
    </row>
    <row r="108" spans="1:38" x14ac:dyDescent="0.25">
      <c r="A108" s="26" t="str">
        <f t="shared" si="9"/>
        <v>OK</v>
      </c>
      <c r="B108" s="29">
        <f t="shared" si="10"/>
        <v>2487914866</v>
      </c>
      <c r="C108" s="30">
        <v>42196</v>
      </c>
      <c r="D108" s="18">
        <f t="shared" si="13"/>
        <v>42186</v>
      </c>
      <c r="E108" s="19" t="str">
        <f>IF(ISERROR(VLOOKUP(C108,FERIADOS!$A:$B,1,FALSE)),IF(WEEKDAY(C108)=1,"Dom",IF(WEEKDAY(C108)=2,"Seg",IF(WEEKDAY(C108)=3,"Ter",IF(WEEKDAY(C108)=4,"Qua",IF(WEEKDAY(C108)=5,"Qui",IF(WEEKDAY(C108)=6,"Sex","Sab")))))),"Feriado")</f>
        <v>Sab</v>
      </c>
      <c r="F108" s="32"/>
      <c r="G108" s="33"/>
      <c r="H108" s="33"/>
      <c r="I108" s="33"/>
      <c r="J108" s="21" t="str">
        <f t="shared" si="11"/>
        <v/>
      </c>
      <c r="K108" s="21">
        <f t="shared" si="7"/>
        <v>0</v>
      </c>
      <c r="L108" s="21" t="str">
        <f t="shared" si="8"/>
        <v/>
      </c>
      <c r="M108" s="22" t="str">
        <f t="shared" si="12"/>
        <v/>
      </c>
      <c r="N108" s="48"/>
      <c r="O108" s="54" t="str">
        <f>IF(N108="","",IFERROR(VLOOKUP(N108,EMPRESAS!$A:$C,3,FALSE),"NAO CADASTRADA"))</f>
        <v/>
      </c>
      <c r="P108" s="50"/>
      <c r="Q108" s="54" t="str">
        <f>IF(P108="","",IFERROR(VLOOKUP(P108,ATIVIDADES!$A:$C,3,FALSE),"NAO CADASTRADA"))</f>
        <v/>
      </c>
      <c r="R108" s="42"/>
      <c r="S108" s="48"/>
      <c r="T108" s="54" t="str">
        <f>IF(S108="","",IFERROR(VLOOKUP(S108,EMPRESAS!$A:$C,3,FALSE),"NAO CADASTRADA"))</f>
        <v/>
      </c>
      <c r="U108" s="50"/>
      <c r="V108" s="54" t="str">
        <f>IF(U108="","",IFERROR(VLOOKUP(U108,ATIVIDADES!$A:$C,3,FALSE),"NAO CADASTRADA"))</f>
        <v/>
      </c>
      <c r="W108" s="42"/>
      <c r="X108" s="48"/>
      <c r="Y108" s="54" t="str">
        <f>IF(X108="","",IFERROR(VLOOKUP(X108,EMPRESAS!$A:$C,3,FALSE),"NAO CADASTRADA"))</f>
        <v/>
      </c>
      <c r="Z108" s="50"/>
      <c r="AA108" s="54" t="str">
        <f>IF(Z108="","",IFERROR(VLOOKUP(Z108,ATIVIDADES!$A:$C,3,FALSE),"NAO CADASTRADA"))</f>
        <v/>
      </c>
      <c r="AB108" s="42"/>
      <c r="AC108" s="48"/>
      <c r="AD108" s="54" t="str">
        <f>IF(AC108="","",IFERROR(VLOOKUP(AC108,EMPRESAS!$A:$C,3,FALSE),"NAO CADASTRADA"))</f>
        <v/>
      </c>
      <c r="AE108" s="50"/>
      <c r="AF108" s="54" t="str">
        <f>IF(AE108="","",IFERROR(VLOOKUP(AE108,ATIVIDADES!$A:$C,3,FALSE),"NAO CADASTRADA"))</f>
        <v/>
      </c>
      <c r="AG108" s="42"/>
      <c r="AH108" s="48"/>
      <c r="AI108" s="54" t="str">
        <f>IF(AH108="","",IFERROR(VLOOKUP(AH108,EMPRESAS!$A:$C,3,FALSE),"NAO CADASTRADA"))</f>
        <v/>
      </c>
      <c r="AJ108" s="50"/>
      <c r="AK108" s="54" t="str">
        <f>IF(AJ108="","",IFERROR(VLOOKUP(AJ108,ATIVIDADES!$A:$C,3,FALSE),"NAO CADASTRADA"))</f>
        <v/>
      </c>
      <c r="AL108" s="42"/>
    </row>
    <row r="109" spans="1:38" x14ac:dyDescent="0.25">
      <c r="A109" s="26" t="str">
        <f t="shared" si="9"/>
        <v>OK</v>
      </c>
      <c r="B109" s="29">
        <f t="shared" si="10"/>
        <v>2487914866</v>
      </c>
      <c r="C109" s="30">
        <v>42197</v>
      </c>
      <c r="D109" s="18">
        <f t="shared" si="13"/>
        <v>42186</v>
      </c>
      <c r="E109" s="19" t="str">
        <f>IF(ISERROR(VLOOKUP(C109,FERIADOS!$A:$B,1,FALSE)),IF(WEEKDAY(C109)=1,"Dom",IF(WEEKDAY(C109)=2,"Seg",IF(WEEKDAY(C109)=3,"Ter",IF(WEEKDAY(C109)=4,"Qua",IF(WEEKDAY(C109)=5,"Qui",IF(WEEKDAY(C109)=6,"Sex","Sab")))))),"Feriado")</f>
        <v>Dom</v>
      </c>
      <c r="F109" s="32"/>
      <c r="G109" s="33"/>
      <c r="H109" s="33"/>
      <c r="I109" s="33"/>
      <c r="J109" s="21" t="str">
        <f t="shared" si="11"/>
        <v/>
      </c>
      <c r="K109" s="21">
        <f t="shared" si="7"/>
        <v>0</v>
      </c>
      <c r="L109" s="21" t="str">
        <f t="shared" si="8"/>
        <v/>
      </c>
      <c r="M109" s="22" t="str">
        <f t="shared" si="12"/>
        <v/>
      </c>
      <c r="N109" s="48"/>
      <c r="O109" s="54" t="str">
        <f>IF(N109="","",IFERROR(VLOOKUP(N109,EMPRESAS!$A:$C,3,FALSE),"NAO CADASTRADA"))</f>
        <v/>
      </c>
      <c r="P109" s="50"/>
      <c r="Q109" s="54" t="str">
        <f>IF(P109="","",IFERROR(VLOOKUP(P109,ATIVIDADES!$A:$C,3,FALSE),"NAO CADASTRADA"))</f>
        <v/>
      </c>
      <c r="R109" s="42"/>
      <c r="S109" s="48"/>
      <c r="T109" s="54" t="str">
        <f>IF(S109="","",IFERROR(VLOOKUP(S109,EMPRESAS!$A:$C,3,FALSE),"NAO CADASTRADA"))</f>
        <v/>
      </c>
      <c r="U109" s="50"/>
      <c r="V109" s="54" t="str">
        <f>IF(U109="","",IFERROR(VLOOKUP(U109,ATIVIDADES!$A:$C,3,FALSE),"NAO CADASTRADA"))</f>
        <v/>
      </c>
      <c r="W109" s="42"/>
      <c r="X109" s="48"/>
      <c r="Y109" s="54" t="str">
        <f>IF(X109="","",IFERROR(VLOOKUP(X109,EMPRESAS!$A:$C,3,FALSE),"NAO CADASTRADA"))</f>
        <v/>
      </c>
      <c r="Z109" s="50"/>
      <c r="AA109" s="54" t="str">
        <f>IF(Z109="","",IFERROR(VLOOKUP(Z109,ATIVIDADES!$A:$C,3,FALSE),"NAO CADASTRADA"))</f>
        <v/>
      </c>
      <c r="AB109" s="42"/>
      <c r="AC109" s="48"/>
      <c r="AD109" s="54" t="str">
        <f>IF(AC109="","",IFERROR(VLOOKUP(AC109,EMPRESAS!$A:$C,3,FALSE),"NAO CADASTRADA"))</f>
        <v/>
      </c>
      <c r="AE109" s="50"/>
      <c r="AF109" s="54" t="str">
        <f>IF(AE109="","",IFERROR(VLOOKUP(AE109,ATIVIDADES!$A:$C,3,FALSE),"NAO CADASTRADA"))</f>
        <v/>
      </c>
      <c r="AG109" s="42"/>
      <c r="AH109" s="48"/>
      <c r="AI109" s="54" t="str">
        <f>IF(AH109="","",IFERROR(VLOOKUP(AH109,EMPRESAS!$A:$C,3,FALSE),"NAO CADASTRADA"))</f>
        <v/>
      </c>
      <c r="AJ109" s="50"/>
      <c r="AK109" s="54" t="str">
        <f>IF(AJ109="","",IFERROR(VLOOKUP(AJ109,ATIVIDADES!$A:$C,3,FALSE),"NAO CADASTRADA"))</f>
        <v/>
      </c>
      <c r="AL109" s="42"/>
    </row>
    <row r="110" spans="1:38" x14ac:dyDescent="0.25">
      <c r="A110" s="26" t="str">
        <f t="shared" si="9"/>
        <v>OK</v>
      </c>
      <c r="B110" s="29">
        <f t="shared" si="10"/>
        <v>2487914866</v>
      </c>
      <c r="C110" s="30">
        <v>42198</v>
      </c>
      <c r="D110" s="18">
        <f t="shared" si="13"/>
        <v>42186</v>
      </c>
      <c r="E110" s="19" t="str">
        <f>IF(ISERROR(VLOOKUP(C110,FERIADOS!$A:$B,1,FALSE)),IF(WEEKDAY(C110)=1,"Dom",IF(WEEKDAY(C110)=2,"Seg",IF(WEEKDAY(C110)=3,"Ter",IF(WEEKDAY(C110)=4,"Qua",IF(WEEKDAY(C110)=5,"Qui",IF(WEEKDAY(C110)=6,"Sex","Sab")))))),"Feriado")</f>
        <v>Seg</v>
      </c>
      <c r="F110" s="32"/>
      <c r="G110" s="33"/>
      <c r="H110" s="33"/>
      <c r="I110" s="33"/>
      <c r="J110" s="21" t="str">
        <f t="shared" si="11"/>
        <v/>
      </c>
      <c r="K110" s="21">
        <f t="shared" si="7"/>
        <v>0</v>
      </c>
      <c r="L110" s="21" t="str">
        <f t="shared" si="8"/>
        <v/>
      </c>
      <c r="M110" s="22" t="str">
        <f t="shared" si="12"/>
        <v/>
      </c>
      <c r="N110" s="48"/>
      <c r="O110" s="54" t="str">
        <f>IF(N110="","",IFERROR(VLOOKUP(N110,EMPRESAS!$A:$C,3,FALSE),"NAO CADASTRADA"))</f>
        <v/>
      </c>
      <c r="P110" s="50"/>
      <c r="Q110" s="54" t="str">
        <f>IF(P110="","",IFERROR(VLOOKUP(P110,ATIVIDADES!$A:$C,3,FALSE),"NAO CADASTRADA"))</f>
        <v/>
      </c>
      <c r="R110" s="42"/>
      <c r="S110" s="48"/>
      <c r="T110" s="54" t="str">
        <f>IF(S110="","",IFERROR(VLOOKUP(S110,EMPRESAS!$A:$C,3,FALSE),"NAO CADASTRADA"))</f>
        <v/>
      </c>
      <c r="U110" s="50"/>
      <c r="V110" s="54" t="str">
        <f>IF(U110="","",IFERROR(VLOOKUP(U110,ATIVIDADES!$A:$C,3,FALSE),"NAO CADASTRADA"))</f>
        <v/>
      </c>
      <c r="W110" s="42"/>
      <c r="X110" s="48"/>
      <c r="Y110" s="54" t="str">
        <f>IF(X110="","",IFERROR(VLOOKUP(X110,EMPRESAS!$A:$C,3,FALSE),"NAO CADASTRADA"))</f>
        <v/>
      </c>
      <c r="Z110" s="50"/>
      <c r="AA110" s="54" t="str">
        <f>IF(Z110="","",IFERROR(VLOOKUP(Z110,ATIVIDADES!$A:$C,3,FALSE),"NAO CADASTRADA"))</f>
        <v/>
      </c>
      <c r="AB110" s="42"/>
      <c r="AC110" s="48"/>
      <c r="AD110" s="54" t="str">
        <f>IF(AC110="","",IFERROR(VLOOKUP(AC110,EMPRESAS!$A:$C,3,FALSE),"NAO CADASTRADA"))</f>
        <v/>
      </c>
      <c r="AE110" s="50"/>
      <c r="AF110" s="54" t="str">
        <f>IF(AE110="","",IFERROR(VLOOKUP(AE110,ATIVIDADES!$A:$C,3,FALSE),"NAO CADASTRADA"))</f>
        <v/>
      </c>
      <c r="AG110" s="42"/>
      <c r="AH110" s="48"/>
      <c r="AI110" s="54" t="str">
        <f>IF(AH110="","",IFERROR(VLOOKUP(AH110,EMPRESAS!$A:$C,3,FALSE),"NAO CADASTRADA"))</f>
        <v/>
      </c>
      <c r="AJ110" s="50"/>
      <c r="AK110" s="54" t="str">
        <f>IF(AJ110="","",IFERROR(VLOOKUP(AJ110,ATIVIDADES!$A:$C,3,FALSE),"NAO CADASTRADA"))</f>
        <v/>
      </c>
      <c r="AL110" s="42"/>
    </row>
    <row r="111" spans="1:38" x14ac:dyDescent="0.25">
      <c r="A111" s="26" t="str">
        <f t="shared" si="9"/>
        <v>OK</v>
      </c>
      <c r="B111" s="29">
        <f t="shared" si="10"/>
        <v>2487914866</v>
      </c>
      <c r="C111" s="30">
        <v>42199</v>
      </c>
      <c r="D111" s="18">
        <f t="shared" si="13"/>
        <v>42186</v>
      </c>
      <c r="E111" s="19" t="str">
        <f>IF(ISERROR(VLOOKUP(C111,FERIADOS!$A:$B,1,FALSE)),IF(WEEKDAY(C111)=1,"Dom",IF(WEEKDAY(C111)=2,"Seg",IF(WEEKDAY(C111)=3,"Ter",IF(WEEKDAY(C111)=4,"Qua",IF(WEEKDAY(C111)=5,"Qui",IF(WEEKDAY(C111)=6,"Sex","Sab")))))),"Feriado")</f>
        <v>Ter</v>
      </c>
      <c r="F111" s="32"/>
      <c r="G111" s="33"/>
      <c r="H111" s="33"/>
      <c r="I111" s="33"/>
      <c r="J111" s="21" t="str">
        <f t="shared" si="11"/>
        <v/>
      </c>
      <c r="K111" s="21">
        <f t="shared" si="7"/>
        <v>0</v>
      </c>
      <c r="L111" s="21" t="str">
        <f t="shared" si="8"/>
        <v/>
      </c>
      <c r="M111" s="22" t="str">
        <f t="shared" si="12"/>
        <v/>
      </c>
      <c r="N111" s="48"/>
      <c r="O111" s="54" t="str">
        <f>IF(N111="","",IFERROR(VLOOKUP(N111,EMPRESAS!$A:$C,3,FALSE),"NAO CADASTRADA"))</f>
        <v/>
      </c>
      <c r="P111" s="50"/>
      <c r="Q111" s="54" t="str">
        <f>IF(P111="","",IFERROR(VLOOKUP(P111,ATIVIDADES!$A:$C,3,FALSE),"NAO CADASTRADA"))</f>
        <v/>
      </c>
      <c r="R111" s="42"/>
      <c r="S111" s="48"/>
      <c r="T111" s="54" t="str">
        <f>IF(S111="","",IFERROR(VLOOKUP(S111,EMPRESAS!$A:$C,3,FALSE),"NAO CADASTRADA"))</f>
        <v/>
      </c>
      <c r="U111" s="50"/>
      <c r="V111" s="54" t="str">
        <f>IF(U111="","",IFERROR(VLOOKUP(U111,ATIVIDADES!$A:$C,3,FALSE),"NAO CADASTRADA"))</f>
        <v/>
      </c>
      <c r="W111" s="42"/>
      <c r="X111" s="48"/>
      <c r="Y111" s="54" t="str">
        <f>IF(X111="","",IFERROR(VLOOKUP(X111,EMPRESAS!$A:$C,3,FALSE),"NAO CADASTRADA"))</f>
        <v/>
      </c>
      <c r="Z111" s="50"/>
      <c r="AA111" s="54" t="str">
        <f>IF(Z111="","",IFERROR(VLOOKUP(Z111,ATIVIDADES!$A:$C,3,FALSE),"NAO CADASTRADA"))</f>
        <v/>
      </c>
      <c r="AB111" s="42"/>
      <c r="AC111" s="48"/>
      <c r="AD111" s="54" t="str">
        <f>IF(AC111="","",IFERROR(VLOOKUP(AC111,EMPRESAS!$A:$C,3,FALSE),"NAO CADASTRADA"))</f>
        <v/>
      </c>
      <c r="AE111" s="50"/>
      <c r="AF111" s="54" t="str">
        <f>IF(AE111="","",IFERROR(VLOOKUP(AE111,ATIVIDADES!$A:$C,3,FALSE),"NAO CADASTRADA"))</f>
        <v/>
      </c>
      <c r="AG111" s="42"/>
      <c r="AH111" s="48"/>
      <c r="AI111" s="54" t="str">
        <f>IF(AH111="","",IFERROR(VLOOKUP(AH111,EMPRESAS!$A:$C,3,FALSE),"NAO CADASTRADA"))</f>
        <v/>
      </c>
      <c r="AJ111" s="50"/>
      <c r="AK111" s="54" t="str">
        <f>IF(AJ111="","",IFERROR(VLOOKUP(AJ111,ATIVIDADES!$A:$C,3,FALSE),"NAO CADASTRADA"))</f>
        <v/>
      </c>
      <c r="AL111" s="42"/>
    </row>
    <row r="112" spans="1:38" x14ac:dyDescent="0.25">
      <c r="A112" s="26" t="str">
        <f t="shared" si="9"/>
        <v>OK</v>
      </c>
      <c r="B112" s="29">
        <f t="shared" si="10"/>
        <v>2487914866</v>
      </c>
      <c r="C112" s="30">
        <v>42200</v>
      </c>
      <c r="D112" s="18">
        <f t="shared" si="13"/>
        <v>42186</v>
      </c>
      <c r="E112" s="19" t="str">
        <f>IF(ISERROR(VLOOKUP(C112,FERIADOS!$A:$B,1,FALSE)),IF(WEEKDAY(C112)=1,"Dom",IF(WEEKDAY(C112)=2,"Seg",IF(WEEKDAY(C112)=3,"Ter",IF(WEEKDAY(C112)=4,"Qua",IF(WEEKDAY(C112)=5,"Qui",IF(WEEKDAY(C112)=6,"Sex","Sab")))))),"Feriado")</f>
        <v>Qua</v>
      </c>
      <c r="F112" s="32"/>
      <c r="G112" s="33"/>
      <c r="H112" s="33"/>
      <c r="I112" s="33"/>
      <c r="J112" s="21" t="str">
        <f t="shared" si="11"/>
        <v/>
      </c>
      <c r="K112" s="21">
        <f t="shared" si="7"/>
        <v>0</v>
      </c>
      <c r="L112" s="21" t="str">
        <f t="shared" si="8"/>
        <v/>
      </c>
      <c r="M112" s="22" t="str">
        <f t="shared" si="12"/>
        <v/>
      </c>
      <c r="N112" s="48"/>
      <c r="O112" s="54" t="str">
        <f>IF(N112="","",IFERROR(VLOOKUP(N112,EMPRESAS!$A:$C,3,FALSE),"NAO CADASTRADA"))</f>
        <v/>
      </c>
      <c r="P112" s="50"/>
      <c r="Q112" s="54" t="str">
        <f>IF(P112="","",IFERROR(VLOOKUP(P112,ATIVIDADES!$A:$C,3,FALSE),"NAO CADASTRADA"))</f>
        <v/>
      </c>
      <c r="R112" s="42"/>
      <c r="S112" s="48"/>
      <c r="T112" s="54" t="str">
        <f>IF(S112="","",IFERROR(VLOOKUP(S112,EMPRESAS!$A:$C,3,FALSE),"NAO CADASTRADA"))</f>
        <v/>
      </c>
      <c r="U112" s="50"/>
      <c r="V112" s="54" t="str">
        <f>IF(U112="","",IFERROR(VLOOKUP(U112,ATIVIDADES!$A:$C,3,FALSE),"NAO CADASTRADA"))</f>
        <v/>
      </c>
      <c r="W112" s="42"/>
      <c r="X112" s="48"/>
      <c r="Y112" s="54" t="str">
        <f>IF(X112="","",IFERROR(VLOOKUP(X112,EMPRESAS!$A:$C,3,FALSE),"NAO CADASTRADA"))</f>
        <v/>
      </c>
      <c r="Z112" s="50"/>
      <c r="AA112" s="54" t="str">
        <f>IF(Z112="","",IFERROR(VLOOKUP(Z112,ATIVIDADES!$A:$C,3,FALSE),"NAO CADASTRADA"))</f>
        <v/>
      </c>
      <c r="AB112" s="42"/>
      <c r="AC112" s="48"/>
      <c r="AD112" s="54" t="str">
        <f>IF(AC112="","",IFERROR(VLOOKUP(AC112,EMPRESAS!$A:$C,3,FALSE),"NAO CADASTRADA"))</f>
        <v/>
      </c>
      <c r="AE112" s="50"/>
      <c r="AF112" s="54" t="str">
        <f>IF(AE112="","",IFERROR(VLOOKUP(AE112,ATIVIDADES!$A:$C,3,FALSE),"NAO CADASTRADA"))</f>
        <v/>
      </c>
      <c r="AG112" s="42"/>
      <c r="AH112" s="48"/>
      <c r="AI112" s="54" t="str">
        <f>IF(AH112="","",IFERROR(VLOOKUP(AH112,EMPRESAS!$A:$C,3,FALSE),"NAO CADASTRADA"))</f>
        <v/>
      </c>
      <c r="AJ112" s="50"/>
      <c r="AK112" s="54" t="str">
        <f>IF(AJ112="","",IFERROR(VLOOKUP(AJ112,ATIVIDADES!$A:$C,3,FALSE),"NAO CADASTRADA"))</f>
        <v/>
      </c>
      <c r="AL112" s="42"/>
    </row>
    <row r="113" spans="1:38" x14ac:dyDescent="0.25">
      <c r="A113" s="26" t="str">
        <f t="shared" si="9"/>
        <v>OK</v>
      </c>
      <c r="B113" s="29">
        <f t="shared" si="10"/>
        <v>2487914866</v>
      </c>
      <c r="C113" s="30">
        <v>42201</v>
      </c>
      <c r="D113" s="18">
        <f t="shared" si="13"/>
        <v>42186</v>
      </c>
      <c r="E113" s="19" t="str">
        <f>IF(ISERROR(VLOOKUP(C113,FERIADOS!$A:$B,1,FALSE)),IF(WEEKDAY(C113)=1,"Dom",IF(WEEKDAY(C113)=2,"Seg",IF(WEEKDAY(C113)=3,"Ter",IF(WEEKDAY(C113)=4,"Qua",IF(WEEKDAY(C113)=5,"Qui",IF(WEEKDAY(C113)=6,"Sex","Sab")))))),"Feriado")</f>
        <v>Qui</v>
      </c>
      <c r="F113" s="32"/>
      <c r="G113" s="33"/>
      <c r="H113" s="33"/>
      <c r="I113" s="33"/>
      <c r="J113" s="21" t="str">
        <f t="shared" si="11"/>
        <v/>
      </c>
      <c r="K113" s="21">
        <f t="shared" si="7"/>
        <v>0</v>
      </c>
      <c r="L113" s="21" t="str">
        <f t="shared" si="8"/>
        <v/>
      </c>
      <c r="M113" s="22" t="str">
        <f t="shared" si="12"/>
        <v/>
      </c>
      <c r="N113" s="48"/>
      <c r="O113" s="54" t="str">
        <f>IF(N113="","",IFERROR(VLOOKUP(N113,EMPRESAS!$A:$C,3,FALSE),"NAO CADASTRADA"))</f>
        <v/>
      </c>
      <c r="P113" s="50"/>
      <c r="Q113" s="54" t="str">
        <f>IF(P113="","",IFERROR(VLOOKUP(P113,ATIVIDADES!$A:$C,3,FALSE),"NAO CADASTRADA"))</f>
        <v/>
      </c>
      <c r="R113" s="42"/>
      <c r="S113" s="48"/>
      <c r="T113" s="54" t="str">
        <f>IF(S113="","",IFERROR(VLOOKUP(S113,EMPRESAS!$A:$C,3,FALSE),"NAO CADASTRADA"))</f>
        <v/>
      </c>
      <c r="U113" s="50"/>
      <c r="V113" s="54" t="str">
        <f>IF(U113="","",IFERROR(VLOOKUP(U113,ATIVIDADES!$A:$C,3,FALSE),"NAO CADASTRADA"))</f>
        <v/>
      </c>
      <c r="W113" s="42"/>
      <c r="X113" s="48"/>
      <c r="Y113" s="54" t="str">
        <f>IF(X113="","",IFERROR(VLOOKUP(X113,EMPRESAS!$A:$C,3,FALSE),"NAO CADASTRADA"))</f>
        <v/>
      </c>
      <c r="Z113" s="50"/>
      <c r="AA113" s="54" t="str">
        <f>IF(Z113="","",IFERROR(VLOOKUP(Z113,ATIVIDADES!$A:$C,3,FALSE),"NAO CADASTRADA"))</f>
        <v/>
      </c>
      <c r="AB113" s="42"/>
      <c r="AC113" s="48"/>
      <c r="AD113" s="54" t="str">
        <f>IF(AC113="","",IFERROR(VLOOKUP(AC113,EMPRESAS!$A:$C,3,FALSE),"NAO CADASTRADA"))</f>
        <v/>
      </c>
      <c r="AE113" s="50"/>
      <c r="AF113" s="54" t="str">
        <f>IF(AE113="","",IFERROR(VLOOKUP(AE113,ATIVIDADES!$A:$C,3,FALSE),"NAO CADASTRADA"))</f>
        <v/>
      </c>
      <c r="AG113" s="42"/>
      <c r="AH113" s="48"/>
      <c r="AI113" s="54" t="str">
        <f>IF(AH113="","",IFERROR(VLOOKUP(AH113,EMPRESAS!$A:$C,3,FALSE),"NAO CADASTRADA"))</f>
        <v/>
      </c>
      <c r="AJ113" s="50"/>
      <c r="AK113" s="54" t="str">
        <f>IF(AJ113="","",IFERROR(VLOOKUP(AJ113,ATIVIDADES!$A:$C,3,FALSE),"NAO CADASTRADA"))</f>
        <v/>
      </c>
      <c r="AL113" s="42"/>
    </row>
    <row r="114" spans="1:38" x14ac:dyDescent="0.25">
      <c r="A114" s="26" t="str">
        <f t="shared" si="9"/>
        <v>OK</v>
      </c>
      <c r="B114" s="29">
        <f t="shared" si="10"/>
        <v>2487914866</v>
      </c>
      <c r="C114" s="30">
        <v>42202</v>
      </c>
      <c r="D114" s="18">
        <f t="shared" si="13"/>
        <v>42186</v>
      </c>
      <c r="E114" s="19" t="str">
        <f>IF(ISERROR(VLOOKUP(C114,FERIADOS!$A:$B,1,FALSE)),IF(WEEKDAY(C114)=1,"Dom",IF(WEEKDAY(C114)=2,"Seg",IF(WEEKDAY(C114)=3,"Ter",IF(WEEKDAY(C114)=4,"Qua",IF(WEEKDAY(C114)=5,"Qui",IF(WEEKDAY(C114)=6,"Sex","Sab")))))),"Feriado")</f>
        <v>Sex</v>
      </c>
      <c r="F114" s="32"/>
      <c r="G114" s="33"/>
      <c r="H114" s="33"/>
      <c r="I114" s="33"/>
      <c r="J114" s="21" t="str">
        <f t="shared" si="11"/>
        <v/>
      </c>
      <c r="K114" s="21">
        <f t="shared" si="7"/>
        <v>0</v>
      </c>
      <c r="L114" s="21" t="str">
        <f t="shared" si="8"/>
        <v/>
      </c>
      <c r="M114" s="22" t="str">
        <f t="shared" si="12"/>
        <v/>
      </c>
      <c r="N114" s="48"/>
      <c r="O114" s="54" t="str">
        <f>IF(N114="","",IFERROR(VLOOKUP(N114,EMPRESAS!$A:$C,3,FALSE),"NAO CADASTRADA"))</f>
        <v/>
      </c>
      <c r="P114" s="50"/>
      <c r="Q114" s="54" t="str">
        <f>IF(P114="","",IFERROR(VLOOKUP(P114,ATIVIDADES!$A:$C,3,FALSE),"NAO CADASTRADA"))</f>
        <v/>
      </c>
      <c r="R114" s="42"/>
      <c r="S114" s="48"/>
      <c r="T114" s="54" t="str">
        <f>IF(S114="","",IFERROR(VLOOKUP(S114,EMPRESAS!$A:$C,3,FALSE),"NAO CADASTRADA"))</f>
        <v/>
      </c>
      <c r="U114" s="50"/>
      <c r="V114" s="54" t="str">
        <f>IF(U114="","",IFERROR(VLOOKUP(U114,ATIVIDADES!$A:$C,3,FALSE),"NAO CADASTRADA"))</f>
        <v/>
      </c>
      <c r="W114" s="42"/>
      <c r="X114" s="48"/>
      <c r="Y114" s="54" t="str">
        <f>IF(X114="","",IFERROR(VLOOKUP(X114,EMPRESAS!$A:$C,3,FALSE),"NAO CADASTRADA"))</f>
        <v/>
      </c>
      <c r="Z114" s="50"/>
      <c r="AA114" s="54" t="str">
        <f>IF(Z114="","",IFERROR(VLOOKUP(Z114,ATIVIDADES!$A:$C,3,FALSE),"NAO CADASTRADA"))</f>
        <v/>
      </c>
      <c r="AB114" s="42"/>
      <c r="AC114" s="48"/>
      <c r="AD114" s="54" t="str">
        <f>IF(AC114="","",IFERROR(VLOOKUP(AC114,EMPRESAS!$A:$C,3,FALSE),"NAO CADASTRADA"))</f>
        <v/>
      </c>
      <c r="AE114" s="50"/>
      <c r="AF114" s="54" t="str">
        <f>IF(AE114="","",IFERROR(VLOOKUP(AE114,ATIVIDADES!$A:$C,3,FALSE),"NAO CADASTRADA"))</f>
        <v/>
      </c>
      <c r="AG114" s="42"/>
      <c r="AH114" s="48"/>
      <c r="AI114" s="54" t="str">
        <f>IF(AH114="","",IFERROR(VLOOKUP(AH114,EMPRESAS!$A:$C,3,FALSE),"NAO CADASTRADA"))</f>
        <v/>
      </c>
      <c r="AJ114" s="50"/>
      <c r="AK114" s="54" t="str">
        <f>IF(AJ114="","",IFERROR(VLOOKUP(AJ114,ATIVIDADES!$A:$C,3,FALSE),"NAO CADASTRADA"))</f>
        <v/>
      </c>
      <c r="AL114" s="42"/>
    </row>
    <row r="115" spans="1:38" x14ac:dyDescent="0.25">
      <c r="A115" s="26" t="str">
        <f t="shared" si="9"/>
        <v>OK</v>
      </c>
      <c r="B115" s="29">
        <f t="shared" si="10"/>
        <v>2487914866</v>
      </c>
      <c r="C115" s="30">
        <v>42203</v>
      </c>
      <c r="D115" s="18">
        <f t="shared" si="13"/>
        <v>42186</v>
      </c>
      <c r="E115" s="19" t="str">
        <f>IF(ISERROR(VLOOKUP(C115,FERIADOS!$A:$B,1,FALSE)),IF(WEEKDAY(C115)=1,"Dom",IF(WEEKDAY(C115)=2,"Seg",IF(WEEKDAY(C115)=3,"Ter",IF(WEEKDAY(C115)=4,"Qua",IF(WEEKDAY(C115)=5,"Qui",IF(WEEKDAY(C115)=6,"Sex","Sab")))))),"Feriado")</f>
        <v>Sab</v>
      </c>
      <c r="F115" s="32"/>
      <c r="G115" s="33"/>
      <c r="H115" s="33"/>
      <c r="I115" s="33"/>
      <c r="J115" s="21" t="str">
        <f t="shared" si="11"/>
        <v/>
      </c>
      <c r="K115" s="21">
        <f t="shared" si="7"/>
        <v>0</v>
      </c>
      <c r="L115" s="21" t="str">
        <f t="shared" si="8"/>
        <v/>
      </c>
      <c r="M115" s="22" t="str">
        <f t="shared" si="12"/>
        <v/>
      </c>
      <c r="N115" s="48"/>
      <c r="O115" s="54" t="str">
        <f>IF(N115="","",IFERROR(VLOOKUP(N115,EMPRESAS!$A:$C,3,FALSE),"NAO CADASTRADA"))</f>
        <v/>
      </c>
      <c r="P115" s="50"/>
      <c r="Q115" s="54" t="str">
        <f>IF(P115="","",IFERROR(VLOOKUP(P115,ATIVIDADES!$A:$C,3,FALSE),"NAO CADASTRADA"))</f>
        <v/>
      </c>
      <c r="R115" s="42"/>
      <c r="S115" s="48"/>
      <c r="T115" s="54" t="str">
        <f>IF(S115="","",IFERROR(VLOOKUP(S115,EMPRESAS!$A:$C,3,FALSE),"NAO CADASTRADA"))</f>
        <v/>
      </c>
      <c r="U115" s="50"/>
      <c r="V115" s="54" t="str">
        <f>IF(U115="","",IFERROR(VLOOKUP(U115,ATIVIDADES!$A:$C,3,FALSE),"NAO CADASTRADA"))</f>
        <v/>
      </c>
      <c r="W115" s="42"/>
      <c r="X115" s="48"/>
      <c r="Y115" s="54" t="str">
        <f>IF(X115="","",IFERROR(VLOOKUP(X115,EMPRESAS!$A:$C,3,FALSE),"NAO CADASTRADA"))</f>
        <v/>
      </c>
      <c r="Z115" s="50"/>
      <c r="AA115" s="54" t="str">
        <f>IF(Z115="","",IFERROR(VLOOKUP(Z115,ATIVIDADES!$A:$C,3,FALSE),"NAO CADASTRADA"))</f>
        <v/>
      </c>
      <c r="AB115" s="42"/>
      <c r="AC115" s="48"/>
      <c r="AD115" s="54" t="str">
        <f>IF(AC115="","",IFERROR(VLOOKUP(AC115,EMPRESAS!$A:$C,3,FALSE),"NAO CADASTRADA"))</f>
        <v/>
      </c>
      <c r="AE115" s="50"/>
      <c r="AF115" s="54" t="str">
        <f>IF(AE115="","",IFERROR(VLOOKUP(AE115,ATIVIDADES!$A:$C,3,FALSE),"NAO CADASTRADA"))</f>
        <v/>
      </c>
      <c r="AG115" s="42"/>
      <c r="AH115" s="48"/>
      <c r="AI115" s="54" t="str">
        <f>IF(AH115="","",IFERROR(VLOOKUP(AH115,EMPRESAS!$A:$C,3,FALSE),"NAO CADASTRADA"))</f>
        <v/>
      </c>
      <c r="AJ115" s="50"/>
      <c r="AK115" s="54" t="str">
        <f>IF(AJ115="","",IFERROR(VLOOKUP(AJ115,ATIVIDADES!$A:$C,3,FALSE),"NAO CADASTRADA"))</f>
        <v/>
      </c>
      <c r="AL115" s="42"/>
    </row>
    <row r="116" spans="1:38" x14ac:dyDescent="0.25">
      <c r="A116" s="26" t="str">
        <f t="shared" si="9"/>
        <v>OK</v>
      </c>
      <c r="B116" s="29">
        <f t="shared" si="10"/>
        <v>2487914866</v>
      </c>
      <c r="C116" s="30">
        <v>42204</v>
      </c>
      <c r="D116" s="18">
        <f t="shared" si="13"/>
        <v>42186</v>
      </c>
      <c r="E116" s="19" t="str">
        <f>IF(ISERROR(VLOOKUP(C116,FERIADOS!$A:$B,1,FALSE)),IF(WEEKDAY(C116)=1,"Dom",IF(WEEKDAY(C116)=2,"Seg",IF(WEEKDAY(C116)=3,"Ter",IF(WEEKDAY(C116)=4,"Qua",IF(WEEKDAY(C116)=5,"Qui",IF(WEEKDAY(C116)=6,"Sex","Sab")))))),"Feriado")</f>
        <v>Dom</v>
      </c>
      <c r="F116" s="32"/>
      <c r="G116" s="33"/>
      <c r="H116" s="33"/>
      <c r="I116" s="33"/>
      <c r="J116" s="21" t="str">
        <f t="shared" si="11"/>
        <v/>
      </c>
      <c r="K116" s="21">
        <f t="shared" si="7"/>
        <v>0</v>
      </c>
      <c r="L116" s="21" t="str">
        <f t="shared" si="8"/>
        <v/>
      </c>
      <c r="M116" s="22" t="str">
        <f t="shared" si="12"/>
        <v/>
      </c>
      <c r="N116" s="48"/>
      <c r="O116" s="54" t="str">
        <f>IF(N116="","",IFERROR(VLOOKUP(N116,EMPRESAS!$A:$C,3,FALSE),"NAO CADASTRADA"))</f>
        <v/>
      </c>
      <c r="P116" s="50"/>
      <c r="Q116" s="54" t="str">
        <f>IF(P116="","",IFERROR(VLOOKUP(P116,ATIVIDADES!$A:$C,3,FALSE),"NAO CADASTRADA"))</f>
        <v/>
      </c>
      <c r="R116" s="42"/>
      <c r="S116" s="48"/>
      <c r="T116" s="54" t="str">
        <f>IF(S116="","",IFERROR(VLOOKUP(S116,EMPRESAS!$A:$C,3,FALSE),"NAO CADASTRADA"))</f>
        <v/>
      </c>
      <c r="U116" s="50"/>
      <c r="V116" s="54" t="str">
        <f>IF(U116="","",IFERROR(VLOOKUP(U116,ATIVIDADES!$A:$C,3,FALSE),"NAO CADASTRADA"))</f>
        <v/>
      </c>
      <c r="W116" s="42"/>
      <c r="X116" s="48"/>
      <c r="Y116" s="54" t="str">
        <f>IF(X116="","",IFERROR(VLOOKUP(X116,EMPRESAS!$A:$C,3,FALSE),"NAO CADASTRADA"))</f>
        <v/>
      </c>
      <c r="Z116" s="50"/>
      <c r="AA116" s="54" t="str">
        <f>IF(Z116="","",IFERROR(VLOOKUP(Z116,ATIVIDADES!$A:$C,3,FALSE),"NAO CADASTRADA"))</f>
        <v/>
      </c>
      <c r="AB116" s="42"/>
      <c r="AC116" s="48"/>
      <c r="AD116" s="54" t="str">
        <f>IF(AC116="","",IFERROR(VLOOKUP(AC116,EMPRESAS!$A:$C,3,FALSE),"NAO CADASTRADA"))</f>
        <v/>
      </c>
      <c r="AE116" s="50"/>
      <c r="AF116" s="54" t="str">
        <f>IF(AE116="","",IFERROR(VLOOKUP(AE116,ATIVIDADES!$A:$C,3,FALSE),"NAO CADASTRADA"))</f>
        <v/>
      </c>
      <c r="AG116" s="42"/>
      <c r="AH116" s="48"/>
      <c r="AI116" s="54" t="str">
        <f>IF(AH116="","",IFERROR(VLOOKUP(AH116,EMPRESAS!$A:$C,3,FALSE),"NAO CADASTRADA"))</f>
        <v/>
      </c>
      <c r="AJ116" s="50"/>
      <c r="AK116" s="54" t="str">
        <f>IF(AJ116="","",IFERROR(VLOOKUP(AJ116,ATIVIDADES!$A:$C,3,FALSE),"NAO CADASTRADA"))</f>
        <v/>
      </c>
      <c r="AL116" s="42"/>
    </row>
    <row r="117" spans="1:38" x14ac:dyDescent="0.25">
      <c r="A117" s="26" t="str">
        <f t="shared" si="9"/>
        <v>OK</v>
      </c>
      <c r="B117" s="29">
        <f t="shared" si="10"/>
        <v>2487914866</v>
      </c>
      <c r="C117" s="30">
        <v>42205</v>
      </c>
      <c r="D117" s="18">
        <f t="shared" si="13"/>
        <v>42186</v>
      </c>
      <c r="E117" s="19" t="str">
        <f>IF(ISERROR(VLOOKUP(C117,FERIADOS!$A:$B,1,FALSE)),IF(WEEKDAY(C117)=1,"Dom",IF(WEEKDAY(C117)=2,"Seg",IF(WEEKDAY(C117)=3,"Ter",IF(WEEKDAY(C117)=4,"Qua",IF(WEEKDAY(C117)=5,"Qui",IF(WEEKDAY(C117)=6,"Sex","Sab")))))),"Feriado")</f>
        <v>Seg</v>
      </c>
      <c r="F117" s="32"/>
      <c r="G117" s="33"/>
      <c r="H117" s="33"/>
      <c r="I117" s="33"/>
      <c r="J117" s="21" t="str">
        <f t="shared" si="11"/>
        <v/>
      </c>
      <c r="K117" s="21">
        <f t="shared" si="7"/>
        <v>0</v>
      </c>
      <c r="L117" s="21" t="str">
        <f t="shared" si="8"/>
        <v/>
      </c>
      <c r="M117" s="22" t="str">
        <f t="shared" si="12"/>
        <v/>
      </c>
      <c r="N117" s="48"/>
      <c r="O117" s="54" t="str">
        <f>IF(N117="","",IFERROR(VLOOKUP(N117,EMPRESAS!$A:$C,3,FALSE),"NAO CADASTRADA"))</f>
        <v/>
      </c>
      <c r="P117" s="50"/>
      <c r="Q117" s="54" t="str">
        <f>IF(P117="","",IFERROR(VLOOKUP(P117,ATIVIDADES!$A:$C,3,FALSE),"NAO CADASTRADA"))</f>
        <v/>
      </c>
      <c r="R117" s="42"/>
      <c r="S117" s="48"/>
      <c r="T117" s="54" t="str">
        <f>IF(S117="","",IFERROR(VLOOKUP(S117,EMPRESAS!$A:$C,3,FALSE),"NAO CADASTRADA"))</f>
        <v/>
      </c>
      <c r="U117" s="50"/>
      <c r="V117" s="54" t="str">
        <f>IF(U117="","",IFERROR(VLOOKUP(U117,ATIVIDADES!$A:$C,3,FALSE),"NAO CADASTRADA"))</f>
        <v/>
      </c>
      <c r="W117" s="42"/>
      <c r="X117" s="48"/>
      <c r="Y117" s="54" t="str">
        <f>IF(X117="","",IFERROR(VLOOKUP(X117,EMPRESAS!$A:$C,3,FALSE),"NAO CADASTRADA"))</f>
        <v/>
      </c>
      <c r="Z117" s="50"/>
      <c r="AA117" s="54" t="str">
        <f>IF(Z117="","",IFERROR(VLOOKUP(Z117,ATIVIDADES!$A:$C,3,FALSE),"NAO CADASTRADA"))</f>
        <v/>
      </c>
      <c r="AB117" s="42"/>
      <c r="AC117" s="48"/>
      <c r="AD117" s="54" t="str">
        <f>IF(AC117="","",IFERROR(VLOOKUP(AC117,EMPRESAS!$A:$C,3,FALSE),"NAO CADASTRADA"))</f>
        <v/>
      </c>
      <c r="AE117" s="50"/>
      <c r="AF117" s="54" t="str">
        <f>IF(AE117="","",IFERROR(VLOOKUP(AE117,ATIVIDADES!$A:$C,3,FALSE),"NAO CADASTRADA"))</f>
        <v/>
      </c>
      <c r="AG117" s="42"/>
      <c r="AH117" s="48"/>
      <c r="AI117" s="54" t="str">
        <f>IF(AH117="","",IFERROR(VLOOKUP(AH117,EMPRESAS!$A:$C,3,FALSE),"NAO CADASTRADA"))</f>
        <v/>
      </c>
      <c r="AJ117" s="50"/>
      <c r="AK117" s="54" t="str">
        <f>IF(AJ117="","",IFERROR(VLOOKUP(AJ117,ATIVIDADES!$A:$C,3,FALSE),"NAO CADASTRADA"))</f>
        <v/>
      </c>
      <c r="AL117" s="42"/>
    </row>
    <row r="118" spans="1:38" x14ac:dyDescent="0.25">
      <c r="A118" s="26" t="str">
        <f t="shared" si="9"/>
        <v>OK</v>
      </c>
      <c r="B118" s="29">
        <f t="shared" si="10"/>
        <v>2487914866</v>
      </c>
      <c r="C118" s="30">
        <v>42206</v>
      </c>
      <c r="D118" s="18">
        <f t="shared" si="13"/>
        <v>42186</v>
      </c>
      <c r="E118" s="19" t="str">
        <f>IF(ISERROR(VLOOKUP(C118,FERIADOS!$A:$B,1,FALSE)),IF(WEEKDAY(C118)=1,"Dom",IF(WEEKDAY(C118)=2,"Seg",IF(WEEKDAY(C118)=3,"Ter",IF(WEEKDAY(C118)=4,"Qua",IF(WEEKDAY(C118)=5,"Qui",IF(WEEKDAY(C118)=6,"Sex","Sab")))))),"Feriado")</f>
        <v>Ter</v>
      </c>
      <c r="F118" s="32"/>
      <c r="G118" s="33"/>
      <c r="H118" s="33"/>
      <c r="I118" s="33"/>
      <c r="J118" s="21" t="str">
        <f t="shared" si="11"/>
        <v/>
      </c>
      <c r="K118" s="21">
        <f t="shared" si="7"/>
        <v>0</v>
      </c>
      <c r="L118" s="21" t="str">
        <f t="shared" si="8"/>
        <v/>
      </c>
      <c r="M118" s="22" t="str">
        <f t="shared" si="12"/>
        <v/>
      </c>
      <c r="N118" s="48"/>
      <c r="O118" s="54" t="str">
        <f>IF(N118="","",IFERROR(VLOOKUP(N118,EMPRESAS!$A:$C,3,FALSE),"NAO CADASTRADA"))</f>
        <v/>
      </c>
      <c r="P118" s="50"/>
      <c r="Q118" s="54" t="str">
        <f>IF(P118="","",IFERROR(VLOOKUP(P118,ATIVIDADES!$A:$C,3,FALSE),"NAO CADASTRADA"))</f>
        <v/>
      </c>
      <c r="R118" s="42"/>
      <c r="S118" s="48"/>
      <c r="T118" s="54" t="str">
        <f>IF(S118="","",IFERROR(VLOOKUP(S118,EMPRESAS!$A:$C,3,FALSE),"NAO CADASTRADA"))</f>
        <v/>
      </c>
      <c r="U118" s="50"/>
      <c r="V118" s="54" t="str">
        <f>IF(U118="","",IFERROR(VLOOKUP(U118,ATIVIDADES!$A:$C,3,FALSE),"NAO CADASTRADA"))</f>
        <v/>
      </c>
      <c r="W118" s="42"/>
      <c r="X118" s="48"/>
      <c r="Y118" s="54" t="str">
        <f>IF(X118="","",IFERROR(VLOOKUP(X118,EMPRESAS!$A:$C,3,FALSE),"NAO CADASTRADA"))</f>
        <v/>
      </c>
      <c r="Z118" s="50"/>
      <c r="AA118" s="54" t="str">
        <f>IF(Z118="","",IFERROR(VLOOKUP(Z118,ATIVIDADES!$A:$C,3,FALSE),"NAO CADASTRADA"))</f>
        <v/>
      </c>
      <c r="AB118" s="42"/>
      <c r="AC118" s="48"/>
      <c r="AD118" s="54" t="str">
        <f>IF(AC118="","",IFERROR(VLOOKUP(AC118,EMPRESAS!$A:$C,3,FALSE),"NAO CADASTRADA"))</f>
        <v/>
      </c>
      <c r="AE118" s="50"/>
      <c r="AF118" s="54" t="str">
        <f>IF(AE118="","",IFERROR(VLOOKUP(AE118,ATIVIDADES!$A:$C,3,FALSE),"NAO CADASTRADA"))</f>
        <v/>
      </c>
      <c r="AG118" s="42"/>
      <c r="AH118" s="48"/>
      <c r="AI118" s="54" t="str">
        <f>IF(AH118="","",IFERROR(VLOOKUP(AH118,EMPRESAS!$A:$C,3,FALSE),"NAO CADASTRADA"))</f>
        <v/>
      </c>
      <c r="AJ118" s="50"/>
      <c r="AK118" s="54" t="str">
        <f>IF(AJ118="","",IFERROR(VLOOKUP(AJ118,ATIVIDADES!$A:$C,3,FALSE),"NAO CADASTRADA"))</f>
        <v/>
      </c>
      <c r="AL118" s="42"/>
    </row>
    <row r="119" spans="1:38" x14ac:dyDescent="0.25">
      <c r="A119" s="26" t="str">
        <f t="shared" si="9"/>
        <v>OK</v>
      </c>
      <c r="B119" s="29">
        <f t="shared" si="10"/>
        <v>2487914866</v>
      </c>
      <c r="C119" s="30">
        <v>42207</v>
      </c>
      <c r="D119" s="18">
        <f t="shared" si="13"/>
        <v>42186</v>
      </c>
      <c r="E119" s="19" t="str">
        <f>IF(ISERROR(VLOOKUP(C119,FERIADOS!$A:$B,1,FALSE)),IF(WEEKDAY(C119)=1,"Dom",IF(WEEKDAY(C119)=2,"Seg",IF(WEEKDAY(C119)=3,"Ter",IF(WEEKDAY(C119)=4,"Qua",IF(WEEKDAY(C119)=5,"Qui",IF(WEEKDAY(C119)=6,"Sex","Sab")))))),"Feriado")</f>
        <v>Qua</v>
      </c>
      <c r="F119" s="32"/>
      <c r="G119" s="33"/>
      <c r="H119" s="33"/>
      <c r="I119" s="33"/>
      <c r="J119" s="21" t="str">
        <f t="shared" si="11"/>
        <v/>
      </c>
      <c r="K119" s="21">
        <f t="shared" si="7"/>
        <v>0</v>
      </c>
      <c r="L119" s="21" t="str">
        <f t="shared" si="8"/>
        <v/>
      </c>
      <c r="M119" s="22" t="str">
        <f t="shared" si="12"/>
        <v/>
      </c>
      <c r="N119" s="48"/>
      <c r="O119" s="54" t="str">
        <f>IF(N119="","",IFERROR(VLOOKUP(N119,EMPRESAS!$A:$C,3,FALSE),"NAO CADASTRADA"))</f>
        <v/>
      </c>
      <c r="P119" s="50"/>
      <c r="Q119" s="54" t="str">
        <f>IF(P119="","",IFERROR(VLOOKUP(P119,ATIVIDADES!$A:$C,3,FALSE),"NAO CADASTRADA"))</f>
        <v/>
      </c>
      <c r="R119" s="42"/>
      <c r="S119" s="48"/>
      <c r="T119" s="54" t="str">
        <f>IF(S119="","",IFERROR(VLOOKUP(S119,EMPRESAS!$A:$C,3,FALSE),"NAO CADASTRADA"))</f>
        <v/>
      </c>
      <c r="U119" s="50"/>
      <c r="V119" s="54" t="str">
        <f>IF(U119="","",IFERROR(VLOOKUP(U119,ATIVIDADES!$A:$C,3,FALSE),"NAO CADASTRADA"))</f>
        <v/>
      </c>
      <c r="W119" s="42"/>
      <c r="X119" s="48"/>
      <c r="Y119" s="54" t="str">
        <f>IF(X119="","",IFERROR(VLOOKUP(X119,EMPRESAS!$A:$C,3,FALSE),"NAO CADASTRADA"))</f>
        <v/>
      </c>
      <c r="Z119" s="50"/>
      <c r="AA119" s="54" t="str">
        <f>IF(Z119="","",IFERROR(VLOOKUP(Z119,ATIVIDADES!$A:$C,3,FALSE),"NAO CADASTRADA"))</f>
        <v/>
      </c>
      <c r="AB119" s="42"/>
      <c r="AC119" s="48"/>
      <c r="AD119" s="54" t="str">
        <f>IF(AC119="","",IFERROR(VLOOKUP(AC119,EMPRESAS!$A:$C,3,FALSE),"NAO CADASTRADA"))</f>
        <v/>
      </c>
      <c r="AE119" s="50"/>
      <c r="AF119" s="54" t="str">
        <f>IF(AE119="","",IFERROR(VLOOKUP(AE119,ATIVIDADES!$A:$C,3,FALSE),"NAO CADASTRADA"))</f>
        <v/>
      </c>
      <c r="AG119" s="42"/>
      <c r="AH119" s="48"/>
      <c r="AI119" s="54" t="str">
        <f>IF(AH119="","",IFERROR(VLOOKUP(AH119,EMPRESAS!$A:$C,3,FALSE),"NAO CADASTRADA"))</f>
        <v/>
      </c>
      <c r="AJ119" s="50"/>
      <c r="AK119" s="54" t="str">
        <f>IF(AJ119="","",IFERROR(VLOOKUP(AJ119,ATIVIDADES!$A:$C,3,FALSE),"NAO CADASTRADA"))</f>
        <v/>
      </c>
      <c r="AL119" s="42"/>
    </row>
    <row r="120" spans="1:38" x14ac:dyDescent="0.25">
      <c r="A120" s="26" t="str">
        <f t="shared" si="9"/>
        <v>OK</v>
      </c>
      <c r="B120" s="29">
        <f t="shared" si="10"/>
        <v>2487914866</v>
      </c>
      <c r="C120" s="30">
        <v>42208</v>
      </c>
      <c r="D120" s="18">
        <f t="shared" si="13"/>
        <v>42186</v>
      </c>
      <c r="E120" s="19" t="str">
        <f>IF(ISERROR(VLOOKUP(C120,FERIADOS!$A:$B,1,FALSE)),IF(WEEKDAY(C120)=1,"Dom",IF(WEEKDAY(C120)=2,"Seg",IF(WEEKDAY(C120)=3,"Ter",IF(WEEKDAY(C120)=4,"Qua",IF(WEEKDAY(C120)=5,"Qui",IF(WEEKDAY(C120)=6,"Sex","Sab")))))),"Feriado")</f>
        <v>Qui</v>
      </c>
      <c r="F120" s="32"/>
      <c r="G120" s="33"/>
      <c r="H120" s="33"/>
      <c r="I120" s="33"/>
      <c r="J120" s="21" t="str">
        <f t="shared" si="11"/>
        <v/>
      </c>
      <c r="K120" s="21">
        <f t="shared" si="7"/>
        <v>0</v>
      </c>
      <c r="L120" s="21" t="str">
        <f t="shared" si="8"/>
        <v/>
      </c>
      <c r="M120" s="22" t="str">
        <f t="shared" si="12"/>
        <v/>
      </c>
      <c r="N120" s="48"/>
      <c r="O120" s="54" t="str">
        <f>IF(N120="","",IFERROR(VLOOKUP(N120,EMPRESAS!$A:$C,3,FALSE),"NAO CADASTRADA"))</f>
        <v/>
      </c>
      <c r="P120" s="50"/>
      <c r="Q120" s="54" t="str">
        <f>IF(P120="","",IFERROR(VLOOKUP(P120,ATIVIDADES!$A:$C,3,FALSE),"NAO CADASTRADA"))</f>
        <v/>
      </c>
      <c r="R120" s="42"/>
      <c r="S120" s="48"/>
      <c r="T120" s="54" t="str">
        <f>IF(S120="","",IFERROR(VLOOKUP(S120,EMPRESAS!$A:$C,3,FALSE),"NAO CADASTRADA"))</f>
        <v/>
      </c>
      <c r="U120" s="50"/>
      <c r="V120" s="54" t="str">
        <f>IF(U120="","",IFERROR(VLOOKUP(U120,ATIVIDADES!$A:$C,3,FALSE),"NAO CADASTRADA"))</f>
        <v/>
      </c>
      <c r="W120" s="42"/>
      <c r="X120" s="48"/>
      <c r="Y120" s="54" t="str">
        <f>IF(X120="","",IFERROR(VLOOKUP(X120,EMPRESAS!$A:$C,3,FALSE),"NAO CADASTRADA"))</f>
        <v/>
      </c>
      <c r="Z120" s="50"/>
      <c r="AA120" s="54" t="str">
        <f>IF(Z120="","",IFERROR(VLOOKUP(Z120,ATIVIDADES!$A:$C,3,FALSE),"NAO CADASTRADA"))</f>
        <v/>
      </c>
      <c r="AB120" s="42"/>
      <c r="AC120" s="48"/>
      <c r="AD120" s="54" t="str">
        <f>IF(AC120="","",IFERROR(VLOOKUP(AC120,EMPRESAS!$A:$C,3,FALSE),"NAO CADASTRADA"))</f>
        <v/>
      </c>
      <c r="AE120" s="50"/>
      <c r="AF120" s="54" t="str">
        <f>IF(AE120="","",IFERROR(VLOOKUP(AE120,ATIVIDADES!$A:$C,3,FALSE),"NAO CADASTRADA"))</f>
        <v/>
      </c>
      <c r="AG120" s="42"/>
      <c r="AH120" s="48"/>
      <c r="AI120" s="54" t="str">
        <f>IF(AH120="","",IFERROR(VLOOKUP(AH120,EMPRESAS!$A:$C,3,FALSE),"NAO CADASTRADA"))</f>
        <v/>
      </c>
      <c r="AJ120" s="50"/>
      <c r="AK120" s="54" t="str">
        <f>IF(AJ120="","",IFERROR(VLOOKUP(AJ120,ATIVIDADES!$A:$C,3,FALSE),"NAO CADASTRADA"))</f>
        <v/>
      </c>
      <c r="AL120" s="42"/>
    </row>
    <row r="121" spans="1:38" x14ac:dyDescent="0.25">
      <c r="A121" s="26" t="str">
        <f t="shared" si="9"/>
        <v>OK</v>
      </c>
      <c r="B121" s="29">
        <f t="shared" si="10"/>
        <v>2487914866</v>
      </c>
      <c r="C121" s="30">
        <v>42209</v>
      </c>
      <c r="D121" s="18">
        <f t="shared" si="13"/>
        <v>42186</v>
      </c>
      <c r="E121" s="19" t="str">
        <f>IF(ISERROR(VLOOKUP(C121,FERIADOS!$A:$B,1,FALSE)),IF(WEEKDAY(C121)=1,"Dom",IF(WEEKDAY(C121)=2,"Seg",IF(WEEKDAY(C121)=3,"Ter",IF(WEEKDAY(C121)=4,"Qua",IF(WEEKDAY(C121)=5,"Qui",IF(WEEKDAY(C121)=6,"Sex","Sab")))))),"Feriado")</f>
        <v>Sex</v>
      </c>
      <c r="F121" s="32"/>
      <c r="G121" s="33"/>
      <c r="H121" s="33"/>
      <c r="I121" s="33"/>
      <c r="J121" s="21" t="str">
        <f t="shared" si="11"/>
        <v/>
      </c>
      <c r="K121" s="21">
        <f t="shared" si="7"/>
        <v>0</v>
      </c>
      <c r="L121" s="21" t="str">
        <f t="shared" si="8"/>
        <v/>
      </c>
      <c r="M121" s="22" t="str">
        <f t="shared" si="12"/>
        <v/>
      </c>
      <c r="N121" s="48"/>
      <c r="O121" s="54" t="str">
        <f>IF(N121="","",IFERROR(VLOOKUP(N121,EMPRESAS!$A:$C,3,FALSE),"NAO CADASTRADA"))</f>
        <v/>
      </c>
      <c r="P121" s="50"/>
      <c r="Q121" s="54" t="str">
        <f>IF(P121="","",IFERROR(VLOOKUP(P121,ATIVIDADES!$A:$C,3,FALSE),"NAO CADASTRADA"))</f>
        <v/>
      </c>
      <c r="R121" s="42"/>
      <c r="S121" s="48"/>
      <c r="T121" s="54" t="str">
        <f>IF(S121="","",IFERROR(VLOOKUP(S121,EMPRESAS!$A:$C,3,FALSE),"NAO CADASTRADA"))</f>
        <v/>
      </c>
      <c r="U121" s="50"/>
      <c r="V121" s="54" t="str">
        <f>IF(U121="","",IFERROR(VLOOKUP(U121,ATIVIDADES!$A:$C,3,FALSE),"NAO CADASTRADA"))</f>
        <v/>
      </c>
      <c r="W121" s="42"/>
      <c r="X121" s="48"/>
      <c r="Y121" s="54" t="str">
        <f>IF(X121="","",IFERROR(VLOOKUP(X121,EMPRESAS!$A:$C,3,FALSE),"NAO CADASTRADA"))</f>
        <v/>
      </c>
      <c r="Z121" s="50"/>
      <c r="AA121" s="54" t="str">
        <f>IF(Z121="","",IFERROR(VLOOKUP(Z121,ATIVIDADES!$A:$C,3,FALSE),"NAO CADASTRADA"))</f>
        <v/>
      </c>
      <c r="AB121" s="42"/>
      <c r="AC121" s="48"/>
      <c r="AD121" s="54" t="str">
        <f>IF(AC121="","",IFERROR(VLOOKUP(AC121,EMPRESAS!$A:$C,3,FALSE),"NAO CADASTRADA"))</f>
        <v/>
      </c>
      <c r="AE121" s="50"/>
      <c r="AF121" s="54" t="str">
        <f>IF(AE121="","",IFERROR(VLOOKUP(AE121,ATIVIDADES!$A:$C,3,FALSE),"NAO CADASTRADA"))</f>
        <v/>
      </c>
      <c r="AG121" s="42"/>
      <c r="AH121" s="48"/>
      <c r="AI121" s="54" t="str">
        <f>IF(AH121="","",IFERROR(VLOOKUP(AH121,EMPRESAS!$A:$C,3,FALSE),"NAO CADASTRADA"))</f>
        <v/>
      </c>
      <c r="AJ121" s="50"/>
      <c r="AK121" s="54" t="str">
        <f>IF(AJ121="","",IFERROR(VLOOKUP(AJ121,ATIVIDADES!$A:$C,3,FALSE),"NAO CADASTRADA"))</f>
        <v/>
      </c>
      <c r="AL121" s="42"/>
    </row>
    <row r="122" spans="1:38" x14ac:dyDescent="0.25">
      <c r="A122" s="26" t="str">
        <f t="shared" si="9"/>
        <v>OK</v>
      </c>
      <c r="B122" s="29">
        <f t="shared" si="10"/>
        <v>2487914866</v>
      </c>
      <c r="C122" s="30">
        <v>42210</v>
      </c>
      <c r="D122" s="18">
        <f t="shared" si="13"/>
        <v>42186</v>
      </c>
      <c r="E122" s="19" t="str">
        <f>IF(ISERROR(VLOOKUP(C122,FERIADOS!$A:$B,1,FALSE)),IF(WEEKDAY(C122)=1,"Dom",IF(WEEKDAY(C122)=2,"Seg",IF(WEEKDAY(C122)=3,"Ter",IF(WEEKDAY(C122)=4,"Qua",IF(WEEKDAY(C122)=5,"Qui",IF(WEEKDAY(C122)=6,"Sex","Sab")))))),"Feriado")</f>
        <v>Sab</v>
      </c>
      <c r="F122" s="32"/>
      <c r="G122" s="33"/>
      <c r="H122" s="33"/>
      <c r="I122" s="33"/>
      <c r="J122" s="21" t="str">
        <f t="shared" si="11"/>
        <v/>
      </c>
      <c r="K122" s="21">
        <f t="shared" si="7"/>
        <v>0</v>
      </c>
      <c r="L122" s="21" t="str">
        <f t="shared" si="8"/>
        <v/>
      </c>
      <c r="M122" s="22" t="str">
        <f t="shared" si="12"/>
        <v/>
      </c>
      <c r="N122" s="48"/>
      <c r="O122" s="54" t="str">
        <f>IF(N122="","",IFERROR(VLOOKUP(N122,EMPRESAS!$A:$C,3,FALSE),"NAO CADASTRADA"))</f>
        <v/>
      </c>
      <c r="P122" s="50"/>
      <c r="Q122" s="54" t="str">
        <f>IF(P122="","",IFERROR(VLOOKUP(P122,ATIVIDADES!$A:$C,3,FALSE),"NAO CADASTRADA"))</f>
        <v/>
      </c>
      <c r="R122" s="42"/>
      <c r="S122" s="48"/>
      <c r="T122" s="54" t="str">
        <f>IF(S122="","",IFERROR(VLOOKUP(S122,EMPRESAS!$A:$C,3,FALSE),"NAO CADASTRADA"))</f>
        <v/>
      </c>
      <c r="U122" s="50"/>
      <c r="V122" s="54" t="str">
        <f>IF(U122="","",IFERROR(VLOOKUP(U122,ATIVIDADES!$A:$C,3,FALSE),"NAO CADASTRADA"))</f>
        <v/>
      </c>
      <c r="W122" s="42"/>
      <c r="X122" s="48"/>
      <c r="Y122" s="54" t="str">
        <f>IF(X122="","",IFERROR(VLOOKUP(X122,EMPRESAS!$A:$C,3,FALSE),"NAO CADASTRADA"))</f>
        <v/>
      </c>
      <c r="Z122" s="50"/>
      <c r="AA122" s="54" t="str">
        <f>IF(Z122="","",IFERROR(VLOOKUP(Z122,ATIVIDADES!$A:$C,3,FALSE),"NAO CADASTRADA"))</f>
        <v/>
      </c>
      <c r="AB122" s="42"/>
      <c r="AC122" s="48"/>
      <c r="AD122" s="54" t="str">
        <f>IF(AC122="","",IFERROR(VLOOKUP(AC122,EMPRESAS!$A:$C,3,FALSE),"NAO CADASTRADA"))</f>
        <v/>
      </c>
      <c r="AE122" s="50"/>
      <c r="AF122" s="54" t="str">
        <f>IF(AE122="","",IFERROR(VLOOKUP(AE122,ATIVIDADES!$A:$C,3,FALSE),"NAO CADASTRADA"))</f>
        <v/>
      </c>
      <c r="AG122" s="42"/>
      <c r="AH122" s="48"/>
      <c r="AI122" s="54" t="str">
        <f>IF(AH122="","",IFERROR(VLOOKUP(AH122,EMPRESAS!$A:$C,3,FALSE),"NAO CADASTRADA"))</f>
        <v/>
      </c>
      <c r="AJ122" s="50"/>
      <c r="AK122" s="54" t="str">
        <f>IF(AJ122="","",IFERROR(VLOOKUP(AJ122,ATIVIDADES!$A:$C,3,FALSE),"NAO CADASTRADA"))</f>
        <v/>
      </c>
      <c r="AL122" s="42"/>
    </row>
    <row r="123" spans="1:38" x14ac:dyDescent="0.25">
      <c r="A123" s="26" t="str">
        <f t="shared" si="9"/>
        <v>OK</v>
      </c>
      <c r="B123" s="29">
        <f t="shared" si="10"/>
        <v>2487914866</v>
      </c>
      <c r="C123" s="30">
        <v>42211</v>
      </c>
      <c r="D123" s="18">
        <f t="shared" si="13"/>
        <v>42186</v>
      </c>
      <c r="E123" s="19" t="str">
        <f>IF(ISERROR(VLOOKUP(C123,FERIADOS!$A:$B,1,FALSE)),IF(WEEKDAY(C123)=1,"Dom",IF(WEEKDAY(C123)=2,"Seg",IF(WEEKDAY(C123)=3,"Ter",IF(WEEKDAY(C123)=4,"Qua",IF(WEEKDAY(C123)=5,"Qui",IF(WEEKDAY(C123)=6,"Sex","Sab")))))),"Feriado")</f>
        <v>Dom</v>
      </c>
      <c r="F123" s="32"/>
      <c r="G123" s="33"/>
      <c r="H123" s="33"/>
      <c r="I123" s="33"/>
      <c r="J123" s="21" t="str">
        <f t="shared" si="11"/>
        <v/>
      </c>
      <c r="K123" s="21">
        <f t="shared" si="7"/>
        <v>0</v>
      </c>
      <c r="L123" s="21" t="str">
        <f t="shared" si="8"/>
        <v/>
      </c>
      <c r="M123" s="22" t="str">
        <f t="shared" si="12"/>
        <v/>
      </c>
      <c r="N123" s="48"/>
      <c r="O123" s="54" t="str">
        <f>IF(N123="","",IFERROR(VLOOKUP(N123,EMPRESAS!$A:$C,3,FALSE),"NAO CADASTRADA"))</f>
        <v/>
      </c>
      <c r="P123" s="50"/>
      <c r="Q123" s="54" t="str">
        <f>IF(P123="","",IFERROR(VLOOKUP(P123,ATIVIDADES!$A:$C,3,FALSE),"NAO CADASTRADA"))</f>
        <v/>
      </c>
      <c r="R123" s="42"/>
      <c r="S123" s="48"/>
      <c r="T123" s="54" t="str">
        <f>IF(S123="","",IFERROR(VLOOKUP(S123,EMPRESAS!$A:$C,3,FALSE),"NAO CADASTRADA"))</f>
        <v/>
      </c>
      <c r="U123" s="50"/>
      <c r="V123" s="54" t="str">
        <f>IF(U123="","",IFERROR(VLOOKUP(U123,ATIVIDADES!$A:$C,3,FALSE),"NAO CADASTRADA"))</f>
        <v/>
      </c>
      <c r="W123" s="42"/>
      <c r="X123" s="48"/>
      <c r="Y123" s="54" t="str">
        <f>IF(X123="","",IFERROR(VLOOKUP(X123,EMPRESAS!$A:$C,3,FALSE),"NAO CADASTRADA"))</f>
        <v/>
      </c>
      <c r="Z123" s="50"/>
      <c r="AA123" s="54" t="str">
        <f>IF(Z123="","",IFERROR(VLOOKUP(Z123,ATIVIDADES!$A:$C,3,FALSE),"NAO CADASTRADA"))</f>
        <v/>
      </c>
      <c r="AB123" s="42"/>
      <c r="AC123" s="48"/>
      <c r="AD123" s="54" t="str">
        <f>IF(AC123="","",IFERROR(VLOOKUP(AC123,EMPRESAS!$A:$C,3,FALSE),"NAO CADASTRADA"))</f>
        <v/>
      </c>
      <c r="AE123" s="50"/>
      <c r="AF123" s="54" t="str">
        <f>IF(AE123="","",IFERROR(VLOOKUP(AE123,ATIVIDADES!$A:$C,3,FALSE),"NAO CADASTRADA"))</f>
        <v/>
      </c>
      <c r="AG123" s="42"/>
      <c r="AH123" s="48"/>
      <c r="AI123" s="54" t="str">
        <f>IF(AH123="","",IFERROR(VLOOKUP(AH123,EMPRESAS!$A:$C,3,FALSE),"NAO CADASTRADA"))</f>
        <v/>
      </c>
      <c r="AJ123" s="50"/>
      <c r="AK123" s="54" t="str">
        <f>IF(AJ123="","",IFERROR(VLOOKUP(AJ123,ATIVIDADES!$A:$C,3,FALSE),"NAO CADASTRADA"))</f>
        <v/>
      </c>
      <c r="AL123" s="42"/>
    </row>
    <row r="124" spans="1:38" x14ac:dyDescent="0.25">
      <c r="A124" s="26" t="str">
        <f t="shared" si="9"/>
        <v>OK</v>
      </c>
      <c r="B124" s="29">
        <f t="shared" si="10"/>
        <v>2487914866</v>
      </c>
      <c r="C124" s="30">
        <v>42212</v>
      </c>
      <c r="D124" s="18">
        <f t="shared" si="13"/>
        <v>42186</v>
      </c>
      <c r="E124" s="19" t="str">
        <f>IF(ISERROR(VLOOKUP(C124,FERIADOS!$A:$B,1,FALSE)),IF(WEEKDAY(C124)=1,"Dom",IF(WEEKDAY(C124)=2,"Seg",IF(WEEKDAY(C124)=3,"Ter",IF(WEEKDAY(C124)=4,"Qua",IF(WEEKDAY(C124)=5,"Qui",IF(WEEKDAY(C124)=6,"Sex","Sab")))))),"Feriado")</f>
        <v>Seg</v>
      </c>
      <c r="F124" s="32"/>
      <c r="G124" s="33"/>
      <c r="H124" s="33"/>
      <c r="I124" s="33"/>
      <c r="J124" s="21" t="str">
        <f t="shared" si="11"/>
        <v/>
      </c>
      <c r="K124" s="21">
        <f t="shared" si="7"/>
        <v>0</v>
      </c>
      <c r="L124" s="21" t="str">
        <f t="shared" si="8"/>
        <v/>
      </c>
      <c r="M124" s="22" t="str">
        <f t="shared" si="12"/>
        <v/>
      </c>
      <c r="N124" s="48"/>
      <c r="O124" s="54" t="str">
        <f>IF(N124="","",IFERROR(VLOOKUP(N124,EMPRESAS!$A:$C,3,FALSE),"NAO CADASTRADA"))</f>
        <v/>
      </c>
      <c r="P124" s="50"/>
      <c r="Q124" s="54" t="str">
        <f>IF(P124="","",IFERROR(VLOOKUP(P124,ATIVIDADES!$A:$C,3,FALSE),"NAO CADASTRADA"))</f>
        <v/>
      </c>
      <c r="R124" s="42"/>
      <c r="S124" s="48"/>
      <c r="T124" s="54" t="str">
        <f>IF(S124="","",IFERROR(VLOOKUP(S124,EMPRESAS!$A:$C,3,FALSE),"NAO CADASTRADA"))</f>
        <v/>
      </c>
      <c r="U124" s="50"/>
      <c r="V124" s="54" t="str">
        <f>IF(U124="","",IFERROR(VLOOKUP(U124,ATIVIDADES!$A:$C,3,FALSE),"NAO CADASTRADA"))</f>
        <v/>
      </c>
      <c r="W124" s="42"/>
      <c r="X124" s="48"/>
      <c r="Y124" s="54" t="str">
        <f>IF(X124="","",IFERROR(VLOOKUP(X124,EMPRESAS!$A:$C,3,FALSE),"NAO CADASTRADA"))</f>
        <v/>
      </c>
      <c r="Z124" s="50"/>
      <c r="AA124" s="54" t="str">
        <f>IF(Z124="","",IFERROR(VLOOKUP(Z124,ATIVIDADES!$A:$C,3,FALSE),"NAO CADASTRADA"))</f>
        <v/>
      </c>
      <c r="AB124" s="42"/>
      <c r="AC124" s="48"/>
      <c r="AD124" s="54" t="str">
        <f>IF(AC124="","",IFERROR(VLOOKUP(AC124,EMPRESAS!$A:$C,3,FALSE),"NAO CADASTRADA"))</f>
        <v/>
      </c>
      <c r="AE124" s="50"/>
      <c r="AF124" s="54" t="str">
        <f>IF(AE124="","",IFERROR(VLOOKUP(AE124,ATIVIDADES!$A:$C,3,FALSE),"NAO CADASTRADA"))</f>
        <v/>
      </c>
      <c r="AG124" s="42"/>
      <c r="AH124" s="48"/>
      <c r="AI124" s="54" t="str">
        <f>IF(AH124="","",IFERROR(VLOOKUP(AH124,EMPRESAS!$A:$C,3,FALSE),"NAO CADASTRADA"))</f>
        <v/>
      </c>
      <c r="AJ124" s="50"/>
      <c r="AK124" s="54" t="str">
        <f>IF(AJ124="","",IFERROR(VLOOKUP(AJ124,ATIVIDADES!$A:$C,3,FALSE),"NAO CADASTRADA"))</f>
        <v/>
      </c>
      <c r="AL124" s="42"/>
    </row>
    <row r="125" spans="1:38" x14ac:dyDescent="0.25">
      <c r="A125" s="26" t="str">
        <f t="shared" si="9"/>
        <v>OK</v>
      </c>
      <c r="B125" s="29">
        <f t="shared" si="10"/>
        <v>2487914866</v>
      </c>
      <c r="C125" s="30">
        <v>42213</v>
      </c>
      <c r="D125" s="18">
        <f t="shared" si="13"/>
        <v>42186</v>
      </c>
      <c r="E125" s="19" t="str">
        <f>IF(ISERROR(VLOOKUP(C125,FERIADOS!$A:$B,1,FALSE)),IF(WEEKDAY(C125)=1,"Dom",IF(WEEKDAY(C125)=2,"Seg",IF(WEEKDAY(C125)=3,"Ter",IF(WEEKDAY(C125)=4,"Qua",IF(WEEKDAY(C125)=5,"Qui",IF(WEEKDAY(C125)=6,"Sex","Sab")))))),"Feriado")</f>
        <v>Ter</v>
      </c>
      <c r="F125" s="32"/>
      <c r="G125" s="33"/>
      <c r="H125" s="33"/>
      <c r="I125" s="33"/>
      <c r="J125" s="21" t="str">
        <f t="shared" si="11"/>
        <v/>
      </c>
      <c r="K125" s="21">
        <f t="shared" si="7"/>
        <v>0</v>
      </c>
      <c r="L125" s="21" t="str">
        <f t="shared" si="8"/>
        <v/>
      </c>
      <c r="M125" s="22" t="str">
        <f t="shared" si="12"/>
        <v/>
      </c>
      <c r="N125" s="48"/>
      <c r="O125" s="54" t="str">
        <f>IF(N125="","",IFERROR(VLOOKUP(N125,EMPRESAS!$A:$C,3,FALSE),"NAO CADASTRADA"))</f>
        <v/>
      </c>
      <c r="P125" s="50"/>
      <c r="Q125" s="54" t="str">
        <f>IF(P125="","",IFERROR(VLOOKUP(P125,ATIVIDADES!$A:$C,3,FALSE),"NAO CADASTRADA"))</f>
        <v/>
      </c>
      <c r="R125" s="42"/>
      <c r="S125" s="48"/>
      <c r="T125" s="54" t="str">
        <f>IF(S125="","",IFERROR(VLOOKUP(S125,EMPRESAS!$A:$C,3,FALSE),"NAO CADASTRADA"))</f>
        <v/>
      </c>
      <c r="U125" s="50"/>
      <c r="V125" s="54" t="str">
        <f>IF(U125="","",IFERROR(VLOOKUP(U125,ATIVIDADES!$A:$C,3,FALSE),"NAO CADASTRADA"))</f>
        <v/>
      </c>
      <c r="W125" s="42"/>
      <c r="X125" s="48"/>
      <c r="Y125" s="54" t="str">
        <f>IF(X125="","",IFERROR(VLOOKUP(X125,EMPRESAS!$A:$C,3,FALSE),"NAO CADASTRADA"))</f>
        <v/>
      </c>
      <c r="Z125" s="50"/>
      <c r="AA125" s="54" t="str">
        <f>IF(Z125="","",IFERROR(VLOOKUP(Z125,ATIVIDADES!$A:$C,3,FALSE),"NAO CADASTRADA"))</f>
        <v/>
      </c>
      <c r="AB125" s="42"/>
      <c r="AC125" s="48"/>
      <c r="AD125" s="54" t="str">
        <f>IF(AC125="","",IFERROR(VLOOKUP(AC125,EMPRESAS!$A:$C,3,FALSE),"NAO CADASTRADA"))</f>
        <v/>
      </c>
      <c r="AE125" s="50"/>
      <c r="AF125" s="54" t="str">
        <f>IF(AE125="","",IFERROR(VLOOKUP(AE125,ATIVIDADES!$A:$C,3,FALSE),"NAO CADASTRADA"))</f>
        <v/>
      </c>
      <c r="AG125" s="42"/>
      <c r="AH125" s="48"/>
      <c r="AI125" s="54" t="str">
        <f>IF(AH125="","",IFERROR(VLOOKUP(AH125,EMPRESAS!$A:$C,3,FALSE),"NAO CADASTRADA"))</f>
        <v/>
      </c>
      <c r="AJ125" s="50"/>
      <c r="AK125" s="54" t="str">
        <f>IF(AJ125="","",IFERROR(VLOOKUP(AJ125,ATIVIDADES!$A:$C,3,FALSE),"NAO CADASTRADA"))</f>
        <v/>
      </c>
      <c r="AL125" s="42"/>
    </row>
    <row r="126" spans="1:38" x14ac:dyDescent="0.25">
      <c r="A126" s="26" t="str">
        <f t="shared" si="9"/>
        <v>OK</v>
      </c>
      <c r="B126" s="29">
        <f t="shared" si="10"/>
        <v>2487914866</v>
      </c>
      <c r="C126" s="30">
        <v>42214</v>
      </c>
      <c r="D126" s="18">
        <f t="shared" si="13"/>
        <v>42186</v>
      </c>
      <c r="E126" s="19" t="str">
        <f>IF(ISERROR(VLOOKUP(C126,FERIADOS!$A:$B,1,FALSE)),IF(WEEKDAY(C126)=1,"Dom",IF(WEEKDAY(C126)=2,"Seg",IF(WEEKDAY(C126)=3,"Ter",IF(WEEKDAY(C126)=4,"Qua",IF(WEEKDAY(C126)=5,"Qui",IF(WEEKDAY(C126)=6,"Sex","Sab")))))),"Feriado")</f>
        <v>Qua</v>
      </c>
      <c r="F126" s="32"/>
      <c r="G126" s="33"/>
      <c r="H126" s="33"/>
      <c r="I126" s="33"/>
      <c r="J126" s="21" t="str">
        <f t="shared" si="11"/>
        <v/>
      </c>
      <c r="K126" s="21">
        <f t="shared" si="7"/>
        <v>0</v>
      </c>
      <c r="L126" s="21" t="str">
        <f t="shared" si="8"/>
        <v/>
      </c>
      <c r="M126" s="22" t="str">
        <f t="shared" si="12"/>
        <v/>
      </c>
      <c r="N126" s="48"/>
      <c r="O126" s="54" t="str">
        <f>IF(N126="","",IFERROR(VLOOKUP(N126,EMPRESAS!$A:$C,3,FALSE),"NAO CADASTRADA"))</f>
        <v/>
      </c>
      <c r="P126" s="50"/>
      <c r="Q126" s="54" t="str">
        <f>IF(P126="","",IFERROR(VLOOKUP(P126,ATIVIDADES!$A:$C,3,FALSE),"NAO CADASTRADA"))</f>
        <v/>
      </c>
      <c r="R126" s="42"/>
      <c r="S126" s="48"/>
      <c r="T126" s="54" t="str">
        <f>IF(S126="","",IFERROR(VLOOKUP(S126,EMPRESAS!$A:$C,3,FALSE),"NAO CADASTRADA"))</f>
        <v/>
      </c>
      <c r="U126" s="50"/>
      <c r="V126" s="54" t="str">
        <f>IF(U126="","",IFERROR(VLOOKUP(U126,ATIVIDADES!$A:$C,3,FALSE),"NAO CADASTRADA"))</f>
        <v/>
      </c>
      <c r="W126" s="42"/>
      <c r="X126" s="48"/>
      <c r="Y126" s="54" t="str">
        <f>IF(X126="","",IFERROR(VLOOKUP(X126,EMPRESAS!$A:$C,3,FALSE),"NAO CADASTRADA"))</f>
        <v/>
      </c>
      <c r="Z126" s="50"/>
      <c r="AA126" s="54" t="str">
        <f>IF(Z126="","",IFERROR(VLOOKUP(Z126,ATIVIDADES!$A:$C,3,FALSE),"NAO CADASTRADA"))</f>
        <v/>
      </c>
      <c r="AB126" s="42"/>
      <c r="AC126" s="48"/>
      <c r="AD126" s="54" t="str">
        <f>IF(AC126="","",IFERROR(VLOOKUP(AC126,EMPRESAS!$A:$C,3,FALSE),"NAO CADASTRADA"))</f>
        <v/>
      </c>
      <c r="AE126" s="50"/>
      <c r="AF126" s="54" t="str">
        <f>IF(AE126="","",IFERROR(VLOOKUP(AE126,ATIVIDADES!$A:$C,3,FALSE),"NAO CADASTRADA"))</f>
        <v/>
      </c>
      <c r="AG126" s="42"/>
      <c r="AH126" s="48"/>
      <c r="AI126" s="54" t="str">
        <f>IF(AH126="","",IFERROR(VLOOKUP(AH126,EMPRESAS!$A:$C,3,FALSE),"NAO CADASTRADA"))</f>
        <v/>
      </c>
      <c r="AJ126" s="50"/>
      <c r="AK126" s="54" t="str">
        <f>IF(AJ126="","",IFERROR(VLOOKUP(AJ126,ATIVIDADES!$A:$C,3,FALSE),"NAO CADASTRADA"))</f>
        <v/>
      </c>
      <c r="AL126" s="42"/>
    </row>
    <row r="127" spans="1:38" x14ac:dyDescent="0.25">
      <c r="A127" s="26" t="str">
        <f t="shared" si="9"/>
        <v>OK</v>
      </c>
      <c r="B127" s="29">
        <f t="shared" si="10"/>
        <v>2487914866</v>
      </c>
      <c r="C127" s="30">
        <v>42215</v>
      </c>
      <c r="D127" s="18">
        <f t="shared" si="13"/>
        <v>42186</v>
      </c>
      <c r="E127" s="19" t="str">
        <f>IF(ISERROR(VLOOKUP(C127,FERIADOS!$A:$B,1,FALSE)),IF(WEEKDAY(C127)=1,"Dom",IF(WEEKDAY(C127)=2,"Seg",IF(WEEKDAY(C127)=3,"Ter",IF(WEEKDAY(C127)=4,"Qua",IF(WEEKDAY(C127)=5,"Qui",IF(WEEKDAY(C127)=6,"Sex","Sab")))))),"Feriado")</f>
        <v>Qui</v>
      </c>
      <c r="F127" s="32"/>
      <c r="G127" s="33"/>
      <c r="H127" s="33"/>
      <c r="I127" s="33"/>
      <c r="J127" s="21" t="str">
        <f t="shared" si="11"/>
        <v/>
      </c>
      <c r="K127" s="21">
        <f t="shared" si="7"/>
        <v>0</v>
      </c>
      <c r="L127" s="21" t="str">
        <f t="shared" si="8"/>
        <v/>
      </c>
      <c r="M127" s="22" t="str">
        <f t="shared" si="12"/>
        <v/>
      </c>
      <c r="N127" s="48"/>
      <c r="O127" s="54" t="str">
        <f>IF(N127="","",IFERROR(VLOOKUP(N127,EMPRESAS!$A:$C,3,FALSE),"NAO CADASTRADA"))</f>
        <v/>
      </c>
      <c r="P127" s="50"/>
      <c r="Q127" s="54" t="str">
        <f>IF(P127="","",IFERROR(VLOOKUP(P127,ATIVIDADES!$A:$C,3,FALSE),"NAO CADASTRADA"))</f>
        <v/>
      </c>
      <c r="R127" s="42"/>
      <c r="S127" s="48"/>
      <c r="T127" s="54" t="str">
        <f>IF(S127="","",IFERROR(VLOOKUP(S127,EMPRESAS!$A:$C,3,FALSE),"NAO CADASTRADA"))</f>
        <v/>
      </c>
      <c r="U127" s="50"/>
      <c r="V127" s="54" t="str">
        <f>IF(U127="","",IFERROR(VLOOKUP(U127,ATIVIDADES!$A:$C,3,FALSE),"NAO CADASTRADA"))</f>
        <v/>
      </c>
      <c r="W127" s="42"/>
      <c r="X127" s="48"/>
      <c r="Y127" s="54" t="str">
        <f>IF(X127="","",IFERROR(VLOOKUP(X127,EMPRESAS!$A:$C,3,FALSE),"NAO CADASTRADA"))</f>
        <v/>
      </c>
      <c r="Z127" s="50"/>
      <c r="AA127" s="54" t="str">
        <f>IF(Z127="","",IFERROR(VLOOKUP(Z127,ATIVIDADES!$A:$C,3,FALSE),"NAO CADASTRADA"))</f>
        <v/>
      </c>
      <c r="AB127" s="42"/>
      <c r="AC127" s="48"/>
      <c r="AD127" s="54" t="str">
        <f>IF(AC127="","",IFERROR(VLOOKUP(AC127,EMPRESAS!$A:$C,3,FALSE),"NAO CADASTRADA"))</f>
        <v/>
      </c>
      <c r="AE127" s="50"/>
      <c r="AF127" s="54" t="str">
        <f>IF(AE127="","",IFERROR(VLOOKUP(AE127,ATIVIDADES!$A:$C,3,FALSE),"NAO CADASTRADA"))</f>
        <v/>
      </c>
      <c r="AG127" s="42"/>
      <c r="AH127" s="48"/>
      <c r="AI127" s="54" t="str">
        <f>IF(AH127="","",IFERROR(VLOOKUP(AH127,EMPRESAS!$A:$C,3,FALSE),"NAO CADASTRADA"))</f>
        <v/>
      </c>
      <c r="AJ127" s="50"/>
      <c r="AK127" s="54" t="str">
        <f>IF(AJ127="","",IFERROR(VLOOKUP(AJ127,ATIVIDADES!$A:$C,3,FALSE),"NAO CADASTRADA"))</f>
        <v/>
      </c>
      <c r="AL127" s="42"/>
    </row>
    <row r="128" spans="1:38" x14ac:dyDescent="0.25">
      <c r="A128" s="26" t="str">
        <f t="shared" si="9"/>
        <v>OK</v>
      </c>
      <c r="B128" s="29">
        <f t="shared" si="10"/>
        <v>2487914866</v>
      </c>
      <c r="C128" s="30">
        <v>42216</v>
      </c>
      <c r="D128" s="18">
        <f t="shared" si="13"/>
        <v>42186</v>
      </c>
      <c r="E128" s="19" t="str">
        <f>IF(ISERROR(VLOOKUP(C128,FERIADOS!$A:$B,1,FALSE)),IF(WEEKDAY(C128)=1,"Dom",IF(WEEKDAY(C128)=2,"Seg",IF(WEEKDAY(C128)=3,"Ter",IF(WEEKDAY(C128)=4,"Qua",IF(WEEKDAY(C128)=5,"Qui",IF(WEEKDAY(C128)=6,"Sex","Sab")))))),"Feriado")</f>
        <v>Sex</v>
      </c>
      <c r="F128" s="32"/>
      <c r="G128" s="33"/>
      <c r="H128" s="33"/>
      <c r="I128" s="33"/>
      <c r="J128" s="21" t="str">
        <f t="shared" si="11"/>
        <v/>
      </c>
      <c r="K128" s="21">
        <f t="shared" si="7"/>
        <v>0</v>
      </c>
      <c r="L128" s="21" t="str">
        <f t="shared" si="8"/>
        <v/>
      </c>
      <c r="M128" s="22" t="str">
        <f t="shared" si="12"/>
        <v/>
      </c>
      <c r="N128" s="48"/>
      <c r="O128" s="54" t="str">
        <f>IF(N128="","",IFERROR(VLOOKUP(N128,EMPRESAS!$A:$C,3,FALSE),"NAO CADASTRADA"))</f>
        <v/>
      </c>
      <c r="P128" s="50"/>
      <c r="Q128" s="54" t="str">
        <f>IF(P128="","",IFERROR(VLOOKUP(P128,ATIVIDADES!$A:$C,3,FALSE),"NAO CADASTRADA"))</f>
        <v/>
      </c>
      <c r="R128" s="42"/>
      <c r="S128" s="48"/>
      <c r="T128" s="54" t="str">
        <f>IF(S128="","",IFERROR(VLOOKUP(S128,EMPRESAS!$A:$C,3,FALSE),"NAO CADASTRADA"))</f>
        <v/>
      </c>
      <c r="U128" s="50"/>
      <c r="V128" s="54" t="str">
        <f>IF(U128="","",IFERROR(VLOOKUP(U128,ATIVIDADES!$A:$C,3,FALSE),"NAO CADASTRADA"))</f>
        <v/>
      </c>
      <c r="W128" s="42"/>
      <c r="X128" s="48"/>
      <c r="Y128" s="54" t="str">
        <f>IF(X128="","",IFERROR(VLOOKUP(X128,EMPRESAS!$A:$C,3,FALSE),"NAO CADASTRADA"))</f>
        <v/>
      </c>
      <c r="Z128" s="50"/>
      <c r="AA128" s="54" t="str">
        <f>IF(Z128="","",IFERROR(VLOOKUP(Z128,ATIVIDADES!$A:$C,3,FALSE),"NAO CADASTRADA"))</f>
        <v/>
      </c>
      <c r="AB128" s="42"/>
      <c r="AC128" s="48"/>
      <c r="AD128" s="54" t="str">
        <f>IF(AC128="","",IFERROR(VLOOKUP(AC128,EMPRESAS!$A:$C,3,FALSE),"NAO CADASTRADA"))</f>
        <v/>
      </c>
      <c r="AE128" s="50"/>
      <c r="AF128" s="54" t="str">
        <f>IF(AE128="","",IFERROR(VLOOKUP(AE128,ATIVIDADES!$A:$C,3,FALSE),"NAO CADASTRADA"))</f>
        <v/>
      </c>
      <c r="AG128" s="42"/>
      <c r="AH128" s="48"/>
      <c r="AI128" s="54" t="str">
        <f>IF(AH128="","",IFERROR(VLOOKUP(AH128,EMPRESAS!$A:$C,3,FALSE),"NAO CADASTRADA"))</f>
        <v/>
      </c>
      <c r="AJ128" s="50"/>
      <c r="AK128" s="54" t="str">
        <f>IF(AJ128="","",IFERROR(VLOOKUP(AJ128,ATIVIDADES!$A:$C,3,FALSE),"NAO CADASTRADA"))</f>
        <v/>
      </c>
      <c r="AL128" s="42"/>
    </row>
    <row r="129" spans="1:38" x14ac:dyDescent="0.25">
      <c r="A129" s="26" t="str">
        <f t="shared" si="9"/>
        <v>OK</v>
      </c>
      <c r="B129" s="29">
        <f t="shared" si="10"/>
        <v>2487914866</v>
      </c>
      <c r="C129" s="30">
        <v>42217</v>
      </c>
      <c r="D129" s="18">
        <f t="shared" si="13"/>
        <v>42217</v>
      </c>
      <c r="E129" s="19" t="str">
        <f>IF(ISERROR(VLOOKUP(C129,FERIADOS!$A:$B,1,FALSE)),IF(WEEKDAY(C129)=1,"Dom",IF(WEEKDAY(C129)=2,"Seg",IF(WEEKDAY(C129)=3,"Ter",IF(WEEKDAY(C129)=4,"Qua",IF(WEEKDAY(C129)=5,"Qui",IF(WEEKDAY(C129)=6,"Sex","Sab")))))),"Feriado")</f>
        <v>Sab</v>
      </c>
      <c r="F129" s="32"/>
      <c r="G129" s="33"/>
      <c r="H129" s="33"/>
      <c r="I129" s="33"/>
      <c r="J129" s="21" t="str">
        <f t="shared" si="11"/>
        <v/>
      </c>
      <c r="K129" s="21">
        <f t="shared" si="7"/>
        <v>0</v>
      </c>
      <c r="L129" s="21" t="str">
        <f t="shared" si="8"/>
        <v/>
      </c>
      <c r="M129" s="22" t="str">
        <f t="shared" si="12"/>
        <v/>
      </c>
      <c r="N129" s="48"/>
      <c r="O129" s="54" t="str">
        <f>IF(N129="","",IFERROR(VLOOKUP(N129,EMPRESAS!$A:$C,3,FALSE),"NAO CADASTRADA"))</f>
        <v/>
      </c>
      <c r="P129" s="50"/>
      <c r="Q129" s="54" t="str">
        <f>IF(P129="","",IFERROR(VLOOKUP(P129,ATIVIDADES!$A:$C,3,FALSE),"NAO CADASTRADA"))</f>
        <v/>
      </c>
      <c r="R129" s="42"/>
      <c r="S129" s="48"/>
      <c r="T129" s="54" t="str">
        <f>IF(S129="","",IFERROR(VLOOKUP(S129,EMPRESAS!$A:$C,3,FALSE),"NAO CADASTRADA"))</f>
        <v/>
      </c>
      <c r="U129" s="50"/>
      <c r="V129" s="54" t="str">
        <f>IF(U129="","",IFERROR(VLOOKUP(U129,ATIVIDADES!$A:$C,3,FALSE),"NAO CADASTRADA"))</f>
        <v/>
      </c>
      <c r="W129" s="42"/>
      <c r="X129" s="48"/>
      <c r="Y129" s="54" t="str">
        <f>IF(X129="","",IFERROR(VLOOKUP(X129,EMPRESAS!$A:$C,3,FALSE),"NAO CADASTRADA"))</f>
        <v/>
      </c>
      <c r="Z129" s="50"/>
      <c r="AA129" s="54" t="str">
        <f>IF(Z129="","",IFERROR(VLOOKUP(Z129,ATIVIDADES!$A:$C,3,FALSE),"NAO CADASTRADA"))</f>
        <v/>
      </c>
      <c r="AB129" s="42"/>
      <c r="AC129" s="48"/>
      <c r="AD129" s="54" t="str">
        <f>IF(AC129="","",IFERROR(VLOOKUP(AC129,EMPRESAS!$A:$C,3,FALSE),"NAO CADASTRADA"))</f>
        <v/>
      </c>
      <c r="AE129" s="50"/>
      <c r="AF129" s="54" t="str">
        <f>IF(AE129="","",IFERROR(VLOOKUP(AE129,ATIVIDADES!$A:$C,3,FALSE),"NAO CADASTRADA"))</f>
        <v/>
      </c>
      <c r="AG129" s="42"/>
      <c r="AH129" s="48"/>
      <c r="AI129" s="54" t="str">
        <f>IF(AH129="","",IFERROR(VLOOKUP(AH129,EMPRESAS!$A:$C,3,FALSE),"NAO CADASTRADA"))</f>
        <v/>
      </c>
      <c r="AJ129" s="50"/>
      <c r="AK129" s="54" t="str">
        <f>IF(AJ129="","",IFERROR(VLOOKUP(AJ129,ATIVIDADES!$A:$C,3,FALSE),"NAO CADASTRADA"))</f>
        <v/>
      </c>
      <c r="AL129" s="42"/>
    </row>
    <row r="130" spans="1:38" x14ac:dyDescent="0.25">
      <c r="A130" s="26" t="str">
        <f t="shared" si="9"/>
        <v>OK</v>
      </c>
      <c r="B130" s="29">
        <f t="shared" si="10"/>
        <v>2487914866</v>
      </c>
      <c r="C130" s="30">
        <v>42218</v>
      </c>
      <c r="D130" s="18">
        <f t="shared" si="13"/>
        <v>42217</v>
      </c>
      <c r="E130" s="19" t="str">
        <f>IF(ISERROR(VLOOKUP(C130,FERIADOS!$A:$B,1,FALSE)),IF(WEEKDAY(C130)=1,"Dom",IF(WEEKDAY(C130)=2,"Seg",IF(WEEKDAY(C130)=3,"Ter",IF(WEEKDAY(C130)=4,"Qua",IF(WEEKDAY(C130)=5,"Qui",IF(WEEKDAY(C130)=6,"Sex","Sab")))))),"Feriado")</f>
        <v>Dom</v>
      </c>
      <c r="F130" s="32"/>
      <c r="G130" s="33"/>
      <c r="H130" s="33"/>
      <c r="I130" s="33"/>
      <c r="J130" s="21" t="str">
        <f t="shared" si="11"/>
        <v/>
      </c>
      <c r="K130" s="21">
        <f t="shared" si="7"/>
        <v>0</v>
      </c>
      <c r="L130" s="21" t="str">
        <f t="shared" si="8"/>
        <v/>
      </c>
      <c r="M130" s="22" t="str">
        <f t="shared" si="12"/>
        <v/>
      </c>
      <c r="N130" s="48"/>
      <c r="O130" s="54" t="str">
        <f>IF(N130="","",IFERROR(VLOOKUP(N130,EMPRESAS!$A:$C,3,FALSE),"NAO CADASTRADA"))</f>
        <v/>
      </c>
      <c r="P130" s="50"/>
      <c r="Q130" s="54" t="str">
        <f>IF(P130="","",IFERROR(VLOOKUP(P130,ATIVIDADES!$A:$C,3,FALSE),"NAO CADASTRADA"))</f>
        <v/>
      </c>
      <c r="R130" s="42"/>
      <c r="S130" s="48"/>
      <c r="T130" s="54" t="str">
        <f>IF(S130="","",IFERROR(VLOOKUP(S130,EMPRESAS!$A:$C,3,FALSE),"NAO CADASTRADA"))</f>
        <v/>
      </c>
      <c r="U130" s="50"/>
      <c r="V130" s="54" t="str">
        <f>IF(U130="","",IFERROR(VLOOKUP(U130,ATIVIDADES!$A:$C,3,FALSE),"NAO CADASTRADA"))</f>
        <v/>
      </c>
      <c r="W130" s="42"/>
      <c r="X130" s="48"/>
      <c r="Y130" s="54" t="str">
        <f>IF(X130="","",IFERROR(VLOOKUP(X130,EMPRESAS!$A:$C,3,FALSE),"NAO CADASTRADA"))</f>
        <v/>
      </c>
      <c r="Z130" s="50"/>
      <c r="AA130" s="54" t="str">
        <f>IF(Z130="","",IFERROR(VLOOKUP(Z130,ATIVIDADES!$A:$C,3,FALSE),"NAO CADASTRADA"))</f>
        <v/>
      </c>
      <c r="AB130" s="42"/>
      <c r="AC130" s="48"/>
      <c r="AD130" s="54" t="str">
        <f>IF(AC130="","",IFERROR(VLOOKUP(AC130,EMPRESAS!$A:$C,3,FALSE),"NAO CADASTRADA"))</f>
        <v/>
      </c>
      <c r="AE130" s="50"/>
      <c r="AF130" s="54" t="str">
        <f>IF(AE130="","",IFERROR(VLOOKUP(AE130,ATIVIDADES!$A:$C,3,FALSE),"NAO CADASTRADA"))</f>
        <v/>
      </c>
      <c r="AG130" s="42"/>
      <c r="AH130" s="48"/>
      <c r="AI130" s="54" t="str">
        <f>IF(AH130="","",IFERROR(VLOOKUP(AH130,EMPRESAS!$A:$C,3,FALSE),"NAO CADASTRADA"))</f>
        <v/>
      </c>
      <c r="AJ130" s="50"/>
      <c r="AK130" s="54" t="str">
        <f>IF(AJ130="","",IFERROR(VLOOKUP(AJ130,ATIVIDADES!$A:$C,3,FALSE),"NAO CADASTRADA"))</f>
        <v/>
      </c>
      <c r="AL130" s="42"/>
    </row>
    <row r="131" spans="1:38" x14ac:dyDescent="0.25">
      <c r="A131" s="26" t="str">
        <f t="shared" si="9"/>
        <v>OK</v>
      </c>
      <c r="B131" s="29">
        <f t="shared" si="10"/>
        <v>2487914866</v>
      </c>
      <c r="C131" s="30">
        <v>42219</v>
      </c>
      <c r="D131" s="18">
        <f t="shared" si="13"/>
        <v>42217</v>
      </c>
      <c r="E131" s="19" t="str">
        <f>IF(ISERROR(VLOOKUP(C131,FERIADOS!$A:$B,1,FALSE)),IF(WEEKDAY(C131)=1,"Dom",IF(WEEKDAY(C131)=2,"Seg",IF(WEEKDAY(C131)=3,"Ter",IF(WEEKDAY(C131)=4,"Qua",IF(WEEKDAY(C131)=5,"Qui",IF(WEEKDAY(C131)=6,"Sex","Sab")))))),"Feriado")</f>
        <v>Seg</v>
      </c>
      <c r="F131" s="32"/>
      <c r="G131" s="33"/>
      <c r="H131" s="33"/>
      <c r="I131" s="33"/>
      <c r="J131" s="21" t="str">
        <f t="shared" si="11"/>
        <v/>
      </c>
      <c r="K131" s="21">
        <f t="shared" si="7"/>
        <v>0</v>
      </c>
      <c r="L131" s="21" t="str">
        <f t="shared" si="8"/>
        <v/>
      </c>
      <c r="M131" s="22" t="str">
        <f t="shared" si="12"/>
        <v/>
      </c>
      <c r="N131" s="48"/>
      <c r="O131" s="54" t="str">
        <f>IF(N131="","",IFERROR(VLOOKUP(N131,EMPRESAS!$A:$C,3,FALSE),"NAO CADASTRADA"))</f>
        <v/>
      </c>
      <c r="P131" s="50"/>
      <c r="Q131" s="54" t="str">
        <f>IF(P131="","",IFERROR(VLOOKUP(P131,ATIVIDADES!$A:$C,3,FALSE),"NAO CADASTRADA"))</f>
        <v/>
      </c>
      <c r="R131" s="42"/>
      <c r="S131" s="48"/>
      <c r="T131" s="54" t="str">
        <f>IF(S131="","",IFERROR(VLOOKUP(S131,EMPRESAS!$A:$C,3,FALSE),"NAO CADASTRADA"))</f>
        <v/>
      </c>
      <c r="U131" s="50"/>
      <c r="V131" s="54" t="str">
        <f>IF(U131="","",IFERROR(VLOOKUP(U131,ATIVIDADES!$A:$C,3,FALSE),"NAO CADASTRADA"))</f>
        <v/>
      </c>
      <c r="W131" s="42"/>
      <c r="X131" s="48"/>
      <c r="Y131" s="54" t="str">
        <f>IF(X131="","",IFERROR(VLOOKUP(X131,EMPRESAS!$A:$C,3,FALSE),"NAO CADASTRADA"))</f>
        <v/>
      </c>
      <c r="Z131" s="50"/>
      <c r="AA131" s="54" t="str">
        <f>IF(Z131="","",IFERROR(VLOOKUP(Z131,ATIVIDADES!$A:$C,3,FALSE),"NAO CADASTRADA"))</f>
        <v/>
      </c>
      <c r="AB131" s="42"/>
      <c r="AC131" s="48"/>
      <c r="AD131" s="54" t="str">
        <f>IF(AC131="","",IFERROR(VLOOKUP(AC131,EMPRESAS!$A:$C,3,FALSE),"NAO CADASTRADA"))</f>
        <v/>
      </c>
      <c r="AE131" s="50"/>
      <c r="AF131" s="54" t="str">
        <f>IF(AE131="","",IFERROR(VLOOKUP(AE131,ATIVIDADES!$A:$C,3,FALSE),"NAO CADASTRADA"))</f>
        <v/>
      </c>
      <c r="AG131" s="42"/>
      <c r="AH131" s="48"/>
      <c r="AI131" s="54" t="str">
        <f>IF(AH131="","",IFERROR(VLOOKUP(AH131,EMPRESAS!$A:$C,3,FALSE),"NAO CADASTRADA"))</f>
        <v/>
      </c>
      <c r="AJ131" s="50"/>
      <c r="AK131" s="54" t="str">
        <f>IF(AJ131="","",IFERROR(VLOOKUP(AJ131,ATIVIDADES!$A:$C,3,FALSE),"NAO CADASTRADA"))</f>
        <v/>
      </c>
      <c r="AL131" s="42"/>
    </row>
    <row r="132" spans="1:38" x14ac:dyDescent="0.25">
      <c r="A132" s="26" t="str">
        <f t="shared" si="9"/>
        <v>OK</v>
      </c>
      <c r="B132" s="29">
        <f t="shared" si="10"/>
        <v>2487914866</v>
      </c>
      <c r="C132" s="30">
        <v>42220</v>
      </c>
      <c r="D132" s="18">
        <f t="shared" si="13"/>
        <v>42217</v>
      </c>
      <c r="E132" s="19" t="str">
        <f>IF(ISERROR(VLOOKUP(C132,FERIADOS!$A:$B,1,FALSE)),IF(WEEKDAY(C132)=1,"Dom",IF(WEEKDAY(C132)=2,"Seg",IF(WEEKDAY(C132)=3,"Ter",IF(WEEKDAY(C132)=4,"Qua",IF(WEEKDAY(C132)=5,"Qui",IF(WEEKDAY(C132)=6,"Sex","Sab")))))),"Feriado")</f>
        <v>Ter</v>
      </c>
      <c r="F132" s="32"/>
      <c r="G132" s="33"/>
      <c r="H132" s="33"/>
      <c r="I132" s="33"/>
      <c r="J132" s="21" t="str">
        <f t="shared" si="11"/>
        <v/>
      </c>
      <c r="K132" s="21">
        <f t="shared" si="7"/>
        <v>0</v>
      </c>
      <c r="L132" s="21" t="str">
        <f t="shared" si="8"/>
        <v/>
      </c>
      <c r="M132" s="22" t="str">
        <f t="shared" si="12"/>
        <v/>
      </c>
      <c r="N132" s="48"/>
      <c r="O132" s="54" t="str">
        <f>IF(N132="","",IFERROR(VLOOKUP(N132,EMPRESAS!$A:$C,3,FALSE),"NAO CADASTRADA"))</f>
        <v/>
      </c>
      <c r="P132" s="50"/>
      <c r="Q132" s="54" t="str">
        <f>IF(P132="","",IFERROR(VLOOKUP(P132,ATIVIDADES!$A:$C,3,FALSE),"NAO CADASTRADA"))</f>
        <v/>
      </c>
      <c r="R132" s="42"/>
      <c r="S132" s="48"/>
      <c r="T132" s="54" t="str">
        <f>IF(S132="","",IFERROR(VLOOKUP(S132,EMPRESAS!$A:$C,3,FALSE),"NAO CADASTRADA"))</f>
        <v/>
      </c>
      <c r="U132" s="50"/>
      <c r="V132" s="54" t="str">
        <f>IF(U132="","",IFERROR(VLOOKUP(U132,ATIVIDADES!$A:$C,3,FALSE),"NAO CADASTRADA"))</f>
        <v/>
      </c>
      <c r="W132" s="42"/>
      <c r="X132" s="48"/>
      <c r="Y132" s="54" t="str">
        <f>IF(X132="","",IFERROR(VLOOKUP(X132,EMPRESAS!$A:$C,3,FALSE),"NAO CADASTRADA"))</f>
        <v/>
      </c>
      <c r="Z132" s="50"/>
      <c r="AA132" s="54" t="str">
        <f>IF(Z132="","",IFERROR(VLOOKUP(Z132,ATIVIDADES!$A:$C,3,FALSE),"NAO CADASTRADA"))</f>
        <v/>
      </c>
      <c r="AB132" s="42"/>
      <c r="AC132" s="48"/>
      <c r="AD132" s="54" t="str">
        <f>IF(AC132="","",IFERROR(VLOOKUP(AC132,EMPRESAS!$A:$C,3,FALSE),"NAO CADASTRADA"))</f>
        <v/>
      </c>
      <c r="AE132" s="50"/>
      <c r="AF132" s="54" t="str">
        <f>IF(AE132="","",IFERROR(VLOOKUP(AE132,ATIVIDADES!$A:$C,3,FALSE),"NAO CADASTRADA"))</f>
        <v/>
      </c>
      <c r="AG132" s="42"/>
      <c r="AH132" s="48"/>
      <c r="AI132" s="54" t="str">
        <f>IF(AH132="","",IFERROR(VLOOKUP(AH132,EMPRESAS!$A:$C,3,FALSE),"NAO CADASTRADA"))</f>
        <v/>
      </c>
      <c r="AJ132" s="50"/>
      <c r="AK132" s="54" t="str">
        <f>IF(AJ132="","",IFERROR(VLOOKUP(AJ132,ATIVIDADES!$A:$C,3,FALSE),"NAO CADASTRADA"))</f>
        <v/>
      </c>
      <c r="AL132" s="42"/>
    </row>
    <row r="133" spans="1:38" x14ac:dyDescent="0.25">
      <c r="A133" s="26" t="str">
        <f t="shared" si="9"/>
        <v>OK</v>
      </c>
      <c r="B133" s="29">
        <f t="shared" si="10"/>
        <v>2487914866</v>
      </c>
      <c r="C133" s="30">
        <v>42221</v>
      </c>
      <c r="D133" s="18">
        <f t="shared" si="13"/>
        <v>42217</v>
      </c>
      <c r="E133" s="19" t="str">
        <f>IF(ISERROR(VLOOKUP(C133,FERIADOS!$A:$B,1,FALSE)),IF(WEEKDAY(C133)=1,"Dom",IF(WEEKDAY(C133)=2,"Seg",IF(WEEKDAY(C133)=3,"Ter",IF(WEEKDAY(C133)=4,"Qua",IF(WEEKDAY(C133)=5,"Qui",IF(WEEKDAY(C133)=6,"Sex","Sab")))))),"Feriado")</f>
        <v>Qua</v>
      </c>
      <c r="F133" s="32"/>
      <c r="G133" s="33"/>
      <c r="H133" s="33"/>
      <c r="I133" s="33"/>
      <c r="J133" s="21" t="str">
        <f t="shared" si="11"/>
        <v/>
      </c>
      <c r="K133" s="21">
        <f t="shared" si="7"/>
        <v>0</v>
      </c>
      <c r="L133" s="21" t="str">
        <f t="shared" si="8"/>
        <v/>
      </c>
      <c r="M133" s="22" t="str">
        <f t="shared" si="12"/>
        <v/>
      </c>
      <c r="N133" s="48"/>
      <c r="O133" s="54" t="str">
        <f>IF(N133="","",IFERROR(VLOOKUP(N133,EMPRESAS!$A:$C,3,FALSE),"NAO CADASTRADA"))</f>
        <v/>
      </c>
      <c r="P133" s="50"/>
      <c r="Q133" s="54" t="str">
        <f>IF(P133="","",IFERROR(VLOOKUP(P133,ATIVIDADES!$A:$C,3,FALSE),"NAO CADASTRADA"))</f>
        <v/>
      </c>
      <c r="R133" s="42"/>
      <c r="S133" s="48"/>
      <c r="T133" s="54" t="str">
        <f>IF(S133="","",IFERROR(VLOOKUP(S133,EMPRESAS!$A:$C,3,FALSE),"NAO CADASTRADA"))</f>
        <v/>
      </c>
      <c r="U133" s="50"/>
      <c r="V133" s="54" t="str">
        <f>IF(U133="","",IFERROR(VLOOKUP(U133,ATIVIDADES!$A:$C,3,FALSE),"NAO CADASTRADA"))</f>
        <v/>
      </c>
      <c r="W133" s="42"/>
      <c r="X133" s="48"/>
      <c r="Y133" s="54" t="str">
        <f>IF(X133="","",IFERROR(VLOOKUP(X133,EMPRESAS!$A:$C,3,FALSE),"NAO CADASTRADA"))</f>
        <v/>
      </c>
      <c r="Z133" s="50"/>
      <c r="AA133" s="54" t="str">
        <f>IF(Z133="","",IFERROR(VLOOKUP(Z133,ATIVIDADES!$A:$C,3,FALSE),"NAO CADASTRADA"))</f>
        <v/>
      </c>
      <c r="AB133" s="42"/>
      <c r="AC133" s="48"/>
      <c r="AD133" s="54" t="str">
        <f>IF(AC133="","",IFERROR(VLOOKUP(AC133,EMPRESAS!$A:$C,3,FALSE),"NAO CADASTRADA"))</f>
        <v/>
      </c>
      <c r="AE133" s="50"/>
      <c r="AF133" s="54" t="str">
        <f>IF(AE133="","",IFERROR(VLOOKUP(AE133,ATIVIDADES!$A:$C,3,FALSE),"NAO CADASTRADA"))</f>
        <v/>
      </c>
      <c r="AG133" s="42"/>
      <c r="AH133" s="48"/>
      <c r="AI133" s="54" t="str">
        <f>IF(AH133="","",IFERROR(VLOOKUP(AH133,EMPRESAS!$A:$C,3,FALSE),"NAO CADASTRADA"))</f>
        <v/>
      </c>
      <c r="AJ133" s="50"/>
      <c r="AK133" s="54" t="str">
        <f>IF(AJ133="","",IFERROR(VLOOKUP(AJ133,ATIVIDADES!$A:$C,3,FALSE),"NAO CADASTRADA"))</f>
        <v/>
      </c>
      <c r="AL133" s="42"/>
    </row>
    <row r="134" spans="1:38" x14ac:dyDescent="0.25">
      <c r="A134" s="26" t="str">
        <f t="shared" si="9"/>
        <v>OK</v>
      </c>
      <c r="B134" s="29">
        <f t="shared" si="10"/>
        <v>2487914866</v>
      </c>
      <c r="C134" s="30">
        <v>42222</v>
      </c>
      <c r="D134" s="18">
        <f t="shared" si="13"/>
        <v>42217</v>
      </c>
      <c r="E134" s="19" t="str">
        <f>IF(ISERROR(VLOOKUP(C134,FERIADOS!$A:$B,1,FALSE)),IF(WEEKDAY(C134)=1,"Dom",IF(WEEKDAY(C134)=2,"Seg",IF(WEEKDAY(C134)=3,"Ter",IF(WEEKDAY(C134)=4,"Qua",IF(WEEKDAY(C134)=5,"Qui",IF(WEEKDAY(C134)=6,"Sex","Sab")))))),"Feriado")</f>
        <v>Qui</v>
      </c>
      <c r="F134" s="32"/>
      <c r="G134" s="33"/>
      <c r="H134" s="33"/>
      <c r="I134" s="33"/>
      <c r="J134" s="21" t="str">
        <f t="shared" si="11"/>
        <v/>
      </c>
      <c r="K134" s="21">
        <f t="shared" si="7"/>
        <v>0</v>
      </c>
      <c r="L134" s="21" t="str">
        <f t="shared" si="8"/>
        <v/>
      </c>
      <c r="M134" s="22" t="str">
        <f t="shared" si="12"/>
        <v/>
      </c>
      <c r="N134" s="48"/>
      <c r="O134" s="54" t="str">
        <f>IF(N134="","",IFERROR(VLOOKUP(N134,EMPRESAS!$A:$C,3,FALSE),"NAO CADASTRADA"))</f>
        <v/>
      </c>
      <c r="P134" s="50"/>
      <c r="Q134" s="54" t="str">
        <f>IF(P134="","",IFERROR(VLOOKUP(P134,ATIVIDADES!$A:$C,3,FALSE),"NAO CADASTRADA"))</f>
        <v/>
      </c>
      <c r="R134" s="42"/>
      <c r="S134" s="48"/>
      <c r="T134" s="54" t="str">
        <f>IF(S134="","",IFERROR(VLOOKUP(S134,EMPRESAS!$A:$C,3,FALSE),"NAO CADASTRADA"))</f>
        <v/>
      </c>
      <c r="U134" s="50"/>
      <c r="V134" s="54" t="str">
        <f>IF(U134="","",IFERROR(VLOOKUP(U134,ATIVIDADES!$A:$C,3,FALSE),"NAO CADASTRADA"))</f>
        <v/>
      </c>
      <c r="W134" s="42"/>
      <c r="X134" s="48"/>
      <c r="Y134" s="54" t="str">
        <f>IF(X134="","",IFERROR(VLOOKUP(X134,EMPRESAS!$A:$C,3,FALSE),"NAO CADASTRADA"))</f>
        <v/>
      </c>
      <c r="Z134" s="50"/>
      <c r="AA134" s="54" t="str">
        <f>IF(Z134="","",IFERROR(VLOOKUP(Z134,ATIVIDADES!$A:$C,3,FALSE),"NAO CADASTRADA"))</f>
        <v/>
      </c>
      <c r="AB134" s="42"/>
      <c r="AC134" s="48"/>
      <c r="AD134" s="54" t="str">
        <f>IF(AC134="","",IFERROR(VLOOKUP(AC134,EMPRESAS!$A:$C,3,FALSE),"NAO CADASTRADA"))</f>
        <v/>
      </c>
      <c r="AE134" s="50"/>
      <c r="AF134" s="54" t="str">
        <f>IF(AE134="","",IFERROR(VLOOKUP(AE134,ATIVIDADES!$A:$C,3,FALSE),"NAO CADASTRADA"))</f>
        <v/>
      </c>
      <c r="AG134" s="42"/>
      <c r="AH134" s="48"/>
      <c r="AI134" s="54" t="str">
        <f>IF(AH134="","",IFERROR(VLOOKUP(AH134,EMPRESAS!$A:$C,3,FALSE),"NAO CADASTRADA"))</f>
        <v/>
      </c>
      <c r="AJ134" s="50"/>
      <c r="AK134" s="54" t="str">
        <f>IF(AJ134="","",IFERROR(VLOOKUP(AJ134,ATIVIDADES!$A:$C,3,FALSE),"NAO CADASTRADA"))</f>
        <v/>
      </c>
      <c r="AL134" s="42"/>
    </row>
    <row r="135" spans="1:38" x14ac:dyDescent="0.25">
      <c r="A135" s="26" t="str">
        <f t="shared" si="9"/>
        <v>OK</v>
      </c>
      <c r="B135" s="29">
        <f t="shared" si="10"/>
        <v>2487914866</v>
      </c>
      <c r="C135" s="30">
        <v>42223</v>
      </c>
      <c r="D135" s="18">
        <f t="shared" si="13"/>
        <v>42217</v>
      </c>
      <c r="E135" s="19" t="str">
        <f>IF(ISERROR(VLOOKUP(C135,FERIADOS!$A:$B,1,FALSE)),IF(WEEKDAY(C135)=1,"Dom",IF(WEEKDAY(C135)=2,"Seg",IF(WEEKDAY(C135)=3,"Ter",IF(WEEKDAY(C135)=4,"Qua",IF(WEEKDAY(C135)=5,"Qui",IF(WEEKDAY(C135)=6,"Sex","Sab")))))),"Feriado")</f>
        <v>Sex</v>
      </c>
      <c r="F135" s="32"/>
      <c r="G135" s="33"/>
      <c r="H135" s="33"/>
      <c r="I135" s="33"/>
      <c r="J135" s="21" t="str">
        <f t="shared" si="11"/>
        <v/>
      </c>
      <c r="K135" s="21">
        <f t="shared" ref="K135:K198" si="14">SUM(R135,W135,AB135,AG135,AL135)</f>
        <v>0</v>
      </c>
      <c r="L135" s="21" t="str">
        <f t="shared" ref="L135:L198" si="15">IF(OR(E135="Sab",E135="Dom",E135="Feriado"),J135,IF(J135="","",IF(J135&lt;=$M$2,0,J135-$M$2)))</f>
        <v/>
      </c>
      <c r="M135" s="22" t="str">
        <f t="shared" si="12"/>
        <v/>
      </c>
      <c r="N135" s="48"/>
      <c r="O135" s="54" t="str">
        <f>IF(N135="","",IFERROR(VLOOKUP(N135,EMPRESAS!$A:$C,3,FALSE),"NAO CADASTRADA"))</f>
        <v/>
      </c>
      <c r="P135" s="50"/>
      <c r="Q135" s="54" t="str">
        <f>IF(P135="","",IFERROR(VLOOKUP(P135,ATIVIDADES!$A:$C,3,FALSE),"NAO CADASTRADA"))</f>
        <v/>
      </c>
      <c r="R135" s="42"/>
      <c r="S135" s="48"/>
      <c r="T135" s="54" t="str">
        <f>IF(S135="","",IFERROR(VLOOKUP(S135,EMPRESAS!$A:$C,3,FALSE),"NAO CADASTRADA"))</f>
        <v/>
      </c>
      <c r="U135" s="50"/>
      <c r="V135" s="54" t="str">
        <f>IF(U135="","",IFERROR(VLOOKUP(U135,ATIVIDADES!$A:$C,3,FALSE),"NAO CADASTRADA"))</f>
        <v/>
      </c>
      <c r="W135" s="42"/>
      <c r="X135" s="48"/>
      <c r="Y135" s="54" t="str">
        <f>IF(X135="","",IFERROR(VLOOKUP(X135,EMPRESAS!$A:$C,3,FALSE),"NAO CADASTRADA"))</f>
        <v/>
      </c>
      <c r="Z135" s="50"/>
      <c r="AA135" s="54" t="str">
        <f>IF(Z135="","",IFERROR(VLOOKUP(Z135,ATIVIDADES!$A:$C,3,FALSE),"NAO CADASTRADA"))</f>
        <v/>
      </c>
      <c r="AB135" s="42"/>
      <c r="AC135" s="48"/>
      <c r="AD135" s="54" t="str">
        <f>IF(AC135="","",IFERROR(VLOOKUP(AC135,EMPRESAS!$A:$C,3,FALSE),"NAO CADASTRADA"))</f>
        <v/>
      </c>
      <c r="AE135" s="50"/>
      <c r="AF135" s="54" t="str">
        <f>IF(AE135="","",IFERROR(VLOOKUP(AE135,ATIVIDADES!$A:$C,3,FALSE),"NAO CADASTRADA"))</f>
        <v/>
      </c>
      <c r="AG135" s="42"/>
      <c r="AH135" s="48"/>
      <c r="AI135" s="54" t="str">
        <f>IF(AH135="","",IFERROR(VLOOKUP(AH135,EMPRESAS!$A:$C,3,FALSE),"NAO CADASTRADA"))</f>
        <v/>
      </c>
      <c r="AJ135" s="50"/>
      <c r="AK135" s="54" t="str">
        <f>IF(AJ135="","",IFERROR(VLOOKUP(AJ135,ATIVIDADES!$A:$C,3,FALSE),"NAO CADASTRADA"))</f>
        <v/>
      </c>
      <c r="AL135" s="42"/>
    </row>
    <row r="136" spans="1:38" x14ac:dyDescent="0.25">
      <c r="A136" s="26" t="str">
        <f t="shared" ref="A136:A199" si="16">IF(J136="","OK",IF(K136&lt;&gt;J136,"PENDENTE","OK"))</f>
        <v>OK</v>
      </c>
      <c r="B136" s="29">
        <f t="shared" ref="B136:B199" si="17">$D$2</f>
        <v>2487914866</v>
      </c>
      <c r="C136" s="30">
        <v>42224</v>
      </c>
      <c r="D136" s="18">
        <f t="shared" si="13"/>
        <v>42217</v>
      </c>
      <c r="E136" s="19" t="str">
        <f>IF(ISERROR(VLOOKUP(C136,FERIADOS!$A:$B,1,FALSE)),IF(WEEKDAY(C136)=1,"Dom",IF(WEEKDAY(C136)=2,"Seg",IF(WEEKDAY(C136)=3,"Ter",IF(WEEKDAY(C136)=4,"Qua",IF(WEEKDAY(C136)=5,"Qui",IF(WEEKDAY(C136)=6,"Sex","Sab")))))),"Feriado")</f>
        <v>Sab</v>
      </c>
      <c r="F136" s="32"/>
      <c r="G136" s="33"/>
      <c r="H136" s="33"/>
      <c r="I136" s="33"/>
      <c r="J136" s="21" t="str">
        <f t="shared" ref="J136:J199" si="18">IF(OR(F136="",G136="",H136="",I136=""),"",I136-H136+G136-F136)</f>
        <v/>
      </c>
      <c r="K136" s="21">
        <f t="shared" si="14"/>
        <v>0</v>
      </c>
      <c r="L136" s="21" t="str">
        <f t="shared" si="15"/>
        <v/>
      </c>
      <c r="M136" s="22" t="str">
        <f t="shared" ref="M136:M199" si="19">IF(J136="","",IF(OR(E136="Sab",E136="Dom",E136="Feriado"),0,IF(J136&gt;=$M$2,0,$M$2-J136)))</f>
        <v/>
      </c>
      <c r="N136" s="48"/>
      <c r="O136" s="54" t="str">
        <f>IF(N136="","",IFERROR(VLOOKUP(N136,EMPRESAS!$A:$C,3,FALSE),"NAO CADASTRADA"))</f>
        <v/>
      </c>
      <c r="P136" s="50"/>
      <c r="Q136" s="54" t="str">
        <f>IF(P136="","",IFERROR(VLOOKUP(P136,ATIVIDADES!$A:$C,3,FALSE),"NAO CADASTRADA"))</f>
        <v/>
      </c>
      <c r="R136" s="42"/>
      <c r="S136" s="48"/>
      <c r="T136" s="54" t="str">
        <f>IF(S136="","",IFERROR(VLOOKUP(S136,EMPRESAS!$A:$C,3,FALSE),"NAO CADASTRADA"))</f>
        <v/>
      </c>
      <c r="U136" s="50"/>
      <c r="V136" s="54" t="str">
        <f>IF(U136="","",IFERROR(VLOOKUP(U136,ATIVIDADES!$A:$C,3,FALSE),"NAO CADASTRADA"))</f>
        <v/>
      </c>
      <c r="W136" s="42"/>
      <c r="X136" s="48"/>
      <c r="Y136" s="54" t="str">
        <f>IF(X136="","",IFERROR(VLOOKUP(X136,EMPRESAS!$A:$C,3,FALSE),"NAO CADASTRADA"))</f>
        <v/>
      </c>
      <c r="Z136" s="50"/>
      <c r="AA136" s="54" t="str">
        <f>IF(Z136="","",IFERROR(VLOOKUP(Z136,ATIVIDADES!$A:$C,3,FALSE),"NAO CADASTRADA"))</f>
        <v/>
      </c>
      <c r="AB136" s="42"/>
      <c r="AC136" s="48"/>
      <c r="AD136" s="54" t="str">
        <f>IF(AC136="","",IFERROR(VLOOKUP(AC136,EMPRESAS!$A:$C,3,FALSE),"NAO CADASTRADA"))</f>
        <v/>
      </c>
      <c r="AE136" s="50"/>
      <c r="AF136" s="54" t="str">
        <f>IF(AE136="","",IFERROR(VLOOKUP(AE136,ATIVIDADES!$A:$C,3,FALSE),"NAO CADASTRADA"))</f>
        <v/>
      </c>
      <c r="AG136" s="42"/>
      <c r="AH136" s="48"/>
      <c r="AI136" s="54" t="str">
        <f>IF(AH136="","",IFERROR(VLOOKUP(AH136,EMPRESAS!$A:$C,3,FALSE),"NAO CADASTRADA"))</f>
        <v/>
      </c>
      <c r="AJ136" s="50"/>
      <c r="AK136" s="54" t="str">
        <f>IF(AJ136="","",IFERROR(VLOOKUP(AJ136,ATIVIDADES!$A:$C,3,FALSE),"NAO CADASTRADA"))</f>
        <v/>
      </c>
      <c r="AL136" s="42"/>
    </row>
    <row r="137" spans="1:38" x14ac:dyDescent="0.25">
      <c r="A137" s="26" t="str">
        <f t="shared" si="16"/>
        <v>OK</v>
      </c>
      <c r="B137" s="29">
        <f t="shared" si="17"/>
        <v>2487914866</v>
      </c>
      <c r="C137" s="30">
        <v>42225</v>
      </c>
      <c r="D137" s="18">
        <f t="shared" ref="D137:D200" si="20">IF(MONTH(C137)=MONTH(C136),D136,C137)</f>
        <v>42217</v>
      </c>
      <c r="E137" s="19" t="str">
        <f>IF(ISERROR(VLOOKUP(C137,FERIADOS!$A:$B,1,FALSE)),IF(WEEKDAY(C137)=1,"Dom",IF(WEEKDAY(C137)=2,"Seg",IF(WEEKDAY(C137)=3,"Ter",IF(WEEKDAY(C137)=4,"Qua",IF(WEEKDAY(C137)=5,"Qui",IF(WEEKDAY(C137)=6,"Sex","Sab")))))),"Feriado")</f>
        <v>Dom</v>
      </c>
      <c r="F137" s="32"/>
      <c r="G137" s="33"/>
      <c r="H137" s="33"/>
      <c r="I137" s="33"/>
      <c r="J137" s="21" t="str">
        <f t="shared" si="18"/>
        <v/>
      </c>
      <c r="K137" s="21">
        <f t="shared" si="14"/>
        <v>0</v>
      </c>
      <c r="L137" s="21" t="str">
        <f t="shared" si="15"/>
        <v/>
      </c>
      <c r="M137" s="22" t="str">
        <f t="shared" si="19"/>
        <v/>
      </c>
      <c r="N137" s="48"/>
      <c r="O137" s="54" t="str">
        <f>IF(N137="","",IFERROR(VLOOKUP(N137,EMPRESAS!$A:$C,3,FALSE),"NAO CADASTRADA"))</f>
        <v/>
      </c>
      <c r="P137" s="50"/>
      <c r="Q137" s="54" t="str">
        <f>IF(P137="","",IFERROR(VLOOKUP(P137,ATIVIDADES!$A:$C,3,FALSE),"NAO CADASTRADA"))</f>
        <v/>
      </c>
      <c r="R137" s="42"/>
      <c r="S137" s="48"/>
      <c r="T137" s="54" t="str">
        <f>IF(S137="","",IFERROR(VLOOKUP(S137,EMPRESAS!$A:$C,3,FALSE),"NAO CADASTRADA"))</f>
        <v/>
      </c>
      <c r="U137" s="50"/>
      <c r="V137" s="54" t="str">
        <f>IF(U137="","",IFERROR(VLOOKUP(U137,ATIVIDADES!$A:$C,3,FALSE),"NAO CADASTRADA"))</f>
        <v/>
      </c>
      <c r="W137" s="42"/>
      <c r="X137" s="48"/>
      <c r="Y137" s="54" t="str">
        <f>IF(X137="","",IFERROR(VLOOKUP(X137,EMPRESAS!$A:$C,3,FALSE),"NAO CADASTRADA"))</f>
        <v/>
      </c>
      <c r="Z137" s="50"/>
      <c r="AA137" s="54" t="str">
        <f>IF(Z137="","",IFERROR(VLOOKUP(Z137,ATIVIDADES!$A:$C,3,FALSE),"NAO CADASTRADA"))</f>
        <v/>
      </c>
      <c r="AB137" s="42"/>
      <c r="AC137" s="48"/>
      <c r="AD137" s="54" t="str">
        <f>IF(AC137="","",IFERROR(VLOOKUP(AC137,EMPRESAS!$A:$C,3,FALSE),"NAO CADASTRADA"))</f>
        <v/>
      </c>
      <c r="AE137" s="50"/>
      <c r="AF137" s="54" t="str">
        <f>IF(AE137="","",IFERROR(VLOOKUP(AE137,ATIVIDADES!$A:$C,3,FALSE),"NAO CADASTRADA"))</f>
        <v/>
      </c>
      <c r="AG137" s="42"/>
      <c r="AH137" s="48"/>
      <c r="AI137" s="54" t="str">
        <f>IF(AH137="","",IFERROR(VLOOKUP(AH137,EMPRESAS!$A:$C,3,FALSE),"NAO CADASTRADA"))</f>
        <v/>
      </c>
      <c r="AJ137" s="50"/>
      <c r="AK137" s="54" t="str">
        <f>IF(AJ137="","",IFERROR(VLOOKUP(AJ137,ATIVIDADES!$A:$C,3,FALSE),"NAO CADASTRADA"))</f>
        <v/>
      </c>
      <c r="AL137" s="42"/>
    </row>
    <row r="138" spans="1:38" x14ac:dyDescent="0.25">
      <c r="A138" s="26" t="str">
        <f t="shared" si="16"/>
        <v>OK</v>
      </c>
      <c r="B138" s="29">
        <f t="shared" si="17"/>
        <v>2487914866</v>
      </c>
      <c r="C138" s="30">
        <v>42226</v>
      </c>
      <c r="D138" s="18">
        <f t="shared" si="20"/>
        <v>42217</v>
      </c>
      <c r="E138" s="19" t="str">
        <f>IF(ISERROR(VLOOKUP(C138,FERIADOS!$A:$B,1,FALSE)),IF(WEEKDAY(C138)=1,"Dom",IF(WEEKDAY(C138)=2,"Seg",IF(WEEKDAY(C138)=3,"Ter",IF(WEEKDAY(C138)=4,"Qua",IF(WEEKDAY(C138)=5,"Qui",IF(WEEKDAY(C138)=6,"Sex","Sab")))))),"Feriado")</f>
        <v>Seg</v>
      </c>
      <c r="F138" s="32"/>
      <c r="G138" s="33"/>
      <c r="H138" s="33"/>
      <c r="I138" s="33"/>
      <c r="J138" s="21" t="str">
        <f t="shared" si="18"/>
        <v/>
      </c>
      <c r="K138" s="21">
        <f t="shared" si="14"/>
        <v>0</v>
      </c>
      <c r="L138" s="21" t="str">
        <f t="shared" si="15"/>
        <v/>
      </c>
      <c r="M138" s="22" t="str">
        <f t="shared" si="19"/>
        <v/>
      </c>
      <c r="N138" s="48"/>
      <c r="O138" s="54" t="str">
        <f>IF(N138="","",IFERROR(VLOOKUP(N138,EMPRESAS!$A:$C,3,FALSE),"NAO CADASTRADA"))</f>
        <v/>
      </c>
      <c r="P138" s="50"/>
      <c r="Q138" s="54" t="str">
        <f>IF(P138="","",IFERROR(VLOOKUP(P138,ATIVIDADES!$A:$C,3,FALSE),"NAO CADASTRADA"))</f>
        <v/>
      </c>
      <c r="R138" s="42"/>
      <c r="S138" s="48"/>
      <c r="T138" s="54" t="str">
        <f>IF(S138="","",IFERROR(VLOOKUP(S138,EMPRESAS!$A:$C,3,FALSE),"NAO CADASTRADA"))</f>
        <v/>
      </c>
      <c r="U138" s="50"/>
      <c r="V138" s="54" t="str">
        <f>IF(U138="","",IFERROR(VLOOKUP(U138,ATIVIDADES!$A:$C,3,FALSE),"NAO CADASTRADA"))</f>
        <v/>
      </c>
      <c r="W138" s="42"/>
      <c r="X138" s="48"/>
      <c r="Y138" s="54" t="str">
        <f>IF(X138="","",IFERROR(VLOOKUP(X138,EMPRESAS!$A:$C,3,FALSE),"NAO CADASTRADA"))</f>
        <v/>
      </c>
      <c r="Z138" s="50"/>
      <c r="AA138" s="54" t="str">
        <f>IF(Z138="","",IFERROR(VLOOKUP(Z138,ATIVIDADES!$A:$C,3,FALSE),"NAO CADASTRADA"))</f>
        <v/>
      </c>
      <c r="AB138" s="42"/>
      <c r="AC138" s="48"/>
      <c r="AD138" s="54" t="str">
        <f>IF(AC138="","",IFERROR(VLOOKUP(AC138,EMPRESAS!$A:$C,3,FALSE),"NAO CADASTRADA"))</f>
        <v/>
      </c>
      <c r="AE138" s="50"/>
      <c r="AF138" s="54" t="str">
        <f>IF(AE138="","",IFERROR(VLOOKUP(AE138,ATIVIDADES!$A:$C,3,FALSE),"NAO CADASTRADA"))</f>
        <v/>
      </c>
      <c r="AG138" s="42"/>
      <c r="AH138" s="48"/>
      <c r="AI138" s="54" t="str">
        <f>IF(AH138="","",IFERROR(VLOOKUP(AH138,EMPRESAS!$A:$C,3,FALSE),"NAO CADASTRADA"))</f>
        <v/>
      </c>
      <c r="AJ138" s="50"/>
      <c r="AK138" s="54" t="str">
        <f>IF(AJ138="","",IFERROR(VLOOKUP(AJ138,ATIVIDADES!$A:$C,3,FALSE),"NAO CADASTRADA"))</f>
        <v/>
      </c>
      <c r="AL138" s="42"/>
    </row>
    <row r="139" spans="1:38" x14ac:dyDescent="0.25">
      <c r="A139" s="26" t="str">
        <f t="shared" si="16"/>
        <v>OK</v>
      </c>
      <c r="B139" s="29">
        <f t="shared" si="17"/>
        <v>2487914866</v>
      </c>
      <c r="C139" s="30">
        <v>42227</v>
      </c>
      <c r="D139" s="18">
        <f t="shared" si="20"/>
        <v>42217</v>
      </c>
      <c r="E139" s="19" t="str">
        <f>IF(ISERROR(VLOOKUP(C139,FERIADOS!$A:$B,1,FALSE)),IF(WEEKDAY(C139)=1,"Dom",IF(WEEKDAY(C139)=2,"Seg",IF(WEEKDAY(C139)=3,"Ter",IF(WEEKDAY(C139)=4,"Qua",IF(WEEKDAY(C139)=5,"Qui",IF(WEEKDAY(C139)=6,"Sex","Sab")))))),"Feriado")</f>
        <v>Ter</v>
      </c>
      <c r="F139" s="32"/>
      <c r="G139" s="33"/>
      <c r="H139" s="33"/>
      <c r="I139" s="33"/>
      <c r="J139" s="21" t="str">
        <f t="shared" si="18"/>
        <v/>
      </c>
      <c r="K139" s="21">
        <f t="shared" si="14"/>
        <v>0</v>
      </c>
      <c r="L139" s="21" t="str">
        <f t="shared" si="15"/>
        <v/>
      </c>
      <c r="M139" s="22" t="str">
        <f t="shared" si="19"/>
        <v/>
      </c>
      <c r="N139" s="48"/>
      <c r="O139" s="54" t="str">
        <f>IF(N139="","",IFERROR(VLOOKUP(N139,EMPRESAS!$A:$C,3,FALSE),"NAO CADASTRADA"))</f>
        <v/>
      </c>
      <c r="P139" s="50"/>
      <c r="Q139" s="54" t="str">
        <f>IF(P139="","",IFERROR(VLOOKUP(P139,ATIVIDADES!$A:$C,3,FALSE),"NAO CADASTRADA"))</f>
        <v/>
      </c>
      <c r="R139" s="42"/>
      <c r="S139" s="48"/>
      <c r="T139" s="54" t="str">
        <f>IF(S139="","",IFERROR(VLOOKUP(S139,EMPRESAS!$A:$C,3,FALSE),"NAO CADASTRADA"))</f>
        <v/>
      </c>
      <c r="U139" s="50"/>
      <c r="V139" s="54" t="str">
        <f>IF(U139="","",IFERROR(VLOOKUP(U139,ATIVIDADES!$A:$C,3,FALSE),"NAO CADASTRADA"))</f>
        <v/>
      </c>
      <c r="W139" s="42"/>
      <c r="X139" s="48"/>
      <c r="Y139" s="54" t="str">
        <f>IF(X139="","",IFERROR(VLOOKUP(X139,EMPRESAS!$A:$C,3,FALSE),"NAO CADASTRADA"))</f>
        <v/>
      </c>
      <c r="Z139" s="50"/>
      <c r="AA139" s="54" t="str">
        <f>IF(Z139="","",IFERROR(VLOOKUP(Z139,ATIVIDADES!$A:$C,3,FALSE),"NAO CADASTRADA"))</f>
        <v/>
      </c>
      <c r="AB139" s="42"/>
      <c r="AC139" s="48"/>
      <c r="AD139" s="54" t="str">
        <f>IF(AC139="","",IFERROR(VLOOKUP(AC139,EMPRESAS!$A:$C,3,FALSE),"NAO CADASTRADA"))</f>
        <v/>
      </c>
      <c r="AE139" s="50"/>
      <c r="AF139" s="54" t="str">
        <f>IF(AE139="","",IFERROR(VLOOKUP(AE139,ATIVIDADES!$A:$C,3,FALSE),"NAO CADASTRADA"))</f>
        <v/>
      </c>
      <c r="AG139" s="42"/>
      <c r="AH139" s="48"/>
      <c r="AI139" s="54" t="str">
        <f>IF(AH139="","",IFERROR(VLOOKUP(AH139,EMPRESAS!$A:$C,3,FALSE),"NAO CADASTRADA"))</f>
        <v/>
      </c>
      <c r="AJ139" s="50"/>
      <c r="AK139" s="54" t="str">
        <f>IF(AJ139="","",IFERROR(VLOOKUP(AJ139,ATIVIDADES!$A:$C,3,FALSE),"NAO CADASTRADA"))</f>
        <v/>
      </c>
      <c r="AL139" s="42"/>
    </row>
    <row r="140" spans="1:38" x14ac:dyDescent="0.25">
      <c r="A140" s="26" t="str">
        <f t="shared" si="16"/>
        <v>OK</v>
      </c>
      <c r="B140" s="29">
        <f t="shared" si="17"/>
        <v>2487914866</v>
      </c>
      <c r="C140" s="30">
        <v>42228</v>
      </c>
      <c r="D140" s="18">
        <f t="shared" si="20"/>
        <v>42217</v>
      </c>
      <c r="E140" s="19" t="str">
        <f>IF(ISERROR(VLOOKUP(C140,FERIADOS!$A:$B,1,FALSE)),IF(WEEKDAY(C140)=1,"Dom",IF(WEEKDAY(C140)=2,"Seg",IF(WEEKDAY(C140)=3,"Ter",IF(WEEKDAY(C140)=4,"Qua",IF(WEEKDAY(C140)=5,"Qui",IF(WEEKDAY(C140)=6,"Sex","Sab")))))),"Feriado")</f>
        <v>Qua</v>
      </c>
      <c r="F140" s="32"/>
      <c r="G140" s="33"/>
      <c r="H140" s="33"/>
      <c r="I140" s="33"/>
      <c r="J140" s="21" t="str">
        <f t="shared" si="18"/>
        <v/>
      </c>
      <c r="K140" s="21">
        <f t="shared" si="14"/>
        <v>0</v>
      </c>
      <c r="L140" s="21" t="str">
        <f t="shared" si="15"/>
        <v/>
      </c>
      <c r="M140" s="22" t="str">
        <f t="shared" si="19"/>
        <v/>
      </c>
      <c r="N140" s="48"/>
      <c r="O140" s="54" t="str">
        <f>IF(N140="","",IFERROR(VLOOKUP(N140,EMPRESAS!$A:$C,3,FALSE),"NAO CADASTRADA"))</f>
        <v/>
      </c>
      <c r="P140" s="50"/>
      <c r="Q140" s="54" t="str">
        <f>IF(P140="","",IFERROR(VLOOKUP(P140,ATIVIDADES!$A:$C,3,FALSE),"NAO CADASTRADA"))</f>
        <v/>
      </c>
      <c r="R140" s="42"/>
      <c r="S140" s="48"/>
      <c r="T140" s="54" t="str">
        <f>IF(S140="","",IFERROR(VLOOKUP(S140,EMPRESAS!$A:$C,3,FALSE),"NAO CADASTRADA"))</f>
        <v/>
      </c>
      <c r="U140" s="50"/>
      <c r="V140" s="54" t="str">
        <f>IF(U140="","",IFERROR(VLOOKUP(U140,ATIVIDADES!$A:$C,3,FALSE),"NAO CADASTRADA"))</f>
        <v/>
      </c>
      <c r="W140" s="42"/>
      <c r="X140" s="48"/>
      <c r="Y140" s="54" t="str">
        <f>IF(X140="","",IFERROR(VLOOKUP(X140,EMPRESAS!$A:$C,3,FALSE),"NAO CADASTRADA"))</f>
        <v/>
      </c>
      <c r="Z140" s="50"/>
      <c r="AA140" s="54" t="str">
        <f>IF(Z140="","",IFERROR(VLOOKUP(Z140,ATIVIDADES!$A:$C,3,FALSE),"NAO CADASTRADA"))</f>
        <v/>
      </c>
      <c r="AB140" s="42"/>
      <c r="AC140" s="48"/>
      <c r="AD140" s="54" t="str">
        <f>IF(AC140="","",IFERROR(VLOOKUP(AC140,EMPRESAS!$A:$C,3,FALSE),"NAO CADASTRADA"))</f>
        <v/>
      </c>
      <c r="AE140" s="50"/>
      <c r="AF140" s="54" t="str">
        <f>IF(AE140="","",IFERROR(VLOOKUP(AE140,ATIVIDADES!$A:$C,3,FALSE),"NAO CADASTRADA"))</f>
        <v/>
      </c>
      <c r="AG140" s="42"/>
      <c r="AH140" s="48"/>
      <c r="AI140" s="54" t="str">
        <f>IF(AH140="","",IFERROR(VLOOKUP(AH140,EMPRESAS!$A:$C,3,FALSE),"NAO CADASTRADA"))</f>
        <v/>
      </c>
      <c r="AJ140" s="50"/>
      <c r="AK140" s="54" t="str">
        <f>IF(AJ140="","",IFERROR(VLOOKUP(AJ140,ATIVIDADES!$A:$C,3,FALSE),"NAO CADASTRADA"))</f>
        <v/>
      </c>
      <c r="AL140" s="42"/>
    </row>
    <row r="141" spans="1:38" x14ac:dyDescent="0.25">
      <c r="A141" s="26" t="str">
        <f t="shared" si="16"/>
        <v>OK</v>
      </c>
      <c r="B141" s="29">
        <f t="shared" si="17"/>
        <v>2487914866</v>
      </c>
      <c r="C141" s="30">
        <v>42229</v>
      </c>
      <c r="D141" s="18">
        <f t="shared" si="20"/>
        <v>42217</v>
      </c>
      <c r="E141" s="19" t="str">
        <f>IF(ISERROR(VLOOKUP(C141,FERIADOS!$A:$B,1,FALSE)),IF(WEEKDAY(C141)=1,"Dom",IF(WEEKDAY(C141)=2,"Seg",IF(WEEKDAY(C141)=3,"Ter",IF(WEEKDAY(C141)=4,"Qua",IF(WEEKDAY(C141)=5,"Qui",IF(WEEKDAY(C141)=6,"Sex","Sab")))))),"Feriado")</f>
        <v>Qui</v>
      </c>
      <c r="F141" s="32"/>
      <c r="G141" s="33"/>
      <c r="H141" s="33"/>
      <c r="I141" s="33"/>
      <c r="J141" s="21" t="str">
        <f t="shared" si="18"/>
        <v/>
      </c>
      <c r="K141" s="21">
        <f t="shared" si="14"/>
        <v>0</v>
      </c>
      <c r="L141" s="21" t="str">
        <f t="shared" si="15"/>
        <v/>
      </c>
      <c r="M141" s="22" t="str">
        <f t="shared" si="19"/>
        <v/>
      </c>
      <c r="N141" s="48"/>
      <c r="O141" s="54" t="str">
        <f>IF(N141="","",IFERROR(VLOOKUP(N141,EMPRESAS!$A:$C,3,FALSE),"NAO CADASTRADA"))</f>
        <v/>
      </c>
      <c r="P141" s="50"/>
      <c r="Q141" s="54" t="str">
        <f>IF(P141="","",IFERROR(VLOOKUP(P141,ATIVIDADES!$A:$C,3,FALSE),"NAO CADASTRADA"))</f>
        <v/>
      </c>
      <c r="R141" s="42"/>
      <c r="S141" s="48"/>
      <c r="T141" s="54" t="str">
        <f>IF(S141="","",IFERROR(VLOOKUP(S141,EMPRESAS!$A:$C,3,FALSE),"NAO CADASTRADA"))</f>
        <v/>
      </c>
      <c r="U141" s="50"/>
      <c r="V141" s="54" t="str">
        <f>IF(U141="","",IFERROR(VLOOKUP(U141,ATIVIDADES!$A:$C,3,FALSE),"NAO CADASTRADA"))</f>
        <v/>
      </c>
      <c r="W141" s="42"/>
      <c r="X141" s="48"/>
      <c r="Y141" s="54" t="str">
        <f>IF(X141="","",IFERROR(VLOOKUP(X141,EMPRESAS!$A:$C,3,FALSE),"NAO CADASTRADA"))</f>
        <v/>
      </c>
      <c r="Z141" s="50"/>
      <c r="AA141" s="54" t="str">
        <f>IF(Z141="","",IFERROR(VLOOKUP(Z141,ATIVIDADES!$A:$C,3,FALSE),"NAO CADASTRADA"))</f>
        <v/>
      </c>
      <c r="AB141" s="42"/>
      <c r="AC141" s="48"/>
      <c r="AD141" s="54" t="str">
        <f>IF(AC141="","",IFERROR(VLOOKUP(AC141,EMPRESAS!$A:$C,3,FALSE),"NAO CADASTRADA"))</f>
        <v/>
      </c>
      <c r="AE141" s="50"/>
      <c r="AF141" s="54" t="str">
        <f>IF(AE141="","",IFERROR(VLOOKUP(AE141,ATIVIDADES!$A:$C,3,FALSE),"NAO CADASTRADA"))</f>
        <v/>
      </c>
      <c r="AG141" s="42"/>
      <c r="AH141" s="48"/>
      <c r="AI141" s="54" t="str">
        <f>IF(AH141="","",IFERROR(VLOOKUP(AH141,EMPRESAS!$A:$C,3,FALSE),"NAO CADASTRADA"))</f>
        <v/>
      </c>
      <c r="AJ141" s="50"/>
      <c r="AK141" s="54" t="str">
        <f>IF(AJ141="","",IFERROR(VLOOKUP(AJ141,ATIVIDADES!$A:$C,3,FALSE),"NAO CADASTRADA"))</f>
        <v/>
      </c>
      <c r="AL141" s="42"/>
    </row>
    <row r="142" spans="1:38" x14ac:dyDescent="0.25">
      <c r="A142" s="26" t="str">
        <f t="shared" si="16"/>
        <v>OK</v>
      </c>
      <c r="B142" s="29">
        <f t="shared" si="17"/>
        <v>2487914866</v>
      </c>
      <c r="C142" s="30">
        <v>42230</v>
      </c>
      <c r="D142" s="18">
        <f t="shared" si="20"/>
        <v>42217</v>
      </c>
      <c r="E142" s="19" t="str">
        <f>IF(ISERROR(VLOOKUP(C142,FERIADOS!$A:$B,1,FALSE)),IF(WEEKDAY(C142)=1,"Dom",IF(WEEKDAY(C142)=2,"Seg",IF(WEEKDAY(C142)=3,"Ter",IF(WEEKDAY(C142)=4,"Qua",IF(WEEKDAY(C142)=5,"Qui",IF(WEEKDAY(C142)=6,"Sex","Sab")))))),"Feriado")</f>
        <v>Sex</v>
      </c>
      <c r="F142" s="32"/>
      <c r="G142" s="33"/>
      <c r="H142" s="33"/>
      <c r="I142" s="33"/>
      <c r="J142" s="21" t="str">
        <f t="shared" si="18"/>
        <v/>
      </c>
      <c r="K142" s="21">
        <f t="shared" si="14"/>
        <v>0</v>
      </c>
      <c r="L142" s="21" t="str">
        <f t="shared" si="15"/>
        <v/>
      </c>
      <c r="M142" s="22" t="str">
        <f t="shared" si="19"/>
        <v/>
      </c>
      <c r="N142" s="48"/>
      <c r="O142" s="54" t="str">
        <f>IF(N142="","",IFERROR(VLOOKUP(N142,EMPRESAS!$A:$C,3,FALSE),"NAO CADASTRADA"))</f>
        <v/>
      </c>
      <c r="P142" s="50"/>
      <c r="Q142" s="54" t="str">
        <f>IF(P142="","",IFERROR(VLOOKUP(P142,ATIVIDADES!$A:$C,3,FALSE),"NAO CADASTRADA"))</f>
        <v/>
      </c>
      <c r="R142" s="42"/>
      <c r="S142" s="48"/>
      <c r="T142" s="54" t="str">
        <f>IF(S142="","",IFERROR(VLOOKUP(S142,EMPRESAS!$A:$C,3,FALSE),"NAO CADASTRADA"))</f>
        <v/>
      </c>
      <c r="U142" s="50"/>
      <c r="V142" s="54" t="str">
        <f>IF(U142="","",IFERROR(VLOOKUP(U142,ATIVIDADES!$A:$C,3,FALSE),"NAO CADASTRADA"))</f>
        <v/>
      </c>
      <c r="W142" s="42"/>
      <c r="X142" s="48"/>
      <c r="Y142" s="54" t="str">
        <f>IF(X142="","",IFERROR(VLOOKUP(X142,EMPRESAS!$A:$C,3,FALSE),"NAO CADASTRADA"))</f>
        <v/>
      </c>
      <c r="Z142" s="50"/>
      <c r="AA142" s="54" t="str">
        <f>IF(Z142="","",IFERROR(VLOOKUP(Z142,ATIVIDADES!$A:$C,3,FALSE),"NAO CADASTRADA"))</f>
        <v/>
      </c>
      <c r="AB142" s="42"/>
      <c r="AC142" s="48"/>
      <c r="AD142" s="54" t="str">
        <f>IF(AC142="","",IFERROR(VLOOKUP(AC142,EMPRESAS!$A:$C,3,FALSE),"NAO CADASTRADA"))</f>
        <v/>
      </c>
      <c r="AE142" s="50"/>
      <c r="AF142" s="54" t="str">
        <f>IF(AE142="","",IFERROR(VLOOKUP(AE142,ATIVIDADES!$A:$C,3,FALSE),"NAO CADASTRADA"))</f>
        <v/>
      </c>
      <c r="AG142" s="42"/>
      <c r="AH142" s="48"/>
      <c r="AI142" s="54" t="str">
        <f>IF(AH142="","",IFERROR(VLOOKUP(AH142,EMPRESAS!$A:$C,3,FALSE),"NAO CADASTRADA"))</f>
        <v/>
      </c>
      <c r="AJ142" s="50"/>
      <c r="AK142" s="54" t="str">
        <f>IF(AJ142="","",IFERROR(VLOOKUP(AJ142,ATIVIDADES!$A:$C,3,FALSE),"NAO CADASTRADA"))</f>
        <v/>
      </c>
      <c r="AL142" s="42"/>
    </row>
    <row r="143" spans="1:38" x14ac:dyDescent="0.25">
      <c r="A143" s="26" t="str">
        <f t="shared" si="16"/>
        <v>OK</v>
      </c>
      <c r="B143" s="29">
        <f t="shared" si="17"/>
        <v>2487914866</v>
      </c>
      <c r="C143" s="30">
        <v>42231</v>
      </c>
      <c r="D143" s="18">
        <f t="shared" si="20"/>
        <v>42217</v>
      </c>
      <c r="E143" s="19" t="str">
        <f>IF(ISERROR(VLOOKUP(C143,FERIADOS!$A:$B,1,FALSE)),IF(WEEKDAY(C143)=1,"Dom",IF(WEEKDAY(C143)=2,"Seg",IF(WEEKDAY(C143)=3,"Ter",IF(WEEKDAY(C143)=4,"Qua",IF(WEEKDAY(C143)=5,"Qui",IF(WEEKDAY(C143)=6,"Sex","Sab")))))),"Feriado")</f>
        <v>Sab</v>
      </c>
      <c r="F143" s="32"/>
      <c r="G143" s="33"/>
      <c r="H143" s="33"/>
      <c r="I143" s="33"/>
      <c r="J143" s="21" t="str">
        <f t="shared" si="18"/>
        <v/>
      </c>
      <c r="K143" s="21">
        <f t="shared" si="14"/>
        <v>0</v>
      </c>
      <c r="L143" s="21" t="str">
        <f t="shared" si="15"/>
        <v/>
      </c>
      <c r="M143" s="22" t="str">
        <f t="shared" si="19"/>
        <v/>
      </c>
      <c r="N143" s="48"/>
      <c r="O143" s="54" t="str">
        <f>IF(N143="","",IFERROR(VLOOKUP(N143,EMPRESAS!$A:$C,3,FALSE),"NAO CADASTRADA"))</f>
        <v/>
      </c>
      <c r="P143" s="50"/>
      <c r="Q143" s="54" t="str">
        <f>IF(P143="","",IFERROR(VLOOKUP(P143,ATIVIDADES!$A:$C,3,FALSE),"NAO CADASTRADA"))</f>
        <v/>
      </c>
      <c r="R143" s="42"/>
      <c r="S143" s="48"/>
      <c r="T143" s="54" t="str">
        <f>IF(S143="","",IFERROR(VLOOKUP(S143,EMPRESAS!$A:$C,3,FALSE),"NAO CADASTRADA"))</f>
        <v/>
      </c>
      <c r="U143" s="50"/>
      <c r="V143" s="54" t="str">
        <f>IF(U143="","",IFERROR(VLOOKUP(U143,ATIVIDADES!$A:$C,3,FALSE),"NAO CADASTRADA"))</f>
        <v/>
      </c>
      <c r="W143" s="42"/>
      <c r="X143" s="48"/>
      <c r="Y143" s="54" t="str">
        <f>IF(X143="","",IFERROR(VLOOKUP(X143,EMPRESAS!$A:$C,3,FALSE),"NAO CADASTRADA"))</f>
        <v/>
      </c>
      <c r="Z143" s="50"/>
      <c r="AA143" s="54" t="str">
        <f>IF(Z143="","",IFERROR(VLOOKUP(Z143,ATIVIDADES!$A:$C,3,FALSE),"NAO CADASTRADA"))</f>
        <v/>
      </c>
      <c r="AB143" s="42"/>
      <c r="AC143" s="48"/>
      <c r="AD143" s="54" t="str">
        <f>IF(AC143="","",IFERROR(VLOOKUP(AC143,EMPRESAS!$A:$C,3,FALSE),"NAO CADASTRADA"))</f>
        <v/>
      </c>
      <c r="AE143" s="50"/>
      <c r="AF143" s="54" t="str">
        <f>IF(AE143="","",IFERROR(VLOOKUP(AE143,ATIVIDADES!$A:$C,3,FALSE),"NAO CADASTRADA"))</f>
        <v/>
      </c>
      <c r="AG143" s="42"/>
      <c r="AH143" s="48"/>
      <c r="AI143" s="54" t="str">
        <f>IF(AH143="","",IFERROR(VLOOKUP(AH143,EMPRESAS!$A:$C,3,FALSE),"NAO CADASTRADA"))</f>
        <v/>
      </c>
      <c r="AJ143" s="50"/>
      <c r="AK143" s="54" t="str">
        <f>IF(AJ143="","",IFERROR(VLOOKUP(AJ143,ATIVIDADES!$A:$C,3,FALSE),"NAO CADASTRADA"))</f>
        <v/>
      </c>
      <c r="AL143" s="42"/>
    </row>
    <row r="144" spans="1:38" x14ac:dyDescent="0.25">
      <c r="A144" s="26" t="str">
        <f t="shared" si="16"/>
        <v>OK</v>
      </c>
      <c r="B144" s="29">
        <f t="shared" si="17"/>
        <v>2487914866</v>
      </c>
      <c r="C144" s="30">
        <v>42232</v>
      </c>
      <c r="D144" s="18">
        <f t="shared" si="20"/>
        <v>42217</v>
      </c>
      <c r="E144" s="19" t="str">
        <f>IF(ISERROR(VLOOKUP(C144,FERIADOS!$A:$B,1,FALSE)),IF(WEEKDAY(C144)=1,"Dom",IF(WEEKDAY(C144)=2,"Seg",IF(WEEKDAY(C144)=3,"Ter",IF(WEEKDAY(C144)=4,"Qua",IF(WEEKDAY(C144)=5,"Qui",IF(WEEKDAY(C144)=6,"Sex","Sab")))))),"Feriado")</f>
        <v>Dom</v>
      </c>
      <c r="F144" s="32"/>
      <c r="G144" s="33"/>
      <c r="H144" s="33"/>
      <c r="I144" s="33"/>
      <c r="J144" s="21" t="str">
        <f t="shared" si="18"/>
        <v/>
      </c>
      <c r="K144" s="21">
        <f t="shared" si="14"/>
        <v>0</v>
      </c>
      <c r="L144" s="21" t="str">
        <f t="shared" si="15"/>
        <v/>
      </c>
      <c r="M144" s="22" t="str">
        <f t="shared" si="19"/>
        <v/>
      </c>
      <c r="N144" s="48"/>
      <c r="O144" s="54" t="str">
        <f>IF(N144="","",IFERROR(VLOOKUP(N144,EMPRESAS!$A:$C,3,FALSE),"NAO CADASTRADA"))</f>
        <v/>
      </c>
      <c r="P144" s="50"/>
      <c r="Q144" s="54" t="str">
        <f>IF(P144="","",IFERROR(VLOOKUP(P144,ATIVIDADES!$A:$C,3,FALSE),"NAO CADASTRADA"))</f>
        <v/>
      </c>
      <c r="R144" s="42"/>
      <c r="S144" s="48"/>
      <c r="T144" s="54" t="str">
        <f>IF(S144="","",IFERROR(VLOOKUP(S144,EMPRESAS!$A:$C,3,FALSE),"NAO CADASTRADA"))</f>
        <v/>
      </c>
      <c r="U144" s="50"/>
      <c r="V144" s="54" t="str">
        <f>IF(U144="","",IFERROR(VLOOKUP(U144,ATIVIDADES!$A:$C,3,FALSE),"NAO CADASTRADA"))</f>
        <v/>
      </c>
      <c r="W144" s="42"/>
      <c r="X144" s="48"/>
      <c r="Y144" s="54" t="str">
        <f>IF(X144="","",IFERROR(VLOOKUP(X144,EMPRESAS!$A:$C,3,FALSE),"NAO CADASTRADA"))</f>
        <v/>
      </c>
      <c r="Z144" s="50"/>
      <c r="AA144" s="54" t="str">
        <f>IF(Z144="","",IFERROR(VLOOKUP(Z144,ATIVIDADES!$A:$C,3,FALSE),"NAO CADASTRADA"))</f>
        <v/>
      </c>
      <c r="AB144" s="42"/>
      <c r="AC144" s="48"/>
      <c r="AD144" s="54" t="str">
        <f>IF(AC144="","",IFERROR(VLOOKUP(AC144,EMPRESAS!$A:$C,3,FALSE),"NAO CADASTRADA"))</f>
        <v/>
      </c>
      <c r="AE144" s="50"/>
      <c r="AF144" s="54" t="str">
        <f>IF(AE144="","",IFERROR(VLOOKUP(AE144,ATIVIDADES!$A:$C,3,FALSE),"NAO CADASTRADA"))</f>
        <v/>
      </c>
      <c r="AG144" s="42"/>
      <c r="AH144" s="48"/>
      <c r="AI144" s="54" t="str">
        <f>IF(AH144="","",IFERROR(VLOOKUP(AH144,EMPRESAS!$A:$C,3,FALSE),"NAO CADASTRADA"))</f>
        <v/>
      </c>
      <c r="AJ144" s="50"/>
      <c r="AK144" s="54" t="str">
        <f>IF(AJ144="","",IFERROR(VLOOKUP(AJ144,ATIVIDADES!$A:$C,3,FALSE),"NAO CADASTRADA"))</f>
        <v/>
      </c>
      <c r="AL144" s="42"/>
    </row>
    <row r="145" spans="1:38" x14ac:dyDescent="0.25">
      <c r="A145" s="26" t="str">
        <f t="shared" si="16"/>
        <v>OK</v>
      </c>
      <c r="B145" s="29">
        <f t="shared" si="17"/>
        <v>2487914866</v>
      </c>
      <c r="C145" s="30">
        <v>42233</v>
      </c>
      <c r="D145" s="18">
        <f t="shared" si="20"/>
        <v>42217</v>
      </c>
      <c r="E145" s="19" t="str">
        <f>IF(ISERROR(VLOOKUP(C145,FERIADOS!$A:$B,1,FALSE)),IF(WEEKDAY(C145)=1,"Dom",IF(WEEKDAY(C145)=2,"Seg",IF(WEEKDAY(C145)=3,"Ter",IF(WEEKDAY(C145)=4,"Qua",IF(WEEKDAY(C145)=5,"Qui",IF(WEEKDAY(C145)=6,"Sex","Sab")))))),"Feriado")</f>
        <v>Seg</v>
      </c>
      <c r="F145" s="32"/>
      <c r="G145" s="33"/>
      <c r="H145" s="33"/>
      <c r="I145" s="33"/>
      <c r="J145" s="21" t="str">
        <f t="shared" si="18"/>
        <v/>
      </c>
      <c r="K145" s="21">
        <f t="shared" si="14"/>
        <v>0</v>
      </c>
      <c r="L145" s="21" t="str">
        <f t="shared" si="15"/>
        <v/>
      </c>
      <c r="M145" s="22" t="str">
        <f t="shared" si="19"/>
        <v/>
      </c>
      <c r="N145" s="48"/>
      <c r="O145" s="54" t="str">
        <f>IF(N145="","",IFERROR(VLOOKUP(N145,EMPRESAS!$A:$C,3,FALSE),"NAO CADASTRADA"))</f>
        <v/>
      </c>
      <c r="P145" s="50"/>
      <c r="Q145" s="54" t="str">
        <f>IF(P145="","",IFERROR(VLOOKUP(P145,ATIVIDADES!$A:$C,3,FALSE),"NAO CADASTRADA"))</f>
        <v/>
      </c>
      <c r="R145" s="42"/>
      <c r="S145" s="48"/>
      <c r="T145" s="54" t="str">
        <f>IF(S145="","",IFERROR(VLOOKUP(S145,EMPRESAS!$A:$C,3,FALSE),"NAO CADASTRADA"))</f>
        <v/>
      </c>
      <c r="U145" s="50"/>
      <c r="V145" s="54" t="str">
        <f>IF(U145="","",IFERROR(VLOOKUP(U145,ATIVIDADES!$A:$C,3,FALSE),"NAO CADASTRADA"))</f>
        <v/>
      </c>
      <c r="W145" s="42"/>
      <c r="X145" s="48"/>
      <c r="Y145" s="54" t="str">
        <f>IF(X145="","",IFERROR(VLOOKUP(X145,EMPRESAS!$A:$C,3,FALSE),"NAO CADASTRADA"))</f>
        <v/>
      </c>
      <c r="Z145" s="50"/>
      <c r="AA145" s="54" t="str">
        <f>IF(Z145="","",IFERROR(VLOOKUP(Z145,ATIVIDADES!$A:$C,3,FALSE),"NAO CADASTRADA"))</f>
        <v/>
      </c>
      <c r="AB145" s="42"/>
      <c r="AC145" s="48"/>
      <c r="AD145" s="54" t="str">
        <f>IF(AC145="","",IFERROR(VLOOKUP(AC145,EMPRESAS!$A:$C,3,FALSE),"NAO CADASTRADA"))</f>
        <v/>
      </c>
      <c r="AE145" s="50"/>
      <c r="AF145" s="54" t="str">
        <f>IF(AE145="","",IFERROR(VLOOKUP(AE145,ATIVIDADES!$A:$C,3,FALSE),"NAO CADASTRADA"))</f>
        <v/>
      </c>
      <c r="AG145" s="42"/>
      <c r="AH145" s="48"/>
      <c r="AI145" s="54" t="str">
        <f>IF(AH145="","",IFERROR(VLOOKUP(AH145,EMPRESAS!$A:$C,3,FALSE),"NAO CADASTRADA"))</f>
        <v/>
      </c>
      <c r="AJ145" s="50"/>
      <c r="AK145" s="54" t="str">
        <f>IF(AJ145="","",IFERROR(VLOOKUP(AJ145,ATIVIDADES!$A:$C,3,FALSE),"NAO CADASTRADA"))</f>
        <v/>
      </c>
      <c r="AL145" s="42"/>
    </row>
    <row r="146" spans="1:38" x14ac:dyDescent="0.25">
      <c r="A146" s="26" t="str">
        <f t="shared" si="16"/>
        <v>OK</v>
      </c>
      <c r="B146" s="29">
        <f t="shared" si="17"/>
        <v>2487914866</v>
      </c>
      <c r="C146" s="30">
        <v>42234</v>
      </c>
      <c r="D146" s="18">
        <f t="shared" si="20"/>
        <v>42217</v>
      </c>
      <c r="E146" s="19" t="str">
        <f>IF(ISERROR(VLOOKUP(C146,FERIADOS!$A:$B,1,FALSE)),IF(WEEKDAY(C146)=1,"Dom",IF(WEEKDAY(C146)=2,"Seg",IF(WEEKDAY(C146)=3,"Ter",IF(WEEKDAY(C146)=4,"Qua",IF(WEEKDAY(C146)=5,"Qui",IF(WEEKDAY(C146)=6,"Sex","Sab")))))),"Feriado")</f>
        <v>Ter</v>
      </c>
      <c r="F146" s="32"/>
      <c r="G146" s="33"/>
      <c r="H146" s="33"/>
      <c r="I146" s="33"/>
      <c r="J146" s="21" t="str">
        <f t="shared" si="18"/>
        <v/>
      </c>
      <c r="K146" s="21">
        <f t="shared" si="14"/>
        <v>0</v>
      </c>
      <c r="L146" s="21" t="str">
        <f t="shared" si="15"/>
        <v/>
      </c>
      <c r="M146" s="22" t="str">
        <f t="shared" si="19"/>
        <v/>
      </c>
      <c r="N146" s="48"/>
      <c r="O146" s="54" t="str">
        <f>IF(N146="","",IFERROR(VLOOKUP(N146,EMPRESAS!$A:$C,3,FALSE),"NAO CADASTRADA"))</f>
        <v/>
      </c>
      <c r="P146" s="50"/>
      <c r="Q146" s="54" t="str">
        <f>IF(P146="","",IFERROR(VLOOKUP(P146,ATIVIDADES!$A:$C,3,FALSE),"NAO CADASTRADA"))</f>
        <v/>
      </c>
      <c r="R146" s="42"/>
      <c r="S146" s="48"/>
      <c r="T146" s="54" t="str">
        <f>IF(S146="","",IFERROR(VLOOKUP(S146,EMPRESAS!$A:$C,3,FALSE),"NAO CADASTRADA"))</f>
        <v/>
      </c>
      <c r="U146" s="50"/>
      <c r="V146" s="54" t="str">
        <f>IF(U146="","",IFERROR(VLOOKUP(U146,ATIVIDADES!$A:$C,3,FALSE),"NAO CADASTRADA"))</f>
        <v/>
      </c>
      <c r="W146" s="42"/>
      <c r="X146" s="48"/>
      <c r="Y146" s="54" t="str">
        <f>IF(X146="","",IFERROR(VLOOKUP(X146,EMPRESAS!$A:$C,3,FALSE),"NAO CADASTRADA"))</f>
        <v/>
      </c>
      <c r="Z146" s="50"/>
      <c r="AA146" s="54" t="str">
        <f>IF(Z146="","",IFERROR(VLOOKUP(Z146,ATIVIDADES!$A:$C,3,FALSE),"NAO CADASTRADA"))</f>
        <v/>
      </c>
      <c r="AB146" s="42"/>
      <c r="AC146" s="48"/>
      <c r="AD146" s="54" t="str">
        <f>IF(AC146="","",IFERROR(VLOOKUP(AC146,EMPRESAS!$A:$C,3,FALSE),"NAO CADASTRADA"))</f>
        <v/>
      </c>
      <c r="AE146" s="50"/>
      <c r="AF146" s="54" t="str">
        <f>IF(AE146="","",IFERROR(VLOOKUP(AE146,ATIVIDADES!$A:$C,3,FALSE),"NAO CADASTRADA"))</f>
        <v/>
      </c>
      <c r="AG146" s="42"/>
      <c r="AH146" s="48"/>
      <c r="AI146" s="54" t="str">
        <f>IF(AH146="","",IFERROR(VLOOKUP(AH146,EMPRESAS!$A:$C,3,FALSE),"NAO CADASTRADA"))</f>
        <v/>
      </c>
      <c r="AJ146" s="50"/>
      <c r="AK146" s="54" t="str">
        <f>IF(AJ146="","",IFERROR(VLOOKUP(AJ146,ATIVIDADES!$A:$C,3,FALSE),"NAO CADASTRADA"))</f>
        <v/>
      </c>
      <c r="AL146" s="42"/>
    </row>
    <row r="147" spans="1:38" x14ac:dyDescent="0.25">
      <c r="A147" s="26" t="str">
        <f t="shared" si="16"/>
        <v>OK</v>
      </c>
      <c r="B147" s="29">
        <f t="shared" si="17"/>
        <v>2487914866</v>
      </c>
      <c r="C147" s="30">
        <v>42235</v>
      </c>
      <c r="D147" s="18">
        <f t="shared" si="20"/>
        <v>42217</v>
      </c>
      <c r="E147" s="19" t="str">
        <f>IF(ISERROR(VLOOKUP(C147,FERIADOS!$A:$B,1,FALSE)),IF(WEEKDAY(C147)=1,"Dom",IF(WEEKDAY(C147)=2,"Seg",IF(WEEKDAY(C147)=3,"Ter",IF(WEEKDAY(C147)=4,"Qua",IF(WEEKDAY(C147)=5,"Qui",IF(WEEKDAY(C147)=6,"Sex","Sab")))))),"Feriado")</f>
        <v>Qua</v>
      </c>
      <c r="F147" s="32"/>
      <c r="G147" s="33"/>
      <c r="H147" s="33"/>
      <c r="I147" s="33"/>
      <c r="J147" s="21" t="str">
        <f t="shared" si="18"/>
        <v/>
      </c>
      <c r="K147" s="21">
        <f t="shared" si="14"/>
        <v>0</v>
      </c>
      <c r="L147" s="21" t="str">
        <f t="shared" si="15"/>
        <v/>
      </c>
      <c r="M147" s="22" t="str">
        <f t="shared" si="19"/>
        <v/>
      </c>
      <c r="N147" s="48"/>
      <c r="O147" s="54" t="str">
        <f>IF(N147="","",IFERROR(VLOOKUP(N147,EMPRESAS!$A:$C,3,FALSE),"NAO CADASTRADA"))</f>
        <v/>
      </c>
      <c r="P147" s="50"/>
      <c r="Q147" s="54" t="str">
        <f>IF(P147="","",IFERROR(VLOOKUP(P147,ATIVIDADES!$A:$C,3,FALSE),"NAO CADASTRADA"))</f>
        <v/>
      </c>
      <c r="R147" s="42"/>
      <c r="S147" s="48"/>
      <c r="T147" s="54" t="str">
        <f>IF(S147="","",IFERROR(VLOOKUP(S147,EMPRESAS!$A:$C,3,FALSE),"NAO CADASTRADA"))</f>
        <v/>
      </c>
      <c r="U147" s="50"/>
      <c r="V147" s="54" t="str">
        <f>IF(U147="","",IFERROR(VLOOKUP(U147,ATIVIDADES!$A:$C,3,FALSE),"NAO CADASTRADA"))</f>
        <v/>
      </c>
      <c r="W147" s="42"/>
      <c r="X147" s="48"/>
      <c r="Y147" s="54" t="str">
        <f>IF(X147="","",IFERROR(VLOOKUP(X147,EMPRESAS!$A:$C,3,FALSE),"NAO CADASTRADA"))</f>
        <v/>
      </c>
      <c r="Z147" s="50"/>
      <c r="AA147" s="54" t="str">
        <f>IF(Z147="","",IFERROR(VLOOKUP(Z147,ATIVIDADES!$A:$C,3,FALSE),"NAO CADASTRADA"))</f>
        <v/>
      </c>
      <c r="AB147" s="42"/>
      <c r="AC147" s="48"/>
      <c r="AD147" s="54" t="str">
        <f>IF(AC147="","",IFERROR(VLOOKUP(AC147,EMPRESAS!$A:$C,3,FALSE),"NAO CADASTRADA"))</f>
        <v/>
      </c>
      <c r="AE147" s="50"/>
      <c r="AF147" s="54" t="str">
        <f>IF(AE147="","",IFERROR(VLOOKUP(AE147,ATIVIDADES!$A:$C,3,FALSE),"NAO CADASTRADA"))</f>
        <v/>
      </c>
      <c r="AG147" s="42"/>
      <c r="AH147" s="48"/>
      <c r="AI147" s="54" t="str">
        <f>IF(AH147="","",IFERROR(VLOOKUP(AH147,EMPRESAS!$A:$C,3,FALSE),"NAO CADASTRADA"))</f>
        <v/>
      </c>
      <c r="AJ147" s="50"/>
      <c r="AK147" s="54" t="str">
        <f>IF(AJ147="","",IFERROR(VLOOKUP(AJ147,ATIVIDADES!$A:$C,3,FALSE),"NAO CADASTRADA"))</f>
        <v/>
      </c>
      <c r="AL147" s="42"/>
    </row>
    <row r="148" spans="1:38" x14ac:dyDescent="0.25">
      <c r="A148" s="26" t="str">
        <f t="shared" si="16"/>
        <v>OK</v>
      </c>
      <c r="B148" s="29">
        <f t="shared" si="17"/>
        <v>2487914866</v>
      </c>
      <c r="C148" s="30">
        <v>42236</v>
      </c>
      <c r="D148" s="18">
        <f t="shared" si="20"/>
        <v>42217</v>
      </c>
      <c r="E148" s="19" t="str">
        <f>IF(ISERROR(VLOOKUP(C148,FERIADOS!$A:$B,1,FALSE)),IF(WEEKDAY(C148)=1,"Dom",IF(WEEKDAY(C148)=2,"Seg",IF(WEEKDAY(C148)=3,"Ter",IF(WEEKDAY(C148)=4,"Qua",IF(WEEKDAY(C148)=5,"Qui",IF(WEEKDAY(C148)=6,"Sex","Sab")))))),"Feriado")</f>
        <v>Qui</v>
      </c>
      <c r="F148" s="32"/>
      <c r="G148" s="33"/>
      <c r="H148" s="33"/>
      <c r="I148" s="33"/>
      <c r="J148" s="21" t="str">
        <f t="shared" si="18"/>
        <v/>
      </c>
      <c r="K148" s="21">
        <f t="shared" si="14"/>
        <v>0</v>
      </c>
      <c r="L148" s="21" t="str">
        <f t="shared" si="15"/>
        <v/>
      </c>
      <c r="M148" s="22" t="str">
        <f t="shared" si="19"/>
        <v/>
      </c>
      <c r="N148" s="48"/>
      <c r="O148" s="54" t="str">
        <f>IF(N148="","",IFERROR(VLOOKUP(N148,EMPRESAS!$A:$C,3,FALSE),"NAO CADASTRADA"))</f>
        <v/>
      </c>
      <c r="P148" s="50"/>
      <c r="Q148" s="54" t="str">
        <f>IF(P148="","",IFERROR(VLOOKUP(P148,ATIVIDADES!$A:$C,3,FALSE),"NAO CADASTRADA"))</f>
        <v/>
      </c>
      <c r="R148" s="42"/>
      <c r="S148" s="48"/>
      <c r="T148" s="54" t="str">
        <f>IF(S148="","",IFERROR(VLOOKUP(S148,EMPRESAS!$A:$C,3,FALSE),"NAO CADASTRADA"))</f>
        <v/>
      </c>
      <c r="U148" s="50"/>
      <c r="V148" s="54" t="str">
        <f>IF(U148="","",IFERROR(VLOOKUP(U148,ATIVIDADES!$A:$C,3,FALSE),"NAO CADASTRADA"))</f>
        <v/>
      </c>
      <c r="W148" s="42"/>
      <c r="X148" s="48"/>
      <c r="Y148" s="54" t="str">
        <f>IF(X148="","",IFERROR(VLOOKUP(X148,EMPRESAS!$A:$C,3,FALSE),"NAO CADASTRADA"))</f>
        <v/>
      </c>
      <c r="Z148" s="50"/>
      <c r="AA148" s="54" t="str">
        <f>IF(Z148="","",IFERROR(VLOOKUP(Z148,ATIVIDADES!$A:$C,3,FALSE),"NAO CADASTRADA"))</f>
        <v/>
      </c>
      <c r="AB148" s="42"/>
      <c r="AC148" s="48"/>
      <c r="AD148" s="54" t="str">
        <f>IF(AC148="","",IFERROR(VLOOKUP(AC148,EMPRESAS!$A:$C,3,FALSE),"NAO CADASTRADA"))</f>
        <v/>
      </c>
      <c r="AE148" s="50"/>
      <c r="AF148" s="54" t="str">
        <f>IF(AE148="","",IFERROR(VLOOKUP(AE148,ATIVIDADES!$A:$C,3,FALSE),"NAO CADASTRADA"))</f>
        <v/>
      </c>
      <c r="AG148" s="42"/>
      <c r="AH148" s="48"/>
      <c r="AI148" s="54" t="str">
        <f>IF(AH148="","",IFERROR(VLOOKUP(AH148,EMPRESAS!$A:$C,3,FALSE),"NAO CADASTRADA"))</f>
        <v/>
      </c>
      <c r="AJ148" s="50"/>
      <c r="AK148" s="54" t="str">
        <f>IF(AJ148="","",IFERROR(VLOOKUP(AJ148,ATIVIDADES!$A:$C,3,FALSE),"NAO CADASTRADA"))</f>
        <v/>
      </c>
      <c r="AL148" s="42"/>
    </row>
    <row r="149" spans="1:38" x14ac:dyDescent="0.25">
      <c r="A149" s="26" t="str">
        <f t="shared" si="16"/>
        <v>OK</v>
      </c>
      <c r="B149" s="29">
        <f t="shared" si="17"/>
        <v>2487914866</v>
      </c>
      <c r="C149" s="30">
        <v>42237</v>
      </c>
      <c r="D149" s="18">
        <f t="shared" si="20"/>
        <v>42217</v>
      </c>
      <c r="E149" s="19" t="str">
        <f>IF(ISERROR(VLOOKUP(C149,FERIADOS!$A:$B,1,FALSE)),IF(WEEKDAY(C149)=1,"Dom",IF(WEEKDAY(C149)=2,"Seg",IF(WEEKDAY(C149)=3,"Ter",IF(WEEKDAY(C149)=4,"Qua",IF(WEEKDAY(C149)=5,"Qui",IF(WEEKDAY(C149)=6,"Sex","Sab")))))),"Feriado")</f>
        <v>Sex</v>
      </c>
      <c r="F149" s="32"/>
      <c r="G149" s="33"/>
      <c r="H149" s="33"/>
      <c r="I149" s="33"/>
      <c r="J149" s="21" t="str">
        <f t="shared" si="18"/>
        <v/>
      </c>
      <c r="K149" s="21">
        <f t="shared" si="14"/>
        <v>0</v>
      </c>
      <c r="L149" s="21" t="str">
        <f t="shared" si="15"/>
        <v/>
      </c>
      <c r="M149" s="22" t="str">
        <f t="shared" si="19"/>
        <v/>
      </c>
      <c r="N149" s="48"/>
      <c r="O149" s="54" t="str">
        <f>IF(N149="","",IFERROR(VLOOKUP(N149,EMPRESAS!$A:$C,3,FALSE),"NAO CADASTRADA"))</f>
        <v/>
      </c>
      <c r="P149" s="50"/>
      <c r="Q149" s="54" t="str">
        <f>IF(P149="","",IFERROR(VLOOKUP(P149,ATIVIDADES!$A:$C,3,FALSE),"NAO CADASTRADA"))</f>
        <v/>
      </c>
      <c r="R149" s="42"/>
      <c r="S149" s="48"/>
      <c r="T149" s="54" t="str">
        <f>IF(S149="","",IFERROR(VLOOKUP(S149,EMPRESAS!$A:$C,3,FALSE),"NAO CADASTRADA"))</f>
        <v/>
      </c>
      <c r="U149" s="50"/>
      <c r="V149" s="54" t="str">
        <f>IF(U149="","",IFERROR(VLOOKUP(U149,ATIVIDADES!$A:$C,3,FALSE),"NAO CADASTRADA"))</f>
        <v/>
      </c>
      <c r="W149" s="42"/>
      <c r="X149" s="48"/>
      <c r="Y149" s="54" t="str">
        <f>IF(X149="","",IFERROR(VLOOKUP(X149,EMPRESAS!$A:$C,3,FALSE),"NAO CADASTRADA"))</f>
        <v/>
      </c>
      <c r="Z149" s="50"/>
      <c r="AA149" s="54" t="str">
        <f>IF(Z149="","",IFERROR(VLOOKUP(Z149,ATIVIDADES!$A:$C,3,FALSE),"NAO CADASTRADA"))</f>
        <v/>
      </c>
      <c r="AB149" s="42"/>
      <c r="AC149" s="48"/>
      <c r="AD149" s="54" t="str">
        <f>IF(AC149="","",IFERROR(VLOOKUP(AC149,EMPRESAS!$A:$C,3,FALSE),"NAO CADASTRADA"))</f>
        <v/>
      </c>
      <c r="AE149" s="50"/>
      <c r="AF149" s="54" t="str">
        <f>IF(AE149="","",IFERROR(VLOOKUP(AE149,ATIVIDADES!$A:$C,3,FALSE),"NAO CADASTRADA"))</f>
        <v/>
      </c>
      <c r="AG149" s="42"/>
      <c r="AH149" s="48"/>
      <c r="AI149" s="54" t="str">
        <f>IF(AH149="","",IFERROR(VLOOKUP(AH149,EMPRESAS!$A:$C,3,FALSE),"NAO CADASTRADA"))</f>
        <v/>
      </c>
      <c r="AJ149" s="50"/>
      <c r="AK149" s="54" t="str">
        <f>IF(AJ149="","",IFERROR(VLOOKUP(AJ149,ATIVIDADES!$A:$C,3,FALSE),"NAO CADASTRADA"))</f>
        <v/>
      </c>
      <c r="AL149" s="42"/>
    </row>
    <row r="150" spans="1:38" x14ac:dyDescent="0.25">
      <c r="A150" s="26" t="str">
        <f t="shared" si="16"/>
        <v>OK</v>
      </c>
      <c r="B150" s="29">
        <f t="shared" si="17"/>
        <v>2487914866</v>
      </c>
      <c r="C150" s="30">
        <v>42238</v>
      </c>
      <c r="D150" s="18">
        <f t="shared" si="20"/>
        <v>42217</v>
      </c>
      <c r="E150" s="19" t="str">
        <f>IF(ISERROR(VLOOKUP(C150,FERIADOS!$A:$B,1,FALSE)),IF(WEEKDAY(C150)=1,"Dom",IF(WEEKDAY(C150)=2,"Seg",IF(WEEKDAY(C150)=3,"Ter",IF(WEEKDAY(C150)=4,"Qua",IF(WEEKDAY(C150)=5,"Qui",IF(WEEKDAY(C150)=6,"Sex","Sab")))))),"Feriado")</f>
        <v>Sab</v>
      </c>
      <c r="F150" s="32"/>
      <c r="G150" s="33"/>
      <c r="H150" s="33"/>
      <c r="I150" s="33"/>
      <c r="J150" s="21" t="str">
        <f t="shared" si="18"/>
        <v/>
      </c>
      <c r="K150" s="21">
        <f t="shared" si="14"/>
        <v>0</v>
      </c>
      <c r="L150" s="21" t="str">
        <f t="shared" si="15"/>
        <v/>
      </c>
      <c r="M150" s="22" t="str">
        <f t="shared" si="19"/>
        <v/>
      </c>
      <c r="N150" s="48"/>
      <c r="O150" s="54" t="str">
        <f>IF(N150="","",IFERROR(VLOOKUP(N150,EMPRESAS!$A:$C,3,FALSE),"NAO CADASTRADA"))</f>
        <v/>
      </c>
      <c r="P150" s="50"/>
      <c r="Q150" s="54" t="str">
        <f>IF(P150="","",IFERROR(VLOOKUP(P150,ATIVIDADES!$A:$C,3,FALSE),"NAO CADASTRADA"))</f>
        <v/>
      </c>
      <c r="R150" s="42"/>
      <c r="S150" s="48"/>
      <c r="T150" s="54" t="str">
        <f>IF(S150="","",IFERROR(VLOOKUP(S150,EMPRESAS!$A:$C,3,FALSE),"NAO CADASTRADA"))</f>
        <v/>
      </c>
      <c r="U150" s="50"/>
      <c r="V150" s="54" t="str">
        <f>IF(U150="","",IFERROR(VLOOKUP(U150,ATIVIDADES!$A:$C,3,FALSE),"NAO CADASTRADA"))</f>
        <v/>
      </c>
      <c r="W150" s="42"/>
      <c r="X150" s="48"/>
      <c r="Y150" s="54" t="str">
        <f>IF(X150="","",IFERROR(VLOOKUP(X150,EMPRESAS!$A:$C,3,FALSE),"NAO CADASTRADA"))</f>
        <v/>
      </c>
      <c r="Z150" s="50"/>
      <c r="AA150" s="54" t="str">
        <f>IF(Z150="","",IFERROR(VLOOKUP(Z150,ATIVIDADES!$A:$C,3,FALSE),"NAO CADASTRADA"))</f>
        <v/>
      </c>
      <c r="AB150" s="42"/>
      <c r="AC150" s="48"/>
      <c r="AD150" s="54" t="str">
        <f>IF(AC150="","",IFERROR(VLOOKUP(AC150,EMPRESAS!$A:$C,3,FALSE),"NAO CADASTRADA"))</f>
        <v/>
      </c>
      <c r="AE150" s="50"/>
      <c r="AF150" s="54" t="str">
        <f>IF(AE150="","",IFERROR(VLOOKUP(AE150,ATIVIDADES!$A:$C,3,FALSE),"NAO CADASTRADA"))</f>
        <v/>
      </c>
      <c r="AG150" s="42"/>
      <c r="AH150" s="48"/>
      <c r="AI150" s="54" t="str">
        <f>IF(AH150="","",IFERROR(VLOOKUP(AH150,EMPRESAS!$A:$C,3,FALSE),"NAO CADASTRADA"))</f>
        <v/>
      </c>
      <c r="AJ150" s="50"/>
      <c r="AK150" s="54" t="str">
        <f>IF(AJ150="","",IFERROR(VLOOKUP(AJ150,ATIVIDADES!$A:$C,3,FALSE),"NAO CADASTRADA"))</f>
        <v/>
      </c>
      <c r="AL150" s="42"/>
    </row>
    <row r="151" spans="1:38" x14ac:dyDescent="0.25">
      <c r="A151" s="26" t="str">
        <f t="shared" si="16"/>
        <v>OK</v>
      </c>
      <c r="B151" s="29">
        <f t="shared" si="17"/>
        <v>2487914866</v>
      </c>
      <c r="C151" s="30">
        <v>42239</v>
      </c>
      <c r="D151" s="18">
        <f t="shared" si="20"/>
        <v>42217</v>
      </c>
      <c r="E151" s="19" t="str">
        <f>IF(ISERROR(VLOOKUP(C151,FERIADOS!$A:$B,1,FALSE)),IF(WEEKDAY(C151)=1,"Dom",IF(WEEKDAY(C151)=2,"Seg",IF(WEEKDAY(C151)=3,"Ter",IF(WEEKDAY(C151)=4,"Qua",IF(WEEKDAY(C151)=5,"Qui",IF(WEEKDAY(C151)=6,"Sex","Sab")))))),"Feriado")</f>
        <v>Dom</v>
      </c>
      <c r="F151" s="32"/>
      <c r="G151" s="33"/>
      <c r="H151" s="33"/>
      <c r="I151" s="33"/>
      <c r="J151" s="21" t="str">
        <f t="shared" si="18"/>
        <v/>
      </c>
      <c r="K151" s="21">
        <f t="shared" si="14"/>
        <v>0</v>
      </c>
      <c r="L151" s="21" t="str">
        <f t="shared" si="15"/>
        <v/>
      </c>
      <c r="M151" s="22" t="str">
        <f t="shared" si="19"/>
        <v/>
      </c>
      <c r="N151" s="48"/>
      <c r="O151" s="54" t="str">
        <f>IF(N151="","",IFERROR(VLOOKUP(N151,EMPRESAS!$A:$C,3,FALSE),"NAO CADASTRADA"))</f>
        <v/>
      </c>
      <c r="P151" s="50"/>
      <c r="Q151" s="54" t="str">
        <f>IF(P151="","",IFERROR(VLOOKUP(P151,ATIVIDADES!$A:$C,3,FALSE),"NAO CADASTRADA"))</f>
        <v/>
      </c>
      <c r="R151" s="42"/>
      <c r="S151" s="48"/>
      <c r="T151" s="54" t="str">
        <f>IF(S151="","",IFERROR(VLOOKUP(S151,EMPRESAS!$A:$C,3,FALSE),"NAO CADASTRADA"))</f>
        <v/>
      </c>
      <c r="U151" s="50"/>
      <c r="V151" s="54" t="str">
        <f>IF(U151="","",IFERROR(VLOOKUP(U151,ATIVIDADES!$A:$C,3,FALSE),"NAO CADASTRADA"))</f>
        <v/>
      </c>
      <c r="W151" s="42"/>
      <c r="X151" s="48"/>
      <c r="Y151" s="54" t="str">
        <f>IF(X151="","",IFERROR(VLOOKUP(X151,EMPRESAS!$A:$C,3,FALSE),"NAO CADASTRADA"))</f>
        <v/>
      </c>
      <c r="Z151" s="50"/>
      <c r="AA151" s="54" t="str">
        <f>IF(Z151="","",IFERROR(VLOOKUP(Z151,ATIVIDADES!$A:$C,3,FALSE),"NAO CADASTRADA"))</f>
        <v/>
      </c>
      <c r="AB151" s="42"/>
      <c r="AC151" s="48"/>
      <c r="AD151" s="54" t="str">
        <f>IF(AC151="","",IFERROR(VLOOKUP(AC151,EMPRESAS!$A:$C,3,FALSE),"NAO CADASTRADA"))</f>
        <v/>
      </c>
      <c r="AE151" s="50"/>
      <c r="AF151" s="54" t="str">
        <f>IF(AE151="","",IFERROR(VLOOKUP(AE151,ATIVIDADES!$A:$C,3,FALSE),"NAO CADASTRADA"))</f>
        <v/>
      </c>
      <c r="AG151" s="42"/>
      <c r="AH151" s="48"/>
      <c r="AI151" s="54" t="str">
        <f>IF(AH151="","",IFERROR(VLOOKUP(AH151,EMPRESAS!$A:$C,3,FALSE),"NAO CADASTRADA"))</f>
        <v/>
      </c>
      <c r="AJ151" s="50"/>
      <c r="AK151" s="54" t="str">
        <f>IF(AJ151="","",IFERROR(VLOOKUP(AJ151,ATIVIDADES!$A:$C,3,FALSE),"NAO CADASTRADA"))</f>
        <v/>
      </c>
      <c r="AL151" s="42"/>
    </row>
    <row r="152" spans="1:38" x14ac:dyDescent="0.25">
      <c r="A152" s="26" t="str">
        <f t="shared" si="16"/>
        <v>OK</v>
      </c>
      <c r="B152" s="29">
        <f t="shared" si="17"/>
        <v>2487914866</v>
      </c>
      <c r="C152" s="30">
        <v>42240</v>
      </c>
      <c r="D152" s="18">
        <f t="shared" si="20"/>
        <v>42217</v>
      </c>
      <c r="E152" s="19" t="str">
        <f>IF(ISERROR(VLOOKUP(C152,FERIADOS!$A:$B,1,FALSE)),IF(WEEKDAY(C152)=1,"Dom",IF(WEEKDAY(C152)=2,"Seg",IF(WEEKDAY(C152)=3,"Ter",IF(WEEKDAY(C152)=4,"Qua",IF(WEEKDAY(C152)=5,"Qui",IF(WEEKDAY(C152)=6,"Sex","Sab")))))),"Feriado")</f>
        <v>Seg</v>
      </c>
      <c r="F152" s="32"/>
      <c r="G152" s="33"/>
      <c r="H152" s="33"/>
      <c r="I152" s="33"/>
      <c r="J152" s="21" t="str">
        <f t="shared" si="18"/>
        <v/>
      </c>
      <c r="K152" s="21">
        <f t="shared" si="14"/>
        <v>0</v>
      </c>
      <c r="L152" s="21" t="str">
        <f t="shared" si="15"/>
        <v/>
      </c>
      <c r="M152" s="22" t="str">
        <f t="shared" si="19"/>
        <v/>
      </c>
      <c r="N152" s="48"/>
      <c r="O152" s="54" t="str">
        <f>IF(N152="","",IFERROR(VLOOKUP(N152,EMPRESAS!$A:$C,3,FALSE),"NAO CADASTRADA"))</f>
        <v/>
      </c>
      <c r="P152" s="50"/>
      <c r="Q152" s="54" t="str">
        <f>IF(P152="","",IFERROR(VLOOKUP(P152,ATIVIDADES!$A:$C,3,FALSE),"NAO CADASTRADA"))</f>
        <v/>
      </c>
      <c r="R152" s="42"/>
      <c r="S152" s="48"/>
      <c r="T152" s="54" t="str">
        <f>IF(S152="","",IFERROR(VLOOKUP(S152,EMPRESAS!$A:$C,3,FALSE),"NAO CADASTRADA"))</f>
        <v/>
      </c>
      <c r="U152" s="50"/>
      <c r="V152" s="54" t="str">
        <f>IF(U152="","",IFERROR(VLOOKUP(U152,ATIVIDADES!$A:$C,3,FALSE),"NAO CADASTRADA"))</f>
        <v/>
      </c>
      <c r="W152" s="42"/>
      <c r="X152" s="48"/>
      <c r="Y152" s="54" t="str">
        <f>IF(X152="","",IFERROR(VLOOKUP(X152,EMPRESAS!$A:$C,3,FALSE),"NAO CADASTRADA"))</f>
        <v/>
      </c>
      <c r="Z152" s="50"/>
      <c r="AA152" s="54" t="str">
        <f>IF(Z152="","",IFERROR(VLOOKUP(Z152,ATIVIDADES!$A:$C,3,FALSE),"NAO CADASTRADA"))</f>
        <v/>
      </c>
      <c r="AB152" s="42"/>
      <c r="AC152" s="48"/>
      <c r="AD152" s="54" t="str">
        <f>IF(AC152="","",IFERROR(VLOOKUP(AC152,EMPRESAS!$A:$C,3,FALSE),"NAO CADASTRADA"))</f>
        <v/>
      </c>
      <c r="AE152" s="50"/>
      <c r="AF152" s="54" t="str">
        <f>IF(AE152="","",IFERROR(VLOOKUP(AE152,ATIVIDADES!$A:$C,3,FALSE),"NAO CADASTRADA"))</f>
        <v/>
      </c>
      <c r="AG152" s="42"/>
      <c r="AH152" s="48"/>
      <c r="AI152" s="54" t="str">
        <f>IF(AH152="","",IFERROR(VLOOKUP(AH152,EMPRESAS!$A:$C,3,FALSE),"NAO CADASTRADA"))</f>
        <v/>
      </c>
      <c r="AJ152" s="50"/>
      <c r="AK152" s="54" t="str">
        <f>IF(AJ152="","",IFERROR(VLOOKUP(AJ152,ATIVIDADES!$A:$C,3,FALSE),"NAO CADASTRADA"))</f>
        <v/>
      </c>
      <c r="AL152" s="42"/>
    </row>
    <row r="153" spans="1:38" x14ac:dyDescent="0.25">
      <c r="A153" s="26" t="str">
        <f t="shared" si="16"/>
        <v>OK</v>
      </c>
      <c r="B153" s="29">
        <f t="shared" si="17"/>
        <v>2487914866</v>
      </c>
      <c r="C153" s="30">
        <v>42241</v>
      </c>
      <c r="D153" s="18">
        <f t="shared" si="20"/>
        <v>42217</v>
      </c>
      <c r="E153" s="19" t="str">
        <f>IF(ISERROR(VLOOKUP(C153,FERIADOS!$A:$B,1,FALSE)),IF(WEEKDAY(C153)=1,"Dom",IF(WEEKDAY(C153)=2,"Seg",IF(WEEKDAY(C153)=3,"Ter",IF(WEEKDAY(C153)=4,"Qua",IF(WEEKDAY(C153)=5,"Qui",IF(WEEKDAY(C153)=6,"Sex","Sab")))))),"Feriado")</f>
        <v>Ter</v>
      </c>
      <c r="F153" s="32"/>
      <c r="G153" s="33"/>
      <c r="H153" s="33"/>
      <c r="I153" s="33"/>
      <c r="J153" s="21" t="str">
        <f t="shared" si="18"/>
        <v/>
      </c>
      <c r="K153" s="21">
        <f t="shared" si="14"/>
        <v>0</v>
      </c>
      <c r="L153" s="21" t="str">
        <f t="shared" si="15"/>
        <v/>
      </c>
      <c r="M153" s="22" t="str">
        <f t="shared" si="19"/>
        <v/>
      </c>
      <c r="N153" s="48"/>
      <c r="O153" s="54" t="str">
        <f>IF(N153="","",IFERROR(VLOOKUP(N153,EMPRESAS!$A:$C,3,FALSE),"NAO CADASTRADA"))</f>
        <v/>
      </c>
      <c r="P153" s="50"/>
      <c r="Q153" s="54" t="str">
        <f>IF(P153="","",IFERROR(VLOOKUP(P153,ATIVIDADES!$A:$C,3,FALSE),"NAO CADASTRADA"))</f>
        <v/>
      </c>
      <c r="R153" s="42"/>
      <c r="S153" s="48"/>
      <c r="T153" s="54" t="str">
        <f>IF(S153="","",IFERROR(VLOOKUP(S153,EMPRESAS!$A:$C,3,FALSE),"NAO CADASTRADA"))</f>
        <v/>
      </c>
      <c r="U153" s="50"/>
      <c r="V153" s="54" t="str">
        <f>IF(U153="","",IFERROR(VLOOKUP(U153,ATIVIDADES!$A:$C,3,FALSE),"NAO CADASTRADA"))</f>
        <v/>
      </c>
      <c r="W153" s="42"/>
      <c r="X153" s="48"/>
      <c r="Y153" s="54" t="str">
        <f>IF(X153="","",IFERROR(VLOOKUP(X153,EMPRESAS!$A:$C,3,FALSE),"NAO CADASTRADA"))</f>
        <v/>
      </c>
      <c r="Z153" s="50"/>
      <c r="AA153" s="54" t="str">
        <f>IF(Z153="","",IFERROR(VLOOKUP(Z153,ATIVIDADES!$A:$C,3,FALSE),"NAO CADASTRADA"))</f>
        <v/>
      </c>
      <c r="AB153" s="42"/>
      <c r="AC153" s="48"/>
      <c r="AD153" s="54" t="str">
        <f>IF(AC153="","",IFERROR(VLOOKUP(AC153,EMPRESAS!$A:$C,3,FALSE),"NAO CADASTRADA"))</f>
        <v/>
      </c>
      <c r="AE153" s="50"/>
      <c r="AF153" s="54" t="str">
        <f>IF(AE153="","",IFERROR(VLOOKUP(AE153,ATIVIDADES!$A:$C,3,FALSE),"NAO CADASTRADA"))</f>
        <v/>
      </c>
      <c r="AG153" s="42"/>
      <c r="AH153" s="48"/>
      <c r="AI153" s="54" t="str">
        <f>IF(AH153="","",IFERROR(VLOOKUP(AH153,EMPRESAS!$A:$C,3,FALSE),"NAO CADASTRADA"))</f>
        <v/>
      </c>
      <c r="AJ153" s="50"/>
      <c r="AK153" s="54" t="str">
        <f>IF(AJ153="","",IFERROR(VLOOKUP(AJ153,ATIVIDADES!$A:$C,3,FALSE),"NAO CADASTRADA"))</f>
        <v/>
      </c>
      <c r="AL153" s="42"/>
    </row>
    <row r="154" spans="1:38" x14ac:dyDescent="0.25">
      <c r="A154" s="26" t="str">
        <f t="shared" si="16"/>
        <v>OK</v>
      </c>
      <c r="B154" s="29">
        <f t="shared" si="17"/>
        <v>2487914866</v>
      </c>
      <c r="C154" s="30">
        <v>42242</v>
      </c>
      <c r="D154" s="18">
        <f t="shared" si="20"/>
        <v>42217</v>
      </c>
      <c r="E154" s="19" t="str">
        <f>IF(ISERROR(VLOOKUP(C154,FERIADOS!$A:$B,1,FALSE)),IF(WEEKDAY(C154)=1,"Dom",IF(WEEKDAY(C154)=2,"Seg",IF(WEEKDAY(C154)=3,"Ter",IF(WEEKDAY(C154)=4,"Qua",IF(WEEKDAY(C154)=5,"Qui",IF(WEEKDAY(C154)=6,"Sex","Sab")))))),"Feriado")</f>
        <v>Qua</v>
      </c>
      <c r="F154" s="32"/>
      <c r="G154" s="33"/>
      <c r="H154" s="33"/>
      <c r="I154" s="33"/>
      <c r="J154" s="21" t="str">
        <f t="shared" si="18"/>
        <v/>
      </c>
      <c r="K154" s="21">
        <f t="shared" si="14"/>
        <v>0</v>
      </c>
      <c r="L154" s="21" t="str">
        <f t="shared" si="15"/>
        <v/>
      </c>
      <c r="M154" s="22" t="str">
        <f t="shared" si="19"/>
        <v/>
      </c>
      <c r="N154" s="48"/>
      <c r="O154" s="54" t="str">
        <f>IF(N154="","",IFERROR(VLOOKUP(N154,EMPRESAS!$A:$C,3,FALSE),"NAO CADASTRADA"))</f>
        <v/>
      </c>
      <c r="P154" s="50"/>
      <c r="Q154" s="54" t="str">
        <f>IF(P154="","",IFERROR(VLOOKUP(P154,ATIVIDADES!$A:$C,3,FALSE),"NAO CADASTRADA"))</f>
        <v/>
      </c>
      <c r="R154" s="42"/>
      <c r="S154" s="48"/>
      <c r="T154" s="54" t="str">
        <f>IF(S154="","",IFERROR(VLOOKUP(S154,EMPRESAS!$A:$C,3,FALSE),"NAO CADASTRADA"))</f>
        <v/>
      </c>
      <c r="U154" s="50"/>
      <c r="V154" s="54" t="str">
        <f>IF(U154="","",IFERROR(VLOOKUP(U154,ATIVIDADES!$A:$C,3,FALSE),"NAO CADASTRADA"))</f>
        <v/>
      </c>
      <c r="W154" s="42"/>
      <c r="X154" s="48"/>
      <c r="Y154" s="54" t="str">
        <f>IF(X154="","",IFERROR(VLOOKUP(X154,EMPRESAS!$A:$C,3,FALSE),"NAO CADASTRADA"))</f>
        <v/>
      </c>
      <c r="Z154" s="50"/>
      <c r="AA154" s="54" t="str">
        <f>IF(Z154="","",IFERROR(VLOOKUP(Z154,ATIVIDADES!$A:$C,3,FALSE),"NAO CADASTRADA"))</f>
        <v/>
      </c>
      <c r="AB154" s="42"/>
      <c r="AC154" s="48"/>
      <c r="AD154" s="54" t="str">
        <f>IF(AC154="","",IFERROR(VLOOKUP(AC154,EMPRESAS!$A:$C,3,FALSE),"NAO CADASTRADA"))</f>
        <v/>
      </c>
      <c r="AE154" s="50"/>
      <c r="AF154" s="54" t="str">
        <f>IF(AE154="","",IFERROR(VLOOKUP(AE154,ATIVIDADES!$A:$C,3,FALSE),"NAO CADASTRADA"))</f>
        <v/>
      </c>
      <c r="AG154" s="42"/>
      <c r="AH154" s="48"/>
      <c r="AI154" s="54" t="str">
        <f>IF(AH154="","",IFERROR(VLOOKUP(AH154,EMPRESAS!$A:$C,3,FALSE),"NAO CADASTRADA"))</f>
        <v/>
      </c>
      <c r="AJ154" s="50"/>
      <c r="AK154" s="54" t="str">
        <f>IF(AJ154="","",IFERROR(VLOOKUP(AJ154,ATIVIDADES!$A:$C,3,FALSE),"NAO CADASTRADA"))</f>
        <v/>
      </c>
      <c r="AL154" s="42"/>
    </row>
    <row r="155" spans="1:38" x14ac:dyDescent="0.25">
      <c r="A155" s="26" t="str">
        <f t="shared" si="16"/>
        <v>OK</v>
      </c>
      <c r="B155" s="29">
        <f t="shared" si="17"/>
        <v>2487914866</v>
      </c>
      <c r="C155" s="30">
        <v>42243</v>
      </c>
      <c r="D155" s="18">
        <f t="shared" si="20"/>
        <v>42217</v>
      </c>
      <c r="E155" s="19" t="str">
        <f>IF(ISERROR(VLOOKUP(C155,FERIADOS!$A:$B,1,FALSE)),IF(WEEKDAY(C155)=1,"Dom",IF(WEEKDAY(C155)=2,"Seg",IF(WEEKDAY(C155)=3,"Ter",IF(WEEKDAY(C155)=4,"Qua",IF(WEEKDAY(C155)=5,"Qui",IF(WEEKDAY(C155)=6,"Sex","Sab")))))),"Feriado")</f>
        <v>Qui</v>
      </c>
      <c r="F155" s="32"/>
      <c r="G155" s="33"/>
      <c r="H155" s="33"/>
      <c r="I155" s="33"/>
      <c r="J155" s="21" t="str">
        <f t="shared" si="18"/>
        <v/>
      </c>
      <c r="K155" s="21">
        <f t="shared" si="14"/>
        <v>0</v>
      </c>
      <c r="L155" s="21" t="str">
        <f t="shared" si="15"/>
        <v/>
      </c>
      <c r="M155" s="22" t="str">
        <f t="shared" si="19"/>
        <v/>
      </c>
      <c r="N155" s="48"/>
      <c r="O155" s="54" t="str">
        <f>IF(N155="","",IFERROR(VLOOKUP(N155,EMPRESAS!$A:$C,3,FALSE),"NAO CADASTRADA"))</f>
        <v/>
      </c>
      <c r="P155" s="50"/>
      <c r="Q155" s="54" t="str">
        <f>IF(P155="","",IFERROR(VLOOKUP(P155,ATIVIDADES!$A:$C,3,FALSE),"NAO CADASTRADA"))</f>
        <v/>
      </c>
      <c r="R155" s="42"/>
      <c r="S155" s="48"/>
      <c r="T155" s="54" t="str">
        <f>IF(S155="","",IFERROR(VLOOKUP(S155,EMPRESAS!$A:$C,3,FALSE),"NAO CADASTRADA"))</f>
        <v/>
      </c>
      <c r="U155" s="50"/>
      <c r="V155" s="54" t="str">
        <f>IF(U155="","",IFERROR(VLOOKUP(U155,ATIVIDADES!$A:$C,3,FALSE),"NAO CADASTRADA"))</f>
        <v/>
      </c>
      <c r="W155" s="42"/>
      <c r="X155" s="48"/>
      <c r="Y155" s="54" t="str">
        <f>IF(X155="","",IFERROR(VLOOKUP(X155,EMPRESAS!$A:$C,3,FALSE),"NAO CADASTRADA"))</f>
        <v/>
      </c>
      <c r="Z155" s="50"/>
      <c r="AA155" s="54" t="str">
        <f>IF(Z155="","",IFERROR(VLOOKUP(Z155,ATIVIDADES!$A:$C,3,FALSE),"NAO CADASTRADA"))</f>
        <v/>
      </c>
      <c r="AB155" s="42"/>
      <c r="AC155" s="48"/>
      <c r="AD155" s="54" t="str">
        <f>IF(AC155="","",IFERROR(VLOOKUP(AC155,EMPRESAS!$A:$C,3,FALSE),"NAO CADASTRADA"))</f>
        <v/>
      </c>
      <c r="AE155" s="50"/>
      <c r="AF155" s="54" t="str">
        <f>IF(AE155="","",IFERROR(VLOOKUP(AE155,ATIVIDADES!$A:$C,3,FALSE),"NAO CADASTRADA"))</f>
        <v/>
      </c>
      <c r="AG155" s="42"/>
      <c r="AH155" s="48"/>
      <c r="AI155" s="54" t="str">
        <f>IF(AH155="","",IFERROR(VLOOKUP(AH155,EMPRESAS!$A:$C,3,FALSE),"NAO CADASTRADA"))</f>
        <v/>
      </c>
      <c r="AJ155" s="50"/>
      <c r="AK155" s="54" t="str">
        <f>IF(AJ155="","",IFERROR(VLOOKUP(AJ155,ATIVIDADES!$A:$C,3,FALSE),"NAO CADASTRADA"))</f>
        <v/>
      </c>
      <c r="AL155" s="42"/>
    </row>
    <row r="156" spans="1:38" x14ac:dyDescent="0.25">
      <c r="A156" s="26" t="str">
        <f t="shared" si="16"/>
        <v>OK</v>
      </c>
      <c r="B156" s="29">
        <f t="shared" si="17"/>
        <v>2487914866</v>
      </c>
      <c r="C156" s="30">
        <v>42244</v>
      </c>
      <c r="D156" s="18">
        <f t="shared" si="20"/>
        <v>42217</v>
      </c>
      <c r="E156" s="19" t="str">
        <f>IF(ISERROR(VLOOKUP(C156,FERIADOS!$A:$B,1,FALSE)),IF(WEEKDAY(C156)=1,"Dom",IF(WEEKDAY(C156)=2,"Seg",IF(WEEKDAY(C156)=3,"Ter",IF(WEEKDAY(C156)=4,"Qua",IF(WEEKDAY(C156)=5,"Qui",IF(WEEKDAY(C156)=6,"Sex","Sab")))))),"Feriado")</f>
        <v>Sex</v>
      </c>
      <c r="F156" s="32"/>
      <c r="G156" s="33"/>
      <c r="H156" s="33"/>
      <c r="I156" s="33"/>
      <c r="J156" s="21" t="str">
        <f t="shared" si="18"/>
        <v/>
      </c>
      <c r="K156" s="21">
        <f t="shared" si="14"/>
        <v>0</v>
      </c>
      <c r="L156" s="21" t="str">
        <f t="shared" si="15"/>
        <v/>
      </c>
      <c r="M156" s="22" t="str">
        <f t="shared" si="19"/>
        <v/>
      </c>
      <c r="N156" s="48"/>
      <c r="O156" s="54" t="str">
        <f>IF(N156="","",IFERROR(VLOOKUP(N156,EMPRESAS!$A:$C,3,FALSE),"NAO CADASTRADA"))</f>
        <v/>
      </c>
      <c r="P156" s="50"/>
      <c r="Q156" s="54" t="str">
        <f>IF(P156="","",IFERROR(VLOOKUP(P156,ATIVIDADES!$A:$C,3,FALSE),"NAO CADASTRADA"))</f>
        <v/>
      </c>
      <c r="R156" s="42"/>
      <c r="S156" s="48"/>
      <c r="T156" s="54" t="str">
        <f>IF(S156="","",IFERROR(VLOOKUP(S156,EMPRESAS!$A:$C,3,FALSE),"NAO CADASTRADA"))</f>
        <v/>
      </c>
      <c r="U156" s="50"/>
      <c r="V156" s="54" t="str">
        <f>IF(U156="","",IFERROR(VLOOKUP(U156,ATIVIDADES!$A:$C,3,FALSE),"NAO CADASTRADA"))</f>
        <v/>
      </c>
      <c r="W156" s="42"/>
      <c r="X156" s="48"/>
      <c r="Y156" s="54" t="str">
        <f>IF(X156="","",IFERROR(VLOOKUP(X156,EMPRESAS!$A:$C,3,FALSE),"NAO CADASTRADA"))</f>
        <v/>
      </c>
      <c r="Z156" s="50"/>
      <c r="AA156" s="54" t="str">
        <f>IF(Z156="","",IFERROR(VLOOKUP(Z156,ATIVIDADES!$A:$C,3,FALSE),"NAO CADASTRADA"))</f>
        <v/>
      </c>
      <c r="AB156" s="42"/>
      <c r="AC156" s="48"/>
      <c r="AD156" s="54" t="str">
        <f>IF(AC156="","",IFERROR(VLOOKUP(AC156,EMPRESAS!$A:$C,3,FALSE),"NAO CADASTRADA"))</f>
        <v/>
      </c>
      <c r="AE156" s="50"/>
      <c r="AF156" s="54" t="str">
        <f>IF(AE156="","",IFERROR(VLOOKUP(AE156,ATIVIDADES!$A:$C,3,FALSE),"NAO CADASTRADA"))</f>
        <v/>
      </c>
      <c r="AG156" s="42"/>
      <c r="AH156" s="48"/>
      <c r="AI156" s="54" t="str">
        <f>IF(AH156="","",IFERROR(VLOOKUP(AH156,EMPRESAS!$A:$C,3,FALSE),"NAO CADASTRADA"))</f>
        <v/>
      </c>
      <c r="AJ156" s="50"/>
      <c r="AK156" s="54" t="str">
        <f>IF(AJ156="","",IFERROR(VLOOKUP(AJ156,ATIVIDADES!$A:$C,3,FALSE),"NAO CADASTRADA"))</f>
        <v/>
      </c>
      <c r="AL156" s="42"/>
    </row>
    <row r="157" spans="1:38" x14ac:dyDescent="0.25">
      <c r="A157" s="26" t="str">
        <f t="shared" si="16"/>
        <v>OK</v>
      </c>
      <c r="B157" s="29">
        <f t="shared" si="17"/>
        <v>2487914866</v>
      </c>
      <c r="C157" s="30">
        <v>42245</v>
      </c>
      <c r="D157" s="18">
        <f t="shared" si="20"/>
        <v>42217</v>
      </c>
      <c r="E157" s="19" t="str">
        <f>IF(ISERROR(VLOOKUP(C157,FERIADOS!$A:$B,1,FALSE)),IF(WEEKDAY(C157)=1,"Dom",IF(WEEKDAY(C157)=2,"Seg",IF(WEEKDAY(C157)=3,"Ter",IF(WEEKDAY(C157)=4,"Qua",IF(WEEKDAY(C157)=5,"Qui",IF(WEEKDAY(C157)=6,"Sex","Sab")))))),"Feriado")</f>
        <v>Sab</v>
      </c>
      <c r="F157" s="32"/>
      <c r="G157" s="33"/>
      <c r="H157" s="33"/>
      <c r="I157" s="33"/>
      <c r="J157" s="21" t="str">
        <f t="shared" si="18"/>
        <v/>
      </c>
      <c r="K157" s="21">
        <f t="shared" si="14"/>
        <v>0</v>
      </c>
      <c r="L157" s="21" t="str">
        <f t="shared" si="15"/>
        <v/>
      </c>
      <c r="M157" s="22" t="str">
        <f t="shared" si="19"/>
        <v/>
      </c>
      <c r="N157" s="48"/>
      <c r="O157" s="54" t="str">
        <f>IF(N157="","",IFERROR(VLOOKUP(N157,EMPRESAS!$A:$C,3,FALSE),"NAO CADASTRADA"))</f>
        <v/>
      </c>
      <c r="P157" s="50"/>
      <c r="Q157" s="54" t="str">
        <f>IF(P157="","",IFERROR(VLOOKUP(P157,ATIVIDADES!$A:$C,3,FALSE),"NAO CADASTRADA"))</f>
        <v/>
      </c>
      <c r="R157" s="42"/>
      <c r="S157" s="48"/>
      <c r="T157" s="54" t="str">
        <f>IF(S157="","",IFERROR(VLOOKUP(S157,EMPRESAS!$A:$C,3,FALSE),"NAO CADASTRADA"))</f>
        <v/>
      </c>
      <c r="U157" s="50"/>
      <c r="V157" s="54" t="str">
        <f>IF(U157="","",IFERROR(VLOOKUP(U157,ATIVIDADES!$A:$C,3,FALSE),"NAO CADASTRADA"))</f>
        <v/>
      </c>
      <c r="W157" s="42"/>
      <c r="X157" s="48"/>
      <c r="Y157" s="54" t="str">
        <f>IF(X157="","",IFERROR(VLOOKUP(X157,EMPRESAS!$A:$C,3,FALSE),"NAO CADASTRADA"))</f>
        <v/>
      </c>
      <c r="Z157" s="50"/>
      <c r="AA157" s="54" t="str">
        <f>IF(Z157="","",IFERROR(VLOOKUP(Z157,ATIVIDADES!$A:$C,3,FALSE),"NAO CADASTRADA"))</f>
        <v/>
      </c>
      <c r="AB157" s="42"/>
      <c r="AC157" s="48"/>
      <c r="AD157" s="54" t="str">
        <f>IF(AC157="","",IFERROR(VLOOKUP(AC157,EMPRESAS!$A:$C,3,FALSE),"NAO CADASTRADA"))</f>
        <v/>
      </c>
      <c r="AE157" s="50"/>
      <c r="AF157" s="54" t="str">
        <f>IF(AE157="","",IFERROR(VLOOKUP(AE157,ATIVIDADES!$A:$C,3,FALSE),"NAO CADASTRADA"))</f>
        <v/>
      </c>
      <c r="AG157" s="42"/>
      <c r="AH157" s="48"/>
      <c r="AI157" s="54" t="str">
        <f>IF(AH157="","",IFERROR(VLOOKUP(AH157,EMPRESAS!$A:$C,3,FALSE),"NAO CADASTRADA"))</f>
        <v/>
      </c>
      <c r="AJ157" s="50"/>
      <c r="AK157" s="54" t="str">
        <f>IF(AJ157="","",IFERROR(VLOOKUP(AJ157,ATIVIDADES!$A:$C,3,FALSE),"NAO CADASTRADA"))</f>
        <v/>
      </c>
      <c r="AL157" s="42"/>
    </row>
    <row r="158" spans="1:38" x14ac:dyDescent="0.25">
      <c r="A158" s="26" t="str">
        <f t="shared" si="16"/>
        <v>OK</v>
      </c>
      <c r="B158" s="29">
        <f t="shared" si="17"/>
        <v>2487914866</v>
      </c>
      <c r="C158" s="30">
        <v>42246</v>
      </c>
      <c r="D158" s="18">
        <f t="shared" si="20"/>
        <v>42217</v>
      </c>
      <c r="E158" s="19" t="str">
        <f>IF(ISERROR(VLOOKUP(C158,FERIADOS!$A:$B,1,FALSE)),IF(WEEKDAY(C158)=1,"Dom",IF(WEEKDAY(C158)=2,"Seg",IF(WEEKDAY(C158)=3,"Ter",IF(WEEKDAY(C158)=4,"Qua",IF(WEEKDAY(C158)=5,"Qui",IF(WEEKDAY(C158)=6,"Sex","Sab")))))),"Feriado")</f>
        <v>Dom</v>
      </c>
      <c r="F158" s="32"/>
      <c r="G158" s="33"/>
      <c r="H158" s="33"/>
      <c r="I158" s="33"/>
      <c r="J158" s="21" t="str">
        <f t="shared" si="18"/>
        <v/>
      </c>
      <c r="K158" s="21">
        <f t="shared" si="14"/>
        <v>0</v>
      </c>
      <c r="L158" s="21" t="str">
        <f t="shared" si="15"/>
        <v/>
      </c>
      <c r="M158" s="22" t="str">
        <f t="shared" si="19"/>
        <v/>
      </c>
      <c r="N158" s="48"/>
      <c r="O158" s="54" t="str">
        <f>IF(N158="","",IFERROR(VLOOKUP(N158,EMPRESAS!$A:$C,3,FALSE),"NAO CADASTRADA"))</f>
        <v/>
      </c>
      <c r="P158" s="50"/>
      <c r="Q158" s="54" t="str">
        <f>IF(P158="","",IFERROR(VLOOKUP(P158,ATIVIDADES!$A:$C,3,FALSE),"NAO CADASTRADA"))</f>
        <v/>
      </c>
      <c r="R158" s="42"/>
      <c r="S158" s="48"/>
      <c r="T158" s="54" t="str">
        <f>IF(S158="","",IFERROR(VLOOKUP(S158,EMPRESAS!$A:$C,3,FALSE),"NAO CADASTRADA"))</f>
        <v/>
      </c>
      <c r="U158" s="50"/>
      <c r="V158" s="54" t="str">
        <f>IF(U158="","",IFERROR(VLOOKUP(U158,ATIVIDADES!$A:$C,3,FALSE),"NAO CADASTRADA"))</f>
        <v/>
      </c>
      <c r="W158" s="42"/>
      <c r="X158" s="48"/>
      <c r="Y158" s="54" t="str">
        <f>IF(X158="","",IFERROR(VLOOKUP(X158,EMPRESAS!$A:$C,3,FALSE),"NAO CADASTRADA"))</f>
        <v/>
      </c>
      <c r="Z158" s="50"/>
      <c r="AA158" s="54" t="str">
        <f>IF(Z158="","",IFERROR(VLOOKUP(Z158,ATIVIDADES!$A:$C,3,FALSE),"NAO CADASTRADA"))</f>
        <v/>
      </c>
      <c r="AB158" s="42"/>
      <c r="AC158" s="48"/>
      <c r="AD158" s="54" t="str">
        <f>IF(AC158="","",IFERROR(VLOOKUP(AC158,EMPRESAS!$A:$C,3,FALSE),"NAO CADASTRADA"))</f>
        <v/>
      </c>
      <c r="AE158" s="50"/>
      <c r="AF158" s="54" t="str">
        <f>IF(AE158="","",IFERROR(VLOOKUP(AE158,ATIVIDADES!$A:$C,3,FALSE),"NAO CADASTRADA"))</f>
        <v/>
      </c>
      <c r="AG158" s="42"/>
      <c r="AH158" s="48"/>
      <c r="AI158" s="54" t="str">
        <f>IF(AH158="","",IFERROR(VLOOKUP(AH158,EMPRESAS!$A:$C,3,FALSE),"NAO CADASTRADA"))</f>
        <v/>
      </c>
      <c r="AJ158" s="50"/>
      <c r="AK158" s="54" t="str">
        <f>IF(AJ158="","",IFERROR(VLOOKUP(AJ158,ATIVIDADES!$A:$C,3,FALSE),"NAO CADASTRADA"))</f>
        <v/>
      </c>
      <c r="AL158" s="42"/>
    </row>
    <row r="159" spans="1:38" x14ac:dyDescent="0.25">
      <c r="A159" s="26" t="str">
        <f t="shared" si="16"/>
        <v>OK</v>
      </c>
      <c r="B159" s="29">
        <f t="shared" si="17"/>
        <v>2487914866</v>
      </c>
      <c r="C159" s="30">
        <v>42247</v>
      </c>
      <c r="D159" s="18">
        <f t="shared" si="20"/>
        <v>42217</v>
      </c>
      <c r="E159" s="19" t="str">
        <f>IF(ISERROR(VLOOKUP(C159,FERIADOS!$A:$B,1,FALSE)),IF(WEEKDAY(C159)=1,"Dom",IF(WEEKDAY(C159)=2,"Seg",IF(WEEKDAY(C159)=3,"Ter",IF(WEEKDAY(C159)=4,"Qua",IF(WEEKDAY(C159)=5,"Qui",IF(WEEKDAY(C159)=6,"Sex","Sab")))))),"Feriado")</f>
        <v>Seg</v>
      </c>
      <c r="F159" s="32"/>
      <c r="G159" s="33"/>
      <c r="H159" s="33"/>
      <c r="I159" s="33"/>
      <c r="J159" s="21" t="str">
        <f t="shared" si="18"/>
        <v/>
      </c>
      <c r="K159" s="21">
        <f t="shared" si="14"/>
        <v>0</v>
      </c>
      <c r="L159" s="21" t="str">
        <f t="shared" si="15"/>
        <v/>
      </c>
      <c r="M159" s="22" t="str">
        <f t="shared" si="19"/>
        <v/>
      </c>
      <c r="N159" s="48"/>
      <c r="O159" s="54" t="str">
        <f>IF(N159="","",IFERROR(VLOOKUP(N159,EMPRESAS!$A:$C,3,FALSE),"NAO CADASTRADA"))</f>
        <v/>
      </c>
      <c r="P159" s="50"/>
      <c r="Q159" s="54" t="str">
        <f>IF(P159="","",IFERROR(VLOOKUP(P159,ATIVIDADES!$A:$C,3,FALSE),"NAO CADASTRADA"))</f>
        <v/>
      </c>
      <c r="R159" s="42"/>
      <c r="S159" s="48"/>
      <c r="T159" s="54" t="str">
        <f>IF(S159="","",IFERROR(VLOOKUP(S159,EMPRESAS!$A:$C,3,FALSE),"NAO CADASTRADA"))</f>
        <v/>
      </c>
      <c r="U159" s="50"/>
      <c r="V159" s="54" t="str">
        <f>IF(U159="","",IFERROR(VLOOKUP(U159,ATIVIDADES!$A:$C,3,FALSE),"NAO CADASTRADA"))</f>
        <v/>
      </c>
      <c r="W159" s="42"/>
      <c r="X159" s="48"/>
      <c r="Y159" s="54" t="str">
        <f>IF(X159="","",IFERROR(VLOOKUP(X159,EMPRESAS!$A:$C,3,FALSE),"NAO CADASTRADA"))</f>
        <v/>
      </c>
      <c r="Z159" s="50"/>
      <c r="AA159" s="54" t="str">
        <f>IF(Z159="","",IFERROR(VLOOKUP(Z159,ATIVIDADES!$A:$C,3,FALSE),"NAO CADASTRADA"))</f>
        <v/>
      </c>
      <c r="AB159" s="42"/>
      <c r="AC159" s="48"/>
      <c r="AD159" s="54" t="str">
        <f>IF(AC159="","",IFERROR(VLOOKUP(AC159,EMPRESAS!$A:$C,3,FALSE),"NAO CADASTRADA"))</f>
        <v/>
      </c>
      <c r="AE159" s="50"/>
      <c r="AF159" s="54" t="str">
        <f>IF(AE159="","",IFERROR(VLOOKUP(AE159,ATIVIDADES!$A:$C,3,FALSE),"NAO CADASTRADA"))</f>
        <v/>
      </c>
      <c r="AG159" s="42"/>
      <c r="AH159" s="48"/>
      <c r="AI159" s="54" t="str">
        <f>IF(AH159="","",IFERROR(VLOOKUP(AH159,EMPRESAS!$A:$C,3,FALSE),"NAO CADASTRADA"))</f>
        <v/>
      </c>
      <c r="AJ159" s="50"/>
      <c r="AK159" s="54" t="str">
        <f>IF(AJ159="","",IFERROR(VLOOKUP(AJ159,ATIVIDADES!$A:$C,3,FALSE),"NAO CADASTRADA"))</f>
        <v/>
      </c>
      <c r="AL159" s="42"/>
    </row>
    <row r="160" spans="1:38" x14ac:dyDescent="0.25">
      <c r="A160" s="26" t="str">
        <f t="shared" si="16"/>
        <v>OK</v>
      </c>
      <c r="B160" s="29">
        <f t="shared" si="17"/>
        <v>2487914866</v>
      </c>
      <c r="C160" s="30">
        <v>42248</v>
      </c>
      <c r="D160" s="18">
        <f t="shared" si="20"/>
        <v>42248</v>
      </c>
      <c r="E160" s="19" t="str">
        <f>IF(ISERROR(VLOOKUP(C160,FERIADOS!$A:$B,1,FALSE)),IF(WEEKDAY(C160)=1,"Dom",IF(WEEKDAY(C160)=2,"Seg",IF(WEEKDAY(C160)=3,"Ter",IF(WEEKDAY(C160)=4,"Qua",IF(WEEKDAY(C160)=5,"Qui",IF(WEEKDAY(C160)=6,"Sex","Sab")))))),"Feriado")</f>
        <v>Ter</v>
      </c>
      <c r="F160" s="32"/>
      <c r="G160" s="33"/>
      <c r="H160" s="33"/>
      <c r="I160" s="33"/>
      <c r="J160" s="21" t="str">
        <f t="shared" si="18"/>
        <v/>
      </c>
      <c r="K160" s="21">
        <f t="shared" si="14"/>
        <v>0</v>
      </c>
      <c r="L160" s="21" t="str">
        <f t="shared" si="15"/>
        <v/>
      </c>
      <c r="M160" s="22" t="str">
        <f t="shared" si="19"/>
        <v/>
      </c>
      <c r="N160" s="48"/>
      <c r="O160" s="54" t="str">
        <f>IF(N160="","",IFERROR(VLOOKUP(N160,EMPRESAS!$A:$C,3,FALSE),"NAO CADASTRADA"))</f>
        <v/>
      </c>
      <c r="P160" s="50"/>
      <c r="Q160" s="54" t="str">
        <f>IF(P160="","",IFERROR(VLOOKUP(P160,ATIVIDADES!$A:$C,3,FALSE),"NAO CADASTRADA"))</f>
        <v/>
      </c>
      <c r="R160" s="42"/>
      <c r="S160" s="48"/>
      <c r="T160" s="54" t="str">
        <f>IF(S160="","",IFERROR(VLOOKUP(S160,EMPRESAS!$A:$C,3,FALSE),"NAO CADASTRADA"))</f>
        <v/>
      </c>
      <c r="U160" s="50"/>
      <c r="V160" s="54" t="str">
        <f>IF(U160="","",IFERROR(VLOOKUP(U160,ATIVIDADES!$A:$C,3,FALSE),"NAO CADASTRADA"))</f>
        <v/>
      </c>
      <c r="W160" s="42"/>
      <c r="X160" s="48"/>
      <c r="Y160" s="54" t="str">
        <f>IF(X160="","",IFERROR(VLOOKUP(X160,EMPRESAS!$A:$C,3,FALSE),"NAO CADASTRADA"))</f>
        <v/>
      </c>
      <c r="Z160" s="50"/>
      <c r="AA160" s="54" t="str">
        <f>IF(Z160="","",IFERROR(VLOOKUP(Z160,ATIVIDADES!$A:$C,3,FALSE),"NAO CADASTRADA"))</f>
        <v/>
      </c>
      <c r="AB160" s="42"/>
      <c r="AC160" s="48"/>
      <c r="AD160" s="54" t="str">
        <f>IF(AC160="","",IFERROR(VLOOKUP(AC160,EMPRESAS!$A:$C,3,FALSE),"NAO CADASTRADA"))</f>
        <v/>
      </c>
      <c r="AE160" s="50"/>
      <c r="AF160" s="54" t="str">
        <f>IF(AE160="","",IFERROR(VLOOKUP(AE160,ATIVIDADES!$A:$C,3,FALSE),"NAO CADASTRADA"))</f>
        <v/>
      </c>
      <c r="AG160" s="42"/>
      <c r="AH160" s="48"/>
      <c r="AI160" s="54" t="str">
        <f>IF(AH160="","",IFERROR(VLOOKUP(AH160,EMPRESAS!$A:$C,3,FALSE),"NAO CADASTRADA"))</f>
        <v/>
      </c>
      <c r="AJ160" s="50"/>
      <c r="AK160" s="54" t="str">
        <f>IF(AJ160="","",IFERROR(VLOOKUP(AJ160,ATIVIDADES!$A:$C,3,FALSE),"NAO CADASTRADA"))</f>
        <v/>
      </c>
      <c r="AL160" s="42"/>
    </row>
    <row r="161" spans="1:38" x14ac:dyDescent="0.25">
      <c r="A161" s="26" t="str">
        <f t="shared" si="16"/>
        <v>OK</v>
      </c>
      <c r="B161" s="29">
        <f t="shared" si="17"/>
        <v>2487914866</v>
      </c>
      <c r="C161" s="30">
        <v>42249</v>
      </c>
      <c r="D161" s="18">
        <f t="shared" si="20"/>
        <v>42248</v>
      </c>
      <c r="E161" s="19" t="str">
        <f>IF(ISERROR(VLOOKUP(C161,FERIADOS!$A:$B,1,FALSE)),IF(WEEKDAY(C161)=1,"Dom",IF(WEEKDAY(C161)=2,"Seg",IF(WEEKDAY(C161)=3,"Ter",IF(WEEKDAY(C161)=4,"Qua",IF(WEEKDAY(C161)=5,"Qui",IF(WEEKDAY(C161)=6,"Sex","Sab")))))),"Feriado")</f>
        <v>Qua</v>
      </c>
      <c r="F161" s="32"/>
      <c r="G161" s="33"/>
      <c r="H161" s="33"/>
      <c r="I161" s="33"/>
      <c r="J161" s="21" t="str">
        <f t="shared" si="18"/>
        <v/>
      </c>
      <c r="K161" s="21">
        <f t="shared" si="14"/>
        <v>0</v>
      </c>
      <c r="L161" s="21" t="str">
        <f t="shared" si="15"/>
        <v/>
      </c>
      <c r="M161" s="22" t="str">
        <f t="shared" si="19"/>
        <v/>
      </c>
      <c r="N161" s="48"/>
      <c r="O161" s="54" t="str">
        <f>IF(N161="","",IFERROR(VLOOKUP(N161,EMPRESAS!$A:$C,3,FALSE),"NAO CADASTRADA"))</f>
        <v/>
      </c>
      <c r="P161" s="50"/>
      <c r="Q161" s="54" t="str">
        <f>IF(P161="","",IFERROR(VLOOKUP(P161,ATIVIDADES!$A:$C,3,FALSE),"NAO CADASTRADA"))</f>
        <v/>
      </c>
      <c r="R161" s="42"/>
      <c r="S161" s="48"/>
      <c r="T161" s="54" t="str">
        <f>IF(S161="","",IFERROR(VLOOKUP(S161,EMPRESAS!$A:$C,3,FALSE),"NAO CADASTRADA"))</f>
        <v/>
      </c>
      <c r="U161" s="50"/>
      <c r="V161" s="54" t="str">
        <f>IF(U161="","",IFERROR(VLOOKUP(U161,ATIVIDADES!$A:$C,3,FALSE),"NAO CADASTRADA"))</f>
        <v/>
      </c>
      <c r="W161" s="42"/>
      <c r="X161" s="48"/>
      <c r="Y161" s="54" t="str">
        <f>IF(X161="","",IFERROR(VLOOKUP(X161,EMPRESAS!$A:$C,3,FALSE),"NAO CADASTRADA"))</f>
        <v/>
      </c>
      <c r="Z161" s="50"/>
      <c r="AA161" s="54" t="str">
        <f>IF(Z161="","",IFERROR(VLOOKUP(Z161,ATIVIDADES!$A:$C,3,FALSE),"NAO CADASTRADA"))</f>
        <v/>
      </c>
      <c r="AB161" s="42"/>
      <c r="AC161" s="48"/>
      <c r="AD161" s="54" t="str">
        <f>IF(AC161="","",IFERROR(VLOOKUP(AC161,EMPRESAS!$A:$C,3,FALSE),"NAO CADASTRADA"))</f>
        <v/>
      </c>
      <c r="AE161" s="50"/>
      <c r="AF161" s="54" t="str">
        <f>IF(AE161="","",IFERROR(VLOOKUP(AE161,ATIVIDADES!$A:$C,3,FALSE),"NAO CADASTRADA"))</f>
        <v/>
      </c>
      <c r="AG161" s="42"/>
      <c r="AH161" s="48"/>
      <c r="AI161" s="54" t="str">
        <f>IF(AH161="","",IFERROR(VLOOKUP(AH161,EMPRESAS!$A:$C,3,FALSE),"NAO CADASTRADA"))</f>
        <v/>
      </c>
      <c r="AJ161" s="50"/>
      <c r="AK161" s="54" t="str">
        <f>IF(AJ161="","",IFERROR(VLOOKUP(AJ161,ATIVIDADES!$A:$C,3,FALSE),"NAO CADASTRADA"))</f>
        <v/>
      </c>
      <c r="AL161" s="42"/>
    </row>
    <row r="162" spans="1:38" x14ac:dyDescent="0.25">
      <c r="A162" s="26" t="str">
        <f t="shared" si="16"/>
        <v>OK</v>
      </c>
      <c r="B162" s="29">
        <f t="shared" si="17"/>
        <v>2487914866</v>
      </c>
      <c r="C162" s="30">
        <v>42250</v>
      </c>
      <c r="D162" s="18">
        <f t="shared" si="20"/>
        <v>42248</v>
      </c>
      <c r="E162" s="19" t="str">
        <f>IF(ISERROR(VLOOKUP(C162,FERIADOS!$A:$B,1,FALSE)),IF(WEEKDAY(C162)=1,"Dom",IF(WEEKDAY(C162)=2,"Seg",IF(WEEKDAY(C162)=3,"Ter",IF(WEEKDAY(C162)=4,"Qua",IF(WEEKDAY(C162)=5,"Qui",IF(WEEKDAY(C162)=6,"Sex","Sab")))))),"Feriado")</f>
        <v>Qui</v>
      </c>
      <c r="F162" s="32"/>
      <c r="G162" s="33"/>
      <c r="H162" s="33"/>
      <c r="I162" s="33"/>
      <c r="J162" s="21" t="str">
        <f t="shared" si="18"/>
        <v/>
      </c>
      <c r="K162" s="21">
        <f t="shared" si="14"/>
        <v>0</v>
      </c>
      <c r="L162" s="21" t="str">
        <f t="shared" si="15"/>
        <v/>
      </c>
      <c r="M162" s="22" t="str">
        <f t="shared" si="19"/>
        <v/>
      </c>
      <c r="N162" s="48"/>
      <c r="O162" s="54" t="str">
        <f>IF(N162="","",IFERROR(VLOOKUP(N162,EMPRESAS!$A:$C,3,FALSE),"NAO CADASTRADA"))</f>
        <v/>
      </c>
      <c r="P162" s="50"/>
      <c r="Q162" s="54" t="str">
        <f>IF(P162="","",IFERROR(VLOOKUP(P162,ATIVIDADES!$A:$C,3,FALSE),"NAO CADASTRADA"))</f>
        <v/>
      </c>
      <c r="R162" s="42"/>
      <c r="S162" s="48"/>
      <c r="T162" s="54" t="str">
        <f>IF(S162="","",IFERROR(VLOOKUP(S162,EMPRESAS!$A:$C,3,FALSE),"NAO CADASTRADA"))</f>
        <v/>
      </c>
      <c r="U162" s="50"/>
      <c r="V162" s="54" t="str">
        <f>IF(U162="","",IFERROR(VLOOKUP(U162,ATIVIDADES!$A:$C,3,FALSE),"NAO CADASTRADA"))</f>
        <v/>
      </c>
      <c r="W162" s="42"/>
      <c r="X162" s="48"/>
      <c r="Y162" s="54" t="str">
        <f>IF(X162="","",IFERROR(VLOOKUP(X162,EMPRESAS!$A:$C,3,FALSE),"NAO CADASTRADA"))</f>
        <v/>
      </c>
      <c r="Z162" s="50"/>
      <c r="AA162" s="54" t="str">
        <f>IF(Z162="","",IFERROR(VLOOKUP(Z162,ATIVIDADES!$A:$C,3,FALSE),"NAO CADASTRADA"))</f>
        <v/>
      </c>
      <c r="AB162" s="42"/>
      <c r="AC162" s="48"/>
      <c r="AD162" s="54" t="str">
        <f>IF(AC162="","",IFERROR(VLOOKUP(AC162,EMPRESAS!$A:$C,3,FALSE),"NAO CADASTRADA"))</f>
        <v/>
      </c>
      <c r="AE162" s="50"/>
      <c r="AF162" s="54" t="str">
        <f>IF(AE162="","",IFERROR(VLOOKUP(AE162,ATIVIDADES!$A:$C,3,FALSE),"NAO CADASTRADA"))</f>
        <v/>
      </c>
      <c r="AG162" s="42"/>
      <c r="AH162" s="48"/>
      <c r="AI162" s="54" t="str">
        <f>IF(AH162="","",IFERROR(VLOOKUP(AH162,EMPRESAS!$A:$C,3,FALSE),"NAO CADASTRADA"))</f>
        <v/>
      </c>
      <c r="AJ162" s="50"/>
      <c r="AK162" s="54" t="str">
        <f>IF(AJ162="","",IFERROR(VLOOKUP(AJ162,ATIVIDADES!$A:$C,3,FALSE),"NAO CADASTRADA"))</f>
        <v/>
      </c>
      <c r="AL162" s="42"/>
    </row>
    <row r="163" spans="1:38" x14ac:dyDescent="0.25">
      <c r="A163" s="26" t="str">
        <f t="shared" si="16"/>
        <v>OK</v>
      </c>
      <c r="B163" s="29">
        <f t="shared" si="17"/>
        <v>2487914866</v>
      </c>
      <c r="C163" s="30">
        <v>42251</v>
      </c>
      <c r="D163" s="18">
        <f t="shared" si="20"/>
        <v>42248</v>
      </c>
      <c r="E163" s="19" t="str">
        <f>IF(ISERROR(VLOOKUP(C163,FERIADOS!$A:$B,1,FALSE)),IF(WEEKDAY(C163)=1,"Dom",IF(WEEKDAY(C163)=2,"Seg",IF(WEEKDAY(C163)=3,"Ter",IF(WEEKDAY(C163)=4,"Qua",IF(WEEKDAY(C163)=5,"Qui",IF(WEEKDAY(C163)=6,"Sex","Sab")))))),"Feriado")</f>
        <v>Sex</v>
      </c>
      <c r="F163" s="32"/>
      <c r="G163" s="33"/>
      <c r="H163" s="33"/>
      <c r="I163" s="33"/>
      <c r="J163" s="21" t="str">
        <f t="shared" si="18"/>
        <v/>
      </c>
      <c r="K163" s="21">
        <f t="shared" si="14"/>
        <v>0</v>
      </c>
      <c r="L163" s="21" t="str">
        <f t="shared" si="15"/>
        <v/>
      </c>
      <c r="M163" s="22" t="str">
        <f t="shared" si="19"/>
        <v/>
      </c>
      <c r="N163" s="48"/>
      <c r="O163" s="54" t="str">
        <f>IF(N163="","",IFERROR(VLOOKUP(N163,EMPRESAS!$A:$C,3,FALSE),"NAO CADASTRADA"))</f>
        <v/>
      </c>
      <c r="P163" s="50"/>
      <c r="Q163" s="54" t="str">
        <f>IF(P163="","",IFERROR(VLOOKUP(P163,ATIVIDADES!$A:$C,3,FALSE),"NAO CADASTRADA"))</f>
        <v/>
      </c>
      <c r="R163" s="42"/>
      <c r="S163" s="48"/>
      <c r="T163" s="54" t="str">
        <f>IF(S163="","",IFERROR(VLOOKUP(S163,EMPRESAS!$A:$C,3,FALSE),"NAO CADASTRADA"))</f>
        <v/>
      </c>
      <c r="U163" s="50"/>
      <c r="V163" s="54" t="str">
        <f>IF(U163="","",IFERROR(VLOOKUP(U163,ATIVIDADES!$A:$C,3,FALSE),"NAO CADASTRADA"))</f>
        <v/>
      </c>
      <c r="W163" s="42"/>
      <c r="X163" s="48"/>
      <c r="Y163" s="54" t="str">
        <f>IF(X163="","",IFERROR(VLOOKUP(X163,EMPRESAS!$A:$C,3,FALSE),"NAO CADASTRADA"))</f>
        <v/>
      </c>
      <c r="Z163" s="50"/>
      <c r="AA163" s="54" t="str">
        <f>IF(Z163="","",IFERROR(VLOOKUP(Z163,ATIVIDADES!$A:$C,3,FALSE),"NAO CADASTRADA"))</f>
        <v/>
      </c>
      <c r="AB163" s="42"/>
      <c r="AC163" s="48"/>
      <c r="AD163" s="54" t="str">
        <f>IF(AC163="","",IFERROR(VLOOKUP(AC163,EMPRESAS!$A:$C,3,FALSE),"NAO CADASTRADA"))</f>
        <v/>
      </c>
      <c r="AE163" s="50"/>
      <c r="AF163" s="54" t="str">
        <f>IF(AE163="","",IFERROR(VLOOKUP(AE163,ATIVIDADES!$A:$C,3,FALSE),"NAO CADASTRADA"))</f>
        <v/>
      </c>
      <c r="AG163" s="42"/>
      <c r="AH163" s="48"/>
      <c r="AI163" s="54" t="str">
        <f>IF(AH163="","",IFERROR(VLOOKUP(AH163,EMPRESAS!$A:$C,3,FALSE),"NAO CADASTRADA"))</f>
        <v/>
      </c>
      <c r="AJ163" s="50"/>
      <c r="AK163" s="54" t="str">
        <f>IF(AJ163="","",IFERROR(VLOOKUP(AJ163,ATIVIDADES!$A:$C,3,FALSE),"NAO CADASTRADA"))</f>
        <v/>
      </c>
      <c r="AL163" s="42"/>
    </row>
    <row r="164" spans="1:38" x14ac:dyDescent="0.25">
      <c r="A164" s="26" t="str">
        <f t="shared" si="16"/>
        <v>OK</v>
      </c>
      <c r="B164" s="29">
        <f t="shared" si="17"/>
        <v>2487914866</v>
      </c>
      <c r="C164" s="30">
        <v>42252</v>
      </c>
      <c r="D164" s="18">
        <f t="shared" si="20"/>
        <v>42248</v>
      </c>
      <c r="E164" s="19" t="str">
        <f>IF(ISERROR(VLOOKUP(C164,FERIADOS!$A:$B,1,FALSE)),IF(WEEKDAY(C164)=1,"Dom",IF(WEEKDAY(C164)=2,"Seg",IF(WEEKDAY(C164)=3,"Ter",IF(WEEKDAY(C164)=4,"Qua",IF(WEEKDAY(C164)=5,"Qui",IF(WEEKDAY(C164)=6,"Sex","Sab")))))),"Feriado")</f>
        <v>Sab</v>
      </c>
      <c r="F164" s="32"/>
      <c r="G164" s="33"/>
      <c r="H164" s="33"/>
      <c r="I164" s="33"/>
      <c r="J164" s="21" t="str">
        <f t="shared" si="18"/>
        <v/>
      </c>
      <c r="K164" s="21">
        <f t="shared" si="14"/>
        <v>0</v>
      </c>
      <c r="L164" s="21" t="str">
        <f t="shared" si="15"/>
        <v/>
      </c>
      <c r="M164" s="22" t="str">
        <f t="shared" si="19"/>
        <v/>
      </c>
      <c r="N164" s="48"/>
      <c r="O164" s="54" t="str">
        <f>IF(N164="","",IFERROR(VLOOKUP(N164,EMPRESAS!$A:$C,3,FALSE),"NAO CADASTRADA"))</f>
        <v/>
      </c>
      <c r="P164" s="50"/>
      <c r="Q164" s="54" t="str">
        <f>IF(P164="","",IFERROR(VLOOKUP(P164,ATIVIDADES!$A:$C,3,FALSE),"NAO CADASTRADA"))</f>
        <v/>
      </c>
      <c r="R164" s="42"/>
      <c r="S164" s="48"/>
      <c r="T164" s="54" t="str">
        <f>IF(S164="","",IFERROR(VLOOKUP(S164,EMPRESAS!$A:$C,3,FALSE),"NAO CADASTRADA"))</f>
        <v/>
      </c>
      <c r="U164" s="50"/>
      <c r="V164" s="54" t="str">
        <f>IF(U164="","",IFERROR(VLOOKUP(U164,ATIVIDADES!$A:$C,3,FALSE),"NAO CADASTRADA"))</f>
        <v/>
      </c>
      <c r="W164" s="42"/>
      <c r="X164" s="48"/>
      <c r="Y164" s="54" t="str">
        <f>IF(X164="","",IFERROR(VLOOKUP(X164,EMPRESAS!$A:$C,3,FALSE),"NAO CADASTRADA"))</f>
        <v/>
      </c>
      <c r="Z164" s="50"/>
      <c r="AA164" s="54" t="str">
        <f>IF(Z164="","",IFERROR(VLOOKUP(Z164,ATIVIDADES!$A:$C,3,FALSE),"NAO CADASTRADA"))</f>
        <v/>
      </c>
      <c r="AB164" s="42"/>
      <c r="AC164" s="48"/>
      <c r="AD164" s="54" t="str">
        <f>IF(AC164="","",IFERROR(VLOOKUP(AC164,EMPRESAS!$A:$C,3,FALSE),"NAO CADASTRADA"))</f>
        <v/>
      </c>
      <c r="AE164" s="50"/>
      <c r="AF164" s="54" t="str">
        <f>IF(AE164="","",IFERROR(VLOOKUP(AE164,ATIVIDADES!$A:$C,3,FALSE),"NAO CADASTRADA"))</f>
        <v/>
      </c>
      <c r="AG164" s="42"/>
      <c r="AH164" s="48"/>
      <c r="AI164" s="54" t="str">
        <f>IF(AH164="","",IFERROR(VLOOKUP(AH164,EMPRESAS!$A:$C,3,FALSE),"NAO CADASTRADA"))</f>
        <v/>
      </c>
      <c r="AJ164" s="50"/>
      <c r="AK164" s="54" t="str">
        <f>IF(AJ164="","",IFERROR(VLOOKUP(AJ164,ATIVIDADES!$A:$C,3,FALSE),"NAO CADASTRADA"))</f>
        <v/>
      </c>
      <c r="AL164" s="42"/>
    </row>
    <row r="165" spans="1:38" x14ac:dyDescent="0.25">
      <c r="A165" s="26" t="str">
        <f t="shared" si="16"/>
        <v>OK</v>
      </c>
      <c r="B165" s="29">
        <f t="shared" si="17"/>
        <v>2487914866</v>
      </c>
      <c r="C165" s="30">
        <v>42253</v>
      </c>
      <c r="D165" s="18">
        <f t="shared" si="20"/>
        <v>42248</v>
      </c>
      <c r="E165" s="19" t="str">
        <f>IF(ISERROR(VLOOKUP(C165,FERIADOS!$A:$B,1,FALSE)),IF(WEEKDAY(C165)=1,"Dom",IF(WEEKDAY(C165)=2,"Seg",IF(WEEKDAY(C165)=3,"Ter",IF(WEEKDAY(C165)=4,"Qua",IF(WEEKDAY(C165)=5,"Qui",IF(WEEKDAY(C165)=6,"Sex","Sab")))))),"Feriado")</f>
        <v>Dom</v>
      </c>
      <c r="F165" s="32"/>
      <c r="G165" s="33"/>
      <c r="H165" s="33"/>
      <c r="I165" s="33"/>
      <c r="J165" s="21" t="str">
        <f t="shared" si="18"/>
        <v/>
      </c>
      <c r="K165" s="21">
        <f t="shared" si="14"/>
        <v>0</v>
      </c>
      <c r="L165" s="21" t="str">
        <f t="shared" si="15"/>
        <v/>
      </c>
      <c r="M165" s="22" t="str">
        <f t="shared" si="19"/>
        <v/>
      </c>
      <c r="N165" s="48"/>
      <c r="O165" s="54" t="str">
        <f>IF(N165="","",IFERROR(VLOOKUP(N165,EMPRESAS!$A:$C,3,FALSE),"NAO CADASTRADA"))</f>
        <v/>
      </c>
      <c r="P165" s="50"/>
      <c r="Q165" s="54" t="str">
        <f>IF(P165="","",IFERROR(VLOOKUP(P165,ATIVIDADES!$A:$C,3,FALSE),"NAO CADASTRADA"))</f>
        <v/>
      </c>
      <c r="R165" s="42"/>
      <c r="S165" s="48"/>
      <c r="T165" s="54" t="str">
        <f>IF(S165="","",IFERROR(VLOOKUP(S165,EMPRESAS!$A:$C,3,FALSE),"NAO CADASTRADA"))</f>
        <v/>
      </c>
      <c r="U165" s="50"/>
      <c r="V165" s="54" t="str">
        <f>IF(U165="","",IFERROR(VLOOKUP(U165,ATIVIDADES!$A:$C,3,FALSE),"NAO CADASTRADA"))</f>
        <v/>
      </c>
      <c r="W165" s="42"/>
      <c r="X165" s="48"/>
      <c r="Y165" s="54" t="str">
        <f>IF(X165="","",IFERROR(VLOOKUP(X165,EMPRESAS!$A:$C,3,FALSE),"NAO CADASTRADA"))</f>
        <v/>
      </c>
      <c r="Z165" s="50"/>
      <c r="AA165" s="54" t="str">
        <f>IF(Z165="","",IFERROR(VLOOKUP(Z165,ATIVIDADES!$A:$C,3,FALSE),"NAO CADASTRADA"))</f>
        <v/>
      </c>
      <c r="AB165" s="42"/>
      <c r="AC165" s="48"/>
      <c r="AD165" s="54" t="str">
        <f>IF(AC165="","",IFERROR(VLOOKUP(AC165,EMPRESAS!$A:$C,3,FALSE),"NAO CADASTRADA"))</f>
        <v/>
      </c>
      <c r="AE165" s="50"/>
      <c r="AF165" s="54" t="str">
        <f>IF(AE165="","",IFERROR(VLOOKUP(AE165,ATIVIDADES!$A:$C,3,FALSE),"NAO CADASTRADA"))</f>
        <v/>
      </c>
      <c r="AG165" s="42"/>
      <c r="AH165" s="48"/>
      <c r="AI165" s="54" t="str">
        <f>IF(AH165="","",IFERROR(VLOOKUP(AH165,EMPRESAS!$A:$C,3,FALSE),"NAO CADASTRADA"))</f>
        <v/>
      </c>
      <c r="AJ165" s="50"/>
      <c r="AK165" s="54" t="str">
        <f>IF(AJ165="","",IFERROR(VLOOKUP(AJ165,ATIVIDADES!$A:$C,3,FALSE),"NAO CADASTRADA"))</f>
        <v/>
      </c>
      <c r="AL165" s="42"/>
    </row>
    <row r="166" spans="1:38" x14ac:dyDescent="0.25">
      <c r="A166" s="26" t="str">
        <f t="shared" si="16"/>
        <v>OK</v>
      </c>
      <c r="B166" s="29">
        <f t="shared" si="17"/>
        <v>2487914866</v>
      </c>
      <c r="C166" s="30">
        <v>42254</v>
      </c>
      <c r="D166" s="18">
        <f t="shared" si="20"/>
        <v>42248</v>
      </c>
      <c r="E166" s="19" t="str">
        <f>IF(ISERROR(VLOOKUP(C166,FERIADOS!$A:$B,1,FALSE)),IF(WEEKDAY(C166)=1,"Dom",IF(WEEKDAY(C166)=2,"Seg",IF(WEEKDAY(C166)=3,"Ter",IF(WEEKDAY(C166)=4,"Qua",IF(WEEKDAY(C166)=5,"Qui",IF(WEEKDAY(C166)=6,"Sex","Sab")))))),"Feriado")</f>
        <v>Feriado</v>
      </c>
      <c r="F166" s="32"/>
      <c r="G166" s="33"/>
      <c r="H166" s="33"/>
      <c r="I166" s="33"/>
      <c r="J166" s="21" t="str">
        <f t="shared" si="18"/>
        <v/>
      </c>
      <c r="K166" s="21">
        <f t="shared" si="14"/>
        <v>0</v>
      </c>
      <c r="L166" s="21" t="str">
        <f t="shared" si="15"/>
        <v/>
      </c>
      <c r="M166" s="22" t="str">
        <f t="shared" si="19"/>
        <v/>
      </c>
      <c r="N166" s="48"/>
      <c r="O166" s="54" t="str">
        <f>IF(N166="","",IFERROR(VLOOKUP(N166,EMPRESAS!$A:$C,3,FALSE),"NAO CADASTRADA"))</f>
        <v/>
      </c>
      <c r="P166" s="50"/>
      <c r="Q166" s="54" t="str">
        <f>IF(P166="","",IFERROR(VLOOKUP(P166,ATIVIDADES!$A:$C,3,FALSE),"NAO CADASTRADA"))</f>
        <v/>
      </c>
      <c r="R166" s="42"/>
      <c r="S166" s="48"/>
      <c r="T166" s="54" t="str">
        <f>IF(S166="","",IFERROR(VLOOKUP(S166,EMPRESAS!$A:$C,3,FALSE),"NAO CADASTRADA"))</f>
        <v/>
      </c>
      <c r="U166" s="50"/>
      <c r="V166" s="54" t="str">
        <f>IF(U166="","",IFERROR(VLOOKUP(U166,ATIVIDADES!$A:$C,3,FALSE),"NAO CADASTRADA"))</f>
        <v/>
      </c>
      <c r="W166" s="42"/>
      <c r="X166" s="48"/>
      <c r="Y166" s="54" t="str">
        <f>IF(X166="","",IFERROR(VLOOKUP(X166,EMPRESAS!$A:$C,3,FALSE),"NAO CADASTRADA"))</f>
        <v/>
      </c>
      <c r="Z166" s="50"/>
      <c r="AA166" s="54" t="str">
        <f>IF(Z166="","",IFERROR(VLOOKUP(Z166,ATIVIDADES!$A:$C,3,FALSE),"NAO CADASTRADA"))</f>
        <v/>
      </c>
      <c r="AB166" s="42"/>
      <c r="AC166" s="48"/>
      <c r="AD166" s="54" t="str">
        <f>IF(AC166="","",IFERROR(VLOOKUP(AC166,EMPRESAS!$A:$C,3,FALSE),"NAO CADASTRADA"))</f>
        <v/>
      </c>
      <c r="AE166" s="50"/>
      <c r="AF166" s="54" t="str">
        <f>IF(AE166="","",IFERROR(VLOOKUP(AE166,ATIVIDADES!$A:$C,3,FALSE),"NAO CADASTRADA"))</f>
        <v/>
      </c>
      <c r="AG166" s="42"/>
      <c r="AH166" s="48"/>
      <c r="AI166" s="54" t="str">
        <f>IF(AH166="","",IFERROR(VLOOKUP(AH166,EMPRESAS!$A:$C,3,FALSE),"NAO CADASTRADA"))</f>
        <v/>
      </c>
      <c r="AJ166" s="50"/>
      <c r="AK166" s="54" t="str">
        <f>IF(AJ166="","",IFERROR(VLOOKUP(AJ166,ATIVIDADES!$A:$C,3,FALSE),"NAO CADASTRADA"))</f>
        <v/>
      </c>
      <c r="AL166" s="42"/>
    </row>
    <row r="167" spans="1:38" x14ac:dyDescent="0.25">
      <c r="A167" s="26" t="str">
        <f t="shared" si="16"/>
        <v>OK</v>
      </c>
      <c r="B167" s="29">
        <f t="shared" si="17"/>
        <v>2487914866</v>
      </c>
      <c r="C167" s="30">
        <v>42255</v>
      </c>
      <c r="D167" s="18">
        <f t="shared" si="20"/>
        <v>42248</v>
      </c>
      <c r="E167" s="19" t="str">
        <f>IF(ISERROR(VLOOKUP(C167,FERIADOS!$A:$B,1,FALSE)),IF(WEEKDAY(C167)=1,"Dom",IF(WEEKDAY(C167)=2,"Seg",IF(WEEKDAY(C167)=3,"Ter",IF(WEEKDAY(C167)=4,"Qua",IF(WEEKDAY(C167)=5,"Qui",IF(WEEKDAY(C167)=6,"Sex","Sab")))))),"Feriado")</f>
        <v>Ter</v>
      </c>
      <c r="F167" s="32"/>
      <c r="G167" s="33"/>
      <c r="H167" s="33"/>
      <c r="I167" s="33"/>
      <c r="J167" s="21" t="str">
        <f t="shared" si="18"/>
        <v/>
      </c>
      <c r="K167" s="21">
        <f t="shared" si="14"/>
        <v>0</v>
      </c>
      <c r="L167" s="21" t="str">
        <f t="shared" si="15"/>
        <v/>
      </c>
      <c r="M167" s="22" t="str">
        <f t="shared" si="19"/>
        <v/>
      </c>
      <c r="N167" s="48"/>
      <c r="O167" s="54" t="str">
        <f>IF(N167="","",IFERROR(VLOOKUP(N167,EMPRESAS!$A:$C,3,FALSE),"NAO CADASTRADA"))</f>
        <v/>
      </c>
      <c r="P167" s="50"/>
      <c r="Q167" s="54" t="str">
        <f>IF(P167="","",IFERROR(VLOOKUP(P167,ATIVIDADES!$A:$C,3,FALSE),"NAO CADASTRADA"))</f>
        <v/>
      </c>
      <c r="R167" s="42"/>
      <c r="S167" s="48"/>
      <c r="T167" s="54" t="str">
        <f>IF(S167="","",IFERROR(VLOOKUP(S167,EMPRESAS!$A:$C,3,FALSE),"NAO CADASTRADA"))</f>
        <v/>
      </c>
      <c r="U167" s="50"/>
      <c r="V167" s="54" t="str">
        <f>IF(U167="","",IFERROR(VLOOKUP(U167,ATIVIDADES!$A:$C,3,FALSE),"NAO CADASTRADA"))</f>
        <v/>
      </c>
      <c r="W167" s="42"/>
      <c r="X167" s="48"/>
      <c r="Y167" s="54" t="str">
        <f>IF(X167="","",IFERROR(VLOOKUP(X167,EMPRESAS!$A:$C,3,FALSE),"NAO CADASTRADA"))</f>
        <v/>
      </c>
      <c r="Z167" s="50"/>
      <c r="AA167" s="54" t="str">
        <f>IF(Z167="","",IFERROR(VLOOKUP(Z167,ATIVIDADES!$A:$C,3,FALSE),"NAO CADASTRADA"))</f>
        <v/>
      </c>
      <c r="AB167" s="42"/>
      <c r="AC167" s="48"/>
      <c r="AD167" s="54" t="str">
        <f>IF(AC167="","",IFERROR(VLOOKUP(AC167,EMPRESAS!$A:$C,3,FALSE),"NAO CADASTRADA"))</f>
        <v/>
      </c>
      <c r="AE167" s="50"/>
      <c r="AF167" s="54" t="str">
        <f>IF(AE167="","",IFERROR(VLOOKUP(AE167,ATIVIDADES!$A:$C,3,FALSE),"NAO CADASTRADA"))</f>
        <v/>
      </c>
      <c r="AG167" s="42"/>
      <c r="AH167" s="48"/>
      <c r="AI167" s="54" t="str">
        <f>IF(AH167="","",IFERROR(VLOOKUP(AH167,EMPRESAS!$A:$C,3,FALSE),"NAO CADASTRADA"))</f>
        <v/>
      </c>
      <c r="AJ167" s="50"/>
      <c r="AK167" s="54" t="str">
        <f>IF(AJ167="","",IFERROR(VLOOKUP(AJ167,ATIVIDADES!$A:$C,3,FALSE),"NAO CADASTRADA"))</f>
        <v/>
      </c>
      <c r="AL167" s="42"/>
    </row>
    <row r="168" spans="1:38" x14ac:dyDescent="0.25">
      <c r="A168" s="26" t="str">
        <f t="shared" si="16"/>
        <v>OK</v>
      </c>
      <c r="B168" s="29">
        <f t="shared" si="17"/>
        <v>2487914866</v>
      </c>
      <c r="C168" s="30">
        <v>42256</v>
      </c>
      <c r="D168" s="18">
        <f t="shared" si="20"/>
        <v>42248</v>
      </c>
      <c r="E168" s="19" t="str">
        <f>IF(ISERROR(VLOOKUP(C168,FERIADOS!$A:$B,1,FALSE)),IF(WEEKDAY(C168)=1,"Dom",IF(WEEKDAY(C168)=2,"Seg",IF(WEEKDAY(C168)=3,"Ter",IF(WEEKDAY(C168)=4,"Qua",IF(WEEKDAY(C168)=5,"Qui",IF(WEEKDAY(C168)=6,"Sex","Sab")))))),"Feriado")</f>
        <v>Qua</v>
      </c>
      <c r="F168" s="32"/>
      <c r="G168" s="33"/>
      <c r="H168" s="33"/>
      <c r="I168" s="33"/>
      <c r="J168" s="21" t="str">
        <f t="shared" si="18"/>
        <v/>
      </c>
      <c r="K168" s="21">
        <f t="shared" si="14"/>
        <v>0</v>
      </c>
      <c r="L168" s="21" t="str">
        <f t="shared" si="15"/>
        <v/>
      </c>
      <c r="M168" s="22" t="str">
        <f t="shared" si="19"/>
        <v/>
      </c>
      <c r="N168" s="48"/>
      <c r="O168" s="54" t="str">
        <f>IF(N168="","",IFERROR(VLOOKUP(N168,EMPRESAS!$A:$C,3,FALSE),"NAO CADASTRADA"))</f>
        <v/>
      </c>
      <c r="P168" s="50"/>
      <c r="Q168" s="54" t="str">
        <f>IF(P168="","",IFERROR(VLOOKUP(P168,ATIVIDADES!$A:$C,3,FALSE),"NAO CADASTRADA"))</f>
        <v/>
      </c>
      <c r="R168" s="42"/>
      <c r="S168" s="48"/>
      <c r="T168" s="54" t="str">
        <f>IF(S168="","",IFERROR(VLOOKUP(S168,EMPRESAS!$A:$C,3,FALSE),"NAO CADASTRADA"))</f>
        <v/>
      </c>
      <c r="U168" s="50"/>
      <c r="V168" s="54" t="str">
        <f>IF(U168="","",IFERROR(VLOOKUP(U168,ATIVIDADES!$A:$C,3,FALSE),"NAO CADASTRADA"))</f>
        <v/>
      </c>
      <c r="W168" s="42"/>
      <c r="X168" s="48"/>
      <c r="Y168" s="54" t="str">
        <f>IF(X168="","",IFERROR(VLOOKUP(X168,EMPRESAS!$A:$C,3,FALSE),"NAO CADASTRADA"))</f>
        <v/>
      </c>
      <c r="Z168" s="50"/>
      <c r="AA168" s="54" t="str">
        <f>IF(Z168="","",IFERROR(VLOOKUP(Z168,ATIVIDADES!$A:$C,3,FALSE),"NAO CADASTRADA"))</f>
        <v/>
      </c>
      <c r="AB168" s="42"/>
      <c r="AC168" s="48"/>
      <c r="AD168" s="54" t="str">
        <f>IF(AC168="","",IFERROR(VLOOKUP(AC168,EMPRESAS!$A:$C,3,FALSE),"NAO CADASTRADA"))</f>
        <v/>
      </c>
      <c r="AE168" s="50"/>
      <c r="AF168" s="54" t="str">
        <f>IF(AE168="","",IFERROR(VLOOKUP(AE168,ATIVIDADES!$A:$C,3,FALSE),"NAO CADASTRADA"))</f>
        <v/>
      </c>
      <c r="AG168" s="42"/>
      <c r="AH168" s="48"/>
      <c r="AI168" s="54" t="str">
        <f>IF(AH168="","",IFERROR(VLOOKUP(AH168,EMPRESAS!$A:$C,3,FALSE),"NAO CADASTRADA"))</f>
        <v/>
      </c>
      <c r="AJ168" s="50"/>
      <c r="AK168" s="54" t="str">
        <f>IF(AJ168="","",IFERROR(VLOOKUP(AJ168,ATIVIDADES!$A:$C,3,FALSE),"NAO CADASTRADA"))</f>
        <v/>
      </c>
      <c r="AL168" s="42"/>
    </row>
    <row r="169" spans="1:38" x14ac:dyDescent="0.25">
      <c r="A169" s="26" t="str">
        <f t="shared" si="16"/>
        <v>OK</v>
      </c>
      <c r="B169" s="29">
        <f t="shared" si="17"/>
        <v>2487914866</v>
      </c>
      <c r="C169" s="30">
        <v>42257</v>
      </c>
      <c r="D169" s="18">
        <f t="shared" si="20"/>
        <v>42248</v>
      </c>
      <c r="E169" s="19" t="str">
        <f>IF(ISERROR(VLOOKUP(C169,FERIADOS!$A:$B,1,FALSE)),IF(WEEKDAY(C169)=1,"Dom",IF(WEEKDAY(C169)=2,"Seg",IF(WEEKDAY(C169)=3,"Ter",IF(WEEKDAY(C169)=4,"Qua",IF(WEEKDAY(C169)=5,"Qui",IF(WEEKDAY(C169)=6,"Sex","Sab")))))),"Feriado")</f>
        <v>Qui</v>
      </c>
      <c r="F169" s="32"/>
      <c r="G169" s="33"/>
      <c r="H169" s="33"/>
      <c r="I169" s="33"/>
      <c r="J169" s="21" t="str">
        <f t="shared" si="18"/>
        <v/>
      </c>
      <c r="K169" s="21">
        <f t="shared" si="14"/>
        <v>0</v>
      </c>
      <c r="L169" s="21" t="str">
        <f t="shared" si="15"/>
        <v/>
      </c>
      <c r="M169" s="22" t="str">
        <f t="shared" si="19"/>
        <v/>
      </c>
      <c r="N169" s="48"/>
      <c r="O169" s="54" t="str">
        <f>IF(N169="","",IFERROR(VLOOKUP(N169,EMPRESAS!$A:$C,3,FALSE),"NAO CADASTRADA"))</f>
        <v/>
      </c>
      <c r="P169" s="50"/>
      <c r="Q169" s="54" t="str">
        <f>IF(P169="","",IFERROR(VLOOKUP(P169,ATIVIDADES!$A:$C,3,FALSE),"NAO CADASTRADA"))</f>
        <v/>
      </c>
      <c r="R169" s="42"/>
      <c r="S169" s="48"/>
      <c r="T169" s="54" t="str">
        <f>IF(S169="","",IFERROR(VLOOKUP(S169,EMPRESAS!$A:$C,3,FALSE),"NAO CADASTRADA"))</f>
        <v/>
      </c>
      <c r="U169" s="50"/>
      <c r="V169" s="54" t="str">
        <f>IF(U169="","",IFERROR(VLOOKUP(U169,ATIVIDADES!$A:$C,3,FALSE),"NAO CADASTRADA"))</f>
        <v/>
      </c>
      <c r="W169" s="42"/>
      <c r="X169" s="48"/>
      <c r="Y169" s="54" t="str">
        <f>IF(X169="","",IFERROR(VLOOKUP(X169,EMPRESAS!$A:$C,3,FALSE),"NAO CADASTRADA"))</f>
        <v/>
      </c>
      <c r="Z169" s="50"/>
      <c r="AA169" s="54" t="str">
        <f>IF(Z169="","",IFERROR(VLOOKUP(Z169,ATIVIDADES!$A:$C,3,FALSE),"NAO CADASTRADA"))</f>
        <v/>
      </c>
      <c r="AB169" s="42"/>
      <c r="AC169" s="48"/>
      <c r="AD169" s="54" t="str">
        <f>IF(AC169="","",IFERROR(VLOOKUP(AC169,EMPRESAS!$A:$C,3,FALSE),"NAO CADASTRADA"))</f>
        <v/>
      </c>
      <c r="AE169" s="50"/>
      <c r="AF169" s="54" t="str">
        <f>IF(AE169="","",IFERROR(VLOOKUP(AE169,ATIVIDADES!$A:$C,3,FALSE),"NAO CADASTRADA"))</f>
        <v/>
      </c>
      <c r="AG169" s="42"/>
      <c r="AH169" s="48"/>
      <c r="AI169" s="54" t="str">
        <f>IF(AH169="","",IFERROR(VLOOKUP(AH169,EMPRESAS!$A:$C,3,FALSE),"NAO CADASTRADA"))</f>
        <v/>
      </c>
      <c r="AJ169" s="50"/>
      <c r="AK169" s="54" t="str">
        <f>IF(AJ169="","",IFERROR(VLOOKUP(AJ169,ATIVIDADES!$A:$C,3,FALSE),"NAO CADASTRADA"))</f>
        <v/>
      </c>
      <c r="AL169" s="42"/>
    </row>
    <row r="170" spans="1:38" x14ac:dyDescent="0.25">
      <c r="A170" s="26" t="str">
        <f t="shared" si="16"/>
        <v>OK</v>
      </c>
      <c r="B170" s="29">
        <f t="shared" si="17"/>
        <v>2487914866</v>
      </c>
      <c r="C170" s="30">
        <v>42258</v>
      </c>
      <c r="D170" s="18">
        <f t="shared" si="20"/>
        <v>42248</v>
      </c>
      <c r="E170" s="19" t="str">
        <f>IF(ISERROR(VLOOKUP(C170,FERIADOS!$A:$B,1,FALSE)),IF(WEEKDAY(C170)=1,"Dom",IF(WEEKDAY(C170)=2,"Seg",IF(WEEKDAY(C170)=3,"Ter",IF(WEEKDAY(C170)=4,"Qua",IF(WEEKDAY(C170)=5,"Qui",IF(WEEKDAY(C170)=6,"Sex","Sab")))))),"Feriado")</f>
        <v>Sex</v>
      </c>
      <c r="F170" s="32"/>
      <c r="G170" s="33"/>
      <c r="H170" s="33"/>
      <c r="I170" s="33"/>
      <c r="J170" s="21" t="str">
        <f t="shared" si="18"/>
        <v/>
      </c>
      <c r="K170" s="21">
        <f t="shared" si="14"/>
        <v>0</v>
      </c>
      <c r="L170" s="21" t="str">
        <f t="shared" si="15"/>
        <v/>
      </c>
      <c r="M170" s="22" t="str">
        <f t="shared" si="19"/>
        <v/>
      </c>
      <c r="N170" s="48"/>
      <c r="O170" s="54" t="str">
        <f>IF(N170="","",IFERROR(VLOOKUP(N170,EMPRESAS!$A:$C,3,FALSE),"NAO CADASTRADA"))</f>
        <v/>
      </c>
      <c r="P170" s="50"/>
      <c r="Q170" s="54" t="str">
        <f>IF(P170="","",IFERROR(VLOOKUP(P170,ATIVIDADES!$A:$C,3,FALSE),"NAO CADASTRADA"))</f>
        <v/>
      </c>
      <c r="R170" s="42"/>
      <c r="S170" s="48"/>
      <c r="T170" s="54" t="str">
        <f>IF(S170="","",IFERROR(VLOOKUP(S170,EMPRESAS!$A:$C,3,FALSE),"NAO CADASTRADA"))</f>
        <v/>
      </c>
      <c r="U170" s="50"/>
      <c r="V170" s="54" t="str">
        <f>IF(U170="","",IFERROR(VLOOKUP(U170,ATIVIDADES!$A:$C,3,FALSE),"NAO CADASTRADA"))</f>
        <v/>
      </c>
      <c r="W170" s="42"/>
      <c r="X170" s="48"/>
      <c r="Y170" s="54" t="str">
        <f>IF(X170="","",IFERROR(VLOOKUP(X170,EMPRESAS!$A:$C,3,FALSE),"NAO CADASTRADA"))</f>
        <v/>
      </c>
      <c r="Z170" s="50"/>
      <c r="AA170" s="54" t="str">
        <f>IF(Z170="","",IFERROR(VLOOKUP(Z170,ATIVIDADES!$A:$C,3,FALSE),"NAO CADASTRADA"))</f>
        <v/>
      </c>
      <c r="AB170" s="42"/>
      <c r="AC170" s="48"/>
      <c r="AD170" s="54" t="str">
        <f>IF(AC170="","",IFERROR(VLOOKUP(AC170,EMPRESAS!$A:$C,3,FALSE),"NAO CADASTRADA"))</f>
        <v/>
      </c>
      <c r="AE170" s="50"/>
      <c r="AF170" s="54" t="str">
        <f>IF(AE170="","",IFERROR(VLOOKUP(AE170,ATIVIDADES!$A:$C,3,FALSE),"NAO CADASTRADA"))</f>
        <v/>
      </c>
      <c r="AG170" s="42"/>
      <c r="AH170" s="48"/>
      <c r="AI170" s="54" t="str">
        <f>IF(AH170="","",IFERROR(VLOOKUP(AH170,EMPRESAS!$A:$C,3,FALSE),"NAO CADASTRADA"))</f>
        <v/>
      </c>
      <c r="AJ170" s="50"/>
      <c r="AK170" s="54" t="str">
        <f>IF(AJ170="","",IFERROR(VLOOKUP(AJ170,ATIVIDADES!$A:$C,3,FALSE),"NAO CADASTRADA"))</f>
        <v/>
      </c>
      <c r="AL170" s="42"/>
    </row>
    <row r="171" spans="1:38" x14ac:dyDescent="0.25">
      <c r="A171" s="26" t="str">
        <f t="shared" si="16"/>
        <v>OK</v>
      </c>
      <c r="B171" s="29">
        <f t="shared" si="17"/>
        <v>2487914866</v>
      </c>
      <c r="C171" s="30">
        <v>42259</v>
      </c>
      <c r="D171" s="18">
        <f t="shared" si="20"/>
        <v>42248</v>
      </c>
      <c r="E171" s="19" t="str">
        <f>IF(ISERROR(VLOOKUP(C171,FERIADOS!$A:$B,1,FALSE)),IF(WEEKDAY(C171)=1,"Dom",IF(WEEKDAY(C171)=2,"Seg",IF(WEEKDAY(C171)=3,"Ter",IF(WEEKDAY(C171)=4,"Qua",IF(WEEKDAY(C171)=5,"Qui",IF(WEEKDAY(C171)=6,"Sex","Sab")))))),"Feriado")</f>
        <v>Sab</v>
      </c>
      <c r="F171" s="32"/>
      <c r="G171" s="33"/>
      <c r="H171" s="33"/>
      <c r="I171" s="33"/>
      <c r="J171" s="21" t="str">
        <f t="shared" si="18"/>
        <v/>
      </c>
      <c r="K171" s="21">
        <f t="shared" si="14"/>
        <v>0</v>
      </c>
      <c r="L171" s="21" t="str">
        <f t="shared" si="15"/>
        <v/>
      </c>
      <c r="M171" s="22" t="str">
        <f t="shared" si="19"/>
        <v/>
      </c>
      <c r="N171" s="48"/>
      <c r="O171" s="54" t="str">
        <f>IF(N171="","",IFERROR(VLOOKUP(N171,EMPRESAS!$A:$C,3,FALSE),"NAO CADASTRADA"))</f>
        <v/>
      </c>
      <c r="P171" s="50"/>
      <c r="Q171" s="54" t="str">
        <f>IF(P171="","",IFERROR(VLOOKUP(P171,ATIVIDADES!$A:$C,3,FALSE),"NAO CADASTRADA"))</f>
        <v/>
      </c>
      <c r="R171" s="42"/>
      <c r="S171" s="48"/>
      <c r="T171" s="54" t="str">
        <f>IF(S171="","",IFERROR(VLOOKUP(S171,EMPRESAS!$A:$C,3,FALSE),"NAO CADASTRADA"))</f>
        <v/>
      </c>
      <c r="U171" s="50"/>
      <c r="V171" s="54" t="str">
        <f>IF(U171="","",IFERROR(VLOOKUP(U171,ATIVIDADES!$A:$C,3,FALSE),"NAO CADASTRADA"))</f>
        <v/>
      </c>
      <c r="W171" s="42"/>
      <c r="X171" s="48"/>
      <c r="Y171" s="54" t="str">
        <f>IF(X171="","",IFERROR(VLOOKUP(X171,EMPRESAS!$A:$C,3,FALSE),"NAO CADASTRADA"))</f>
        <v/>
      </c>
      <c r="Z171" s="50"/>
      <c r="AA171" s="54" t="str">
        <f>IF(Z171="","",IFERROR(VLOOKUP(Z171,ATIVIDADES!$A:$C,3,FALSE),"NAO CADASTRADA"))</f>
        <v/>
      </c>
      <c r="AB171" s="42"/>
      <c r="AC171" s="48"/>
      <c r="AD171" s="54" t="str">
        <f>IF(AC171="","",IFERROR(VLOOKUP(AC171,EMPRESAS!$A:$C,3,FALSE),"NAO CADASTRADA"))</f>
        <v/>
      </c>
      <c r="AE171" s="50"/>
      <c r="AF171" s="54" t="str">
        <f>IF(AE171="","",IFERROR(VLOOKUP(AE171,ATIVIDADES!$A:$C,3,FALSE),"NAO CADASTRADA"))</f>
        <v/>
      </c>
      <c r="AG171" s="42"/>
      <c r="AH171" s="48"/>
      <c r="AI171" s="54" t="str">
        <f>IF(AH171="","",IFERROR(VLOOKUP(AH171,EMPRESAS!$A:$C,3,FALSE),"NAO CADASTRADA"))</f>
        <v/>
      </c>
      <c r="AJ171" s="50"/>
      <c r="AK171" s="54" t="str">
        <f>IF(AJ171="","",IFERROR(VLOOKUP(AJ171,ATIVIDADES!$A:$C,3,FALSE),"NAO CADASTRADA"))</f>
        <v/>
      </c>
      <c r="AL171" s="42"/>
    </row>
    <row r="172" spans="1:38" x14ac:dyDescent="0.25">
      <c r="A172" s="26" t="str">
        <f t="shared" si="16"/>
        <v>OK</v>
      </c>
      <c r="B172" s="29">
        <f t="shared" si="17"/>
        <v>2487914866</v>
      </c>
      <c r="C172" s="30">
        <v>42260</v>
      </c>
      <c r="D172" s="18">
        <f t="shared" si="20"/>
        <v>42248</v>
      </c>
      <c r="E172" s="19" t="str">
        <f>IF(ISERROR(VLOOKUP(C172,FERIADOS!$A:$B,1,FALSE)),IF(WEEKDAY(C172)=1,"Dom",IF(WEEKDAY(C172)=2,"Seg",IF(WEEKDAY(C172)=3,"Ter",IF(WEEKDAY(C172)=4,"Qua",IF(WEEKDAY(C172)=5,"Qui",IF(WEEKDAY(C172)=6,"Sex","Sab")))))),"Feriado")</f>
        <v>Dom</v>
      </c>
      <c r="F172" s="32"/>
      <c r="G172" s="33"/>
      <c r="H172" s="33"/>
      <c r="I172" s="33"/>
      <c r="J172" s="21" t="str">
        <f t="shared" si="18"/>
        <v/>
      </c>
      <c r="K172" s="21">
        <f t="shared" si="14"/>
        <v>0</v>
      </c>
      <c r="L172" s="21" t="str">
        <f t="shared" si="15"/>
        <v/>
      </c>
      <c r="M172" s="22" t="str">
        <f t="shared" si="19"/>
        <v/>
      </c>
      <c r="N172" s="48"/>
      <c r="O172" s="54" t="str">
        <f>IF(N172="","",IFERROR(VLOOKUP(N172,EMPRESAS!$A:$C,3,FALSE),"NAO CADASTRADA"))</f>
        <v/>
      </c>
      <c r="P172" s="50"/>
      <c r="Q172" s="54" t="str">
        <f>IF(P172="","",IFERROR(VLOOKUP(P172,ATIVIDADES!$A:$C,3,FALSE),"NAO CADASTRADA"))</f>
        <v/>
      </c>
      <c r="R172" s="42"/>
      <c r="S172" s="48"/>
      <c r="T172" s="54" t="str">
        <f>IF(S172="","",IFERROR(VLOOKUP(S172,EMPRESAS!$A:$C,3,FALSE),"NAO CADASTRADA"))</f>
        <v/>
      </c>
      <c r="U172" s="50"/>
      <c r="V172" s="54" t="str">
        <f>IF(U172="","",IFERROR(VLOOKUP(U172,ATIVIDADES!$A:$C,3,FALSE),"NAO CADASTRADA"))</f>
        <v/>
      </c>
      <c r="W172" s="42"/>
      <c r="X172" s="48"/>
      <c r="Y172" s="54" t="str">
        <f>IF(X172="","",IFERROR(VLOOKUP(X172,EMPRESAS!$A:$C,3,FALSE),"NAO CADASTRADA"))</f>
        <v/>
      </c>
      <c r="Z172" s="50"/>
      <c r="AA172" s="54" t="str">
        <f>IF(Z172="","",IFERROR(VLOOKUP(Z172,ATIVIDADES!$A:$C,3,FALSE),"NAO CADASTRADA"))</f>
        <v/>
      </c>
      <c r="AB172" s="42"/>
      <c r="AC172" s="48"/>
      <c r="AD172" s="54" t="str">
        <f>IF(AC172="","",IFERROR(VLOOKUP(AC172,EMPRESAS!$A:$C,3,FALSE),"NAO CADASTRADA"))</f>
        <v/>
      </c>
      <c r="AE172" s="50"/>
      <c r="AF172" s="54" t="str">
        <f>IF(AE172="","",IFERROR(VLOOKUP(AE172,ATIVIDADES!$A:$C,3,FALSE),"NAO CADASTRADA"))</f>
        <v/>
      </c>
      <c r="AG172" s="42"/>
      <c r="AH172" s="48"/>
      <c r="AI172" s="54" t="str">
        <f>IF(AH172="","",IFERROR(VLOOKUP(AH172,EMPRESAS!$A:$C,3,FALSE),"NAO CADASTRADA"))</f>
        <v/>
      </c>
      <c r="AJ172" s="50"/>
      <c r="AK172" s="54" t="str">
        <f>IF(AJ172="","",IFERROR(VLOOKUP(AJ172,ATIVIDADES!$A:$C,3,FALSE),"NAO CADASTRADA"))</f>
        <v/>
      </c>
      <c r="AL172" s="42"/>
    </row>
    <row r="173" spans="1:38" x14ac:dyDescent="0.25">
      <c r="A173" s="26" t="str">
        <f t="shared" si="16"/>
        <v>OK</v>
      </c>
      <c r="B173" s="29">
        <f t="shared" si="17"/>
        <v>2487914866</v>
      </c>
      <c r="C173" s="30">
        <v>42261</v>
      </c>
      <c r="D173" s="18">
        <f t="shared" si="20"/>
        <v>42248</v>
      </c>
      <c r="E173" s="19" t="str">
        <f>IF(ISERROR(VLOOKUP(C173,FERIADOS!$A:$B,1,FALSE)),IF(WEEKDAY(C173)=1,"Dom",IF(WEEKDAY(C173)=2,"Seg",IF(WEEKDAY(C173)=3,"Ter",IF(WEEKDAY(C173)=4,"Qua",IF(WEEKDAY(C173)=5,"Qui",IF(WEEKDAY(C173)=6,"Sex","Sab")))))),"Feriado")</f>
        <v>Seg</v>
      </c>
      <c r="F173" s="32"/>
      <c r="G173" s="33"/>
      <c r="H173" s="33"/>
      <c r="I173" s="33"/>
      <c r="J173" s="21" t="str">
        <f t="shared" si="18"/>
        <v/>
      </c>
      <c r="K173" s="21">
        <f t="shared" si="14"/>
        <v>0</v>
      </c>
      <c r="L173" s="21" t="str">
        <f t="shared" si="15"/>
        <v/>
      </c>
      <c r="M173" s="22" t="str">
        <f t="shared" si="19"/>
        <v/>
      </c>
      <c r="N173" s="48"/>
      <c r="O173" s="54" t="str">
        <f>IF(N173="","",IFERROR(VLOOKUP(N173,EMPRESAS!$A:$C,3,FALSE),"NAO CADASTRADA"))</f>
        <v/>
      </c>
      <c r="P173" s="50"/>
      <c r="Q173" s="54" t="str">
        <f>IF(P173="","",IFERROR(VLOOKUP(P173,ATIVIDADES!$A:$C,3,FALSE),"NAO CADASTRADA"))</f>
        <v/>
      </c>
      <c r="R173" s="42"/>
      <c r="S173" s="48"/>
      <c r="T173" s="54" t="str">
        <f>IF(S173="","",IFERROR(VLOOKUP(S173,EMPRESAS!$A:$C,3,FALSE),"NAO CADASTRADA"))</f>
        <v/>
      </c>
      <c r="U173" s="50"/>
      <c r="V173" s="54" t="str">
        <f>IF(U173="","",IFERROR(VLOOKUP(U173,ATIVIDADES!$A:$C,3,FALSE),"NAO CADASTRADA"))</f>
        <v/>
      </c>
      <c r="W173" s="42"/>
      <c r="X173" s="48"/>
      <c r="Y173" s="54" t="str">
        <f>IF(X173="","",IFERROR(VLOOKUP(X173,EMPRESAS!$A:$C,3,FALSE),"NAO CADASTRADA"))</f>
        <v/>
      </c>
      <c r="Z173" s="50"/>
      <c r="AA173" s="54" t="str">
        <f>IF(Z173="","",IFERROR(VLOOKUP(Z173,ATIVIDADES!$A:$C,3,FALSE),"NAO CADASTRADA"))</f>
        <v/>
      </c>
      <c r="AB173" s="42"/>
      <c r="AC173" s="48"/>
      <c r="AD173" s="54" t="str">
        <f>IF(AC173="","",IFERROR(VLOOKUP(AC173,EMPRESAS!$A:$C,3,FALSE),"NAO CADASTRADA"))</f>
        <v/>
      </c>
      <c r="AE173" s="50"/>
      <c r="AF173" s="54" t="str">
        <f>IF(AE173="","",IFERROR(VLOOKUP(AE173,ATIVIDADES!$A:$C,3,FALSE),"NAO CADASTRADA"))</f>
        <v/>
      </c>
      <c r="AG173" s="42"/>
      <c r="AH173" s="48"/>
      <c r="AI173" s="54" t="str">
        <f>IF(AH173="","",IFERROR(VLOOKUP(AH173,EMPRESAS!$A:$C,3,FALSE),"NAO CADASTRADA"))</f>
        <v/>
      </c>
      <c r="AJ173" s="50"/>
      <c r="AK173" s="54" t="str">
        <f>IF(AJ173="","",IFERROR(VLOOKUP(AJ173,ATIVIDADES!$A:$C,3,FALSE),"NAO CADASTRADA"))</f>
        <v/>
      </c>
      <c r="AL173" s="42"/>
    </row>
    <row r="174" spans="1:38" x14ac:dyDescent="0.25">
      <c r="A174" s="26" t="str">
        <f t="shared" si="16"/>
        <v>OK</v>
      </c>
      <c r="B174" s="29">
        <f t="shared" si="17"/>
        <v>2487914866</v>
      </c>
      <c r="C174" s="30">
        <v>42262</v>
      </c>
      <c r="D174" s="18">
        <f t="shared" si="20"/>
        <v>42248</v>
      </c>
      <c r="E174" s="19" t="str">
        <f>IF(ISERROR(VLOOKUP(C174,FERIADOS!$A:$B,1,FALSE)),IF(WEEKDAY(C174)=1,"Dom",IF(WEEKDAY(C174)=2,"Seg",IF(WEEKDAY(C174)=3,"Ter",IF(WEEKDAY(C174)=4,"Qua",IF(WEEKDAY(C174)=5,"Qui",IF(WEEKDAY(C174)=6,"Sex","Sab")))))),"Feriado")</f>
        <v>Ter</v>
      </c>
      <c r="F174" s="32"/>
      <c r="G174" s="33"/>
      <c r="H174" s="33"/>
      <c r="I174" s="33"/>
      <c r="J174" s="21" t="str">
        <f t="shared" si="18"/>
        <v/>
      </c>
      <c r="K174" s="21">
        <f t="shared" si="14"/>
        <v>0</v>
      </c>
      <c r="L174" s="21" t="str">
        <f t="shared" si="15"/>
        <v/>
      </c>
      <c r="M174" s="22" t="str">
        <f t="shared" si="19"/>
        <v/>
      </c>
      <c r="N174" s="48"/>
      <c r="O174" s="54" t="str">
        <f>IF(N174="","",IFERROR(VLOOKUP(N174,EMPRESAS!$A:$C,3,FALSE),"NAO CADASTRADA"))</f>
        <v/>
      </c>
      <c r="P174" s="50"/>
      <c r="Q174" s="54" t="str">
        <f>IF(P174="","",IFERROR(VLOOKUP(P174,ATIVIDADES!$A:$C,3,FALSE),"NAO CADASTRADA"))</f>
        <v/>
      </c>
      <c r="R174" s="42"/>
      <c r="S174" s="48"/>
      <c r="T174" s="54" t="str">
        <f>IF(S174="","",IFERROR(VLOOKUP(S174,EMPRESAS!$A:$C,3,FALSE),"NAO CADASTRADA"))</f>
        <v/>
      </c>
      <c r="U174" s="50"/>
      <c r="V174" s="54" t="str">
        <f>IF(U174="","",IFERROR(VLOOKUP(U174,ATIVIDADES!$A:$C,3,FALSE),"NAO CADASTRADA"))</f>
        <v/>
      </c>
      <c r="W174" s="42"/>
      <c r="X174" s="48"/>
      <c r="Y174" s="54" t="str">
        <f>IF(X174="","",IFERROR(VLOOKUP(X174,EMPRESAS!$A:$C,3,FALSE),"NAO CADASTRADA"))</f>
        <v/>
      </c>
      <c r="Z174" s="50"/>
      <c r="AA174" s="54" t="str">
        <f>IF(Z174="","",IFERROR(VLOOKUP(Z174,ATIVIDADES!$A:$C,3,FALSE),"NAO CADASTRADA"))</f>
        <v/>
      </c>
      <c r="AB174" s="42"/>
      <c r="AC174" s="48"/>
      <c r="AD174" s="54" t="str">
        <f>IF(AC174="","",IFERROR(VLOOKUP(AC174,EMPRESAS!$A:$C,3,FALSE),"NAO CADASTRADA"))</f>
        <v/>
      </c>
      <c r="AE174" s="50"/>
      <c r="AF174" s="54" t="str">
        <f>IF(AE174="","",IFERROR(VLOOKUP(AE174,ATIVIDADES!$A:$C,3,FALSE),"NAO CADASTRADA"))</f>
        <v/>
      </c>
      <c r="AG174" s="42"/>
      <c r="AH174" s="48"/>
      <c r="AI174" s="54" t="str">
        <f>IF(AH174="","",IFERROR(VLOOKUP(AH174,EMPRESAS!$A:$C,3,FALSE),"NAO CADASTRADA"))</f>
        <v/>
      </c>
      <c r="AJ174" s="50"/>
      <c r="AK174" s="54" t="str">
        <f>IF(AJ174="","",IFERROR(VLOOKUP(AJ174,ATIVIDADES!$A:$C,3,FALSE),"NAO CADASTRADA"))</f>
        <v/>
      </c>
      <c r="AL174" s="42"/>
    </row>
    <row r="175" spans="1:38" x14ac:dyDescent="0.25">
      <c r="A175" s="26" t="str">
        <f t="shared" si="16"/>
        <v>OK</v>
      </c>
      <c r="B175" s="29">
        <f t="shared" si="17"/>
        <v>2487914866</v>
      </c>
      <c r="C175" s="30">
        <v>42263</v>
      </c>
      <c r="D175" s="18">
        <f t="shared" si="20"/>
        <v>42248</v>
      </c>
      <c r="E175" s="19" t="str">
        <f>IF(ISERROR(VLOOKUP(C175,FERIADOS!$A:$B,1,FALSE)),IF(WEEKDAY(C175)=1,"Dom",IF(WEEKDAY(C175)=2,"Seg",IF(WEEKDAY(C175)=3,"Ter",IF(WEEKDAY(C175)=4,"Qua",IF(WEEKDAY(C175)=5,"Qui",IF(WEEKDAY(C175)=6,"Sex","Sab")))))),"Feriado")</f>
        <v>Qua</v>
      </c>
      <c r="F175" s="32"/>
      <c r="G175" s="33"/>
      <c r="H175" s="33"/>
      <c r="I175" s="33"/>
      <c r="J175" s="21" t="str">
        <f t="shared" si="18"/>
        <v/>
      </c>
      <c r="K175" s="21">
        <f t="shared" si="14"/>
        <v>0</v>
      </c>
      <c r="L175" s="21" t="str">
        <f t="shared" si="15"/>
        <v/>
      </c>
      <c r="M175" s="22" t="str">
        <f t="shared" si="19"/>
        <v/>
      </c>
      <c r="N175" s="48"/>
      <c r="O175" s="54" t="str">
        <f>IF(N175="","",IFERROR(VLOOKUP(N175,EMPRESAS!$A:$C,3,FALSE),"NAO CADASTRADA"))</f>
        <v/>
      </c>
      <c r="P175" s="50"/>
      <c r="Q175" s="54" t="str">
        <f>IF(P175="","",IFERROR(VLOOKUP(P175,ATIVIDADES!$A:$C,3,FALSE),"NAO CADASTRADA"))</f>
        <v/>
      </c>
      <c r="R175" s="42"/>
      <c r="S175" s="48"/>
      <c r="T175" s="54" t="str">
        <f>IF(S175="","",IFERROR(VLOOKUP(S175,EMPRESAS!$A:$C,3,FALSE),"NAO CADASTRADA"))</f>
        <v/>
      </c>
      <c r="U175" s="50"/>
      <c r="V175" s="54" t="str">
        <f>IF(U175="","",IFERROR(VLOOKUP(U175,ATIVIDADES!$A:$C,3,FALSE),"NAO CADASTRADA"))</f>
        <v/>
      </c>
      <c r="W175" s="42"/>
      <c r="X175" s="48"/>
      <c r="Y175" s="54" t="str">
        <f>IF(X175="","",IFERROR(VLOOKUP(X175,EMPRESAS!$A:$C,3,FALSE),"NAO CADASTRADA"))</f>
        <v/>
      </c>
      <c r="Z175" s="50"/>
      <c r="AA175" s="54" t="str">
        <f>IF(Z175="","",IFERROR(VLOOKUP(Z175,ATIVIDADES!$A:$C,3,FALSE),"NAO CADASTRADA"))</f>
        <v/>
      </c>
      <c r="AB175" s="42"/>
      <c r="AC175" s="48"/>
      <c r="AD175" s="54" t="str">
        <f>IF(AC175="","",IFERROR(VLOOKUP(AC175,EMPRESAS!$A:$C,3,FALSE),"NAO CADASTRADA"))</f>
        <v/>
      </c>
      <c r="AE175" s="50"/>
      <c r="AF175" s="54" t="str">
        <f>IF(AE175="","",IFERROR(VLOOKUP(AE175,ATIVIDADES!$A:$C,3,FALSE),"NAO CADASTRADA"))</f>
        <v/>
      </c>
      <c r="AG175" s="42"/>
      <c r="AH175" s="48"/>
      <c r="AI175" s="54" t="str">
        <f>IF(AH175="","",IFERROR(VLOOKUP(AH175,EMPRESAS!$A:$C,3,FALSE),"NAO CADASTRADA"))</f>
        <v/>
      </c>
      <c r="AJ175" s="50"/>
      <c r="AK175" s="54" t="str">
        <f>IF(AJ175="","",IFERROR(VLOOKUP(AJ175,ATIVIDADES!$A:$C,3,FALSE),"NAO CADASTRADA"))</f>
        <v/>
      </c>
      <c r="AL175" s="42"/>
    </row>
    <row r="176" spans="1:38" x14ac:dyDescent="0.25">
      <c r="A176" s="26" t="str">
        <f t="shared" si="16"/>
        <v>OK</v>
      </c>
      <c r="B176" s="29">
        <f t="shared" si="17"/>
        <v>2487914866</v>
      </c>
      <c r="C176" s="30">
        <v>42264</v>
      </c>
      <c r="D176" s="18">
        <f t="shared" si="20"/>
        <v>42248</v>
      </c>
      <c r="E176" s="19" t="str">
        <f>IF(ISERROR(VLOOKUP(C176,FERIADOS!$A:$B,1,FALSE)),IF(WEEKDAY(C176)=1,"Dom",IF(WEEKDAY(C176)=2,"Seg",IF(WEEKDAY(C176)=3,"Ter",IF(WEEKDAY(C176)=4,"Qua",IF(WEEKDAY(C176)=5,"Qui",IF(WEEKDAY(C176)=6,"Sex","Sab")))))),"Feriado")</f>
        <v>Qui</v>
      </c>
      <c r="F176" s="32"/>
      <c r="G176" s="33"/>
      <c r="H176" s="33"/>
      <c r="I176" s="33"/>
      <c r="J176" s="21" t="str">
        <f t="shared" si="18"/>
        <v/>
      </c>
      <c r="K176" s="21">
        <f t="shared" si="14"/>
        <v>0</v>
      </c>
      <c r="L176" s="21" t="str">
        <f t="shared" si="15"/>
        <v/>
      </c>
      <c r="M176" s="22" t="str">
        <f t="shared" si="19"/>
        <v/>
      </c>
      <c r="N176" s="48"/>
      <c r="O176" s="54" t="str">
        <f>IF(N176="","",IFERROR(VLOOKUP(N176,EMPRESAS!$A:$C,3,FALSE),"NAO CADASTRADA"))</f>
        <v/>
      </c>
      <c r="P176" s="50"/>
      <c r="Q176" s="54" t="str">
        <f>IF(P176="","",IFERROR(VLOOKUP(P176,ATIVIDADES!$A:$C,3,FALSE),"NAO CADASTRADA"))</f>
        <v/>
      </c>
      <c r="R176" s="42"/>
      <c r="S176" s="48"/>
      <c r="T176" s="54" t="str">
        <f>IF(S176="","",IFERROR(VLOOKUP(S176,EMPRESAS!$A:$C,3,FALSE),"NAO CADASTRADA"))</f>
        <v/>
      </c>
      <c r="U176" s="50"/>
      <c r="V176" s="54" t="str">
        <f>IF(U176="","",IFERROR(VLOOKUP(U176,ATIVIDADES!$A:$C,3,FALSE),"NAO CADASTRADA"))</f>
        <v/>
      </c>
      <c r="W176" s="42"/>
      <c r="X176" s="48"/>
      <c r="Y176" s="54" t="str">
        <f>IF(X176="","",IFERROR(VLOOKUP(X176,EMPRESAS!$A:$C,3,FALSE),"NAO CADASTRADA"))</f>
        <v/>
      </c>
      <c r="Z176" s="50"/>
      <c r="AA176" s="54" t="str">
        <f>IF(Z176="","",IFERROR(VLOOKUP(Z176,ATIVIDADES!$A:$C,3,FALSE),"NAO CADASTRADA"))</f>
        <v/>
      </c>
      <c r="AB176" s="42"/>
      <c r="AC176" s="48"/>
      <c r="AD176" s="54" t="str">
        <f>IF(AC176="","",IFERROR(VLOOKUP(AC176,EMPRESAS!$A:$C,3,FALSE),"NAO CADASTRADA"))</f>
        <v/>
      </c>
      <c r="AE176" s="50"/>
      <c r="AF176" s="54" t="str">
        <f>IF(AE176="","",IFERROR(VLOOKUP(AE176,ATIVIDADES!$A:$C,3,FALSE),"NAO CADASTRADA"))</f>
        <v/>
      </c>
      <c r="AG176" s="42"/>
      <c r="AH176" s="48"/>
      <c r="AI176" s="54" t="str">
        <f>IF(AH176="","",IFERROR(VLOOKUP(AH176,EMPRESAS!$A:$C,3,FALSE),"NAO CADASTRADA"))</f>
        <v/>
      </c>
      <c r="AJ176" s="50"/>
      <c r="AK176" s="54" t="str">
        <f>IF(AJ176="","",IFERROR(VLOOKUP(AJ176,ATIVIDADES!$A:$C,3,FALSE),"NAO CADASTRADA"))</f>
        <v/>
      </c>
      <c r="AL176" s="42"/>
    </row>
    <row r="177" spans="1:38" x14ac:dyDescent="0.25">
      <c r="A177" s="26" t="str">
        <f t="shared" si="16"/>
        <v>OK</v>
      </c>
      <c r="B177" s="29">
        <f t="shared" si="17"/>
        <v>2487914866</v>
      </c>
      <c r="C177" s="30">
        <v>42265</v>
      </c>
      <c r="D177" s="18">
        <f t="shared" si="20"/>
        <v>42248</v>
      </c>
      <c r="E177" s="19" t="str">
        <f>IF(ISERROR(VLOOKUP(C177,FERIADOS!$A:$B,1,FALSE)),IF(WEEKDAY(C177)=1,"Dom",IF(WEEKDAY(C177)=2,"Seg",IF(WEEKDAY(C177)=3,"Ter",IF(WEEKDAY(C177)=4,"Qua",IF(WEEKDAY(C177)=5,"Qui",IF(WEEKDAY(C177)=6,"Sex","Sab")))))),"Feriado")</f>
        <v>Sex</v>
      </c>
      <c r="F177" s="32"/>
      <c r="G177" s="33"/>
      <c r="H177" s="33"/>
      <c r="I177" s="33"/>
      <c r="J177" s="21" t="str">
        <f t="shared" si="18"/>
        <v/>
      </c>
      <c r="K177" s="21">
        <f t="shared" si="14"/>
        <v>0</v>
      </c>
      <c r="L177" s="21" t="str">
        <f t="shared" si="15"/>
        <v/>
      </c>
      <c r="M177" s="22" t="str">
        <f t="shared" si="19"/>
        <v/>
      </c>
      <c r="N177" s="48"/>
      <c r="O177" s="54" t="str">
        <f>IF(N177="","",IFERROR(VLOOKUP(N177,EMPRESAS!$A:$C,3,FALSE),"NAO CADASTRADA"))</f>
        <v/>
      </c>
      <c r="P177" s="50"/>
      <c r="Q177" s="54" t="str">
        <f>IF(P177="","",IFERROR(VLOOKUP(P177,ATIVIDADES!$A:$C,3,FALSE),"NAO CADASTRADA"))</f>
        <v/>
      </c>
      <c r="R177" s="42"/>
      <c r="S177" s="48"/>
      <c r="T177" s="54" t="str">
        <f>IF(S177="","",IFERROR(VLOOKUP(S177,EMPRESAS!$A:$C,3,FALSE),"NAO CADASTRADA"))</f>
        <v/>
      </c>
      <c r="U177" s="50"/>
      <c r="V177" s="54" t="str">
        <f>IF(U177="","",IFERROR(VLOOKUP(U177,ATIVIDADES!$A:$C,3,FALSE),"NAO CADASTRADA"))</f>
        <v/>
      </c>
      <c r="W177" s="42"/>
      <c r="X177" s="48"/>
      <c r="Y177" s="54" t="str">
        <f>IF(X177="","",IFERROR(VLOOKUP(X177,EMPRESAS!$A:$C,3,FALSE),"NAO CADASTRADA"))</f>
        <v/>
      </c>
      <c r="Z177" s="50"/>
      <c r="AA177" s="54" t="str">
        <f>IF(Z177="","",IFERROR(VLOOKUP(Z177,ATIVIDADES!$A:$C,3,FALSE),"NAO CADASTRADA"))</f>
        <v/>
      </c>
      <c r="AB177" s="42"/>
      <c r="AC177" s="48"/>
      <c r="AD177" s="54" t="str">
        <f>IF(AC177="","",IFERROR(VLOOKUP(AC177,EMPRESAS!$A:$C,3,FALSE),"NAO CADASTRADA"))</f>
        <v/>
      </c>
      <c r="AE177" s="50"/>
      <c r="AF177" s="54" t="str">
        <f>IF(AE177="","",IFERROR(VLOOKUP(AE177,ATIVIDADES!$A:$C,3,FALSE),"NAO CADASTRADA"))</f>
        <v/>
      </c>
      <c r="AG177" s="42"/>
      <c r="AH177" s="48"/>
      <c r="AI177" s="54" t="str">
        <f>IF(AH177="","",IFERROR(VLOOKUP(AH177,EMPRESAS!$A:$C,3,FALSE),"NAO CADASTRADA"))</f>
        <v/>
      </c>
      <c r="AJ177" s="50"/>
      <c r="AK177" s="54" t="str">
        <f>IF(AJ177="","",IFERROR(VLOOKUP(AJ177,ATIVIDADES!$A:$C,3,FALSE),"NAO CADASTRADA"))</f>
        <v/>
      </c>
      <c r="AL177" s="42"/>
    </row>
    <row r="178" spans="1:38" x14ac:dyDescent="0.25">
      <c r="A178" s="26" t="str">
        <f t="shared" si="16"/>
        <v>OK</v>
      </c>
      <c r="B178" s="29">
        <f t="shared" si="17"/>
        <v>2487914866</v>
      </c>
      <c r="C178" s="30">
        <v>42266</v>
      </c>
      <c r="D178" s="18">
        <f t="shared" si="20"/>
        <v>42248</v>
      </c>
      <c r="E178" s="19" t="str">
        <f>IF(ISERROR(VLOOKUP(C178,FERIADOS!$A:$B,1,FALSE)),IF(WEEKDAY(C178)=1,"Dom",IF(WEEKDAY(C178)=2,"Seg",IF(WEEKDAY(C178)=3,"Ter",IF(WEEKDAY(C178)=4,"Qua",IF(WEEKDAY(C178)=5,"Qui",IF(WEEKDAY(C178)=6,"Sex","Sab")))))),"Feriado")</f>
        <v>Sab</v>
      </c>
      <c r="F178" s="32"/>
      <c r="G178" s="33"/>
      <c r="H178" s="33"/>
      <c r="I178" s="33"/>
      <c r="J178" s="21" t="str">
        <f t="shared" si="18"/>
        <v/>
      </c>
      <c r="K178" s="21">
        <f t="shared" si="14"/>
        <v>0</v>
      </c>
      <c r="L178" s="21" t="str">
        <f t="shared" si="15"/>
        <v/>
      </c>
      <c r="M178" s="22" t="str">
        <f t="shared" si="19"/>
        <v/>
      </c>
      <c r="N178" s="48"/>
      <c r="O178" s="54" t="str">
        <f>IF(N178="","",IFERROR(VLOOKUP(N178,EMPRESAS!$A:$C,3,FALSE),"NAO CADASTRADA"))</f>
        <v/>
      </c>
      <c r="P178" s="50"/>
      <c r="Q178" s="54" t="str">
        <f>IF(P178="","",IFERROR(VLOOKUP(P178,ATIVIDADES!$A:$C,3,FALSE),"NAO CADASTRADA"))</f>
        <v/>
      </c>
      <c r="R178" s="42"/>
      <c r="S178" s="48"/>
      <c r="T178" s="54" t="str">
        <f>IF(S178="","",IFERROR(VLOOKUP(S178,EMPRESAS!$A:$C,3,FALSE),"NAO CADASTRADA"))</f>
        <v/>
      </c>
      <c r="U178" s="50"/>
      <c r="V178" s="54" t="str">
        <f>IF(U178="","",IFERROR(VLOOKUP(U178,ATIVIDADES!$A:$C,3,FALSE),"NAO CADASTRADA"))</f>
        <v/>
      </c>
      <c r="W178" s="42"/>
      <c r="X178" s="48"/>
      <c r="Y178" s="54" t="str">
        <f>IF(X178="","",IFERROR(VLOOKUP(X178,EMPRESAS!$A:$C,3,FALSE),"NAO CADASTRADA"))</f>
        <v/>
      </c>
      <c r="Z178" s="50"/>
      <c r="AA178" s="54" t="str">
        <f>IF(Z178="","",IFERROR(VLOOKUP(Z178,ATIVIDADES!$A:$C,3,FALSE),"NAO CADASTRADA"))</f>
        <v/>
      </c>
      <c r="AB178" s="42"/>
      <c r="AC178" s="48"/>
      <c r="AD178" s="54" t="str">
        <f>IF(AC178="","",IFERROR(VLOOKUP(AC178,EMPRESAS!$A:$C,3,FALSE),"NAO CADASTRADA"))</f>
        <v/>
      </c>
      <c r="AE178" s="50"/>
      <c r="AF178" s="54" t="str">
        <f>IF(AE178="","",IFERROR(VLOOKUP(AE178,ATIVIDADES!$A:$C,3,FALSE),"NAO CADASTRADA"))</f>
        <v/>
      </c>
      <c r="AG178" s="42"/>
      <c r="AH178" s="48"/>
      <c r="AI178" s="54" t="str">
        <f>IF(AH178="","",IFERROR(VLOOKUP(AH178,EMPRESAS!$A:$C,3,FALSE),"NAO CADASTRADA"))</f>
        <v/>
      </c>
      <c r="AJ178" s="50"/>
      <c r="AK178" s="54" t="str">
        <f>IF(AJ178="","",IFERROR(VLOOKUP(AJ178,ATIVIDADES!$A:$C,3,FALSE),"NAO CADASTRADA"))</f>
        <v/>
      </c>
      <c r="AL178" s="42"/>
    </row>
    <row r="179" spans="1:38" x14ac:dyDescent="0.25">
      <c r="A179" s="26" t="str">
        <f t="shared" si="16"/>
        <v>OK</v>
      </c>
      <c r="B179" s="29">
        <f t="shared" si="17"/>
        <v>2487914866</v>
      </c>
      <c r="C179" s="30">
        <v>42267</v>
      </c>
      <c r="D179" s="18">
        <f t="shared" si="20"/>
        <v>42248</v>
      </c>
      <c r="E179" s="19" t="str">
        <f>IF(ISERROR(VLOOKUP(C179,FERIADOS!$A:$B,1,FALSE)),IF(WEEKDAY(C179)=1,"Dom",IF(WEEKDAY(C179)=2,"Seg",IF(WEEKDAY(C179)=3,"Ter",IF(WEEKDAY(C179)=4,"Qua",IF(WEEKDAY(C179)=5,"Qui",IF(WEEKDAY(C179)=6,"Sex","Sab")))))),"Feriado")</f>
        <v>Dom</v>
      </c>
      <c r="F179" s="32"/>
      <c r="G179" s="33"/>
      <c r="H179" s="33"/>
      <c r="I179" s="33"/>
      <c r="J179" s="21" t="str">
        <f t="shared" si="18"/>
        <v/>
      </c>
      <c r="K179" s="21">
        <f t="shared" si="14"/>
        <v>0</v>
      </c>
      <c r="L179" s="21" t="str">
        <f t="shared" si="15"/>
        <v/>
      </c>
      <c r="M179" s="22" t="str">
        <f t="shared" si="19"/>
        <v/>
      </c>
      <c r="N179" s="48"/>
      <c r="O179" s="54" t="str">
        <f>IF(N179="","",IFERROR(VLOOKUP(N179,EMPRESAS!$A:$C,3,FALSE),"NAO CADASTRADA"))</f>
        <v/>
      </c>
      <c r="P179" s="50"/>
      <c r="Q179" s="54" t="str">
        <f>IF(P179="","",IFERROR(VLOOKUP(P179,ATIVIDADES!$A:$C,3,FALSE),"NAO CADASTRADA"))</f>
        <v/>
      </c>
      <c r="R179" s="42"/>
      <c r="S179" s="48"/>
      <c r="T179" s="54" t="str">
        <f>IF(S179="","",IFERROR(VLOOKUP(S179,EMPRESAS!$A:$C,3,FALSE),"NAO CADASTRADA"))</f>
        <v/>
      </c>
      <c r="U179" s="50"/>
      <c r="V179" s="54" t="str">
        <f>IF(U179="","",IFERROR(VLOOKUP(U179,ATIVIDADES!$A:$C,3,FALSE),"NAO CADASTRADA"))</f>
        <v/>
      </c>
      <c r="W179" s="42"/>
      <c r="X179" s="48"/>
      <c r="Y179" s="54" t="str">
        <f>IF(X179="","",IFERROR(VLOOKUP(X179,EMPRESAS!$A:$C,3,FALSE),"NAO CADASTRADA"))</f>
        <v/>
      </c>
      <c r="Z179" s="50"/>
      <c r="AA179" s="54" t="str">
        <f>IF(Z179="","",IFERROR(VLOOKUP(Z179,ATIVIDADES!$A:$C,3,FALSE),"NAO CADASTRADA"))</f>
        <v/>
      </c>
      <c r="AB179" s="42"/>
      <c r="AC179" s="48"/>
      <c r="AD179" s="54" t="str">
        <f>IF(AC179="","",IFERROR(VLOOKUP(AC179,EMPRESAS!$A:$C,3,FALSE),"NAO CADASTRADA"))</f>
        <v/>
      </c>
      <c r="AE179" s="50"/>
      <c r="AF179" s="54" t="str">
        <f>IF(AE179="","",IFERROR(VLOOKUP(AE179,ATIVIDADES!$A:$C,3,FALSE),"NAO CADASTRADA"))</f>
        <v/>
      </c>
      <c r="AG179" s="42"/>
      <c r="AH179" s="48"/>
      <c r="AI179" s="54" t="str">
        <f>IF(AH179="","",IFERROR(VLOOKUP(AH179,EMPRESAS!$A:$C,3,FALSE),"NAO CADASTRADA"))</f>
        <v/>
      </c>
      <c r="AJ179" s="50"/>
      <c r="AK179" s="54" t="str">
        <f>IF(AJ179="","",IFERROR(VLOOKUP(AJ179,ATIVIDADES!$A:$C,3,FALSE),"NAO CADASTRADA"))</f>
        <v/>
      </c>
      <c r="AL179" s="42"/>
    </row>
    <row r="180" spans="1:38" x14ac:dyDescent="0.25">
      <c r="A180" s="26" t="str">
        <f t="shared" si="16"/>
        <v>OK</v>
      </c>
      <c r="B180" s="29">
        <f t="shared" si="17"/>
        <v>2487914866</v>
      </c>
      <c r="C180" s="30">
        <v>42268</v>
      </c>
      <c r="D180" s="18">
        <f t="shared" si="20"/>
        <v>42248</v>
      </c>
      <c r="E180" s="19" t="str">
        <f>IF(ISERROR(VLOOKUP(C180,FERIADOS!$A:$B,1,FALSE)),IF(WEEKDAY(C180)=1,"Dom",IF(WEEKDAY(C180)=2,"Seg",IF(WEEKDAY(C180)=3,"Ter",IF(WEEKDAY(C180)=4,"Qua",IF(WEEKDAY(C180)=5,"Qui",IF(WEEKDAY(C180)=6,"Sex","Sab")))))),"Feriado")</f>
        <v>Seg</v>
      </c>
      <c r="F180" s="32"/>
      <c r="G180" s="33"/>
      <c r="H180" s="33"/>
      <c r="I180" s="33"/>
      <c r="J180" s="21" t="str">
        <f t="shared" si="18"/>
        <v/>
      </c>
      <c r="K180" s="21">
        <f t="shared" si="14"/>
        <v>0</v>
      </c>
      <c r="L180" s="21" t="str">
        <f t="shared" si="15"/>
        <v/>
      </c>
      <c r="M180" s="22" t="str">
        <f t="shared" si="19"/>
        <v/>
      </c>
      <c r="N180" s="48"/>
      <c r="O180" s="54" t="str">
        <f>IF(N180="","",IFERROR(VLOOKUP(N180,EMPRESAS!$A:$C,3,FALSE),"NAO CADASTRADA"))</f>
        <v/>
      </c>
      <c r="P180" s="50"/>
      <c r="Q180" s="54" t="str">
        <f>IF(P180="","",IFERROR(VLOOKUP(P180,ATIVIDADES!$A:$C,3,FALSE),"NAO CADASTRADA"))</f>
        <v/>
      </c>
      <c r="R180" s="42"/>
      <c r="S180" s="48"/>
      <c r="T180" s="54" t="str">
        <f>IF(S180="","",IFERROR(VLOOKUP(S180,EMPRESAS!$A:$C,3,FALSE),"NAO CADASTRADA"))</f>
        <v/>
      </c>
      <c r="U180" s="50"/>
      <c r="V180" s="54" t="str">
        <f>IF(U180="","",IFERROR(VLOOKUP(U180,ATIVIDADES!$A:$C,3,FALSE),"NAO CADASTRADA"))</f>
        <v/>
      </c>
      <c r="W180" s="42"/>
      <c r="X180" s="48"/>
      <c r="Y180" s="54" t="str">
        <f>IF(X180="","",IFERROR(VLOOKUP(X180,EMPRESAS!$A:$C,3,FALSE),"NAO CADASTRADA"))</f>
        <v/>
      </c>
      <c r="Z180" s="50"/>
      <c r="AA180" s="54" t="str">
        <f>IF(Z180="","",IFERROR(VLOOKUP(Z180,ATIVIDADES!$A:$C,3,FALSE),"NAO CADASTRADA"))</f>
        <v/>
      </c>
      <c r="AB180" s="42"/>
      <c r="AC180" s="48"/>
      <c r="AD180" s="54" t="str">
        <f>IF(AC180="","",IFERROR(VLOOKUP(AC180,EMPRESAS!$A:$C,3,FALSE),"NAO CADASTRADA"))</f>
        <v/>
      </c>
      <c r="AE180" s="50"/>
      <c r="AF180" s="54" t="str">
        <f>IF(AE180="","",IFERROR(VLOOKUP(AE180,ATIVIDADES!$A:$C,3,FALSE),"NAO CADASTRADA"))</f>
        <v/>
      </c>
      <c r="AG180" s="42"/>
      <c r="AH180" s="48"/>
      <c r="AI180" s="54" t="str">
        <f>IF(AH180="","",IFERROR(VLOOKUP(AH180,EMPRESAS!$A:$C,3,FALSE),"NAO CADASTRADA"))</f>
        <v/>
      </c>
      <c r="AJ180" s="50"/>
      <c r="AK180" s="54" t="str">
        <f>IF(AJ180="","",IFERROR(VLOOKUP(AJ180,ATIVIDADES!$A:$C,3,FALSE),"NAO CADASTRADA"))</f>
        <v/>
      </c>
      <c r="AL180" s="42"/>
    </row>
    <row r="181" spans="1:38" x14ac:dyDescent="0.25">
      <c r="A181" s="26" t="str">
        <f t="shared" si="16"/>
        <v>OK</v>
      </c>
      <c r="B181" s="29">
        <f t="shared" si="17"/>
        <v>2487914866</v>
      </c>
      <c r="C181" s="30">
        <v>42269</v>
      </c>
      <c r="D181" s="18">
        <f t="shared" si="20"/>
        <v>42248</v>
      </c>
      <c r="E181" s="19" t="str">
        <f>IF(ISERROR(VLOOKUP(C181,FERIADOS!$A:$B,1,FALSE)),IF(WEEKDAY(C181)=1,"Dom",IF(WEEKDAY(C181)=2,"Seg",IF(WEEKDAY(C181)=3,"Ter",IF(WEEKDAY(C181)=4,"Qua",IF(WEEKDAY(C181)=5,"Qui",IF(WEEKDAY(C181)=6,"Sex","Sab")))))),"Feriado")</f>
        <v>Ter</v>
      </c>
      <c r="F181" s="32"/>
      <c r="G181" s="33"/>
      <c r="H181" s="33"/>
      <c r="I181" s="33"/>
      <c r="J181" s="21" t="str">
        <f t="shared" si="18"/>
        <v/>
      </c>
      <c r="K181" s="21">
        <f t="shared" si="14"/>
        <v>0</v>
      </c>
      <c r="L181" s="21" t="str">
        <f t="shared" si="15"/>
        <v/>
      </c>
      <c r="M181" s="22" t="str">
        <f t="shared" si="19"/>
        <v/>
      </c>
      <c r="N181" s="48"/>
      <c r="O181" s="54" t="str">
        <f>IF(N181="","",IFERROR(VLOOKUP(N181,EMPRESAS!$A:$C,3,FALSE),"NAO CADASTRADA"))</f>
        <v/>
      </c>
      <c r="P181" s="50"/>
      <c r="Q181" s="54" t="str">
        <f>IF(P181="","",IFERROR(VLOOKUP(P181,ATIVIDADES!$A:$C,3,FALSE),"NAO CADASTRADA"))</f>
        <v/>
      </c>
      <c r="R181" s="42"/>
      <c r="S181" s="48"/>
      <c r="T181" s="54" t="str">
        <f>IF(S181="","",IFERROR(VLOOKUP(S181,EMPRESAS!$A:$C,3,FALSE),"NAO CADASTRADA"))</f>
        <v/>
      </c>
      <c r="U181" s="50"/>
      <c r="V181" s="54" t="str">
        <f>IF(U181="","",IFERROR(VLOOKUP(U181,ATIVIDADES!$A:$C,3,FALSE),"NAO CADASTRADA"))</f>
        <v/>
      </c>
      <c r="W181" s="42"/>
      <c r="X181" s="48"/>
      <c r="Y181" s="54" t="str">
        <f>IF(X181="","",IFERROR(VLOOKUP(X181,EMPRESAS!$A:$C,3,FALSE),"NAO CADASTRADA"))</f>
        <v/>
      </c>
      <c r="Z181" s="50"/>
      <c r="AA181" s="54" t="str">
        <f>IF(Z181="","",IFERROR(VLOOKUP(Z181,ATIVIDADES!$A:$C,3,FALSE),"NAO CADASTRADA"))</f>
        <v/>
      </c>
      <c r="AB181" s="42"/>
      <c r="AC181" s="48"/>
      <c r="AD181" s="54" t="str">
        <f>IF(AC181="","",IFERROR(VLOOKUP(AC181,EMPRESAS!$A:$C,3,FALSE),"NAO CADASTRADA"))</f>
        <v/>
      </c>
      <c r="AE181" s="50"/>
      <c r="AF181" s="54" t="str">
        <f>IF(AE181="","",IFERROR(VLOOKUP(AE181,ATIVIDADES!$A:$C,3,FALSE),"NAO CADASTRADA"))</f>
        <v/>
      </c>
      <c r="AG181" s="42"/>
      <c r="AH181" s="48"/>
      <c r="AI181" s="54" t="str">
        <f>IF(AH181="","",IFERROR(VLOOKUP(AH181,EMPRESAS!$A:$C,3,FALSE),"NAO CADASTRADA"))</f>
        <v/>
      </c>
      <c r="AJ181" s="50"/>
      <c r="AK181" s="54" t="str">
        <f>IF(AJ181="","",IFERROR(VLOOKUP(AJ181,ATIVIDADES!$A:$C,3,FALSE),"NAO CADASTRADA"))</f>
        <v/>
      </c>
      <c r="AL181" s="42"/>
    </row>
    <row r="182" spans="1:38" x14ac:dyDescent="0.25">
      <c r="A182" s="26" t="str">
        <f t="shared" si="16"/>
        <v>OK</v>
      </c>
      <c r="B182" s="29">
        <f t="shared" si="17"/>
        <v>2487914866</v>
      </c>
      <c r="C182" s="30">
        <v>42270</v>
      </c>
      <c r="D182" s="18">
        <f t="shared" si="20"/>
        <v>42248</v>
      </c>
      <c r="E182" s="19" t="str">
        <f>IF(ISERROR(VLOOKUP(C182,FERIADOS!$A:$B,1,FALSE)),IF(WEEKDAY(C182)=1,"Dom",IF(WEEKDAY(C182)=2,"Seg",IF(WEEKDAY(C182)=3,"Ter",IF(WEEKDAY(C182)=4,"Qua",IF(WEEKDAY(C182)=5,"Qui",IF(WEEKDAY(C182)=6,"Sex","Sab")))))),"Feriado")</f>
        <v>Qua</v>
      </c>
      <c r="F182" s="32"/>
      <c r="G182" s="33"/>
      <c r="H182" s="33"/>
      <c r="I182" s="33"/>
      <c r="J182" s="21" t="str">
        <f t="shared" si="18"/>
        <v/>
      </c>
      <c r="K182" s="21">
        <f t="shared" si="14"/>
        <v>0</v>
      </c>
      <c r="L182" s="21" t="str">
        <f t="shared" si="15"/>
        <v/>
      </c>
      <c r="M182" s="22" t="str">
        <f t="shared" si="19"/>
        <v/>
      </c>
      <c r="N182" s="48"/>
      <c r="O182" s="54" t="str">
        <f>IF(N182="","",IFERROR(VLOOKUP(N182,EMPRESAS!$A:$C,3,FALSE),"NAO CADASTRADA"))</f>
        <v/>
      </c>
      <c r="P182" s="50"/>
      <c r="Q182" s="54" t="str">
        <f>IF(P182="","",IFERROR(VLOOKUP(P182,ATIVIDADES!$A:$C,3,FALSE),"NAO CADASTRADA"))</f>
        <v/>
      </c>
      <c r="R182" s="42"/>
      <c r="S182" s="48"/>
      <c r="T182" s="54" t="str">
        <f>IF(S182="","",IFERROR(VLOOKUP(S182,EMPRESAS!$A:$C,3,FALSE),"NAO CADASTRADA"))</f>
        <v/>
      </c>
      <c r="U182" s="50"/>
      <c r="V182" s="54" t="str">
        <f>IF(U182="","",IFERROR(VLOOKUP(U182,ATIVIDADES!$A:$C,3,FALSE),"NAO CADASTRADA"))</f>
        <v/>
      </c>
      <c r="W182" s="42"/>
      <c r="X182" s="48"/>
      <c r="Y182" s="54" t="str">
        <f>IF(X182="","",IFERROR(VLOOKUP(X182,EMPRESAS!$A:$C,3,FALSE),"NAO CADASTRADA"))</f>
        <v/>
      </c>
      <c r="Z182" s="50"/>
      <c r="AA182" s="54" t="str">
        <f>IF(Z182="","",IFERROR(VLOOKUP(Z182,ATIVIDADES!$A:$C,3,FALSE),"NAO CADASTRADA"))</f>
        <v/>
      </c>
      <c r="AB182" s="42"/>
      <c r="AC182" s="48"/>
      <c r="AD182" s="54" t="str">
        <f>IF(AC182="","",IFERROR(VLOOKUP(AC182,EMPRESAS!$A:$C,3,FALSE),"NAO CADASTRADA"))</f>
        <v/>
      </c>
      <c r="AE182" s="50"/>
      <c r="AF182" s="54" t="str">
        <f>IF(AE182="","",IFERROR(VLOOKUP(AE182,ATIVIDADES!$A:$C,3,FALSE),"NAO CADASTRADA"))</f>
        <v/>
      </c>
      <c r="AG182" s="42"/>
      <c r="AH182" s="48"/>
      <c r="AI182" s="54" t="str">
        <f>IF(AH182="","",IFERROR(VLOOKUP(AH182,EMPRESAS!$A:$C,3,FALSE),"NAO CADASTRADA"))</f>
        <v/>
      </c>
      <c r="AJ182" s="50"/>
      <c r="AK182" s="54" t="str">
        <f>IF(AJ182="","",IFERROR(VLOOKUP(AJ182,ATIVIDADES!$A:$C,3,FALSE),"NAO CADASTRADA"))</f>
        <v/>
      </c>
      <c r="AL182" s="42"/>
    </row>
    <row r="183" spans="1:38" x14ac:dyDescent="0.25">
      <c r="A183" s="26" t="str">
        <f t="shared" si="16"/>
        <v>OK</v>
      </c>
      <c r="B183" s="29">
        <f t="shared" si="17"/>
        <v>2487914866</v>
      </c>
      <c r="C183" s="30">
        <v>42271</v>
      </c>
      <c r="D183" s="18">
        <f t="shared" si="20"/>
        <v>42248</v>
      </c>
      <c r="E183" s="19" t="str">
        <f>IF(ISERROR(VLOOKUP(C183,FERIADOS!$A:$B,1,FALSE)),IF(WEEKDAY(C183)=1,"Dom",IF(WEEKDAY(C183)=2,"Seg",IF(WEEKDAY(C183)=3,"Ter",IF(WEEKDAY(C183)=4,"Qua",IF(WEEKDAY(C183)=5,"Qui",IF(WEEKDAY(C183)=6,"Sex","Sab")))))),"Feriado")</f>
        <v>Qui</v>
      </c>
      <c r="F183" s="32"/>
      <c r="G183" s="33"/>
      <c r="H183" s="33"/>
      <c r="I183" s="33"/>
      <c r="J183" s="21" t="str">
        <f t="shared" si="18"/>
        <v/>
      </c>
      <c r="K183" s="21">
        <f t="shared" si="14"/>
        <v>0</v>
      </c>
      <c r="L183" s="21" t="str">
        <f t="shared" si="15"/>
        <v/>
      </c>
      <c r="M183" s="22" t="str">
        <f t="shared" si="19"/>
        <v/>
      </c>
      <c r="N183" s="48"/>
      <c r="O183" s="54" t="str">
        <f>IF(N183="","",IFERROR(VLOOKUP(N183,EMPRESAS!$A:$C,3,FALSE),"NAO CADASTRADA"))</f>
        <v/>
      </c>
      <c r="P183" s="50"/>
      <c r="Q183" s="54" t="str">
        <f>IF(P183="","",IFERROR(VLOOKUP(P183,ATIVIDADES!$A:$C,3,FALSE),"NAO CADASTRADA"))</f>
        <v/>
      </c>
      <c r="R183" s="42"/>
      <c r="S183" s="48"/>
      <c r="T183" s="54" t="str">
        <f>IF(S183="","",IFERROR(VLOOKUP(S183,EMPRESAS!$A:$C,3,FALSE),"NAO CADASTRADA"))</f>
        <v/>
      </c>
      <c r="U183" s="50"/>
      <c r="V183" s="54" t="str">
        <f>IF(U183="","",IFERROR(VLOOKUP(U183,ATIVIDADES!$A:$C,3,FALSE),"NAO CADASTRADA"))</f>
        <v/>
      </c>
      <c r="W183" s="42"/>
      <c r="X183" s="48"/>
      <c r="Y183" s="54" t="str">
        <f>IF(X183="","",IFERROR(VLOOKUP(X183,EMPRESAS!$A:$C,3,FALSE),"NAO CADASTRADA"))</f>
        <v/>
      </c>
      <c r="Z183" s="50"/>
      <c r="AA183" s="54" t="str">
        <f>IF(Z183="","",IFERROR(VLOOKUP(Z183,ATIVIDADES!$A:$C,3,FALSE),"NAO CADASTRADA"))</f>
        <v/>
      </c>
      <c r="AB183" s="42"/>
      <c r="AC183" s="48"/>
      <c r="AD183" s="54" t="str">
        <f>IF(AC183="","",IFERROR(VLOOKUP(AC183,EMPRESAS!$A:$C,3,FALSE),"NAO CADASTRADA"))</f>
        <v/>
      </c>
      <c r="AE183" s="50"/>
      <c r="AF183" s="54" t="str">
        <f>IF(AE183="","",IFERROR(VLOOKUP(AE183,ATIVIDADES!$A:$C,3,FALSE),"NAO CADASTRADA"))</f>
        <v/>
      </c>
      <c r="AG183" s="42"/>
      <c r="AH183" s="48"/>
      <c r="AI183" s="54" t="str">
        <f>IF(AH183="","",IFERROR(VLOOKUP(AH183,EMPRESAS!$A:$C,3,FALSE),"NAO CADASTRADA"))</f>
        <v/>
      </c>
      <c r="AJ183" s="50"/>
      <c r="AK183" s="54" t="str">
        <f>IF(AJ183="","",IFERROR(VLOOKUP(AJ183,ATIVIDADES!$A:$C,3,FALSE),"NAO CADASTRADA"))</f>
        <v/>
      </c>
      <c r="AL183" s="42"/>
    </row>
    <row r="184" spans="1:38" x14ac:dyDescent="0.25">
      <c r="A184" s="26" t="str">
        <f t="shared" si="16"/>
        <v>OK</v>
      </c>
      <c r="B184" s="29">
        <f t="shared" si="17"/>
        <v>2487914866</v>
      </c>
      <c r="C184" s="30">
        <v>42272</v>
      </c>
      <c r="D184" s="18">
        <f t="shared" si="20"/>
        <v>42248</v>
      </c>
      <c r="E184" s="19" t="str">
        <f>IF(ISERROR(VLOOKUP(C184,FERIADOS!$A:$B,1,FALSE)),IF(WEEKDAY(C184)=1,"Dom",IF(WEEKDAY(C184)=2,"Seg",IF(WEEKDAY(C184)=3,"Ter",IF(WEEKDAY(C184)=4,"Qua",IF(WEEKDAY(C184)=5,"Qui",IF(WEEKDAY(C184)=6,"Sex","Sab")))))),"Feriado")</f>
        <v>Sex</v>
      </c>
      <c r="F184" s="32"/>
      <c r="G184" s="33"/>
      <c r="H184" s="33"/>
      <c r="I184" s="33"/>
      <c r="J184" s="21" t="str">
        <f t="shared" si="18"/>
        <v/>
      </c>
      <c r="K184" s="21">
        <f t="shared" si="14"/>
        <v>0</v>
      </c>
      <c r="L184" s="21" t="str">
        <f t="shared" si="15"/>
        <v/>
      </c>
      <c r="M184" s="22" t="str">
        <f t="shared" si="19"/>
        <v/>
      </c>
      <c r="N184" s="48"/>
      <c r="O184" s="54" t="str">
        <f>IF(N184="","",IFERROR(VLOOKUP(N184,EMPRESAS!$A:$C,3,FALSE),"NAO CADASTRADA"))</f>
        <v/>
      </c>
      <c r="P184" s="50"/>
      <c r="Q184" s="54" t="str">
        <f>IF(P184="","",IFERROR(VLOOKUP(P184,ATIVIDADES!$A:$C,3,FALSE),"NAO CADASTRADA"))</f>
        <v/>
      </c>
      <c r="R184" s="42"/>
      <c r="S184" s="48"/>
      <c r="T184" s="54" t="str">
        <f>IF(S184="","",IFERROR(VLOOKUP(S184,EMPRESAS!$A:$C,3,FALSE),"NAO CADASTRADA"))</f>
        <v/>
      </c>
      <c r="U184" s="50"/>
      <c r="V184" s="54" t="str">
        <f>IF(U184="","",IFERROR(VLOOKUP(U184,ATIVIDADES!$A:$C,3,FALSE),"NAO CADASTRADA"))</f>
        <v/>
      </c>
      <c r="W184" s="42"/>
      <c r="X184" s="48"/>
      <c r="Y184" s="54" t="str">
        <f>IF(X184="","",IFERROR(VLOOKUP(X184,EMPRESAS!$A:$C,3,FALSE),"NAO CADASTRADA"))</f>
        <v/>
      </c>
      <c r="Z184" s="50"/>
      <c r="AA184" s="54" t="str">
        <f>IF(Z184="","",IFERROR(VLOOKUP(Z184,ATIVIDADES!$A:$C,3,FALSE),"NAO CADASTRADA"))</f>
        <v/>
      </c>
      <c r="AB184" s="42"/>
      <c r="AC184" s="48"/>
      <c r="AD184" s="54" t="str">
        <f>IF(AC184="","",IFERROR(VLOOKUP(AC184,EMPRESAS!$A:$C,3,FALSE),"NAO CADASTRADA"))</f>
        <v/>
      </c>
      <c r="AE184" s="50"/>
      <c r="AF184" s="54" t="str">
        <f>IF(AE184="","",IFERROR(VLOOKUP(AE184,ATIVIDADES!$A:$C,3,FALSE),"NAO CADASTRADA"))</f>
        <v/>
      </c>
      <c r="AG184" s="42"/>
      <c r="AH184" s="48"/>
      <c r="AI184" s="54" t="str">
        <f>IF(AH184="","",IFERROR(VLOOKUP(AH184,EMPRESAS!$A:$C,3,FALSE),"NAO CADASTRADA"))</f>
        <v/>
      </c>
      <c r="AJ184" s="50"/>
      <c r="AK184" s="54" t="str">
        <f>IF(AJ184="","",IFERROR(VLOOKUP(AJ184,ATIVIDADES!$A:$C,3,FALSE),"NAO CADASTRADA"))</f>
        <v/>
      </c>
      <c r="AL184" s="42"/>
    </row>
    <row r="185" spans="1:38" x14ac:dyDescent="0.25">
      <c r="A185" s="26" t="str">
        <f t="shared" si="16"/>
        <v>OK</v>
      </c>
      <c r="B185" s="29">
        <f t="shared" si="17"/>
        <v>2487914866</v>
      </c>
      <c r="C185" s="30">
        <v>42273</v>
      </c>
      <c r="D185" s="18">
        <f t="shared" si="20"/>
        <v>42248</v>
      </c>
      <c r="E185" s="19" t="str">
        <f>IF(ISERROR(VLOOKUP(C185,FERIADOS!$A:$B,1,FALSE)),IF(WEEKDAY(C185)=1,"Dom",IF(WEEKDAY(C185)=2,"Seg",IF(WEEKDAY(C185)=3,"Ter",IF(WEEKDAY(C185)=4,"Qua",IF(WEEKDAY(C185)=5,"Qui",IF(WEEKDAY(C185)=6,"Sex","Sab")))))),"Feriado")</f>
        <v>Sab</v>
      </c>
      <c r="F185" s="32"/>
      <c r="G185" s="33"/>
      <c r="H185" s="33"/>
      <c r="I185" s="33"/>
      <c r="J185" s="21" t="str">
        <f t="shared" si="18"/>
        <v/>
      </c>
      <c r="K185" s="21">
        <f t="shared" si="14"/>
        <v>0</v>
      </c>
      <c r="L185" s="21" t="str">
        <f t="shared" si="15"/>
        <v/>
      </c>
      <c r="M185" s="22" t="str">
        <f t="shared" si="19"/>
        <v/>
      </c>
      <c r="N185" s="48"/>
      <c r="O185" s="54" t="str">
        <f>IF(N185="","",IFERROR(VLOOKUP(N185,EMPRESAS!$A:$C,3,FALSE),"NAO CADASTRADA"))</f>
        <v/>
      </c>
      <c r="P185" s="50"/>
      <c r="Q185" s="54" t="str">
        <f>IF(P185="","",IFERROR(VLOOKUP(P185,ATIVIDADES!$A:$C,3,FALSE),"NAO CADASTRADA"))</f>
        <v/>
      </c>
      <c r="R185" s="42"/>
      <c r="S185" s="48"/>
      <c r="T185" s="54" t="str">
        <f>IF(S185="","",IFERROR(VLOOKUP(S185,EMPRESAS!$A:$C,3,FALSE),"NAO CADASTRADA"))</f>
        <v/>
      </c>
      <c r="U185" s="50"/>
      <c r="V185" s="54" t="str">
        <f>IF(U185="","",IFERROR(VLOOKUP(U185,ATIVIDADES!$A:$C,3,FALSE),"NAO CADASTRADA"))</f>
        <v/>
      </c>
      <c r="W185" s="42"/>
      <c r="X185" s="48"/>
      <c r="Y185" s="54" t="str">
        <f>IF(X185="","",IFERROR(VLOOKUP(X185,EMPRESAS!$A:$C,3,FALSE),"NAO CADASTRADA"))</f>
        <v/>
      </c>
      <c r="Z185" s="50"/>
      <c r="AA185" s="54" t="str">
        <f>IF(Z185="","",IFERROR(VLOOKUP(Z185,ATIVIDADES!$A:$C,3,FALSE),"NAO CADASTRADA"))</f>
        <v/>
      </c>
      <c r="AB185" s="42"/>
      <c r="AC185" s="48"/>
      <c r="AD185" s="54" t="str">
        <f>IF(AC185="","",IFERROR(VLOOKUP(AC185,EMPRESAS!$A:$C,3,FALSE),"NAO CADASTRADA"))</f>
        <v/>
      </c>
      <c r="AE185" s="50"/>
      <c r="AF185" s="54" t="str">
        <f>IF(AE185="","",IFERROR(VLOOKUP(AE185,ATIVIDADES!$A:$C,3,FALSE),"NAO CADASTRADA"))</f>
        <v/>
      </c>
      <c r="AG185" s="42"/>
      <c r="AH185" s="48"/>
      <c r="AI185" s="54" t="str">
        <f>IF(AH185="","",IFERROR(VLOOKUP(AH185,EMPRESAS!$A:$C,3,FALSE),"NAO CADASTRADA"))</f>
        <v/>
      </c>
      <c r="AJ185" s="50"/>
      <c r="AK185" s="54" t="str">
        <f>IF(AJ185="","",IFERROR(VLOOKUP(AJ185,ATIVIDADES!$A:$C,3,FALSE),"NAO CADASTRADA"))</f>
        <v/>
      </c>
      <c r="AL185" s="42"/>
    </row>
    <row r="186" spans="1:38" x14ac:dyDescent="0.25">
      <c r="A186" s="26" t="str">
        <f t="shared" si="16"/>
        <v>OK</v>
      </c>
      <c r="B186" s="29">
        <f t="shared" si="17"/>
        <v>2487914866</v>
      </c>
      <c r="C186" s="30">
        <v>42274</v>
      </c>
      <c r="D186" s="18">
        <f t="shared" si="20"/>
        <v>42248</v>
      </c>
      <c r="E186" s="19" t="str">
        <f>IF(ISERROR(VLOOKUP(C186,FERIADOS!$A:$B,1,FALSE)),IF(WEEKDAY(C186)=1,"Dom",IF(WEEKDAY(C186)=2,"Seg",IF(WEEKDAY(C186)=3,"Ter",IF(WEEKDAY(C186)=4,"Qua",IF(WEEKDAY(C186)=5,"Qui",IF(WEEKDAY(C186)=6,"Sex","Sab")))))),"Feriado")</f>
        <v>Dom</v>
      </c>
      <c r="F186" s="32"/>
      <c r="G186" s="33"/>
      <c r="H186" s="33"/>
      <c r="I186" s="33"/>
      <c r="J186" s="21" t="str">
        <f t="shared" si="18"/>
        <v/>
      </c>
      <c r="K186" s="21">
        <f t="shared" si="14"/>
        <v>0</v>
      </c>
      <c r="L186" s="21" t="str">
        <f t="shared" si="15"/>
        <v/>
      </c>
      <c r="M186" s="22" t="str">
        <f t="shared" si="19"/>
        <v/>
      </c>
      <c r="N186" s="48"/>
      <c r="O186" s="54" t="str">
        <f>IF(N186="","",IFERROR(VLOOKUP(N186,EMPRESAS!$A:$C,3,FALSE),"NAO CADASTRADA"))</f>
        <v/>
      </c>
      <c r="P186" s="50"/>
      <c r="Q186" s="54" t="str">
        <f>IF(P186="","",IFERROR(VLOOKUP(P186,ATIVIDADES!$A:$C,3,FALSE),"NAO CADASTRADA"))</f>
        <v/>
      </c>
      <c r="R186" s="42"/>
      <c r="S186" s="48"/>
      <c r="T186" s="54" t="str">
        <f>IF(S186="","",IFERROR(VLOOKUP(S186,EMPRESAS!$A:$C,3,FALSE),"NAO CADASTRADA"))</f>
        <v/>
      </c>
      <c r="U186" s="50"/>
      <c r="V186" s="54" t="str">
        <f>IF(U186="","",IFERROR(VLOOKUP(U186,ATIVIDADES!$A:$C,3,FALSE),"NAO CADASTRADA"))</f>
        <v/>
      </c>
      <c r="W186" s="42"/>
      <c r="X186" s="48"/>
      <c r="Y186" s="54" t="str">
        <f>IF(X186="","",IFERROR(VLOOKUP(X186,EMPRESAS!$A:$C,3,FALSE),"NAO CADASTRADA"))</f>
        <v/>
      </c>
      <c r="Z186" s="50"/>
      <c r="AA186" s="54" t="str">
        <f>IF(Z186="","",IFERROR(VLOOKUP(Z186,ATIVIDADES!$A:$C,3,FALSE),"NAO CADASTRADA"))</f>
        <v/>
      </c>
      <c r="AB186" s="42"/>
      <c r="AC186" s="48"/>
      <c r="AD186" s="54" t="str">
        <f>IF(AC186="","",IFERROR(VLOOKUP(AC186,EMPRESAS!$A:$C,3,FALSE),"NAO CADASTRADA"))</f>
        <v/>
      </c>
      <c r="AE186" s="50"/>
      <c r="AF186" s="54" t="str">
        <f>IF(AE186="","",IFERROR(VLOOKUP(AE186,ATIVIDADES!$A:$C,3,FALSE),"NAO CADASTRADA"))</f>
        <v/>
      </c>
      <c r="AG186" s="42"/>
      <c r="AH186" s="48"/>
      <c r="AI186" s="54" t="str">
        <f>IF(AH186="","",IFERROR(VLOOKUP(AH186,EMPRESAS!$A:$C,3,FALSE),"NAO CADASTRADA"))</f>
        <v/>
      </c>
      <c r="AJ186" s="50"/>
      <c r="AK186" s="54" t="str">
        <f>IF(AJ186="","",IFERROR(VLOOKUP(AJ186,ATIVIDADES!$A:$C,3,FALSE),"NAO CADASTRADA"))</f>
        <v/>
      </c>
      <c r="AL186" s="42"/>
    </row>
    <row r="187" spans="1:38" x14ac:dyDescent="0.25">
      <c r="A187" s="26" t="str">
        <f t="shared" si="16"/>
        <v>OK</v>
      </c>
      <c r="B187" s="29">
        <f t="shared" si="17"/>
        <v>2487914866</v>
      </c>
      <c r="C187" s="30">
        <v>42275</v>
      </c>
      <c r="D187" s="18">
        <f t="shared" si="20"/>
        <v>42248</v>
      </c>
      <c r="E187" s="19" t="str">
        <f>IF(ISERROR(VLOOKUP(C187,FERIADOS!$A:$B,1,FALSE)),IF(WEEKDAY(C187)=1,"Dom",IF(WEEKDAY(C187)=2,"Seg",IF(WEEKDAY(C187)=3,"Ter",IF(WEEKDAY(C187)=4,"Qua",IF(WEEKDAY(C187)=5,"Qui",IF(WEEKDAY(C187)=6,"Sex","Sab")))))),"Feriado")</f>
        <v>Seg</v>
      </c>
      <c r="F187" s="32"/>
      <c r="G187" s="33"/>
      <c r="H187" s="33"/>
      <c r="I187" s="33"/>
      <c r="J187" s="21" t="str">
        <f t="shared" si="18"/>
        <v/>
      </c>
      <c r="K187" s="21">
        <f t="shared" si="14"/>
        <v>0</v>
      </c>
      <c r="L187" s="21" t="str">
        <f t="shared" si="15"/>
        <v/>
      </c>
      <c r="M187" s="22" t="str">
        <f t="shared" si="19"/>
        <v/>
      </c>
      <c r="N187" s="48"/>
      <c r="O187" s="54" t="str">
        <f>IF(N187="","",IFERROR(VLOOKUP(N187,EMPRESAS!$A:$C,3,FALSE),"NAO CADASTRADA"))</f>
        <v/>
      </c>
      <c r="P187" s="50"/>
      <c r="Q187" s="54" t="str">
        <f>IF(P187="","",IFERROR(VLOOKUP(P187,ATIVIDADES!$A:$C,3,FALSE),"NAO CADASTRADA"))</f>
        <v/>
      </c>
      <c r="R187" s="42"/>
      <c r="S187" s="48"/>
      <c r="T187" s="54" t="str">
        <f>IF(S187="","",IFERROR(VLOOKUP(S187,EMPRESAS!$A:$C,3,FALSE),"NAO CADASTRADA"))</f>
        <v/>
      </c>
      <c r="U187" s="50"/>
      <c r="V187" s="54" t="str">
        <f>IF(U187="","",IFERROR(VLOOKUP(U187,ATIVIDADES!$A:$C,3,FALSE),"NAO CADASTRADA"))</f>
        <v/>
      </c>
      <c r="W187" s="42"/>
      <c r="X187" s="48"/>
      <c r="Y187" s="54" t="str">
        <f>IF(X187="","",IFERROR(VLOOKUP(X187,EMPRESAS!$A:$C,3,FALSE),"NAO CADASTRADA"))</f>
        <v/>
      </c>
      <c r="Z187" s="50"/>
      <c r="AA187" s="54" t="str">
        <f>IF(Z187="","",IFERROR(VLOOKUP(Z187,ATIVIDADES!$A:$C,3,FALSE),"NAO CADASTRADA"))</f>
        <v/>
      </c>
      <c r="AB187" s="42"/>
      <c r="AC187" s="48"/>
      <c r="AD187" s="54" t="str">
        <f>IF(AC187="","",IFERROR(VLOOKUP(AC187,EMPRESAS!$A:$C,3,FALSE),"NAO CADASTRADA"))</f>
        <v/>
      </c>
      <c r="AE187" s="50"/>
      <c r="AF187" s="54" t="str">
        <f>IF(AE187="","",IFERROR(VLOOKUP(AE187,ATIVIDADES!$A:$C,3,FALSE),"NAO CADASTRADA"))</f>
        <v/>
      </c>
      <c r="AG187" s="42"/>
      <c r="AH187" s="48"/>
      <c r="AI187" s="54" t="str">
        <f>IF(AH187="","",IFERROR(VLOOKUP(AH187,EMPRESAS!$A:$C,3,FALSE),"NAO CADASTRADA"))</f>
        <v/>
      </c>
      <c r="AJ187" s="50"/>
      <c r="AK187" s="54" t="str">
        <f>IF(AJ187="","",IFERROR(VLOOKUP(AJ187,ATIVIDADES!$A:$C,3,FALSE),"NAO CADASTRADA"))</f>
        <v/>
      </c>
      <c r="AL187" s="42"/>
    </row>
    <row r="188" spans="1:38" x14ac:dyDescent="0.25">
      <c r="A188" s="26" t="str">
        <f t="shared" si="16"/>
        <v>OK</v>
      </c>
      <c r="B188" s="29">
        <f t="shared" si="17"/>
        <v>2487914866</v>
      </c>
      <c r="C188" s="30">
        <v>42276</v>
      </c>
      <c r="D188" s="18">
        <f t="shared" si="20"/>
        <v>42248</v>
      </c>
      <c r="E188" s="19" t="str">
        <f>IF(ISERROR(VLOOKUP(C188,FERIADOS!$A:$B,1,FALSE)),IF(WEEKDAY(C188)=1,"Dom",IF(WEEKDAY(C188)=2,"Seg",IF(WEEKDAY(C188)=3,"Ter",IF(WEEKDAY(C188)=4,"Qua",IF(WEEKDAY(C188)=5,"Qui",IF(WEEKDAY(C188)=6,"Sex","Sab")))))),"Feriado")</f>
        <v>Ter</v>
      </c>
      <c r="F188" s="32"/>
      <c r="G188" s="33"/>
      <c r="H188" s="33"/>
      <c r="I188" s="33"/>
      <c r="J188" s="21" t="str">
        <f t="shared" si="18"/>
        <v/>
      </c>
      <c r="K188" s="21">
        <f t="shared" si="14"/>
        <v>0</v>
      </c>
      <c r="L188" s="21" t="str">
        <f t="shared" si="15"/>
        <v/>
      </c>
      <c r="M188" s="22" t="str">
        <f t="shared" si="19"/>
        <v/>
      </c>
      <c r="N188" s="48"/>
      <c r="O188" s="54" t="str">
        <f>IF(N188="","",IFERROR(VLOOKUP(N188,EMPRESAS!$A:$C,3,FALSE),"NAO CADASTRADA"))</f>
        <v/>
      </c>
      <c r="P188" s="50"/>
      <c r="Q188" s="54" t="str">
        <f>IF(P188="","",IFERROR(VLOOKUP(P188,ATIVIDADES!$A:$C,3,FALSE),"NAO CADASTRADA"))</f>
        <v/>
      </c>
      <c r="R188" s="42"/>
      <c r="S188" s="48"/>
      <c r="T188" s="54" t="str">
        <f>IF(S188="","",IFERROR(VLOOKUP(S188,EMPRESAS!$A:$C,3,FALSE),"NAO CADASTRADA"))</f>
        <v/>
      </c>
      <c r="U188" s="50"/>
      <c r="V188" s="54" t="str">
        <f>IF(U188="","",IFERROR(VLOOKUP(U188,ATIVIDADES!$A:$C,3,FALSE),"NAO CADASTRADA"))</f>
        <v/>
      </c>
      <c r="W188" s="42"/>
      <c r="X188" s="48"/>
      <c r="Y188" s="54" t="str">
        <f>IF(X188="","",IFERROR(VLOOKUP(X188,EMPRESAS!$A:$C,3,FALSE),"NAO CADASTRADA"))</f>
        <v/>
      </c>
      <c r="Z188" s="50"/>
      <c r="AA188" s="54" t="str">
        <f>IF(Z188="","",IFERROR(VLOOKUP(Z188,ATIVIDADES!$A:$C,3,FALSE),"NAO CADASTRADA"))</f>
        <v/>
      </c>
      <c r="AB188" s="42"/>
      <c r="AC188" s="48"/>
      <c r="AD188" s="54" t="str">
        <f>IF(AC188="","",IFERROR(VLOOKUP(AC188,EMPRESAS!$A:$C,3,FALSE),"NAO CADASTRADA"))</f>
        <v/>
      </c>
      <c r="AE188" s="50"/>
      <c r="AF188" s="54" t="str">
        <f>IF(AE188="","",IFERROR(VLOOKUP(AE188,ATIVIDADES!$A:$C,3,FALSE),"NAO CADASTRADA"))</f>
        <v/>
      </c>
      <c r="AG188" s="42"/>
      <c r="AH188" s="48"/>
      <c r="AI188" s="54" t="str">
        <f>IF(AH188="","",IFERROR(VLOOKUP(AH188,EMPRESAS!$A:$C,3,FALSE),"NAO CADASTRADA"))</f>
        <v/>
      </c>
      <c r="AJ188" s="50"/>
      <c r="AK188" s="54" t="str">
        <f>IF(AJ188="","",IFERROR(VLOOKUP(AJ188,ATIVIDADES!$A:$C,3,FALSE),"NAO CADASTRADA"))</f>
        <v/>
      </c>
      <c r="AL188" s="42"/>
    </row>
    <row r="189" spans="1:38" x14ac:dyDescent="0.25">
      <c r="A189" s="26" t="str">
        <f t="shared" si="16"/>
        <v>OK</v>
      </c>
      <c r="B189" s="29">
        <f t="shared" si="17"/>
        <v>2487914866</v>
      </c>
      <c r="C189" s="30">
        <v>42277</v>
      </c>
      <c r="D189" s="18">
        <f t="shared" si="20"/>
        <v>42248</v>
      </c>
      <c r="E189" s="19" t="str">
        <f>IF(ISERROR(VLOOKUP(C189,FERIADOS!$A:$B,1,FALSE)),IF(WEEKDAY(C189)=1,"Dom",IF(WEEKDAY(C189)=2,"Seg",IF(WEEKDAY(C189)=3,"Ter",IF(WEEKDAY(C189)=4,"Qua",IF(WEEKDAY(C189)=5,"Qui",IF(WEEKDAY(C189)=6,"Sex","Sab")))))),"Feriado")</f>
        <v>Qua</v>
      </c>
      <c r="F189" s="32"/>
      <c r="G189" s="33"/>
      <c r="H189" s="33"/>
      <c r="I189" s="33"/>
      <c r="J189" s="21" t="str">
        <f t="shared" si="18"/>
        <v/>
      </c>
      <c r="K189" s="21">
        <f t="shared" si="14"/>
        <v>0</v>
      </c>
      <c r="L189" s="21" t="str">
        <f t="shared" si="15"/>
        <v/>
      </c>
      <c r="M189" s="22" t="str">
        <f t="shared" si="19"/>
        <v/>
      </c>
      <c r="N189" s="48"/>
      <c r="O189" s="54" t="str">
        <f>IF(N189="","",IFERROR(VLOOKUP(N189,EMPRESAS!$A:$C,3,FALSE),"NAO CADASTRADA"))</f>
        <v/>
      </c>
      <c r="P189" s="50"/>
      <c r="Q189" s="54" t="str">
        <f>IF(P189="","",IFERROR(VLOOKUP(P189,ATIVIDADES!$A:$C,3,FALSE),"NAO CADASTRADA"))</f>
        <v/>
      </c>
      <c r="R189" s="42"/>
      <c r="S189" s="48"/>
      <c r="T189" s="54" t="str">
        <f>IF(S189="","",IFERROR(VLOOKUP(S189,EMPRESAS!$A:$C,3,FALSE),"NAO CADASTRADA"))</f>
        <v/>
      </c>
      <c r="U189" s="50"/>
      <c r="V189" s="54" t="str">
        <f>IF(U189="","",IFERROR(VLOOKUP(U189,ATIVIDADES!$A:$C,3,FALSE),"NAO CADASTRADA"))</f>
        <v/>
      </c>
      <c r="W189" s="42"/>
      <c r="X189" s="48"/>
      <c r="Y189" s="54" t="str">
        <f>IF(X189="","",IFERROR(VLOOKUP(X189,EMPRESAS!$A:$C,3,FALSE),"NAO CADASTRADA"))</f>
        <v/>
      </c>
      <c r="Z189" s="50"/>
      <c r="AA189" s="54" t="str">
        <f>IF(Z189="","",IFERROR(VLOOKUP(Z189,ATIVIDADES!$A:$C,3,FALSE),"NAO CADASTRADA"))</f>
        <v/>
      </c>
      <c r="AB189" s="42"/>
      <c r="AC189" s="48"/>
      <c r="AD189" s="54" t="str">
        <f>IF(AC189="","",IFERROR(VLOOKUP(AC189,EMPRESAS!$A:$C,3,FALSE),"NAO CADASTRADA"))</f>
        <v/>
      </c>
      <c r="AE189" s="50"/>
      <c r="AF189" s="54" t="str">
        <f>IF(AE189="","",IFERROR(VLOOKUP(AE189,ATIVIDADES!$A:$C,3,FALSE),"NAO CADASTRADA"))</f>
        <v/>
      </c>
      <c r="AG189" s="42"/>
      <c r="AH189" s="48"/>
      <c r="AI189" s="54" t="str">
        <f>IF(AH189="","",IFERROR(VLOOKUP(AH189,EMPRESAS!$A:$C,3,FALSE),"NAO CADASTRADA"))</f>
        <v/>
      </c>
      <c r="AJ189" s="50"/>
      <c r="AK189" s="54" t="str">
        <f>IF(AJ189="","",IFERROR(VLOOKUP(AJ189,ATIVIDADES!$A:$C,3,FALSE),"NAO CADASTRADA"))</f>
        <v/>
      </c>
      <c r="AL189" s="42"/>
    </row>
    <row r="190" spans="1:38" x14ac:dyDescent="0.25">
      <c r="A190" s="26" t="str">
        <f t="shared" si="16"/>
        <v>OK</v>
      </c>
      <c r="B190" s="29">
        <f t="shared" si="17"/>
        <v>2487914866</v>
      </c>
      <c r="C190" s="30">
        <v>42278</v>
      </c>
      <c r="D190" s="18">
        <f t="shared" si="20"/>
        <v>42278</v>
      </c>
      <c r="E190" s="19" t="str">
        <f>IF(ISERROR(VLOOKUP(C190,FERIADOS!$A:$B,1,FALSE)),IF(WEEKDAY(C190)=1,"Dom",IF(WEEKDAY(C190)=2,"Seg",IF(WEEKDAY(C190)=3,"Ter",IF(WEEKDAY(C190)=4,"Qua",IF(WEEKDAY(C190)=5,"Qui",IF(WEEKDAY(C190)=6,"Sex","Sab")))))),"Feriado")</f>
        <v>Qui</v>
      </c>
      <c r="F190" s="32"/>
      <c r="G190" s="33"/>
      <c r="H190" s="33"/>
      <c r="I190" s="33"/>
      <c r="J190" s="21" t="str">
        <f t="shared" si="18"/>
        <v/>
      </c>
      <c r="K190" s="21">
        <f t="shared" si="14"/>
        <v>0</v>
      </c>
      <c r="L190" s="21" t="str">
        <f t="shared" si="15"/>
        <v/>
      </c>
      <c r="M190" s="22" t="str">
        <f t="shared" si="19"/>
        <v/>
      </c>
      <c r="N190" s="48"/>
      <c r="O190" s="54" t="str">
        <f>IF(N190="","",IFERROR(VLOOKUP(N190,EMPRESAS!$A:$C,3,FALSE),"NAO CADASTRADA"))</f>
        <v/>
      </c>
      <c r="P190" s="50"/>
      <c r="Q190" s="54" t="str">
        <f>IF(P190="","",IFERROR(VLOOKUP(P190,ATIVIDADES!$A:$C,3,FALSE),"NAO CADASTRADA"))</f>
        <v/>
      </c>
      <c r="R190" s="42"/>
      <c r="S190" s="48"/>
      <c r="T190" s="54" t="str">
        <f>IF(S190="","",IFERROR(VLOOKUP(S190,EMPRESAS!$A:$C,3,FALSE),"NAO CADASTRADA"))</f>
        <v/>
      </c>
      <c r="U190" s="50"/>
      <c r="V190" s="54" t="str">
        <f>IF(U190="","",IFERROR(VLOOKUP(U190,ATIVIDADES!$A:$C,3,FALSE),"NAO CADASTRADA"))</f>
        <v/>
      </c>
      <c r="W190" s="42"/>
      <c r="X190" s="48"/>
      <c r="Y190" s="54" t="str">
        <f>IF(X190="","",IFERROR(VLOOKUP(X190,EMPRESAS!$A:$C,3,FALSE),"NAO CADASTRADA"))</f>
        <v/>
      </c>
      <c r="Z190" s="50"/>
      <c r="AA190" s="54" t="str">
        <f>IF(Z190="","",IFERROR(VLOOKUP(Z190,ATIVIDADES!$A:$C,3,FALSE),"NAO CADASTRADA"))</f>
        <v/>
      </c>
      <c r="AB190" s="42"/>
      <c r="AC190" s="48"/>
      <c r="AD190" s="54" t="str">
        <f>IF(AC190="","",IFERROR(VLOOKUP(AC190,EMPRESAS!$A:$C,3,FALSE),"NAO CADASTRADA"))</f>
        <v/>
      </c>
      <c r="AE190" s="50"/>
      <c r="AF190" s="54" t="str">
        <f>IF(AE190="","",IFERROR(VLOOKUP(AE190,ATIVIDADES!$A:$C,3,FALSE),"NAO CADASTRADA"))</f>
        <v/>
      </c>
      <c r="AG190" s="42"/>
      <c r="AH190" s="48"/>
      <c r="AI190" s="54" t="str">
        <f>IF(AH190="","",IFERROR(VLOOKUP(AH190,EMPRESAS!$A:$C,3,FALSE),"NAO CADASTRADA"))</f>
        <v/>
      </c>
      <c r="AJ190" s="50"/>
      <c r="AK190" s="54" t="str">
        <f>IF(AJ190="","",IFERROR(VLOOKUP(AJ190,ATIVIDADES!$A:$C,3,FALSE),"NAO CADASTRADA"))</f>
        <v/>
      </c>
      <c r="AL190" s="42"/>
    </row>
    <row r="191" spans="1:38" x14ac:dyDescent="0.25">
      <c r="A191" s="26" t="str">
        <f t="shared" si="16"/>
        <v>OK</v>
      </c>
      <c r="B191" s="29">
        <f t="shared" si="17"/>
        <v>2487914866</v>
      </c>
      <c r="C191" s="30">
        <v>42279</v>
      </c>
      <c r="D191" s="18">
        <f t="shared" si="20"/>
        <v>42278</v>
      </c>
      <c r="E191" s="19" t="str">
        <f>IF(ISERROR(VLOOKUP(C191,FERIADOS!$A:$B,1,FALSE)),IF(WEEKDAY(C191)=1,"Dom",IF(WEEKDAY(C191)=2,"Seg",IF(WEEKDAY(C191)=3,"Ter",IF(WEEKDAY(C191)=4,"Qua",IF(WEEKDAY(C191)=5,"Qui",IF(WEEKDAY(C191)=6,"Sex","Sab")))))),"Feriado")</f>
        <v>Sex</v>
      </c>
      <c r="F191" s="32"/>
      <c r="G191" s="33"/>
      <c r="H191" s="33"/>
      <c r="I191" s="33"/>
      <c r="J191" s="21" t="str">
        <f t="shared" si="18"/>
        <v/>
      </c>
      <c r="K191" s="21">
        <f t="shared" si="14"/>
        <v>0</v>
      </c>
      <c r="L191" s="21" t="str">
        <f t="shared" si="15"/>
        <v/>
      </c>
      <c r="M191" s="22" t="str">
        <f t="shared" si="19"/>
        <v/>
      </c>
      <c r="N191" s="48"/>
      <c r="O191" s="54" t="str">
        <f>IF(N191="","",IFERROR(VLOOKUP(N191,EMPRESAS!$A:$C,3,FALSE),"NAO CADASTRADA"))</f>
        <v/>
      </c>
      <c r="P191" s="50"/>
      <c r="Q191" s="54" t="str">
        <f>IF(P191="","",IFERROR(VLOOKUP(P191,ATIVIDADES!$A:$C,3,FALSE),"NAO CADASTRADA"))</f>
        <v/>
      </c>
      <c r="R191" s="42"/>
      <c r="S191" s="48"/>
      <c r="T191" s="54" t="str">
        <f>IF(S191="","",IFERROR(VLOOKUP(S191,EMPRESAS!$A:$C,3,FALSE),"NAO CADASTRADA"))</f>
        <v/>
      </c>
      <c r="U191" s="50"/>
      <c r="V191" s="54" t="str">
        <f>IF(U191="","",IFERROR(VLOOKUP(U191,ATIVIDADES!$A:$C,3,FALSE),"NAO CADASTRADA"))</f>
        <v/>
      </c>
      <c r="W191" s="42"/>
      <c r="X191" s="48"/>
      <c r="Y191" s="54" t="str">
        <f>IF(X191="","",IFERROR(VLOOKUP(X191,EMPRESAS!$A:$C,3,FALSE),"NAO CADASTRADA"))</f>
        <v/>
      </c>
      <c r="Z191" s="50"/>
      <c r="AA191" s="54" t="str">
        <f>IF(Z191="","",IFERROR(VLOOKUP(Z191,ATIVIDADES!$A:$C,3,FALSE),"NAO CADASTRADA"))</f>
        <v/>
      </c>
      <c r="AB191" s="42"/>
      <c r="AC191" s="48"/>
      <c r="AD191" s="54" t="str">
        <f>IF(AC191="","",IFERROR(VLOOKUP(AC191,EMPRESAS!$A:$C,3,FALSE),"NAO CADASTRADA"))</f>
        <v/>
      </c>
      <c r="AE191" s="50"/>
      <c r="AF191" s="54" t="str">
        <f>IF(AE191="","",IFERROR(VLOOKUP(AE191,ATIVIDADES!$A:$C,3,FALSE),"NAO CADASTRADA"))</f>
        <v/>
      </c>
      <c r="AG191" s="42"/>
      <c r="AH191" s="48"/>
      <c r="AI191" s="54" t="str">
        <f>IF(AH191="","",IFERROR(VLOOKUP(AH191,EMPRESAS!$A:$C,3,FALSE),"NAO CADASTRADA"))</f>
        <v/>
      </c>
      <c r="AJ191" s="50"/>
      <c r="AK191" s="54" t="str">
        <f>IF(AJ191="","",IFERROR(VLOOKUP(AJ191,ATIVIDADES!$A:$C,3,FALSE),"NAO CADASTRADA"))</f>
        <v/>
      </c>
      <c r="AL191" s="42"/>
    </row>
    <row r="192" spans="1:38" x14ac:dyDescent="0.25">
      <c r="A192" s="26" t="str">
        <f t="shared" si="16"/>
        <v>OK</v>
      </c>
      <c r="B192" s="29">
        <f t="shared" si="17"/>
        <v>2487914866</v>
      </c>
      <c r="C192" s="30">
        <v>42280</v>
      </c>
      <c r="D192" s="18">
        <f t="shared" si="20"/>
        <v>42278</v>
      </c>
      <c r="E192" s="19" t="str">
        <f>IF(ISERROR(VLOOKUP(C192,FERIADOS!$A:$B,1,FALSE)),IF(WEEKDAY(C192)=1,"Dom",IF(WEEKDAY(C192)=2,"Seg",IF(WEEKDAY(C192)=3,"Ter",IF(WEEKDAY(C192)=4,"Qua",IF(WEEKDAY(C192)=5,"Qui",IF(WEEKDAY(C192)=6,"Sex","Sab")))))),"Feriado")</f>
        <v>Sab</v>
      </c>
      <c r="F192" s="32"/>
      <c r="G192" s="33"/>
      <c r="H192" s="33"/>
      <c r="I192" s="33"/>
      <c r="J192" s="21" t="str">
        <f t="shared" si="18"/>
        <v/>
      </c>
      <c r="K192" s="21">
        <f t="shared" si="14"/>
        <v>0</v>
      </c>
      <c r="L192" s="21" t="str">
        <f t="shared" si="15"/>
        <v/>
      </c>
      <c r="M192" s="22" t="str">
        <f t="shared" si="19"/>
        <v/>
      </c>
      <c r="N192" s="48"/>
      <c r="O192" s="54" t="str">
        <f>IF(N192="","",IFERROR(VLOOKUP(N192,EMPRESAS!$A:$C,3,FALSE),"NAO CADASTRADA"))</f>
        <v/>
      </c>
      <c r="P192" s="50"/>
      <c r="Q192" s="54" t="str">
        <f>IF(P192="","",IFERROR(VLOOKUP(P192,ATIVIDADES!$A:$C,3,FALSE),"NAO CADASTRADA"))</f>
        <v/>
      </c>
      <c r="R192" s="42"/>
      <c r="S192" s="48"/>
      <c r="T192" s="54" t="str">
        <f>IF(S192="","",IFERROR(VLOOKUP(S192,EMPRESAS!$A:$C,3,FALSE),"NAO CADASTRADA"))</f>
        <v/>
      </c>
      <c r="U192" s="50"/>
      <c r="V192" s="54" t="str">
        <f>IF(U192="","",IFERROR(VLOOKUP(U192,ATIVIDADES!$A:$C,3,FALSE),"NAO CADASTRADA"))</f>
        <v/>
      </c>
      <c r="W192" s="42"/>
      <c r="X192" s="48"/>
      <c r="Y192" s="54" t="str">
        <f>IF(X192="","",IFERROR(VLOOKUP(X192,EMPRESAS!$A:$C,3,FALSE),"NAO CADASTRADA"))</f>
        <v/>
      </c>
      <c r="Z192" s="50"/>
      <c r="AA192" s="54" t="str">
        <f>IF(Z192="","",IFERROR(VLOOKUP(Z192,ATIVIDADES!$A:$C,3,FALSE),"NAO CADASTRADA"))</f>
        <v/>
      </c>
      <c r="AB192" s="42"/>
      <c r="AC192" s="48"/>
      <c r="AD192" s="54" t="str">
        <f>IF(AC192="","",IFERROR(VLOOKUP(AC192,EMPRESAS!$A:$C,3,FALSE),"NAO CADASTRADA"))</f>
        <v/>
      </c>
      <c r="AE192" s="50"/>
      <c r="AF192" s="54" t="str">
        <f>IF(AE192="","",IFERROR(VLOOKUP(AE192,ATIVIDADES!$A:$C,3,FALSE),"NAO CADASTRADA"))</f>
        <v/>
      </c>
      <c r="AG192" s="42"/>
      <c r="AH192" s="48"/>
      <c r="AI192" s="54" t="str">
        <f>IF(AH192="","",IFERROR(VLOOKUP(AH192,EMPRESAS!$A:$C,3,FALSE),"NAO CADASTRADA"))</f>
        <v/>
      </c>
      <c r="AJ192" s="50"/>
      <c r="AK192" s="54" t="str">
        <f>IF(AJ192="","",IFERROR(VLOOKUP(AJ192,ATIVIDADES!$A:$C,3,FALSE),"NAO CADASTRADA"))</f>
        <v/>
      </c>
      <c r="AL192" s="42"/>
    </row>
    <row r="193" spans="1:38" x14ac:dyDescent="0.25">
      <c r="A193" s="26" t="str">
        <f t="shared" si="16"/>
        <v>OK</v>
      </c>
      <c r="B193" s="29">
        <f t="shared" si="17"/>
        <v>2487914866</v>
      </c>
      <c r="C193" s="30">
        <v>42281</v>
      </c>
      <c r="D193" s="18">
        <f t="shared" si="20"/>
        <v>42278</v>
      </c>
      <c r="E193" s="19" t="str">
        <f>IF(ISERROR(VLOOKUP(C193,FERIADOS!$A:$B,1,FALSE)),IF(WEEKDAY(C193)=1,"Dom",IF(WEEKDAY(C193)=2,"Seg",IF(WEEKDAY(C193)=3,"Ter",IF(WEEKDAY(C193)=4,"Qua",IF(WEEKDAY(C193)=5,"Qui",IF(WEEKDAY(C193)=6,"Sex","Sab")))))),"Feriado")</f>
        <v>Dom</v>
      </c>
      <c r="F193" s="32"/>
      <c r="G193" s="33"/>
      <c r="H193" s="33"/>
      <c r="I193" s="33"/>
      <c r="J193" s="21" t="str">
        <f t="shared" si="18"/>
        <v/>
      </c>
      <c r="K193" s="21">
        <f t="shared" si="14"/>
        <v>0</v>
      </c>
      <c r="L193" s="21" t="str">
        <f t="shared" si="15"/>
        <v/>
      </c>
      <c r="M193" s="22" t="str">
        <f t="shared" si="19"/>
        <v/>
      </c>
      <c r="N193" s="48"/>
      <c r="O193" s="54" t="str">
        <f>IF(N193="","",IFERROR(VLOOKUP(N193,EMPRESAS!$A:$C,3,FALSE),"NAO CADASTRADA"))</f>
        <v/>
      </c>
      <c r="P193" s="50"/>
      <c r="Q193" s="54" t="str">
        <f>IF(P193="","",IFERROR(VLOOKUP(P193,ATIVIDADES!$A:$C,3,FALSE),"NAO CADASTRADA"))</f>
        <v/>
      </c>
      <c r="R193" s="42"/>
      <c r="S193" s="48"/>
      <c r="T193" s="54" t="str">
        <f>IF(S193="","",IFERROR(VLOOKUP(S193,EMPRESAS!$A:$C,3,FALSE),"NAO CADASTRADA"))</f>
        <v/>
      </c>
      <c r="U193" s="50"/>
      <c r="V193" s="54" t="str">
        <f>IF(U193="","",IFERROR(VLOOKUP(U193,ATIVIDADES!$A:$C,3,FALSE),"NAO CADASTRADA"))</f>
        <v/>
      </c>
      <c r="W193" s="42"/>
      <c r="X193" s="48"/>
      <c r="Y193" s="54" t="str">
        <f>IF(X193="","",IFERROR(VLOOKUP(X193,EMPRESAS!$A:$C,3,FALSE),"NAO CADASTRADA"))</f>
        <v/>
      </c>
      <c r="Z193" s="50"/>
      <c r="AA193" s="54" t="str">
        <f>IF(Z193="","",IFERROR(VLOOKUP(Z193,ATIVIDADES!$A:$C,3,FALSE),"NAO CADASTRADA"))</f>
        <v/>
      </c>
      <c r="AB193" s="42"/>
      <c r="AC193" s="48"/>
      <c r="AD193" s="54" t="str">
        <f>IF(AC193="","",IFERROR(VLOOKUP(AC193,EMPRESAS!$A:$C,3,FALSE),"NAO CADASTRADA"))</f>
        <v/>
      </c>
      <c r="AE193" s="50"/>
      <c r="AF193" s="54" t="str">
        <f>IF(AE193="","",IFERROR(VLOOKUP(AE193,ATIVIDADES!$A:$C,3,FALSE),"NAO CADASTRADA"))</f>
        <v/>
      </c>
      <c r="AG193" s="42"/>
      <c r="AH193" s="48"/>
      <c r="AI193" s="54" t="str">
        <f>IF(AH193="","",IFERROR(VLOOKUP(AH193,EMPRESAS!$A:$C,3,FALSE),"NAO CADASTRADA"))</f>
        <v/>
      </c>
      <c r="AJ193" s="50"/>
      <c r="AK193" s="54" t="str">
        <f>IF(AJ193="","",IFERROR(VLOOKUP(AJ193,ATIVIDADES!$A:$C,3,FALSE),"NAO CADASTRADA"))</f>
        <v/>
      </c>
      <c r="AL193" s="42"/>
    </row>
    <row r="194" spans="1:38" x14ac:dyDescent="0.25">
      <c r="A194" s="26" t="str">
        <f t="shared" si="16"/>
        <v>OK</v>
      </c>
      <c r="B194" s="29">
        <f t="shared" si="17"/>
        <v>2487914866</v>
      </c>
      <c r="C194" s="30">
        <v>42282</v>
      </c>
      <c r="D194" s="18">
        <f t="shared" si="20"/>
        <v>42278</v>
      </c>
      <c r="E194" s="19" t="str">
        <f>IF(ISERROR(VLOOKUP(C194,FERIADOS!$A:$B,1,FALSE)),IF(WEEKDAY(C194)=1,"Dom",IF(WEEKDAY(C194)=2,"Seg",IF(WEEKDAY(C194)=3,"Ter",IF(WEEKDAY(C194)=4,"Qua",IF(WEEKDAY(C194)=5,"Qui",IF(WEEKDAY(C194)=6,"Sex","Sab")))))),"Feriado")</f>
        <v>Seg</v>
      </c>
      <c r="F194" s="32"/>
      <c r="G194" s="33"/>
      <c r="H194" s="33"/>
      <c r="I194" s="33"/>
      <c r="J194" s="21" t="str">
        <f t="shared" si="18"/>
        <v/>
      </c>
      <c r="K194" s="21">
        <f t="shared" si="14"/>
        <v>0</v>
      </c>
      <c r="L194" s="21" t="str">
        <f t="shared" si="15"/>
        <v/>
      </c>
      <c r="M194" s="22" t="str">
        <f t="shared" si="19"/>
        <v/>
      </c>
      <c r="N194" s="48"/>
      <c r="O194" s="54" t="str">
        <f>IF(N194="","",IFERROR(VLOOKUP(N194,EMPRESAS!$A:$C,3,FALSE),"NAO CADASTRADA"))</f>
        <v/>
      </c>
      <c r="P194" s="50"/>
      <c r="Q194" s="54" t="str">
        <f>IF(P194="","",IFERROR(VLOOKUP(P194,ATIVIDADES!$A:$C,3,FALSE),"NAO CADASTRADA"))</f>
        <v/>
      </c>
      <c r="R194" s="42"/>
      <c r="S194" s="48"/>
      <c r="T194" s="54" t="str">
        <f>IF(S194="","",IFERROR(VLOOKUP(S194,EMPRESAS!$A:$C,3,FALSE),"NAO CADASTRADA"))</f>
        <v/>
      </c>
      <c r="U194" s="50"/>
      <c r="V194" s="54" t="str">
        <f>IF(U194="","",IFERROR(VLOOKUP(U194,ATIVIDADES!$A:$C,3,FALSE),"NAO CADASTRADA"))</f>
        <v/>
      </c>
      <c r="W194" s="42"/>
      <c r="X194" s="48"/>
      <c r="Y194" s="54" t="str">
        <f>IF(X194="","",IFERROR(VLOOKUP(X194,EMPRESAS!$A:$C,3,FALSE),"NAO CADASTRADA"))</f>
        <v/>
      </c>
      <c r="Z194" s="50"/>
      <c r="AA194" s="54" t="str">
        <f>IF(Z194="","",IFERROR(VLOOKUP(Z194,ATIVIDADES!$A:$C,3,FALSE),"NAO CADASTRADA"))</f>
        <v/>
      </c>
      <c r="AB194" s="42"/>
      <c r="AC194" s="48"/>
      <c r="AD194" s="54" t="str">
        <f>IF(AC194="","",IFERROR(VLOOKUP(AC194,EMPRESAS!$A:$C,3,FALSE),"NAO CADASTRADA"))</f>
        <v/>
      </c>
      <c r="AE194" s="50"/>
      <c r="AF194" s="54" t="str">
        <f>IF(AE194="","",IFERROR(VLOOKUP(AE194,ATIVIDADES!$A:$C,3,FALSE),"NAO CADASTRADA"))</f>
        <v/>
      </c>
      <c r="AG194" s="42"/>
      <c r="AH194" s="48"/>
      <c r="AI194" s="54" t="str">
        <f>IF(AH194="","",IFERROR(VLOOKUP(AH194,EMPRESAS!$A:$C,3,FALSE),"NAO CADASTRADA"))</f>
        <v/>
      </c>
      <c r="AJ194" s="50"/>
      <c r="AK194" s="54" t="str">
        <f>IF(AJ194="","",IFERROR(VLOOKUP(AJ194,ATIVIDADES!$A:$C,3,FALSE),"NAO CADASTRADA"))</f>
        <v/>
      </c>
      <c r="AL194" s="42"/>
    </row>
    <row r="195" spans="1:38" x14ac:dyDescent="0.25">
      <c r="A195" s="26" t="str">
        <f t="shared" si="16"/>
        <v>OK</v>
      </c>
      <c r="B195" s="29">
        <f t="shared" si="17"/>
        <v>2487914866</v>
      </c>
      <c r="C195" s="30">
        <v>42283</v>
      </c>
      <c r="D195" s="18">
        <f t="shared" si="20"/>
        <v>42278</v>
      </c>
      <c r="E195" s="19" t="str">
        <f>IF(ISERROR(VLOOKUP(C195,FERIADOS!$A:$B,1,FALSE)),IF(WEEKDAY(C195)=1,"Dom",IF(WEEKDAY(C195)=2,"Seg",IF(WEEKDAY(C195)=3,"Ter",IF(WEEKDAY(C195)=4,"Qua",IF(WEEKDAY(C195)=5,"Qui",IF(WEEKDAY(C195)=6,"Sex","Sab")))))),"Feriado")</f>
        <v>Ter</v>
      </c>
      <c r="F195" s="32"/>
      <c r="G195" s="33"/>
      <c r="H195" s="33"/>
      <c r="I195" s="33"/>
      <c r="J195" s="21" t="str">
        <f t="shared" si="18"/>
        <v/>
      </c>
      <c r="K195" s="21">
        <f t="shared" si="14"/>
        <v>0</v>
      </c>
      <c r="L195" s="21" t="str">
        <f t="shared" si="15"/>
        <v/>
      </c>
      <c r="M195" s="22" t="str">
        <f t="shared" si="19"/>
        <v/>
      </c>
      <c r="N195" s="48"/>
      <c r="O195" s="54" t="str">
        <f>IF(N195="","",IFERROR(VLOOKUP(N195,EMPRESAS!$A:$C,3,FALSE),"NAO CADASTRADA"))</f>
        <v/>
      </c>
      <c r="P195" s="50"/>
      <c r="Q195" s="54" t="str">
        <f>IF(P195="","",IFERROR(VLOOKUP(P195,ATIVIDADES!$A:$C,3,FALSE),"NAO CADASTRADA"))</f>
        <v/>
      </c>
      <c r="R195" s="42"/>
      <c r="S195" s="48"/>
      <c r="T195" s="54" t="str">
        <f>IF(S195="","",IFERROR(VLOOKUP(S195,EMPRESAS!$A:$C,3,FALSE),"NAO CADASTRADA"))</f>
        <v/>
      </c>
      <c r="U195" s="50"/>
      <c r="V195" s="54" t="str">
        <f>IF(U195="","",IFERROR(VLOOKUP(U195,ATIVIDADES!$A:$C,3,FALSE),"NAO CADASTRADA"))</f>
        <v/>
      </c>
      <c r="W195" s="42"/>
      <c r="X195" s="48"/>
      <c r="Y195" s="54" t="str">
        <f>IF(X195="","",IFERROR(VLOOKUP(X195,EMPRESAS!$A:$C,3,FALSE),"NAO CADASTRADA"))</f>
        <v/>
      </c>
      <c r="Z195" s="50"/>
      <c r="AA195" s="54" t="str">
        <f>IF(Z195="","",IFERROR(VLOOKUP(Z195,ATIVIDADES!$A:$C,3,FALSE),"NAO CADASTRADA"))</f>
        <v/>
      </c>
      <c r="AB195" s="42"/>
      <c r="AC195" s="48"/>
      <c r="AD195" s="54" t="str">
        <f>IF(AC195="","",IFERROR(VLOOKUP(AC195,EMPRESAS!$A:$C,3,FALSE),"NAO CADASTRADA"))</f>
        <v/>
      </c>
      <c r="AE195" s="50"/>
      <c r="AF195" s="54" t="str">
        <f>IF(AE195="","",IFERROR(VLOOKUP(AE195,ATIVIDADES!$A:$C,3,FALSE),"NAO CADASTRADA"))</f>
        <v/>
      </c>
      <c r="AG195" s="42"/>
      <c r="AH195" s="48"/>
      <c r="AI195" s="54" t="str">
        <f>IF(AH195="","",IFERROR(VLOOKUP(AH195,EMPRESAS!$A:$C,3,FALSE),"NAO CADASTRADA"))</f>
        <v/>
      </c>
      <c r="AJ195" s="50"/>
      <c r="AK195" s="54" t="str">
        <f>IF(AJ195="","",IFERROR(VLOOKUP(AJ195,ATIVIDADES!$A:$C,3,FALSE),"NAO CADASTRADA"))</f>
        <v/>
      </c>
      <c r="AL195" s="42"/>
    </row>
    <row r="196" spans="1:38" x14ac:dyDescent="0.25">
      <c r="A196" s="26" t="str">
        <f t="shared" si="16"/>
        <v>OK</v>
      </c>
      <c r="B196" s="29">
        <f t="shared" si="17"/>
        <v>2487914866</v>
      </c>
      <c r="C196" s="30">
        <v>42284</v>
      </c>
      <c r="D196" s="18">
        <f t="shared" si="20"/>
        <v>42278</v>
      </c>
      <c r="E196" s="19" t="str">
        <f>IF(ISERROR(VLOOKUP(C196,FERIADOS!$A:$B,1,FALSE)),IF(WEEKDAY(C196)=1,"Dom",IF(WEEKDAY(C196)=2,"Seg",IF(WEEKDAY(C196)=3,"Ter",IF(WEEKDAY(C196)=4,"Qua",IF(WEEKDAY(C196)=5,"Qui",IF(WEEKDAY(C196)=6,"Sex","Sab")))))),"Feriado")</f>
        <v>Qua</v>
      </c>
      <c r="F196" s="32"/>
      <c r="G196" s="33"/>
      <c r="H196" s="33"/>
      <c r="I196" s="33"/>
      <c r="J196" s="21" t="str">
        <f t="shared" si="18"/>
        <v/>
      </c>
      <c r="K196" s="21">
        <f t="shared" si="14"/>
        <v>0</v>
      </c>
      <c r="L196" s="21" t="str">
        <f t="shared" si="15"/>
        <v/>
      </c>
      <c r="M196" s="22" t="str">
        <f t="shared" si="19"/>
        <v/>
      </c>
      <c r="N196" s="48"/>
      <c r="O196" s="54" t="str">
        <f>IF(N196="","",IFERROR(VLOOKUP(N196,EMPRESAS!$A:$C,3,FALSE),"NAO CADASTRADA"))</f>
        <v/>
      </c>
      <c r="P196" s="50"/>
      <c r="Q196" s="54" t="str">
        <f>IF(P196="","",IFERROR(VLOOKUP(P196,ATIVIDADES!$A:$C,3,FALSE),"NAO CADASTRADA"))</f>
        <v/>
      </c>
      <c r="R196" s="42"/>
      <c r="S196" s="48"/>
      <c r="T196" s="54" t="str">
        <f>IF(S196="","",IFERROR(VLOOKUP(S196,EMPRESAS!$A:$C,3,FALSE),"NAO CADASTRADA"))</f>
        <v/>
      </c>
      <c r="U196" s="50"/>
      <c r="V196" s="54" t="str">
        <f>IF(U196="","",IFERROR(VLOOKUP(U196,ATIVIDADES!$A:$C,3,FALSE),"NAO CADASTRADA"))</f>
        <v/>
      </c>
      <c r="W196" s="42"/>
      <c r="X196" s="48"/>
      <c r="Y196" s="54" t="str">
        <f>IF(X196="","",IFERROR(VLOOKUP(X196,EMPRESAS!$A:$C,3,FALSE),"NAO CADASTRADA"))</f>
        <v/>
      </c>
      <c r="Z196" s="50"/>
      <c r="AA196" s="54" t="str">
        <f>IF(Z196="","",IFERROR(VLOOKUP(Z196,ATIVIDADES!$A:$C,3,FALSE),"NAO CADASTRADA"))</f>
        <v/>
      </c>
      <c r="AB196" s="42"/>
      <c r="AC196" s="48"/>
      <c r="AD196" s="54" t="str">
        <f>IF(AC196="","",IFERROR(VLOOKUP(AC196,EMPRESAS!$A:$C,3,FALSE),"NAO CADASTRADA"))</f>
        <v/>
      </c>
      <c r="AE196" s="50"/>
      <c r="AF196" s="54" t="str">
        <f>IF(AE196="","",IFERROR(VLOOKUP(AE196,ATIVIDADES!$A:$C,3,FALSE),"NAO CADASTRADA"))</f>
        <v/>
      </c>
      <c r="AG196" s="42"/>
      <c r="AH196" s="48"/>
      <c r="AI196" s="54" t="str">
        <f>IF(AH196="","",IFERROR(VLOOKUP(AH196,EMPRESAS!$A:$C,3,FALSE),"NAO CADASTRADA"))</f>
        <v/>
      </c>
      <c r="AJ196" s="50"/>
      <c r="AK196" s="54" t="str">
        <f>IF(AJ196="","",IFERROR(VLOOKUP(AJ196,ATIVIDADES!$A:$C,3,FALSE),"NAO CADASTRADA"))</f>
        <v/>
      </c>
      <c r="AL196" s="42"/>
    </row>
    <row r="197" spans="1:38" x14ac:dyDescent="0.25">
      <c r="A197" s="26" t="str">
        <f t="shared" si="16"/>
        <v>OK</v>
      </c>
      <c r="B197" s="29">
        <f t="shared" si="17"/>
        <v>2487914866</v>
      </c>
      <c r="C197" s="30">
        <v>42285</v>
      </c>
      <c r="D197" s="18">
        <f t="shared" si="20"/>
        <v>42278</v>
      </c>
      <c r="E197" s="19" t="str">
        <f>IF(ISERROR(VLOOKUP(C197,FERIADOS!$A:$B,1,FALSE)),IF(WEEKDAY(C197)=1,"Dom",IF(WEEKDAY(C197)=2,"Seg",IF(WEEKDAY(C197)=3,"Ter",IF(WEEKDAY(C197)=4,"Qua",IF(WEEKDAY(C197)=5,"Qui",IF(WEEKDAY(C197)=6,"Sex","Sab")))))),"Feriado")</f>
        <v>Qui</v>
      </c>
      <c r="F197" s="32"/>
      <c r="G197" s="33"/>
      <c r="H197" s="33"/>
      <c r="I197" s="33"/>
      <c r="J197" s="21" t="str">
        <f t="shared" si="18"/>
        <v/>
      </c>
      <c r="K197" s="21">
        <f t="shared" si="14"/>
        <v>0</v>
      </c>
      <c r="L197" s="21" t="str">
        <f t="shared" si="15"/>
        <v/>
      </c>
      <c r="M197" s="22" t="str">
        <f t="shared" si="19"/>
        <v/>
      </c>
      <c r="N197" s="48"/>
      <c r="O197" s="54" t="str">
        <f>IF(N197="","",IFERROR(VLOOKUP(N197,EMPRESAS!$A:$C,3,FALSE),"NAO CADASTRADA"))</f>
        <v/>
      </c>
      <c r="P197" s="50"/>
      <c r="Q197" s="54" t="str">
        <f>IF(P197="","",IFERROR(VLOOKUP(P197,ATIVIDADES!$A:$C,3,FALSE),"NAO CADASTRADA"))</f>
        <v/>
      </c>
      <c r="R197" s="42"/>
      <c r="S197" s="48"/>
      <c r="T197" s="54" t="str">
        <f>IF(S197="","",IFERROR(VLOOKUP(S197,EMPRESAS!$A:$C,3,FALSE),"NAO CADASTRADA"))</f>
        <v/>
      </c>
      <c r="U197" s="50"/>
      <c r="V197" s="54" t="str">
        <f>IF(U197="","",IFERROR(VLOOKUP(U197,ATIVIDADES!$A:$C,3,FALSE),"NAO CADASTRADA"))</f>
        <v/>
      </c>
      <c r="W197" s="42"/>
      <c r="X197" s="48"/>
      <c r="Y197" s="54" t="str">
        <f>IF(X197="","",IFERROR(VLOOKUP(X197,EMPRESAS!$A:$C,3,FALSE),"NAO CADASTRADA"))</f>
        <v/>
      </c>
      <c r="Z197" s="50"/>
      <c r="AA197" s="54" t="str">
        <f>IF(Z197="","",IFERROR(VLOOKUP(Z197,ATIVIDADES!$A:$C,3,FALSE),"NAO CADASTRADA"))</f>
        <v/>
      </c>
      <c r="AB197" s="42"/>
      <c r="AC197" s="48"/>
      <c r="AD197" s="54" t="str">
        <f>IF(AC197="","",IFERROR(VLOOKUP(AC197,EMPRESAS!$A:$C,3,FALSE),"NAO CADASTRADA"))</f>
        <v/>
      </c>
      <c r="AE197" s="50"/>
      <c r="AF197" s="54" t="str">
        <f>IF(AE197="","",IFERROR(VLOOKUP(AE197,ATIVIDADES!$A:$C,3,FALSE),"NAO CADASTRADA"))</f>
        <v/>
      </c>
      <c r="AG197" s="42"/>
      <c r="AH197" s="48"/>
      <c r="AI197" s="54" t="str">
        <f>IF(AH197="","",IFERROR(VLOOKUP(AH197,EMPRESAS!$A:$C,3,FALSE),"NAO CADASTRADA"))</f>
        <v/>
      </c>
      <c r="AJ197" s="50"/>
      <c r="AK197" s="54" t="str">
        <f>IF(AJ197="","",IFERROR(VLOOKUP(AJ197,ATIVIDADES!$A:$C,3,FALSE),"NAO CADASTRADA"))</f>
        <v/>
      </c>
      <c r="AL197" s="42"/>
    </row>
    <row r="198" spans="1:38" x14ac:dyDescent="0.25">
      <c r="A198" s="26" t="str">
        <f t="shared" si="16"/>
        <v>OK</v>
      </c>
      <c r="B198" s="29">
        <f t="shared" si="17"/>
        <v>2487914866</v>
      </c>
      <c r="C198" s="30">
        <v>42286</v>
      </c>
      <c r="D198" s="18">
        <f t="shared" si="20"/>
        <v>42278</v>
      </c>
      <c r="E198" s="19" t="str">
        <f>IF(ISERROR(VLOOKUP(C198,FERIADOS!$A:$B,1,FALSE)),IF(WEEKDAY(C198)=1,"Dom",IF(WEEKDAY(C198)=2,"Seg",IF(WEEKDAY(C198)=3,"Ter",IF(WEEKDAY(C198)=4,"Qua",IF(WEEKDAY(C198)=5,"Qui",IF(WEEKDAY(C198)=6,"Sex","Sab")))))),"Feriado")</f>
        <v>Sex</v>
      </c>
      <c r="F198" s="32"/>
      <c r="G198" s="33"/>
      <c r="H198" s="33"/>
      <c r="I198" s="33"/>
      <c r="J198" s="21" t="str">
        <f t="shared" si="18"/>
        <v/>
      </c>
      <c r="K198" s="21">
        <f t="shared" si="14"/>
        <v>0</v>
      </c>
      <c r="L198" s="21" t="str">
        <f t="shared" si="15"/>
        <v/>
      </c>
      <c r="M198" s="22" t="str">
        <f t="shared" si="19"/>
        <v/>
      </c>
      <c r="N198" s="48"/>
      <c r="O198" s="54" t="str">
        <f>IF(N198="","",IFERROR(VLOOKUP(N198,EMPRESAS!$A:$C,3,FALSE),"NAO CADASTRADA"))</f>
        <v/>
      </c>
      <c r="P198" s="50"/>
      <c r="Q198" s="54" t="str">
        <f>IF(P198="","",IFERROR(VLOOKUP(P198,ATIVIDADES!$A:$C,3,FALSE),"NAO CADASTRADA"))</f>
        <v/>
      </c>
      <c r="R198" s="42"/>
      <c r="S198" s="48"/>
      <c r="T198" s="54" t="str">
        <f>IF(S198="","",IFERROR(VLOOKUP(S198,EMPRESAS!$A:$C,3,FALSE),"NAO CADASTRADA"))</f>
        <v/>
      </c>
      <c r="U198" s="50"/>
      <c r="V198" s="54" t="str">
        <f>IF(U198="","",IFERROR(VLOOKUP(U198,ATIVIDADES!$A:$C,3,FALSE),"NAO CADASTRADA"))</f>
        <v/>
      </c>
      <c r="W198" s="42"/>
      <c r="X198" s="48"/>
      <c r="Y198" s="54" t="str">
        <f>IF(X198="","",IFERROR(VLOOKUP(X198,EMPRESAS!$A:$C,3,FALSE),"NAO CADASTRADA"))</f>
        <v/>
      </c>
      <c r="Z198" s="50"/>
      <c r="AA198" s="54" t="str">
        <f>IF(Z198="","",IFERROR(VLOOKUP(Z198,ATIVIDADES!$A:$C,3,FALSE),"NAO CADASTRADA"))</f>
        <v/>
      </c>
      <c r="AB198" s="42"/>
      <c r="AC198" s="48"/>
      <c r="AD198" s="54" t="str">
        <f>IF(AC198="","",IFERROR(VLOOKUP(AC198,EMPRESAS!$A:$C,3,FALSE),"NAO CADASTRADA"))</f>
        <v/>
      </c>
      <c r="AE198" s="50"/>
      <c r="AF198" s="54" t="str">
        <f>IF(AE198="","",IFERROR(VLOOKUP(AE198,ATIVIDADES!$A:$C,3,FALSE),"NAO CADASTRADA"))</f>
        <v/>
      </c>
      <c r="AG198" s="42"/>
      <c r="AH198" s="48"/>
      <c r="AI198" s="54" t="str">
        <f>IF(AH198="","",IFERROR(VLOOKUP(AH198,EMPRESAS!$A:$C,3,FALSE),"NAO CADASTRADA"))</f>
        <v/>
      </c>
      <c r="AJ198" s="50"/>
      <c r="AK198" s="54" t="str">
        <f>IF(AJ198="","",IFERROR(VLOOKUP(AJ198,ATIVIDADES!$A:$C,3,FALSE),"NAO CADASTRADA"))</f>
        <v/>
      </c>
      <c r="AL198" s="42"/>
    </row>
    <row r="199" spans="1:38" x14ac:dyDescent="0.25">
      <c r="A199" s="26" t="str">
        <f t="shared" si="16"/>
        <v>OK</v>
      </c>
      <c r="B199" s="29">
        <f t="shared" si="17"/>
        <v>2487914866</v>
      </c>
      <c r="C199" s="30">
        <v>42287</v>
      </c>
      <c r="D199" s="18">
        <f t="shared" si="20"/>
        <v>42278</v>
      </c>
      <c r="E199" s="19" t="str">
        <f>IF(ISERROR(VLOOKUP(C199,FERIADOS!$A:$B,1,FALSE)),IF(WEEKDAY(C199)=1,"Dom",IF(WEEKDAY(C199)=2,"Seg",IF(WEEKDAY(C199)=3,"Ter",IF(WEEKDAY(C199)=4,"Qua",IF(WEEKDAY(C199)=5,"Qui",IF(WEEKDAY(C199)=6,"Sex","Sab")))))),"Feriado")</f>
        <v>Sab</v>
      </c>
      <c r="F199" s="32"/>
      <c r="G199" s="33"/>
      <c r="H199" s="33"/>
      <c r="I199" s="33"/>
      <c r="J199" s="21" t="str">
        <f t="shared" si="18"/>
        <v/>
      </c>
      <c r="K199" s="21">
        <f t="shared" ref="K199:K262" si="21">SUM(R199,W199,AB199,AG199,AL199)</f>
        <v>0</v>
      </c>
      <c r="L199" s="21" t="str">
        <f t="shared" ref="L199:L262" si="22">IF(OR(E199="Sab",E199="Dom",E199="Feriado"),J199,IF(J199="","",IF(J199&lt;=$M$2,0,J199-$M$2)))</f>
        <v/>
      </c>
      <c r="M199" s="22" t="str">
        <f t="shared" si="19"/>
        <v/>
      </c>
      <c r="N199" s="48"/>
      <c r="O199" s="54" t="str">
        <f>IF(N199="","",IFERROR(VLOOKUP(N199,EMPRESAS!$A:$C,3,FALSE),"NAO CADASTRADA"))</f>
        <v/>
      </c>
      <c r="P199" s="50"/>
      <c r="Q199" s="54" t="str">
        <f>IF(P199="","",IFERROR(VLOOKUP(P199,ATIVIDADES!$A:$C,3,FALSE),"NAO CADASTRADA"))</f>
        <v/>
      </c>
      <c r="R199" s="42"/>
      <c r="S199" s="48"/>
      <c r="T199" s="54" t="str">
        <f>IF(S199="","",IFERROR(VLOOKUP(S199,EMPRESAS!$A:$C,3,FALSE),"NAO CADASTRADA"))</f>
        <v/>
      </c>
      <c r="U199" s="50"/>
      <c r="V199" s="54" t="str">
        <f>IF(U199="","",IFERROR(VLOOKUP(U199,ATIVIDADES!$A:$C,3,FALSE),"NAO CADASTRADA"))</f>
        <v/>
      </c>
      <c r="W199" s="42"/>
      <c r="X199" s="48"/>
      <c r="Y199" s="54" t="str">
        <f>IF(X199="","",IFERROR(VLOOKUP(X199,EMPRESAS!$A:$C,3,FALSE),"NAO CADASTRADA"))</f>
        <v/>
      </c>
      <c r="Z199" s="50"/>
      <c r="AA199" s="54" t="str">
        <f>IF(Z199="","",IFERROR(VLOOKUP(Z199,ATIVIDADES!$A:$C,3,FALSE),"NAO CADASTRADA"))</f>
        <v/>
      </c>
      <c r="AB199" s="42"/>
      <c r="AC199" s="48"/>
      <c r="AD199" s="54" t="str">
        <f>IF(AC199="","",IFERROR(VLOOKUP(AC199,EMPRESAS!$A:$C,3,FALSE),"NAO CADASTRADA"))</f>
        <v/>
      </c>
      <c r="AE199" s="50"/>
      <c r="AF199" s="54" t="str">
        <f>IF(AE199="","",IFERROR(VLOOKUP(AE199,ATIVIDADES!$A:$C,3,FALSE),"NAO CADASTRADA"))</f>
        <v/>
      </c>
      <c r="AG199" s="42"/>
      <c r="AH199" s="48"/>
      <c r="AI199" s="54" t="str">
        <f>IF(AH199="","",IFERROR(VLOOKUP(AH199,EMPRESAS!$A:$C,3,FALSE),"NAO CADASTRADA"))</f>
        <v/>
      </c>
      <c r="AJ199" s="50"/>
      <c r="AK199" s="54" t="str">
        <f>IF(AJ199="","",IFERROR(VLOOKUP(AJ199,ATIVIDADES!$A:$C,3,FALSE),"NAO CADASTRADA"))</f>
        <v/>
      </c>
      <c r="AL199" s="42"/>
    </row>
    <row r="200" spans="1:38" x14ac:dyDescent="0.25">
      <c r="A200" s="26" t="str">
        <f t="shared" ref="A200:A263" si="23">IF(J200="","OK",IF(K200&lt;&gt;J200,"PENDENTE","OK"))</f>
        <v>OK</v>
      </c>
      <c r="B200" s="29">
        <f t="shared" ref="B200:B263" si="24">$D$2</f>
        <v>2487914866</v>
      </c>
      <c r="C200" s="30">
        <v>42288</v>
      </c>
      <c r="D200" s="18">
        <f t="shared" si="20"/>
        <v>42278</v>
      </c>
      <c r="E200" s="19" t="str">
        <f>IF(ISERROR(VLOOKUP(C200,FERIADOS!$A:$B,1,FALSE)),IF(WEEKDAY(C200)=1,"Dom",IF(WEEKDAY(C200)=2,"Seg",IF(WEEKDAY(C200)=3,"Ter",IF(WEEKDAY(C200)=4,"Qua",IF(WEEKDAY(C200)=5,"Qui",IF(WEEKDAY(C200)=6,"Sex","Sab")))))),"Feriado")</f>
        <v>Dom</v>
      </c>
      <c r="F200" s="32"/>
      <c r="G200" s="33"/>
      <c r="H200" s="33"/>
      <c r="I200" s="33"/>
      <c r="J200" s="21" t="str">
        <f t="shared" ref="J200:J263" si="25">IF(OR(F200="",G200="",H200="",I200=""),"",I200-H200+G200-F200)</f>
        <v/>
      </c>
      <c r="K200" s="21">
        <f t="shared" si="21"/>
        <v>0</v>
      </c>
      <c r="L200" s="21" t="str">
        <f t="shared" si="22"/>
        <v/>
      </c>
      <c r="M200" s="22" t="str">
        <f t="shared" ref="M200:M263" si="26">IF(J200="","",IF(OR(E200="Sab",E200="Dom",E200="Feriado"),0,IF(J200&gt;=$M$2,0,$M$2-J200)))</f>
        <v/>
      </c>
      <c r="N200" s="48"/>
      <c r="O200" s="54" t="str">
        <f>IF(N200="","",IFERROR(VLOOKUP(N200,EMPRESAS!$A:$C,3,FALSE),"NAO CADASTRADA"))</f>
        <v/>
      </c>
      <c r="P200" s="50"/>
      <c r="Q200" s="54" t="str">
        <f>IF(P200="","",IFERROR(VLOOKUP(P200,ATIVIDADES!$A:$C,3,FALSE),"NAO CADASTRADA"))</f>
        <v/>
      </c>
      <c r="R200" s="42"/>
      <c r="S200" s="48"/>
      <c r="T200" s="54" t="str">
        <f>IF(S200="","",IFERROR(VLOOKUP(S200,EMPRESAS!$A:$C,3,FALSE),"NAO CADASTRADA"))</f>
        <v/>
      </c>
      <c r="U200" s="50"/>
      <c r="V200" s="54" t="str">
        <f>IF(U200="","",IFERROR(VLOOKUP(U200,ATIVIDADES!$A:$C,3,FALSE),"NAO CADASTRADA"))</f>
        <v/>
      </c>
      <c r="W200" s="42"/>
      <c r="X200" s="48"/>
      <c r="Y200" s="54" t="str">
        <f>IF(X200="","",IFERROR(VLOOKUP(X200,EMPRESAS!$A:$C,3,FALSE),"NAO CADASTRADA"))</f>
        <v/>
      </c>
      <c r="Z200" s="50"/>
      <c r="AA200" s="54" t="str">
        <f>IF(Z200="","",IFERROR(VLOOKUP(Z200,ATIVIDADES!$A:$C,3,FALSE),"NAO CADASTRADA"))</f>
        <v/>
      </c>
      <c r="AB200" s="42"/>
      <c r="AC200" s="48"/>
      <c r="AD200" s="54" t="str">
        <f>IF(AC200="","",IFERROR(VLOOKUP(AC200,EMPRESAS!$A:$C,3,FALSE),"NAO CADASTRADA"))</f>
        <v/>
      </c>
      <c r="AE200" s="50"/>
      <c r="AF200" s="54" t="str">
        <f>IF(AE200="","",IFERROR(VLOOKUP(AE200,ATIVIDADES!$A:$C,3,FALSE),"NAO CADASTRADA"))</f>
        <v/>
      </c>
      <c r="AG200" s="42"/>
      <c r="AH200" s="48"/>
      <c r="AI200" s="54" t="str">
        <f>IF(AH200="","",IFERROR(VLOOKUP(AH200,EMPRESAS!$A:$C,3,FALSE),"NAO CADASTRADA"))</f>
        <v/>
      </c>
      <c r="AJ200" s="50"/>
      <c r="AK200" s="54" t="str">
        <f>IF(AJ200="","",IFERROR(VLOOKUP(AJ200,ATIVIDADES!$A:$C,3,FALSE),"NAO CADASTRADA"))</f>
        <v/>
      </c>
      <c r="AL200" s="42"/>
    </row>
    <row r="201" spans="1:38" x14ac:dyDescent="0.25">
      <c r="A201" s="26" t="str">
        <f t="shared" si="23"/>
        <v>OK</v>
      </c>
      <c r="B201" s="29">
        <f t="shared" si="24"/>
        <v>2487914866</v>
      </c>
      <c r="C201" s="30">
        <v>42289</v>
      </c>
      <c r="D201" s="18">
        <f t="shared" ref="D201:D264" si="27">IF(MONTH(C201)=MONTH(C200),D200,C201)</f>
        <v>42278</v>
      </c>
      <c r="E201" s="19" t="str">
        <f>IF(ISERROR(VLOOKUP(C201,FERIADOS!$A:$B,1,FALSE)),IF(WEEKDAY(C201)=1,"Dom",IF(WEEKDAY(C201)=2,"Seg",IF(WEEKDAY(C201)=3,"Ter",IF(WEEKDAY(C201)=4,"Qua",IF(WEEKDAY(C201)=5,"Qui",IF(WEEKDAY(C201)=6,"Sex","Sab")))))),"Feriado")</f>
        <v>Feriado</v>
      </c>
      <c r="F201" s="32"/>
      <c r="G201" s="33"/>
      <c r="H201" s="33"/>
      <c r="I201" s="33"/>
      <c r="J201" s="21" t="str">
        <f t="shared" si="25"/>
        <v/>
      </c>
      <c r="K201" s="21">
        <f t="shared" si="21"/>
        <v>0</v>
      </c>
      <c r="L201" s="21" t="str">
        <f t="shared" si="22"/>
        <v/>
      </c>
      <c r="M201" s="22" t="str">
        <f t="shared" si="26"/>
        <v/>
      </c>
      <c r="N201" s="48"/>
      <c r="O201" s="54" t="str">
        <f>IF(N201="","",IFERROR(VLOOKUP(N201,EMPRESAS!$A:$C,3,FALSE),"NAO CADASTRADA"))</f>
        <v/>
      </c>
      <c r="P201" s="50"/>
      <c r="Q201" s="54" t="str">
        <f>IF(P201="","",IFERROR(VLOOKUP(P201,ATIVIDADES!$A:$C,3,FALSE),"NAO CADASTRADA"))</f>
        <v/>
      </c>
      <c r="R201" s="42"/>
      <c r="S201" s="48"/>
      <c r="T201" s="54" t="str">
        <f>IF(S201="","",IFERROR(VLOOKUP(S201,EMPRESAS!$A:$C,3,FALSE),"NAO CADASTRADA"))</f>
        <v/>
      </c>
      <c r="U201" s="50"/>
      <c r="V201" s="54" t="str">
        <f>IF(U201="","",IFERROR(VLOOKUP(U201,ATIVIDADES!$A:$C,3,FALSE),"NAO CADASTRADA"))</f>
        <v/>
      </c>
      <c r="W201" s="42"/>
      <c r="X201" s="48"/>
      <c r="Y201" s="54" t="str">
        <f>IF(X201="","",IFERROR(VLOOKUP(X201,EMPRESAS!$A:$C,3,FALSE),"NAO CADASTRADA"))</f>
        <v/>
      </c>
      <c r="Z201" s="50"/>
      <c r="AA201" s="54" t="str">
        <f>IF(Z201="","",IFERROR(VLOOKUP(Z201,ATIVIDADES!$A:$C,3,FALSE),"NAO CADASTRADA"))</f>
        <v/>
      </c>
      <c r="AB201" s="42"/>
      <c r="AC201" s="48"/>
      <c r="AD201" s="54" t="str">
        <f>IF(AC201="","",IFERROR(VLOOKUP(AC201,EMPRESAS!$A:$C,3,FALSE),"NAO CADASTRADA"))</f>
        <v/>
      </c>
      <c r="AE201" s="50"/>
      <c r="AF201" s="54" t="str">
        <f>IF(AE201="","",IFERROR(VLOOKUP(AE201,ATIVIDADES!$A:$C,3,FALSE),"NAO CADASTRADA"))</f>
        <v/>
      </c>
      <c r="AG201" s="42"/>
      <c r="AH201" s="48"/>
      <c r="AI201" s="54" t="str">
        <f>IF(AH201="","",IFERROR(VLOOKUP(AH201,EMPRESAS!$A:$C,3,FALSE),"NAO CADASTRADA"))</f>
        <v/>
      </c>
      <c r="AJ201" s="50"/>
      <c r="AK201" s="54" t="str">
        <f>IF(AJ201="","",IFERROR(VLOOKUP(AJ201,ATIVIDADES!$A:$C,3,FALSE),"NAO CADASTRADA"))</f>
        <v/>
      </c>
      <c r="AL201" s="42"/>
    </row>
    <row r="202" spans="1:38" x14ac:dyDescent="0.25">
      <c r="A202" s="26" t="str">
        <f t="shared" si="23"/>
        <v>OK</v>
      </c>
      <c r="B202" s="29">
        <f t="shared" si="24"/>
        <v>2487914866</v>
      </c>
      <c r="C202" s="30">
        <v>42290</v>
      </c>
      <c r="D202" s="18">
        <f t="shared" si="27"/>
        <v>42278</v>
      </c>
      <c r="E202" s="19" t="str">
        <f>IF(ISERROR(VLOOKUP(C202,FERIADOS!$A:$B,1,FALSE)),IF(WEEKDAY(C202)=1,"Dom",IF(WEEKDAY(C202)=2,"Seg",IF(WEEKDAY(C202)=3,"Ter",IF(WEEKDAY(C202)=4,"Qua",IF(WEEKDAY(C202)=5,"Qui",IF(WEEKDAY(C202)=6,"Sex","Sab")))))),"Feriado")</f>
        <v>Ter</v>
      </c>
      <c r="F202" s="32"/>
      <c r="G202" s="33"/>
      <c r="H202" s="33"/>
      <c r="I202" s="33"/>
      <c r="J202" s="21" t="str">
        <f t="shared" si="25"/>
        <v/>
      </c>
      <c r="K202" s="21">
        <f t="shared" si="21"/>
        <v>0</v>
      </c>
      <c r="L202" s="21" t="str">
        <f t="shared" si="22"/>
        <v/>
      </c>
      <c r="M202" s="22" t="str">
        <f t="shared" si="26"/>
        <v/>
      </c>
      <c r="N202" s="48"/>
      <c r="O202" s="54" t="str">
        <f>IF(N202="","",IFERROR(VLOOKUP(N202,EMPRESAS!$A:$C,3,FALSE),"NAO CADASTRADA"))</f>
        <v/>
      </c>
      <c r="P202" s="50"/>
      <c r="Q202" s="54" t="str">
        <f>IF(P202="","",IFERROR(VLOOKUP(P202,ATIVIDADES!$A:$C,3,FALSE),"NAO CADASTRADA"))</f>
        <v/>
      </c>
      <c r="R202" s="42"/>
      <c r="S202" s="48"/>
      <c r="T202" s="54" t="str">
        <f>IF(S202="","",IFERROR(VLOOKUP(S202,EMPRESAS!$A:$C,3,FALSE),"NAO CADASTRADA"))</f>
        <v/>
      </c>
      <c r="U202" s="50"/>
      <c r="V202" s="54" t="str">
        <f>IF(U202="","",IFERROR(VLOOKUP(U202,ATIVIDADES!$A:$C,3,FALSE),"NAO CADASTRADA"))</f>
        <v/>
      </c>
      <c r="W202" s="42"/>
      <c r="X202" s="48"/>
      <c r="Y202" s="54" t="str">
        <f>IF(X202="","",IFERROR(VLOOKUP(X202,EMPRESAS!$A:$C,3,FALSE),"NAO CADASTRADA"))</f>
        <v/>
      </c>
      <c r="Z202" s="50"/>
      <c r="AA202" s="54" t="str">
        <f>IF(Z202="","",IFERROR(VLOOKUP(Z202,ATIVIDADES!$A:$C,3,FALSE),"NAO CADASTRADA"))</f>
        <v/>
      </c>
      <c r="AB202" s="42"/>
      <c r="AC202" s="48"/>
      <c r="AD202" s="54" t="str">
        <f>IF(AC202="","",IFERROR(VLOOKUP(AC202,EMPRESAS!$A:$C,3,FALSE),"NAO CADASTRADA"))</f>
        <v/>
      </c>
      <c r="AE202" s="50"/>
      <c r="AF202" s="54" t="str">
        <f>IF(AE202="","",IFERROR(VLOOKUP(AE202,ATIVIDADES!$A:$C,3,FALSE),"NAO CADASTRADA"))</f>
        <v/>
      </c>
      <c r="AG202" s="42"/>
      <c r="AH202" s="48"/>
      <c r="AI202" s="54" t="str">
        <f>IF(AH202="","",IFERROR(VLOOKUP(AH202,EMPRESAS!$A:$C,3,FALSE),"NAO CADASTRADA"))</f>
        <v/>
      </c>
      <c r="AJ202" s="50"/>
      <c r="AK202" s="54" t="str">
        <f>IF(AJ202="","",IFERROR(VLOOKUP(AJ202,ATIVIDADES!$A:$C,3,FALSE),"NAO CADASTRADA"))</f>
        <v/>
      </c>
      <c r="AL202" s="42"/>
    </row>
    <row r="203" spans="1:38" x14ac:dyDescent="0.25">
      <c r="A203" s="26" t="str">
        <f t="shared" si="23"/>
        <v>OK</v>
      </c>
      <c r="B203" s="29">
        <f t="shared" si="24"/>
        <v>2487914866</v>
      </c>
      <c r="C203" s="30">
        <v>42291</v>
      </c>
      <c r="D203" s="18">
        <f t="shared" si="27"/>
        <v>42278</v>
      </c>
      <c r="E203" s="19" t="str">
        <f>IF(ISERROR(VLOOKUP(C203,FERIADOS!$A:$B,1,FALSE)),IF(WEEKDAY(C203)=1,"Dom",IF(WEEKDAY(C203)=2,"Seg",IF(WEEKDAY(C203)=3,"Ter",IF(WEEKDAY(C203)=4,"Qua",IF(WEEKDAY(C203)=5,"Qui",IF(WEEKDAY(C203)=6,"Sex","Sab")))))),"Feriado")</f>
        <v>Qua</v>
      </c>
      <c r="F203" s="32"/>
      <c r="G203" s="33"/>
      <c r="H203" s="33"/>
      <c r="I203" s="33"/>
      <c r="J203" s="21" t="str">
        <f t="shared" si="25"/>
        <v/>
      </c>
      <c r="K203" s="21">
        <f t="shared" si="21"/>
        <v>0</v>
      </c>
      <c r="L203" s="21" t="str">
        <f t="shared" si="22"/>
        <v/>
      </c>
      <c r="M203" s="22" t="str">
        <f t="shared" si="26"/>
        <v/>
      </c>
      <c r="N203" s="48"/>
      <c r="O203" s="54" t="str">
        <f>IF(N203="","",IFERROR(VLOOKUP(N203,EMPRESAS!$A:$C,3,FALSE),"NAO CADASTRADA"))</f>
        <v/>
      </c>
      <c r="P203" s="50"/>
      <c r="Q203" s="54" t="str">
        <f>IF(P203="","",IFERROR(VLOOKUP(P203,ATIVIDADES!$A:$C,3,FALSE),"NAO CADASTRADA"))</f>
        <v/>
      </c>
      <c r="R203" s="42"/>
      <c r="S203" s="48"/>
      <c r="T203" s="54" t="str">
        <f>IF(S203="","",IFERROR(VLOOKUP(S203,EMPRESAS!$A:$C,3,FALSE),"NAO CADASTRADA"))</f>
        <v/>
      </c>
      <c r="U203" s="50"/>
      <c r="V203" s="54" t="str">
        <f>IF(U203="","",IFERROR(VLOOKUP(U203,ATIVIDADES!$A:$C,3,FALSE),"NAO CADASTRADA"))</f>
        <v/>
      </c>
      <c r="W203" s="42"/>
      <c r="X203" s="48"/>
      <c r="Y203" s="54" t="str">
        <f>IF(X203="","",IFERROR(VLOOKUP(X203,EMPRESAS!$A:$C,3,FALSE),"NAO CADASTRADA"))</f>
        <v/>
      </c>
      <c r="Z203" s="50"/>
      <c r="AA203" s="54" t="str">
        <f>IF(Z203="","",IFERROR(VLOOKUP(Z203,ATIVIDADES!$A:$C,3,FALSE),"NAO CADASTRADA"))</f>
        <v/>
      </c>
      <c r="AB203" s="42"/>
      <c r="AC203" s="48"/>
      <c r="AD203" s="54" t="str">
        <f>IF(AC203="","",IFERROR(VLOOKUP(AC203,EMPRESAS!$A:$C,3,FALSE),"NAO CADASTRADA"))</f>
        <v/>
      </c>
      <c r="AE203" s="50"/>
      <c r="AF203" s="54" t="str">
        <f>IF(AE203="","",IFERROR(VLOOKUP(AE203,ATIVIDADES!$A:$C,3,FALSE),"NAO CADASTRADA"))</f>
        <v/>
      </c>
      <c r="AG203" s="42"/>
      <c r="AH203" s="48"/>
      <c r="AI203" s="54" t="str">
        <f>IF(AH203="","",IFERROR(VLOOKUP(AH203,EMPRESAS!$A:$C,3,FALSE),"NAO CADASTRADA"))</f>
        <v/>
      </c>
      <c r="AJ203" s="50"/>
      <c r="AK203" s="54" t="str">
        <f>IF(AJ203="","",IFERROR(VLOOKUP(AJ203,ATIVIDADES!$A:$C,3,FALSE),"NAO CADASTRADA"))</f>
        <v/>
      </c>
      <c r="AL203" s="42"/>
    </row>
    <row r="204" spans="1:38" x14ac:dyDescent="0.25">
      <c r="A204" s="26" t="str">
        <f t="shared" si="23"/>
        <v>OK</v>
      </c>
      <c r="B204" s="29">
        <f t="shared" si="24"/>
        <v>2487914866</v>
      </c>
      <c r="C204" s="30">
        <v>42292</v>
      </c>
      <c r="D204" s="18">
        <f t="shared" si="27"/>
        <v>42278</v>
      </c>
      <c r="E204" s="19" t="str">
        <f>IF(ISERROR(VLOOKUP(C204,FERIADOS!$A:$B,1,FALSE)),IF(WEEKDAY(C204)=1,"Dom",IF(WEEKDAY(C204)=2,"Seg",IF(WEEKDAY(C204)=3,"Ter",IF(WEEKDAY(C204)=4,"Qua",IF(WEEKDAY(C204)=5,"Qui",IF(WEEKDAY(C204)=6,"Sex","Sab")))))),"Feriado")</f>
        <v>Qui</v>
      </c>
      <c r="F204" s="32"/>
      <c r="G204" s="33"/>
      <c r="H204" s="33"/>
      <c r="I204" s="33"/>
      <c r="J204" s="21" t="str">
        <f t="shared" si="25"/>
        <v/>
      </c>
      <c r="K204" s="21">
        <f t="shared" si="21"/>
        <v>0</v>
      </c>
      <c r="L204" s="21" t="str">
        <f t="shared" si="22"/>
        <v/>
      </c>
      <c r="M204" s="22" t="str">
        <f t="shared" si="26"/>
        <v/>
      </c>
      <c r="N204" s="48"/>
      <c r="O204" s="54" t="str">
        <f>IF(N204="","",IFERROR(VLOOKUP(N204,EMPRESAS!$A:$C,3,FALSE),"NAO CADASTRADA"))</f>
        <v/>
      </c>
      <c r="P204" s="50"/>
      <c r="Q204" s="54" t="str">
        <f>IF(P204="","",IFERROR(VLOOKUP(P204,ATIVIDADES!$A:$C,3,FALSE),"NAO CADASTRADA"))</f>
        <v/>
      </c>
      <c r="R204" s="42"/>
      <c r="S204" s="48"/>
      <c r="T204" s="54" t="str">
        <f>IF(S204="","",IFERROR(VLOOKUP(S204,EMPRESAS!$A:$C,3,FALSE),"NAO CADASTRADA"))</f>
        <v/>
      </c>
      <c r="U204" s="50"/>
      <c r="V204" s="54" t="str">
        <f>IF(U204="","",IFERROR(VLOOKUP(U204,ATIVIDADES!$A:$C,3,FALSE),"NAO CADASTRADA"))</f>
        <v/>
      </c>
      <c r="W204" s="42"/>
      <c r="X204" s="48"/>
      <c r="Y204" s="54" t="str">
        <f>IF(X204="","",IFERROR(VLOOKUP(X204,EMPRESAS!$A:$C,3,FALSE),"NAO CADASTRADA"))</f>
        <v/>
      </c>
      <c r="Z204" s="50"/>
      <c r="AA204" s="54" t="str">
        <f>IF(Z204="","",IFERROR(VLOOKUP(Z204,ATIVIDADES!$A:$C,3,FALSE),"NAO CADASTRADA"))</f>
        <v/>
      </c>
      <c r="AB204" s="42"/>
      <c r="AC204" s="48"/>
      <c r="AD204" s="54" t="str">
        <f>IF(AC204="","",IFERROR(VLOOKUP(AC204,EMPRESAS!$A:$C,3,FALSE),"NAO CADASTRADA"))</f>
        <v/>
      </c>
      <c r="AE204" s="50"/>
      <c r="AF204" s="54" t="str">
        <f>IF(AE204="","",IFERROR(VLOOKUP(AE204,ATIVIDADES!$A:$C,3,FALSE),"NAO CADASTRADA"))</f>
        <v/>
      </c>
      <c r="AG204" s="42"/>
      <c r="AH204" s="48"/>
      <c r="AI204" s="54" t="str">
        <f>IF(AH204="","",IFERROR(VLOOKUP(AH204,EMPRESAS!$A:$C,3,FALSE),"NAO CADASTRADA"))</f>
        <v/>
      </c>
      <c r="AJ204" s="50"/>
      <c r="AK204" s="54" t="str">
        <f>IF(AJ204="","",IFERROR(VLOOKUP(AJ204,ATIVIDADES!$A:$C,3,FALSE),"NAO CADASTRADA"))</f>
        <v/>
      </c>
      <c r="AL204" s="42"/>
    </row>
    <row r="205" spans="1:38" x14ac:dyDescent="0.25">
      <c r="A205" s="26" t="str">
        <f t="shared" si="23"/>
        <v>OK</v>
      </c>
      <c r="B205" s="29">
        <f t="shared" si="24"/>
        <v>2487914866</v>
      </c>
      <c r="C205" s="30">
        <v>42293</v>
      </c>
      <c r="D205" s="18">
        <f t="shared" si="27"/>
        <v>42278</v>
      </c>
      <c r="E205" s="19" t="str">
        <f>IF(ISERROR(VLOOKUP(C205,FERIADOS!$A:$B,1,FALSE)),IF(WEEKDAY(C205)=1,"Dom",IF(WEEKDAY(C205)=2,"Seg",IF(WEEKDAY(C205)=3,"Ter",IF(WEEKDAY(C205)=4,"Qua",IF(WEEKDAY(C205)=5,"Qui",IF(WEEKDAY(C205)=6,"Sex","Sab")))))),"Feriado")</f>
        <v>Sex</v>
      </c>
      <c r="F205" s="32"/>
      <c r="G205" s="33"/>
      <c r="H205" s="33"/>
      <c r="I205" s="33"/>
      <c r="J205" s="21" t="str">
        <f t="shared" si="25"/>
        <v/>
      </c>
      <c r="K205" s="21">
        <f t="shared" si="21"/>
        <v>0</v>
      </c>
      <c r="L205" s="21" t="str">
        <f t="shared" si="22"/>
        <v/>
      </c>
      <c r="M205" s="22" t="str">
        <f t="shared" si="26"/>
        <v/>
      </c>
      <c r="N205" s="48"/>
      <c r="O205" s="54" t="str">
        <f>IF(N205="","",IFERROR(VLOOKUP(N205,EMPRESAS!$A:$C,3,FALSE),"NAO CADASTRADA"))</f>
        <v/>
      </c>
      <c r="P205" s="50"/>
      <c r="Q205" s="54" t="str">
        <f>IF(P205="","",IFERROR(VLOOKUP(P205,ATIVIDADES!$A:$C,3,FALSE),"NAO CADASTRADA"))</f>
        <v/>
      </c>
      <c r="R205" s="42"/>
      <c r="S205" s="48"/>
      <c r="T205" s="54" t="str">
        <f>IF(S205="","",IFERROR(VLOOKUP(S205,EMPRESAS!$A:$C,3,FALSE),"NAO CADASTRADA"))</f>
        <v/>
      </c>
      <c r="U205" s="50"/>
      <c r="V205" s="54" t="str">
        <f>IF(U205="","",IFERROR(VLOOKUP(U205,ATIVIDADES!$A:$C,3,FALSE),"NAO CADASTRADA"))</f>
        <v/>
      </c>
      <c r="W205" s="42"/>
      <c r="X205" s="48"/>
      <c r="Y205" s="54" t="str">
        <f>IF(X205="","",IFERROR(VLOOKUP(X205,EMPRESAS!$A:$C,3,FALSE),"NAO CADASTRADA"))</f>
        <v/>
      </c>
      <c r="Z205" s="50"/>
      <c r="AA205" s="54" t="str">
        <f>IF(Z205="","",IFERROR(VLOOKUP(Z205,ATIVIDADES!$A:$C,3,FALSE),"NAO CADASTRADA"))</f>
        <v/>
      </c>
      <c r="AB205" s="42"/>
      <c r="AC205" s="48"/>
      <c r="AD205" s="54" t="str">
        <f>IF(AC205="","",IFERROR(VLOOKUP(AC205,EMPRESAS!$A:$C,3,FALSE),"NAO CADASTRADA"))</f>
        <v/>
      </c>
      <c r="AE205" s="50"/>
      <c r="AF205" s="54" t="str">
        <f>IF(AE205="","",IFERROR(VLOOKUP(AE205,ATIVIDADES!$A:$C,3,FALSE),"NAO CADASTRADA"))</f>
        <v/>
      </c>
      <c r="AG205" s="42"/>
      <c r="AH205" s="48"/>
      <c r="AI205" s="54" t="str">
        <f>IF(AH205="","",IFERROR(VLOOKUP(AH205,EMPRESAS!$A:$C,3,FALSE),"NAO CADASTRADA"))</f>
        <v/>
      </c>
      <c r="AJ205" s="50"/>
      <c r="AK205" s="54" t="str">
        <f>IF(AJ205="","",IFERROR(VLOOKUP(AJ205,ATIVIDADES!$A:$C,3,FALSE),"NAO CADASTRADA"))</f>
        <v/>
      </c>
      <c r="AL205" s="42"/>
    </row>
    <row r="206" spans="1:38" x14ac:dyDescent="0.25">
      <c r="A206" s="26" t="str">
        <f t="shared" si="23"/>
        <v>OK</v>
      </c>
      <c r="B206" s="29">
        <f t="shared" si="24"/>
        <v>2487914866</v>
      </c>
      <c r="C206" s="30">
        <v>42294</v>
      </c>
      <c r="D206" s="18">
        <f t="shared" si="27"/>
        <v>42278</v>
      </c>
      <c r="E206" s="19" t="str">
        <f>IF(ISERROR(VLOOKUP(C206,FERIADOS!$A:$B,1,FALSE)),IF(WEEKDAY(C206)=1,"Dom",IF(WEEKDAY(C206)=2,"Seg",IF(WEEKDAY(C206)=3,"Ter",IF(WEEKDAY(C206)=4,"Qua",IF(WEEKDAY(C206)=5,"Qui",IF(WEEKDAY(C206)=6,"Sex","Sab")))))),"Feriado")</f>
        <v>Sab</v>
      </c>
      <c r="F206" s="32"/>
      <c r="G206" s="33"/>
      <c r="H206" s="33"/>
      <c r="I206" s="33"/>
      <c r="J206" s="21" t="str">
        <f t="shared" si="25"/>
        <v/>
      </c>
      <c r="K206" s="21">
        <f t="shared" si="21"/>
        <v>0</v>
      </c>
      <c r="L206" s="21" t="str">
        <f t="shared" si="22"/>
        <v/>
      </c>
      <c r="M206" s="22" t="str">
        <f t="shared" si="26"/>
        <v/>
      </c>
      <c r="N206" s="48"/>
      <c r="O206" s="54" t="str">
        <f>IF(N206="","",IFERROR(VLOOKUP(N206,EMPRESAS!$A:$C,3,FALSE),"NAO CADASTRADA"))</f>
        <v/>
      </c>
      <c r="P206" s="50"/>
      <c r="Q206" s="54" t="str">
        <f>IF(P206="","",IFERROR(VLOOKUP(P206,ATIVIDADES!$A:$C,3,FALSE),"NAO CADASTRADA"))</f>
        <v/>
      </c>
      <c r="R206" s="42"/>
      <c r="S206" s="48"/>
      <c r="T206" s="54" t="str">
        <f>IF(S206="","",IFERROR(VLOOKUP(S206,EMPRESAS!$A:$C,3,FALSE),"NAO CADASTRADA"))</f>
        <v/>
      </c>
      <c r="U206" s="50"/>
      <c r="V206" s="54" t="str">
        <f>IF(U206="","",IFERROR(VLOOKUP(U206,ATIVIDADES!$A:$C,3,FALSE),"NAO CADASTRADA"))</f>
        <v/>
      </c>
      <c r="W206" s="42"/>
      <c r="X206" s="48"/>
      <c r="Y206" s="54" t="str">
        <f>IF(X206="","",IFERROR(VLOOKUP(X206,EMPRESAS!$A:$C,3,FALSE),"NAO CADASTRADA"))</f>
        <v/>
      </c>
      <c r="Z206" s="50"/>
      <c r="AA206" s="54" t="str">
        <f>IF(Z206="","",IFERROR(VLOOKUP(Z206,ATIVIDADES!$A:$C,3,FALSE),"NAO CADASTRADA"))</f>
        <v/>
      </c>
      <c r="AB206" s="42"/>
      <c r="AC206" s="48"/>
      <c r="AD206" s="54" t="str">
        <f>IF(AC206="","",IFERROR(VLOOKUP(AC206,EMPRESAS!$A:$C,3,FALSE),"NAO CADASTRADA"))</f>
        <v/>
      </c>
      <c r="AE206" s="50"/>
      <c r="AF206" s="54" t="str">
        <f>IF(AE206="","",IFERROR(VLOOKUP(AE206,ATIVIDADES!$A:$C,3,FALSE),"NAO CADASTRADA"))</f>
        <v/>
      </c>
      <c r="AG206" s="42"/>
      <c r="AH206" s="48"/>
      <c r="AI206" s="54" t="str">
        <f>IF(AH206="","",IFERROR(VLOOKUP(AH206,EMPRESAS!$A:$C,3,FALSE),"NAO CADASTRADA"))</f>
        <v/>
      </c>
      <c r="AJ206" s="50"/>
      <c r="AK206" s="54" t="str">
        <f>IF(AJ206="","",IFERROR(VLOOKUP(AJ206,ATIVIDADES!$A:$C,3,FALSE),"NAO CADASTRADA"))</f>
        <v/>
      </c>
      <c r="AL206" s="42"/>
    </row>
    <row r="207" spans="1:38" x14ac:dyDescent="0.25">
      <c r="A207" s="26" t="str">
        <f t="shared" si="23"/>
        <v>OK</v>
      </c>
      <c r="B207" s="29">
        <f t="shared" si="24"/>
        <v>2487914866</v>
      </c>
      <c r="C207" s="30">
        <v>42295</v>
      </c>
      <c r="D207" s="18">
        <f t="shared" si="27"/>
        <v>42278</v>
      </c>
      <c r="E207" s="19" t="str">
        <f>IF(ISERROR(VLOOKUP(C207,FERIADOS!$A:$B,1,FALSE)),IF(WEEKDAY(C207)=1,"Dom",IF(WEEKDAY(C207)=2,"Seg",IF(WEEKDAY(C207)=3,"Ter",IF(WEEKDAY(C207)=4,"Qua",IF(WEEKDAY(C207)=5,"Qui",IF(WEEKDAY(C207)=6,"Sex","Sab")))))),"Feriado")</f>
        <v>Dom</v>
      </c>
      <c r="F207" s="32"/>
      <c r="G207" s="33"/>
      <c r="H207" s="33"/>
      <c r="I207" s="33"/>
      <c r="J207" s="21" t="str">
        <f t="shared" si="25"/>
        <v/>
      </c>
      <c r="K207" s="21">
        <f t="shared" si="21"/>
        <v>0</v>
      </c>
      <c r="L207" s="21" t="str">
        <f t="shared" si="22"/>
        <v/>
      </c>
      <c r="M207" s="22" t="str">
        <f t="shared" si="26"/>
        <v/>
      </c>
      <c r="N207" s="48"/>
      <c r="O207" s="54" t="str">
        <f>IF(N207="","",IFERROR(VLOOKUP(N207,EMPRESAS!$A:$C,3,FALSE),"NAO CADASTRADA"))</f>
        <v/>
      </c>
      <c r="P207" s="50"/>
      <c r="Q207" s="54" t="str">
        <f>IF(P207="","",IFERROR(VLOOKUP(P207,ATIVIDADES!$A:$C,3,FALSE),"NAO CADASTRADA"))</f>
        <v/>
      </c>
      <c r="R207" s="42"/>
      <c r="S207" s="48"/>
      <c r="T207" s="54" t="str">
        <f>IF(S207="","",IFERROR(VLOOKUP(S207,EMPRESAS!$A:$C,3,FALSE),"NAO CADASTRADA"))</f>
        <v/>
      </c>
      <c r="U207" s="50"/>
      <c r="V207" s="54" t="str">
        <f>IF(U207="","",IFERROR(VLOOKUP(U207,ATIVIDADES!$A:$C,3,FALSE),"NAO CADASTRADA"))</f>
        <v/>
      </c>
      <c r="W207" s="42"/>
      <c r="X207" s="48"/>
      <c r="Y207" s="54" t="str">
        <f>IF(X207="","",IFERROR(VLOOKUP(X207,EMPRESAS!$A:$C,3,FALSE),"NAO CADASTRADA"))</f>
        <v/>
      </c>
      <c r="Z207" s="50"/>
      <c r="AA207" s="54" t="str">
        <f>IF(Z207="","",IFERROR(VLOOKUP(Z207,ATIVIDADES!$A:$C,3,FALSE),"NAO CADASTRADA"))</f>
        <v/>
      </c>
      <c r="AB207" s="42"/>
      <c r="AC207" s="48"/>
      <c r="AD207" s="54" t="str">
        <f>IF(AC207="","",IFERROR(VLOOKUP(AC207,EMPRESAS!$A:$C,3,FALSE),"NAO CADASTRADA"))</f>
        <v/>
      </c>
      <c r="AE207" s="50"/>
      <c r="AF207" s="54" t="str">
        <f>IF(AE207="","",IFERROR(VLOOKUP(AE207,ATIVIDADES!$A:$C,3,FALSE),"NAO CADASTRADA"))</f>
        <v/>
      </c>
      <c r="AG207" s="42"/>
      <c r="AH207" s="48"/>
      <c r="AI207" s="54" t="str">
        <f>IF(AH207="","",IFERROR(VLOOKUP(AH207,EMPRESAS!$A:$C,3,FALSE),"NAO CADASTRADA"))</f>
        <v/>
      </c>
      <c r="AJ207" s="50"/>
      <c r="AK207" s="54" t="str">
        <f>IF(AJ207="","",IFERROR(VLOOKUP(AJ207,ATIVIDADES!$A:$C,3,FALSE),"NAO CADASTRADA"))</f>
        <v/>
      </c>
      <c r="AL207" s="42"/>
    </row>
    <row r="208" spans="1:38" x14ac:dyDescent="0.25">
      <c r="A208" s="26" t="str">
        <f t="shared" si="23"/>
        <v>OK</v>
      </c>
      <c r="B208" s="29">
        <f t="shared" si="24"/>
        <v>2487914866</v>
      </c>
      <c r="C208" s="30">
        <v>42296</v>
      </c>
      <c r="D208" s="18">
        <f t="shared" si="27"/>
        <v>42278</v>
      </c>
      <c r="E208" s="19" t="str">
        <f>IF(ISERROR(VLOOKUP(C208,FERIADOS!$A:$B,1,FALSE)),IF(WEEKDAY(C208)=1,"Dom",IF(WEEKDAY(C208)=2,"Seg",IF(WEEKDAY(C208)=3,"Ter",IF(WEEKDAY(C208)=4,"Qua",IF(WEEKDAY(C208)=5,"Qui",IF(WEEKDAY(C208)=6,"Sex","Sab")))))),"Feriado")</f>
        <v>Seg</v>
      </c>
      <c r="F208" s="32"/>
      <c r="G208" s="33"/>
      <c r="H208" s="33"/>
      <c r="I208" s="33"/>
      <c r="J208" s="21" t="str">
        <f t="shared" si="25"/>
        <v/>
      </c>
      <c r="K208" s="21">
        <f t="shared" si="21"/>
        <v>0</v>
      </c>
      <c r="L208" s="21" t="str">
        <f t="shared" si="22"/>
        <v/>
      </c>
      <c r="M208" s="22" t="str">
        <f t="shared" si="26"/>
        <v/>
      </c>
      <c r="N208" s="48"/>
      <c r="O208" s="54" t="str">
        <f>IF(N208="","",IFERROR(VLOOKUP(N208,EMPRESAS!$A:$C,3,FALSE),"NAO CADASTRADA"))</f>
        <v/>
      </c>
      <c r="P208" s="50"/>
      <c r="Q208" s="54" t="str">
        <f>IF(P208="","",IFERROR(VLOOKUP(P208,ATIVIDADES!$A:$C,3,FALSE),"NAO CADASTRADA"))</f>
        <v/>
      </c>
      <c r="R208" s="42"/>
      <c r="S208" s="48"/>
      <c r="T208" s="54" t="str">
        <f>IF(S208="","",IFERROR(VLOOKUP(S208,EMPRESAS!$A:$C,3,FALSE),"NAO CADASTRADA"))</f>
        <v/>
      </c>
      <c r="U208" s="50"/>
      <c r="V208" s="54" t="str">
        <f>IF(U208="","",IFERROR(VLOOKUP(U208,ATIVIDADES!$A:$C,3,FALSE),"NAO CADASTRADA"))</f>
        <v/>
      </c>
      <c r="W208" s="42"/>
      <c r="X208" s="48"/>
      <c r="Y208" s="54" t="str">
        <f>IF(X208="","",IFERROR(VLOOKUP(X208,EMPRESAS!$A:$C,3,FALSE),"NAO CADASTRADA"))</f>
        <v/>
      </c>
      <c r="Z208" s="50"/>
      <c r="AA208" s="54" t="str">
        <f>IF(Z208="","",IFERROR(VLOOKUP(Z208,ATIVIDADES!$A:$C,3,FALSE),"NAO CADASTRADA"))</f>
        <v/>
      </c>
      <c r="AB208" s="42"/>
      <c r="AC208" s="48"/>
      <c r="AD208" s="54" t="str">
        <f>IF(AC208="","",IFERROR(VLOOKUP(AC208,EMPRESAS!$A:$C,3,FALSE),"NAO CADASTRADA"))</f>
        <v/>
      </c>
      <c r="AE208" s="50"/>
      <c r="AF208" s="54" t="str">
        <f>IF(AE208="","",IFERROR(VLOOKUP(AE208,ATIVIDADES!$A:$C,3,FALSE),"NAO CADASTRADA"))</f>
        <v/>
      </c>
      <c r="AG208" s="42"/>
      <c r="AH208" s="48"/>
      <c r="AI208" s="54" t="str">
        <f>IF(AH208="","",IFERROR(VLOOKUP(AH208,EMPRESAS!$A:$C,3,FALSE),"NAO CADASTRADA"))</f>
        <v/>
      </c>
      <c r="AJ208" s="50"/>
      <c r="AK208" s="54" t="str">
        <f>IF(AJ208="","",IFERROR(VLOOKUP(AJ208,ATIVIDADES!$A:$C,3,FALSE),"NAO CADASTRADA"))</f>
        <v/>
      </c>
      <c r="AL208" s="42"/>
    </row>
    <row r="209" spans="1:38" x14ac:dyDescent="0.25">
      <c r="A209" s="26" t="str">
        <f t="shared" si="23"/>
        <v>OK</v>
      </c>
      <c r="B209" s="29">
        <f t="shared" si="24"/>
        <v>2487914866</v>
      </c>
      <c r="C209" s="30">
        <v>42297</v>
      </c>
      <c r="D209" s="18">
        <f t="shared" si="27"/>
        <v>42278</v>
      </c>
      <c r="E209" s="19" t="str">
        <f>IF(ISERROR(VLOOKUP(C209,FERIADOS!$A:$B,1,FALSE)),IF(WEEKDAY(C209)=1,"Dom",IF(WEEKDAY(C209)=2,"Seg",IF(WEEKDAY(C209)=3,"Ter",IF(WEEKDAY(C209)=4,"Qua",IF(WEEKDAY(C209)=5,"Qui",IF(WEEKDAY(C209)=6,"Sex","Sab")))))),"Feriado")</f>
        <v>Ter</v>
      </c>
      <c r="F209" s="32"/>
      <c r="G209" s="33"/>
      <c r="H209" s="33"/>
      <c r="I209" s="33"/>
      <c r="J209" s="21" t="str">
        <f t="shared" si="25"/>
        <v/>
      </c>
      <c r="K209" s="21">
        <f t="shared" si="21"/>
        <v>0</v>
      </c>
      <c r="L209" s="21" t="str">
        <f t="shared" si="22"/>
        <v/>
      </c>
      <c r="M209" s="22" t="str">
        <f t="shared" si="26"/>
        <v/>
      </c>
      <c r="N209" s="48"/>
      <c r="O209" s="54" t="str">
        <f>IF(N209="","",IFERROR(VLOOKUP(N209,EMPRESAS!$A:$C,3,FALSE),"NAO CADASTRADA"))</f>
        <v/>
      </c>
      <c r="P209" s="50"/>
      <c r="Q209" s="54" t="str">
        <f>IF(P209="","",IFERROR(VLOOKUP(P209,ATIVIDADES!$A:$C,3,FALSE),"NAO CADASTRADA"))</f>
        <v/>
      </c>
      <c r="R209" s="42"/>
      <c r="S209" s="48"/>
      <c r="T209" s="54" t="str">
        <f>IF(S209="","",IFERROR(VLOOKUP(S209,EMPRESAS!$A:$C,3,FALSE),"NAO CADASTRADA"))</f>
        <v/>
      </c>
      <c r="U209" s="50"/>
      <c r="V209" s="54" t="str">
        <f>IF(U209="","",IFERROR(VLOOKUP(U209,ATIVIDADES!$A:$C,3,FALSE),"NAO CADASTRADA"))</f>
        <v/>
      </c>
      <c r="W209" s="42"/>
      <c r="X209" s="48"/>
      <c r="Y209" s="54" t="str">
        <f>IF(X209="","",IFERROR(VLOOKUP(X209,EMPRESAS!$A:$C,3,FALSE),"NAO CADASTRADA"))</f>
        <v/>
      </c>
      <c r="Z209" s="50"/>
      <c r="AA209" s="54" t="str">
        <f>IF(Z209="","",IFERROR(VLOOKUP(Z209,ATIVIDADES!$A:$C,3,FALSE),"NAO CADASTRADA"))</f>
        <v/>
      </c>
      <c r="AB209" s="42"/>
      <c r="AC209" s="48"/>
      <c r="AD209" s="54" t="str">
        <f>IF(AC209="","",IFERROR(VLOOKUP(AC209,EMPRESAS!$A:$C,3,FALSE),"NAO CADASTRADA"))</f>
        <v/>
      </c>
      <c r="AE209" s="50"/>
      <c r="AF209" s="54" t="str">
        <f>IF(AE209="","",IFERROR(VLOOKUP(AE209,ATIVIDADES!$A:$C,3,FALSE),"NAO CADASTRADA"))</f>
        <v/>
      </c>
      <c r="AG209" s="42"/>
      <c r="AH209" s="48"/>
      <c r="AI209" s="54" t="str">
        <f>IF(AH209="","",IFERROR(VLOOKUP(AH209,EMPRESAS!$A:$C,3,FALSE),"NAO CADASTRADA"))</f>
        <v/>
      </c>
      <c r="AJ209" s="50"/>
      <c r="AK209" s="54" t="str">
        <f>IF(AJ209="","",IFERROR(VLOOKUP(AJ209,ATIVIDADES!$A:$C,3,FALSE),"NAO CADASTRADA"))</f>
        <v/>
      </c>
      <c r="AL209" s="42"/>
    </row>
    <row r="210" spans="1:38" x14ac:dyDescent="0.25">
      <c r="A210" s="26" t="str">
        <f t="shared" si="23"/>
        <v>OK</v>
      </c>
      <c r="B210" s="29">
        <f t="shared" si="24"/>
        <v>2487914866</v>
      </c>
      <c r="C210" s="30">
        <v>42298</v>
      </c>
      <c r="D210" s="18">
        <f t="shared" si="27"/>
        <v>42278</v>
      </c>
      <c r="E210" s="19" t="str">
        <f>IF(ISERROR(VLOOKUP(C210,FERIADOS!$A:$B,1,FALSE)),IF(WEEKDAY(C210)=1,"Dom",IF(WEEKDAY(C210)=2,"Seg",IF(WEEKDAY(C210)=3,"Ter",IF(WEEKDAY(C210)=4,"Qua",IF(WEEKDAY(C210)=5,"Qui",IF(WEEKDAY(C210)=6,"Sex","Sab")))))),"Feriado")</f>
        <v>Qua</v>
      </c>
      <c r="F210" s="32"/>
      <c r="G210" s="33"/>
      <c r="H210" s="33"/>
      <c r="I210" s="33"/>
      <c r="J210" s="21" t="str">
        <f t="shared" si="25"/>
        <v/>
      </c>
      <c r="K210" s="21">
        <f t="shared" si="21"/>
        <v>0</v>
      </c>
      <c r="L210" s="21" t="str">
        <f t="shared" si="22"/>
        <v/>
      </c>
      <c r="M210" s="22" t="str">
        <f t="shared" si="26"/>
        <v/>
      </c>
      <c r="N210" s="48"/>
      <c r="O210" s="54" t="str">
        <f>IF(N210="","",IFERROR(VLOOKUP(N210,EMPRESAS!$A:$C,3,FALSE),"NAO CADASTRADA"))</f>
        <v/>
      </c>
      <c r="P210" s="50"/>
      <c r="Q210" s="54" t="str">
        <f>IF(P210="","",IFERROR(VLOOKUP(P210,ATIVIDADES!$A:$C,3,FALSE),"NAO CADASTRADA"))</f>
        <v/>
      </c>
      <c r="R210" s="42"/>
      <c r="S210" s="48"/>
      <c r="T210" s="54" t="str">
        <f>IF(S210="","",IFERROR(VLOOKUP(S210,EMPRESAS!$A:$C,3,FALSE),"NAO CADASTRADA"))</f>
        <v/>
      </c>
      <c r="U210" s="50"/>
      <c r="V210" s="54" t="str">
        <f>IF(U210="","",IFERROR(VLOOKUP(U210,ATIVIDADES!$A:$C,3,FALSE),"NAO CADASTRADA"))</f>
        <v/>
      </c>
      <c r="W210" s="42"/>
      <c r="X210" s="48"/>
      <c r="Y210" s="54" t="str">
        <f>IF(X210="","",IFERROR(VLOOKUP(X210,EMPRESAS!$A:$C,3,FALSE),"NAO CADASTRADA"))</f>
        <v/>
      </c>
      <c r="Z210" s="50"/>
      <c r="AA210" s="54" t="str">
        <f>IF(Z210="","",IFERROR(VLOOKUP(Z210,ATIVIDADES!$A:$C,3,FALSE),"NAO CADASTRADA"))</f>
        <v/>
      </c>
      <c r="AB210" s="42"/>
      <c r="AC210" s="48"/>
      <c r="AD210" s="54" t="str">
        <f>IF(AC210="","",IFERROR(VLOOKUP(AC210,EMPRESAS!$A:$C,3,FALSE),"NAO CADASTRADA"))</f>
        <v/>
      </c>
      <c r="AE210" s="50"/>
      <c r="AF210" s="54" t="str">
        <f>IF(AE210="","",IFERROR(VLOOKUP(AE210,ATIVIDADES!$A:$C,3,FALSE),"NAO CADASTRADA"))</f>
        <v/>
      </c>
      <c r="AG210" s="42"/>
      <c r="AH210" s="48"/>
      <c r="AI210" s="54" t="str">
        <f>IF(AH210="","",IFERROR(VLOOKUP(AH210,EMPRESAS!$A:$C,3,FALSE),"NAO CADASTRADA"))</f>
        <v/>
      </c>
      <c r="AJ210" s="50"/>
      <c r="AK210" s="54" t="str">
        <f>IF(AJ210="","",IFERROR(VLOOKUP(AJ210,ATIVIDADES!$A:$C,3,FALSE),"NAO CADASTRADA"))</f>
        <v/>
      </c>
      <c r="AL210" s="42"/>
    </row>
    <row r="211" spans="1:38" x14ac:dyDescent="0.25">
      <c r="A211" s="26" t="str">
        <f t="shared" si="23"/>
        <v>OK</v>
      </c>
      <c r="B211" s="29">
        <f t="shared" si="24"/>
        <v>2487914866</v>
      </c>
      <c r="C211" s="30">
        <v>42299</v>
      </c>
      <c r="D211" s="18">
        <f t="shared" si="27"/>
        <v>42278</v>
      </c>
      <c r="E211" s="19" t="str">
        <f>IF(ISERROR(VLOOKUP(C211,FERIADOS!$A:$B,1,FALSE)),IF(WEEKDAY(C211)=1,"Dom",IF(WEEKDAY(C211)=2,"Seg",IF(WEEKDAY(C211)=3,"Ter",IF(WEEKDAY(C211)=4,"Qua",IF(WEEKDAY(C211)=5,"Qui",IF(WEEKDAY(C211)=6,"Sex","Sab")))))),"Feriado")</f>
        <v>Qui</v>
      </c>
      <c r="F211" s="32"/>
      <c r="G211" s="33"/>
      <c r="H211" s="33"/>
      <c r="I211" s="33"/>
      <c r="J211" s="21" t="str">
        <f t="shared" si="25"/>
        <v/>
      </c>
      <c r="K211" s="21">
        <f t="shared" si="21"/>
        <v>0</v>
      </c>
      <c r="L211" s="21" t="str">
        <f t="shared" si="22"/>
        <v/>
      </c>
      <c r="M211" s="22" t="str">
        <f t="shared" si="26"/>
        <v/>
      </c>
      <c r="N211" s="48"/>
      <c r="O211" s="54" t="str">
        <f>IF(N211="","",IFERROR(VLOOKUP(N211,EMPRESAS!$A:$C,3,FALSE),"NAO CADASTRADA"))</f>
        <v/>
      </c>
      <c r="P211" s="50"/>
      <c r="Q211" s="54" t="str">
        <f>IF(P211="","",IFERROR(VLOOKUP(P211,ATIVIDADES!$A:$C,3,FALSE),"NAO CADASTRADA"))</f>
        <v/>
      </c>
      <c r="R211" s="42"/>
      <c r="S211" s="48"/>
      <c r="T211" s="54" t="str">
        <f>IF(S211="","",IFERROR(VLOOKUP(S211,EMPRESAS!$A:$C,3,FALSE),"NAO CADASTRADA"))</f>
        <v/>
      </c>
      <c r="U211" s="50"/>
      <c r="V211" s="54" t="str">
        <f>IF(U211="","",IFERROR(VLOOKUP(U211,ATIVIDADES!$A:$C,3,FALSE),"NAO CADASTRADA"))</f>
        <v/>
      </c>
      <c r="W211" s="42"/>
      <c r="X211" s="48"/>
      <c r="Y211" s="54" t="str">
        <f>IF(X211="","",IFERROR(VLOOKUP(X211,EMPRESAS!$A:$C,3,FALSE),"NAO CADASTRADA"))</f>
        <v/>
      </c>
      <c r="Z211" s="50"/>
      <c r="AA211" s="54" t="str">
        <f>IF(Z211="","",IFERROR(VLOOKUP(Z211,ATIVIDADES!$A:$C,3,FALSE),"NAO CADASTRADA"))</f>
        <v/>
      </c>
      <c r="AB211" s="42"/>
      <c r="AC211" s="48"/>
      <c r="AD211" s="54" t="str">
        <f>IF(AC211="","",IFERROR(VLOOKUP(AC211,EMPRESAS!$A:$C,3,FALSE),"NAO CADASTRADA"))</f>
        <v/>
      </c>
      <c r="AE211" s="50"/>
      <c r="AF211" s="54" t="str">
        <f>IF(AE211="","",IFERROR(VLOOKUP(AE211,ATIVIDADES!$A:$C,3,FALSE),"NAO CADASTRADA"))</f>
        <v/>
      </c>
      <c r="AG211" s="42"/>
      <c r="AH211" s="48"/>
      <c r="AI211" s="54" t="str">
        <f>IF(AH211="","",IFERROR(VLOOKUP(AH211,EMPRESAS!$A:$C,3,FALSE),"NAO CADASTRADA"))</f>
        <v/>
      </c>
      <c r="AJ211" s="50"/>
      <c r="AK211" s="54" t="str">
        <f>IF(AJ211="","",IFERROR(VLOOKUP(AJ211,ATIVIDADES!$A:$C,3,FALSE),"NAO CADASTRADA"))</f>
        <v/>
      </c>
      <c r="AL211" s="42"/>
    </row>
    <row r="212" spans="1:38" x14ac:dyDescent="0.25">
      <c r="A212" s="26" t="str">
        <f t="shared" si="23"/>
        <v>OK</v>
      </c>
      <c r="B212" s="29">
        <f t="shared" si="24"/>
        <v>2487914866</v>
      </c>
      <c r="C212" s="30">
        <v>42300</v>
      </c>
      <c r="D212" s="18">
        <f t="shared" si="27"/>
        <v>42278</v>
      </c>
      <c r="E212" s="19" t="str">
        <f>IF(ISERROR(VLOOKUP(C212,FERIADOS!$A:$B,1,FALSE)),IF(WEEKDAY(C212)=1,"Dom",IF(WEEKDAY(C212)=2,"Seg",IF(WEEKDAY(C212)=3,"Ter",IF(WEEKDAY(C212)=4,"Qua",IF(WEEKDAY(C212)=5,"Qui",IF(WEEKDAY(C212)=6,"Sex","Sab")))))),"Feriado")</f>
        <v>Sex</v>
      </c>
      <c r="F212" s="32"/>
      <c r="G212" s="33"/>
      <c r="H212" s="33"/>
      <c r="I212" s="33"/>
      <c r="J212" s="21" t="str">
        <f t="shared" si="25"/>
        <v/>
      </c>
      <c r="K212" s="21">
        <f t="shared" si="21"/>
        <v>0</v>
      </c>
      <c r="L212" s="21" t="str">
        <f t="shared" si="22"/>
        <v/>
      </c>
      <c r="M212" s="22" t="str">
        <f t="shared" si="26"/>
        <v/>
      </c>
      <c r="N212" s="48"/>
      <c r="O212" s="54" t="str">
        <f>IF(N212="","",IFERROR(VLOOKUP(N212,EMPRESAS!$A:$C,3,FALSE),"NAO CADASTRADA"))</f>
        <v/>
      </c>
      <c r="P212" s="50"/>
      <c r="Q212" s="54" t="str">
        <f>IF(P212="","",IFERROR(VLOOKUP(P212,ATIVIDADES!$A:$C,3,FALSE),"NAO CADASTRADA"))</f>
        <v/>
      </c>
      <c r="R212" s="42"/>
      <c r="S212" s="48"/>
      <c r="T212" s="54" t="str">
        <f>IF(S212="","",IFERROR(VLOOKUP(S212,EMPRESAS!$A:$C,3,FALSE),"NAO CADASTRADA"))</f>
        <v/>
      </c>
      <c r="U212" s="50"/>
      <c r="V212" s="54" t="str">
        <f>IF(U212="","",IFERROR(VLOOKUP(U212,ATIVIDADES!$A:$C,3,FALSE),"NAO CADASTRADA"))</f>
        <v/>
      </c>
      <c r="W212" s="42"/>
      <c r="X212" s="48"/>
      <c r="Y212" s="54" t="str">
        <f>IF(X212="","",IFERROR(VLOOKUP(X212,EMPRESAS!$A:$C,3,FALSE),"NAO CADASTRADA"))</f>
        <v/>
      </c>
      <c r="Z212" s="50"/>
      <c r="AA212" s="54" t="str">
        <f>IF(Z212="","",IFERROR(VLOOKUP(Z212,ATIVIDADES!$A:$C,3,FALSE),"NAO CADASTRADA"))</f>
        <v/>
      </c>
      <c r="AB212" s="42"/>
      <c r="AC212" s="48"/>
      <c r="AD212" s="54" t="str">
        <f>IF(AC212="","",IFERROR(VLOOKUP(AC212,EMPRESAS!$A:$C,3,FALSE),"NAO CADASTRADA"))</f>
        <v/>
      </c>
      <c r="AE212" s="50"/>
      <c r="AF212" s="54" t="str">
        <f>IF(AE212="","",IFERROR(VLOOKUP(AE212,ATIVIDADES!$A:$C,3,FALSE),"NAO CADASTRADA"))</f>
        <v/>
      </c>
      <c r="AG212" s="42"/>
      <c r="AH212" s="48"/>
      <c r="AI212" s="54" t="str">
        <f>IF(AH212="","",IFERROR(VLOOKUP(AH212,EMPRESAS!$A:$C,3,FALSE),"NAO CADASTRADA"))</f>
        <v/>
      </c>
      <c r="AJ212" s="50"/>
      <c r="AK212" s="54" t="str">
        <f>IF(AJ212="","",IFERROR(VLOOKUP(AJ212,ATIVIDADES!$A:$C,3,FALSE),"NAO CADASTRADA"))</f>
        <v/>
      </c>
      <c r="AL212" s="42"/>
    </row>
    <row r="213" spans="1:38" x14ac:dyDescent="0.25">
      <c r="A213" s="26" t="str">
        <f t="shared" si="23"/>
        <v>OK</v>
      </c>
      <c r="B213" s="29">
        <f t="shared" si="24"/>
        <v>2487914866</v>
      </c>
      <c r="C213" s="30">
        <v>42301</v>
      </c>
      <c r="D213" s="18">
        <f t="shared" si="27"/>
        <v>42278</v>
      </c>
      <c r="E213" s="19" t="str">
        <f>IF(ISERROR(VLOOKUP(C213,FERIADOS!$A:$B,1,FALSE)),IF(WEEKDAY(C213)=1,"Dom",IF(WEEKDAY(C213)=2,"Seg",IF(WEEKDAY(C213)=3,"Ter",IF(WEEKDAY(C213)=4,"Qua",IF(WEEKDAY(C213)=5,"Qui",IF(WEEKDAY(C213)=6,"Sex","Sab")))))),"Feriado")</f>
        <v>Sab</v>
      </c>
      <c r="F213" s="32"/>
      <c r="G213" s="33"/>
      <c r="H213" s="33"/>
      <c r="I213" s="33"/>
      <c r="J213" s="21" t="str">
        <f t="shared" si="25"/>
        <v/>
      </c>
      <c r="K213" s="21">
        <f t="shared" si="21"/>
        <v>0</v>
      </c>
      <c r="L213" s="21" t="str">
        <f t="shared" si="22"/>
        <v/>
      </c>
      <c r="M213" s="22" t="str">
        <f t="shared" si="26"/>
        <v/>
      </c>
      <c r="N213" s="48"/>
      <c r="O213" s="54" t="str">
        <f>IF(N213="","",IFERROR(VLOOKUP(N213,EMPRESAS!$A:$C,3,FALSE),"NAO CADASTRADA"))</f>
        <v/>
      </c>
      <c r="P213" s="50"/>
      <c r="Q213" s="54" t="str">
        <f>IF(P213="","",IFERROR(VLOOKUP(P213,ATIVIDADES!$A:$C,3,FALSE),"NAO CADASTRADA"))</f>
        <v/>
      </c>
      <c r="R213" s="42"/>
      <c r="S213" s="48"/>
      <c r="T213" s="54" t="str">
        <f>IF(S213="","",IFERROR(VLOOKUP(S213,EMPRESAS!$A:$C,3,FALSE),"NAO CADASTRADA"))</f>
        <v/>
      </c>
      <c r="U213" s="50"/>
      <c r="V213" s="54" t="str">
        <f>IF(U213="","",IFERROR(VLOOKUP(U213,ATIVIDADES!$A:$C,3,FALSE),"NAO CADASTRADA"))</f>
        <v/>
      </c>
      <c r="W213" s="42"/>
      <c r="X213" s="48"/>
      <c r="Y213" s="54" t="str">
        <f>IF(X213="","",IFERROR(VLOOKUP(X213,EMPRESAS!$A:$C,3,FALSE),"NAO CADASTRADA"))</f>
        <v/>
      </c>
      <c r="Z213" s="50"/>
      <c r="AA213" s="54" t="str">
        <f>IF(Z213="","",IFERROR(VLOOKUP(Z213,ATIVIDADES!$A:$C,3,FALSE),"NAO CADASTRADA"))</f>
        <v/>
      </c>
      <c r="AB213" s="42"/>
      <c r="AC213" s="48"/>
      <c r="AD213" s="54" t="str">
        <f>IF(AC213="","",IFERROR(VLOOKUP(AC213,EMPRESAS!$A:$C,3,FALSE),"NAO CADASTRADA"))</f>
        <v/>
      </c>
      <c r="AE213" s="50"/>
      <c r="AF213" s="54" t="str">
        <f>IF(AE213="","",IFERROR(VLOOKUP(AE213,ATIVIDADES!$A:$C,3,FALSE),"NAO CADASTRADA"))</f>
        <v/>
      </c>
      <c r="AG213" s="42"/>
      <c r="AH213" s="48"/>
      <c r="AI213" s="54" t="str">
        <f>IF(AH213="","",IFERROR(VLOOKUP(AH213,EMPRESAS!$A:$C,3,FALSE),"NAO CADASTRADA"))</f>
        <v/>
      </c>
      <c r="AJ213" s="50"/>
      <c r="AK213" s="54" t="str">
        <f>IF(AJ213="","",IFERROR(VLOOKUP(AJ213,ATIVIDADES!$A:$C,3,FALSE),"NAO CADASTRADA"))</f>
        <v/>
      </c>
      <c r="AL213" s="42"/>
    </row>
    <row r="214" spans="1:38" x14ac:dyDescent="0.25">
      <c r="A214" s="26" t="str">
        <f t="shared" si="23"/>
        <v>OK</v>
      </c>
      <c r="B214" s="29">
        <f t="shared" si="24"/>
        <v>2487914866</v>
      </c>
      <c r="C214" s="30">
        <v>42302</v>
      </c>
      <c r="D214" s="18">
        <f t="shared" si="27"/>
        <v>42278</v>
      </c>
      <c r="E214" s="19" t="str">
        <f>IF(ISERROR(VLOOKUP(C214,FERIADOS!$A:$B,1,FALSE)),IF(WEEKDAY(C214)=1,"Dom",IF(WEEKDAY(C214)=2,"Seg",IF(WEEKDAY(C214)=3,"Ter",IF(WEEKDAY(C214)=4,"Qua",IF(WEEKDAY(C214)=5,"Qui",IF(WEEKDAY(C214)=6,"Sex","Sab")))))),"Feriado")</f>
        <v>Dom</v>
      </c>
      <c r="F214" s="32"/>
      <c r="G214" s="33"/>
      <c r="H214" s="33"/>
      <c r="I214" s="33"/>
      <c r="J214" s="21" t="str">
        <f t="shared" si="25"/>
        <v/>
      </c>
      <c r="K214" s="21">
        <f t="shared" si="21"/>
        <v>0</v>
      </c>
      <c r="L214" s="21" t="str">
        <f t="shared" si="22"/>
        <v/>
      </c>
      <c r="M214" s="22" t="str">
        <f t="shared" si="26"/>
        <v/>
      </c>
      <c r="N214" s="48"/>
      <c r="O214" s="54" t="str">
        <f>IF(N214="","",IFERROR(VLOOKUP(N214,EMPRESAS!$A:$C,3,FALSE),"NAO CADASTRADA"))</f>
        <v/>
      </c>
      <c r="P214" s="50"/>
      <c r="Q214" s="54" t="str">
        <f>IF(P214="","",IFERROR(VLOOKUP(P214,ATIVIDADES!$A:$C,3,FALSE),"NAO CADASTRADA"))</f>
        <v/>
      </c>
      <c r="R214" s="42"/>
      <c r="S214" s="48"/>
      <c r="T214" s="54" t="str">
        <f>IF(S214="","",IFERROR(VLOOKUP(S214,EMPRESAS!$A:$C,3,FALSE),"NAO CADASTRADA"))</f>
        <v/>
      </c>
      <c r="U214" s="50"/>
      <c r="V214" s="54" t="str">
        <f>IF(U214="","",IFERROR(VLOOKUP(U214,ATIVIDADES!$A:$C,3,FALSE),"NAO CADASTRADA"))</f>
        <v/>
      </c>
      <c r="W214" s="42"/>
      <c r="X214" s="48"/>
      <c r="Y214" s="54" t="str">
        <f>IF(X214="","",IFERROR(VLOOKUP(X214,EMPRESAS!$A:$C,3,FALSE),"NAO CADASTRADA"))</f>
        <v/>
      </c>
      <c r="Z214" s="50"/>
      <c r="AA214" s="54" t="str">
        <f>IF(Z214="","",IFERROR(VLOOKUP(Z214,ATIVIDADES!$A:$C,3,FALSE),"NAO CADASTRADA"))</f>
        <v/>
      </c>
      <c r="AB214" s="42"/>
      <c r="AC214" s="48"/>
      <c r="AD214" s="54" t="str">
        <f>IF(AC214="","",IFERROR(VLOOKUP(AC214,EMPRESAS!$A:$C,3,FALSE),"NAO CADASTRADA"))</f>
        <v/>
      </c>
      <c r="AE214" s="50"/>
      <c r="AF214" s="54" t="str">
        <f>IF(AE214="","",IFERROR(VLOOKUP(AE214,ATIVIDADES!$A:$C,3,FALSE),"NAO CADASTRADA"))</f>
        <v/>
      </c>
      <c r="AG214" s="42"/>
      <c r="AH214" s="48"/>
      <c r="AI214" s="54" t="str">
        <f>IF(AH214="","",IFERROR(VLOOKUP(AH214,EMPRESAS!$A:$C,3,FALSE),"NAO CADASTRADA"))</f>
        <v/>
      </c>
      <c r="AJ214" s="50"/>
      <c r="AK214" s="54" t="str">
        <f>IF(AJ214="","",IFERROR(VLOOKUP(AJ214,ATIVIDADES!$A:$C,3,FALSE),"NAO CADASTRADA"))</f>
        <v/>
      </c>
      <c r="AL214" s="42"/>
    </row>
    <row r="215" spans="1:38" x14ac:dyDescent="0.25">
      <c r="A215" s="26" t="str">
        <f t="shared" si="23"/>
        <v>OK</v>
      </c>
      <c r="B215" s="29">
        <f t="shared" si="24"/>
        <v>2487914866</v>
      </c>
      <c r="C215" s="30">
        <v>42303</v>
      </c>
      <c r="D215" s="18">
        <f t="shared" si="27"/>
        <v>42278</v>
      </c>
      <c r="E215" s="19" t="str">
        <f>IF(ISERROR(VLOOKUP(C215,FERIADOS!$A:$B,1,FALSE)),IF(WEEKDAY(C215)=1,"Dom",IF(WEEKDAY(C215)=2,"Seg",IF(WEEKDAY(C215)=3,"Ter",IF(WEEKDAY(C215)=4,"Qua",IF(WEEKDAY(C215)=5,"Qui",IF(WEEKDAY(C215)=6,"Sex","Sab")))))),"Feriado")</f>
        <v>Seg</v>
      </c>
      <c r="F215" s="32"/>
      <c r="G215" s="33"/>
      <c r="H215" s="33"/>
      <c r="I215" s="33"/>
      <c r="J215" s="21" t="str">
        <f t="shared" si="25"/>
        <v/>
      </c>
      <c r="K215" s="21">
        <f t="shared" si="21"/>
        <v>0</v>
      </c>
      <c r="L215" s="21" t="str">
        <f t="shared" si="22"/>
        <v/>
      </c>
      <c r="M215" s="22" t="str">
        <f t="shared" si="26"/>
        <v/>
      </c>
      <c r="N215" s="48"/>
      <c r="O215" s="54" t="str">
        <f>IF(N215="","",IFERROR(VLOOKUP(N215,EMPRESAS!$A:$C,3,FALSE),"NAO CADASTRADA"))</f>
        <v/>
      </c>
      <c r="P215" s="50"/>
      <c r="Q215" s="54" t="str">
        <f>IF(P215="","",IFERROR(VLOOKUP(P215,ATIVIDADES!$A:$C,3,FALSE),"NAO CADASTRADA"))</f>
        <v/>
      </c>
      <c r="R215" s="42"/>
      <c r="S215" s="48"/>
      <c r="T215" s="54" t="str">
        <f>IF(S215="","",IFERROR(VLOOKUP(S215,EMPRESAS!$A:$C,3,FALSE),"NAO CADASTRADA"))</f>
        <v/>
      </c>
      <c r="U215" s="50"/>
      <c r="V215" s="54" t="str">
        <f>IF(U215="","",IFERROR(VLOOKUP(U215,ATIVIDADES!$A:$C,3,FALSE),"NAO CADASTRADA"))</f>
        <v/>
      </c>
      <c r="W215" s="42"/>
      <c r="X215" s="48"/>
      <c r="Y215" s="54" t="str">
        <f>IF(X215="","",IFERROR(VLOOKUP(X215,EMPRESAS!$A:$C,3,FALSE),"NAO CADASTRADA"))</f>
        <v/>
      </c>
      <c r="Z215" s="50"/>
      <c r="AA215" s="54" t="str">
        <f>IF(Z215="","",IFERROR(VLOOKUP(Z215,ATIVIDADES!$A:$C,3,FALSE),"NAO CADASTRADA"))</f>
        <v/>
      </c>
      <c r="AB215" s="42"/>
      <c r="AC215" s="48"/>
      <c r="AD215" s="54" t="str">
        <f>IF(AC215="","",IFERROR(VLOOKUP(AC215,EMPRESAS!$A:$C,3,FALSE),"NAO CADASTRADA"))</f>
        <v/>
      </c>
      <c r="AE215" s="50"/>
      <c r="AF215" s="54" t="str">
        <f>IF(AE215="","",IFERROR(VLOOKUP(AE215,ATIVIDADES!$A:$C,3,FALSE),"NAO CADASTRADA"))</f>
        <v/>
      </c>
      <c r="AG215" s="42"/>
      <c r="AH215" s="48"/>
      <c r="AI215" s="54" t="str">
        <f>IF(AH215="","",IFERROR(VLOOKUP(AH215,EMPRESAS!$A:$C,3,FALSE),"NAO CADASTRADA"))</f>
        <v/>
      </c>
      <c r="AJ215" s="50"/>
      <c r="AK215" s="54" t="str">
        <f>IF(AJ215="","",IFERROR(VLOOKUP(AJ215,ATIVIDADES!$A:$C,3,FALSE),"NAO CADASTRADA"))</f>
        <v/>
      </c>
      <c r="AL215" s="42"/>
    </row>
    <row r="216" spans="1:38" x14ac:dyDescent="0.25">
      <c r="A216" s="26" t="str">
        <f t="shared" si="23"/>
        <v>OK</v>
      </c>
      <c r="B216" s="29">
        <f t="shared" si="24"/>
        <v>2487914866</v>
      </c>
      <c r="C216" s="30">
        <v>42304</v>
      </c>
      <c r="D216" s="18">
        <f t="shared" si="27"/>
        <v>42278</v>
      </c>
      <c r="E216" s="19" t="str">
        <f>IF(ISERROR(VLOOKUP(C216,FERIADOS!$A:$B,1,FALSE)),IF(WEEKDAY(C216)=1,"Dom",IF(WEEKDAY(C216)=2,"Seg",IF(WEEKDAY(C216)=3,"Ter",IF(WEEKDAY(C216)=4,"Qua",IF(WEEKDAY(C216)=5,"Qui",IF(WEEKDAY(C216)=6,"Sex","Sab")))))),"Feriado")</f>
        <v>Ter</v>
      </c>
      <c r="F216" s="32"/>
      <c r="G216" s="33"/>
      <c r="H216" s="33"/>
      <c r="I216" s="33"/>
      <c r="J216" s="21" t="str">
        <f t="shared" si="25"/>
        <v/>
      </c>
      <c r="K216" s="21">
        <f t="shared" si="21"/>
        <v>0</v>
      </c>
      <c r="L216" s="21" t="str">
        <f t="shared" si="22"/>
        <v/>
      </c>
      <c r="M216" s="22" t="str">
        <f t="shared" si="26"/>
        <v/>
      </c>
      <c r="N216" s="48"/>
      <c r="O216" s="54" t="str">
        <f>IF(N216="","",IFERROR(VLOOKUP(N216,EMPRESAS!$A:$C,3,FALSE),"NAO CADASTRADA"))</f>
        <v/>
      </c>
      <c r="P216" s="50"/>
      <c r="Q216" s="54" t="str">
        <f>IF(P216="","",IFERROR(VLOOKUP(P216,ATIVIDADES!$A:$C,3,FALSE),"NAO CADASTRADA"))</f>
        <v/>
      </c>
      <c r="R216" s="42"/>
      <c r="S216" s="48"/>
      <c r="T216" s="54" t="str">
        <f>IF(S216="","",IFERROR(VLOOKUP(S216,EMPRESAS!$A:$C,3,FALSE),"NAO CADASTRADA"))</f>
        <v/>
      </c>
      <c r="U216" s="50"/>
      <c r="V216" s="54" t="str">
        <f>IF(U216="","",IFERROR(VLOOKUP(U216,ATIVIDADES!$A:$C,3,FALSE),"NAO CADASTRADA"))</f>
        <v/>
      </c>
      <c r="W216" s="42"/>
      <c r="X216" s="48"/>
      <c r="Y216" s="54" t="str">
        <f>IF(X216="","",IFERROR(VLOOKUP(X216,EMPRESAS!$A:$C,3,FALSE),"NAO CADASTRADA"))</f>
        <v/>
      </c>
      <c r="Z216" s="50"/>
      <c r="AA216" s="54" t="str">
        <f>IF(Z216="","",IFERROR(VLOOKUP(Z216,ATIVIDADES!$A:$C,3,FALSE),"NAO CADASTRADA"))</f>
        <v/>
      </c>
      <c r="AB216" s="42"/>
      <c r="AC216" s="48"/>
      <c r="AD216" s="54" t="str">
        <f>IF(AC216="","",IFERROR(VLOOKUP(AC216,EMPRESAS!$A:$C,3,FALSE),"NAO CADASTRADA"))</f>
        <v/>
      </c>
      <c r="AE216" s="50"/>
      <c r="AF216" s="54" t="str">
        <f>IF(AE216="","",IFERROR(VLOOKUP(AE216,ATIVIDADES!$A:$C,3,FALSE),"NAO CADASTRADA"))</f>
        <v/>
      </c>
      <c r="AG216" s="42"/>
      <c r="AH216" s="48"/>
      <c r="AI216" s="54" t="str">
        <f>IF(AH216="","",IFERROR(VLOOKUP(AH216,EMPRESAS!$A:$C,3,FALSE),"NAO CADASTRADA"))</f>
        <v/>
      </c>
      <c r="AJ216" s="50"/>
      <c r="AK216" s="54" t="str">
        <f>IF(AJ216="","",IFERROR(VLOOKUP(AJ216,ATIVIDADES!$A:$C,3,FALSE),"NAO CADASTRADA"))</f>
        <v/>
      </c>
      <c r="AL216" s="42"/>
    </row>
    <row r="217" spans="1:38" x14ac:dyDescent="0.25">
      <c r="A217" s="26" t="str">
        <f t="shared" si="23"/>
        <v>OK</v>
      </c>
      <c r="B217" s="29">
        <f t="shared" si="24"/>
        <v>2487914866</v>
      </c>
      <c r="C217" s="30">
        <v>42305</v>
      </c>
      <c r="D217" s="18">
        <f t="shared" si="27"/>
        <v>42278</v>
      </c>
      <c r="E217" s="19" t="str">
        <f>IF(ISERROR(VLOOKUP(C217,FERIADOS!$A:$B,1,FALSE)),IF(WEEKDAY(C217)=1,"Dom",IF(WEEKDAY(C217)=2,"Seg",IF(WEEKDAY(C217)=3,"Ter",IF(WEEKDAY(C217)=4,"Qua",IF(WEEKDAY(C217)=5,"Qui",IF(WEEKDAY(C217)=6,"Sex","Sab")))))),"Feriado")</f>
        <v>Qua</v>
      </c>
      <c r="F217" s="32"/>
      <c r="G217" s="33"/>
      <c r="H217" s="33"/>
      <c r="I217" s="33"/>
      <c r="J217" s="21" t="str">
        <f t="shared" si="25"/>
        <v/>
      </c>
      <c r="K217" s="21">
        <f t="shared" si="21"/>
        <v>0</v>
      </c>
      <c r="L217" s="21" t="str">
        <f t="shared" si="22"/>
        <v/>
      </c>
      <c r="M217" s="22" t="str">
        <f t="shared" si="26"/>
        <v/>
      </c>
      <c r="N217" s="48"/>
      <c r="O217" s="54" t="str">
        <f>IF(N217="","",IFERROR(VLOOKUP(N217,EMPRESAS!$A:$C,3,FALSE),"NAO CADASTRADA"))</f>
        <v/>
      </c>
      <c r="P217" s="50"/>
      <c r="Q217" s="54" t="str">
        <f>IF(P217="","",IFERROR(VLOOKUP(P217,ATIVIDADES!$A:$C,3,FALSE),"NAO CADASTRADA"))</f>
        <v/>
      </c>
      <c r="R217" s="42"/>
      <c r="S217" s="48"/>
      <c r="T217" s="54" t="str">
        <f>IF(S217="","",IFERROR(VLOOKUP(S217,EMPRESAS!$A:$C,3,FALSE),"NAO CADASTRADA"))</f>
        <v/>
      </c>
      <c r="U217" s="50"/>
      <c r="V217" s="54" t="str">
        <f>IF(U217="","",IFERROR(VLOOKUP(U217,ATIVIDADES!$A:$C,3,FALSE),"NAO CADASTRADA"))</f>
        <v/>
      </c>
      <c r="W217" s="42"/>
      <c r="X217" s="48"/>
      <c r="Y217" s="54" t="str">
        <f>IF(X217="","",IFERROR(VLOOKUP(X217,EMPRESAS!$A:$C,3,FALSE),"NAO CADASTRADA"))</f>
        <v/>
      </c>
      <c r="Z217" s="50"/>
      <c r="AA217" s="54" t="str">
        <f>IF(Z217="","",IFERROR(VLOOKUP(Z217,ATIVIDADES!$A:$C,3,FALSE),"NAO CADASTRADA"))</f>
        <v/>
      </c>
      <c r="AB217" s="42"/>
      <c r="AC217" s="48"/>
      <c r="AD217" s="54" t="str">
        <f>IF(AC217="","",IFERROR(VLOOKUP(AC217,EMPRESAS!$A:$C,3,FALSE),"NAO CADASTRADA"))</f>
        <v/>
      </c>
      <c r="AE217" s="50"/>
      <c r="AF217" s="54" t="str">
        <f>IF(AE217="","",IFERROR(VLOOKUP(AE217,ATIVIDADES!$A:$C,3,FALSE),"NAO CADASTRADA"))</f>
        <v/>
      </c>
      <c r="AG217" s="42"/>
      <c r="AH217" s="48"/>
      <c r="AI217" s="54" t="str">
        <f>IF(AH217="","",IFERROR(VLOOKUP(AH217,EMPRESAS!$A:$C,3,FALSE),"NAO CADASTRADA"))</f>
        <v/>
      </c>
      <c r="AJ217" s="50"/>
      <c r="AK217" s="54" t="str">
        <f>IF(AJ217="","",IFERROR(VLOOKUP(AJ217,ATIVIDADES!$A:$C,3,FALSE),"NAO CADASTRADA"))</f>
        <v/>
      </c>
      <c r="AL217" s="42"/>
    </row>
    <row r="218" spans="1:38" x14ac:dyDescent="0.25">
      <c r="A218" s="26" t="str">
        <f t="shared" si="23"/>
        <v>OK</v>
      </c>
      <c r="B218" s="29">
        <f t="shared" si="24"/>
        <v>2487914866</v>
      </c>
      <c r="C218" s="30">
        <v>42306</v>
      </c>
      <c r="D218" s="18">
        <f t="shared" si="27"/>
        <v>42278</v>
      </c>
      <c r="E218" s="19" t="str">
        <f>IF(ISERROR(VLOOKUP(C218,FERIADOS!$A:$B,1,FALSE)),IF(WEEKDAY(C218)=1,"Dom",IF(WEEKDAY(C218)=2,"Seg",IF(WEEKDAY(C218)=3,"Ter",IF(WEEKDAY(C218)=4,"Qua",IF(WEEKDAY(C218)=5,"Qui",IF(WEEKDAY(C218)=6,"Sex","Sab")))))),"Feriado")</f>
        <v>Qui</v>
      </c>
      <c r="F218" s="32"/>
      <c r="G218" s="33"/>
      <c r="H218" s="33"/>
      <c r="I218" s="33"/>
      <c r="J218" s="21" t="str">
        <f t="shared" si="25"/>
        <v/>
      </c>
      <c r="K218" s="21">
        <f t="shared" si="21"/>
        <v>0</v>
      </c>
      <c r="L218" s="21" t="str">
        <f t="shared" si="22"/>
        <v/>
      </c>
      <c r="M218" s="22" t="str">
        <f t="shared" si="26"/>
        <v/>
      </c>
      <c r="N218" s="48"/>
      <c r="O218" s="54" t="str">
        <f>IF(N218="","",IFERROR(VLOOKUP(N218,EMPRESAS!$A:$C,3,FALSE),"NAO CADASTRADA"))</f>
        <v/>
      </c>
      <c r="P218" s="50"/>
      <c r="Q218" s="54" t="str">
        <f>IF(P218="","",IFERROR(VLOOKUP(P218,ATIVIDADES!$A:$C,3,FALSE),"NAO CADASTRADA"))</f>
        <v/>
      </c>
      <c r="R218" s="42"/>
      <c r="S218" s="48"/>
      <c r="T218" s="54" t="str">
        <f>IF(S218="","",IFERROR(VLOOKUP(S218,EMPRESAS!$A:$C,3,FALSE),"NAO CADASTRADA"))</f>
        <v/>
      </c>
      <c r="U218" s="50"/>
      <c r="V218" s="54" t="str">
        <f>IF(U218="","",IFERROR(VLOOKUP(U218,ATIVIDADES!$A:$C,3,FALSE),"NAO CADASTRADA"))</f>
        <v/>
      </c>
      <c r="W218" s="42"/>
      <c r="X218" s="48"/>
      <c r="Y218" s="54" t="str">
        <f>IF(X218="","",IFERROR(VLOOKUP(X218,EMPRESAS!$A:$C,3,FALSE),"NAO CADASTRADA"))</f>
        <v/>
      </c>
      <c r="Z218" s="50"/>
      <c r="AA218" s="54" t="str">
        <f>IF(Z218="","",IFERROR(VLOOKUP(Z218,ATIVIDADES!$A:$C,3,FALSE),"NAO CADASTRADA"))</f>
        <v/>
      </c>
      <c r="AB218" s="42"/>
      <c r="AC218" s="48"/>
      <c r="AD218" s="54" t="str">
        <f>IF(AC218="","",IFERROR(VLOOKUP(AC218,EMPRESAS!$A:$C,3,FALSE),"NAO CADASTRADA"))</f>
        <v/>
      </c>
      <c r="AE218" s="50"/>
      <c r="AF218" s="54" t="str">
        <f>IF(AE218="","",IFERROR(VLOOKUP(AE218,ATIVIDADES!$A:$C,3,FALSE),"NAO CADASTRADA"))</f>
        <v/>
      </c>
      <c r="AG218" s="42"/>
      <c r="AH218" s="48"/>
      <c r="AI218" s="54" t="str">
        <f>IF(AH218="","",IFERROR(VLOOKUP(AH218,EMPRESAS!$A:$C,3,FALSE),"NAO CADASTRADA"))</f>
        <v/>
      </c>
      <c r="AJ218" s="50"/>
      <c r="AK218" s="54" t="str">
        <f>IF(AJ218="","",IFERROR(VLOOKUP(AJ218,ATIVIDADES!$A:$C,3,FALSE),"NAO CADASTRADA"))</f>
        <v/>
      </c>
      <c r="AL218" s="42"/>
    </row>
    <row r="219" spans="1:38" x14ac:dyDescent="0.25">
      <c r="A219" s="26" t="str">
        <f t="shared" si="23"/>
        <v>OK</v>
      </c>
      <c r="B219" s="29">
        <f t="shared" si="24"/>
        <v>2487914866</v>
      </c>
      <c r="C219" s="30">
        <v>42307</v>
      </c>
      <c r="D219" s="18">
        <f t="shared" si="27"/>
        <v>42278</v>
      </c>
      <c r="E219" s="19" t="str">
        <f>IF(ISERROR(VLOOKUP(C219,FERIADOS!$A:$B,1,FALSE)),IF(WEEKDAY(C219)=1,"Dom",IF(WEEKDAY(C219)=2,"Seg",IF(WEEKDAY(C219)=3,"Ter",IF(WEEKDAY(C219)=4,"Qua",IF(WEEKDAY(C219)=5,"Qui",IF(WEEKDAY(C219)=6,"Sex","Sab")))))),"Feriado")</f>
        <v>Sex</v>
      </c>
      <c r="F219" s="32"/>
      <c r="G219" s="33"/>
      <c r="H219" s="33"/>
      <c r="I219" s="33"/>
      <c r="J219" s="21" t="str">
        <f t="shared" si="25"/>
        <v/>
      </c>
      <c r="K219" s="21">
        <f t="shared" si="21"/>
        <v>0</v>
      </c>
      <c r="L219" s="21" t="str">
        <f t="shared" si="22"/>
        <v/>
      </c>
      <c r="M219" s="22" t="str">
        <f t="shared" si="26"/>
        <v/>
      </c>
      <c r="N219" s="48"/>
      <c r="O219" s="54" t="str">
        <f>IF(N219="","",IFERROR(VLOOKUP(N219,EMPRESAS!$A:$C,3,FALSE),"NAO CADASTRADA"))</f>
        <v/>
      </c>
      <c r="P219" s="50"/>
      <c r="Q219" s="54" t="str">
        <f>IF(P219="","",IFERROR(VLOOKUP(P219,ATIVIDADES!$A:$C,3,FALSE),"NAO CADASTRADA"))</f>
        <v/>
      </c>
      <c r="R219" s="42"/>
      <c r="S219" s="48"/>
      <c r="T219" s="54" t="str">
        <f>IF(S219="","",IFERROR(VLOOKUP(S219,EMPRESAS!$A:$C,3,FALSE),"NAO CADASTRADA"))</f>
        <v/>
      </c>
      <c r="U219" s="50"/>
      <c r="V219" s="54" t="str">
        <f>IF(U219="","",IFERROR(VLOOKUP(U219,ATIVIDADES!$A:$C,3,FALSE),"NAO CADASTRADA"))</f>
        <v/>
      </c>
      <c r="W219" s="42"/>
      <c r="X219" s="48"/>
      <c r="Y219" s="54" t="str">
        <f>IF(X219="","",IFERROR(VLOOKUP(X219,EMPRESAS!$A:$C,3,FALSE),"NAO CADASTRADA"))</f>
        <v/>
      </c>
      <c r="Z219" s="50"/>
      <c r="AA219" s="54" t="str">
        <f>IF(Z219="","",IFERROR(VLOOKUP(Z219,ATIVIDADES!$A:$C,3,FALSE),"NAO CADASTRADA"))</f>
        <v/>
      </c>
      <c r="AB219" s="42"/>
      <c r="AC219" s="48"/>
      <c r="AD219" s="54" t="str">
        <f>IF(AC219="","",IFERROR(VLOOKUP(AC219,EMPRESAS!$A:$C,3,FALSE),"NAO CADASTRADA"))</f>
        <v/>
      </c>
      <c r="AE219" s="50"/>
      <c r="AF219" s="54" t="str">
        <f>IF(AE219="","",IFERROR(VLOOKUP(AE219,ATIVIDADES!$A:$C,3,FALSE),"NAO CADASTRADA"))</f>
        <v/>
      </c>
      <c r="AG219" s="42"/>
      <c r="AH219" s="48"/>
      <c r="AI219" s="54" t="str">
        <f>IF(AH219="","",IFERROR(VLOOKUP(AH219,EMPRESAS!$A:$C,3,FALSE),"NAO CADASTRADA"))</f>
        <v/>
      </c>
      <c r="AJ219" s="50"/>
      <c r="AK219" s="54" t="str">
        <f>IF(AJ219="","",IFERROR(VLOOKUP(AJ219,ATIVIDADES!$A:$C,3,FALSE),"NAO CADASTRADA"))</f>
        <v/>
      </c>
      <c r="AL219" s="42"/>
    </row>
    <row r="220" spans="1:38" x14ac:dyDescent="0.25">
      <c r="A220" s="26" t="str">
        <f t="shared" si="23"/>
        <v>OK</v>
      </c>
      <c r="B220" s="29">
        <f t="shared" si="24"/>
        <v>2487914866</v>
      </c>
      <c r="C220" s="30">
        <v>42308</v>
      </c>
      <c r="D220" s="18">
        <f t="shared" si="27"/>
        <v>42278</v>
      </c>
      <c r="E220" s="19" t="str">
        <f>IF(ISERROR(VLOOKUP(C220,FERIADOS!$A:$B,1,FALSE)),IF(WEEKDAY(C220)=1,"Dom",IF(WEEKDAY(C220)=2,"Seg",IF(WEEKDAY(C220)=3,"Ter",IF(WEEKDAY(C220)=4,"Qua",IF(WEEKDAY(C220)=5,"Qui",IF(WEEKDAY(C220)=6,"Sex","Sab")))))),"Feriado")</f>
        <v>Sab</v>
      </c>
      <c r="F220" s="32"/>
      <c r="G220" s="33"/>
      <c r="H220" s="33"/>
      <c r="I220" s="33"/>
      <c r="J220" s="21" t="str">
        <f t="shared" si="25"/>
        <v/>
      </c>
      <c r="K220" s="21">
        <f t="shared" si="21"/>
        <v>0</v>
      </c>
      <c r="L220" s="21" t="str">
        <f t="shared" si="22"/>
        <v/>
      </c>
      <c r="M220" s="22" t="str">
        <f t="shared" si="26"/>
        <v/>
      </c>
      <c r="N220" s="48"/>
      <c r="O220" s="54" t="str">
        <f>IF(N220="","",IFERROR(VLOOKUP(N220,EMPRESAS!$A:$C,3,FALSE),"NAO CADASTRADA"))</f>
        <v/>
      </c>
      <c r="P220" s="50"/>
      <c r="Q220" s="54" t="str">
        <f>IF(P220="","",IFERROR(VLOOKUP(P220,ATIVIDADES!$A:$C,3,FALSE),"NAO CADASTRADA"))</f>
        <v/>
      </c>
      <c r="R220" s="42"/>
      <c r="S220" s="48"/>
      <c r="T220" s="54" t="str">
        <f>IF(S220="","",IFERROR(VLOOKUP(S220,EMPRESAS!$A:$C,3,FALSE),"NAO CADASTRADA"))</f>
        <v/>
      </c>
      <c r="U220" s="50"/>
      <c r="V220" s="54" t="str">
        <f>IF(U220="","",IFERROR(VLOOKUP(U220,ATIVIDADES!$A:$C,3,FALSE),"NAO CADASTRADA"))</f>
        <v/>
      </c>
      <c r="W220" s="42"/>
      <c r="X220" s="48"/>
      <c r="Y220" s="54" t="str">
        <f>IF(X220="","",IFERROR(VLOOKUP(X220,EMPRESAS!$A:$C,3,FALSE),"NAO CADASTRADA"))</f>
        <v/>
      </c>
      <c r="Z220" s="50"/>
      <c r="AA220" s="54" t="str">
        <f>IF(Z220="","",IFERROR(VLOOKUP(Z220,ATIVIDADES!$A:$C,3,FALSE),"NAO CADASTRADA"))</f>
        <v/>
      </c>
      <c r="AB220" s="42"/>
      <c r="AC220" s="48"/>
      <c r="AD220" s="54" t="str">
        <f>IF(AC220="","",IFERROR(VLOOKUP(AC220,EMPRESAS!$A:$C,3,FALSE),"NAO CADASTRADA"))</f>
        <v/>
      </c>
      <c r="AE220" s="50"/>
      <c r="AF220" s="54" t="str">
        <f>IF(AE220="","",IFERROR(VLOOKUP(AE220,ATIVIDADES!$A:$C,3,FALSE),"NAO CADASTRADA"))</f>
        <v/>
      </c>
      <c r="AG220" s="42"/>
      <c r="AH220" s="48"/>
      <c r="AI220" s="54" t="str">
        <f>IF(AH220="","",IFERROR(VLOOKUP(AH220,EMPRESAS!$A:$C,3,FALSE),"NAO CADASTRADA"))</f>
        <v/>
      </c>
      <c r="AJ220" s="50"/>
      <c r="AK220" s="54" t="str">
        <f>IF(AJ220="","",IFERROR(VLOOKUP(AJ220,ATIVIDADES!$A:$C,3,FALSE),"NAO CADASTRADA"))</f>
        <v/>
      </c>
      <c r="AL220" s="42"/>
    </row>
    <row r="221" spans="1:38" x14ac:dyDescent="0.25">
      <c r="A221" s="26" t="str">
        <f t="shared" si="23"/>
        <v>OK</v>
      </c>
      <c r="B221" s="29">
        <f t="shared" si="24"/>
        <v>2487914866</v>
      </c>
      <c r="C221" s="30">
        <v>42309</v>
      </c>
      <c r="D221" s="18">
        <f t="shared" si="27"/>
        <v>42309</v>
      </c>
      <c r="E221" s="19" t="str">
        <f>IF(ISERROR(VLOOKUP(C221,FERIADOS!$A:$B,1,FALSE)),IF(WEEKDAY(C221)=1,"Dom",IF(WEEKDAY(C221)=2,"Seg",IF(WEEKDAY(C221)=3,"Ter",IF(WEEKDAY(C221)=4,"Qua",IF(WEEKDAY(C221)=5,"Qui",IF(WEEKDAY(C221)=6,"Sex","Sab")))))),"Feriado")</f>
        <v>Dom</v>
      </c>
      <c r="F221" s="32"/>
      <c r="G221" s="33"/>
      <c r="H221" s="33"/>
      <c r="I221" s="33"/>
      <c r="J221" s="21" t="str">
        <f t="shared" si="25"/>
        <v/>
      </c>
      <c r="K221" s="21">
        <f t="shared" si="21"/>
        <v>0</v>
      </c>
      <c r="L221" s="21" t="str">
        <f t="shared" si="22"/>
        <v/>
      </c>
      <c r="M221" s="22" t="str">
        <f t="shared" si="26"/>
        <v/>
      </c>
      <c r="N221" s="48"/>
      <c r="O221" s="54" t="str">
        <f>IF(N221="","",IFERROR(VLOOKUP(N221,EMPRESAS!$A:$C,3,FALSE),"NAO CADASTRADA"))</f>
        <v/>
      </c>
      <c r="P221" s="50"/>
      <c r="Q221" s="54" t="str">
        <f>IF(P221="","",IFERROR(VLOOKUP(P221,ATIVIDADES!$A:$C,3,FALSE),"NAO CADASTRADA"))</f>
        <v/>
      </c>
      <c r="R221" s="42"/>
      <c r="S221" s="48"/>
      <c r="T221" s="54" t="str">
        <f>IF(S221="","",IFERROR(VLOOKUP(S221,EMPRESAS!$A:$C,3,FALSE),"NAO CADASTRADA"))</f>
        <v/>
      </c>
      <c r="U221" s="50"/>
      <c r="V221" s="54" t="str">
        <f>IF(U221="","",IFERROR(VLOOKUP(U221,ATIVIDADES!$A:$C,3,FALSE),"NAO CADASTRADA"))</f>
        <v/>
      </c>
      <c r="W221" s="42"/>
      <c r="X221" s="48"/>
      <c r="Y221" s="54" t="str">
        <f>IF(X221="","",IFERROR(VLOOKUP(X221,EMPRESAS!$A:$C,3,FALSE),"NAO CADASTRADA"))</f>
        <v/>
      </c>
      <c r="Z221" s="50"/>
      <c r="AA221" s="54" t="str">
        <f>IF(Z221="","",IFERROR(VLOOKUP(Z221,ATIVIDADES!$A:$C,3,FALSE),"NAO CADASTRADA"))</f>
        <v/>
      </c>
      <c r="AB221" s="42"/>
      <c r="AC221" s="48"/>
      <c r="AD221" s="54" t="str">
        <f>IF(AC221="","",IFERROR(VLOOKUP(AC221,EMPRESAS!$A:$C,3,FALSE),"NAO CADASTRADA"))</f>
        <v/>
      </c>
      <c r="AE221" s="50"/>
      <c r="AF221" s="54" t="str">
        <f>IF(AE221="","",IFERROR(VLOOKUP(AE221,ATIVIDADES!$A:$C,3,FALSE),"NAO CADASTRADA"))</f>
        <v/>
      </c>
      <c r="AG221" s="42"/>
      <c r="AH221" s="48"/>
      <c r="AI221" s="54" t="str">
        <f>IF(AH221="","",IFERROR(VLOOKUP(AH221,EMPRESAS!$A:$C,3,FALSE),"NAO CADASTRADA"))</f>
        <v/>
      </c>
      <c r="AJ221" s="50"/>
      <c r="AK221" s="54" t="str">
        <f>IF(AJ221="","",IFERROR(VLOOKUP(AJ221,ATIVIDADES!$A:$C,3,FALSE),"NAO CADASTRADA"))</f>
        <v/>
      </c>
      <c r="AL221" s="42"/>
    </row>
    <row r="222" spans="1:38" x14ac:dyDescent="0.25">
      <c r="A222" s="26" t="str">
        <f t="shared" si="23"/>
        <v>OK</v>
      </c>
      <c r="B222" s="29">
        <f t="shared" si="24"/>
        <v>2487914866</v>
      </c>
      <c r="C222" s="30">
        <v>42310</v>
      </c>
      <c r="D222" s="18">
        <f t="shared" si="27"/>
        <v>42309</v>
      </c>
      <c r="E222" s="19" t="str">
        <f>IF(ISERROR(VLOOKUP(C222,FERIADOS!$A:$B,1,FALSE)),IF(WEEKDAY(C222)=1,"Dom",IF(WEEKDAY(C222)=2,"Seg",IF(WEEKDAY(C222)=3,"Ter",IF(WEEKDAY(C222)=4,"Qua",IF(WEEKDAY(C222)=5,"Qui",IF(WEEKDAY(C222)=6,"Sex","Sab")))))),"Feriado")</f>
        <v>Feriado</v>
      </c>
      <c r="F222" s="32"/>
      <c r="G222" s="33"/>
      <c r="H222" s="33"/>
      <c r="I222" s="33"/>
      <c r="J222" s="21" t="str">
        <f t="shared" si="25"/>
        <v/>
      </c>
      <c r="K222" s="21">
        <f t="shared" si="21"/>
        <v>0</v>
      </c>
      <c r="L222" s="21" t="str">
        <f t="shared" si="22"/>
        <v/>
      </c>
      <c r="M222" s="22" t="str">
        <f t="shared" si="26"/>
        <v/>
      </c>
      <c r="N222" s="48"/>
      <c r="O222" s="54" t="str">
        <f>IF(N222="","",IFERROR(VLOOKUP(N222,EMPRESAS!$A:$C,3,FALSE),"NAO CADASTRADA"))</f>
        <v/>
      </c>
      <c r="P222" s="50"/>
      <c r="Q222" s="54" t="str">
        <f>IF(P222="","",IFERROR(VLOOKUP(P222,ATIVIDADES!$A:$C,3,FALSE),"NAO CADASTRADA"))</f>
        <v/>
      </c>
      <c r="R222" s="42"/>
      <c r="S222" s="48"/>
      <c r="T222" s="54" t="str">
        <f>IF(S222="","",IFERROR(VLOOKUP(S222,EMPRESAS!$A:$C,3,FALSE),"NAO CADASTRADA"))</f>
        <v/>
      </c>
      <c r="U222" s="50"/>
      <c r="V222" s="54" t="str">
        <f>IF(U222="","",IFERROR(VLOOKUP(U222,ATIVIDADES!$A:$C,3,FALSE),"NAO CADASTRADA"))</f>
        <v/>
      </c>
      <c r="W222" s="42"/>
      <c r="X222" s="48"/>
      <c r="Y222" s="54" t="str">
        <f>IF(X222="","",IFERROR(VLOOKUP(X222,EMPRESAS!$A:$C,3,FALSE),"NAO CADASTRADA"))</f>
        <v/>
      </c>
      <c r="Z222" s="50"/>
      <c r="AA222" s="54" t="str">
        <f>IF(Z222="","",IFERROR(VLOOKUP(Z222,ATIVIDADES!$A:$C,3,FALSE),"NAO CADASTRADA"))</f>
        <v/>
      </c>
      <c r="AB222" s="42"/>
      <c r="AC222" s="48"/>
      <c r="AD222" s="54" t="str">
        <f>IF(AC222="","",IFERROR(VLOOKUP(AC222,EMPRESAS!$A:$C,3,FALSE),"NAO CADASTRADA"))</f>
        <v/>
      </c>
      <c r="AE222" s="50"/>
      <c r="AF222" s="54" t="str">
        <f>IF(AE222="","",IFERROR(VLOOKUP(AE222,ATIVIDADES!$A:$C,3,FALSE),"NAO CADASTRADA"))</f>
        <v/>
      </c>
      <c r="AG222" s="42"/>
      <c r="AH222" s="48"/>
      <c r="AI222" s="54" t="str">
        <f>IF(AH222="","",IFERROR(VLOOKUP(AH222,EMPRESAS!$A:$C,3,FALSE),"NAO CADASTRADA"))</f>
        <v/>
      </c>
      <c r="AJ222" s="50"/>
      <c r="AK222" s="54" t="str">
        <f>IF(AJ222="","",IFERROR(VLOOKUP(AJ222,ATIVIDADES!$A:$C,3,FALSE),"NAO CADASTRADA"))</f>
        <v/>
      </c>
      <c r="AL222" s="42"/>
    </row>
    <row r="223" spans="1:38" x14ac:dyDescent="0.25">
      <c r="A223" s="26" t="str">
        <f t="shared" si="23"/>
        <v>OK</v>
      </c>
      <c r="B223" s="29">
        <f t="shared" si="24"/>
        <v>2487914866</v>
      </c>
      <c r="C223" s="30">
        <v>42311</v>
      </c>
      <c r="D223" s="18">
        <f t="shared" si="27"/>
        <v>42309</v>
      </c>
      <c r="E223" s="19" t="str">
        <f>IF(ISERROR(VLOOKUP(C223,FERIADOS!$A:$B,1,FALSE)),IF(WEEKDAY(C223)=1,"Dom",IF(WEEKDAY(C223)=2,"Seg",IF(WEEKDAY(C223)=3,"Ter",IF(WEEKDAY(C223)=4,"Qua",IF(WEEKDAY(C223)=5,"Qui",IF(WEEKDAY(C223)=6,"Sex","Sab")))))),"Feriado")</f>
        <v>Ter</v>
      </c>
      <c r="F223" s="32"/>
      <c r="G223" s="33"/>
      <c r="H223" s="33"/>
      <c r="I223" s="33"/>
      <c r="J223" s="21" t="str">
        <f t="shared" si="25"/>
        <v/>
      </c>
      <c r="K223" s="21">
        <f t="shared" si="21"/>
        <v>0</v>
      </c>
      <c r="L223" s="21" t="str">
        <f t="shared" si="22"/>
        <v/>
      </c>
      <c r="M223" s="22" t="str">
        <f t="shared" si="26"/>
        <v/>
      </c>
      <c r="N223" s="48"/>
      <c r="O223" s="54" t="str">
        <f>IF(N223="","",IFERROR(VLOOKUP(N223,EMPRESAS!$A:$C,3,FALSE),"NAO CADASTRADA"))</f>
        <v/>
      </c>
      <c r="P223" s="50"/>
      <c r="Q223" s="54" t="str">
        <f>IF(P223="","",IFERROR(VLOOKUP(P223,ATIVIDADES!$A:$C,3,FALSE),"NAO CADASTRADA"))</f>
        <v/>
      </c>
      <c r="R223" s="42"/>
      <c r="S223" s="48"/>
      <c r="T223" s="54" t="str">
        <f>IF(S223="","",IFERROR(VLOOKUP(S223,EMPRESAS!$A:$C,3,FALSE),"NAO CADASTRADA"))</f>
        <v/>
      </c>
      <c r="U223" s="50"/>
      <c r="V223" s="54" t="str">
        <f>IF(U223="","",IFERROR(VLOOKUP(U223,ATIVIDADES!$A:$C,3,FALSE),"NAO CADASTRADA"))</f>
        <v/>
      </c>
      <c r="W223" s="42"/>
      <c r="X223" s="48"/>
      <c r="Y223" s="54" t="str">
        <f>IF(X223="","",IFERROR(VLOOKUP(X223,EMPRESAS!$A:$C,3,FALSE),"NAO CADASTRADA"))</f>
        <v/>
      </c>
      <c r="Z223" s="50"/>
      <c r="AA223" s="54" t="str">
        <f>IF(Z223="","",IFERROR(VLOOKUP(Z223,ATIVIDADES!$A:$C,3,FALSE),"NAO CADASTRADA"))</f>
        <v/>
      </c>
      <c r="AB223" s="42"/>
      <c r="AC223" s="48"/>
      <c r="AD223" s="54" t="str">
        <f>IF(AC223="","",IFERROR(VLOOKUP(AC223,EMPRESAS!$A:$C,3,FALSE),"NAO CADASTRADA"))</f>
        <v/>
      </c>
      <c r="AE223" s="50"/>
      <c r="AF223" s="54" t="str">
        <f>IF(AE223="","",IFERROR(VLOOKUP(AE223,ATIVIDADES!$A:$C,3,FALSE),"NAO CADASTRADA"))</f>
        <v/>
      </c>
      <c r="AG223" s="42"/>
      <c r="AH223" s="48"/>
      <c r="AI223" s="54" t="str">
        <f>IF(AH223="","",IFERROR(VLOOKUP(AH223,EMPRESAS!$A:$C,3,FALSE),"NAO CADASTRADA"))</f>
        <v/>
      </c>
      <c r="AJ223" s="50"/>
      <c r="AK223" s="54" t="str">
        <f>IF(AJ223="","",IFERROR(VLOOKUP(AJ223,ATIVIDADES!$A:$C,3,FALSE),"NAO CADASTRADA"))</f>
        <v/>
      </c>
      <c r="AL223" s="42"/>
    </row>
    <row r="224" spans="1:38" x14ac:dyDescent="0.25">
      <c r="A224" s="26" t="str">
        <f t="shared" si="23"/>
        <v>OK</v>
      </c>
      <c r="B224" s="29">
        <f t="shared" si="24"/>
        <v>2487914866</v>
      </c>
      <c r="C224" s="30">
        <v>42312</v>
      </c>
      <c r="D224" s="18">
        <f t="shared" si="27"/>
        <v>42309</v>
      </c>
      <c r="E224" s="19" t="str">
        <f>IF(ISERROR(VLOOKUP(C224,FERIADOS!$A:$B,1,FALSE)),IF(WEEKDAY(C224)=1,"Dom",IF(WEEKDAY(C224)=2,"Seg",IF(WEEKDAY(C224)=3,"Ter",IF(WEEKDAY(C224)=4,"Qua",IF(WEEKDAY(C224)=5,"Qui",IF(WEEKDAY(C224)=6,"Sex","Sab")))))),"Feriado")</f>
        <v>Qua</v>
      </c>
      <c r="F224" s="32"/>
      <c r="G224" s="33"/>
      <c r="H224" s="33"/>
      <c r="I224" s="33"/>
      <c r="J224" s="21" t="str">
        <f t="shared" si="25"/>
        <v/>
      </c>
      <c r="K224" s="21">
        <f t="shared" si="21"/>
        <v>0</v>
      </c>
      <c r="L224" s="21" t="str">
        <f t="shared" si="22"/>
        <v/>
      </c>
      <c r="M224" s="22" t="str">
        <f t="shared" si="26"/>
        <v/>
      </c>
      <c r="N224" s="48"/>
      <c r="O224" s="54" t="str">
        <f>IF(N224="","",IFERROR(VLOOKUP(N224,EMPRESAS!$A:$C,3,FALSE),"NAO CADASTRADA"))</f>
        <v/>
      </c>
      <c r="P224" s="50"/>
      <c r="Q224" s="54" t="str">
        <f>IF(P224="","",IFERROR(VLOOKUP(P224,ATIVIDADES!$A:$C,3,FALSE),"NAO CADASTRADA"))</f>
        <v/>
      </c>
      <c r="R224" s="42"/>
      <c r="S224" s="48"/>
      <c r="T224" s="54" t="str">
        <f>IF(S224="","",IFERROR(VLOOKUP(S224,EMPRESAS!$A:$C,3,FALSE),"NAO CADASTRADA"))</f>
        <v/>
      </c>
      <c r="U224" s="50"/>
      <c r="V224" s="54" t="str">
        <f>IF(U224="","",IFERROR(VLOOKUP(U224,ATIVIDADES!$A:$C,3,FALSE),"NAO CADASTRADA"))</f>
        <v/>
      </c>
      <c r="W224" s="42"/>
      <c r="X224" s="48"/>
      <c r="Y224" s="54" t="str">
        <f>IF(X224="","",IFERROR(VLOOKUP(X224,EMPRESAS!$A:$C,3,FALSE),"NAO CADASTRADA"))</f>
        <v/>
      </c>
      <c r="Z224" s="50"/>
      <c r="AA224" s="54" t="str">
        <f>IF(Z224="","",IFERROR(VLOOKUP(Z224,ATIVIDADES!$A:$C,3,FALSE),"NAO CADASTRADA"))</f>
        <v/>
      </c>
      <c r="AB224" s="42"/>
      <c r="AC224" s="48"/>
      <c r="AD224" s="54" t="str">
        <f>IF(AC224="","",IFERROR(VLOOKUP(AC224,EMPRESAS!$A:$C,3,FALSE),"NAO CADASTRADA"))</f>
        <v/>
      </c>
      <c r="AE224" s="50"/>
      <c r="AF224" s="54" t="str">
        <f>IF(AE224="","",IFERROR(VLOOKUP(AE224,ATIVIDADES!$A:$C,3,FALSE),"NAO CADASTRADA"))</f>
        <v/>
      </c>
      <c r="AG224" s="42"/>
      <c r="AH224" s="48"/>
      <c r="AI224" s="54" t="str">
        <f>IF(AH224="","",IFERROR(VLOOKUP(AH224,EMPRESAS!$A:$C,3,FALSE),"NAO CADASTRADA"))</f>
        <v/>
      </c>
      <c r="AJ224" s="50"/>
      <c r="AK224" s="54" t="str">
        <f>IF(AJ224="","",IFERROR(VLOOKUP(AJ224,ATIVIDADES!$A:$C,3,FALSE),"NAO CADASTRADA"))</f>
        <v/>
      </c>
      <c r="AL224" s="42"/>
    </row>
    <row r="225" spans="1:38" x14ac:dyDescent="0.25">
      <c r="A225" s="26" t="str">
        <f t="shared" si="23"/>
        <v>OK</v>
      </c>
      <c r="B225" s="29">
        <f t="shared" si="24"/>
        <v>2487914866</v>
      </c>
      <c r="C225" s="30">
        <v>42313</v>
      </c>
      <c r="D225" s="18">
        <f t="shared" si="27"/>
        <v>42309</v>
      </c>
      <c r="E225" s="19" t="str">
        <f>IF(ISERROR(VLOOKUP(C225,FERIADOS!$A:$B,1,FALSE)),IF(WEEKDAY(C225)=1,"Dom",IF(WEEKDAY(C225)=2,"Seg",IF(WEEKDAY(C225)=3,"Ter",IF(WEEKDAY(C225)=4,"Qua",IF(WEEKDAY(C225)=5,"Qui",IF(WEEKDAY(C225)=6,"Sex","Sab")))))),"Feriado")</f>
        <v>Qui</v>
      </c>
      <c r="F225" s="32"/>
      <c r="G225" s="33"/>
      <c r="H225" s="33"/>
      <c r="I225" s="33"/>
      <c r="J225" s="21" t="str">
        <f t="shared" si="25"/>
        <v/>
      </c>
      <c r="K225" s="21">
        <f t="shared" si="21"/>
        <v>0</v>
      </c>
      <c r="L225" s="21" t="str">
        <f t="shared" si="22"/>
        <v/>
      </c>
      <c r="M225" s="22" t="str">
        <f t="shared" si="26"/>
        <v/>
      </c>
      <c r="N225" s="48"/>
      <c r="O225" s="54" t="str">
        <f>IF(N225="","",IFERROR(VLOOKUP(N225,EMPRESAS!$A:$C,3,FALSE),"NAO CADASTRADA"))</f>
        <v/>
      </c>
      <c r="P225" s="50"/>
      <c r="Q225" s="54" t="str">
        <f>IF(P225="","",IFERROR(VLOOKUP(P225,ATIVIDADES!$A:$C,3,FALSE),"NAO CADASTRADA"))</f>
        <v/>
      </c>
      <c r="R225" s="42"/>
      <c r="S225" s="48"/>
      <c r="T225" s="54" t="str">
        <f>IF(S225="","",IFERROR(VLOOKUP(S225,EMPRESAS!$A:$C,3,FALSE),"NAO CADASTRADA"))</f>
        <v/>
      </c>
      <c r="U225" s="50"/>
      <c r="V225" s="54" t="str">
        <f>IF(U225="","",IFERROR(VLOOKUP(U225,ATIVIDADES!$A:$C,3,FALSE),"NAO CADASTRADA"))</f>
        <v/>
      </c>
      <c r="W225" s="42"/>
      <c r="X225" s="48"/>
      <c r="Y225" s="54" t="str">
        <f>IF(X225="","",IFERROR(VLOOKUP(X225,EMPRESAS!$A:$C,3,FALSE),"NAO CADASTRADA"))</f>
        <v/>
      </c>
      <c r="Z225" s="50"/>
      <c r="AA225" s="54" t="str">
        <f>IF(Z225="","",IFERROR(VLOOKUP(Z225,ATIVIDADES!$A:$C,3,FALSE),"NAO CADASTRADA"))</f>
        <v/>
      </c>
      <c r="AB225" s="42"/>
      <c r="AC225" s="48"/>
      <c r="AD225" s="54" t="str">
        <f>IF(AC225="","",IFERROR(VLOOKUP(AC225,EMPRESAS!$A:$C,3,FALSE),"NAO CADASTRADA"))</f>
        <v/>
      </c>
      <c r="AE225" s="50"/>
      <c r="AF225" s="54" t="str">
        <f>IF(AE225="","",IFERROR(VLOOKUP(AE225,ATIVIDADES!$A:$C,3,FALSE),"NAO CADASTRADA"))</f>
        <v/>
      </c>
      <c r="AG225" s="42"/>
      <c r="AH225" s="48"/>
      <c r="AI225" s="54" t="str">
        <f>IF(AH225="","",IFERROR(VLOOKUP(AH225,EMPRESAS!$A:$C,3,FALSE),"NAO CADASTRADA"))</f>
        <v/>
      </c>
      <c r="AJ225" s="50"/>
      <c r="AK225" s="54" t="str">
        <f>IF(AJ225="","",IFERROR(VLOOKUP(AJ225,ATIVIDADES!$A:$C,3,FALSE),"NAO CADASTRADA"))</f>
        <v/>
      </c>
      <c r="AL225" s="42"/>
    </row>
    <row r="226" spans="1:38" x14ac:dyDescent="0.25">
      <c r="A226" s="26" t="str">
        <f t="shared" si="23"/>
        <v>OK</v>
      </c>
      <c r="B226" s="29">
        <f t="shared" si="24"/>
        <v>2487914866</v>
      </c>
      <c r="C226" s="30">
        <v>42314</v>
      </c>
      <c r="D226" s="18">
        <f t="shared" si="27"/>
        <v>42309</v>
      </c>
      <c r="E226" s="19" t="str">
        <f>IF(ISERROR(VLOOKUP(C226,FERIADOS!$A:$B,1,FALSE)),IF(WEEKDAY(C226)=1,"Dom",IF(WEEKDAY(C226)=2,"Seg",IF(WEEKDAY(C226)=3,"Ter",IF(WEEKDAY(C226)=4,"Qua",IF(WEEKDAY(C226)=5,"Qui",IF(WEEKDAY(C226)=6,"Sex","Sab")))))),"Feriado")</f>
        <v>Sex</v>
      </c>
      <c r="F226" s="32"/>
      <c r="G226" s="33"/>
      <c r="H226" s="33"/>
      <c r="I226" s="33"/>
      <c r="J226" s="21" t="str">
        <f t="shared" si="25"/>
        <v/>
      </c>
      <c r="K226" s="21">
        <f t="shared" si="21"/>
        <v>0</v>
      </c>
      <c r="L226" s="21" t="str">
        <f t="shared" si="22"/>
        <v/>
      </c>
      <c r="M226" s="22" t="str">
        <f t="shared" si="26"/>
        <v/>
      </c>
      <c r="N226" s="48"/>
      <c r="O226" s="54" t="str">
        <f>IF(N226="","",IFERROR(VLOOKUP(N226,EMPRESAS!$A:$C,3,FALSE),"NAO CADASTRADA"))</f>
        <v/>
      </c>
      <c r="P226" s="50"/>
      <c r="Q226" s="54" t="str">
        <f>IF(P226="","",IFERROR(VLOOKUP(P226,ATIVIDADES!$A:$C,3,FALSE),"NAO CADASTRADA"))</f>
        <v/>
      </c>
      <c r="R226" s="42"/>
      <c r="S226" s="48"/>
      <c r="T226" s="54" t="str">
        <f>IF(S226="","",IFERROR(VLOOKUP(S226,EMPRESAS!$A:$C,3,FALSE),"NAO CADASTRADA"))</f>
        <v/>
      </c>
      <c r="U226" s="50"/>
      <c r="V226" s="54" t="str">
        <f>IF(U226="","",IFERROR(VLOOKUP(U226,ATIVIDADES!$A:$C,3,FALSE),"NAO CADASTRADA"))</f>
        <v/>
      </c>
      <c r="W226" s="42"/>
      <c r="X226" s="48"/>
      <c r="Y226" s="54" t="str">
        <f>IF(X226="","",IFERROR(VLOOKUP(X226,EMPRESAS!$A:$C,3,FALSE),"NAO CADASTRADA"))</f>
        <v/>
      </c>
      <c r="Z226" s="50"/>
      <c r="AA226" s="54" t="str">
        <f>IF(Z226="","",IFERROR(VLOOKUP(Z226,ATIVIDADES!$A:$C,3,FALSE),"NAO CADASTRADA"))</f>
        <v/>
      </c>
      <c r="AB226" s="42"/>
      <c r="AC226" s="48"/>
      <c r="AD226" s="54" t="str">
        <f>IF(AC226="","",IFERROR(VLOOKUP(AC226,EMPRESAS!$A:$C,3,FALSE),"NAO CADASTRADA"))</f>
        <v/>
      </c>
      <c r="AE226" s="50"/>
      <c r="AF226" s="54" t="str">
        <f>IF(AE226="","",IFERROR(VLOOKUP(AE226,ATIVIDADES!$A:$C,3,FALSE),"NAO CADASTRADA"))</f>
        <v/>
      </c>
      <c r="AG226" s="42"/>
      <c r="AH226" s="48"/>
      <c r="AI226" s="54" t="str">
        <f>IF(AH226="","",IFERROR(VLOOKUP(AH226,EMPRESAS!$A:$C,3,FALSE),"NAO CADASTRADA"))</f>
        <v/>
      </c>
      <c r="AJ226" s="50"/>
      <c r="AK226" s="54" t="str">
        <f>IF(AJ226="","",IFERROR(VLOOKUP(AJ226,ATIVIDADES!$A:$C,3,FALSE),"NAO CADASTRADA"))</f>
        <v/>
      </c>
      <c r="AL226" s="42"/>
    </row>
    <row r="227" spans="1:38" x14ac:dyDescent="0.25">
      <c r="A227" s="26" t="str">
        <f t="shared" si="23"/>
        <v>OK</v>
      </c>
      <c r="B227" s="29">
        <f t="shared" si="24"/>
        <v>2487914866</v>
      </c>
      <c r="C227" s="30">
        <v>42315</v>
      </c>
      <c r="D227" s="18">
        <f t="shared" si="27"/>
        <v>42309</v>
      </c>
      <c r="E227" s="19" t="str">
        <f>IF(ISERROR(VLOOKUP(C227,FERIADOS!$A:$B,1,FALSE)),IF(WEEKDAY(C227)=1,"Dom",IF(WEEKDAY(C227)=2,"Seg",IF(WEEKDAY(C227)=3,"Ter",IF(WEEKDAY(C227)=4,"Qua",IF(WEEKDAY(C227)=5,"Qui",IF(WEEKDAY(C227)=6,"Sex","Sab")))))),"Feriado")</f>
        <v>Sab</v>
      </c>
      <c r="F227" s="32"/>
      <c r="G227" s="33"/>
      <c r="H227" s="33"/>
      <c r="I227" s="33"/>
      <c r="J227" s="21" t="str">
        <f t="shared" si="25"/>
        <v/>
      </c>
      <c r="K227" s="21">
        <f t="shared" si="21"/>
        <v>0</v>
      </c>
      <c r="L227" s="21" t="str">
        <f t="shared" si="22"/>
        <v/>
      </c>
      <c r="M227" s="22" t="str">
        <f t="shared" si="26"/>
        <v/>
      </c>
      <c r="N227" s="48"/>
      <c r="O227" s="54" t="str">
        <f>IF(N227="","",IFERROR(VLOOKUP(N227,EMPRESAS!$A:$C,3,FALSE),"NAO CADASTRADA"))</f>
        <v/>
      </c>
      <c r="P227" s="50"/>
      <c r="Q227" s="54" t="str">
        <f>IF(P227="","",IFERROR(VLOOKUP(P227,ATIVIDADES!$A:$C,3,FALSE),"NAO CADASTRADA"))</f>
        <v/>
      </c>
      <c r="R227" s="42"/>
      <c r="S227" s="48"/>
      <c r="T227" s="54" t="str">
        <f>IF(S227="","",IFERROR(VLOOKUP(S227,EMPRESAS!$A:$C,3,FALSE),"NAO CADASTRADA"))</f>
        <v/>
      </c>
      <c r="U227" s="50"/>
      <c r="V227" s="54" t="str">
        <f>IF(U227="","",IFERROR(VLOOKUP(U227,ATIVIDADES!$A:$C,3,FALSE),"NAO CADASTRADA"))</f>
        <v/>
      </c>
      <c r="W227" s="42"/>
      <c r="X227" s="48"/>
      <c r="Y227" s="54" t="str">
        <f>IF(X227="","",IFERROR(VLOOKUP(X227,EMPRESAS!$A:$C,3,FALSE),"NAO CADASTRADA"))</f>
        <v/>
      </c>
      <c r="Z227" s="50"/>
      <c r="AA227" s="54" t="str">
        <f>IF(Z227="","",IFERROR(VLOOKUP(Z227,ATIVIDADES!$A:$C,3,FALSE),"NAO CADASTRADA"))</f>
        <v/>
      </c>
      <c r="AB227" s="42"/>
      <c r="AC227" s="48"/>
      <c r="AD227" s="54" t="str">
        <f>IF(AC227="","",IFERROR(VLOOKUP(AC227,EMPRESAS!$A:$C,3,FALSE),"NAO CADASTRADA"))</f>
        <v/>
      </c>
      <c r="AE227" s="50"/>
      <c r="AF227" s="54" t="str">
        <f>IF(AE227="","",IFERROR(VLOOKUP(AE227,ATIVIDADES!$A:$C,3,FALSE),"NAO CADASTRADA"))</f>
        <v/>
      </c>
      <c r="AG227" s="42"/>
      <c r="AH227" s="48"/>
      <c r="AI227" s="54" t="str">
        <f>IF(AH227="","",IFERROR(VLOOKUP(AH227,EMPRESAS!$A:$C,3,FALSE),"NAO CADASTRADA"))</f>
        <v/>
      </c>
      <c r="AJ227" s="50"/>
      <c r="AK227" s="54" t="str">
        <f>IF(AJ227="","",IFERROR(VLOOKUP(AJ227,ATIVIDADES!$A:$C,3,FALSE),"NAO CADASTRADA"))</f>
        <v/>
      </c>
      <c r="AL227" s="42"/>
    </row>
    <row r="228" spans="1:38" x14ac:dyDescent="0.25">
      <c r="A228" s="26" t="str">
        <f t="shared" si="23"/>
        <v>OK</v>
      </c>
      <c r="B228" s="29">
        <f t="shared" si="24"/>
        <v>2487914866</v>
      </c>
      <c r="C228" s="30">
        <v>42316</v>
      </c>
      <c r="D228" s="18">
        <f t="shared" si="27"/>
        <v>42309</v>
      </c>
      <c r="E228" s="19" t="str">
        <f>IF(ISERROR(VLOOKUP(C228,FERIADOS!$A:$B,1,FALSE)),IF(WEEKDAY(C228)=1,"Dom",IF(WEEKDAY(C228)=2,"Seg",IF(WEEKDAY(C228)=3,"Ter",IF(WEEKDAY(C228)=4,"Qua",IF(WEEKDAY(C228)=5,"Qui",IF(WEEKDAY(C228)=6,"Sex","Sab")))))),"Feriado")</f>
        <v>Dom</v>
      </c>
      <c r="F228" s="32"/>
      <c r="G228" s="33"/>
      <c r="H228" s="33"/>
      <c r="I228" s="33"/>
      <c r="J228" s="21" t="str">
        <f t="shared" si="25"/>
        <v/>
      </c>
      <c r="K228" s="21">
        <f t="shared" si="21"/>
        <v>0</v>
      </c>
      <c r="L228" s="21" t="str">
        <f t="shared" si="22"/>
        <v/>
      </c>
      <c r="M228" s="22" t="str">
        <f t="shared" si="26"/>
        <v/>
      </c>
      <c r="N228" s="48"/>
      <c r="O228" s="54" t="str">
        <f>IF(N228="","",IFERROR(VLOOKUP(N228,EMPRESAS!$A:$C,3,FALSE),"NAO CADASTRADA"))</f>
        <v/>
      </c>
      <c r="P228" s="50"/>
      <c r="Q228" s="54" t="str">
        <f>IF(P228="","",IFERROR(VLOOKUP(P228,ATIVIDADES!$A:$C,3,FALSE),"NAO CADASTRADA"))</f>
        <v/>
      </c>
      <c r="R228" s="42"/>
      <c r="S228" s="48"/>
      <c r="T228" s="54" t="str">
        <f>IF(S228="","",IFERROR(VLOOKUP(S228,EMPRESAS!$A:$C,3,FALSE),"NAO CADASTRADA"))</f>
        <v/>
      </c>
      <c r="U228" s="50"/>
      <c r="V228" s="54" t="str">
        <f>IF(U228="","",IFERROR(VLOOKUP(U228,ATIVIDADES!$A:$C,3,FALSE),"NAO CADASTRADA"))</f>
        <v/>
      </c>
      <c r="W228" s="42"/>
      <c r="X228" s="48"/>
      <c r="Y228" s="54" t="str">
        <f>IF(X228="","",IFERROR(VLOOKUP(X228,EMPRESAS!$A:$C,3,FALSE),"NAO CADASTRADA"))</f>
        <v/>
      </c>
      <c r="Z228" s="50"/>
      <c r="AA228" s="54" t="str">
        <f>IF(Z228="","",IFERROR(VLOOKUP(Z228,ATIVIDADES!$A:$C,3,FALSE),"NAO CADASTRADA"))</f>
        <v/>
      </c>
      <c r="AB228" s="42"/>
      <c r="AC228" s="48"/>
      <c r="AD228" s="54" t="str">
        <f>IF(AC228="","",IFERROR(VLOOKUP(AC228,EMPRESAS!$A:$C,3,FALSE),"NAO CADASTRADA"))</f>
        <v/>
      </c>
      <c r="AE228" s="50"/>
      <c r="AF228" s="54" t="str">
        <f>IF(AE228="","",IFERROR(VLOOKUP(AE228,ATIVIDADES!$A:$C,3,FALSE),"NAO CADASTRADA"))</f>
        <v/>
      </c>
      <c r="AG228" s="42"/>
      <c r="AH228" s="48"/>
      <c r="AI228" s="54" t="str">
        <f>IF(AH228="","",IFERROR(VLOOKUP(AH228,EMPRESAS!$A:$C,3,FALSE),"NAO CADASTRADA"))</f>
        <v/>
      </c>
      <c r="AJ228" s="50"/>
      <c r="AK228" s="54" t="str">
        <f>IF(AJ228="","",IFERROR(VLOOKUP(AJ228,ATIVIDADES!$A:$C,3,FALSE),"NAO CADASTRADA"))</f>
        <v/>
      </c>
      <c r="AL228" s="42"/>
    </row>
    <row r="229" spans="1:38" x14ac:dyDescent="0.25">
      <c r="A229" s="26" t="str">
        <f t="shared" si="23"/>
        <v>OK</v>
      </c>
      <c r="B229" s="29">
        <f t="shared" si="24"/>
        <v>2487914866</v>
      </c>
      <c r="C229" s="30">
        <v>42317</v>
      </c>
      <c r="D229" s="18">
        <f t="shared" si="27"/>
        <v>42309</v>
      </c>
      <c r="E229" s="19" t="str">
        <f>IF(ISERROR(VLOOKUP(C229,FERIADOS!$A:$B,1,FALSE)),IF(WEEKDAY(C229)=1,"Dom",IF(WEEKDAY(C229)=2,"Seg",IF(WEEKDAY(C229)=3,"Ter",IF(WEEKDAY(C229)=4,"Qua",IF(WEEKDAY(C229)=5,"Qui",IF(WEEKDAY(C229)=6,"Sex","Sab")))))),"Feriado")</f>
        <v>Seg</v>
      </c>
      <c r="F229" s="32"/>
      <c r="G229" s="33"/>
      <c r="H229" s="33"/>
      <c r="I229" s="33"/>
      <c r="J229" s="21" t="str">
        <f t="shared" si="25"/>
        <v/>
      </c>
      <c r="K229" s="21">
        <f t="shared" si="21"/>
        <v>0</v>
      </c>
      <c r="L229" s="21" t="str">
        <f t="shared" si="22"/>
        <v/>
      </c>
      <c r="M229" s="22" t="str">
        <f t="shared" si="26"/>
        <v/>
      </c>
      <c r="N229" s="48"/>
      <c r="O229" s="54" t="str">
        <f>IF(N229="","",IFERROR(VLOOKUP(N229,EMPRESAS!$A:$C,3,FALSE),"NAO CADASTRADA"))</f>
        <v/>
      </c>
      <c r="P229" s="50"/>
      <c r="Q229" s="54" t="str">
        <f>IF(P229="","",IFERROR(VLOOKUP(P229,ATIVIDADES!$A:$C,3,FALSE),"NAO CADASTRADA"))</f>
        <v/>
      </c>
      <c r="R229" s="42"/>
      <c r="S229" s="48"/>
      <c r="T229" s="54" t="str">
        <f>IF(S229="","",IFERROR(VLOOKUP(S229,EMPRESAS!$A:$C,3,FALSE),"NAO CADASTRADA"))</f>
        <v/>
      </c>
      <c r="U229" s="50"/>
      <c r="V229" s="54" t="str">
        <f>IF(U229="","",IFERROR(VLOOKUP(U229,ATIVIDADES!$A:$C,3,FALSE),"NAO CADASTRADA"))</f>
        <v/>
      </c>
      <c r="W229" s="42"/>
      <c r="X229" s="48"/>
      <c r="Y229" s="54" t="str">
        <f>IF(X229="","",IFERROR(VLOOKUP(X229,EMPRESAS!$A:$C,3,FALSE),"NAO CADASTRADA"))</f>
        <v/>
      </c>
      <c r="Z229" s="50"/>
      <c r="AA229" s="54" t="str">
        <f>IF(Z229="","",IFERROR(VLOOKUP(Z229,ATIVIDADES!$A:$C,3,FALSE),"NAO CADASTRADA"))</f>
        <v/>
      </c>
      <c r="AB229" s="42"/>
      <c r="AC229" s="48"/>
      <c r="AD229" s="54" t="str">
        <f>IF(AC229="","",IFERROR(VLOOKUP(AC229,EMPRESAS!$A:$C,3,FALSE),"NAO CADASTRADA"))</f>
        <v/>
      </c>
      <c r="AE229" s="50"/>
      <c r="AF229" s="54" t="str">
        <f>IF(AE229="","",IFERROR(VLOOKUP(AE229,ATIVIDADES!$A:$C,3,FALSE),"NAO CADASTRADA"))</f>
        <v/>
      </c>
      <c r="AG229" s="42"/>
      <c r="AH229" s="48"/>
      <c r="AI229" s="54" t="str">
        <f>IF(AH229="","",IFERROR(VLOOKUP(AH229,EMPRESAS!$A:$C,3,FALSE),"NAO CADASTRADA"))</f>
        <v/>
      </c>
      <c r="AJ229" s="50"/>
      <c r="AK229" s="54" t="str">
        <f>IF(AJ229="","",IFERROR(VLOOKUP(AJ229,ATIVIDADES!$A:$C,3,FALSE),"NAO CADASTRADA"))</f>
        <v/>
      </c>
      <c r="AL229" s="42"/>
    </row>
    <row r="230" spans="1:38" x14ac:dyDescent="0.25">
      <c r="A230" s="26" t="str">
        <f t="shared" si="23"/>
        <v>OK</v>
      </c>
      <c r="B230" s="29">
        <f t="shared" si="24"/>
        <v>2487914866</v>
      </c>
      <c r="C230" s="30">
        <v>42318</v>
      </c>
      <c r="D230" s="18">
        <f t="shared" si="27"/>
        <v>42309</v>
      </c>
      <c r="E230" s="19" t="str">
        <f>IF(ISERROR(VLOOKUP(C230,FERIADOS!$A:$B,1,FALSE)),IF(WEEKDAY(C230)=1,"Dom",IF(WEEKDAY(C230)=2,"Seg",IF(WEEKDAY(C230)=3,"Ter",IF(WEEKDAY(C230)=4,"Qua",IF(WEEKDAY(C230)=5,"Qui",IF(WEEKDAY(C230)=6,"Sex","Sab")))))),"Feriado")</f>
        <v>Ter</v>
      </c>
      <c r="F230" s="32"/>
      <c r="G230" s="33"/>
      <c r="H230" s="33"/>
      <c r="I230" s="33"/>
      <c r="J230" s="21" t="str">
        <f t="shared" si="25"/>
        <v/>
      </c>
      <c r="K230" s="21">
        <f t="shared" si="21"/>
        <v>0</v>
      </c>
      <c r="L230" s="21" t="str">
        <f t="shared" si="22"/>
        <v/>
      </c>
      <c r="M230" s="22" t="str">
        <f t="shared" si="26"/>
        <v/>
      </c>
      <c r="N230" s="48"/>
      <c r="O230" s="54" t="str">
        <f>IF(N230="","",IFERROR(VLOOKUP(N230,EMPRESAS!$A:$C,3,FALSE),"NAO CADASTRADA"))</f>
        <v/>
      </c>
      <c r="P230" s="50"/>
      <c r="Q230" s="54" t="str">
        <f>IF(P230="","",IFERROR(VLOOKUP(P230,ATIVIDADES!$A:$C,3,FALSE),"NAO CADASTRADA"))</f>
        <v/>
      </c>
      <c r="R230" s="42"/>
      <c r="S230" s="48"/>
      <c r="T230" s="54" t="str">
        <f>IF(S230="","",IFERROR(VLOOKUP(S230,EMPRESAS!$A:$C,3,FALSE),"NAO CADASTRADA"))</f>
        <v/>
      </c>
      <c r="U230" s="50"/>
      <c r="V230" s="54" t="str">
        <f>IF(U230="","",IFERROR(VLOOKUP(U230,ATIVIDADES!$A:$C,3,FALSE),"NAO CADASTRADA"))</f>
        <v/>
      </c>
      <c r="W230" s="42"/>
      <c r="X230" s="48"/>
      <c r="Y230" s="54" t="str">
        <f>IF(X230="","",IFERROR(VLOOKUP(X230,EMPRESAS!$A:$C,3,FALSE),"NAO CADASTRADA"))</f>
        <v/>
      </c>
      <c r="Z230" s="50"/>
      <c r="AA230" s="54" t="str">
        <f>IF(Z230="","",IFERROR(VLOOKUP(Z230,ATIVIDADES!$A:$C,3,FALSE),"NAO CADASTRADA"))</f>
        <v/>
      </c>
      <c r="AB230" s="42"/>
      <c r="AC230" s="48"/>
      <c r="AD230" s="54" t="str">
        <f>IF(AC230="","",IFERROR(VLOOKUP(AC230,EMPRESAS!$A:$C,3,FALSE),"NAO CADASTRADA"))</f>
        <v/>
      </c>
      <c r="AE230" s="50"/>
      <c r="AF230" s="54" t="str">
        <f>IF(AE230="","",IFERROR(VLOOKUP(AE230,ATIVIDADES!$A:$C,3,FALSE),"NAO CADASTRADA"))</f>
        <v/>
      </c>
      <c r="AG230" s="42"/>
      <c r="AH230" s="48"/>
      <c r="AI230" s="54" t="str">
        <f>IF(AH230="","",IFERROR(VLOOKUP(AH230,EMPRESAS!$A:$C,3,FALSE),"NAO CADASTRADA"))</f>
        <v/>
      </c>
      <c r="AJ230" s="50"/>
      <c r="AK230" s="54" t="str">
        <f>IF(AJ230="","",IFERROR(VLOOKUP(AJ230,ATIVIDADES!$A:$C,3,FALSE),"NAO CADASTRADA"))</f>
        <v/>
      </c>
      <c r="AL230" s="42"/>
    </row>
    <row r="231" spans="1:38" x14ac:dyDescent="0.25">
      <c r="A231" s="26" t="str">
        <f t="shared" si="23"/>
        <v>OK</v>
      </c>
      <c r="B231" s="29">
        <f t="shared" si="24"/>
        <v>2487914866</v>
      </c>
      <c r="C231" s="30">
        <v>42319</v>
      </c>
      <c r="D231" s="18">
        <f t="shared" si="27"/>
        <v>42309</v>
      </c>
      <c r="E231" s="19" t="str">
        <f>IF(ISERROR(VLOOKUP(C231,FERIADOS!$A:$B,1,FALSE)),IF(WEEKDAY(C231)=1,"Dom",IF(WEEKDAY(C231)=2,"Seg",IF(WEEKDAY(C231)=3,"Ter",IF(WEEKDAY(C231)=4,"Qua",IF(WEEKDAY(C231)=5,"Qui",IF(WEEKDAY(C231)=6,"Sex","Sab")))))),"Feriado")</f>
        <v>Qua</v>
      </c>
      <c r="F231" s="32"/>
      <c r="G231" s="33"/>
      <c r="H231" s="33"/>
      <c r="I231" s="33"/>
      <c r="J231" s="21" t="str">
        <f t="shared" si="25"/>
        <v/>
      </c>
      <c r="K231" s="21">
        <f t="shared" si="21"/>
        <v>0</v>
      </c>
      <c r="L231" s="21" t="str">
        <f t="shared" si="22"/>
        <v/>
      </c>
      <c r="M231" s="22" t="str">
        <f t="shared" si="26"/>
        <v/>
      </c>
      <c r="N231" s="48"/>
      <c r="O231" s="54" t="str">
        <f>IF(N231="","",IFERROR(VLOOKUP(N231,EMPRESAS!$A:$C,3,FALSE),"NAO CADASTRADA"))</f>
        <v/>
      </c>
      <c r="P231" s="50"/>
      <c r="Q231" s="54" t="str">
        <f>IF(P231="","",IFERROR(VLOOKUP(P231,ATIVIDADES!$A:$C,3,FALSE),"NAO CADASTRADA"))</f>
        <v/>
      </c>
      <c r="R231" s="42"/>
      <c r="S231" s="48"/>
      <c r="T231" s="54" t="str">
        <f>IF(S231="","",IFERROR(VLOOKUP(S231,EMPRESAS!$A:$C,3,FALSE),"NAO CADASTRADA"))</f>
        <v/>
      </c>
      <c r="U231" s="50"/>
      <c r="V231" s="54" t="str">
        <f>IF(U231="","",IFERROR(VLOOKUP(U231,ATIVIDADES!$A:$C,3,FALSE),"NAO CADASTRADA"))</f>
        <v/>
      </c>
      <c r="W231" s="42"/>
      <c r="X231" s="48"/>
      <c r="Y231" s="54" t="str">
        <f>IF(X231="","",IFERROR(VLOOKUP(X231,EMPRESAS!$A:$C,3,FALSE),"NAO CADASTRADA"))</f>
        <v/>
      </c>
      <c r="Z231" s="50"/>
      <c r="AA231" s="54" t="str">
        <f>IF(Z231="","",IFERROR(VLOOKUP(Z231,ATIVIDADES!$A:$C,3,FALSE),"NAO CADASTRADA"))</f>
        <v/>
      </c>
      <c r="AB231" s="42"/>
      <c r="AC231" s="48"/>
      <c r="AD231" s="54" t="str">
        <f>IF(AC231="","",IFERROR(VLOOKUP(AC231,EMPRESAS!$A:$C,3,FALSE),"NAO CADASTRADA"))</f>
        <v/>
      </c>
      <c r="AE231" s="50"/>
      <c r="AF231" s="54" t="str">
        <f>IF(AE231="","",IFERROR(VLOOKUP(AE231,ATIVIDADES!$A:$C,3,FALSE),"NAO CADASTRADA"))</f>
        <v/>
      </c>
      <c r="AG231" s="42"/>
      <c r="AH231" s="48"/>
      <c r="AI231" s="54" t="str">
        <f>IF(AH231="","",IFERROR(VLOOKUP(AH231,EMPRESAS!$A:$C,3,FALSE),"NAO CADASTRADA"))</f>
        <v/>
      </c>
      <c r="AJ231" s="50"/>
      <c r="AK231" s="54" t="str">
        <f>IF(AJ231="","",IFERROR(VLOOKUP(AJ231,ATIVIDADES!$A:$C,3,FALSE),"NAO CADASTRADA"))</f>
        <v/>
      </c>
      <c r="AL231" s="42"/>
    </row>
    <row r="232" spans="1:38" x14ac:dyDescent="0.25">
      <c r="A232" s="26" t="str">
        <f t="shared" si="23"/>
        <v>OK</v>
      </c>
      <c r="B232" s="29">
        <f t="shared" si="24"/>
        <v>2487914866</v>
      </c>
      <c r="C232" s="30">
        <v>42320</v>
      </c>
      <c r="D232" s="18">
        <f t="shared" si="27"/>
        <v>42309</v>
      </c>
      <c r="E232" s="19" t="str">
        <f>IF(ISERROR(VLOOKUP(C232,FERIADOS!$A:$B,1,FALSE)),IF(WEEKDAY(C232)=1,"Dom",IF(WEEKDAY(C232)=2,"Seg",IF(WEEKDAY(C232)=3,"Ter",IF(WEEKDAY(C232)=4,"Qua",IF(WEEKDAY(C232)=5,"Qui",IF(WEEKDAY(C232)=6,"Sex","Sab")))))),"Feriado")</f>
        <v>Qui</v>
      </c>
      <c r="F232" s="32"/>
      <c r="G232" s="33"/>
      <c r="H232" s="33"/>
      <c r="I232" s="33"/>
      <c r="J232" s="21" t="str">
        <f t="shared" si="25"/>
        <v/>
      </c>
      <c r="K232" s="21">
        <f t="shared" si="21"/>
        <v>0</v>
      </c>
      <c r="L232" s="21" t="str">
        <f t="shared" si="22"/>
        <v/>
      </c>
      <c r="M232" s="22" t="str">
        <f t="shared" si="26"/>
        <v/>
      </c>
      <c r="N232" s="48"/>
      <c r="O232" s="54" t="str">
        <f>IF(N232="","",IFERROR(VLOOKUP(N232,EMPRESAS!$A:$C,3,FALSE),"NAO CADASTRADA"))</f>
        <v/>
      </c>
      <c r="P232" s="50"/>
      <c r="Q232" s="54" t="str">
        <f>IF(P232="","",IFERROR(VLOOKUP(P232,ATIVIDADES!$A:$C,3,FALSE),"NAO CADASTRADA"))</f>
        <v/>
      </c>
      <c r="R232" s="42"/>
      <c r="S232" s="48"/>
      <c r="T232" s="54" t="str">
        <f>IF(S232="","",IFERROR(VLOOKUP(S232,EMPRESAS!$A:$C,3,FALSE),"NAO CADASTRADA"))</f>
        <v/>
      </c>
      <c r="U232" s="50"/>
      <c r="V232" s="54" t="str">
        <f>IF(U232="","",IFERROR(VLOOKUP(U232,ATIVIDADES!$A:$C,3,FALSE),"NAO CADASTRADA"))</f>
        <v/>
      </c>
      <c r="W232" s="42"/>
      <c r="X232" s="48"/>
      <c r="Y232" s="54" t="str">
        <f>IF(X232="","",IFERROR(VLOOKUP(X232,EMPRESAS!$A:$C,3,FALSE),"NAO CADASTRADA"))</f>
        <v/>
      </c>
      <c r="Z232" s="50"/>
      <c r="AA232" s="54" t="str">
        <f>IF(Z232="","",IFERROR(VLOOKUP(Z232,ATIVIDADES!$A:$C,3,FALSE),"NAO CADASTRADA"))</f>
        <v/>
      </c>
      <c r="AB232" s="42"/>
      <c r="AC232" s="48"/>
      <c r="AD232" s="54" t="str">
        <f>IF(AC232="","",IFERROR(VLOOKUP(AC232,EMPRESAS!$A:$C,3,FALSE),"NAO CADASTRADA"))</f>
        <v/>
      </c>
      <c r="AE232" s="50"/>
      <c r="AF232" s="54" t="str">
        <f>IF(AE232="","",IFERROR(VLOOKUP(AE232,ATIVIDADES!$A:$C,3,FALSE),"NAO CADASTRADA"))</f>
        <v/>
      </c>
      <c r="AG232" s="42"/>
      <c r="AH232" s="48"/>
      <c r="AI232" s="54" t="str">
        <f>IF(AH232="","",IFERROR(VLOOKUP(AH232,EMPRESAS!$A:$C,3,FALSE),"NAO CADASTRADA"))</f>
        <v/>
      </c>
      <c r="AJ232" s="50"/>
      <c r="AK232" s="54" t="str">
        <f>IF(AJ232="","",IFERROR(VLOOKUP(AJ232,ATIVIDADES!$A:$C,3,FALSE),"NAO CADASTRADA"))</f>
        <v/>
      </c>
      <c r="AL232" s="42"/>
    </row>
    <row r="233" spans="1:38" x14ac:dyDescent="0.25">
      <c r="A233" s="26" t="str">
        <f t="shared" si="23"/>
        <v>OK</v>
      </c>
      <c r="B233" s="29">
        <f t="shared" si="24"/>
        <v>2487914866</v>
      </c>
      <c r="C233" s="30">
        <v>42321</v>
      </c>
      <c r="D233" s="18">
        <f t="shared" si="27"/>
        <v>42309</v>
      </c>
      <c r="E233" s="19" t="str">
        <f>IF(ISERROR(VLOOKUP(C233,FERIADOS!$A:$B,1,FALSE)),IF(WEEKDAY(C233)=1,"Dom",IF(WEEKDAY(C233)=2,"Seg",IF(WEEKDAY(C233)=3,"Ter",IF(WEEKDAY(C233)=4,"Qua",IF(WEEKDAY(C233)=5,"Qui",IF(WEEKDAY(C233)=6,"Sex","Sab")))))),"Feriado")</f>
        <v>Sex</v>
      </c>
      <c r="F233" s="32"/>
      <c r="G233" s="33"/>
      <c r="H233" s="33"/>
      <c r="I233" s="33"/>
      <c r="J233" s="21" t="str">
        <f t="shared" si="25"/>
        <v/>
      </c>
      <c r="K233" s="21">
        <f t="shared" si="21"/>
        <v>0</v>
      </c>
      <c r="L233" s="21" t="str">
        <f t="shared" si="22"/>
        <v/>
      </c>
      <c r="M233" s="22" t="str">
        <f t="shared" si="26"/>
        <v/>
      </c>
      <c r="N233" s="48"/>
      <c r="O233" s="54" t="str">
        <f>IF(N233="","",IFERROR(VLOOKUP(N233,EMPRESAS!$A:$C,3,FALSE),"NAO CADASTRADA"))</f>
        <v/>
      </c>
      <c r="P233" s="50"/>
      <c r="Q233" s="54" t="str">
        <f>IF(P233="","",IFERROR(VLOOKUP(P233,ATIVIDADES!$A:$C,3,FALSE),"NAO CADASTRADA"))</f>
        <v/>
      </c>
      <c r="R233" s="42"/>
      <c r="S233" s="48"/>
      <c r="T233" s="54" t="str">
        <f>IF(S233="","",IFERROR(VLOOKUP(S233,EMPRESAS!$A:$C,3,FALSE),"NAO CADASTRADA"))</f>
        <v/>
      </c>
      <c r="U233" s="50"/>
      <c r="V233" s="54" t="str">
        <f>IF(U233="","",IFERROR(VLOOKUP(U233,ATIVIDADES!$A:$C,3,FALSE),"NAO CADASTRADA"))</f>
        <v/>
      </c>
      <c r="W233" s="42"/>
      <c r="X233" s="48"/>
      <c r="Y233" s="54" t="str">
        <f>IF(X233="","",IFERROR(VLOOKUP(X233,EMPRESAS!$A:$C,3,FALSE),"NAO CADASTRADA"))</f>
        <v/>
      </c>
      <c r="Z233" s="50"/>
      <c r="AA233" s="54" t="str">
        <f>IF(Z233="","",IFERROR(VLOOKUP(Z233,ATIVIDADES!$A:$C,3,FALSE),"NAO CADASTRADA"))</f>
        <v/>
      </c>
      <c r="AB233" s="42"/>
      <c r="AC233" s="48"/>
      <c r="AD233" s="54" t="str">
        <f>IF(AC233="","",IFERROR(VLOOKUP(AC233,EMPRESAS!$A:$C,3,FALSE),"NAO CADASTRADA"))</f>
        <v/>
      </c>
      <c r="AE233" s="50"/>
      <c r="AF233" s="54" t="str">
        <f>IF(AE233="","",IFERROR(VLOOKUP(AE233,ATIVIDADES!$A:$C,3,FALSE),"NAO CADASTRADA"))</f>
        <v/>
      </c>
      <c r="AG233" s="42"/>
      <c r="AH233" s="48"/>
      <c r="AI233" s="54" t="str">
        <f>IF(AH233="","",IFERROR(VLOOKUP(AH233,EMPRESAS!$A:$C,3,FALSE),"NAO CADASTRADA"))</f>
        <v/>
      </c>
      <c r="AJ233" s="50"/>
      <c r="AK233" s="54" t="str">
        <f>IF(AJ233="","",IFERROR(VLOOKUP(AJ233,ATIVIDADES!$A:$C,3,FALSE),"NAO CADASTRADA"))</f>
        <v/>
      </c>
      <c r="AL233" s="42"/>
    </row>
    <row r="234" spans="1:38" x14ac:dyDescent="0.25">
      <c r="A234" s="26" t="str">
        <f t="shared" si="23"/>
        <v>OK</v>
      </c>
      <c r="B234" s="29">
        <f t="shared" si="24"/>
        <v>2487914866</v>
      </c>
      <c r="C234" s="30">
        <v>42322</v>
      </c>
      <c r="D234" s="18">
        <f t="shared" si="27"/>
        <v>42309</v>
      </c>
      <c r="E234" s="19" t="str">
        <f>IF(ISERROR(VLOOKUP(C234,FERIADOS!$A:$B,1,FALSE)),IF(WEEKDAY(C234)=1,"Dom",IF(WEEKDAY(C234)=2,"Seg",IF(WEEKDAY(C234)=3,"Ter",IF(WEEKDAY(C234)=4,"Qua",IF(WEEKDAY(C234)=5,"Qui",IF(WEEKDAY(C234)=6,"Sex","Sab")))))),"Feriado")</f>
        <v>Sab</v>
      </c>
      <c r="F234" s="32"/>
      <c r="G234" s="33"/>
      <c r="H234" s="33"/>
      <c r="I234" s="33"/>
      <c r="J234" s="21" t="str">
        <f t="shared" si="25"/>
        <v/>
      </c>
      <c r="K234" s="21">
        <f t="shared" si="21"/>
        <v>0</v>
      </c>
      <c r="L234" s="21" t="str">
        <f t="shared" si="22"/>
        <v/>
      </c>
      <c r="M234" s="22" t="str">
        <f t="shared" si="26"/>
        <v/>
      </c>
      <c r="N234" s="48"/>
      <c r="O234" s="54" t="str">
        <f>IF(N234="","",IFERROR(VLOOKUP(N234,EMPRESAS!$A:$C,3,FALSE),"NAO CADASTRADA"))</f>
        <v/>
      </c>
      <c r="P234" s="50"/>
      <c r="Q234" s="54" t="str">
        <f>IF(P234="","",IFERROR(VLOOKUP(P234,ATIVIDADES!$A:$C,3,FALSE),"NAO CADASTRADA"))</f>
        <v/>
      </c>
      <c r="R234" s="42"/>
      <c r="S234" s="48"/>
      <c r="T234" s="54" t="str">
        <f>IF(S234="","",IFERROR(VLOOKUP(S234,EMPRESAS!$A:$C,3,FALSE),"NAO CADASTRADA"))</f>
        <v/>
      </c>
      <c r="U234" s="50"/>
      <c r="V234" s="54" t="str">
        <f>IF(U234="","",IFERROR(VLOOKUP(U234,ATIVIDADES!$A:$C,3,FALSE),"NAO CADASTRADA"))</f>
        <v/>
      </c>
      <c r="W234" s="42"/>
      <c r="X234" s="48"/>
      <c r="Y234" s="54" t="str">
        <f>IF(X234="","",IFERROR(VLOOKUP(X234,EMPRESAS!$A:$C,3,FALSE),"NAO CADASTRADA"))</f>
        <v/>
      </c>
      <c r="Z234" s="50"/>
      <c r="AA234" s="54" t="str">
        <f>IF(Z234="","",IFERROR(VLOOKUP(Z234,ATIVIDADES!$A:$C,3,FALSE),"NAO CADASTRADA"))</f>
        <v/>
      </c>
      <c r="AB234" s="42"/>
      <c r="AC234" s="48"/>
      <c r="AD234" s="54" t="str">
        <f>IF(AC234="","",IFERROR(VLOOKUP(AC234,EMPRESAS!$A:$C,3,FALSE),"NAO CADASTRADA"))</f>
        <v/>
      </c>
      <c r="AE234" s="50"/>
      <c r="AF234" s="54" t="str">
        <f>IF(AE234="","",IFERROR(VLOOKUP(AE234,ATIVIDADES!$A:$C,3,FALSE),"NAO CADASTRADA"))</f>
        <v/>
      </c>
      <c r="AG234" s="42"/>
      <c r="AH234" s="48"/>
      <c r="AI234" s="54" t="str">
        <f>IF(AH234="","",IFERROR(VLOOKUP(AH234,EMPRESAS!$A:$C,3,FALSE),"NAO CADASTRADA"))</f>
        <v/>
      </c>
      <c r="AJ234" s="50"/>
      <c r="AK234" s="54" t="str">
        <f>IF(AJ234="","",IFERROR(VLOOKUP(AJ234,ATIVIDADES!$A:$C,3,FALSE),"NAO CADASTRADA"))</f>
        <v/>
      </c>
      <c r="AL234" s="42"/>
    </row>
    <row r="235" spans="1:38" x14ac:dyDescent="0.25">
      <c r="A235" s="26" t="str">
        <f t="shared" si="23"/>
        <v>OK</v>
      </c>
      <c r="B235" s="29">
        <f t="shared" si="24"/>
        <v>2487914866</v>
      </c>
      <c r="C235" s="30">
        <v>42323</v>
      </c>
      <c r="D235" s="18">
        <f t="shared" si="27"/>
        <v>42309</v>
      </c>
      <c r="E235" s="19" t="str">
        <f>IF(ISERROR(VLOOKUP(C235,FERIADOS!$A:$B,1,FALSE)),IF(WEEKDAY(C235)=1,"Dom",IF(WEEKDAY(C235)=2,"Seg",IF(WEEKDAY(C235)=3,"Ter",IF(WEEKDAY(C235)=4,"Qua",IF(WEEKDAY(C235)=5,"Qui",IF(WEEKDAY(C235)=6,"Sex","Sab")))))),"Feriado")</f>
        <v>Feriado</v>
      </c>
      <c r="F235" s="32"/>
      <c r="G235" s="33"/>
      <c r="H235" s="33"/>
      <c r="I235" s="33"/>
      <c r="J235" s="21" t="str">
        <f t="shared" si="25"/>
        <v/>
      </c>
      <c r="K235" s="21">
        <f t="shared" si="21"/>
        <v>0</v>
      </c>
      <c r="L235" s="21" t="str">
        <f t="shared" si="22"/>
        <v/>
      </c>
      <c r="M235" s="22" t="str">
        <f t="shared" si="26"/>
        <v/>
      </c>
      <c r="N235" s="48"/>
      <c r="O235" s="54" t="str">
        <f>IF(N235="","",IFERROR(VLOOKUP(N235,EMPRESAS!$A:$C,3,FALSE),"NAO CADASTRADA"))</f>
        <v/>
      </c>
      <c r="P235" s="50"/>
      <c r="Q235" s="54" t="str">
        <f>IF(P235="","",IFERROR(VLOOKUP(P235,ATIVIDADES!$A:$C,3,FALSE),"NAO CADASTRADA"))</f>
        <v/>
      </c>
      <c r="R235" s="42"/>
      <c r="S235" s="48"/>
      <c r="T235" s="54" t="str">
        <f>IF(S235="","",IFERROR(VLOOKUP(S235,EMPRESAS!$A:$C,3,FALSE),"NAO CADASTRADA"))</f>
        <v/>
      </c>
      <c r="U235" s="50"/>
      <c r="V235" s="54" t="str">
        <f>IF(U235="","",IFERROR(VLOOKUP(U235,ATIVIDADES!$A:$C,3,FALSE),"NAO CADASTRADA"))</f>
        <v/>
      </c>
      <c r="W235" s="42"/>
      <c r="X235" s="48"/>
      <c r="Y235" s="54" t="str">
        <f>IF(X235="","",IFERROR(VLOOKUP(X235,EMPRESAS!$A:$C,3,FALSE),"NAO CADASTRADA"))</f>
        <v/>
      </c>
      <c r="Z235" s="50"/>
      <c r="AA235" s="54" t="str">
        <f>IF(Z235="","",IFERROR(VLOOKUP(Z235,ATIVIDADES!$A:$C,3,FALSE),"NAO CADASTRADA"))</f>
        <v/>
      </c>
      <c r="AB235" s="42"/>
      <c r="AC235" s="48"/>
      <c r="AD235" s="54" t="str">
        <f>IF(AC235="","",IFERROR(VLOOKUP(AC235,EMPRESAS!$A:$C,3,FALSE),"NAO CADASTRADA"))</f>
        <v/>
      </c>
      <c r="AE235" s="50"/>
      <c r="AF235" s="54" t="str">
        <f>IF(AE235="","",IFERROR(VLOOKUP(AE235,ATIVIDADES!$A:$C,3,FALSE),"NAO CADASTRADA"))</f>
        <v/>
      </c>
      <c r="AG235" s="42"/>
      <c r="AH235" s="48"/>
      <c r="AI235" s="54" t="str">
        <f>IF(AH235="","",IFERROR(VLOOKUP(AH235,EMPRESAS!$A:$C,3,FALSE),"NAO CADASTRADA"))</f>
        <v/>
      </c>
      <c r="AJ235" s="50"/>
      <c r="AK235" s="54" t="str">
        <f>IF(AJ235="","",IFERROR(VLOOKUP(AJ235,ATIVIDADES!$A:$C,3,FALSE),"NAO CADASTRADA"))</f>
        <v/>
      </c>
      <c r="AL235" s="42"/>
    </row>
    <row r="236" spans="1:38" x14ac:dyDescent="0.25">
      <c r="A236" s="26" t="str">
        <f t="shared" si="23"/>
        <v>OK</v>
      </c>
      <c r="B236" s="29">
        <f t="shared" si="24"/>
        <v>2487914866</v>
      </c>
      <c r="C236" s="30">
        <v>42324</v>
      </c>
      <c r="D236" s="18">
        <f t="shared" si="27"/>
        <v>42309</v>
      </c>
      <c r="E236" s="19" t="str">
        <f>IF(ISERROR(VLOOKUP(C236,FERIADOS!$A:$B,1,FALSE)),IF(WEEKDAY(C236)=1,"Dom",IF(WEEKDAY(C236)=2,"Seg",IF(WEEKDAY(C236)=3,"Ter",IF(WEEKDAY(C236)=4,"Qua",IF(WEEKDAY(C236)=5,"Qui",IF(WEEKDAY(C236)=6,"Sex","Sab")))))),"Feriado")</f>
        <v>Seg</v>
      </c>
      <c r="F236" s="32"/>
      <c r="G236" s="33"/>
      <c r="H236" s="33"/>
      <c r="I236" s="33"/>
      <c r="J236" s="21" t="str">
        <f t="shared" si="25"/>
        <v/>
      </c>
      <c r="K236" s="21">
        <f t="shared" si="21"/>
        <v>0</v>
      </c>
      <c r="L236" s="21" t="str">
        <f t="shared" si="22"/>
        <v/>
      </c>
      <c r="M236" s="22" t="str">
        <f t="shared" si="26"/>
        <v/>
      </c>
      <c r="N236" s="48"/>
      <c r="O236" s="54" t="str">
        <f>IF(N236="","",IFERROR(VLOOKUP(N236,EMPRESAS!$A:$C,3,FALSE),"NAO CADASTRADA"))</f>
        <v/>
      </c>
      <c r="P236" s="50"/>
      <c r="Q236" s="54" t="str">
        <f>IF(P236="","",IFERROR(VLOOKUP(P236,ATIVIDADES!$A:$C,3,FALSE),"NAO CADASTRADA"))</f>
        <v/>
      </c>
      <c r="R236" s="42"/>
      <c r="S236" s="48"/>
      <c r="T236" s="54" t="str">
        <f>IF(S236="","",IFERROR(VLOOKUP(S236,EMPRESAS!$A:$C,3,FALSE),"NAO CADASTRADA"))</f>
        <v/>
      </c>
      <c r="U236" s="50"/>
      <c r="V236" s="54" t="str">
        <f>IF(U236="","",IFERROR(VLOOKUP(U236,ATIVIDADES!$A:$C,3,FALSE),"NAO CADASTRADA"))</f>
        <v/>
      </c>
      <c r="W236" s="42"/>
      <c r="X236" s="48"/>
      <c r="Y236" s="54" t="str">
        <f>IF(X236="","",IFERROR(VLOOKUP(X236,EMPRESAS!$A:$C,3,FALSE),"NAO CADASTRADA"))</f>
        <v/>
      </c>
      <c r="Z236" s="50"/>
      <c r="AA236" s="54" t="str">
        <f>IF(Z236="","",IFERROR(VLOOKUP(Z236,ATIVIDADES!$A:$C,3,FALSE),"NAO CADASTRADA"))</f>
        <v/>
      </c>
      <c r="AB236" s="42"/>
      <c r="AC236" s="48"/>
      <c r="AD236" s="54" t="str">
        <f>IF(AC236="","",IFERROR(VLOOKUP(AC236,EMPRESAS!$A:$C,3,FALSE),"NAO CADASTRADA"))</f>
        <v/>
      </c>
      <c r="AE236" s="50"/>
      <c r="AF236" s="54" t="str">
        <f>IF(AE236="","",IFERROR(VLOOKUP(AE236,ATIVIDADES!$A:$C,3,FALSE),"NAO CADASTRADA"))</f>
        <v/>
      </c>
      <c r="AG236" s="42"/>
      <c r="AH236" s="48"/>
      <c r="AI236" s="54" t="str">
        <f>IF(AH236="","",IFERROR(VLOOKUP(AH236,EMPRESAS!$A:$C,3,FALSE),"NAO CADASTRADA"))</f>
        <v/>
      </c>
      <c r="AJ236" s="50"/>
      <c r="AK236" s="54" t="str">
        <f>IF(AJ236="","",IFERROR(VLOOKUP(AJ236,ATIVIDADES!$A:$C,3,FALSE),"NAO CADASTRADA"))</f>
        <v/>
      </c>
      <c r="AL236" s="42"/>
    </row>
    <row r="237" spans="1:38" x14ac:dyDescent="0.25">
      <c r="A237" s="26" t="str">
        <f t="shared" si="23"/>
        <v>OK</v>
      </c>
      <c r="B237" s="29">
        <f t="shared" si="24"/>
        <v>2487914866</v>
      </c>
      <c r="C237" s="30">
        <v>42325</v>
      </c>
      <c r="D237" s="18">
        <f t="shared" si="27"/>
        <v>42309</v>
      </c>
      <c r="E237" s="19" t="str">
        <f>IF(ISERROR(VLOOKUP(C237,FERIADOS!$A:$B,1,FALSE)),IF(WEEKDAY(C237)=1,"Dom",IF(WEEKDAY(C237)=2,"Seg",IF(WEEKDAY(C237)=3,"Ter",IF(WEEKDAY(C237)=4,"Qua",IF(WEEKDAY(C237)=5,"Qui",IF(WEEKDAY(C237)=6,"Sex","Sab")))))),"Feriado")</f>
        <v>Ter</v>
      </c>
      <c r="F237" s="32"/>
      <c r="G237" s="33"/>
      <c r="H237" s="33"/>
      <c r="I237" s="33"/>
      <c r="J237" s="21" t="str">
        <f t="shared" si="25"/>
        <v/>
      </c>
      <c r="K237" s="21">
        <f t="shared" si="21"/>
        <v>0</v>
      </c>
      <c r="L237" s="21" t="str">
        <f t="shared" si="22"/>
        <v/>
      </c>
      <c r="M237" s="22" t="str">
        <f t="shared" si="26"/>
        <v/>
      </c>
      <c r="N237" s="48"/>
      <c r="O237" s="54" t="str">
        <f>IF(N237="","",IFERROR(VLOOKUP(N237,EMPRESAS!$A:$C,3,FALSE),"NAO CADASTRADA"))</f>
        <v/>
      </c>
      <c r="P237" s="50"/>
      <c r="Q237" s="54" t="str">
        <f>IF(P237="","",IFERROR(VLOOKUP(P237,ATIVIDADES!$A:$C,3,FALSE),"NAO CADASTRADA"))</f>
        <v/>
      </c>
      <c r="R237" s="42"/>
      <c r="S237" s="48"/>
      <c r="T237" s="54" t="str">
        <f>IF(S237="","",IFERROR(VLOOKUP(S237,EMPRESAS!$A:$C,3,FALSE),"NAO CADASTRADA"))</f>
        <v/>
      </c>
      <c r="U237" s="50"/>
      <c r="V237" s="54" t="str">
        <f>IF(U237="","",IFERROR(VLOOKUP(U237,ATIVIDADES!$A:$C,3,FALSE),"NAO CADASTRADA"))</f>
        <v/>
      </c>
      <c r="W237" s="42"/>
      <c r="X237" s="48"/>
      <c r="Y237" s="54" t="str">
        <f>IF(X237="","",IFERROR(VLOOKUP(X237,EMPRESAS!$A:$C,3,FALSE),"NAO CADASTRADA"))</f>
        <v/>
      </c>
      <c r="Z237" s="50"/>
      <c r="AA237" s="54" t="str">
        <f>IF(Z237="","",IFERROR(VLOOKUP(Z237,ATIVIDADES!$A:$C,3,FALSE),"NAO CADASTRADA"))</f>
        <v/>
      </c>
      <c r="AB237" s="42"/>
      <c r="AC237" s="48"/>
      <c r="AD237" s="54" t="str">
        <f>IF(AC237="","",IFERROR(VLOOKUP(AC237,EMPRESAS!$A:$C,3,FALSE),"NAO CADASTRADA"))</f>
        <v/>
      </c>
      <c r="AE237" s="50"/>
      <c r="AF237" s="54" t="str">
        <f>IF(AE237="","",IFERROR(VLOOKUP(AE237,ATIVIDADES!$A:$C,3,FALSE),"NAO CADASTRADA"))</f>
        <v/>
      </c>
      <c r="AG237" s="42"/>
      <c r="AH237" s="48"/>
      <c r="AI237" s="54" t="str">
        <f>IF(AH237="","",IFERROR(VLOOKUP(AH237,EMPRESAS!$A:$C,3,FALSE),"NAO CADASTRADA"))</f>
        <v/>
      </c>
      <c r="AJ237" s="50"/>
      <c r="AK237" s="54" t="str">
        <f>IF(AJ237="","",IFERROR(VLOOKUP(AJ237,ATIVIDADES!$A:$C,3,FALSE),"NAO CADASTRADA"))</f>
        <v/>
      </c>
      <c r="AL237" s="42"/>
    </row>
    <row r="238" spans="1:38" x14ac:dyDescent="0.25">
      <c r="A238" s="26" t="str">
        <f t="shared" si="23"/>
        <v>OK</v>
      </c>
      <c r="B238" s="29">
        <f t="shared" si="24"/>
        <v>2487914866</v>
      </c>
      <c r="C238" s="30">
        <v>42326</v>
      </c>
      <c r="D238" s="18">
        <f t="shared" si="27"/>
        <v>42309</v>
      </c>
      <c r="E238" s="19" t="str">
        <f>IF(ISERROR(VLOOKUP(C238,FERIADOS!$A:$B,1,FALSE)),IF(WEEKDAY(C238)=1,"Dom",IF(WEEKDAY(C238)=2,"Seg",IF(WEEKDAY(C238)=3,"Ter",IF(WEEKDAY(C238)=4,"Qua",IF(WEEKDAY(C238)=5,"Qui",IF(WEEKDAY(C238)=6,"Sex","Sab")))))),"Feriado")</f>
        <v>Qua</v>
      </c>
      <c r="F238" s="32"/>
      <c r="G238" s="33"/>
      <c r="H238" s="33"/>
      <c r="I238" s="33"/>
      <c r="J238" s="21" t="str">
        <f t="shared" si="25"/>
        <v/>
      </c>
      <c r="K238" s="21">
        <f t="shared" si="21"/>
        <v>0</v>
      </c>
      <c r="L238" s="21" t="str">
        <f t="shared" si="22"/>
        <v/>
      </c>
      <c r="M238" s="22" t="str">
        <f t="shared" si="26"/>
        <v/>
      </c>
      <c r="N238" s="48"/>
      <c r="O238" s="54" t="str">
        <f>IF(N238="","",IFERROR(VLOOKUP(N238,EMPRESAS!$A:$C,3,FALSE),"NAO CADASTRADA"))</f>
        <v/>
      </c>
      <c r="P238" s="50"/>
      <c r="Q238" s="54" t="str">
        <f>IF(P238="","",IFERROR(VLOOKUP(P238,ATIVIDADES!$A:$C,3,FALSE),"NAO CADASTRADA"))</f>
        <v/>
      </c>
      <c r="R238" s="42"/>
      <c r="S238" s="48"/>
      <c r="T238" s="54" t="str">
        <f>IF(S238="","",IFERROR(VLOOKUP(S238,EMPRESAS!$A:$C,3,FALSE),"NAO CADASTRADA"))</f>
        <v/>
      </c>
      <c r="U238" s="50"/>
      <c r="V238" s="54" t="str">
        <f>IF(U238="","",IFERROR(VLOOKUP(U238,ATIVIDADES!$A:$C,3,FALSE),"NAO CADASTRADA"))</f>
        <v/>
      </c>
      <c r="W238" s="42"/>
      <c r="X238" s="48"/>
      <c r="Y238" s="54" t="str">
        <f>IF(X238="","",IFERROR(VLOOKUP(X238,EMPRESAS!$A:$C,3,FALSE),"NAO CADASTRADA"))</f>
        <v/>
      </c>
      <c r="Z238" s="50"/>
      <c r="AA238" s="54" t="str">
        <f>IF(Z238="","",IFERROR(VLOOKUP(Z238,ATIVIDADES!$A:$C,3,FALSE),"NAO CADASTRADA"))</f>
        <v/>
      </c>
      <c r="AB238" s="42"/>
      <c r="AC238" s="48"/>
      <c r="AD238" s="54" t="str">
        <f>IF(AC238="","",IFERROR(VLOOKUP(AC238,EMPRESAS!$A:$C,3,FALSE),"NAO CADASTRADA"))</f>
        <v/>
      </c>
      <c r="AE238" s="50"/>
      <c r="AF238" s="54" t="str">
        <f>IF(AE238="","",IFERROR(VLOOKUP(AE238,ATIVIDADES!$A:$C,3,FALSE),"NAO CADASTRADA"))</f>
        <v/>
      </c>
      <c r="AG238" s="42"/>
      <c r="AH238" s="48"/>
      <c r="AI238" s="54" t="str">
        <f>IF(AH238="","",IFERROR(VLOOKUP(AH238,EMPRESAS!$A:$C,3,FALSE),"NAO CADASTRADA"))</f>
        <v/>
      </c>
      <c r="AJ238" s="50"/>
      <c r="AK238" s="54" t="str">
        <f>IF(AJ238="","",IFERROR(VLOOKUP(AJ238,ATIVIDADES!$A:$C,3,FALSE),"NAO CADASTRADA"))</f>
        <v/>
      </c>
      <c r="AL238" s="42"/>
    </row>
    <row r="239" spans="1:38" x14ac:dyDescent="0.25">
      <c r="A239" s="26" t="str">
        <f t="shared" si="23"/>
        <v>OK</v>
      </c>
      <c r="B239" s="29">
        <f t="shared" si="24"/>
        <v>2487914866</v>
      </c>
      <c r="C239" s="30">
        <v>42327</v>
      </c>
      <c r="D239" s="18">
        <f t="shared" si="27"/>
        <v>42309</v>
      </c>
      <c r="E239" s="19" t="str">
        <f>IF(ISERROR(VLOOKUP(C239,FERIADOS!$A:$B,1,FALSE)),IF(WEEKDAY(C239)=1,"Dom",IF(WEEKDAY(C239)=2,"Seg",IF(WEEKDAY(C239)=3,"Ter",IF(WEEKDAY(C239)=4,"Qua",IF(WEEKDAY(C239)=5,"Qui",IF(WEEKDAY(C239)=6,"Sex","Sab")))))),"Feriado")</f>
        <v>Qui</v>
      </c>
      <c r="F239" s="32"/>
      <c r="G239" s="33"/>
      <c r="H239" s="33"/>
      <c r="I239" s="33"/>
      <c r="J239" s="21" t="str">
        <f t="shared" si="25"/>
        <v/>
      </c>
      <c r="K239" s="21">
        <f t="shared" si="21"/>
        <v>0</v>
      </c>
      <c r="L239" s="21" t="str">
        <f t="shared" si="22"/>
        <v/>
      </c>
      <c r="M239" s="22" t="str">
        <f t="shared" si="26"/>
        <v/>
      </c>
      <c r="N239" s="48"/>
      <c r="O239" s="54" t="str">
        <f>IF(N239="","",IFERROR(VLOOKUP(N239,EMPRESAS!$A:$C,3,FALSE),"NAO CADASTRADA"))</f>
        <v/>
      </c>
      <c r="P239" s="50"/>
      <c r="Q239" s="54" t="str">
        <f>IF(P239="","",IFERROR(VLOOKUP(P239,ATIVIDADES!$A:$C,3,FALSE),"NAO CADASTRADA"))</f>
        <v/>
      </c>
      <c r="R239" s="42"/>
      <c r="S239" s="48"/>
      <c r="T239" s="54" t="str">
        <f>IF(S239="","",IFERROR(VLOOKUP(S239,EMPRESAS!$A:$C,3,FALSE),"NAO CADASTRADA"))</f>
        <v/>
      </c>
      <c r="U239" s="50"/>
      <c r="V239" s="54" t="str">
        <f>IF(U239="","",IFERROR(VLOOKUP(U239,ATIVIDADES!$A:$C,3,FALSE),"NAO CADASTRADA"))</f>
        <v/>
      </c>
      <c r="W239" s="42"/>
      <c r="X239" s="48"/>
      <c r="Y239" s="54" t="str">
        <f>IF(X239="","",IFERROR(VLOOKUP(X239,EMPRESAS!$A:$C,3,FALSE),"NAO CADASTRADA"))</f>
        <v/>
      </c>
      <c r="Z239" s="50"/>
      <c r="AA239" s="54" t="str">
        <f>IF(Z239="","",IFERROR(VLOOKUP(Z239,ATIVIDADES!$A:$C,3,FALSE),"NAO CADASTRADA"))</f>
        <v/>
      </c>
      <c r="AB239" s="42"/>
      <c r="AC239" s="48"/>
      <c r="AD239" s="54" t="str">
        <f>IF(AC239="","",IFERROR(VLOOKUP(AC239,EMPRESAS!$A:$C,3,FALSE),"NAO CADASTRADA"))</f>
        <v/>
      </c>
      <c r="AE239" s="50"/>
      <c r="AF239" s="54" t="str">
        <f>IF(AE239="","",IFERROR(VLOOKUP(AE239,ATIVIDADES!$A:$C,3,FALSE),"NAO CADASTRADA"))</f>
        <v/>
      </c>
      <c r="AG239" s="42"/>
      <c r="AH239" s="48"/>
      <c r="AI239" s="54" t="str">
        <f>IF(AH239="","",IFERROR(VLOOKUP(AH239,EMPRESAS!$A:$C,3,FALSE),"NAO CADASTRADA"))</f>
        <v/>
      </c>
      <c r="AJ239" s="50"/>
      <c r="AK239" s="54" t="str">
        <f>IF(AJ239="","",IFERROR(VLOOKUP(AJ239,ATIVIDADES!$A:$C,3,FALSE),"NAO CADASTRADA"))</f>
        <v/>
      </c>
      <c r="AL239" s="42"/>
    </row>
    <row r="240" spans="1:38" x14ac:dyDescent="0.25">
      <c r="A240" s="26" t="str">
        <f t="shared" si="23"/>
        <v>OK</v>
      </c>
      <c r="B240" s="29">
        <f t="shared" si="24"/>
        <v>2487914866</v>
      </c>
      <c r="C240" s="30">
        <v>42328</v>
      </c>
      <c r="D240" s="18">
        <f t="shared" si="27"/>
        <v>42309</v>
      </c>
      <c r="E240" s="19" t="str">
        <f>IF(ISERROR(VLOOKUP(C240,FERIADOS!$A:$B,1,FALSE)),IF(WEEKDAY(C240)=1,"Dom",IF(WEEKDAY(C240)=2,"Seg",IF(WEEKDAY(C240)=3,"Ter",IF(WEEKDAY(C240)=4,"Qua",IF(WEEKDAY(C240)=5,"Qui",IF(WEEKDAY(C240)=6,"Sex","Sab")))))),"Feriado")</f>
        <v>Feriado</v>
      </c>
      <c r="F240" s="32"/>
      <c r="G240" s="33"/>
      <c r="H240" s="33"/>
      <c r="I240" s="33"/>
      <c r="J240" s="21" t="str">
        <f t="shared" si="25"/>
        <v/>
      </c>
      <c r="K240" s="21">
        <f t="shared" si="21"/>
        <v>0</v>
      </c>
      <c r="L240" s="21" t="str">
        <f t="shared" si="22"/>
        <v/>
      </c>
      <c r="M240" s="22" t="str">
        <f t="shared" si="26"/>
        <v/>
      </c>
      <c r="N240" s="48"/>
      <c r="O240" s="54" t="str">
        <f>IF(N240="","",IFERROR(VLOOKUP(N240,EMPRESAS!$A:$C,3,FALSE),"NAO CADASTRADA"))</f>
        <v/>
      </c>
      <c r="P240" s="50"/>
      <c r="Q240" s="54" t="str">
        <f>IF(P240="","",IFERROR(VLOOKUP(P240,ATIVIDADES!$A:$C,3,FALSE),"NAO CADASTRADA"))</f>
        <v/>
      </c>
      <c r="R240" s="42"/>
      <c r="S240" s="48"/>
      <c r="T240" s="54" t="str">
        <f>IF(S240="","",IFERROR(VLOOKUP(S240,EMPRESAS!$A:$C,3,FALSE),"NAO CADASTRADA"))</f>
        <v/>
      </c>
      <c r="U240" s="50"/>
      <c r="V240" s="54" t="str">
        <f>IF(U240="","",IFERROR(VLOOKUP(U240,ATIVIDADES!$A:$C,3,FALSE),"NAO CADASTRADA"))</f>
        <v/>
      </c>
      <c r="W240" s="42"/>
      <c r="X240" s="48"/>
      <c r="Y240" s="54" t="str">
        <f>IF(X240="","",IFERROR(VLOOKUP(X240,EMPRESAS!$A:$C,3,FALSE),"NAO CADASTRADA"))</f>
        <v/>
      </c>
      <c r="Z240" s="50"/>
      <c r="AA240" s="54" t="str">
        <f>IF(Z240="","",IFERROR(VLOOKUP(Z240,ATIVIDADES!$A:$C,3,FALSE),"NAO CADASTRADA"))</f>
        <v/>
      </c>
      <c r="AB240" s="42"/>
      <c r="AC240" s="48"/>
      <c r="AD240" s="54" t="str">
        <f>IF(AC240="","",IFERROR(VLOOKUP(AC240,EMPRESAS!$A:$C,3,FALSE),"NAO CADASTRADA"))</f>
        <v/>
      </c>
      <c r="AE240" s="50"/>
      <c r="AF240" s="54" t="str">
        <f>IF(AE240="","",IFERROR(VLOOKUP(AE240,ATIVIDADES!$A:$C,3,FALSE),"NAO CADASTRADA"))</f>
        <v/>
      </c>
      <c r="AG240" s="42"/>
      <c r="AH240" s="48"/>
      <c r="AI240" s="54" t="str">
        <f>IF(AH240="","",IFERROR(VLOOKUP(AH240,EMPRESAS!$A:$C,3,FALSE),"NAO CADASTRADA"))</f>
        <v/>
      </c>
      <c r="AJ240" s="50"/>
      <c r="AK240" s="54" t="str">
        <f>IF(AJ240="","",IFERROR(VLOOKUP(AJ240,ATIVIDADES!$A:$C,3,FALSE),"NAO CADASTRADA"))</f>
        <v/>
      </c>
      <c r="AL240" s="42"/>
    </row>
    <row r="241" spans="1:38" x14ac:dyDescent="0.25">
      <c r="A241" s="26" t="str">
        <f t="shared" si="23"/>
        <v>OK</v>
      </c>
      <c r="B241" s="29">
        <f t="shared" si="24"/>
        <v>2487914866</v>
      </c>
      <c r="C241" s="30">
        <v>42329</v>
      </c>
      <c r="D241" s="18">
        <f t="shared" si="27"/>
        <v>42309</v>
      </c>
      <c r="E241" s="19" t="str">
        <f>IF(ISERROR(VLOOKUP(C241,FERIADOS!$A:$B,1,FALSE)),IF(WEEKDAY(C241)=1,"Dom",IF(WEEKDAY(C241)=2,"Seg",IF(WEEKDAY(C241)=3,"Ter",IF(WEEKDAY(C241)=4,"Qua",IF(WEEKDAY(C241)=5,"Qui",IF(WEEKDAY(C241)=6,"Sex","Sab")))))),"Feriado")</f>
        <v>Sab</v>
      </c>
      <c r="F241" s="32"/>
      <c r="G241" s="33"/>
      <c r="H241" s="33"/>
      <c r="I241" s="33"/>
      <c r="J241" s="21" t="str">
        <f t="shared" si="25"/>
        <v/>
      </c>
      <c r="K241" s="21">
        <f t="shared" si="21"/>
        <v>0</v>
      </c>
      <c r="L241" s="21" t="str">
        <f t="shared" si="22"/>
        <v/>
      </c>
      <c r="M241" s="22" t="str">
        <f t="shared" si="26"/>
        <v/>
      </c>
      <c r="N241" s="48"/>
      <c r="O241" s="54" t="str">
        <f>IF(N241="","",IFERROR(VLOOKUP(N241,EMPRESAS!$A:$C,3,FALSE),"NAO CADASTRADA"))</f>
        <v/>
      </c>
      <c r="P241" s="50"/>
      <c r="Q241" s="54" t="str">
        <f>IF(P241="","",IFERROR(VLOOKUP(P241,ATIVIDADES!$A:$C,3,FALSE),"NAO CADASTRADA"))</f>
        <v/>
      </c>
      <c r="R241" s="42"/>
      <c r="S241" s="48"/>
      <c r="T241" s="54" t="str">
        <f>IF(S241="","",IFERROR(VLOOKUP(S241,EMPRESAS!$A:$C,3,FALSE),"NAO CADASTRADA"))</f>
        <v/>
      </c>
      <c r="U241" s="50"/>
      <c r="V241" s="54" t="str">
        <f>IF(U241="","",IFERROR(VLOOKUP(U241,ATIVIDADES!$A:$C,3,FALSE),"NAO CADASTRADA"))</f>
        <v/>
      </c>
      <c r="W241" s="42"/>
      <c r="X241" s="48"/>
      <c r="Y241" s="54" t="str">
        <f>IF(X241="","",IFERROR(VLOOKUP(X241,EMPRESAS!$A:$C,3,FALSE),"NAO CADASTRADA"))</f>
        <v/>
      </c>
      <c r="Z241" s="50"/>
      <c r="AA241" s="54" t="str">
        <f>IF(Z241="","",IFERROR(VLOOKUP(Z241,ATIVIDADES!$A:$C,3,FALSE),"NAO CADASTRADA"))</f>
        <v/>
      </c>
      <c r="AB241" s="42"/>
      <c r="AC241" s="48"/>
      <c r="AD241" s="54" t="str">
        <f>IF(AC241="","",IFERROR(VLOOKUP(AC241,EMPRESAS!$A:$C,3,FALSE),"NAO CADASTRADA"))</f>
        <v/>
      </c>
      <c r="AE241" s="50"/>
      <c r="AF241" s="54" t="str">
        <f>IF(AE241="","",IFERROR(VLOOKUP(AE241,ATIVIDADES!$A:$C,3,FALSE),"NAO CADASTRADA"))</f>
        <v/>
      </c>
      <c r="AG241" s="42"/>
      <c r="AH241" s="48"/>
      <c r="AI241" s="54" t="str">
        <f>IF(AH241="","",IFERROR(VLOOKUP(AH241,EMPRESAS!$A:$C,3,FALSE),"NAO CADASTRADA"))</f>
        <v/>
      </c>
      <c r="AJ241" s="50"/>
      <c r="AK241" s="54" t="str">
        <f>IF(AJ241="","",IFERROR(VLOOKUP(AJ241,ATIVIDADES!$A:$C,3,FALSE),"NAO CADASTRADA"))</f>
        <v/>
      </c>
      <c r="AL241" s="42"/>
    </row>
    <row r="242" spans="1:38" x14ac:dyDescent="0.25">
      <c r="A242" s="26" t="str">
        <f t="shared" si="23"/>
        <v>OK</v>
      </c>
      <c r="B242" s="29">
        <f t="shared" si="24"/>
        <v>2487914866</v>
      </c>
      <c r="C242" s="30">
        <v>42330</v>
      </c>
      <c r="D242" s="18">
        <f t="shared" si="27"/>
        <v>42309</v>
      </c>
      <c r="E242" s="19" t="str">
        <f>IF(ISERROR(VLOOKUP(C242,FERIADOS!$A:$B,1,FALSE)),IF(WEEKDAY(C242)=1,"Dom",IF(WEEKDAY(C242)=2,"Seg",IF(WEEKDAY(C242)=3,"Ter",IF(WEEKDAY(C242)=4,"Qua",IF(WEEKDAY(C242)=5,"Qui",IF(WEEKDAY(C242)=6,"Sex","Sab")))))),"Feriado")</f>
        <v>Dom</v>
      </c>
      <c r="F242" s="32"/>
      <c r="G242" s="33"/>
      <c r="H242" s="33"/>
      <c r="I242" s="33"/>
      <c r="J242" s="21" t="str">
        <f t="shared" si="25"/>
        <v/>
      </c>
      <c r="K242" s="21">
        <f t="shared" si="21"/>
        <v>0</v>
      </c>
      <c r="L242" s="21" t="str">
        <f t="shared" si="22"/>
        <v/>
      </c>
      <c r="M242" s="22" t="str">
        <f t="shared" si="26"/>
        <v/>
      </c>
      <c r="N242" s="48"/>
      <c r="O242" s="54" t="str">
        <f>IF(N242="","",IFERROR(VLOOKUP(N242,EMPRESAS!$A:$C,3,FALSE),"NAO CADASTRADA"))</f>
        <v/>
      </c>
      <c r="P242" s="50"/>
      <c r="Q242" s="54" t="str">
        <f>IF(P242="","",IFERROR(VLOOKUP(P242,ATIVIDADES!$A:$C,3,FALSE),"NAO CADASTRADA"))</f>
        <v/>
      </c>
      <c r="R242" s="42"/>
      <c r="S242" s="48"/>
      <c r="T242" s="54" t="str">
        <f>IF(S242="","",IFERROR(VLOOKUP(S242,EMPRESAS!$A:$C,3,FALSE),"NAO CADASTRADA"))</f>
        <v/>
      </c>
      <c r="U242" s="50"/>
      <c r="V242" s="54" t="str">
        <f>IF(U242="","",IFERROR(VLOOKUP(U242,ATIVIDADES!$A:$C,3,FALSE),"NAO CADASTRADA"))</f>
        <v/>
      </c>
      <c r="W242" s="42"/>
      <c r="X242" s="48"/>
      <c r="Y242" s="54" t="str">
        <f>IF(X242="","",IFERROR(VLOOKUP(X242,EMPRESAS!$A:$C,3,FALSE),"NAO CADASTRADA"))</f>
        <v/>
      </c>
      <c r="Z242" s="50"/>
      <c r="AA242" s="54" t="str">
        <f>IF(Z242="","",IFERROR(VLOOKUP(Z242,ATIVIDADES!$A:$C,3,FALSE),"NAO CADASTRADA"))</f>
        <v/>
      </c>
      <c r="AB242" s="42"/>
      <c r="AC242" s="48"/>
      <c r="AD242" s="54" t="str">
        <f>IF(AC242="","",IFERROR(VLOOKUP(AC242,EMPRESAS!$A:$C,3,FALSE),"NAO CADASTRADA"))</f>
        <v/>
      </c>
      <c r="AE242" s="50"/>
      <c r="AF242" s="54" t="str">
        <f>IF(AE242="","",IFERROR(VLOOKUP(AE242,ATIVIDADES!$A:$C,3,FALSE),"NAO CADASTRADA"))</f>
        <v/>
      </c>
      <c r="AG242" s="42"/>
      <c r="AH242" s="48"/>
      <c r="AI242" s="54" t="str">
        <f>IF(AH242="","",IFERROR(VLOOKUP(AH242,EMPRESAS!$A:$C,3,FALSE),"NAO CADASTRADA"))</f>
        <v/>
      </c>
      <c r="AJ242" s="50"/>
      <c r="AK242" s="54" t="str">
        <f>IF(AJ242="","",IFERROR(VLOOKUP(AJ242,ATIVIDADES!$A:$C,3,FALSE),"NAO CADASTRADA"))</f>
        <v/>
      </c>
      <c r="AL242" s="42"/>
    </row>
    <row r="243" spans="1:38" x14ac:dyDescent="0.25">
      <c r="A243" s="26" t="str">
        <f t="shared" si="23"/>
        <v>OK</v>
      </c>
      <c r="B243" s="29">
        <f t="shared" si="24"/>
        <v>2487914866</v>
      </c>
      <c r="C243" s="30">
        <v>42331</v>
      </c>
      <c r="D243" s="18">
        <f t="shared" si="27"/>
        <v>42309</v>
      </c>
      <c r="E243" s="19" t="str">
        <f>IF(ISERROR(VLOOKUP(C243,FERIADOS!$A:$B,1,FALSE)),IF(WEEKDAY(C243)=1,"Dom",IF(WEEKDAY(C243)=2,"Seg",IF(WEEKDAY(C243)=3,"Ter",IF(WEEKDAY(C243)=4,"Qua",IF(WEEKDAY(C243)=5,"Qui",IF(WEEKDAY(C243)=6,"Sex","Sab")))))),"Feriado")</f>
        <v>Seg</v>
      </c>
      <c r="F243" s="32"/>
      <c r="G243" s="33"/>
      <c r="H243" s="33"/>
      <c r="I243" s="33"/>
      <c r="J243" s="21" t="str">
        <f t="shared" si="25"/>
        <v/>
      </c>
      <c r="K243" s="21">
        <f t="shared" si="21"/>
        <v>0</v>
      </c>
      <c r="L243" s="21" t="str">
        <f t="shared" si="22"/>
        <v/>
      </c>
      <c r="M243" s="22" t="str">
        <f t="shared" si="26"/>
        <v/>
      </c>
      <c r="N243" s="48"/>
      <c r="O243" s="54" t="str">
        <f>IF(N243="","",IFERROR(VLOOKUP(N243,EMPRESAS!$A:$C,3,FALSE),"NAO CADASTRADA"))</f>
        <v/>
      </c>
      <c r="P243" s="50"/>
      <c r="Q243" s="54" t="str">
        <f>IF(P243="","",IFERROR(VLOOKUP(P243,ATIVIDADES!$A:$C,3,FALSE),"NAO CADASTRADA"))</f>
        <v/>
      </c>
      <c r="R243" s="42"/>
      <c r="S243" s="48"/>
      <c r="T243" s="54" t="str">
        <f>IF(S243="","",IFERROR(VLOOKUP(S243,EMPRESAS!$A:$C,3,FALSE),"NAO CADASTRADA"))</f>
        <v/>
      </c>
      <c r="U243" s="50"/>
      <c r="V243" s="54" t="str">
        <f>IF(U243="","",IFERROR(VLOOKUP(U243,ATIVIDADES!$A:$C,3,FALSE),"NAO CADASTRADA"))</f>
        <v/>
      </c>
      <c r="W243" s="42"/>
      <c r="X243" s="48"/>
      <c r="Y243" s="54" t="str">
        <f>IF(X243="","",IFERROR(VLOOKUP(X243,EMPRESAS!$A:$C,3,FALSE),"NAO CADASTRADA"))</f>
        <v/>
      </c>
      <c r="Z243" s="50"/>
      <c r="AA243" s="54" t="str">
        <f>IF(Z243="","",IFERROR(VLOOKUP(Z243,ATIVIDADES!$A:$C,3,FALSE),"NAO CADASTRADA"))</f>
        <v/>
      </c>
      <c r="AB243" s="42"/>
      <c r="AC243" s="48"/>
      <c r="AD243" s="54" t="str">
        <f>IF(AC243="","",IFERROR(VLOOKUP(AC243,EMPRESAS!$A:$C,3,FALSE),"NAO CADASTRADA"))</f>
        <v/>
      </c>
      <c r="AE243" s="50"/>
      <c r="AF243" s="54" t="str">
        <f>IF(AE243="","",IFERROR(VLOOKUP(AE243,ATIVIDADES!$A:$C,3,FALSE),"NAO CADASTRADA"))</f>
        <v/>
      </c>
      <c r="AG243" s="42"/>
      <c r="AH243" s="48"/>
      <c r="AI243" s="54" t="str">
        <f>IF(AH243="","",IFERROR(VLOOKUP(AH243,EMPRESAS!$A:$C,3,FALSE),"NAO CADASTRADA"))</f>
        <v/>
      </c>
      <c r="AJ243" s="50"/>
      <c r="AK243" s="54" t="str">
        <f>IF(AJ243="","",IFERROR(VLOOKUP(AJ243,ATIVIDADES!$A:$C,3,FALSE),"NAO CADASTRADA"))</f>
        <v/>
      </c>
      <c r="AL243" s="42"/>
    </row>
    <row r="244" spans="1:38" x14ac:dyDescent="0.25">
      <c r="A244" s="26" t="str">
        <f t="shared" si="23"/>
        <v>OK</v>
      </c>
      <c r="B244" s="29">
        <f t="shared" si="24"/>
        <v>2487914866</v>
      </c>
      <c r="C244" s="30">
        <v>42332</v>
      </c>
      <c r="D244" s="18">
        <f t="shared" si="27"/>
        <v>42309</v>
      </c>
      <c r="E244" s="19" t="str">
        <f>IF(ISERROR(VLOOKUP(C244,FERIADOS!$A:$B,1,FALSE)),IF(WEEKDAY(C244)=1,"Dom",IF(WEEKDAY(C244)=2,"Seg",IF(WEEKDAY(C244)=3,"Ter",IF(WEEKDAY(C244)=4,"Qua",IF(WEEKDAY(C244)=5,"Qui",IF(WEEKDAY(C244)=6,"Sex","Sab")))))),"Feriado")</f>
        <v>Ter</v>
      </c>
      <c r="F244" s="32"/>
      <c r="G244" s="33"/>
      <c r="H244" s="33"/>
      <c r="I244" s="33"/>
      <c r="J244" s="21" t="str">
        <f t="shared" si="25"/>
        <v/>
      </c>
      <c r="K244" s="21">
        <f t="shared" si="21"/>
        <v>0</v>
      </c>
      <c r="L244" s="21" t="str">
        <f t="shared" si="22"/>
        <v/>
      </c>
      <c r="M244" s="22" t="str">
        <f t="shared" si="26"/>
        <v/>
      </c>
      <c r="N244" s="48"/>
      <c r="O244" s="54" t="str">
        <f>IF(N244="","",IFERROR(VLOOKUP(N244,EMPRESAS!$A:$C,3,FALSE),"NAO CADASTRADA"))</f>
        <v/>
      </c>
      <c r="P244" s="50"/>
      <c r="Q244" s="54" t="str">
        <f>IF(P244="","",IFERROR(VLOOKUP(P244,ATIVIDADES!$A:$C,3,FALSE),"NAO CADASTRADA"))</f>
        <v/>
      </c>
      <c r="R244" s="42"/>
      <c r="S244" s="48"/>
      <c r="T244" s="54" t="str">
        <f>IF(S244="","",IFERROR(VLOOKUP(S244,EMPRESAS!$A:$C,3,FALSE),"NAO CADASTRADA"))</f>
        <v/>
      </c>
      <c r="U244" s="50"/>
      <c r="V244" s="54" t="str">
        <f>IF(U244="","",IFERROR(VLOOKUP(U244,ATIVIDADES!$A:$C,3,FALSE),"NAO CADASTRADA"))</f>
        <v/>
      </c>
      <c r="W244" s="42"/>
      <c r="X244" s="48"/>
      <c r="Y244" s="54" t="str">
        <f>IF(X244="","",IFERROR(VLOOKUP(X244,EMPRESAS!$A:$C,3,FALSE),"NAO CADASTRADA"))</f>
        <v/>
      </c>
      <c r="Z244" s="50"/>
      <c r="AA244" s="54" t="str">
        <f>IF(Z244="","",IFERROR(VLOOKUP(Z244,ATIVIDADES!$A:$C,3,FALSE),"NAO CADASTRADA"))</f>
        <v/>
      </c>
      <c r="AB244" s="42"/>
      <c r="AC244" s="48"/>
      <c r="AD244" s="54" t="str">
        <f>IF(AC244="","",IFERROR(VLOOKUP(AC244,EMPRESAS!$A:$C,3,FALSE),"NAO CADASTRADA"))</f>
        <v/>
      </c>
      <c r="AE244" s="50"/>
      <c r="AF244" s="54" t="str">
        <f>IF(AE244="","",IFERROR(VLOOKUP(AE244,ATIVIDADES!$A:$C,3,FALSE),"NAO CADASTRADA"))</f>
        <v/>
      </c>
      <c r="AG244" s="42"/>
      <c r="AH244" s="48"/>
      <c r="AI244" s="54" t="str">
        <f>IF(AH244="","",IFERROR(VLOOKUP(AH244,EMPRESAS!$A:$C,3,FALSE),"NAO CADASTRADA"))</f>
        <v/>
      </c>
      <c r="AJ244" s="50"/>
      <c r="AK244" s="54" t="str">
        <f>IF(AJ244="","",IFERROR(VLOOKUP(AJ244,ATIVIDADES!$A:$C,3,FALSE),"NAO CADASTRADA"))</f>
        <v/>
      </c>
      <c r="AL244" s="42"/>
    </row>
    <row r="245" spans="1:38" x14ac:dyDescent="0.25">
      <c r="A245" s="26" t="str">
        <f t="shared" si="23"/>
        <v>OK</v>
      </c>
      <c r="B245" s="29">
        <f t="shared" si="24"/>
        <v>2487914866</v>
      </c>
      <c r="C245" s="30">
        <v>42333</v>
      </c>
      <c r="D245" s="18">
        <f t="shared" si="27"/>
        <v>42309</v>
      </c>
      <c r="E245" s="19" t="str">
        <f>IF(ISERROR(VLOOKUP(C245,FERIADOS!$A:$B,1,FALSE)),IF(WEEKDAY(C245)=1,"Dom",IF(WEEKDAY(C245)=2,"Seg",IF(WEEKDAY(C245)=3,"Ter",IF(WEEKDAY(C245)=4,"Qua",IF(WEEKDAY(C245)=5,"Qui",IF(WEEKDAY(C245)=6,"Sex","Sab")))))),"Feriado")</f>
        <v>Qua</v>
      </c>
      <c r="F245" s="32"/>
      <c r="G245" s="33"/>
      <c r="H245" s="33"/>
      <c r="I245" s="33"/>
      <c r="J245" s="21" t="str">
        <f t="shared" si="25"/>
        <v/>
      </c>
      <c r="K245" s="21">
        <f t="shared" si="21"/>
        <v>0</v>
      </c>
      <c r="L245" s="21" t="str">
        <f t="shared" si="22"/>
        <v/>
      </c>
      <c r="M245" s="22" t="str">
        <f t="shared" si="26"/>
        <v/>
      </c>
      <c r="N245" s="48"/>
      <c r="O245" s="54" t="str">
        <f>IF(N245="","",IFERROR(VLOOKUP(N245,EMPRESAS!$A:$C,3,FALSE),"NAO CADASTRADA"))</f>
        <v/>
      </c>
      <c r="P245" s="50"/>
      <c r="Q245" s="54" t="str">
        <f>IF(P245="","",IFERROR(VLOOKUP(P245,ATIVIDADES!$A:$C,3,FALSE),"NAO CADASTRADA"))</f>
        <v/>
      </c>
      <c r="R245" s="42"/>
      <c r="S245" s="48"/>
      <c r="T245" s="54" t="str">
        <f>IF(S245="","",IFERROR(VLOOKUP(S245,EMPRESAS!$A:$C,3,FALSE),"NAO CADASTRADA"))</f>
        <v/>
      </c>
      <c r="U245" s="50"/>
      <c r="V245" s="54" t="str">
        <f>IF(U245="","",IFERROR(VLOOKUP(U245,ATIVIDADES!$A:$C,3,FALSE),"NAO CADASTRADA"))</f>
        <v/>
      </c>
      <c r="W245" s="42"/>
      <c r="X245" s="48"/>
      <c r="Y245" s="54" t="str">
        <f>IF(X245="","",IFERROR(VLOOKUP(X245,EMPRESAS!$A:$C,3,FALSE),"NAO CADASTRADA"))</f>
        <v/>
      </c>
      <c r="Z245" s="50"/>
      <c r="AA245" s="54" t="str">
        <f>IF(Z245="","",IFERROR(VLOOKUP(Z245,ATIVIDADES!$A:$C,3,FALSE),"NAO CADASTRADA"))</f>
        <v/>
      </c>
      <c r="AB245" s="42"/>
      <c r="AC245" s="48"/>
      <c r="AD245" s="54" t="str">
        <f>IF(AC245="","",IFERROR(VLOOKUP(AC245,EMPRESAS!$A:$C,3,FALSE),"NAO CADASTRADA"))</f>
        <v/>
      </c>
      <c r="AE245" s="50"/>
      <c r="AF245" s="54" t="str">
        <f>IF(AE245="","",IFERROR(VLOOKUP(AE245,ATIVIDADES!$A:$C,3,FALSE),"NAO CADASTRADA"))</f>
        <v/>
      </c>
      <c r="AG245" s="42"/>
      <c r="AH245" s="48"/>
      <c r="AI245" s="54" t="str">
        <f>IF(AH245="","",IFERROR(VLOOKUP(AH245,EMPRESAS!$A:$C,3,FALSE),"NAO CADASTRADA"))</f>
        <v/>
      </c>
      <c r="AJ245" s="50"/>
      <c r="AK245" s="54" t="str">
        <f>IF(AJ245="","",IFERROR(VLOOKUP(AJ245,ATIVIDADES!$A:$C,3,FALSE),"NAO CADASTRADA"))</f>
        <v/>
      </c>
      <c r="AL245" s="42"/>
    </row>
    <row r="246" spans="1:38" x14ac:dyDescent="0.25">
      <c r="A246" s="26" t="str">
        <f t="shared" si="23"/>
        <v>OK</v>
      </c>
      <c r="B246" s="29">
        <f t="shared" si="24"/>
        <v>2487914866</v>
      </c>
      <c r="C246" s="30">
        <v>42334</v>
      </c>
      <c r="D246" s="18">
        <f t="shared" si="27"/>
        <v>42309</v>
      </c>
      <c r="E246" s="19" t="str">
        <f>IF(ISERROR(VLOOKUP(C246,FERIADOS!$A:$B,1,FALSE)),IF(WEEKDAY(C246)=1,"Dom",IF(WEEKDAY(C246)=2,"Seg",IF(WEEKDAY(C246)=3,"Ter",IF(WEEKDAY(C246)=4,"Qua",IF(WEEKDAY(C246)=5,"Qui",IF(WEEKDAY(C246)=6,"Sex","Sab")))))),"Feriado")</f>
        <v>Qui</v>
      </c>
      <c r="F246" s="32"/>
      <c r="G246" s="33"/>
      <c r="H246" s="33"/>
      <c r="I246" s="33"/>
      <c r="J246" s="21" t="str">
        <f t="shared" si="25"/>
        <v/>
      </c>
      <c r="K246" s="21">
        <f t="shared" si="21"/>
        <v>0</v>
      </c>
      <c r="L246" s="21" t="str">
        <f t="shared" si="22"/>
        <v/>
      </c>
      <c r="M246" s="22" t="str">
        <f t="shared" si="26"/>
        <v/>
      </c>
      <c r="N246" s="48"/>
      <c r="O246" s="54" t="str">
        <f>IF(N246="","",IFERROR(VLOOKUP(N246,EMPRESAS!$A:$C,3,FALSE),"NAO CADASTRADA"))</f>
        <v/>
      </c>
      <c r="P246" s="50"/>
      <c r="Q246" s="54" t="str">
        <f>IF(P246="","",IFERROR(VLOOKUP(P246,ATIVIDADES!$A:$C,3,FALSE),"NAO CADASTRADA"))</f>
        <v/>
      </c>
      <c r="R246" s="42"/>
      <c r="S246" s="48"/>
      <c r="T246" s="54" t="str">
        <f>IF(S246="","",IFERROR(VLOOKUP(S246,EMPRESAS!$A:$C,3,FALSE),"NAO CADASTRADA"))</f>
        <v/>
      </c>
      <c r="U246" s="50"/>
      <c r="V246" s="54" t="str">
        <f>IF(U246="","",IFERROR(VLOOKUP(U246,ATIVIDADES!$A:$C,3,FALSE),"NAO CADASTRADA"))</f>
        <v/>
      </c>
      <c r="W246" s="42"/>
      <c r="X246" s="48"/>
      <c r="Y246" s="54" t="str">
        <f>IF(X246="","",IFERROR(VLOOKUP(X246,EMPRESAS!$A:$C,3,FALSE),"NAO CADASTRADA"))</f>
        <v/>
      </c>
      <c r="Z246" s="50"/>
      <c r="AA246" s="54" t="str">
        <f>IF(Z246="","",IFERROR(VLOOKUP(Z246,ATIVIDADES!$A:$C,3,FALSE),"NAO CADASTRADA"))</f>
        <v/>
      </c>
      <c r="AB246" s="42"/>
      <c r="AC246" s="48"/>
      <c r="AD246" s="54" t="str">
        <f>IF(AC246="","",IFERROR(VLOOKUP(AC246,EMPRESAS!$A:$C,3,FALSE),"NAO CADASTRADA"))</f>
        <v/>
      </c>
      <c r="AE246" s="50"/>
      <c r="AF246" s="54" t="str">
        <f>IF(AE246="","",IFERROR(VLOOKUP(AE246,ATIVIDADES!$A:$C,3,FALSE),"NAO CADASTRADA"))</f>
        <v/>
      </c>
      <c r="AG246" s="42"/>
      <c r="AH246" s="48"/>
      <c r="AI246" s="54" t="str">
        <f>IF(AH246="","",IFERROR(VLOOKUP(AH246,EMPRESAS!$A:$C,3,FALSE),"NAO CADASTRADA"))</f>
        <v/>
      </c>
      <c r="AJ246" s="50"/>
      <c r="AK246" s="54" t="str">
        <f>IF(AJ246="","",IFERROR(VLOOKUP(AJ246,ATIVIDADES!$A:$C,3,FALSE),"NAO CADASTRADA"))</f>
        <v/>
      </c>
      <c r="AL246" s="42"/>
    </row>
    <row r="247" spans="1:38" x14ac:dyDescent="0.25">
      <c r="A247" s="26" t="str">
        <f t="shared" si="23"/>
        <v>OK</v>
      </c>
      <c r="B247" s="29">
        <f t="shared" si="24"/>
        <v>2487914866</v>
      </c>
      <c r="C247" s="30">
        <v>42335</v>
      </c>
      <c r="D247" s="18">
        <f t="shared" si="27"/>
        <v>42309</v>
      </c>
      <c r="E247" s="19" t="str">
        <f>IF(ISERROR(VLOOKUP(C247,FERIADOS!$A:$B,1,FALSE)),IF(WEEKDAY(C247)=1,"Dom",IF(WEEKDAY(C247)=2,"Seg",IF(WEEKDAY(C247)=3,"Ter",IF(WEEKDAY(C247)=4,"Qua",IF(WEEKDAY(C247)=5,"Qui",IF(WEEKDAY(C247)=6,"Sex","Sab")))))),"Feriado")</f>
        <v>Sex</v>
      </c>
      <c r="F247" s="32"/>
      <c r="G247" s="33"/>
      <c r="H247" s="33"/>
      <c r="I247" s="33"/>
      <c r="J247" s="21" t="str">
        <f t="shared" si="25"/>
        <v/>
      </c>
      <c r="K247" s="21">
        <f t="shared" si="21"/>
        <v>0</v>
      </c>
      <c r="L247" s="21" t="str">
        <f t="shared" si="22"/>
        <v/>
      </c>
      <c r="M247" s="22" t="str">
        <f t="shared" si="26"/>
        <v/>
      </c>
      <c r="N247" s="48"/>
      <c r="O247" s="54" t="str">
        <f>IF(N247="","",IFERROR(VLOOKUP(N247,EMPRESAS!$A:$C,3,FALSE),"NAO CADASTRADA"))</f>
        <v/>
      </c>
      <c r="P247" s="50"/>
      <c r="Q247" s="54" t="str">
        <f>IF(P247="","",IFERROR(VLOOKUP(P247,ATIVIDADES!$A:$C,3,FALSE),"NAO CADASTRADA"))</f>
        <v/>
      </c>
      <c r="R247" s="42"/>
      <c r="S247" s="48"/>
      <c r="T247" s="54" t="str">
        <f>IF(S247="","",IFERROR(VLOOKUP(S247,EMPRESAS!$A:$C,3,FALSE),"NAO CADASTRADA"))</f>
        <v/>
      </c>
      <c r="U247" s="50"/>
      <c r="V247" s="54" t="str">
        <f>IF(U247="","",IFERROR(VLOOKUP(U247,ATIVIDADES!$A:$C,3,FALSE),"NAO CADASTRADA"))</f>
        <v/>
      </c>
      <c r="W247" s="42"/>
      <c r="X247" s="48"/>
      <c r="Y247" s="54" t="str">
        <f>IF(X247="","",IFERROR(VLOOKUP(X247,EMPRESAS!$A:$C,3,FALSE),"NAO CADASTRADA"))</f>
        <v/>
      </c>
      <c r="Z247" s="50"/>
      <c r="AA247" s="54" t="str">
        <f>IF(Z247="","",IFERROR(VLOOKUP(Z247,ATIVIDADES!$A:$C,3,FALSE),"NAO CADASTRADA"))</f>
        <v/>
      </c>
      <c r="AB247" s="42"/>
      <c r="AC247" s="48"/>
      <c r="AD247" s="54" t="str">
        <f>IF(AC247="","",IFERROR(VLOOKUP(AC247,EMPRESAS!$A:$C,3,FALSE),"NAO CADASTRADA"))</f>
        <v/>
      </c>
      <c r="AE247" s="50"/>
      <c r="AF247" s="54" t="str">
        <f>IF(AE247="","",IFERROR(VLOOKUP(AE247,ATIVIDADES!$A:$C,3,FALSE),"NAO CADASTRADA"))</f>
        <v/>
      </c>
      <c r="AG247" s="42"/>
      <c r="AH247" s="48"/>
      <c r="AI247" s="54" t="str">
        <f>IF(AH247="","",IFERROR(VLOOKUP(AH247,EMPRESAS!$A:$C,3,FALSE),"NAO CADASTRADA"))</f>
        <v/>
      </c>
      <c r="AJ247" s="50"/>
      <c r="AK247" s="54" t="str">
        <f>IF(AJ247="","",IFERROR(VLOOKUP(AJ247,ATIVIDADES!$A:$C,3,FALSE),"NAO CADASTRADA"))</f>
        <v/>
      </c>
      <c r="AL247" s="42"/>
    </row>
    <row r="248" spans="1:38" x14ac:dyDescent="0.25">
      <c r="A248" s="26" t="str">
        <f t="shared" si="23"/>
        <v>OK</v>
      </c>
      <c r="B248" s="29">
        <f t="shared" si="24"/>
        <v>2487914866</v>
      </c>
      <c r="C248" s="30">
        <v>42336</v>
      </c>
      <c r="D248" s="18">
        <f t="shared" si="27"/>
        <v>42309</v>
      </c>
      <c r="E248" s="19" t="str">
        <f>IF(ISERROR(VLOOKUP(C248,FERIADOS!$A:$B,1,FALSE)),IF(WEEKDAY(C248)=1,"Dom",IF(WEEKDAY(C248)=2,"Seg",IF(WEEKDAY(C248)=3,"Ter",IF(WEEKDAY(C248)=4,"Qua",IF(WEEKDAY(C248)=5,"Qui",IF(WEEKDAY(C248)=6,"Sex","Sab")))))),"Feriado")</f>
        <v>Sab</v>
      </c>
      <c r="F248" s="32"/>
      <c r="G248" s="33"/>
      <c r="H248" s="33"/>
      <c r="I248" s="33"/>
      <c r="J248" s="21" t="str">
        <f t="shared" si="25"/>
        <v/>
      </c>
      <c r="K248" s="21">
        <f t="shared" si="21"/>
        <v>0</v>
      </c>
      <c r="L248" s="21" t="str">
        <f t="shared" si="22"/>
        <v/>
      </c>
      <c r="M248" s="22" t="str">
        <f t="shared" si="26"/>
        <v/>
      </c>
      <c r="N248" s="48"/>
      <c r="O248" s="54" t="str">
        <f>IF(N248="","",IFERROR(VLOOKUP(N248,EMPRESAS!$A:$C,3,FALSE),"NAO CADASTRADA"))</f>
        <v/>
      </c>
      <c r="P248" s="50"/>
      <c r="Q248" s="54" t="str">
        <f>IF(P248="","",IFERROR(VLOOKUP(P248,ATIVIDADES!$A:$C,3,FALSE),"NAO CADASTRADA"))</f>
        <v/>
      </c>
      <c r="R248" s="42"/>
      <c r="S248" s="48"/>
      <c r="T248" s="54" t="str">
        <f>IF(S248="","",IFERROR(VLOOKUP(S248,EMPRESAS!$A:$C,3,FALSE),"NAO CADASTRADA"))</f>
        <v/>
      </c>
      <c r="U248" s="50"/>
      <c r="V248" s="54" t="str">
        <f>IF(U248="","",IFERROR(VLOOKUP(U248,ATIVIDADES!$A:$C,3,FALSE),"NAO CADASTRADA"))</f>
        <v/>
      </c>
      <c r="W248" s="42"/>
      <c r="X248" s="48"/>
      <c r="Y248" s="54" t="str">
        <f>IF(X248="","",IFERROR(VLOOKUP(X248,EMPRESAS!$A:$C,3,FALSE),"NAO CADASTRADA"))</f>
        <v/>
      </c>
      <c r="Z248" s="50"/>
      <c r="AA248" s="54" t="str">
        <f>IF(Z248="","",IFERROR(VLOOKUP(Z248,ATIVIDADES!$A:$C,3,FALSE),"NAO CADASTRADA"))</f>
        <v/>
      </c>
      <c r="AB248" s="42"/>
      <c r="AC248" s="48"/>
      <c r="AD248" s="54" t="str">
        <f>IF(AC248="","",IFERROR(VLOOKUP(AC248,EMPRESAS!$A:$C,3,FALSE),"NAO CADASTRADA"))</f>
        <v/>
      </c>
      <c r="AE248" s="50"/>
      <c r="AF248" s="54" t="str">
        <f>IF(AE248="","",IFERROR(VLOOKUP(AE248,ATIVIDADES!$A:$C,3,FALSE),"NAO CADASTRADA"))</f>
        <v/>
      </c>
      <c r="AG248" s="42"/>
      <c r="AH248" s="48"/>
      <c r="AI248" s="54" t="str">
        <f>IF(AH248="","",IFERROR(VLOOKUP(AH248,EMPRESAS!$A:$C,3,FALSE),"NAO CADASTRADA"))</f>
        <v/>
      </c>
      <c r="AJ248" s="50"/>
      <c r="AK248" s="54" t="str">
        <f>IF(AJ248="","",IFERROR(VLOOKUP(AJ248,ATIVIDADES!$A:$C,3,FALSE),"NAO CADASTRADA"))</f>
        <v/>
      </c>
      <c r="AL248" s="42"/>
    </row>
    <row r="249" spans="1:38" x14ac:dyDescent="0.25">
      <c r="A249" s="26" t="str">
        <f t="shared" si="23"/>
        <v>OK</v>
      </c>
      <c r="B249" s="29">
        <f t="shared" si="24"/>
        <v>2487914866</v>
      </c>
      <c r="C249" s="30">
        <v>42337</v>
      </c>
      <c r="D249" s="18">
        <f t="shared" si="27"/>
        <v>42309</v>
      </c>
      <c r="E249" s="19" t="str">
        <f>IF(ISERROR(VLOOKUP(C249,FERIADOS!$A:$B,1,FALSE)),IF(WEEKDAY(C249)=1,"Dom",IF(WEEKDAY(C249)=2,"Seg",IF(WEEKDAY(C249)=3,"Ter",IF(WEEKDAY(C249)=4,"Qua",IF(WEEKDAY(C249)=5,"Qui",IF(WEEKDAY(C249)=6,"Sex","Sab")))))),"Feriado")</f>
        <v>Dom</v>
      </c>
      <c r="F249" s="32"/>
      <c r="G249" s="33"/>
      <c r="H249" s="33"/>
      <c r="I249" s="33"/>
      <c r="J249" s="21" t="str">
        <f t="shared" si="25"/>
        <v/>
      </c>
      <c r="K249" s="21">
        <f t="shared" si="21"/>
        <v>0</v>
      </c>
      <c r="L249" s="21" t="str">
        <f t="shared" si="22"/>
        <v/>
      </c>
      <c r="M249" s="22" t="str">
        <f t="shared" si="26"/>
        <v/>
      </c>
      <c r="N249" s="48"/>
      <c r="O249" s="54" t="str">
        <f>IF(N249="","",IFERROR(VLOOKUP(N249,EMPRESAS!$A:$C,3,FALSE),"NAO CADASTRADA"))</f>
        <v/>
      </c>
      <c r="P249" s="50"/>
      <c r="Q249" s="54" t="str">
        <f>IF(P249="","",IFERROR(VLOOKUP(P249,ATIVIDADES!$A:$C,3,FALSE),"NAO CADASTRADA"))</f>
        <v/>
      </c>
      <c r="R249" s="42"/>
      <c r="S249" s="48"/>
      <c r="T249" s="54" t="str">
        <f>IF(S249="","",IFERROR(VLOOKUP(S249,EMPRESAS!$A:$C,3,FALSE),"NAO CADASTRADA"))</f>
        <v/>
      </c>
      <c r="U249" s="50"/>
      <c r="V249" s="54" t="str">
        <f>IF(U249="","",IFERROR(VLOOKUP(U249,ATIVIDADES!$A:$C,3,FALSE),"NAO CADASTRADA"))</f>
        <v/>
      </c>
      <c r="W249" s="42"/>
      <c r="X249" s="48"/>
      <c r="Y249" s="54" t="str">
        <f>IF(X249="","",IFERROR(VLOOKUP(X249,EMPRESAS!$A:$C,3,FALSE),"NAO CADASTRADA"))</f>
        <v/>
      </c>
      <c r="Z249" s="50"/>
      <c r="AA249" s="54" t="str">
        <f>IF(Z249="","",IFERROR(VLOOKUP(Z249,ATIVIDADES!$A:$C,3,FALSE),"NAO CADASTRADA"))</f>
        <v/>
      </c>
      <c r="AB249" s="42"/>
      <c r="AC249" s="48"/>
      <c r="AD249" s="54" t="str">
        <f>IF(AC249="","",IFERROR(VLOOKUP(AC249,EMPRESAS!$A:$C,3,FALSE),"NAO CADASTRADA"))</f>
        <v/>
      </c>
      <c r="AE249" s="50"/>
      <c r="AF249" s="54" t="str">
        <f>IF(AE249="","",IFERROR(VLOOKUP(AE249,ATIVIDADES!$A:$C,3,FALSE),"NAO CADASTRADA"))</f>
        <v/>
      </c>
      <c r="AG249" s="42"/>
      <c r="AH249" s="48"/>
      <c r="AI249" s="54" t="str">
        <f>IF(AH249="","",IFERROR(VLOOKUP(AH249,EMPRESAS!$A:$C,3,FALSE),"NAO CADASTRADA"))</f>
        <v/>
      </c>
      <c r="AJ249" s="50"/>
      <c r="AK249" s="54" t="str">
        <f>IF(AJ249="","",IFERROR(VLOOKUP(AJ249,ATIVIDADES!$A:$C,3,FALSE),"NAO CADASTRADA"))</f>
        <v/>
      </c>
      <c r="AL249" s="42"/>
    </row>
    <row r="250" spans="1:38" x14ac:dyDescent="0.25">
      <c r="A250" s="26" t="str">
        <f t="shared" si="23"/>
        <v>OK</v>
      </c>
      <c r="B250" s="29">
        <f t="shared" si="24"/>
        <v>2487914866</v>
      </c>
      <c r="C250" s="30">
        <v>42338</v>
      </c>
      <c r="D250" s="18">
        <f t="shared" si="27"/>
        <v>42309</v>
      </c>
      <c r="E250" s="19" t="str">
        <f>IF(ISERROR(VLOOKUP(C250,FERIADOS!$A:$B,1,FALSE)),IF(WEEKDAY(C250)=1,"Dom",IF(WEEKDAY(C250)=2,"Seg",IF(WEEKDAY(C250)=3,"Ter",IF(WEEKDAY(C250)=4,"Qua",IF(WEEKDAY(C250)=5,"Qui",IF(WEEKDAY(C250)=6,"Sex","Sab")))))),"Feriado")</f>
        <v>Seg</v>
      </c>
      <c r="F250" s="32"/>
      <c r="G250" s="33"/>
      <c r="H250" s="33"/>
      <c r="I250" s="33"/>
      <c r="J250" s="21" t="str">
        <f t="shared" si="25"/>
        <v/>
      </c>
      <c r="K250" s="21">
        <f t="shared" si="21"/>
        <v>0</v>
      </c>
      <c r="L250" s="21" t="str">
        <f t="shared" si="22"/>
        <v/>
      </c>
      <c r="M250" s="22" t="str">
        <f t="shared" si="26"/>
        <v/>
      </c>
      <c r="N250" s="48"/>
      <c r="O250" s="54" t="str">
        <f>IF(N250="","",IFERROR(VLOOKUP(N250,EMPRESAS!$A:$C,3,FALSE),"NAO CADASTRADA"))</f>
        <v/>
      </c>
      <c r="P250" s="50"/>
      <c r="Q250" s="54" t="str">
        <f>IF(P250="","",IFERROR(VLOOKUP(P250,ATIVIDADES!$A:$C,3,FALSE),"NAO CADASTRADA"))</f>
        <v/>
      </c>
      <c r="R250" s="42"/>
      <c r="S250" s="48"/>
      <c r="T250" s="54" t="str">
        <f>IF(S250="","",IFERROR(VLOOKUP(S250,EMPRESAS!$A:$C,3,FALSE),"NAO CADASTRADA"))</f>
        <v/>
      </c>
      <c r="U250" s="50"/>
      <c r="V250" s="54" t="str">
        <f>IF(U250="","",IFERROR(VLOOKUP(U250,ATIVIDADES!$A:$C,3,FALSE),"NAO CADASTRADA"))</f>
        <v/>
      </c>
      <c r="W250" s="42"/>
      <c r="X250" s="48"/>
      <c r="Y250" s="54" t="str">
        <f>IF(X250="","",IFERROR(VLOOKUP(X250,EMPRESAS!$A:$C,3,FALSE),"NAO CADASTRADA"))</f>
        <v/>
      </c>
      <c r="Z250" s="50"/>
      <c r="AA250" s="54" t="str">
        <f>IF(Z250="","",IFERROR(VLOOKUP(Z250,ATIVIDADES!$A:$C,3,FALSE),"NAO CADASTRADA"))</f>
        <v/>
      </c>
      <c r="AB250" s="42"/>
      <c r="AC250" s="48"/>
      <c r="AD250" s="54" t="str">
        <f>IF(AC250="","",IFERROR(VLOOKUP(AC250,EMPRESAS!$A:$C,3,FALSE),"NAO CADASTRADA"))</f>
        <v/>
      </c>
      <c r="AE250" s="50"/>
      <c r="AF250" s="54" t="str">
        <f>IF(AE250="","",IFERROR(VLOOKUP(AE250,ATIVIDADES!$A:$C,3,FALSE),"NAO CADASTRADA"))</f>
        <v/>
      </c>
      <c r="AG250" s="42"/>
      <c r="AH250" s="48"/>
      <c r="AI250" s="54" t="str">
        <f>IF(AH250="","",IFERROR(VLOOKUP(AH250,EMPRESAS!$A:$C,3,FALSE),"NAO CADASTRADA"))</f>
        <v/>
      </c>
      <c r="AJ250" s="50"/>
      <c r="AK250" s="54" t="str">
        <f>IF(AJ250="","",IFERROR(VLOOKUP(AJ250,ATIVIDADES!$A:$C,3,FALSE),"NAO CADASTRADA"))</f>
        <v/>
      </c>
      <c r="AL250" s="42"/>
    </row>
    <row r="251" spans="1:38" x14ac:dyDescent="0.25">
      <c r="A251" s="26" t="str">
        <f t="shared" si="23"/>
        <v>OK</v>
      </c>
      <c r="B251" s="29">
        <f t="shared" si="24"/>
        <v>2487914866</v>
      </c>
      <c r="C251" s="30">
        <v>42339</v>
      </c>
      <c r="D251" s="18">
        <f t="shared" si="27"/>
        <v>42339</v>
      </c>
      <c r="E251" s="19" t="str">
        <f>IF(ISERROR(VLOOKUP(C251,FERIADOS!$A:$B,1,FALSE)),IF(WEEKDAY(C251)=1,"Dom",IF(WEEKDAY(C251)=2,"Seg",IF(WEEKDAY(C251)=3,"Ter",IF(WEEKDAY(C251)=4,"Qua",IF(WEEKDAY(C251)=5,"Qui",IF(WEEKDAY(C251)=6,"Sex","Sab")))))),"Feriado")</f>
        <v>Ter</v>
      </c>
      <c r="F251" s="32"/>
      <c r="G251" s="33"/>
      <c r="H251" s="33"/>
      <c r="I251" s="33"/>
      <c r="J251" s="21" t="str">
        <f t="shared" si="25"/>
        <v/>
      </c>
      <c r="K251" s="21">
        <f t="shared" si="21"/>
        <v>0</v>
      </c>
      <c r="L251" s="21" t="str">
        <f t="shared" si="22"/>
        <v/>
      </c>
      <c r="M251" s="22" t="str">
        <f t="shared" si="26"/>
        <v/>
      </c>
      <c r="N251" s="48"/>
      <c r="O251" s="54" t="str">
        <f>IF(N251="","",IFERROR(VLOOKUP(N251,EMPRESAS!$A:$C,3,FALSE),"NAO CADASTRADA"))</f>
        <v/>
      </c>
      <c r="P251" s="50"/>
      <c r="Q251" s="54" t="str">
        <f>IF(P251="","",IFERROR(VLOOKUP(P251,ATIVIDADES!$A:$C,3,FALSE),"NAO CADASTRADA"))</f>
        <v/>
      </c>
      <c r="R251" s="42"/>
      <c r="S251" s="48"/>
      <c r="T251" s="54" t="str">
        <f>IF(S251="","",IFERROR(VLOOKUP(S251,EMPRESAS!$A:$C,3,FALSE),"NAO CADASTRADA"))</f>
        <v/>
      </c>
      <c r="U251" s="50"/>
      <c r="V251" s="54" t="str">
        <f>IF(U251="","",IFERROR(VLOOKUP(U251,ATIVIDADES!$A:$C,3,FALSE),"NAO CADASTRADA"))</f>
        <v/>
      </c>
      <c r="W251" s="42"/>
      <c r="X251" s="48"/>
      <c r="Y251" s="54" t="str">
        <f>IF(X251="","",IFERROR(VLOOKUP(X251,EMPRESAS!$A:$C,3,FALSE),"NAO CADASTRADA"))</f>
        <v/>
      </c>
      <c r="Z251" s="50"/>
      <c r="AA251" s="54" t="str">
        <f>IF(Z251="","",IFERROR(VLOOKUP(Z251,ATIVIDADES!$A:$C,3,FALSE),"NAO CADASTRADA"))</f>
        <v/>
      </c>
      <c r="AB251" s="42"/>
      <c r="AC251" s="48"/>
      <c r="AD251" s="54" t="str">
        <f>IF(AC251="","",IFERROR(VLOOKUP(AC251,EMPRESAS!$A:$C,3,FALSE),"NAO CADASTRADA"))</f>
        <v/>
      </c>
      <c r="AE251" s="50"/>
      <c r="AF251" s="54" t="str">
        <f>IF(AE251="","",IFERROR(VLOOKUP(AE251,ATIVIDADES!$A:$C,3,FALSE),"NAO CADASTRADA"))</f>
        <v/>
      </c>
      <c r="AG251" s="42"/>
      <c r="AH251" s="48"/>
      <c r="AI251" s="54" t="str">
        <f>IF(AH251="","",IFERROR(VLOOKUP(AH251,EMPRESAS!$A:$C,3,FALSE),"NAO CADASTRADA"))</f>
        <v/>
      </c>
      <c r="AJ251" s="50"/>
      <c r="AK251" s="54" t="str">
        <f>IF(AJ251="","",IFERROR(VLOOKUP(AJ251,ATIVIDADES!$A:$C,3,FALSE),"NAO CADASTRADA"))</f>
        <v/>
      </c>
      <c r="AL251" s="42"/>
    </row>
    <row r="252" spans="1:38" x14ac:dyDescent="0.25">
      <c r="A252" s="26" t="str">
        <f t="shared" si="23"/>
        <v>OK</v>
      </c>
      <c r="B252" s="29">
        <f t="shared" si="24"/>
        <v>2487914866</v>
      </c>
      <c r="C252" s="30">
        <v>42340</v>
      </c>
      <c r="D252" s="18">
        <f t="shared" si="27"/>
        <v>42339</v>
      </c>
      <c r="E252" s="19" t="str">
        <f>IF(ISERROR(VLOOKUP(C252,FERIADOS!$A:$B,1,FALSE)),IF(WEEKDAY(C252)=1,"Dom",IF(WEEKDAY(C252)=2,"Seg",IF(WEEKDAY(C252)=3,"Ter",IF(WEEKDAY(C252)=4,"Qua",IF(WEEKDAY(C252)=5,"Qui",IF(WEEKDAY(C252)=6,"Sex","Sab")))))),"Feriado")</f>
        <v>Qua</v>
      </c>
      <c r="F252" s="32"/>
      <c r="G252" s="33"/>
      <c r="H252" s="33"/>
      <c r="I252" s="33"/>
      <c r="J252" s="21" t="str">
        <f t="shared" si="25"/>
        <v/>
      </c>
      <c r="K252" s="21">
        <f t="shared" si="21"/>
        <v>0</v>
      </c>
      <c r="L252" s="21" t="str">
        <f t="shared" si="22"/>
        <v/>
      </c>
      <c r="M252" s="22" t="str">
        <f t="shared" si="26"/>
        <v/>
      </c>
      <c r="N252" s="48"/>
      <c r="O252" s="54" t="str">
        <f>IF(N252="","",IFERROR(VLOOKUP(N252,EMPRESAS!$A:$C,3,FALSE),"NAO CADASTRADA"))</f>
        <v/>
      </c>
      <c r="P252" s="50"/>
      <c r="Q252" s="54" t="str">
        <f>IF(P252="","",IFERROR(VLOOKUP(P252,ATIVIDADES!$A:$C,3,FALSE),"NAO CADASTRADA"))</f>
        <v/>
      </c>
      <c r="R252" s="42"/>
      <c r="S252" s="48"/>
      <c r="T252" s="54" t="str">
        <f>IF(S252="","",IFERROR(VLOOKUP(S252,EMPRESAS!$A:$C,3,FALSE),"NAO CADASTRADA"))</f>
        <v/>
      </c>
      <c r="U252" s="50"/>
      <c r="V252" s="54" t="str">
        <f>IF(U252="","",IFERROR(VLOOKUP(U252,ATIVIDADES!$A:$C,3,FALSE),"NAO CADASTRADA"))</f>
        <v/>
      </c>
      <c r="W252" s="42"/>
      <c r="X252" s="48"/>
      <c r="Y252" s="54" t="str">
        <f>IF(X252="","",IFERROR(VLOOKUP(X252,EMPRESAS!$A:$C,3,FALSE),"NAO CADASTRADA"))</f>
        <v/>
      </c>
      <c r="Z252" s="50"/>
      <c r="AA252" s="54" t="str">
        <f>IF(Z252="","",IFERROR(VLOOKUP(Z252,ATIVIDADES!$A:$C,3,FALSE),"NAO CADASTRADA"))</f>
        <v/>
      </c>
      <c r="AB252" s="42"/>
      <c r="AC252" s="48"/>
      <c r="AD252" s="54" t="str">
        <f>IF(AC252="","",IFERROR(VLOOKUP(AC252,EMPRESAS!$A:$C,3,FALSE),"NAO CADASTRADA"))</f>
        <v/>
      </c>
      <c r="AE252" s="50"/>
      <c r="AF252" s="54" t="str">
        <f>IF(AE252="","",IFERROR(VLOOKUP(AE252,ATIVIDADES!$A:$C,3,FALSE),"NAO CADASTRADA"))</f>
        <v/>
      </c>
      <c r="AG252" s="42"/>
      <c r="AH252" s="48"/>
      <c r="AI252" s="54" t="str">
        <f>IF(AH252="","",IFERROR(VLOOKUP(AH252,EMPRESAS!$A:$C,3,FALSE),"NAO CADASTRADA"))</f>
        <v/>
      </c>
      <c r="AJ252" s="50"/>
      <c r="AK252" s="54" t="str">
        <f>IF(AJ252="","",IFERROR(VLOOKUP(AJ252,ATIVIDADES!$A:$C,3,FALSE),"NAO CADASTRADA"))</f>
        <v/>
      </c>
      <c r="AL252" s="42"/>
    </row>
    <row r="253" spans="1:38" x14ac:dyDescent="0.25">
      <c r="A253" s="26" t="str">
        <f t="shared" si="23"/>
        <v>OK</v>
      </c>
      <c r="B253" s="29">
        <f t="shared" si="24"/>
        <v>2487914866</v>
      </c>
      <c r="C253" s="30">
        <v>42341</v>
      </c>
      <c r="D253" s="18">
        <f t="shared" si="27"/>
        <v>42339</v>
      </c>
      <c r="E253" s="19" t="str">
        <f>IF(ISERROR(VLOOKUP(C253,FERIADOS!$A:$B,1,FALSE)),IF(WEEKDAY(C253)=1,"Dom",IF(WEEKDAY(C253)=2,"Seg",IF(WEEKDAY(C253)=3,"Ter",IF(WEEKDAY(C253)=4,"Qua",IF(WEEKDAY(C253)=5,"Qui",IF(WEEKDAY(C253)=6,"Sex","Sab")))))),"Feriado")</f>
        <v>Qui</v>
      </c>
      <c r="F253" s="32"/>
      <c r="G253" s="33"/>
      <c r="H253" s="33"/>
      <c r="I253" s="33"/>
      <c r="J253" s="21" t="str">
        <f t="shared" si="25"/>
        <v/>
      </c>
      <c r="K253" s="21">
        <f t="shared" si="21"/>
        <v>0</v>
      </c>
      <c r="L253" s="21" t="str">
        <f t="shared" si="22"/>
        <v/>
      </c>
      <c r="M253" s="22" t="str">
        <f t="shared" si="26"/>
        <v/>
      </c>
      <c r="N253" s="48"/>
      <c r="O253" s="54" t="str">
        <f>IF(N253="","",IFERROR(VLOOKUP(N253,EMPRESAS!$A:$C,3,FALSE),"NAO CADASTRADA"))</f>
        <v/>
      </c>
      <c r="P253" s="50"/>
      <c r="Q253" s="54" t="str">
        <f>IF(P253="","",IFERROR(VLOOKUP(P253,ATIVIDADES!$A:$C,3,FALSE),"NAO CADASTRADA"))</f>
        <v/>
      </c>
      <c r="R253" s="42"/>
      <c r="S253" s="48"/>
      <c r="T253" s="54" t="str">
        <f>IF(S253="","",IFERROR(VLOOKUP(S253,EMPRESAS!$A:$C,3,FALSE),"NAO CADASTRADA"))</f>
        <v/>
      </c>
      <c r="U253" s="50"/>
      <c r="V253" s="54" t="str">
        <f>IF(U253="","",IFERROR(VLOOKUP(U253,ATIVIDADES!$A:$C,3,FALSE),"NAO CADASTRADA"))</f>
        <v/>
      </c>
      <c r="W253" s="42"/>
      <c r="X253" s="48"/>
      <c r="Y253" s="54" t="str">
        <f>IF(X253="","",IFERROR(VLOOKUP(X253,EMPRESAS!$A:$C,3,FALSE),"NAO CADASTRADA"))</f>
        <v/>
      </c>
      <c r="Z253" s="50"/>
      <c r="AA253" s="54" t="str">
        <f>IF(Z253="","",IFERROR(VLOOKUP(Z253,ATIVIDADES!$A:$C,3,FALSE),"NAO CADASTRADA"))</f>
        <v/>
      </c>
      <c r="AB253" s="42"/>
      <c r="AC253" s="48"/>
      <c r="AD253" s="54" t="str">
        <f>IF(AC253="","",IFERROR(VLOOKUP(AC253,EMPRESAS!$A:$C,3,FALSE),"NAO CADASTRADA"))</f>
        <v/>
      </c>
      <c r="AE253" s="50"/>
      <c r="AF253" s="54" t="str">
        <f>IF(AE253="","",IFERROR(VLOOKUP(AE253,ATIVIDADES!$A:$C,3,FALSE),"NAO CADASTRADA"))</f>
        <v/>
      </c>
      <c r="AG253" s="42"/>
      <c r="AH253" s="48"/>
      <c r="AI253" s="54" t="str">
        <f>IF(AH253="","",IFERROR(VLOOKUP(AH253,EMPRESAS!$A:$C,3,FALSE),"NAO CADASTRADA"))</f>
        <v/>
      </c>
      <c r="AJ253" s="50"/>
      <c r="AK253" s="54" t="str">
        <f>IF(AJ253="","",IFERROR(VLOOKUP(AJ253,ATIVIDADES!$A:$C,3,FALSE),"NAO CADASTRADA"))</f>
        <v/>
      </c>
      <c r="AL253" s="42"/>
    </row>
    <row r="254" spans="1:38" x14ac:dyDescent="0.25">
      <c r="A254" s="26" t="str">
        <f t="shared" si="23"/>
        <v>OK</v>
      </c>
      <c r="B254" s="29">
        <f t="shared" si="24"/>
        <v>2487914866</v>
      </c>
      <c r="C254" s="30">
        <v>42342</v>
      </c>
      <c r="D254" s="18">
        <f t="shared" si="27"/>
        <v>42339</v>
      </c>
      <c r="E254" s="19" t="str">
        <f>IF(ISERROR(VLOOKUP(C254,FERIADOS!$A:$B,1,FALSE)),IF(WEEKDAY(C254)=1,"Dom",IF(WEEKDAY(C254)=2,"Seg",IF(WEEKDAY(C254)=3,"Ter",IF(WEEKDAY(C254)=4,"Qua",IF(WEEKDAY(C254)=5,"Qui",IF(WEEKDAY(C254)=6,"Sex","Sab")))))),"Feriado")</f>
        <v>Sex</v>
      </c>
      <c r="F254" s="32"/>
      <c r="G254" s="33"/>
      <c r="H254" s="33"/>
      <c r="I254" s="33"/>
      <c r="J254" s="21" t="str">
        <f t="shared" si="25"/>
        <v/>
      </c>
      <c r="K254" s="21">
        <f t="shared" si="21"/>
        <v>0</v>
      </c>
      <c r="L254" s="21" t="str">
        <f t="shared" si="22"/>
        <v/>
      </c>
      <c r="M254" s="22" t="str">
        <f t="shared" si="26"/>
        <v/>
      </c>
      <c r="N254" s="48"/>
      <c r="O254" s="54" t="str">
        <f>IF(N254="","",IFERROR(VLOOKUP(N254,EMPRESAS!$A:$C,3,FALSE),"NAO CADASTRADA"))</f>
        <v/>
      </c>
      <c r="P254" s="50"/>
      <c r="Q254" s="54" t="str">
        <f>IF(P254="","",IFERROR(VLOOKUP(P254,ATIVIDADES!$A:$C,3,FALSE),"NAO CADASTRADA"))</f>
        <v/>
      </c>
      <c r="R254" s="42"/>
      <c r="S254" s="48"/>
      <c r="T254" s="54" t="str">
        <f>IF(S254="","",IFERROR(VLOOKUP(S254,EMPRESAS!$A:$C,3,FALSE),"NAO CADASTRADA"))</f>
        <v/>
      </c>
      <c r="U254" s="50"/>
      <c r="V254" s="54" t="str">
        <f>IF(U254="","",IFERROR(VLOOKUP(U254,ATIVIDADES!$A:$C,3,FALSE),"NAO CADASTRADA"))</f>
        <v/>
      </c>
      <c r="W254" s="42"/>
      <c r="X254" s="48"/>
      <c r="Y254" s="54" t="str">
        <f>IF(X254="","",IFERROR(VLOOKUP(X254,EMPRESAS!$A:$C,3,FALSE),"NAO CADASTRADA"))</f>
        <v/>
      </c>
      <c r="Z254" s="50"/>
      <c r="AA254" s="54" t="str">
        <f>IF(Z254="","",IFERROR(VLOOKUP(Z254,ATIVIDADES!$A:$C,3,FALSE),"NAO CADASTRADA"))</f>
        <v/>
      </c>
      <c r="AB254" s="42"/>
      <c r="AC254" s="48"/>
      <c r="AD254" s="54" t="str">
        <f>IF(AC254="","",IFERROR(VLOOKUP(AC254,EMPRESAS!$A:$C,3,FALSE),"NAO CADASTRADA"))</f>
        <v/>
      </c>
      <c r="AE254" s="50"/>
      <c r="AF254" s="54" t="str">
        <f>IF(AE254="","",IFERROR(VLOOKUP(AE254,ATIVIDADES!$A:$C,3,FALSE),"NAO CADASTRADA"))</f>
        <v/>
      </c>
      <c r="AG254" s="42"/>
      <c r="AH254" s="48"/>
      <c r="AI254" s="54" t="str">
        <f>IF(AH254="","",IFERROR(VLOOKUP(AH254,EMPRESAS!$A:$C,3,FALSE),"NAO CADASTRADA"))</f>
        <v/>
      </c>
      <c r="AJ254" s="50"/>
      <c r="AK254" s="54" t="str">
        <f>IF(AJ254="","",IFERROR(VLOOKUP(AJ254,ATIVIDADES!$A:$C,3,FALSE),"NAO CADASTRADA"))</f>
        <v/>
      </c>
      <c r="AL254" s="42"/>
    </row>
    <row r="255" spans="1:38" x14ac:dyDescent="0.25">
      <c r="A255" s="26" t="str">
        <f t="shared" si="23"/>
        <v>OK</v>
      </c>
      <c r="B255" s="29">
        <f t="shared" si="24"/>
        <v>2487914866</v>
      </c>
      <c r="C255" s="30">
        <v>42343</v>
      </c>
      <c r="D255" s="18">
        <f t="shared" si="27"/>
        <v>42339</v>
      </c>
      <c r="E255" s="19" t="str">
        <f>IF(ISERROR(VLOOKUP(C255,FERIADOS!$A:$B,1,FALSE)),IF(WEEKDAY(C255)=1,"Dom",IF(WEEKDAY(C255)=2,"Seg",IF(WEEKDAY(C255)=3,"Ter",IF(WEEKDAY(C255)=4,"Qua",IF(WEEKDAY(C255)=5,"Qui",IF(WEEKDAY(C255)=6,"Sex","Sab")))))),"Feriado")</f>
        <v>Sab</v>
      </c>
      <c r="F255" s="32"/>
      <c r="G255" s="33"/>
      <c r="H255" s="33"/>
      <c r="I255" s="33"/>
      <c r="J255" s="21" t="str">
        <f t="shared" si="25"/>
        <v/>
      </c>
      <c r="K255" s="21">
        <f t="shared" si="21"/>
        <v>0</v>
      </c>
      <c r="L255" s="21" t="str">
        <f t="shared" si="22"/>
        <v/>
      </c>
      <c r="M255" s="22" t="str">
        <f t="shared" si="26"/>
        <v/>
      </c>
      <c r="N255" s="48"/>
      <c r="O255" s="54" t="str">
        <f>IF(N255="","",IFERROR(VLOOKUP(N255,EMPRESAS!$A:$C,3,FALSE),"NAO CADASTRADA"))</f>
        <v/>
      </c>
      <c r="P255" s="50"/>
      <c r="Q255" s="54" t="str">
        <f>IF(P255="","",IFERROR(VLOOKUP(P255,ATIVIDADES!$A:$C,3,FALSE),"NAO CADASTRADA"))</f>
        <v/>
      </c>
      <c r="R255" s="42"/>
      <c r="S255" s="48"/>
      <c r="T255" s="54" t="str">
        <f>IF(S255="","",IFERROR(VLOOKUP(S255,EMPRESAS!$A:$C,3,FALSE),"NAO CADASTRADA"))</f>
        <v/>
      </c>
      <c r="U255" s="50"/>
      <c r="V255" s="54" t="str">
        <f>IF(U255="","",IFERROR(VLOOKUP(U255,ATIVIDADES!$A:$C,3,FALSE),"NAO CADASTRADA"))</f>
        <v/>
      </c>
      <c r="W255" s="42"/>
      <c r="X255" s="48"/>
      <c r="Y255" s="54" t="str">
        <f>IF(X255="","",IFERROR(VLOOKUP(X255,EMPRESAS!$A:$C,3,FALSE),"NAO CADASTRADA"))</f>
        <v/>
      </c>
      <c r="Z255" s="50"/>
      <c r="AA255" s="54" t="str">
        <f>IF(Z255="","",IFERROR(VLOOKUP(Z255,ATIVIDADES!$A:$C,3,FALSE),"NAO CADASTRADA"))</f>
        <v/>
      </c>
      <c r="AB255" s="42"/>
      <c r="AC255" s="48"/>
      <c r="AD255" s="54" t="str">
        <f>IF(AC255="","",IFERROR(VLOOKUP(AC255,EMPRESAS!$A:$C,3,FALSE),"NAO CADASTRADA"))</f>
        <v/>
      </c>
      <c r="AE255" s="50"/>
      <c r="AF255" s="54" t="str">
        <f>IF(AE255="","",IFERROR(VLOOKUP(AE255,ATIVIDADES!$A:$C,3,FALSE),"NAO CADASTRADA"))</f>
        <v/>
      </c>
      <c r="AG255" s="42"/>
      <c r="AH255" s="48"/>
      <c r="AI255" s="54" t="str">
        <f>IF(AH255="","",IFERROR(VLOOKUP(AH255,EMPRESAS!$A:$C,3,FALSE),"NAO CADASTRADA"))</f>
        <v/>
      </c>
      <c r="AJ255" s="50"/>
      <c r="AK255" s="54" t="str">
        <f>IF(AJ255="","",IFERROR(VLOOKUP(AJ255,ATIVIDADES!$A:$C,3,FALSE),"NAO CADASTRADA"))</f>
        <v/>
      </c>
      <c r="AL255" s="42"/>
    </row>
    <row r="256" spans="1:38" x14ac:dyDescent="0.25">
      <c r="A256" s="26" t="str">
        <f t="shared" si="23"/>
        <v>OK</v>
      </c>
      <c r="B256" s="29">
        <f t="shared" si="24"/>
        <v>2487914866</v>
      </c>
      <c r="C256" s="30">
        <v>42344</v>
      </c>
      <c r="D256" s="18">
        <f t="shared" si="27"/>
        <v>42339</v>
      </c>
      <c r="E256" s="19" t="str">
        <f>IF(ISERROR(VLOOKUP(C256,FERIADOS!$A:$B,1,FALSE)),IF(WEEKDAY(C256)=1,"Dom",IF(WEEKDAY(C256)=2,"Seg",IF(WEEKDAY(C256)=3,"Ter",IF(WEEKDAY(C256)=4,"Qua",IF(WEEKDAY(C256)=5,"Qui",IF(WEEKDAY(C256)=6,"Sex","Sab")))))),"Feriado")</f>
        <v>Dom</v>
      </c>
      <c r="F256" s="32"/>
      <c r="G256" s="33"/>
      <c r="H256" s="33"/>
      <c r="I256" s="33"/>
      <c r="J256" s="21" t="str">
        <f t="shared" si="25"/>
        <v/>
      </c>
      <c r="K256" s="21">
        <f t="shared" si="21"/>
        <v>0</v>
      </c>
      <c r="L256" s="21" t="str">
        <f t="shared" si="22"/>
        <v/>
      </c>
      <c r="M256" s="22" t="str">
        <f t="shared" si="26"/>
        <v/>
      </c>
      <c r="N256" s="48"/>
      <c r="O256" s="54" t="str">
        <f>IF(N256="","",IFERROR(VLOOKUP(N256,EMPRESAS!$A:$C,3,FALSE),"NAO CADASTRADA"))</f>
        <v/>
      </c>
      <c r="P256" s="50"/>
      <c r="Q256" s="54" t="str">
        <f>IF(P256="","",IFERROR(VLOOKUP(P256,ATIVIDADES!$A:$C,3,FALSE),"NAO CADASTRADA"))</f>
        <v/>
      </c>
      <c r="R256" s="42"/>
      <c r="S256" s="48"/>
      <c r="T256" s="54" t="str">
        <f>IF(S256="","",IFERROR(VLOOKUP(S256,EMPRESAS!$A:$C,3,FALSE),"NAO CADASTRADA"))</f>
        <v/>
      </c>
      <c r="U256" s="50"/>
      <c r="V256" s="54" t="str">
        <f>IF(U256="","",IFERROR(VLOOKUP(U256,ATIVIDADES!$A:$C,3,FALSE),"NAO CADASTRADA"))</f>
        <v/>
      </c>
      <c r="W256" s="42"/>
      <c r="X256" s="48"/>
      <c r="Y256" s="54" t="str">
        <f>IF(X256="","",IFERROR(VLOOKUP(X256,EMPRESAS!$A:$C,3,FALSE),"NAO CADASTRADA"))</f>
        <v/>
      </c>
      <c r="Z256" s="50"/>
      <c r="AA256" s="54" t="str">
        <f>IF(Z256="","",IFERROR(VLOOKUP(Z256,ATIVIDADES!$A:$C,3,FALSE),"NAO CADASTRADA"))</f>
        <v/>
      </c>
      <c r="AB256" s="42"/>
      <c r="AC256" s="48"/>
      <c r="AD256" s="54" t="str">
        <f>IF(AC256="","",IFERROR(VLOOKUP(AC256,EMPRESAS!$A:$C,3,FALSE),"NAO CADASTRADA"))</f>
        <v/>
      </c>
      <c r="AE256" s="50"/>
      <c r="AF256" s="54" t="str">
        <f>IF(AE256="","",IFERROR(VLOOKUP(AE256,ATIVIDADES!$A:$C,3,FALSE),"NAO CADASTRADA"))</f>
        <v/>
      </c>
      <c r="AG256" s="42"/>
      <c r="AH256" s="48"/>
      <c r="AI256" s="54" t="str">
        <f>IF(AH256="","",IFERROR(VLOOKUP(AH256,EMPRESAS!$A:$C,3,FALSE),"NAO CADASTRADA"))</f>
        <v/>
      </c>
      <c r="AJ256" s="50"/>
      <c r="AK256" s="54" t="str">
        <f>IF(AJ256="","",IFERROR(VLOOKUP(AJ256,ATIVIDADES!$A:$C,3,FALSE),"NAO CADASTRADA"))</f>
        <v/>
      </c>
      <c r="AL256" s="42"/>
    </row>
    <row r="257" spans="1:38" x14ac:dyDescent="0.25">
      <c r="A257" s="26" t="str">
        <f t="shared" si="23"/>
        <v>OK</v>
      </c>
      <c r="B257" s="29">
        <f t="shared" si="24"/>
        <v>2487914866</v>
      </c>
      <c r="C257" s="30">
        <v>42345</v>
      </c>
      <c r="D257" s="18">
        <f t="shared" si="27"/>
        <v>42339</v>
      </c>
      <c r="E257" s="19" t="str">
        <f>IF(ISERROR(VLOOKUP(C257,FERIADOS!$A:$B,1,FALSE)),IF(WEEKDAY(C257)=1,"Dom",IF(WEEKDAY(C257)=2,"Seg",IF(WEEKDAY(C257)=3,"Ter",IF(WEEKDAY(C257)=4,"Qua",IF(WEEKDAY(C257)=5,"Qui",IF(WEEKDAY(C257)=6,"Sex","Sab")))))),"Feriado")</f>
        <v>Seg</v>
      </c>
      <c r="F257" s="32"/>
      <c r="G257" s="33"/>
      <c r="H257" s="33"/>
      <c r="I257" s="33"/>
      <c r="J257" s="21" t="str">
        <f t="shared" si="25"/>
        <v/>
      </c>
      <c r="K257" s="21">
        <f t="shared" si="21"/>
        <v>0</v>
      </c>
      <c r="L257" s="21" t="str">
        <f t="shared" si="22"/>
        <v/>
      </c>
      <c r="M257" s="22" t="str">
        <f t="shared" si="26"/>
        <v/>
      </c>
      <c r="N257" s="48"/>
      <c r="O257" s="54" t="str">
        <f>IF(N257="","",IFERROR(VLOOKUP(N257,EMPRESAS!$A:$C,3,FALSE),"NAO CADASTRADA"))</f>
        <v/>
      </c>
      <c r="P257" s="50"/>
      <c r="Q257" s="54" t="str">
        <f>IF(P257="","",IFERROR(VLOOKUP(P257,ATIVIDADES!$A:$C,3,FALSE),"NAO CADASTRADA"))</f>
        <v/>
      </c>
      <c r="R257" s="42"/>
      <c r="S257" s="48"/>
      <c r="T257" s="54" t="str">
        <f>IF(S257="","",IFERROR(VLOOKUP(S257,EMPRESAS!$A:$C,3,FALSE),"NAO CADASTRADA"))</f>
        <v/>
      </c>
      <c r="U257" s="50"/>
      <c r="V257" s="54" t="str">
        <f>IF(U257="","",IFERROR(VLOOKUP(U257,ATIVIDADES!$A:$C,3,FALSE),"NAO CADASTRADA"))</f>
        <v/>
      </c>
      <c r="W257" s="42"/>
      <c r="X257" s="48"/>
      <c r="Y257" s="54" t="str">
        <f>IF(X257="","",IFERROR(VLOOKUP(X257,EMPRESAS!$A:$C,3,FALSE),"NAO CADASTRADA"))</f>
        <v/>
      </c>
      <c r="Z257" s="50"/>
      <c r="AA257" s="54" t="str">
        <f>IF(Z257="","",IFERROR(VLOOKUP(Z257,ATIVIDADES!$A:$C,3,FALSE),"NAO CADASTRADA"))</f>
        <v/>
      </c>
      <c r="AB257" s="42"/>
      <c r="AC257" s="48"/>
      <c r="AD257" s="54" t="str">
        <f>IF(AC257="","",IFERROR(VLOOKUP(AC257,EMPRESAS!$A:$C,3,FALSE),"NAO CADASTRADA"))</f>
        <v/>
      </c>
      <c r="AE257" s="50"/>
      <c r="AF257" s="54" t="str">
        <f>IF(AE257="","",IFERROR(VLOOKUP(AE257,ATIVIDADES!$A:$C,3,FALSE),"NAO CADASTRADA"))</f>
        <v/>
      </c>
      <c r="AG257" s="42"/>
      <c r="AH257" s="48"/>
      <c r="AI257" s="54" t="str">
        <f>IF(AH257="","",IFERROR(VLOOKUP(AH257,EMPRESAS!$A:$C,3,FALSE),"NAO CADASTRADA"))</f>
        <v/>
      </c>
      <c r="AJ257" s="50"/>
      <c r="AK257" s="54" t="str">
        <f>IF(AJ257="","",IFERROR(VLOOKUP(AJ257,ATIVIDADES!$A:$C,3,FALSE),"NAO CADASTRADA"))</f>
        <v/>
      </c>
      <c r="AL257" s="42"/>
    </row>
    <row r="258" spans="1:38" x14ac:dyDescent="0.25">
      <c r="A258" s="26" t="str">
        <f t="shared" si="23"/>
        <v>OK</v>
      </c>
      <c r="B258" s="29">
        <f t="shared" si="24"/>
        <v>2487914866</v>
      </c>
      <c r="C258" s="30">
        <v>42346</v>
      </c>
      <c r="D258" s="18">
        <f t="shared" si="27"/>
        <v>42339</v>
      </c>
      <c r="E258" s="19" t="str">
        <f>IF(ISERROR(VLOOKUP(C258,FERIADOS!$A:$B,1,FALSE)),IF(WEEKDAY(C258)=1,"Dom",IF(WEEKDAY(C258)=2,"Seg",IF(WEEKDAY(C258)=3,"Ter",IF(WEEKDAY(C258)=4,"Qua",IF(WEEKDAY(C258)=5,"Qui",IF(WEEKDAY(C258)=6,"Sex","Sab")))))),"Feriado")</f>
        <v>Feriado</v>
      </c>
      <c r="F258" s="32"/>
      <c r="G258" s="33"/>
      <c r="H258" s="33"/>
      <c r="I258" s="33"/>
      <c r="J258" s="21" t="str">
        <f t="shared" si="25"/>
        <v/>
      </c>
      <c r="K258" s="21">
        <f t="shared" si="21"/>
        <v>0</v>
      </c>
      <c r="L258" s="21" t="str">
        <f t="shared" si="22"/>
        <v/>
      </c>
      <c r="M258" s="22" t="str">
        <f t="shared" si="26"/>
        <v/>
      </c>
      <c r="N258" s="48"/>
      <c r="O258" s="54" t="str">
        <f>IF(N258="","",IFERROR(VLOOKUP(N258,EMPRESAS!$A:$C,3,FALSE),"NAO CADASTRADA"))</f>
        <v/>
      </c>
      <c r="P258" s="50"/>
      <c r="Q258" s="54" t="str">
        <f>IF(P258="","",IFERROR(VLOOKUP(P258,ATIVIDADES!$A:$C,3,FALSE),"NAO CADASTRADA"))</f>
        <v/>
      </c>
      <c r="R258" s="42"/>
      <c r="S258" s="48"/>
      <c r="T258" s="54" t="str">
        <f>IF(S258="","",IFERROR(VLOOKUP(S258,EMPRESAS!$A:$C,3,FALSE),"NAO CADASTRADA"))</f>
        <v/>
      </c>
      <c r="U258" s="50"/>
      <c r="V258" s="54" t="str">
        <f>IF(U258="","",IFERROR(VLOOKUP(U258,ATIVIDADES!$A:$C,3,FALSE),"NAO CADASTRADA"))</f>
        <v/>
      </c>
      <c r="W258" s="42"/>
      <c r="X258" s="48"/>
      <c r="Y258" s="54" t="str">
        <f>IF(X258="","",IFERROR(VLOOKUP(X258,EMPRESAS!$A:$C,3,FALSE),"NAO CADASTRADA"))</f>
        <v/>
      </c>
      <c r="Z258" s="50"/>
      <c r="AA258" s="54" t="str">
        <f>IF(Z258="","",IFERROR(VLOOKUP(Z258,ATIVIDADES!$A:$C,3,FALSE),"NAO CADASTRADA"))</f>
        <v/>
      </c>
      <c r="AB258" s="42"/>
      <c r="AC258" s="48"/>
      <c r="AD258" s="54" t="str">
        <f>IF(AC258="","",IFERROR(VLOOKUP(AC258,EMPRESAS!$A:$C,3,FALSE),"NAO CADASTRADA"))</f>
        <v/>
      </c>
      <c r="AE258" s="50"/>
      <c r="AF258" s="54" t="str">
        <f>IF(AE258="","",IFERROR(VLOOKUP(AE258,ATIVIDADES!$A:$C,3,FALSE),"NAO CADASTRADA"))</f>
        <v/>
      </c>
      <c r="AG258" s="42"/>
      <c r="AH258" s="48"/>
      <c r="AI258" s="54" t="str">
        <f>IF(AH258="","",IFERROR(VLOOKUP(AH258,EMPRESAS!$A:$C,3,FALSE),"NAO CADASTRADA"))</f>
        <v/>
      </c>
      <c r="AJ258" s="50"/>
      <c r="AK258" s="54" t="str">
        <f>IF(AJ258="","",IFERROR(VLOOKUP(AJ258,ATIVIDADES!$A:$C,3,FALSE),"NAO CADASTRADA"))</f>
        <v/>
      </c>
      <c r="AL258" s="42"/>
    </row>
    <row r="259" spans="1:38" x14ac:dyDescent="0.25">
      <c r="A259" s="26" t="str">
        <f t="shared" si="23"/>
        <v>OK</v>
      </c>
      <c r="B259" s="29">
        <f t="shared" si="24"/>
        <v>2487914866</v>
      </c>
      <c r="C259" s="30">
        <v>42347</v>
      </c>
      <c r="D259" s="18">
        <f t="shared" si="27"/>
        <v>42339</v>
      </c>
      <c r="E259" s="19" t="str">
        <f>IF(ISERROR(VLOOKUP(C259,FERIADOS!$A:$B,1,FALSE)),IF(WEEKDAY(C259)=1,"Dom",IF(WEEKDAY(C259)=2,"Seg",IF(WEEKDAY(C259)=3,"Ter",IF(WEEKDAY(C259)=4,"Qua",IF(WEEKDAY(C259)=5,"Qui",IF(WEEKDAY(C259)=6,"Sex","Sab")))))),"Feriado")</f>
        <v>Qua</v>
      </c>
      <c r="F259" s="32"/>
      <c r="G259" s="33"/>
      <c r="H259" s="33"/>
      <c r="I259" s="33"/>
      <c r="J259" s="21" t="str">
        <f t="shared" si="25"/>
        <v/>
      </c>
      <c r="K259" s="21">
        <f t="shared" si="21"/>
        <v>0</v>
      </c>
      <c r="L259" s="21" t="str">
        <f t="shared" si="22"/>
        <v/>
      </c>
      <c r="M259" s="22" t="str">
        <f t="shared" si="26"/>
        <v/>
      </c>
      <c r="N259" s="48"/>
      <c r="O259" s="54" t="str">
        <f>IF(N259="","",IFERROR(VLOOKUP(N259,EMPRESAS!$A:$C,3,FALSE),"NAO CADASTRADA"))</f>
        <v/>
      </c>
      <c r="P259" s="50"/>
      <c r="Q259" s="54" t="str">
        <f>IF(P259="","",IFERROR(VLOOKUP(P259,ATIVIDADES!$A:$C,3,FALSE),"NAO CADASTRADA"))</f>
        <v/>
      </c>
      <c r="R259" s="42"/>
      <c r="S259" s="48"/>
      <c r="T259" s="54" t="str">
        <f>IF(S259="","",IFERROR(VLOOKUP(S259,EMPRESAS!$A:$C,3,FALSE),"NAO CADASTRADA"))</f>
        <v/>
      </c>
      <c r="U259" s="50"/>
      <c r="V259" s="54" t="str">
        <f>IF(U259="","",IFERROR(VLOOKUP(U259,ATIVIDADES!$A:$C,3,FALSE),"NAO CADASTRADA"))</f>
        <v/>
      </c>
      <c r="W259" s="42"/>
      <c r="X259" s="48"/>
      <c r="Y259" s="54" t="str">
        <f>IF(X259="","",IFERROR(VLOOKUP(X259,EMPRESAS!$A:$C,3,FALSE),"NAO CADASTRADA"))</f>
        <v/>
      </c>
      <c r="Z259" s="50"/>
      <c r="AA259" s="54" t="str">
        <f>IF(Z259="","",IFERROR(VLOOKUP(Z259,ATIVIDADES!$A:$C,3,FALSE),"NAO CADASTRADA"))</f>
        <v/>
      </c>
      <c r="AB259" s="42"/>
      <c r="AC259" s="48"/>
      <c r="AD259" s="54" t="str">
        <f>IF(AC259="","",IFERROR(VLOOKUP(AC259,EMPRESAS!$A:$C,3,FALSE),"NAO CADASTRADA"))</f>
        <v/>
      </c>
      <c r="AE259" s="50"/>
      <c r="AF259" s="54" t="str">
        <f>IF(AE259="","",IFERROR(VLOOKUP(AE259,ATIVIDADES!$A:$C,3,FALSE),"NAO CADASTRADA"))</f>
        <v/>
      </c>
      <c r="AG259" s="42"/>
      <c r="AH259" s="48"/>
      <c r="AI259" s="54" t="str">
        <f>IF(AH259="","",IFERROR(VLOOKUP(AH259,EMPRESAS!$A:$C,3,FALSE),"NAO CADASTRADA"))</f>
        <v/>
      </c>
      <c r="AJ259" s="50"/>
      <c r="AK259" s="54" t="str">
        <f>IF(AJ259="","",IFERROR(VLOOKUP(AJ259,ATIVIDADES!$A:$C,3,FALSE),"NAO CADASTRADA"))</f>
        <v/>
      </c>
      <c r="AL259" s="42"/>
    </row>
    <row r="260" spans="1:38" x14ac:dyDescent="0.25">
      <c r="A260" s="26" t="str">
        <f t="shared" si="23"/>
        <v>OK</v>
      </c>
      <c r="B260" s="29">
        <f t="shared" si="24"/>
        <v>2487914866</v>
      </c>
      <c r="C260" s="30">
        <v>42348</v>
      </c>
      <c r="D260" s="18">
        <f t="shared" si="27"/>
        <v>42339</v>
      </c>
      <c r="E260" s="19" t="str">
        <f>IF(ISERROR(VLOOKUP(C260,FERIADOS!$A:$B,1,FALSE)),IF(WEEKDAY(C260)=1,"Dom",IF(WEEKDAY(C260)=2,"Seg",IF(WEEKDAY(C260)=3,"Ter",IF(WEEKDAY(C260)=4,"Qua",IF(WEEKDAY(C260)=5,"Qui",IF(WEEKDAY(C260)=6,"Sex","Sab")))))),"Feriado")</f>
        <v>Qui</v>
      </c>
      <c r="F260" s="32"/>
      <c r="G260" s="33"/>
      <c r="H260" s="33"/>
      <c r="I260" s="33"/>
      <c r="J260" s="21" t="str">
        <f t="shared" si="25"/>
        <v/>
      </c>
      <c r="K260" s="21">
        <f t="shared" si="21"/>
        <v>0</v>
      </c>
      <c r="L260" s="21" t="str">
        <f t="shared" si="22"/>
        <v/>
      </c>
      <c r="M260" s="22" t="str">
        <f t="shared" si="26"/>
        <v/>
      </c>
      <c r="N260" s="48"/>
      <c r="O260" s="54" t="str">
        <f>IF(N260="","",IFERROR(VLOOKUP(N260,EMPRESAS!$A:$C,3,FALSE),"NAO CADASTRADA"))</f>
        <v/>
      </c>
      <c r="P260" s="50"/>
      <c r="Q260" s="54" t="str">
        <f>IF(P260="","",IFERROR(VLOOKUP(P260,ATIVIDADES!$A:$C,3,FALSE),"NAO CADASTRADA"))</f>
        <v/>
      </c>
      <c r="R260" s="42"/>
      <c r="S260" s="48"/>
      <c r="T260" s="54" t="str">
        <f>IF(S260="","",IFERROR(VLOOKUP(S260,EMPRESAS!$A:$C,3,FALSE),"NAO CADASTRADA"))</f>
        <v/>
      </c>
      <c r="U260" s="50"/>
      <c r="V260" s="54" t="str">
        <f>IF(U260="","",IFERROR(VLOOKUP(U260,ATIVIDADES!$A:$C,3,FALSE),"NAO CADASTRADA"))</f>
        <v/>
      </c>
      <c r="W260" s="42"/>
      <c r="X260" s="48"/>
      <c r="Y260" s="54" t="str">
        <f>IF(X260="","",IFERROR(VLOOKUP(X260,EMPRESAS!$A:$C,3,FALSE),"NAO CADASTRADA"))</f>
        <v/>
      </c>
      <c r="Z260" s="50"/>
      <c r="AA260" s="54" t="str">
        <f>IF(Z260="","",IFERROR(VLOOKUP(Z260,ATIVIDADES!$A:$C,3,FALSE),"NAO CADASTRADA"))</f>
        <v/>
      </c>
      <c r="AB260" s="42"/>
      <c r="AC260" s="48"/>
      <c r="AD260" s="54" t="str">
        <f>IF(AC260="","",IFERROR(VLOOKUP(AC260,EMPRESAS!$A:$C,3,FALSE),"NAO CADASTRADA"))</f>
        <v/>
      </c>
      <c r="AE260" s="50"/>
      <c r="AF260" s="54" t="str">
        <f>IF(AE260="","",IFERROR(VLOOKUP(AE260,ATIVIDADES!$A:$C,3,FALSE),"NAO CADASTRADA"))</f>
        <v/>
      </c>
      <c r="AG260" s="42"/>
      <c r="AH260" s="48"/>
      <c r="AI260" s="54" t="str">
        <f>IF(AH260="","",IFERROR(VLOOKUP(AH260,EMPRESAS!$A:$C,3,FALSE),"NAO CADASTRADA"))</f>
        <v/>
      </c>
      <c r="AJ260" s="50"/>
      <c r="AK260" s="54" t="str">
        <f>IF(AJ260="","",IFERROR(VLOOKUP(AJ260,ATIVIDADES!$A:$C,3,FALSE),"NAO CADASTRADA"))</f>
        <v/>
      </c>
      <c r="AL260" s="42"/>
    </row>
    <row r="261" spans="1:38" x14ac:dyDescent="0.25">
      <c r="A261" s="26" t="str">
        <f t="shared" si="23"/>
        <v>OK</v>
      </c>
      <c r="B261" s="29">
        <f t="shared" si="24"/>
        <v>2487914866</v>
      </c>
      <c r="C261" s="30">
        <v>42349</v>
      </c>
      <c r="D261" s="18">
        <f t="shared" si="27"/>
        <v>42339</v>
      </c>
      <c r="E261" s="19" t="str">
        <f>IF(ISERROR(VLOOKUP(C261,FERIADOS!$A:$B,1,FALSE)),IF(WEEKDAY(C261)=1,"Dom",IF(WEEKDAY(C261)=2,"Seg",IF(WEEKDAY(C261)=3,"Ter",IF(WEEKDAY(C261)=4,"Qua",IF(WEEKDAY(C261)=5,"Qui",IF(WEEKDAY(C261)=6,"Sex","Sab")))))),"Feriado")</f>
        <v>Sex</v>
      </c>
      <c r="F261" s="32"/>
      <c r="G261" s="33"/>
      <c r="H261" s="33"/>
      <c r="I261" s="33"/>
      <c r="J261" s="21" t="str">
        <f t="shared" si="25"/>
        <v/>
      </c>
      <c r="K261" s="21">
        <f t="shared" si="21"/>
        <v>0</v>
      </c>
      <c r="L261" s="21" t="str">
        <f t="shared" si="22"/>
        <v/>
      </c>
      <c r="M261" s="22" t="str">
        <f t="shared" si="26"/>
        <v/>
      </c>
      <c r="N261" s="48"/>
      <c r="O261" s="54" t="str">
        <f>IF(N261="","",IFERROR(VLOOKUP(N261,EMPRESAS!$A:$C,3,FALSE),"NAO CADASTRADA"))</f>
        <v/>
      </c>
      <c r="P261" s="50"/>
      <c r="Q261" s="54" t="str">
        <f>IF(P261="","",IFERROR(VLOOKUP(P261,ATIVIDADES!$A:$C,3,FALSE),"NAO CADASTRADA"))</f>
        <v/>
      </c>
      <c r="R261" s="42"/>
      <c r="S261" s="48"/>
      <c r="T261" s="54" t="str">
        <f>IF(S261="","",IFERROR(VLOOKUP(S261,EMPRESAS!$A:$C,3,FALSE),"NAO CADASTRADA"))</f>
        <v/>
      </c>
      <c r="U261" s="50"/>
      <c r="V261" s="54" t="str">
        <f>IF(U261="","",IFERROR(VLOOKUP(U261,ATIVIDADES!$A:$C,3,FALSE),"NAO CADASTRADA"))</f>
        <v/>
      </c>
      <c r="W261" s="42"/>
      <c r="X261" s="48"/>
      <c r="Y261" s="54" t="str">
        <f>IF(X261="","",IFERROR(VLOOKUP(X261,EMPRESAS!$A:$C,3,FALSE),"NAO CADASTRADA"))</f>
        <v/>
      </c>
      <c r="Z261" s="50"/>
      <c r="AA261" s="54" t="str">
        <f>IF(Z261="","",IFERROR(VLOOKUP(Z261,ATIVIDADES!$A:$C,3,FALSE),"NAO CADASTRADA"))</f>
        <v/>
      </c>
      <c r="AB261" s="42"/>
      <c r="AC261" s="48"/>
      <c r="AD261" s="54" t="str">
        <f>IF(AC261="","",IFERROR(VLOOKUP(AC261,EMPRESAS!$A:$C,3,FALSE),"NAO CADASTRADA"))</f>
        <v/>
      </c>
      <c r="AE261" s="50"/>
      <c r="AF261" s="54" t="str">
        <f>IF(AE261="","",IFERROR(VLOOKUP(AE261,ATIVIDADES!$A:$C,3,FALSE),"NAO CADASTRADA"))</f>
        <v/>
      </c>
      <c r="AG261" s="42"/>
      <c r="AH261" s="48"/>
      <c r="AI261" s="54" t="str">
        <f>IF(AH261="","",IFERROR(VLOOKUP(AH261,EMPRESAS!$A:$C,3,FALSE),"NAO CADASTRADA"))</f>
        <v/>
      </c>
      <c r="AJ261" s="50"/>
      <c r="AK261" s="54" t="str">
        <f>IF(AJ261="","",IFERROR(VLOOKUP(AJ261,ATIVIDADES!$A:$C,3,FALSE),"NAO CADASTRADA"))</f>
        <v/>
      </c>
      <c r="AL261" s="42"/>
    </row>
    <row r="262" spans="1:38" x14ac:dyDescent="0.25">
      <c r="A262" s="26" t="str">
        <f t="shared" si="23"/>
        <v>OK</v>
      </c>
      <c r="B262" s="29">
        <f t="shared" si="24"/>
        <v>2487914866</v>
      </c>
      <c r="C262" s="30">
        <v>42350</v>
      </c>
      <c r="D262" s="18">
        <f t="shared" si="27"/>
        <v>42339</v>
      </c>
      <c r="E262" s="19" t="str">
        <f>IF(ISERROR(VLOOKUP(C262,FERIADOS!$A:$B,1,FALSE)),IF(WEEKDAY(C262)=1,"Dom",IF(WEEKDAY(C262)=2,"Seg",IF(WEEKDAY(C262)=3,"Ter",IF(WEEKDAY(C262)=4,"Qua",IF(WEEKDAY(C262)=5,"Qui",IF(WEEKDAY(C262)=6,"Sex","Sab")))))),"Feriado")</f>
        <v>Sab</v>
      </c>
      <c r="F262" s="32"/>
      <c r="G262" s="33"/>
      <c r="H262" s="33"/>
      <c r="I262" s="33"/>
      <c r="J262" s="21" t="str">
        <f t="shared" si="25"/>
        <v/>
      </c>
      <c r="K262" s="21">
        <f t="shared" si="21"/>
        <v>0</v>
      </c>
      <c r="L262" s="21" t="str">
        <f t="shared" si="22"/>
        <v/>
      </c>
      <c r="M262" s="22" t="str">
        <f t="shared" si="26"/>
        <v/>
      </c>
      <c r="N262" s="48"/>
      <c r="O262" s="54" t="str">
        <f>IF(N262="","",IFERROR(VLOOKUP(N262,EMPRESAS!$A:$C,3,FALSE),"NAO CADASTRADA"))</f>
        <v/>
      </c>
      <c r="P262" s="50"/>
      <c r="Q262" s="54" t="str">
        <f>IF(P262="","",IFERROR(VLOOKUP(P262,ATIVIDADES!$A:$C,3,FALSE),"NAO CADASTRADA"))</f>
        <v/>
      </c>
      <c r="R262" s="42"/>
      <c r="S262" s="48"/>
      <c r="T262" s="54" t="str">
        <f>IF(S262="","",IFERROR(VLOOKUP(S262,EMPRESAS!$A:$C,3,FALSE),"NAO CADASTRADA"))</f>
        <v/>
      </c>
      <c r="U262" s="50"/>
      <c r="V262" s="54" t="str">
        <f>IF(U262="","",IFERROR(VLOOKUP(U262,ATIVIDADES!$A:$C,3,FALSE),"NAO CADASTRADA"))</f>
        <v/>
      </c>
      <c r="W262" s="42"/>
      <c r="X262" s="48"/>
      <c r="Y262" s="54" t="str">
        <f>IF(X262="","",IFERROR(VLOOKUP(X262,EMPRESAS!$A:$C,3,FALSE),"NAO CADASTRADA"))</f>
        <v/>
      </c>
      <c r="Z262" s="50"/>
      <c r="AA262" s="54" t="str">
        <f>IF(Z262="","",IFERROR(VLOOKUP(Z262,ATIVIDADES!$A:$C,3,FALSE),"NAO CADASTRADA"))</f>
        <v/>
      </c>
      <c r="AB262" s="42"/>
      <c r="AC262" s="48"/>
      <c r="AD262" s="54" t="str">
        <f>IF(AC262="","",IFERROR(VLOOKUP(AC262,EMPRESAS!$A:$C,3,FALSE),"NAO CADASTRADA"))</f>
        <v/>
      </c>
      <c r="AE262" s="50"/>
      <c r="AF262" s="54" t="str">
        <f>IF(AE262="","",IFERROR(VLOOKUP(AE262,ATIVIDADES!$A:$C,3,FALSE),"NAO CADASTRADA"))</f>
        <v/>
      </c>
      <c r="AG262" s="42"/>
      <c r="AH262" s="48"/>
      <c r="AI262" s="54" t="str">
        <f>IF(AH262="","",IFERROR(VLOOKUP(AH262,EMPRESAS!$A:$C,3,FALSE),"NAO CADASTRADA"))</f>
        <v/>
      </c>
      <c r="AJ262" s="50"/>
      <c r="AK262" s="54" t="str">
        <f>IF(AJ262="","",IFERROR(VLOOKUP(AJ262,ATIVIDADES!$A:$C,3,FALSE),"NAO CADASTRADA"))</f>
        <v/>
      </c>
      <c r="AL262" s="42"/>
    </row>
    <row r="263" spans="1:38" x14ac:dyDescent="0.25">
      <c r="A263" s="26" t="str">
        <f t="shared" si="23"/>
        <v>OK</v>
      </c>
      <c r="B263" s="29">
        <f t="shared" si="24"/>
        <v>2487914866</v>
      </c>
      <c r="C263" s="30">
        <v>42351</v>
      </c>
      <c r="D263" s="18">
        <f t="shared" si="27"/>
        <v>42339</v>
      </c>
      <c r="E263" s="19" t="str">
        <f>IF(ISERROR(VLOOKUP(C263,FERIADOS!$A:$B,1,FALSE)),IF(WEEKDAY(C263)=1,"Dom",IF(WEEKDAY(C263)=2,"Seg",IF(WEEKDAY(C263)=3,"Ter",IF(WEEKDAY(C263)=4,"Qua",IF(WEEKDAY(C263)=5,"Qui",IF(WEEKDAY(C263)=6,"Sex","Sab")))))),"Feriado")</f>
        <v>Dom</v>
      </c>
      <c r="F263" s="32"/>
      <c r="G263" s="33"/>
      <c r="H263" s="33"/>
      <c r="I263" s="33"/>
      <c r="J263" s="21" t="str">
        <f t="shared" si="25"/>
        <v/>
      </c>
      <c r="K263" s="21">
        <f t="shared" ref="K263:K326" si="28">SUM(R263,W263,AB263,AG263,AL263)</f>
        <v>0</v>
      </c>
      <c r="L263" s="21" t="str">
        <f t="shared" ref="L263:L326" si="29">IF(OR(E263="Sab",E263="Dom",E263="Feriado"),J263,IF(J263="","",IF(J263&lt;=$M$2,0,J263-$M$2)))</f>
        <v/>
      </c>
      <c r="M263" s="22" t="str">
        <f t="shared" si="26"/>
        <v/>
      </c>
      <c r="N263" s="48"/>
      <c r="O263" s="54" t="str">
        <f>IF(N263="","",IFERROR(VLOOKUP(N263,EMPRESAS!$A:$C,3,FALSE),"NAO CADASTRADA"))</f>
        <v/>
      </c>
      <c r="P263" s="50"/>
      <c r="Q263" s="54" t="str">
        <f>IF(P263="","",IFERROR(VLOOKUP(P263,ATIVIDADES!$A:$C,3,FALSE),"NAO CADASTRADA"))</f>
        <v/>
      </c>
      <c r="R263" s="42"/>
      <c r="S263" s="48"/>
      <c r="T263" s="54" t="str">
        <f>IF(S263="","",IFERROR(VLOOKUP(S263,EMPRESAS!$A:$C,3,FALSE),"NAO CADASTRADA"))</f>
        <v/>
      </c>
      <c r="U263" s="50"/>
      <c r="V263" s="54" t="str">
        <f>IF(U263="","",IFERROR(VLOOKUP(U263,ATIVIDADES!$A:$C,3,FALSE),"NAO CADASTRADA"))</f>
        <v/>
      </c>
      <c r="W263" s="42"/>
      <c r="X263" s="48"/>
      <c r="Y263" s="54" t="str">
        <f>IF(X263="","",IFERROR(VLOOKUP(X263,EMPRESAS!$A:$C,3,FALSE),"NAO CADASTRADA"))</f>
        <v/>
      </c>
      <c r="Z263" s="50"/>
      <c r="AA263" s="54" t="str">
        <f>IF(Z263="","",IFERROR(VLOOKUP(Z263,ATIVIDADES!$A:$C,3,FALSE),"NAO CADASTRADA"))</f>
        <v/>
      </c>
      <c r="AB263" s="42"/>
      <c r="AC263" s="48"/>
      <c r="AD263" s="54" t="str">
        <f>IF(AC263="","",IFERROR(VLOOKUP(AC263,EMPRESAS!$A:$C,3,FALSE),"NAO CADASTRADA"))</f>
        <v/>
      </c>
      <c r="AE263" s="50"/>
      <c r="AF263" s="54" t="str">
        <f>IF(AE263="","",IFERROR(VLOOKUP(AE263,ATIVIDADES!$A:$C,3,FALSE),"NAO CADASTRADA"))</f>
        <v/>
      </c>
      <c r="AG263" s="42"/>
      <c r="AH263" s="48"/>
      <c r="AI263" s="54" t="str">
        <f>IF(AH263="","",IFERROR(VLOOKUP(AH263,EMPRESAS!$A:$C,3,FALSE),"NAO CADASTRADA"))</f>
        <v/>
      </c>
      <c r="AJ263" s="50"/>
      <c r="AK263" s="54" t="str">
        <f>IF(AJ263="","",IFERROR(VLOOKUP(AJ263,ATIVIDADES!$A:$C,3,FALSE),"NAO CADASTRADA"))</f>
        <v/>
      </c>
      <c r="AL263" s="42"/>
    </row>
    <row r="264" spans="1:38" x14ac:dyDescent="0.25">
      <c r="A264" s="26" t="str">
        <f t="shared" ref="A264:A327" si="30">IF(J264="","OK",IF(K264&lt;&gt;J264,"PENDENTE","OK"))</f>
        <v>OK</v>
      </c>
      <c r="B264" s="29">
        <f t="shared" ref="B264:B327" si="31">$D$2</f>
        <v>2487914866</v>
      </c>
      <c r="C264" s="30">
        <v>42352</v>
      </c>
      <c r="D264" s="18">
        <f t="shared" si="27"/>
        <v>42339</v>
      </c>
      <c r="E264" s="19" t="str">
        <f>IF(ISERROR(VLOOKUP(C264,FERIADOS!$A:$B,1,FALSE)),IF(WEEKDAY(C264)=1,"Dom",IF(WEEKDAY(C264)=2,"Seg",IF(WEEKDAY(C264)=3,"Ter",IF(WEEKDAY(C264)=4,"Qua",IF(WEEKDAY(C264)=5,"Qui",IF(WEEKDAY(C264)=6,"Sex","Sab")))))),"Feriado")</f>
        <v>Seg</v>
      </c>
      <c r="F264" s="32"/>
      <c r="G264" s="33"/>
      <c r="H264" s="33"/>
      <c r="I264" s="33"/>
      <c r="J264" s="21" t="str">
        <f t="shared" ref="J264:J327" si="32">IF(OR(F264="",G264="",H264="",I264=""),"",I264-H264+G264-F264)</f>
        <v/>
      </c>
      <c r="K264" s="21">
        <f t="shared" si="28"/>
        <v>0</v>
      </c>
      <c r="L264" s="21" t="str">
        <f t="shared" si="29"/>
        <v/>
      </c>
      <c r="M264" s="22" t="str">
        <f t="shared" ref="M264:M327" si="33">IF(J264="","",IF(OR(E264="Sab",E264="Dom",E264="Feriado"),0,IF(J264&gt;=$M$2,0,$M$2-J264)))</f>
        <v/>
      </c>
      <c r="N264" s="48"/>
      <c r="O264" s="54" t="str">
        <f>IF(N264="","",IFERROR(VLOOKUP(N264,EMPRESAS!$A:$C,3,FALSE),"NAO CADASTRADA"))</f>
        <v/>
      </c>
      <c r="P264" s="50"/>
      <c r="Q264" s="54" t="str">
        <f>IF(P264="","",IFERROR(VLOOKUP(P264,ATIVIDADES!$A:$C,3,FALSE),"NAO CADASTRADA"))</f>
        <v/>
      </c>
      <c r="R264" s="42"/>
      <c r="S264" s="48"/>
      <c r="T264" s="54" t="str">
        <f>IF(S264="","",IFERROR(VLOOKUP(S264,EMPRESAS!$A:$C,3,FALSE),"NAO CADASTRADA"))</f>
        <v/>
      </c>
      <c r="U264" s="50"/>
      <c r="V264" s="54" t="str">
        <f>IF(U264="","",IFERROR(VLOOKUP(U264,ATIVIDADES!$A:$C,3,FALSE),"NAO CADASTRADA"))</f>
        <v/>
      </c>
      <c r="W264" s="42"/>
      <c r="X264" s="48"/>
      <c r="Y264" s="54" t="str">
        <f>IF(X264="","",IFERROR(VLOOKUP(X264,EMPRESAS!$A:$C,3,FALSE),"NAO CADASTRADA"))</f>
        <v/>
      </c>
      <c r="Z264" s="50"/>
      <c r="AA264" s="54" t="str">
        <f>IF(Z264="","",IFERROR(VLOOKUP(Z264,ATIVIDADES!$A:$C,3,FALSE),"NAO CADASTRADA"))</f>
        <v/>
      </c>
      <c r="AB264" s="42"/>
      <c r="AC264" s="48"/>
      <c r="AD264" s="54" t="str">
        <f>IF(AC264="","",IFERROR(VLOOKUP(AC264,EMPRESAS!$A:$C,3,FALSE),"NAO CADASTRADA"))</f>
        <v/>
      </c>
      <c r="AE264" s="50"/>
      <c r="AF264" s="54" t="str">
        <f>IF(AE264="","",IFERROR(VLOOKUP(AE264,ATIVIDADES!$A:$C,3,FALSE),"NAO CADASTRADA"))</f>
        <v/>
      </c>
      <c r="AG264" s="42"/>
      <c r="AH264" s="48"/>
      <c r="AI264" s="54" t="str">
        <f>IF(AH264="","",IFERROR(VLOOKUP(AH264,EMPRESAS!$A:$C,3,FALSE),"NAO CADASTRADA"))</f>
        <v/>
      </c>
      <c r="AJ264" s="50"/>
      <c r="AK264" s="54" t="str">
        <f>IF(AJ264="","",IFERROR(VLOOKUP(AJ264,ATIVIDADES!$A:$C,3,FALSE),"NAO CADASTRADA"))</f>
        <v/>
      </c>
      <c r="AL264" s="42"/>
    </row>
    <row r="265" spans="1:38" x14ac:dyDescent="0.25">
      <c r="A265" s="26" t="str">
        <f t="shared" si="30"/>
        <v>OK</v>
      </c>
      <c r="B265" s="29">
        <f t="shared" si="31"/>
        <v>2487914866</v>
      </c>
      <c r="C265" s="30">
        <v>42353</v>
      </c>
      <c r="D265" s="18">
        <f t="shared" ref="D265:D328" si="34">IF(MONTH(C265)=MONTH(C264),D264,C265)</f>
        <v>42339</v>
      </c>
      <c r="E265" s="19" t="str">
        <f>IF(ISERROR(VLOOKUP(C265,FERIADOS!$A:$B,1,FALSE)),IF(WEEKDAY(C265)=1,"Dom",IF(WEEKDAY(C265)=2,"Seg",IF(WEEKDAY(C265)=3,"Ter",IF(WEEKDAY(C265)=4,"Qua",IF(WEEKDAY(C265)=5,"Qui",IF(WEEKDAY(C265)=6,"Sex","Sab")))))),"Feriado")</f>
        <v>Ter</v>
      </c>
      <c r="F265" s="32"/>
      <c r="G265" s="33"/>
      <c r="H265" s="33"/>
      <c r="I265" s="33"/>
      <c r="J265" s="21" t="str">
        <f t="shared" si="32"/>
        <v/>
      </c>
      <c r="K265" s="21">
        <f t="shared" si="28"/>
        <v>0</v>
      </c>
      <c r="L265" s="21" t="str">
        <f t="shared" si="29"/>
        <v/>
      </c>
      <c r="M265" s="22" t="str">
        <f t="shared" si="33"/>
        <v/>
      </c>
      <c r="N265" s="48"/>
      <c r="O265" s="54" t="str">
        <f>IF(N265="","",IFERROR(VLOOKUP(N265,EMPRESAS!$A:$C,3,FALSE),"NAO CADASTRADA"))</f>
        <v/>
      </c>
      <c r="P265" s="50"/>
      <c r="Q265" s="54" t="str">
        <f>IF(P265="","",IFERROR(VLOOKUP(P265,ATIVIDADES!$A:$C,3,FALSE),"NAO CADASTRADA"))</f>
        <v/>
      </c>
      <c r="R265" s="42"/>
      <c r="S265" s="48"/>
      <c r="T265" s="54" t="str">
        <f>IF(S265="","",IFERROR(VLOOKUP(S265,EMPRESAS!$A:$C,3,FALSE),"NAO CADASTRADA"))</f>
        <v/>
      </c>
      <c r="U265" s="50"/>
      <c r="V265" s="54" t="str">
        <f>IF(U265="","",IFERROR(VLOOKUP(U265,ATIVIDADES!$A:$C,3,FALSE),"NAO CADASTRADA"))</f>
        <v/>
      </c>
      <c r="W265" s="42"/>
      <c r="X265" s="48"/>
      <c r="Y265" s="54" t="str">
        <f>IF(X265="","",IFERROR(VLOOKUP(X265,EMPRESAS!$A:$C,3,FALSE),"NAO CADASTRADA"))</f>
        <v/>
      </c>
      <c r="Z265" s="50"/>
      <c r="AA265" s="54" t="str">
        <f>IF(Z265="","",IFERROR(VLOOKUP(Z265,ATIVIDADES!$A:$C,3,FALSE),"NAO CADASTRADA"))</f>
        <v/>
      </c>
      <c r="AB265" s="42"/>
      <c r="AC265" s="48"/>
      <c r="AD265" s="54" t="str">
        <f>IF(AC265="","",IFERROR(VLOOKUP(AC265,EMPRESAS!$A:$C,3,FALSE),"NAO CADASTRADA"))</f>
        <v/>
      </c>
      <c r="AE265" s="50"/>
      <c r="AF265" s="54" t="str">
        <f>IF(AE265="","",IFERROR(VLOOKUP(AE265,ATIVIDADES!$A:$C,3,FALSE),"NAO CADASTRADA"))</f>
        <v/>
      </c>
      <c r="AG265" s="42"/>
      <c r="AH265" s="48"/>
      <c r="AI265" s="54" t="str">
        <f>IF(AH265="","",IFERROR(VLOOKUP(AH265,EMPRESAS!$A:$C,3,FALSE),"NAO CADASTRADA"))</f>
        <v/>
      </c>
      <c r="AJ265" s="50"/>
      <c r="AK265" s="54" t="str">
        <f>IF(AJ265="","",IFERROR(VLOOKUP(AJ265,ATIVIDADES!$A:$C,3,FALSE),"NAO CADASTRADA"))</f>
        <v/>
      </c>
      <c r="AL265" s="42"/>
    </row>
    <row r="266" spans="1:38" x14ac:dyDescent="0.25">
      <c r="A266" s="26" t="str">
        <f t="shared" si="30"/>
        <v>OK</v>
      </c>
      <c r="B266" s="29">
        <f t="shared" si="31"/>
        <v>2487914866</v>
      </c>
      <c r="C266" s="30">
        <v>42354</v>
      </c>
      <c r="D266" s="18">
        <f t="shared" si="34"/>
        <v>42339</v>
      </c>
      <c r="E266" s="19" t="str">
        <f>IF(ISERROR(VLOOKUP(C266,FERIADOS!$A:$B,1,FALSE)),IF(WEEKDAY(C266)=1,"Dom",IF(WEEKDAY(C266)=2,"Seg",IF(WEEKDAY(C266)=3,"Ter",IF(WEEKDAY(C266)=4,"Qua",IF(WEEKDAY(C266)=5,"Qui",IF(WEEKDAY(C266)=6,"Sex","Sab")))))),"Feriado")</f>
        <v>Qua</v>
      </c>
      <c r="F266" s="32"/>
      <c r="G266" s="33"/>
      <c r="H266" s="33"/>
      <c r="I266" s="33"/>
      <c r="J266" s="21" t="str">
        <f t="shared" si="32"/>
        <v/>
      </c>
      <c r="K266" s="21">
        <f t="shared" si="28"/>
        <v>0</v>
      </c>
      <c r="L266" s="21" t="str">
        <f t="shared" si="29"/>
        <v/>
      </c>
      <c r="M266" s="22" t="str">
        <f t="shared" si="33"/>
        <v/>
      </c>
      <c r="N266" s="48"/>
      <c r="O266" s="54" t="str">
        <f>IF(N266="","",IFERROR(VLOOKUP(N266,EMPRESAS!$A:$C,3,FALSE),"NAO CADASTRADA"))</f>
        <v/>
      </c>
      <c r="P266" s="50"/>
      <c r="Q266" s="54" t="str">
        <f>IF(P266="","",IFERROR(VLOOKUP(P266,ATIVIDADES!$A:$C,3,FALSE),"NAO CADASTRADA"))</f>
        <v/>
      </c>
      <c r="R266" s="42"/>
      <c r="S266" s="48"/>
      <c r="T266" s="54" t="str">
        <f>IF(S266="","",IFERROR(VLOOKUP(S266,EMPRESAS!$A:$C,3,FALSE),"NAO CADASTRADA"))</f>
        <v/>
      </c>
      <c r="U266" s="50"/>
      <c r="V266" s="54" t="str">
        <f>IF(U266="","",IFERROR(VLOOKUP(U266,ATIVIDADES!$A:$C,3,FALSE),"NAO CADASTRADA"))</f>
        <v/>
      </c>
      <c r="W266" s="42"/>
      <c r="X266" s="48"/>
      <c r="Y266" s="54" t="str">
        <f>IF(X266="","",IFERROR(VLOOKUP(X266,EMPRESAS!$A:$C,3,FALSE),"NAO CADASTRADA"))</f>
        <v/>
      </c>
      <c r="Z266" s="50"/>
      <c r="AA266" s="54" t="str">
        <f>IF(Z266="","",IFERROR(VLOOKUP(Z266,ATIVIDADES!$A:$C,3,FALSE),"NAO CADASTRADA"))</f>
        <v/>
      </c>
      <c r="AB266" s="42"/>
      <c r="AC266" s="48"/>
      <c r="AD266" s="54" t="str">
        <f>IF(AC266="","",IFERROR(VLOOKUP(AC266,EMPRESAS!$A:$C,3,FALSE),"NAO CADASTRADA"))</f>
        <v/>
      </c>
      <c r="AE266" s="50"/>
      <c r="AF266" s="54" t="str">
        <f>IF(AE266="","",IFERROR(VLOOKUP(AE266,ATIVIDADES!$A:$C,3,FALSE),"NAO CADASTRADA"))</f>
        <v/>
      </c>
      <c r="AG266" s="42"/>
      <c r="AH266" s="48"/>
      <c r="AI266" s="54" t="str">
        <f>IF(AH266="","",IFERROR(VLOOKUP(AH266,EMPRESAS!$A:$C,3,FALSE),"NAO CADASTRADA"))</f>
        <v/>
      </c>
      <c r="AJ266" s="50"/>
      <c r="AK266" s="54" t="str">
        <f>IF(AJ266="","",IFERROR(VLOOKUP(AJ266,ATIVIDADES!$A:$C,3,FALSE),"NAO CADASTRADA"))</f>
        <v/>
      </c>
      <c r="AL266" s="42"/>
    </row>
    <row r="267" spans="1:38" x14ac:dyDescent="0.25">
      <c r="A267" s="26" t="str">
        <f t="shared" si="30"/>
        <v>OK</v>
      </c>
      <c r="B267" s="29">
        <f t="shared" si="31"/>
        <v>2487914866</v>
      </c>
      <c r="C267" s="30">
        <v>42355</v>
      </c>
      <c r="D267" s="18">
        <f t="shared" si="34"/>
        <v>42339</v>
      </c>
      <c r="E267" s="19" t="str">
        <f>IF(ISERROR(VLOOKUP(C267,FERIADOS!$A:$B,1,FALSE)),IF(WEEKDAY(C267)=1,"Dom",IF(WEEKDAY(C267)=2,"Seg",IF(WEEKDAY(C267)=3,"Ter",IF(WEEKDAY(C267)=4,"Qua",IF(WEEKDAY(C267)=5,"Qui",IF(WEEKDAY(C267)=6,"Sex","Sab")))))),"Feriado")</f>
        <v>Qui</v>
      </c>
      <c r="F267" s="32"/>
      <c r="G267" s="33"/>
      <c r="H267" s="33"/>
      <c r="I267" s="33"/>
      <c r="J267" s="21" t="str">
        <f t="shared" si="32"/>
        <v/>
      </c>
      <c r="K267" s="21">
        <f t="shared" si="28"/>
        <v>0</v>
      </c>
      <c r="L267" s="21" t="str">
        <f t="shared" si="29"/>
        <v/>
      </c>
      <c r="M267" s="22" t="str">
        <f t="shared" si="33"/>
        <v/>
      </c>
      <c r="N267" s="48"/>
      <c r="O267" s="54" t="str">
        <f>IF(N267="","",IFERROR(VLOOKUP(N267,EMPRESAS!$A:$C,3,FALSE),"NAO CADASTRADA"))</f>
        <v/>
      </c>
      <c r="P267" s="50"/>
      <c r="Q267" s="54" t="str">
        <f>IF(P267="","",IFERROR(VLOOKUP(P267,ATIVIDADES!$A:$C,3,FALSE),"NAO CADASTRADA"))</f>
        <v/>
      </c>
      <c r="R267" s="42"/>
      <c r="S267" s="48"/>
      <c r="T267" s="54" t="str">
        <f>IF(S267="","",IFERROR(VLOOKUP(S267,EMPRESAS!$A:$C,3,FALSE),"NAO CADASTRADA"))</f>
        <v/>
      </c>
      <c r="U267" s="50"/>
      <c r="V267" s="54" t="str">
        <f>IF(U267="","",IFERROR(VLOOKUP(U267,ATIVIDADES!$A:$C,3,FALSE),"NAO CADASTRADA"))</f>
        <v/>
      </c>
      <c r="W267" s="42"/>
      <c r="X267" s="48"/>
      <c r="Y267" s="54" t="str">
        <f>IF(X267="","",IFERROR(VLOOKUP(X267,EMPRESAS!$A:$C,3,FALSE),"NAO CADASTRADA"))</f>
        <v/>
      </c>
      <c r="Z267" s="50"/>
      <c r="AA267" s="54" t="str">
        <f>IF(Z267="","",IFERROR(VLOOKUP(Z267,ATIVIDADES!$A:$C,3,FALSE),"NAO CADASTRADA"))</f>
        <v/>
      </c>
      <c r="AB267" s="42"/>
      <c r="AC267" s="48"/>
      <c r="AD267" s="54" t="str">
        <f>IF(AC267="","",IFERROR(VLOOKUP(AC267,EMPRESAS!$A:$C,3,FALSE),"NAO CADASTRADA"))</f>
        <v/>
      </c>
      <c r="AE267" s="50"/>
      <c r="AF267" s="54" t="str">
        <f>IF(AE267="","",IFERROR(VLOOKUP(AE267,ATIVIDADES!$A:$C,3,FALSE),"NAO CADASTRADA"))</f>
        <v/>
      </c>
      <c r="AG267" s="42"/>
      <c r="AH267" s="48"/>
      <c r="AI267" s="54" t="str">
        <f>IF(AH267="","",IFERROR(VLOOKUP(AH267,EMPRESAS!$A:$C,3,FALSE),"NAO CADASTRADA"))</f>
        <v/>
      </c>
      <c r="AJ267" s="50"/>
      <c r="AK267" s="54" t="str">
        <f>IF(AJ267="","",IFERROR(VLOOKUP(AJ267,ATIVIDADES!$A:$C,3,FALSE),"NAO CADASTRADA"))</f>
        <v/>
      </c>
      <c r="AL267" s="42"/>
    </row>
    <row r="268" spans="1:38" x14ac:dyDescent="0.25">
      <c r="A268" s="26" t="str">
        <f t="shared" si="30"/>
        <v>OK</v>
      </c>
      <c r="B268" s="29">
        <f t="shared" si="31"/>
        <v>2487914866</v>
      </c>
      <c r="C268" s="30">
        <v>42356</v>
      </c>
      <c r="D268" s="18">
        <f t="shared" si="34"/>
        <v>42339</v>
      </c>
      <c r="E268" s="19" t="str">
        <f>IF(ISERROR(VLOOKUP(C268,FERIADOS!$A:$B,1,FALSE)),IF(WEEKDAY(C268)=1,"Dom",IF(WEEKDAY(C268)=2,"Seg",IF(WEEKDAY(C268)=3,"Ter",IF(WEEKDAY(C268)=4,"Qua",IF(WEEKDAY(C268)=5,"Qui",IF(WEEKDAY(C268)=6,"Sex","Sab")))))),"Feriado")</f>
        <v>Sex</v>
      </c>
      <c r="F268" s="32"/>
      <c r="G268" s="33"/>
      <c r="H268" s="33"/>
      <c r="I268" s="33"/>
      <c r="J268" s="21" t="str">
        <f t="shared" si="32"/>
        <v/>
      </c>
      <c r="K268" s="21">
        <f t="shared" si="28"/>
        <v>0</v>
      </c>
      <c r="L268" s="21" t="str">
        <f t="shared" si="29"/>
        <v/>
      </c>
      <c r="M268" s="22" t="str">
        <f t="shared" si="33"/>
        <v/>
      </c>
      <c r="N268" s="48"/>
      <c r="O268" s="54" t="str">
        <f>IF(N268="","",IFERROR(VLOOKUP(N268,EMPRESAS!$A:$C,3,FALSE),"NAO CADASTRADA"))</f>
        <v/>
      </c>
      <c r="P268" s="50"/>
      <c r="Q268" s="54" t="str">
        <f>IF(P268="","",IFERROR(VLOOKUP(P268,ATIVIDADES!$A:$C,3,FALSE),"NAO CADASTRADA"))</f>
        <v/>
      </c>
      <c r="R268" s="42"/>
      <c r="S268" s="48"/>
      <c r="T268" s="54" t="str">
        <f>IF(S268="","",IFERROR(VLOOKUP(S268,EMPRESAS!$A:$C,3,FALSE),"NAO CADASTRADA"))</f>
        <v/>
      </c>
      <c r="U268" s="50"/>
      <c r="V268" s="54" t="str">
        <f>IF(U268="","",IFERROR(VLOOKUP(U268,ATIVIDADES!$A:$C,3,FALSE),"NAO CADASTRADA"))</f>
        <v/>
      </c>
      <c r="W268" s="42"/>
      <c r="X268" s="48"/>
      <c r="Y268" s="54" t="str">
        <f>IF(X268="","",IFERROR(VLOOKUP(X268,EMPRESAS!$A:$C,3,FALSE),"NAO CADASTRADA"))</f>
        <v/>
      </c>
      <c r="Z268" s="50"/>
      <c r="AA268" s="54" t="str">
        <f>IF(Z268="","",IFERROR(VLOOKUP(Z268,ATIVIDADES!$A:$C,3,FALSE),"NAO CADASTRADA"))</f>
        <v/>
      </c>
      <c r="AB268" s="42"/>
      <c r="AC268" s="48"/>
      <c r="AD268" s="54" t="str">
        <f>IF(AC268="","",IFERROR(VLOOKUP(AC268,EMPRESAS!$A:$C,3,FALSE),"NAO CADASTRADA"))</f>
        <v/>
      </c>
      <c r="AE268" s="50"/>
      <c r="AF268" s="54" t="str">
        <f>IF(AE268="","",IFERROR(VLOOKUP(AE268,ATIVIDADES!$A:$C,3,FALSE),"NAO CADASTRADA"))</f>
        <v/>
      </c>
      <c r="AG268" s="42"/>
      <c r="AH268" s="48"/>
      <c r="AI268" s="54" t="str">
        <f>IF(AH268="","",IFERROR(VLOOKUP(AH268,EMPRESAS!$A:$C,3,FALSE),"NAO CADASTRADA"))</f>
        <v/>
      </c>
      <c r="AJ268" s="50"/>
      <c r="AK268" s="54" t="str">
        <f>IF(AJ268="","",IFERROR(VLOOKUP(AJ268,ATIVIDADES!$A:$C,3,FALSE),"NAO CADASTRADA"))</f>
        <v/>
      </c>
      <c r="AL268" s="42"/>
    </row>
    <row r="269" spans="1:38" x14ac:dyDescent="0.25">
      <c r="A269" s="26" t="str">
        <f t="shared" si="30"/>
        <v>OK</v>
      </c>
      <c r="B269" s="29">
        <f t="shared" si="31"/>
        <v>2487914866</v>
      </c>
      <c r="C269" s="30">
        <v>42357</v>
      </c>
      <c r="D269" s="18">
        <f t="shared" si="34"/>
        <v>42339</v>
      </c>
      <c r="E269" s="19" t="str">
        <f>IF(ISERROR(VLOOKUP(C269,FERIADOS!$A:$B,1,FALSE)),IF(WEEKDAY(C269)=1,"Dom",IF(WEEKDAY(C269)=2,"Seg",IF(WEEKDAY(C269)=3,"Ter",IF(WEEKDAY(C269)=4,"Qua",IF(WEEKDAY(C269)=5,"Qui",IF(WEEKDAY(C269)=6,"Sex","Sab")))))),"Feriado")</f>
        <v>Sab</v>
      </c>
      <c r="F269" s="32"/>
      <c r="G269" s="33"/>
      <c r="H269" s="33"/>
      <c r="I269" s="33"/>
      <c r="J269" s="21" t="str">
        <f t="shared" si="32"/>
        <v/>
      </c>
      <c r="K269" s="21">
        <f t="shared" si="28"/>
        <v>0</v>
      </c>
      <c r="L269" s="21" t="str">
        <f t="shared" si="29"/>
        <v/>
      </c>
      <c r="M269" s="22" t="str">
        <f t="shared" si="33"/>
        <v/>
      </c>
      <c r="N269" s="48"/>
      <c r="O269" s="54" t="str">
        <f>IF(N269="","",IFERROR(VLOOKUP(N269,EMPRESAS!$A:$C,3,FALSE),"NAO CADASTRADA"))</f>
        <v/>
      </c>
      <c r="P269" s="50"/>
      <c r="Q269" s="54" t="str">
        <f>IF(P269="","",IFERROR(VLOOKUP(P269,ATIVIDADES!$A:$C,3,FALSE),"NAO CADASTRADA"))</f>
        <v/>
      </c>
      <c r="R269" s="42"/>
      <c r="S269" s="48"/>
      <c r="T269" s="54" t="str">
        <f>IF(S269="","",IFERROR(VLOOKUP(S269,EMPRESAS!$A:$C,3,FALSE),"NAO CADASTRADA"))</f>
        <v/>
      </c>
      <c r="U269" s="50"/>
      <c r="V269" s="54" t="str">
        <f>IF(U269="","",IFERROR(VLOOKUP(U269,ATIVIDADES!$A:$C,3,FALSE),"NAO CADASTRADA"))</f>
        <v/>
      </c>
      <c r="W269" s="42"/>
      <c r="X269" s="48"/>
      <c r="Y269" s="54" t="str">
        <f>IF(X269="","",IFERROR(VLOOKUP(X269,EMPRESAS!$A:$C,3,FALSE),"NAO CADASTRADA"))</f>
        <v/>
      </c>
      <c r="Z269" s="50"/>
      <c r="AA269" s="54" t="str">
        <f>IF(Z269="","",IFERROR(VLOOKUP(Z269,ATIVIDADES!$A:$C,3,FALSE),"NAO CADASTRADA"))</f>
        <v/>
      </c>
      <c r="AB269" s="42"/>
      <c r="AC269" s="48"/>
      <c r="AD269" s="54" t="str">
        <f>IF(AC269="","",IFERROR(VLOOKUP(AC269,EMPRESAS!$A:$C,3,FALSE),"NAO CADASTRADA"))</f>
        <v/>
      </c>
      <c r="AE269" s="50"/>
      <c r="AF269" s="54" t="str">
        <f>IF(AE269="","",IFERROR(VLOOKUP(AE269,ATIVIDADES!$A:$C,3,FALSE),"NAO CADASTRADA"))</f>
        <v/>
      </c>
      <c r="AG269" s="42"/>
      <c r="AH269" s="48"/>
      <c r="AI269" s="54" t="str">
        <f>IF(AH269="","",IFERROR(VLOOKUP(AH269,EMPRESAS!$A:$C,3,FALSE),"NAO CADASTRADA"))</f>
        <v/>
      </c>
      <c r="AJ269" s="50"/>
      <c r="AK269" s="54" t="str">
        <f>IF(AJ269="","",IFERROR(VLOOKUP(AJ269,ATIVIDADES!$A:$C,3,FALSE),"NAO CADASTRADA"))</f>
        <v/>
      </c>
      <c r="AL269" s="42"/>
    </row>
    <row r="270" spans="1:38" x14ac:dyDescent="0.25">
      <c r="A270" s="26" t="str">
        <f t="shared" si="30"/>
        <v>OK</v>
      </c>
      <c r="B270" s="29">
        <f t="shared" si="31"/>
        <v>2487914866</v>
      </c>
      <c r="C270" s="30">
        <v>42358</v>
      </c>
      <c r="D270" s="18">
        <f t="shared" si="34"/>
        <v>42339</v>
      </c>
      <c r="E270" s="19" t="str">
        <f>IF(ISERROR(VLOOKUP(C270,FERIADOS!$A:$B,1,FALSE)),IF(WEEKDAY(C270)=1,"Dom",IF(WEEKDAY(C270)=2,"Seg",IF(WEEKDAY(C270)=3,"Ter",IF(WEEKDAY(C270)=4,"Qua",IF(WEEKDAY(C270)=5,"Qui",IF(WEEKDAY(C270)=6,"Sex","Sab")))))),"Feriado")</f>
        <v>Dom</v>
      </c>
      <c r="F270" s="32"/>
      <c r="G270" s="33"/>
      <c r="H270" s="33"/>
      <c r="I270" s="33"/>
      <c r="J270" s="21" t="str">
        <f t="shared" si="32"/>
        <v/>
      </c>
      <c r="K270" s="21">
        <f t="shared" si="28"/>
        <v>0</v>
      </c>
      <c r="L270" s="21" t="str">
        <f t="shared" si="29"/>
        <v/>
      </c>
      <c r="M270" s="22" t="str">
        <f t="shared" si="33"/>
        <v/>
      </c>
      <c r="N270" s="48"/>
      <c r="O270" s="54" t="str">
        <f>IF(N270="","",IFERROR(VLOOKUP(N270,EMPRESAS!$A:$C,3,FALSE),"NAO CADASTRADA"))</f>
        <v/>
      </c>
      <c r="P270" s="50"/>
      <c r="Q270" s="54" t="str">
        <f>IF(P270="","",IFERROR(VLOOKUP(P270,ATIVIDADES!$A:$C,3,FALSE),"NAO CADASTRADA"))</f>
        <v/>
      </c>
      <c r="R270" s="42"/>
      <c r="S270" s="48"/>
      <c r="T270" s="54" t="str">
        <f>IF(S270="","",IFERROR(VLOOKUP(S270,EMPRESAS!$A:$C,3,FALSE),"NAO CADASTRADA"))</f>
        <v/>
      </c>
      <c r="U270" s="50"/>
      <c r="V270" s="54" t="str">
        <f>IF(U270="","",IFERROR(VLOOKUP(U270,ATIVIDADES!$A:$C,3,FALSE),"NAO CADASTRADA"))</f>
        <v/>
      </c>
      <c r="W270" s="42"/>
      <c r="X270" s="48"/>
      <c r="Y270" s="54" t="str">
        <f>IF(X270="","",IFERROR(VLOOKUP(X270,EMPRESAS!$A:$C,3,FALSE),"NAO CADASTRADA"))</f>
        <v/>
      </c>
      <c r="Z270" s="50"/>
      <c r="AA270" s="54" t="str">
        <f>IF(Z270="","",IFERROR(VLOOKUP(Z270,ATIVIDADES!$A:$C,3,FALSE),"NAO CADASTRADA"))</f>
        <v/>
      </c>
      <c r="AB270" s="42"/>
      <c r="AC270" s="48"/>
      <c r="AD270" s="54" t="str">
        <f>IF(AC270="","",IFERROR(VLOOKUP(AC270,EMPRESAS!$A:$C,3,FALSE),"NAO CADASTRADA"))</f>
        <v/>
      </c>
      <c r="AE270" s="50"/>
      <c r="AF270" s="54" t="str">
        <f>IF(AE270="","",IFERROR(VLOOKUP(AE270,ATIVIDADES!$A:$C,3,FALSE),"NAO CADASTRADA"))</f>
        <v/>
      </c>
      <c r="AG270" s="42"/>
      <c r="AH270" s="48"/>
      <c r="AI270" s="54" t="str">
        <f>IF(AH270="","",IFERROR(VLOOKUP(AH270,EMPRESAS!$A:$C,3,FALSE),"NAO CADASTRADA"))</f>
        <v/>
      </c>
      <c r="AJ270" s="50"/>
      <c r="AK270" s="54" t="str">
        <f>IF(AJ270="","",IFERROR(VLOOKUP(AJ270,ATIVIDADES!$A:$C,3,FALSE),"NAO CADASTRADA"))</f>
        <v/>
      </c>
      <c r="AL270" s="42"/>
    </row>
    <row r="271" spans="1:38" x14ac:dyDescent="0.25">
      <c r="A271" s="26" t="str">
        <f t="shared" si="30"/>
        <v>OK</v>
      </c>
      <c r="B271" s="29">
        <f t="shared" si="31"/>
        <v>2487914866</v>
      </c>
      <c r="C271" s="30">
        <v>42359</v>
      </c>
      <c r="D271" s="18">
        <f t="shared" si="34"/>
        <v>42339</v>
      </c>
      <c r="E271" s="19" t="str">
        <f>IF(ISERROR(VLOOKUP(C271,FERIADOS!$A:$B,1,FALSE)),IF(WEEKDAY(C271)=1,"Dom",IF(WEEKDAY(C271)=2,"Seg",IF(WEEKDAY(C271)=3,"Ter",IF(WEEKDAY(C271)=4,"Qua",IF(WEEKDAY(C271)=5,"Qui",IF(WEEKDAY(C271)=6,"Sex","Sab")))))),"Feriado")</f>
        <v>Seg</v>
      </c>
      <c r="F271" s="32"/>
      <c r="G271" s="33"/>
      <c r="H271" s="33"/>
      <c r="I271" s="33"/>
      <c r="J271" s="21" t="str">
        <f t="shared" si="32"/>
        <v/>
      </c>
      <c r="K271" s="21">
        <f t="shared" si="28"/>
        <v>0</v>
      </c>
      <c r="L271" s="21" t="str">
        <f t="shared" si="29"/>
        <v/>
      </c>
      <c r="M271" s="22" t="str">
        <f t="shared" si="33"/>
        <v/>
      </c>
      <c r="N271" s="48"/>
      <c r="O271" s="54" t="str">
        <f>IF(N271="","",IFERROR(VLOOKUP(N271,EMPRESAS!$A:$C,3,FALSE),"NAO CADASTRADA"))</f>
        <v/>
      </c>
      <c r="P271" s="50"/>
      <c r="Q271" s="54" t="str">
        <f>IF(P271="","",IFERROR(VLOOKUP(P271,ATIVIDADES!$A:$C,3,FALSE),"NAO CADASTRADA"))</f>
        <v/>
      </c>
      <c r="R271" s="42"/>
      <c r="S271" s="48"/>
      <c r="T271" s="54" t="str">
        <f>IF(S271="","",IFERROR(VLOOKUP(S271,EMPRESAS!$A:$C,3,FALSE),"NAO CADASTRADA"))</f>
        <v/>
      </c>
      <c r="U271" s="50"/>
      <c r="V271" s="54" t="str">
        <f>IF(U271="","",IFERROR(VLOOKUP(U271,ATIVIDADES!$A:$C,3,FALSE),"NAO CADASTRADA"))</f>
        <v/>
      </c>
      <c r="W271" s="42"/>
      <c r="X271" s="48"/>
      <c r="Y271" s="54" t="str">
        <f>IF(X271="","",IFERROR(VLOOKUP(X271,EMPRESAS!$A:$C,3,FALSE),"NAO CADASTRADA"))</f>
        <v/>
      </c>
      <c r="Z271" s="50"/>
      <c r="AA271" s="54" t="str">
        <f>IF(Z271="","",IFERROR(VLOOKUP(Z271,ATIVIDADES!$A:$C,3,FALSE),"NAO CADASTRADA"))</f>
        <v/>
      </c>
      <c r="AB271" s="42"/>
      <c r="AC271" s="48"/>
      <c r="AD271" s="54" t="str">
        <f>IF(AC271="","",IFERROR(VLOOKUP(AC271,EMPRESAS!$A:$C,3,FALSE),"NAO CADASTRADA"))</f>
        <v/>
      </c>
      <c r="AE271" s="50"/>
      <c r="AF271" s="54" t="str">
        <f>IF(AE271="","",IFERROR(VLOOKUP(AE271,ATIVIDADES!$A:$C,3,FALSE),"NAO CADASTRADA"))</f>
        <v/>
      </c>
      <c r="AG271" s="42"/>
      <c r="AH271" s="48"/>
      <c r="AI271" s="54" t="str">
        <f>IF(AH271="","",IFERROR(VLOOKUP(AH271,EMPRESAS!$A:$C,3,FALSE),"NAO CADASTRADA"))</f>
        <v/>
      </c>
      <c r="AJ271" s="50"/>
      <c r="AK271" s="54" t="str">
        <f>IF(AJ271="","",IFERROR(VLOOKUP(AJ271,ATIVIDADES!$A:$C,3,FALSE),"NAO CADASTRADA"))</f>
        <v/>
      </c>
      <c r="AL271" s="42"/>
    </row>
    <row r="272" spans="1:38" x14ac:dyDescent="0.25">
      <c r="A272" s="26" t="str">
        <f t="shared" si="30"/>
        <v>OK</v>
      </c>
      <c r="B272" s="29">
        <f t="shared" si="31"/>
        <v>2487914866</v>
      </c>
      <c r="C272" s="30">
        <v>42360</v>
      </c>
      <c r="D272" s="18">
        <f t="shared" si="34"/>
        <v>42339</v>
      </c>
      <c r="E272" s="19" t="str">
        <f>IF(ISERROR(VLOOKUP(C272,FERIADOS!$A:$B,1,FALSE)),IF(WEEKDAY(C272)=1,"Dom",IF(WEEKDAY(C272)=2,"Seg",IF(WEEKDAY(C272)=3,"Ter",IF(WEEKDAY(C272)=4,"Qua",IF(WEEKDAY(C272)=5,"Qui",IF(WEEKDAY(C272)=6,"Sex","Sab")))))),"Feriado")</f>
        <v>Ter</v>
      </c>
      <c r="F272" s="32"/>
      <c r="G272" s="33"/>
      <c r="H272" s="33"/>
      <c r="I272" s="33"/>
      <c r="J272" s="21" t="str">
        <f t="shared" si="32"/>
        <v/>
      </c>
      <c r="K272" s="21">
        <f t="shared" si="28"/>
        <v>0</v>
      </c>
      <c r="L272" s="21" t="str">
        <f t="shared" si="29"/>
        <v/>
      </c>
      <c r="M272" s="22" t="str">
        <f t="shared" si="33"/>
        <v/>
      </c>
      <c r="N272" s="48"/>
      <c r="O272" s="54" t="str">
        <f>IF(N272="","",IFERROR(VLOOKUP(N272,EMPRESAS!$A:$C,3,FALSE),"NAO CADASTRADA"))</f>
        <v/>
      </c>
      <c r="P272" s="50"/>
      <c r="Q272" s="54" t="str">
        <f>IF(P272="","",IFERROR(VLOOKUP(P272,ATIVIDADES!$A:$C,3,FALSE),"NAO CADASTRADA"))</f>
        <v/>
      </c>
      <c r="R272" s="42"/>
      <c r="S272" s="48"/>
      <c r="T272" s="54" t="str">
        <f>IF(S272="","",IFERROR(VLOOKUP(S272,EMPRESAS!$A:$C,3,FALSE),"NAO CADASTRADA"))</f>
        <v/>
      </c>
      <c r="U272" s="50"/>
      <c r="V272" s="54" t="str">
        <f>IF(U272="","",IFERROR(VLOOKUP(U272,ATIVIDADES!$A:$C,3,FALSE),"NAO CADASTRADA"))</f>
        <v/>
      </c>
      <c r="W272" s="42"/>
      <c r="X272" s="48"/>
      <c r="Y272" s="54" t="str">
        <f>IF(X272="","",IFERROR(VLOOKUP(X272,EMPRESAS!$A:$C,3,FALSE),"NAO CADASTRADA"))</f>
        <v/>
      </c>
      <c r="Z272" s="50"/>
      <c r="AA272" s="54" t="str">
        <f>IF(Z272="","",IFERROR(VLOOKUP(Z272,ATIVIDADES!$A:$C,3,FALSE),"NAO CADASTRADA"))</f>
        <v/>
      </c>
      <c r="AB272" s="42"/>
      <c r="AC272" s="48"/>
      <c r="AD272" s="54" t="str">
        <f>IF(AC272="","",IFERROR(VLOOKUP(AC272,EMPRESAS!$A:$C,3,FALSE),"NAO CADASTRADA"))</f>
        <v/>
      </c>
      <c r="AE272" s="50"/>
      <c r="AF272" s="54" t="str">
        <f>IF(AE272="","",IFERROR(VLOOKUP(AE272,ATIVIDADES!$A:$C,3,FALSE),"NAO CADASTRADA"))</f>
        <v/>
      </c>
      <c r="AG272" s="42"/>
      <c r="AH272" s="48"/>
      <c r="AI272" s="54" t="str">
        <f>IF(AH272="","",IFERROR(VLOOKUP(AH272,EMPRESAS!$A:$C,3,FALSE),"NAO CADASTRADA"))</f>
        <v/>
      </c>
      <c r="AJ272" s="50"/>
      <c r="AK272" s="54" t="str">
        <f>IF(AJ272="","",IFERROR(VLOOKUP(AJ272,ATIVIDADES!$A:$C,3,FALSE),"NAO CADASTRADA"))</f>
        <v/>
      </c>
      <c r="AL272" s="42"/>
    </row>
    <row r="273" spans="1:38" x14ac:dyDescent="0.25">
      <c r="A273" s="26" t="str">
        <f t="shared" si="30"/>
        <v>OK</v>
      </c>
      <c r="B273" s="29">
        <f t="shared" si="31"/>
        <v>2487914866</v>
      </c>
      <c r="C273" s="30">
        <v>42361</v>
      </c>
      <c r="D273" s="18">
        <f t="shared" si="34"/>
        <v>42339</v>
      </c>
      <c r="E273" s="19" t="str">
        <f>IF(ISERROR(VLOOKUP(C273,FERIADOS!$A:$B,1,FALSE)),IF(WEEKDAY(C273)=1,"Dom",IF(WEEKDAY(C273)=2,"Seg",IF(WEEKDAY(C273)=3,"Ter",IF(WEEKDAY(C273)=4,"Qua",IF(WEEKDAY(C273)=5,"Qui",IF(WEEKDAY(C273)=6,"Sex","Sab")))))),"Feriado")</f>
        <v>Qua</v>
      </c>
      <c r="F273" s="32"/>
      <c r="G273" s="33"/>
      <c r="H273" s="33"/>
      <c r="I273" s="33"/>
      <c r="J273" s="21" t="str">
        <f t="shared" si="32"/>
        <v/>
      </c>
      <c r="K273" s="21">
        <f t="shared" si="28"/>
        <v>0</v>
      </c>
      <c r="L273" s="21" t="str">
        <f t="shared" si="29"/>
        <v/>
      </c>
      <c r="M273" s="22" t="str">
        <f t="shared" si="33"/>
        <v/>
      </c>
      <c r="N273" s="48"/>
      <c r="O273" s="54" t="str">
        <f>IF(N273="","",IFERROR(VLOOKUP(N273,EMPRESAS!$A:$C,3,FALSE),"NAO CADASTRADA"))</f>
        <v/>
      </c>
      <c r="P273" s="50"/>
      <c r="Q273" s="54" t="str">
        <f>IF(P273="","",IFERROR(VLOOKUP(P273,ATIVIDADES!$A:$C,3,FALSE),"NAO CADASTRADA"))</f>
        <v/>
      </c>
      <c r="R273" s="42"/>
      <c r="S273" s="48"/>
      <c r="T273" s="54" t="str">
        <f>IF(S273="","",IFERROR(VLOOKUP(S273,EMPRESAS!$A:$C,3,FALSE),"NAO CADASTRADA"))</f>
        <v/>
      </c>
      <c r="U273" s="50"/>
      <c r="V273" s="54" t="str">
        <f>IF(U273="","",IFERROR(VLOOKUP(U273,ATIVIDADES!$A:$C,3,FALSE),"NAO CADASTRADA"))</f>
        <v/>
      </c>
      <c r="W273" s="42"/>
      <c r="X273" s="48"/>
      <c r="Y273" s="54" t="str">
        <f>IF(X273="","",IFERROR(VLOOKUP(X273,EMPRESAS!$A:$C,3,FALSE),"NAO CADASTRADA"))</f>
        <v/>
      </c>
      <c r="Z273" s="50"/>
      <c r="AA273" s="54" t="str">
        <f>IF(Z273="","",IFERROR(VLOOKUP(Z273,ATIVIDADES!$A:$C,3,FALSE),"NAO CADASTRADA"))</f>
        <v/>
      </c>
      <c r="AB273" s="42"/>
      <c r="AC273" s="48"/>
      <c r="AD273" s="54" t="str">
        <f>IF(AC273="","",IFERROR(VLOOKUP(AC273,EMPRESAS!$A:$C,3,FALSE),"NAO CADASTRADA"))</f>
        <v/>
      </c>
      <c r="AE273" s="50"/>
      <c r="AF273" s="54" t="str">
        <f>IF(AE273="","",IFERROR(VLOOKUP(AE273,ATIVIDADES!$A:$C,3,FALSE),"NAO CADASTRADA"))</f>
        <v/>
      </c>
      <c r="AG273" s="42"/>
      <c r="AH273" s="48"/>
      <c r="AI273" s="54" t="str">
        <f>IF(AH273="","",IFERROR(VLOOKUP(AH273,EMPRESAS!$A:$C,3,FALSE),"NAO CADASTRADA"))</f>
        <v/>
      </c>
      <c r="AJ273" s="50"/>
      <c r="AK273" s="54" t="str">
        <f>IF(AJ273="","",IFERROR(VLOOKUP(AJ273,ATIVIDADES!$A:$C,3,FALSE),"NAO CADASTRADA"))</f>
        <v/>
      </c>
      <c r="AL273" s="42"/>
    </row>
    <row r="274" spans="1:38" x14ac:dyDescent="0.25">
      <c r="A274" s="26" t="str">
        <f t="shared" si="30"/>
        <v>OK</v>
      </c>
      <c r="B274" s="29">
        <f t="shared" si="31"/>
        <v>2487914866</v>
      </c>
      <c r="C274" s="30">
        <v>42362</v>
      </c>
      <c r="D274" s="18">
        <f t="shared" si="34"/>
        <v>42339</v>
      </c>
      <c r="E274" s="19" t="str">
        <f>IF(ISERROR(VLOOKUP(C274,FERIADOS!$A:$B,1,FALSE)),IF(WEEKDAY(C274)=1,"Dom",IF(WEEKDAY(C274)=2,"Seg",IF(WEEKDAY(C274)=3,"Ter",IF(WEEKDAY(C274)=4,"Qua",IF(WEEKDAY(C274)=5,"Qui",IF(WEEKDAY(C274)=6,"Sex","Sab")))))),"Feriado")</f>
        <v>Qui</v>
      </c>
      <c r="F274" s="32"/>
      <c r="G274" s="33"/>
      <c r="H274" s="33"/>
      <c r="I274" s="33"/>
      <c r="J274" s="21" t="str">
        <f t="shared" si="32"/>
        <v/>
      </c>
      <c r="K274" s="21">
        <f t="shared" si="28"/>
        <v>0</v>
      </c>
      <c r="L274" s="21" t="str">
        <f t="shared" si="29"/>
        <v/>
      </c>
      <c r="M274" s="22" t="str">
        <f t="shared" si="33"/>
        <v/>
      </c>
      <c r="N274" s="48"/>
      <c r="O274" s="54" t="str">
        <f>IF(N274="","",IFERROR(VLOOKUP(N274,EMPRESAS!$A:$C,3,FALSE),"NAO CADASTRADA"))</f>
        <v/>
      </c>
      <c r="P274" s="50"/>
      <c r="Q274" s="54" t="str">
        <f>IF(P274="","",IFERROR(VLOOKUP(P274,ATIVIDADES!$A:$C,3,FALSE),"NAO CADASTRADA"))</f>
        <v/>
      </c>
      <c r="R274" s="42"/>
      <c r="S274" s="48"/>
      <c r="T274" s="54" t="str">
        <f>IF(S274="","",IFERROR(VLOOKUP(S274,EMPRESAS!$A:$C,3,FALSE),"NAO CADASTRADA"))</f>
        <v/>
      </c>
      <c r="U274" s="50"/>
      <c r="V274" s="54" t="str">
        <f>IF(U274="","",IFERROR(VLOOKUP(U274,ATIVIDADES!$A:$C,3,FALSE),"NAO CADASTRADA"))</f>
        <v/>
      </c>
      <c r="W274" s="42"/>
      <c r="X274" s="48"/>
      <c r="Y274" s="54" t="str">
        <f>IF(X274="","",IFERROR(VLOOKUP(X274,EMPRESAS!$A:$C,3,FALSE),"NAO CADASTRADA"))</f>
        <v/>
      </c>
      <c r="Z274" s="50"/>
      <c r="AA274" s="54" t="str">
        <f>IF(Z274="","",IFERROR(VLOOKUP(Z274,ATIVIDADES!$A:$C,3,FALSE),"NAO CADASTRADA"))</f>
        <v/>
      </c>
      <c r="AB274" s="42"/>
      <c r="AC274" s="48"/>
      <c r="AD274" s="54" t="str">
        <f>IF(AC274="","",IFERROR(VLOOKUP(AC274,EMPRESAS!$A:$C,3,FALSE),"NAO CADASTRADA"))</f>
        <v/>
      </c>
      <c r="AE274" s="50"/>
      <c r="AF274" s="54" t="str">
        <f>IF(AE274="","",IFERROR(VLOOKUP(AE274,ATIVIDADES!$A:$C,3,FALSE),"NAO CADASTRADA"))</f>
        <v/>
      </c>
      <c r="AG274" s="42"/>
      <c r="AH274" s="48"/>
      <c r="AI274" s="54" t="str">
        <f>IF(AH274="","",IFERROR(VLOOKUP(AH274,EMPRESAS!$A:$C,3,FALSE),"NAO CADASTRADA"))</f>
        <v/>
      </c>
      <c r="AJ274" s="50"/>
      <c r="AK274" s="54" t="str">
        <f>IF(AJ274="","",IFERROR(VLOOKUP(AJ274,ATIVIDADES!$A:$C,3,FALSE),"NAO CADASTRADA"))</f>
        <v/>
      </c>
      <c r="AL274" s="42"/>
    </row>
    <row r="275" spans="1:38" x14ac:dyDescent="0.25">
      <c r="A275" s="26" t="str">
        <f t="shared" si="30"/>
        <v>OK</v>
      </c>
      <c r="B275" s="29">
        <f t="shared" si="31"/>
        <v>2487914866</v>
      </c>
      <c r="C275" s="30">
        <v>42363</v>
      </c>
      <c r="D275" s="18">
        <f t="shared" si="34"/>
        <v>42339</v>
      </c>
      <c r="E275" s="19" t="str">
        <f>IF(ISERROR(VLOOKUP(C275,FERIADOS!$A:$B,1,FALSE)),IF(WEEKDAY(C275)=1,"Dom",IF(WEEKDAY(C275)=2,"Seg",IF(WEEKDAY(C275)=3,"Ter",IF(WEEKDAY(C275)=4,"Qua",IF(WEEKDAY(C275)=5,"Qui",IF(WEEKDAY(C275)=6,"Sex","Sab")))))),"Feriado")</f>
        <v>Feriado</v>
      </c>
      <c r="F275" s="32"/>
      <c r="G275" s="33"/>
      <c r="H275" s="33"/>
      <c r="I275" s="33"/>
      <c r="J275" s="21" t="str">
        <f t="shared" si="32"/>
        <v/>
      </c>
      <c r="K275" s="21">
        <f t="shared" si="28"/>
        <v>0</v>
      </c>
      <c r="L275" s="21" t="str">
        <f t="shared" si="29"/>
        <v/>
      </c>
      <c r="M275" s="22" t="str">
        <f t="shared" si="33"/>
        <v/>
      </c>
      <c r="N275" s="48"/>
      <c r="O275" s="54" t="str">
        <f>IF(N275="","",IFERROR(VLOOKUP(N275,EMPRESAS!$A:$C,3,FALSE),"NAO CADASTRADA"))</f>
        <v/>
      </c>
      <c r="P275" s="50"/>
      <c r="Q275" s="54" t="str">
        <f>IF(P275="","",IFERROR(VLOOKUP(P275,ATIVIDADES!$A:$C,3,FALSE),"NAO CADASTRADA"))</f>
        <v/>
      </c>
      <c r="R275" s="42"/>
      <c r="S275" s="48"/>
      <c r="T275" s="54" t="str">
        <f>IF(S275="","",IFERROR(VLOOKUP(S275,EMPRESAS!$A:$C,3,FALSE),"NAO CADASTRADA"))</f>
        <v/>
      </c>
      <c r="U275" s="50"/>
      <c r="V275" s="54" t="str">
        <f>IF(U275="","",IFERROR(VLOOKUP(U275,ATIVIDADES!$A:$C,3,FALSE),"NAO CADASTRADA"))</f>
        <v/>
      </c>
      <c r="W275" s="42"/>
      <c r="X275" s="48"/>
      <c r="Y275" s="54" t="str">
        <f>IF(X275="","",IFERROR(VLOOKUP(X275,EMPRESAS!$A:$C,3,FALSE),"NAO CADASTRADA"))</f>
        <v/>
      </c>
      <c r="Z275" s="50"/>
      <c r="AA275" s="54" t="str">
        <f>IF(Z275="","",IFERROR(VLOOKUP(Z275,ATIVIDADES!$A:$C,3,FALSE),"NAO CADASTRADA"))</f>
        <v/>
      </c>
      <c r="AB275" s="42"/>
      <c r="AC275" s="48"/>
      <c r="AD275" s="54" t="str">
        <f>IF(AC275="","",IFERROR(VLOOKUP(AC275,EMPRESAS!$A:$C,3,FALSE),"NAO CADASTRADA"))</f>
        <v/>
      </c>
      <c r="AE275" s="50"/>
      <c r="AF275" s="54" t="str">
        <f>IF(AE275="","",IFERROR(VLOOKUP(AE275,ATIVIDADES!$A:$C,3,FALSE),"NAO CADASTRADA"))</f>
        <v/>
      </c>
      <c r="AG275" s="42"/>
      <c r="AH275" s="48"/>
      <c r="AI275" s="54" t="str">
        <f>IF(AH275="","",IFERROR(VLOOKUP(AH275,EMPRESAS!$A:$C,3,FALSE),"NAO CADASTRADA"))</f>
        <v/>
      </c>
      <c r="AJ275" s="50"/>
      <c r="AK275" s="54" t="str">
        <f>IF(AJ275="","",IFERROR(VLOOKUP(AJ275,ATIVIDADES!$A:$C,3,FALSE),"NAO CADASTRADA"))</f>
        <v/>
      </c>
      <c r="AL275" s="42"/>
    </row>
    <row r="276" spans="1:38" x14ac:dyDescent="0.25">
      <c r="A276" s="26" t="str">
        <f t="shared" si="30"/>
        <v>OK</v>
      </c>
      <c r="B276" s="29">
        <f t="shared" si="31"/>
        <v>2487914866</v>
      </c>
      <c r="C276" s="30">
        <v>42364</v>
      </c>
      <c r="D276" s="18">
        <f t="shared" si="34"/>
        <v>42339</v>
      </c>
      <c r="E276" s="19" t="str">
        <f>IF(ISERROR(VLOOKUP(C276,FERIADOS!$A:$B,1,FALSE)),IF(WEEKDAY(C276)=1,"Dom",IF(WEEKDAY(C276)=2,"Seg",IF(WEEKDAY(C276)=3,"Ter",IF(WEEKDAY(C276)=4,"Qua",IF(WEEKDAY(C276)=5,"Qui",IF(WEEKDAY(C276)=6,"Sex","Sab")))))),"Feriado")</f>
        <v>Sab</v>
      </c>
      <c r="F276" s="32"/>
      <c r="G276" s="33"/>
      <c r="H276" s="33"/>
      <c r="I276" s="33"/>
      <c r="J276" s="21" t="str">
        <f t="shared" si="32"/>
        <v/>
      </c>
      <c r="K276" s="21">
        <f t="shared" si="28"/>
        <v>0</v>
      </c>
      <c r="L276" s="21" t="str">
        <f t="shared" si="29"/>
        <v/>
      </c>
      <c r="M276" s="22" t="str">
        <f t="shared" si="33"/>
        <v/>
      </c>
      <c r="N276" s="48"/>
      <c r="O276" s="54" t="str">
        <f>IF(N276="","",IFERROR(VLOOKUP(N276,EMPRESAS!$A:$C,3,FALSE),"NAO CADASTRADA"))</f>
        <v/>
      </c>
      <c r="P276" s="50"/>
      <c r="Q276" s="54" t="str">
        <f>IF(P276="","",IFERROR(VLOOKUP(P276,ATIVIDADES!$A:$C,3,FALSE),"NAO CADASTRADA"))</f>
        <v/>
      </c>
      <c r="R276" s="42"/>
      <c r="S276" s="48"/>
      <c r="T276" s="54" t="str">
        <f>IF(S276="","",IFERROR(VLOOKUP(S276,EMPRESAS!$A:$C,3,FALSE),"NAO CADASTRADA"))</f>
        <v/>
      </c>
      <c r="U276" s="50"/>
      <c r="V276" s="54" t="str">
        <f>IF(U276="","",IFERROR(VLOOKUP(U276,ATIVIDADES!$A:$C,3,FALSE),"NAO CADASTRADA"))</f>
        <v/>
      </c>
      <c r="W276" s="42"/>
      <c r="X276" s="48"/>
      <c r="Y276" s="54" t="str">
        <f>IF(X276="","",IFERROR(VLOOKUP(X276,EMPRESAS!$A:$C,3,FALSE),"NAO CADASTRADA"))</f>
        <v/>
      </c>
      <c r="Z276" s="50"/>
      <c r="AA276" s="54" t="str">
        <f>IF(Z276="","",IFERROR(VLOOKUP(Z276,ATIVIDADES!$A:$C,3,FALSE),"NAO CADASTRADA"))</f>
        <v/>
      </c>
      <c r="AB276" s="42"/>
      <c r="AC276" s="48"/>
      <c r="AD276" s="54" t="str">
        <f>IF(AC276="","",IFERROR(VLOOKUP(AC276,EMPRESAS!$A:$C,3,FALSE),"NAO CADASTRADA"))</f>
        <v/>
      </c>
      <c r="AE276" s="50"/>
      <c r="AF276" s="54" t="str">
        <f>IF(AE276="","",IFERROR(VLOOKUP(AE276,ATIVIDADES!$A:$C,3,FALSE),"NAO CADASTRADA"))</f>
        <v/>
      </c>
      <c r="AG276" s="42"/>
      <c r="AH276" s="48"/>
      <c r="AI276" s="54" t="str">
        <f>IF(AH276="","",IFERROR(VLOOKUP(AH276,EMPRESAS!$A:$C,3,FALSE),"NAO CADASTRADA"))</f>
        <v/>
      </c>
      <c r="AJ276" s="50"/>
      <c r="AK276" s="54" t="str">
        <f>IF(AJ276="","",IFERROR(VLOOKUP(AJ276,ATIVIDADES!$A:$C,3,FALSE),"NAO CADASTRADA"))</f>
        <v/>
      </c>
      <c r="AL276" s="42"/>
    </row>
    <row r="277" spans="1:38" x14ac:dyDescent="0.25">
      <c r="A277" s="26" t="str">
        <f t="shared" si="30"/>
        <v>OK</v>
      </c>
      <c r="B277" s="29">
        <f t="shared" si="31"/>
        <v>2487914866</v>
      </c>
      <c r="C277" s="30">
        <v>42365</v>
      </c>
      <c r="D277" s="18">
        <f t="shared" si="34"/>
        <v>42339</v>
      </c>
      <c r="E277" s="19" t="str">
        <f>IF(ISERROR(VLOOKUP(C277,FERIADOS!$A:$B,1,FALSE)),IF(WEEKDAY(C277)=1,"Dom",IF(WEEKDAY(C277)=2,"Seg",IF(WEEKDAY(C277)=3,"Ter",IF(WEEKDAY(C277)=4,"Qua",IF(WEEKDAY(C277)=5,"Qui",IF(WEEKDAY(C277)=6,"Sex","Sab")))))),"Feriado")</f>
        <v>Dom</v>
      </c>
      <c r="F277" s="32"/>
      <c r="G277" s="33"/>
      <c r="H277" s="33"/>
      <c r="I277" s="33"/>
      <c r="J277" s="21" t="str">
        <f t="shared" si="32"/>
        <v/>
      </c>
      <c r="K277" s="21">
        <f t="shared" si="28"/>
        <v>0</v>
      </c>
      <c r="L277" s="21" t="str">
        <f t="shared" si="29"/>
        <v/>
      </c>
      <c r="M277" s="22" t="str">
        <f t="shared" si="33"/>
        <v/>
      </c>
      <c r="N277" s="48"/>
      <c r="O277" s="54" t="str">
        <f>IF(N277="","",IFERROR(VLOOKUP(N277,EMPRESAS!$A:$C,3,FALSE),"NAO CADASTRADA"))</f>
        <v/>
      </c>
      <c r="P277" s="50"/>
      <c r="Q277" s="54" t="str">
        <f>IF(P277="","",IFERROR(VLOOKUP(P277,ATIVIDADES!$A:$C,3,FALSE),"NAO CADASTRADA"))</f>
        <v/>
      </c>
      <c r="R277" s="42"/>
      <c r="S277" s="48"/>
      <c r="T277" s="54" t="str">
        <f>IF(S277="","",IFERROR(VLOOKUP(S277,EMPRESAS!$A:$C,3,FALSE),"NAO CADASTRADA"))</f>
        <v/>
      </c>
      <c r="U277" s="50"/>
      <c r="V277" s="54" t="str">
        <f>IF(U277="","",IFERROR(VLOOKUP(U277,ATIVIDADES!$A:$C,3,FALSE),"NAO CADASTRADA"))</f>
        <v/>
      </c>
      <c r="W277" s="42"/>
      <c r="X277" s="48"/>
      <c r="Y277" s="54" t="str">
        <f>IF(X277="","",IFERROR(VLOOKUP(X277,EMPRESAS!$A:$C,3,FALSE),"NAO CADASTRADA"))</f>
        <v/>
      </c>
      <c r="Z277" s="50"/>
      <c r="AA277" s="54" t="str">
        <f>IF(Z277="","",IFERROR(VLOOKUP(Z277,ATIVIDADES!$A:$C,3,FALSE),"NAO CADASTRADA"))</f>
        <v/>
      </c>
      <c r="AB277" s="42"/>
      <c r="AC277" s="48"/>
      <c r="AD277" s="54" t="str">
        <f>IF(AC277="","",IFERROR(VLOOKUP(AC277,EMPRESAS!$A:$C,3,FALSE),"NAO CADASTRADA"))</f>
        <v/>
      </c>
      <c r="AE277" s="50"/>
      <c r="AF277" s="54" t="str">
        <f>IF(AE277="","",IFERROR(VLOOKUP(AE277,ATIVIDADES!$A:$C,3,FALSE),"NAO CADASTRADA"))</f>
        <v/>
      </c>
      <c r="AG277" s="42"/>
      <c r="AH277" s="48"/>
      <c r="AI277" s="54" t="str">
        <f>IF(AH277="","",IFERROR(VLOOKUP(AH277,EMPRESAS!$A:$C,3,FALSE),"NAO CADASTRADA"))</f>
        <v/>
      </c>
      <c r="AJ277" s="50"/>
      <c r="AK277" s="54" t="str">
        <f>IF(AJ277="","",IFERROR(VLOOKUP(AJ277,ATIVIDADES!$A:$C,3,FALSE),"NAO CADASTRADA"))</f>
        <v/>
      </c>
      <c r="AL277" s="42"/>
    </row>
    <row r="278" spans="1:38" x14ac:dyDescent="0.25">
      <c r="A278" s="26" t="str">
        <f t="shared" si="30"/>
        <v>OK</v>
      </c>
      <c r="B278" s="29">
        <f t="shared" si="31"/>
        <v>2487914866</v>
      </c>
      <c r="C278" s="30">
        <v>42366</v>
      </c>
      <c r="D278" s="18">
        <f t="shared" si="34"/>
        <v>42339</v>
      </c>
      <c r="E278" s="19" t="str">
        <f>IF(ISERROR(VLOOKUP(C278,FERIADOS!$A:$B,1,FALSE)),IF(WEEKDAY(C278)=1,"Dom",IF(WEEKDAY(C278)=2,"Seg",IF(WEEKDAY(C278)=3,"Ter",IF(WEEKDAY(C278)=4,"Qua",IF(WEEKDAY(C278)=5,"Qui",IF(WEEKDAY(C278)=6,"Sex","Sab")))))),"Feriado")</f>
        <v>Seg</v>
      </c>
      <c r="F278" s="32"/>
      <c r="G278" s="33"/>
      <c r="H278" s="33"/>
      <c r="I278" s="33"/>
      <c r="J278" s="21" t="str">
        <f t="shared" si="32"/>
        <v/>
      </c>
      <c r="K278" s="21">
        <f t="shared" si="28"/>
        <v>0</v>
      </c>
      <c r="L278" s="21" t="str">
        <f t="shared" si="29"/>
        <v/>
      </c>
      <c r="M278" s="22" t="str">
        <f t="shared" si="33"/>
        <v/>
      </c>
      <c r="N278" s="48"/>
      <c r="O278" s="54" t="str">
        <f>IF(N278="","",IFERROR(VLOOKUP(N278,EMPRESAS!$A:$C,3,FALSE),"NAO CADASTRADA"))</f>
        <v/>
      </c>
      <c r="P278" s="50"/>
      <c r="Q278" s="54" t="str">
        <f>IF(P278="","",IFERROR(VLOOKUP(P278,ATIVIDADES!$A:$C,3,FALSE),"NAO CADASTRADA"))</f>
        <v/>
      </c>
      <c r="R278" s="42"/>
      <c r="S278" s="48"/>
      <c r="T278" s="54" t="str">
        <f>IF(S278="","",IFERROR(VLOOKUP(S278,EMPRESAS!$A:$C,3,FALSE),"NAO CADASTRADA"))</f>
        <v/>
      </c>
      <c r="U278" s="50"/>
      <c r="V278" s="54" t="str">
        <f>IF(U278="","",IFERROR(VLOOKUP(U278,ATIVIDADES!$A:$C,3,FALSE),"NAO CADASTRADA"))</f>
        <v/>
      </c>
      <c r="W278" s="42"/>
      <c r="X278" s="48"/>
      <c r="Y278" s="54" t="str">
        <f>IF(X278="","",IFERROR(VLOOKUP(X278,EMPRESAS!$A:$C,3,FALSE),"NAO CADASTRADA"))</f>
        <v/>
      </c>
      <c r="Z278" s="50"/>
      <c r="AA278" s="54" t="str">
        <f>IF(Z278="","",IFERROR(VLOOKUP(Z278,ATIVIDADES!$A:$C,3,FALSE),"NAO CADASTRADA"))</f>
        <v/>
      </c>
      <c r="AB278" s="42"/>
      <c r="AC278" s="48"/>
      <c r="AD278" s="54" t="str">
        <f>IF(AC278="","",IFERROR(VLOOKUP(AC278,EMPRESAS!$A:$C,3,FALSE),"NAO CADASTRADA"))</f>
        <v/>
      </c>
      <c r="AE278" s="50"/>
      <c r="AF278" s="54" t="str">
        <f>IF(AE278="","",IFERROR(VLOOKUP(AE278,ATIVIDADES!$A:$C,3,FALSE),"NAO CADASTRADA"))</f>
        <v/>
      </c>
      <c r="AG278" s="42"/>
      <c r="AH278" s="48"/>
      <c r="AI278" s="54" t="str">
        <f>IF(AH278="","",IFERROR(VLOOKUP(AH278,EMPRESAS!$A:$C,3,FALSE),"NAO CADASTRADA"))</f>
        <v/>
      </c>
      <c r="AJ278" s="50"/>
      <c r="AK278" s="54" t="str">
        <f>IF(AJ278="","",IFERROR(VLOOKUP(AJ278,ATIVIDADES!$A:$C,3,FALSE),"NAO CADASTRADA"))</f>
        <v/>
      </c>
      <c r="AL278" s="42"/>
    </row>
    <row r="279" spans="1:38" x14ac:dyDescent="0.25">
      <c r="A279" s="26" t="str">
        <f t="shared" si="30"/>
        <v>OK</v>
      </c>
      <c r="B279" s="29">
        <f t="shared" si="31"/>
        <v>2487914866</v>
      </c>
      <c r="C279" s="30">
        <v>42367</v>
      </c>
      <c r="D279" s="18">
        <f t="shared" si="34"/>
        <v>42339</v>
      </c>
      <c r="E279" s="19" t="str">
        <f>IF(ISERROR(VLOOKUP(C279,FERIADOS!$A:$B,1,FALSE)),IF(WEEKDAY(C279)=1,"Dom",IF(WEEKDAY(C279)=2,"Seg",IF(WEEKDAY(C279)=3,"Ter",IF(WEEKDAY(C279)=4,"Qua",IF(WEEKDAY(C279)=5,"Qui",IF(WEEKDAY(C279)=6,"Sex","Sab")))))),"Feriado")</f>
        <v>Ter</v>
      </c>
      <c r="F279" s="32"/>
      <c r="G279" s="33"/>
      <c r="H279" s="33"/>
      <c r="I279" s="33"/>
      <c r="J279" s="21" t="str">
        <f t="shared" si="32"/>
        <v/>
      </c>
      <c r="K279" s="21">
        <f t="shared" si="28"/>
        <v>0</v>
      </c>
      <c r="L279" s="21" t="str">
        <f t="shared" si="29"/>
        <v/>
      </c>
      <c r="M279" s="22" t="str">
        <f t="shared" si="33"/>
        <v/>
      </c>
      <c r="N279" s="48"/>
      <c r="O279" s="54" t="str">
        <f>IF(N279="","",IFERROR(VLOOKUP(N279,EMPRESAS!$A:$C,3,FALSE),"NAO CADASTRADA"))</f>
        <v/>
      </c>
      <c r="P279" s="50"/>
      <c r="Q279" s="54" t="str">
        <f>IF(P279="","",IFERROR(VLOOKUP(P279,ATIVIDADES!$A:$C,3,FALSE),"NAO CADASTRADA"))</f>
        <v/>
      </c>
      <c r="R279" s="42"/>
      <c r="S279" s="48"/>
      <c r="T279" s="54" t="str">
        <f>IF(S279="","",IFERROR(VLOOKUP(S279,EMPRESAS!$A:$C,3,FALSE),"NAO CADASTRADA"))</f>
        <v/>
      </c>
      <c r="U279" s="50"/>
      <c r="V279" s="54" t="str">
        <f>IF(U279="","",IFERROR(VLOOKUP(U279,ATIVIDADES!$A:$C,3,FALSE),"NAO CADASTRADA"))</f>
        <v/>
      </c>
      <c r="W279" s="42"/>
      <c r="X279" s="48"/>
      <c r="Y279" s="54" t="str">
        <f>IF(X279="","",IFERROR(VLOOKUP(X279,EMPRESAS!$A:$C,3,FALSE),"NAO CADASTRADA"))</f>
        <v/>
      </c>
      <c r="Z279" s="50"/>
      <c r="AA279" s="54" t="str">
        <f>IF(Z279="","",IFERROR(VLOOKUP(Z279,ATIVIDADES!$A:$C,3,FALSE),"NAO CADASTRADA"))</f>
        <v/>
      </c>
      <c r="AB279" s="42"/>
      <c r="AC279" s="48"/>
      <c r="AD279" s="54" t="str">
        <f>IF(AC279="","",IFERROR(VLOOKUP(AC279,EMPRESAS!$A:$C,3,FALSE),"NAO CADASTRADA"))</f>
        <v/>
      </c>
      <c r="AE279" s="50"/>
      <c r="AF279" s="54" t="str">
        <f>IF(AE279="","",IFERROR(VLOOKUP(AE279,ATIVIDADES!$A:$C,3,FALSE),"NAO CADASTRADA"))</f>
        <v/>
      </c>
      <c r="AG279" s="42"/>
      <c r="AH279" s="48"/>
      <c r="AI279" s="54" t="str">
        <f>IF(AH279="","",IFERROR(VLOOKUP(AH279,EMPRESAS!$A:$C,3,FALSE),"NAO CADASTRADA"))</f>
        <v/>
      </c>
      <c r="AJ279" s="50"/>
      <c r="AK279" s="54" t="str">
        <f>IF(AJ279="","",IFERROR(VLOOKUP(AJ279,ATIVIDADES!$A:$C,3,FALSE),"NAO CADASTRADA"))</f>
        <v/>
      </c>
      <c r="AL279" s="42"/>
    </row>
    <row r="280" spans="1:38" x14ac:dyDescent="0.25">
      <c r="A280" s="26" t="str">
        <f t="shared" si="30"/>
        <v>OK</v>
      </c>
      <c r="B280" s="29">
        <f t="shared" si="31"/>
        <v>2487914866</v>
      </c>
      <c r="C280" s="30">
        <v>42368</v>
      </c>
      <c r="D280" s="18">
        <f t="shared" si="34"/>
        <v>42339</v>
      </c>
      <c r="E280" s="19" t="str">
        <f>IF(ISERROR(VLOOKUP(C280,FERIADOS!$A:$B,1,FALSE)),IF(WEEKDAY(C280)=1,"Dom",IF(WEEKDAY(C280)=2,"Seg",IF(WEEKDAY(C280)=3,"Ter",IF(WEEKDAY(C280)=4,"Qua",IF(WEEKDAY(C280)=5,"Qui",IF(WEEKDAY(C280)=6,"Sex","Sab")))))),"Feriado")</f>
        <v>Qua</v>
      </c>
      <c r="F280" s="32"/>
      <c r="G280" s="33"/>
      <c r="H280" s="33"/>
      <c r="I280" s="33"/>
      <c r="J280" s="21" t="str">
        <f t="shared" si="32"/>
        <v/>
      </c>
      <c r="K280" s="21">
        <f t="shared" si="28"/>
        <v>0</v>
      </c>
      <c r="L280" s="21" t="str">
        <f t="shared" si="29"/>
        <v/>
      </c>
      <c r="M280" s="22" t="str">
        <f t="shared" si="33"/>
        <v/>
      </c>
      <c r="N280" s="48"/>
      <c r="O280" s="54" t="str">
        <f>IF(N280="","",IFERROR(VLOOKUP(N280,EMPRESAS!$A:$C,3,FALSE),"NAO CADASTRADA"))</f>
        <v/>
      </c>
      <c r="P280" s="50"/>
      <c r="Q280" s="54" t="str">
        <f>IF(P280="","",IFERROR(VLOOKUP(P280,ATIVIDADES!$A:$C,3,FALSE),"NAO CADASTRADA"))</f>
        <v/>
      </c>
      <c r="R280" s="42"/>
      <c r="S280" s="48"/>
      <c r="T280" s="54" t="str">
        <f>IF(S280="","",IFERROR(VLOOKUP(S280,EMPRESAS!$A:$C,3,FALSE),"NAO CADASTRADA"))</f>
        <v/>
      </c>
      <c r="U280" s="50"/>
      <c r="V280" s="54" t="str">
        <f>IF(U280="","",IFERROR(VLOOKUP(U280,ATIVIDADES!$A:$C,3,FALSE),"NAO CADASTRADA"))</f>
        <v/>
      </c>
      <c r="W280" s="42"/>
      <c r="X280" s="48"/>
      <c r="Y280" s="54" t="str">
        <f>IF(X280="","",IFERROR(VLOOKUP(X280,EMPRESAS!$A:$C,3,FALSE),"NAO CADASTRADA"))</f>
        <v/>
      </c>
      <c r="Z280" s="50"/>
      <c r="AA280" s="54" t="str">
        <f>IF(Z280="","",IFERROR(VLOOKUP(Z280,ATIVIDADES!$A:$C,3,FALSE),"NAO CADASTRADA"))</f>
        <v/>
      </c>
      <c r="AB280" s="42"/>
      <c r="AC280" s="48"/>
      <c r="AD280" s="54" t="str">
        <f>IF(AC280="","",IFERROR(VLOOKUP(AC280,EMPRESAS!$A:$C,3,FALSE),"NAO CADASTRADA"))</f>
        <v/>
      </c>
      <c r="AE280" s="50"/>
      <c r="AF280" s="54" t="str">
        <f>IF(AE280="","",IFERROR(VLOOKUP(AE280,ATIVIDADES!$A:$C,3,FALSE),"NAO CADASTRADA"))</f>
        <v/>
      </c>
      <c r="AG280" s="42"/>
      <c r="AH280" s="48"/>
      <c r="AI280" s="54" t="str">
        <f>IF(AH280="","",IFERROR(VLOOKUP(AH280,EMPRESAS!$A:$C,3,FALSE),"NAO CADASTRADA"))</f>
        <v/>
      </c>
      <c r="AJ280" s="50"/>
      <c r="AK280" s="54" t="str">
        <f>IF(AJ280="","",IFERROR(VLOOKUP(AJ280,ATIVIDADES!$A:$C,3,FALSE),"NAO CADASTRADA"))</f>
        <v/>
      </c>
      <c r="AL280" s="42"/>
    </row>
    <row r="281" spans="1:38" x14ac:dyDescent="0.25">
      <c r="A281" s="26" t="str">
        <f t="shared" si="30"/>
        <v>OK</v>
      </c>
      <c r="B281" s="29">
        <f t="shared" si="31"/>
        <v>2487914866</v>
      </c>
      <c r="C281" s="30">
        <v>42369</v>
      </c>
      <c r="D281" s="18">
        <f t="shared" si="34"/>
        <v>42339</v>
      </c>
      <c r="E281" s="19" t="str">
        <f>IF(ISERROR(VLOOKUP(C281,FERIADOS!$A:$B,1,FALSE)),IF(WEEKDAY(C281)=1,"Dom",IF(WEEKDAY(C281)=2,"Seg",IF(WEEKDAY(C281)=3,"Ter",IF(WEEKDAY(C281)=4,"Qua",IF(WEEKDAY(C281)=5,"Qui",IF(WEEKDAY(C281)=6,"Sex","Sab")))))),"Feriado")</f>
        <v>Qui</v>
      </c>
      <c r="F281" s="32"/>
      <c r="G281" s="33"/>
      <c r="H281" s="33"/>
      <c r="I281" s="33"/>
      <c r="J281" s="21" t="str">
        <f t="shared" si="32"/>
        <v/>
      </c>
      <c r="K281" s="21">
        <f t="shared" si="28"/>
        <v>0</v>
      </c>
      <c r="L281" s="21" t="str">
        <f t="shared" si="29"/>
        <v/>
      </c>
      <c r="M281" s="22" t="str">
        <f t="shared" si="33"/>
        <v/>
      </c>
      <c r="N281" s="48"/>
      <c r="O281" s="54" t="str">
        <f>IF(N281="","",IFERROR(VLOOKUP(N281,EMPRESAS!$A:$C,3,FALSE),"NAO CADASTRADA"))</f>
        <v/>
      </c>
      <c r="P281" s="50"/>
      <c r="Q281" s="54" t="str">
        <f>IF(P281="","",IFERROR(VLOOKUP(P281,ATIVIDADES!$A:$C,3,FALSE),"NAO CADASTRADA"))</f>
        <v/>
      </c>
      <c r="R281" s="42"/>
      <c r="S281" s="48"/>
      <c r="T281" s="54" t="str">
        <f>IF(S281="","",IFERROR(VLOOKUP(S281,EMPRESAS!$A:$C,3,FALSE),"NAO CADASTRADA"))</f>
        <v/>
      </c>
      <c r="U281" s="50"/>
      <c r="V281" s="54" t="str">
        <f>IF(U281="","",IFERROR(VLOOKUP(U281,ATIVIDADES!$A:$C,3,FALSE),"NAO CADASTRADA"))</f>
        <v/>
      </c>
      <c r="W281" s="42"/>
      <c r="X281" s="48"/>
      <c r="Y281" s="54" t="str">
        <f>IF(X281="","",IFERROR(VLOOKUP(X281,EMPRESAS!$A:$C,3,FALSE),"NAO CADASTRADA"))</f>
        <v/>
      </c>
      <c r="Z281" s="50"/>
      <c r="AA281" s="54" t="str">
        <f>IF(Z281="","",IFERROR(VLOOKUP(Z281,ATIVIDADES!$A:$C,3,FALSE),"NAO CADASTRADA"))</f>
        <v/>
      </c>
      <c r="AB281" s="42"/>
      <c r="AC281" s="48"/>
      <c r="AD281" s="54" t="str">
        <f>IF(AC281="","",IFERROR(VLOOKUP(AC281,EMPRESAS!$A:$C,3,FALSE),"NAO CADASTRADA"))</f>
        <v/>
      </c>
      <c r="AE281" s="50"/>
      <c r="AF281" s="54" t="str">
        <f>IF(AE281="","",IFERROR(VLOOKUP(AE281,ATIVIDADES!$A:$C,3,FALSE),"NAO CADASTRADA"))</f>
        <v/>
      </c>
      <c r="AG281" s="42"/>
      <c r="AH281" s="48"/>
      <c r="AI281" s="54" t="str">
        <f>IF(AH281="","",IFERROR(VLOOKUP(AH281,EMPRESAS!$A:$C,3,FALSE),"NAO CADASTRADA"))</f>
        <v/>
      </c>
      <c r="AJ281" s="50"/>
      <c r="AK281" s="54" t="str">
        <f>IF(AJ281="","",IFERROR(VLOOKUP(AJ281,ATIVIDADES!$A:$C,3,FALSE),"NAO CADASTRADA"))</f>
        <v/>
      </c>
      <c r="AL281" s="42"/>
    </row>
    <row r="282" spans="1:38" x14ac:dyDescent="0.25">
      <c r="A282" s="26" t="str">
        <f t="shared" si="30"/>
        <v>OK</v>
      </c>
      <c r="B282" s="29">
        <f t="shared" si="31"/>
        <v>2487914866</v>
      </c>
      <c r="C282" s="30">
        <v>42370</v>
      </c>
      <c r="D282" s="18">
        <f t="shared" si="34"/>
        <v>42370</v>
      </c>
      <c r="E282" s="19" t="str">
        <f>IF(ISERROR(VLOOKUP(C282,FERIADOS!$A:$B,1,FALSE)),IF(WEEKDAY(C282)=1,"Dom",IF(WEEKDAY(C282)=2,"Seg",IF(WEEKDAY(C282)=3,"Ter",IF(WEEKDAY(C282)=4,"Qua",IF(WEEKDAY(C282)=5,"Qui",IF(WEEKDAY(C282)=6,"Sex","Sab")))))),"Feriado")</f>
        <v>Feriado</v>
      </c>
      <c r="F282" s="32"/>
      <c r="G282" s="33"/>
      <c r="H282" s="33"/>
      <c r="I282" s="33"/>
      <c r="J282" s="21" t="str">
        <f t="shared" si="32"/>
        <v/>
      </c>
      <c r="K282" s="21">
        <f t="shared" si="28"/>
        <v>0</v>
      </c>
      <c r="L282" s="21" t="str">
        <f t="shared" si="29"/>
        <v/>
      </c>
      <c r="M282" s="22" t="str">
        <f t="shared" si="33"/>
        <v/>
      </c>
      <c r="N282" s="48"/>
      <c r="O282" s="54" t="str">
        <f>IF(N282="","",IFERROR(VLOOKUP(N282,EMPRESAS!$A:$C,3,FALSE),"NAO CADASTRADA"))</f>
        <v/>
      </c>
      <c r="P282" s="50"/>
      <c r="Q282" s="54" t="str">
        <f>IF(P282="","",IFERROR(VLOOKUP(P282,ATIVIDADES!$A:$C,3,FALSE),"NAO CADASTRADA"))</f>
        <v/>
      </c>
      <c r="R282" s="42"/>
      <c r="S282" s="48"/>
      <c r="T282" s="54" t="str">
        <f>IF(S282="","",IFERROR(VLOOKUP(S282,EMPRESAS!$A:$C,3,FALSE),"NAO CADASTRADA"))</f>
        <v/>
      </c>
      <c r="U282" s="50"/>
      <c r="V282" s="54" t="str">
        <f>IF(U282="","",IFERROR(VLOOKUP(U282,ATIVIDADES!$A:$C,3,FALSE),"NAO CADASTRADA"))</f>
        <v/>
      </c>
      <c r="W282" s="42"/>
      <c r="X282" s="48"/>
      <c r="Y282" s="54" t="str">
        <f>IF(X282="","",IFERROR(VLOOKUP(X282,EMPRESAS!$A:$C,3,FALSE),"NAO CADASTRADA"))</f>
        <v/>
      </c>
      <c r="Z282" s="50"/>
      <c r="AA282" s="54" t="str">
        <f>IF(Z282="","",IFERROR(VLOOKUP(Z282,ATIVIDADES!$A:$C,3,FALSE),"NAO CADASTRADA"))</f>
        <v/>
      </c>
      <c r="AB282" s="42"/>
      <c r="AC282" s="48"/>
      <c r="AD282" s="54" t="str">
        <f>IF(AC282="","",IFERROR(VLOOKUP(AC282,EMPRESAS!$A:$C,3,FALSE),"NAO CADASTRADA"))</f>
        <v/>
      </c>
      <c r="AE282" s="50"/>
      <c r="AF282" s="54" t="str">
        <f>IF(AE282="","",IFERROR(VLOOKUP(AE282,ATIVIDADES!$A:$C,3,FALSE),"NAO CADASTRADA"))</f>
        <v/>
      </c>
      <c r="AG282" s="42"/>
      <c r="AH282" s="48"/>
      <c r="AI282" s="54" t="str">
        <f>IF(AH282="","",IFERROR(VLOOKUP(AH282,EMPRESAS!$A:$C,3,FALSE),"NAO CADASTRADA"))</f>
        <v/>
      </c>
      <c r="AJ282" s="50"/>
      <c r="AK282" s="54" t="str">
        <f>IF(AJ282="","",IFERROR(VLOOKUP(AJ282,ATIVIDADES!$A:$C,3,FALSE),"NAO CADASTRADA"))</f>
        <v/>
      </c>
      <c r="AL282" s="42"/>
    </row>
    <row r="283" spans="1:38" x14ac:dyDescent="0.25">
      <c r="A283" s="26" t="str">
        <f t="shared" si="30"/>
        <v>OK</v>
      </c>
      <c r="B283" s="29">
        <f t="shared" si="31"/>
        <v>2487914866</v>
      </c>
      <c r="C283" s="30">
        <v>42371</v>
      </c>
      <c r="D283" s="18">
        <f t="shared" si="34"/>
        <v>42370</v>
      </c>
      <c r="E283" s="19" t="str">
        <f>IF(ISERROR(VLOOKUP(C283,FERIADOS!$A:$B,1,FALSE)),IF(WEEKDAY(C283)=1,"Dom",IF(WEEKDAY(C283)=2,"Seg",IF(WEEKDAY(C283)=3,"Ter",IF(WEEKDAY(C283)=4,"Qua",IF(WEEKDAY(C283)=5,"Qui",IF(WEEKDAY(C283)=6,"Sex","Sab")))))),"Feriado")</f>
        <v>Sab</v>
      </c>
      <c r="F283" s="32"/>
      <c r="G283" s="33"/>
      <c r="H283" s="33"/>
      <c r="I283" s="33"/>
      <c r="J283" s="21" t="str">
        <f t="shared" si="32"/>
        <v/>
      </c>
      <c r="K283" s="21">
        <f t="shared" si="28"/>
        <v>0</v>
      </c>
      <c r="L283" s="21" t="str">
        <f t="shared" si="29"/>
        <v/>
      </c>
      <c r="M283" s="22" t="str">
        <f t="shared" si="33"/>
        <v/>
      </c>
      <c r="N283" s="48"/>
      <c r="O283" s="54" t="str">
        <f>IF(N283="","",IFERROR(VLOOKUP(N283,EMPRESAS!$A:$C,3,FALSE),"NAO CADASTRADA"))</f>
        <v/>
      </c>
      <c r="P283" s="50"/>
      <c r="Q283" s="54" t="str">
        <f>IF(P283="","",IFERROR(VLOOKUP(P283,ATIVIDADES!$A:$C,3,FALSE),"NAO CADASTRADA"))</f>
        <v/>
      </c>
      <c r="R283" s="42"/>
      <c r="S283" s="48"/>
      <c r="T283" s="54" t="str">
        <f>IF(S283="","",IFERROR(VLOOKUP(S283,EMPRESAS!$A:$C,3,FALSE),"NAO CADASTRADA"))</f>
        <v/>
      </c>
      <c r="U283" s="50"/>
      <c r="V283" s="54" t="str">
        <f>IF(U283="","",IFERROR(VLOOKUP(U283,ATIVIDADES!$A:$C,3,FALSE),"NAO CADASTRADA"))</f>
        <v/>
      </c>
      <c r="W283" s="42"/>
      <c r="X283" s="48"/>
      <c r="Y283" s="54" t="str">
        <f>IF(X283="","",IFERROR(VLOOKUP(X283,EMPRESAS!$A:$C,3,FALSE),"NAO CADASTRADA"))</f>
        <v/>
      </c>
      <c r="Z283" s="50"/>
      <c r="AA283" s="54" t="str">
        <f>IF(Z283="","",IFERROR(VLOOKUP(Z283,ATIVIDADES!$A:$C,3,FALSE),"NAO CADASTRADA"))</f>
        <v/>
      </c>
      <c r="AB283" s="42"/>
      <c r="AC283" s="48"/>
      <c r="AD283" s="54" t="str">
        <f>IF(AC283="","",IFERROR(VLOOKUP(AC283,EMPRESAS!$A:$C,3,FALSE),"NAO CADASTRADA"))</f>
        <v/>
      </c>
      <c r="AE283" s="50"/>
      <c r="AF283" s="54" t="str">
        <f>IF(AE283="","",IFERROR(VLOOKUP(AE283,ATIVIDADES!$A:$C,3,FALSE),"NAO CADASTRADA"))</f>
        <v/>
      </c>
      <c r="AG283" s="42"/>
      <c r="AH283" s="48"/>
      <c r="AI283" s="54" t="str">
        <f>IF(AH283="","",IFERROR(VLOOKUP(AH283,EMPRESAS!$A:$C,3,FALSE),"NAO CADASTRADA"))</f>
        <v/>
      </c>
      <c r="AJ283" s="50"/>
      <c r="AK283" s="54" t="str">
        <f>IF(AJ283="","",IFERROR(VLOOKUP(AJ283,ATIVIDADES!$A:$C,3,FALSE),"NAO CADASTRADA"))</f>
        <v/>
      </c>
      <c r="AL283" s="42"/>
    </row>
    <row r="284" spans="1:38" x14ac:dyDescent="0.25">
      <c r="A284" s="26" t="str">
        <f t="shared" si="30"/>
        <v>OK</v>
      </c>
      <c r="B284" s="29">
        <f t="shared" si="31"/>
        <v>2487914866</v>
      </c>
      <c r="C284" s="30">
        <v>42372</v>
      </c>
      <c r="D284" s="18">
        <f t="shared" si="34"/>
        <v>42370</v>
      </c>
      <c r="E284" s="19" t="str">
        <f>IF(ISERROR(VLOOKUP(C284,FERIADOS!$A:$B,1,FALSE)),IF(WEEKDAY(C284)=1,"Dom",IF(WEEKDAY(C284)=2,"Seg",IF(WEEKDAY(C284)=3,"Ter",IF(WEEKDAY(C284)=4,"Qua",IF(WEEKDAY(C284)=5,"Qui",IF(WEEKDAY(C284)=6,"Sex","Sab")))))),"Feriado")</f>
        <v>Dom</v>
      </c>
      <c r="F284" s="32"/>
      <c r="G284" s="33"/>
      <c r="H284" s="33"/>
      <c r="I284" s="33"/>
      <c r="J284" s="21" t="str">
        <f t="shared" si="32"/>
        <v/>
      </c>
      <c r="K284" s="21">
        <f t="shared" si="28"/>
        <v>0</v>
      </c>
      <c r="L284" s="21" t="str">
        <f t="shared" si="29"/>
        <v/>
      </c>
      <c r="M284" s="22" t="str">
        <f t="shared" si="33"/>
        <v/>
      </c>
      <c r="N284" s="48"/>
      <c r="O284" s="54" t="str">
        <f>IF(N284="","",IFERROR(VLOOKUP(N284,EMPRESAS!$A:$C,3,FALSE),"NAO CADASTRADA"))</f>
        <v/>
      </c>
      <c r="P284" s="50"/>
      <c r="Q284" s="54" t="str">
        <f>IF(P284="","",IFERROR(VLOOKUP(P284,ATIVIDADES!$A:$C,3,FALSE),"NAO CADASTRADA"))</f>
        <v/>
      </c>
      <c r="R284" s="42"/>
      <c r="S284" s="48"/>
      <c r="T284" s="54" t="str">
        <f>IF(S284="","",IFERROR(VLOOKUP(S284,EMPRESAS!$A:$C,3,FALSE),"NAO CADASTRADA"))</f>
        <v/>
      </c>
      <c r="U284" s="50"/>
      <c r="V284" s="54" t="str">
        <f>IF(U284="","",IFERROR(VLOOKUP(U284,ATIVIDADES!$A:$C,3,FALSE),"NAO CADASTRADA"))</f>
        <v/>
      </c>
      <c r="W284" s="42"/>
      <c r="X284" s="48"/>
      <c r="Y284" s="54" t="str">
        <f>IF(X284="","",IFERROR(VLOOKUP(X284,EMPRESAS!$A:$C,3,FALSE),"NAO CADASTRADA"))</f>
        <v/>
      </c>
      <c r="Z284" s="50"/>
      <c r="AA284" s="54" t="str">
        <f>IF(Z284="","",IFERROR(VLOOKUP(Z284,ATIVIDADES!$A:$C,3,FALSE),"NAO CADASTRADA"))</f>
        <v/>
      </c>
      <c r="AB284" s="42"/>
      <c r="AC284" s="48"/>
      <c r="AD284" s="54" t="str">
        <f>IF(AC284="","",IFERROR(VLOOKUP(AC284,EMPRESAS!$A:$C,3,FALSE),"NAO CADASTRADA"))</f>
        <v/>
      </c>
      <c r="AE284" s="50"/>
      <c r="AF284" s="54" t="str">
        <f>IF(AE284="","",IFERROR(VLOOKUP(AE284,ATIVIDADES!$A:$C,3,FALSE),"NAO CADASTRADA"))</f>
        <v/>
      </c>
      <c r="AG284" s="42"/>
      <c r="AH284" s="48"/>
      <c r="AI284" s="54" t="str">
        <f>IF(AH284="","",IFERROR(VLOOKUP(AH284,EMPRESAS!$A:$C,3,FALSE),"NAO CADASTRADA"))</f>
        <v/>
      </c>
      <c r="AJ284" s="50"/>
      <c r="AK284" s="54" t="str">
        <f>IF(AJ284="","",IFERROR(VLOOKUP(AJ284,ATIVIDADES!$A:$C,3,FALSE),"NAO CADASTRADA"))</f>
        <v/>
      </c>
      <c r="AL284" s="42"/>
    </row>
    <row r="285" spans="1:38" x14ac:dyDescent="0.25">
      <c r="A285" s="26" t="str">
        <f t="shared" si="30"/>
        <v>OK</v>
      </c>
      <c r="B285" s="29">
        <f t="shared" si="31"/>
        <v>2487914866</v>
      </c>
      <c r="C285" s="30">
        <v>42373</v>
      </c>
      <c r="D285" s="18">
        <f t="shared" si="34"/>
        <v>42370</v>
      </c>
      <c r="E285" s="19" t="str">
        <f>IF(ISERROR(VLOOKUP(C285,FERIADOS!$A:$B,1,FALSE)),IF(WEEKDAY(C285)=1,"Dom",IF(WEEKDAY(C285)=2,"Seg",IF(WEEKDAY(C285)=3,"Ter",IF(WEEKDAY(C285)=4,"Qua",IF(WEEKDAY(C285)=5,"Qui",IF(WEEKDAY(C285)=6,"Sex","Sab")))))),"Feriado")</f>
        <v>Seg</v>
      </c>
      <c r="F285" s="32"/>
      <c r="G285" s="33"/>
      <c r="H285" s="33"/>
      <c r="I285" s="33"/>
      <c r="J285" s="21" t="str">
        <f t="shared" si="32"/>
        <v/>
      </c>
      <c r="K285" s="21">
        <f t="shared" si="28"/>
        <v>0</v>
      </c>
      <c r="L285" s="21" t="str">
        <f t="shared" si="29"/>
        <v/>
      </c>
      <c r="M285" s="22" t="str">
        <f t="shared" si="33"/>
        <v/>
      </c>
      <c r="N285" s="48"/>
      <c r="O285" s="54" t="str">
        <f>IF(N285="","",IFERROR(VLOOKUP(N285,EMPRESAS!$A:$C,3,FALSE),"NAO CADASTRADA"))</f>
        <v/>
      </c>
      <c r="P285" s="50"/>
      <c r="Q285" s="54" t="str">
        <f>IF(P285="","",IFERROR(VLOOKUP(P285,ATIVIDADES!$A:$C,3,FALSE),"NAO CADASTRADA"))</f>
        <v/>
      </c>
      <c r="R285" s="42"/>
      <c r="S285" s="48"/>
      <c r="T285" s="54" t="str">
        <f>IF(S285="","",IFERROR(VLOOKUP(S285,EMPRESAS!$A:$C,3,FALSE),"NAO CADASTRADA"))</f>
        <v/>
      </c>
      <c r="U285" s="50"/>
      <c r="V285" s="54" t="str">
        <f>IF(U285="","",IFERROR(VLOOKUP(U285,ATIVIDADES!$A:$C,3,FALSE),"NAO CADASTRADA"))</f>
        <v/>
      </c>
      <c r="W285" s="42"/>
      <c r="X285" s="48"/>
      <c r="Y285" s="54" t="str">
        <f>IF(X285="","",IFERROR(VLOOKUP(X285,EMPRESAS!$A:$C,3,FALSE),"NAO CADASTRADA"))</f>
        <v/>
      </c>
      <c r="Z285" s="50"/>
      <c r="AA285" s="54" t="str">
        <f>IF(Z285="","",IFERROR(VLOOKUP(Z285,ATIVIDADES!$A:$C,3,FALSE),"NAO CADASTRADA"))</f>
        <v/>
      </c>
      <c r="AB285" s="42"/>
      <c r="AC285" s="48"/>
      <c r="AD285" s="54" t="str">
        <f>IF(AC285="","",IFERROR(VLOOKUP(AC285,EMPRESAS!$A:$C,3,FALSE),"NAO CADASTRADA"))</f>
        <v/>
      </c>
      <c r="AE285" s="50"/>
      <c r="AF285" s="54" t="str">
        <f>IF(AE285="","",IFERROR(VLOOKUP(AE285,ATIVIDADES!$A:$C,3,FALSE),"NAO CADASTRADA"))</f>
        <v/>
      </c>
      <c r="AG285" s="42"/>
      <c r="AH285" s="48"/>
      <c r="AI285" s="54" t="str">
        <f>IF(AH285="","",IFERROR(VLOOKUP(AH285,EMPRESAS!$A:$C,3,FALSE),"NAO CADASTRADA"))</f>
        <v/>
      </c>
      <c r="AJ285" s="50"/>
      <c r="AK285" s="54" t="str">
        <f>IF(AJ285="","",IFERROR(VLOOKUP(AJ285,ATIVIDADES!$A:$C,3,FALSE),"NAO CADASTRADA"))</f>
        <v/>
      </c>
      <c r="AL285" s="42"/>
    </row>
    <row r="286" spans="1:38" x14ac:dyDescent="0.25">
      <c r="A286" s="26" t="str">
        <f t="shared" si="30"/>
        <v>OK</v>
      </c>
      <c r="B286" s="29">
        <f t="shared" si="31"/>
        <v>2487914866</v>
      </c>
      <c r="C286" s="30">
        <v>42374</v>
      </c>
      <c r="D286" s="18">
        <f t="shared" si="34"/>
        <v>42370</v>
      </c>
      <c r="E286" s="19" t="str">
        <f>IF(ISERROR(VLOOKUP(C286,FERIADOS!$A:$B,1,FALSE)),IF(WEEKDAY(C286)=1,"Dom",IF(WEEKDAY(C286)=2,"Seg",IF(WEEKDAY(C286)=3,"Ter",IF(WEEKDAY(C286)=4,"Qua",IF(WEEKDAY(C286)=5,"Qui",IF(WEEKDAY(C286)=6,"Sex","Sab")))))),"Feriado")</f>
        <v>Ter</v>
      </c>
      <c r="F286" s="32"/>
      <c r="G286" s="33"/>
      <c r="H286" s="33"/>
      <c r="I286" s="33"/>
      <c r="J286" s="21" t="str">
        <f t="shared" si="32"/>
        <v/>
      </c>
      <c r="K286" s="21">
        <f t="shared" si="28"/>
        <v>0</v>
      </c>
      <c r="L286" s="21" t="str">
        <f t="shared" si="29"/>
        <v/>
      </c>
      <c r="M286" s="22" t="str">
        <f t="shared" si="33"/>
        <v/>
      </c>
      <c r="N286" s="48"/>
      <c r="O286" s="54" t="str">
        <f>IF(N286="","",IFERROR(VLOOKUP(N286,EMPRESAS!$A:$C,3,FALSE),"NAO CADASTRADA"))</f>
        <v/>
      </c>
      <c r="P286" s="50"/>
      <c r="Q286" s="54" t="str">
        <f>IF(P286="","",IFERROR(VLOOKUP(P286,ATIVIDADES!$A:$C,3,FALSE),"NAO CADASTRADA"))</f>
        <v/>
      </c>
      <c r="R286" s="42"/>
      <c r="S286" s="48"/>
      <c r="T286" s="54" t="str">
        <f>IF(S286="","",IFERROR(VLOOKUP(S286,EMPRESAS!$A:$C,3,FALSE),"NAO CADASTRADA"))</f>
        <v/>
      </c>
      <c r="U286" s="50"/>
      <c r="V286" s="54" t="str">
        <f>IF(U286="","",IFERROR(VLOOKUP(U286,ATIVIDADES!$A:$C,3,FALSE),"NAO CADASTRADA"))</f>
        <v/>
      </c>
      <c r="W286" s="42"/>
      <c r="X286" s="48"/>
      <c r="Y286" s="54" t="str">
        <f>IF(X286="","",IFERROR(VLOOKUP(X286,EMPRESAS!$A:$C,3,FALSE),"NAO CADASTRADA"))</f>
        <v/>
      </c>
      <c r="Z286" s="50"/>
      <c r="AA286" s="54" t="str">
        <f>IF(Z286="","",IFERROR(VLOOKUP(Z286,ATIVIDADES!$A:$C,3,FALSE),"NAO CADASTRADA"))</f>
        <v/>
      </c>
      <c r="AB286" s="42"/>
      <c r="AC286" s="48"/>
      <c r="AD286" s="54" t="str">
        <f>IF(AC286="","",IFERROR(VLOOKUP(AC286,EMPRESAS!$A:$C,3,FALSE),"NAO CADASTRADA"))</f>
        <v/>
      </c>
      <c r="AE286" s="50"/>
      <c r="AF286" s="54" t="str">
        <f>IF(AE286="","",IFERROR(VLOOKUP(AE286,ATIVIDADES!$A:$C,3,FALSE),"NAO CADASTRADA"))</f>
        <v/>
      </c>
      <c r="AG286" s="42"/>
      <c r="AH286" s="48"/>
      <c r="AI286" s="54" t="str">
        <f>IF(AH286="","",IFERROR(VLOOKUP(AH286,EMPRESAS!$A:$C,3,FALSE),"NAO CADASTRADA"))</f>
        <v/>
      </c>
      <c r="AJ286" s="50"/>
      <c r="AK286" s="54" t="str">
        <f>IF(AJ286="","",IFERROR(VLOOKUP(AJ286,ATIVIDADES!$A:$C,3,FALSE),"NAO CADASTRADA"))</f>
        <v/>
      </c>
      <c r="AL286" s="42"/>
    </row>
    <row r="287" spans="1:38" x14ac:dyDescent="0.25">
      <c r="A287" s="26" t="str">
        <f t="shared" si="30"/>
        <v>OK</v>
      </c>
      <c r="B287" s="29">
        <f t="shared" si="31"/>
        <v>2487914866</v>
      </c>
      <c r="C287" s="30">
        <v>42375</v>
      </c>
      <c r="D287" s="18">
        <f t="shared" si="34"/>
        <v>42370</v>
      </c>
      <c r="E287" s="19" t="str">
        <f>IF(ISERROR(VLOOKUP(C287,FERIADOS!$A:$B,1,FALSE)),IF(WEEKDAY(C287)=1,"Dom",IF(WEEKDAY(C287)=2,"Seg",IF(WEEKDAY(C287)=3,"Ter",IF(WEEKDAY(C287)=4,"Qua",IF(WEEKDAY(C287)=5,"Qui",IF(WEEKDAY(C287)=6,"Sex","Sab")))))),"Feriado")</f>
        <v>Qua</v>
      </c>
      <c r="F287" s="32"/>
      <c r="G287" s="33"/>
      <c r="H287" s="33"/>
      <c r="I287" s="33"/>
      <c r="J287" s="21" t="str">
        <f t="shared" si="32"/>
        <v/>
      </c>
      <c r="K287" s="21">
        <f t="shared" si="28"/>
        <v>0</v>
      </c>
      <c r="L287" s="21" t="str">
        <f t="shared" si="29"/>
        <v/>
      </c>
      <c r="M287" s="22" t="str">
        <f t="shared" si="33"/>
        <v/>
      </c>
      <c r="N287" s="48"/>
      <c r="O287" s="54" t="str">
        <f>IF(N287="","",IFERROR(VLOOKUP(N287,EMPRESAS!$A:$C,3,FALSE),"NAO CADASTRADA"))</f>
        <v/>
      </c>
      <c r="P287" s="50"/>
      <c r="Q287" s="54" t="str">
        <f>IF(P287="","",IFERROR(VLOOKUP(P287,ATIVIDADES!$A:$C,3,FALSE),"NAO CADASTRADA"))</f>
        <v/>
      </c>
      <c r="R287" s="42"/>
      <c r="S287" s="48"/>
      <c r="T287" s="54" t="str">
        <f>IF(S287="","",IFERROR(VLOOKUP(S287,EMPRESAS!$A:$C,3,FALSE),"NAO CADASTRADA"))</f>
        <v/>
      </c>
      <c r="U287" s="50"/>
      <c r="V287" s="54" t="str">
        <f>IF(U287="","",IFERROR(VLOOKUP(U287,ATIVIDADES!$A:$C,3,FALSE),"NAO CADASTRADA"))</f>
        <v/>
      </c>
      <c r="W287" s="42"/>
      <c r="X287" s="48"/>
      <c r="Y287" s="54" t="str">
        <f>IF(X287="","",IFERROR(VLOOKUP(X287,EMPRESAS!$A:$C,3,FALSE),"NAO CADASTRADA"))</f>
        <v/>
      </c>
      <c r="Z287" s="50"/>
      <c r="AA287" s="54" t="str">
        <f>IF(Z287="","",IFERROR(VLOOKUP(Z287,ATIVIDADES!$A:$C,3,FALSE),"NAO CADASTRADA"))</f>
        <v/>
      </c>
      <c r="AB287" s="42"/>
      <c r="AC287" s="48"/>
      <c r="AD287" s="54" t="str">
        <f>IF(AC287="","",IFERROR(VLOOKUP(AC287,EMPRESAS!$A:$C,3,FALSE),"NAO CADASTRADA"))</f>
        <v/>
      </c>
      <c r="AE287" s="50"/>
      <c r="AF287" s="54" t="str">
        <f>IF(AE287="","",IFERROR(VLOOKUP(AE287,ATIVIDADES!$A:$C,3,FALSE),"NAO CADASTRADA"))</f>
        <v/>
      </c>
      <c r="AG287" s="42"/>
      <c r="AH287" s="48"/>
      <c r="AI287" s="54" t="str">
        <f>IF(AH287="","",IFERROR(VLOOKUP(AH287,EMPRESAS!$A:$C,3,FALSE),"NAO CADASTRADA"))</f>
        <v/>
      </c>
      <c r="AJ287" s="50"/>
      <c r="AK287" s="54" t="str">
        <f>IF(AJ287="","",IFERROR(VLOOKUP(AJ287,ATIVIDADES!$A:$C,3,FALSE),"NAO CADASTRADA"))</f>
        <v/>
      </c>
      <c r="AL287" s="42"/>
    </row>
    <row r="288" spans="1:38" x14ac:dyDescent="0.25">
      <c r="A288" s="26" t="str">
        <f t="shared" si="30"/>
        <v>OK</v>
      </c>
      <c r="B288" s="29">
        <f t="shared" si="31"/>
        <v>2487914866</v>
      </c>
      <c r="C288" s="30">
        <v>42376</v>
      </c>
      <c r="D288" s="18">
        <f t="shared" si="34"/>
        <v>42370</v>
      </c>
      <c r="E288" s="19" t="str">
        <f>IF(ISERROR(VLOOKUP(C288,FERIADOS!$A:$B,1,FALSE)),IF(WEEKDAY(C288)=1,"Dom",IF(WEEKDAY(C288)=2,"Seg",IF(WEEKDAY(C288)=3,"Ter",IF(WEEKDAY(C288)=4,"Qua",IF(WEEKDAY(C288)=5,"Qui",IF(WEEKDAY(C288)=6,"Sex","Sab")))))),"Feriado")</f>
        <v>Qui</v>
      </c>
      <c r="F288" s="32"/>
      <c r="G288" s="33"/>
      <c r="H288" s="33"/>
      <c r="I288" s="33"/>
      <c r="J288" s="21" t="str">
        <f t="shared" si="32"/>
        <v/>
      </c>
      <c r="K288" s="21">
        <f t="shared" si="28"/>
        <v>0</v>
      </c>
      <c r="L288" s="21" t="str">
        <f t="shared" si="29"/>
        <v/>
      </c>
      <c r="M288" s="22" t="str">
        <f t="shared" si="33"/>
        <v/>
      </c>
      <c r="N288" s="48"/>
      <c r="O288" s="54" t="str">
        <f>IF(N288="","",IFERROR(VLOOKUP(N288,EMPRESAS!$A:$C,3,FALSE),"NAO CADASTRADA"))</f>
        <v/>
      </c>
      <c r="P288" s="50"/>
      <c r="Q288" s="54" t="str">
        <f>IF(P288="","",IFERROR(VLOOKUP(P288,ATIVIDADES!$A:$C,3,FALSE),"NAO CADASTRADA"))</f>
        <v/>
      </c>
      <c r="R288" s="42"/>
      <c r="S288" s="48"/>
      <c r="T288" s="54" t="str">
        <f>IF(S288="","",IFERROR(VLOOKUP(S288,EMPRESAS!$A:$C,3,FALSE),"NAO CADASTRADA"))</f>
        <v/>
      </c>
      <c r="U288" s="50"/>
      <c r="V288" s="54" t="str">
        <f>IF(U288="","",IFERROR(VLOOKUP(U288,ATIVIDADES!$A:$C,3,FALSE),"NAO CADASTRADA"))</f>
        <v/>
      </c>
      <c r="W288" s="42"/>
      <c r="X288" s="48"/>
      <c r="Y288" s="54" t="str">
        <f>IF(X288="","",IFERROR(VLOOKUP(X288,EMPRESAS!$A:$C,3,FALSE),"NAO CADASTRADA"))</f>
        <v/>
      </c>
      <c r="Z288" s="50"/>
      <c r="AA288" s="54" t="str">
        <f>IF(Z288="","",IFERROR(VLOOKUP(Z288,ATIVIDADES!$A:$C,3,FALSE),"NAO CADASTRADA"))</f>
        <v/>
      </c>
      <c r="AB288" s="42"/>
      <c r="AC288" s="48"/>
      <c r="AD288" s="54" t="str">
        <f>IF(AC288="","",IFERROR(VLOOKUP(AC288,EMPRESAS!$A:$C,3,FALSE),"NAO CADASTRADA"))</f>
        <v/>
      </c>
      <c r="AE288" s="50"/>
      <c r="AF288" s="54" t="str">
        <f>IF(AE288="","",IFERROR(VLOOKUP(AE288,ATIVIDADES!$A:$C,3,FALSE),"NAO CADASTRADA"))</f>
        <v/>
      </c>
      <c r="AG288" s="42"/>
      <c r="AH288" s="48"/>
      <c r="AI288" s="54" t="str">
        <f>IF(AH288="","",IFERROR(VLOOKUP(AH288,EMPRESAS!$A:$C,3,FALSE),"NAO CADASTRADA"))</f>
        <v/>
      </c>
      <c r="AJ288" s="50"/>
      <c r="AK288" s="54" t="str">
        <f>IF(AJ288="","",IFERROR(VLOOKUP(AJ288,ATIVIDADES!$A:$C,3,FALSE),"NAO CADASTRADA"))</f>
        <v/>
      </c>
      <c r="AL288" s="42"/>
    </row>
    <row r="289" spans="1:38" x14ac:dyDescent="0.25">
      <c r="A289" s="26" t="str">
        <f t="shared" si="30"/>
        <v>OK</v>
      </c>
      <c r="B289" s="29">
        <f t="shared" si="31"/>
        <v>2487914866</v>
      </c>
      <c r="C289" s="30">
        <v>42377</v>
      </c>
      <c r="D289" s="18">
        <f t="shared" si="34"/>
        <v>42370</v>
      </c>
      <c r="E289" s="19" t="str">
        <f>IF(ISERROR(VLOOKUP(C289,FERIADOS!$A:$B,1,FALSE)),IF(WEEKDAY(C289)=1,"Dom",IF(WEEKDAY(C289)=2,"Seg",IF(WEEKDAY(C289)=3,"Ter",IF(WEEKDAY(C289)=4,"Qua",IF(WEEKDAY(C289)=5,"Qui",IF(WEEKDAY(C289)=6,"Sex","Sab")))))),"Feriado")</f>
        <v>Sex</v>
      </c>
      <c r="F289" s="32"/>
      <c r="G289" s="33"/>
      <c r="H289" s="33"/>
      <c r="I289" s="33"/>
      <c r="J289" s="21" t="str">
        <f t="shared" si="32"/>
        <v/>
      </c>
      <c r="K289" s="21">
        <f t="shared" si="28"/>
        <v>0</v>
      </c>
      <c r="L289" s="21" t="str">
        <f t="shared" si="29"/>
        <v/>
      </c>
      <c r="M289" s="22" t="str">
        <f t="shared" si="33"/>
        <v/>
      </c>
      <c r="N289" s="48"/>
      <c r="O289" s="54" t="str">
        <f>IF(N289="","",IFERROR(VLOOKUP(N289,EMPRESAS!$A:$C,3,FALSE),"NAO CADASTRADA"))</f>
        <v/>
      </c>
      <c r="P289" s="50"/>
      <c r="Q289" s="54" t="str">
        <f>IF(P289="","",IFERROR(VLOOKUP(P289,ATIVIDADES!$A:$C,3,FALSE),"NAO CADASTRADA"))</f>
        <v/>
      </c>
      <c r="R289" s="42"/>
      <c r="S289" s="48"/>
      <c r="T289" s="54" t="str">
        <f>IF(S289="","",IFERROR(VLOOKUP(S289,EMPRESAS!$A:$C,3,FALSE),"NAO CADASTRADA"))</f>
        <v/>
      </c>
      <c r="U289" s="50"/>
      <c r="V289" s="54" t="str">
        <f>IF(U289="","",IFERROR(VLOOKUP(U289,ATIVIDADES!$A:$C,3,FALSE),"NAO CADASTRADA"))</f>
        <v/>
      </c>
      <c r="W289" s="42"/>
      <c r="X289" s="48"/>
      <c r="Y289" s="54" t="str">
        <f>IF(X289="","",IFERROR(VLOOKUP(X289,EMPRESAS!$A:$C,3,FALSE),"NAO CADASTRADA"))</f>
        <v/>
      </c>
      <c r="Z289" s="50"/>
      <c r="AA289" s="54" t="str">
        <f>IF(Z289="","",IFERROR(VLOOKUP(Z289,ATIVIDADES!$A:$C,3,FALSE),"NAO CADASTRADA"))</f>
        <v/>
      </c>
      <c r="AB289" s="42"/>
      <c r="AC289" s="48"/>
      <c r="AD289" s="54" t="str">
        <f>IF(AC289="","",IFERROR(VLOOKUP(AC289,EMPRESAS!$A:$C,3,FALSE),"NAO CADASTRADA"))</f>
        <v/>
      </c>
      <c r="AE289" s="50"/>
      <c r="AF289" s="54" t="str">
        <f>IF(AE289="","",IFERROR(VLOOKUP(AE289,ATIVIDADES!$A:$C,3,FALSE),"NAO CADASTRADA"))</f>
        <v/>
      </c>
      <c r="AG289" s="42"/>
      <c r="AH289" s="48"/>
      <c r="AI289" s="54" t="str">
        <f>IF(AH289="","",IFERROR(VLOOKUP(AH289,EMPRESAS!$A:$C,3,FALSE),"NAO CADASTRADA"))</f>
        <v/>
      </c>
      <c r="AJ289" s="50"/>
      <c r="AK289" s="54" t="str">
        <f>IF(AJ289="","",IFERROR(VLOOKUP(AJ289,ATIVIDADES!$A:$C,3,FALSE),"NAO CADASTRADA"))</f>
        <v/>
      </c>
      <c r="AL289" s="42"/>
    </row>
    <row r="290" spans="1:38" x14ac:dyDescent="0.25">
      <c r="A290" s="26" t="str">
        <f t="shared" si="30"/>
        <v>OK</v>
      </c>
      <c r="B290" s="29">
        <f t="shared" si="31"/>
        <v>2487914866</v>
      </c>
      <c r="C290" s="30">
        <v>42378</v>
      </c>
      <c r="D290" s="18">
        <f t="shared" si="34"/>
        <v>42370</v>
      </c>
      <c r="E290" s="19" t="str">
        <f>IF(ISERROR(VLOOKUP(C290,FERIADOS!$A:$B,1,FALSE)),IF(WEEKDAY(C290)=1,"Dom",IF(WEEKDAY(C290)=2,"Seg",IF(WEEKDAY(C290)=3,"Ter",IF(WEEKDAY(C290)=4,"Qua",IF(WEEKDAY(C290)=5,"Qui",IF(WEEKDAY(C290)=6,"Sex","Sab")))))),"Feriado")</f>
        <v>Sab</v>
      </c>
      <c r="F290" s="32"/>
      <c r="G290" s="33"/>
      <c r="H290" s="33"/>
      <c r="I290" s="33"/>
      <c r="J290" s="21" t="str">
        <f t="shared" si="32"/>
        <v/>
      </c>
      <c r="K290" s="21">
        <f t="shared" si="28"/>
        <v>0</v>
      </c>
      <c r="L290" s="21" t="str">
        <f t="shared" si="29"/>
        <v/>
      </c>
      <c r="M290" s="22" t="str">
        <f t="shared" si="33"/>
        <v/>
      </c>
      <c r="N290" s="48"/>
      <c r="O290" s="54" t="str">
        <f>IF(N290="","",IFERROR(VLOOKUP(N290,EMPRESAS!$A:$C,3,FALSE),"NAO CADASTRADA"))</f>
        <v/>
      </c>
      <c r="P290" s="50"/>
      <c r="Q290" s="54" t="str">
        <f>IF(P290="","",IFERROR(VLOOKUP(P290,ATIVIDADES!$A:$C,3,FALSE),"NAO CADASTRADA"))</f>
        <v/>
      </c>
      <c r="R290" s="42"/>
      <c r="S290" s="48"/>
      <c r="T290" s="54" t="str">
        <f>IF(S290="","",IFERROR(VLOOKUP(S290,EMPRESAS!$A:$C,3,FALSE),"NAO CADASTRADA"))</f>
        <v/>
      </c>
      <c r="U290" s="50"/>
      <c r="V290" s="54" t="str">
        <f>IF(U290="","",IFERROR(VLOOKUP(U290,ATIVIDADES!$A:$C,3,FALSE),"NAO CADASTRADA"))</f>
        <v/>
      </c>
      <c r="W290" s="42"/>
      <c r="X290" s="48"/>
      <c r="Y290" s="54" t="str">
        <f>IF(X290="","",IFERROR(VLOOKUP(X290,EMPRESAS!$A:$C,3,FALSE),"NAO CADASTRADA"))</f>
        <v/>
      </c>
      <c r="Z290" s="50"/>
      <c r="AA290" s="54" t="str">
        <f>IF(Z290="","",IFERROR(VLOOKUP(Z290,ATIVIDADES!$A:$C,3,FALSE),"NAO CADASTRADA"))</f>
        <v/>
      </c>
      <c r="AB290" s="42"/>
      <c r="AC290" s="48"/>
      <c r="AD290" s="54" t="str">
        <f>IF(AC290="","",IFERROR(VLOOKUP(AC290,EMPRESAS!$A:$C,3,FALSE),"NAO CADASTRADA"))</f>
        <v/>
      </c>
      <c r="AE290" s="50"/>
      <c r="AF290" s="54" t="str">
        <f>IF(AE290="","",IFERROR(VLOOKUP(AE290,ATIVIDADES!$A:$C,3,FALSE),"NAO CADASTRADA"))</f>
        <v/>
      </c>
      <c r="AG290" s="42"/>
      <c r="AH290" s="48"/>
      <c r="AI290" s="54" t="str">
        <f>IF(AH290="","",IFERROR(VLOOKUP(AH290,EMPRESAS!$A:$C,3,FALSE),"NAO CADASTRADA"))</f>
        <v/>
      </c>
      <c r="AJ290" s="50"/>
      <c r="AK290" s="54" t="str">
        <f>IF(AJ290="","",IFERROR(VLOOKUP(AJ290,ATIVIDADES!$A:$C,3,FALSE),"NAO CADASTRADA"))</f>
        <v/>
      </c>
      <c r="AL290" s="42"/>
    </row>
    <row r="291" spans="1:38" x14ac:dyDescent="0.25">
      <c r="A291" s="26" t="str">
        <f t="shared" si="30"/>
        <v>OK</v>
      </c>
      <c r="B291" s="29">
        <f t="shared" si="31"/>
        <v>2487914866</v>
      </c>
      <c r="C291" s="30">
        <v>42379</v>
      </c>
      <c r="D291" s="18">
        <f t="shared" si="34"/>
        <v>42370</v>
      </c>
      <c r="E291" s="19" t="str">
        <f>IF(ISERROR(VLOOKUP(C291,FERIADOS!$A:$B,1,FALSE)),IF(WEEKDAY(C291)=1,"Dom",IF(WEEKDAY(C291)=2,"Seg",IF(WEEKDAY(C291)=3,"Ter",IF(WEEKDAY(C291)=4,"Qua",IF(WEEKDAY(C291)=5,"Qui",IF(WEEKDAY(C291)=6,"Sex","Sab")))))),"Feriado")</f>
        <v>Dom</v>
      </c>
      <c r="F291" s="32"/>
      <c r="G291" s="33"/>
      <c r="H291" s="33"/>
      <c r="I291" s="33"/>
      <c r="J291" s="21" t="str">
        <f t="shared" si="32"/>
        <v/>
      </c>
      <c r="K291" s="21">
        <f t="shared" si="28"/>
        <v>0</v>
      </c>
      <c r="L291" s="21" t="str">
        <f t="shared" si="29"/>
        <v/>
      </c>
      <c r="M291" s="22" t="str">
        <f t="shared" si="33"/>
        <v/>
      </c>
      <c r="N291" s="48"/>
      <c r="O291" s="54" t="str">
        <f>IF(N291="","",IFERROR(VLOOKUP(N291,EMPRESAS!$A:$C,3,FALSE),"NAO CADASTRADA"))</f>
        <v/>
      </c>
      <c r="P291" s="50"/>
      <c r="Q291" s="54" t="str">
        <f>IF(P291="","",IFERROR(VLOOKUP(P291,ATIVIDADES!$A:$C,3,FALSE),"NAO CADASTRADA"))</f>
        <v/>
      </c>
      <c r="R291" s="42"/>
      <c r="S291" s="48"/>
      <c r="T291" s="54" t="str">
        <f>IF(S291="","",IFERROR(VLOOKUP(S291,EMPRESAS!$A:$C,3,FALSE),"NAO CADASTRADA"))</f>
        <v/>
      </c>
      <c r="U291" s="50"/>
      <c r="V291" s="54" t="str">
        <f>IF(U291="","",IFERROR(VLOOKUP(U291,ATIVIDADES!$A:$C,3,FALSE),"NAO CADASTRADA"))</f>
        <v/>
      </c>
      <c r="W291" s="42"/>
      <c r="X291" s="48"/>
      <c r="Y291" s="54" t="str">
        <f>IF(X291="","",IFERROR(VLOOKUP(X291,EMPRESAS!$A:$C,3,FALSE),"NAO CADASTRADA"))</f>
        <v/>
      </c>
      <c r="Z291" s="50"/>
      <c r="AA291" s="54" t="str">
        <f>IF(Z291="","",IFERROR(VLOOKUP(Z291,ATIVIDADES!$A:$C,3,FALSE),"NAO CADASTRADA"))</f>
        <v/>
      </c>
      <c r="AB291" s="42"/>
      <c r="AC291" s="48"/>
      <c r="AD291" s="54" t="str">
        <f>IF(AC291="","",IFERROR(VLOOKUP(AC291,EMPRESAS!$A:$C,3,FALSE),"NAO CADASTRADA"))</f>
        <v/>
      </c>
      <c r="AE291" s="50"/>
      <c r="AF291" s="54" t="str">
        <f>IF(AE291="","",IFERROR(VLOOKUP(AE291,ATIVIDADES!$A:$C,3,FALSE),"NAO CADASTRADA"))</f>
        <v/>
      </c>
      <c r="AG291" s="42"/>
      <c r="AH291" s="48"/>
      <c r="AI291" s="54" t="str">
        <f>IF(AH291="","",IFERROR(VLOOKUP(AH291,EMPRESAS!$A:$C,3,FALSE),"NAO CADASTRADA"))</f>
        <v/>
      </c>
      <c r="AJ291" s="50"/>
      <c r="AK291" s="54" t="str">
        <f>IF(AJ291="","",IFERROR(VLOOKUP(AJ291,ATIVIDADES!$A:$C,3,FALSE),"NAO CADASTRADA"))</f>
        <v/>
      </c>
      <c r="AL291" s="42"/>
    </row>
    <row r="292" spans="1:38" x14ac:dyDescent="0.25">
      <c r="A292" s="26" t="str">
        <f t="shared" si="30"/>
        <v>OK</v>
      </c>
      <c r="B292" s="29">
        <f t="shared" si="31"/>
        <v>2487914866</v>
      </c>
      <c r="C292" s="30">
        <v>42380</v>
      </c>
      <c r="D292" s="18">
        <f t="shared" si="34"/>
        <v>42370</v>
      </c>
      <c r="E292" s="19" t="str">
        <f>IF(ISERROR(VLOOKUP(C292,FERIADOS!$A:$B,1,FALSE)),IF(WEEKDAY(C292)=1,"Dom",IF(WEEKDAY(C292)=2,"Seg",IF(WEEKDAY(C292)=3,"Ter",IF(WEEKDAY(C292)=4,"Qua",IF(WEEKDAY(C292)=5,"Qui",IF(WEEKDAY(C292)=6,"Sex","Sab")))))),"Feriado")</f>
        <v>Seg</v>
      </c>
      <c r="F292" s="32"/>
      <c r="G292" s="33"/>
      <c r="H292" s="33"/>
      <c r="I292" s="33"/>
      <c r="J292" s="21" t="str">
        <f t="shared" si="32"/>
        <v/>
      </c>
      <c r="K292" s="21">
        <f t="shared" si="28"/>
        <v>0</v>
      </c>
      <c r="L292" s="21" t="str">
        <f t="shared" si="29"/>
        <v/>
      </c>
      <c r="M292" s="22" t="str">
        <f t="shared" si="33"/>
        <v/>
      </c>
      <c r="N292" s="48"/>
      <c r="O292" s="54" t="str">
        <f>IF(N292="","",IFERROR(VLOOKUP(N292,EMPRESAS!$A:$C,3,FALSE),"NAO CADASTRADA"))</f>
        <v/>
      </c>
      <c r="P292" s="50"/>
      <c r="Q292" s="54" t="str">
        <f>IF(P292="","",IFERROR(VLOOKUP(P292,ATIVIDADES!$A:$C,3,FALSE),"NAO CADASTRADA"))</f>
        <v/>
      </c>
      <c r="R292" s="42"/>
      <c r="S292" s="48"/>
      <c r="T292" s="54" t="str">
        <f>IF(S292="","",IFERROR(VLOOKUP(S292,EMPRESAS!$A:$C,3,FALSE),"NAO CADASTRADA"))</f>
        <v/>
      </c>
      <c r="U292" s="50"/>
      <c r="V292" s="54" t="str">
        <f>IF(U292="","",IFERROR(VLOOKUP(U292,ATIVIDADES!$A:$C,3,FALSE),"NAO CADASTRADA"))</f>
        <v/>
      </c>
      <c r="W292" s="42"/>
      <c r="X292" s="48"/>
      <c r="Y292" s="54" t="str">
        <f>IF(X292="","",IFERROR(VLOOKUP(X292,EMPRESAS!$A:$C,3,FALSE),"NAO CADASTRADA"))</f>
        <v/>
      </c>
      <c r="Z292" s="50"/>
      <c r="AA292" s="54" t="str">
        <f>IF(Z292="","",IFERROR(VLOOKUP(Z292,ATIVIDADES!$A:$C,3,FALSE),"NAO CADASTRADA"))</f>
        <v/>
      </c>
      <c r="AB292" s="42"/>
      <c r="AC292" s="48"/>
      <c r="AD292" s="54" t="str">
        <f>IF(AC292="","",IFERROR(VLOOKUP(AC292,EMPRESAS!$A:$C,3,FALSE),"NAO CADASTRADA"))</f>
        <v/>
      </c>
      <c r="AE292" s="50"/>
      <c r="AF292" s="54" t="str">
        <f>IF(AE292="","",IFERROR(VLOOKUP(AE292,ATIVIDADES!$A:$C,3,FALSE),"NAO CADASTRADA"))</f>
        <v/>
      </c>
      <c r="AG292" s="42"/>
      <c r="AH292" s="48"/>
      <c r="AI292" s="54" t="str">
        <f>IF(AH292="","",IFERROR(VLOOKUP(AH292,EMPRESAS!$A:$C,3,FALSE),"NAO CADASTRADA"))</f>
        <v/>
      </c>
      <c r="AJ292" s="50"/>
      <c r="AK292" s="54" t="str">
        <f>IF(AJ292="","",IFERROR(VLOOKUP(AJ292,ATIVIDADES!$A:$C,3,FALSE),"NAO CADASTRADA"))</f>
        <v/>
      </c>
      <c r="AL292" s="42"/>
    </row>
    <row r="293" spans="1:38" x14ac:dyDescent="0.25">
      <c r="A293" s="26" t="str">
        <f t="shared" si="30"/>
        <v>OK</v>
      </c>
      <c r="B293" s="29">
        <f t="shared" si="31"/>
        <v>2487914866</v>
      </c>
      <c r="C293" s="30">
        <v>42381</v>
      </c>
      <c r="D293" s="18">
        <f t="shared" si="34"/>
        <v>42370</v>
      </c>
      <c r="E293" s="19" t="str">
        <f>IF(ISERROR(VLOOKUP(C293,FERIADOS!$A:$B,1,FALSE)),IF(WEEKDAY(C293)=1,"Dom",IF(WEEKDAY(C293)=2,"Seg",IF(WEEKDAY(C293)=3,"Ter",IF(WEEKDAY(C293)=4,"Qua",IF(WEEKDAY(C293)=5,"Qui",IF(WEEKDAY(C293)=6,"Sex","Sab")))))),"Feriado")</f>
        <v>Ter</v>
      </c>
      <c r="F293" s="32"/>
      <c r="G293" s="33"/>
      <c r="H293" s="33"/>
      <c r="I293" s="33"/>
      <c r="J293" s="21" t="str">
        <f t="shared" si="32"/>
        <v/>
      </c>
      <c r="K293" s="21">
        <f t="shared" si="28"/>
        <v>0</v>
      </c>
      <c r="L293" s="21" t="str">
        <f t="shared" si="29"/>
        <v/>
      </c>
      <c r="M293" s="22" t="str">
        <f t="shared" si="33"/>
        <v/>
      </c>
      <c r="N293" s="48"/>
      <c r="O293" s="54" t="str">
        <f>IF(N293="","",IFERROR(VLOOKUP(N293,EMPRESAS!$A:$C,3,FALSE),"NAO CADASTRADA"))</f>
        <v/>
      </c>
      <c r="P293" s="50"/>
      <c r="Q293" s="54" t="str">
        <f>IF(P293="","",IFERROR(VLOOKUP(P293,ATIVIDADES!$A:$C,3,FALSE),"NAO CADASTRADA"))</f>
        <v/>
      </c>
      <c r="R293" s="42"/>
      <c r="S293" s="48"/>
      <c r="T293" s="54" t="str">
        <f>IF(S293="","",IFERROR(VLOOKUP(S293,EMPRESAS!$A:$C,3,FALSE),"NAO CADASTRADA"))</f>
        <v/>
      </c>
      <c r="U293" s="50"/>
      <c r="V293" s="54" t="str">
        <f>IF(U293="","",IFERROR(VLOOKUP(U293,ATIVIDADES!$A:$C,3,FALSE),"NAO CADASTRADA"))</f>
        <v/>
      </c>
      <c r="W293" s="42"/>
      <c r="X293" s="48"/>
      <c r="Y293" s="54" t="str">
        <f>IF(X293="","",IFERROR(VLOOKUP(X293,EMPRESAS!$A:$C,3,FALSE),"NAO CADASTRADA"))</f>
        <v/>
      </c>
      <c r="Z293" s="50"/>
      <c r="AA293" s="54" t="str">
        <f>IF(Z293="","",IFERROR(VLOOKUP(Z293,ATIVIDADES!$A:$C,3,FALSE),"NAO CADASTRADA"))</f>
        <v/>
      </c>
      <c r="AB293" s="42"/>
      <c r="AC293" s="48"/>
      <c r="AD293" s="54" t="str">
        <f>IF(AC293="","",IFERROR(VLOOKUP(AC293,EMPRESAS!$A:$C,3,FALSE),"NAO CADASTRADA"))</f>
        <v/>
      </c>
      <c r="AE293" s="50"/>
      <c r="AF293" s="54" t="str">
        <f>IF(AE293="","",IFERROR(VLOOKUP(AE293,ATIVIDADES!$A:$C,3,FALSE),"NAO CADASTRADA"))</f>
        <v/>
      </c>
      <c r="AG293" s="42"/>
      <c r="AH293" s="48"/>
      <c r="AI293" s="54" t="str">
        <f>IF(AH293="","",IFERROR(VLOOKUP(AH293,EMPRESAS!$A:$C,3,FALSE),"NAO CADASTRADA"))</f>
        <v/>
      </c>
      <c r="AJ293" s="50"/>
      <c r="AK293" s="54" t="str">
        <f>IF(AJ293="","",IFERROR(VLOOKUP(AJ293,ATIVIDADES!$A:$C,3,FALSE),"NAO CADASTRADA"))</f>
        <v/>
      </c>
      <c r="AL293" s="42"/>
    </row>
    <row r="294" spans="1:38" x14ac:dyDescent="0.25">
      <c r="A294" s="26" t="str">
        <f t="shared" si="30"/>
        <v>OK</v>
      </c>
      <c r="B294" s="29">
        <f t="shared" si="31"/>
        <v>2487914866</v>
      </c>
      <c r="C294" s="30">
        <v>42382</v>
      </c>
      <c r="D294" s="18">
        <f t="shared" si="34"/>
        <v>42370</v>
      </c>
      <c r="E294" s="19" t="str">
        <f>IF(ISERROR(VLOOKUP(C294,FERIADOS!$A:$B,1,FALSE)),IF(WEEKDAY(C294)=1,"Dom",IF(WEEKDAY(C294)=2,"Seg",IF(WEEKDAY(C294)=3,"Ter",IF(WEEKDAY(C294)=4,"Qua",IF(WEEKDAY(C294)=5,"Qui",IF(WEEKDAY(C294)=6,"Sex","Sab")))))),"Feriado")</f>
        <v>Qua</v>
      </c>
      <c r="F294" s="32"/>
      <c r="G294" s="33"/>
      <c r="H294" s="33"/>
      <c r="I294" s="33"/>
      <c r="J294" s="21" t="str">
        <f t="shared" si="32"/>
        <v/>
      </c>
      <c r="K294" s="21">
        <f t="shared" si="28"/>
        <v>0</v>
      </c>
      <c r="L294" s="21" t="str">
        <f t="shared" si="29"/>
        <v/>
      </c>
      <c r="M294" s="22" t="str">
        <f t="shared" si="33"/>
        <v/>
      </c>
      <c r="N294" s="48"/>
      <c r="O294" s="54" t="str">
        <f>IF(N294="","",IFERROR(VLOOKUP(N294,EMPRESAS!$A:$C,3,FALSE),"NAO CADASTRADA"))</f>
        <v/>
      </c>
      <c r="P294" s="50"/>
      <c r="Q294" s="54" t="str">
        <f>IF(P294="","",IFERROR(VLOOKUP(P294,ATIVIDADES!$A:$C,3,FALSE),"NAO CADASTRADA"))</f>
        <v/>
      </c>
      <c r="R294" s="42"/>
      <c r="S294" s="48"/>
      <c r="T294" s="54" t="str">
        <f>IF(S294="","",IFERROR(VLOOKUP(S294,EMPRESAS!$A:$C,3,FALSE),"NAO CADASTRADA"))</f>
        <v/>
      </c>
      <c r="U294" s="50"/>
      <c r="V294" s="54" t="str">
        <f>IF(U294="","",IFERROR(VLOOKUP(U294,ATIVIDADES!$A:$C,3,FALSE),"NAO CADASTRADA"))</f>
        <v/>
      </c>
      <c r="W294" s="42"/>
      <c r="X294" s="48"/>
      <c r="Y294" s="54" t="str">
        <f>IF(X294="","",IFERROR(VLOOKUP(X294,EMPRESAS!$A:$C,3,FALSE),"NAO CADASTRADA"))</f>
        <v/>
      </c>
      <c r="Z294" s="50"/>
      <c r="AA294" s="54" t="str">
        <f>IF(Z294="","",IFERROR(VLOOKUP(Z294,ATIVIDADES!$A:$C,3,FALSE),"NAO CADASTRADA"))</f>
        <v/>
      </c>
      <c r="AB294" s="42"/>
      <c r="AC294" s="48"/>
      <c r="AD294" s="54" t="str">
        <f>IF(AC294="","",IFERROR(VLOOKUP(AC294,EMPRESAS!$A:$C,3,FALSE),"NAO CADASTRADA"))</f>
        <v/>
      </c>
      <c r="AE294" s="50"/>
      <c r="AF294" s="54" t="str">
        <f>IF(AE294="","",IFERROR(VLOOKUP(AE294,ATIVIDADES!$A:$C,3,FALSE),"NAO CADASTRADA"))</f>
        <v/>
      </c>
      <c r="AG294" s="42"/>
      <c r="AH294" s="48"/>
      <c r="AI294" s="54" t="str">
        <f>IF(AH294="","",IFERROR(VLOOKUP(AH294,EMPRESAS!$A:$C,3,FALSE),"NAO CADASTRADA"))</f>
        <v/>
      </c>
      <c r="AJ294" s="50"/>
      <c r="AK294" s="54" t="str">
        <f>IF(AJ294="","",IFERROR(VLOOKUP(AJ294,ATIVIDADES!$A:$C,3,FALSE),"NAO CADASTRADA"))</f>
        <v/>
      </c>
      <c r="AL294" s="42"/>
    </row>
    <row r="295" spans="1:38" x14ac:dyDescent="0.25">
      <c r="A295" s="26" t="str">
        <f t="shared" si="30"/>
        <v>OK</v>
      </c>
      <c r="B295" s="29">
        <f t="shared" si="31"/>
        <v>2487914866</v>
      </c>
      <c r="C295" s="30">
        <v>42383</v>
      </c>
      <c r="D295" s="18">
        <f t="shared" si="34"/>
        <v>42370</v>
      </c>
      <c r="E295" s="19" t="str">
        <f>IF(ISERROR(VLOOKUP(C295,FERIADOS!$A:$B,1,FALSE)),IF(WEEKDAY(C295)=1,"Dom",IF(WEEKDAY(C295)=2,"Seg",IF(WEEKDAY(C295)=3,"Ter",IF(WEEKDAY(C295)=4,"Qua",IF(WEEKDAY(C295)=5,"Qui",IF(WEEKDAY(C295)=6,"Sex","Sab")))))),"Feriado")</f>
        <v>Qui</v>
      </c>
      <c r="F295" s="32"/>
      <c r="G295" s="33"/>
      <c r="H295" s="33"/>
      <c r="I295" s="33"/>
      <c r="J295" s="21" t="str">
        <f t="shared" si="32"/>
        <v/>
      </c>
      <c r="K295" s="21">
        <f t="shared" si="28"/>
        <v>0</v>
      </c>
      <c r="L295" s="21" t="str">
        <f t="shared" si="29"/>
        <v/>
      </c>
      <c r="M295" s="22" t="str">
        <f t="shared" si="33"/>
        <v/>
      </c>
      <c r="N295" s="48"/>
      <c r="O295" s="54" t="str">
        <f>IF(N295="","",IFERROR(VLOOKUP(N295,EMPRESAS!$A:$C,3,FALSE),"NAO CADASTRADA"))</f>
        <v/>
      </c>
      <c r="P295" s="50"/>
      <c r="Q295" s="54" t="str">
        <f>IF(P295="","",IFERROR(VLOOKUP(P295,ATIVIDADES!$A:$C,3,FALSE),"NAO CADASTRADA"))</f>
        <v/>
      </c>
      <c r="R295" s="42"/>
      <c r="S295" s="48"/>
      <c r="T295" s="54" t="str">
        <f>IF(S295="","",IFERROR(VLOOKUP(S295,EMPRESAS!$A:$C,3,FALSE),"NAO CADASTRADA"))</f>
        <v/>
      </c>
      <c r="U295" s="50"/>
      <c r="V295" s="54" t="str">
        <f>IF(U295="","",IFERROR(VLOOKUP(U295,ATIVIDADES!$A:$C,3,FALSE),"NAO CADASTRADA"))</f>
        <v/>
      </c>
      <c r="W295" s="42"/>
      <c r="X295" s="48"/>
      <c r="Y295" s="54" t="str">
        <f>IF(X295="","",IFERROR(VLOOKUP(X295,EMPRESAS!$A:$C,3,FALSE),"NAO CADASTRADA"))</f>
        <v/>
      </c>
      <c r="Z295" s="50"/>
      <c r="AA295" s="54" t="str">
        <f>IF(Z295="","",IFERROR(VLOOKUP(Z295,ATIVIDADES!$A:$C,3,FALSE),"NAO CADASTRADA"))</f>
        <v/>
      </c>
      <c r="AB295" s="42"/>
      <c r="AC295" s="48"/>
      <c r="AD295" s="54" t="str">
        <f>IF(AC295="","",IFERROR(VLOOKUP(AC295,EMPRESAS!$A:$C,3,FALSE),"NAO CADASTRADA"))</f>
        <v/>
      </c>
      <c r="AE295" s="50"/>
      <c r="AF295" s="54" t="str">
        <f>IF(AE295="","",IFERROR(VLOOKUP(AE295,ATIVIDADES!$A:$C,3,FALSE),"NAO CADASTRADA"))</f>
        <v/>
      </c>
      <c r="AG295" s="42"/>
      <c r="AH295" s="48"/>
      <c r="AI295" s="54" t="str">
        <f>IF(AH295="","",IFERROR(VLOOKUP(AH295,EMPRESAS!$A:$C,3,FALSE),"NAO CADASTRADA"))</f>
        <v/>
      </c>
      <c r="AJ295" s="50"/>
      <c r="AK295" s="54" t="str">
        <f>IF(AJ295="","",IFERROR(VLOOKUP(AJ295,ATIVIDADES!$A:$C,3,FALSE),"NAO CADASTRADA"))</f>
        <v/>
      </c>
      <c r="AL295" s="42"/>
    </row>
    <row r="296" spans="1:38" x14ac:dyDescent="0.25">
      <c r="A296" s="26" t="str">
        <f t="shared" si="30"/>
        <v>OK</v>
      </c>
      <c r="B296" s="29">
        <f t="shared" si="31"/>
        <v>2487914866</v>
      </c>
      <c r="C296" s="30">
        <v>42384</v>
      </c>
      <c r="D296" s="18">
        <f t="shared" si="34"/>
        <v>42370</v>
      </c>
      <c r="E296" s="19" t="str">
        <f>IF(ISERROR(VLOOKUP(C296,FERIADOS!$A:$B,1,FALSE)),IF(WEEKDAY(C296)=1,"Dom",IF(WEEKDAY(C296)=2,"Seg",IF(WEEKDAY(C296)=3,"Ter",IF(WEEKDAY(C296)=4,"Qua",IF(WEEKDAY(C296)=5,"Qui",IF(WEEKDAY(C296)=6,"Sex","Sab")))))),"Feriado")</f>
        <v>Sex</v>
      </c>
      <c r="F296" s="32"/>
      <c r="G296" s="33"/>
      <c r="H296" s="33"/>
      <c r="I296" s="33"/>
      <c r="J296" s="21" t="str">
        <f t="shared" si="32"/>
        <v/>
      </c>
      <c r="K296" s="21">
        <f t="shared" si="28"/>
        <v>0</v>
      </c>
      <c r="L296" s="21" t="str">
        <f t="shared" si="29"/>
        <v/>
      </c>
      <c r="M296" s="22" t="str">
        <f t="shared" si="33"/>
        <v/>
      </c>
      <c r="N296" s="48"/>
      <c r="O296" s="54" t="str">
        <f>IF(N296="","",IFERROR(VLOOKUP(N296,EMPRESAS!$A:$C,3,FALSE),"NAO CADASTRADA"))</f>
        <v/>
      </c>
      <c r="P296" s="50"/>
      <c r="Q296" s="54" t="str">
        <f>IF(P296="","",IFERROR(VLOOKUP(P296,ATIVIDADES!$A:$C,3,FALSE),"NAO CADASTRADA"))</f>
        <v/>
      </c>
      <c r="R296" s="42"/>
      <c r="S296" s="48"/>
      <c r="T296" s="54" t="str">
        <f>IF(S296="","",IFERROR(VLOOKUP(S296,EMPRESAS!$A:$C,3,FALSE),"NAO CADASTRADA"))</f>
        <v/>
      </c>
      <c r="U296" s="50"/>
      <c r="V296" s="54" t="str">
        <f>IF(U296="","",IFERROR(VLOOKUP(U296,ATIVIDADES!$A:$C,3,FALSE),"NAO CADASTRADA"))</f>
        <v/>
      </c>
      <c r="W296" s="42"/>
      <c r="X296" s="48"/>
      <c r="Y296" s="54" t="str">
        <f>IF(X296="","",IFERROR(VLOOKUP(X296,EMPRESAS!$A:$C,3,FALSE),"NAO CADASTRADA"))</f>
        <v/>
      </c>
      <c r="Z296" s="50"/>
      <c r="AA296" s="54" t="str">
        <f>IF(Z296="","",IFERROR(VLOOKUP(Z296,ATIVIDADES!$A:$C,3,FALSE),"NAO CADASTRADA"))</f>
        <v/>
      </c>
      <c r="AB296" s="42"/>
      <c r="AC296" s="48"/>
      <c r="AD296" s="54" t="str">
        <f>IF(AC296="","",IFERROR(VLOOKUP(AC296,EMPRESAS!$A:$C,3,FALSE),"NAO CADASTRADA"))</f>
        <v/>
      </c>
      <c r="AE296" s="50"/>
      <c r="AF296" s="54" t="str">
        <f>IF(AE296="","",IFERROR(VLOOKUP(AE296,ATIVIDADES!$A:$C,3,FALSE),"NAO CADASTRADA"))</f>
        <v/>
      </c>
      <c r="AG296" s="42"/>
      <c r="AH296" s="48"/>
      <c r="AI296" s="54" t="str">
        <f>IF(AH296="","",IFERROR(VLOOKUP(AH296,EMPRESAS!$A:$C,3,FALSE),"NAO CADASTRADA"))</f>
        <v/>
      </c>
      <c r="AJ296" s="50"/>
      <c r="AK296" s="54" t="str">
        <f>IF(AJ296="","",IFERROR(VLOOKUP(AJ296,ATIVIDADES!$A:$C,3,FALSE),"NAO CADASTRADA"))</f>
        <v/>
      </c>
      <c r="AL296" s="42"/>
    </row>
    <row r="297" spans="1:38" x14ac:dyDescent="0.25">
      <c r="A297" s="26" t="str">
        <f t="shared" si="30"/>
        <v>OK</v>
      </c>
      <c r="B297" s="29">
        <f t="shared" si="31"/>
        <v>2487914866</v>
      </c>
      <c r="C297" s="30">
        <v>42385</v>
      </c>
      <c r="D297" s="18">
        <f t="shared" si="34"/>
        <v>42370</v>
      </c>
      <c r="E297" s="19" t="str">
        <f>IF(ISERROR(VLOOKUP(C297,FERIADOS!$A:$B,1,FALSE)),IF(WEEKDAY(C297)=1,"Dom",IF(WEEKDAY(C297)=2,"Seg",IF(WEEKDAY(C297)=3,"Ter",IF(WEEKDAY(C297)=4,"Qua",IF(WEEKDAY(C297)=5,"Qui",IF(WEEKDAY(C297)=6,"Sex","Sab")))))),"Feriado")</f>
        <v>Sab</v>
      </c>
      <c r="F297" s="32"/>
      <c r="G297" s="33"/>
      <c r="H297" s="33"/>
      <c r="I297" s="33"/>
      <c r="J297" s="21" t="str">
        <f t="shared" si="32"/>
        <v/>
      </c>
      <c r="K297" s="21">
        <f t="shared" si="28"/>
        <v>0</v>
      </c>
      <c r="L297" s="21" t="str">
        <f t="shared" si="29"/>
        <v/>
      </c>
      <c r="M297" s="22" t="str">
        <f t="shared" si="33"/>
        <v/>
      </c>
      <c r="N297" s="48"/>
      <c r="O297" s="54" t="str">
        <f>IF(N297="","",IFERROR(VLOOKUP(N297,EMPRESAS!$A:$C,3,FALSE),"NAO CADASTRADA"))</f>
        <v/>
      </c>
      <c r="P297" s="50"/>
      <c r="Q297" s="54" t="str">
        <f>IF(P297="","",IFERROR(VLOOKUP(P297,ATIVIDADES!$A:$C,3,FALSE),"NAO CADASTRADA"))</f>
        <v/>
      </c>
      <c r="R297" s="42"/>
      <c r="S297" s="48"/>
      <c r="T297" s="54" t="str">
        <f>IF(S297="","",IFERROR(VLOOKUP(S297,EMPRESAS!$A:$C,3,FALSE),"NAO CADASTRADA"))</f>
        <v/>
      </c>
      <c r="U297" s="50"/>
      <c r="V297" s="54" t="str">
        <f>IF(U297="","",IFERROR(VLOOKUP(U297,ATIVIDADES!$A:$C,3,FALSE),"NAO CADASTRADA"))</f>
        <v/>
      </c>
      <c r="W297" s="42"/>
      <c r="X297" s="48"/>
      <c r="Y297" s="54" t="str">
        <f>IF(X297="","",IFERROR(VLOOKUP(X297,EMPRESAS!$A:$C,3,FALSE),"NAO CADASTRADA"))</f>
        <v/>
      </c>
      <c r="Z297" s="50"/>
      <c r="AA297" s="54" t="str">
        <f>IF(Z297="","",IFERROR(VLOOKUP(Z297,ATIVIDADES!$A:$C,3,FALSE),"NAO CADASTRADA"))</f>
        <v/>
      </c>
      <c r="AB297" s="42"/>
      <c r="AC297" s="48"/>
      <c r="AD297" s="54" t="str">
        <f>IF(AC297="","",IFERROR(VLOOKUP(AC297,EMPRESAS!$A:$C,3,FALSE),"NAO CADASTRADA"))</f>
        <v/>
      </c>
      <c r="AE297" s="50"/>
      <c r="AF297" s="54" t="str">
        <f>IF(AE297="","",IFERROR(VLOOKUP(AE297,ATIVIDADES!$A:$C,3,FALSE),"NAO CADASTRADA"))</f>
        <v/>
      </c>
      <c r="AG297" s="42"/>
      <c r="AH297" s="48"/>
      <c r="AI297" s="54" t="str">
        <f>IF(AH297="","",IFERROR(VLOOKUP(AH297,EMPRESAS!$A:$C,3,FALSE),"NAO CADASTRADA"))</f>
        <v/>
      </c>
      <c r="AJ297" s="50"/>
      <c r="AK297" s="54" t="str">
        <f>IF(AJ297="","",IFERROR(VLOOKUP(AJ297,ATIVIDADES!$A:$C,3,FALSE),"NAO CADASTRADA"))</f>
        <v/>
      </c>
      <c r="AL297" s="42"/>
    </row>
    <row r="298" spans="1:38" x14ac:dyDescent="0.25">
      <c r="A298" s="26" t="str">
        <f t="shared" si="30"/>
        <v>OK</v>
      </c>
      <c r="B298" s="29">
        <f t="shared" si="31"/>
        <v>2487914866</v>
      </c>
      <c r="C298" s="30">
        <v>42386</v>
      </c>
      <c r="D298" s="18">
        <f t="shared" si="34"/>
        <v>42370</v>
      </c>
      <c r="E298" s="19" t="str">
        <f>IF(ISERROR(VLOOKUP(C298,FERIADOS!$A:$B,1,FALSE)),IF(WEEKDAY(C298)=1,"Dom",IF(WEEKDAY(C298)=2,"Seg",IF(WEEKDAY(C298)=3,"Ter",IF(WEEKDAY(C298)=4,"Qua",IF(WEEKDAY(C298)=5,"Qui",IF(WEEKDAY(C298)=6,"Sex","Sab")))))),"Feriado")</f>
        <v>Dom</v>
      </c>
      <c r="F298" s="32"/>
      <c r="G298" s="33"/>
      <c r="H298" s="33"/>
      <c r="I298" s="33"/>
      <c r="J298" s="21" t="str">
        <f t="shared" si="32"/>
        <v/>
      </c>
      <c r="K298" s="21">
        <f t="shared" si="28"/>
        <v>0</v>
      </c>
      <c r="L298" s="21" t="str">
        <f t="shared" si="29"/>
        <v/>
      </c>
      <c r="M298" s="22" t="str">
        <f t="shared" si="33"/>
        <v/>
      </c>
      <c r="N298" s="48"/>
      <c r="O298" s="54" t="str">
        <f>IF(N298="","",IFERROR(VLOOKUP(N298,EMPRESAS!$A:$C,3,FALSE),"NAO CADASTRADA"))</f>
        <v/>
      </c>
      <c r="P298" s="50"/>
      <c r="Q298" s="54" t="str">
        <f>IF(P298="","",IFERROR(VLOOKUP(P298,ATIVIDADES!$A:$C,3,FALSE),"NAO CADASTRADA"))</f>
        <v/>
      </c>
      <c r="R298" s="42"/>
      <c r="S298" s="48"/>
      <c r="T298" s="54" t="str">
        <f>IF(S298="","",IFERROR(VLOOKUP(S298,EMPRESAS!$A:$C,3,FALSE),"NAO CADASTRADA"))</f>
        <v/>
      </c>
      <c r="U298" s="50"/>
      <c r="V298" s="54" t="str">
        <f>IF(U298="","",IFERROR(VLOOKUP(U298,ATIVIDADES!$A:$C,3,FALSE),"NAO CADASTRADA"))</f>
        <v/>
      </c>
      <c r="W298" s="42"/>
      <c r="X298" s="48"/>
      <c r="Y298" s="54" t="str">
        <f>IF(X298="","",IFERROR(VLOOKUP(X298,EMPRESAS!$A:$C,3,FALSE),"NAO CADASTRADA"))</f>
        <v/>
      </c>
      <c r="Z298" s="50"/>
      <c r="AA298" s="54" t="str">
        <f>IF(Z298="","",IFERROR(VLOOKUP(Z298,ATIVIDADES!$A:$C,3,FALSE),"NAO CADASTRADA"))</f>
        <v/>
      </c>
      <c r="AB298" s="42"/>
      <c r="AC298" s="48"/>
      <c r="AD298" s="54" t="str">
        <f>IF(AC298="","",IFERROR(VLOOKUP(AC298,EMPRESAS!$A:$C,3,FALSE),"NAO CADASTRADA"))</f>
        <v/>
      </c>
      <c r="AE298" s="50"/>
      <c r="AF298" s="54" t="str">
        <f>IF(AE298="","",IFERROR(VLOOKUP(AE298,ATIVIDADES!$A:$C,3,FALSE),"NAO CADASTRADA"))</f>
        <v/>
      </c>
      <c r="AG298" s="42"/>
      <c r="AH298" s="48"/>
      <c r="AI298" s="54" t="str">
        <f>IF(AH298="","",IFERROR(VLOOKUP(AH298,EMPRESAS!$A:$C,3,FALSE),"NAO CADASTRADA"))</f>
        <v/>
      </c>
      <c r="AJ298" s="50"/>
      <c r="AK298" s="54" t="str">
        <f>IF(AJ298="","",IFERROR(VLOOKUP(AJ298,ATIVIDADES!$A:$C,3,FALSE),"NAO CADASTRADA"))</f>
        <v/>
      </c>
      <c r="AL298" s="42"/>
    </row>
    <row r="299" spans="1:38" x14ac:dyDescent="0.25">
      <c r="A299" s="26" t="str">
        <f t="shared" si="30"/>
        <v>OK</v>
      </c>
      <c r="B299" s="29">
        <f t="shared" si="31"/>
        <v>2487914866</v>
      </c>
      <c r="C299" s="30">
        <v>42387</v>
      </c>
      <c r="D299" s="18">
        <f t="shared" si="34"/>
        <v>42370</v>
      </c>
      <c r="E299" s="19" t="str">
        <f>IF(ISERROR(VLOOKUP(C299,FERIADOS!$A:$B,1,FALSE)),IF(WEEKDAY(C299)=1,"Dom",IF(WEEKDAY(C299)=2,"Seg",IF(WEEKDAY(C299)=3,"Ter",IF(WEEKDAY(C299)=4,"Qua",IF(WEEKDAY(C299)=5,"Qui",IF(WEEKDAY(C299)=6,"Sex","Sab")))))),"Feriado")</f>
        <v>Seg</v>
      </c>
      <c r="F299" s="32"/>
      <c r="G299" s="33"/>
      <c r="H299" s="33"/>
      <c r="I299" s="33"/>
      <c r="J299" s="21" t="str">
        <f t="shared" si="32"/>
        <v/>
      </c>
      <c r="K299" s="21">
        <f t="shared" si="28"/>
        <v>0</v>
      </c>
      <c r="L299" s="21" t="str">
        <f t="shared" si="29"/>
        <v/>
      </c>
      <c r="M299" s="22" t="str">
        <f t="shared" si="33"/>
        <v/>
      </c>
      <c r="N299" s="48"/>
      <c r="O299" s="54" t="str">
        <f>IF(N299="","",IFERROR(VLOOKUP(N299,EMPRESAS!$A:$C,3,FALSE),"NAO CADASTRADA"))</f>
        <v/>
      </c>
      <c r="P299" s="50"/>
      <c r="Q299" s="54" t="str">
        <f>IF(P299="","",IFERROR(VLOOKUP(P299,ATIVIDADES!$A:$C,3,FALSE),"NAO CADASTRADA"))</f>
        <v/>
      </c>
      <c r="R299" s="42"/>
      <c r="S299" s="48"/>
      <c r="T299" s="54" t="str">
        <f>IF(S299="","",IFERROR(VLOOKUP(S299,EMPRESAS!$A:$C,3,FALSE),"NAO CADASTRADA"))</f>
        <v/>
      </c>
      <c r="U299" s="50"/>
      <c r="V299" s="54" t="str">
        <f>IF(U299="","",IFERROR(VLOOKUP(U299,ATIVIDADES!$A:$C,3,FALSE),"NAO CADASTRADA"))</f>
        <v/>
      </c>
      <c r="W299" s="42"/>
      <c r="X299" s="48"/>
      <c r="Y299" s="54" t="str">
        <f>IF(X299="","",IFERROR(VLOOKUP(X299,EMPRESAS!$A:$C,3,FALSE),"NAO CADASTRADA"))</f>
        <v/>
      </c>
      <c r="Z299" s="50"/>
      <c r="AA299" s="54" t="str">
        <f>IF(Z299="","",IFERROR(VLOOKUP(Z299,ATIVIDADES!$A:$C,3,FALSE),"NAO CADASTRADA"))</f>
        <v/>
      </c>
      <c r="AB299" s="42"/>
      <c r="AC299" s="48"/>
      <c r="AD299" s="54" t="str">
        <f>IF(AC299="","",IFERROR(VLOOKUP(AC299,EMPRESAS!$A:$C,3,FALSE),"NAO CADASTRADA"))</f>
        <v/>
      </c>
      <c r="AE299" s="50"/>
      <c r="AF299" s="54" t="str">
        <f>IF(AE299="","",IFERROR(VLOOKUP(AE299,ATIVIDADES!$A:$C,3,FALSE),"NAO CADASTRADA"))</f>
        <v/>
      </c>
      <c r="AG299" s="42"/>
      <c r="AH299" s="48"/>
      <c r="AI299" s="54" t="str">
        <f>IF(AH299="","",IFERROR(VLOOKUP(AH299,EMPRESAS!$A:$C,3,FALSE),"NAO CADASTRADA"))</f>
        <v/>
      </c>
      <c r="AJ299" s="50"/>
      <c r="AK299" s="54" t="str">
        <f>IF(AJ299="","",IFERROR(VLOOKUP(AJ299,ATIVIDADES!$A:$C,3,FALSE),"NAO CADASTRADA"))</f>
        <v/>
      </c>
      <c r="AL299" s="42"/>
    </row>
    <row r="300" spans="1:38" x14ac:dyDescent="0.25">
      <c r="A300" s="26" t="str">
        <f t="shared" si="30"/>
        <v>OK</v>
      </c>
      <c r="B300" s="29">
        <f t="shared" si="31"/>
        <v>2487914866</v>
      </c>
      <c r="C300" s="30">
        <v>42388</v>
      </c>
      <c r="D300" s="18">
        <f t="shared" si="34"/>
        <v>42370</v>
      </c>
      <c r="E300" s="19" t="str">
        <f>IF(ISERROR(VLOOKUP(C300,FERIADOS!$A:$B,1,FALSE)),IF(WEEKDAY(C300)=1,"Dom",IF(WEEKDAY(C300)=2,"Seg",IF(WEEKDAY(C300)=3,"Ter",IF(WEEKDAY(C300)=4,"Qua",IF(WEEKDAY(C300)=5,"Qui",IF(WEEKDAY(C300)=6,"Sex","Sab")))))),"Feriado")</f>
        <v>Ter</v>
      </c>
      <c r="F300" s="32"/>
      <c r="G300" s="33"/>
      <c r="H300" s="33"/>
      <c r="I300" s="33"/>
      <c r="J300" s="21" t="str">
        <f t="shared" si="32"/>
        <v/>
      </c>
      <c r="K300" s="21">
        <f t="shared" si="28"/>
        <v>0</v>
      </c>
      <c r="L300" s="21" t="str">
        <f t="shared" si="29"/>
        <v/>
      </c>
      <c r="M300" s="22" t="str">
        <f t="shared" si="33"/>
        <v/>
      </c>
      <c r="N300" s="48"/>
      <c r="O300" s="54" t="str">
        <f>IF(N300="","",IFERROR(VLOOKUP(N300,EMPRESAS!$A:$C,3,FALSE),"NAO CADASTRADA"))</f>
        <v/>
      </c>
      <c r="P300" s="50"/>
      <c r="Q300" s="54" t="str">
        <f>IF(P300="","",IFERROR(VLOOKUP(P300,ATIVIDADES!$A:$C,3,FALSE),"NAO CADASTRADA"))</f>
        <v/>
      </c>
      <c r="R300" s="42"/>
      <c r="S300" s="48"/>
      <c r="T300" s="54" t="str">
        <f>IF(S300="","",IFERROR(VLOOKUP(S300,EMPRESAS!$A:$C,3,FALSE),"NAO CADASTRADA"))</f>
        <v/>
      </c>
      <c r="U300" s="50"/>
      <c r="V300" s="54" t="str">
        <f>IF(U300="","",IFERROR(VLOOKUP(U300,ATIVIDADES!$A:$C,3,FALSE),"NAO CADASTRADA"))</f>
        <v/>
      </c>
      <c r="W300" s="42"/>
      <c r="X300" s="48"/>
      <c r="Y300" s="54" t="str">
        <f>IF(X300="","",IFERROR(VLOOKUP(X300,EMPRESAS!$A:$C,3,FALSE),"NAO CADASTRADA"))</f>
        <v/>
      </c>
      <c r="Z300" s="50"/>
      <c r="AA300" s="54" t="str">
        <f>IF(Z300="","",IFERROR(VLOOKUP(Z300,ATIVIDADES!$A:$C,3,FALSE),"NAO CADASTRADA"))</f>
        <v/>
      </c>
      <c r="AB300" s="42"/>
      <c r="AC300" s="48"/>
      <c r="AD300" s="54" t="str">
        <f>IF(AC300="","",IFERROR(VLOOKUP(AC300,EMPRESAS!$A:$C,3,FALSE),"NAO CADASTRADA"))</f>
        <v/>
      </c>
      <c r="AE300" s="50"/>
      <c r="AF300" s="54" t="str">
        <f>IF(AE300="","",IFERROR(VLOOKUP(AE300,ATIVIDADES!$A:$C,3,FALSE),"NAO CADASTRADA"))</f>
        <v/>
      </c>
      <c r="AG300" s="42"/>
      <c r="AH300" s="48"/>
      <c r="AI300" s="54" t="str">
        <f>IF(AH300="","",IFERROR(VLOOKUP(AH300,EMPRESAS!$A:$C,3,FALSE),"NAO CADASTRADA"))</f>
        <v/>
      </c>
      <c r="AJ300" s="50"/>
      <c r="AK300" s="54" t="str">
        <f>IF(AJ300="","",IFERROR(VLOOKUP(AJ300,ATIVIDADES!$A:$C,3,FALSE),"NAO CADASTRADA"))</f>
        <v/>
      </c>
      <c r="AL300" s="42"/>
    </row>
    <row r="301" spans="1:38" x14ac:dyDescent="0.25">
      <c r="A301" s="26" t="str">
        <f t="shared" si="30"/>
        <v>OK</v>
      </c>
      <c r="B301" s="29">
        <f t="shared" si="31"/>
        <v>2487914866</v>
      </c>
      <c r="C301" s="30">
        <v>42389</v>
      </c>
      <c r="D301" s="18">
        <f t="shared" si="34"/>
        <v>42370</v>
      </c>
      <c r="E301" s="19" t="str">
        <f>IF(ISERROR(VLOOKUP(C301,FERIADOS!$A:$B,1,FALSE)),IF(WEEKDAY(C301)=1,"Dom",IF(WEEKDAY(C301)=2,"Seg",IF(WEEKDAY(C301)=3,"Ter",IF(WEEKDAY(C301)=4,"Qua",IF(WEEKDAY(C301)=5,"Qui",IF(WEEKDAY(C301)=6,"Sex","Sab")))))),"Feriado")</f>
        <v>Qua</v>
      </c>
      <c r="F301" s="32"/>
      <c r="G301" s="33"/>
      <c r="H301" s="33"/>
      <c r="I301" s="33"/>
      <c r="J301" s="21" t="str">
        <f t="shared" si="32"/>
        <v/>
      </c>
      <c r="K301" s="21">
        <f t="shared" si="28"/>
        <v>0</v>
      </c>
      <c r="L301" s="21" t="str">
        <f t="shared" si="29"/>
        <v/>
      </c>
      <c r="M301" s="22" t="str">
        <f t="shared" si="33"/>
        <v/>
      </c>
      <c r="N301" s="48"/>
      <c r="O301" s="54" t="str">
        <f>IF(N301="","",IFERROR(VLOOKUP(N301,EMPRESAS!$A:$C,3,FALSE),"NAO CADASTRADA"))</f>
        <v/>
      </c>
      <c r="P301" s="50"/>
      <c r="Q301" s="54" t="str">
        <f>IF(P301="","",IFERROR(VLOOKUP(P301,ATIVIDADES!$A:$C,3,FALSE),"NAO CADASTRADA"))</f>
        <v/>
      </c>
      <c r="R301" s="42"/>
      <c r="S301" s="48"/>
      <c r="T301" s="54" t="str">
        <f>IF(S301="","",IFERROR(VLOOKUP(S301,EMPRESAS!$A:$C,3,FALSE),"NAO CADASTRADA"))</f>
        <v/>
      </c>
      <c r="U301" s="50"/>
      <c r="V301" s="54" t="str">
        <f>IF(U301="","",IFERROR(VLOOKUP(U301,ATIVIDADES!$A:$C,3,FALSE),"NAO CADASTRADA"))</f>
        <v/>
      </c>
      <c r="W301" s="42"/>
      <c r="X301" s="48"/>
      <c r="Y301" s="54" t="str">
        <f>IF(X301="","",IFERROR(VLOOKUP(X301,EMPRESAS!$A:$C,3,FALSE),"NAO CADASTRADA"))</f>
        <v/>
      </c>
      <c r="Z301" s="50"/>
      <c r="AA301" s="54" t="str">
        <f>IF(Z301="","",IFERROR(VLOOKUP(Z301,ATIVIDADES!$A:$C,3,FALSE),"NAO CADASTRADA"))</f>
        <v/>
      </c>
      <c r="AB301" s="42"/>
      <c r="AC301" s="48"/>
      <c r="AD301" s="54" t="str">
        <f>IF(AC301="","",IFERROR(VLOOKUP(AC301,EMPRESAS!$A:$C,3,FALSE),"NAO CADASTRADA"))</f>
        <v/>
      </c>
      <c r="AE301" s="50"/>
      <c r="AF301" s="54" t="str">
        <f>IF(AE301="","",IFERROR(VLOOKUP(AE301,ATIVIDADES!$A:$C,3,FALSE),"NAO CADASTRADA"))</f>
        <v/>
      </c>
      <c r="AG301" s="42"/>
      <c r="AH301" s="48"/>
      <c r="AI301" s="54" t="str">
        <f>IF(AH301="","",IFERROR(VLOOKUP(AH301,EMPRESAS!$A:$C,3,FALSE),"NAO CADASTRADA"))</f>
        <v/>
      </c>
      <c r="AJ301" s="50"/>
      <c r="AK301" s="54" t="str">
        <f>IF(AJ301="","",IFERROR(VLOOKUP(AJ301,ATIVIDADES!$A:$C,3,FALSE),"NAO CADASTRADA"))</f>
        <v/>
      </c>
      <c r="AL301" s="42"/>
    </row>
    <row r="302" spans="1:38" x14ac:dyDescent="0.25">
      <c r="A302" s="26" t="str">
        <f t="shared" si="30"/>
        <v>OK</v>
      </c>
      <c r="B302" s="29">
        <f t="shared" si="31"/>
        <v>2487914866</v>
      </c>
      <c r="C302" s="30">
        <v>42390</v>
      </c>
      <c r="D302" s="18">
        <f t="shared" si="34"/>
        <v>42370</v>
      </c>
      <c r="E302" s="19" t="str">
        <f>IF(ISERROR(VLOOKUP(C302,FERIADOS!$A:$B,1,FALSE)),IF(WEEKDAY(C302)=1,"Dom",IF(WEEKDAY(C302)=2,"Seg",IF(WEEKDAY(C302)=3,"Ter",IF(WEEKDAY(C302)=4,"Qua",IF(WEEKDAY(C302)=5,"Qui",IF(WEEKDAY(C302)=6,"Sex","Sab")))))),"Feriado")</f>
        <v>Qui</v>
      </c>
      <c r="F302" s="32"/>
      <c r="G302" s="33"/>
      <c r="H302" s="33"/>
      <c r="I302" s="33"/>
      <c r="J302" s="21" t="str">
        <f t="shared" si="32"/>
        <v/>
      </c>
      <c r="K302" s="21">
        <f t="shared" si="28"/>
        <v>0</v>
      </c>
      <c r="L302" s="21" t="str">
        <f t="shared" si="29"/>
        <v/>
      </c>
      <c r="M302" s="22" t="str">
        <f t="shared" si="33"/>
        <v/>
      </c>
      <c r="N302" s="48"/>
      <c r="O302" s="54" t="str">
        <f>IF(N302="","",IFERROR(VLOOKUP(N302,EMPRESAS!$A:$C,3,FALSE),"NAO CADASTRADA"))</f>
        <v/>
      </c>
      <c r="P302" s="50"/>
      <c r="Q302" s="54" t="str">
        <f>IF(P302="","",IFERROR(VLOOKUP(P302,ATIVIDADES!$A:$C,3,FALSE),"NAO CADASTRADA"))</f>
        <v/>
      </c>
      <c r="R302" s="42"/>
      <c r="S302" s="48"/>
      <c r="T302" s="54" t="str">
        <f>IF(S302="","",IFERROR(VLOOKUP(S302,EMPRESAS!$A:$C,3,FALSE),"NAO CADASTRADA"))</f>
        <v/>
      </c>
      <c r="U302" s="50"/>
      <c r="V302" s="54" t="str">
        <f>IF(U302="","",IFERROR(VLOOKUP(U302,ATIVIDADES!$A:$C,3,FALSE),"NAO CADASTRADA"))</f>
        <v/>
      </c>
      <c r="W302" s="42"/>
      <c r="X302" s="48"/>
      <c r="Y302" s="54" t="str">
        <f>IF(X302="","",IFERROR(VLOOKUP(X302,EMPRESAS!$A:$C,3,FALSE),"NAO CADASTRADA"))</f>
        <v/>
      </c>
      <c r="Z302" s="50"/>
      <c r="AA302" s="54" t="str">
        <f>IF(Z302="","",IFERROR(VLOOKUP(Z302,ATIVIDADES!$A:$C,3,FALSE),"NAO CADASTRADA"))</f>
        <v/>
      </c>
      <c r="AB302" s="42"/>
      <c r="AC302" s="48"/>
      <c r="AD302" s="54" t="str">
        <f>IF(AC302="","",IFERROR(VLOOKUP(AC302,EMPRESAS!$A:$C,3,FALSE),"NAO CADASTRADA"))</f>
        <v/>
      </c>
      <c r="AE302" s="50"/>
      <c r="AF302" s="54" t="str">
        <f>IF(AE302="","",IFERROR(VLOOKUP(AE302,ATIVIDADES!$A:$C,3,FALSE),"NAO CADASTRADA"))</f>
        <v/>
      </c>
      <c r="AG302" s="42"/>
      <c r="AH302" s="48"/>
      <c r="AI302" s="54" t="str">
        <f>IF(AH302="","",IFERROR(VLOOKUP(AH302,EMPRESAS!$A:$C,3,FALSE),"NAO CADASTRADA"))</f>
        <v/>
      </c>
      <c r="AJ302" s="50"/>
      <c r="AK302" s="54" t="str">
        <f>IF(AJ302="","",IFERROR(VLOOKUP(AJ302,ATIVIDADES!$A:$C,3,FALSE),"NAO CADASTRADA"))</f>
        <v/>
      </c>
      <c r="AL302" s="42"/>
    </row>
    <row r="303" spans="1:38" x14ac:dyDescent="0.25">
      <c r="A303" s="26" t="str">
        <f t="shared" si="30"/>
        <v>OK</v>
      </c>
      <c r="B303" s="29">
        <f t="shared" si="31"/>
        <v>2487914866</v>
      </c>
      <c r="C303" s="30">
        <v>42391</v>
      </c>
      <c r="D303" s="18">
        <f t="shared" si="34"/>
        <v>42370</v>
      </c>
      <c r="E303" s="19" t="str">
        <f>IF(ISERROR(VLOOKUP(C303,FERIADOS!$A:$B,1,FALSE)),IF(WEEKDAY(C303)=1,"Dom",IF(WEEKDAY(C303)=2,"Seg",IF(WEEKDAY(C303)=3,"Ter",IF(WEEKDAY(C303)=4,"Qua",IF(WEEKDAY(C303)=5,"Qui",IF(WEEKDAY(C303)=6,"Sex","Sab")))))),"Feriado")</f>
        <v>Sex</v>
      </c>
      <c r="F303" s="32"/>
      <c r="G303" s="33"/>
      <c r="H303" s="33"/>
      <c r="I303" s="33"/>
      <c r="J303" s="21" t="str">
        <f t="shared" si="32"/>
        <v/>
      </c>
      <c r="K303" s="21">
        <f t="shared" si="28"/>
        <v>0</v>
      </c>
      <c r="L303" s="21" t="str">
        <f t="shared" si="29"/>
        <v/>
      </c>
      <c r="M303" s="22" t="str">
        <f t="shared" si="33"/>
        <v/>
      </c>
      <c r="N303" s="48"/>
      <c r="O303" s="54" t="str">
        <f>IF(N303="","",IFERROR(VLOOKUP(N303,EMPRESAS!$A:$C,3,FALSE),"NAO CADASTRADA"))</f>
        <v/>
      </c>
      <c r="P303" s="50"/>
      <c r="Q303" s="54" t="str">
        <f>IF(P303="","",IFERROR(VLOOKUP(P303,ATIVIDADES!$A:$C,3,FALSE),"NAO CADASTRADA"))</f>
        <v/>
      </c>
      <c r="R303" s="42"/>
      <c r="S303" s="48"/>
      <c r="T303" s="54" t="str">
        <f>IF(S303="","",IFERROR(VLOOKUP(S303,EMPRESAS!$A:$C,3,FALSE),"NAO CADASTRADA"))</f>
        <v/>
      </c>
      <c r="U303" s="50"/>
      <c r="V303" s="54" t="str">
        <f>IF(U303="","",IFERROR(VLOOKUP(U303,ATIVIDADES!$A:$C,3,FALSE),"NAO CADASTRADA"))</f>
        <v/>
      </c>
      <c r="W303" s="42"/>
      <c r="X303" s="48"/>
      <c r="Y303" s="54" t="str">
        <f>IF(X303="","",IFERROR(VLOOKUP(X303,EMPRESAS!$A:$C,3,FALSE),"NAO CADASTRADA"))</f>
        <v/>
      </c>
      <c r="Z303" s="50"/>
      <c r="AA303" s="54" t="str">
        <f>IF(Z303="","",IFERROR(VLOOKUP(Z303,ATIVIDADES!$A:$C,3,FALSE),"NAO CADASTRADA"))</f>
        <v/>
      </c>
      <c r="AB303" s="42"/>
      <c r="AC303" s="48"/>
      <c r="AD303" s="54" t="str">
        <f>IF(AC303="","",IFERROR(VLOOKUP(AC303,EMPRESAS!$A:$C,3,FALSE),"NAO CADASTRADA"))</f>
        <v/>
      </c>
      <c r="AE303" s="50"/>
      <c r="AF303" s="54" t="str">
        <f>IF(AE303="","",IFERROR(VLOOKUP(AE303,ATIVIDADES!$A:$C,3,FALSE),"NAO CADASTRADA"))</f>
        <v/>
      </c>
      <c r="AG303" s="42"/>
      <c r="AH303" s="48"/>
      <c r="AI303" s="54" t="str">
        <f>IF(AH303="","",IFERROR(VLOOKUP(AH303,EMPRESAS!$A:$C,3,FALSE),"NAO CADASTRADA"))</f>
        <v/>
      </c>
      <c r="AJ303" s="50"/>
      <c r="AK303" s="54" t="str">
        <f>IF(AJ303="","",IFERROR(VLOOKUP(AJ303,ATIVIDADES!$A:$C,3,FALSE),"NAO CADASTRADA"))</f>
        <v/>
      </c>
      <c r="AL303" s="42"/>
    </row>
    <row r="304" spans="1:38" x14ac:dyDescent="0.25">
      <c r="A304" s="26" t="str">
        <f t="shared" si="30"/>
        <v>OK</v>
      </c>
      <c r="B304" s="29">
        <f t="shared" si="31"/>
        <v>2487914866</v>
      </c>
      <c r="C304" s="30">
        <v>42392</v>
      </c>
      <c r="D304" s="18">
        <f t="shared" si="34"/>
        <v>42370</v>
      </c>
      <c r="E304" s="19" t="str">
        <f>IF(ISERROR(VLOOKUP(C304,FERIADOS!$A:$B,1,FALSE)),IF(WEEKDAY(C304)=1,"Dom",IF(WEEKDAY(C304)=2,"Seg",IF(WEEKDAY(C304)=3,"Ter",IF(WEEKDAY(C304)=4,"Qua",IF(WEEKDAY(C304)=5,"Qui",IF(WEEKDAY(C304)=6,"Sex","Sab")))))),"Feriado")</f>
        <v>Sab</v>
      </c>
      <c r="F304" s="32"/>
      <c r="G304" s="33"/>
      <c r="H304" s="33"/>
      <c r="I304" s="33"/>
      <c r="J304" s="21" t="str">
        <f t="shared" si="32"/>
        <v/>
      </c>
      <c r="K304" s="21">
        <f t="shared" si="28"/>
        <v>0</v>
      </c>
      <c r="L304" s="21" t="str">
        <f t="shared" si="29"/>
        <v/>
      </c>
      <c r="M304" s="22" t="str">
        <f t="shared" si="33"/>
        <v/>
      </c>
      <c r="N304" s="48"/>
      <c r="O304" s="54" t="str">
        <f>IF(N304="","",IFERROR(VLOOKUP(N304,EMPRESAS!$A:$C,3,FALSE),"NAO CADASTRADA"))</f>
        <v/>
      </c>
      <c r="P304" s="50"/>
      <c r="Q304" s="54" t="str">
        <f>IF(P304="","",IFERROR(VLOOKUP(P304,ATIVIDADES!$A:$C,3,FALSE),"NAO CADASTRADA"))</f>
        <v/>
      </c>
      <c r="R304" s="42"/>
      <c r="S304" s="48"/>
      <c r="T304" s="54" t="str">
        <f>IF(S304="","",IFERROR(VLOOKUP(S304,EMPRESAS!$A:$C,3,FALSE),"NAO CADASTRADA"))</f>
        <v/>
      </c>
      <c r="U304" s="50"/>
      <c r="V304" s="54" t="str">
        <f>IF(U304="","",IFERROR(VLOOKUP(U304,ATIVIDADES!$A:$C,3,FALSE),"NAO CADASTRADA"))</f>
        <v/>
      </c>
      <c r="W304" s="42"/>
      <c r="X304" s="48"/>
      <c r="Y304" s="54" t="str">
        <f>IF(X304="","",IFERROR(VLOOKUP(X304,EMPRESAS!$A:$C,3,FALSE),"NAO CADASTRADA"))</f>
        <v/>
      </c>
      <c r="Z304" s="50"/>
      <c r="AA304" s="54" t="str">
        <f>IF(Z304="","",IFERROR(VLOOKUP(Z304,ATIVIDADES!$A:$C,3,FALSE),"NAO CADASTRADA"))</f>
        <v/>
      </c>
      <c r="AB304" s="42"/>
      <c r="AC304" s="48"/>
      <c r="AD304" s="54" t="str">
        <f>IF(AC304="","",IFERROR(VLOOKUP(AC304,EMPRESAS!$A:$C,3,FALSE),"NAO CADASTRADA"))</f>
        <v/>
      </c>
      <c r="AE304" s="50"/>
      <c r="AF304" s="54" t="str">
        <f>IF(AE304="","",IFERROR(VLOOKUP(AE304,ATIVIDADES!$A:$C,3,FALSE),"NAO CADASTRADA"))</f>
        <v/>
      </c>
      <c r="AG304" s="42"/>
      <c r="AH304" s="48"/>
      <c r="AI304" s="54" t="str">
        <f>IF(AH304="","",IFERROR(VLOOKUP(AH304,EMPRESAS!$A:$C,3,FALSE),"NAO CADASTRADA"))</f>
        <v/>
      </c>
      <c r="AJ304" s="50"/>
      <c r="AK304" s="54" t="str">
        <f>IF(AJ304="","",IFERROR(VLOOKUP(AJ304,ATIVIDADES!$A:$C,3,FALSE),"NAO CADASTRADA"))</f>
        <v/>
      </c>
      <c r="AL304" s="42"/>
    </row>
    <row r="305" spans="1:38" x14ac:dyDescent="0.25">
      <c r="A305" s="26" t="str">
        <f t="shared" si="30"/>
        <v>OK</v>
      </c>
      <c r="B305" s="29">
        <f t="shared" si="31"/>
        <v>2487914866</v>
      </c>
      <c r="C305" s="30">
        <v>42393</v>
      </c>
      <c r="D305" s="18">
        <f t="shared" si="34"/>
        <v>42370</v>
      </c>
      <c r="E305" s="19" t="str">
        <f>IF(ISERROR(VLOOKUP(C305,FERIADOS!$A:$B,1,FALSE)),IF(WEEKDAY(C305)=1,"Dom",IF(WEEKDAY(C305)=2,"Seg",IF(WEEKDAY(C305)=3,"Ter",IF(WEEKDAY(C305)=4,"Qua",IF(WEEKDAY(C305)=5,"Qui",IF(WEEKDAY(C305)=6,"Sex","Sab")))))),"Feriado")</f>
        <v>Dom</v>
      </c>
      <c r="F305" s="32"/>
      <c r="G305" s="33"/>
      <c r="H305" s="33"/>
      <c r="I305" s="33"/>
      <c r="J305" s="21" t="str">
        <f t="shared" si="32"/>
        <v/>
      </c>
      <c r="K305" s="21">
        <f t="shared" si="28"/>
        <v>0</v>
      </c>
      <c r="L305" s="21" t="str">
        <f t="shared" si="29"/>
        <v/>
      </c>
      <c r="M305" s="22" t="str">
        <f t="shared" si="33"/>
        <v/>
      </c>
      <c r="N305" s="48"/>
      <c r="O305" s="54" t="str">
        <f>IF(N305="","",IFERROR(VLOOKUP(N305,EMPRESAS!$A:$C,3,FALSE),"NAO CADASTRADA"))</f>
        <v/>
      </c>
      <c r="P305" s="50"/>
      <c r="Q305" s="54" t="str">
        <f>IF(P305="","",IFERROR(VLOOKUP(P305,ATIVIDADES!$A:$C,3,FALSE),"NAO CADASTRADA"))</f>
        <v/>
      </c>
      <c r="R305" s="42"/>
      <c r="S305" s="48"/>
      <c r="T305" s="54" t="str">
        <f>IF(S305="","",IFERROR(VLOOKUP(S305,EMPRESAS!$A:$C,3,FALSE),"NAO CADASTRADA"))</f>
        <v/>
      </c>
      <c r="U305" s="50"/>
      <c r="V305" s="54" t="str">
        <f>IF(U305="","",IFERROR(VLOOKUP(U305,ATIVIDADES!$A:$C,3,FALSE),"NAO CADASTRADA"))</f>
        <v/>
      </c>
      <c r="W305" s="42"/>
      <c r="X305" s="48"/>
      <c r="Y305" s="54" t="str">
        <f>IF(X305="","",IFERROR(VLOOKUP(X305,EMPRESAS!$A:$C,3,FALSE),"NAO CADASTRADA"))</f>
        <v/>
      </c>
      <c r="Z305" s="50"/>
      <c r="AA305" s="54" t="str">
        <f>IF(Z305="","",IFERROR(VLOOKUP(Z305,ATIVIDADES!$A:$C,3,FALSE),"NAO CADASTRADA"))</f>
        <v/>
      </c>
      <c r="AB305" s="42"/>
      <c r="AC305" s="48"/>
      <c r="AD305" s="54" t="str">
        <f>IF(AC305="","",IFERROR(VLOOKUP(AC305,EMPRESAS!$A:$C,3,FALSE),"NAO CADASTRADA"))</f>
        <v/>
      </c>
      <c r="AE305" s="50"/>
      <c r="AF305" s="54" t="str">
        <f>IF(AE305="","",IFERROR(VLOOKUP(AE305,ATIVIDADES!$A:$C,3,FALSE),"NAO CADASTRADA"))</f>
        <v/>
      </c>
      <c r="AG305" s="42"/>
      <c r="AH305" s="48"/>
      <c r="AI305" s="54" t="str">
        <f>IF(AH305="","",IFERROR(VLOOKUP(AH305,EMPRESAS!$A:$C,3,FALSE),"NAO CADASTRADA"))</f>
        <v/>
      </c>
      <c r="AJ305" s="50"/>
      <c r="AK305" s="54" t="str">
        <f>IF(AJ305="","",IFERROR(VLOOKUP(AJ305,ATIVIDADES!$A:$C,3,FALSE),"NAO CADASTRADA"))</f>
        <v/>
      </c>
      <c r="AL305" s="42"/>
    </row>
    <row r="306" spans="1:38" x14ac:dyDescent="0.25">
      <c r="A306" s="26" t="str">
        <f t="shared" si="30"/>
        <v>OK</v>
      </c>
      <c r="B306" s="29">
        <f t="shared" si="31"/>
        <v>2487914866</v>
      </c>
      <c r="C306" s="30">
        <v>42394</v>
      </c>
      <c r="D306" s="18">
        <f t="shared" si="34"/>
        <v>42370</v>
      </c>
      <c r="E306" s="19" t="str">
        <f>IF(ISERROR(VLOOKUP(C306,FERIADOS!$A:$B,1,FALSE)),IF(WEEKDAY(C306)=1,"Dom",IF(WEEKDAY(C306)=2,"Seg",IF(WEEKDAY(C306)=3,"Ter",IF(WEEKDAY(C306)=4,"Qua",IF(WEEKDAY(C306)=5,"Qui",IF(WEEKDAY(C306)=6,"Sex","Sab")))))),"Feriado")</f>
        <v>Seg</v>
      </c>
      <c r="F306" s="32"/>
      <c r="G306" s="33"/>
      <c r="H306" s="33"/>
      <c r="I306" s="33"/>
      <c r="J306" s="21" t="str">
        <f t="shared" si="32"/>
        <v/>
      </c>
      <c r="K306" s="21">
        <f t="shared" si="28"/>
        <v>0</v>
      </c>
      <c r="L306" s="21" t="str">
        <f t="shared" si="29"/>
        <v/>
      </c>
      <c r="M306" s="22" t="str">
        <f t="shared" si="33"/>
        <v/>
      </c>
      <c r="N306" s="48"/>
      <c r="O306" s="54" t="str">
        <f>IF(N306="","",IFERROR(VLOOKUP(N306,EMPRESAS!$A:$C,3,FALSE),"NAO CADASTRADA"))</f>
        <v/>
      </c>
      <c r="P306" s="50"/>
      <c r="Q306" s="54" t="str">
        <f>IF(P306="","",IFERROR(VLOOKUP(P306,ATIVIDADES!$A:$C,3,FALSE),"NAO CADASTRADA"))</f>
        <v/>
      </c>
      <c r="R306" s="42"/>
      <c r="S306" s="48"/>
      <c r="T306" s="54" t="str">
        <f>IF(S306="","",IFERROR(VLOOKUP(S306,EMPRESAS!$A:$C,3,FALSE),"NAO CADASTRADA"))</f>
        <v/>
      </c>
      <c r="U306" s="50"/>
      <c r="V306" s="54" t="str">
        <f>IF(U306="","",IFERROR(VLOOKUP(U306,ATIVIDADES!$A:$C,3,FALSE),"NAO CADASTRADA"))</f>
        <v/>
      </c>
      <c r="W306" s="42"/>
      <c r="X306" s="48"/>
      <c r="Y306" s="54" t="str">
        <f>IF(X306="","",IFERROR(VLOOKUP(X306,EMPRESAS!$A:$C,3,FALSE),"NAO CADASTRADA"))</f>
        <v/>
      </c>
      <c r="Z306" s="50"/>
      <c r="AA306" s="54" t="str">
        <f>IF(Z306="","",IFERROR(VLOOKUP(Z306,ATIVIDADES!$A:$C,3,FALSE),"NAO CADASTRADA"))</f>
        <v/>
      </c>
      <c r="AB306" s="42"/>
      <c r="AC306" s="48"/>
      <c r="AD306" s="54" t="str">
        <f>IF(AC306="","",IFERROR(VLOOKUP(AC306,EMPRESAS!$A:$C,3,FALSE),"NAO CADASTRADA"))</f>
        <v/>
      </c>
      <c r="AE306" s="50"/>
      <c r="AF306" s="54" t="str">
        <f>IF(AE306="","",IFERROR(VLOOKUP(AE306,ATIVIDADES!$A:$C,3,FALSE),"NAO CADASTRADA"))</f>
        <v/>
      </c>
      <c r="AG306" s="42"/>
      <c r="AH306" s="48"/>
      <c r="AI306" s="54" t="str">
        <f>IF(AH306="","",IFERROR(VLOOKUP(AH306,EMPRESAS!$A:$C,3,FALSE),"NAO CADASTRADA"))</f>
        <v/>
      </c>
      <c r="AJ306" s="50"/>
      <c r="AK306" s="54" t="str">
        <f>IF(AJ306="","",IFERROR(VLOOKUP(AJ306,ATIVIDADES!$A:$C,3,FALSE),"NAO CADASTRADA"))</f>
        <v/>
      </c>
      <c r="AL306" s="42"/>
    </row>
    <row r="307" spans="1:38" x14ac:dyDescent="0.25">
      <c r="A307" s="26" t="str">
        <f t="shared" si="30"/>
        <v>OK</v>
      </c>
      <c r="B307" s="29">
        <f t="shared" si="31"/>
        <v>2487914866</v>
      </c>
      <c r="C307" s="30">
        <v>42395</v>
      </c>
      <c r="D307" s="18">
        <f t="shared" si="34"/>
        <v>42370</v>
      </c>
      <c r="E307" s="19" t="str">
        <f>IF(ISERROR(VLOOKUP(C307,FERIADOS!$A:$B,1,FALSE)),IF(WEEKDAY(C307)=1,"Dom",IF(WEEKDAY(C307)=2,"Seg",IF(WEEKDAY(C307)=3,"Ter",IF(WEEKDAY(C307)=4,"Qua",IF(WEEKDAY(C307)=5,"Qui",IF(WEEKDAY(C307)=6,"Sex","Sab")))))),"Feriado")</f>
        <v>Ter</v>
      </c>
      <c r="F307" s="32"/>
      <c r="G307" s="33"/>
      <c r="H307" s="33"/>
      <c r="I307" s="33"/>
      <c r="J307" s="21" t="str">
        <f t="shared" si="32"/>
        <v/>
      </c>
      <c r="K307" s="21">
        <f t="shared" si="28"/>
        <v>0</v>
      </c>
      <c r="L307" s="21" t="str">
        <f t="shared" si="29"/>
        <v/>
      </c>
      <c r="M307" s="22" t="str">
        <f t="shared" si="33"/>
        <v/>
      </c>
      <c r="N307" s="48"/>
      <c r="O307" s="54" t="str">
        <f>IF(N307="","",IFERROR(VLOOKUP(N307,EMPRESAS!$A:$C,3,FALSE),"NAO CADASTRADA"))</f>
        <v/>
      </c>
      <c r="P307" s="50"/>
      <c r="Q307" s="54" t="str">
        <f>IF(P307="","",IFERROR(VLOOKUP(P307,ATIVIDADES!$A:$C,3,FALSE),"NAO CADASTRADA"))</f>
        <v/>
      </c>
      <c r="R307" s="42"/>
      <c r="S307" s="48"/>
      <c r="T307" s="54" t="str">
        <f>IF(S307="","",IFERROR(VLOOKUP(S307,EMPRESAS!$A:$C,3,FALSE),"NAO CADASTRADA"))</f>
        <v/>
      </c>
      <c r="U307" s="50"/>
      <c r="V307" s="54" t="str">
        <f>IF(U307="","",IFERROR(VLOOKUP(U307,ATIVIDADES!$A:$C,3,FALSE),"NAO CADASTRADA"))</f>
        <v/>
      </c>
      <c r="W307" s="42"/>
      <c r="X307" s="48"/>
      <c r="Y307" s="54" t="str">
        <f>IF(X307="","",IFERROR(VLOOKUP(X307,EMPRESAS!$A:$C,3,FALSE),"NAO CADASTRADA"))</f>
        <v/>
      </c>
      <c r="Z307" s="50"/>
      <c r="AA307" s="54" t="str">
        <f>IF(Z307="","",IFERROR(VLOOKUP(Z307,ATIVIDADES!$A:$C,3,FALSE),"NAO CADASTRADA"))</f>
        <v/>
      </c>
      <c r="AB307" s="42"/>
      <c r="AC307" s="48"/>
      <c r="AD307" s="54" t="str">
        <f>IF(AC307="","",IFERROR(VLOOKUP(AC307,EMPRESAS!$A:$C,3,FALSE),"NAO CADASTRADA"))</f>
        <v/>
      </c>
      <c r="AE307" s="50"/>
      <c r="AF307" s="54" t="str">
        <f>IF(AE307="","",IFERROR(VLOOKUP(AE307,ATIVIDADES!$A:$C,3,FALSE),"NAO CADASTRADA"))</f>
        <v/>
      </c>
      <c r="AG307" s="42"/>
      <c r="AH307" s="48"/>
      <c r="AI307" s="54" t="str">
        <f>IF(AH307="","",IFERROR(VLOOKUP(AH307,EMPRESAS!$A:$C,3,FALSE),"NAO CADASTRADA"))</f>
        <v/>
      </c>
      <c r="AJ307" s="50"/>
      <c r="AK307" s="54" t="str">
        <f>IF(AJ307="","",IFERROR(VLOOKUP(AJ307,ATIVIDADES!$A:$C,3,FALSE),"NAO CADASTRADA"))</f>
        <v/>
      </c>
      <c r="AL307" s="42"/>
    </row>
    <row r="308" spans="1:38" x14ac:dyDescent="0.25">
      <c r="A308" s="26" t="str">
        <f t="shared" si="30"/>
        <v>OK</v>
      </c>
      <c r="B308" s="29">
        <f t="shared" si="31"/>
        <v>2487914866</v>
      </c>
      <c r="C308" s="30">
        <v>42396</v>
      </c>
      <c r="D308" s="18">
        <f t="shared" si="34"/>
        <v>42370</v>
      </c>
      <c r="E308" s="19" t="str">
        <f>IF(ISERROR(VLOOKUP(C308,FERIADOS!$A:$B,1,FALSE)),IF(WEEKDAY(C308)=1,"Dom",IF(WEEKDAY(C308)=2,"Seg",IF(WEEKDAY(C308)=3,"Ter",IF(WEEKDAY(C308)=4,"Qua",IF(WEEKDAY(C308)=5,"Qui",IF(WEEKDAY(C308)=6,"Sex","Sab")))))),"Feriado")</f>
        <v>Qua</v>
      </c>
      <c r="F308" s="32"/>
      <c r="G308" s="33"/>
      <c r="H308" s="33"/>
      <c r="I308" s="33"/>
      <c r="J308" s="21" t="str">
        <f t="shared" si="32"/>
        <v/>
      </c>
      <c r="K308" s="21">
        <f t="shared" si="28"/>
        <v>0</v>
      </c>
      <c r="L308" s="21" t="str">
        <f t="shared" si="29"/>
        <v/>
      </c>
      <c r="M308" s="22" t="str">
        <f t="shared" si="33"/>
        <v/>
      </c>
      <c r="N308" s="48"/>
      <c r="O308" s="54" t="str">
        <f>IF(N308="","",IFERROR(VLOOKUP(N308,EMPRESAS!$A:$C,3,FALSE),"NAO CADASTRADA"))</f>
        <v/>
      </c>
      <c r="P308" s="50"/>
      <c r="Q308" s="54" t="str">
        <f>IF(P308="","",IFERROR(VLOOKUP(P308,ATIVIDADES!$A:$C,3,FALSE),"NAO CADASTRADA"))</f>
        <v/>
      </c>
      <c r="R308" s="42"/>
      <c r="S308" s="48"/>
      <c r="T308" s="54" t="str">
        <f>IF(S308="","",IFERROR(VLOOKUP(S308,EMPRESAS!$A:$C,3,FALSE),"NAO CADASTRADA"))</f>
        <v/>
      </c>
      <c r="U308" s="50"/>
      <c r="V308" s="54" t="str">
        <f>IF(U308="","",IFERROR(VLOOKUP(U308,ATIVIDADES!$A:$C,3,FALSE),"NAO CADASTRADA"))</f>
        <v/>
      </c>
      <c r="W308" s="42"/>
      <c r="X308" s="48"/>
      <c r="Y308" s="54" t="str">
        <f>IF(X308="","",IFERROR(VLOOKUP(X308,EMPRESAS!$A:$C,3,FALSE),"NAO CADASTRADA"))</f>
        <v/>
      </c>
      <c r="Z308" s="50"/>
      <c r="AA308" s="54" t="str">
        <f>IF(Z308="","",IFERROR(VLOOKUP(Z308,ATIVIDADES!$A:$C,3,FALSE),"NAO CADASTRADA"))</f>
        <v/>
      </c>
      <c r="AB308" s="42"/>
      <c r="AC308" s="48"/>
      <c r="AD308" s="54" t="str">
        <f>IF(AC308="","",IFERROR(VLOOKUP(AC308,EMPRESAS!$A:$C,3,FALSE),"NAO CADASTRADA"))</f>
        <v/>
      </c>
      <c r="AE308" s="50"/>
      <c r="AF308" s="54" t="str">
        <f>IF(AE308="","",IFERROR(VLOOKUP(AE308,ATIVIDADES!$A:$C,3,FALSE),"NAO CADASTRADA"))</f>
        <v/>
      </c>
      <c r="AG308" s="42"/>
      <c r="AH308" s="48"/>
      <c r="AI308" s="54" t="str">
        <f>IF(AH308="","",IFERROR(VLOOKUP(AH308,EMPRESAS!$A:$C,3,FALSE),"NAO CADASTRADA"))</f>
        <v/>
      </c>
      <c r="AJ308" s="50"/>
      <c r="AK308" s="54" t="str">
        <f>IF(AJ308="","",IFERROR(VLOOKUP(AJ308,ATIVIDADES!$A:$C,3,FALSE),"NAO CADASTRADA"))</f>
        <v/>
      </c>
      <c r="AL308" s="42"/>
    </row>
    <row r="309" spans="1:38" x14ac:dyDescent="0.25">
      <c r="A309" s="26" t="str">
        <f t="shared" si="30"/>
        <v>OK</v>
      </c>
      <c r="B309" s="29">
        <f t="shared" si="31"/>
        <v>2487914866</v>
      </c>
      <c r="C309" s="30">
        <v>42397</v>
      </c>
      <c r="D309" s="18">
        <f t="shared" si="34"/>
        <v>42370</v>
      </c>
      <c r="E309" s="19" t="str">
        <f>IF(ISERROR(VLOOKUP(C309,FERIADOS!$A:$B,1,FALSE)),IF(WEEKDAY(C309)=1,"Dom",IF(WEEKDAY(C309)=2,"Seg",IF(WEEKDAY(C309)=3,"Ter",IF(WEEKDAY(C309)=4,"Qua",IF(WEEKDAY(C309)=5,"Qui",IF(WEEKDAY(C309)=6,"Sex","Sab")))))),"Feriado")</f>
        <v>Qui</v>
      </c>
      <c r="F309" s="32"/>
      <c r="G309" s="33"/>
      <c r="H309" s="33"/>
      <c r="I309" s="33"/>
      <c r="J309" s="21" t="str">
        <f t="shared" si="32"/>
        <v/>
      </c>
      <c r="K309" s="21">
        <f t="shared" si="28"/>
        <v>0</v>
      </c>
      <c r="L309" s="21" t="str">
        <f t="shared" si="29"/>
        <v/>
      </c>
      <c r="M309" s="22" t="str">
        <f t="shared" si="33"/>
        <v/>
      </c>
      <c r="N309" s="48"/>
      <c r="O309" s="54" t="str">
        <f>IF(N309="","",IFERROR(VLOOKUP(N309,EMPRESAS!$A:$C,3,FALSE),"NAO CADASTRADA"))</f>
        <v/>
      </c>
      <c r="P309" s="50"/>
      <c r="Q309" s="54" t="str">
        <f>IF(P309="","",IFERROR(VLOOKUP(P309,ATIVIDADES!$A:$C,3,FALSE),"NAO CADASTRADA"))</f>
        <v/>
      </c>
      <c r="R309" s="42"/>
      <c r="S309" s="48"/>
      <c r="T309" s="54" t="str">
        <f>IF(S309="","",IFERROR(VLOOKUP(S309,EMPRESAS!$A:$C,3,FALSE),"NAO CADASTRADA"))</f>
        <v/>
      </c>
      <c r="U309" s="50"/>
      <c r="V309" s="54" t="str">
        <f>IF(U309="","",IFERROR(VLOOKUP(U309,ATIVIDADES!$A:$C,3,FALSE),"NAO CADASTRADA"))</f>
        <v/>
      </c>
      <c r="W309" s="42"/>
      <c r="X309" s="48"/>
      <c r="Y309" s="54" t="str">
        <f>IF(X309="","",IFERROR(VLOOKUP(X309,EMPRESAS!$A:$C,3,FALSE),"NAO CADASTRADA"))</f>
        <v/>
      </c>
      <c r="Z309" s="50"/>
      <c r="AA309" s="54" t="str">
        <f>IF(Z309="","",IFERROR(VLOOKUP(Z309,ATIVIDADES!$A:$C,3,FALSE),"NAO CADASTRADA"))</f>
        <v/>
      </c>
      <c r="AB309" s="42"/>
      <c r="AC309" s="48"/>
      <c r="AD309" s="54" t="str">
        <f>IF(AC309="","",IFERROR(VLOOKUP(AC309,EMPRESAS!$A:$C,3,FALSE),"NAO CADASTRADA"))</f>
        <v/>
      </c>
      <c r="AE309" s="50"/>
      <c r="AF309" s="54" t="str">
        <f>IF(AE309="","",IFERROR(VLOOKUP(AE309,ATIVIDADES!$A:$C,3,FALSE),"NAO CADASTRADA"))</f>
        <v/>
      </c>
      <c r="AG309" s="42"/>
      <c r="AH309" s="48"/>
      <c r="AI309" s="54" t="str">
        <f>IF(AH309="","",IFERROR(VLOOKUP(AH309,EMPRESAS!$A:$C,3,FALSE),"NAO CADASTRADA"))</f>
        <v/>
      </c>
      <c r="AJ309" s="50"/>
      <c r="AK309" s="54" t="str">
        <f>IF(AJ309="","",IFERROR(VLOOKUP(AJ309,ATIVIDADES!$A:$C,3,FALSE),"NAO CADASTRADA"))</f>
        <v/>
      </c>
      <c r="AL309" s="42"/>
    </row>
    <row r="310" spans="1:38" x14ac:dyDescent="0.25">
      <c r="A310" s="26" t="str">
        <f t="shared" si="30"/>
        <v>OK</v>
      </c>
      <c r="B310" s="29">
        <f t="shared" si="31"/>
        <v>2487914866</v>
      </c>
      <c r="C310" s="30">
        <v>42398</v>
      </c>
      <c r="D310" s="18">
        <f t="shared" si="34"/>
        <v>42370</v>
      </c>
      <c r="E310" s="19" t="str">
        <f>IF(ISERROR(VLOOKUP(C310,FERIADOS!$A:$B,1,FALSE)),IF(WEEKDAY(C310)=1,"Dom",IF(WEEKDAY(C310)=2,"Seg",IF(WEEKDAY(C310)=3,"Ter",IF(WEEKDAY(C310)=4,"Qua",IF(WEEKDAY(C310)=5,"Qui",IF(WEEKDAY(C310)=6,"Sex","Sab")))))),"Feriado")</f>
        <v>Sex</v>
      </c>
      <c r="F310" s="32"/>
      <c r="G310" s="33"/>
      <c r="H310" s="33"/>
      <c r="I310" s="33"/>
      <c r="J310" s="21" t="str">
        <f t="shared" si="32"/>
        <v/>
      </c>
      <c r="K310" s="21">
        <f t="shared" si="28"/>
        <v>0</v>
      </c>
      <c r="L310" s="21" t="str">
        <f t="shared" si="29"/>
        <v/>
      </c>
      <c r="M310" s="22" t="str">
        <f t="shared" si="33"/>
        <v/>
      </c>
      <c r="N310" s="48"/>
      <c r="O310" s="54" t="str">
        <f>IF(N310="","",IFERROR(VLOOKUP(N310,EMPRESAS!$A:$C,3,FALSE),"NAO CADASTRADA"))</f>
        <v/>
      </c>
      <c r="P310" s="50"/>
      <c r="Q310" s="54" t="str">
        <f>IF(P310="","",IFERROR(VLOOKUP(P310,ATIVIDADES!$A:$C,3,FALSE),"NAO CADASTRADA"))</f>
        <v/>
      </c>
      <c r="R310" s="42"/>
      <c r="S310" s="48"/>
      <c r="T310" s="54" t="str">
        <f>IF(S310="","",IFERROR(VLOOKUP(S310,EMPRESAS!$A:$C,3,FALSE),"NAO CADASTRADA"))</f>
        <v/>
      </c>
      <c r="U310" s="50"/>
      <c r="V310" s="54" t="str">
        <f>IF(U310="","",IFERROR(VLOOKUP(U310,ATIVIDADES!$A:$C,3,FALSE),"NAO CADASTRADA"))</f>
        <v/>
      </c>
      <c r="W310" s="42"/>
      <c r="X310" s="48"/>
      <c r="Y310" s="54" t="str">
        <f>IF(X310="","",IFERROR(VLOOKUP(X310,EMPRESAS!$A:$C,3,FALSE),"NAO CADASTRADA"))</f>
        <v/>
      </c>
      <c r="Z310" s="50"/>
      <c r="AA310" s="54" t="str">
        <f>IF(Z310="","",IFERROR(VLOOKUP(Z310,ATIVIDADES!$A:$C,3,FALSE),"NAO CADASTRADA"))</f>
        <v/>
      </c>
      <c r="AB310" s="42"/>
      <c r="AC310" s="48"/>
      <c r="AD310" s="54" t="str">
        <f>IF(AC310="","",IFERROR(VLOOKUP(AC310,EMPRESAS!$A:$C,3,FALSE),"NAO CADASTRADA"))</f>
        <v/>
      </c>
      <c r="AE310" s="50"/>
      <c r="AF310" s="54" t="str">
        <f>IF(AE310="","",IFERROR(VLOOKUP(AE310,ATIVIDADES!$A:$C,3,FALSE),"NAO CADASTRADA"))</f>
        <v/>
      </c>
      <c r="AG310" s="42"/>
      <c r="AH310" s="48"/>
      <c r="AI310" s="54" t="str">
        <f>IF(AH310="","",IFERROR(VLOOKUP(AH310,EMPRESAS!$A:$C,3,FALSE),"NAO CADASTRADA"))</f>
        <v/>
      </c>
      <c r="AJ310" s="50"/>
      <c r="AK310" s="54" t="str">
        <f>IF(AJ310="","",IFERROR(VLOOKUP(AJ310,ATIVIDADES!$A:$C,3,FALSE),"NAO CADASTRADA"))</f>
        <v/>
      </c>
      <c r="AL310" s="42"/>
    </row>
    <row r="311" spans="1:38" x14ac:dyDescent="0.25">
      <c r="A311" s="26" t="str">
        <f t="shared" si="30"/>
        <v>OK</v>
      </c>
      <c r="B311" s="29">
        <f t="shared" si="31"/>
        <v>2487914866</v>
      </c>
      <c r="C311" s="30">
        <v>42399</v>
      </c>
      <c r="D311" s="18">
        <f t="shared" si="34"/>
        <v>42370</v>
      </c>
      <c r="E311" s="19" t="str">
        <f>IF(ISERROR(VLOOKUP(C311,FERIADOS!$A:$B,1,FALSE)),IF(WEEKDAY(C311)=1,"Dom",IF(WEEKDAY(C311)=2,"Seg",IF(WEEKDAY(C311)=3,"Ter",IF(WEEKDAY(C311)=4,"Qua",IF(WEEKDAY(C311)=5,"Qui",IF(WEEKDAY(C311)=6,"Sex","Sab")))))),"Feriado")</f>
        <v>Sab</v>
      </c>
      <c r="F311" s="32"/>
      <c r="G311" s="33"/>
      <c r="H311" s="33"/>
      <c r="I311" s="33"/>
      <c r="J311" s="21" t="str">
        <f t="shared" si="32"/>
        <v/>
      </c>
      <c r="K311" s="21">
        <f t="shared" si="28"/>
        <v>0</v>
      </c>
      <c r="L311" s="21" t="str">
        <f t="shared" si="29"/>
        <v/>
      </c>
      <c r="M311" s="22" t="str">
        <f t="shared" si="33"/>
        <v/>
      </c>
      <c r="N311" s="48"/>
      <c r="O311" s="54" t="str">
        <f>IF(N311="","",IFERROR(VLOOKUP(N311,EMPRESAS!$A:$C,3,FALSE),"NAO CADASTRADA"))</f>
        <v/>
      </c>
      <c r="P311" s="50"/>
      <c r="Q311" s="54" t="str">
        <f>IF(P311="","",IFERROR(VLOOKUP(P311,ATIVIDADES!$A:$C,3,FALSE),"NAO CADASTRADA"))</f>
        <v/>
      </c>
      <c r="R311" s="42"/>
      <c r="S311" s="48"/>
      <c r="T311" s="54" t="str">
        <f>IF(S311="","",IFERROR(VLOOKUP(S311,EMPRESAS!$A:$C,3,FALSE),"NAO CADASTRADA"))</f>
        <v/>
      </c>
      <c r="U311" s="50"/>
      <c r="V311" s="54" t="str">
        <f>IF(U311="","",IFERROR(VLOOKUP(U311,ATIVIDADES!$A:$C,3,FALSE),"NAO CADASTRADA"))</f>
        <v/>
      </c>
      <c r="W311" s="42"/>
      <c r="X311" s="48"/>
      <c r="Y311" s="54" t="str">
        <f>IF(X311="","",IFERROR(VLOOKUP(X311,EMPRESAS!$A:$C,3,FALSE),"NAO CADASTRADA"))</f>
        <v/>
      </c>
      <c r="Z311" s="50"/>
      <c r="AA311" s="54" t="str">
        <f>IF(Z311="","",IFERROR(VLOOKUP(Z311,ATIVIDADES!$A:$C,3,FALSE),"NAO CADASTRADA"))</f>
        <v/>
      </c>
      <c r="AB311" s="42"/>
      <c r="AC311" s="48"/>
      <c r="AD311" s="54" t="str">
        <f>IF(AC311="","",IFERROR(VLOOKUP(AC311,EMPRESAS!$A:$C,3,FALSE),"NAO CADASTRADA"))</f>
        <v/>
      </c>
      <c r="AE311" s="50"/>
      <c r="AF311" s="54" t="str">
        <f>IF(AE311="","",IFERROR(VLOOKUP(AE311,ATIVIDADES!$A:$C,3,FALSE),"NAO CADASTRADA"))</f>
        <v/>
      </c>
      <c r="AG311" s="42"/>
      <c r="AH311" s="48"/>
      <c r="AI311" s="54" t="str">
        <f>IF(AH311="","",IFERROR(VLOOKUP(AH311,EMPRESAS!$A:$C,3,FALSE),"NAO CADASTRADA"))</f>
        <v/>
      </c>
      <c r="AJ311" s="50"/>
      <c r="AK311" s="54" t="str">
        <f>IF(AJ311="","",IFERROR(VLOOKUP(AJ311,ATIVIDADES!$A:$C,3,FALSE),"NAO CADASTRADA"))</f>
        <v/>
      </c>
      <c r="AL311" s="42"/>
    </row>
    <row r="312" spans="1:38" x14ac:dyDescent="0.25">
      <c r="A312" s="26" t="str">
        <f t="shared" si="30"/>
        <v>OK</v>
      </c>
      <c r="B312" s="29">
        <f t="shared" si="31"/>
        <v>2487914866</v>
      </c>
      <c r="C312" s="30">
        <v>42400</v>
      </c>
      <c r="D312" s="18">
        <f t="shared" si="34"/>
        <v>42370</v>
      </c>
      <c r="E312" s="19" t="str">
        <f>IF(ISERROR(VLOOKUP(C312,FERIADOS!$A:$B,1,FALSE)),IF(WEEKDAY(C312)=1,"Dom",IF(WEEKDAY(C312)=2,"Seg",IF(WEEKDAY(C312)=3,"Ter",IF(WEEKDAY(C312)=4,"Qua",IF(WEEKDAY(C312)=5,"Qui",IF(WEEKDAY(C312)=6,"Sex","Sab")))))),"Feriado")</f>
        <v>Dom</v>
      </c>
      <c r="F312" s="32"/>
      <c r="G312" s="33"/>
      <c r="H312" s="33"/>
      <c r="I312" s="33"/>
      <c r="J312" s="21" t="str">
        <f t="shared" si="32"/>
        <v/>
      </c>
      <c r="K312" s="21">
        <f t="shared" si="28"/>
        <v>0</v>
      </c>
      <c r="L312" s="21" t="str">
        <f t="shared" si="29"/>
        <v/>
      </c>
      <c r="M312" s="22" t="str">
        <f t="shared" si="33"/>
        <v/>
      </c>
      <c r="N312" s="48"/>
      <c r="O312" s="54" t="str">
        <f>IF(N312="","",IFERROR(VLOOKUP(N312,EMPRESAS!$A:$C,3,FALSE),"NAO CADASTRADA"))</f>
        <v/>
      </c>
      <c r="P312" s="50"/>
      <c r="Q312" s="54" t="str">
        <f>IF(P312="","",IFERROR(VLOOKUP(P312,ATIVIDADES!$A:$C,3,FALSE),"NAO CADASTRADA"))</f>
        <v/>
      </c>
      <c r="R312" s="42"/>
      <c r="S312" s="48"/>
      <c r="T312" s="54" t="str">
        <f>IF(S312="","",IFERROR(VLOOKUP(S312,EMPRESAS!$A:$C,3,FALSE),"NAO CADASTRADA"))</f>
        <v/>
      </c>
      <c r="U312" s="50"/>
      <c r="V312" s="54" t="str">
        <f>IF(U312="","",IFERROR(VLOOKUP(U312,ATIVIDADES!$A:$C,3,FALSE),"NAO CADASTRADA"))</f>
        <v/>
      </c>
      <c r="W312" s="42"/>
      <c r="X312" s="48"/>
      <c r="Y312" s="54" t="str">
        <f>IF(X312="","",IFERROR(VLOOKUP(X312,EMPRESAS!$A:$C,3,FALSE),"NAO CADASTRADA"))</f>
        <v/>
      </c>
      <c r="Z312" s="50"/>
      <c r="AA312" s="54" t="str">
        <f>IF(Z312="","",IFERROR(VLOOKUP(Z312,ATIVIDADES!$A:$C,3,FALSE),"NAO CADASTRADA"))</f>
        <v/>
      </c>
      <c r="AB312" s="42"/>
      <c r="AC312" s="48"/>
      <c r="AD312" s="54" t="str">
        <f>IF(AC312="","",IFERROR(VLOOKUP(AC312,EMPRESAS!$A:$C,3,FALSE),"NAO CADASTRADA"))</f>
        <v/>
      </c>
      <c r="AE312" s="50"/>
      <c r="AF312" s="54" t="str">
        <f>IF(AE312="","",IFERROR(VLOOKUP(AE312,ATIVIDADES!$A:$C,3,FALSE),"NAO CADASTRADA"))</f>
        <v/>
      </c>
      <c r="AG312" s="42"/>
      <c r="AH312" s="48"/>
      <c r="AI312" s="54" t="str">
        <f>IF(AH312="","",IFERROR(VLOOKUP(AH312,EMPRESAS!$A:$C,3,FALSE),"NAO CADASTRADA"))</f>
        <v/>
      </c>
      <c r="AJ312" s="50"/>
      <c r="AK312" s="54" t="str">
        <f>IF(AJ312="","",IFERROR(VLOOKUP(AJ312,ATIVIDADES!$A:$C,3,FALSE),"NAO CADASTRADA"))</f>
        <v/>
      </c>
      <c r="AL312" s="42"/>
    </row>
    <row r="313" spans="1:38" x14ac:dyDescent="0.25">
      <c r="A313" s="26" t="str">
        <f t="shared" si="30"/>
        <v>OK</v>
      </c>
      <c r="B313" s="29">
        <f t="shared" si="31"/>
        <v>2487914866</v>
      </c>
      <c r="C313" s="30">
        <v>42401</v>
      </c>
      <c r="D313" s="18">
        <f t="shared" si="34"/>
        <v>42401</v>
      </c>
      <c r="E313" s="19" t="str">
        <f>IF(ISERROR(VLOOKUP(C313,FERIADOS!$A:$B,1,FALSE)),IF(WEEKDAY(C313)=1,"Dom",IF(WEEKDAY(C313)=2,"Seg",IF(WEEKDAY(C313)=3,"Ter",IF(WEEKDAY(C313)=4,"Qua",IF(WEEKDAY(C313)=5,"Qui",IF(WEEKDAY(C313)=6,"Sex","Sab")))))),"Feriado")</f>
        <v>Seg</v>
      </c>
      <c r="F313" s="32"/>
      <c r="G313" s="33"/>
      <c r="H313" s="33"/>
      <c r="I313" s="33"/>
      <c r="J313" s="21" t="str">
        <f t="shared" si="32"/>
        <v/>
      </c>
      <c r="K313" s="21">
        <f t="shared" si="28"/>
        <v>0</v>
      </c>
      <c r="L313" s="21" t="str">
        <f t="shared" si="29"/>
        <v/>
      </c>
      <c r="M313" s="22" t="str">
        <f t="shared" si="33"/>
        <v/>
      </c>
      <c r="N313" s="48"/>
      <c r="O313" s="54" t="str">
        <f>IF(N313="","",IFERROR(VLOOKUP(N313,EMPRESAS!$A:$C,3,FALSE),"NAO CADASTRADA"))</f>
        <v/>
      </c>
      <c r="P313" s="50"/>
      <c r="Q313" s="54" t="str">
        <f>IF(P313="","",IFERROR(VLOOKUP(P313,ATIVIDADES!$A:$C,3,FALSE),"NAO CADASTRADA"))</f>
        <v/>
      </c>
      <c r="R313" s="42"/>
      <c r="S313" s="48"/>
      <c r="T313" s="54" t="str">
        <f>IF(S313="","",IFERROR(VLOOKUP(S313,EMPRESAS!$A:$C,3,FALSE),"NAO CADASTRADA"))</f>
        <v/>
      </c>
      <c r="U313" s="50"/>
      <c r="V313" s="54" t="str">
        <f>IF(U313="","",IFERROR(VLOOKUP(U313,ATIVIDADES!$A:$C,3,FALSE),"NAO CADASTRADA"))</f>
        <v/>
      </c>
      <c r="W313" s="42"/>
      <c r="X313" s="48"/>
      <c r="Y313" s="54" t="str">
        <f>IF(X313="","",IFERROR(VLOOKUP(X313,EMPRESAS!$A:$C,3,FALSE),"NAO CADASTRADA"))</f>
        <v/>
      </c>
      <c r="Z313" s="50"/>
      <c r="AA313" s="54" t="str">
        <f>IF(Z313="","",IFERROR(VLOOKUP(Z313,ATIVIDADES!$A:$C,3,FALSE),"NAO CADASTRADA"))</f>
        <v/>
      </c>
      <c r="AB313" s="42"/>
      <c r="AC313" s="48"/>
      <c r="AD313" s="54" t="str">
        <f>IF(AC313="","",IFERROR(VLOOKUP(AC313,EMPRESAS!$A:$C,3,FALSE),"NAO CADASTRADA"))</f>
        <v/>
      </c>
      <c r="AE313" s="50"/>
      <c r="AF313" s="54" t="str">
        <f>IF(AE313="","",IFERROR(VLOOKUP(AE313,ATIVIDADES!$A:$C,3,FALSE),"NAO CADASTRADA"))</f>
        <v/>
      </c>
      <c r="AG313" s="42"/>
      <c r="AH313" s="48"/>
      <c r="AI313" s="54" t="str">
        <f>IF(AH313="","",IFERROR(VLOOKUP(AH313,EMPRESAS!$A:$C,3,FALSE),"NAO CADASTRADA"))</f>
        <v/>
      </c>
      <c r="AJ313" s="50"/>
      <c r="AK313" s="54" t="str">
        <f>IF(AJ313="","",IFERROR(VLOOKUP(AJ313,ATIVIDADES!$A:$C,3,FALSE),"NAO CADASTRADA"))</f>
        <v/>
      </c>
      <c r="AL313" s="42"/>
    </row>
    <row r="314" spans="1:38" x14ac:dyDescent="0.25">
      <c r="A314" s="26" t="str">
        <f t="shared" si="30"/>
        <v>OK</v>
      </c>
      <c r="B314" s="29">
        <f t="shared" si="31"/>
        <v>2487914866</v>
      </c>
      <c r="C314" s="30">
        <v>42402</v>
      </c>
      <c r="D314" s="18">
        <f t="shared" si="34"/>
        <v>42401</v>
      </c>
      <c r="E314" s="19" t="str">
        <f>IF(ISERROR(VLOOKUP(C314,FERIADOS!$A:$B,1,FALSE)),IF(WEEKDAY(C314)=1,"Dom",IF(WEEKDAY(C314)=2,"Seg",IF(WEEKDAY(C314)=3,"Ter",IF(WEEKDAY(C314)=4,"Qua",IF(WEEKDAY(C314)=5,"Qui",IF(WEEKDAY(C314)=6,"Sex","Sab")))))),"Feriado")</f>
        <v>Ter</v>
      </c>
      <c r="F314" s="32"/>
      <c r="G314" s="33"/>
      <c r="H314" s="33"/>
      <c r="I314" s="33"/>
      <c r="J314" s="21" t="str">
        <f t="shared" si="32"/>
        <v/>
      </c>
      <c r="K314" s="21">
        <f t="shared" si="28"/>
        <v>0</v>
      </c>
      <c r="L314" s="21" t="str">
        <f t="shared" si="29"/>
        <v/>
      </c>
      <c r="M314" s="22" t="str">
        <f t="shared" si="33"/>
        <v/>
      </c>
      <c r="N314" s="48"/>
      <c r="O314" s="54" t="str">
        <f>IF(N314="","",IFERROR(VLOOKUP(N314,EMPRESAS!$A:$C,3,FALSE),"NAO CADASTRADA"))</f>
        <v/>
      </c>
      <c r="P314" s="50"/>
      <c r="Q314" s="54" t="str">
        <f>IF(P314="","",IFERROR(VLOOKUP(P314,ATIVIDADES!$A:$C,3,FALSE),"NAO CADASTRADA"))</f>
        <v/>
      </c>
      <c r="R314" s="42"/>
      <c r="S314" s="48"/>
      <c r="T314" s="54" t="str">
        <f>IF(S314="","",IFERROR(VLOOKUP(S314,EMPRESAS!$A:$C,3,FALSE),"NAO CADASTRADA"))</f>
        <v/>
      </c>
      <c r="U314" s="50"/>
      <c r="V314" s="54" t="str">
        <f>IF(U314="","",IFERROR(VLOOKUP(U314,ATIVIDADES!$A:$C,3,FALSE),"NAO CADASTRADA"))</f>
        <v/>
      </c>
      <c r="W314" s="42"/>
      <c r="X314" s="48"/>
      <c r="Y314" s="54" t="str">
        <f>IF(X314="","",IFERROR(VLOOKUP(X314,EMPRESAS!$A:$C,3,FALSE),"NAO CADASTRADA"))</f>
        <v/>
      </c>
      <c r="Z314" s="50"/>
      <c r="AA314" s="54" t="str">
        <f>IF(Z314="","",IFERROR(VLOOKUP(Z314,ATIVIDADES!$A:$C,3,FALSE),"NAO CADASTRADA"))</f>
        <v/>
      </c>
      <c r="AB314" s="42"/>
      <c r="AC314" s="48"/>
      <c r="AD314" s="54" t="str">
        <f>IF(AC314="","",IFERROR(VLOOKUP(AC314,EMPRESAS!$A:$C,3,FALSE),"NAO CADASTRADA"))</f>
        <v/>
      </c>
      <c r="AE314" s="50"/>
      <c r="AF314" s="54" t="str">
        <f>IF(AE314="","",IFERROR(VLOOKUP(AE314,ATIVIDADES!$A:$C,3,FALSE),"NAO CADASTRADA"))</f>
        <v/>
      </c>
      <c r="AG314" s="42"/>
      <c r="AH314" s="48"/>
      <c r="AI314" s="54" t="str">
        <f>IF(AH314="","",IFERROR(VLOOKUP(AH314,EMPRESAS!$A:$C,3,FALSE),"NAO CADASTRADA"))</f>
        <v/>
      </c>
      <c r="AJ314" s="50"/>
      <c r="AK314" s="54" t="str">
        <f>IF(AJ314="","",IFERROR(VLOOKUP(AJ314,ATIVIDADES!$A:$C,3,FALSE),"NAO CADASTRADA"))</f>
        <v/>
      </c>
      <c r="AL314" s="42"/>
    </row>
    <row r="315" spans="1:38" x14ac:dyDescent="0.25">
      <c r="A315" s="26" t="str">
        <f t="shared" si="30"/>
        <v>OK</v>
      </c>
      <c r="B315" s="29">
        <f t="shared" si="31"/>
        <v>2487914866</v>
      </c>
      <c r="C315" s="30">
        <v>42403</v>
      </c>
      <c r="D315" s="18">
        <f t="shared" si="34"/>
        <v>42401</v>
      </c>
      <c r="E315" s="19" t="str">
        <f>IF(ISERROR(VLOOKUP(C315,FERIADOS!$A:$B,1,FALSE)),IF(WEEKDAY(C315)=1,"Dom",IF(WEEKDAY(C315)=2,"Seg",IF(WEEKDAY(C315)=3,"Ter",IF(WEEKDAY(C315)=4,"Qua",IF(WEEKDAY(C315)=5,"Qui",IF(WEEKDAY(C315)=6,"Sex","Sab")))))),"Feriado")</f>
        <v>Qua</v>
      </c>
      <c r="F315" s="32"/>
      <c r="G315" s="33"/>
      <c r="H315" s="33"/>
      <c r="I315" s="33"/>
      <c r="J315" s="21" t="str">
        <f t="shared" si="32"/>
        <v/>
      </c>
      <c r="K315" s="21">
        <f t="shared" si="28"/>
        <v>0</v>
      </c>
      <c r="L315" s="21" t="str">
        <f t="shared" si="29"/>
        <v/>
      </c>
      <c r="M315" s="22" t="str">
        <f t="shared" si="33"/>
        <v/>
      </c>
      <c r="N315" s="48"/>
      <c r="O315" s="54" t="str">
        <f>IF(N315="","",IFERROR(VLOOKUP(N315,EMPRESAS!$A:$C,3,FALSE),"NAO CADASTRADA"))</f>
        <v/>
      </c>
      <c r="P315" s="50"/>
      <c r="Q315" s="54" t="str">
        <f>IF(P315="","",IFERROR(VLOOKUP(P315,ATIVIDADES!$A:$C,3,FALSE),"NAO CADASTRADA"))</f>
        <v/>
      </c>
      <c r="R315" s="42"/>
      <c r="S315" s="48"/>
      <c r="T315" s="54" t="str">
        <f>IF(S315="","",IFERROR(VLOOKUP(S315,EMPRESAS!$A:$C,3,FALSE),"NAO CADASTRADA"))</f>
        <v/>
      </c>
      <c r="U315" s="50"/>
      <c r="V315" s="54" t="str">
        <f>IF(U315="","",IFERROR(VLOOKUP(U315,ATIVIDADES!$A:$C,3,FALSE),"NAO CADASTRADA"))</f>
        <v/>
      </c>
      <c r="W315" s="42"/>
      <c r="X315" s="48"/>
      <c r="Y315" s="54" t="str">
        <f>IF(X315="","",IFERROR(VLOOKUP(X315,EMPRESAS!$A:$C,3,FALSE),"NAO CADASTRADA"))</f>
        <v/>
      </c>
      <c r="Z315" s="50"/>
      <c r="AA315" s="54" t="str">
        <f>IF(Z315="","",IFERROR(VLOOKUP(Z315,ATIVIDADES!$A:$C,3,FALSE),"NAO CADASTRADA"))</f>
        <v/>
      </c>
      <c r="AB315" s="42"/>
      <c r="AC315" s="48"/>
      <c r="AD315" s="54" t="str">
        <f>IF(AC315="","",IFERROR(VLOOKUP(AC315,EMPRESAS!$A:$C,3,FALSE),"NAO CADASTRADA"))</f>
        <v/>
      </c>
      <c r="AE315" s="50"/>
      <c r="AF315" s="54" t="str">
        <f>IF(AE315="","",IFERROR(VLOOKUP(AE315,ATIVIDADES!$A:$C,3,FALSE),"NAO CADASTRADA"))</f>
        <v/>
      </c>
      <c r="AG315" s="42"/>
      <c r="AH315" s="48"/>
      <c r="AI315" s="54" t="str">
        <f>IF(AH315="","",IFERROR(VLOOKUP(AH315,EMPRESAS!$A:$C,3,FALSE),"NAO CADASTRADA"))</f>
        <v/>
      </c>
      <c r="AJ315" s="50"/>
      <c r="AK315" s="54" t="str">
        <f>IF(AJ315="","",IFERROR(VLOOKUP(AJ315,ATIVIDADES!$A:$C,3,FALSE),"NAO CADASTRADA"))</f>
        <v/>
      </c>
      <c r="AL315" s="42"/>
    </row>
    <row r="316" spans="1:38" x14ac:dyDescent="0.25">
      <c r="A316" s="26" t="str">
        <f t="shared" si="30"/>
        <v>OK</v>
      </c>
      <c r="B316" s="29">
        <f t="shared" si="31"/>
        <v>2487914866</v>
      </c>
      <c r="C316" s="30">
        <v>42404</v>
      </c>
      <c r="D316" s="18">
        <f t="shared" si="34"/>
        <v>42401</v>
      </c>
      <c r="E316" s="19" t="str">
        <f>IF(ISERROR(VLOOKUP(C316,FERIADOS!$A:$B,1,FALSE)),IF(WEEKDAY(C316)=1,"Dom",IF(WEEKDAY(C316)=2,"Seg",IF(WEEKDAY(C316)=3,"Ter",IF(WEEKDAY(C316)=4,"Qua",IF(WEEKDAY(C316)=5,"Qui",IF(WEEKDAY(C316)=6,"Sex","Sab")))))),"Feriado")</f>
        <v>Qui</v>
      </c>
      <c r="F316" s="32"/>
      <c r="G316" s="33"/>
      <c r="H316" s="33"/>
      <c r="I316" s="33"/>
      <c r="J316" s="21" t="str">
        <f t="shared" si="32"/>
        <v/>
      </c>
      <c r="K316" s="21">
        <f t="shared" si="28"/>
        <v>0</v>
      </c>
      <c r="L316" s="21" t="str">
        <f t="shared" si="29"/>
        <v/>
      </c>
      <c r="M316" s="22" t="str">
        <f t="shared" si="33"/>
        <v/>
      </c>
      <c r="N316" s="48"/>
      <c r="O316" s="54" t="str">
        <f>IF(N316="","",IFERROR(VLOOKUP(N316,EMPRESAS!$A:$C,3,FALSE),"NAO CADASTRADA"))</f>
        <v/>
      </c>
      <c r="P316" s="50"/>
      <c r="Q316" s="54" t="str">
        <f>IF(P316="","",IFERROR(VLOOKUP(P316,ATIVIDADES!$A:$C,3,FALSE),"NAO CADASTRADA"))</f>
        <v/>
      </c>
      <c r="R316" s="42"/>
      <c r="S316" s="48"/>
      <c r="T316" s="54" t="str">
        <f>IF(S316="","",IFERROR(VLOOKUP(S316,EMPRESAS!$A:$C,3,FALSE),"NAO CADASTRADA"))</f>
        <v/>
      </c>
      <c r="U316" s="50"/>
      <c r="V316" s="54" t="str">
        <f>IF(U316="","",IFERROR(VLOOKUP(U316,ATIVIDADES!$A:$C,3,FALSE),"NAO CADASTRADA"))</f>
        <v/>
      </c>
      <c r="W316" s="42"/>
      <c r="X316" s="48"/>
      <c r="Y316" s="54" t="str">
        <f>IF(X316="","",IFERROR(VLOOKUP(X316,EMPRESAS!$A:$C,3,FALSE),"NAO CADASTRADA"))</f>
        <v/>
      </c>
      <c r="Z316" s="50"/>
      <c r="AA316" s="54" t="str">
        <f>IF(Z316="","",IFERROR(VLOOKUP(Z316,ATIVIDADES!$A:$C,3,FALSE),"NAO CADASTRADA"))</f>
        <v/>
      </c>
      <c r="AB316" s="42"/>
      <c r="AC316" s="48"/>
      <c r="AD316" s="54" t="str">
        <f>IF(AC316="","",IFERROR(VLOOKUP(AC316,EMPRESAS!$A:$C,3,FALSE),"NAO CADASTRADA"))</f>
        <v/>
      </c>
      <c r="AE316" s="50"/>
      <c r="AF316" s="54" t="str">
        <f>IF(AE316="","",IFERROR(VLOOKUP(AE316,ATIVIDADES!$A:$C,3,FALSE),"NAO CADASTRADA"))</f>
        <v/>
      </c>
      <c r="AG316" s="42"/>
      <c r="AH316" s="48"/>
      <c r="AI316" s="54" t="str">
        <f>IF(AH316="","",IFERROR(VLOOKUP(AH316,EMPRESAS!$A:$C,3,FALSE),"NAO CADASTRADA"))</f>
        <v/>
      </c>
      <c r="AJ316" s="50"/>
      <c r="AK316" s="54" t="str">
        <f>IF(AJ316="","",IFERROR(VLOOKUP(AJ316,ATIVIDADES!$A:$C,3,FALSE),"NAO CADASTRADA"))</f>
        <v/>
      </c>
      <c r="AL316" s="42"/>
    </row>
    <row r="317" spans="1:38" x14ac:dyDescent="0.25">
      <c r="A317" s="26" t="str">
        <f t="shared" si="30"/>
        <v>OK</v>
      </c>
      <c r="B317" s="29">
        <f t="shared" si="31"/>
        <v>2487914866</v>
      </c>
      <c r="C317" s="30">
        <v>42405</v>
      </c>
      <c r="D317" s="18">
        <f t="shared" si="34"/>
        <v>42401</v>
      </c>
      <c r="E317" s="19" t="str">
        <f>IF(ISERROR(VLOOKUP(C317,FERIADOS!$A:$B,1,FALSE)),IF(WEEKDAY(C317)=1,"Dom",IF(WEEKDAY(C317)=2,"Seg",IF(WEEKDAY(C317)=3,"Ter",IF(WEEKDAY(C317)=4,"Qua",IF(WEEKDAY(C317)=5,"Qui",IF(WEEKDAY(C317)=6,"Sex","Sab")))))),"Feriado")</f>
        <v>Sex</v>
      </c>
      <c r="F317" s="32"/>
      <c r="G317" s="33"/>
      <c r="H317" s="33"/>
      <c r="I317" s="33"/>
      <c r="J317" s="21" t="str">
        <f t="shared" si="32"/>
        <v/>
      </c>
      <c r="K317" s="21">
        <f t="shared" si="28"/>
        <v>0</v>
      </c>
      <c r="L317" s="21" t="str">
        <f t="shared" si="29"/>
        <v/>
      </c>
      <c r="M317" s="22" t="str">
        <f t="shared" si="33"/>
        <v/>
      </c>
      <c r="N317" s="48"/>
      <c r="O317" s="54" t="str">
        <f>IF(N317="","",IFERROR(VLOOKUP(N317,EMPRESAS!$A:$C,3,FALSE),"NAO CADASTRADA"))</f>
        <v/>
      </c>
      <c r="P317" s="50"/>
      <c r="Q317" s="54" t="str">
        <f>IF(P317="","",IFERROR(VLOOKUP(P317,ATIVIDADES!$A:$C,3,FALSE),"NAO CADASTRADA"))</f>
        <v/>
      </c>
      <c r="R317" s="42"/>
      <c r="S317" s="48"/>
      <c r="T317" s="54" t="str">
        <f>IF(S317="","",IFERROR(VLOOKUP(S317,EMPRESAS!$A:$C,3,FALSE),"NAO CADASTRADA"))</f>
        <v/>
      </c>
      <c r="U317" s="50"/>
      <c r="V317" s="54" t="str">
        <f>IF(U317="","",IFERROR(VLOOKUP(U317,ATIVIDADES!$A:$C,3,FALSE),"NAO CADASTRADA"))</f>
        <v/>
      </c>
      <c r="W317" s="42"/>
      <c r="X317" s="48"/>
      <c r="Y317" s="54" t="str">
        <f>IF(X317="","",IFERROR(VLOOKUP(X317,EMPRESAS!$A:$C,3,FALSE),"NAO CADASTRADA"))</f>
        <v/>
      </c>
      <c r="Z317" s="50"/>
      <c r="AA317" s="54" t="str">
        <f>IF(Z317="","",IFERROR(VLOOKUP(Z317,ATIVIDADES!$A:$C,3,FALSE),"NAO CADASTRADA"))</f>
        <v/>
      </c>
      <c r="AB317" s="42"/>
      <c r="AC317" s="48"/>
      <c r="AD317" s="54" t="str">
        <f>IF(AC317="","",IFERROR(VLOOKUP(AC317,EMPRESAS!$A:$C,3,FALSE),"NAO CADASTRADA"))</f>
        <v/>
      </c>
      <c r="AE317" s="50"/>
      <c r="AF317" s="54" t="str">
        <f>IF(AE317="","",IFERROR(VLOOKUP(AE317,ATIVIDADES!$A:$C,3,FALSE),"NAO CADASTRADA"))</f>
        <v/>
      </c>
      <c r="AG317" s="42"/>
      <c r="AH317" s="48"/>
      <c r="AI317" s="54" t="str">
        <f>IF(AH317="","",IFERROR(VLOOKUP(AH317,EMPRESAS!$A:$C,3,FALSE),"NAO CADASTRADA"))</f>
        <v/>
      </c>
      <c r="AJ317" s="50"/>
      <c r="AK317" s="54" t="str">
        <f>IF(AJ317="","",IFERROR(VLOOKUP(AJ317,ATIVIDADES!$A:$C,3,FALSE),"NAO CADASTRADA"))</f>
        <v/>
      </c>
      <c r="AL317" s="42"/>
    </row>
    <row r="318" spans="1:38" x14ac:dyDescent="0.25">
      <c r="A318" s="26" t="str">
        <f t="shared" si="30"/>
        <v>OK</v>
      </c>
      <c r="B318" s="29">
        <f t="shared" si="31"/>
        <v>2487914866</v>
      </c>
      <c r="C318" s="30">
        <v>42406</v>
      </c>
      <c r="D318" s="18">
        <f t="shared" si="34"/>
        <v>42401</v>
      </c>
      <c r="E318" s="19" t="str">
        <f>IF(ISERROR(VLOOKUP(C318,FERIADOS!$A:$B,1,FALSE)),IF(WEEKDAY(C318)=1,"Dom",IF(WEEKDAY(C318)=2,"Seg",IF(WEEKDAY(C318)=3,"Ter",IF(WEEKDAY(C318)=4,"Qua",IF(WEEKDAY(C318)=5,"Qui",IF(WEEKDAY(C318)=6,"Sex","Sab")))))),"Feriado")</f>
        <v>Sab</v>
      </c>
      <c r="F318" s="32"/>
      <c r="G318" s="33"/>
      <c r="H318" s="33"/>
      <c r="I318" s="33"/>
      <c r="J318" s="21" t="str">
        <f t="shared" si="32"/>
        <v/>
      </c>
      <c r="K318" s="21">
        <f t="shared" si="28"/>
        <v>0</v>
      </c>
      <c r="L318" s="21" t="str">
        <f t="shared" si="29"/>
        <v/>
      </c>
      <c r="M318" s="22" t="str">
        <f t="shared" si="33"/>
        <v/>
      </c>
      <c r="N318" s="48"/>
      <c r="O318" s="54" t="str">
        <f>IF(N318="","",IFERROR(VLOOKUP(N318,EMPRESAS!$A:$C,3,FALSE),"NAO CADASTRADA"))</f>
        <v/>
      </c>
      <c r="P318" s="50"/>
      <c r="Q318" s="54" t="str">
        <f>IF(P318="","",IFERROR(VLOOKUP(P318,ATIVIDADES!$A:$C,3,FALSE),"NAO CADASTRADA"))</f>
        <v/>
      </c>
      <c r="R318" s="42"/>
      <c r="S318" s="48"/>
      <c r="T318" s="54" t="str">
        <f>IF(S318="","",IFERROR(VLOOKUP(S318,EMPRESAS!$A:$C,3,FALSE),"NAO CADASTRADA"))</f>
        <v/>
      </c>
      <c r="U318" s="50"/>
      <c r="V318" s="54" t="str">
        <f>IF(U318="","",IFERROR(VLOOKUP(U318,ATIVIDADES!$A:$C,3,FALSE),"NAO CADASTRADA"))</f>
        <v/>
      </c>
      <c r="W318" s="42"/>
      <c r="X318" s="48"/>
      <c r="Y318" s="54" t="str">
        <f>IF(X318="","",IFERROR(VLOOKUP(X318,EMPRESAS!$A:$C,3,FALSE),"NAO CADASTRADA"))</f>
        <v/>
      </c>
      <c r="Z318" s="50"/>
      <c r="AA318" s="54" t="str">
        <f>IF(Z318="","",IFERROR(VLOOKUP(Z318,ATIVIDADES!$A:$C,3,FALSE),"NAO CADASTRADA"))</f>
        <v/>
      </c>
      <c r="AB318" s="42"/>
      <c r="AC318" s="48"/>
      <c r="AD318" s="54" t="str">
        <f>IF(AC318="","",IFERROR(VLOOKUP(AC318,EMPRESAS!$A:$C,3,FALSE),"NAO CADASTRADA"))</f>
        <v/>
      </c>
      <c r="AE318" s="50"/>
      <c r="AF318" s="54" t="str">
        <f>IF(AE318="","",IFERROR(VLOOKUP(AE318,ATIVIDADES!$A:$C,3,FALSE),"NAO CADASTRADA"))</f>
        <v/>
      </c>
      <c r="AG318" s="42"/>
      <c r="AH318" s="48"/>
      <c r="AI318" s="54" t="str">
        <f>IF(AH318="","",IFERROR(VLOOKUP(AH318,EMPRESAS!$A:$C,3,FALSE),"NAO CADASTRADA"))</f>
        <v/>
      </c>
      <c r="AJ318" s="50"/>
      <c r="AK318" s="54" t="str">
        <f>IF(AJ318="","",IFERROR(VLOOKUP(AJ318,ATIVIDADES!$A:$C,3,FALSE),"NAO CADASTRADA"))</f>
        <v/>
      </c>
      <c r="AL318" s="42"/>
    </row>
    <row r="319" spans="1:38" x14ac:dyDescent="0.25">
      <c r="A319" s="26" t="str">
        <f t="shared" si="30"/>
        <v>OK</v>
      </c>
      <c r="B319" s="29">
        <f t="shared" si="31"/>
        <v>2487914866</v>
      </c>
      <c r="C319" s="30">
        <v>42407</v>
      </c>
      <c r="D319" s="18">
        <f t="shared" si="34"/>
        <v>42401</v>
      </c>
      <c r="E319" s="19" t="str">
        <f>IF(ISERROR(VLOOKUP(C319,FERIADOS!$A:$B,1,FALSE)),IF(WEEKDAY(C319)=1,"Dom",IF(WEEKDAY(C319)=2,"Seg",IF(WEEKDAY(C319)=3,"Ter",IF(WEEKDAY(C319)=4,"Qua",IF(WEEKDAY(C319)=5,"Qui",IF(WEEKDAY(C319)=6,"Sex","Sab")))))),"Feriado")</f>
        <v>Dom</v>
      </c>
      <c r="F319" s="32"/>
      <c r="G319" s="33"/>
      <c r="H319" s="33"/>
      <c r="I319" s="33"/>
      <c r="J319" s="21" t="str">
        <f t="shared" si="32"/>
        <v/>
      </c>
      <c r="K319" s="21">
        <f t="shared" si="28"/>
        <v>0</v>
      </c>
      <c r="L319" s="21" t="str">
        <f t="shared" si="29"/>
        <v/>
      </c>
      <c r="M319" s="22" t="str">
        <f t="shared" si="33"/>
        <v/>
      </c>
      <c r="N319" s="48"/>
      <c r="O319" s="54" t="str">
        <f>IF(N319="","",IFERROR(VLOOKUP(N319,EMPRESAS!$A:$C,3,FALSE),"NAO CADASTRADA"))</f>
        <v/>
      </c>
      <c r="P319" s="50"/>
      <c r="Q319" s="54" t="str">
        <f>IF(P319="","",IFERROR(VLOOKUP(P319,ATIVIDADES!$A:$C,3,FALSE),"NAO CADASTRADA"))</f>
        <v/>
      </c>
      <c r="R319" s="42"/>
      <c r="S319" s="48"/>
      <c r="T319" s="54" t="str">
        <f>IF(S319="","",IFERROR(VLOOKUP(S319,EMPRESAS!$A:$C,3,FALSE),"NAO CADASTRADA"))</f>
        <v/>
      </c>
      <c r="U319" s="50"/>
      <c r="V319" s="54" t="str">
        <f>IF(U319="","",IFERROR(VLOOKUP(U319,ATIVIDADES!$A:$C,3,FALSE),"NAO CADASTRADA"))</f>
        <v/>
      </c>
      <c r="W319" s="42"/>
      <c r="X319" s="48"/>
      <c r="Y319" s="54" t="str">
        <f>IF(X319="","",IFERROR(VLOOKUP(X319,EMPRESAS!$A:$C,3,FALSE),"NAO CADASTRADA"))</f>
        <v/>
      </c>
      <c r="Z319" s="50"/>
      <c r="AA319" s="54" t="str">
        <f>IF(Z319="","",IFERROR(VLOOKUP(Z319,ATIVIDADES!$A:$C,3,FALSE),"NAO CADASTRADA"))</f>
        <v/>
      </c>
      <c r="AB319" s="42"/>
      <c r="AC319" s="48"/>
      <c r="AD319" s="54" t="str">
        <f>IF(AC319="","",IFERROR(VLOOKUP(AC319,EMPRESAS!$A:$C,3,FALSE),"NAO CADASTRADA"))</f>
        <v/>
      </c>
      <c r="AE319" s="50"/>
      <c r="AF319" s="54" t="str">
        <f>IF(AE319="","",IFERROR(VLOOKUP(AE319,ATIVIDADES!$A:$C,3,FALSE),"NAO CADASTRADA"))</f>
        <v/>
      </c>
      <c r="AG319" s="42"/>
      <c r="AH319" s="48"/>
      <c r="AI319" s="54" t="str">
        <f>IF(AH319="","",IFERROR(VLOOKUP(AH319,EMPRESAS!$A:$C,3,FALSE),"NAO CADASTRADA"))</f>
        <v/>
      </c>
      <c r="AJ319" s="50"/>
      <c r="AK319" s="54" t="str">
        <f>IF(AJ319="","",IFERROR(VLOOKUP(AJ319,ATIVIDADES!$A:$C,3,FALSE),"NAO CADASTRADA"))</f>
        <v/>
      </c>
      <c r="AL319" s="42"/>
    </row>
    <row r="320" spans="1:38" x14ac:dyDescent="0.25">
      <c r="A320" s="26" t="str">
        <f t="shared" si="30"/>
        <v>OK</v>
      </c>
      <c r="B320" s="29">
        <f t="shared" si="31"/>
        <v>2487914866</v>
      </c>
      <c r="C320" s="30">
        <v>42408</v>
      </c>
      <c r="D320" s="18">
        <f t="shared" si="34"/>
        <v>42401</v>
      </c>
      <c r="E320" s="19" t="str">
        <f>IF(ISERROR(VLOOKUP(C320,FERIADOS!$A:$B,1,FALSE)),IF(WEEKDAY(C320)=1,"Dom",IF(WEEKDAY(C320)=2,"Seg",IF(WEEKDAY(C320)=3,"Ter",IF(WEEKDAY(C320)=4,"Qua",IF(WEEKDAY(C320)=5,"Qui",IF(WEEKDAY(C320)=6,"Sex","Sab")))))),"Feriado")</f>
        <v>Seg</v>
      </c>
      <c r="F320" s="32"/>
      <c r="G320" s="33"/>
      <c r="H320" s="33"/>
      <c r="I320" s="33"/>
      <c r="J320" s="21" t="str">
        <f t="shared" si="32"/>
        <v/>
      </c>
      <c r="K320" s="21">
        <f t="shared" si="28"/>
        <v>0</v>
      </c>
      <c r="L320" s="21" t="str">
        <f t="shared" si="29"/>
        <v/>
      </c>
      <c r="M320" s="22" t="str">
        <f t="shared" si="33"/>
        <v/>
      </c>
      <c r="N320" s="48"/>
      <c r="O320" s="54" t="str">
        <f>IF(N320="","",IFERROR(VLOOKUP(N320,EMPRESAS!$A:$C,3,FALSE),"NAO CADASTRADA"))</f>
        <v/>
      </c>
      <c r="P320" s="50"/>
      <c r="Q320" s="54" t="str">
        <f>IF(P320="","",IFERROR(VLOOKUP(P320,ATIVIDADES!$A:$C,3,FALSE),"NAO CADASTRADA"))</f>
        <v/>
      </c>
      <c r="R320" s="42"/>
      <c r="S320" s="48"/>
      <c r="T320" s="54" t="str">
        <f>IF(S320="","",IFERROR(VLOOKUP(S320,EMPRESAS!$A:$C,3,FALSE),"NAO CADASTRADA"))</f>
        <v/>
      </c>
      <c r="U320" s="50"/>
      <c r="V320" s="54" t="str">
        <f>IF(U320="","",IFERROR(VLOOKUP(U320,ATIVIDADES!$A:$C,3,FALSE),"NAO CADASTRADA"))</f>
        <v/>
      </c>
      <c r="W320" s="42"/>
      <c r="X320" s="48"/>
      <c r="Y320" s="54" t="str">
        <f>IF(X320="","",IFERROR(VLOOKUP(X320,EMPRESAS!$A:$C,3,FALSE),"NAO CADASTRADA"))</f>
        <v/>
      </c>
      <c r="Z320" s="50"/>
      <c r="AA320" s="54" t="str">
        <f>IF(Z320="","",IFERROR(VLOOKUP(Z320,ATIVIDADES!$A:$C,3,FALSE),"NAO CADASTRADA"))</f>
        <v/>
      </c>
      <c r="AB320" s="42"/>
      <c r="AC320" s="48"/>
      <c r="AD320" s="54" t="str">
        <f>IF(AC320="","",IFERROR(VLOOKUP(AC320,EMPRESAS!$A:$C,3,FALSE),"NAO CADASTRADA"))</f>
        <v/>
      </c>
      <c r="AE320" s="50"/>
      <c r="AF320" s="54" t="str">
        <f>IF(AE320="","",IFERROR(VLOOKUP(AE320,ATIVIDADES!$A:$C,3,FALSE),"NAO CADASTRADA"))</f>
        <v/>
      </c>
      <c r="AG320" s="42"/>
      <c r="AH320" s="48"/>
      <c r="AI320" s="54" t="str">
        <f>IF(AH320="","",IFERROR(VLOOKUP(AH320,EMPRESAS!$A:$C,3,FALSE),"NAO CADASTRADA"))</f>
        <v/>
      </c>
      <c r="AJ320" s="50"/>
      <c r="AK320" s="54" t="str">
        <f>IF(AJ320="","",IFERROR(VLOOKUP(AJ320,ATIVIDADES!$A:$C,3,FALSE),"NAO CADASTRADA"))</f>
        <v/>
      </c>
      <c r="AL320" s="42"/>
    </row>
    <row r="321" spans="1:38" x14ac:dyDescent="0.25">
      <c r="A321" s="26" t="str">
        <f t="shared" si="30"/>
        <v>OK</v>
      </c>
      <c r="B321" s="29">
        <f t="shared" si="31"/>
        <v>2487914866</v>
      </c>
      <c r="C321" s="30">
        <v>42409</v>
      </c>
      <c r="D321" s="18">
        <f t="shared" si="34"/>
        <v>42401</v>
      </c>
      <c r="E321" s="19" t="str">
        <f>IF(ISERROR(VLOOKUP(C321,FERIADOS!$A:$B,1,FALSE)),IF(WEEKDAY(C321)=1,"Dom",IF(WEEKDAY(C321)=2,"Seg",IF(WEEKDAY(C321)=3,"Ter",IF(WEEKDAY(C321)=4,"Qua",IF(WEEKDAY(C321)=5,"Qui",IF(WEEKDAY(C321)=6,"Sex","Sab")))))),"Feriado")</f>
        <v>Ter</v>
      </c>
      <c r="F321" s="32"/>
      <c r="G321" s="33"/>
      <c r="H321" s="33"/>
      <c r="I321" s="33"/>
      <c r="J321" s="21" t="str">
        <f t="shared" si="32"/>
        <v/>
      </c>
      <c r="K321" s="21">
        <f t="shared" si="28"/>
        <v>0</v>
      </c>
      <c r="L321" s="21" t="str">
        <f t="shared" si="29"/>
        <v/>
      </c>
      <c r="M321" s="22" t="str">
        <f t="shared" si="33"/>
        <v/>
      </c>
      <c r="N321" s="48"/>
      <c r="O321" s="54" t="str">
        <f>IF(N321="","",IFERROR(VLOOKUP(N321,EMPRESAS!$A:$C,3,FALSE),"NAO CADASTRADA"))</f>
        <v/>
      </c>
      <c r="P321" s="50"/>
      <c r="Q321" s="54" t="str">
        <f>IF(P321="","",IFERROR(VLOOKUP(P321,ATIVIDADES!$A:$C,3,FALSE),"NAO CADASTRADA"))</f>
        <v/>
      </c>
      <c r="R321" s="42"/>
      <c r="S321" s="48"/>
      <c r="T321" s="54" t="str">
        <f>IF(S321="","",IFERROR(VLOOKUP(S321,EMPRESAS!$A:$C,3,FALSE),"NAO CADASTRADA"))</f>
        <v/>
      </c>
      <c r="U321" s="50"/>
      <c r="V321" s="54" t="str">
        <f>IF(U321="","",IFERROR(VLOOKUP(U321,ATIVIDADES!$A:$C,3,FALSE),"NAO CADASTRADA"))</f>
        <v/>
      </c>
      <c r="W321" s="42"/>
      <c r="X321" s="48"/>
      <c r="Y321" s="54" t="str">
        <f>IF(X321="","",IFERROR(VLOOKUP(X321,EMPRESAS!$A:$C,3,FALSE),"NAO CADASTRADA"))</f>
        <v/>
      </c>
      <c r="Z321" s="50"/>
      <c r="AA321" s="54" t="str">
        <f>IF(Z321="","",IFERROR(VLOOKUP(Z321,ATIVIDADES!$A:$C,3,FALSE),"NAO CADASTRADA"))</f>
        <v/>
      </c>
      <c r="AB321" s="42"/>
      <c r="AC321" s="48"/>
      <c r="AD321" s="54" t="str">
        <f>IF(AC321="","",IFERROR(VLOOKUP(AC321,EMPRESAS!$A:$C,3,FALSE),"NAO CADASTRADA"))</f>
        <v/>
      </c>
      <c r="AE321" s="50"/>
      <c r="AF321" s="54" t="str">
        <f>IF(AE321="","",IFERROR(VLOOKUP(AE321,ATIVIDADES!$A:$C,3,FALSE),"NAO CADASTRADA"))</f>
        <v/>
      </c>
      <c r="AG321" s="42"/>
      <c r="AH321" s="48"/>
      <c r="AI321" s="54" t="str">
        <f>IF(AH321="","",IFERROR(VLOOKUP(AH321,EMPRESAS!$A:$C,3,FALSE),"NAO CADASTRADA"))</f>
        <v/>
      </c>
      <c r="AJ321" s="50"/>
      <c r="AK321" s="54" t="str">
        <f>IF(AJ321="","",IFERROR(VLOOKUP(AJ321,ATIVIDADES!$A:$C,3,FALSE),"NAO CADASTRADA"))</f>
        <v/>
      </c>
      <c r="AL321" s="42"/>
    </row>
    <row r="322" spans="1:38" x14ac:dyDescent="0.25">
      <c r="A322" s="26" t="str">
        <f t="shared" si="30"/>
        <v>OK</v>
      </c>
      <c r="B322" s="29">
        <f t="shared" si="31"/>
        <v>2487914866</v>
      </c>
      <c r="C322" s="30">
        <v>42410</v>
      </c>
      <c r="D322" s="18">
        <f t="shared" si="34"/>
        <v>42401</v>
      </c>
      <c r="E322" s="19" t="str">
        <f>IF(ISERROR(VLOOKUP(C322,FERIADOS!$A:$B,1,FALSE)),IF(WEEKDAY(C322)=1,"Dom",IF(WEEKDAY(C322)=2,"Seg",IF(WEEKDAY(C322)=3,"Ter",IF(WEEKDAY(C322)=4,"Qua",IF(WEEKDAY(C322)=5,"Qui",IF(WEEKDAY(C322)=6,"Sex","Sab")))))),"Feriado")</f>
        <v>Qua</v>
      </c>
      <c r="F322" s="32"/>
      <c r="G322" s="33"/>
      <c r="H322" s="33"/>
      <c r="I322" s="33"/>
      <c r="J322" s="21" t="str">
        <f t="shared" si="32"/>
        <v/>
      </c>
      <c r="K322" s="21">
        <f t="shared" si="28"/>
        <v>0</v>
      </c>
      <c r="L322" s="21" t="str">
        <f t="shared" si="29"/>
        <v/>
      </c>
      <c r="M322" s="22" t="str">
        <f t="shared" si="33"/>
        <v/>
      </c>
      <c r="N322" s="48"/>
      <c r="O322" s="54" t="str">
        <f>IF(N322="","",IFERROR(VLOOKUP(N322,EMPRESAS!$A:$C,3,FALSE),"NAO CADASTRADA"))</f>
        <v/>
      </c>
      <c r="P322" s="50"/>
      <c r="Q322" s="54" t="str">
        <f>IF(P322="","",IFERROR(VLOOKUP(P322,ATIVIDADES!$A:$C,3,FALSE),"NAO CADASTRADA"))</f>
        <v/>
      </c>
      <c r="R322" s="42"/>
      <c r="S322" s="48"/>
      <c r="T322" s="54" t="str">
        <f>IF(S322="","",IFERROR(VLOOKUP(S322,EMPRESAS!$A:$C,3,FALSE),"NAO CADASTRADA"))</f>
        <v/>
      </c>
      <c r="U322" s="50"/>
      <c r="V322" s="54" t="str">
        <f>IF(U322="","",IFERROR(VLOOKUP(U322,ATIVIDADES!$A:$C,3,FALSE),"NAO CADASTRADA"))</f>
        <v/>
      </c>
      <c r="W322" s="42"/>
      <c r="X322" s="48"/>
      <c r="Y322" s="54" t="str">
        <f>IF(X322="","",IFERROR(VLOOKUP(X322,EMPRESAS!$A:$C,3,FALSE),"NAO CADASTRADA"))</f>
        <v/>
      </c>
      <c r="Z322" s="50"/>
      <c r="AA322" s="54" t="str">
        <f>IF(Z322="","",IFERROR(VLOOKUP(Z322,ATIVIDADES!$A:$C,3,FALSE),"NAO CADASTRADA"))</f>
        <v/>
      </c>
      <c r="AB322" s="42"/>
      <c r="AC322" s="48"/>
      <c r="AD322" s="54" t="str">
        <f>IF(AC322="","",IFERROR(VLOOKUP(AC322,EMPRESAS!$A:$C,3,FALSE),"NAO CADASTRADA"))</f>
        <v/>
      </c>
      <c r="AE322" s="50"/>
      <c r="AF322" s="54" t="str">
        <f>IF(AE322="","",IFERROR(VLOOKUP(AE322,ATIVIDADES!$A:$C,3,FALSE),"NAO CADASTRADA"))</f>
        <v/>
      </c>
      <c r="AG322" s="42"/>
      <c r="AH322" s="48"/>
      <c r="AI322" s="54" t="str">
        <f>IF(AH322="","",IFERROR(VLOOKUP(AH322,EMPRESAS!$A:$C,3,FALSE),"NAO CADASTRADA"))</f>
        <v/>
      </c>
      <c r="AJ322" s="50"/>
      <c r="AK322" s="54" t="str">
        <f>IF(AJ322="","",IFERROR(VLOOKUP(AJ322,ATIVIDADES!$A:$C,3,FALSE),"NAO CADASTRADA"))</f>
        <v/>
      </c>
      <c r="AL322" s="42"/>
    </row>
    <row r="323" spans="1:38" x14ac:dyDescent="0.25">
      <c r="A323" s="26" t="str">
        <f t="shared" si="30"/>
        <v>OK</v>
      </c>
      <c r="B323" s="29">
        <f t="shared" si="31"/>
        <v>2487914866</v>
      </c>
      <c r="C323" s="30">
        <v>42411</v>
      </c>
      <c r="D323" s="18">
        <f t="shared" si="34"/>
        <v>42401</v>
      </c>
      <c r="E323" s="19" t="str">
        <f>IF(ISERROR(VLOOKUP(C323,FERIADOS!$A:$B,1,FALSE)),IF(WEEKDAY(C323)=1,"Dom",IF(WEEKDAY(C323)=2,"Seg",IF(WEEKDAY(C323)=3,"Ter",IF(WEEKDAY(C323)=4,"Qua",IF(WEEKDAY(C323)=5,"Qui",IF(WEEKDAY(C323)=6,"Sex","Sab")))))),"Feriado")</f>
        <v>Qui</v>
      </c>
      <c r="F323" s="32"/>
      <c r="G323" s="33"/>
      <c r="H323" s="33"/>
      <c r="I323" s="33"/>
      <c r="J323" s="21" t="str">
        <f t="shared" si="32"/>
        <v/>
      </c>
      <c r="K323" s="21">
        <f t="shared" si="28"/>
        <v>0</v>
      </c>
      <c r="L323" s="21" t="str">
        <f t="shared" si="29"/>
        <v/>
      </c>
      <c r="M323" s="22" t="str">
        <f t="shared" si="33"/>
        <v/>
      </c>
      <c r="N323" s="48"/>
      <c r="O323" s="54" t="str">
        <f>IF(N323="","",IFERROR(VLOOKUP(N323,EMPRESAS!$A:$C,3,FALSE),"NAO CADASTRADA"))</f>
        <v/>
      </c>
      <c r="P323" s="50"/>
      <c r="Q323" s="54" t="str">
        <f>IF(P323="","",IFERROR(VLOOKUP(P323,ATIVIDADES!$A:$C,3,FALSE),"NAO CADASTRADA"))</f>
        <v/>
      </c>
      <c r="R323" s="42"/>
      <c r="S323" s="48"/>
      <c r="T323" s="54" t="str">
        <f>IF(S323="","",IFERROR(VLOOKUP(S323,EMPRESAS!$A:$C,3,FALSE),"NAO CADASTRADA"))</f>
        <v/>
      </c>
      <c r="U323" s="50"/>
      <c r="V323" s="54" t="str">
        <f>IF(U323="","",IFERROR(VLOOKUP(U323,ATIVIDADES!$A:$C,3,FALSE),"NAO CADASTRADA"))</f>
        <v/>
      </c>
      <c r="W323" s="42"/>
      <c r="X323" s="48"/>
      <c r="Y323" s="54" t="str">
        <f>IF(X323="","",IFERROR(VLOOKUP(X323,EMPRESAS!$A:$C,3,FALSE),"NAO CADASTRADA"))</f>
        <v/>
      </c>
      <c r="Z323" s="50"/>
      <c r="AA323" s="54" t="str">
        <f>IF(Z323="","",IFERROR(VLOOKUP(Z323,ATIVIDADES!$A:$C,3,FALSE),"NAO CADASTRADA"))</f>
        <v/>
      </c>
      <c r="AB323" s="42"/>
      <c r="AC323" s="48"/>
      <c r="AD323" s="54" t="str">
        <f>IF(AC323="","",IFERROR(VLOOKUP(AC323,EMPRESAS!$A:$C,3,FALSE),"NAO CADASTRADA"))</f>
        <v/>
      </c>
      <c r="AE323" s="50"/>
      <c r="AF323" s="54" t="str">
        <f>IF(AE323="","",IFERROR(VLOOKUP(AE323,ATIVIDADES!$A:$C,3,FALSE),"NAO CADASTRADA"))</f>
        <v/>
      </c>
      <c r="AG323" s="42"/>
      <c r="AH323" s="48"/>
      <c r="AI323" s="54" t="str">
        <f>IF(AH323="","",IFERROR(VLOOKUP(AH323,EMPRESAS!$A:$C,3,FALSE),"NAO CADASTRADA"))</f>
        <v/>
      </c>
      <c r="AJ323" s="50"/>
      <c r="AK323" s="54" t="str">
        <f>IF(AJ323="","",IFERROR(VLOOKUP(AJ323,ATIVIDADES!$A:$C,3,FALSE),"NAO CADASTRADA"))</f>
        <v/>
      </c>
      <c r="AL323" s="42"/>
    </row>
    <row r="324" spans="1:38" x14ac:dyDescent="0.25">
      <c r="A324" s="26" t="str">
        <f t="shared" si="30"/>
        <v>OK</v>
      </c>
      <c r="B324" s="29">
        <f t="shared" si="31"/>
        <v>2487914866</v>
      </c>
      <c r="C324" s="30">
        <v>42412</v>
      </c>
      <c r="D324" s="18">
        <f t="shared" si="34"/>
        <v>42401</v>
      </c>
      <c r="E324" s="19" t="str">
        <f>IF(ISERROR(VLOOKUP(C324,FERIADOS!$A:$B,1,FALSE)),IF(WEEKDAY(C324)=1,"Dom",IF(WEEKDAY(C324)=2,"Seg",IF(WEEKDAY(C324)=3,"Ter",IF(WEEKDAY(C324)=4,"Qua",IF(WEEKDAY(C324)=5,"Qui",IF(WEEKDAY(C324)=6,"Sex","Sab")))))),"Feriado")</f>
        <v>Sex</v>
      </c>
      <c r="F324" s="32"/>
      <c r="G324" s="33"/>
      <c r="H324" s="33"/>
      <c r="I324" s="33"/>
      <c r="J324" s="21" t="str">
        <f t="shared" si="32"/>
        <v/>
      </c>
      <c r="K324" s="21">
        <f t="shared" si="28"/>
        <v>0</v>
      </c>
      <c r="L324" s="21" t="str">
        <f t="shared" si="29"/>
        <v/>
      </c>
      <c r="M324" s="22" t="str">
        <f t="shared" si="33"/>
        <v/>
      </c>
      <c r="N324" s="48"/>
      <c r="O324" s="54" t="str">
        <f>IF(N324="","",IFERROR(VLOOKUP(N324,EMPRESAS!$A:$C,3,FALSE),"NAO CADASTRADA"))</f>
        <v/>
      </c>
      <c r="P324" s="50"/>
      <c r="Q324" s="54" t="str">
        <f>IF(P324="","",IFERROR(VLOOKUP(P324,ATIVIDADES!$A:$C,3,FALSE),"NAO CADASTRADA"))</f>
        <v/>
      </c>
      <c r="R324" s="42"/>
      <c r="S324" s="48"/>
      <c r="T324" s="54" t="str">
        <f>IF(S324="","",IFERROR(VLOOKUP(S324,EMPRESAS!$A:$C,3,FALSE),"NAO CADASTRADA"))</f>
        <v/>
      </c>
      <c r="U324" s="50"/>
      <c r="V324" s="54" t="str">
        <f>IF(U324="","",IFERROR(VLOOKUP(U324,ATIVIDADES!$A:$C,3,FALSE),"NAO CADASTRADA"))</f>
        <v/>
      </c>
      <c r="W324" s="42"/>
      <c r="X324" s="48"/>
      <c r="Y324" s="54" t="str">
        <f>IF(X324="","",IFERROR(VLOOKUP(X324,EMPRESAS!$A:$C,3,FALSE),"NAO CADASTRADA"))</f>
        <v/>
      </c>
      <c r="Z324" s="50"/>
      <c r="AA324" s="54" t="str">
        <f>IF(Z324="","",IFERROR(VLOOKUP(Z324,ATIVIDADES!$A:$C,3,FALSE),"NAO CADASTRADA"))</f>
        <v/>
      </c>
      <c r="AB324" s="42"/>
      <c r="AC324" s="48"/>
      <c r="AD324" s="54" t="str">
        <f>IF(AC324="","",IFERROR(VLOOKUP(AC324,EMPRESAS!$A:$C,3,FALSE),"NAO CADASTRADA"))</f>
        <v/>
      </c>
      <c r="AE324" s="50"/>
      <c r="AF324" s="54" t="str">
        <f>IF(AE324="","",IFERROR(VLOOKUP(AE324,ATIVIDADES!$A:$C,3,FALSE),"NAO CADASTRADA"))</f>
        <v/>
      </c>
      <c r="AG324" s="42"/>
      <c r="AH324" s="48"/>
      <c r="AI324" s="54" t="str">
        <f>IF(AH324="","",IFERROR(VLOOKUP(AH324,EMPRESAS!$A:$C,3,FALSE),"NAO CADASTRADA"))</f>
        <v/>
      </c>
      <c r="AJ324" s="50"/>
      <c r="AK324" s="54" t="str">
        <f>IF(AJ324="","",IFERROR(VLOOKUP(AJ324,ATIVIDADES!$A:$C,3,FALSE),"NAO CADASTRADA"))</f>
        <v/>
      </c>
      <c r="AL324" s="42"/>
    </row>
    <row r="325" spans="1:38" x14ac:dyDescent="0.25">
      <c r="A325" s="26" t="str">
        <f t="shared" si="30"/>
        <v>OK</v>
      </c>
      <c r="B325" s="29">
        <f t="shared" si="31"/>
        <v>2487914866</v>
      </c>
      <c r="C325" s="30">
        <v>42413</v>
      </c>
      <c r="D325" s="18">
        <f t="shared" si="34"/>
        <v>42401</v>
      </c>
      <c r="E325" s="19" t="str">
        <f>IF(ISERROR(VLOOKUP(C325,FERIADOS!$A:$B,1,FALSE)),IF(WEEKDAY(C325)=1,"Dom",IF(WEEKDAY(C325)=2,"Seg",IF(WEEKDAY(C325)=3,"Ter",IF(WEEKDAY(C325)=4,"Qua",IF(WEEKDAY(C325)=5,"Qui",IF(WEEKDAY(C325)=6,"Sex","Sab")))))),"Feriado")</f>
        <v>Sab</v>
      </c>
      <c r="F325" s="32"/>
      <c r="G325" s="33"/>
      <c r="H325" s="33"/>
      <c r="I325" s="33"/>
      <c r="J325" s="21" t="str">
        <f t="shared" si="32"/>
        <v/>
      </c>
      <c r="K325" s="21">
        <f t="shared" si="28"/>
        <v>0</v>
      </c>
      <c r="L325" s="21" t="str">
        <f t="shared" si="29"/>
        <v/>
      </c>
      <c r="M325" s="22" t="str">
        <f t="shared" si="33"/>
        <v/>
      </c>
      <c r="N325" s="48"/>
      <c r="O325" s="54" t="str">
        <f>IF(N325="","",IFERROR(VLOOKUP(N325,EMPRESAS!$A:$C,3,FALSE),"NAO CADASTRADA"))</f>
        <v/>
      </c>
      <c r="P325" s="50"/>
      <c r="Q325" s="54" t="str">
        <f>IF(P325="","",IFERROR(VLOOKUP(P325,ATIVIDADES!$A:$C,3,FALSE),"NAO CADASTRADA"))</f>
        <v/>
      </c>
      <c r="R325" s="42"/>
      <c r="S325" s="48"/>
      <c r="T325" s="54" t="str">
        <f>IF(S325="","",IFERROR(VLOOKUP(S325,EMPRESAS!$A:$C,3,FALSE),"NAO CADASTRADA"))</f>
        <v/>
      </c>
      <c r="U325" s="50"/>
      <c r="V325" s="54" t="str">
        <f>IF(U325="","",IFERROR(VLOOKUP(U325,ATIVIDADES!$A:$C,3,FALSE),"NAO CADASTRADA"))</f>
        <v/>
      </c>
      <c r="W325" s="42"/>
      <c r="X325" s="48"/>
      <c r="Y325" s="54" t="str">
        <f>IF(X325="","",IFERROR(VLOOKUP(X325,EMPRESAS!$A:$C,3,FALSE),"NAO CADASTRADA"))</f>
        <v/>
      </c>
      <c r="Z325" s="50"/>
      <c r="AA325" s="54" t="str">
        <f>IF(Z325="","",IFERROR(VLOOKUP(Z325,ATIVIDADES!$A:$C,3,FALSE),"NAO CADASTRADA"))</f>
        <v/>
      </c>
      <c r="AB325" s="42"/>
      <c r="AC325" s="48"/>
      <c r="AD325" s="54" t="str">
        <f>IF(AC325="","",IFERROR(VLOOKUP(AC325,EMPRESAS!$A:$C,3,FALSE),"NAO CADASTRADA"))</f>
        <v/>
      </c>
      <c r="AE325" s="50"/>
      <c r="AF325" s="54" t="str">
        <f>IF(AE325="","",IFERROR(VLOOKUP(AE325,ATIVIDADES!$A:$C,3,FALSE),"NAO CADASTRADA"))</f>
        <v/>
      </c>
      <c r="AG325" s="42"/>
      <c r="AH325" s="48"/>
      <c r="AI325" s="54" t="str">
        <f>IF(AH325="","",IFERROR(VLOOKUP(AH325,EMPRESAS!$A:$C,3,FALSE),"NAO CADASTRADA"))</f>
        <v/>
      </c>
      <c r="AJ325" s="50"/>
      <c r="AK325" s="54" t="str">
        <f>IF(AJ325="","",IFERROR(VLOOKUP(AJ325,ATIVIDADES!$A:$C,3,FALSE),"NAO CADASTRADA"))</f>
        <v/>
      </c>
      <c r="AL325" s="42"/>
    </row>
    <row r="326" spans="1:38" x14ac:dyDescent="0.25">
      <c r="A326" s="26" t="str">
        <f t="shared" si="30"/>
        <v>OK</v>
      </c>
      <c r="B326" s="29">
        <f t="shared" si="31"/>
        <v>2487914866</v>
      </c>
      <c r="C326" s="30">
        <v>42414</v>
      </c>
      <c r="D326" s="18">
        <f t="shared" si="34"/>
        <v>42401</v>
      </c>
      <c r="E326" s="19" t="str">
        <f>IF(ISERROR(VLOOKUP(C326,FERIADOS!$A:$B,1,FALSE)),IF(WEEKDAY(C326)=1,"Dom",IF(WEEKDAY(C326)=2,"Seg",IF(WEEKDAY(C326)=3,"Ter",IF(WEEKDAY(C326)=4,"Qua",IF(WEEKDAY(C326)=5,"Qui",IF(WEEKDAY(C326)=6,"Sex","Sab")))))),"Feriado")</f>
        <v>Dom</v>
      </c>
      <c r="F326" s="32"/>
      <c r="G326" s="33"/>
      <c r="H326" s="33"/>
      <c r="I326" s="33"/>
      <c r="J326" s="21" t="str">
        <f t="shared" si="32"/>
        <v/>
      </c>
      <c r="K326" s="21">
        <f t="shared" si="28"/>
        <v>0</v>
      </c>
      <c r="L326" s="21" t="str">
        <f t="shared" si="29"/>
        <v/>
      </c>
      <c r="M326" s="22" t="str">
        <f t="shared" si="33"/>
        <v/>
      </c>
      <c r="N326" s="48"/>
      <c r="O326" s="54" t="str">
        <f>IF(N326="","",IFERROR(VLOOKUP(N326,EMPRESAS!$A:$C,3,FALSE),"NAO CADASTRADA"))</f>
        <v/>
      </c>
      <c r="P326" s="50"/>
      <c r="Q326" s="54" t="str">
        <f>IF(P326="","",IFERROR(VLOOKUP(P326,ATIVIDADES!$A:$C,3,FALSE),"NAO CADASTRADA"))</f>
        <v/>
      </c>
      <c r="R326" s="42"/>
      <c r="S326" s="48"/>
      <c r="T326" s="54" t="str">
        <f>IF(S326="","",IFERROR(VLOOKUP(S326,EMPRESAS!$A:$C,3,FALSE),"NAO CADASTRADA"))</f>
        <v/>
      </c>
      <c r="U326" s="50"/>
      <c r="V326" s="54" t="str">
        <f>IF(U326="","",IFERROR(VLOOKUP(U326,ATIVIDADES!$A:$C,3,FALSE),"NAO CADASTRADA"))</f>
        <v/>
      </c>
      <c r="W326" s="42"/>
      <c r="X326" s="48"/>
      <c r="Y326" s="54" t="str">
        <f>IF(X326="","",IFERROR(VLOOKUP(X326,EMPRESAS!$A:$C,3,FALSE),"NAO CADASTRADA"))</f>
        <v/>
      </c>
      <c r="Z326" s="50"/>
      <c r="AA326" s="54" t="str">
        <f>IF(Z326="","",IFERROR(VLOOKUP(Z326,ATIVIDADES!$A:$C,3,FALSE),"NAO CADASTRADA"))</f>
        <v/>
      </c>
      <c r="AB326" s="42"/>
      <c r="AC326" s="48"/>
      <c r="AD326" s="54" t="str">
        <f>IF(AC326="","",IFERROR(VLOOKUP(AC326,EMPRESAS!$A:$C,3,FALSE),"NAO CADASTRADA"))</f>
        <v/>
      </c>
      <c r="AE326" s="50"/>
      <c r="AF326" s="54" t="str">
        <f>IF(AE326="","",IFERROR(VLOOKUP(AE326,ATIVIDADES!$A:$C,3,FALSE),"NAO CADASTRADA"))</f>
        <v/>
      </c>
      <c r="AG326" s="42"/>
      <c r="AH326" s="48"/>
      <c r="AI326" s="54" t="str">
        <f>IF(AH326="","",IFERROR(VLOOKUP(AH326,EMPRESAS!$A:$C,3,FALSE),"NAO CADASTRADA"))</f>
        <v/>
      </c>
      <c r="AJ326" s="50"/>
      <c r="AK326" s="54" t="str">
        <f>IF(AJ326="","",IFERROR(VLOOKUP(AJ326,ATIVIDADES!$A:$C,3,FALSE),"NAO CADASTRADA"))</f>
        <v/>
      </c>
      <c r="AL326" s="42"/>
    </row>
    <row r="327" spans="1:38" x14ac:dyDescent="0.25">
      <c r="A327" s="26" t="str">
        <f t="shared" si="30"/>
        <v>OK</v>
      </c>
      <c r="B327" s="29">
        <f t="shared" si="31"/>
        <v>2487914866</v>
      </c>
      <c r="C327" s="30">
        <v>42415</v>
      </c>
      <c r="D327" s="18">
        <f t="shared" si="34"/>
        <v>42401</v>
      </c>
      <c r="E327" s="19" t="str">
        <f>IF(ISERROR(VLOOKUP(C327,FERIADOS!$A:$B,1,FALSE)),IF(WEEKDAY(C327)=1,"Dom",IF(WEEKDAY(C327)=2,"Seg",IF(WEEKDAY(C327)=3,"Ter",IF(WEEKDAY(C327)=4,"Qua",IF(WEEKDAY(C327)=5,"Qui",IF(WEEKDAY(C327)=6,"Sex","Sab")))))),"Feriado")</f>
        <v>Seg</v>
      </c>
      <c r="F327" s="32"/>
      <c r="G327" s="33"/>
      <c r="H327" s="33"/>
      <c r="I327" s="33"/>
      <c r="J327" s="21" t="str">
        <f t="shared" si="32"/>
        <v/>
      </c>
      <c r="K327" s="21">
        <f t="shared" ref="K327:K390" si="35">SUM(R327,W327,AB327,AG327,AL327)</f>
        <v>0</v>
      </c>
      <c r="L327" s="21" t="str">
        <f t="shared" ref="L327:L390" si="36">IF(OR(E327="Sab",E327="Dom",E327="Feriado"),J327,IF(J327="","",IF(J327&lt;=$M$2,0,J327-$M$2)))</f>
        <v/>
      </c>
      <c r="M327" s="22" t="str">
        <f t="shared" si="33"/>
        <v/>
      </c>
      <c r="N327" s="48"/>
      <c r="O327" s="54" t="str">
        <f>IF(N327="","",IFERROR(VLOOKUP(N327,EMPRESAS!$A:$C,3,FALSE),"NAO CADASTRADA"))</f>
        <v/>
      </c>
      <c r="P327" s="50"/>
      <c r="Q327" s="54" t="str">
        <f>IF(P327="","",IFERROR(VLOOKUP(P327,ATIVIDADES!$A:$C,3,FALSE),"NAO CADASTRADA"))</f>
        <v/>
      </c>
      <c r="R327" s="42"/>
      <c r="S327" s="48"/>
      <c r="T327" s="54" t="str">
        <f>IF(S327="","",IFERROR(VLOOKUP(S327,EMPRESAS!$A:$C,3,FALSE),"NAO CADASTRADA"))</f>
        <v/>
      </c>
      <c r="U327" s="50"/>
      <c r="V327" s="54" t="str">
        <f>IF(U327="","",IFERROR(VLOOKUP(U327,ATIVIDADES!$A:$C,3,FALSE),"NAO CADASTRADA"))</f>
        <v/>
      </c>
      <c r="W327" s="42"/>
      <c r="X327" s="48"/>
      <c r="Y327" s="54" t="str">
        <f>IF(X327="","",IFERROR(VLOOKUP(X327,EMPRESAS!$A:$C,3,FALSE),"NAO CADASTRADA"))</f>
        <v/>
      </c>
      <c r="Z327" s="50"/>
      <c r="AA327" s="54" t="str">
        <f>IF(Z327="","",IFERROR(VLOOKUP(Z327,ATIVIDADES!$A:$C,3,FALSE),"NAO CADASTRADA"))</f>
        <v/>
      </c>
      <c r="AB327" s="42"/>
      <c r="AC327" s="48"/>
      <c r="AD327" s="54" t="str">
        <f>IF(AC327="","",IFERROR(VLOOKUP(AC327,EMPRESAS!$A:$C,3,FALSE),"NAO CADASTRADA"))</f>
        <v/>
      </c>
      <c r="AE327" s="50"/>
      <c r="AF327" s="54" t="str">
        <f>IF(AE327="","",IFERROR(VLOOKUP(AE327,ATIVIDADES!$A:$C,3,FALSE),"NAO CADASTRADA"))</f>
        <v/>
      </c>
      <c r="AG327" s="42"/>
      <c r="AH327" s="48"/>
      <c r="AI327" s="54" t="str">
        <f>IF(AH327="","",IFERROR(VLOOKUP(AH327,EMPRESAS!$A:$C,3,FALSE),"NAO CADASTRADA"))</f>
        <v/>
      </c>
      <c r="AJ327" s="50"/>
      <c r="AK327" s="54" t="str">
        <f>IF(AJ327="","",IFERROR(VLOOKUP(AJ327,ATIVIDADES!$A:$C,3,FALSE),"NAO CADASTRADA"))</f>
        <v/>
      </c>
      <c r="AL327" s="42"/>
    </row>
    <row r="328" spans="1:38" x14ac:dyDescent="0.25">
      <c r="A328" s="26" t="str">
        <f t="shared" ref="A328:A391" si="37">IF(J328="","OK",IF(K328&lt;&gt;J328,"PENDENTE","OK"))</f>
        <v>OK</v>
      </c>
      <c r="B328" s="29">
        <f t="shared" ref="B328:B391" si="38">$D$2</f>
        <v>2487914866</v>
      </c>
      <c r="C328" s="30">
        <v>42416</v>
      </c>
      <c r="D328" s="18">
        <f t="shared" si="34"/>
        <v>42401</v>
      </c>
      <c r="E328" s="19" t="str">
        <f>IF(ISERROR(VLOOKUP(C328,FERIADOS!$A:$B,1,FALSE)),IF(WEEKDAY(C328)=1,"Dom",IF(WEEKDAY(C328)=2,"Seg",IF(WEEKDAY(C328)=3,"Ter",IF(WEEKDAY(C328)=4,"Qua",IF(WEEKDAY(C328)=5,"Qui",IF(WEEKDAY(C328)=6,"Sex","Sab")))))),"Feriado")</f>
        <v>Ter</v>
      </c>
      <c r="F328" s="32"/>
      <c r="G328" s="33"/>
      <c r="H328" s="33"/>
      <c r="I328" s="33"/>
      <c r="J328" s="21" t="str">
        <f t="shared" ref="J328:J391" si="39">IF(OR(F328="",G328="",H328="",I328=""),"",I328-H328+G328-F328)</f>
        <v/>
      </c>
      <c r="K328" s="21">
        <f t="shared" si="35"/>
        <v>0</v>
      </c>
      <c r="L328" s="21" t="str">
        <f t="shared" si="36"/>
        <v/>
      </c>
      <c r="M328" s="22" t="str">
        <f t="shared" ref="M328:M391" si="40">IF(J328="","",IF(OR(E328="Sab",E328="Dom",E328="Feriado"),0,IF(J328&gt;=$M$2,0,$M$2-J328)))</f>
        <v/>
      </c>
      <c r="N328" s="48"/>
      <c r="O328" s="54" t="str">
        <f>IF(N328="","",IFERROR(VLOOKUP(N328,EMPRESAS!$A:$C,3,FALSE),"NAO CADASTRADA"))</f>
        <v/>
      </c>
      <c r="P328" s="50"/>
      <c r="Q328" s="54" t="str">
        <f>IF(P328="","",IFERROR(VLOOKUP(P328,ATIVIDADES!$A:$C,3,FALSE),"NAO CADASTRADA"))</f>
        <v/>
      </c>
      <c r="R328" s="42"/>
      <c r="S328" s="48"/>
      <c r="T328" s="54" t="str">
        <f>IF(S328="","",IFERROR(VLOOKUP(S328,EMPRESAS!$A:$C,3,FALSE),"NAO CADASTRADA"))</f>
        <v/>
      </c>
      <c r="U328" s="50"/>
      <c r="V328" s="54" t="str">
        <f>IF(U328="","",IFERROR(VLOOKUP(U328,ATIVIDADES!$A:$C,3,FALSE),"NAO CADASTRADA"))</f>
        <v/>
      </c>
      <c r="W328" s="42"/>
      <c r="X328" s="48"/>
      <c r="Y328" s="54" t="str">
        <f>IF(X328="","",IFERROR(VLOOKUP(X328,EMPRESAS!$A:$C,3,FALSE),"NAO CADASTRADA"))</f>
        <v/>
      </c>
      <c r="Z328" s="50"/>
      <c r="AA328" s="54" t="str">
        <f>IF(Z328="","",IFERROR(VLOOKUP(Z328,ATIVIDADES!$A:$C,3,FALSE),"NAO CADASTRADA"))</f>
        <v/>
      </c>
      <c r="AB328" s="42"/>
      <c r="AC328" s="48"/>
      <c r="AD328" s="54" t="str">
        <f>IF(AC328="","",IFERROR(VLOOKUP(AC328,EMPRESAS!$A:$C,3,FALSE),"NAO CADASTRADA"))</f>
        <v/>
      </c>
      <c r="AE328" s="50"/>
      <c r="AF328" s="54" t="str">
        <f>IF(AE328="","",IFERROR(VLOOKUP(AE328,ATIVIDADES!$A:$C,3,FALSE),"NAO CADASTRADA"))</f>
        <v/>
      </c>
      <c r="AG328" s="42"/>
      <c r="AH328" s="48"/>
      <c r="AI328" s="54" t="str">
        <f>IF(AH328="","",IFERROR(VLOOKUP(AH328,EMPRESAS!$A:$C,3,FALSE),"NAO CADASTRADA"))</f>
        <v/>
      </c>
      <c r="AJ328" s="50"/>
      <c r="AK328" s="54" t="str">
        <f>IF(AJ328="","",IFERROR(VLOOKUP(AJ328,ATIVIDADES!$A:$C,3,FALSE),"NAO CADASTRADA"))</f>
        <v/>
      </c>
      <c r="AL328" s="42"/>
    </row>
    <row r="329" spans="1:38" x14ac:dyDescent="0.25">
      <c r="A329" s="26" t="str">
        <f t="shared" si="37"/>
        <v>OK</v>
      </c>
      <c r="B329" s="29">
        <f t="shared" si="38"/>
        <v>2487914866</v>
      </c>
      <c r="C329" s="30">
        <v>42417</v>
      </c>
      <c r="D329" s="18">
        <f t="shared" ref="D329:D392" si="41">IF(MONTH(C329)=MONTH(C328),D328,C329)</f>
        <v>42401</v>
      </c>
      <c r="E329" s="19" t="str">
        <f>IF(ISERROR(VLOOKUP(C329,FERIADOS!$A:$B,1,FALSE)),IF(WEEKDAY(C329)=1,"Dom",IF(WEEKDAY(C329)=2,"Seg",IF(WEEKDAY(C329)=3,"Ter",IF(WEEKDAY(C329)=4,"Qua",IF(WEEKDAY(C329)=5,"Qui",IF(WEEKDAY(C329)=6,"Sex","Sab")))))),"Feriado")</f>
        <v>Qua</v>
      </c>
      <c r="F329" s="32"/>
      <c r="G329" s="33"/>
      <c r="H329" s="33"/>
      <c r="I329" s="33"/>
      <c r="J329" s="21" t="str">
        <f t="shared" si="39"/>
        <v/>
      </c>
      <c r="K329" s="21">
        <f t="shared" si="35"/>
        <v>0</v>
      </c>
      <c r="L329" s="21" t="str">
        <f t="shared" si="36"/>
        <v/>
      </c>
      <c r="M329" s="22" t="str">
        <f t="shared" si="40"/>
        <v/>
      </c>
      <c r="N329" s="48"/>
      <c r="O329" s="54" t="str">
        <f>IF(N329="","",IFERROR(VLOOKUP(N329,EMPRESAS!$A:$C,3,FALSE),"NAO CADASTRADA"))</f>
        <v/>
      </c>
      <c r="P329" s="50"/>
      <c r="Q329" s="54" t="str">
        <f>IF(P329="","",IFERROR(VLOOKUP(P329,ATIVIDADES!$A:$C,3,FALSE),"NAO CADASTRADA"))</f>
        <v/>
      </c>
      <c r="R329" s="42"/>
      <c r="S329" s="48"/>
      <c r="T329" s="54" t="str">
        <f>IF(S329="","",IFERROR(VLOOKUP(S329,EMPRESAS!$A:$C,3,FALSE),"NAO CADASTRADA"))</f>
        <v/>
      </c>
      <c r="U329" s="50"/>
      <c r="V329" s="54" t="str">
        <f>IF(U329="","",IFERROR(VLOOKUP(U329,ATIVIDADES!$A:$C,3,FALSE),"NAO CADASTRADA"))</f>
        <v/>
      </c>
      <c r="W329" s="42"/>
      <c r="X329" s="48"/>
      <c r="Y329" s="54" t="str">
        <f>IF(X329="","",IFERROR(VLOOKUP(X329,EMPRESAS!$A:$C,3,FALSE),"NAO CADASTRADA"))</f>
        <v/>
      </c>
      <c r="Z329" s="50"/>
      <c r="AA329" s="54" t="str">
        <f>IF(Z329="","",IFERROR(VLOOKUP(Z329,ATIVIDADES!$A:$C,3,FALSE),"NAO CADASTRADA"))</f>
        <v/>
      </c>
      <c r="AB329" s="42"/>
      <c r="AC329" s="48"/>
      <c r="AD329" s="54" t="str">
        <f>IF(AC329="","",IFERROR(VLOOKUP(AC329,EMPRESAS!$A:$C,3,FALSE),"NAO CADASTRADA"))</f>
        <v/>
      </c>
      <c r="AE329" s="50"/>
      <c r="AF329" s="54" t="str">
        <f>IF(AE329="","",IFERROR(VLOOKUP(AE329,ATIVIDADES!$A:$C,3,FALSE),"NAO CADASTRADA"))</f>
        <v/>
      </c>
      <c r="AG329" s="42"/>
      <c r="AH329" s="48"/>
      <c r="AI329" s="54" t="str">
        <f>IF(AH329="","",IFERROR(VLOOKUP(AH329,EMPRESAS!$A:$C,3,FALSE),"NAO CADASTRADA"))</f>
        <v/>
      </c>
      <c r="AJ329" s="50"/>
      <c r="AK329" s="54" t="str">
        <f>IF(AJ329="","",IFERROR(VLOOKUP(AJ329,ATIVIDADES!$A:$C,3,FALSE),"NAO CADASTRADA"))</f>
        <v/>
      </c>
      <c r="AL329" s="42"/>
    </row>
    <row r="330" spans="1:38" x14ac:dyDescent="0.25">
      <c r="A330" s="26" t="str">
        <f t="shared" si="37"/>
        <v>OK</v>
      </c>
      <c r="B330" s="29">
        <f t="shared" si="38"/>
        <v>2487914866</v>
      </c>
      <c r="C330" s="30">
        <v>42418</v>
      </c>
      <c r="D330" s="18">
        <f t="shared" si="41"/>
        <v>42401</v>
      </c>
      <c r="E330" s="19" t="str">
        <f>IF(ISERROR(VLOOKUP(C330,FERIADOS!$A:$B,1,FALSE)),IF(WEEKDAY(C330)=1,"Dom",IF(WEEKDAY(C330)=2,"Seg",IF(WEEKDAY(C330)=3,"Ter",IF(WEEKDAY(C330)=4,"Qua",IF(WEEKDAY(C330)=5,"Qui",IF(WEEKDAY(C330)=6,"Sex","Sab")))))),"Feriado")</f>
        <v>Qui</v>
      </c>
      <c r="F330" s="32"/>
      <c r="G330" s="33"/>
      <c r="H330" s="33"/>
      <c r="I330" s="33"/>
      <c r="J330" s="21" t="str">
        <f t="shared" si="39"/>
        <v/>
      </c>
      <c r="K330" s="21">
        <f t="shared" si="35"/>
        <v>0</v>
      </c>
      <c r="L330" s="21" t="str">
        <f t="shared" si="36"/>
        <v/>
      </c>
      <c r="M330" s="22" t="str">
        <f t="shared" si="40"/>
        <v/>
      </c>
      <c r="N330" s="48"/>
      <c r="O330" s="54" t="str">
        <f>IF(N330="","",IFERROR(VLOOKUP(N330,EMPRESAS!$A:$C,3,FALSE),"NAO CADASTRADA"))</f>
        <v/>
      </c>
      <c r="P330" s="50"/>
      <c r="Q330" s="54" t="str">
        <f>IF(P330="","",IFERROR(VLOOKUP(P330,ATIVIDADES!$A:$C,3,FALSE),"NAO CADASTRADA"))</f>
        <v/>
      </c>
      <c r="R330" s="42"/>
      <c r="S330" s="48"/>
      <c r="T330" s="54" t="str">
        <f>IF(S330="","",IFERROR(VLOOKUP(S330,EMPRESAS!$A:$C,3,FALSE),"NAO CADASTRADA"))</f>
        <v/>
      </c>
      <c r="U330" s="50"/>
      <c r="V330" s="54" t="str">
        <f>IF(U330="","",IFERROR(VLOOKUP(U330,ATIVIDADES!$A:$C,3,FALSE),"NAO CADASTRADA"))</f>
        <v/>
      </c>
      <c r="W330" s="42"/>
      <c r="X330" s="48"/>
      <c r="Y330" s="54" t="str">
        <f>IF(X330="","",IFERROR(VLOOKUP(X330,EMPRESAS!$A:$C,3,FALSE),"NAO CADASTRADA"))</f>
        <v/>
      </c>
      <c r="Z330" s="50"/>
      <c r="AA330" s="54" t="str">
        <f>IF(Z330="","",IFERROR(VLOOKUP(Z330,ATIVIDADES!$A:$C,3,FALSE),"NAO CADASTRADA"))</f>
        <v/>
      </c>
      <c r="AB330" s="42"/>
      <c r="AC330" s="48"/>
      <c r="AD330" s="54" t="str">
        <f>IF(AC330="","",IFERROR(VLOOKUP(AC330,EMPRESAS!$A:$C,3,FALSE),"NAO CADASTRADA"))</f>
        <v/>
      </c>
      <c r="AE330" s="50"/>
      <c r="AF330" s="54" t="str">
        <f>IF(AE330="","",IFERROR(VLOOKUP(AE330,ATIVIDADES!$A:$C,3,FALSE),"NAO CADASTRADA"))</f>
        <v/>
      </c>
      <c r="AG330" s="42"/>
      <c r="AH330" s="48"/>
      <c r="AI330" s="54" t="str">
        <f>IF(AH330="","",IFERROR(VLOOKUP(AH330,EMPRESAS!$A:$C,3,FALSE),"NAO CADASTRADA"))</f>
        <v/>
      </c>
      <c r="AJ330" s="50"/>
      <c r="AK330" s="54" t="str">
        <f>IF(AJ330="","",IFERROR(VLOOKUP(AJ330,ATIVIDADES!$A:$C,3,FALSE),"NAO CADASTRADA"))</f>
        <v/>
      </c>
      <c r="AL330" s="42"/>
    </row>
    <row r="331" spans="1:38" x14ac:dyDescent="0.25">
      <c r="A331" s="26" t="str">
        <f t="shared" si="37"/>
        <v>OK</v>
      </c>
      <c r="B331" s="29">
        <f t="shared" si="38"/>
        <v>2487914866</v>
      </c>
      <c r="C331" s="30">
        <v>42419</v>
      </c>
      <c r="D331" s="18">
        <f t="shared" si="41"/>
        <v>42401</v>
      </c>
      <c r="E331" s="19" t="str">
        <f>IF(ISERROR(VLOOKUP(C331,FERIADOS!$A:$B,1,FALSE)),IF(WEEKDAY(C331)=1,"Dom",IF(WEEKDAY(C331)=2,"Seg",IF(WEEKDAY(C331)=3,"Ter",IF(WEEKDAY(C331)=4,"Qua",IF(WEEKDAY(C331)=5,"Qui",IF(WEEKDAY(C331)=6,"Sex","Sab")))))),"Feriado")</f>
        <v>Sex</v>
      </c>
      <c r="F331" s="32"/>
      <c r="G331" s="33"/>
      <c r="H331" s="33"/>
      <c r="I331" s="33"/>
      <c r="J331" s="21" t="str">
        <f t="shared" si="39"/>
        <v/>
      </c>
      <c r="K331" s="21">
        <f t="shared" si="35"/>
        <v>0</v>
      </c>
      <c r="L331" s="21" t="str">
        <f t="shared" si="36"/>
        <v/>
      </c>
      <c r="M331" s="22" t="str">
        <f t="shared" si="40"/>
        <v/>
      </c>
      <c r="N331" s="48"/>
      <c r="O331" s="54" t="str">
        <f>IF(N331="","",IFERROR(VLOOKUP(N331,EMPRESAS!$A:$C,3,FALSE),"NAO CADASTRADA"))</f>
        <v/>
      </c>
      <c r="P331" s="50"/>
      <c r="Q331" s="54" t="str">
        <f>IF(P331="","",IFERROR(VLOOKUP(P331,ATIVIDADES!$A:$C,3,FALSE),"NAO CADASTRADA"))</f>
        <v/>
      </c>
      <c r="R331" s="42"/>
      <c r="S331" s="48"/>
      <c r="T331" s="54" t="str">
        <f>IF(S331="","",IFERROR(VLOOKUP(S331,EMPRESAS!$A:$C,3,FALSE),"NAO CADASTRADA"))</f>
        <v/>
      </c>
      <c r="U331" s="50"/>
      <c r="V331" s="54" t="str">
        <f>IF(U331="","",IFERROR(VLOOKUP(U331,ATIVIDADES!$A:$C,3,FALSE),"NAO CADASTRADA"))</f>
        <v/>
      </c>
      <c r="W331" s="42"/>
      <c r="X331" s="48"/>
      <c r="Y331" s="54" t="str">
        <f>IF(X331="","",IFERROR(VLOOKUP(X331,EMPRESAS!$A:$C,3,FALSE),"NAO CADASTRADA"))</f>
        <v/>
      </c>
      <c r="Z331" s="50"/>
      <c r="AA331" s="54" t="str">
        <f>IF(Z331="","",IFERROR(VLOOKUP(Z331,ATIVIDADES!$A:$C,3,FALSE),"NAO CADASTRADA"))</f>
        <v/>
      </c>
      <c r="AB331" s="42"/>
      <c r="AC331" s="48"/>
      <c r="AD331" s="54" t="str">
        <f>IF(AC331="","",IFERROR(VLOOKUP(AC331,EMPRESAS!$A:$C,3,FALSE),"NAO CADASTRADA"))</f>
        <v/>
      </c>
      <c r="AE331" s="50"/>
      <c r="AF331" s="54" t="str">
        <f>IF(AE331="","",IFERROR(VLOOKUP(AE331,ATIVIDADES!$A:$C,3,FALSE),"NAO CADASTRADA"))</f>
        <v/>
      </c>
      <c r="AG331" s="42"/>
      <c r="AH331" s="48"/>
      <c r="AI331" s="54" t="str">
        <f>IF(AH331="","",IFERROR(VLOOKUP(AH331,EMPRESAS!$A:$C,3,FALSE),"NAO CADASTRADA"))</f>
        <v/>
      </c>
      <c r="AJ331" s="50"/>
      <c r="AK331" s="54" t="str">
        <f>IF(AJ331="","",IFERROR(VLOOKUP(AJ331,ATIVIDADES!$A:$C,3,FALSE),"NAO CADASTRADA"))</f>
        <v/>
      </c>
      <c r="AL331" s="42"/>
    </row>
    <row r="332" spans="1:38" x14ac:dyDescent="0.25">
      <c r="A332" s="26" t="str">
        <f t="shared" si="37"/>
        <v>OK</v>
      </c>
      <c r="B332" s="29">
        <f t="shared" si="38"/>
        <v>2487914866</v>
      </c>
      <c r="C332" s="30">
        <v>42420</v>
      </c>
      <c r="D332" s="18">
        <f t="shared" si="41"/>
        <v>42401</v>
      </c>
      <c r="E332" s="19" t="str">
        <f>IF(ISERROR(VLOOKUP(C332,FERIADOS!$A:$B,1,FALSE)),IF(WEEKDAY(C332)=1,"Dom",IF(WEEKDAY(C332)=2,"Seg",IF(WEEKDAY(C332)=3,"Ter",IF(WEEKDAY(C332)=4,"Qua",IF(WEEKDAY(C332)=5,"Qui",IF(WEEKDAY(C332)=6,"Sex","Sab")))))),"Feriado")</f>
        <v>Sab</v>
      </c>
      <c r="F332" s="32"/>
      <c r="G332" s="33"/>
      <c r="H332" s="33"/>
      <c r="I332" s="33"/>
      <c r="J332" s="21" t="str">
        <f t="shared" si="39"/>
        <v/>
      </c>
      <c r="K332" s="21">
        <f t="shared" si="35"/>
        <v>0</v>
      </c>
      <c r="L332" s="21" t="str">
        <f t="shared" si="36"/>
        <v/>
      </c>
      <c r="M332" s="22" t="str">
        <f t="shared" si="40"/>
        <v/>
      </c>
      <c r="N332" s="48"/>
      <c r="O332" s="54" t="str">
        <f>IF(N332="","",IFERROR(VLOOKUP(N332,EMPRESAS!$A:$C,3,FALSE),"NAO CADASTRADA"))</f>
        <v/>
      </c>
      <c r="P332" s="50"/>
      <c r="Q332" s="54" t="str">
        <f>IF(P332="","",IFERROR(VLOOKUP(P332,ATIVIDADES!$A:$C,3,FALSE),"NAO CADASTRADA"))</f>
        <v/>
      </c>
      <c r="R332" s="42"/>
      <c r="S332" s="48"/>
      <c r="T332" s="54" t="str">
        <f>IF(S332="","",IFERROR(VLOOKUP(S332,EMPRESAS!$A:$C,3,FALSE),"NAO CADASTRADA"))</f>
        <v/>
      </c>
      <c r="U332" s="50"/>
      <c r="V332" s="54" t="str">
        <f>IF(U332="","",IFERROR(VLOOKUP(U332,ATIVIDADES!$A:$C,3,FALSE),"NAO CADASTRADA"))</f>
        <v/>
      </c>
      <c r="W332" s="42"/>
      <c r="X332" s="48"/>
      <c r="Y332" s="54" t="str">
        <f>IF(X332="","",IFERROR(VLOOKUP(X332,EMPRESAS!$A:$C,3,FALSE),"NAO CADASTRADA"))</f>
        <v/>
      </c>
      <c r="Z332" s="50"/>
      <c r="AA332" s="54" t="str">
        <f>IF(Z332="","",IFERROR(VLOOKUP(Z332,ATIVIDADES!$A:$C,3,FALSE),"NAO CADASTRADA"))</f>
        <v/>
      </c>
      <c r="AB332" s="42"/>
      <c r="AC332" s="48"/>
      <c r="AD332" s="54" t="str">
        <f>IF(AC332="","",IFERROR(VLOOKUP(AC332,EMPRESAS!$A:$C,3,FALSE),"NAO CADASTRADA"))</f>
        <v/>
      </c>
      <c r="AE332" s="50"/>
      <c r="AF332" s="54" t="str">
        <f>IF(AE332="","",IFERROR(VLOOKUP(AE332,ATIVIDADES!$A:$C,3,FALSE),"NAO CADASTRADA"))</f>
        <v/>
      </c>
      <c r="AG332" s="42"/>
      <c r="AH332" s="48"/>
      <c r="AI332" s="54" t="str">
        <f>IF(AH332="","",IFERROR(VLOOKUP(AH332,EMPRESAS!$A:$C,3,FALSE),"NAO CADASTRADA"))</f>
        <v/>
      </c>
      <c r="AJ332" s="50"/>
      <c r="AK332" s="54" t="str">
        <f>IF(AJ332="","",IFERROR(VLOOKUP(AJ332,ATIVIDADES!$A:$C,3,FALSE),"NAO CADASTRADA"))</f>
        <v/>
      </c>
      <c r="AL332" s="42"/>
    </row>
    <row r="333" spans="1:38" x14ac:dyDescent="0.25">
      <c r="A333" s="26" t="str">
        <f t="shared" si="37"/>
        <v>OK</v>
      </c>
      <c r="B333" s="29">
        <f t="shared" si="38"/>
        <v>2487914866</v>
      </c>
      <c r="C333" s="30">
        <v>42421</v>
      </c>
      <c r="D333" s="18">
        <f t="shared" si="41"/>
        <v>42401</v>
      </c>
      <c r="E333" s="19" t="str">
        <f>IF(ISERROR(VLOOKUP(C333,FERIADOS!$A:$B,1,FALSE)),IF(WEEKDAY(C333)=1,"Dom",IF(WEEKDAY(C333)=2,"Seg",IF(WEEKDAY(C333)=3,"Ter",IF(WEEKDAY(C333)=4,"Qua",IF(WEEKDAY(C333)=5,"Qui",IF(WEEKDAY(C333)=6,"Sex","Sab")))))),"Feriado")</f>
        <v>Dom</v>
      </c>
      <c r="F333" s="32"/>
      <c r="G333" s="33"/>
      <c r="H333" s="33"/>
      <c r="I333" s="33"/>
      <c r="J333" s="21" t="str">
        <f t="shared" si="39"/>
        <v/>
      </c>
      <c r="K333" s="21">
        <f t="shared" si="35"/>
        <v>0</v>
      </c>
      <c r="L333" s="21" t="str">
        <f t="shared" si="36"/>
        <v/>
      </c>
      <c r="M333" s="22" t="str">
        <f t="shared" si="40"/>
        <v/>
      </c>
      <c r="N333" s="48"/>
      <c r="O333" s="54" t="str">
        <f>IF(N333="","",IFERROR(VLOOKUP(N333,EMPRESAS!$A:$C,3,FALSE),"NAO CADASTRADA"))</f>
        <v/>
      </c>
      <c r="P333" s="50"/>
      <c r="Q333" s="54" t="str">
        <f>IF(P333="","",IFERROR(VLOOKUP(P333,ATIVIDADES!$A:$C,3,FALSE),"NAO CADASTRADA"))</f>
        <v/>
      </c>
      <c r="R333" s="42"/>
      <c r="S333" s="48"/>
      <c r="T333" s="54" t="str">
        <f>IF(S333="","",IFERROR(VLOOKUP(S333,EMPRESAS!$A:$C,3,FALSE),"NAO CADASTRADA"))</f>
        <v/>
      </c>
      <c r="U333" s="50"/>
      <c r="V333" s="54" t="str">
        <f>IF(U333="","",IFERROR(VLOOKUP(U333,ATIVIDADES!$A:$C,3,FALSE),"NAO CADASTRADA"))</f>
        <v/>
      </c>
      <c r="W333" s="42"/>
      <c r="X333" s="48"/>
      <c r="Y333" s="54" t="str">
        <f>IF(X333="","",IFERROR(VLOOKUP(X333,EMPRESAS!$A:$C,3,FALSE),"NAO CADASTRADA"))</f>
        <v/>
      </c>
      <c r="Z333" s="50"/>
      <c r="AA333" s="54" t="str">
        <f>IF(Z333="","",IFERROR(VLOOKUP(Z333,ATIVIDADES!$A:$C,3,FALSE),"NAO CADASTRADA"))</f>
        <v/>
      </c>
      <c r="AB333" s="42"/>
      <c r="AC333" s="48"/>
      <c r="AD333" s="54" t="str">
        <f>IF(AC333="","",IFERROR(VLOOKUP(AC333,EMPRESAS!$A:$C,3,FALSE),"NAO CADASTRADA"))</f>
        <v/>
      </c>
      <c r="AE333" s="50"/>
      <c r="AF333" s="54" t="str">
        <f>IF(AE333="","",IFERROR(VLOOKUP(AE333,ATIVIDADES!$A:$C,3,FALSE),"NAO CADASTRADA"))</f>
        <v/>
      </c>
      <c r="AG333" s="42"/>
      <c r="AH333" s="48"/>
      <c r="AI333" s="54" t="str">
        <f>IF(AH333="","",IFERROR(VLOOKUP(AH333,EMPRESAS!$A:$C,3,FALSE),"NAO CADASTRADA"))</f>
        <v/>
      </c>
      <c r="AJ333" s="50"/>
      <c r="AK333" s="54" t="str">
        <f>IF(AJ333="","",IFERROR(VLOOKUP(AJ333,ATIVIDADES!$A:$C,3,FALSE),"NAO CADASTRADA"))</f>
        <v/>
      </c>
      <c r="AL333" s="42"/>
    </row>
    <row r="334" spans="1:38" x14ac:dyDescent="0.25">
      <c r="A334" s="26" t="str">
        <f t="shared" si="37"/>
        <v>OK</v>
      </c>
      <c r="B334" s="29">
        <f t="shared" si="38"/>
        <v>2487914866</v>
      </c>
      <c r="C334" s="30">
        <v>42422</v>
      </c>
      <c r="D334" s="18">
        <f t="shared" si="41"/>
        <v>42401</v>
      </c>
      <c r="E334" s="19" t="str">
        <f>IF(ISERROR(VLOOKUP(C334,FERIADOS!$A:$B,1,FALSE)),IF(WEEKDAY(C334)=1,"Dom",IF(WEEKDAY(C334)=2,"Seg",IF(WEEKDAY(C334)=3,"Ter",IF(WEEKDAY(C334)=4,"Qua",IF(WEEKDAY(C334)=5,"Qui",IF(WEEKDAY(C334)=6,"Sex","Sab")))))),"Feriado")</f>
        <v>Seg</v>
      </c>
      <c r="F334" s="32"/>
      <c r="G334" s="33"/>
      <c r="H334" s="33"/>
      <c r="I334" s="33"/>
      <c r="J334" s="21" t="str">
        <f t="shared" si="39"/>
        <v/>
      </c>
      <c r="K334" s="21">
        <f t="shared" si="35"/>
        <v>0</v>
      </c>
      <c r="L334" s="21" t="str">
        <f t="shared" si="36"/>
        <v/>
      </c>
      <c r="M334" s="22" t="str">
        <f t="shared" si="40"/>
        <v/>
      </c>
      <c r="N334" s="48"/>
      <c r="O334" s="54" t="str">
        <f>IF(N334="","",IFERROR(VLOOKUP(N334,EMPRESAS!$A:$C,3,FALSE),"NAO CADASTRADA"))</f>
        <v/>
      </c>
      <c r="P334" s="50"/>
      <c r="Q334" s="54" t="str">
        <f>IF(P334="","",IFERROR(VLOOKUP(P334,ATIVIDADES!$A:$C,3,FALSE),"NAO CADASTRADA"))</f>
        <v/>
      </c>
      <c r="R334" s="42"/>
      <c r="S334" s="48"/>
      <c r="T334" s="54" t="str">
        <f>IF(S334="","",IFERROR(VLOOKUP(S334,EMPRESAS!$A:$C,3,FALSE),"NAO CADASTRADA"))</f>
        <v/>
      </c>
      <c r="U334" s="50"/>
      <c r="V334" s="54" t="str">
        <f>IF(U334="","",IFERROR(VLOOKUP(U334,ATIVIDADES!$A:$C,3,FALSE),"NAO CADASTRADA"))</f>
        <v/>
      </c>
      <c r="W334" s="42"/>
      <c r="X334" s="48"/>
      <c r="Y334" s="54" t="str">
        <f>IF(X334="","",IFERROR(VLOOKUP(X334,EMPRESAS!$A:$C,3,FALSE),"NAO CADASTRADA"))</f>
        <v/>
      </c>
      <c r="Z334" s="50"/>
      <c r="AA334" s="54" t="str">
        <f>IF(Z334="","",IFERROR(VLOOKUP(Z334,ATIVIDADES!$A:$C,3,FALSE),"NAO CADASTRADA"))</f>
        <v/>
      </c>
      <c r="AB334" s="42"/>
      <c r="AC334" s="48"/>
      <c r="AD334" s="54" t="str">
        <f>IF(AC334="","",IFERROR(VLOOKUP(AC334,EMPRESAS!$A:$C,3,FALSE),"NAO CADASTRADA"))</f>
        <v/>
      </c>
      <c r="AE334" s="50"/>
      <c r="AF334" s="54" t="str">
        <f>IF(AE334="","",IFERROR(VLOOKUP(AE334,ATIVIDADES!$A:$C,3,FALSE),"NAO CADASTRADA"))</f>
        <v/>
      </c>
      <c r="AG334" s="42"/>
      <c r="AH334" s="48"/>
      <c r="AI334" s="54" t="str">
        <f>IF(AH334="","",IFERROR(VLOOKUP(AH334,EMPRESAS!$A:$C,3,FALSE),"NAO CADASTRADA"))</f>
        <v/>
      </c>
      <c r="AJ334" s="50"/>
      <c r="AK334" s="54" t="str">
        <f>IF(AJ334="","",IFERROR(VLOOKUP(AJ334,ATIVIDADES!$A:$C,3,FALSE),"NAO CADASTRADA"))</f>
        <v/>
      </c>
      <c r="AL334" s="42"/>
    </row>
    <row r="335" spans="1:38" x14ac:dyDescent="0.25">
      <c r="A335" s="26" t="str">
        <f t="shared" si="37"/>
        <v>OK</v>
      </c>
      <c r="B335" s="29">
        <f t="shared" si="38"/>
        <v>2487914866</v>
      </c>
      <c r="C335" s="30">
        <v>42423</v>
      </c>
      <c r="D335" s="18">
        <f t="shared" si="41"/>
        <v>42401</v>
      </c>
      <c r="E335" s="19" t="str">
        <f>IF(ISERROR(VLOOKUP(C335,FERIADOS!$A:$B,1,FALSE)),IF(WEEKDAY(C335)=1,"Dom",IF(WEEKDAY(C335)=2,"Seg",IF(WEEKDAY(C335)=3,"Ter",IF(WEEKDAY(C335)=4,"Qua",IF(WEEKDAY(C335)=5,"Qui",IF(WEEKDAY(C335)=6,"Sex","Sab")))))),"Feriado")</f>
        <v>Ter</v>
      </c>
      <c r="F335" s="32"/>
      <c r="G335" s="33"/>
      <c r="H335" s="33"/>
      <c r="I335" s="33"/>
      <c r="J335" s="21" t="str">
        <f t="shared" si="39"/>
        <v/>
      </c>
      <c r="K335" s="21">
        <f t="shared" si="35"/>
        <v>0</v>
      </c>
      <c r="L335" s="21" t="str">
        <f t="shared" si="36"/>
        <v/>
      </c>
      <c r="M335" s="22" t="str">
        <f t="shared" si="40"/>
        <v/>
      </c>
      <c r="N335" s="48"/>
      <c r="O335" s="54" t="str">
        <f>IF(N335="","",IFERROR(VLOOKUP(N335,EMPRESAS!$A:$C,3,FALSE),"NAO CADASTRADA"))</f>
        <v/>
      </c>
      <c r="P335" s="50"/>
      <c r="Q335" s="54" t="str">
        <f>IF(P335="","",IFERROR(VLOOKUP(P335,ATIVIDADES!$A:$C,3,FALSE),"NAO CADASTRADA"))</f>
        <v/>
      </c>
      <c r="R335" s="42"/>
      <c r="S335" s="48"/>
      <c r="T335" s="54" t="str">
        <f>IF(S335="","",IFERROR(VLOOKUP(S335,EMPRESAS!$A:$C,3,FALSE),"NAO CADASTRADA"))</f>
        <v/>
      </c>
      <c r="U335" s="50"/>
      <c r="V335" s="54" t="str">
        <f>IF(U335="","",IFERROR(VLOOKUP(U335,ATIVIDADES!$A:$C,3,FALSE),"NAO CADASTRADA"))</f>
        <v/>
      </c>
      <c r="W335" s="42"/>
      <c r="X335" s="48"/>
      <c r="Y335" s="54" t="str">
        <f>IF(X335="","",IFERROR(VLOOKUP(X335,EMPRESAS!$A:$C,3,FALSE),"NAO CADASTRADA"))</f>
        <v/>
      </c>
      <c r="Z335" s="50"/>
      <c r="AA335" s="54" t="str">
        <f>IF(Z335="","",IFERROR(VLOOKUP(Z335,ATIVIDADES!$A:$C,3,FALSE),"NAO CADASTRADA"))</f>
        <v/>
      </c>
      <c r="AB335" s="42"/>
      <c r="AC335" s="48"/>
      <c r="AD335" s="54" t="str">
        <f>IF(AC335="","",IFERROR(VLOOKUP(AC335,EMPRESAS!$A:$C,3,FALSE),"NAO CADASTRADA"))</f>
        <v/>
      </c>
      <c r="AE335" s="50"/>
      <c r="AF335" s="54" t="str">
        <f>IF(AE335="","",IFERROR(VLOOKUP(AE335,ATIVIDADES!$A:$C,3,FALSE),"NAO CADASTRADA"))</f>
        <v/>
      </c>
      <c r="AG335" s="42"/>
      <c r="AH335" s="48"/>
      <c r="AI335" s="54" t="str">
        <f>IF(AH335="","",IFERROR(VLOOKUP(AH335,EMPRESAS!$A:$C,3,FALSE),"NAO CADASTRADA"))</f>
        <v/>
      </c>
      <c r="AJ335" s="50"/>
      <c r="AK335" s="54" t="str">
        <f>IF(AJ335="","",IFERROR(VLOOKUP(AJ335,ATIVIDADES!$A:$C,3,FALSE),"NAO CADASTRADA"))</f>
        <v/>
      </c>
      <c r="AL335" s="42"/>
    </row>
    <row r="336" spans="1:38" x14ac:dyDescent="0.25">
      <c r="A336" s="26" t="str">
        <f t="shared" si="37"/>
        <v>OK</v>
      </c>
      <c r="B336" s="29">
        <f t="shared" si="38"/>
        <v>2487914866</v>
      </c>
      <c r="C336" s="30">
        <v>42424</v>
      </c>
      <c r="D336" s="18">
        <f t="shared" si="41"/>
        <v>42401</v>
      </c>
      <c r="E336" s="19" t="str">
        <f>IF(ISERROR(VLOOKUP(C336,FERIADOS!$A:$B,1,FALSE)),IF(WEEKDAY(C336)=1,"Dom",IF(WEEKDAY(C336)=2,"Seg",IF(WEEKDAY(C336)=3,"Ter",IF(WEEKDAY(C336)=4,"Qua",IF(WEEKDAY(C336)=5,"Qui",IF(WEEKDAY(C336)=6,"Sex","Sab")))))),"Feriado")</f>
        <v>Qua</v>
      </c>
      <c r="F336" s="32"/>
      <c r="G336" s="33"/>
      <c r="H336" s="33"/>
      <c r="I336" s="33"/>
      <c r="J336" s="21" t="str">
        <f t="shared" si="39"/>
        <v/>
      </c>
      <c r="K336" s="21">
        <f t="shared" si="35"/>
        <v>0</v>
      </c>
      <c r="L336" s="21" t="str">
        <f t="shared" si="36"/>
        <v/>
      </c>
      <c r="M336" s="22" t="str">
        <f t="shared" si="40"/>
        <v/>
      </c>
      <c r="N336" s="48"/>
      <c r="O336" s="54" t="str">
        <f>IF(N336="","",IFERROR(VLOOKUP(N336,EMPRESAS!$A:$C,3,FALSE),"NAO CADASTRADA"))</f>
        <v/>
      </c>
      <c r="P336" s="50"/>
      <c r="Q336" s="54" t="str">
        <f>IF(P336="","",IFERROR(VLOOKUP(P336,ATIVIDADES!$A:$C,3,FALSE),"NAO CADASTRADA"))</f>
        <v/>
      </c>
      <c r="R336" s="42"/>
      <c r="S336" s="48"/>
      <c r="T336" s="54" t="str">
        <f>IF(S336="","",IFERROR(VLOOKUP(S336,EMPRESAS!$A:$C,3,FALSE),"NAO CADASTRADA"))</f>
        <v/>
      </c>
      <c r="U336" s="50"/>
      <c r="V336" s="54" t="str">
        <f>IF(U336="","",IFERROR(VLOOKUP(U336,ATIVIDADES!$A:$C,3,FALSE),"NAO CADASTRADA"))</f>
        <v/>
      </c>
      <c r="W336" s="42"/>
      <c r="X336" s="48"/>
      <c r="Y336" s="54" t="str">
        <f>IF(X336="","",IFERROR(VLOOKUP(X336,EMPRESAS!$A:$C,3,FALSE),"NAO CADASTRADA"))</f>
        <v/>
      </c>
      <c r="Z336" s="50"/>
      <c r="AA336" s="54" t="str">
        <f>IF(Z336="","",IFERROR(VLOOKUP(Z336,ATIVIDADES!$A:$C,3,FALSE),"NAO CADASTRADA"))</f>
        <v/>
      </c>
      <c r="AB336" s="42"/>
      <c r="AC336" s="48"/>
      <c r="AD336" s="54" t="str">
        <f>IF(AC336="","",IFERROR(VLOOKUP(AC336,EMPRESAS!$A:$C,3,FALSE),"NAO CADASTRADA"))</f>
        <v/>
      </c>
      <c r="AE336" s="50"/>
      <c r="AF336" s="54" t="str">
        <f>IF(AE336="","",IFERROR(VLOOKUP(AE336,ATIVIDADES!$A:$C,3,FALSE),"NAO CADASTRADA"))</f>
        <v/>
      </c>
      <c r="AG336" s="42"/>
      <c r="AH336" s="48"/>
      <c r="AI336" s="54" t="str">
        <f>IF(AH336="","",IFERROR(VLOOKUP(AH336,EMPRESAS!$A:$C,3,FALSE),"NAO CADASTRADA"))</f>
        <v/>
      </c>
      <c r="AJ336" s="50"/>
      <c r="AK336" s="54" t="str">
        <f>IF(AJ336="","",IFERROR(VLOOKUP(AJ336,ATIVIDADES!$A:$C,3,FALSE),"NAO CADASTRADA"))</f>
        <v/>
      </c>
      <c r="AL336" s="42"/>
    </row>
    <row r="337" spans="1:38" x14ac:dyDescent="0.25">
      <c r="A337" s="26" t="str">
        <f t="shared" si="37"/>
        <v>OK</v>
      </c>
      <c r="B337" s="29">
        <f t="shared" si="38"/>
        <v>2487914866</v>
      </c>
      <c r="C337" s="30">
        <v>42425</v>
      </c>
      <c r="D337" s="18">
        <f t="shared" si="41"/>
        <v>42401</v>
      </c>
      <c r="E337" s="19" t="str">
        <f>IF(ISERROR(VLOOKUP(C337,FERIADOS!$A:$B,1,FALSE)),IF(WEEKDAY(C337)=1,"Dom",IF(WEEKDAY(C337)=2,"Seg",IF(WEEKDAY(C337)=3,"Ter",IF(WEEKDAY(C337)=4,"Qua",IF(WEEKDAY(C337)=5,"Qui",IF(WEEKDAY(C337)=6,"Sex","Sab")))))),"Feriado")</f>
        <v>Qui</v>
      </c>
      <c r="F337" s="32"/>
      <c r="G337" s="33"/>
      <c r="H337" s="33"/>
      <c r="I337" s="33"/>
      <c r="J337" s="21" t="str">
        <f t="shared" si="39"/>
        <v/>
      </c>
      <c r="K337" s="21">
        <f t="shared" si="35"/>
        <v>0</v>
      </c>
      <c r="L337" s="21" t="str">
        <f t="shared" si="36"/>
        <v/>
      </c>
      <c r="M337" s="22" t="str">
        <f t="shared" si="40"/>
        <v/>
      </c>
      <c r="N337" s="48"/>
      <c r="O337" s="54" t="str">
        <f>IF(N337="","",IFERROR(VLOOKUP(N337,EMPRESAS!$A:$C,3,FALSE),"NAO CADASTRADA"))</f>
        <v/>
      </c>
      <c r="P337" s="50"/>
      <c r="Q337" s="54" t="str">
        <f>IF(P337="","",IFERROR(VLOOKUP(P337,ATIVIDADES!$A:$C,3,FALSE),"NAO CADASTRADA"))</f>
        <v/>
      </c>
      <c r="R337" s="42"/>
      <c r="S337" s="48"/>
      <c r="T337" s="54" t="str">
        <f>IF(S337="","",IFERROR(VLOOKUP(S337,EMPRESAS!$A:$C,3,FALSE),"NAO CADASTRADA"))</f>
        <v/>
      </c>
      <c r="U337" s="50"/>
      <c r="V337" s="54" t="str">
        <f>IF(U337="","",IFERROR(VLOOKUP(U337,ATIVIDADES!$A:$C,3,FALSE),"NAO CADASTRADA"))</f>
        <v/>
      </c>
      <c r="W337" s="42"/>
      <c r="X337" s="48"/>
      <c r="Y337" s="54" t="str">
        <f>IF(X337="","",IFERROR(VLOOKUP(X337,EMPRESAS!$A:$C,3,FALSE),"NAO CADASTRADA"))</f>
        <v/>
      </c>
      <c r="Z337" s="50"/>
      <c r="AA337" s="54" t="str">
        <f>IF(Z337="","",IFERROR(VLOOKUP(Z337,ATIVIDADES!$A:$C,3,FALSE),"NAO CADASTRADA"))</f>
        <v/>
      </c>
      <c r="AB337" s="42"/>
      <c r="AC337" s="48"/>
      <c r="AD337" s="54" t="str">
        <f>IF(AC337="","",IFERROR(VLOOKUP(AC337,EMPRESAS!$A:$C,3,FALSE),"NAO CADASTRADA"))</f>
        <v/>
      </c>
      <c r="AE337" s="50"/>
      <c r="AF337" s="54" t="str">
        <f>IF(AE337="","",IFERROR(VLOOKUP(AE337,ATIVIDADES!$A:$C,3,FALSE),"NAO CADASTRADA"))</f>
        <v/>
      </c>
      <c r="AG337" s="42"/>
      <c r="AH337" s="48"/>
      <c r="AI337" s="54" t="str">
        <f>IF(AH337="","",IFERROR(VLOOKUP(AH337,EMPRESAS!$A:$C,3,FALSE),"NAO CADASTRADA"))</f>
        <v/>
      </c>
      <c r="AJ337" s="50"/>
      <c r="AK337" s="54" t="str">
        <f>IF(AJ337="","",IFERROR(VLOOKUP(AJ337,ATIVIDADES!$A:$C,3,FALSE),"NAO CADASTRADA"))</f>
        <v/>
      </c>
      <c r="AL337" s="42"/>
    </row>
    <row r="338" spans="1:38" x14ac:dyDescent="0.25">
      <c r="A338" s="26" t="str">
        <f t="shared" si="37"/>
        <v>OK</v>
      </c>
      <c r="B338" s="29">
        <f t="shared" si="38"/>
        <v>2487914866</v>
      </c>
      <c r="C338" s="30">
        <v>42426</v>
      </c>
      <c r="D338" s="18">
        <f t="shared" si="41"/>
        <v>42401</v>
      </c>
      <c r="E338" s="19" t="str">
        <f>IF(ISERROR(VLOOKUP(C338,FERIADOS!$A:$B,1,FALSE)),IF(WEEKDAY(C338)=1,"Dom",IF(WEEKDAY(C338)=2,"Seg",IF(WEEKDAY(C338)=3,"Ter",IF(WEEKDAY(C338)=4,"Qua",IF(WEEKDAY(C338)=5,"Qui",IF(WEEKDAY(C338)=6,"Sex","Sab")))))),"Feriado")</f>
        <v>Sex</v>
      </c>
      <c r="F338" s="32"/>
      <c r="G338" s="33"/>
      <c r="H338" s="33"/>
      <c r="I338" s="33"/>
      <c r="J338" s="21" t="str">
        <f t="shared" si="39"/>
        <v/>
      </c>
      <c r="K338" s="21">
        <f t="shared" si="35"/>
        <v>0</v>
      </c>
      <c r="L338" s="21" t="str">
        <f t="shared" si="36"/>
        <v/>
      </c>
      <c r="M338" s="22" t="str">
        <f t="shared" si="40"/>
        <v/>
      </c>
      <c r="N338" s="48"/>
      <c r="O338" s="54" t="str">
        <f>IF(N338="","",IFERROR(VLOOKUP(N338,EMPRESAS!$A:$C,3,FALSE),"NAO CADASTRADA"))</f>
        <v/>
      </c>
      <c r="P338" s="50"/>
      <c r="Q338" s="54" t="str">
        <f>IF(P338="","",IFERROR(VLOOKUP(P338,ATIVIDADES!$A:$C,3,FALSE),"NAO CADASTRADA"))</f>
        <v/>
      </c>
      <c r="R338" s="42"/>
      <c r="S338" s="48"/>
      <c r="T338" s="54" t="str">
        <f>IF(S338="","",IFERROR(VLOOKUP(S338,EMPRESAS!$A:$C,3,FALSE),"NAO CADASTRADA"))</f>
        <v/>
      </c>
      <c r="U338" s="50"/>
      <c r="V338" s="54" t="str">
        <f>IF(U338="","",IFERROR(VLOOKUP(U338,ATIVIDADES!$A:$C,3,FALSE),"NAO CADASTRADA"))</f>
        <v/>
      </c>
      <c r="W338" s="42"/>
      <c r="X338" s="48"/>
      <c r="Y338" s="54" t="str">
        <f>IF(X338="","",IFERROR(VLOOKUP(X338,EMPRESAS!$A:$C,3,FALSE),"NAO CADASTRADA"))</f>
        <v/>
      </c>
      <c r="Z338" s="50"/>
      <c r="AA338" s="54" t="str">
        <f>IF(Z338="","",IFERROR(VLOOKUP(Z338,ATIVIDADES!$A:$C,3,FALSE),"NAO CADASTRADA"))</f>
        <v/>
      </c>
      <c r="AB338" s="42"/>
      <c r="AC338" s="48"/>
      <c r="AD338" s="54" t="str">
        <f>IF(AC338="","",IFERROR(VLOOKUP(AC338,EMPRESAS!$A:$C,3,FALSE),"NAO CADASTRADA"))</f>
        <v/>
      </c>
      <c r="AE338" s="50"/>
      <c r="AF338" s="54" t="str">
        <f>IF(AE338="","",IFERROR(VLOOKUP(AE338,ATIVIDADES!$A:$C,3,FALSE),"NAO CADASTRADA"))</f>
        <v/>
      </c>
      <c r="AG338" s="42"/>
      <c r="AH338" s="48"/>
      <c r="AI338" s="54" t="str">
        <f>IF(AH338="","",IFERROR(VLOOKUP(AH338,EMPRESAS!$A:$C,3,FALSE),"NAO CADASTRADA"))</f>
        <v/>
      </c>
      <c r="AJ338" s="50"/>
      <c r="AK338" s="54" t="str">
        <f>IF(AJ338="","",IFERROR(VLOOKUP(AJ338,ATIVIDADES!$A:$C,3,FALSE),"NAO CADASTRADA"))</f>
        <v/>
      </c>
      <c r="AL338" s="42"/>
    </row>
    <row r="339" spans="1:38" x14ac:dyDescent="0.25">
      <c r="A339" s="26" t="str">
        <f t="shared" si="37"/>
        <v>OK</v>
      </c>
      <c r="B339" s="29">
        <f t="shared" si="38"/>
        <v>2487914866</v>
      </c>
      <c r="C339" s="30">
        <v>42427</v>
      </c>
      <c r="D339" s="18">
        <f t="shared" si="41"/>
        <v>42401</v>
      </c>
      <c r="E339" s="19" t="str">
        <f>IF(ISERROR(VLOOKUP(C339,FERIADOS!$A:$B,1,FALSE)),IF(WEEKDAY(C339)=1,"Dom",IF(WEEKDAY(C339)=2,"Seg",IF(WEEKDAY(C339)=3,"Ter",IF(WEEKDAY(C339)=4,"Qua",IF(WEEKDAY(C339)=5,"Qui",IF(WEEKDAY(C339)=6,"Sex","Sab")))))),"Feriado")</f>
        <v>Sab</v>
      </c>
      <c r="F339" s="32"/>
      <c r="G339" s="33"/>
      <c r="H339" s="33"/>
      <c r="I339" s="33"/>
      <c r="J339" s="21" t="str">
        <f t="shared" si="39"/>
        <v/>
      </c>
      <c r="K339" s="21">
        <f t="shared" si="35"/>
        <v>0</v>
      </c>
      <c r="L339" s="21" t="str">
        <f t="shared" si="36"/>
        <v/>
      </c>
      <c r="M339" s="22" t="str">
        <f t="shared" si="40"/>
        <v/>
      </c>
      <c r="N339" s="48"/>
      <c r="O339" s="54" t="str">
        <f>IF(N339="","",IFERROR(VLOOKUP(N339,EMPRESAS!$A:$C,3,FALSE),"NAO CADASTRADA"))</f>
        <v/>
      </c>
      <c r="P339" s="50"/>
      <c r="Q339" s="54" t="str">
        <f>IF(P339="","",IFERROR(VLOOKUP(P339,ATIVIDADES!$A:$C,3,FALSE),"NAO CADASTRADA"))</f>
        <v/>
      </c>
      <c r="R339" s="42"/>
      <c r="S339" s="48"/>
      <c r="T339" s="54" t="str">
        <f>IF(S339="","",IFERROR(VLOOKUP(S339,EMPRESAS!$A:$C,3,FALSE),"NAO CADASTRADA"))</f>
        <v/>
      </c>
      <c r="U339" s="50"/>
      <c r="V339" s="54" t="str">
        <f>IF(U339="","",IFERROR(VLOOKUP(U339,ATIVIDADES!$A:$C,3,FALSE),"NAO CADASTRADA"))</f>
        <v/>
      </c>
      <c r="W339" s="42"/>
      <c r="X339" s="48"/>
      <c r="Y339" s="54" t="str">
        <f>IF(X339="","",IFERROR(VLOOKUP(X339,EMPRESAS!$A:$C,3,FALSE),"NAO CADASTRADA"))</f>
        <v/>
      </c>
      <c r="Z339" s="50"/>
      <c r="AA339" s="54" t="str">
        <f>IF(Z339="","",IFERROR(VLOOKUP(Z339,ATIVIDADES!$A:$C,3,FALSE),"NAO CADASTRADA"))</f>
        <v/>
      </c>
      <c r="AB339" s="42"/>
      <c r="AC339" s="48"/>
      <c r="AD339" s="54" t="str">
        <f>IF(AC339="","",IFERROR(VLOOKUP(AC339,EMPRESAS!$A:$C,3,FALSE),"NAO CADASTRADA"))</f>
        <v/>
      </c>
      <c r="AE339" s="50"/>
      <c r="AF339" s="54" t="str">
        <f>IF(AE339="","",IFERROR(VLOOKUP(AE339,ATIVIDADES!$A:$C,3,FALSE),"NAO CADASTRADA"))</f>
        <v/>
      </c>
      <c r="AG339" s="42"/>
      <c r="AH339" s="48"/>
      <c r="AI339" s="54" t="str">
        <f>IF(AH339="","",IFERROR(VLOOKUP(AH339,EMPRESAS!$A:$C,3,FALSE),"NAO CADASTRADA"))</f>
        <v/>
      </c>
      <c r="AJ339" s="50"/>
      <c r="AK339" s="54" t="str">
        <f>IF(AJ339="","",IFERROR(VLOOKUP(AJ339,ATIVIDADES!$A:$C,3,FALSE),"NAO CADASTRADA"))</f>
        <v/>
      </c>
      <c r="AL339" s="42"/>
    </row>
    <row r="340" spans="1:38" x14ac:dyDescent="0.25">
      <c r="A340" s="26" t="str">
        <f t="shared" si="37"/>
        <v>OK</v>
      </c>
      <c r="B340" s="29">
        <f t="shared" si="38"/>
        <v>2487914866</v>
      </c>
      <c r="C340" s="30">
        <v>42428</v>
      </c>
      <c r="D340" s="18">
        <f t="shared" si="41"/>
        <v>42401</v>
      </c>
      <c r="E340" s="19" t="str">
        <f>IF(ISERROR(VLOOKUP(C340,FERIADOS!$A:$B,1,FALSE)),IF(WEEKDAY(C340)=1,"Dom",IF(WEEKDAY(C340)=2,"Seg",IF(WEEKDAY(C340)=3,"Ter",IF(WEEKDAY(C340)=4,"Qua",IF(WEEKDAY(C340)=5,"Qui",IF(WEEKDAY(C340)=6,"Sex","Sab")))))),"Feriado")</f>
        <v>Dom</v>
      </c>
      <c r="F340" s="32"/>
      <c r="G340" s="33"/>
      <c r="H340" s="33"/>
      <c r="I340" s="33"/>
      <c r="J340" s="21" t="str">
        <f t="shared" si="39"/>
        <v/>
      </c>
      <c r="K340" s="21">
        <f t="shared" si="35"/>
        <v>0</v>
      </c>
      <c r="L340" s="21" t="str">
        <f t="shared" si="36"/>
        <v/>
      </c>
      <c r="M340" s="22" t="str">
        <f t="shared" si="40"/>
        <v/>
      </c>
      <c r="N340" s="48"/>
      <c r="O340" s="54" t="str">
        <f>IF(N340="","",IFERROR(VLOOKUP(N340,EMPRESAS!$A:$C,3,FALSE),"NAO CADASTRADA"))</f>
        <v/>
      </c>
      <c r="P340" s="50"/>
      <c r="Q340" s="54" t="str">
        <f>IF(P340="","",IFERROR(VLOOKUP(P340,ATIVIDADES!$A:$C,3,FALSE),"NAO CADASTRADA"))</f>
        <v/>
      </c>
      <c r="R340" s="42"/>
      <c r="S340" s="48"/>
      <c r="T340" s="54" t="str">
        <f>IF(S340="","",IFERROR(VLOOKUP(S340,EMPRESAS!$A:$C,3,FALSE),"NAO CADASTRADA"))</f>
        <v/>
      </c>
      <c r="U340" s="50"/>
      <c r="V340" s="54" t="str">
        <f>IF(U340="","",IFERROR(VLOOKUP(U340,ATIVIDADES!$A:$C,3,FALSE),"NAO CADASTRADA"))</f>
        <v/>
      </c>
      <c r="W340" s="42"/>
      <c r="X340" s="48"/>
      <c r="Y340" s="54" t="str">
        <f>IF(X340="","",IFERROR(VLOOKUP(X340,EMPRESAS!$A:$C,3,FALSE),"NAO CADASTRADA"))</f>
        <v/>
      </c>
      <c r="Z340" s="50"/>
      <c r="AA340" s="54" t="str">
        <f>IF(Z340="","",IFERROR(VLOOKUP(Z340,ATIVIDADES!$A:$C,3,FALSE),"NAO CADASTRADA"))</f>
        <v/>
      </c>
      <c r="AB340" s="42"/>
      <c r="AC340" s="48"/>
      <c r="AD340" s="54" t="str">
        <f>IF(AC340="","",IFERROR(VLOOKUP(AC340,EMPRESAS!$A:$C,3,FALSE),"NAO CADASTRADA"))</f>
        <v/>
      </c>
      <c r="AE340" s="50"/>
      <c r="AF340" s="54" t="str">
        <f>IF(AE340="","",IFERROR(VLOOKUP(AE340,ATIVIDADES!$A:$C,3,FALSE),"NAO CADASTRADA"))</f>
        <v/>
      </c>
      <c r="AG340" s="42"/>
      <c r="AH340" s="48"/>
      <c r="AI340" s="54" t="str">
        <f>IF(AH340="","",IFERROR(VLOOKUP(AH340,EMPRESAS!$A:$C,3,FALSE),"NAO CADASTRADA"))</f>
        <v/>
      </c>
      <c r="AJ340" s="50"/>
      <c r="AK340" s="54" t="str">
        <f>IF(AJ340="","",IFERROR(VLOOKUP(AJ340,ATIVIDADES!$A:$C,3,FALSE),"NAO CADASTRADA"))</f>
        <v/>
      </c>
      <c r="AL340" s="42"/>
    </row>
    <row r="341" spans="1:38" x14ac:dyDescent="0.25">
      <c r="A341" s="26" t="str">
        <f t="shared" si="37"/>
        <v>OK</v>
      </c>
      <c r="B341" s="29">
        <f t="shared" si="38"/>
        <v>2487914866</v>
      </c>
      <c r="C341" s="30">
        <v>42429</v>
      </c>
      <c r="D341" s="18">
        <f t="shared" si="41"/>
        <v>42401</v>
      </c>
      <c r="E341" s="19" t="str">
        <f>IF(ISERROR(VLOOKUP(C341,FERIADOS!$A:$B,1,FALSE)),IF(WEEKDAY(C341)=1,"Dom",IF(WEEKDAY(C341)=2,"Seg",IF(WEEKDAY(C341)=3,"Ter",IF(WEEKDAY(C341)=4,"Qua",IF(WEEKDAY(C341)=5,"Qui",IF(WEEKDAY(C341)=6,"Sex","Sab")))))),"Feriado")</f>
        <v>Seg</v>
      </c>
      <c r="F341" s="32"/>
      <c r="G341" s="33"/>
      <c r="H341" s="33"/>
      <c r="I341" s="33"/>
      <c r="J341" s="21" t="str">
        <f t="shared" si="39"/>
        <v/>
      </c>
      <c r="K341" s="21">
        <f t="shared" si="35"/>
        <v>0</v>
      </c>
      <c r="L341" s="21" t="str">
        <f t="shared" si="36"/>
        <v/>
      </c>
      <c r="M341" s="22" t="str">
        <f t="shared" si="40"/>
        <v/>
      </c>
      <c r="N341" s="48"/>
      <c r="O341" s="54" t="str">
        <f>IF(N341="","",IFERROR(VLOOKUP(N341,EMPRESAS!$A:$C,3,FALSE),"NAO CADASTRADA"))</f>
        <v/>
      </c>
      <c r="P341" s="50"/>
      <c r="Q341" s="54" t="str">
        <f>IF(P341="","",IFERROR(VLOOKUP(P341,ATIVIDADES!$A:$C,3,FALSE),"NAO CADASTRADA"))</f>
        <v/>
      </c>
      <c r="R341" s="42"/>
      <c r="S341" s="48"/>
      <c r="T341" s="54" t="str">
        <f>IF(S341="","",IFERROR(VLOOKUP(S341,EMPRESAS!$A:$C,3,FALSE),"NAO CADASTRADA"))</f>
        <v/>
      </c>
      <c r="U341" s="50"/>
      <c r="V341" s="54" t="str">
        <f>IF(U341="","",IFERROR(VLOOKUP(U341,ATIVIDADES!$A:$C,3,FALSE),"NAO CADASTRADA"))</f>
        <v/>
      </c>
      <c r="W341" s="42"/>
      <c r="X341" s="48"/>
      <c r="Y341" s="54" t="str">
        <f>IF(X341="","",IFERROR(VLOOKUP(X341,EMPRESAS!$A:$C,3,FALSE),"NAO CADASTRADA"))</f>
        <v/>
      </c>
      <c r="Z341" s="50"/>
      <c r="AA341" s="54" t="str">
        <f>IF(Z341="","",IFERROR(VLOOKUP(Z341,ATIVIDADES!$A:$C,3,FALSE),"NAO CADASTRADA"))</f>
        <v/>
      </c>
      <c r="AB341" s="42"/>
      <c r="AC341" s="48"/>
      <c r="AD341" s="54" t="str">
        <f>IF(AC341="","",IFERROR(VLOOKUP(AC341,EMPRESAS!$A:$C,3,FALSE),"NAO CADASTRADA"))</f>
        <v/>
      </c>
      <c r="AE341" s="50"/>
      <c r="AF341" s="54" t="str">
        <f>IF(AE341="","",IFERROR(VLOOKUP(AE341,ATIVIDADES!$A:$C,3,FALSE),"NAO CADASTRADA"))</f>
        <v/>
      </c>
      <c r="AG341" s="42"/>
      <c r="AH341" s="48"/>
      <c r="AI341" s="54" t="str">
        <f>IF(AH341="","",IFERROR(VLOOKUP(AH341,EMPRESAS!$A:$C,3,FALSE),"NAO CADASTRADA"))</f>
        <v/>
      </c>
      <c r="AJ341" s="50"/>
      <c r="AK341" s="54" t="str">
        <f>IF(AJ341="","",IFERROR(VLOOKUP(AJ341,ATIVIDADES!$A:$C,3,FALSE),"NAO CADASTRADA"))</f>
        <v/>
      </c>
      <c r="AL341" s="42"/>
    </row>
    <row r="342" spans="1:38" x14ac:dyDescent="0.25">
      <c r="A342" s="26" t="str">
        <f t="shared" si="37"/>
        <v>OK</v>
      </c>
      <c r="B342" s="29">
        <f t="shared" si="38"/>
        <v>2487914866</v>
      </c>
      <c r="C342" s="30">
        <v>42430</v>
      </c>
      <c r="D342" s="18">
        <f t="shared" si="41"/>
        <v>42430</v>
      </c>
      <c r="E342" s="19" t="str">
        <f>IF(ISERROR(VLOOKUP(C342,FERIADOS!$A:$B,1,FALSE)),IF(WEEKDAY(C342)=1,"Dom",IF(WEEKDAY(C342)=2,"Seg",IF(WEEKDAY(C342)=3,"Ter",IF(WEEKDAY(C342)=4,"Qua",IF(WEEKDAY(C342)=5,"Qui",IF(WEEKDAY(C342)=6,"Sex","Sab")))))),"Feriado")</f>
        <v>Ter</v>
      </c>
      <c r="F342" s="32"/>
      <c r="G342" s="33"/>
      <c r="H342" s="33"/>
      <c r="I342" s="33"/>
      <c r="J342" s="21" t="str">
        <f t="shared" si="39"/>
        <v/>
      </c>
      <c r="K342" s="21">
        <f t="shared" si="35"/>
        <v>0</v>
      </c>
      <c r="L342" s="21" t="str">
        <f t="shared" si="36"/>
        <v/>
      </c>
      <c r="M342" s="22" t="str">
        <f t="shared" si="40"/>
        <v/>
      </c>
      <c r="N342" s="48"/>
      <c r="O342" s="54" t="str">
        <f>IF(N342="","",IFERROR(VLOOKUP(N342,EMPRESAS!$A:$C,3,FALSE),"NAO CADASTRADA"))</f>
        <v/>
      </c>
      <c r="P342" s="50"/>
      <c r="Q342" s="54" t="str">
        <f>IF(P342="","",IFERROR(VLOOKUP(P342,ATIVIDADES!$A:$C,3,FALSE),"NAO CADASTRADA"))</f>
        <v/>
      </c>
      <c r="R342" s="42"/>
      <c r="S342" s="48"/>
      <c r="T342" s="54" t="str">
        <f>IF(S342="","",IFERROR(VLOOKUP(S342,EMPRESAS!$A:$C,3,FALSE),"NAO CADASTRADA"))</f>
        <v/>
      </c>
      <c r="U342" s="50"/>
      <c r="V342" s="54" t="str">
        <f>IF(U342="","",IFERROR(VLOOKUP(U342,ATIVIDADES!$A:$C,3,FALSE),"NAO CADASTRADA"))</f>
        <v/>
      </c>
      <c r="W342" s="42"/>
      <c r="X342" s="48"/>
      <c r="Y342" s="54" t="str">
        <f>IF(X342="","",IFERROR(VLOOKUP(X342,EMPRESAS!$A:$C,3,FALSE),"NAO CADASTRADA"))</f>
        <v/>
      </c>
      <c r="Z342" s="50"/>
      <c r="AA342" s="54" t="str">
        <f>IF(Z342="","",IFERROR(VLOOKUP(Z342,ATIVIDADES!$A:$C,3,FALSE),"NAO CADASTRADA"))</f>
        <v/>
      </c>
      <c r="AB342" s="42"/>
      <c r="AC342" s="48"/>
      <c r="AD342" s="54" t="str">
        <f>IF(AC342="","",IFERROR(VLOOKUP(AC342,EMPRESAS!$A:$C,3,FALSE),"NAO CADASTRADA"))</f>
        <v/>
      </c>
      <c r="AE342" s="50"/>
      <c r="AF342" s="54" t="str">
        <f>IF(AE342="","",IFERROR(VLOOKUP(AE342,ATIVIDADES!$A:$C,3,FALSE),"NAO CADASTRADA"))</f>
        <v/>
      </c>
      <c r="AG342" s="42"/>
      <c r="AH342" s="48"/>
      <c r="AI342" s="54" t="str">
        <f>IF(AH342="","",IFERROR(VLOOKUP(AH342,EMPRESAS!$A:$C,3,FALSE),"NAO CADASTRADA"))</f>
        <v/>
      </c>
      <c r="AJ342" s="50"/>
      <c r="AK342" s="54" t="str">
        <f>IF(AJ342="","",IFERROR(VLOOKUP(AJ342,ATIVIDADES!$A:$C,3,FALSE),"NAO CADASTRADA"))</f>
        <v/>
      </c>
      <c r="AL342" s="42"/>
    </row>
    <row r="343" spans="1:38" x14ac:dyDescent="0.25">
      <c r="A343" s="26" t="str">
        <f t="shared" si="37"/>
        <v>OK</v>
      </c>
      <c r="B343" s="29">
        <f t="shared" si="38"/>
        <v>2487914866</v>
      </c>
      <c r="C343" s="30">
        <v>42431</v>
      </c>
      <c r="D343" s="18">
        <f t="shared" si="41"/>
        <v>42430</v>
      </c>
      <c r="E343" s="19" t="str">
        <f>IF(ISERROR(VLOOKUP(C343,FERIADOS!$A:$B,1,FALSE)),IF(WEEKDAY(C343)=1,"Dom",IF(WEEKDAY(C343)=2,"Seg",IF(WEEKDAY(C343)=3,"Ter",IF(WEEKDAY(C343)=4,"Qua",IF(WEEKDAY(C343)=5,"Qui",IF(WEEKDAY(C343)=6,"Sex","Sab")))))),"Feriado")</f>
        <v>Qua</v>
      </c>
      <c r="F343" s="32"/>
      <c r="G343" s="33"/>
      <c r="H343" s="33"/>
      <c r="I343" s="33"/>
      <c r="J343" s="21" t="str">
        <f t="shared" si="39"/>
        <v/>
      </c>
      <c r="K343" s="21">
        <f t="shared" si="35"/>
        <v>0</v>
      </c>
      <c r="L343" s="21" t="str">
        <f t="shared" si="36"/>
        <v/>
      </c>
      <c r="M343" s="22" t="str">
        <f t="shared" si="40"/>
        <v/>
      </c>
      <c r="N343" s="48"/>
      <c r="O343" s="54" t="str">
        <f>IF(N343="","",IFERROR(VLOOKUP(N343,EMPRESAS!$A:$C,3,FALSE),"NAO CADASTRADA"))</f>
        <v/>
      </c>
      <c r="P343" s="50"/>
      <c r="Q343" s="54" t="str">
        <f>IF(P343="","",IFERROR(VLOOKUP(P343,ATIVIDADES!$A:$C,3,FALSE),"NAO CADASTRADA"))</f>
        <v/>
      </c>
      <c r="R343" s="42"/>
      <c r="S343" s="48"/>
      <c r="T343" s="54" t="str">
        <f>IF(S343="","",IFERROR(VLOOKUP(S343,EMPRESAS!$A:$C,3,FALSE),"NAO CADASTRADA"))</f>
        <v/>
      </c>
      <c r="U343" s="50"/>
      <c r="V343" s="54" t="str">
        <f>IF(U343="","",IFERROR(VLOOKUP(U343,ATIVIDADES!$A:$C,3,FALSE),"NAO CADASTRADA"))</f>
        <v/>
      </c>
      <c r="W343" s="42"/>
      <c r="X343" s="48"/>
      <c r="Y343" s="54" t="str">
        <f>IF(X343="","",IFERROR(VLOOKUP(X343,EMPRESAS!$A:$C,3,FALSE),"NAO CADASTRADA"))</f>
        <v/>
      </c>
      <c r="Z343" s="50"/>
      <c r="AA343" s="54" t="str">
        <f>IF(Z343="","",IFERROR(VLOOKUP(Z343,ATIVIDADES!$A:$C,3,FALSE),"NAO CADASTRADA"))</f>
        <v/>
      </c>
      <c r="AB343" s="42"/>
      <c r="AC343" s="48"/>
      <c r="AD343" s="54" t="str">
        <f>IF(AC343="","",IFERROR(VLOOKUP(AC343,EMPRESAS!$A:$C,3,FALSE),"NAO CADASTRADA"))</f>
        <v/>
      </c>
      <c r="AE343" s="50"/>
      <c r="AF343" s="54" t="str">
        <f>IF(AE343="","",IFERROR(VLOOKUP(AE343,ATIVIDADES!$A:$C,3,FALSE),"NAO CADASTRADA"))</f>
        <v/>
      </c>
      <c r="AG343" s="42"/>
      <c r="AH343" s="48"/>
      <c r="AI343" s="54" t="str">
        <f>IF(AH343="","",IFERROR(VLOOKUP(AH343,EMPRESAS!$A:$C,3,FALSE),"NAO CADASTRADA"))</f>
        <v/>
      </c>
      <c r="AJ343" s="50"/>
      <c r="AK343" s="54" t="str">
        <f>IF(AJ343="","",IFERROR(VLOOKUP(AJ343,ATIVIDADES!$A:$C,3,FALSE),"NAO CADASTRADA"))</f>
        <v/>
      </c>
      <c r="AL343" s="42"/>
    </row>
    <row r="344" spans="1:38" x14ac:dyDescent="0.25">
      <c r="A344" s="26" t="str">
        <f t="shared" si="37"/>
        <v>OK</v>
      </c>
      <c r="B344" s="29">
        <f t="shared" si="38"/>
        <v>2487914866</v>
      </c>
      <c r="C344" s="30">
        <v>42432</v>
      </c>
      <c r="D344" s="18">
        <f t="shared" si="41"/>
        <v>42430</v>
      </c>
      <c r="E344" s="19" t="str">
        <f>IF(ISERROR(VLOOKUP(C344,FERIADOS!$A:$B,1,FALSE)),IF(WEEKDAY(C344)=1,"Dom",IF(WEEKDAY(C344)=2,"Seg",IF(WEEKDAY(C344)=3,"Ter",IF(WEEKDAY(C344)=4,"Qua",IF(WEEKDAY(C344)=5,"Qui",IF(WEEKDAY(C344)=6,"Sex","Sab")))))),"Feriado")</f>
        <v>Qui</v>
      </c>
      <c r="F344" s="32"/>
      <c r="G344" s="33"/>
      <c r="H344" s="33"/>
      <c r="I344" s="33"/>
      <c r="J344" s="21" t="str">
        <f t="shared" si="39"/>
        <v/>
      </c>
      <c r="K344" s="21">
        <f t="shared" si="35"/>
        <v>0</v>
      </c>
      <c r="L344" s="21" t="str">
        <f t="shared" si="36"/>
        <v/>
      </c>
      <c r="M344" s="22" t="str">
        <f t="shared" si="40"/>
        <v/>
      </c>
      <c r="N344" s="48"/>
      <c r="O344" s="54" t="str">
        <f>IF(N344="","",IFERROR(VLOOKUP(N344,EMPRESAS!$A:$C,3,FALSE),"NAO CADASTRADA"))</f>
        <v/>
      </c>
      <c r="P344" s="50"/>
      <c r="Q344" s="54" t="str">
        <f>IF(P344="","",IFERROR(VLOOKUP(P344,ATIVIDADES!$A:$C,3,FALSE),"NAO CADASTRADA"))</f>
        <v/>
      </c>
      <c r="R344" s="42"/>
      <c r="S344" s="48"/>
      <c r="T344" s="54" t="str">
        <f>IF(S344="","",IFERROR(VLOOKUP(S344,EMPRESAS!$A:$C,3,FALSE),"NAO CADASTRADA"))</f>
        <v/>
      </c>
      <c r="U344" s="50"/>
      <c r="V344" s="54" t="str">
        <f>IF(U344="","",IFERROR(VLOOKUP(U344,ATIVIDADES!$A:$C,3,FALSE),"NAO CADASTRADA"))</f>
        <v/>
      </c>
      <c r="W344" s="42"/>
      <c r="X344" s="48"/>
      <c r="Y344" s="54" t="str">
        <f>IF(X344="","",IFERROR(VLOOKUP(X344,EMPRESAS!$A:$C,3,FALSE),"NAO CADASTRADA"))</f>
        <v/>
      </c>
      <c r="Z344" s="50"/>
      <c r="AA344" s="54" t="str">
        <f>IF(Z344="","",IFERROR(VLOOKUP(Z344,ATIVIDADES!$A:$C,3,FALSE),"NAO CADASTRADA"))</f>
        <v/>
      </c>
      <c r="AB344" s="42"/>
      <c r="AC344" s="48"/>
      <c r="AD344" s="54" t="str">
        <f>IF(AC344="","",IFERROR(VLOOKUP(AC344,EMPRESAS!$A:$C,3,FALSE),"NAO CADASTRADA"))</f>
        <v/>
      </c>
      <c r="AE344" s="50"/>
      <c r="AF344" s="54" t="str">
        <f>IF(AE344="","",IFERROR(VLOOKUP(AE344,ATIVIDADES!$A:$C,3,FALSE),"NAO CADASTRADA"))</f>
        <v/>
      </c>
      <c r="AG344" s="42"/>
      <c r="AH344" s="48"/>
      <c r="AI344" s="54" t="str">
        <f>IF(AH344="","",IFERROR(VLOOKUP(AH344,EMPRESAS!$A:$C,3,FALSE),"NAO CADASTRADA"))</f>
        <v/>
      </c>
      <c r="AJ344" s="50"/>
      <c r="AK344" s="54" t="str">
        <f>IF(AJ344="","",IFERROR(VLOOKUP(AJ344,ATIVIDADES!$A:$C,3,FALSE),"NAO CADASTRADA"))</f>
        <v/>
      </c>
      <c r="AL344" s="42"/>
    </row>
    <row r="345" spans="1:38" x14ac:dyDescent="0.25">
      <c r="A345" s="26" t="str">
        <f t="shared" si="37"/>
        <v>OK</v>
      </c>
      <c r="B345" s="29">
        <f t="shared" si="38"/>
        <v>2487914866</v>
      </c>
      <c r="C345" s="30">
        <v>42433</v>
      </c>
      <c r="D345" s="18">
        <f t="shared" si="41"/>
        <v>42430</v>
      </c>
      <c r="E345" s="19" t="str">
        <f>IF(ISERROR(VLOOKUP(C345,FERIADOS!$A:$B,1,FALSE)),IF(WEEKDAY(C345)=1,"Dom",IF(WEEKDAY(C345)=2,"Seg",IF(WEEKDAY(C345)=3,"Ter",IF(WEEKDAY(C345)=4,"Qua",IF(WEEKDAY(C345)=5,"Qui",IF(WEEKDAY(C345)=6,"Sex","Sab")))))),"Feriado")</f>
        <v>Sex</v>
      </c>
      <c r="F345" s="32"/>
      <c r="G345" s="33"/>
      <c r="H345" s="33"/>
      <c r="I345" s="33"/>
      <c r="J345" s="21" t="str">
        <f t="shared" si="39"/>
        <v/>
      </c>
      <c r="K345" s="21">
        <f t="shared" si="35"/>
        <v>0</v>
      </c>
      <c r="L345" s="21" t="str">
        <f t="shared" si="36"/>
        <v/>
      </c>
      <c r="M345" s="22" t="str">
        <f t="shared" si="40"/>
        <v/>
      </c>
      <c r="N345" s="48"/>
      <c r="O345" s="54" t="str">
        <f>IF(N345="","",IFERROR(VLOOKUP(N345,EMPRESAS!$A:$C,3,FALSE),"NAO CADASTRADA"))</f>
        <v/>
      </c>
      <c r="P345" s="50"/>
      <c r="Q345" s="54" t="str">
        <f>IF(P345="","",IFERROR(VLOOKUP(P345,ATIVIDADES!$A:$C,3,FALSE),"NAO CADASTRADA"))</f>
        <v/>
      </c>
      <c r="R345" s="42"/>
      <c r="S345" s="48"/>
      <c r="T345" s="54" t="str">
        <f>IF(S345="","",IFERROR(VLOOKUP(S345,EMPRESAS!$A:$C,3,FALSE),"NAO CADASTRADA"))</f>
        <v/>
      </c>
      <c r="U345" s="50"/>
      <c r="V345" s="54" t="str">
        <f>IF(U345="","",IFERROR(VLOOKUP(U345,ATIVIDADES!$A:$C,3,FALSE),"NAO CADASTRADA"))</f>
        <v/>
      </c>
      <c r="W345" s="42"/>
      <c r="X345" s="48"/>
      <c r="Y345" s="54" t="str">
        <f>IF(X345="","",IFERROR(VLOOKUP(X345,EMPRESAS!$A:$C,3,FALSE),"NAO CADASTRADA"))</f>
        <v/>
      </c>
      <c r="Z345" s="50"/>
      <c r="AA345" s="54" t="str">
        <f>IF(Z345="","",IFERROR(VLOOKUP(Z345,ATIVIDADES!$A:$C,3,FALSE),"NAO CADASTRADA"))</f>
        <v/>
      </c>
      <c r="AB345" s="42"/>
      <c r="AC345" s="48"/>
      <c r="AD345" s="54" t="str">
        <f>IF(AC345="","",IFERROR(VLOOKUP(AC345,EMPRESAS!$A:$C,3,FALSE),"NAO CADASTRADA"))</f>
        <v/>
      </c>
      <c r="AE345" s="50"/>
      <c r="AF345" s="54" t="str">
        <f>IF(AE345="","",IFERROR(VLOOKUP(AE345,ATIVIDADES!$A:$C,3,FALSE),"NAO CADASTRADA"))</f>
        <v/>
      </c>
      <c r="AG345" s="42"/>
      <c r="AH345" s="48"/>
      <c r="AI345" s="54" t="str">
        <f>IF(AH345="","",IFERROR(VLOOKUP(AH345,EMPRESAS!$A:$C,3,FALSE),"NAO CADASTRADA"))</f>
        <v/>
      </c>
      <c r="AJ345" s="50"/>
      <c r="AK345" s="54" t="str">
        <f>IF(AJ345="","",IFERROR(VLOOKUP(AJ345,ATIVIDADES!$A:$C,3,FALSE),"NAO CADASTRADA"))</f>
        <v/>
      </c>
      <c r="AL345" s="42"/>
    </row>
    <row r="346" spans="1:38" x14ac:dyDescent="0.25">
      <c r="A346" s="26" t="str">
        <f t="shared" si="37"/>
        <v>OK</v>
      </c>
      <c r="B346" s="29">
        <f t="shared" si="38"/>
        <v>2487914866</v>
      </c>
      <c r="C346" s="30">
        <v>42434</v>
      </c>
      <c r="D346" s="18">
        <f t="shared" si="41"/>
        <v>42430</v>
      </c>
      <c r="E346" s="19" t="str">
        <f>IF(ISERROR(VLOOKUP(C346,FERIADOS!$A:$B,1,FALSE)),IF(WEEKDAY(C346)=1,"Dom",IF(WEEKDAY(C346)=2,"Seg",IF(WEEKDAY(C346)=3,"Ter",IF(WEEKDAY(C346)=4,"Qua",IF(WEEKDAY(C346)=5,"Qui",IF(WEEKDAY(C346)=6,"Sex","Sab")))))),"Feriado")</f>
        <v>Sab</v>
      </c>
      <c r="F346" s="32"/>
      <c r="G346" s="33"/>
      <c r="H346" s="33"/>
      <c r="I346" s="33"/>
      <c r="J346" s="21" t="str">
        <f t="shared" si="39"/>
        <v/>
      </c>
      <c r="K346" s="21">
        <f t="shared" si="35"/>
        <v>0</v>
      </c>
      <c r="L346" s="21" t="str">
        <f t="shared" si="36"/>
        <v/>
      </c>
      <c r="M346" s="22" t="str">
        <f t="shared" si="40"/>
        <v/>
      </c>
      <c r="N346" s="48"/>
      <c r="O346" s="54" t="str">
        <f>IF(N346="","",IFERROR(VLOOKUP(N346,EMPRESAS!$A:$C,3,FALSE),"NAO CADASTRADA"))</f>
        <v/>
      </c>
      <c r="P346" s="50"/>
      <c r="Q346" s="54" t="str">
        <f>IF(P346="","",IFERROR(VLOOKUP(P346,ATIVIDADES!$A:$C,3,FALSE),"NAO CADASTRADA"))</f>
        <v/>
      </c>
      <c r="R346" s="42"/>
      <c r="S346" s="48"/>
      <c r="T346" s="54" t="str">
        <f>IF(S346="","",IFERROR(VLOOKUP(S346,EMPRESAS!$A:$C,3,FALSE),"NAO CADASTRADA"))</f>
        <v/>
      </c>
      <c r="U346" s="50"/>
      <c r="V346" s="54" t="str">
        <f>IF(U346="","",IFERROR(VLOOKUP(U346,ATIVIDADES!$A:$C,3,FALSE),"NAO CADASTRADA"))</f>
        <v/>
      </c>
      <c r="W346" s="42"/>
      <c r="X346" s="48"/>
      <c r="Y346" s="54" t="str">
        <f>IF(X346="","",IFERROR(VLOOKUP(X346,EMPRESAS!$A:$C,3,FALSE),"NAO CADASTRADA"))</f>
        <v/>
      </c>
      <c r="Z346" s="50"/>
      <c r="AA346" s="54" t="str">
        <f>IF(Z346="","",IFERROR(VLOOKUP(Z346,ATIVIDADES!$A:$C,3,FALSE),"NAO CADASTRADA"))</f>
        <v/>
      </c>
      <c r="AB346" s="42"/>
      <c r="AC346" s="48"/>
      <c r="AD346" s="54" t="str">
        <f>IF(AC346="","",IFERROR(VLOOKUP(AC346,EMPRESAS!$A:$C,3,FALSE),"NAO CADASTRADA"))</f>
        <v/>
      </c>
      <c r="AE346" s="50"/>
      <c r="AF346" s="54" t="str">
        <f>IF(AE346="","",IFERROR(VLOOKUP(AE346,ATIVIDADES!$A:$C,3,FALSE),"NAO CADASTRADA"))</f>
        <v/>
      </c>
      <c r="AG346" s="42"/>
      <c r="AH346" s="48"/>
      <c r="AI346" s="54" t="str">
        <f>IF(AH346="","",IFERROR(VLOOKUP(AH346,EMPRESAS!$A:$C,3,FALSE),"NAO CADASTRADA"))</f>
        <v/>
      </c>
      <c r="AJ346" s="50"/>
      <c r="AK346" s="54" t="str">
        <f>IF(AJ346="","",IFERROR(VLOOKUP(AJ346,ATIVIDADES!$A:$C,3,FALSE),"NAO CADASTRADA"))</f>
        <v/>
      </c>
      <c r="AL346" s="42"/>
    </row>
    <row r="347" spans="1:38" x14ac:dyDescent="0.25">
      <c r="A347" s="26" t="str">
        <f t="shared" si="37"/>
        <v>OK</v>
      </c>
      <c r="B347" s="29">
        <f t="shared" si="38"/>
        <v>2487914866</v>
      </c>
      <c r="C347" s="30">
        <v>42435</v>
      </c>
      <c r="D347" s="18">
        <f t="shared" si="41"/>
        <v>42430</v>
      </c>
      <c r="E347" s="19" t="str">
        <f>IF(ISERROR(VLOOKUP(C347,FERIADOS!$A:$B,1,FALSE)),IF(WEEKDAY(C347)=1,"Dom",IF(WEEKDAY(C347)=2,"Seg",IF(WEEKDAY(C347)=3,"Ter",IF(WEEKDAY(C347)=4,"Qua",IF(WEEKDAY(C347)=5,"Qui",IF(WEEKDAY(C347)=6,"Sex","Sab")))))),"Feriado")</f>
        <v>Dom</v>
      </c>
      <c r="F347" s="32"/>
      <c r="G347" s="33"/>
      <c r="H347" s="33"/>
      <c r="I347" s="33"/>
      <c r="J347" s="21" t="str">
        <f t="shared" si="39"/>
        <v/>
      </c>
      <c r="K347" s="21">
        <f t="shared" si="35"/>
        <v>0</v>
      </c>
      <c r="L347" s="21" t="str">
        <f t="shared" si="36"/>
        <v/>
      </c>
      <c r="M347" s="22" t="str">
        <f t="shared" si="40"/>
        <v/>
      </c>
      <c r="N347" s="48"/>
      <c r="O347" s="54" t="str">
        <f>IF(N347="","",IFERROR(VLOOKUP(N347,EMPRESAS!$A:$C,3,FALSE),"NAO CADASTRADA"))</f>
        <v/>
      </c>
      <c r="P347" s="50"/>
      <c r="Q347" s="54" t="str">
        <f>IF(P347="","",IFERROR(VLOOKUP(P347,ATIVIDADES!$A:$C,3,FALSE),"NAO CADASTRADA"))</f>
        <v/>
      </c>
      <c r="R347" s="42"/>
      <c r="S347" s="48"/>
      <c r="T347" s="54" t="str">
        <f>IF(S347="","",IFERROR(VLOOKUP(S347,EMPRESAS!$A:$C,3,FALSE),"NAO CADASTRADA"))</f>
        <v/>
      </c>
      <c r="U347" s="50"/>
      <c r="V347" s="54" t="str">
        <f>IF(U347="","",IFERROR(VLOOKUP(U347,ATIVIDADES!$A:$C,3,FALSE),"NAO CADASTRADA"))</f>
        <v/>
      </c>
      <c r="W347" s="42"/>
      <c r="X347" s="48"/>
      <c r="Y347" s="54" t="str">
        <f>IF(X347="","",IFERROR(VLOOKUP(X347,EMPRESAS!$A:$C,3,FALSE),"NAO CADASTRADA"))</f>
        <v/>
      </c>
      <c r="Z347" s="50"/>
      <c r="AA347" s="54" t="str">
        <f>IF(Z347="","",IFERROR(VLOOKUP(Z347,ATIVIDADES!$A:$C,3,FALSE),"NAO CADASTRADA"))</f>
        <v/>
      </c>
      <c r="AB347" s="42"/>
      <c r="AC347" s="48"/>
      <c r="AD347" s="54" t="str">
        <f>IF(AC347="","",IFERROR(VLOOKUP(AC347,EMPRESAS!$A:$C,3,FALSE),"NAO CADASTRADA"))</f>
        <v/>
      </c>
      <c r="AE347" s="50"/>
      <c r="AF347" s="54" t="str">
        <f>IF(AE347="","",IFERROR(VLOOKUP(AE347,ATIVIDADES!$A:$C,3,FALSE),"NAO CADASTRADA"))</f>
        <v/>
      </c>
      <c r="AG347" s="42"/>
      <c r="AH347" s="48"/>
      <c r="AI347" s="54" t="str">
        <f>IF(AH347="","",IFERROR(VLOOKUP(AH347,EMPRESAS!$A:$C,3,FALSE),"NAO CADASTRADA"))</f>
        <v/>
      </c>
      <c r="AJ347" s="50"/>
      <c r="AK347" s="54" t="str">
        <f>IF(AJ347="","",IFERROR(VLOOKUP(AJ347,ATIVIDADES!$A:$C,3,FALSE),"NAO CADASTRADA"))</f>
        <v/>
      </c>
      <c r="AL347" s="42"/>
    </row>
    <row r="348" spans="1:38" x14ac:dyDescent="0.25">
      <c r="A348" s="26" t="str">
        <f t="shared" si="37"/>
        <v>OK</v>
      </c>
      <c r="B348" s="29">
        <f t="shared" si="38"/>
        <v>2487914866</v>
      </c>
      <c r="C348" s="30">
        <v>42436</v>
      </c>
      <c r="D348" s="18">
        <f t="shared" si="41"/>
        <v>42430</v>
      </c>
      <c r="E348" s="19" t="str">
        <f>IF(ISERROR(VLOOKUP(C348,FERIADOS!$A:$B,1,FALSE)),IF(WEEKDAY(C348)=1,"Dom",IF(WEEKDAY(C348)=2,"Seg",IF(WEEKDAY(C348)=3,"Ter",IF(WEEKDAY(C348)=4,"Qua",IF(WEEKDAY(C348)=5,"Qui",IF(WEEKDAY(C348)=6,"Sex","Sab")))))),"Feriado")</f>
        <v>Seg</v>
      </c>
      <c r="F348" s="32"/>
      <c r="G348" s="33"/>
      <c r="H348" s="33"/>
      <c r="I348" s="33"/>
      <c r="J348" s="21" t="str">
        <f t="shared" si="39"/>
        <v/>
      </c>
      <c r="K348" s="21">
        <f t="shared" si="35"/>
        <v>0</v>
      </c>
      <c r="L348" s="21" t="str">
        <f t="shared" si="36"/>
        <v/>
      </c>
      <c r="M348" s="22" t="str">
        <f t="shared" si="40"/>
        <v/>
      </c>
      <c r="N348" s="48"/>
      <c r="O348" s="54" t="str">
        <f>IF(N348="","",IFERROR(VLOOKUP(N348,EMPRESAS!$A:$C,3,FALSE),"NAO CADASTRADA"))</f>
        <v/>
      </c>
      <c r="P348" s="50"/>
      <c r="Q348" s="54" t="str">
        <f>IF(P348="","",IFERROR(VLOOKUP(P348,ATIVIDADES!$A:$C,3,FALSE),"NAO CADASTRADA"))</f>
        <v/>
      </c>
      <c r="R348" s="42"/>
      <c r="S348" s="48"/>
      <c r="T348" s="54" t="str">
        <f>IF(S348="","",IFERROR(VLOOKUP(S348,EMPRESAS!$A:$C,3,FALSE),"NAO CADASTRADA"))</f>
        <v/>
      </c>
      <c r="U348" s="50"/>
      <c r="V348" s="54" t="str">
        <f>IF(U348="","",IFERROR(VLOOKUP(U348,ATIVIDADES!$A:$C,3,FALSE),"NAO CADASTRADA"))</f>
        <v/>
      </c>
      <c r="W348" s="42"/>
      <c r="X348" s="48"/>
      <c r="Y348" s="54" t="str">
        <f>IF(X348="","",IFERROR(VLOOKUP(X348,EMPRESAS!$A:$C,3,FALSE),"NAO CADASTRADA"))</f>
        <v/>
      </c>
      <c r="Z348" s="50"/>
      <c r="AA348" s="54" t="str">
        <f>IF(Z348="","",IFERROR(VLOOKUP(Z348,ATIVIDADES!$A:$C,3,FALSE),"NAO CADASTRADA"))</f>
        <v/>
      </c>
      <c r="AB348" s="42"/>
      <c r="AC348" s="48"/>
      <c r="AD348" s="54" t="str">
        <f>IF(AC348="","",IFERROR(VLOOKUP(AC348,EMPRESAS!$A:$C,3,FALSE),"NAO CADASTRADA"))</f>
        <v/>
      </c>
      <c r="AE348" s="50"/>
      <c r="AF348" s="54" t="str">
        <f>IF(AE348="","",IFERROR(VLOOKUP(AE348,ATIVIDADES!$A:$C,3,FALSE),"NAO CADASTRADA"))</f>
        <v/>
      </c>
      <c r="AG348" s="42"/>
      <c r="AH348" s="48"/>
      <c r="AI348" s="54" t="str">
        <f>IF(AH348="","",IFERROR(VLOOKUP(AH348,EMPRESAS!$A:$C,3,FALSE),"NAO CADASTRADA"))</f>
        <v/>
      </c>
      <c r="AJ348" s="50"/>
      <c r="AK348" s="54" t="str">
        <f>IF(AJ348="","",IFERROR(VLOOKUP(AJ348,ATIVIDADES!$A:$C,3,FALSE),"NAO CADASTRADA"))</f>
        <v/>
      </c>
      <c r="AL348" s="42"/>
    </row>
    <row r="349" spans="1:38" x14ac:dyDescent="0.25">
      <c r="A349" s="26" t="str">
        <f t="shared" si="37"/>
        <v>OK</v>
      </c>
      <c r="B349" s="29">
        <f t="shared" si="38"/>
        <v>2487914866</v>
      </c>
      <c r="C349" s="30">
        <v>42437</v>
      </c>
      <c r="D349" s="18">
        <f t="shared" si="41"/>
        <v>42430</v>
      </c>
      <c r="E349" s="19" t="str">
        <f>IF(ISERROR(VLOOKUP(C349,FERIADOS!$A:$B,1,FALSE)),IF(WEEKDAY(C349)=1,"Dom",IF(WEEKDAY(C349)=2,"Seg",IF(WEEKDAY(C349)=3,"Ter",IF(WEEKDAY(C349)=4,"Qua",IF(WEEKDAY(C349)=5,"Qui",IF(WEEKDAY(C349)=6,"Sex","Sab")))))),"Feriado")</f>
        <v>Ter</v>
      </c>
      <c r="F349" s="32"/>
      <c r="G349" s="33"/>
      <c r="H349" s="33"/>
      <c r="I349" s="33"/>
      <c r="J349" s="21" t="str">
        <f t="shared" si="39"/>
        <v/>
      </c>
      <c r="K349" s="21">
        <f t="shared" si="35"/>
        <v>0</v>
      </c>
      <c r="L349" s="21" t="str">
        <f t="shared" si="36"/>
        <v/>
      </c>
      <c r="M349" s="22" t="str">
        <f t="shared" si="40"/>
        <v/>
      </c>
      <c r="N349" s="48"/>
      <c r="O349" s="54" t="str">
        <f>IF(N349="","",IFERROR(VLOOKUP(N349,EMPRESAS!$A:$C,3,FALSE),"NAO CADASTRADA"))</f>
        <v/>
      </c>
      <c r="P349" s="50"/>
      <c r="Q349" s="54" t="str">
        <f>IF(P349="","",IFERROR(VLOOKUP(P349,ATIVIDADES!$A:$C,3,FALSE),"NAO CADASTRADA"))</f>
        <v/>
      </c>
      <c r="R349" s="42"/>
      <c r="S349" s="48"/>
      <c r="T349" s="54" t="str">
        <f>IF(S349="","",IFERROR(VLOOKUP(S349,EMPRESAS!$A:$C,3,FALSE),"NAO CADASTRADA"))</f>
        <v/>
      </c>
      <c r="U349" s="50"/>
      <c r="V349" s="54" t="str">
        <f>IF(U349="","",IFERROR(VLOOKUP(U349,ATIVIDADES!$A:$C,3,FALSE),"NAO CADASTRADA"))</f>
        <v/>
      </c>
      <c r="W349" s="42"/>
      <c r="X349" s="48"/>
      <c r="Y349" s="54" t="str">
        <f>IF(X349="","",IFERROR(VLOOKUP(X349,EMPRESAS!$A:$C,3,FALSE),"NAO CADASTRADA"))</f>
        <v/>
      </c>
      <c r="Z349" s="50"/>
      <c r="AA349" s="54" t="str">
        <f>IF(Z349="","",IFERROR(VLOOKUP(Z349,ATIVIDADES!$A:$C,3,FALSE),"NAO CADASTRADA"))</f>
        <v/>
      </c>
      <c r="AB349" s="42"/>
      <c r="AC349" s="48"/>
      <c r="AD349" s="54" t="str">
        <f>IF(AC349="","",IFERROR(VLOOKUP(AC349,EMPRESAS!$A:$C,3,FALSE),"NAO CADASTRADA"))</f>
        <v/>
      </c>
      <c r="AE349" s="50"/>
      <c r="AF349" s="54" t="str">
        <f>IF(AE349="","",IFERROR(VLOOKUP(AE349,ATIVIDADES!$A:$C,3,FALSE),"NAO CADASTRADA"))</f>
        <v/>
      </c>
      <c r="AG349" s="42"/>
      <c r="AH349" s="48"/>
      <c r="AI349" s="54" t="str">
        <f>IF(AH349="","",IFERROR(VLOOKUP(AH349,EMPRESAS!$A:$C,3,FALSE),"NAO CADASTRADA"))</f>
        <v/>
      </c>
      <c r="AJ349" s="50"/>
      <c r="AK349" s="54" t="str">
        <f>IF(AJ349="","",IFERROR(VLOOKUP(AJ349,ATIVIDADES!$A:$C,3,FALSE),"NAO CADASTRADA"))</f>
        <v/>
      </c>
      <c r="AL349" s="42"/>
    </row>
    <row r="350" spans="1:38" x14ac:dyDescent="0.25">
      <c r="A350" s="26" t="str">
        <f t="shared" si="37"/>
        <v>OK</v>
      </c>
      <c r="B350" s="29">
        <f t="shared" si="38"/>
        <v>2487914866</v>
      </c>
      <c r="C350" s="30">
        <v>42438</v>
      </c>
      <c r="D350" s="18">
        <f t="shared" si="41"/>
        <v>42430</v>
      </c>
      <c r="E350" s="19" t="str">
        <f>IF(ISERROR(VLOOKUP(C350,FERIADOS!$A:$B,1,FALSE)),IF(WEEKDAY(C350)=1,"Dom",IF(WEEKDAY(C350)=2,"Seg",IF(WEEKDAY(C350)=3,"Ter",IF(WEEKDAY(C350)=4,"Qua",IF(WEEKDAY(C350)=5,"Qui",IF(WEEKDAY(C350)=6,"Sex","Sab")))))),"Feriado")</f>
        <v>Qua</v>
      </c>
      <c r="F350" s="32"/>
      <c r="G350" s="33"/>
      <c r="H350" s="33"/>
      <c r="I350" s="33"/>
      <c r="J350" s="21" t="str">
        <f t="shared" si="39"/>
        <v/>
      </c>
      <c r="K350" s="21">
        <f t="shared" si="35"/>
        <v>0</v>
      </c>
      <c r="L350" s="21" t="str">
        <f t="shared" si="36"/>
        <v/>
      </c>
      <c r="M350" s="22" t="str">
        <f t="shared" si="40"/>
        <v/>
      </c>
      <c r="N350" s="48"/>
      <c r="O350" s="54" t="str">
        <f>IF(N350="","",IFERROR(VLOOKUP(N350,EMPRESAS!$A:$C,3,FALSE),"NAO CADASTRADA"))</f>
        <v/>
      </c>
      <c r="P350" s="50"/>
      <c r="Q350" s="54" t="str">
        <f>IF(P350="","",IFERROR(VLOOKUP(P350,ATIVIDADES!$A:$C,3,FALSE),"NAO CADASTRADA"))</f>
        <v/>
      </c>
      <c r="R350" s="42"/>
      <c r="S350" s="48"/>
      <c r="T350" s="54" t="str">
        <f>IF(S350="","",IFERROR(VLOOKUP(S350,EMPRESAS!$A:$C,3,FALSE),"NAO CADASTRADA"))</f>
        <v/>
      </c>
      <c r="U350" s="50"/>
      <c r="V350" s="54" t="str">
        <f>IF(U350="","",IFERROR(VLOOKUP(U350,ATIVIDADES!$A:$C,3,FALSE),"NAO CADASTRADA"))</f>
        <v/>
      </c>
      <c r="W350" s="42"/>
      <c r="X350" s="48"/>
      <c r="Y350" s="54" t="str">
        <f>IF(X350="","",IFERROR(VLOOKUP(X350,EMPRESAS!$A:$C,3,FALSE),"NAO CADASTRADA"))</f>
        <v/>
      </c>
      <c r="Z350" s="50"/>
      <c r="AA350" s="54" t="str">
        <f>IF(Z350="","",IFERROR(VLOOKUP(Z350,ATIVIDADES!$A:$C,3,FALSE),"NAO CADASTRADA"))</f>
        <v/>
      </c>
      <c r="AB350" s="42"/>
      <c r="AC350" s="48"/>
      <c r="AD350" s="54" t="str">
        <f>IF(AC350="","",IFERROR(VLOOKUP(AC350,EMPRESAS!$A:$C,3,FALSE),"NAO CADASTRADA"))</f>
        <v/>
      </c>
      <c r="AE350" s="50"/>
      <c r="AF350" s="54" t="str">
        <f>IF(AE350="","",IFERROR(VLOOKUP(AE350,ATIVIDADES!$A:$C,3,FALSE),"NAO CADASTRADA"))</f>
        <v/>
      </c>
      <c r="AG350" s="42"/>
      <c r="AH350" s="48"/>
      <c r="AI350" s="54" t="str">
        <f>IF(AH350="","",IFERROR(VLOOKUP(AH350,EMPRESAS!$A:$C,3,FALSE),"NAO CADASTRADA"))</f>
        <v/>
      </c>
      <c r="AJ350" s="50"/>
      <c r="AK350" s="54" t="str">
        <f>IF(AJ350="","",IFERROR(VLOOKUP(AJ350,ATIVIDADES!$A:$C,3,FALSE),"NAO CADASTRADA"))</f>
        <v/>
      </c>
      <c r="AL350" s="42"/>
    </row>
    <row r="351" spans="1:38" x14ac:dyDescent="0.25">
      <c r="A351" s="26" t="str">
        <f t="shared" si="37"/>
        <v>OK</v>
      </c>
      <c r="B351" s="29">
        <f t="shared" si="38"/>
        <v>2487914866</v>
      </c>
      <c r="C351" s="30">
        <v>42439</v>
      </c>
      <c r="D351" s="18">
        <f t="shared" si="41"/>
        <v>42430</v>
      </c>
      <c r="E351" s="19" t="str">
        <f>IF(ISERROR(VLOOKUP(C351,FERIADOS!$A:$B,1,FALSE)),IF(WEEKDAY(C351)=1,"Dom",IF(WEEKDAY(C351)=2,"Seg",IF(WEEKDAY(C351)=3,"Ter",IF(WEEKDAY(C351)=4,"Qua",IF(WEEKDAY(C351)=5,"Qui",IF(WEEKDAY(C351)=6,"Sex","Sab")))))),"Feriado")</f>
        <v>Qui</v>
      </c>
      <c r="F351" s="32"/>
      <c r="G351" s="33"/>
      <c r="H351" s="33"/>
      <c r="I351" s="33"/>
      <c r="J351" s="21" t="str">
        <f t="shared" si="39"/>
        <v/>
      </c>
      <c r="K351" s="21">
        <f t="shared" si="35"/>
        <v>0</v>
      </c>
      <c r="L351" s="21" t="str">
        <f t="shared" si="36"/>
        <v/>
      </c>
      <c r="M351" s="22" t="str">
        <f t="shared" si="40"/>
        <v/>
      </c>
      <c r="N351" s="48"/>
      <c r="O351" s="54" t="str">
        <f>IF(N351="","",IFERROR(VLOOKUP(N351,EMPRESAS!$A:$C,3,FALSE),"NAO CADASTRADA"))</f>
        <v/>
      </c>
      <c r="P351" s="50"/>
      <c r="Q351" s="54" t="str">
        <f>IF(P351="","",IFERROR(VLOOKUP(P351,ATIVIDADES!$A:$C,3,FALSE),"NAO CADASTRADA"))</f>
        <v/>
      </c>
      <c r="R351" s="42"/>
      <c r="S351" s="48"/>
      <c r="T351" s="54" t="str">
        <f>IF(S351="","",IFERROR(VLOOKUP(S351,EMPRESAS!$A:$C,3,FALSE),"NAO CADASTRADA"))</f>
        <v/>
      </c>
      <c r="U351" s="50"/>
      <c r="V351" s="54" t="str">
        <f>IF(U351="","",IFERROR(VLOOKUP(U351,ATIVIDADES!$A:$C,3,FALSE),"NAO CADASTRADA"))</f>
        <v/>
      </c>
      <c r="W351" s="42"/>
      <c r="X351" s="48"/>
      <c r="Y351" s="54" t="str">
        <f>IF(X351="","",IFERROR(VLOOKUP(X351,EMPRESAS!$A:$C,3,FALSE),"NAO CADASTRADA"))</f>
        <v/>
      </c>
      <c r="Z351" s="50"/>
      <c r="AA351" s="54" t="str">
        <f>IF(Z351="","",IFERROR(VLOOKUP(Z351,ATIVIDADES!$A:$C,3,FALSE),"NAO CADASTRADA"))</f>
        <v/>
      </c>
      <c r="AB351" s="42"/>
      <c r="AC351" s="48"/>
      <c r="AD351" s="54" t="str">
        <f>IF(AC351="","",IFERROR(VLOOKUP(AC351,EMPRESAS!$A:$C,3,FALSE),"NAO CADASTRADA"))</f>
        <v/>
      </c>
      <c r="AE351" s="50"/>
      <c r="AF351" s="54" t="str">
        <f>IF(AE351="","",IFERROR(VLOOKUP(AE351,ATIVIDADES!$A:$C,3,FALSE),"NAO CADASTRADA"))</f>
        <v/>
      </c>
      <c r="AG351" s="42"/>
      <c r="AH351" s="48"/>
      <c r="AI351" s="54" t="str">
        <f>IF(AH351="","",IFERROR(VLOOKUP(AH351,EMPRESAS!$A:$C,3,FALSE),"NAO CADASTRADA"))</f>
        <v/>
      </c>
      <c r="AJ351" s="50"/>
      <c r="AK351" s="54" t="str">
        <f>IF(AJ351="","",IFERROR(VLOOKUP(AJ351,ATIVIDADES!$A:$C,3,FALSE),"NAO CADASTRADA"))</f>
        <v/>
      </c>
      <c r="AL351" s="42"/>
    </row>
    <row r="352" spans="1:38" x14ac:dyDescent="0.25">
      <c r="A352" s="26" t="str">
        <f t="shared" si="37"/>
        <v>OK</v>
      </c>
      <c r="B352" s="29">
        <f t="shared" si="38"/>
        <v>2487914866</v>
      </c>
      <c r="C352" s="30">
        <v>42440</v>
      </c>
      <c r="D352" s="18">
        <f t="shared" si="41"/>
        <v>42430</v>
      </c>
      <c r="E352" s="19" t="str">
        <f>IF(ISERROR(VLOOKUP(C352,FERIADOS!$A:$B,1,FALSE)),IF(WEEKDAY(C352)=1,"Dom",IF(WEEKDAY(C352)=2,"Seg",IF(WEEKDAY(C352)=3,"Ter",IF(WEEKDAY(C352)=4,"Qua",IF(WEEKDAY(C352)=5,"Qui",IF(WEEKDAY(C352)=6,"Sex","Sab")))))),"Feriado")</f>
        <v>Sex</v>
      </c>
      <c r="F352" s="32"/>
      <c r="G352" s="33"/>
      <c r="H352" s="33"/>
      <c r="I352" s="33"/>
      <c r="J352" s="21" t="str">
        <f t="shared" si="39"/>
        <v/>
      </c>
      <c r="K352" s="21">
        <f t="shared" si="35"/>
        <v>0</v>
      </c>
      <c r="L352" s="21" t="str">
        <f t="shared" si="36"/>
        <v/>
      </c>
      <c r="M352" s="22" t="str">
        <f t="shared" si="40"/>
        <v/>
      </c>
      <c r="N352" s="48"/>
      <c r="O352" s="54" t="str">
        <f>IF(N352="","",IFERROR(VLOOKUP(N352,EMPRESAS!$A:$C,3,FALSE),"NAO CADASTRADA"))</f>
        <v/>
      </c>
      <c r="P352" s="50"/>
      <c r="Q352" s="54" t="str">
        <f>IF(P352="","",IFERROR(VLOOKUP(P352,ATIVIDADES!$A:$C,3,FALSE),"NAO CADASTRADA"))</f>
        <v/>
      </c>
      <c r="R352" s="42"/>
      <c r="S352" s="48"/>
      <c r="T352" s="54" t="str">
        <f>IF(S352="","",IFERROR(VLOOKUP(S352,EMPRESAS!$A:$C,3,FALSE),"NAO CADASTRADA"))</f>
        <v/>
      </c>
      <c r="U352" s="50"/>
      <c r="V352" s="54" t="str">
        <f>IF(U352="","",IFERROR(VLOOKUP(U352,ATIVIDADES!$A:$C,3,FALSE),"NAO CADASTRADA"))</f>
        <v/>
      </c>
      <c r="W352" s="42"/>
      <c r="X352" s="48"/>
      <c r="Y352" s="54" t="str">
        <f>IF(X352="","",IFERROR(VLOOKUP(X352,EMPRESAS!$A:$C,3,FALSE),"NAO CADASTRADA"))</f>
        <v/>
      </c>
      <c r="Z352" s="50"/>
      <c r="AA352" s="54" t="str">
        <f>IF(Z352="","",IFERROR(VLOOKUP(Z352,ATIVIDADES!$A:$C,3,FALSE),"NAO CADASTRADA"))</f>
        <v/>
      </c>
      <c r="AB352" s="42"/>
      <c r="AC352" s="48"/>
      <c r="AD352" s="54" t="str">
        <f>IF(AC352="","",IFERROR(VLOOKUP(AC352,EMPRESAS!$A:$C,3,FALSE),"NAO CADASTRADA"))</f>
        <v/>
      </c>
      <c r="AE352" s="50"/>
      <c r="AF352" s="54" t="str">
        <f>IF(AE352="","",IFERROR(VLOOKUP(AE352,ATIVIDADES!$A:$C,3,FALSE),"NAO CADASTRADA"))</f>
        <v/>
      </c>
      <c r="AG352" s="42"/>
      <c r="AH352" s="48"/>
      <c r="AI352" s="54" t="str">
        <f>IF(AH352="","",IFERROR(VLOOKUP(AH352,EMPRESAS!$A:$C,3,FALSE),"NAO CADASTRADA"))</f>
        <v/>
      </c>
      <c r="AJ352" s="50"/>
      <c r="AK352" s="54" t="str">
        <f>IF(AJ352="","",IFERROR(VLOOKUP(AJ352,ATIVIDADES!$A:$C,3,FALSE),"NAO CADASTRADA"))</f>
        <v/>
      </c>
      <c r="AL352" s="42"/>
    </row>
    <row r="353" spans="1:38" x14ac:dyDescent="0.25">
      <c r="A353" s="26" t="str">
        <f t="shared" si="37"/>
        <v>OK</v>
      </c>
      <c r="B353" s="29">
        <f t="shared" si="38"/>
        <v>2487914866</v>
      </c>
      <c r="C353" s="30">
        <v>42441</v>
      </c>
      <c r="D353" s="18">
        <f t="shared" si="41"/>
        <v>42430</v>
      </c>
      <c r="E353" s="19" t="str">
        <f>IF(ISERROR(VLOOKUP(C353,FERIADOS!$A:$B,1,FALSE)),IF(WEEKDAY(C353)=1,"Dom",IF(WEEKDAY(C353)=2,"Seg",IF(WEEKDAY(C353)=3,"Ter",IF(WEEKDAY(C353)=4,"Qua",IF(WEEKDAY(C353)=5,"Qui",IF(WEEKDAY(C353)=6,"Sex","Sab")))))),"Feriado")</f>
        <v>Sab</v>
      </c>
      <c r="F353" s="32"/>
      <c r="G353" s="33"/>
      <c r="H353" s="33"/>
      <c r="I353" s="33"/>
      <c r="J353" s="21" t="str">
        <f t="shared" si="39"/>
        <v/>
      </c>
      <c r="K353" s="21">
        <f t="shared" si="35"/>
        <v>0</v>
      </c>
      <c r="L353" s="21" t="str">
        <f t="shared" si="36"/>
        <v/>
      </c>
      <c r="M353" s="22" t="str">
        <f t="shared" si="40"/>
        <v/>
      </c>
      <c r="N353" s="48"/>
      <c r="O353" s="54" t="str">
        <f>IF(N353="","",IFERROR(VLOOKUP(N353,EMPRESAS!$A:$C,3,FALSE),"NAO CADASTRADA"))</f>
        <v/>
      </c>
      <c r="P353" s="50"/>
      <c r="Q353" s="54" t="str">
        <f>IF(P353="","",IFERROR(VLOOKUP(P353,ATIVIDADES!$A:$C,3,FALSE),"NAO CADASTRADA"))</f>
        <v/>
      </c>
      <c r="R353" s="42"/>
      <c r="S353" s="48"/>
      <c r="T353" s="54" t="str">
        <f>IF(S353="","",IFERROR(VLOOKUP(S353,EMPRESAS!$A:$C,3,FALSE),"NAO CADASTRADA"))</f>
        <v/>
      </c>
      <c r="U353" s="50"/>
      <c r="V353" s="54" t="str">
        <f>IF(U353="","",IFERROR(VLOOKUP(U353,ATIVIDADES!$A:$C,3,FALSE),"NAO CADASTRADA"))</f>
        <v/>
      </c>
      <c r="W353" s="42"/>
      <c r="X353" s="48"/>
      <c r="Y353" s="54" t="str">
        <f>IF(X353="","",IFERROR(VLOOKUP(X353,EMPRESAS!$A:$C,3,FALSE),"NAO CADASTRADA"))</f>
        <v/>
      </c>
      <c r="Z353" s="50"/>
      <c r="AA353" s="54" t="str">
        <f>IF(Z353="","",IFERROR(VLOOKUP(Z353,ATIVIDADES!$A:$C,3,FALSE),"NAO CADASTRADA"))</f>
        <v/>
      </c>
      <c r="AB353" s="42"/>
      <c r="AC353" s="48"/>
      <c r="AD353" s="54" t="str">
        <f>IF(AC353="","",IFERROR(VLOOKUP(AC353,EMPRESAS!$A:$C,3,FALSE),"NAO CADASTRADA"))</f>
        <v/>
      </c>
      <c r="AE353" s="50"/>
      <c r="AF353" s="54" t="str">
        <f>IF(AE353="","",IFERROR(VLOOKUP(AE353,ATIVIDADES!$A:$C,3,FALSE),"NAO CADASTRADA"))</f>
        <v/>
      </c>
      <c r="AG353" s="42"/>
      <c r="AH353" s="48"/>
      <c r="AI353" s="54" t="str">
        <f>IF(AH353="","",IFERROR(VLOOKUP(AH353,EMPRESAS!$A:$C,3,FALSE),"NAO CADASTRADA"))</f>
        <v/>
      </c>
      <c r="AJ353" s="50"/>
      <c r="AK353" s="54" t="str">
        <f>IF(AJ353="","",IFERROR(VLOOKUP(AJ353,ATIVIDADES!$A:$C,3,FALSE),"NAO CADASTRADA"))</f>
        <v/>
      </c>
      <c r="AL353" s="42"/>
    </row>
    <row r="354" spans="1:38" x14ac:dyDescent="0.25">
      <c r="A354" s="26" t="str">
        <f t="shared" si="37"/>
        <v>OK</v>
      </c>
      <c r="B354" s="29">
        <f t="shared" si="38"/>
        <v>2487914866</v>
      </c>
      <c r="C354" s="30">
        <v>42442</v>
      </c>
      <c r="D354" s="18">
        <f t="shared" si="41"/>
        <v>42430</v>
      </c>
      <c r="E354" s="19" t="str">
        <f>IF(ISERROR(VLOOKUP(C354,FERIADOS!$A:$B,1,FALSE)),IF(WEEKDAY(C354)=1,"Dom",IF(WEEKDAY(C354)=2,"Seg",IF(WEEKDAY(C354)=3,"Ter",IF(WEEKDAY(C354)=4,"Qua",IF(WEEKDAY(C354)=5,"Qui",IF(WEEKDAY(C354)=6,"Sex","Sab")))))),"Feriado")</f>
        <v>Dom</v>
      </c>
      <c r="F354" s="32"/>
      <c r="G354" s="33"/>
      <c r="H354" s="33"/>
      <c r="I354" s="33"/>
      <c r="J354" s="21" t="str">
        <f t="shared" si="39"/>
        <v/>
      </c>
      <c r="K354" s="21">
        <f t="shared" si="35"/>
        <v>0</v>
      </c>
      <c r="L354" s="21" t="str">
        <f t="shared" si="36"/>
        <v/>
      </c>
      <c r="M354" s="22" t="str">
        <f t="shared" si="40"/>
        <v/>
      </c>
      <c r="N354" s="48"/>
      <c r="O354" s="54" t="str">
        <f>IF(N354="","",IFERROR(VLOOKUP(N354,EMPRESAS!$A:$C,3,FALSE),"NAO CADASTRADA"))</f>
        <v/>
      </c>
      <c r="P354" s="50"/>
      <c r="Q354" s="54" t="str">
        <f>IF(P354="","",IFERROR(VLOOKUP(P354,ATIVIDADES!$A:$C,3,FALSE),"NAO CADASTRADA"))</f>
        <v/>
      </c>
      <c r="R354" s="42"/>
      <c r="S354" s="48"/>
      <c r="T354" s="54" t="str">
        <f>IF(S354="","",IFERROR(VLOOKUP(S354,EMPRESAS!$A:$C,3,FALSE),"NAO CADASTRADA"))</f>
        <v/>
      </c>
      <c r="U354" s="50"/>
      <c r="V354" s="54" t="str">
        <f>IF(U354="","",IFERROR(VLOOKUP(U354,ATIVIDADES!$A:$C,3,FALSE),"NAO CADASTRADA"))</f>
        <v/>
      </c>
      <c r="W354" s="42"/>
      <c r="X354" s="48"/>
      <c r="Y354" s="54" t="str">
        <f>IF(X354="","",IFERROR(VLOOKUP(X354,EMPRESAS!$A:$C,3,FALSE),"NAO CADASTRADA"))</f>
        <v/>
      </c>
      <c r="Z354" s="50"/>
      <c r="AA354" s="54" t="str">
        <f>IF(Z354="","",IFERROR(VLOOKUP(Z354,ATIVIDADES!$A:$C,3,FALSE),"NAO CADASTRADA"))</f>
        <v/>
      </c>
      <c r="AB354" s="42"/>
      <c r="AC354" s="48"/>
      <c r="AD354" s="54" t="str">
        <f>IF(AC354="","",IFERROR(VLOOKUP(AC354,EMPRESAS!$A:$C,3,FALSE),"NAO CADASTRADA"))</f>
        <v/>
      </c>
      <c r="AE354" s="50"/>
      <c r="AF354" s="54" t="str">
        <f>IF(AE354="","",IFERROR(VLOOKUP(AE354,ATIVIDADES!$A:$C,3,FALSE),"NAO CADASTRADA"))</f>
        <v/>
      </c>
      <c r="AG354" s="42"/>
      <c r="AH354" s="48"/>
      <c r="AI354" s="54" t="str">
        <f>IF(AH354="","",IFERROR(VLOOKUP(AH354,EMPRESAS!$A:$C,3,FALSE),"NAO CADASTRADA"))</f>
        <v/>
      </c>
      <c r="AJ354" s="50"/>
      <c r="AK354" s="54" t="str">
        <f>IF(AJ354="","",IFERROR(VLOOKUP(AJ354,ATIVIDADES!$A:$C,3,FALSE),"NAO CADASTRADA"))</f>
        <v/>
      </c>
      <c r="AL354" s="42"/>
    </row>
    <row r="355" spans="1:38" x14ac:dyDescent="0.25">
      <c r="A355" s="26" t="str">
        <f t="shared" si="37"/>
        <v>OK</v>
      </c>
      <c r="B355" s="29">
        <f t="shared" si="38"/>
        <v>2487914866</v>
      </c>
      <c r="C355" s="30">
        <v>42443</v>
      </c>
      <c r="D355" s="18">
        <f t="shared" si="41"/>
        <v>42430</v>
      </c>
      <c r="E355" s="19" t="str">
        <f>IF(ISERROR(VLOOKUP(C355,FERIADOS!$A:$B,1,FALSE)),IF(WEEKDAY(C355)=1,"Dom",IF(WEEKDAY(C355)=2,"Seg",IF(WEEKDAY(C355)=3,"Ter",IF(WEEKDAY(C355)=4,"Qua",IF(WEEKDAY(C355)=5,"Qui",IF(WEEKDAY(C355)=6,"Sex","Sab")))))),"Feriado")</f>
        <v>Seg</v>
      </c>
      <c r="F355" s="32"/>
      <c r="G355" s="33"/>
      <c r="H355" s="33"/>
      <c r="I355" s="33"/>
      <c r="J355" s="21" t="str">
        <f t="shared" si="39"/>
        <v/>
      </c>
      <c r="K355" s="21">
        <f t="shared" si="35"/>
        <v>0</v>
      </c>
      <c r="L355" s="21" t="str">
        <f t="shared" si="36"/>
        <v/>
      </c>
      <c r="M355" s="22" t="str">
        <f t="shared" si="40"/>
        <v/>
      </c>
      <c r="N355" s="48"/>
      <c r="O355" s="54" t="str">
        <f>IF(N355="","",IFERROR(VLOOKUP(N355,EMPRESAS!$A:$C,3,FALSE),"NAO CADASTRADA"))</f>
        <v/>
      </c>
      <c r="P355" s="50"/>
      <c r="Q355" s="54" t="str">
        <f>IF(P355="","",IFERROR(VLOOKUP(P355,ATIVIDADES!$A:$C,3,FALSE),"NAO CADASTRADA"))</f>
        <v/>
      </c>
      <c r="R355" s="42"/>
      <c r="S355" s="48"/>
      <c r="T355" s="54" t="str">
        <f>IF(S355="","",IFERROR(VLOOKUP(S355,EMPRESAS!$A:$C,3,FALSE),"NAO CADASTRADA"))</f>
        <v/>
      </c>
      <c r="U355" s="50"/>
      <c r="V355" s="54" t="str">
        <f>IF(U355="","",IFERROR(VLOOKUP(U355,ATIVIDADES!$A:$C,3,FALSE),"NAO CADASTRADA"))</f>
        <v/>
      </c>
      <c r="W355" s="42"/>
      <c r="X355" s="48"/>
      <c r="Y355" s="54" t="str">
        <f>IF(X355="","",IFERROR(VLOOKUP(X355,EMPRESAS!$A:$C,3,FALSE),"NAO CADASTRADA"))</f>
        <v/>
      </c>
      <c r="Z355" s="50"/>
      <c r="AA355" s="54" t="str">
        <f>IF(Z355="","",IFERROR(VLOOKUP(Z355,ATIVIDADES!$A:$C,3,FALSE),"NAO CADASTRADA"))</f>
        <v/>
      </c>
      <c r="AB355" s="42"/>
      <c r="AC355" s="48"/>
      <c r="AD355" s="54" t="str">
        <f>IF(AC355="","",IFERROR(VLOOKUP(AC355,EMPRESAS!$A:$C,3,FALSE),"NAO CADASTRADA"))</f>
        <v/>
      </c>
      <c r="AE355" s="50"/>
      <c r="AF355" s="54" t="str">
        <f>IF(AE355="","",IFERROR(VLOOKUP(AE355,ATIVIDADES!$A:$C,3,FALSE),"NAO CADASTRADA"))</f>
        <v/>
      </c>
      <c r="AG355" s="42"/>
      <c r="AH355" s="48"/>
      <c r="AI355" s="54" t="str">
        <f>IF(AH355="","",IFERROR(VLOOKUP(AH355,EMPRESAS!$A:$C,3,FALSE),"NAO CADASTRADA"))</f>
        <v/>
      </c>
      <c r="AJ355" s="50"/>
      <c r="AK355" s="54" t="str">
        <f>IF(AJ355="","",IFERROR(VLOOKUP(AJ355,ATIVIDADES!$A:$C,3,FALSE),"NAO CADASTRADA"))</f>
        <v/>
      </c>
      <c r="AL355" s="42"/>
    </row>
    <row r="356" spans="1:38" x14ac:dyDescent="0.25">
      <c r="A356" s="26" t="str">
        <f t="shared" si="37"/>
        <v>OK</v>
      </c>
      <c r="B356" s="29">
        <f t="shared" si="38"/>
        <v>2487914866</v>
      </c>
      <c r="C356" s="30">
        <v>42444</v>
      </c>
      <c r="D356" s="18">
        <f t="shared" si="41"/>
        <v>42430</v>
      </c>
      <c r="E356" s="19" t="str">
        <f>IF(ISERROR(VLOOKUP(C356,FERIADOS!$A:$B,1,FALSE)),IF(WEEKDAY(C356)=1,"Dom",IF(WEEKDAY(C356)=2,"Seg",IF(WEEKDAY(C356)=3,"Ter",IF(WEEKDAY(C356)=4,"Qua",IF(WEEKDAY(C356)=5,"Qui",IF(WEEKDAY(C356)=6,"Sex","Sab")))))),"Feriado")</f>
        <v>Ter</v>
      </c>
      <c r="F356" s="32"/>
      <c r="G356" s="33"/>
      <c r="H356" s="33"/>
      <c r="I356" s="33"/>
      <c r="J356" s="21" t="str">
        <f t="shared" si="39"/>
        <v/>
      </c>
      <c r="K356" s="21">
        <f t="shared" si="35"/>
        <v>0</v>
      </c>
      <c r="L356" s="21" t="str">
        <f t="shared" si="36"/>
        <v/>
      </c>
      <c r="M356" s="22" t="str">
        <f t="shared" si="40"/>
        <v/>
      </c>
      <c r="N356" s="48"/>
      <c r="O356" s="54" t="str">
        <f>IF(N356="","",IFERROR(VLOOKUP(N356,EMPRESAS!$A:$C,3,FALSE),"NAO CADASTRADA"))</f>
        <v/>
      </c>
      <c r="P356" s="50"/>
      <c r="Q356" s="54" t="str">
        <f>IF(P356="","",IFERROR(VLOOKUP(P356,ATIVIDADES!$A:$C,3,FALSE),"NAO CADASTRADA"))</f>
        <v/>
      </c>
      <c r="R356" s="42"/>
      <c r="S356" s="48"/>
      <c r="T356" s="54" t="str">
        <f>IF(S356="","",IFERROR(VLOOKUP(S356,EMPRESAS!$A:$C,3,FALSE),"NAO CADASTRADA"))</f>
        <v/>
      </c>
      <c r="U356" s="50"/>
      <c r="V356" s="54" t="str">
        <f>IF(U356="","",IFERROR(VLOOKUP(U356,ATIVIDADES!$A:$C,3,FALSE),"NAO CADASTRADA"))</f>
        <v/>
      </c>
      <c r="W356" s="42"/>
      <c r="X356" s="48"/>
      <c r="Y356" s="54" t="str">
        <f>IF(X356="","",IFERROR(VLOOKUP(X356,EMPRESAS!$A:$C,3,FALSE),"NAO CADASTRADA"))</f>
        <v/>
      </c>
      <c r="Z356" s="50"/>
      <c r="AA356" s="54" t="str">
        <f>IF(Z356="","",IFERROR(VLOOKUP(Z356,ATIVIDADES!$A:$C,3,FALSE),"NAO CADASTRADA"))</f>
        <v/>
      </c>
      <c r="AB356" s="42"/>
      <c r="AC356" s="48"/>
      <c r="AD356" s="54" t="str">
        <f>IF(AC356="","",IFERROR(VLOOKUP(AC356,EMPRESAS!$A:$C,3,FALSE),"NAO CADASTRADA"))</f>
        <v/>
      </c>
      <c r="AE356" s="50"/>
      <c r="AF356" s="54" t="str">
        <f>IF(AE356="","",IFERROR(VLOOKUP(AE356,ATIVIDADES!$A:$C,3,FALSE),"NAO CADASTRADA"))</f>
        <v/>
      </c>
      <c r="AG356" s="42"/>
      <c r="AH356" s="48"/>
      <c r="AI356" s="54" t="str">
        <f>IF(AH356="","",IFERROR(VLOOKUP(AH356,EMPRESAS!$A:$C,3,FALSE),"NAO CADASTRADA"))</f>
        <v/>
      </c>
      <c r="AJ356" s="50"/>
      <c r="AK356" s="54" t="str">
        <f>IF(AJ356="","",IFERROR(VLOOKUP(AJ356,ATIVIDADES!$A:$C,3,FALSE),"NAO CADASTRADA"))</f>
        <v/>
      </c>
      <c r="AL356" s="42"/>
    </row>
    <row r="357" spans="1:38" x14ac:dyDescent="0.25">
      <c r="A357" s="26" t="str">
        <f t="shared" si="37"/>
        <v>OK</v>
      </c>
      <c r="B357" s="29">
        <f t="shared" si="38"/>
        <v>2487914866</v>
      </c>
      <c r="C357" s="30">
        <v>42445</v>
      </c>
      <c r="D357" s="18">
        <f t="shared" si="41"/>
        <v>42430</v>
      </c>
      <c r="E357" s="19" t="str">
        <f>IF(ISERROR(VLOOKUP(C357,FERIADOS!$A:$B,1,FALSE)),IF(WEEKDAY(C357)=1,"Dom",IF(WEEKDAY(C357)=2,"Seg",IF(WEEKDAY(C357)=3,"Ter",IF(WEEKDAY(C357)=4,"Qua",IF(WEEKDAY(C357)=5,"Qui",IF(WEEKDAY(C357)=6,"Sex","Sab")))))),"Feriado")</f>
        <v>Qua</v>
      </c>
      <c r="F357" s="32"/>
      <c r="G357" s="33"/>
      <c r="H357" s="33"/>
      <c r="I357" s="33"/>
      <c r="J357" s="21" t="str">
        <f t="shared" si="39"/>
        <v/>
      </c>
      <c r="K357" s="21">
        <f t="shared" si="35"/>
        <v>0</v>
      </c>
      <c r="L357" s="21" t="str">
        <f t="shared" si="36"/>
        <v/>
      </c>
      <c r="M357" s="22" t="str">
        <f t="shared" si="40"/>
        <v/>
      </c>
      <c r="N357" s="48"/>
      <c r="O357" s="54" t="str">
        <f>IF(N357="","",IFERROR(VLOOKUP(N357,EMPRESAS!$A:$C,3,FALSE),"NAO CADASTRADA"))</f>
        <v/>
      </c>
      <c r="P357" s="50"/>
      <c r="Q357" s="54" t="str">
        <f>IF(P357="","",IFERROR(VLOOKUP(P357,ATIVIDADES!$A:$C,3,FALSE),"NAO CADASTRADA"))</f>
        <v/>
      </c>
      <c r="R357" s="42"/>
      <c r="S357" s="48"/>
      <c r="T357" s="54" t="str">
        <f>IF(S357="","",IFERROR(VLOOKUP(S357,EMPRESAS!$A:$C,3,FALSE),"NAO CADASTRADA"))</f>
        <v/>
      </c>
      <c r="U357" s="50"/>
      <c r="V357" s="54" t="str">
        <f>IF(U357="","",IFERROR(VLOOKUP(U357,ATIVIDADES!$A:$C,3,FALSE),"NAO CADASTRADA"))</f>
        <v/>
      </c>
      <c r="W357" s="42"/>
      <c r="X357" s="48"/>
      <c r="Y357" s="54" t="str">
        <f>IF(X357="","",IFERROR(VLOOKUP(X357,EMPRESAS!$A:$C,3,FALSE),"NAO CADASTRADA"))</f>
        <v/>
      </c>
      <c r="Z357" s="50"/>
      <c r="AA357" s="54" t="str">
        <f>IF(Z357="","",IFERROR(VLOOKUP(Z357,ATIVIDADES!$A:$C,3,FALSE),"NAO CADASTRADA"))</f>
        <v/>
      </c>
      <c r="AB357" s="42"/>
      <c r="AC357" s="48"/>
      <c r="AD357" s="54" t="str">
        <f>IF(AC357="","",IFERROR(VLOOKUP(AC357,EMPRESAS!$A:$C,3,FALSE),"NAO CADASTRADA"))</f>
        <v/>
      </c>
      <c r="AE357" s="50"/>
      <c r="AF357" s="54" t="str">
        <f>IF(AE357="","",IFERROR(VLOOKUP(AE357,ATIVIDADES!$A:$C,3,FALSE),"NAO CADASTRADA"))</f>
        <v/>
      </c>
      <c r="AG357" s="42"/>
      <c r="AH357" s="48"/>
      <c r="AI357" s="54" t="str">
        <f>IF(AH357="","",IFERROR(VLOOKUP(AH357,EMPRESAS!$A:$C,3,FALSE),"NAO CADASTRADA"))</f>
        <v/>
      </c>
      <c r="AJ357" s="50"/>
      <c r="AK357" s="54" t="str">
        <f>IF(AJ357="","",IFERROR(VLOOKUP(AJ357,ATIVIDADES!$A:$C,3,FALSE),"NAO CADASTRADA"))</f>
        <v/>
      </c>
      <c r="AL357" s="42"/>
    </row>
    <row r="358" spans="1:38" x14ac:dyDescent="0.25">
      <c r="A358" s="26" t="str">
        <f t="shared" si="37"/>
        <v>OK</v>
      </c>
      <c r="B358" s="29">
        <f t="shared" si="38"/>
        <v>2487914866</v>
      </c>
      <c r="C358" s="30">
        <v>42446</v>
      </c>
      <c r="D358" s="18">
        <f t="shared" si="41"/>
        <v>42430</v>
      </c>
      <c r="E358" s="19" t="str">
        <f>IF(ISERROR(VLOOKUP(C358,FERIADOS!$A:$B,1,FALSE)),IF(WEEKDAY(C358)=1,"Dom",IF(WEEKDAY(C358)=2,"Seg",IF(WEEKDAY(C358)=3,"Ter",IF(WEEKDAY(C358)=4,"Qua",IF(WEEKDAY(C358)=5,"Qui",IF(WEEKDAY(C358)=6,"Sex","Sab")))))),"Feriado")</f>
        <v>Qui</v>
      </c>
      <c r="F358" s="32"/>
      <c r="G358" s="33"/>
      <c r="H358" s="33"/>
      <c r="I358" s="33"/>
      <c r="J358" s="21" t="str">
        <f t="shared" si="39"/>
        <v/>
      </c>
      <c r="K358" s="21">
        <f t="shared" si="35"/>
        <v>0</v>
      </c>
      <c r="L358" s="21" t="str">
        <f t="shared" si="36"/>
        <v/>
      </c>
      <c r="M358" s="22" t="str">
        <f t="shared" si="40"/>
        <v/>
      </c>
      <c r="N358" s="48"/>
      <c r="O358" s="54" t="str">
        <f>IF(N358="","",IFERROR(VLOOKUP(N358,EMPRESAS!$A:$C,3,FALSE),"NAO CADASTRADA"))</f>
        <v/>
      </c>
      <c r="P358" s="50"/>
      <c r="Q358" s="54" t="str">
        <f>IF(P358="","",IFERROR(VLOOKUP(P358,ATIVIDADES!$A:$C,3,FALSE),"NAO CADASTRADA"))</f>
        <v/>
      </c>
      <c r="R358" s="42"/>
      <c r="S358" s="48"/>
      <c r="T358" s="54" t="str">
        <f>IF(S358="","",IFERROR(VLOOKUP(S358,EMPRESAS!$A:$C,3,FALSE),"NAO CADASTRADA"))</f>
        <v/>
      </c>
      <c r="U358" s="50"/>
      <c r="V358" s="54" t="str">
        <f>IF(U358="","",IFERROR(VLOOKUP(U358,ATIVIDADES!$A:$C,3,FALSE),"NAO CADASTRADA"))</f>
        <v/>
      </c>
      <c r="W358" s="42"/>
      <c r="X358" s="48"/>
      <c r="Y358" s="54" t="str">
        <f>IF(X358="","",IFERROR(VLOOKUP(X358,EMPRESAS!$A:$C,3,FALSE),"NAO CADASTRADA"))</f>
        <v/>
      </c>
      <c r="Z358" s="50"/>
      <c r="AA358" s="54" t="str">
        <f>IF(Z358="","",IFERROR(VLOOKUP(Z358,ATIVIDADES!$A:$C,3,FALSE),"NAO CADASTRADA"))</f>
        <v/>
      </c>
      <c r="AB358" s="42"/>
      <c r="AC358" s="48"/>
      <c r="AD358" s="54" t="str">
        <f>IF(AC358="","",IFERROR(VLOOKUP(AC358,EMPRESAS!$A:$C,3,FALSE),"NAO CADASTRADA"))</f>
        <v/>
      </c>
      <c r="AE358" s="50"/>
      <c r="AF358" s="54" t="str">
        <f>IF(AE358="","",IFERROR(VLOOKUP(AE358,ATIVIDADES!$A:$C,3,FALSE),"NAO CADASTRADA"))</f>
        <v/>
      </c>
      <c r="AG358" s="42"/>
      <c r="AH358" s="48"/>
      <c r="AI358" s="54" t="str">
        <f>IF(AH358="","",IFERROR(VLOOKUP(AH358,EMPRESAS!$A:$C,3,FALSE),"NAO CADASTRADA"))</f>
        <v/>
      </c>
      <c r="AJ358" s="50"/>
      <c r="AK358" s="54" t="str">
        <f>IF(AJ358="","",IFERROR(VLOOKUP(AJ358,ATIVIDADES!$A:$C,3,FALSE),"NAO CADASTRADA"))</f>
        <v/>
      </c>
      <c r="AL358" s="42"/>
    </row>
    <row r="359" spans="1:38" x14ac:dyDescent="0.25">
      <c r="A359" s="26" t="str">
        <f t="shared" si="37"/>
        <v>OK</v>
      </c>
      <c r="B359" s="29">
        <f t="shared" si="38"/>
        <v>2487914866</v>
      </c>
      <c r="C359" s="30">
        <v>42447</v>
      </c>
      <c r="D359" s="18">
        <f t="shared" si="41"/>
        <v>42430</v>
      </c>
      <c r="E359" s="19" t="str">
        <f>IF(ISERROR(VLOOKUP(C359,FERIADOS!$A:$B,1,FALSE)),IF(WEEKDAY(C359)=1,"Dom",IF(WEEKDAY(C359)=2,"Seg",IF(WEEKDAY(C359)=3,"Ter",IF(WEEKDAY(C359)=4,"Qua",IF(WEEKDAY(C359)=5,"Qui",IF(WEEKDAY(C359)=6,"Sex","Sab")))))),"Feriado")</f>
        <v>Sex</v>
      </c>
      <c r="F359" s="32"/>
      <c r="G359" s="33"/>
      <c r="H359" s="33"/>
      <c r="I359" s="33"/>
      <c r="J359" s="21" t="str">
        <f t="shared" si="39"/>
        <v/>
      </c>
      <c r="K359" s="21">
        <f t="shared" si="35"/>
        <v>0</v>
      </c>
      <c r="L359" s="21" t="str">
        <f t="shared" si="36"/>
        <v/>
      </c>
      <c r="M359" s="22" t="str">
        <f t="shared" si="40"/>
        <v/>
      </c>
      <c r="N359" s="48"/>
      <c r="O359" s="54" t="str">
        <f>IF(N359="","",IFERROR(VLOOKUP(N359,EMPRESAS!$A:$C,3,FALSE),"NAO CADASTRADA"))</f>
        <v/>
      </c>
      <c r="P359" s="50"/>
      <c r="Q359" s="54" t="str">
        <f>IF(P359="","",IFERROR(VLOOKUP(P359,ATIVIDADES!$A:$C,3,FALSE),"NAO CADASTRADA"))</f>
        <v/>
      </c>
      <c r="R359" s="42"/>
      <c r="S359" s="48"/>
      <c r="T359" s="54" t="str">
        <f>IF(S359="","",IFERROR(VLOOKUP(S359,EMPRESAS!$A:$C,3,FALSE),"NAO CADASTRADA"))</f>
        <v/>
      </c>
      <c r="U359" s="50"/>
      <c r="V359" s="54" t="str">
        <f>IF(U359="","",IFERROR(VLOOKUP(U359,ATIVIDADES!$A:$C,3,FALSE),"NAO CADASTRADA"))</f>
        <v/>
      </c>
      <c r="W359" s="42"/>
      <c r="X359" s="48"/>
      <c r="Y359" s="54" t="str">
        <f>IF(X359="","",IFERROR(VLOOKUP(X359,EMPRESAS!$A:$C,3,FALSE),"NAO CADASTRADA"))</f>
        <v/>
      </c>
      <c r="Z359" s="50"/>
      <c r="AA359" s="54" t="str">
        <f>IF(Z359="","",IFERROR(VLOOKUP(Z359,ATIVIDADES!$A:$C,3,FALSE),"NAO CADASTRADA"))</f>
        <v/>
      </c>
      <c r="AB359" s="42"/>
      <c r="AC359" s="48"/>
      <c r="AD359" s="54" t="str">
        <f>IF(AC359="","",IFERROR(VLOOKUP(AC359,EMPRESAS!$A:$C,3,FALSE),"NAO CADASTRADA"))</f>
        <v/>
      </c>
      <c r="AE359" s="50"/>
      <c r="AF359" s="54" t="str">
        <f>IF(AE359="","",IFERROR(VLOOKUP(AE359,ATIVIDADES!$A:$C,3,FALSE),"NAO CADASTRADA"))</f>
        <v/>
      </c>
      <c r="AG359" s="42"/>
      <c r="AH359" s="48"/>
      <c r="AI359" s="54" t="str">
        <f>IF(AH359="","",IFERROR(VLOOKUP(AH359,EMPRESAS!$A:$C,3,FALSE),"NAO CADASTRADA"))</f>
        <v/>
      </c>
      <c r="AJ359" s="50"/>
      <c r="AK359" s="54" t="str">
        <f>IF(AJ359="","",IFERROR(VLOOKUP(AJ359,ATIVIDADES!$A:$C,3,FALSE),"NAO CADASTRADA"))</f>
        <v/>
      </c>
      <c r="AL359" s="42"/>
    </row>
    <row r="360" spans="1:38" x14ac:dyDescent="0.25">
      <c r="A360" s="26" t="str">
        <f t="shared" si="37"/>
        <v>OK</v>
      </c>
      <c r="B360" s="29">
        <f t="shared" si="38"/>
        <v>2487914866</v>
      </c>
      <c r="C360" s="30">
        <v>42448</v>
      </c>
      <c r="D360" s="18">
        <f t="shared" si="41"/>
        <v>42430</v>
      </c>
      <c r="E360" s="19" t="str">
        <f>IF(ISERROR(VLOOKUP(C360,FERIADOS!$A:$B,1,FALSE)),IF(WEEKDAY(C360)=1,"Dom",IF(WEEKDAY(C360)=2,"Seg",IF(WEEKDAY(C360)=3,"Ter",IF(WEEKDAY(C360)=4,"Qua",IF(WEEKDAY(C360)=5,"Qui",IF(WEEKDAY(C360)=6,"Sex","Sab")))))),"Feriado")</f>
        <v>Sab</v>
      </c>
      <c r="F360" s="32"/>
      <c r="G360" s="33"/>
      <c r="H360" s="33"/>
      <c r="I360" s="33"/>
      <c r="J360" s="21" t="str">
        <f t="shared" si="39"/>
        <v/>
      </c>
      <c r="K360" s="21">
        <f t="shared" si="35"/>
        <v>0</v>
      </c>
      <c r="L360" s="21" t="str">
        <f t="shared" si="36"/>
        <v/>
      </c>
      <c r="M360" s="22" t="str">
        <f t="shared" si="40"/>
        <v/>
      </c>
      <c r="N360" s="48"/>
      <c r="O360" s="54" t="str">
        <f>IF(N360="","",IFERROR(VLOOKUP(N360,EMPRESAS!$A:$C,3,FALSE),"NAO CADASTRADA"))</f>
        <v/>
      </c>
      <c r="P360" s="50"/>
      <c r="Q360" s="54" t="str">
        <f>IF(P360="","",IFERROR(VLOOKUP(P360,ATIVIDADES!$A:$C,3,FALSE),"NAO CADASTRADA"))</f>
        <v/>
      </c>
      <c r="R360" s="42"/>
      <c r="S360" s="48"/>
      <c r="T360" s="54" t="str">
        <f>IF(S360="","",IFERROR(VLOOKUP(S360,EMPRESAS!$A:$C,3,FALSE),"NAO CADASTRADA"))</f>
        <v/>
      </c>
      <c r="U360" s="50"/>
      <c r="V360" s="54" t="str">
        <f>IF(U360="","",IFERROR(VLOOKUP(U360,ATIVIDADES!$A:$C,3,FALSE),"NAO CADASTRADA"))</f>
        <v/>
      </c>
      <c r="W360" s="42"/>
      <c r="X360" s="48"/>
      <c r="Y360" s="54" t="str">
        <f>IF(X360="","",IFERROR(VLOOKUP(X360,EMPRESAS!$A:$C,3,FALSE),"NAO CADASTRADA"))</f>
        <v/>
      </c>
      <c r="Z360" s="50"/>
      <c r="AA360" s="54" t="str">
        <f>IF(Z360="","",IFERROR(VLOOKUP(Z360,ATIVIDADES!$A:$C,3,FALSE),"NAO CADASTRADA"))</f>
        <v/>
      </c>
      <c r="AB360" s="42"/>
      <c r="AC360" s="48"/>
      <c r="AD360" s="54" t="str">
        <f>IF(AC360="","",IFERROR(VLOOKUP(AC360,EMPRESAS!$A:$C,3,FALSE),"NAO CADASTRADA"))</f>
        <v/>
      </c>
      <c r="AE360" s="50"/>
      <c r="AF360" s="54" t="str">
        <f>IF(AE360="","",IFERROR(VLOOKUP(AE360,ATIVIDADES!$A:$C,3,FALSE),"NAO CADASTRADA"))</f>
        <v/>
      </c>
      <c r="AG360" s="42"/>
      <c r="AH360" s="48"/>
      <c r="AI360" s="54" t="str">
        <f>IF(AH360="","",IFERROR(VLOOKUP(AH360,EMPRESAS!$A:$C,3,FALSE),"NAO CADASTRADA"))</f>
        <v/>
      </c>
      <c r="AJ360" s="50"/>
      <c r="AK360" s="54" t="str">
        <f>IF(AJ360="","",IFERROR(VLOOKUP(AJ360,ATIVIDADES!$A:$C,3,FALSE),"NAO CADASTRADA"))</f>
        <v/>
      </c>
      <c r="AL360" s="42"/>
    </row>
    <row r="361" spans="1:38" x14ac:dyDescent="0.25">
      <c r="A361" s="26" t="str">
        <f t="shared" si="37"/>
        <v>OK</v>
      </c>
      <c r="B361" s="29">
        <f t="shared" si="38"/>
        <v>2487914866</v>
      </c>
      <c r="C361" s="30">
        <v>42449</v>
      </c>
      <c r="D361" s="18">
        <f t="shared" si="41"/>
        <v>42430</v>
      </c>
      <c r="E361" s="19" t="str">
        <f>IF(ISERROR(VLOOKUP(C361,FERIADOS!$A:$B,1,FALSE)),IF(WEEKDAY(C361)=1,"Dom",IF(WEEKDAY(C361)=2,"Seg",IF(WEEKDAY(C361)=3,"Ter",IF(WEEKDAY(C361)=4,"Qua",IF(WEEKDAY(C361)=5,"Qui",IF(WEEKDAY(C361)=6,"Sex","Sab")))))),"Feriado")</f>
        <v>Dom</v>
      </c>
      <c r="F361" s="32"/>
      <c r="G361" s="33"/>
      <c r="H361" s="33"/>
      <c r="I361" s="33"/>
      <c r="J361" s="21" t="str">
        <f t="shared" si="39"/>
        <v/>
      </c>
      <c r="K361" s="21">
        <f t="shared" si="35"/>
        <v>0</v>
      </c>
      <c r="L361" s="21" t="str">
        <f t="shared" si="36"/>
        <v/>
      </c>
      <c r="M361" s="22" t="str">
        <f t="shared" si="40"/>
        <v/>
      </c>
      <c r="N361" s="48"/>
      <c r="O361" s="54" t="str">
        <f>IF(N361="","",IFERROR(VLOOKUP(N361,EMPRESAS!$A:$C,3,FALSE),"NAO CADASTRADA"))</f>
        <v/>
      </c>
      <c r="P361" s="50"/>
      <c r="Q361" s="54" t="str">
        <f>IF(P361="","",IFERROR(VLOOKUP(P361,ATIVIDADES!$A:$C,3,FALSE),"NAO CADASTRADA"))</f>
        <v/>
      </c>
      <c r="R361" s="42"/>
      <c r="S361" s="48"/>
      <c r="T361" s="54" t="str">
        <f>IF(S361="","",IFERROR(VLOOKUP(S361,EMPRESAS!$A:$C,3,FALSE),"NAO CADASTRADA"))</f>
        <v/>
      </c>
      <c r="U361" s="50"/>
      <c r="V361" s="54" t="str">
        <f>IF(U361="","",IFERROR(VLOOKUP(U361,ATIVIDADES!$A:$C,3,FALSE),"NAO CADASTRADA"))</f>
        <v/>
      </c>
      <c r="W361" s="42"/>
      <c r="X361" s="48"/>
      <c r="Y361" s="54" t="str">
        <f>IF(X361="","",IFERROR(VLOOKUP(X361,EMPRESAS!$A:$C,3,FALSE),"NAO CADASTRADA"))</f>
        <v/>
      </c>
      <c r="Z361" s="50"/>
      <c r="AA361" s="54" t="str">
        <f>IF(Z361="","",IFERROR(VLOOKUP(Z361,ATIVIDADES!$A:$C,3,FALSE),"NAO CADASTRADA"))</f>
        <v/>
      </c>
      <c r="AB361" s="42"/>
      <c r="AC361" s="48"/>
      <c r="AD361" s="54" t="str">
        <f>IF(AC361="","",IFERROR(VLOOKUP(AC361,EMPRESAS!$A:$C,3,FALSE),"NAO CADASTRADA"))</f>
        <v/>
      </c>
      <c r="AE361" s="50"/>
      <c r="AF361" s="54" t="str">
        <f>IF(AE361="","",IFERROR(VLOOKUP(AE361,ATIVIDADES!$A:$C,3,FALSE),"NAO CADASTRADA"))</f>
        <v/>
      </c>
      <c r="AG361" s="42"/>
      <c r="AH361" s="48"/>
      <c r="AI361" s="54" t="str">
        <f>IF(AH361="","",IFERROR(VLOOKUP(AH361,EMPRESAS!$A:$C,3,FALSE),"NAO CADASTRADA"))</f>
        <v/>
      </c>
      <c r="AJ361" s="50"/>
      <c r="AK361" s="54" t="str">
        <f>IF(AJ361="","",IFERROR(VLOOKUP(AJ361,ATIVIDADES!$A:$C,3,FALSE),"NAO CADASTRADA"))</f>
        <v/>
      </c>
      <c r="AL361" s="42"/>
    </row>
    <row r="362" spans="1:38" x14ac:dyDescent="0.25">
      <c r="A362" s="26" t="str">
        <f t="shared" si="37"/>
        <v>OK</v>
      </c>
      <c r="B362" s="29">
        <f t="shared" si="38"/>
        <v>2487914866</v>
      </c>
      <c r="C362" s="30">
        <v>42450</v>
      </c>
      <c r="D362" s="18">
        <f t="shared" si="41"/>
        <v>42430</v>
      </c>
      <c r="E362" s="19" t="str">
        <f>IF(ISERROR(VLOOKUP(C362,FERIADOS!$A:$B,1,FALSE)),IF(WEEKDAY(C362)=1,"Dom",IF(WEEKDAY(C362)=2,"Seg",IF(WEEKDAY(C362)=3,"Ter",IF(WEEKDAY(C362)=4,"Qua",IF(WEEKDAY(C362)=5,"Qui",IF(WEEKDAY(C362)=6,"Sex","Sab")))))),"Feriado")</f>
        <v>Seg</v>
      </c>
      <c r="F362" s="32"/>
      <c r="G362" s="33"/>
      <c r="H362" s="33"/>
      <c r="I362" s="33"/>
      <c r="J362" s="21" t="str">
        <f t="shared" si="39"/>
        <v/>
      </c>
      <c r="K362" s="21">
        <f t="shared" si="35"/>
        <v>0</v>
      </c>
      <c r="L362" s="21" t="str">
        <f t="shared" si="36"/>
        <v/>
      </c>
      <c r="M362" s="22" t="str">
        <f t="shared" si="40"/>
        <v/>
      </c>
      <c r="N362" s="48"/>
      <c r="O362" s="54" t="str">
        <f>IF(N362="","",IFERROR(VLOOKUP(N362,EMPRESAS!$A:$C,3,FALSE),"NAO CADASTRADA"))</f>
        <v/>
      </c>
      <c r="P362" s="50"/>
      <c r="Q362" s="54" t="str">
        <f>IF(P362="","",IFERROR(VLOOKUP(P362,ATIVIDADES!$A:$C,3,FALSE),"NAO CADASTRADA"))</f>
        <v/>
      </c>
      <c r="R362" s="42"/>
      <c r="S362" s="48"/>
      <c r="T362" s="54" t="str">
        <f>IF(S362="","",IFERROR(VLOOKUP(S362,EMPRESAS!$A:$C,3,FALSE),"NAO CADASTRADA"))</f>
        <v/>
      </c>
      <c r="U362" s="50"/>
      <c r="V362" s="54" t="str">
        <f>IF(U362="","",IFERROR(VLOOKUP(U362,ATIVIDADES!$A:$C,3,FALSE),"NAO CADASTRADA"))</f>
        <v/>
      </c>
      <c r="W362" s="42"/>
      <c r="X362" s="48"/>
      <c r="Y362" s="54" t="str">
        <f>IF(X362="","",IFERROR(VLOOKUP(X362,EMPRESAS!$A:$C,3,FALSE),"NAO CADASTRADA"))</f>
        <v/>
      </c>
      <c r="Z362" s="50"/>
      <c r="AA362" s="54" t="str">
        <f>IF(Z362="","",IFERROR(VLOOKUP(Z362,ATIVIDADES!$A:$C,3,FALSE),"NAO CADASTRADA"))</f>
        <v/>
      </c>
      <c r="AB362" s="42"/>
      <c r="AC362" s="48"/>
      <c r="AD362" s="54" t="str">
        <f>IF(AC362="","",IFERROR(VLOOKUP(AC362,EMPRESAS!$A:$C,3,FALSE),"NAO CADASTRADA"))</f>
        <v/>
      </c>
      <c r="AE362" s="50"/>
      <c r="AF362" s="54" t="str">
        <f>IF(AE362="","",IFERROR(VLOOKUP(AE362,ATIVIDADES!$A:$C,3,FALSE),"NAO CADASTRADA"))</f>
        <v/>
      </c>
      <c r="AG362" s="42"/>
      <c r="AH362" s="48"/>
      <c r="AI362" s="54" t="str">
        <f>IF(AH362="","",IFERROR(VLOOKUP(AH362,EMPRESAS!$A:$C,3,FALSE),"NAO CADASTRADA"))</f>
        <v/>
      </c>
      <c r="AJ362" s="50"/>
      <c r="AK362" s="54" t="str">
        <f>IF(AJ362="","",IFERROR(VLOOKUP(AJ362,ATIVIDADES!$A:$C,3,FALSE),"NAO CADASTRADA"))</f>
        <v/>
      </c>
      <c r="AL362" s="42"/>
    </row>
    <row r="363" spans="1:38" x14ac:dyDescent="0.25">
      <c r="A363" s="26" t="str">
        <f t="shared" si="37"/>
        <v>OK</v>
      </c>
      <c r="B363" s="29">
        <f t="shared" si="38"/>
        <v>2487914866</v>
      </c>
      <c r="C363" s="30">
        <v>42451</v>
      </c>
      <c r="D363" s="18">
        <f t="shared" si="41"/>
        <v>42430</v>
      </c>
      <c r="E363" s="19" t="str">
        <f>IF(ISERROR(VLOOKUP(C363,FERIADOS!$A:$B,1,FALSE)),IF(WEEKDAY(C363)=1,"Dom",IF(WEEKDAY(C363)=2,"Seg",IF(WEEKDAY(C363)=3,"Ter",IF(WEEKDAY(C363)=4,"Qua",IF(WEEKDAY(C363)=5,"Qui",IF(WEEKDAY(C363)=6,"Sex","Sab")))))),"Feriado")</f>
        <v>Ter</v>
      </c>
      <c r="F363" s="32"/>
      <c r="G363" s="33"/>
      <c r="H363" s="33"/>
      <c r="I363" s="33"/>
      <c r="J363" s="21" t="str">
        <f t="shared" si="39"/>
        <v/>
      </c>
      <c r="K363" s="21">
        <f t="shared" si="35"/>
        <v>0</v>
      </c>
      <c r="L363" s="21" t="str">
        <f t="shared" si="36"/>
        <v/>
      </c>
      <c r="M363" s="22" t="str">
        <f t="shared" si="40"/>
        <v/>
      </c>
      <c r="N363" s="48"/>
      <c r="O363" s="54" t="str">
        <f>IF(N363="","",IFERROR(VLOOKUP(N363,EMPRESAS!$A:$C,3,FALSE),"NAO CADASTRADA"))</f>
        <v/>
      </c>
      <c r="P363" s="50"/>
      <c r="Q363" s="54" t="str">
        <f>IF(P363="","",IFERROR(VLOOKUP(P363,ATIVIDADES!$A:$C,3,FALSE),"NAO CADASTRADA"))</f>
        <v/>
      </c>
      <c r="R363" s="42"/>
      <c r="S363" s="48"/>
      <c r="T363" s="54" t="str">
        <f>IF(S363="","",IFERROR(VLOOKUP(S363,EMPRESAS!$A:$C,3,FALSE),"NAO CADASTRADA"))</f>
        <v/>
      </c>
      <c r="U363" s="50"/>
      <c r="V363" s="54" t="str">
        <f>IF(U363="","",IFERROR(VLOOKUP(U363,ATIVIDADES!$A:$C,3,FALSE),"NAO CADASTRADA"))</f>
        <v/>
      </c>
      <c r="W363" s="42"/>
      <c r="X363" s="48"/>
      <c r="Y363" s="54" t="str">
        <f>IF(X363="","",IFERROR(VLOOKUP(X363,EMPRESAS!$A:$C,3,FALSE),"NAO CADASTRADA"))</f>
        <v/>
      </c>
      <c r="Z363" s="50"/>
      <c r="AA363" s="54" t="str">
        <f>IF(Z363="","",IFERROR(VLOOKUP(Z363,ATIVIDADES!$A:$C,3,FALSE),"NAO CADASTRADA"))</f>
        <v/>
      </c>
      <c r="AB363" s="42"/>
      <c r="AC363" s="48"/>
      <c r="AD363" s="54" t="str">
        <f>IF(AC363="","",IFERROR(VLOOKUP(AC363,EMPRESAS!$A:$C,3,FALSE),"NAO CADASTRADA"))</f>
        <v/>
      </c>
      <c r="AE363" s="50"/>
      <c r="AF363" s="54" t="str">
        <f>IF(AE363="","",IFERROR(VLOOKUP(AE363,ATIVIDADES!$A:$C,3,FALSE),"NAO CADASTRADA"))</f>
        <v/>
      </c>
      <c r="AG363" s="42"/>
      <c r="AH363" s="48"/>
      <c r="AI363" s="54" t="str">
        <f>IF(AH363="","",IFERROR(VLOOKUP(AH363,EMPRESAS!$A:$C,3,FALSE),"NAO CADASTRADA"))</f>
        <v/>
      </c>
      <c r="AJ363" s="50"/>
      <c r="AK363" s="54" t="str">
        <f>IF(AJ363="","",IFERROR(VLOOKUP(AJ363,ATIVIDADES!$A:$C,3,FALSE),"NAO CADASTRADA"))</f>
        <v/>
      </c>
      <c r="AL363" s="42"/>
    </row>
    <row r="364" spans="1:38" x14ac:dyDescent="0.25">
      <c r="A364" s="26" t="str">
        <f t="shared" si="37"/>
        <v>OK</v>
      </c>
      <c r="B364" s="29">
        <f t="shared" si="38"/>
        <v>2487914866</v>
      </c>
      <c r="C364" s="30">
        <v>42452</v>
      </c>
      <c r="D364" s="18">
        <f t="shared" si="41"/>
        <v>42430</v>
      </c>
      <c r="E364" s="19" t="str">
        <f>IF(ISERROR(VLOOKUP(C364,FERIADOS!$A:$B,1,FALSE)),IF(WEEKDAY(C364)=1,"Dom",IF(WEEKDAY(C364)=2,"Seg",IF(WEEKDAY(C364)=3,"Ter",IF(WEEKDAY(C364)=4,"Qua",IF(WEEKDAY(C364)=5,"Qui",IF(WEEKDAY(C364)=6,"Sex","Sab")))))),"Feriado")</f>
        <v>Qua</v>
      </c>
      <c r="F364" s="32"/>
      <c r="G364" s="33"/>
      <c r="H364" s="33"/>
      <c r="I364" s="33"/>
      <c r="J364" s="21" t="str">
        <f t="shared" si="39"/>
        <v/>
      </c>
      <c r="K364" s="21">
        <f t="shared" si="35"/>
        <v>0</v>
      </c>
      <c r="L364" s="21" t="str">
        <f t="shared" si="36"/>
        <v/>
      </c>
      <c r="M364" s="22" t="str">
        <f t="shared" si="40"/>
        <v/>
      </c>
      <c r="N364" s="48"/>
      <c r="O364" s="54" t="str">
        <f>IF(N364="","",IFERROR(VLOOKUP(N364,EMPRESAS!$A:$C,3,FALSE),"NAO CADASTRADA"))</f>
        <v/>
      </c>
      <c r="P364" s="50"/>
      <c r="Q364" s="54" t="str">
        <f>IF(P364="","",IFERROR(VLOOKUP(P364,ATIVIDADES!$A:$C,3,FALSE),"NAO CADASTRADA"))</f>
        <v/>
      </c>
      <c r="R364" s="42"/>
      <c r="S364" s="48"/>
      <c r="T364" s="54" t="str">
        <f>IF(S364="","",IFERROR(VLOOKUP(S364,EMPRESAS!$A:$C,3,FALSE),"NAO CADASTRADA"))</f>
        <v/>
      </c>
      <c r="U364" s="50"/>
      <c r="V364" s="54" t="str">
        <f>IF(U364="","",IFERROR(VLOOKUP(U364,ATIVIDADES!$A:$C,3,FALSE),"NAO CADASTRADA"))</f>
        <v/>
      </c>
      <c r="W364" s="42"/>
      <c r="X364" s="48"/>
      <c r="Y364" s="54" t="str">
        <f>IF(X364="","",IFERROR(VLOOKUP(X364,EMPRESAS!$A:$C,3,FALSE),"NAO CADASTRADA"))</f>
        <v/>
      </c>
      <c r="Z364" s="50"/>
      <c r="AA364" s="54" t="str">
        <f>IF(Z364="","",IFERROR(VLOOKUP(Z364,ATIVIDADES!$A:$C,3,FALSE),"NAO CADASTRADA"))</f>
        <v/>
      </c>
      <c r="AB364" s="42"/>
      <c r="AC364" s="48"/>
      <c r="AD364" s="54" t="str">
        <f>IF(AC364="","",IFERROR(VLOOKUP(AC364,EMPRESAS!$A:$C,3,FALSE),"NAO CADASTRADA"))</f>
        <v/>
      </c>
      <c r="AE364" s="50"/>
      <c r="AF364" s="54" t="str">
        <f>IF(AE364="","",IFERROR(VLOOKUP(AE364,ATIVIDADES!$A:$C,3,FALSE),"NAO CADASTRADA"))</f>
        <v/>
      </c>
      <c r="AG364" s="42"/>
      <c r="AH364" s="48"/>
      <c r="AI364" s="54" t="str">
        <f>IF(AH364="","",IFERROR(VLOOKUP(AH364,EMPRESAS!$A:$C,3,FALSE),"NAO CADASTRADA"))</f>
        <v/>
      </c>
      <c r="AJ364" s="50"/>
      <c r="AK364" s="54" t="str">
        <f>IF(AJ364="","",IFERROR(VLOOKUP(AJ364,ATIVIDADES!$A:$C,3,FALSE),"NAO CADASTRADA"))</f>
        <v/>
      </c>
      <c r="AL364" s="42"/>
    </row>
    <row r="365" spans="1:38" x14ac:dyDescent="0.25">
      <c r="A365" s="26" t="str">
        <f t="shared" si="37"/>
        <v>OK</v>
      </c>
      <c r="B365" s="29">
        <f t="shared" si="38"/>
        <v>2487914866</v>
      </c>
      <c r="C365" s="30">
        <v>42453</v>
      </c>
      <c r="D365" s="18">
        <f t="shared" si="41"/>
        <v>42430</v>
      </c>
      <c r="E365" s="19" t="str">
        <f>IF(ISERROR(VLOOKUP(C365,FERIADOS!$A:$B,1,FALSE)),IF(WEEKDAY(C365)=1,"Dom",IF(WEEKDAY(C365)=2,"Seg",IF(WEEKDAY(C365)=3,"Ter",IF(WEEKDAY(C365)=4,"Qua",IF(WEEKDAY(C365)=5,"Qui",IF(WEEKDAY(C365)=6,"Sex","Sab")))))),"Feriado")</f>
        <v>Qui</v>
      </c>
      <c r="F365" s="32"/>
      <c r="G365" s="33"/>
      <c r="H365" s="33"/>
      <c r="I365" s="33"/>
      <c r="J365" s="21" t="str">
        <f t="shared" si="39"/>
        <v/>
      </c>
      <c r="K365" s="21">
        <f t="shared" si="35"/>
        <v>0</v>
      </c>
      <c r="L365" s="21" t="str">
        <f t="shared" si="36"/>
        <v/>
      </c>
      <c r="M365" s="22" t="str">
        <f t="shared" si="40"/>
        <v/>
      </c>
      <c r="N365" s="48"/>
      <c r="O365" s="54" t="str">
        <f>IF(N365="","",IFERROR(VLOOKUP(N365,EMPRESAS!$A:$C,3,FALSE),"NAO CADASTRADA"))</f>
        <v/>
      </c>
      <c r="P365" s="50"/>
      <c r="Q365" s="54" t="str">
        <f>IF(P365="","",IFERROR(VLOOKUP(P365,ATIVIDADES!$A:$C,3,FALSE),"NAO CADASTRADA"))</f>
        <v/>
      </c>
      <c r="R365" s="42"/>
      <c r="S365" s="48"/>
      <c r="T365" s="54" t="str">
        <f>IF(S365="","",IFERROR(VLOOKUP(S365,EMPRESAS!$A:$C,3,FALSE),"NAO CADASTRADA"))</f>
        <v/>
      </c>
      <c r="U365" s="50"/>
      <c r="V365" s="54" t="str">
        <f>IF(U365="","",IFERROR(VLOOKUP(U365,ATIVIDADES!$A:$C,3,FALSE),"NAO CADASTRADA"))</f>
        <v/>
      </c>
      <c r="W365" s="42"/>
      <c r="X365" s="48"/>
      <c r="Y365" s="54" t="str">
        <f>IF(X365="","",IFERROR(VLOOKUP(X365,EMPRESAS!$A:$C,3,FALSE),"NAO CADASTRADA"))</f>
        <v/>
      </c>
      <c r="Z365" s="50"/>
      <c r="AA365" s="54" t="str">
        <f>IF(Z365="","",IFERROR(VLOOKUP(Z365,ATIVIDADES!$A:$C,3,FALSE),"NAO CADASTRADA"))</f>
        <v/>
      </c>
      <c r="AB365" s="42"/>
      <c r="AC365" s="48"/>
      <c r="AD365" s="54" t="str">
        <f>IF(AC365="","",IFERROR(VLOOKUP(AC365,EMPRESAS!$A:$C,3,FALSE),"NAO CADASTRADA"))</f>
        <v/>
      </c>
      <c r="AE365" s="50"/>
      <c r="AF365" s="54" t="str">
        <f>IF(AE365="","",IFERROR(VLOOKUP(AE365,ATIVIDADES!$A:$C,3,FALSE),"NAO CADASTRADA"))</f>
        <v/>
      </c>
      <c r="AG365" s="42"/>
      <c r="AH365" s="48"/>
      <c r="AI365" s="54" t="str">
        <f>IF(AH365="","",IFERROR(VLOOKUP(AH365,EMPRESAS!$A:$C,3,FALSE),"NAO CADASTRADA"))</f>
        <v/>
      </c>
      <c r="AJ365" s="50"/>
      <c r="AK365" s="54" t="str">
        <f>IF(AJ365="","",IFERROR(VLOOKUP(AJ365,ATIVIDADES!$A:$C,3,FALSE),"NAO CADASTRADA"))</f>
        <v/>
      </c>
      <c r="AL365" s="42"/>
    </row>
    <row r="366" spans="1:38" x14ac:dyDescent="0.25">
      <c r="A366" s="26" t="str">
        <f t="shared" si="37"/>
        <v>OK</v>
      </c>
      <c r="B366" s="29">
        <f t="shared" si="38"/>
        <v>2487914866</v>
      </c>
      <c r="C366" s="30">
        <v>42454</v>
      </c>
      <c r="D366" s="18">
        <f t="shared" si="41"/>
        <v>42430</v>
      </c>
      <c r="E366" s="19" t="str">
        <f>IF(ISERROR(VLOOKUP(C366,FERIADOS!$A:$B,1,FALSE)),IF(WEEKDAY(C366)=1,"Dom",IF(WEEKDAY(C366)=2,"Seg",IF(WEEKDAY(C366)=3,"Ter",IF(WEEKDAY(C366)=4,"Qua",IF(WEEKDAY(C366)=5,"Qui",IF(WEEKDAY(C366)=6,"Sex","Sab")))))),"Feriado")</f>
        <v>Feriado</v>
      </c>
      <c r="F366" s="32"/>
      <c r="G366" s="33"/>
      <c r="H366" s="33"/>
      <c r="I366" s="33"/>
      <c r="J366" s="21" t="str">
        <f t="shared" si="39"/>
        <v/>
      </c>
      <c r="K366" s="21">
        <f t="shared" si="35"/>
        <v>0</v>
      </c>
      <c r="L366" s="21" t="str">
        <f t="shared" si="36"/>
        <v/>
      </c>
      <c r="M366" s="22" t="str">
        <f t="shared" si="40"/>
        <v/>
      </c>
      <c r="N366" s="48"/>
      <c r="O366" s="54" t="str">
        <f>IF(N366="","",IFERROR(VLOOKUP(N366,EMPRESAS!$A:$C,3,FALSE),"NAO CADASTRADA"))</f>
        <v/>
      </c>
      <c r="P366" s="50"/>
      <c r="Q366" s="54" t="str">
        <f>IF(P366="","",IFERROR(VLOOKUP(P366,ATIVIDADES!$A:$C,3,FALSE),"NAO CADASTRADA"))</f>
        <v/>
      </c>
      <c r="R366" s="42"/>
      <c r="S366" s="48"/>
      <c r="T366" s="54" t="str">
        <f>IF(S366="","",IFERROR(VLOOKUP(S366,EMPRESAS!$A:$C,3,FALSE),"NAO CADASTRADA"))</f>
        <v/>
      </c>
      <c r="U366" s="50"/>
      <c r="V366" s="54" t="str">
        <f>IF(U366="","",IFERROR(VLOOKUP(U366,ATIVIDADES!$A:$C,3,FALSE),"NAO CADASTRADA"))</f>
        <v/>
      </c>
      <c r="W366" s="42"/>
      <c r="X366" s="48"/>
      <c r="Y366" s="54" t="str">
        <f>IF(X366="","",IFERROR(VLOOKUP(X366,EMPRESAS!$A:$C,3,FALSE),"NAO CADASTRADA"))</f>
        <v/>
      </c>
      <c r="Z366" s="50"/>
      <c r="AA366" s="54" t="str">
        <f>IF(Z366="","",IFERROR(VLOOKUP(Z366,ATIVIDADES!$A:$C,3,FALSE),"NAO CADASTRADA"))</f>
        <v/>
      </c>
      <c r="AB366" s="42"/>
      <c r="AC366" s="48"/>
      <c r="AD366" s="54" t="str">
        <f>IF(AC366="","",IFERROR(VLOOKUP(AC366,EMPRESAS!$A:$C,3,FALSE),"NAO CADASTRADA"))</f>
        <v/>
      </c>
      <c r="AE366" s="50"/>
      <c r="AF366" s="54" t="str">
        <f>IF(AE366="","",IFERROR(VLOOKUP(AE366,ATIVIDADES!$A:$C,3,FALSE),"NAO CADASTRADA"))</f>
        <v/>
      </c>
      <c r="AG366" s="42"/>
      <c r="AH366" s="48"/>
      <c r="AI366" s="54" t="str">
        <f>IF(AH366="","",IFERROR(VLOOKUP(AH366,EMPRESAS!$A:$C,3,FALSE),"NAO CADASTRADA"))</f>
        <v/>
      </c>
      <c r="AJ366" s="50"/>
      <c r="AK366" s="54" t="str">
        <f>IF(AJ366="","",IFERROR(VLOOKUP(AJ366,ATIVIDADES!$A:$C,3,FALSE),"NAO CADASTRADA"))</f>
        <v/>
      </c>
      <c r="AL366" s="42"/>
    </row>
    <row r="367" spans="1:38" x14ac:dyDescent="0.25">
      <c r="A367" s="26" t="str">
        <f t="shared" si="37"/>
        <v>OK</v>
      </c>
      <c r="B367" s="29">
        <f t="shared" si="38"/>
        <v>2487914866</v>
      </c>
      <c r="C367" s="30">
        <v>42455</v>
      </c>
      <c r="D367" s="18">
        <f t="shared" si="41"/>
        <v>42430</v>
      </c>
      <c r="E367" s="19" t="str">
        <f>IF(ISERROR(VLOOKUP(C367,FERIADOS!$A:$B,1,FALSE)),IF(WEEKDAY(C367)=1,"Dom",IF(WEEKDAY(C367)=2,"Seg",IF(WEEKDAY(C367)=3,"Ter",IF(WEEKDAY(C367)=4,"Qua",IF(WEEKDAY(C367)=5,"Qui",IF(WEEKDAY(C367)=6,"Sex","Sab")))))),"Feriado")</f>
        <v>Sab</v>
      </c>
      <c r="F367" s="32"/>
      <c r="G367" s="33"/>
      <c r="H367" s="33"/>
      <c r="I367" s="33"/>
      <c r="J367" s="21" t="str">
        <f t="shared" si="39"/>
        <v/>
      </c>
      <c r="K367" s="21">
        <f t="shared" si="35"/>
        <v>0</v>
      </c>
      <c r="L367" s="21" t="str">
        <f t="shared" si="36"/>
        <v/>
      </c>
      <c r="M367" s="22" t="str">
        <f t="shared" si="40"/>
        <v/>
      </c>
      <c r="N367" s="48"/>
      <c r="O367" s="54" t="str">
        <f>IF(N367="","",IFERROR(VLOOKUP(N367,EMPRESAS!$A:$C,3,FALSE),"NAO CADASTRADA"))</f>
        <v/>
      </c>
      <c r="P367" s="50"/>
      <c r="Q367" s="54" t="str">
        <f>IF(P367="","",IFERROR(VLOOKUP(P367,ATIVIDADES!$A:$C,3,FALSE),"NAO CADASTRADA"))</f>
        <v/>
      </c>
      <c r="R367" s="42"/>
      <c r="S367" s="48"/>
      <c r="T367" s="54" t="str">
        <f>IF(S367="","",IFERROR(VLOOKUP(S367,EMPRESAS!$A:$C,3,FALSE),"NAO CADASTRADA"))</f>
        <v/>
      </c>
      <c r="U367" s="50"/>
      <c r="V367" s="54" t="str">
        <f>IF(U367="","",IFERROR(VLOOKUP(U367,ATIVIDADES!$A:$C,3,FALSE),"NAO CADASTRADA"))</f>
        <v/>
      </c>
      <c r="W367" s="42"/>
      <c r="X367" s="48"/>
      <c r="Y367" s="54" t="str">
        <f>IF(X367="","",IFERROR(VLOOKUP(X367,EMPRESAS!$A:$C,3,FALSE),"NAO CADASTRADA"))</f>
        <v/>
      </c>
      <c r="Z367" s="50"/>
      <c r="AA367" s="54" t="str">
        <f>IF(Z367="","",IFERROR(VLOOKUP(Z367,ATIVIDADES!$A:$C,3,FALSE),"NAO CADASTRADA"))</f>
        <v/>
      </c>
      <c r="AB367" s="42"/>
      <c r="AC367" s="48"/>
      <c r="AD367" s="54" t="str">
        <f>IF(AC367="","",IFERROR(VLOOKUP(AC367,EMPRESAS!$A:$C,3,FALSE),"NAO CADASTRADA"))</f>
        <v/>
      </c>
      <c r="AE367" s="50"/>
      <c r="AF367" s="54" t="str">
        <f>IF(AE367="","",IFERROR(VLOOKUP(AE367,ATIVIDADES!$A:$C,3,FALSE),"NAO CADASTRADA"))</f>
        <v/>
      </c>
      <c r="AG367" s="42"/>
      <c r="AH367" s="48"/>
      <c r="AI367" s="54" t="str">
        <f>IF(AH367="","",IFERROR(VLOOKUP(AH367,EMPRESAS!$A:$C,3,FALSE),"NAO CADASTRADA"))</f>
        <v/>
      </c>
      <c r="AJ367" s="50"/>
      <c r="AK367" s="54" t="str">
        <f>IF(AJ367="","",IFERROR(VLOOKUP(AJ367,ATIVIDADES!$A:$C,3,FALSE),"NAO CADASTRADA"))</f>
        <v/>
      </c>
      <c r="AL367" s="42"/>
    </row>
    <row r="368" spans="1:38" x14ac:dyDescent="0.25">
      <c r="A368" s="26" t="str">
        <f t="shared" si="37"/>
        <v>OK</v>
      </c>
      <c r="B368" s="29">
        <f t="shared" si="38"/>
        <v>2487914866</v>
      </c>
      <c r="C368" s="30">
        <v>42456</v>
      </c>
      <c r="D368" s="18">
        <f t="shared" si="41"/>
        <v>42430</v>
      </c>
      <c r="E368" s="19" t="str">
        <f>IF(ISERROR(VLOOKUP(C368,FERIADOS!$A:$B,1,FALSE)),IF(WEEKDAY(C368)=1,"Dom",IF(WEEKDAY(C368)=2,"Seg",IF(WEEKDAY(C368)=3,"Ter",IF(WEEKDAY(C368)=4,"Qua",IF(WEEKDAY(C368)=5,"Qui",IF(WEEKDAY(C368)=6,"Sex","Sab")))))),"Feriado")</f>
        <v>Dom</v>
      </c>
      <c r="F368" s="32"/>
      <c r="G368" s="33"/>
      <c r="H368" s="33"/>
      <c r="I368" s="33"/>
      <c r="J368" s="21" t="str">
        <f t="shared" si="39"/>
        <v/>
      </c>
      <c r="K368" s="21">
        <f t="shared" si="35"/>
        <v>0</v>
      </c>
      <c r="L368" s="21" t="str">
        <f t="shared" si="36"/>
        <v/>
      </c>
      <c r="M368" s="22" t="str">
        <f t="shared" si="40"/>
        <v/>
      </c>
      <c r="N368" s="48"/>
      <c r="O368" s="54" t="str">
        <f>IF(N368="","",IFERROR(VLOOKUP(N368,EMPRESAS!$A:$C,3,FALSE),"NAO CADASTRADA"))</f>
        <v/>
      </c>
      <c r="P368" s="50"/>
      <c r="Q368" s="54" t="str">
        <f>IF(P368="","",IFERROR(VLOOKUP(P368,ATIVIDADES!$A:$C,3,FALSE),"NAO CADASTRADA"))</f>
        <v/>
      </c>
      <c r="R368" s="42"/>
      <c r="S368" s="48"/>
      <c r="T368" s="54" t="str">
        <f>IF(S368="","",IFERROR(VLOOKUP(S368,EMPRESAS!$A:$C,3,FALSE),"NAO CADASTRADA"))</f>
        <v/>
      </c>
      <c r="U368" s="50"/>
      <c r="V368" s="54" t="str">
        <f>IF(U368="","",IFERROR(VLOOKUP(U368,ATIVIDADES!$A:$C,3,FALSE),"NAO CADASTRADA"))</f>
        <v/>
      </c>
      <c r="W368" s="42"/>
      <c r="X368" s="48"/>
      <c r="Y368" s="54" t="str">
        <f>IF(X368="","",IFERROR(VLOOKUP(X368,EMPRESAS!$A:$C,3,FALSE),"NAO CADASTRADA"))</f>
        <v/>
      </c>
      <c r="Z368" s="50"/>
      <c r="AA368" s="54" t="str">
        <f>IF(Z368="","",IFERROR(VLOOKUP(Z368,ATIVIDADES!$A:$C,3,FALSE),"NAO CADASTRADA"))</f>
        <v/>
      </c>
      <c r="AB368" s="42"/>
      <c r="AC368" s="48"/>
      <c r="AD368" s="54" t="str">
        <f>IF(AC368="","",IFERROR(VLOOKUP(AC368,EMPRESAS!$A:$C,3,FALSE),"NAO CADASTRADA"))</f>
        <v/>
      </c>
      <c r="AE368" s="50"/>
      <c r="AF368" s="54" t="str">
        <f>IF(AE368="","",IFERROR(VLOOKUP(AE368,ATIVIDADES!$A:$C,3,FALSE),"NAO CADASTRADA"))</f>
        <v/>
      </c>
      <c r="AG368" s="42"/>
      <c r="AH368" s="48"/>
      <c r="AI368" s="54" t="str">
        <f>IF(AH368="","",IFERROR(VLOOKUP(AH368,EMPRESAS!$A:$C,3,FALSE),"NAO CADASTRADA"))</f>
        <v/>
      </c>
      <c r="AJ368" s="50"/>
      <c r="AK368" s="54" t="str">
        <f>IF(AJ368="","",IFERROR(VLOOKUP(AJ368,ATIVIDADES!$A:$C,3,FALSE),"NAO CADASTRADA"))</f>
        <v/>
      </c>
      <c r="AL368" s="42"/>
    </row>
    <row r="369" spans="1:38" x14ac:dyDescent="0.25">
      <c r="A369" s="26" t="str">
        <f t="shared" si="37"/>
        <v>OK</v>
      </c>
      <c r="B369" s="29">
        <f t="shared" si="38"/>
        <v>2487914866</v>
      </c>
      <c r="C369" s="30">
        <v>42457</v>
      </c>
      <c r="D369" s="18">
        <f t="shared" si="41"/>
        <v>42430</v>
      </c>
      <c r="E369" s="19" t="str">
        <f>IF(ISERROR(VLOOKUP(C369,FERIADOS!$A:$B,1,FALSE)),IF(WEEKDAY(C369)=1,"Dom",IF(WEEKDAY(C369)=2,"Seg",IF(WEEKDAY(C369)=3,"Ter",IF(WEEKDAY(C369)=4,"Qua",IF(WEEKDAY(C369)=5,"Qui",IF(WEEKDAY(C369)=6,"Sex","Sab")))))),"Feriado")</f>
        <v>Seg</v>
      </c>
      <c r="F369" s="32"/>
      <c r="G369" s="33"/>
      <c r="H369" s="33"/>
      <c r="I369" s="33"/>
      <c r="J369" s="21" t="str">
        <f t="shared" si="39"/>
        <v/>
      </c>
      <c r="K369" s="21">
        <f t="shared" si="35"/>
        <v>0</v>
      </c>
      <c r="L369" s="21" t="str">
        <f t="shared" si="36"/>
        <v/>
      </c>
      <c r="M369" s="22" t="str">
        <f t="shared" si="40"/>
        <v/>
      </c>
      <c r="N369" s="48"/>
      <c r="O369" s="54" t="str">
        <f>IF(N369="","",IFERROR(VLOOKUP(N369,EMPRESAS!$A:$C,3,FALSE),"NAO CADASTRADA"))</f>
        <v/>
      </c>
      <c r="P369" s="50"/>
      <c r="Q369" s="54" t="str">
        <f>IF(P369="","",IFERROR(VLOOKUP(P369,ATIVIDADES!$A:$C,3,FALSE),"NAO CADASTRADA"))</f>
        <v/>
      </c>
      <c r="R369" s="42"/>
      <c r="S369" s="48"/>
      <c r="T369" s="54" t="str">
        <f>IF(S369="","",IFERROR(VLOOKUP(S369,EMPRESAS!$A:$C,3,FALSE),"NAO CADASTRADA"))</f>
        <v/>
      </c>
      <c r="U369" s="50"/>
      <c r="V369" s="54" t="str">
        <f>IF(U369="","",IFERROR(VLOOKUP(U369,ATIVIDADES!$A:$C,3,FALSE),"NAO CADASTRADA"))</f>
        <v/>
      </c>
      <c r="W369" s="42"/>
      <c r="X369" s="48"/>
      <c r="Y369" s="54" t="str">
        <f>IF(X369="","",IFERROR(VLOOKUP(X369,EMPRESAS!$A:$C,3,FALSE),"NAO CADASTRADA"))</f>
        <v/>
      </c>
      <c r="Z369" s="50"/>
      <c r="AA369" s="54" t="str">
        <f>IF(Z369="","",IFERROR(VLOOKUP(Z369,ATIVIDADES!$A:$C,3,FALSE),"NAO CADASTRADA"))</f>
        <v/>
      </c>
      <c r="AB369" s="42"/>
      <c r="AC369" s="48"/>
      <c r="AD369" s="54" t="str">
        <f>IF(AC369="","",IFERROR(VLOOKUP(AC369,EMPRESAS!$A:$C,3,FALSE),"NAO CADASTRADA"))</f>
        <v/>
      </c>
      <c r="AE369" s="50"/>
      <c r="AF369" s="54" t="str">
        <f>IF(AE369="","",IFERROR(VLOOKUP(AE369,ATIVIDADES!$A:$C,3,FALSE),"NAO CADASTRADA"))</f>
        <v/>
      </c>
      <c r="AG369" s="42"/>
      <c r="AH369" s="48"/>
      <c r="AI369" s="54" t="str">
        <f>IF(AH369="","",IFERROR(VLOOKUP(AH369,EMPRESAS!$A:$C,3,FALSE),"NAO CADASTRADA"))</f>
        <v/>
      </c>
      <c r="AJ369" s="50"/>
      <c r="AK369" s="54" t="str">
        <f>IF(AJ369="","",IFERROR(VLOOKUP(AJ369,ATIVIDADES!$A:$C,3,FALSE),"NAO CADASTRADA"))</f>
        <v/>
      </c>
      <c r="AL369" s="42"/>
    </row>
    <row r="370" spans="1:38" x14ac:dyDescent="0.25">
      <c r="A370" s="26" t="str">
        <f t="shared" si="37"/>
        <v>OK</v>
      </c>
      <c r="B370" s="29">
        <f t="shared" si="38"/>
        <v>2487914866</v>
      </c>
      <c r="C370" s="30">
        <v>42458</v>
      </c>
      <c r="D370" s="18">
        <f t="shared" si="41"/>
        <v>42430</v>
      </c>
      <c r="E370" s="19" t="str">
        <f>IF(ISERROR(VLOOKUP(C370,FERIADOS!$A:$B,1,FALSE)),IF(WEEKDAY(C370)=1,"Dom",IF(WEEKDAY(C370)=2,"Seg",IF(WEEKDAY(C370)=3,"Ter",IF(WEEKDAY(C370)=4,"Qua",IF(WEEKDAY(C370)=5,"Qui",IF(WEEKDAY(C370)=6,"Sex","Sab")))))),"Feriado")</f>
        <v>Ter</v>
      </c>
      <c r="F370" s="32"/>
      <c r="G370" s="33"/>
      <c r="H370" s="33"/>
      <c r="I370" s="33"/>
      <c r="J370" s="21" t="str">
        <f t="shared" si="39"/>
        <v/>
      </c>
      <c r="K370" s="21">
        <f t="shared" si="35"/>
        <v>0</v>
      </c>
      <c r="L370" s="21" t="str">
        <f t="shared" si="36"/>
        <v/>
      </c>
      <c r="M370" s="22" t="str">
        <f t="shared" si="40"/>
        <v/>
      </c>
      <c r="N370" s="48"/>
      <c r="O370" s="54" t="str">
        <f>IF(N370="","",IFERROR(VLOOKUP(N370,EMPRESAS!$A:$C,3,FALSE),"NAO CADASTRADA"))</f>
        <v/>
      </c>
      <c r="P370" s="50"/>
      <c r="Q370" s="54" t="str">
        <f>IF(P370="","",IFERROR(VLOOKUP(P370,ATIVIDADES!$A:$C,3,FALSE),"NAO CADASTRADA"))</f>
        <v/>
      </c>
      <c r="R370" s="42"/>
      <c r="S370" s="48"/>
      <c r="T370" s="54" t="str">
        <f>IF(S370="","",IFERROR(VLOOKUP(S370,EMPRESAS!$A:$C,3,FALSE),"NAO CADASTRADA"))</f>
        <v/>
      </c>
      <c r="U370" s="50"/>
      <c r="V370" s="54" t="str">
        <f>IF(U370="","",IFERROR(VLOOKUP(U370,ATIVIDADES!$A:$C,3,FALSE),"NAO CADASTRADA"))</f>
        <v/>
      </c>
      <c r="W370" s="42"/>
      <c r="X370" s="48"/>
      <c r="Y370" s="54" t="str">
        <f>IF(X370="","",IFERROR(VLOOKUP(X370,EMPRESAS!$A:$C,3,FALSE),"NAO CADASTRADA"))</f>
        <v/>
      </c>
      <c r="Z370" s="50"/>
      <c r="AA370" s="54" t="str">
        <f>IF(Z370="","",IFERROR(VLOOKUP(Z370,ATIVIDADES!$A:$C,3,FALSE),"NAO CADASTRADA"))</f>
        <v/>
      </c>
      <c r="AB370" s="42"/>
      <c r="AC370" s="48"/>
      <c r="AD370" s="54" t="str">
        <f>IF(AC370="","",IFERROR(VLOOKUP(AC370,EMPRESAS!$A:$C,3,FALSE),"NAO CADASTRADA"))</f>
        <v/>
      </c>
      <c r="AE370" s="50"/>
      <c r="AF370" s="54" t="str">
        <f>IF(AE370="","",IFERROR(VLOOKUP(AE370,ATIVIDADES!$A:$C,3,FALSE),"NAO CADASTRADA"))</f>
        <v/>
      </c>
      <c r="AG370" s="42"/>
      <c r="AH370" s="48"/>
      <c r="AI370" s="54" t="str">
        <f>IF(AH370="","",IFERROR(VLOOKUP(AH370,EMPRESAS!$A:$C,3,FALSE),"NAO CADASTRADA"))</f>
        <v/>
      </c>
      <c r="AJ370" s="50"/>
      <c r="AK370" s="54" t="str">
        <f>IF(AJ370="","",IFERROR(VLOOKUP(AJ370,ATIVIDADES!$A:$C,3,FALSE),"NAO CADASTRADA"))</f>
        <v/>
      </c>
      <c r="AL370" s="42"/>
    </row>
    <row r="371" spans="1:38" x14ac:dyDescent="0.25">
      <c r="A371" s="26" t="str">
        <f t="shared" si="37"/>
        <v>OK</v>
      </c>
      <c r="B371" s="29">
        <f t="shared" si="38"/>
        <v>2487914866</v>
      </c>
      <c r="C371" s="30">
        <v>42459</v>
      </c>
      <c r="D371" s="18">
        <f t="shared" si="41"/>
        <v>42430</v>
      </c>
      <c r="E371" s="19" t="str">
        <f>IF(ISERROR(VLOOKUP(C371,FERIADOS!$A:$B,1,FALSE)),IF(WEEKDAY(C371)=1,"Dom",IF(WEEKDAY(C371)=2,"Seg",IF(WEEKDAY(C371)=3,"Ter",IF(WEEKDAY(C371)=4,"Qua",IF(WEEKDAY(C371)=5,"Qui",IF(WEEKDAY(C371)=6,"Sex","Sab")))))),"Feriado")</f>
        <v>Qua</v>
      </c>
      <c r="F371" s="32"/>
      <c r="G371" s="33"/>
      <c r="H371" s="33"/>
      <c r="I371" s="33"/>
      <c r="J371" s="21" t="str">
        <f t="shared" si="39"/>
        <v/>
      </c>
      <c r="K371" s="21">
        <f t="shared" si="35"/>
        <v>0</v>
      </c>
      <c r="L371" s="21" t="str">
        <f t="shared" si="36"/>
        <v/>
      </c>
      <c r="M371" s="22" t="str">
        <f t="shared" si="40"/>
        <v/>
      </c>
      <c r="N371" s="48"/>
      <c r="O371" s="54" t="str">
        <f>IF(N371="","",IFERROR(VLOOKUP(N371,EMPRESAS!$A:$C,3,FALSE),"NAO CADASTRADA"))</f>
        <v/>
      </c>
      <c r="P371" s="50"/>
      <c r="Q371" s="54" t="str">
        <f>IF(P371="","",IFERROR(VLOOKUP(P371,ATIVIDADES!$A:$C,3,FALSE),"NAO CADASTRADA"))</f>
        <v/>
      </c>
      <c r="R371" s="42"/>
      <c r="S371" s="48"/>
      <c r="T371" s="54" t="str">
        <f>IF(S371="","",IFERROR(VLOOKUP(S371,EMPRESAS!$A:$C,3,FALSE),"NAO CADASTRADA"))</f>
        <v/>
      </c>
      <c r="U371" s="50"/>
      <c r="V371" s="54" t="str">
        <f>IF(U371="","",IFERROR(VLOOKUP(U371,ATIVIDADES!$A:$C,3,FALSE),"NAO CADASTRADA"))</f>
        <v/>
      </c>
      <c r="W371" s="42"/>
      <c r="X371" s="48"/>
      <c r="Y371" s="54" t="str">
        <f>IF(X371="","",IFERROR(VLOOKUP(X371,EMPRESAS!$A:$C,3,FALSE),"NAO CADASTRADA"))</f>
        <v/>
      </c>
      <c r="Z371" s="50"/>
      <c r="AA371" s="54" t="str">
        <f>IF(Z371="","",IFERROR(VLOOKUP(Z371,ATIVIDADES!$A:$C,3,FALSE),"NAO CADASTRADA"))</f>
        <v/>
      </c>
      <c r="AB371" s="42"/>
      <c r="AC371" s="48"/>
      <c r="AD371" s="54" t="str">
        <f>IF(AC371="","",IFERROR(VLOOKUP(AC371,EMPRESAS!$A:$C,3,FALSE),"NAO CADASTRADA"))</f>
        <v/>
      </c>
      <c r="AE371" s="50"/>
      <c r="AF371" s="54" t="str">
        <f>IF(AE371="","",IFERROR(VLOOKUP(AE371,ATIVIDADES!$A:$C,3,FALSE),"NAO CADASTRADA"))</f>
        <v/>
      </c>
      <c r="AG371" s="42"/>
      <c r="AH371" s="48"/>
      <c r="AI371" s="54" t="str">
        <f>IF(AH371="","",IFERROR(VLOOKUP(AH371,EMPRESAS!$A:$C,3,FALSE),"NAO CADASTRADA"))</f>
        <v/>
      </c>
      <c r="AJ371" s="50"/>
      <c r="AK371" s="54" t="str">
        <f>IF(AJ371="","",IFERROR(VLOOKUP(AJ371,ATIVIDADES!$A:$C,3,FALSE),"NAO CADASTRADA"))</f>
        <v/>
      </c>
      <c r="AL371" s="42"/>
    </row>
    <row r="372" spans="1:38" x14ac:dyDescent="0.25">
      <c r="A372" s="26" t="str">
        <f t="shared" si="37"/>
        <v>OK</v>
      </c>
      <c r="B372" s="29">
        <f t="shared" si="38"/>
        <v>2487914866</v>
      </c>
      <c r="C372" s="30">
        <v>42460</v>
      </c>
      <c r="D372" s="18">
        <f t="shared" si="41"/>
        <v>42430</v>
      </c>
      <c r="E372" s="19" t="str">
        <f>IF(ISERROR(VLOOKUP(C372,FERIADOS!$A:$B,1,FALSE)),IF(WEEKDAY(C372)=1,"Dom",IF(WEEKDAY(C372)=2,"Seg",IF(WEEKDAY(C372)=3,"Ter",IF(WEEKDAY(C372)=4,"Qua",IF(WEEKDAY(C372)=5,"Qui",IF(WEEKDAY(C372)=6,"Sex","Sab")))))),"Feriado")</f>
        <v>Qui</v>
      </c>
      <c r="F372" s="32"/>
      <c r="G372" s="33"/>
      <c r="H372" s="33"/>
      <c r="I372" s="33"/>
      <c r="J372" s="21" t="str">
        <f t="shared" si="39"/>
        <v/>
      </c>
      <c r="K372" s="21">
        <f t="shared" si="35"/>
        <v>0</v>
      </c>
      <c r="L372" s="21" t="str">
        <f t="shared" si="36"/>
        <v/>
      </c>
      <c r="M372" s="22" t="str">
        <f t="shared" si="40"/>
        <v/>
      </c>
      <c r="N372" s="48"/>
      <c r="O372" s="54" t="str">
        <f>IF(N372="","",IFERROR(VLOOKUP(N372,EMPRESAS!$A:$C,3,FALSE),"NAO CADASTRADA"))</f>
        <v/>
      </c>
      <c r="P372" s="50"/>
      <c r="Q372" s="54" t="str">
        <f>IF(P372="","",IFERROR(VLOOKUP(P372,ATIVIDADES!$A:$C,3,FALSE),"NAO CADASTRADA"))</f>
        <v/>
      </c>
      <c r="R372" s="42"/>
      <c r="S372" s="48"/>
      <c r="T372" s="54" t="str">
        <f>IF(S372="","",IFERROR(VLOOKUP(S372,EMPRESAS!$A:$C,3,FALSE),"NAO CADASTRADA"))</f>
        <v/>
      </c>
      <c r="U372" s="50"/>
      <c r="V372" s="54" t="str">
        <f>IF(U372="","",IFERROR(VLOOKUP(U372,ATIVIDADES!$A:$C,3,FALSE),"NAO CADASTRADA"))</f>
        <v/>
      </c>
      <c r="W372" s="42"/>
      <c r="X372" s="48"/>
      <c r="Y372" s="54" t="str">
        <f>IF(X372="","",IFERROR(VLOOKUP(X372,EMPRESAS!$A:$C,3,FALSE),"NAO CADASTRADA"))</f>
        <v/>
      </c>
      <c r="Z372" s="50"/>
      <c r="AA372" s="54" t="str">
        <f>IF(Z372="","",IFERROR(VLOOKUP(Z372,ATIVIDADES!$A:$C,3,FALSE),"NAO CADASTRADA"))</f>
        <v/>
      </c>
      <c r="AB372" s="42"/>
      <c r="AC372" s="48"/>
      <c r="AD372" s="54" t="str">
        <f>IF(AC372="","",IFERROR(VLOOKUP(AC372,EMPRESAS!$A:$C,3,FALSE),"NAO CADASTRADA"))</f>
        <v/>
      </c>
      <c r="AE372" s="50"/>
      <c r="AF372" s="54" t="str">
        <f>IF(AE372="","",IFERROR(VLOOKUP(AE372,ATIVIDADES!$A:$C,3,FALSE),"NAO CADASTRADA"))</f>
        <v/>
      </c>
      <c r="AG372" s="42"/>
      <c r="AH372" s="48"/>
      <c r="AI372" s="54" t="str">
        <f>IF(AH372="","",IFERROR(VLOOKUP(AH372,EMPRESAS!$A:$C,3,FALSE),"NAO CADASTRADA"))</f>
        <v/>
      </c>
      <c r="AJ372" s="50"/>
      <c r="AK372" s="54" t="str">
        <f>IF(AJ372="","",IFERROR(VLOOKUP(AJ372,ATIVIDADES!$A:$C,3,FALSE),"NAO CADASTRADA"))</f>
        <v/>
      </c>
      <c r="AL372" s="42"/>
    </row>
    <row r="373" spans="1:38" x14ac:dyDescent="0.25">
      <c r="A373" s="26" t="str">
        <f t="shared" si="37"/>
        <v>OK</v>
      </c>
      <c r="B373" s="29">
        <f t="shared" si="38"/>
        <v>2487914866</v>
      </c>
      <c r="C373" s="30">
        <v>42461</v>
      </c>
      <c r="D373" s="18">
        <f t="shared" si="41"/>
        <v>42461</v>
      </c>
      <c r="E373" s="19" t="str">
        <f>IF(ISERROR(VLOOKUP(C373,FERIADOS!$A:$B,1,FALSE)),IF(WEEKDAY(C373)=1,"Dom",IF(WEEKDAY(C373)=2,"Seg",IF(WEEKDAY(C373)=3,"Ter",IF(WEEKDAY(C373)=4,"Qua",IF(WEEKDAY(C373)=5,"Qui",IF(WEEKDAY(C373)=6,"Sex","Sab")))))),"Feriado")</f>
        <v>Sex</v>
      </c>
      <c r="F373" s="32"/>
      <c r="G373" s="33"/>
      <c r="H373" s="33"/>
      <c r="I373" s="33"/>
      <c r="J373" s="21" t="str">
        <f t="shared" si="39"/>
        <v/>
      </c>
      <c r="K373" s="21">
        <f t="shared" si="35"/>
        <v>0</v>
      </c>
      <c r="L373" s="21" t="str">
        <f t="shared" si="36"/>
        <v/>
      </c>
      <c r="M373" s="22" t="str">
        <f t="shared" si="40"/>
        <v/>
      </c>
      <c r="N373" s="48"/>
      <c r="O373" s="54" t="str">
        <f>IF(N373="","",IFERROR(VLOOKUP(N373,EMPRESAS!$A:$C,3,FALSE),"NAO CADASTRADA"))</f>
        <v/>
      </c>
      <c r="P373" s="50"/>
      <c r="Q373" s="54" t="str">
        <f>IF(P373="","",IFERROR(VLOOKUP(P373,ATIVIDADES!$A:$C,3,FALSE),"NAO CADASTRADA"))</f>
        <v/>
      </c>
      <c r="R373" s="42"/>
      <c r="S373" s="48"/>
      <c r="T373" s="54" t="str">
        <f>IF(S373="","",IFERROR(VLOOKUP(S373,EMPRESAS!$A:$C,3,FALSE),"NAO CADASTRADA"))</f>
        <v/>
      </c>
      <c r="U373" s="50"/>
      <c r="V373" s="54" t="str">
        <f>IF(U373="","",IFERROR(VLOOKUP(U373,ATIVIDADES!$A:$C,3,FALSE),"NAO CADASTRADA"))</f>
        <v/>
      </c>
      <c r="W373" s="42"/>
      <c r="X373" s="48"/>
      <c r="Y373" s="54" t="str">
        <f>IF(X373="","",IFERROR(VLOOKUP(X373,EMPRESAS!$A:$C,3,FALSE),"NAO CADASTRADA"))</f>
        <v/>
      </c>
      <c r="Z373" s="50"/>
      <c r="AA373" s="54" t="str">
        <f>IF(Z373="","",IFERROR(VLOOKUP(Z373,ATIVIDADES!$A:$C,3,FALSE),"NAO CADASTRADA"))</f>
        <v/>
      </c>
      <c r="AB373" s="42"/>
      <c r="AC373" s="48"/>
      <c r="AD373" s="54" t="str">
        <f>IF(AC373="","",IFERROR(VLOOKUP(AC373,EMPRESAS!$A:$C,3,FALSE),"NAO CADASTRADA"))</f>
        <v/>
      </c>
      <c r="AE373" s="50"/>
      <c r="AF373" s="54" t="str">
        <f>IF(AE373="","",IFERROR(VLOOKUP(AE373,ATIVIDADES!$A:$C,3,FALSE),"NAO CADASTRADA"))</f>
        <v/>
      </c>
      <c r="AG373" s="42"/>
      <c r="AH373" s="48"/>
      <c r="AI373" s="54" t="str">
        <f>IF(AH373="","",IFERROR(VLOOKUP(AH373,EMPRESAS!$A:$C,3,FALSE),"NAO CADASTRADA"))</f>
        <v/>
      </c>
      <c r="AJ373" s="50"/>
      <c r="AK373" s="54" t="str">
        <f>IF(AJ373="","",IFERROR(VLOOKUP(AJ373,ATIVIDADES!$A:$C,3,FALSE),"NAO CADASTRADA"))</f>
        <v/>
      </c>
      <c r="AL373" s="42"/>
    </row>
    <row r="374" spans="1:38" x14ac:dyDescent="0.25">
      <c r="A374" s="26" t="str">
        <f t="shared" si="37"/>
        <v>OK</v>
      </c>
      <c r="B374" s="29">
        <f t="shared" si="38"/>
        <v>2487914866</v>
      </c>
      <c r="C374" s="30">
        <v>42462</v>
      </c>
      <c r="D374" s="18">
        <f t="shared" si="41"/>
        <v>42461</v>
      </c>
      <c r="E374" s="19" t="str">
        <f>IF(ISERROR(VLOOKUP(C374,FERIADOS!$A:$B,1,FALSE)),IF(WEEKDAY(C374)=1,"Dom",IF(WEEKDAY(C374)=2,"Seg",IF(WEEKDAY(C374)=3,"Ter",IF(WEEKDAY(C374)=4,"Qua",IF(WEEKDAY(C374)=5,"Qui",IF(WEEKDAY(C374)=6,"Sex","Sab")))))),"Feriado")</f>
        <v>Sab</v>
      </c>
      <c r="F374" s="32"/>
      <c r="G374" s="33"/>
      <c r="H374" s="33"/>
      <c r="I374" s="33"/>
      <c r="J374" s="21" t="str">
        <f t="shared" si="39"/>
        <v/>
      </c>
      <c r="K374" s="21">
        <f t="shared" si="35"/>
        <v>0</v>
      </c>
      <c r="L374" s="21" t="str">
        <f t="shared" si="36"/>
        <v/>
      </c>
      <c r="M374" s="22" t="str">
        <f t="shared" si="40"/>
        <v/>
      </c>
      <c r="N374" s="48"/>
      <c r="O374" s="54" t="str">
        <f>IF(N374="","",IFERROR(VLOOKUP(N374,EMPRESAS!$A:$C,3,FALSE),"NAO CADASTRADA"))</f>
        <v/>
      </c>
      <c r="P374" s="50"/>
      <c r="Q374" s="54" t="str">
        <f>IF(P374="","",IFERROR(VLOOKUP(P374,ATIVIDADES!$A:$C,3,FALSE),"NAO CADASTRADA"))</f>
        <v/>
      </c>
      <c r="R374" s="42"/>
      <c r="S374" s="48"/>
      <c r="T374" s="54" t="str">
        <f>IF(S374="","",IFERROR(VLOOKUP(S374,EMPRESAS!$A:$C,3,FALSE),"NAO CADASTRADA"))</f>
        <v/>
      </c>
      <c r="U374" s="50"/>
      <c r="V374" s="54" t="str">
        <f>IF(U374="","",IFERROR(VLOOKUP(U374,ATIVIDADES!$A:$C,3,FALSE),"NAO CADASTRADA"))</f>
        <v/>
      </c>
      <c r="W374" s="42"/>
      <c r="X374" s="48"/>
      <c r="Y374" s="54" t="str">
        <f>IF(X374="","",IFERROR(VLOOKUP(X374,EMPRESAS!$A:$C,3,FALSE),"NAO CADASTRADA"))</f>
        <v/>
      </c>
      <c r="Z374" s="50"/>
      <c r="AA374" s="54" t="str">
        <f>IF(Z374="","",IFERROR(VLOOKUP(Z374,ATIVIDADES!$A:$C,3,FALSE),"NAO CADASTRADA"))</f>
        <v/>
      </c>
      <c r="AB374" s="42"/>
      <c r="AC374" s="48"/>
      <c r="AD374" s="54" t="str">
        <f>IF(AC374="","",IFERROR(VLOOKUP(AC374,EMPRESAS!$A:$C,3,FALSE),"NAO CADASTRADA"))</f>
        <v/>
      </c>
      <c r="AE374" s="50"/>
      <c r="AF374" s="54" t="str">
        <f>IF(AE374="","",IFERROR(VLOOKUP(AE374,ATIVIDADES!$A:$C,3,FALSE),"NAO CADASTRADA"))</f>
        <v/>
      </c>
      <c r="AG374" s="42"/>
      <c r="AH374" s="48"/>
      <c r="AI374" s="54" t="str">
        <f>IF(AH374="","",IFERROR(VLOOKUP(AH374,EMPRESAS!$A:$C,3,FALSE),"NAO CADASTRADA"))</f>
        <v/>
      </c>
      <c r="AJ374" s="50"/>
      <c r="AK374" s="54" t="str">
        <f>IF(AJ374="","",IFERROR(VLOOKUP(AJ374,ATIVIDADES!$A:$C,3,FALSE),"NAO CADASTRADA"))</f>
        <v/>
      </c>
      <c r="AL374" s="42"/>
    </row>
    <row r="375" spans="1:38" x14ac:dyDescent="0.25">
      <c r="A375" s="26" t="str">
        <f t="shared" si="37"/>
        <v>OK</v>
      </c>
      <c r="B375" s="29">
        <f t="shared" si="38"/>
        <v>2487914866</v>
      </c>
      <c r="C375" s="30">
        <v>42463</v>
      </c>
      <c r="D375" s="18">
        <f t="shared" si="41"/>
        <v>42461</v>
      </c>
      <c r="E375" s="19" t="str">
        <f>IF(ISERROR(VLOOKUP(C375,FERIADOS!$A:$B,1,FALSE)),IF(WEEKDAY(C375)=1,"Dom",IF(WEEKDAY(C375)=2,"Seg",IF(WEEKDAY(C375)=3,"Ter",IF(WEEKDAY(C375)=4,"Qua",IF(WEEKDAY(C375)=5,"Qui",IF(WEEKDAY(C375)=6,"Sex","Sab")))))),"Feriado")</f>
        <v>Dom</v>
      </c>
      <c r="F375" s="32"/>
      <c r="G375" s="33"/>
      <c r="H375" s="33"/>
      <c r="I375" s="33"/>
      <c r="J375" s="21" t="str">
        <f t="shared" si="39"/>
        <v/>
      </c>
      <c r="K375" s="21">
        <f t="shared" si="35"/>
        <v>0</v>
      </c>
      <c r="L375" s="21" t="str">
        <f t="shared" si="36"/>
        <v/>
      </c>
      <c r="M375" s="22" t="str">
        <f t="shared" si="40"/>
        <v/>
      </c>
      <c r="N375" s="48"/>
      <c r="O375" s="54" t="str">
        <f>IF(N375="","",IFERROR(VLOOKUP(N375,EMPRESAS!$A:$C,3,FALSE),"NAO CADASTRADA"))</f>
        <v/>
      </c>
      <c r="P375" s="50"/>
      <c r="Q375" s="54" t="str">
        <f>IF(P375="","",IFERROR(VLOOKUP(P375,ATIVIDADES!$A:$C,3,FALSE),"NAO CADASTRADA"))</f>
        <v/>
      </c>
      <c r="R375" s="42"/>
      <c r="S375" s="48"/>
      <c r="T375" s="54" t="str">
        <f>IF(S375="","",IFERROR(VLOOKUP(S375,EMPRESAS!$A:$C,3,FALSE),"NAO CADASTRADA"))</f>
        <v/>
      </c>
      <c r="U375" s="50"/>
      <c r="V375" s="54" t="str">
        <f>IF(U375="","",IFERROR(VLOOKUP(U375,ATIVIDADES!$A:$C,3,FALSE),"NAO CADASTRADA"))</f>
        <v/>
      </c>
      <c r="W375" s="42"/>
      <c r="X375" s="48"/>
      <c r="Y375" s="54" t="str">
        <f>IF(X375="","",IFERROR(VLOOKUP(X375,EMPRESAS!$A:$C,3,FALSE),"NAO CADASTRADA"))</f>
        <v/>
      </c>
      <c r="Z375" s="50"/>
      <c r="AA375" s="54" t="str">
        <f>IF(Z375="","",IFERROR(VLOOKUP(Z375,ATIVIDADES!$A:$C,3,FALSE),"NAO CADASTRADA"))</f>
        <v/>
      </c>
      <c r="AB375" s="42"/>
      <c r="AC375" s="48"/>
      <c r="AD375" s="54" t="str">
        <f>IF(AC375="","",IFERROR(VLOOKUP(AC375,EMPRESAS!$A:$C,3,FALSE),"NAO CADASTRADA"))</f>
        <v/>
      </c>
      <c r="AE375" s="50"/>
      <c r="AF375" s="54" t="str">
        <f>IF(AE375="","",IFERROR(VLOOKUP(AE375,ATIVIDADES!$A:$C,3,FALSE),"NAO CADASTRADA"))</f>
        <v/>
      </c>
      <c r="AG375" s="42"/>
      <c r="AH375" s="48"/>
      <c r="AI375" s="54" t="str">
        <f>IF(AH375="","",IFERROR(VLOOKUP(AH375,EMPRESAS!$A:$C,3,FALSE),"NAO CADASTRADA"))</f>
        <v/>
      </c>
      <c r="AJ375" s="50"/>
      <c r="AK375" s="54" t="str">
        <f>IF(AJ375="","",IFERROR(VLOOKUP(AJ375,ATIVIDADES!$A:$C,3,FALSE),"NAO CADASTRADA"))</f>
        <v/>
      </c>
      <c r="AL375" s="42"/>
    </row>
    <row r="376" spans="1:38" x14ac:dyDescent="0.25">
      <c r="A376" s="26" t="str">
        <f t="shared" si="37"/>
        <v>OK</v>
      </c>
      <c r="B376" s="29">
        <f t="shared" si="38"/>
        <v>2487914866</v>
      </c>
      <c r="C376" s="30">
        <v>42464</v>
      </c>
      <c r="D376" s="18">
        <f t="shared" si="41"/>
        <v>42461</v>
      </c>
      <c r="E376" s="19" t="str">
        <f>IF(ISERROR(VLOOKUP(C376,FERIADOS!$A:$B,1,FALSE)),IF(WEEKDAY(C376)=1,"Dom",IF(WEEKDAY(C376)=2,"Seg",IF(WEEKDAY(C376)=3,"Ter",IF(WEEKDAY(C376)=4,"Qua",IF(WEEKDAY(C376)=5,"Qui",IF(WEEKDAY(C376)=6,"Sex","Sab")))))),"Feriado")</f>
        <v>Seg</v>
      </c>
      <c r="F376" s="32"/>
      <c r="G376" s="33"/>
      <c r="H376" s="33"/>
      <c r="I376" s="33"/>
      <c r="J376" s="21" t="str">
        <f t="shared" si="39"/>
        <v/>
      </c>
      <c r="K376" s="21">
        <f t="shared" si="35"/>
        <v>0</v>
      </c>
      <c r="L376" s="21" t="str">
        <f t="shared" si="36"/>
        <v/>
      </c>
      <c r="M376" s="22" t="str">
        <f t="shared" si="40"/>
        <v/>
      </c>
      <c r="N376" s="48"/>
      <c r="O376" s="54" t="str">
        <f>IF(N376="","",IFERROR(VLOOKUP(N376,EMPRESAS!$A:$C,3,FALSE),"NAO CADASTRADA"))</f>
        <v/>
      </c>
      <c r="P376" s="50"/>
      <c r="Q376" s="54" t="str">
        <f>IF(P376="","",IFERROR(VLOOKUP(P376,ATIVIDADES!$A:$C,3,FALSE),"NAO CADASTRADA"))</f>
        <v/>
      </c>
      <c r="R376" s="42"/>
      <c r="S376" s="48"/>
      <c r="T376" s="54" t="str">
        <f>IF(S376="","",IFERROR(VLOOKUP(S376,EMPRESAS!$A:$C,3,FALSE),"NAO CADASTRADA"))</f>
        <v/>
      </c>
      <c r="U376" s="50"/>
      <c r="V376" s="54" t="str">
        <f>IF(U376="","",IFERROR(VLOOKUP(U376,ATIVIDADES!$A:$C,3,FALSE),"NAO CADASTRADA"))</f>
        <v/>
      </c>
      <c r="W376" s="42"/>
      <c r="X376" s="48"/>
      <c r="Y376" s="54" t="str">
        <f>IF(X376="","",IFERROR(VLOOKUP(X376,EMPRESAS!$A:$C,3,FALSE),"NAO CADASTRADA"))</f>
        <v/>
      </c>
      <c r="Z376" s="50"/>
      <c r="AA376" s="54" t="str">
        <f>IF(Z376="","",IFERROR(VLOOKUP(Z376,ATIVIDADES!$A:$C,3,FALSE),"NAO CADASTRADA"))</f>
        <v/>
      </c>
      <c r="AB376" s="42"/>
      <c r="AC376" s="48"/>
      <c r="AD376" s="54" t="str">
        <f>IF(AC376="","",IFERROR(VLOOKUP(AC376,EMPRESAS!$A:$C,3,FALSE),"NAO CADASTRADA"))</f>
        <v/>
      </c>
      <c r="AE376" s="50"/>
      <c r="AF376" s="54" t="str">
        <f>IF(AE376="","",IFERROR(VLOOKUP(AE376,ATIVIDADES!$A:$C,3,FALSE),"NAO CADASTRADA"))</f>
        <v/>
      </c>
      <c r="AG376" s="42"/>
      <c r="AH376" s="48"/>
      <c r="AI376" s="54" t="str">
        <f>IF(AH376="","",IFERROR(VLOOKUP(AH376,EMPRESAS!$A:$C,3,FALSE),"NAO CADASTRADA"))</f>
        <v/>
      </c>
      <c r="AJ376" s="50"/>
      <c r="AK376" s="54" t="str">
        <f>IF(AJ376="","",IFERROR(VLOOKUP(AJ376,ATIVIDADES!$A:$C,3,FALSE),"NAO CADASTRADA"))</f>
        <v/>
      </c>
      <c r="AL376" s="42"/>
    </row>
    <row r="377" spans="1:38" x14ac:dyDescent="0.25">
      <c r="A377" s="26" t="str">
        <f t="shared" si="37"/>
        <v>OK</v>
      </c>
      <c r="B377" s="29">
        <f t="shared" si="38"/>
        <v>2487914866</v>
      </c>
      <c r="C377" s="30">
        <v>42465</v>
      </c>
      <c r="D377" s="18">
        <f t="shared" si="41"/>
        <v>42461</v>
      </c>
      <c r="E377" s="19" t="str">
        <f>IF(ISERROR(VLOOKUP(C377,FERIADOS!$A:$B,1,FALSE)),IF(WEEKDAY(C377)=1,"Dom",IF(WEEKDAY(C377)=2,"Seg",IF(WEEKDAY(C377)=3,"Ter",IF(WEEKDAY(C377)=4,"Qua",IF(WEEKDAY(C377)=5,"Qui",IF(WEEKDAY(C377)=6,"Sex","Sab")))))),"Feriado")</f>
        <v>Ter</v>
      </c>
      <c r="F377" s="32"/>
      <c r="G377" s="33"/>
      <c r="H377" s="33"/>
      <c r="I377" s="33"/>
      <c r="J377" s="21" t="str">
        <f t="shared" si="39"/>
        <v/>
      </c>
      <c r="K377" s="21">
        <f t="shared" si="35"/>
        <v>0</v>
      </c>
      <c r="L377" s="21" t="str">
        <f t="shared" si="36"/>
        <v/>
      </c>
      <c r="M377" s="22" t="str">
        <f t="shared" si="40"/>
        <v/>
      </c>
      <c r="N377" s="48"/>
      <c r="O377" s="54" t="str">
        <f>IF(N377="","",IFERROR(VLOOKUP(N377,EMPRESAS!$A:$C,3,FALSE),"NAO CADASTRADA"))</f>
        <v/>
      </c>
      <c r="P377" s="50"/>
      <c r="Q377" s="54" t="str">
        <f>IF(P377="","",IFERROR(VLOOKUP(P377,ATIVIDADES!$A:$C,3,FALSE),"NAO CADASTRADA"))</f>
        <v/>
      </c>
      <c r="R377" s="42"/>
      <c r="S377" s="48"/>
      <c r="T377" s="54" t="str">
        <f>IF(S377="","",IFERROR(VLOOKUP(S377,EMPRESAS!$A:$C,3,FALSE),"NAO CADASTRADA"))</f>
        <v/>
      </c>
      <c r="U377" s="50"/>
      <c r="V377" s="54" t="str">
        <f>IF(U377="","",IFERROR(VLOOKUP(U377,ATIVIDADES!$A:$C,3,FALSE),"NAO CADASTRADA"))</f>
        <v/>
      </c>
      <c r="W377" s="42"/>
      <c r="X377" s="48"/>
      <c r="Y377" s="54" t="str">
        <f>IF(X377="","",IFERROR(VLOOKUP(X377,EMPRESAS!$A:$C,3,FALSE),"NAO CADASTRADA"))</f>
        <v/>
      </c>
      <c r="Z377" s="50"/>
      <c r="AA377" s="54" t="str">
        <f>IF(Z377="","",IFERROR(VLOOKUP(Z377,ATIVIDADES!$A:$C,3,FALSE),"NAO CADASTRADA"))</f>
        <v/>
      </c>
      <c r="AB377" s="42"/>
      <c r="AC377" s="48"/>
      <c r="AD377" s="54" t="str">
        <f>IF(AC377="","",IFERROR(VLOOKUP(AC377,EMPRESAS!$A:$C,3,FALSE),"NAO CADASTRADA"))</f>
        <v/>
      </c>
      <c r="AE377" s="50"/>
      <c r="AF377" s="54" t="str">
        <f>IF(AE377="","",IFERROR(VLOOKUP(AE377,ATIVIDADES!$A:$C,3,FALSE),"NAO CADASTRADA"))</f>
        <v/>
      </c>
      <c r="AG377" s="42"/>
      <c r="AH377" s="48"/>
      <c r="AI377" s="54" t="str">
        <f>IF(AH377="","",IFERROR(VLOOKUP(AH377,EMPRESAS!$A:$C,3,FALSE),"NAO CADASTRADA"))</f>
        <v/>
      </c>
      <c r="AJ377" s="50"/>
      <c r="AK377" s="54" t="str">
        <f>IF(AJ377="","",IFERROR(VLOOKUP(AJ377,ATIVIDADES!$A:$C,3,FALSE),"NAO CADASTRADA"))</f>
        <v/>
      </c>
      <c r="AL377" s="42"/>
    </row>
    <row r="378" spans="1:38" x14ac:dyDescent="0.25">
      <c r="A378" s="26" t="str">
        <f t="shared" si="37"/>
        <v>OK</v>
      </c>
      <c r="B378" s="29">
        <f t="shared" si="38"/>
        <v>2487914866</v>
      </c>
      <c r="C378" s="30">
        <v>42466</v>
      </c>
      <c r="D378" s="18">
        <f t="shared" si="41"/>
        <v>42461</v>
      </c>
      <c r="E378" s="19" t="str">
        <f>IF(ISERROR(VLOOKUP(C378,FERIADOS!$A:$B,1,FALSE)),IF(WEEKDAY(C378)=1,"Dom",IF(WEEKDAY(C378)=2,"Seg",IF(WEEKDAY(C378)=3,"Ter",IF(WEEKDAY(C378)=4,"Qua",IF(WEEKDAY(C378)=5,"Qui",IF(WEEKDAY(C378)=6,"Sex","Sab")))))),"Feriado")</f>
        <v>Qua</v>
      </c>
      <c r="F378" s="32"/>
      <c r="G378" s="33"/>
      <c r="H378" s="33"/>
      <c r="I378" s="33"/>
      <c r="J378" s="21" t="str">
        <f t="shared" si="39"/>
        <v/>
      </c>
      <c r="K378" s="21">
        <f t="shared" si="35"/>
        <v>0</v>
      </c>
      <c r="L378" s="21" t="str">
        <f t="shared" si="36"/>
        <v/>
      </c>
      <c r="M378" s="22" t="str">
        <f t="shared" si="40"/>
        <v/>
      </c>
      <c r="N378" s="48"/>
      <c r="O378" s="54" t="str">
        <f>IF(N378="","",IFERROR(VLOOKUP(N378,EMPRESAS!$A:$C,3,FALSE),"NAO CADASTRADA"))</f>
        <v/>
      </c>
      <c r="P378" s="50"/>
      <c r="Q378" s="54" t="str">
        <f>IF(P378="","",IFERROR(VLOOKUP(P378,ATIVIDADES!$A:$C,3,FALSE),"NAO CADASTRADA"))</f>
        <v/>
      </c>
      <c r="R378" s="42"/>
      <c r="S378" s="48"/>
      <c r="T378" s="54" t="str">
        <f>IF(S378="","",IFERROR(VLOOKUP(S378,EMPRESAS!$A:$C,3,FALSE),"NAO CADASTRADA"))</f>
        <v/>
      </c>
      <c r="U378" s="50"/>
      <c r="V378" s="54" t="str">
        <f>IF(U378="","",IFERROR(VLOOKUP(U378,ATIVIDADES!$A:$C,3,FALSE),"NAO CADASTRADA"))</f>
        <v/>
      </c>
      <c r="W378" s="42"/>
      <c r="X378" s="48"/>
      <c r="Y378" s="54" t="str">
        <f>IF(X378="","",IFERROR(VLOOKUP(X378,EMPRESAS!$A:$C,3,FALSE),"NAO CADASTRADA"))</f>
        <v/>
      </c>
      <c r="Z378" s="50"/>
      <c r="AA378" s="54" t="str">
        <f>IF(Z378="","",IFERROR(VLOOKUP(Z378,ATIVIDADES!$A:$C,3,FALSE),"NAO CADASTRADA"))</f>
        <v/>
      </c>
      <c r="AB378" s="42"/>
      <c r="AC378" s="48"/>
      <c r="AD378" s="54" t="str">
        <f>IF(AC378="","",IFERROR(VLOOKUP(AC378,EMPRESAS!$A:$C,3,FALSE),"NAO CADASTRADA"))</f>
        <v/>
      </c>
      <c r="AE378" s="50"/>
      <c r="AF378" s="54" t="str">
        <f>IF(AE378="","",IFERROR(VLOOKUP(AE378,ATIVIDADES!$A:$C,3,FALSE),"NAO CADASTRADA"))</f>
        <v/>
      </c>
      <c r="AG378" s="42"/>
      <c r="AH378" s="48"/>
      <c r="AI378" s="54" t="str">
        <f>IF(AH378="","",IFERROR(VLOOKUP(AH378,EMPRESAS!$A:$C,3,FALSE),"NAO CADASTRADA"))</f>
        <v/>
      </c>
      <c r="AJ378" s="50"/>
      <c r="AK378" s="54" t="str">
        <f>IF(AJ378="","",IFERROR(VLOOKUP(AJ378,ATIVIDADES!$A:$C,3,FALSE),"NAO CADASTRADA"))</f>
        <v/>
      </c>
      <c r="AL378" s="42"/>
    </row>
    <row r="379" spans="1:38" x14ac:dyDescent="0.25">
      <c r="A379" s="26" t="str">
        <f t="shared" si="37"/>
        <v>OK</v>
      </c>
      <c r="B379" s="29">
        <f t="shared" si="38"/>
        <v>2487914866</v>
      </c>
      <c r="C379" s="30">
        <v>42467</v>
      </c>
      <c r="D379" s="18">
        <f t="shared" si="41"/>
        <v>42461</v>
      </c>
      <c r="E379" s="19" t="str">
        <f>IF(ISERROR(VLOOKUP(C379,FERIADOS!$A:$B,1,FALSE)),IF(WEEKDAY(C379)=1,"Dom",IF(WEEKDAY(C379)=2,"Seg",IF(WEEKDAY(C379)=3,"Ter",IF(WEEKDAY(C379)=4,"Qua",IF(WEEKDAY(C379)=5,"Qui",IF(WEEKDAY(C379)=6,"Sex","Sab")))))),"Feriado")</f>
        <v>Qui</v>
      </c>
      <c r="F379" s="32"/>
      <c r="G379" s="33"/>
      <c r="H379" s="33"/>
      <c r="I379" s="33"/>
      <c r="J379" s="21" t="str">
        <f t="shared" si="39"/>
        <v/>
      </c>
      <c r="K379" s="21">
        <f t="shared" si="35"/>
        <v>0</v>
      </c>
      <c r="L379" s="21" t="str">
        <f t="shared" si="36"/>
        <v/>
      </c>
      <c r="M379" s="22" t="str">
        <f t="shared" si="40"/>
        <v/>
      </c>
      <c r="N379" s="48"/>
      <c r="O379" s="54" t="str">
        <f>IF(N379="","",IFERROR(VLOOKUP(N379,EMPRESAS!$A:$C,3,FALSE),"NAO CADASTRADA"))</f>
        <v/>
      </c>
      <c r="P379" s="50"/>
      <c r="Q379" s="54" t="str">
        <f>IF(P379="","",IFERROR(VLOOKUP(P379,ATIVIDADES!$A:$C,3,FALSE),"NAO CADASTRADA"))</f>
        <v/>
      </c>
      <c r="R379" s="42"/>
      <c r="S379" s="48"/>
      <c r="T379" s="54" t="str">
        <f>IF(S379="","",IFERROR(VLOOKUP(S379,EMPRESAS!$A:$C,3,FALSE),"NAO CADASTRADA"))</f>
        <v/>
      </c>
      <c r="U379" s="50"/>
      <c r="V379" s="54" t="str">
        <f>IF(U379="","",IFERROR(VLOOKUP(U379,ATIVIDADES!$A:$C,3,FALSE),"NAO CADASTRADA"))</f>
        <v/>
      </c>
      <c r="W379" s="42"/>
      <c r="X379" s="48"/>
      <c r="Y379" s="54" t="str">
        <f>IF(X379="","",IFERROR(VLOOKUP(X379,EMPRESAS!$A:$C,3,FALSE),"NAO CADASTRADA"))</f>
        <v/>
      </c>
      <c r="Z379" s="50"/>
      <c r="AA379" s="54" t="str">
        <f>IF(Z379="","",IFERROR(VLOOKUP(Z379,ATIVIDADES!$A:$C,3,FALSE),"NAO CADASTRADA"))</f>
        <v/>
      </c>
      <c r="AB379" s="42"/>
      <c r="AC379" s="48"/>
      <c r="AD379" s="54" t="str">
        <f>IF(AC379="","",IFERROR(VLOOKUP(AC379,EMPRESAS!$A:$C,3,FALSE),"NAO CADASTRADA"))</f>
        <v/>
      </c>
      <c r="AE379" s="50"/>
      <c r="AF379" s="54" t="str">
        <f>IF(AE379="","",IFERROR(VLOOKUP(AE379,ATIVIDADES!$A:$C,3,FALSE),"NAO CADASTRADA"))</f>
        <v/>
      </c>
      <c r="AG379" s="42"/>
      <c r="AH379" s="48"/>
      <c r="AI379" s="54" t="str">
        <f>IF(AH379="","",IFERROR(VLOOKUP(AH379,EMPRESAS!$A:$C,3,FALSE),"NAO CADASTRADA"))</f>
        <v/>
      </c>
      <c r="AJ379" s="50"/>
      <c r="AK379" s="54" t="str">
        <f>IF(AJ379="","",IFERROR(VLOOKUP(AJ379,ATIVIDADES!$A:$C,3,FALSE),"NAO CADASTRADA"))</f>
        <v/>
      </c>
      <c r="AL379" s="42"/>
    </row>
    <row r="380" spans="1:38" x14ac:dyDescent="0.25">
      <c r="A380" s="26" t="str">
        <f t="shared" si="37"/>
        <v>OK</v>
      </c>
      <c r="B380" s="29">
        <f t="shared" si="38"/>
        <v>2487914866</v>
      </c>
      <c r="C380" s="30">
        <v>42468</v>
      </c>
      <c r="D380" s="18">
        <f t="shared" si="41"/>
        <v>42461</v>
      </c>
      <c r="E380" s="19" t="str">
        <f>IF(ISERROR(VLOOKUP(C380,FERIADOS!$A:$B,1,FALSE)),IF(WEEKDAY(C380)=1,"Dom",IF(WEEKDAY(C380)=2,"Seg",IF(WEEKDAY(C380)=3,"Ter",IF(WEEKDAY(C380)=4,"Qua",IF(WEEKDAY(C380)=5,"Qui",IF(WEEKDAY(C380)=6,"Sex","Sab")))))),"Feriado")</f>
        <v>Sex</v>
      </c>
      <c r="F380" s="32"/>
      <c r="G380" s="33"/>
      <c r="H380" s="33"/>
      <c r="I380" s="33"/>
      <c r="J380" s="21" t="str">
        <f t="shared" si="39"/>
        <v/>
      </c>
      <c r="K380" s="21">
        <f t="shared" si="35"/>
        <v>0</v>
      </c>
      <c r="L380" s="21" t="str">
        <f t="shared" si="36"/>
        <v/>
      </c>
      <c r="M380" s="22" t="str">
        <f t="shared" si="40"/>
        <v/>
      </c>
      <c r="N380" s="48"/>
      <c r="O380" s="54" t="str">
        <f>IF(N380="","",IFERROR(VLOOKUP(N380,EMPRESAS!$A:$C,3,FALSE),"NAO CADASTRADA"))</f>
        <v/>
      </c>
      <c r="P380" s="50"/>
      <c r="Q380" s="54" t="str">
        <f>IF(P380="","",IFERROR(VLOOKUP(P380,ATIVIDADES!$A:$C,3,FALSE),"NAO CADASTRADA"))</f>
        <v/>
      </c>
      <c r="R380" s="42"/>
      <c r="S380" s="48"/>
      <c r="T380" s="54" t="str">
        <f>IF(S380="","",IFERROR(VLOOKUP(S380,EMPRESAS!$A:$C,3,FALSE),"NAO CADASTRADA"))</f>
        <v/>
      </c>
      <c r="U380" s="50"/>
      <c r="V380" s="54" t="str">
        <f>IF(U380="","",IFERROR(VLOOKUP(U380,ATIVIDADES!$A:$C,3,FALSE),"NAO CADASTRADA"))</f>
        <v/>
      </c>
      <c r="W380" s="42"/>
      <c r="X380" s="48"/>
      <c r="Y380" s="54" t="str">
        <f>IF(X380="","",IFERROR(VLOOKUP(X380,EMPRESAS!$A:$C,3,FALSE),"NAO CADASTRADA"))</f>
        <v/>
      </c>
      <c r="Z380" s="50"/>
      <c r="AA380" s="54" t="str">
        <f>IF(Z380="","",IFERROR(VLOOKUP(Z380,ATIVIDADES!$A:$C,3,FALSE),"NAO CADASTRADA"))</f>
        <v/>
      </c>
      <c r="AB380" s="42"/>
      <c r="AC380" s="48"/>
      <c r="AD380" s="54" t="str">
        <f>IF(AC380="","",IFERROR(VLOOKUP(AC380,EMPRESAS!$A:$C,3,FALSE),"NAO CADASTRADA"))</f>
        <v/>
      </c>
      <c r="AE380" s="50"/>
      <c r="AF380" s="54" t="str">
        <f>IF(AE380="","",IFERROR(VLOOKUP(AE380,ATIVIDADES!$A:$C,3,FALSE),"NAO CADASTRADA"))</f>
        <v/>
      </c>
      <c r="AG380" s="42"/>
      <c r="AH380" s="48"/>
      <c r="AI380" s="54" t="str">
        <f>IF(AH380="","",IFERROR(VLOOKUP(AH380,EMPRESAS!$A:$C,3,FALSE),"NAO CADASTRADA"))</f>
        <v/>
      </c>
      <c r="AJ380" s="50"/>
      <c r="AK380" s="54" t="str">
        <f>IF(AJ380="","",IFERROR(VLOOKUP(AJ380,ATIVIDADES!$A:$C,3,FALSE),"NAO CADASTRADA"))</f>
        <v/>
      </c>
      <c r="AL380" s="42"/>
    </row>
    <row r="381" spans="1:38" x14ac:dyDescent="0.25">
      <c r="A381" s="26" t="str">
        <f t="shared" si="37"/>
        <v>OK</v>
      </c>
      <c r="B381" s="29">
        <f t="shared" si="38"/>
        <v>2487914866</v>
      </c>
      <c r="C381" s="30">
        <v>42469</v>
      </c>
      <c r="D381" s="18">
        <f t="shared" si="41"/>
        <v>42461</v>
      </c>
      <c r="E381" s="19" t="str">
        <f>IF(ISERROR(VLOOKUP(C381,FERIADOS!$A:$B,1,FALSE)),IF(WEEKDAY(C381)=1,"Dom",IF(WEEKDAY(C381)=2,"Seg",IF(WEEKDAY(C381)=3,"Ter",IF(WEEKDAY(C381)=4,"Qua",IF(WEEKDAY(C381)=5,"Qui",IF(WEEKDAY(C381)=6,"Sex","Sab")))))),"Feriado")</f>
        <v>Sab</v>
      </c>
      <c r="F381" s="32"/>
      <c r="G381" s="33"/>
      <c r="H381" s="33"/>
      <c r="I381" s="33"/>
      <c r="J381" s="21" t="str">
        <f t="shared" si="39"/>
        <v/>
      </c>
      <c r="K381" s="21">
        <f t="shared" si="35"/>
        <v>0</v>
      </c>
      <c r="L381" s="21" t="str">
        <f t="shared" si="36"/>
        <v/>
      </c>
      <c r="M381" s="22" t="str">
        <f t="shared" si="40"/>
        <v/>
      </c>
      <c r="N381" s="48"/>
      <c r="O381" s="54" t="str">
        <f>IF(N381="","",IFERROR(VLOOKUP(N381,EMPRESAS!$A:$C,3,FALSE),"NAO CADASTRADA"))</f>
        <v/>
      </c>
      <c r="P381" s="50"/>
      <c r="Q381" s="54" t="str">
        <f>IF(P381="","",IFERROR(VLOOKUP(P381,ATIVIDADES!$A:$C,3,FALSE),"NAO CADASTRADA"))</f>
        <v/>
      </c>
      <c r="R381" s="42"/>
      <c r="S381" s="48"/>
      <c r="T381" s="54" t="str">
        <f>IF(S381="","",IFERROR(VLOOKUP(S381,EMPRESAS!$A:$C,3,FALSE),"NAO CADASTRADA"))</f>
        <v/>
      </c>
      <c r="U381" s="50"/>
      <c r="V381" s="54" t="str">
        <f>IF(U381="","",IFERROR(VLOOKUP(U381,ATIVIDADES!$A:$C,3,FALSE),"NAO CADASTRADA"))</f>
        <v/>
      </c>
      <c r="W381" s="42"/>
      <c r="X381" s="48"/>
      <c r="Y381" s="54" t="str">
        <f>IF(X381="","",IFERROR(VLOOKUP(X381,EMPRESAS!$A:$C,3,FALSE),"NAO CADASTRADA"))</f>
        <v/>
      </c>
      <c r="Z381" s="50"/>
      <c r="AA381" s="54" t="str">
        <f>IF(Z381="","",IFERROR(VLOOKUP(Z381,ATIVIDADES!$A:$C,3,FALSE),"NAO CADASTRADA"))</f>
        <v/>
      </c>
      <c r="AB381" s="42"/>
      <c r="AC381" s="48"/>
      <c r="AD381" s="54" t="str">
        <f>IF(AC381="","",IFERROR(VLOOKUP(AC381,EMPRESAS!$A:$C,3,FALSE),"NAO CADASTRADA"))</f>
        <v/>
      </c>
      <c r="AE381" s="50"/>
      <c r="AF381" s="54" t="str">
        <f>IF(AE381="","",IFERROR(VLOOKUP(AE381,ATIVIDADES!$A:$C,3,FALSE),"NAO CADASTRADA"))</f>
        <v/>
      </c>
      <c r="AG381" s="42"/>
      <c r="AH381" s="48"/>
      <c r="AI381" s="54" t="str">
        <f>IF(AH381="","",IFERROR(VLOOKUP(AH381,EMPRESAS!$A:$C,3,FALSE),"NAO CADASTRADA"))</f>
        <v/>
      </c>
      <c r="AJ381" s="50"/>
      <c r="AK381" s="54" t="str">
        <f>IF(AJ381="","",IFERROR(VLOOKUP(AJ381,ATIVIDADES!$A:$C,3,FALSE),"NAO CADASTRADA"))</f>
        <v/>
      </c>
      <c r="AL381" s="42"/>
    </row>
    <row r="382" spans="1:38" x14ac:dyDescent="0.25">
      <c r="A382" s="26" t="str">
        <f t="shared" si="37"/>
        <v>OK</v>
      </c>
      <c r="B382" s="29">
        <f t="shared" si="38"/>
        <v>2487914866</v>
      </c>
      <c r="C382" s="30">
        <v>42470</v>
      </c>
      <c r="D382" s="18">
        <f t="shared" si="41"/>
        <v>42461</v>
      </c>
      <c r="E382" s="19" t="str">
        <f>IF(ISERROR(VLOOKUP(C382,FERIADOS!$A:$B,1,FALSE)),IF(WEEKDAY(C382)=1,"Dom",IF(WEEKDAY(C382)=2,"Seg",IF(WEEKDAY(C382)=3,"Ter",IF(WEEKDAY(C382)=4,"Qua",IF(WEEKDAY(C382)=5,"Qui",IF(WEEKDAY(C382)=6,"Sex","Sab")))))),"Feriado")</f>
        <v>Dom</v>
      </c>
      <c r="F382" s="32"/>
      <c r="G382" s="33"/>
      <c r="H382" s="33"/>
      <c r="I382" s="33"/>
      <c r="J382" s="21" t="str">
        <f t="shared" si="39"/>
        <v/>
      </c>
      <c r="K382" s="21">
        <f t="shared" si="35"/>
        <v>0</v>
      </c>
      <c r="L382" s="21" t="str">
        <f t="shared" si="36"/>
        <v/>
      </c>
      <c r="M382" s="22" t="str">
        <f t="shared" si="40"/>
        <v/>
      </c>
      <c r="N382" s="48"/>
      <c r="O382" s="54" t="str">
        <f>IF(N382="","",IFERROR(VLOOKUP(N382,EMPRESAS!$A:$C,3,FALSE),"NAO CADASTRADA"))</f>
        <v/>
      </c>
      <c r="P382" s="50"/>
      <c r="Q382" s="54" t="str">
        <f>IF(P382="","",IFERROR(VLOOKUP(P382,ATIVIDADES!$A:$C,3,FALSE),"NAO CADASTRADA"))</f>
        <v/>
      </c>
      <c r="R382" s="42"/>
      <c r="S382" s="48"/>
      <c r="T382" s="54" t="str">
        <f>IF(S382="","",IFERROR(VLOOKUP(S382,EMPRESAS!$A:$C,3,FALSE),"NAO CADASTRADA"))</f>
        <v/>
      </c>
      <c r="U382" s="50"/>
      <c r="V382" s="54" t="str">
        <f>IF(U382="","",IFERROR(VLOOKUP(U382,ATIVIDADES!$A:$C,3,FALSE),"NAO CADASTRADA"))</f>
        <v/>
      </c>
      <c r="W382" s="42"/>
      <c r="X382" s="48"/>
      <c r="Y382" s="54" t="str">
        <f>IF(X382="","",IFERROR(VLOOKUP(X382,EMPRESAS!$A:$C,3,FALSE),"NAO CADASTRADA"))</f>
        <v/>
      </c>
      <c r="Z382" s="50"/>
      <c r="AA382" s="54" t="str">
        <f>IF(Z382="","",IFERROR(VLOOKUP(Z382,ATIVIDADES!$A:$C,3,FALSE),"NAO CADASTRADA"))</f>
        <v/>
      </c>
      <c r="AB382" s="42"/>
      <c r="AC382" s="48"/>
      <c r="AD382" s="54" t="str">
        <f>IF(AC382="","",IFERROR(VLOOKUP(AC382,EMPRESAS!$A:$C,3,FALSE),"NAO CADASTRADA"))</f>
        <v/>
      </c>
      <c r="AE382" s="50"/>
      <c r="AF382" s="54" t="str">
        <f>IF(AE382="","",IFERROR(VLOOKUP(AE382,ATIVIDADES!$A:$C,3,FALSE),"NAO CADASTRADA"))</f>
        <v/>
      </c>
      <c r="AG382" s="42"/>
      <c r="AH382" s="48"/>
      <c r="AI382" s="54" t="str">
        <f>IF(AH382="","",IFERROR(VLOOKUP(AH382,EMPRESAS!$A:$C,3,FALSE),"NAO CADASTRADA"))</f>
        <v/>
      </c>
      <c r="AJ382" s="50"/>
      <c r="AK382" s="54" t="str">
        <f>IF(AJ382="","",IFERROR(VLOOKUP(AJ382,ATIVIDADES!$A:$C,3,FALSE),"NAO CADASTRADA"))</f>
        <v/>
      </c>
      <c r="AL382" s="42"/>
    </row>
    <row r="383" spans="1:38" x14ac:dyDescent="0.25">
      <c r="A383" s="26" t="str">
        <f t="shared" si="37"/>
        <v>OK</v>
      </c>
      <c r="B383" s="29">
        <f t="shared" si="38"/>
        <v>2487914866</v>
      </c>
      <c r="C383" s="30">
        <v>42471</v>
      </c>
      <c r="D383" s="18">
        <f t="shared" si="41"/>
        <v>42461</v>
      </c>
      <c r="E383" s="19" t="str">
        <f>IF(ISERROR(VLOOKUP(C383,FERIADOS!$A:$B,1,FALSE)),IF(WEEKDAY(C383)=1,"Dom",IF(WEEKDAY(C383)=2,"Seg",IF(WEEKDAY(C383)=3,"Ter",IF(WEEKDAY(C383)=4,"Qua",IF(WEEKDAY(C383)=5,"Qui",IF(WEEKDAY(C383)=6,"Sex","Sab")))))),"Feriado")</f>
        <v>Seg</v>
      </c>
      <c r="F383" s="32"/>
      <c r="G383" s="33"/>
      <c r="H383" s="33"/>
      <c r="I383" s="33"/>
      <c r="J383" s="21" t="str">
        <f t="shared" si="39"/>
        <v/>
      </c>
      <c r="K383" s="21">
        <f t="shared" si="35"/>
        <v>0</v>
      </c>
      <c r="L383" s="21" t="str">
        <f t="shared" si="36"/>
        <v/>
      </c>
      <c r="M383" s="22" t="str">
        <f t="shared" si="40"/>
        <v/>
      </c>
      <c r="N383" s="48"/>
      <c r="O383" s="54" t="str">
        <f>IF(N383="","",IFERROR(VLOOKUP(N383,EMPRESAS!$A:$C,3,FALSE),"NAO CADASTRADA"))</f>
        <v/>
      </c>
      <c r="P383" s="50"/>
      <c r="Q383" s="54" t="str">
        <f>IF(P383="","",IFERROR(VLOOKUP(P383,ATIVIDADES!$A:$C,3,FALSE),"NAO CADASTRADA"))</f>
        <v/>
      </c>
      <c r="R383" s="42"/>
      <c r="S383" s="48"/>
      <c r="T383" s="54" t="str">
        <f>IF(S383="","",IFERROR(VLOOKUP(S383,EMPRESAS!$A:$C,3,FALSE),"NAO CADASTRADA"))</f>
        <v/>
      </c>
      <c r="U383" s="50"/>
      <c r="V383" s="54" t="str">
        <f>IF(U383="","",IFERROR(VLOOKUP(U383,ATIVIDADES!$A:$C,3,FALSE),"NAO CADASTRADA"))</f>
        <v/>
      </c>
      <c r="W383" s="42"/>
      <c r="X383" s="48"/>
      <c r="Y383" s="54" t="str">
        <f>IF(X383="","",IFERROR(VLOOKUP(X383,EMPRESAS!$A:$C,3,FALSE),"NAO CADASTRADA"))</f>
        <v/>
      </c>
      <c r="Z383" s="50"/>
      <c r="AA383" s="54" t="str">
        <f>IF(Z383="","",IFERROR(VLOOKUP(Z383,ATIVIDADES!$A:$C,3,FALSE),"NAO CADASTRADA"))</f>
        <v/>
      </c>
      <c r="AB383" s="42"/>
      <c r="AC383" s="48"/>
      <c r="AD383" s="54" t="str">
        <f>IF(AC383="","",IFERROR(VLOOKUP(AC383,EMPRESAS!$A:$C,3,FALSE),"NAO CADASTRADA"))</f>
        <v/>
      </c>
      <c r="AE383" s="50"/>
      <c r="AF383" s="54" t="str">
        <f>IF(AE383="","",IFERROR(VLOOKUP(AE383,ATIVIDADES!$A:$C,3,FALSE),"NAO CADASTRADA"))</f>
        <v/>
      </c>
      <c r="AG383" s="42"/>
      <c r="AH383" s="48"/>
      <c r="AI383" s="54" t="str">
        <f>IF(AH383="","",IFERROR(VLOOKUP(AH383,EMPRESAS!$A:$C,3,FALSE),"NAO CADASTRADA"))</f>
        <v/>
      </c>
      <c r="AJ383" s="50"/>
      <c r="AK383" s="54" t="str">
        <f>IF(AJ383="","",IFERROR(VLOOKUP(AJ383,ATIVIDADES!$A:$C,3,FALSE),"NAO CADASTRADA"))</f>
        <v/>
      </c>
      <c r="AL383" s="42"/>
    </row>
    <row r="384" spans="1:38" x14ac:dyDescent="0.25">
      <c r="A384" s="26" t="str">
        <f t="shared" si="37"/>
        <v>OK</v>
      </c>
      <c r="B384" s="29">
        <f t="shared" si="38"/>
        <v>2487914866</v>
      </c>
      <c r="C384" s="30">
        <v>42472</v>
      </c>
      <c r="D384" s="18">
        <f t="shared" si="41"/>
        <v>42461</v>
      </c>
      <c r="E384" s="19" t="str">
        <f>IF(ISERROR(VLOOKUP(C384,FERIADOS!$A:$B,1,FALSE)),IF(WEEKDAY(C384)=1,"Dom",IF(WEEKDAY(C384)=2,"Seg",IF(WEEKDAY(C384)=3,"Ter",IF(WEEKDAY(C384)=4,"Qua",IF(WEEKDAY(C384)=5,"Qui",IF(WEEKDAY(C384)=6,"Sex","Sab")))))),"Feriado")</f>
        <v>Ter</v>
      </c>
      <c r="F384" s="32"/>
      <c r="G384" s="33"/>
      <c r="H384" s="33"/>
      <c r="I384" s="33"/>
      <c r="J384" s="21" t="str">
        <f t="shared" si="39"/>
        <v/>
      </c>
      <c r="K384" s="21">
        <f t="shared" si="35"/>
        <v>0</v>
      </c>
      <c r="L384" s="21" t="str">
        <f t="shared" si="36"/>
        <v/>
      </c>
      <c r="M384" s="22" t="str">
        <f t="shared" si="40"/>
        <v/>
      </c>
      <c r="N384" s="48"/>
      <c r="O384" s="54" t="str">
        <f>IF(N384="","",IFERROR(VLOOKUP(N384,EMPRESAS!$A:$C,3,FALSE),"NAO CADASTRADA"))</f>
        <v/>
      </c>
      <c r="P384" s="50"/>
      <c r="Q384" s="54" t="str">
        <f>IF(P384="","",IFERROR(VLOOKUP(P384,ATIVIDADES!$A:$C,3,FALSE),"NAO CADASTRADA"))</f>
        <v/>
      </c>
      <c r="R384" s="42"/>
      <c r="S384" s="48"/>
      <c r="T384" s="54" t="str">
        <f>IF(S384="","",IFERROR(VLOOKUP(S384,EMPRESAS!$A:$C,3,FALSE),"NAO CADASTRADA"))</f>
        <v/>
      </c>
      <c r="U384" s="50"/>
      <c r="V384" s="54" t="str">
        <f>IF(U384="","",IFERROR(VLOOKUP(U384,ATIVIDADES!$A:$C,3,FALSE),"NAO CADASTRADA"))</f>
        <v/>
      </c>
      <c r="W384" s="42"/>
      <c r="X384" s="48"/>
      <c r="Y384" s="54" t="str">
        <f>IF(X384="","",IFERROR(VLOOKUP(X384,EMPRESAS!$A:$C,3,FALSE),"NAO CADASTRADA"))</f>
        <v/>
      </c>
      <c r="Z384" s="50"/>
      <c r="AA384" s="54" t="str">
        <f>IF(Z384="","",IFERROR(VLOOKUP(Z384,ATIVIDADES!$A:$C,3,FALSE),"NAO CADASTRADA"))</f>
        <v/>
      </c>
      <c r="AB384" s="42"/>
      <c r="AC384" s="48"/>
      <c r="AD384" s="54" t="str">
        <f>IF(AC384="","",IFERROR(VLOOKUP(AC384,EMPRESAS!$A:$C,3,FALSE),"NAO CADASTRADA"))</f>
        <v/>
      </c>
      <c r="AE384" s="50"/>
      <c r="AF384" s="54" t="str">
        <f>IF(AE384="","",IFERROR(VLOOKUP(AE384,ATIVIDADES!$A:$C,3,FALSE),"NAO CADASTRADA"))</f>
        <v/>
      </c>
      <c r="AG384" s="42"/>
      <c r="AH384" s="48"/>
      <c r="AI384" s="54" t="str">
        <f>IF(AH384="","",IFERROR(VLOOKUP(AH384,EMPRESAS!$A:$C,3,FALSE),"NAO CADASTRADA"))</f>
        <v/>
      </c>
      <c r="AJ384" s="50"/>
      <c r="AK384" s="54" t="str">
        <f>IF(AJ384="","",IFERROR(VLOOKUP(AJ384,ATIVIDADES!$A:$C,3,FALSE),"NAO CADASTRADA"))</f>
        <v/>
      </c>
      <c r="AL384" s="42"/>
    </row>
    <row r="385" spans="1:38" x14ac:dyDescent="0.25">
      <c r="A385" s="26" t="str">
        <f t="shared" si="37"/>
        <v>OK</v>
      </c>
      <c r="B385" s="29">
        <f t="shared" si="38"/>
        <v>2487914866</v>
      </c>
      <c r="C385" s="30">
        <v>42473</v>
      </c>
      <c r="D385" s="18">
        <f t="shared" si="41"/>
        <v>42461</v>
      </c>
      <c r="E385" s="19" t="str">
        <f>IF(ISERROR(VLOOKUP(C385,FERIADOS!$A:$B,1,FALSE)),IF(WEEKDAY(C385)=1,"Dom",IF(WEEKDAY(C385)=2,"Seg",IF(WEEKDAY(C385)=3,"Ter",IF(WEEKDAY(C385)=4,"Qua",IF(WEEKDAY(C385)=5,"Qui",IF(WEEKDAY(C385)=6,"Sex","Sab")))))),"Feriado")</f>
        <v>Qua</v>
      </c>
      <c r="F385" s="32"/>
      <c r="G385" s="33"/>
      <c r="H385" s="33"/>
      <c r="I385" s="33"/>
      <c r="J385" s="21" t="str">
        <f t="shared" si="39"/>
        <v/>
      </c>
      <c r="K385" s="21">
        <f t="shared" si="35"/>
        <v>0</v>
      </c>
      <c r="L385" s="21" t="str">
        <f t="shared" si="36"/>
        <v/>
      </c>
      <c r="M385" s="22" t="str">
        <f t="shared" si="40"/>
        <v/>
      </c>
      <c r="N385" s="48"/>
      <c r="O385" s="54" t="str">
        <f>IF(N385="","",IFERROR(VLOOKUP(N385,EMPRESAS!$A:$C,3,FALSE),"NAO CADASTRADA"))</f>
        <v/>
      </c>
      <c r="P385" s="50"/>
      <c r="Q385" s="54" t="str">
        <f>IF(P385="","",IFERROR(VLOOKUP(P385,ATIVIDADES!$A:$C,3,FALSE),"NAO CADASTRADA"))</f>
        <v/>
      </c>
      <c r="R385" s="42"/>
      <c r="S385" s="48"/>
      <c r="T385" s="54" t="str">
        <f>IF(S385="","",IFERROR(VLOOKUP(S385,EMPRESAS!$A:$C,3,FALSE),"NAO CADASTRADA"))</f>
        <v/>
      </c>
      <c r="U385" s="50"/>
      <c r="V385" s="54" t="str">
        <f>IF(U385="","",IFERROR(VLOOKUP(U385,ATIVIDADES!$A:$C,3,FALSE),"NAO CADASTRADA"))</f>
        <v/>
      </c>
      <c r="W385" s="42"/>
      <c r="X385" s="48"/>
      <c r="Y385" s="54" t="str">
        <f>IF(X385="","",IFERROR(VLOOKUP(X385,EMPRESAS!$A:$C,3,FALSE),"NAO CADASTRADA"))</f>
        <v/>
      </c>
      <c r="Z385" s="50"/>
      <c r="AA385" s="54" t="str">
        <f>IF(Z385="","",IFERROR(VLOOKUP(Z385,ATIVIDADES!$A:$C,3,FALSE),"NAO CADASTRADA"))</f>
        <v/>
      </c>
      <c r="AB385" s="42"/>
      <c r="AC385" s="48"/>
      <c r="AD385" s="54" t="str">
        <f>IF(AC385="","",IFERROR(VLOOKUP(AC385,EMPRESAS!$A:$C,3,FALSE),"NAO CADASTRADA"))</f>
        <v/>
      </c>
      <c r="AE385" s="50"/>
      <c r="AF385" s="54" t="str">
        <f>IF(AE385="","",IFERROR(VLOOKUP(AE385,ATIVIDADES!$A:$C,3,FALSE),"NAO CADASTRADA"))</f>
        <v/>
      </c>
      <c r="AG385" s="42"/>
      <c r="AH385" s="48"/>
      <c r="AI385" s="54" t="str">
        <f>IF(AH385="","",IFERROR(VLOOKUP(AH385,EMPRESAS!$A:$C,3,FALSE),"NAO CADASTRADA"))</f>
        <v/>
      </c>
      <c r="AJ385" s="50"/>
      <c r="AK385" s="54" t="str">
        <f>IF(AJ385="","",IFERROR(VLOOKUP(AJ385,ATIVIDADES!$A:$C,3,FALSE),"NAO CADASTRADA"))</f>
        <v/>
      </c>
      <c r="AL385" s="42"/>
    </row>
    <row r="386" spans="1:38" x14ac:dyDescent="0.25">
      <c r="A386" s="26" t="str">
        <f t="shared" si="37"/>
        <v>OK</v>
      </c>
      <c r="B386" s="29">
        <f t="shared" si="38"/>
        <v>2487914866</v>
      </c>
      <c r="C386" s="30">
        <v>42474</v>
      </c>
      <c r="D386" s="18">
        <f t="shared" si="41"/>
        <v>42461</v>
      </c>
      <c r="E386" s="19" t="str">
        <f>IF(ISERROR(VLOOKUP(C386,FERIADOS!$A:$B,1,FALSE)),IF(WEEKDAY(C386)=1,"Dom",IF(WEEKDAY(C386)=2,"Seg",IF(WEEKDAY(C386)=3,"Ter",IF(WEEKDAY(C386)=4,"Qua",IF(WEEKDAY(C386)=5,"Qui",IF(WEEKDAY(C386)=6,"Sex","Sab")))))),"Feriado")</f>
        <v>Qui</v>
      </c>
      <c r="F386" s="32"/>
      <c r="G386" s="33"/>
      <c r="H386" s="33"/>
      <c r="I386" s="33"/>
      <c r="J386" s="21" t="str">
        <f t="shared" si="39"/>
        <v/>
      </c>
      <c r="K386" s="21">
        <f t="shared" si="35"/>
        <v>0</v>
      </c>
      <c r="L386" s="21" t="str">
        <f t="shared" si="36"/>
        <v/>
      </c>
      <c r="M386" s="22" t="str">
        <f t="shared" si="40"/>
        <v/>
      </c>
      <c r="N386" s="48"/>
      <c r="O386" s="54" t="str">
        <f>IF(N386="","",IFERROR(VLOOKUP(N386,EMPRESAS!$A:$C,3,FALSE),"NAO CADASTRADA"))</f>
        <v/>
      </c>
      <c r="P386" s="50"/>
      <c r="Q386" s="54" t="str">
        <f>IF(P386="","",IFERROR(VLOOKUP(P386,ATIVIDADES!$A:$C,3,FALSE),"NAO CADASTRADA"))</f>
        <v/>
      </c>
      <c r="R386" s="42"/>
      <c r="S386" s="48"/>
      <c r="T386" s="54" t="str">
        <f>IF(S386="","",IFERROR(VLOOKUP(S386,EMPRESAS!$A:$C,3,FALSE),"NAO CADASTRADA"))</f>
        <v/>
      </c>
      <c r="U386" s="50"/>
      <c r="V386" s="54" t="str">
        <f>IF(U386="","",IFERROR(VLOOKUP(U386,ATIVIDADES!$A:$C,3,FALSE),"NAO CADASTRADA"))</f>
        <v/>
      </c>
      <c r="W386" s="42"/>
      <c r="X386" s="48"/>
      <c r="Y386" s="54" t="str">
        <f>IF(X386="","",IFERROR(VLOOKUP(X386,EMPRESAS!$A:$C,3,FALSE),"NAO CADASTRADA"))</f>
        <v/>
      </c>
      <c r="Z386" s="50"/>
      <c r="AA386" s="54" t="str">
        <f>IF(Z386="","",IFERROR(VLOOKUP(Z386,ATIVIDADES!$A:$C,3,FALSE),"NAO CADASTRADA"))</f>
        <v/>
      </c>
      <c r="AB386" s="42"/>
      <c r="AC386" s="48"/>
      <c r="AD386" s="54" t="str">
        <f>IF(AC386="","",IFERROR(VLOOKUP(AC386,EMPRESAS!$A:$C,3,FALSE),"NAO CADASTRADA"))</f>
        <v/>
      </c>
      <c r="AE386" s="50"/>
      <c r="AF386" s="54" t="str">
        <f>IF(AE386="","",IFERROR(VLOOKUP(AE386,ATIVIDADES!$A:$C,3,FALSE),"NAO CADASTRADA"))</f>
        <v/>
      </c>
      <c r="AG386" s="42"/>
      <c r="AH386" s="48"/>
      <c r="AI386" s="54" t="str">
        <f>IF(AH386="","",IFERROR(VLOOKUP(AH386,EMPRESAS!$A:$C,3,FALSE),"NAO CADASTRADA"))</f>
        <v/>
      </c>
      <c r="AJ386" s="50"/>
      <c r="AK386" s="54" t="str">
        <f>IF(AJ386="","",IFERROR(VLOOKUP(AJ386,ATIVIDADES!$A:$C,3,FALSE),"NAO CADASTRADA"))</f>
        <v/>
      </c>
      <c r="AL386" s="42"/>
    </row>
    <row r="387" spans="1:38" x14ac:dyDescent="0.25">
      <c r="A387" s="26" t="str">
        <f t="shared" si="37"/>
        <v>OK</v>
      </c>
      <c r="B387" s="29">
        <f t="shared" si="38"/>
        <v>2487914866</v>
      </c>
      <c r="C387" s="30">
        <v>42475</v>
      </c>
      <c r="D387" s="18">
        <f t="shared" si="41"/>
        <v>42461</v>
      </c>
      <c r="E387" s="19" t="str">
        <f>IF(ISERROR(VLOOKUP(C387,FERIADOS!$A:$B,1,FALSE)),IF(WEEKDAY(C387)=1,"Dom",IF(WEEKDAY(C387)=2,"Seg",IF(WEEKDAY(C387)=3,"Ter",IF(WEEKDAY(C387)=4,"Qua",IF(WEEKDAY(C387)=5,"Qui",IF(WEEKDAY(C387)=6,"Sex","Sab")))))),"Feriado")</f>
        <v>Sex</v>
      </c>
      <c r="F387" s="32"/>
      <c r="G387" s="33"/>
      <c r="H387" s="33"/>
      <c r="I387" s="33"/>
      <c r="J387" s="21" t="str">
        <f t="shared" si="39"/>
        <v/>
      </c>
      <c r="K387" s="21">
        <f t="shared" si="35"/>
        <v>0</v>
      </c>
      <c r="L387" s="21" t="str">
        <f t="shared" si="36"/>
        <v/>
      </c>
      <c r="M387" s="22" t="str">
        <f t="shared" si="40"/>
        <v/>
      </c>
      <c r="N387" s="48"/>
      <c r="O387" s="54" t="str">
        <f>IF(N387="","",IFERROR(VLOOKUP(N387,EMPRESAS!$A:$C,3,FALSE),"NAO CADASTRADA"))</f>
        <v/>
      </c>
      <c r="P387" s="50"/>
      <c r="Q387" s="54" t="str">
        <f>IF(P387="","",IFERROR(VLOOKUP(P387,ATIVIDADES!$A:$C,3,FALSE),"NAO CADASTRADA"))</f>
        <v/>
      </c>
      <c r="R387" s="42"/>
      <c r="S387" s="48"/>
      <c r="T387" s="54" t="str">
        <f>IF(S387="","",IFERROR(VLOOKUP(S387,EMPRESAS!$A:$C,3,FALSE),"NAO CADASTRADA"))</f>
        <v/>
      </c>
      <c r="U387" s="50"/>
      <c r="V387" s="54" t="str">
        <f>IF(U387="","",IFERROR(VLOOKUP(U387,ATIVIDADES!$A:$C,3,FALSE),"NAO CADASTRADA"))</f>
        <v/>
      </c>
      <c r="W387" s="42"/>
      <c r="X387" s="48"/>
      <c r="Y387" s="54" t="str">
        <f>IF(X387="","",IFERROR(VLOOKUP(X387,EMPRESAS!$A:$C,3,FALSE),"NAO CADASTRADA"))</f>
        <v/>
      </c>
      <c r="Z387" s="50"/>
      <c r="AA387" s="54" t="str">
        <f>IF(Z387="","",IFERROR(VLOOKUP(Z387,ATIVIDADES!$A:$C,3,FALSE),"NAO CADASTRADA"))</f>
        <v/>
      </c>
      <c r="AB387" s="42"/>
      <c r="AC387" s="48"/>
      <c r="AD387" s="54" t="str">
        <f>IF(AC387="","",IFERROR(VLOOKUP(AC387,EMPRESAS!$A:$C,3,FALSE),"NAO CADASTRADA"))</f>
        <v/>
      </c>
      <c r="AE387" s="50"/>
      <c r="AF387" s="54" t="str">
        <f>IF(AE387="","",IFERROR(VLOOKUP(AE387,ATIVIDADES!$A:$C,3,FALSE),"NAO CADASTRADA"))</f>
        <v/>
      </c>
      <c r="AG387" s="42"/>
      <c r="AH387" s="48"/>
      <c r="AI387" s="54" t="str">
        <f>IF(AH387="","",IFERROR(VLOOKUP(AH387,EMPRESAS!$A:$C,3,FALSE),"NAO CADASTRADA"))</f>
        <v/>
      </c>
      <c r="AJ387" s="50"/>
      <c r="AK387" s="54" t="str">
        <f>IF(AJ387="","",IFERROR(VLOOKUP(AJ387,ATIVIDADES!$A:$C,3,FALSE),"NAO CADASTRADA"))</f>
        <v/>
      </c>
      <c r="AL387" s="42"/>
    </row>
    <row r="388" spans="1:38" x14ac:dyDescent="0.25">
      <c r="A388" s="26" t="str">
        <f t="shared" si="37"/>
        <v>OK</v>
      </c>
      <c r="B388" s="29">
        <f t="shared" si="38"/>
        <v>2487914866</v>
      </c>
      <c r="C388" s="30">
        <v>42476</v>
      </c>
      <c r="D388" s="18">
        <f t="shared" si="41"/>
        <v>42461</v>
      </c>
      <c r="E388" s="19" t="str">
        <f>IF(ISERROR(VLOOKUP(C388,FERIADOS!$A:$B,1,FALSE)),IF(WEEKDAY(C388)=1,"Dom",IF(WEEKDAY(C388)=2,"Seg",IF(WEEKDAY(C388)=3,"Ter",IF(WEEKDAY(C388)=4,"Qua",IF(WEEKDAY(C388)=5,"Qui",IF(WEEKDAY(C388)=6,"Sex","Sab")))))),"Feriado")</f>
        <v>Sab</v>
      </c>
      <c r="F388" s="32"/>
      <c r="G388" s="33"/>
      <c r="H388" s="33"/>
      <c r="I388" s="33"/>
      <c r="J388" s="21" t="str">
        <f t="shared" si="39"/>
        <v/>
      </c>
      <c r="K388" s="21">
        <f t="shared" si="35"/>
        <v>0</v>
      </c>
      <c r="L388" s="21" t="str">
        <f t="shared" si="36"/>
        <v/>
      </c>
      <c r="M388" s="22" t="str">
        <f t="shared" si="40"/>
        <v/>
      </c>
      <c r="N388" s="48"/>
      <c r="O388" s="54" t="str">
        <f>IF(N388="","",IFERROR(VLOOKUP(N388,EMPRESAS!$A:$C,3,FALSE),"NAO CADASTRADA"))</f>
        <v/>
      </c>
      <c r="P388" s="50"/>
      <c r="Q388" s="54" t="str">
        <f>IF(P388="","",IFERROR(VLOOKUP(P388,ATIVIDADES!$A:$C,3,FALSE),"NAO CADASTRADA"))</f>
        <v/>
      </c>
      <c r="R388" s="42"/>
      <c r="S388" s="48"/>
      <c r="T388" s="54" t="str">
        <f>IF(S388="","",IFERROR(VLOOKUP(S388,EMPRESAS!$A:$C,3,FALSE),"NAO CADASTRADA"))</f>
        <v/>
      </c>
      <c r="U388" s="50"/>
      <c r="V388" s="54" t="str">
        <f>IF(U388="","",IFERROR(VLOOKUP(U388,ATIVIDADES!$A:$C,3,FALSE),"NAO CADASTRADA"))</f>
        <v/>
      </c>
      <c r="W388" s="42"/>
      <c r="X388" s="48"/>
      <c r="Y388" s="54" t="str">
        <f>IF(X388="","",IFERROR(VLOOKUP(X388,EMPRESAS!$A:$C,3,FALSE),"NAO CADASTRADA"))</f>
        <v/>
      </c>
      <c r="Z388" s="50"/>
      <c r="AA388" s="54" t="str">
        <f>IF(Z388="","",IFERROR(VLOOKUP(Z388,ATIVIDADES!$A:$C,3,FALSE),"NAO CADASTRADA"))</f>
        <v/>
      </c>
      <c r="AB388" s="42"/>
      <c r="AC388" s="48"/>
      <c r="AD388" s="54" t="str">
        <f>IF(AC388="","",IFERROR(VLOOKUP(AC388,EMPRESAS!$A:$C,3,FALSE),"NAO CADASTRADA"))</f>
        <v/>
      </c>
      <c r="AE388" s="50"/>
      <c r="AF388" s="54" t="str">
        <f>IF(AE388="","",IFERROR(VLOOKUP(AE388,ATIVIDADES!$A:$C,3,FALSE),"NAO CADASTRADA"))</f>
        <v/>
      </c>
      <c r="AG388" s="42"/>
      <c r="AH388" s="48"/>
      <c r="AI388" s="54" t="str">
        <f>IF(AH388="","",IFERROR(VLOOKUP(AH388,EMPRESAS!$A:$C,3,FALSE),"NAO CADASTRADA"))</f>
        <v/>
      </c>
      <c r="AJ388" s="50"/>
      <c r="AK388" s="54" t="str">
        <f>IF(AJ388="","",IFERROR(VLOOKUP(AJ388,ATIVIDADES!$A:$C,3,FALSE),"NAO CADASTRADA"))</f>
        <v/>
      </c>
      <c r="AL388" s="42"/>
    </row>
    <row r="389" spans="1:38" x14ac:dyDescent="0.25">
      <c r="A389" s="26" t="str">
        <f t="shared" si="37"/>
        <v>OK</v>
      </c>
      <c r="B389" s="29">
        <f t="shared" si="38"/>
        <v>2487914866</v>
      </c>
      <c r="C389" s="30">
        <v>42477</v>
      </c>
      <c r="D389" s="18">
        <f t="shared" si="41"/>
        <v>42461</v>
      </c>
      <c r="E389" s="19" t="str">
        <f>IF(ISERROR(VLOOKUP(C389,FERIADOS!$A:$B,1,FALSE)),IF(WEEKDAY(C389)=1,"Dom",IF(WEEKDAY(C389)=2,"Seg",IF(WEEKDAY(C389)=3,"Ter",IF(WEEKDAY(C389)=4,"Qua",IF(WEEKDAY(C389)=5,"Qui",IF(WEEKDAY(C389)=6,"Sex","Sab")))))),"Feriado")</f>
        <v>Dom</v>
      </c>
      <c r="F389" s="32"/>
      <c r="G389" s="33"/>
      <c r="H389" s="33"/>
      <c r="I389" s="33"/>
      <c r="J389" s="21" t="str">
        <f t="shared" si="39"/>
        <v/>
      </c>
      <c r="K389" s="21">
        <f t="shared" si="35"/>
        <v>0</v>
      </c>
      <c r="L389" s="21" t="str">
        <f t="shared" si="36"/>
        <v/>
      </c>
      <c r="M389" s="22" t="str">
        <f t="shared" si="40"/>
        <v/>
      </c>
      <c r="N389" s="48"/>
      <c r="O389" s="54" t="str">
        <f>IF(N389="","",IFERROR(VLOOKUP(N389,EMPRESAS!$A:$C,3,FALSE),"NAO CADASTRADA"))</f>
        <v/>
      </c>
      <c r="P389" s="50"/>
      <c r="Q389" s="54" t="str">
        <f>IF(P389="","",IFERROR(VLOOKUP(P389,ATIVIDADES!$A:$C,3,FALSE),"NAO CADASTRADA"))</f>
        <v/>
      </c>
      <c r="R389" s="42"/>
      <c r="S389" s="48"/>
      <c r="T389" s="54" t="str">
        <f>IF(S389="","",IFERROR(VLOOKUP(S389,EMPRESAS!$A:$C,3,FALSE),"NAO CADASTRADA"))</f>
        <v/>
      </c>
      <c r="U389" s="50"/>
      <c r="V389" s="54" t="str">
        <f>IF(U389="","",IFERROR(VLOOKUP(U389,ATIVIDADES!$A:$C,3,FALSE),"NAO CADASTRADA"))</f>
        <v/>
      </c>
      <c r="W389" s="42"/>
      <c r="X389" s="48"/>
      <c r="Y389" s="54" t="str">
        <f>IF(X389="","",IFERROR(VLOOKUP(X389,EMPRESAS!$A:$C,3,FALSE),"NAO CADASTRADA"))</f>
        <v/>
      </c>
      <c r="Z389" s="50"/>
      <c r="AA389" s="54" t="str">
        <f>IF(Z389="","",IFERROR(VLOOKUP(Z389,ATIVIDADES!$A:$C,3,FALSE),"NAO CADASTRADA"))</f>
        <v/>
      </c>
      <c r="AB389" s="42"/>
      <c r="AC389" s="48"/>
      <c r="AD389" s="54" t="str">
        <f>IF(AC389="","",IFERROR(VLOOKUP(AC389,EMPRESAS!$A:$C,3,FALSE),"NAO CADASTRADA"))</f>
        <v/>
      </c>
      <c r="AE389" s="50"/>
      <c r="AF389" s="54" t="str">
        <f>IF(AE389="","",IFERROR(VLOOKUP(AE389,ATIVIDADES!$A:$C,3,FALSE),"NAO CADASTRADA"))</f>
        <v/>
      </c>
      <c r="AG389" s="42"/>
      <c r="AH389" s="48"/>
      <c r="AI389" s="54" t="str">
        <f>IF(AH389="","",IFERROR(VLOOKUP(AH389,EMPRESAS!$A:$C,3,FALSE),"NAO CADASTRADA"))</f>
        <v/>
      </c>
      <c r="AJ389" s="50"/>
      <c r="AK389" s="54" t="str">
        <f>IF(AJ389="","",IFERROR(VLOOKUP(AJ389,ATIVIDADES!$A:$C,3,FALSE),"NAO CADASTRADA"))</f>
        <v/>
      </c>
      <c r="AL389" s="42"/>
    </row>
    <row r="390" spans="1:38" x14ac:dyDescent="0.25">
      <c r="A390" s="26" t="str">
        <f t="shared" si="37"/>
        <v>OK</v>
      </c>
      <c r="B390" s="29">
        <f t="shared" si="38"/>
        <v>2487914866</v>
      </c>
      <c r="C390" s="30">
        <v>42478</v>
      </c>
      <c r="D390" s="18">
        <f t="shared" si="41"/>
        <v>42461</v>
      </c>
      <c r="E390" s="19" t="str">
        <f>IF(ISERROR(VLOOKUP(C390,FERIADOS!$A:$B,1,FALSE)),IF(WEEKDAY(C390)=1,"Dom",IF(WEEKDAY(C390)=2,"Seg",IF(WEEKDAY(C390)=3,"Ter",IF(WEEKDAY(C390)=4,"Qua",IF(WEEKDAY(C390)=5,"Qui",IF(WEEKDAY(C390)=6,"Sex","Sab")))))),"Feriado")</f>
        <v>Seg</v>
      </c>
      <c r="F390" s="32"/>
      <c r="G390" s="33"/>
      <c r="H390" s="33"/>
      <c r="I390" s="33"/>
      <c r="J390" s="21" t="str">
        <f t="shared" si="39"/>
        <v/>
      </c>
      <c r="K390" s="21">
        <f t="shared" si="35"/>
        <v>0</v>
      </c>
      <c r="L390" s="21" t="str">
        <f t="shared" si="36"/>
        <v/>
      </c>
      <c r="M390" s="22" t="str">
        <f t="shared" si="40"/>
        <v/>
      </c>
      <c r="N390" s="48"/>
      <c r="O390" s="54" t="str">
        <f>IF(N390="","",IFERROR(VLOOKUP(N390,EMPRESAS!$A:$C,3,FALSE),"NAO CADASTRADA"))</f>
        <v/>
      </c>
      <c r="P390" s="50"/>
      <c r="Q390" s="54" t="str">
        <f>IF(P390="","",IFERROR(VLOOKUP(P390,ATIVIDADES!$A:$C,3,FALSE),"NAO CADASTRADA"))</f>
        <v/>
      </c>
      <c r="R390" s="42"/>
      <c r="S390" s="48"/>
      <c r="T390" s="54" t="str">
        <f>IF(S390="","",IFERROR(VLOOKUP(S390,EMPRESAS!$A:$C,3,FALSE),"NAO CADASTRADA"))</f>
        <v/>
      </c>
      <c r="U390" s="50"/>
      <c r="V390" s="54" t="str">
        <f>IF(U390="","",IFERROR(VLOOKUP(U390,ATIVIDADES!$A:$C,3,FALSE),"NAO CADASTRADA"))</f>
        <v/>
      </c>
      <c r="W390" s="42"/>
      <c r="X390" s="48"/>
      <c r="Y390" s="54" t="str">
        <f>IF(X390="","",IFERROR(VLOOKUP(X390,EMPRESAS!$A:$C,3,FALSE),"NAO CADASTRADA"))</f>
        <v/>
      </c>
      <c r="Z390" s="50"/>
      <c r="AA390" s="54" t="str">
        <f>IF(Z390="","",IFERROR(VLOOKUP(Z390,ATIVIDADES!$A:$C,3,FALSE),"NAO CADASTRADA"))</f>
        <v/>
      </c>
      <c r="AB390" s="42"/>
      <c r="AC390" s="48"/>
      <c r="AD390" s="54" t="str">
        <f>IF(AC390="","",IFERROR(VLOOKUP(AC390,EMPRESAS!$A:$C,3,FALSE),"NAO CADASTRADA"))</f>
        <v/>
      </c>
      <c r="AE390" s="50"/>
      <c r="AF390" s="54" t="str">
        <f>IF(AE390="","",IFERROR(VLOOKUP(AE390,ATIVIDADES!$A:$C,3,FALSE),"NAO CADASTRADA"))</f>
        <v/>
      </c>
      <c r="AG390" s="42"/>
      <c r="AH390" s="48"/>
      <c r="AI390" s="54" t="str">
        <f>IF(AH390="","",IFERROR(VLOOKUP(AH390,EMPRESAS!$A:$C,3,FALSE),"NAO CADASTRADA"))</f>
        <v/>
      </c>
      <c r="AJ390" s="50"/>
      <c r="AK390" s="54" t="str">
        <f>IF(AJ390="","",IFERROR(VLOOKUP(AJ390,ATIVIDADES!$A:$C,3,FALSE),"NAO CADASTRADA"))</f>
        <v/>
      </c>
      <c r="AL390" s="42"/>
    </row>
    <row r="391" spans="1:38" x14ac:dyDescent="0.25">
      <c r="A391" s="26" t="str">
        <f t="shared" si="37"/>
        <v>OK</v>
      </c>
      <c r="B391" s="29">
        <f t="shared" si="38"/>
        <v>2487914866</v>
      </c>
      <c r="C391" s="30">
        <v>42479</v>
      </c>
      <c r="D391" s="18">
        <f t="shared" si="41"/>
        <v>42461</v>
      </c>
      <c r="E391" s="19" t="str">
        <f>IF(ISERROR(VLOOKUP(C391,FERIADOS!$A:$B,1,FALSE)),IF(WEEKDAY(C391)=1,"Dom",IF(WEEKDAY(C391)=2,"Seg",IF(WEEKDAY(C391)=3,"Ter",IF(WEEKDAY(C391)=4,"Qua",IF(WEEKDAY(C391)=5,"Qui",IF(WEEKDAY(C391)=6,"Sex","Sab")))))),"Feriado")</f>
        <v>Ter</v>
      </c>
      <c r="F391" s="32"/>
      <c r="G391" s="33"/>
      <c r="H391" s="33"/>
      <c r="I391" s="33"/>
      <c r="J391" s="21" t="str">
        <f t="shared" si="39"/>
        <v/>
      </c>
      <c r="K391" s="21">
        <f t="shared" ref="K391:K454" si="42">SUM(R391,W391,AB391,AG391,AL391)</f>
        <v>0</v>
      </c>
      <c r="L391" s="21" t="str">
        <f t="shared" ref="L391:L454" si="43">IF(OR(E391="Sab",E391="Dom",E391="Feriado"),J391,IF(J391="","",IF(J391&lt;=$M$2,0,J391-$M$2)))</f>
        <v/>
      </c>
      <c r="M391" s="22" t="str">
        <f t="shared" si="40"/>
        <v/>
      </c>
      <c r="N391" s="48"/>
      <c r="O391" s="54" t="str">
        <f>IF(N391="","",IFERROR(VLOOKUP(N391,EMPRESAS!$A:$C,3,FALSE),"NAO CADASTRADA"))</f>
        <v/>
      </c>
      <c r="P391" s="50"/>
      <c r="Q391" s="54" t="str">
        <f>IF(P391="","",IFERROR(VLOOKUP(P391,ATIVIDADES!$A:$C,3,FALSE),"NAO CADASTRADA"))</f>
        <v/>
      </c>
      <c r="R391" s="42"/>
      <c r="S391" s="48"/>
      <c r="T391" s="54" t="str">
        <f>IF(S391="","",IFERROR(VLOOKUP(S391,EMPRESAS!$A:$C,3,FALSE),"NAO CADASTRADA"))</f>
        <v/>
      </c>
      <c r="U391" s="50"/>
      <c r="V391" s="54" t="str">
        <f>IF(U391="","",IFERROR(VLOOKUP(U391,ATIVIDADES!$A:$C,3,FALSE),"NAO CADASTRADA"))</f>
        <v/>
      </c>
      <c r="W391" s="42"/>
      <c r="X391" s="48"/>
      <c r="Y391" s="54" t="str">
        <f>IF(X391="","",IFERROR(VLOOKUP(X391,EMPRESAS!$A:$C,3,FALSE),"NAO CADASTRADA"))</f>
        <v/>
      </c>
      <c r="Z391" s="50"/>
      <c r="AA391" s="54" t="str">
        <f>IF(Z391="","",IFERROR(VLOOKUP(Z391,ATIVIDADES!$A:$C,3,FALSE),"NAO CADASTRADA"))</f>
        <v/>
      </c>
      <c r="AB391" s="42"/>
      <c r="AC391" s="48"/>
      <c r="AD391" s="54" t="str">
        <f>IF(AC391="","",IFERROR(VLOOKUP(AC391,EMPRESAS!$A:$C,3,FALSE),"NAO CADASTRADA"))</f>
        <v/>
      </c>
      <c r="AE391" s="50"/>
      <c r="AF391" s="54" t="str">
        <f>IF(AE391="","",IFERROR(VLOOKUP(AE391,ATIVIDADES!$A:$C,3,FALSE),"NAO CADASTRADA"))</f>
        <v/>
      </c>
      <c r="AG391" s="42"/>
      <c r="AH391" s="48"/>
      <c r="AI391" s="54" t="str">
        <f>IF(AH391="","",IFERROR(VLOOKUP(AH391,EMPRESAS!$A:$C,3,FALSE),"NAO CADASTRADA"))</f>
        <v/>
      </c>
      <c r="AJ391" s="50"/>
      <c r="AK391" s="54" t="str">
        <f>IF(AJ391="","",IFERROR(VLOOKUP(AJ391,ATIVIDADES!$A:$C,3,FALSE),"NAO CADASTRADA"))</f>
        <v/>
      </c>
      <c r="AL391" s="42"/>
    </row>
    <row r="392" spans="1:38" x14ac:dyDescent="0.25">
      <c r="A392" s="26" t="str">
        <f t="shared" ref="A392:A455" si="44">IF(J392="","OK",IF(K392&lt;&gt;J392,"PENDENTE","OK"))</f>
        <v>OK</v>
      </c>
      <c r="B392" s="29">
        <f t="shared" ref="B392:B455" si="45">$D$2</f>
        <v>2487914866</v>
      </c>
      <c r="C392" s="30">
        <v>42480</v>
      </c>
      <c r="D392" s="18">
        <f t="shared" si="41"/>
        <v>42461</v>
      </c>
      <c r="E392" s="19" t="str">
        <f>IF(ISERROR(VLOOKUP(C392,FERIADOS!$A:$B,1,FALSE)),IF(WEEKDAY(C392)=1,"Dom",IF(WEEKDAY(C392)=2,"Seg",IF(WEEKDAY(C392)=3,"Ter",IF(WEEKDAY(C392)=4,"Qua",IF(WEEKDAY(C392)=5,"Qui",IF(WEEKDAY(C392)=6,"Sex","Sab")))))),"Feriado")</f>
        <v>Qua</v>
      </c>
      <c r="F392" s="32"/>
      <c r="G392" s="33"/>
      <c r="H392" s="33"/>
      <c r="I392" s="33"/>
      <c r="J392" s="21" t="str">
        <f t="shared" ref="J392:J455" si="46">IF(OR(F392="",G392="",H392="",I392=""),"",I392-H392+G392-F392)</f>
        <v/>
      </c>
      <c r="K392" s="21">
        <f t="shared" si="42"/>
        <v>0</v>
      </c>
      <c r="L392" s="21" t="str">
        <f t="shared" si="43"/>
        <v/>
      </c>
      <c r="M392" s="22" t="str">
        <f t="shared" ref="M392:M455" si="47">IF(J392="","",IF(OR(E392="Sab",E392="Dom",E392="Feriado"),0,IF(J392&gt;=$M$2,0,$M$2-J392)))</f>
        <v/>
      </c>
      <c r="N392" s="48"/>
      <c r="O392" s="54" t="str">
        <f>IF(N392="","",IFERROR(VLOOKUP(N392,EMPRESAS!$A:$C,3,FALSE),"NAO CADASTRADA"))</f>
        <v/>
      </c>
      <c r="P392" s="50"/>
      <c r="Q392" s="54" t="str">
        <f>IF(P392="","",IFERROR(VLOOKUP(P392,ATIVIDADES!$A:$C,3,FALSE),"NAO CADASTRADA"))</f>
        <v/>
      </c>
      <c r="R392" s="42"/>
      <c r="S392" s="48"/>
      <c r="T392" s="54" t="str">
        <f>IF(S392="","",IFERROR(VLOOKUP(S392,EMPRESAS!$A:$C,3,FALSE),"NAO CADASTRADA"))</f>
        <v/>
      </c>
      <c r="U392" s="50"/>
      <c r="V392" s="54" t="str">
        <f>IF(U392="","",IFERROR(VLOOKUP(U392,ATIVIDADES!$A:$C,3,FALSE),"NAO CADASTRADA"))</f>
        <v/>
      </c>
      <c r="W392" s="42"/>
      <c r="X392" s="48"/>
      <c r="Y392" s="54" t="str">
        <f>IF(X392="","",IFERROR(VLOOKUP(X392,EMPRESAS!$A:$C,3,FALSE),"NAO CADASTRADA"))</f>
        <v/>
      </c>
      <c r="Z392" s="50"/>
      <c r="AA392" s="54" t="str">
        <f>IF(Z392="","",IFERROR(VLOOKUP(Z392,ATIVIDADES!$A:$C,3,FALSE),"NAO CADASTRADA"))</f>
        <v/>
      </c>
      <c r="AB392" s="42"/>
      <c r="AC392" s="48"/>
      <c r="AD392" s="54" t="str">
        <f>IF(AC392="","",IFERROR(VLOOKUP(AC392,EMPRESAS!$A:$C,3,FALSE),"NAO CADASTRADA"))</f>
        <v/>
      </c>
      <c r="AE392" s="50"/>
      <c r="AF392" s="54" t="str">
        <f>IF(AE392="","",IFERROR(VLOOKUP(AE392,ATIVIDADES!$A:$C,3,FALSE),"NAO CADASTRADA"))</f>
        <v/>
      </c>
      <c r="AG392" s="42"/>
      <c r="AH392" s="48"/>
      <c r="AI392" s="54" t="str">
        <f>IF(AH392="","",IFERROR(VLOOKUP(AH392,EMPRESAS!$A:$C,3,FALSE),"NAO CADASTRADA"))</f>
        <v/>
      </c>
      <c r="AJ392" s="50"/>
      <c r="AK392" s="54" t="str">
        <f>IF(AJ392="","",IFERROR(VLOOKUP(AJ392,ATIVIDADES!$A:$C,3,FALSE),"NAO CADASTRADA"))</f>
        <v/>
      </c>
      <c r="AL392" s="42"/>
    </row>
    <row r="393" spans="1:38" x14ac:dyDescent="0.25">
      <c r="A393" s="26" t="str">
        <f t="shared" si="44"/>
        <v>OK</v>
      </c>
      <c r="B393" s="29">
        <f t="shared" si="45"/>
        <v>2487914866</v>
      </c>
      <c r="C393" s="30">
        <v>42481</v>
      </c>
      <c r="D393" s="18">
        <f t="shared" ref="D393:D456" si="48">IF(MONTH(C393)=MONTH(C392),D392,C393)</f>
        <v>42461</v>
      </c>
      <c r="E393" s="19" t="str">
        <f>IF(ISERROR(VLOOKUP(C393,FERIADOS!$A:$B,1,FALSE)),IF(WEEKDAY(C393)=1,"Dom",IF(WEEKDAY(C393)=2,"Seg",IF(WEEKDAY(C393)=3,"Ter",IF(WEEKDAY(C393)=4,"Qua",IF(WEEKDAY(C393)=5,"Qui",IF(WEEKDAY(C393)=6,"Sex","Sab")))))),"Feriado")</f>
        <v>Feriado</v>
      </c>
      <c r="F393" s="32"/>
      <c r="G393" s="33"/>
      <c r="H393" s="33"/>
      <c r="I393" s="33"/>
      <c r="J393" s="21" t="str">
        <f t="shared" si="46"/>
        <v/>
      </c>
      <c r="K393" s="21">
        <f t="shared" si="42"/>
        <v>0</v>
      </c>
      <c r="L393" s="21" t="str">
        <f t="shared" si="43"/>
        <v/>
      </c>
      <c r="M393" s="22" t="str">
        <f t="shared" si="47"/>
        <v/>
      </c>
      <c r="N393" s="48"/>
      <c r="O393" s="54" t="str">
        <f>IF(N393="","",IFERROR(VLOOKUP(N393,EMPRESAS!$A:$C,3,FALSE),"NAO CADASTRADA"))</f>
        <v/>
      </c>
      <c r="P393" s="50"/>
      <c r="Q393" s="54" t="str">
        <f>IF(P393="","",IFERROR(VLOOKUP(P393,ATIVIDADES!$A:$C,3,FALSE),"NAO CADASTRADA"))</f>
        <v/>
      </c>
      <c r="R393" s="42"/>
      <c r="S393" s="48"/>
      <c r="T393" s="54" t="str">
        <f>IF(S393="","",IFERROR(VLOOKUP(S393,EMPRESAS!$A:$C,3,FALSE),"NAO CADASTRADA"))</f>
        <v/>
      </c>
      <c r="U393" s="50"/>
      <c r="V393" s="54" t="str">
        <f>IF(U393="","",IFERROR(VLOOKUP(U393,ATIVIDADES!$A:$C,3,FALSE),"NAO CADASTRADA"))</f>
        <v/>
      </c>
      <c r="W393" s="42"/>
      <c r="X393" s="48"/>
      <c r="Y393" s="54" t="str">
        <f>IF(X393="","",IFERROR(VLOOKUP(X393,EMPRESAS!$A:$C,3,FALSE),"NAO CADASTRADA"))</f>
        <v/>
      </c>
      <c r="Z393" s="50"/>
      <c r="AA393" s="54" t="str">
        <f>IF(Z393="","",IFERROR(VLOOKUP(Z393,ATIVIDADES!$A:$C,3,FALSE),"NAO CADASTRADA"))</f>
        <v/>
      </c>
      <c r="AB393" s="42"/>
      <c r="AC393" s="48"/>
      <c r="AD393" s="54" t="str">
        <f>IF(AC393="","",IFERROR(VLOOKUP(AC393,EMPRESAS!$A:$C,3,FALSE),"NAO CADASTRADA"))</f>
        <v/>
      </c>
      <c r="AE393" s="50"/>
      <c r="AF393" s="54" t="str">
        <f>IF(AE393="","",IFERROR(VLOOKUP(AE393,ATIVIDADES!$A:$C,3,FALSE),"NAO CADASTRADA"))</f>
        <v/>
      </c>
      <c r="AG393" s="42"/>
      <c r="AH393" s="48"/>
      <c r="AI393" s="54" t="str">
        <f>IF(AH393="","",IFERROR(VLOOKUP(AH393,EMPRESAS!$A:$C,3,FALSE),"NAO CADASTRADA"))</f>
        <v/>
      </c>
      <c r="AJ393" s="50"/>
      <c r="AK393" s="54" t="str">
        <f>IF(AJ393="","",IFERROR(VLOOKUP(AJ393,ATIVIDADES!$A:$C,3,FALSE),"NAO CADASTRADA"))</f>
        <v/>
      </c>
      <c r="AL393" s="42"/>
    </row>
    <row r="394" spans="1:38" x14ac:dyDescent="0.25">
      <c r="A394" s="26" t="str">
        <f t="shared" si="44"/>
        <v>OK</v>
      </c>
      <c r="B394" s="29">
        <f t="shared" si="45"/>
        <v>2487914866</v>
      </c>
      <c r="C394" s="30">
        <v>42482</v>
      </c>
      <c r="D394" s="18">
        <f t="shared" si="48"/>
        <v>42461</v>
      </c>
      <c r="E394" s="19" t="str">
        <f>IF(ISERROR(VLOOKUP(C394,FERIADOS!$A:$B,1,FALSE)),IF(WEEKDAY(C394)=1,"Dom",IF(WEEKDAY(C394)=2,"Seg",IF(WEEKDAY(C394)=3,"Ter",IF(WEEKDAY(C394)=4,"Qua",IF(WEEKDAY(C394)=5,"Qui",IF(WEEKDAY(C394)=6,"Sex","Sab")))))),"Feriado")</f>
        <v>Sex</v>
      </c>
      <c r="F394" s="32"/>
      <c r="G394" s="33"/>
      <c r="H394" s="33"/>
      <c r="I394" s="33"/>
      <c r="J394" s="21" t="str">
        <f t="shared" si="46"/>
        <v/>
      </c>
      <c r="K394" s="21">
        <f t="shared" si="42"/>
        <v>0</v>
      </c>
      <c r="L394" s="21" t="str">
        <f t="shared" si="43"/>
        <v/>
      </c>
      <c r="M394" s="22" t="str">
        <f t="shared" si="47"/>
        <v/>
      </c>
      <c r="N394" s="48"/>
      <c r="O394" s="54" t="str">
        <f>IF(N394="","",IFERROR(VLOOKUP(N394,EMPRESAS!$A:$C,3,FALSE),"NAO CADASTRADA"))</f>
        <v/>
      </c>
      <c r="P394" s="50"/>
      <c r="Q394" s="54" t="str">
        <f>IF(P394="","",IFERROR(VLOOKUP(P394,ATIVIDADES!$A:$C,3,FALSE),"NAO CADASTRADA"))</f>
        <v/>
      </c>
      <c r="R394" s="42"/>
      <c r="S394" s="48"/>
      <c r="T394" s="54" t="str">
        <f>IF(S394="","",IFERROR(VLOOKUP(S394,EMPRESAS!$A:$C,3,FALSE),"NAO CADASTRADA"))</f>
        <v/>
      </c>
      <c r="U394" s="50"/>
      <c r="V394" s="54" t="str">
        <f>IF(U394="","",IFERROR(VLOOKUP(U394,ATIVIDADES!$A:$C,3,FALSE),"NAO CADASTRADA"))</f>
        <v/>
      </c>
      <c r="W394" s="42"/>
      <c r="X394" s="48"/>
      <c r="Y394" s="54" t="str">
        <f>IF(X394="","",IFERROR(VLOOKUP(X394,EMPRESAS!$A:$C,3,FALSE),"NAO CADASTRADA"))</f>
        <v/>
      </c>
      <c r="Z394" s="50"/>
      <c r="AA394" s="54" t="str">
        <f>IF(Z394="","",IFERROR(VLOOKUP(Z394,ATIVIDADES!$A:$C,3,FALSE),"NAO CADASTRADA"))</f>
        <v/>
      </c>
      <c r="AB394" s="42"/>
      <c r="AC394" s="48"/>
      <c r="AD394" s="54" t="str">
        <f>IF(AC394="","",IFERROR(VLOOKUP(AC394,EMPRESAS!$A:$C,3,FALSE),"NAO CADASTRADA"))</f>
        <v/>
      </c>
      <c r="AE394" s="50"/>
      <c r="AF394" s="54" t="str">
        <f>IF(AE394="","",IFERROR(VLOOKUP(AE394,ATIVIDADES!$A:$C,3,FALSE),"NAO CADASTRADA"))</f>
        <v/>
      </c>
      <c r="AG394" s="42"/>
      <c r="AH394" s="48"/>
      <c r="AI394" s="54" t="str">
        <f>IF(AH394="","",IFERROR(VLOOKUP(AH394,EMPRESAS!$A:$C,3,FALSE),"NAO CADASTRADA"))</f>
        <v/>
      </c>
      <c r="AJ394" s="50"/>
      <c r="AK394" s="54" t="str">
        <f>IF(AJ394="","",IFERROR(VLOOKUP(AJ394,ATIVIDADES!$A:$C,3,FALSE),"NAO CADASTRADA"))</f>
        <v/>
      </c>
      <c r="AL394" s="42"/>
    </row>
    <row r="395" spans="1:38" x14ac:dyDescent="0.25">
      <c r="A395" s="26" t="str">
        <f t="shared" si="44"/>
        <v>OK</v>
      </c>
      <c r="B395" s="29">
        <f t="shared" si="45"/>
        <v>2487914866</v>
      </c>
      <c r="C395" s="30">
        <v>42483</v>
      </c>
      <c r="D395" s="18">
        <f t="shared" si="48"/>
        <v>42461</v>
      </c>
      <c r="E395" s="19" t="str">
        <f>IF(ISERROR(VLOOKUP(C395,FERIADOS!$A:$B,1,FALSE)),IF(WEEKDAY(C395)=1,"Dom",IF(WEEKDAY(C395)=2,"Seg",IF(WEEKDAY(C395)=3,"Ter",IF(WEEKDAY(C395)=4,"Qua",IF(WEEKDAY(C395)=5,"Qui",IF(WEEKDAY(C395)=6,"Sex","Sab")))))),"Feriado")</f>
        <v>Sab</v>
      </c>
      <c r="F395" s="32"/>
      <c r="G395" s="33"/>
      <c r="H395" s="33"/>
      <c r="I395" s="33"/>
      <c r="J395" s="21" t="str">
        <f t="shared" si="46"/>
        <v/>
      </c>
      <c r="K395" s="21">
        <f t="shared" si="42"/>
        <v>0</v>
      </c>
      <c r="L395" s="21" t="str">
        <f t="shared" si="43"/>
        <v/>
      </c>
      <c r="M395" s="22" t="str">
        <f t="shared" si="47"/>
        <v/>
      </c>
      <c r="N395" s="48"/>
      <c r="O395" s="54" t="str">
        <f>IF(N395="","",IFERROR(VLOOKUP(N395,EMPRESAS!$A:$C,3,FALSE),"NAO CADASTRADA"))</f>
        <v/>
      </c>
      <c r="P395" s="50"/>
      <c r="Q395" s="54" t="str">
        <f>IF(P395="","",IFERROR(VLOOKUP(P395,ATIVIDADES!$A:$C,3,FALSE),"NAO CADASTRADA"))</f>
        <v/>
      </c>
      <c r="R395" s="42"/>
      <c r="S395" s="48"/>
      <c r="T395" s="54" t="str">
        <f>IF(S395="","",IFERROR(VLOOKUP(S395,EMPRESAS!$A:$C,3,FALSE),"NAO CADASTRADA"))</f>
        <v/>
      </c>
      <c r="U395" s="50"/>
      <c r="V395" s="54" t="str">
        <f>IF(U395="","",IFERROR(VLOOKUP(U395,ATIVIDADES!$A:$C,3,FALSE),"NAO CADASTRADA"))</f>
        <v/>
      </c>
      <c r="W395" s="42"/>
      <c r="X395" s="48"/>
      <c r="Y395" s="54" t="str">
        <f>IF(X395="","",IFERROR(VLOOKUP(X395,EMPRESAS!$A:$C,3,FALSE),"NAO CADASTRADA"))</f>
        <v/>
      </c>
      <c r="Z395" s="50"/>
      <c r="AA395" s="54" t="str">
        <f>IF(Z395="","",IFERROR(VLOOKUP(Z395,ATIVIDADES!$A:$C,3,FALSE),"NAO CADASTRADA"))</f>
        <v/>
      </c>
      <c r="AB395" s="42"/>
      <c r="AC395" s="48"/>
      <c r="AD395" s="54" t="str">
        <f>IF(AC395="","",IFERROR(VLOOKUP(AC395,EMPRESAS!$A:$C,3,FALSE),"NAO CADASTRADA"))</f>
        <v/>
      </c>
      <c r="AE395" s="50"/>
      <c r="AF395" s="54" t="str">
        <f>IF(AE395="","",IFERROR(VLOOKUP(AE395,ATIVIDADES!$A:$C,3,FALSE),"NAO CADASTRADA"))</f>
        <v/>
      </c>
      <c r="AG395" s="42"/>
      <c r="AH395" s="48"/>
      <c r="AI395" s="54" t="str">
        <f>IF(AH395="","",IFERROR(VLOOKUP(AH395,EMPRESAS!$A:$C,3,FALSE),"NAO CADASTRADA"))</f>
        <v/>
      </c>
      <c r="AJ395" s="50"/>
      <c r="AK395" s="54" t="str">
        <f>IF(AJ395="","",IFERROR(VLOOKUP(AJ395,ATIVIDADES!$A:$C,3,FALSE),"NAO CADASTRADA"))</f>
        <v/>
      </c>
      <c r="AL395" s="42"/>
    </row>
    <row r="396" spans="1:38" x14ac:dyDescent="0.25">
      <c r="A396" s="26" t="str">
        <f t="shared" si="44"/>
        <v>OK</v>
      </c>
      <c r="B396" s="29">
        <f t="shared" si="45"/>
        <v>2487914866</v>
      </c>
      <c r="C396" s="30">
        <v>42484</v>
      </c>
      <c r="D396" s="18">
        <f t="shared" si="48"/>
        <v>42461</v>
      </c>
      <c r="E396" s="19" t="str">
        <f>IF(ISERROR(VLOOKUP(C396,FERIADOS!$A:$B,1,FALSE)),IF(WEEKDAY(C396)=1,"Dom",IF(WEEKDAY(C396)=2,"Seg",IF(WEEKDAY(C396)=3,"Ter",IF(WEEKDAY(C396)=4,"Qua",IF(WEEKDAY(C396)=5,"Qui",IF(WEEKDAY(C396)=6,"Sex","Sab")))))),"Feriado")</f>
        <v>Dom</v>
      </c>
      <c r="F396" s="32"/>
      <c r="G396" s="33"/>
      <c r="H396" s="33"/>
      <c r="I396" s="33"/>
      <c r="J396" s="21" t="str">
        <f t="shared" si="46"/>
        <v/>
      </c>
      <c r="K396" s="21">
        <f t="shared" si="42"/>
        <v>0</v>
      </c>
      <c r="L396" s="21" t="str">
        <f t="shared" si="43"/>
        <v/>
      </c>
      <c r="M396" s="22" t="str">
        <f t="shared" si="47"/>
        <v/>
      </c>
      <c r="N396" s="48"/>
      <c r="O396" s="54" t="str">
        <f>IF(N396="","",IFERROR(VLOOKUP(N396,EMPRESAS!$A:$C,3,FALSE),"NAO CADASTRADA"))</f>
        <v/>
      </c>
      <c r="P396" s="50"/>
      <c r="Q396" s="54" t="str">
        <f>IF(P396="","",IFERROR(VLOOKUP(P396,ATIVIDADES!$A:$C,3,FALSE),"NAO CADASTRADA"))</f>
        <v/>
      </c>
      <c r="R396" s="42"/>
      <c r="S396" s="48"/>
      <c r="T396" s="54" t="str">
        <f>IF(S396="","",IFERROR(VLOOKUP(S396,EMPRESAS!$A:$C,3,FALSE),"NAO CADASTRADA"))</f>
        <v/>
      </c>
      <c r="U396" s="50"/>
      <c r="V396" s="54" t="str">
        <f>IF(U396="","",IFERROR(VLOOKUP(U396,ATIVIDADES!$A:$C,3,FALSE),"NAO CADASTRADA"))</f>
        <v/>
      </c>
      <c r="W396" s="42"/>
      <c r="X396" s="48"/>
      <c r="Y396" s="54" t="str">
        <f>IF(X396="","",IFERROR(VLOOKUP(X396,EMPRESAS!$A:$C,3,FALSE),"NAO CADASTRADA"))</f>
        <v/>
      </c>
      <c r="Z396" s="50"/>
      <c r="AA396" s="54" t="str">
        <f>IF(Z396="","",IFERROR(VLOOKUP(Z396,ATIVIDADES!$A:$C,3,FALSE),"NAO CADASTRADA"))</f>
        <v/>
      </c>
      <c r="AB396" s="42"/>
      <c r="AC396" s="48"/>
      <c r="AD396" s="54" t="str">
        <f>IF(AC396="","",IFERROR(VLOOKUP(AC396,EMPRESAS!$A:$C,3,FALSE),"NAO CADASTRADA"))</f>
        <v/>
      </c>
      <c r="AE396" s="50"/>
      <c r="AF396" s="54" t="str">
        <f>IF(AE396="","",IFERROR(VLOOKUP(AE396,ATIVIDADES!$A:$C,3,FALSE),"NAO CADASTRADA"))</f>
        <v/>
      </c>
      <c r="AG396" s="42"/>
      <c r="AH396" s="48"/>
      <c r="AI396" s="54" t="str">
        <f>IF(AH396="","",IFERROR(VLOOKUP(AH396,EMPRESAS!$A:$C,3,FALSE),"NAO CADASTRADA"))</f>
        <v/>
      </c>
      <c r="AJ396" s="50"/>
      <c r="AK396" s="54" t="str">
        <f>IF(AJ396="","",IFERROR(VLOOKUP(AJ396,ATIVIDADES!$A:$C,3,FALSE),"NAO CADASTRADA"))</f>
        <v/>
      </c>
      <c r="AL396" s="42"/>
    </row>
    <row r="397" spans="1:38" x14ac:dyDescent="0.25">
      <c r="A397" s="26" t="str">
        <f t="shared" si="44"/>
        <v>OK</v>
      </c>
      <c r="B397" s="29">
        <f t="shared" si="45"/>
        <v>2487914866</v>
      </c>
      <c r="C397" s="30">
        <v>42485</v>
      </c>
      <c r="D397" s="18">
        <f t="shared" si="48"/>
        <v>42461</v>
      </c>
      <c r="E397" s="19" t="str">
        <f>IF(ISERROR(VLOOKUP(C397,FERIADOS!$A:$B,1,FALSE)),IF(WEEKDAY(C397)=1,"Dom",IF(WEEKDAY(C397)=2,"Seg",IF(WEEKDAY(C397)=3,"Ter",IF(WEEKDAY(C397)=4,"Qua",IF(WEEKDAY(C397)=5,"Qui",IF(WEEKDAY(C397)=6,"Sex","Sab")))))),"Feriado")</f>
        <v>Seg</v>
      </c>
      <c r="F397" s="32"/>
      <c r="G397" s="33"/>
      <c r="H397" s="33"/>
      <c r="I397" s="33"/>
      <c r="J397" s="21" t="str">
        <f t="shared" si="46"/>
        <v/>
      </c>
      <c r="K397" s="21">
        <f t="shared" si="42"/>
        <v>0</v>
      </c>
      <c r="L397" s="21" t="str">
        <f t="shared" si="43"/>
        <v/>
      </c>
      <c r="M397" s="22" t="str">
        <f t="shared" si="47"/>
        <v/>
      </c>
      <c r="N397" s="48"/>
      <c r="O397" s="54" t="str">
        <f>IF(N397="","",IFERROR(VLOOKUP(N397,EMPRESAS!$A:$C,3,FALSE),"NAO CADASTRADA"))</f>
        <v/>
      </c>
      <c r="P397" s="50"/>
      <c r="Q397" s="54" t="str">
        <f>IF(P397="","",IFERROR(VLOOKUP(P397,ATIVIDADES!$A:$C,3,FALSE),"NAO CADASTRADA"))</f>
        <v/>
      </c>
      <c r="R397" s="42"/>
      <c r="S397" s="48"/>
      <c r="T397" s="54" t="str">
        <f>IF(S397="","",IFERROR(VLOOKUP(S397,EMPRESAS!$A:$C,3,FALSE),"NAO CADASTRADA"))</f>
        <v/>
      </c>
      <c r="U397" s="50"/>
      <c r="V397" s="54" t="str">
        <f>IF(U397="","",IFERROR(VLOOKUP(U397,ATIVIDADES!$A:$C,3,FALSE),"NAO CADASTRADA"))</f>
        <v/>
      </c>
      <c r="W397" s="42"/>
      <c r="X397" s="48"/>
      <c r="Y397" s="54" t="str">
        <f>IF(X397="","",IFERROR(VLOOKUP(X397,EMPRESAS!$A:$C,3,FALSE),"NAO CADASTRADA"))</f>
        <v/>
      </c>
      <c r="Z397" s="50"/>
      <c r="AA397" s="54" t="str">
        <f>IF(Z397="","",IFERROR(VLOOKUP(Z397,ATIVIDADES!$A:$C,3,FALSE),"NAO CADASTRADA"))</f>
        <v/>
      </c>
      <c r="AB397" s="42"/>
      <c r="AC397" s="48"/>
      <c r="AD397" s="54" t="str">
        <f>IF(AC397="","",IFERROR(VLOOKUP(AC397,EMPRESAS!$A:$C,3,FALSE),"NAO CADASTRADA"))</f>
        <v/>
      </c>
      <c r="AE397" s="50"/>
      <c r="AF397" s="54" t="str">
        <f>IF(AE397="","",IFERROR(VLOOKUP(AE397,ATIVIDADES!$A:$C,3,FALSE),"NAO CADASTRADA"))</f>
        <v/>
      </c>
      <c r="AG397" s="42"/>
      <c r="AH397" s="48"/>
      <c r="AI397" s="54" t="str">
        <f>IF(AH397="","",IFERROR(VLOOKUP(AH397,EMPRESAS!$A:$C,3,FALSE),"NAO CADASTRADA"))</f>
        <v/>
      </c>
      <c r="AJ397" s="50"/>
      <c r="AK397" s="54" t="str">
        <f>IF(AJ397="","",IFERROR(VLOOKUP(AJ397,ATIVIDADES!$A:$C,3,FALSE),"NAO CADASTRADA"))</f>
        <v/>
      </c>
      <c r="AL397" s="42"/>
    </row>
    <row r="398" spans="1:38" x14ac:dyDescent="0.25">
      <c r="A398" s="26" t="str">
        <f t="shared" si="44"/>
        <v>OK</v>
      </c>
      <c r="B398" s="29">
        <f t="shared" si="45"/>
        <v>2487914866</v>
      </c>
      <c r="C398" s="30">
        <v>42486</v>
      </c>
      <c r="D398" s="18">
        <f t="shared" si="48"/>
        <v>42461</v>
      </c>
      <c r="E398" s="19" t="str">
        <f>IF(ISERROR(VLOOKUP(C398,FERIADOS!$A:$B,1,FALSE)),IF(WEEKDAY(C398)=1,"Dom",IF(WEEKDAY(C398)=2,"Seg",IF(WEEKDAY(C398)=3,"Ter",IF(WEEKDAY(C398)=4,"Qua",IF(WEEKDAY(C398)=5,"Qui",IF(WEEKDAY(C398)=6,"Sex","Sab")))))),"Feriado")</f>
        <v>Ter</v>
      </c>
      <c r="F398" s="32"/>
      <c r="G398" s="33"/>
      <c r="H398" s="33"/>
      <c r="I398" s="33"/>
      <c r="J398" s="21" t="str">
        <f t="shared" si="46"/>
        <v/>
      </c>
      <c r="K398" s="21">
        <f t="shared" si="42"/>
        <v>0</v>
      </c>
      <c r="L398" s="21" t="str">
        <f t="shared" si="43"/>
        <v/>
      </c>
      <c r="M398" s="22" t="str">
        <f t="shared" si="47"/>
        <v/>
      </c>
      <c r="N398" s="48"/>
      <c r="O398" s="54" t="str">
        <f>IF(N398="","",IFERROR(VLOOKUP(N398,EMPRESAS!$A:$C,3,FALSE),"NAO CADASTRADA"))</f>
        <v/>
      </c>
      <c r="P398" s="50"/>
      <c r="Q398" s="54" t="str">
        <f>IF(P398="","",IFERROR(VLOOKUP(P398,ATIVIDADES!$A:$C,3,FALSE),"NAO CADASTRADA"))</f>
        <v/>
      </c>
      <c r="R398" s="42"/>
      <c r="S398" s="48"/>
      <c r="T398" s="54" t="str">
        <f>IF(S398="","",IFERROR(VLOOKUP(S398,EMPRESAS!$A:$C,3,FALSE),"NAO CADASTRADA"))</f>
        <v/>
      </c>
      <c r="U398" s="50"/>
      <c r="V398" s="54" t="str">
        <f>IF(U398="","",IFERROR(VLOOKUP(U398,ATIVIDADES!$A:$C,3,FALSE),"NAO CADASTRADA"))</f>
        <v/>
      </c>
      <c r="W398" s="42"/>
      <c r="X398" s="48"/>
      <c r="Y398" s="54" t="str">
        <f>IF(X398="","",IFERROR(VLOOKUP(X398,EMPRESAS!$A:$C,3,FALSE),"NAO CADASTRADA"))</f>
        <v/>
      </c>
      <c r="Z398" s="50"/>
      <c r="AA398" s="54" t="str">
        <f>IF(Z398="","",IFERROR(VLOOKUP(Z398,ATIVIDADES!$A:$C,3,FALSE),"NAO CADASTRADA"))</f>
        <v/>
      </c>
      <c r="AB398" s="42"/>
      <c r="AC398" s="48"/>
      <c r="AD398" s="54" t="str">
        <f>IF(AC398="","",IFERROR(VLOOKUP(AC398,EMPRESAS!$A:$C,3,FALSE),"NAO CADASTRADA"))</f>
        <v/>
      </c>
      <c r="AE398" s="50"/>
      <c r="AF398" s="54" t="str">
        <f>IF(AE398="","",IFERROR(VLOOKUP(AE398,ATIVIDADES!$A:$C,3,FALSE),"NAO CADASTRADA"))</f>
        <v/>
      </c>
      <c r="AG398" s="42"/>
      <c r="AH398" s="48"/>
      <c r="AI398" s="54" t="str">
        <f>IF(AH398="","",IFERROR(VLOOKUP(AH398,EMPRESAS!$A:$C,3,FALSE),"NAO CADASTRADA"))</f>
        <v/>
      </c>
      <c r="AJ398" s="50"/>
      <c r="AK398" s="54" t="str">
        <f>IF(AJ398="","",IFERROR(VLOOKUP(AJ398,ATIVIDADES!$A:$C,3,FALSE),"NAO CADASTRADA"))</f>
        <v/>
      </c>
      <c r="AL398" s="42"/>
    </row>
    <row r="399" spans="1:38" x14ac:dyDescent="0.25">
      <c r="A399" s="26" t="str">
        <f t="shared" si="44"/>
        <v>OK</v>
      </c>
      <c r="B399" s="29">
        <f t="shared" si="45"/>
        <v>2487914866</v>
      </c>
      <c r="C399" s="30">
        <v>42487</v>
      </c>
      <c r="D399" s="18">
        <f t="shared" si="48"/>
        <v>42461</v>
      </c>
      <c r="E399" s="19" t="str">
        <f>IF(ISERROR(VLOOKUP(C399,FERIADOS!$A:$B,1,FALSE)),IF(WEEKDAY(C399)=1,"Dom",IF(WEEKDAY(C399)=2,"Seg",IF(WEEKDAY(C399)=3,"Ter",IF(WEEKDAY(C399)=4,"Qua",IF(WEEKDAY(C399)=5,"Qui",IF(WEEKDAY(C399)=6,"Sex","Sab")))))),"Feriado")</f>
        <v>Qua</v>
      </c>
      <c r="F399" s="32"/>
      <c r="G399" s="33"/>
      <c r="H399" s="33"/>
      <c r="I399" s="33"/>
      <c r="J399" s="21" t="str">
        <f t="shared" si="46"/>
        <v/>
      </c>
      <c r="K399" s="21">
        <f t="shared" si="42"/>
        <v>0</v>
      </c>
      <c r="L399" s="21" t="str">
        <f t="shared" si="43"/>
        <v/>
      </c>
      <c r="M399" s="22" t="str">
        <f t="shared" si="47"/>
        <v/>
      </c>
      <c r="N399" s="48"/>
      <c r="O399" s="54" t="str">
        <f>IF(N399="","",IFERROR(VLOOKUP(N399,EMPRESAS!$A:$C,3,FALSE),"NAO CADASTRADA"))</f>
        <v/>
      </c>
      <c r="P399" s="50"/>
      <c r="Q399" s="54" t="str">
        <f>IF(P399="","",IFERROR(VLOOKUP(P399,ATIVIDADES!$A:$C,3,FALSE),"NAO CADASTRADA"))</f>
        <v/>
      </c>
      <c r="R399" s="42"/>
      <c r="S399" s="48"/>
      <c r="T399" s="54" t="str">
        <f>IF(S399="","",IFERROR(VLOOKUP(S399,EMPRESAS!$A:$C,3,FALSE),"NAO CADASTRADA"))</f>
        <v/>
      </c>
      <c r="U399" s="50"/>
      <c r="V399" s="54" t="str">
        <f>IF(U399="","",IFERROR(VLOOKUP(U399,ATIVIDADES!$A:$C,3,FALSE),"NAO CADASTRADA"))</f>
        <v/>
      </c>
      <c r="W399" s="42"/>
      <c r="X399" s="48"/>
      <c r="Y399" s="54" t="str">
        <f>IF(X399="","",IFERROR(VLOOKUP(X399,EMPRESAS!$A:$C,3,FALSE),"NAO CADASTRADA"))</f>
        <v/>
      </c>
      <c r="Z399" s="50"/>
      <c r="AA399" s="54" t="str">
        <f>IF(Z399="","",IFERROR(VLOOKUP(Z399,ATIVIDADES!$A:$C,3,FALSE),"NAO CADASTRADA"))</f>
        <v/>
      </c>
      <c r="AB399" s="42"/>
      <c r="AC399" s="48"/>
      <c r="AD399" s="54" t="str">
        <f>IF(AC399="","",IFERROR(VLOOKUP(AC399,EMPRESAS!$A:$C,3,FALSE),"NAO CADASTRADA"))</f>
        <v/>
      </c>
      <c r="AE399" s="50"/>
      <c r="AF399" s="54" t="str">
        <f>IF(AE399="","",IFERROR(VLOOKUP(AE399,ATIVIDADES!$A:$C,3,FALSE),"NAO CADASTRADA"))</f>
        <v/>
      </c>
      <c r="AG399" s="42"/>
      <c r="AH399" s="48"/>
      <c r="AI399" s="54" t="str">
        <f>IF(AH399="","",IFERROR(VLOOKUP(AH399,EMPRESAS!$A:$C,3,FALSE),"NAO CADASTRADA"))</f>
        <v/>
      </c>
      <c r="AJ399" s="50"/>
      <c r="AK399" s="54" t="str">
        <f>IF(AJ399="","",IFERROR(VLOOKUP(AJ399,ATIVIDADES!$A:$C,3,FALSE),"NAO CADASTRADA"))</f>
        <v/>
      </c>
      <c r="AL399" s="42"/>
    </row>
    <row r="400" spans="1:38" x14ac:dyDescent="0.25">
      <c r="A400" s="26" t="str">
        <f t="shared" si="44"/>
        <v>OK</v>
      </c>
      <c r="B400" s="29">
        <f t="shared" si="45"/>
        <v>2487914866</v>
      </c>
      <c r="C400" s="30">
        <v>42488</v>
      </c>
      <c r="D400" s="18">
        <f t="shared" si="48"/>
        <v>42461</v>
      </c>
      <c r="E400" s="19" t="str">
        <f>IF(ISERROR(VLOOKUP(C400,FERIADOS!$A:$B,1,FALSE)),IF(WEEKDAY(C400)=1,"Dom",IF(WEEKDAY(C400)=2,"Seg",IF(WEEKDAY(C400)=3,"Ter",IF(WEEKDAY(C400)=4,"Qua",IF(WEEKDAY(C400)=5,"Qui",IF(WEEKDAY(C400)=6,"Sex","Sab")))))),"Feriado")</f>
        <v>Qui</v>
      </c>
      <c r="F400" s="32"/>
      <c r="G400" s="33"/>
      <c r="H400" s="33"/>
      <c r="I400" s="33"/>
      <c r="J400" s="21" t="str">
        <f t="shared" si="46"/>
        <v/>
      </c>
      <c r="K400" s="21">
        <f t="shared" si="42"/>
        <v>0</v>
      </c>
      <c r="L400" s="21" t="str">
        <f t="shared" si="43"/>
        <v/>
      </c>
      <c r="M400" s="22" t="str">
        <f t="shared" si="47"/>
        <v/>
      </c>
      <c r="N400" s="48"/>
      <c r="O400" s="54" t="str">
        <f>IF(N400="","",IFERROR(VLOOKUP(N400,EMPRESAS!$A:$C,3,FALSE),"NAO CADASTRADA"))</f>
        <v/>
      </c>
      <c r="P400" s="50"/>
      <c r="Q400" s="54" t="str">
        <f>IF(P400="","",IFERROR(VLOOKUP(P400,ATIVIDADES!$A:$C,3,FALSE),"NAO CADASTRADA"))</f>
        <v/>
      </c>
      <c r="R400" s="42"/>
      <c r="S400" s="48"/>
      <c r="T400" s="54" t="str">
        <f>IF(S400="","",IFERROR(VLOOKUP(S400,EMPRESAS!$A:$C,3,FALSE),"NAO CADASTRADA"))</f>
        <v/>
      </c>
      <c r="U400" s="50"/>
      <c r="V400" s="54" t="str">
        <f>IF(U400="","",IFERROR(VLOOKUP(U400,ATIVIDADES!$A:$C,3,FALSE),"NAO CADASTRADA"))</f>
        <v/>
      </c>
      <c r="W400" s="42"/>
      <c r="X400" s="48"/>
      <c r="Y400" s="54" t="str">
        <f>IF(X400="","",IFERROR(VLOOKUP(X400,EMPRESAS!$A:$C,3,FALSE),"NAO CADASTRADA"))</f>
        <v/>
      </c>
      <c r="Z400" s="50"/>
      <c r="AA400" s="54" t="str">
        <f>IF(Z400="","",IFERROR(VLOOKUP(Z400,ATIVIDADES!$A:$C,3,FALSE),"NAO CADASTRADA"))</f>
        <v/>
      </c>
      <c r="AB400" s="42"/>
      <c r="AC400" s="48"/>
      <c r="AD400" s="54" t="str">
        <f>IF(AC400="","",IFERROR(VLOOKUP(AC400,EMPRESAS!$A:$C,3,FALSE),"NAO CADASTRADA"))</f>
        <v/>
      </c>
      <c r="AE400" s="50"/>
      <c r="AF400" s="54" t="str">
        <f>IF(AE400="","",IFERROR(VLOOKUP(AE400,ATIVIDADES!$A:$C,3,FALSE),"NAO CADASTRADA"))</f>
        <v/>
      </c>
      <c r="AG400" s="42"/>
      <c r="AH400" s="48"/>
      <c r="AI400" s="54" t="str">
        <f>IF(AH400="","",IFERROR(VLOOKUP(AH400,EMPRESAS!$A:$C,3,FALSE),"NAO CADASTRADA"))</f>
        <v/>
      </c>
      <c r="AJ400" s="50"/>
      <c r="AK400" s="54" t="str">
        <f>IF(AJ400="","",IFERROR(VLOOKUP(AJ400,ATIVIDADES!$A:$C,3,FALSE),"NAO CADASTRADA"))</f>
        <v/>
      </c>
      <c r="AL400" s="42"/>
    </row>
    <row r="401" spans="1:38" x14ac:dyDescent="0.25">
      <c r="A401" s="26" t="str">
        <f t="shared" si="44"/>
        <v>OK</v>
      </c>
      <c r="B401" s="29">
        <f t="shared" si="45"/>
        <v>2487914866</v>
      </c>
      <c r="C401" s="30">
        <v>42489</v>
      </c>
      <c r="D401" s="18">
        <f t="shared" si="48"/>
        <v>42461</v>
      </c>
      <c r="E401" s="19" t="str">
        <f>IF(ISERROR(VLOOKUP(C401,FERIADOS!$A:$B,1,FALSE)),IF(WEEKDAY(C401)=1,"Dom",IF(WEEKDAY(C401)=2,"Seg",IF(WEEKDAY(C401)=3,"Ter",IF(WEEKDAY(C401)=4,"Qua",IF(WEEKDAY(C401)=5,"Qui",IF(WEEKDAY(C401)=6,"Sex","Sab")))))),"Feriado")</f>
        <v>Sex</v>
      </c>
      <c r="F401" s="32"/>
      <c r="G401" s="33"/>
      <c r="H401" s="33"/>
      <c r="I401" s="33"/>
      <c r="J401" s="21" t="str">
        <f t="shared" si="46"/>
        <v/>
      </c>
      <c r="K401" s="21">
        <f t="shared" si="42"/>
        <v>0</v>
      </c>
      <c r="L401" s="21" t="str">
        <f t="shared" si="43"/>
        <v/>
      </c>
      <c r="M401" s="22" t="str">
        <f t="shared" si="47"/>
        <v/>
      </c>
      <c r="N401" s="48"/>
      <c r="O401" s="54" t="str">
        <f>IF(N401="","",IFERROR(VLOOKUP(N401,EMPRESAS!$A:$C,3,FALSE),"NAO CADASTRADA"))</f>
        <v/>
      </c>
      <c r="P401" s="50"/>
      <c r="Q401" s="54" t="str">
        <f>IF(P401="","",IFERROR(VLOOKUP(P401,ATIVIDADES!$A:$C,3,FALSE),"NAO CADASTRADA"))</f>
        <v/>
      </c>
      <c r="R401" s="42"/>
      <c r="S401" s="48"/>
      <c r="T401" s="54" t="str">
        <f>IF(S401="","",IFERROR(VLOOKUP(S401,EMPRESAS!$A:$C,3,FALSE),"NAO CADASTRADA"))</f>
        <v/>
      </c>
      <c r="U401" s="50"/>
      <c r="V401" s="54" t="str">
        <f>IF(U401="","",IFERROR(VLOOKUP(U401,ATIVIDADES!$A:$C,3,FALSE),"NAO CADASTRADA"))</f>
        <v/>
      </c>
      <c r="W401" s="42"/>
      <c r="X401" s="48"/>
      <c r="Y401" s="54" t="str">
        <f>IF(X401="","",IFERROR(VLOOKUP(X401,EMPRESAS!$A:$C,3,FALSE),"NAO CADASTRADA"))</f>
        <v/>
      </c>
      <c r="Z401" s="50"/>
      <c r="AA401" s="54" t="str">
        <f>IF(Z401="","",IFERROR(VLOOKUP(Z401,ATIVIDADES!$A:$C,3,FALSE),"NAO CADASTRADA"))</f>
        <v/>
      </c>
      <c r="AB401" s="42"/>
      <c r="AC401" s="48"/>
      <c r="AD401" s="54" t="str">
        <f>IF(AC401="","",IFERROR(VLOOKUP(AC401,EMPRESAS!$A:$C,3,FALSE),"NAO CADASTRADA"))</f>
        <v/>
      </c>
      <c r="AE401" s="50"/>
      <c r="AF401" s="54" t="str">
        <f>IF(AE401="","",IFERROR(VLOOKUP(AE401,ATIVIDADES!$A:$C,3,FALSE),"NAO CADASTRADA"))</f>
        <v/>
      </c>
      <c r="AG401" s="42"/>
      <c r="AH401" s="48"/>
      <c r="AI401" s="54" t="str">
        <f>IF(AH401="","",IFERROR(VLOOKUP(AH401,EMPRESAS!$A:$C,3,FALSE),"NAO CADASTRADA"))</f>
        <v/>
      </c>
      <c r="AJ401" s="50"/>
      <c r="AK401" s="54" t="str">
        <f>IF(AJ401="","",IFERROR(VLOOKUP(AJ401,ATIVIDADES!$A:$C,3,FALSE),"NAO CADASTRADA"))</f>
        <v/>
      </c>
      <c r="AL401" s="42"/>
    </row>
    <row r="402" spans="1:38" x14ac:dyDescent="0.25">
      <c r="A402" s="26" t="str">
        <f t="shared" si="44"/>
        <v>OK</v>
      </c>
      <c r="B402" s="29">
        <f t="shared" si="45"/>
        <v>2487914866</v>
      </c>
      <c r="C402" s="30">
        <v>42490</v>
      </c>
      <c r="D402" s="18">
        <f t="shared" si="48"/>
        <v>42461</v>
      </c>
      <c r="E402" s="19" t="str">
        <f>IF(ISERROR(VLOOKUP(C402,FERIADOS!$A:$B,1,FALSE)),IF(WEEKDAY(C402)=1,"Dom",IF(WEEKDAY(C402)=2,"Seg",IF(WEEKDAY(C402)=3,"Ter",IF(WEEKDAY(C402)=4,"Qua",IF(WEEKDAY(C402)=5,"Qui",IF(WEEKDAY(C402)=6,"Sex","Sab")))))),"Feriado")</f>
        <v>Sab</v>
      </c>
      <c r="F402" s="32"/>
      <c r="G402" s="33"/>
      <c r="H402" s="33"/>
      <c r="I402" s="33"/>
      <c r="J402" s="21" t="str">
        <f t="shared" si="46"/>
        <v/>
      </c>
      <c r="K402" s="21">
        <f t="shared" si="42"/>
        <v>0</v>
      </c>
      <c r="L402" s="21" t="str">
        <f t="shared" si="43"/>
        <v/>
      </c>
      <c r="M402" s="22" t="str">
        <f t="shared" si="47"/>
        <v/>
      </c>
      <c r="N402" s="48"/>
      <c r="O402" s="54" t="str">
        <f>IF(N402="","",IFERROR(VLOOKUP(N402,EMPRESAS!$A:$C,3,FALSE),"NAO CADASTRADA"))</f>
        <v/>
      </c>
      <c r="P402" s="50"/>
      <c r="Q402" s="54" t="str">
        <f>IF(P402="","",IFERROR(VLOOKUP(P402,ATIVIDADES!$A:$C,3,FALSE),"NAO CADASTRADA"))</f>
        <v/>
      </c>
      <c r="R402" s="42"/>
      <c r="S402" s="48"/>
      <c r="T402" s="54" t="str">
        <f>IF(S402="","",IFERROR(VLOOKUP(S402,EMPRESAS!$A:$C,3,FALSE),"NAO CADASTRADA"))</f>
        <v/>
      </c>
      <c r="U402" s="50"/>
      <c r="V402" s="54" t="str">
        <f>IF(U402="","",IFERROR(VLOOKUP(U402,ATIVIDADES!$A:$C,3,FALSE),"NAO CADASTRADA"))</f>
        <v/>
      </c>
      <c r="W402" s="42"/>
      <c r="X402" s="48"/>
      <c r="Y402" s="54" t="str">
        <f>IF(X402="","",IFERROR(VLOOKUP(X402,EMPRESAS!$A:$C,3,FALSE),"NAO CADASTRADA"))</f>
        <v/>
      </c>
      <c r="Z402" s="50"/>
      <c r="AA402" s="54" t="str">
        <f>IF(Z402="","",IFERROR(VLOOKUP(Z402,ATIVIDADES!$A:$C,3,FALSE),"NAO CADASTRADA"))</f>
        <v/>
      </c>
      <c r="AB402" s="42"/>
      <c r="AC402" s="48"/>
      <c r="AD402" s="54" t="str">
        <f>IF(AC402="","",IFERROR(VLOOKUP(AC402,EMPRESAS!$A:$C,3,FALSE),"NAO CADASTRADA"))</f>
        <v/>
      </c>
      <c r="AE402" s="50"/>
      <c r="AF402" s="54" t="str">
        <f>IF(AE402="","",IFERROR(VLOOKUP(AE402,ATIVIDADES!$A:$C,3,FALSE),"NAO CADASTRADA"))</f>
        <v/>
      </c>
      <c r="AG402" s="42"/>
      <c r="AH402" s="48"/>
      <c r="AI402" s="54" t="str">
        <f>IF(AH402="","",IFERROR(VLOOKUP(AH402,EMPRESAS!$A:$C,3,FALSE),"NAO CADASTRADA"))</f>
        <v/>
      </c>
      <c r="AJ402" s="50"/>
      <c r="AK402" s="54" t="str">
        <f>IF(AJ402="","",IFERROR(VLOOKUP(AJ402,ATIVIDADES!$A:$C,3,FALSE),"NAO CADASTRADA"))</f>
        <v/>
      </c>
      <c r="AL402" s="42"/>
    </row>
    <row r="403" spans="1:38" x14ac:dyDescent="0.25">
      <c r="A403" s="26" t="str">
        <f t="shared" si="44"/>
        <v>OK</v>
      </c>
      <c r="B403" s="29">
        <f t="shared" si="45"/>
        <v>2487914866</v>
      </c>
      <c r="C403" s="30">
        <v>42491</v>
      </c>
      <c r="D403" s="18">
        <f t="shared" si="48"/>
        <v>42491</v>
      </c>
      <c r="E403" s="19" t="str">
        <f>IF(ISERROR(VLOOKUP(C403,FERIADOS!$A:$B,1,FALSE)),IF(WEEKDAY(C403)=1,"Dom",IF(WEEKDAY(C403)=2,"Seg",IF(WEEKDAY(C403)=3,"Ter",IF(WEEKDAY(C403)=4,"Qua",IF(WEEKDAY(C403)=5,"Qui",IF(WEEKDAY(C403)=6,"Sex","Sab")))))),"Feriado")</f>
        <v>Feriado</v>
      </c>
      <c r="F403" s="32"/>
      <c r="G403" s="33"/>
      <c r="H403" s="33"/>
      <c r="I403" s="33"/>
      <c r="J403" s="21" t="str">
        <f t="shared" si="46"/>
        <v/>
      </c>
      <c r="K403" s="21">
        <f t="shared" si="42"/>
        <v>0</v>
      </c>
      <c r="L403" s="21" t="str">
        <f t="shared" si="43"/>
        <v/>
      </c>
      <c r="M403" s="22" t="str">
        <f t="shared" si="47"/>
        <v/>
      </c>
      <c r="N403" s="48"/>
      <c r="O403" s="54" t="str">
        <f>IF(N403="","",IFERROR(VLOOKUP(N403,EMPRESAS!$A:$C,3,FALSE),"NAO CADASTRADA"))</f>
        <v/>
      </c>
      <c r="P403" s="50"/>
      <c r="Q403" s="54" t="str">
        <f>IF(P403="","",IFERROR(VLOOKUP(P403,ATIVIDADES!$A:$C,3,FALSE),"NAO CADASTRADA"))</f>
        <v/>
      </c>
      <c r="R403" s="42"/>
      <c r="S403" s="48"/>
      <c r="T403" s="54" t="str">
        <f>IF(S403="","",IFERROR(VLOOKUP(S403,EMPRESAS!$A:$C,3,FALSE),"NAO CADASTRADA"))</f>
        <v/>
      </c>
      <c r="U403" s="50"/>
      <c r="V403" s="54" t="str">
        <f>IF(U403="","",IFERROR(VLOOKUP(U403,ATIVIDADES!$A:$C,3,FALSE),"NAO CADASTRADA"))</f>
        <v/>
      </c>
      <c r="W403" s="42"/>
      <c r="X403" s="48"/>
      <c r="Y403" s="54" t="str">
        <f>IF(X403="","",IFERROR(VLOOKUP(X403,EMPRESAS!$A:$C,3,FALSE),"NAO CADASTRADA"))</f>
        <v/>
      </c>
      <c r="Z403" s="50"/>
      <c r="AA403" s="54" t="str">
        <f>IF(Z403="","",IFERROR(VLOOKUP(Z403,ATIVIDADES!$A:$C,3,FALSE),"NAO CADASTRADA"))</f>
        <v/>
      </c>
      <c r="AB403" s="42"/>
      <c r="AC403" s="48"/>
      <c r="AD403" s="54" t="str">
        <f>IF(AC403="","",IFERROR(VLOOKUP(AC403,EMPRESAS!$A:$C,3,FALSE),"NAO CADASTRADA"))</f>
        <v/>
      </c>
      <c r="AE403" s="50"/>
      <c r="AF403" s="54" t="str">
        <f>IF(AE403="","",IFERROR(VLOOKUP(AE403,ATIVIDADES!$A:$C,3,FALSE),"NAO CADASTRADA"))</f>
        <v/>
      </c>
      <c r="AG403" s="42"/>
      <c r="AH403" s="48"/>
      <c r="AI403" s="54" t="str">
        <f>IF(AH403="","",IFERROR(VLOOKUP(AH403,EMPRESAS!$A:$C,3,FALSE),"NAO CADASTRADA"))</f>
        <v/>
      </c>
      <c r="AJ403" s="50"/>
      <c r="AK403" s="54" t="str">
        <f>IF(AJ403="","",IFERROR(VLOOKUP(AJ403,ATIVIDADES!$A:$C,3,FALSE),"NAO CADASTRADA"))</f>
        <v/>
      </c>
      <c r="AL403" s="42"/>
    </row>
    <row r="404" spans="1:38" x14ac:dyDescent="0.25">
      <c r="A404" s="26" t="str">
        <f t="shared" si="44"/>
        <v>OK</v>
      </c>
      <c r="B404" s="29">
        <f t="shared" si="45"/>
        <v>2487914866</v>
      </c>
      <c r="C404" s="30">
        <v>42492</v>
      </c>
      <c r="D404" s="18">
        <f t="shared" si="48"/>
        <v>42491</v>
      </c>
      <c r="E404" s="19" t="str">
        <f>IF(ISERROR(VLOOKUP(C404,FERIADOS!$A:$B,1,FALSE)),IF(WEEKDAY(C404)=1,"Dom",IF(WEEKDAY(C404)=2,"Seg",IF(WEEKDAY(C404)=3,"Ter",IF(WEEKDAY(C404)=4,"Qua",IF(WEEKDAY(C404)=5,"Qui",IF(WEEKDAY(C404)=6,"Sex","Sab")))))),"Feriado")</f>
        <v>Seg</v>
      </c>
      <c r="F404" s="32"/>
      <c r="G404" s="33"/>
      <c r="H404" s="33"/>
      <c r="I404" s="33"/>
      <c r="J404" s="21" t="str">
        <f t="shared" si="46"/>
        <v/>
      </c>
      <c r="K404" s="21">
        <f t="shared" si="42"/>
        <v>0</v>
      </c>
      <c r="L404" s="21" t="str">
        <f t="shared" si="43"/>
        <v/>
      </c>
      <c r="M404" s="22" t="str">
        <f t="shared" si="47"/>
        <v/>
      </c>
      <c r="N404" s="48"/>
      <c r="O404" s="54" t="str">
        <f>IF(N404="","",IFERROR(VLOOKUP(N404,EMPRESAS!$A:$C,3,FALSE),"NAO CADASTRADA"))</f>
        <v/>
      </c>
      <c r="P404" s="50"/>
      <c r="Q404" s="54" t="str">
        <f>IF(P404="","",IFERROR(VLOOKUP(P404,ATIVIDADES!$A:$C,3,FALSE),"NAO CADASTRADA"))</f>
        <v/>
      </c>
      <c r="R404" s="42"/>
      <c r="S404" s="48"/>
      <c r="T404" s="54" t="str">
        <f>IF(S404="","",IFERROR(VLOOKUP(S404,EMPRESAS!$A:$C,3,FALSE),"NAO CADASTRADA"))</f>
        <v/>
      </c>
      <c r="U404" s="50"/>
      <c r="V404" s="54" t="str">
        <f>IF(U404="","",IFERROR(VLOOKUP(U404,ATIVIDADES!$A:$C,3,FALSE),"NAO CADASTRADA"))</f>
        <v/>
      </c>
      <c r="W404" s="42"/>
      <c r="X404" s="48"/>
      <c r="Y404" s="54" t="str">
        <f>IF(X404="","",IFERROR(VLOOKUP(X404,EMPRESAS!$A:$C,3,FALSE),"NAO CADASTRADA"))</f>
        <v/>
      </c>
      <c r="Z404" s="50"/>
      <c r="AA404" s="54" t="str">
        <f>IF(Z404="","",IFERROR(VLOOKUP(Z404,ATIVIDADES!$A:$C,3,FALSE),"NAO CADASTRADA"))</f>
        <v/>
      </c>
      <c r="AB404" s="42"/>
      <c r="AC404" s="48"/>
      <c r="AD404" s="54" t="str">
        <f>IF(AC404="","",IFERROR(VLOOKUP(AC404,EMPRESAS!$A:$C,3,FALSE),"NAO CADASTRADA"))</f>
        <v/>
      </c>
      <c r="AE404" s="50"/>
      <c r="AF404" s="54" t="str">
        <f>IF(AE404="","",IFERROR(VLOOKUP(AE404,ATIVIDADES!$A:$C,3,FALSE),"NAO CADASTRADA"))</f>
        <v/>
      </c>
      <c r="AG404" s="42"/>
      <c r="AH404" s="48"/>
      <c r="AI404" s="54" t="str">
        <f>IF(AH404="","",IFERROR(VLOOKUP(AH404,EMPRESAS!$A:$C,3,FALSE),"NAO CADASTRADA"))</f>
        <v/>
      </c>
      <c r="AJ404" s="50"/>
      <c r="AK404" s="54" t="str">
        <f>IF(AJ404="","",IFERROR(VLOOKUP(AJ404,ATIVIDADES!$A:$C,3,FALSE),"NAO CADASTRADA"))</f>
        <v/>
      </c>
      <c r="AL404" s="42"/>
    </row>
    <row r="405" spans="1:38" x14ac:dyDescent="0.25">
      <c r="A405" s="26" t="str">
        <f t="shared" si="44"/>
        <v>OK</v>
      </c>
      <c r="B405" s="29">
        <f t="shared" si="45"/>
        <v>2487914866</v>
      </c>
      <c r="C405" s="30">
        <v>42493</v>
      </c>
      <c r="D405" s="18">
        <f t="shared" si="48"/>
        <v>42491</v>
      </c>
      <c r="E405" s="19" t="str">
        <f>IF(ISERROR(VLOOKUP(C405,FERIADOS!$A:$B,1,FALSE)),IF(WEEKDAY(C405)=1,"Dom",IF(WEEKDAY(C405)=2,"Seg",IF(WEEKDAY(C405)=3,"Ter",IF(WEEKDAY(C405)=4,"Qua",IF(WEEKDAY(C405)=5,"Qui",IF(WEEKDAY(C405)=6,"Sex","Sab")))))),"Feriado")</f>
        <v>Ter</v>
      </c>
      <c r="F405" s="32"/>
      <c r="G405" s="33"/>
      <c r="H405" s="33"/>
      <c r="I405" s="33"/>
      <c r="J405" s="21" t="str">
        <f t="shared" si="46"/>
        <v/>
      </c>
      <c r="K405" s="21">
        <f t="shared" si="42"/>
        <v>0</v>
      </c>
      <c r="L405" s="21" t="str">
        <f t="shared" si="43"/>
        <v/>
      </c>
      <c r="M405" s="22" t="str">
        <f t="shared" si="47"/>
        <v/>
      </c>
      <c r="N405" s="48"/>
      <c r="O405" s="54" t="str">
        <f>IF(N405="","",IFERROR(VLOOKUP(N405,EMPRESAS!$A:$C,3,FALSE),"NAO CADASTRADA"))</f>
        <v/>
      </c>
      <c r="P405" s="50"/>
      <c r="Q405" s="54" t="str">
        <f>IF(P405="","",IFERROR(VLOOKUP(P405,ATIVIDADES!$A:$C,3,FALSE),"NAO CADASTRADA"))</f>
        <v/>
      </c>
      <c r="R405" s="42"/>
      <c r="S405" s="48"/>
      <c r="T405" s="54" t="str">
        <f>IF(S405="","",IFERROR(VLOOKUP(S405,EMPRESAS!$A:$C,3,FALSE),"NAO CADASTRADA"))</f>
        <v/>
      </c>
      <c r="U405" s="50"/>
      <c r="V405" s="54" t="str">
        <f>IF(U405="","",IFERROR(VLOOKUP(U405,ATIVIDADES!$A:$C,3,FALSE),"NAO CADASTRADA"))</f>
        <v/>
      </c>
      <c r="W405" s="42"/>
      <c r="X405" s="48"/>
      <c r="Y405" s="54" t="str">
        <f>IF(X405="","",IFERROR(VLOOKUP(X405,EMPRESAS!$A:$C,3,FALSE),"NAO CADASTRADA"))</f>
        <v/>
      </c>
      <c r="Z405" s="50"/>
      <c r="AA405" s="54" t="str">
        <f>IF(Z405="","",IFERROR(VLOOKUP(Z405,ATIVIDADES!$A:$C,3,FALSE),"NAO CADASTRADA"))</f>
        <v/>
      </c>
      <c r="AB405" s="42"/>
      <c r="AC405" s="48"/>
      <c r="AD405" s="54" t="str">
        <f>IF(AC405="","",IFERROR(VLOOKUP(AC405,EMPRESAS!$A:$C,3,FALSE),"NAO CADASTRADA"))</f>
        <v/>
      </c>
      <c r="AE405" s="50"/>
      <c r="AF405" s="54" t="str">
        <f>IF(AE405="","",IFERROR(VLOOKUP(AE405,ATIVIDADES!$A:$C,3,FALSE),"NAO CADASTRADA"))</f>
        <v/>
      </c>
      <c r="AG405" s="42"/>
      <c r="AH405" s="48"/>
      <c r="AI405" s="54" t="str">
        <f>IF(AH405="","",IFERROR(VLOOKUP(AH405,EMPRESAS!$A:$C,3,FALSE),"NAO CADASTRADA"))</f>
        <v/>
      </c>
      <c r="AJ405" s="50"/>
      <c r="AK405" s="54" t="str">
        <f>IF(AJ405="","",IFERROR(VLOOKUP(AJ405,ATIVIDADES!$A:$C,3,FALSE),"NAO CADASTRADA"))</f>
        <v/>
      </c>
      <c r="AL405" s="42"/>
    </row>
    <row r="406" spans="1:38" x14ac:dyDescent="0.25">
      <c r="A406" s="26" t="str">
        <f t="shared" si="44"/>
        <v>OK</v>
      </c>
      <c r="B406" s="29">
        <f t="shared" si="45"/>
        <v>2487914866</v>
      </c>
      <c r="C406" s="30">
        <v>42494</v>
      </c>
      <c r="D406" s="18">
        <f t="shared" si="48"/>
        <v>42491</v>
      </c>
      <c r="E406" s="19" t="str">
        <f>IF(ISERROR(VLOOKUP(C406,FERIADOS!$A:$B,1,FALSE)),IF(WEEKDAY(C406)=1,"Dom",IF(WEEKDAY(C406)=2,"Seg",IF(WEEKDAY(C406)=3,"Ter",IF(WEEKDAY(C406)=4,"Qua",IF(WEEKDAY(C406)=5,"Qui",IF(WEEKDAY(C406)=6,"Sex","Sab")))))),"Feriado")</f>
        <v>Qua</v>
      </c>
      <c r="F406" s="32"/>
      <c r="G406" s="33"/>
      <c r="H406" s="33"/>
      <c r="I406" s="33"/>
      <c r="J406" s="21" t="str">
        <f t="shared" si="46"/>
        <v/>
      </c>
      <c r="K406" s="21">
        <f t="shared" si="42"/>
        <v>0</v>
      </c>
      <c r="L406" s="21" t="str">
        <f t="shared" si="43"/>
        <v/>
      </c>
      <c r="M406" s="22" t="str">
        <f t="shared" si="47"/>
        <v/>
      </c>
      <c r="N406" s="48"/>
      <c r="O406" s="54" t="str">
        <f>IF(N406="","",IFERROR(VLOOKUP(N406,EMPRESAS!$A:$C,3,FALSE),"NAO CADASTRADA"))</f>
        <v/>
      </c>
      <c r="P406" s="50"/>
      <c r="Q406" s="54" t="str">
        <f>IF(P406="","",IFERROR(VLOOKUP(P406,ATIVIDADES!$A:$C,3,FALSE),"NAO CADASTRADA"))</f>
        <v/>
      </c>
      <c r="R406" s="42"/>
      <c r="S406" s="48"/>
      <c r="T406" s="54" t="str">
        <f>IF(S406="","",IFERROR(VLOOKUP(S406,EMPRESAS!$A:$C,3,FALSE),"NAO CADASTRADA"))</f>
        <v/>
      </c>
      <c r="U406" s="50"/>
      <c r="V406" s="54" t="str">
        <f>IF(U406="","",IFERROR(VLOOKUP(U406,ATIVIDADES!$A:$C,3,FALSE),"NAO CADASTRADA"))</f>
        <v/>
      </c>
      <c r="W406" s="42"/>
      <c r="X406" s="48"/>
      <c r="Y406" s="54" t="str">
        <f>IF(X406="","",IFERROR(VLOOKUP(X406,EMPRESAS!$A:$C,3,FALSE),"NAO CADASTRADA"))</f>
        <v/>
      </c>
      <c r="Z406" s="50"/>
      <c r="AA406" s="54" t="str">
        <f>IF(Z406="","",IFERROR(VLOOKUP(Z406,ATIVIDADES!$A:$C,3,FALSE),"NAO CADASTRADA"))</f>
        <v/>
      </c>
      <c r="AB406" s="42"/>
      <c r="AC406" s="48"/>
      <c r="AD406" s="54" t="str">
        <f>IF(AC406="","",IFERROR(VLOOKUP(AC406,EMPRESAS!$A:$C,3,FALSE),"NAO CADASTRADA"))</f>
        <v/>
      </c>
      <c r="AE406" s="50"/>
      <c r="AF406" s="54" t="str">
        <f>IF(AE406="","",IFERROR(VLOOKUP(AE406,ATIVIDADES!$A:$C,3,FALSE),"NAO CADASTRADA"))</f>
        <v/>
      </c>
      <c r="AG406" s="42"/>
      <c r="AH406" s="48"/>
      <c r="AI406" s="54" t="str">
        <f>IF(AH406="","",IFERROR(VLOOKUP(AH406,EMPRESAS!$A:$C,3,FALSE),"NAO CADASTRADA"))</f>
        <v/>
      </c>
      <c r="AJ406" s="50"/>
      <c r="AK406" s="54" t="str">
        <f>IF(AJ406="","",IFERROR(VLOOKUP(AJ406,ATIVIDADES!$A:$C,3,FALSE),"NAO CADASTRADA"))</f>
        <v/>
      </c>
      <c r="AL406" s="42"/>
    </row>
    <row r="407" spans="1:38" x14ac:dyDescent="0.25">
      <c r="A407" s="26" t="str">
        <f t="shared" si="44"/>
        <v>OK</v>
      </c>
      <c r="B407" s="29">
        <f t="shared" si="45"/>
        <v>2487914866</v>
      </c>
      <c r="C407" s="30">
        <v>42495</v>
      </c>
      <c r="D407" s="18">
        <f t="shared" si="48"/>
        <v>42491</v>
      </c>
      <c r="E407" s="19" t="str">
        <f>IF(ISERROR(VLOOKUP(C407,FERIADOS!$A:$B,1,FALSE)),IF(WEEKDAY(C407)=1,"Dom",IF(WEEKDAY(C407)=2,"Seg",IF(WEEKDAY(C407)=3,"Ter",IF(WEEKDAY(C407)=4,"Qua",IF(WEEKDAY(C407)=5,"Qui",IF(WEEKDAY(C407)=6,"Sex","Sab")))))),"Feriado")</f>
        <v>Qui</v>
      </c>
      <c r="F407" s="32"/>
      <c r="G407" s="33"/>
      <c r="H407" s="33"/>
      <c r="I407" s="33"/>
      <c r="J407" s="21" t="str">
        <f t="shared" si="46"/>
        <v/>
      </c>
      <c r="K407" s="21">
        <f t="shared" si="42"/>
        <v>0</v>
      </c>
      <c r="L407" s="21" t="str">
        <f t="shared" si="43"/>
        <v/>
      </c>
      <c r="M407" s="22" t="str">
        <f t="shared" si="47"/>
        <v/>
      </c>
      <c r="N407" s="48"/>
      <c r="O407" s="54" t="str">
        <f>IF(N407="","",IFERROR(VLOOKUP(N407,EMPRESAS!$A:$C,3,FALSE),"NAO CADASTRADA"))</f>
        <v/>
      </c>
      <c r="P407" s="50"/>
      <c r="Q407" s="54" t="str">
        <f>IF(P407="","",IFERROR(VLOOKUP(P407,ATIVIDADES!$A:$C,3,FALSE),"NAO CADASTRADA"))</f>
        <v/>
      </c>
      <c r="R407" s="42"/>
      <c r="S407" s="48"/>
      <c r="T407" s="54" t="str">
        <f>IF(S407="","",IFERROR(VLOOKUP(S407,EMPRESAS!$A:$C,3,FALSE),"NAO CADASTRADA"))</f>
        <v/>
      </c>
      <c r="U407" s="50"/>
      <c r="V407" s="54" t="str">
        <f>IF(U407="","",IFERROR(VLOOKUP(U407,ATIVIDADES!$A:$C,3,FALSE),"NAO CADASTRADA"))</f>
        <v/>
      </c>
      <c r="W407" s="42"/>
      <c r="X407" s="48"/>
      <c r="Y407" s="54" t="str">
        <f>IF(X407="","",IFERROR(VLOOKUP(X407,EMPRESAS!$A:$C,3,FALSE),"NAO CADASTRADA"))</f>
        <v/>
      </c>
      <c r="Z407" s="50"/>
      <c r="AA407" s="54" t="str">
        <f>IF(Z407="","",IFERROR(VLOOKUP(Z407,ATIVIDADES!$A:$C,3,FALSE),"NAO CADASTRADA"))</f>
        <v/>
      </c>
      <c r="AB407" s="42"/>
      <c r="AC407" s="48"/>
      <c r="AD407" s="54" t="str">
        <f>IF(AC407="","",IFERROR(VLOOKUP(AC407,EMPRESAS!$A:$C,3,FALSE),"NAO CADASTRADA"))</f>
        <v/>
      </c>
      <c r="AE407" s="50"/>
      <c r="AF407" s="54" t="str">
        <f>IF(AE407="","",IFERROR(VLOOKUP(AE407,ATIVIDADES!$A:$C,3,FALSE),"NAO CADASTRADA"))</f>
        <v/>
      </c>
      <c r="AG407" s="42"/>
      <c r="AH407" s="48"/>
      <c r="AI407" s="54" t="str">
        <f>IF(AH407="","",IFERROR(VLOOKUP(AH407,EMPRESAS!$A:$C,3,FALSE),"NAO CADASTRADA"))</f>
        <v/>
      </c>
      <c r="AJ407" s="50"/>
      <c r="AK407" s="54" t="str">
        <f>IF(AJ407="","",IFERROR(VLOOKUP(AJ407,ATIVIDADES!$A:$C,3,FALSE),"NAO CADASTRADA"))</f>
        <v/>
      </c>
      <c r="AL407" s="42"/>
    </row>
    <row r="408" spans="1:38" x14ac:dyDescent="0.25">
      <c r="A408" s="26" t="str">
        <f t="shared" si="44"/>
        <v>OK</v>
      </c>
      <c r="B408" s="29">
        <f t="shared" si="45"/>
        <v>2487914866</v>
      </c>
      <c r="C408" s="30">
        <v>42496</v>
      </c>
      <c r="D408" s="18">
        <f t="shared" si="48"/>
        <v>42491</v>
      </c>
      <c r="E408" s="19" t="str">
        <f>IF(ISERROR(VLOOKUP(C408,FERIADOS!$A:$B,1,FALSE)),IF(WEEKDAY(C408)=1,"Dom",IF(WEEKDAY(C408)=2,"Seg",IF(WEEKDAY(C408)=3,"Ter",IF(WEEKDAY(C408)=4,"Qua",IF(WEEKDAY(C408)=5,"Qui",IF(WEEKDAY(C408)=6,"Sex","Sab")))))),"Feriado")</f>
        <v>Sex</v>
      </c>
      <c r="F408" s="32"/>
      <c r="G408" s="33"/>
      <c r="H408" s="33"/>
      <c r="I408" s="33"/>
      <c r="J408" s="21" t="str">
        <f t="shared" si="46"/>
        <v/>
      </c>
      <c r="K408" s="21">
        <f t="shared" si="42"/>
        <v>0</v>
      </c>
      <c r="L408" s="21" t="str">
        <f t="shared" si="43"/>
        <v/>
      </c>
      <c r="M408" s="22" t="str">
        <f t="shared" si="47"/>
        <v/>
      </c>
      <c r="N408" s="48"/>
      <c r="O408" s="54" t="str">
        <f>IF(N408="","",IFERROR(VLOOKUP(N408,EMPRESAS!$A:$C,3,FALSE),"NAO CADASTRADA"))</f>
        <v/>
      </c>
      <c r="P408" s="50"/>
      <c r="Q408" s="54" t="str">
        <f>IF(P408="","",IFERROR(VLOOKUP(P408,ATIVIDADES!$A:$C,3,FALSE),"NAO CADASTRADA"))</f>
        <v/>
      </c>
      <c r="R408" s="42"/>
      <c r="S408" s="48"/>
      <c r="T408" s="54" t="str">
        <f>IF(S408="","",IFERROR(VLOOKUP(S408,EMPRESAS!$A:$C,3,FALSE),"NAO CADASTRADA"))</f>
        <v/>
      </c>
      <c r="U408" s="50"/>
      <c r="V408" s="54" t="str">
        <f>IF(U408="","",IFERROR(VLOOKUP(U408,ATIVIDADES!$A:$C,3,FALSE),"NAO CADASTRADA"))</f>
        <v/>
      </c>
      <c r="W408" s="42"/>
      <c r="X408" s="48"/>
      <c r="Y408" s="54" t="str">
        <f>IF(X408="","",IFERROR(VLOOKUP(X408,EMPRESAS!$A:$C,3,FALSE),"NAO CADASTRADA"))</f>
        <v/>
      </c>
      <c r="Z408" s="50"/>
      <c r="AA408" s="54" t="str">
        <f>IF(Z408="","",IFERROR(VLOOKUP(Z408,ATIVIDADES!$A:$C,3,FALSE),"NAO CADASTRADA"))</f>
        <v/>
      </c>
      <c r="AB408" s="42"/>
      <c r="AC408" s="48"/>
      <c r="AD408" s="54" t="str">
        <f>IF(AC408="","",IFERROR(VLOOKUP(AC408,EMPRESAS!$A:$C,3,FALSE),"NAO CADASTRADA"))</f>
        <v/>
      </c>
      <c r="AE408" s="50"/>
      <c r="AF408" s="54" t="str">
        <f>IF(AE408="","",IFERROR(VLOOKUP(AE408,ATIVIDADES!$A:$C,3,FALSE),"NAO CADASTRADA"))</f>
        <v/>
      </c>
      <c r="AG408" s="42"/>
      <c r="AH408" s="48"/>
      <c r="AI408" s="54" t="str">
        <f>IF(AH408="","",IFERROR(VLOOKUP(AH408,EMPRESAS!$A:$C,3,FALSE),"NAO CADASTRADA"))</f>
        <v/>
      </c>
      <c r="AJ408" s="50"/>
      <c r="AK408" s="54" t="str">
        <f>IF(AJ408="","",IFERROR(VLOOKUP(AJ408,ATIVIDADES!$A:$C,3,FALSE),"NAO CADASTRADA"))</f>
        <v/>
      </c>
      <c r="AL408" s="42"/>
    </row>
    <row r="409" spans="1:38" x14ac:dyDescent="0.25">
      <c r="A409" s="26" t="str">
        <f t="shared" si="44"/>
        <v>OK</v>
      </c>
      <c r="B409" s="29">
        <f t="shared" si="45"/>
        <v>2487914866</v>
      </c>
      <c r="C409" s="30">
        <v>42497</v>
      </c>
      <c r="D409" s="18">
        <f t="shared" si="48"/>
        <v>42491</v>
      </c>
      <c r="E409" s="19" t="str">
        <f>IF(ISERROR(VLOOKUP(C409,FERIADOS!$A:$B,1,FALSE)),IF(WEEKDAY(C409)=1,"Dom",IF(WEEKDAY(C409)=2,"Seg",IF(WEEKDAY(C409)=3,"Ter",IF(WEEKDAY(C409)=4,"Qua",IF(WEEKDAY(C409)=5,"Qui",IF(WEEKDAY(C409)=6,"Sex","Sab")))))),"Feriado")</f>
        <v>Sab</v>
      </c>
      <c r="F409" s="32"/>
      <c r="G409" s="33"/>
      <c r="H409" s="33"/>
      <c r="I409" s="33"/>
      <c r="J409" s="21" t="str">
        <f t="shared" si="46"/>
        <v/>
      </c>
      <c r="K409" s="21">
        <f t="shared" si="42"/>
        <v>0</v>
      </c>
      <c r="L409" s="21" t="str">
        <f t="shared" si="43"/>
        <v/>
      </c>
      <c r="M409" s="22" t="str">
        <f t="shared" si="47"/>
        <v/>
      </c>
      <c r="N409" s="48"/>
      <c r="O409" s="54" t="str">
        <f>IF(N409="","",IFERROR(VLOOKUP(N409,EMPRESAS!$A:$C,3,FALSE),"NAO CADASTRADA"))</f>
        <v/>
      </c>
      <c r="P409" s="50"/>
      <c r="Q409" s="54" t="str">
        <f>IF(P409="","",IFERROR(VLOOKUP(P409,ATIVIDADES!$A:$C,3,FALSE),"NAO CADASTRADA"))</f>
        <v/>
      </c>
      <c r="R409" s="42"/>
      <c r="S409" s="48"/>
      <c r="T409" s="54" t="str">
        <f>IF(S409="","",IFERROR(VLOOKUP(S409,EMPRESAS!$A:$C,3,FALSE),"NAO CADASTRADA"))</f>
        <v/>
      </c>
      <c r="U409" s="50"/>
      <c r="V409" s="54" t="str">
        <f>IF(U409="","",IFERROR(VLOOKUP(U409,ATIVIDADES!$A:$C,3,FALSE),"NAO CADASTRADA"))</f>
        <v/>
      </c>
      <c r="W409" s="42"/>
      <c r="X409" s="48"/>
      <c r="Y409" s="54" t="str">
        <f>IF(X409="","",IFERROR(VLOOKUP(X409,EMPRESAS!$A:$C,3,FALSE),"NAO CADASTRADA"))</f>
        <v/>
      </c>
      <c r="Z409" s="50"/>
      <c r="AA409" s="54" t="str">
        <f>IF(Z409="","",IFERROR(VLOOKUP(Z409,ATIVIDADES!$A:$C,3,FALSE),"NAO CADASTRADA"))</f>
        <v/>
      </c>
      <c r="AB409" s="42"/>
      <c r="AC409" s="48"/>
      <c r="AD409" s="54" t="str">
        <f>IF(AC409="","",IFERROR(VLOOKUP(AC409,EMPRESAS!$A:$C,3,FALSE),"NAO CADASTRADA"))</f>
        <v/>
      </c>
      <c r="AE409" s="50"/>
      <c r="AF409" s="54" t="str">
        <f>IF(AE409="","",IFERROR(VLOOKUP(AE409,ATIVIDADES!$A:$C,3,FALSE),"NAO CADASTRADA"))</f>
        <v/>
      </c>
      <c r="AG409" s="42"/>
      <c r="AH409" s="48"/>
      <c r="AI409" s="54" t="str">
        <f>IF(AH409="","",IFERROR(VLOOKUP(AH409,EMPRESAS!$A:$C,3,FALSE),"NAO CADASTRADA"))</f>
        <v/>
      </c>
      <c r="AJ409" s="50"/>
      <c r="AK409" s="54" t="str">
        <f>IF(AJ409="","",IFERROR(VLOOKUP(AJ409,ATIVIDADES!$A:$C,3,FALSE),"NAO CADASTRADA"))</f>
        <v/>
      </c>
      <c r="AL409" s="42"/>
    </row>
    <row r="410" spans="1:38" x14ac:dyDescent="0.25">
      <c r="A410" s="26" t="str">
        <f t="shared" si="44"/>
        <v>OK</v>
      </c>
      <c r="B410" s="29">
        <f t="shared" si="45"/>
        <v>2487914866</v>
      </c>
      <c r="C410" s="30">
        <v>42498</v>
      </c>
      <c r="D410" s="18">
        <f t="shared" si="48"/>
        <v>42491</v>
      </c>
      <c r="E410" s="19" t="str">
        <f>IF(ISERROR(VLOOKUP(C410,FERIADOS!$A:$B,1,FALSE)),IF(WEEKDAY(C410)=1,"Dom",IF(WEEKDAY(C410)=2,"Seg",IF(WEEKDAY(C410)=3,"Ter",IF(WEEKDAY(C410)=4,"Qua",IF(WEEKDAY(C410)=5,"Qui",IF(WEEKDAY(C410)=6,"Sex","Sab")))))),"Feriado")</f>
        <v>Dom</v>
      </c>
      <c r="F410" s="32"/>
      <c r="G410" s="33"/>
      <c r="H410" s="33"/>
      <c r="I410" s="33"/>
      <c r="J410" s="21" t="str">
        <f t="shared" si="46"/>
        <v/>
      </c>
      <c r="K410" s="21">
        <f t="shared" si="42"/>
        <v>0</v>
      </c>
      <c r="L410" s="21" t="str">
        <f t="shared" si="43"/>
        <v/>
      </c>
      <c r="M410" s="22" t="str">
        <f t="shared" si="47"/>
        <v/>
      </c>
      <c r="N410" s="48"/>
      <c r="O410" s="54" t="str">
        <f>IF(N410="","",IFERROR(VLOOKUP(N410,EMPRESAS!$A:$C,3,FALSE),"NAO CADASTRADA"))</f>
        <v/>
      </c>
      <c r="P410" s="50"/>
      <c r="Q410" s="54" t="str">
        <f>IF(P410="","",IFERROR(VLOOKUP(P410,ATIVIDADES!$A:$C,3,FALSE),"NAO CADASTRADA"))</f>
        <v/>
      </c>
      <c r="R410" s="42"/>
      <c r="S410" s="48"/>
      <c r="T410" s="54" t="str">
        <f>IF(S410="","",IFERROR(VLOOKUP(S410,EMPRESAS!$A:$C,3,FALSE),"NAO CADASTRADA"))</f>
        <v/>
      </c>
      <c r="U410" s="50"/>
      <c r="V410" s="54" t="str">
        <f>IF(U410="","",IFERROR(VLOOKUP(U410,ATIVIDADES!$A:$C,3,FALSE),"NAO CADASTRADA"))</f>
        <v/>
      </c>
      <c r="W410" s="42"/>
      <c r="X410" s="48"/>
      <c r="Y410" s="54" t="str">
        <f>IF(X410="","",IFERROR(VLOOKUP(X410,EMPRESAS!$A:$C,3,FALSE),"NAO CADASTRADA"))</f>
        <v/>
      </c>
      <c r="Z410" s="50"/>
      <c r="AA410" s="54" t="str">
        <f>IF(Z410="","",IFERROR(VLOOKUP(Z410,ATIVIDADES!$A:$C,3,FALSE),"NAO CADASTRADA"))</f>
        <v/>
      </c>
      <c r="AB410" s="42"/>
      <c r="AC410" s="48"/>
      <c r="AD410" s="54" t="str">
        <f>IF(AC410="","",IFERROR(VLOOKUP(AC410,EMPRESAS!$A:$C,3,FALSE),"NAO CADASTRADA"))</f>
        <v/>
      </c>
      <c r="AE410" s="50"/>
      <c r="AF410" s="54" t="str">
        <f>IF(AE410="","",IFERROR(VLOOKUP(AE410,ATIVIDADES!$A:$C,3,FALSE),"NAO CADASTRADA"))</f>
        <v/>
      </c>
      <c r="AG410" s="42"/>
      <c r="AH410" s="48"/>
      <c r="AI410" s="54" t="str">
        <f>IF(AH410="","",IFERROR(VLOOKUP(AH410,EMPRESAS!$A:$C,3,FALSE),"NAO CADASTRADA"))</f>
        <v/>
      </c>
      <c r="AJ410" s="50"/>
      <c r="AK410" s="54" t="str">
        <f>IF(AJ410="","",IFERROR(VLOOKUP(AJ410,ATIVIDADES!$A:$C,3,FALSE),"NAO CADASTRADA"))</f>
        <v/>
      </c>
      <c r="AL410" s="42"/>
    </row>
    <row r="411" spans="1:38" x14ac:dyDescent="0.25">
      <c r="A411" s="26" t="str">
        <f t="shared" si="44"/>
        <v>OK</v>
      </c>
      <c r="B411" s="29">
        <f t="shared" si="45"/>
        <v>2487914866</v>
      </c>
      <c r="C411" s="30">
        <v>42499</v>
      </c>
      <c r="D411" s="18">
        <f t="shared" si="48"/>
        <v>42491</v>
      </c>
      <c r="E411" s="19" t="str">
        <f>IF(ISERROR(VLOOKUP(C411,FERIADOS!$A:$B,1,FALSE)),IF(WEEKDAY(C411)=1,"Dom",IF(WEEKDAY(C411)=2,"Seg",IF(WEEKDAY(C411)=3,"Ter",IF(WEEKDAY(C411)=4,"Qua",IF(WEEKDAY(C411)=5,"Qui",IF(WEEKDAY(C411)=6,"Sex","Sab")))))),"Feriado")</f>
        <v>Seg</v>
      </c>
      <c r="F411" s="32"/>
      <c r="G411" s="33"/>
      <c r="H411" s="33"/>
      <c r="I411" s="33"/>
      <c r="J411" s="21" t="str">
        <f t="shared" si="46"/>
        <v/>
      </c>
      <c r="K411" s="21">
        <f t="shared" si="42"/>
        <v>0</v>
      </c>
      <c r="L411" s="21" t="str">
        <f t="shared" si="43"/>
        <v/>
      </c>
      <c r="M411" s="22" t="str">
        <f t="shared" si="47"/>
        <v/>
      </c>
      <c r="N411" s="48"/>
      <c r="O411" s="54" t="str">
        <f>IF(N411="","",IFERROR(VLOOKUP(N411,EMPRESAS!$A:$C,3,FALSE),"NAO CADASTRADA"))</f>
        <v/>
      </c>
      <c r="P411" s="50"/>
      <c r="Q411" s="54" t="str">
        <f>IF(P411="","",IFERROR(VLOOKUP(P411,ATIVIDADES!$A:$C,3,FALSE),"NAO CADASTRADA"))</f>
        <v/>
      </c>
      <c r="R411" s="42"/>
      <c r="S411" s="48"/>
      <c r="T411" s="54" t="str">
        <f>IF(S411="","",IFERROR(VLOOKUP(S411,EMPRESAS!$A:$C,3,FALSE),"NAO CADASTRADA"))</f>
        <v/>
      </c>
      <c r="U411" s="50"/>
      <c r="V411" s="54" t="str">
        <f>IF(U411="","",IFERROR(VLOOKUP(U411,ATIVIDADES!$A:$C,3,FALSE),"NAO CADASTRADA"))</f>
        <v/>
      </c>
      <c r="W411" s="42"/>
      <c r="X411" s="48"/>
      <c r="Y411" s="54" t="str">
        <f>IF(X411="","",IFERROR(VLOOKUP(X411,EMPRESAS!$A:$C,3,FALSE),"NAO CADASTRADA"))</f>
        <v/>
      </c>
      <c r="Z411" s="50"/>
      <c r="AA411" s="54" t="str">
        <f>IF(Z411="","",IFERROR(VLOOKUP(Z411,ATIVIDADES!$A:$C,3,FALSE),"NAO CADASTRADA"))</f>
        <v/>
      </c>
      <c r="AB411" s="42"/>
      <c r="AC411" s="48"/>
      <c r="AD411" s="54" t="str">
        <f>IF(AC411="","",IFERROR(VLOOKUP(AC411,EMPRESAS!$A:$C,3,FALSE),"NAO CADASTRADA"))</f>
        <v/>
      </c>
      <c r="AE411" s="50"/>
      <c r="AF411" s="54" t="str">
        <f>IF(AE411="","",IFERROR(VLOOKUP(AE411,ATIVIDADES!$A:$C,3,FALSE),"NAO CADASTRADA"))</f>
        <v/>
      </c>
      <c r="AG411" s="42"/>
      <c r="AH411" s="48"/>
      <c r="AI411" s="54" t="str">
        <f>IF(AH411="","",IFERROR(VLOOKUP(AH411,EMPRESAS!$A:$C,3,FALSE),"NAO CADASTRADA"))</f>
        <v/>
      </c>
      <c r="AJ411" s="50"/>
      <c r="AK411" s="54" t="str">
        <f>IF(AJ411="","",IFERROR(VLOOKUP(AJ411,ATIVIDADES!$A:$C,3,FALSE),"NAO CADASTRADA"))</f>
        <v/>
      </c>
      <c r="AL411" s="42"/>
    </row>
    <row r="412" spans="1:38" x14ac:dyDescent="0.25">
      <c r="A412" s="26" t="str">
        <f t="shared" si="44"/>
        <v>OK</v>
      </c>
      <c r="B412" s="29">
        <f t="shared" si="45"/>
        <v>2487914866</v>
      </c>
      <c r="C412" s="30">
        <v>42500</v>
      </c>
      <c r="D412" s="18">
        <f t="shared" si="48"/>
        <v>42491</v>
      </c>
      <c r="E412" s="19" t="str">
        <f>IF(ISERROR(VLOOKUP(C412,FERIADOS!$A:$B,1,FALSE)),IF(WEEKDAY(C412)=1,"Dom",IF(WEEKDAY(C412)=2,"Seg",IF(WEEKDAY(C412)=3,"Ter",IF(WEEKDAY(C412)=4,"Qua",IF(WEEKDAY(C412)=5,"Qui",IF(WEEKDAY(C412)=6,"Sex","Sab")))))),"Feriado")</f>
        <v>Ter</v>
      </c>
      <c r="F412" s="32"/>
      <c r="G412" s="33"/>
      <c r="H412" s="33"/>
      <c r="I412" s="33"/>
      <c r="J412" s="21" t="str">
        <f t="shared" si="46"/>
        <v/>
      </c>
      <c r="K412" s="21">
        <f t="shared" si="42"/>
        <v>0</v>
      </c>
      <c r="L412" s="21" t="str">
        <f t="shared" si="43"/>
        <v/>
      </c>
      <c r="M412" s="22" t="str">
        <f t="shared" si="47"/>
        <v/>
      </c>
      <c r="N412" s="48"/>
      <c r="O412" s="54" t="str">
        <f>IF(N412="","",IFERROR(VLOOKUP(N412,EMPRESAS!$A:$C,3,FALSE),"NAO CADASTRADA"))</f>
        <v/>
      </c>
      <c r="P412" s="50"/>
      <c r="Q412" s="54" t="str">
        <f>IF(P412="","",IFERROR(VLOOKUP(P412,ATIVIDADES!$A:$C,3,FALSE),"NAO CADASTRADA"))</f>
        <v/>
      </c>
      <c r="R412" s="42"/>
      <c r="S412" s="48"/>
      <c r="T412" s="54" t="str">
        <f>IF(S412="","",IFERROR(VLOOKUP(S412,EMPRESAS!$A:$C,3,FALSE),"NAO CADASTRADA"))</f>
        <v/>
      </c>
      <c r="U412" s="50"/>
      <c r="V412" s="54" t="str">
        <f>IF(U412="","",IFERROR(VLOOKUP(U412,ATIVIDADES!$A:$C,3,FALSE),"NAO CADASTRADA"))</f>
        <v/>
      </c>
      <c r="W412" s="42"/>
      <c r="X412" s="48"/>
      <c r="Y412" s="54" t="str">
        <f>IF(X412="","",IFERROR(VLOOKUP(X412,EMPRESAS!$A:$C,3,FALSE),"NAO CADASTRADA"))</f>
        <v/>
      </c>
      <c r="Z412" s="50"/>
      <c r="AA412" s="54" t="str">
        <f>IF(Z412="","",IFERROR(VLOOKUP(Z412,ATIVIDADES!$A:$C,3,FALSE),"NAO CADASTRADA"))</f>
        <v/>
      </c>
      <c r="AB412" s="42"/>
      <c r="AC412" s="48"/>
      <c r="AD412" s="54" t="str">
        <f>IF(AC412="","",IFERROR(VLOOKUP(AC412,EMPRESAS!$A:$C,3,FALSE),"NAO CADASTRADA"))</f>
        <v/>
      </c>
      <c r="AE412" s="50"/>
      <c r="AF412" s="54" t="str">
        <f>IF(AE412="","",IFERROR(VLOOKUP(AE412,ATIVIDADES!$A:$C,3,FALSE),"NAO CADASTRADA"))</f>
        <v/>
      </c>
      <c r="AG412" s="42"/>
      <c r="AH412" s="48"/>
      <c r="AI412" s="54" t="str">
        <f>IF(AH412="","",IFERROR(VLOOKUP(AH412,EMPRESAS!$A:$C,3,FALSE),"NAO CADASTRADA"))</f>
        <v/>
      </c>
      <c r="AJ412" s="50"/>
      <c r="AK412" s="54" t="str">
        <f>IF(AJ412="","",IFERROR(VLOOKUP(AJ412,ATIVIDADES!$A:$C,3,FALSE),"NAO CADASTRADA"))</f>
        <v/>
      </c>
      <c r="AL412" s="42"/>
    </row>
    <row r="413" spans="1:38" x14ac:dyDescent="0.25">
      <c r="A413" s="26" t="str">
        <f t="shared" si="44"/>
        <v>OK</v>
      </c>
      <c r="B413" s="29">
        <f t="shared" si="45"/>
        <v>2487914866</v>
      </c>
      <c r="C413" s="30">
        <v>42501</v>
      </c>
      <c r="D413" s="18">
        <f t="shared" si="48"/>
        <v>42491</v>
      </c>
      <c r="E413" s="19" t="str">
        <f>IF(ISERROR(VLOOKUP(C413,FERIADOS!$A:$B,1,FALSE)),IF(WEEKDAY(C413)=1,"Dom",IF(WEEKDAY(C413)=2,"Seg",IF(WEEKDAY(C413)=3,"Ter",IF(WEEKDAY(C413)=4,"Qua",IF(WEEKDAY(C413)=5,"Qui",IF(WEEKDAY(C413)=6,"Sex","Sab")))))),"Feriado")</f>
        <v>Qua</v>
      </c>
      <c r="F413" s="32"/>
      <c r="G413" s="33"/>
      <c r="H413" s="33"/>
      <c r="I413" s="33"/>
      <c r="J413" s="21" t="str">
        <f t="shared" si="46"/>
        <v/>
      </c>
      <c r="K413" s="21">
        <f t="shared" si="42"/>
        <v>0</v>
      </c>
      <c r="L413" s="21" t="str">
        <f t="shared" si="43"/>
        <v/>
      </c>
      <c r="M413" s="22" t="str">
        <f t="shared" si="47"/>
        <v/>
      </c>
      <c r="N413" s="48"/>
      <c r="O413" s="54" t="str">
        <f>IF(N413="","",IFERROR(VLOOKUP(N413,EMPRESAS!$A:$C,3,FALSE),"NAO CADASTRADA"))</f>
        <v/>
      </c>
      <c r="P413" s="50"/>
      <c r="Q413" s="54" t="str">
        <f>IF(P413="","",IFERROR(VLOOKUP(P413,ATIVIDADES!$A:$C,3,FALSE),"NAO CADASTRADA"))</f>
        <v/>
      </c>
      <c r="R413" s="42"/>
      <c r="S413" s="48"/>
      <c r="T413" s="54" t="str">
        <f>IF(S413="","",IFERROR(VLOOKUP(S413,EMPRESAS!$A:$C,3,FALSE),"NAO CADASTRADA"))</f>
        <v/>
      </c>
      <c r="U413" s="50"/>
      <c r="V413" s="54" t="str">
        <f>IF(U413="","",IFERROR(VLOOKUP(U413,ATIVIDADES!$A:$C,3,FALSE),"NAO CADASTRADA"))</f>
        <v/>
      </c>
      <c r="W413" s="42"/>
      <c r="X413" s="48"/>
      <c r="Y413" s="54" t="str">
        <f>IF(X413="","",IFERROR(VLOOKUP(X413,EMPRESAS!$A:$C,3,FALSE),"NAO CADASTRADA"))</f>
        <v/>
      </c>
      <c r="Z413" s="50"/>
      <c r="AA413" s="54" t="str">
        <f>IF(Z413="","",IFERROR(VLOOKUP(Z413,ATIVIDADES!$A:$C,3,FALSE),"NAO CADASTRADA"))</f>
        <v/>
      </c>
      <c r="AB413" s="42"/>
      <c r="AC413" s="48"/>
      <c r="AD413" s="54" t="str">
        <f>IF(AC413="","",IFERROR(VLOOKUP(AC413,EMPRESAS!$A:$C,3,FALSE),"NAO CADASTRADA"))</f>
        <v/>
      </c>
      <c r="AE413" s="50"/>
      <c r="AF413" s="54" t="str">
        <f>IF(AE413="","",IFERROR(VLOOKUP(AE413,ATIVIDADES!$A:$C,3,FALSE),"NAO CADASTRADA"))</f>
        <v/>
      </c>
      <c r="AG413" s="42"/>
      <c r="AH413" s="48"/>
      <c r="AI413" s="54" t="str">
        <f>IF(AH413="","",IFERROR(VLOOKUP(AH413,EMPRESAS!$A:$C,3,FALSE),"NAO CADASTRADA"))</f>
        <v/>
      </c>
      <c r="AJ413" s="50"/>
      <c r="AK413" s="54" t="str">
        <f>IF(AJ413="","",IFERROR(VLOOKUP(AJ413,ATIVIDADES!$A:$C,3,FALSE),"NAO CADASTRADA"))</f>
        <v/>
      </c>
      <c r="AL413" s="42"/>
    </row>
    <row r="414" spans="1:38" x14ac:dyDescent="0.25">
      <c r="A414" s="26" t="str">
        <f t="shared" si="44"/>
        <v>OK</v>
      </c>
      <c r="B414" s="29">
        <f t="shared" si="45"/>
        <v>2487914866</v>
      </c>
      <c r="C414" s="30">
        <v>42502</v>
      </c>
      <c r="D414" s="18">
        <f t="shared" si="48"/>
        <v>42491</v>
      </c>
      <c r="E414" s="19" t="str">
        <f>IF(ISERROR(VLOOKUP(C414,FERIADOS!$A:$B,1,FALSE)),IF(WEEKDAY(C414)=1,"Dom",IF(WEEKDAY(C414)=2,"Seg",IF(WEEKDAY(C414)=3,"Ter",IF(WEEKDAY(C414)=4,"Qua",IF(WEEKDAY(C414)=5,"Qui",IF(WEEKDAY(C414)=6,"Sex","Sab")))))),"Feriado")</f>
        <v>Qui</v>
      </c>
      <c r="F414" s="32"/>
      <c r="G414" s="33"/>
      <c r="H414" s="33"/>
      <c r="I414" s="33"/>
      <c r="J414" s="21" t="str">
        <f t="shared" si="46"/>
        <v/>
      </c>
      <c r="K414" s="21">
        <f t="shared" si="42"/>
        <v>0</v>
      </c>
      <c r="L414" s="21" t="str">
        <f t="shared" si="43"/>
        <v/>
      </c>
      <c r="M414" s="22" t="str">
        <f t="shared" si="47"/>
        <v/>
      </c>
      <c r="N414" s="48"/>
      <c r="O414" s="54" t="str">
        <f>IF(N414="","",IFERROR(VLOOKUP(N414,EMPRESAS!$A:$C,3,FALSE),"NAO CADASTRADA"))</f>
        <v/>
      </c>
      <c r="P414" s="50"/>
      <c r="Q414" s="54" t="str">
        <f>IF(P414="","",IFERROR(VLOOKUP(P414,ATIVIDADES!$A:$C,3,FALSE),"NAO CADASTRADA"))</f>
        <v/>
      </c>
      <c r="R414" s="42"/>
      <c r="S414" s="48"/>
      <c r="T414" s="54" t="str">
        <f>IF(S414="","",IFERROR(VLOOKUP(S414,EMPRESAS!$A:$C,3,FALSE),"NAO CADASTRADA"))</f>
        <v/>
      </c>
      <c r="U414" s="50"/>
      <c r="V414" s="54" t="str">
        <f>IF(U414="","",IFERROR(VLOOKUP(U414,ATIVIDADES!$A:$C,3,FALSE),"NAO CADASTRADA"))</f>
        <v/>
      </c>
      <c r="W414" s="42"/>
      <c r="X414" s="48"/>
      <c r="Y414" s="54" t="str">
        <f>IF(X414="","",IFERROR(VLOOKUP(X414,EMPRESAS!$A:$C,3,FALSE),"NAO CADASTRADA"))</f>
        <v/>
      </c>
      <c r="Z414" s="50"/>
      <c r="AA414" s="54" t="str">
        <f>IF(Z414="","",IFERROR(VLOOKUP(Z414,ATIVIDADES!$A:$C,3,FALSE),"NAO CADASTRADA"))</f>
        <v/>
      </c>
      <c r="AB414" s="42"/>
      <c r="AC414" s="48"/>
      <c r="AD414" s="54" t="str">
        <f>IF(AC414="","",IFERROR(VLOOKUP(AC414,EMPRESAS!$A:$C,3,FALSE),"NAO CADASTRADA"))</f>
        <v/>
      </c>
      <c r="AE414" s="50"/>
      <c r="AF414" s="54" t="str">
        <f>IF(AE414="","",IFERROR(VLOOKUP(AE414,ATIVIDADES!$A:$C,3,FALSE),"NAO CADASTRADA"))</f>
        <v/>
      </c>
      <c r="AG414" s="42"/>
      <c r="AH414" s="48"/>
      <c r="AI414" s="54" t="str">
        <f>IF(AH414="","",IFERROR(VLOOKUP(AH414,EMPRESAS!$A:$C,3,FALSE),"NAO CADASTRADA"))</f>
        <v/>
      </c>
      <c r="AJ414" s="50"/>
      <c r="AK414" s="54" t="str">
        <f>IF(AJ414="","",IFERROR(VLOOKUP(AJ414,ATIVIDADES!$A:$C,3,FALSE),"NAO CADASTRADA"))</f>
        <v/>
      </c>
      <c r="AL414" s="42"/>
    </row>
    <row r="415" spans="1:38" x14ac:dyDescent="0.25">
      <c r="A415" s="26" t="str">
        <f t="shared" si="44"/>
        <v>OK</v>
      </c>
      <c r="B415" s="29">
        <f t="shared" si="45"/>
        <v>2487914866</v>
      </c>
      <c r="C415" s="30">
        <v>42503</v>
      </c>
      <c r="D415" s="18">
        <f t="shared" si="48"/>
        <v>42491</v>
      </c>
      <c r="E415" s="19" t="str">
        <f>IF(ISERROR(VLOOKUP(C415,FERIADOS!$A:$B,1,FALSE)),IF(WEEKDAY(C415)=1,"Dom",IF(WEEKDAY(C415)=2,"Seg",IF(WEEKDAY(C415)=3,"Ter",IF(WEEKDAY(C415)=4,"Qua",IF(WEEKDAY(C415)=5,"Qui",IF(WEEKDAY(C415)=6,"Sex","Sab")))))),"Feriado")</f>
        <v>Sex</v>
      </c>
      <c r="F415" s="32"/>
      <c r="G415" s="33"/>
      <c r="H415" s="33"/>
      <c r="I415" s="33"/>
      <c r="J415" s="21" t="str">
        <f t="shared" si="46"/>
        <v/>
      </c>
      <c r="K415" s="21">
        <f t="shared" si="42"/>
        <v>0</v>
      </c>
      <c r="L415" s="21" t="str">
        <f t="shared" si="43"/>
        <v/>
      </c>
      <c r="M415" s="22" t="str">
        <f t="shared" si="47"/>
        <v/>
      </c>
      <c r="N415" s="48"/>
      <c r="O415" s="54" t="str">
        <f>IF(N415="","",IFERROR(VLOOKUP(N415,EMPRESAS!$A:$C,3,FALSE),"NAO CADASTRADA"))</f>
        <v/>
      </c>
      <c r="P415" s="50"/>
      <c r="Q415" s="54" t="str">
        <f>IF(P415="","",IFERROR(VLOOKUP(P415,ATIVIDADES!$A:$C,3,FALSE),"NAO CADASTRADA"))</f>
        <v/>
      </c>
      <c r="R415" s="42"/>
      <c r="S415" s="48"/>
      <c r="T415" s="54" t="str">
        <f>IF(S415="","",IFERROR(VLOOKUP(S415,EMPRESAS!$A:$C,3,FALSE),"NAO CADASTRADA"))</f>
        <v/>
      </c>
      <c r="U415" s="50"/>
      <c r="V415" s="54" t="str">
        <f>IF(U415="","",IFERROR(VLOOKUP(U415,ATIVIDADES!$A:$C,3,FALSE),"NAO CADASTRADA"))</f>
        <v/>
      </c>
      <c r="W415" s="42"/>
      <c r="X415" s="48"/>
      <c r="Y415" s="54" t="str">
        <f>IF(X415="","",IFERROR(VLOOKUP(X415,EMPRESAS!$A:$C,3,FALSE),"NAO CADASTRADA"))</f>
        <v/>
      </c>
      <c r="Z415" s="50"/>
      <c r="AA415" s="54" t="str">
        <f>IF(Z415="","",IFERROR(VLOOKUP(Z415,ATIVIDADES!$A:$C,3,FALSE),"NAO CADASTRADA"))</f>
        <v/>
      </c>
      <c r="AB415" s="42"/>
      <c r="AC415" s="48"/>
      <c r="AD415" s="54" t="str">
        <f>IF(AC415="","",IFERROR(VLOOKUP(AC415,EMPRESAS!$A:$C,3,FALSE),"NAO CADASTRADA"))</f>
        <v/>
      </c>
      <c r="AE415" s="50"/>
      <c r="AF415" s="54" t="str">
        <f>IF(AE415="","",IFERROR(VLOOKUP(AE415,ATIVIDADES!$A:$C,3,FALSE),"NAO CADASTRADA"))</f>
        <v/>
      </c>
      <c r="AG415" s="42"/>
      <c r="AH415" s="48"/>
      <c r="AI415" s="54" t="str">
        <f>IF(AH415="","",IFERROR(VLOOKUP(AH415,EMPRESAS!$A:$C,3,FALSE),"NAO CADASTRADA"))</f>
        <v/>
      </c>
      <c r="AJ415" s="50"/>
      <c r="AK415" s="54" t="str">
        <f>IF(AJ415="","",IFERROR(VLOOKUP(AJ415,ATIVIDADES!$A:$C,3,FALSE),"NAO CADASTRADA"))</f>
        <v/>
      </c>
      <c r="AL415" s="42"/>
    </row>
    <row r="416" spans="1:38" x14ac:dyDescent="0.25">
      <c r="A416" s="26" t="str">
        <f t="shared" si="44"/>
        <v>OK</v>
      </c>
      <c r="B416" s="29">
        <f t="shared" si="45"/>
        <v>2487914866</v>
      </c>
      <c r="C416" s="30">
        <v>42504</v>
      </c>
      <c r="D416" s="18">
        <f t="shared" si="48"/>
        <v>42491</v>
      </c>
      <c r="E416" s="19" t="str">
        <f>IF(ISERROR(VLOOKUP(C416,FERIADOS!$A:$B,1,FALSE)),IF(WEEKDAY(C416)=1,"Dom",IF(WEEKDAY(C416)=2,"Seg",IF(WEEKDAY(C416)=3,"Ter",IF(WEEKDAY(C416)=4,"Qua",IF(WEEKDAY(C416)=5,"Qui",IF(WEEKDAY(C416)=6,"Sex","Sab")))))),"Feriado")</f>
        <v>Sab</v>
      </c>
      <c r="F416" s="32"/>
      <c r="G416" s="33"/>
      <c r="H416" s="33"/>
      <c r="I416" s="33"/>
      <c r="J416" s="21" t="str">
        <f t="shared" si="46"/>
        <v/>
      </c>
      <c r="K416" s="21">
        <f t="shared" si="42"/>
        <v>0</v>
      </c>
      <c r="L416" s="21" t="str">
        <f t="shared" si="43"/>
        <v/>
      </c>
      <c r="M416" s="22" t="str">
        <f t="shared" si="47"/>
        <v/>
      </c>
      <c r="N416" s="48"/>
      <c r="O416" s="54" t="str">
        <f>IF(N416="","",IFERROR(VLOOKUP(N416,EMPRESAS!$A:$C,3,FALSE),"NAO CADASTRADA"))</f>
        <v/>
      </c>
      <c r="P416" s="50"/>
      <c r="Q416" s="54" t="str">
        <f>IF(P416="","",IFERROR(VLOOKUP(P416,ATIVIDADES!$A:$C,3,FALSE),"NAO CADASTRADA"))</f>
        <v/>
      </c>
      <c r="R416" s="42"/>
      <c r="S416" s="48"/>
      <c r="T416" s="54" t="str">
        <f>IF(S416="","",IFERROR(VLOOKUP(S416,EMPRESAS!$A:$C,3,FALSE),"NAO CADASTRADA"))</f>
        <v/>
      </c>
      <c r="U416" s="50"/>
      <c r="V416" s="54" t="str">
        <f>IF(U416="","",IFERROR(VLOOKUP(U416,ATIVIDADES!$A:$C,3,FALSE),"NAO CADASTRADA"))</f>
        <v/>
      </c>
      <c r="W416" s="42"/>
      <c r="X416" s="48"/>
      <c r="Y416" s="54" t="str">
        <f>IF(X416="","",IFERROR(VLOOKUP(X416,EMPRESAS!$A:$C,3,FALSE),"NAO CADASTRADA"))</f>
        <v/>
      </c>
      <c r="Z416" s="50"/>
      <c r="AA416" s="54" t="str">
        <f>IF(Z416="","",IFERROR(VLOOKUP(Z416,ATIVIDADES!$A:$C,3,FALSE),"NAO CADASTRADA"))</f>
        <v/>
      </c>
      <c r="AB416" s="42"/>
      <c r="AC416" s="48"/>
      <c r="AD416" s="54" t="str">
        <f>IF(AC416="","",IFERROR(VLOOKUP(AC416,EMPRESAS!$A:$C,3,FALSE),"NAO CADASTRADA"))</f>
        <v/>
      </c>
      <c r="AE416" s="50"/>
      <c r="AF416" s="54" t="str">
        <f>IF(AE416="","",IFERROR(VLOOKUP(AE416,ATIVIDADES!$A:$C,3,FALSE),"NAO CADASTRADA"))</f>
        <v/>
      </c>
      <c r="AG416" s="42"/>
      <c r="AH416" s="48"/>
      <c r="AI416" s="54" t="str">
        <f>IF(AH416="","",IFERROR(VLOOKUP(AH416,EMPRESAS!$A:$C,3,FALSE),"NAO CADASTRADA"))</f>
        <v/>
      </c>
      <c r="AJ416" s="50"/>
      <c r="AK416" s="54" t="str">
        <f>IF(AJ416="","",IFERROR(VLOOKUP(AJ416,ATIVIDADES!$A:$C,3,FALSE),"NAO CADASTRADA"))</f>
        <v/>
      </c>
      <c r="AL416" s="42"/>
    </row>
    <row r="417" spans="1:38" x14ac:dyDescent="0.25">
      <c r="A417" s="26" t="str">
        <f t="shared" si="44"/>
        <v>OK</v>
      </c>
      <c r="B417" s="29">
        <f t="shared" si="45"/>
        <v>2487914866</v>
      </c>
      <c r="C417" s="30">
        <v>42505</v>
      </c>
      <c r="D417" s="18">
        <f t="shared" si="48"/>
        <v>42491</v>
      </c>
      <c r="E417" s="19" t="str">
        <f>IF(ISERROR(VLOOKUP(C417,FERIADOS!$A:$B,1,FALSE)),IF(WEEKDAY(C417)=1,"Dom",IF(WEEKDAY(C417)=2,"Seg",IF(WEEKDAY(C417)=3,"Ter",IF(WEEKDAY(C417)=4,"Qua",IF(WEEKDAY(C417)=5,"Qui",IF(WEEKDAY(C417)=6,"Sex","Sab")))))),"Feriado")</f>
        <v>Dom</v>
      </c>
      <c r="F417" s="32"/>
      <c r="G417" s="33"/>
      <c r="H417" s="33"/>
      <c r="I417" s="33"/>
      <c r="J417" s="21" t="str">
        <f t="shared" si="46"/>
        <v/>
      </c>
      <c r="K417" s="21">
        <f t="shared" si="42"/>
        <v>0</v>
      </c>
      <c r="L417" s="21" t="str">
        <f t="shared" si="43"/>
        <v/>
      </c>
      <c r="M417" s="22" t="str">
        <f t="shared" si="47"/>
        <v/>
      </c>
      <c r="N417" s="48"/>
      <c r="O417" s="54" t="str">
        <f>IF(N417="","",IFERROR(VLOOKUP(N417,EMPRESAS!$A:$C,3,FALSE),"NAO CADASTRADA"))</f>
        <v/>
      </c>
      <c r="P417" s="50"/>
      <c r="Q417" s="54" t="str">
        <f>IF(P417="","",IFERROR(VLOOKUP(P417,ATIVIDADES!$A:$C,3,FALSE),"NAO CADASTRADA"))</f>
        <v/>
      </c>
      <c r="R417" s="42"/>
      <c r="S417" s="48"/>
      <c r="T417" s="54" t="str">
        <f>IF(S417="","",IFERROR(VLOOKUP(S417,EMPRESAS!$A:$C,3,FALSE),"NAO CADASTRADA"))</f>
        <v/>
      </c>
      <c r="U417" s="50"/>
      <c r="V417" s="54" t="str">
        <f>IF(U417="","",IFERROR(VLOOKUP(U417,ATIVIDADES!$A:$C,3,FALSE),"NAO CADASTRADA"))</f>
        <v/>
      </c>
      <c r="W417" s="42"/>
      <c r="X417" s="48"/>
      <c r="Y417" s="54" t="str">
        <f>IF(X417="","",IFERROR(VLOOKUP(X417,EMPRESAS!$A:$C,3,FALSE),"NAO CADASTRADA"))</f>
        <v/>
      </c>
      <c r="Z417" s="50"/>
      <c r="AA417" s="54" t="str">
        <f>IF(Z417="","",IFERROR(VLOOKUP(Z417,ATIVIDADES!$A:$C,3,FALSE),"NAO CADASTRADA"))</f>
        <v/>
      </c>
      <c r="AB417" s="42"/>
      <c r="AC417" s="48"/>
      <c r="AD417" s="54" t="str">
        <f>IF(AC417="","",IFERROR(VLOOKUP(AC417,EMPRESAS!$A:$C,3,FALSE),"NAO CADASTRADA"))</f>
        <v/>
      </c>
      <c r="AE417" s="50"/>
      <c r="AF417" s="54" t="str">
        <f>IF(AE417="","",IFERROR(VLOOKUP(AE417,ATIVIDADES!$A:$C,3,FALSE),"NAO CADASTRADA"))</f>
        <v/>
      </c>
      <c r="AG417" s="42"/>
      <c r="AH417" s="48"/>
      <c r="AI417" s="54" t="str">
        <f>IF(AH417="","",IFERROR(VLOOKUP(AH417,EMPRESAS!$A:$C,3,FALSE),"NAO CADASTRADA"))</f>
        <v/>
      </c>
      <c r="AJ417" s="50"/>
      <c r="AK417" s="54" t="str">
        <f>IF(AJ417="","",IFERROR(VLOOKUP(AJ417,ATIVIDADES!$A:$C,3,FALSE),"NAO CADASTRADA"))</f>
        <v/>
      </c>
      <c r="AL417" s="42"/>
    </row>
    <row r="418" spans="1:38" x14ac:dyDescent="0.25">
      <c r="A418" s="26" t="str">
        <f t="shared" si="44"/>
        <v>OK</v>
      </c>
      <c r="B418" s="29">
        <f t="shared" si="45"/>
        <v>2487914866</v>
      </c>
      <c r="C418" s="30">
        <v>42506</v>
      </c>
      <c r="D418" s="18">
        <f t="shared" si="48"/>
        <v>42491</v>
      </c>
      <c r="E418" s="19" t="str">
        <f>IF(ISERROR(VLOOKUP(C418,FERIADOS!$A:$B,1,FALSE)),IF(WEEKDAY(C418)=1,"Dom",IF(WEEKDAY(C418)=2,"Seg",IF(WEEKDAY(C418)=3,"Ter",IF(WEEKDAY(C418)=4,"Qua",IF(WEEKDAY(C418)=5,"Qui",IF(WEEKDAY(C418)=6,"Sex","Sab")))))),"Feriado")</f>
        <v>Seg</v>
      </c>
      <c r="F418" s="32"/>
      <c r="G418" s="33"/>
      <c r="H418" s="33"/>
      <c r="I418" s="33"/>
      <c r="J418" s="21" t="str">
        <f t="shared" si="46"/>
        <v/>
      </c>
      <c r="K418" s="21">
        <f t="shared" si="42"/>
        <v>0</v>
      </c>
      <c r="L418" s="21" t="str">
        <f t="shared" si="43"/>
        <v/>
      </c>
      <c r="M418" s="22" t="str">
        <f t="shared" si="47"/>
        <v/>
      </c>
      <c r="N418" s="48"/>
      <c r="O418" s="54" t="str">
        <f>IF(N418="","",IFERROR(VLOOKUP(N418,EMPRESAS!$A:$C,3,FALSE),"NAO CADASTRADA"))</f>
        <v/>
      </c>
      <c r="P418" s="50"/>
      <c r="Q418" s="54" t="str">
        <f>IF(P418="","",IFERROR(VLOOKUP(P418,ATIVIDADES!$A:$C,3,FALSE),"NAO CADASTRADA"))</f>
        <v/>
      </c>
      <c r="R418" s="42"/>
      <c r="S418" s="48"/>
      <c r="T418" s="54" t="str">
        <f>IF(S418="","",IFERROR(VLOOKUP(S418,EMPRESAS!$A:$C,3,FALSE),"NAO CADASTRADA"))</f>
        <v/>
      </c>
      <c r="U418" s="50"/>
      <c r="V418" s="54" t="str">
        <f>IF(U418="","",IFERROR(VLOOKUP(U418,ATIVIDADES!$A:$C,3,FALSE),"NAO CADASTRADA"))</f>
        <v/>
      </c>
      <c r="W418" s="42"/>
      <c r="X418" s="48"/>
      <c r="Y418" s="54" t="str">
        <f>IF(X418="","",IFERROR(VLOOKUP(X418,EMPRESAS!$A:$C,3,FALSE),"NAO CADASTRADA"))</f>
        <v/>
      </c>
      <c r="Z418" s="50"/>
      <c r="AA418" s="54" t="str">
        <f>IF(Z418="","",IFERROR(VLOOKUP(Z418,ATIVIDADES!$A:$C,3,FALSE),"NAO CADASTRADA"))</f>
        <v/>
      </c>
      <c r="AB418" s="42"/>
      <c r="AC418" s="48"/>
      <c r="AD418" s="54" t="str">
        <f>IF(AC418="","",IFERROR(VLOOKUP(AC418,EMPRESAS!$A:$C,3,FALSE),"NAO CADASTRADA"))</f>
        <v/>
      </c>
      <c r="AE418" s="50"/>
      <c r="AF418" s="54" t="str">
        <f>IF(AE418="","",IFERROR(VLOOKUP(AE418,ATIVIDADES!$A:$C,3,FALSE),"NAO CADASTRADA"))</f>
        <v/>
      </c>
      <c r="AG418" s="42"/>
      <c r="AH418" s="48"/>
      <c r="AI418" s="54" t="str">
        <f>IF(AH418="","",IFERROR(VLOOKUP(AH418,EMPRESAS!$A:$C,3,FALSE),"NAO CADASTRADA"))</f>
        <v/>
      </c>
      <c r="AJ418" s="50"/>
      <c r="AK418" s="54" t="str">
        <f>IF(AJ418="","",IFERROR(VLOOKUP(AJ418,ATIVIDADES!$A:$C,3,FALSE),"NAO CADASTRADA"))</f>
        <v/>
      </c>
      <c r="AL418" s="42"/>
    </row>
    <row r="419" spans="1:38" x14ac:dyDescent="0.25">
      <c r="A419" s="26" t="str">
        <f t="shared" si="44"/>
        <v>OK</v>
      </c>
      <c r="B419" s="29">
        <f t="shared" si="45"/>
        <v>2487914866</v>
      </c>
      <c r="C419" s="30">
        <v>42507</v>
      </c>
      <c r="D419" s="18">
        <f t="shared" si="48"/>
        <v>42491</v>
      </c>
      <c r="E419" s="19" t="str">
        <f>IF(ISERROR(VLOOKUP(C419,FERIADOS!$A:$B,1,FALSE)),IF(WEEKDAY(C419)=1,"Dom",IF(WEEKDAY(C419)=2,"Seg",IF(WEEKDAY(C419)=3,"Ter",IF(WEEKDAY(C419)=4,"Qua",IF(WEEKDAY(C419)=5,"Qui",IF(WEEKDAY(C419)=6,"Sex","Sab")))))),"Feriado")</f>
        <v>Ter</v>
      </c>
      <c r="F419" s="32"/>
      <c r="G419" s="33"/>
      <c r="H419" s="33"/>
      <c r="I419" s="33"/>
      <c r="J419" s="21" t="str">
        <f t="shared" si="46"/>
        <v/>
      </c>
      <c r="K419" s="21">
        <f t="shared" si="42"/>
        <v>0</v>
      </c>
      <c r="L419" s="21" t="str">
        <f t="shared" si="43"/>
        <v/>
      </c>
      <c r="M419" s="22" t="str">
        <f t="shared" si="47"/>
        <v/>
      </c>
      <c r="N419" s="48"/>
      <c r="O419" s="54" t="str">
        <f>IF(N419="","",IFERROR(VLOOKUP(N419,EMPRESAS!$A:$C,3,FALSE),"NAO CADASTRADA"))</f>
        <v/>
      </c>
      <c r="P419" s="50"/>
      <c r="Q419" s="54" t="str">
        <f>IF(P419="","",IFERROR(VLOOKUP(P419,ATIVIDADES!$A:$C,3,FALSE),"NAO CADASTRADA"))</f>
        <v/>
      </c>
      <c r="R419" s="42"/>
      <c r="S419" s="48"/>
      <c r="T419" s="54" t="str">
        <f>IF(S419="","",IFERROR(VLOOKUP(S419,EMPRESAS!$A:$C,3,FALSE),"NAO CADASTRADA"))</f>
        <v/>
      </c>
      <c r="U419" s="50"/>
      <c r="V419" s="54" t="str">
        <f>IF(U419="","",IFERROR(VLOOKUP(U419,ATIVIDADES!$A:$C,3,FALSE),"NAO CADASTRADA"))</f>
        <v/>
      </c>
      <c r="W419" s="42"/>
      <c r="X419" s="48"/>
      <c r="Y419" s="54" t="str">
        <f>IF(X419="","",IFERROR(VLOOKUP(X419,EMPRESAS!$A:$C,3,FALSE),"NAO CADASTRADA"))</f>
        <v/>
      </c>
      <c r="Z419" s="50"/>
      <c r="AA419" s="54" t="str">
        <f>IF(Z419="","",IFERROR(VLOOKUP(Z419,ATIVIDADES!$A:$C,3,FALSE),"NAO CADASTRADA"))</f>
        <v/>
      </c>
      <c r="AB419" s="42"/>
      <c r="AC419" s="48"/>
      <c r="AD419" s="54" t="str">
        <f>IF(AC419="","",IFERROR(VLOOKUP(AC419,EMPRESAS!$A:$C,3,FALSE),"NAO CADASTRADA"))</f>
        <v/>
      </c>
      <c r="AE419" s="50"/>
      <c r="AF419" s="54" t="str">
        <f>IF(AE419="","",IFERROR(VLOOKUP(AE419,ATIVIDADES!$A:$C,3,FALSE),"NAO CADASTRADA"))</f>
        <v/>
      </c>
      <c r="AG419" s="42"/>
      <c r="AH419" s="48"/>
      <c r="AI419" s="54" t="str">
        <f>IF(AH419="","",IFERROR(VLOOKUP(AH419,EMPRESAS!$A:$C,3,FALSE),"NAO CADASTRADA"))</f>
        <v/>
      </c>
      <c r="AJ419" s="50"/>
      <c r="AK419" s="54" t="str">
        <f>IF(AJ419="","",IFERROR(VLOOKUP(AJ419,ATIVIDADES!$A:$C,3,FALSE),"NAO CADASTRADA"))</f>
        <v/>
      </c>
      <c r="AL419" s="42"/>
    </row>
    <row r="420" spans="1:38" x14ac:dyDescent="0.25">
      <c r="A420" s="26" t="str">
        <f t="shared" si="44"/>
        <v>OK</v>
      </c>
      <c r="B420" s="29">
        <f t="shared" si="45"/>
        <v>2487914866</v>
      </c>
      <c r="C420" s="30">
        <v>42508</v>
      </c>
      <c r="D420" s="18">
        <f t="shared" si="48"/>
        <v>42491</v>
      </c>
      <c r="E420" s="19" t="str">
        <f>IF(ISERROR(VLOOKUP(C420,FERIADOS!$A:$B,1,FALSE)),IF(WEEKDAY(C420)=1,"Dom",IF(WEEKDAY(C420)=2,"Seg",IF(WEEKDAY(C420)=3,"Ter",IF(WEEKDAY(C420)=4,"Qua",IF(WEEKDAY(C420)=5,"Qui",IF(WEEKDAY(C420)=6,"Sex","Sab")))))),"Feriado")</f>
        <v>Qua</v>
      </c>
      <c r="F420" s="32"/>
      <c r="G420" s="33"/>
      <c r="H420" s="33"/>
      <c r="I420" s="33"/>
      <c r="J420" s="21" t="str">
        <f t="shared" si="46"/>
        <v/>
      </c>
      <c r="K420" s="21">
        <f t="shared" si="42"/>
        <v>0</v>
      </c>
      <c r="L420" s="21" t="str">
        <f t="shared" si="43"/>
        <v/>
      </c>
      <c r="M420" s="22" t="str">
        <f t="shared" si="47"/>
        <v/>
      </c>
      <c r="N420" s="48"/>
      <c r="O420" s="54" t="str">
        <f>IF(N420="","",IFERROR(VLOOKUP(N420,EMPRESAS!$A:$C,3,FALSE),"NAO CADASTRADA"))</f>
        <v/>
      </c>
      <c r="P420" s="50"/>
      <c r="Q420" s="54" t="str">
        <f>IF(P420="","",IFERROR(VLOOKUP(P420,ATIVIDADES!$A:$C,3,FALSE),"NAO CADASTRADA"))</f>
        <v/>
      </c>
      <c r="R420" s="42"/>
      <c r="S420" s="48"/>
      <c r="T420" s="54" t="str">
        <f>IF(S420="","",IFERROR(VLOOKUP(S420,EMPRESAS!$A:$C,3,FALSE),"NAO CADASTRADA"))</f>
        <v/>
      </c>
      <c r="U420" s="50"/>
      <c r="V420" s="54" t="str">
        <f>IF(U420="","",IFERROR(VLOOKUP(U420,ATIVIDADES!$A:$C,3,FALSE),"NAO CADASTRADA"))</f>
        <v/>
      </c>
      <c r="W420" s="42"/>
      <c r="X420" s="48"/>
      <c r="Y420" s="54" t="str">
        <f>IF(X420="","",IFERROR(VLOOKUP(X420,EMPRESAS!$A:$C,3,FALSE),"NAO CADASTRADA"))</f>
        <v/>
      </c>
      <c r="Z420" s="50"/>
      <c r="AA420" s="54" t="str">
        <f>IF(Z420="","",IFERROR(VLOOKUP(Z420,ATIVIDADES!$A:$C,3,FALSE),"NAO CADASTRADA"))</f>
        <v/>
      </c>
      <c r="AB420" s="42"/>
      <c r="AC420" s="48"/>
      <c r="AD420" s="54" t="str">
        <f>IF(AC420="","",IFERROR(VLOOKUP(AC420,EMPRESAS!$A:$C,3,FALSE),"NAO CADASTRADA"))</f>
        <v/>
      </c>
      <c r="AE420" s="50"/>
      <c r="AF420" s="54" t="str">
        <f>IF(AE420="","",IFERROR(VLOOKUP(AE420,ATIVIDADES!$A:$C,3,FALSE),"NAO CADASTRADA"))</f>
        <v/>
      </c>
      <c r="AG420" s="42"/>
      <c r="AH420" s="48"/>
      <c r="AI420" s="54" t="str">
        <f>IF(AH420="","",IFERROR(VLOOKUP(AH420,EMPRESAS!$A:$C,3,FALSE),"NAO CADASTRADA"))</f>
        <v/>
      </c>
      <c r="AJ420" s="50"/>
      <c r="AK420" s="54" t="str">
        <f>IF(AJ420="","",IFERROR(VLOOKUP(AJ420,ATIVIDADES!$A:$C,3,FALSE),"NAO CADASTRADA"))</f>
        <v/>
      </c>
      <c r="AL420" s="42"/>
    </row>
    <row r="421" spans="1:38" x14ac:dyDescent="0.25">
      <c r="A421" s="26" t="str">
        <f t="shared" si="44"/>
        <v>OK</v>
      </c>
      <c r="B421" s="29">
        <f t="shared" si="45"/>
        <v>2487914866</v>
      </c>
      <c r="C421" s="30">
        <v>42509</v>
      </c>
      <c r="D421" s="18">
        <f t="shared" si="48"/>
        <v>42491</v>
      </c>
      <c r="E421" s="19" t="str">
        <f>IF(ISERROR(VLOOKUP(C421,FERIADOS!$A:$B,1,FALSE)),IF(WEEKDAY(C421)=1,"Dom",IF(WEEKDAY(C421)=2,"Seg",IF(WEEKDAY(C421)=3,"Ter",IF(WEEKDAY(C421)=4,"Qua",IF(WEEKDAY(C421)=5,"Qui",IF(WEEKDAY(C421)=6,"Sex","Sab")))))),"Feriado")</f>
        <v>Qui</v>
      </c>
      <c r="F421" s="32"/>
      <c r="G421" s="33"/>
      <c r="H421" s="33"/>
      <c r="I421" s="33"/>
      <c r="J421" s="21" t="str">
        <f t="shared" si="46"/>
        <v/>
      </c>
      <c r="K421" s="21">
        <f t="shared" si="42"/>
        <v>0</v>
      </c>
      <c r="L421" s="21" t="str">
        <f t="shared" si="43"/>
        <v/>
      </c>
      <c r="M421" s="22" t="str">
        <f t="shared" si="47"/>
        <v/>
      </c>
      <c r="N421" s="48"/>
      <c r="O421" s="54" t="str">
        <f>IF(N421="","",IFERROR(VLOOKUP(N421,EMPRESAS!$A:$C,3,FALSE),"NAO CADASTRADA"))</f>
        <v/>
      </c>
      <c r="P421" s="50"/>
      <c r="Q421" s="54" t="str">
        <f>IF(P421="","",IFERROR(VLOOKUP(P421,ATIVIDADES!$A:$C,3,FALSE),"NAO CADASTRADA"))</f>
        <v/>
      </c>
      <c r="R421" s="42"/>
      <c r="S421" s="48"/>
      <c r="T421" s="54" t="str">
        <f>IF(S421="","",IFERROR(VLOOKUP(S421,EMPRESAS!$A:$C,3,FALSE),"NAO CADASTRADA"))</f>
        <v/>
      </c>
      <c r="U421" s="50"/>
      <c r="V421" s="54" t="str">
        <f>IF(U421="","",IFERROR(VLOOKUP(U421,ATIVIDADES!$A:$C,3,FALSE),"NAO CADASTRADA"))</f>
        <v/>
      </c>
      <c r="W421" s="42"/>
      <c r="X421" s="48"/>
      <c r="Y421" s="54" t="str">
        <f>IF(X421="","",IFERROR(VLOOKUP(X421,EMPRESAS!$A:$C,3,FALSE),"NAO CADASTRADA"))</f>
        <v/>
      </c>
      <c r="Z421" s="50"/>
      <c r="AA421" s="54" t="str">
        <f>IF(Z421="","",IFERROR(VLOOKUP(Z421,ATIVIDADES!$A:$C,3,FALSE),"NAO CADASTRADA"))</f>
        <v/>
      </c>
      <c r="AB421" s="42"/>
      <c r="AC421" s="48"/>
      <c r="AD421" s="54" t="str">
        <f>IF(AC421="","",IFERROR(VLOOKUP(AC421,EMPRESAS!$A:$C,3,FALSE),"NAO CADASTRADA"))</f>
        <v/>
      </c>
      <c r="AE421" s="50"/>
      <c r="AF421" s="54" t="str">
        <f>IF(AE421="","",IFERROR(VLOOKUP(AE421,ATIVIDADES!$A:$C,3,FALSE),"NAO CADASTRADA"))</f>
        <v/>
      </c>
      <c r="AG421" s="42"/>
      <c r="AH421" s="48"/>
      <c r="AI421" s="54" t="str">
        <f>IF(AH421="","",IFERROR(VLOOKUP(AH421,EMPRESAS!$A:$C,3,FALSE),"NAO CADASTRADA"))</f>
        <v/>
      </c>
      <c r="AJ421" s="50"/>
      <c r="AK421" s="54" t="str">
        <f>IF(AJ421="","",IFERROR(VLOOKUP(AJ421,ATIVIDADES!$A:$C,3,FALSE),"NAO CADASTRADA"))</f>
        <v/>
      </c>
      <c r="AL421" s="42"/>
    </row>
    <row r="422" spans="1:38" x14ac:dyDescent="0.25">
      <c r="A422" s="26" t="str">
        <f t="shared" si="44"/>
        <v>OK</v>
      </c>
      <c r="B422" s="29">
        <f t="shared" si="45"/>
        <v>2487914866</v>
      </c>
      <c r="C422" s="30">
        <v>42510</v>
      </c>
      <c r="D422" s="18">
        <f t="shared" si="48"/>
        <v>42491</v>
      </c>
      <c r="E422" s="19" t="str">
        <f>IF(ISERROR(VLOOKUP(C422,FERIADOS!$A:$B,1,FALSE)),IF(WEEKDAY(C422)=1,"Dom",IF(WEEKDAY(C422)=2,"Seg",IF(WEEKDAY(C422)=3,"Ter",IF(WEEKDAY(C422)=4,"Qua",IF(WEEKDAY(C422)=5,"Qui",IF(WEEKDAY(C422)=6,"Sex","Sab")))))),"Feriado")</f>
        <v>Sex</v>
      </c>
      <c r="F422" s="32"/>
      <c r="G422" s="33"/>
      <c r="H422" s="33"/>
      <c r="I422" s="33"/>
      <c r="J422" s="21" t="str">
        <f t="shared" si="46"/>
        <v/>
      </c>
      <c r="K422" s="21">
        <f t="shared" si="42"/>
        <v>0</v>
      </c>
      <c r="L422" s="21" t="str">
        <f t="shared" si="43"/>
        <v/>
      </c>
      <c r="M422" s="22" t="str">
        <f t="shared" si="47"/>
        <v/>
      </c>
      <c r="N422" s="48"/>
      <c r="O422" s="54" t="str">
        <f>IF(N422="","",IFERROR(VLOOKUP(N422,EMPRESAS!$A:$C,3,FALSE),"NAO CADASTRADA"))</f>
        <v/>
      </c>
      <c r="P422" s="50"/>
      <c r="Q422" s="54" t="str">
        <f>IF(P422="","",IFERROR(VLOOKUP(P422,ATIVIDADES!$A:$C,3,FALSE),"NAO CADASTRADA"))</f>
        <v/>
      </c>
      <c r="R422" s="42"/>
      <c r="S422" s="48"/>
      <c r="T422" s="54" t="str">
        <f>IF(S422="","",IFERROR(VLOOKUP(S422,EMPRESAS!$A:$C,3,FALSE),"NAO CADASTRADA"))</f>
        <v/>
      </c>
      <c r="U422" s="50"/>
      <c r="V422" s="54" t="str">
        <f>IF(U422="","",IFERROR(VLOOKUP(U422,ATIVIDADES!$A:$C,3,FALSE),"NAO CADASTRADA"))</f>
        <v/>
      </c>
      <c r="W422" s="42"/>
      <c r="X422" s="48"/>
      <c r="Y422" s="54" t="str">
        <f>IF(X422="","",IFERROR(VLOOKUP(X422,EMPRESAS!$A:$C,3,FALSE),"NAO CADASTRADA"))</f>
        <v/>
      </c>
      <c r="Z422" s="50"/>
      <c r="AA422" s="54" t="str">
        <f>IF(Z422="","",IFERROR(VLOOKUP(Z422,ATIVIDADES!$A:$C,3,FALSE),"NAO CADASTRADA"))</f>
        <v/>
      </c>
      <c r="AB422" s="42"/>
      <c r="AC422" s="48"/>
      <c r="AD422" s="54" t="str">
        <f>IF(AC422="","",IFERROR(VLOOKUP(AC422,EMPRESAS!$A:$C,3,FALSE),"NAO CADASTRADA"))</f>
        <v/>
      </c>
      <c r="AE422" s="50"/>
      <c r="AF422" s="54" t="str">
        <f>IF(AE422="","",IFERROR(VLOOKUP(AE422,ATIVIDADES!$A:$C,3,FALSE),"NAO CADASTRADA"))</f>
        <v/>
      </c>
      <c r="AG422" s="42"/>
      <c r="AH422" s="48"/>
      <c r="AI422" s="54" t="str">
        <f>IF(AH422="","",IFERROR(VLOOKUP(AH422,EMPRESAS!$A:$C,3,FALSE),"NAO CADASTRADA"))</f>
        <v/>
      </c>
      <c r="AJ422" s="50"/>
      <c r="AK422" s="54" t="str">
        <f>IF(AJ422="","",IFERROR(VLOOKUP(AJ422,ATIVIDADES!$A:$C,3,FALSE),"NAO CADASTRADA"))</f>
        <v/>
      </c>
      <c r="AL422" s="42"/>
    </row>
    <row r="423" spans="1:38" x14ac:dyDescent="0.25">
      <c r="A423" s="26" t="str">
        <f t="shared" si="44"/>
        <v>OK</v>
      </c>
      <c r="B423" s="29">
        <f t="shared" si="45"/>
        <v>2487914866</v>
      </c>
      <c r="C423" s="30">
        <v>42511</v>
      </c>
      <c r="D423" s="18">
        <f t="shared" si="48"/>
        <v>42491</v>
      </c>
      <c r="E423" s="19" t="str">
        <f>IF(ISERROR(VLOOKUP(C423,FERIADOS!$A:$B,1,FALSE)),IF(WEEKDAY(C423)=1,"Dom",IF(WEEKDAY(C423)=2,"Seg",IF(WEEKDAY(C423)=3,"Ter",IF(WEEKDAY(C423)=4,"Qua",IF(WEEKDAY(C423)=5,"Qui",IF(WEEKDAY(C423)=6,"Sex","Sab")))))),"Feriado")</f>
        <v>Sab</v>
      </c>
      <c r="F423" s="32"/>
      <c r="G423" s="33"/>
      <c r="H423" s="33"/>
      <c r="I423" s="33"/>
      <c r="J423" s="21" t="str">
        <f t="shared" si="46"/>
        <v/>
      </c>
      <c r="K423" s="21">
        <f t="shared" si="42"/>
        <v>0</v>
      </c>
      <c r="L423" s="21" t="str">
        <f t="shared" si="43"/>
        <v/>
      </c>
      <c r="M423" s="22" t="str">
        <f t="shared" si="47"/>
        <v/>
      </c>
      <c r="N423" s="48"/>
      <c r="O423" s="54" t="str">
        <f>IF(N423="","",IFERROR(VLOOKUP(N423,EMPRESAS!$A:$C,3,FALSE),"NAO CADASTRADA"))</f>
        <v/>
      </c>
      <c r="P423" s="50"/>
      <c r="Q423" s="54" t="str">
        <f>IF(P423="","",IFERROR(VLOOKUP(P423,ATIVIDADES!$A:$C,3,FALSE),"NAO CADASTRADA"))</f>
        <v/>
      </c>
      <c r="R423" s="42"/>
      <c r="S423" s="48"/>
      <c r="T423" s="54" t="str">
        <f>IF(S423="","",IFERROR(VLOOKUP(S423,EMPRESAS!$A:$C,3,FALSE),"NAO CADASTRADA"))</f>
        <v/>
      </c>
      <c r="U423" s="50"/>
      <c r="V423" s="54" t="str">
        <f>IF(U423="","",IFERROR(VLOOKUP(U423,ATIVIDADES!$A:$C,3,FALSE),"NAO CADASTRADA"))</f>
        <v/>
      </c>
      <c r="W423" s="42"/>
      <c r="X423" s="48"/>
      <c r="Y423" s="54" t="str">
        <f>IF(X423="","",IFERROR(VLOOKUP(X423,EMPRESAS!$A:$C,3,FALSE),"NAO CADASTRADA"))</f>
        <v/>
      </c>
      <c r="Z423" s="50"/>
      <c r="AA423" s="54" t="str">
        <f>IF(Z423="","",IFERROR(VLOOKUP(Z423,ATIVIDADES!$A:$C,3,FALSE),"NAO CADASTRADA"))</f>
        <v/>
      </c>
      <c r="AB423" s="42"/>
      <c r="AC423" s="48"/>
      <c r="AD423" s="54" t="str">
        <f>IF(AC423="","",IFERROR(VLOOKUP(AC423,EMPRESAS!$A:$C,3,FALSE),"NAO CADASTRADA"))</f>
        <v/>
      </c>
      <c r="AE423" s="50"/>
      <c r="AF423" s="54" t="str">
        <f>IF(AE423="","",IFERROR(VLOOKUP(AE423,ATIVIDADES!$A:$C,3,FALSE),"NAO CADASTRADA"))</f>
        <v/>
      </c>
      <c r="AG423" s="42"/>
      <c r="AH423" s="48"/>
      <c r="AI423" s="54" t="str">
        <f>IF(AH423="","",IFERROR(VLOOKUP(AH423,EMPRESAS!$A:$C,3,FALSE),"NAO CADASTRADA"))</f>
        <v/>
      </c>
      <c r="AJ423" s="50"/>
      <c r="AK423" s="54" t="str">
        <f>IF(AJ423="","",IFERROR(VLOOKUP(AJ423,ATIVIDADES!$A:$C,3,FALSE),"NAO CADASTRADA"))</f>
        <v/>
      </c>
      <c r="AL423" s="42"/>
    </row>
    <row r="424" spans="1:38" x14ac:dyDescent="0.25">
      <c r="A424" s="26" t="str">
        <f t="shared" si="44"/>
        <v>OK</v>
      </c>
      <c r="B424" s="29">
        <f t="shared" si="45"/>
        <v>2487914866</v>
      </c>
      <c r="C424" s="30">
        <v>42512</v>
      </c>
      <c r="D424" s="18">
        <f t="shared" si="48"/>
        <v>42491</v>
      </c>
      <c r="E424" s="19" t="str">
        <f>IF(ISERROR(VLOOKUP(C424,FERIADOS!$A:$B,1,FALSE)),IF(WEEKDAY(C424)=1,"Dom",IF(WEEKDAY(C424)=2,"Seg",IF(WEEKDAY(C424)=3,"Ter",IF(WEEKDAY(C424)=4,"Qua",IF(WEEKDAY(C424)=5,"Qui",IF(WEEKDAY(C424)=6,"Sex","Sab")))))),"Feriado")</f>
        <v>Dom</v>
      </c>
      <c r="F424" s="32"/>
      <c r="G424" s="33"/>
      <c r="H424" s="33"/>
      <c r="I424" s="33"/>
      <c r="J424" s="21" t="str">
        <f t="shared" si="46"/>
        <v/>
      </c>
      <c r="K424" s="21">
        <f t="shared" si="42"/>
        <v>0</v>
      </c>
      <c r="L424" s="21" t="str">
        <f t="shared" si="43"/>
        <v/>
      </c>
      <c r="M424" s="22" t="str">
        <f t="shared" si="47"/>
        <v/>
      </c>
      <c r="N424" s="48"/>
      <c r="O424" s="54" t="str">
        <f>IF(N424="","",IFERROR(VLOOKUP(N424,EMPRESAS!$A:$C,3,FALSE),"NAO CADASTRADA"))</f>
        <v/>
      </c>
      <c r="P424" s="50"/>
      <c r="Q424" s="54" t="str">
        <f>IF(P424="","",IFERROR(VLOOKUP(P424,ATIVIDADES!$A:$C,3,FALSE),"NAO CADASTRADA"))</f>
        <v/>
      </c>
      <c r="R424" s="42"/>
      <c r="S424" s="48"/>
      <c r="T424" s="54" t="str">
        <f>IF(S424="","",IFERROR(VLOOKUP(S424,EMPRESAS!$A:$C,3,FALSE),"NAO CADASTRADA"))</f>
        <v/>
      </c>
      <c r="U424" s="50"/>
      <c r="V424" s="54" t="str">
        <f>IF(U424="","",IFERROR(VLOOKUP(U424,ATIVIDADES!$A:$C,3,FALSE),"NAO CADASTRADA"))</f>
        <v/>
      </c>
      <c r="W424" s="42"/>
      <c r="X424" s="48"/>
      <c r="Y424" s="54" t="str">
        <f>IF(X424="","",IFERROR(VLOOKUP(X424,EMPRESAS!$A:$C,3,FALSE),"NAO CADASTRADA"))</f>
        <v/>
      </c>
      <c r="Z424" s="50"/>
      <c r="AA424" s="54" t="str">
        <f>IF(Z424="","",IFERROR(VLOOKUP(Z424,ATIVIDADES!$A:$C,3,FALSE),"NAO CADASTRADA"))</f>
        <v/>
      </c>
      <c r="AB424" s="42"/>
      <c r="AC424" s="48"/>
      <c r="AD424" s="54" t="str">
        <f>IF(AC424="","",IFERROR(VLOOKUP(AC424,EMPRESAS!$A:$C,3,FALSE),"NAO CADASTRADA"))</f>
        <v/>
      </c>
      <c r="AE424" s="50"/>
      <c r="AF424" s="54" t="str">
        <f>IF(AE424="","",IFERROR(VLOOKUP(AE424,ATIVIDADES!$A:$C,3,FALSE),"NAO CADASTRADA"))</f>
        <v/>
      </c>
      <c r="AG424" s="42"/>
      <c r="AH424" s="48"/>
      <c r="AI424" s="54" t="str">
        <f>IF(AH424="","",IFERROR(VLOOKUP(AH424,EMPRESAS!$A:$C,3,FALSE),"NAO CADASTRADA"))</f>
        <v/>
      </c>
      <c r="AJ424" s="50"/>
      <c r="AK424" s="54" t="str">
        <f>IF(AJ424="","",IFERROR(VLOOKUP(AJ424,ATIVIDADES!$A:$C,3,FALSE),"NAO CADASTRADA"))</f>
        <v/>
      </c>
      <c r="AL424" s="42"/>
    </row>
    <row r="425" spans="1:38" x14ac:dyDescent="0.25">
      <c r="A425" s="26" t="str">
        <f t="shared" si="44"/>
        <v>OK</v>
      </c>
      <c r="B425" s="29">
        <f t="shared" si="45"/>
        <v>2487914866</v>
      </c>
      <c r="C425" s="30">
        <v>42513</v>
      </c>
      <c r="D425" s="18">
        <f t="shared" si="48"/>
        <v>42491</v>
      </c>
      <c r="E425" s="19" t="str">
        <f>IF(ISERROR(VLOOKUP(C425,FERIADOS!$A:$B,1,FALSE)),IF(WEEKDAY(C425)=1,"Dom",IF(WEEKDAY(C425)=2,"Seg",IF(WEEKDAY(C425)=3,"Ter",IF(WEEKDAY(C425)=4,"Qua",IF(WEEKDAY(C425)=5,"Qui",IF(WEEKDAY(C425)=6,"Sex","Sab")))))),"Feriado")</f>
        <v>Seg</v>
      </c>
      <c r="F425" s="32"/>
      <c r="G425" s="33"/>
      <c r="H425" s="33"/>
      <c r="I425" s="33"/>
      <c r="J425" s="21" t="str">
        <f t="shared" si="46"/>
        <v/>
      </c>
      <c r="K425" s="21">
        <f t="shared" si="42"/>
        <v>0</v>
      </c>
      <c r="L425" s="21" t="str">
        <f t="shared" si="43"/>
        <v/>
      </c>
      <c r="M425" s="22" t="str">
        <f t="shared" si="47"/>
        <v/>
      </c>
      <c r="N425" s="48"/>
      <c r="O425" s="54" t="str">
        <f>IF(N425="","",IFERROR(VLOOKUP(N425,EMPRESAS!$A:$C,3,FALSE),"NAO CADASTRADA"))</f>
        <v/>
      </c>
      <c r="P425" s="50"/>
      <c r="Q425" s="54" t="str">
        <f>IF(P425="","",IFERROR(VLOOKUP(P425,ATIVIDADES!$A:$C,3,FALSE),"NAO CADASTRADA"))</f>
        <v/>
      </c>
      <c r="R425" s="42"/>
      <c r="S425" s="48"/>
      <c r="T425" s="54" t="str">
        <f>IF(S425="","",IFERROR(VLOOKUP(S425,EMPRESAS!$A:$C,3,FALSE),"NAO CADASTRADA"))</f>
        <v/>
      </c>
      <c r="U425" s="50"/>
      <c r="V425" s="54" t="str">
        <f>IF(U425="","",IFERROR(VLOOKUP(U425,ATIVIDADES!$A:$C,3,FALSE),"NAO CADASTRADA"))</f>
        <v/>
      </c>
      <c r="W425" s="42"/>
      <c r="X425" s="48"/>
      <c r="Y425" s="54" t="str">
        <f>IF(X425="","",IFERROR(VLOOKUP(X425,EMPRESAS!$A:$C,3,FALSE),"NAO CADASTRADA"))</f>
        <v/>
      </c>
      <c r="Z425" s="50"/>
      <c r="AA425" s="54" t="str">
        <f>IF(Z425="","",IFERROR(VLOOKUP(Z425,ATIVIDADES!$A:$C,3,FALSE),"NAO CADASTRADA"))</f>
        <v/>
      </c>
      <c r="AB425" s="42"/>
      <c r="AC425" s="48"/>
      <c r="AD425" s="54" t="str">
        <f>IF(AC425="","",IFERROR(VLOOKUP(AC425,EMPRESAS!$A:$C,3,FALSE),"NAO CADASTRADA"))</f>
        <v/>
      </c>
      <c r="AE425" s="50"/>
      <c r="AF425" s="54" t="str">
        <f>IF(AE425="","",IFERROR(VLOOKUP(AE425,ATIVIDADES!$A:$C,3,FALSE),"NAO CADASTRADA"))</f>
        <v/>
      </c>
      <c r="AG425" s="42"/>
      <c r="AH425" s="48"/>
      <c r="AI425" s="54" t="str">
        <f>IF(AH425="","",IFERROR(VLOOKUP(AH425,EMPRESAS!$A:$C,3,FALSE),"NAO CADASTRADA"))</f>
        <v/>
      </c>
      <c r="AJ425" s="50"/>
      <c r="AK425" s="54" t="str">
        <f>IF(AJ425="","",IFERROR(VLOOKUP(AJ425,ATIVIDADES!$A:$C,3,FALSE),"NAO CADASTRADA"))</f>
        <v/>
      </c>
      <c r="AL425" s="42"/>
    </row>
    <row r="426" spans="1:38" x14ac:dyDescent="0.25">
      <c r="A426" s="26" t="str">
        <f t="shared" si="44"/>
        <v>OK</v>
      </c>
      <c r="B426" s="29">
        <f t="shared" si="45"/>
        <v>2487914866</v>
      </c>
      <c r="C426" s="30">
        <v>42514</v>
      </c>
      <c r="D426" s="18">
        <f t="shared" si="48"/>
        <v>42491</v>
      </c>
      <c r="E426" s="19" t="str">
        <f>IF(ISERROR(VLOOKUP(C426,FERIADOS!$A:$B,1,FALSE)),IF(WEEKDAY(C426)=1,"Dom",IF(WEEKDAY(C426)=2,"Seg",IF(WEEKDAY(C426)=3,"Ter",IF(WEEKDAY(C426)=4,"Qua",IF(WEEKDAY(C426)=5,"Qui",IF(WEEKDAY(C426)=6,"Sex","Sab")))))),"Feriado")</f>
        <v>Ter</v>
      </c>
      <c r="F426" s="32"/>
      <c r="G426" s="33"/>
      <c r="H426" s="33"/>
      <c r="I426" s="33"/>
      <c r="J426" s="21" t="str">
        <f t="shared" si="46"/>
        <v/>
      </c>
      <c r="K426" s="21">
        <f t="shared" si="42"/>
        <v>0</v>
      </c>
      <c r="L426" s="21" t="str">
        <f t="shared" si="43"/>
        <v/>
      </c>
      <c r="M426" s="22" t="str">
        <f t="shared" si="47"/>
        <v/>
      </c>
      <c r="N426" s="48"/>
      <c r="O426" s="54" t="str">
        <f>IF(N426="","",IFERROR(VLOOKUP(N426,EMPRESAS!$A:$C,3,FALSE),"NAO CADASTRADA"))</f>
        <v/>
      </c>
      <c r="P426" s="50"/>
      <c r="Q426" s="54" t="str">
        <f>IF(P426="","",IFERROR(VLOOKUP(P426,ATIVIDADES!$A:$C,3,FALSE),"NAO CADASTRADA"))</f>
        <v/>
      </c>
      <c r="R426" s="42"/>
      <c r="S426" s="48"/>
      <c r="T426" s="54" t="str">
        <f>IF(S426="","",IFERROR(VLOOKUP(S426,EMPRESAS!$A:$C,3,FALSE),"NAO CADASTRADA"))</f>
        <v/>
      </c>
      <c r="U426" s="50"/>
      <c r="V426" s="54" t="str">
        <f>IF(U426="","",IFERROR(VLOOKUP(U426,ATIVIDADES!$A:$C,3,FALSE),"NAO CADASTRADA"))</f>
        <v/>
      </c>
      <c r="W426" s="42"/>
      <c r="X426" s="48"/>
      <c r="Y426" s="54" t="str">
        <f>IF(X426="","",IFERROR(VLOOKUP(X426,EMPRESAS!$A:$C,3,FALSE),"NAO CADASTRADA"))</f>
        <v/>
      </c>
      <c r="Z426" s="50"/>
      <c r="AA426" s="54" t="str">
        <f>IF(Z426="","",IFERROR(VLOOKUP(Z426,ATIVIDADES!$A:$C,3,FALSE),"NAO CADASTRADA"))</f>
        <v/>
      </c>
      <c r="AB426" s="42"/>
      <c r="AC426" s="48"/>
      <c r="AD426" s="54" t="str">
        <f>IF(AC426="","",IFERROR(VLOOKUP(AC426,EMPRESAS!$A:$C,3,FALSE),"NAO CADASTRADA"))</f>
        <v/>
      </c>
      <c r="AE426" s="50"/>
      <c r="AF426" s="54" t="str">
        <f>IF(AE426="","",IFERROR(VLOOKUP(AE426,ATIVIDADES!$A:$C,3,FALSE),"NAO CADASTRADA"))</f>
        <v/>
      </c>
      <c r="AG426" s="42"/>
      <c r="AH426" s="48"/>
      <c r="AI426" s="54" t="str">
        <f>IF(AH426="","",IFERROR(VLOOKUP(AH426,EMPRESAS!$A:$C,3,FALSE),"NAO CADASTRADA"))</f>
        <v/>
      </c>
      <c r="AJ426" s="50"/>
      <c r="AK426" s="54" t="str">
        <f>IF(AJ426="","",IFERROR(VLOOKUP(AJ426,ATIVIDADES!$A:$C,3,FALSE),"NAO CADASTRADA"))</f>
        <v/>
      </c>
      <c r="AL426" s="42"/>
    </row>
    <row r="427" spans="1:38" x14ac:dyDescent="0.25">
      <c r="A427" s="26" t="str">
        <f t="shared" si="44"/>
        <v>OK</v>
      </c>
      <c r="B427" s="29">
        <f t="shared" si="45"/>
        <v>2487914866</v>
      </c>
      <c r="C427" s="30">
        <v>42515</v>
      </c>
      <c r="D427" s="18">
        <f t="shared" si="48"/>
        <v>42491</v>
      </c>
      <c r="E427" s="19" t="str">
        <f>IF(ISERROR(VLOOKUP(C427,FERIADOS!$A:$B,1,FALSE)),IF(WEEKDAY(C427)=1,"Dom",IF(WEEKDAY(C427)=2,"Seg",IF(WEEKDAY(C427)=3,"Ter",IF(WEEKDAY(C427)=4,"Qua",IF(WEEKDAY(C427)=5,"Qui",IF(WEEKDAY(C427)=6,"Sex","Sab")))))),"Feriado")</f>
        <v>Qua</v>
      </c>
      <c r="F427" s="32"/>
      <c r="G427" s="33"/>
      <c r="H427" s="33"/>
      <c r="I427" s="33"/>
      <c r="J427" s="21" t="str">
        <f t="shared" si="46"/>
        <v/>
      </c>
      <c r="K427" s="21">
        <f t="shared" si="42"/>
        <v>0</v>
      </c>
      <c r="L427" s="21" t="str">
        <f t="shared" si="43"/>
        <v/>
      </c>
      <c r="M427" s="22" t="str">
        <f t="shared" si="47"/>
        <v/>
      </c>
      <c r="N427" s="48"/>
      <c r="O427" s="54" t="str">
        <f>IF(N427="","",IFERROR(VLOOKUP(N427,EMPRESAS!$A:$C,3,FALSE),"NAO CADASTRADA"))</f>
        <v/>
      </c>
      <c r="P427" s="50"/>
      <c r="Q427" s="54" t="str">
        <f>IF(P427="","",IFERROR(VLOOKUP(P427,ATIVIDADES!$A:$C,3,FALSE),"NAO CADASTRADA"))</f>
        <v/>
      </c>
      <c r="R427" s="42"/>
      <c r="S427" s="48"/>
      <c r="T427" s="54" t="str">
        <f>IF(S427="","",IFERROR(VLOOKUP(S427,EMPRESAS!$A:$C,3,FALSE),"NAO CADASTRADA"))</f>
        <v/>
      </c>
      <c r="U427" s="50"/>
      <c r="V427" s="54" t="str">
        <f>IF(U427="","",IFERROR(VLOOKUP(U427,ATIVIDADES!$A:$C,3,FALSE),"NAO CADASTRADA"))</f>
        <v/>
      </c>
      <c r="W427" s="42"/>
      <c r="X427" s="48"/>
      <c r="Y427" s="54" t="str">
        <f>IF(X427="","",IFERROR(VLOOKUP(X427,EMPRESAS!$A:$C,3,FALSE),"NAO CADASTRADA"))</f>
        <v/>
      </c>
      <c r="Z427" s="50"/>
      <c r="AA427" s="54" t="str">
        <f>IF(Z427="","",IFERROR(VLOOKUP(Z427,ATIVIDADES!$A:$C,3,FALSE),"NAO CADASTRADA"))</f>
        <v/>
      </c>
      <c r="AB427" s="42"/>
      <c r="AC427" s="48"/>
      <c r="AD427" s="54" t="str">
        <f>IF(AC427="","",IFERROR(VLOOKUP(AC427,EMPRESAS!$A:$C,3,FALSE),"NAO CADASTRADA"))</f>
        <v/>
      </c>
      <c r="AE427" s="50"/>
      <c r="AF427" s="54" t="str">
        <f>IF(AE427="","",IFERROR(VLOOKUP(AE427,ATIVIDADES!$A:$C,3,FALSE),"NAO CADASTRADA"))</f>
        <v/>
      </c>
      <c r="AG427" s="42"/>
      <c r="AH427" s="48"/>
      <c r="AI427" s="54" t="str">
        <f>IF(AH427="","",IFERROR(VLOOKUP(AH427,EMPRESAS!$A:$C,3,FALSE),"NAO CADASTRADA"))</f>
        <v/>
      </c>
      <c r="AJ427" s="50"/>
      <c r="AK427" s="54" t="str">
        <f>IF(AJ427="","",IFERROR(VLOOKUP(AJ427,ATIVIDADES!$A:$C,3,FALSE),"NAO CADASTRADA"))</f>
        <v/>
      </c>
      <c r="AL427" s="42"/>
    </row>
    <row r="428" spans="1:38" x14ac:dyDescent="0.25">
      <c r="A428" s="26" t="str">
        <f t="shared" si="44"/>
        <v>OK</v>
      </c>
      <c r="B428" s="29">
        <f t="shared" si="45"/>
        <v>2487914866</v>
      </c>
      <c r="C428" s="30">
        <v>42516</v>
      </c>
      <c r="D428" s="18">
        <f t="shared" si="48"/>
        <v>42491</v>
      </c>
      <c r="E428" s="19" t="str">
        <f>IF(ISERROR(VLOOKUP(C428,FERIADOS!$A:$B,1,FALSE)),IF(WEEKDAY(C428)=1,"Dom",IF(WEEKDAY(C428)=2,"Seg",IF(WEEKDAY(C428)=3,"Ter",IF(WEEKDAY(C428)=4,"Qua",IF(WEEKDAY(C428)=5,"Qui",IF(WEEKDAY(C428)=6,"Sex","Sab")))))),"Feriado")</f>
        <v>Feriado</v>
      </c>
      <c r="F428" s="32"/>
      <c r="G428" s="33"/>
      <c r="H428" s="33"/>
      <c r="I428" s="33"/>
      <c r="J428" s="21" t="str">
        <f t="shared" si="46"/>
        <v/>
      </c>
      <c r="K428" s="21">
        <f t="shared" si="42"/>
        <v>0</v>
      </c>
      <c r="L428" s="21" t="str">
        <f t="shared" si="43"/>
        <v/>
      </c>
      <c r="M428" s="22" t="str">
        <f t="shared" si="47"/>
        <v/>
      </c>
      <c r="N428" s="48"/>
      <c r="O428" s="54" t="str">
        <f>IF(N428="","",IFERROR(VLOOKUP(N428,EMPRESAS!$A:$C,3,FALSE),"NAO CADASTRADA"))</f>
        <v/>
      </c>
      <c r="P428" s="50"/>
      <c r="Q428" s="54" t="str">
        <f>IF(P428="","",IFERROR(VLOOKUP(P428,ATIVIDADES!$A:$C,3,FALSE),"NAO CADASTRADA"))</f>
        <v/>
      </c>
      <c r="R428" s="42"/>
      <c r="S428" s="48"/>
      <c r="T428" s="54" t="str">
        <f>IF(S428="","",IFERROR(VLOOKUP(S428,EMPRESAS!$A:$C,3,FALSE),"NAO CADASTRADA"))</f>
        <v/>
      </c>
      <c r="U428" s="50"/>
      <c r="V428" s="54" t="str">
        <f>IF(U428="","",IFERROR(VLOOKUP(U428,ATIVIDADES!$A:$C,3,FALSE),"NAO CADASTRADA"))</f>
        <v/>
      </c>
      <c r="W428" s="42"/>
      <c r="X428" s="48"/>
      <c r="Y428" s="54" t="str">
        <f>IF(X428="","",IFERROR(VLOOKUP(X428,EMPRESAS!$A:$C,3,FALSE),"NAO CADASTRADA"))</f>
        <v/>
      </c>
      <c r="Z428" s="50"/>
      <c r="AA428" s="54" t="str">
        <f>IF(Z428="","",IFERROR(VLOOKUP(Z428,ATIVIDADES!$A:$C,3,FALSE),"NAO CADASTRADA"))</f>
        <v/>
      </c>
      <c r="AB428" s="42"/>
      <c r="AC428" s="48"/>
      <c r="AD428" s="54" t="str">
        <f>IF(AC428="","",IFERROR(VLOOKUP(AC428,EMPRESAS!$A:$C,3,FALSE),"NAO CADASTRADA"))</f>
        <v/>
      </c>
      <c r="AE428" s="50"/>
      <c r="AF428" s="54" t="str">
        <f>IF(AE428="","",IFERROR(VLOOKUP(AE428,ATIVIDADES!$A:$C,3,FALSE),"NAO CADASTRADA"))</f>
        <v/>
      </c>
      <c r="AG428" s="42"/>
      <c r="AH428" s="48"/>
      <c r="AI428" s="54" t="str">
        <f>IF(AH428="","",IFERROR(VLOOKUP(AH428,EMPRESAS!$A:$C,3,FALSE),"NAO CADASTRADA"))</f>
        <v/>
      </c>
      <c r="AJ428" s="50"/>
      <c r="AK428" s="54" t="str">
        <f>IF(AJ428="","",IFERROR(VLOOKUP(AJ428,ATIVIDADES!$A:$C,3,FALSE),"NAO CADASTRADA"))</f>
        <v/>
      </c>
      <c r="AL428" s="42"/>
    </row>
    <row r="429" spans="1:38" x14ac:dyDescent="0.25">
      <c r="A429" s="26" t="str">
        <f t="shared" si="44"/>
        <v>OK</v>
      </c>
      <c r="B429" s="29">
        <f t="shared" si="45"/>
        <v>2487914866</v>
      </c>
      <c r="C429" s="30">
        <v>42517</v>
      </c>
      <c r="D429" s="18">
        <f t="shared" si="48"/>
        <v>42491</v>
      </c>
      <c r="E429" s="19" t="str">
        <f>IF(ISERROR(VLOOKUP(C429,FERIADOS!$A:$B,1,FALSE)),IF(WEEKDAY(C429)=1,"Dom",IF(WEEKDAY(C429)=2,"Seg",IF(WEEKDAY(C429)=3,"Ter",IF(WEEKDAY(C429)=4,"Qua",IF(WEEKDAY(C429)=5,"Qui",IF(WEEKDAY(C429)=6,"Sex","Sab")))))),"Feriado")</f>
        <v>Sex</v>
      </c>
      <c r="F429" s="32"/>
      <c r="G429" s="33"/>
      <c r="H429" s="33"/>
      <c r="I429" s="33"/>
      <c r="J429" s="21" t="str">
        <f t="shared" si="46"/>
        <v/>
      </c>
      <c r="K429" s="21">
        <f t="shared" si="42"/>
        <v>0</v>
      </c>
      <c r="L429" s="21" t="str">
        <f t="shared" si="43"/>
        <v/>
      </c>
      <c r="M429" s="22" t="str">
        <f t="shared" si="47"/>
        <v/>
      </c>
      <c r="N429" s="48"/>
      <c r="O429" s="54" t="str">
        <f>IF(N429="","",IFERROR(VLOOKUP(N429,EMPRESAS!$A:$C,3,FALSE),"NAO CADASTRADA"))</f>
        <v/>
      </c>
      <c r="P429" s="50"/>
      <c r="Q429" s="54" t="str">
        <f>IF(P429="","",IFERROR(VLOOKUP(P429,ATIVIDADES!$A:$C,3,FALSE),"NAO CADASTRADA"))</f>
        <v/>
      </c>
      <c r="R429" s="42"/>
      <c r="S429" s="48"/>
      <c r="T429" s="54" t="str">
        <f>IF(S429="","",IFERROR(VLOOKUP(S429,EMPRESAS!$A:$C,3,FALSE),"NAO CADASTRADA"))</f>
        <v/>
      </c>
      <c r="U429" s="50"/>
      <c r="V429" s="54" t="str">
        <f>IF(U429="","",IFERROR(VLOOKUP(U429,ATIVIDADES!$A:$C,3,FALSE),"NAO CADASTRADA"))</f>
        <v/>
      </c>
      <c r="W429" s="42"/>
      <c r="X429" s="48"/>
      <c r="Y429" s="54" t="str">
        <f>IF(X429="","",IFERROR(VLOOKUP(X429,EMPRESAS!$A:$C,3,FALSE),"NAO CADASTRADA"))</f>
        <v/>
      </c>
      <c r="Z429" s="50"/>
      <c r="AA429" s="54" t="str">
        <f>IF(Z429="","",IFERROR(VLOOKUP(Z429,ATIVIDADES!$A:$C,3,FALSE),"NAO CADASTRADA"))</f>
        <v/>
      </c>
      <c r="AB429" s="42"/>
      <c r="AC429" s="48"/>
      <c r="AD429" s="54" t="str">
        <f>IF(AC429="","",IFERROR(VLOOKUP(AC429,EMPRESAS!$A:$C,3,FALSE),"NAO CADASTRADA"))</f>
        <v/>
      </c>
      <c r="AE429" s="50"/>
      <c r="AF429" s="54" t="str">
        <f>IF(AE429="","",IFERROR(VLOOKUP(AE429,ATIVIDADES!$A:$C,3,FALSE),"NAO CADASTRADA"))</f>
        <v/>
      </c>
      <c r="AG429" s="42"/>
      <c r="AH429" s="48"/>
      <c r="AI429" s="54" t="str">
        <f>IF(AH429="","",IFERROR(VLOOKUP(AH429,EMPRESAS!$A:$C,3,FALSE),"NAO CADASTRADA"))</f>
        <v/>
      </c>
      <c r="AJ429" s="50"/>
      <c r="AK429" s="54" t="str">
        <f>IF(AJ429="","",IFERROR(VLOOKUP(AJ429,ATIVIDADES!$A:$C,3,FALSE),"NAO CADASTRADA"))</f>
        <v/>
      </c>
      <c r="AL429" s="42"/>
    </row>
    <row r="430" spans="1:38" x14ac:dyDescent="0.25">
      <c r="A430" s="26" t="str">
        <f t="shared" si="44"/>
        <v>OK</v>
      </c>
      <c r="B430" s="29">
        <f t="shared" si="45"/>
        <v>2487914866</v>
      </c>
      <c r="C430" s="30">
        <v>42518</v>
      </c>
      <c r="D430" s="18">
        <f t="shared" si="48"/>
        <v>42491</v>
      </c>
      <c r="E430" s="19" t="str">
        <f>IF(ISERROR(VLOOKUP(C430,FERIADOS!$A:$B,1,FALSE)),IF(WEEKDAY(C430)=1,"Dom",IF(WEEKDAY(C430)=2,"Seg",IF(WEEKDAY(C430)=3,"Ter",IF(WEEKDAY(C430)=4,"Qua",IF(WEEKDAY(C430)=5,"Qui",IF(WEEKDAY(C430)=6,"Sex","Sab")))))),"Feriado")</f>
        <v>Sab</v>
      </c>
      <c r="F430" s="32"/>
      <c r="G430" s="33"/>
      <c r="H430" s="33"/>
      <c r="I430" s="33"/>
      <c r="J430" s="21" t="str">
        <f t="shared" si="46"/>
        <v/>
      </c>
      <c r="K430" s="21">
        <f t="shared" si="42"/>
        <v>0</v>
      </c>
      <c r="L430" s="21" t="str">
        <f t="shared" si="43"/>
        <v/>
      </c>
      <c r="M430" s="22" t="str">
        <f t="shared" si="47"/>
        <v/>
      </c>
      <c r="N430" s="48"/>
      <c r="O430" s="54" t="str">
        <f>IF(N430="","",IFERROR(VLOOKUP(N430,EMPRESAS!$A:$C,3,FALSE),"NAO CADASTRADA"))</f>
        <v/>
      </c>
      <c r="P430" s="50"/>
      <c r="Q430" s="54" t="str">
        <f>IF(P430="","",IFERROR(VLOOKUP(P430,ATIVIDADES!$A:$C,3,FALSE),"NAO CADASTRADA"))</f>
        <v/>
      </c>
      <c r="R430" s="42"/>
      <c r="S430" s="48"/>
      <c r="T430" s="54" t="str">
        <f>IF(S430="","",IFERROR(VLOOKUP(S430,EMPRESAS!$A:$C,3,FALSE),"NAO CADASTRADA"))</f>
        <v/>
      </c>
      <c r="U430" s="50"/>
      <c r="V430" s="54" t="str">
        <f>IF(U430="","",IFERROR(VLOOKUP(U430,ATIVIDADES!$A:$C,3,FALSE),"NAO CADASTRADA"))</f>
        <v/>
      </c>
      <c r="W430" s="42"/>
      <c r="X430" s="48"/>
      <c r="Y430" s="54" t="str">
        <f>IF(X430="","",IFERROR(VLOOKUP(X430,EMPRESAS!$A:$C,3,FALSE),"NAO CADASTRADA"))</f>
        <v/>
      </c>
      <c r="Z430" s="50"/>
      <c r="AA430" s="54" t="str">
        <f>IF(Z430="","",IFERROR(VLOOKUP(Z430,ATIVIDADES!$A:$C,3,FALSE),"NAO CADASTRADA"))</f>
        <v/>
      </c>
      <c r="AB430" s="42"/>
      <c r="AC430" s="48"/>
      <c r="AD430" s="54" t="str">
        <f>IF(AC430="","",IFERROR(VLOOKUP(AC430,EMPRESAS!$A:$C,3,FALSE),"NAO CADASTRADA"))</f>
        <v/>
      </c>
      <c r="AE430" s="50"/>
      <c r="AF430" s="54" t="str">
        <f>IF(AE430="","",IFERROR(VLOOKUP(AE430,ATIVIDADES!$A:$C,3,FALSE),"NAO CADASTRADA"))</f>
        <v/>
      </c>
      <c r="AG430" s="42"/>
      <c r="AH430" s="48"/>
      <c r="AI430" s="54" t="str">
        <f>IF(AH430="","",IFERROR(VLOOKUP(AH430,EMPRESAS!$A:$C,3,FALSE),"NAO CADASTRADA"))</f>
        <v/>
      </c>
      <c r="AJ430" s="50"/>
      <c r="AK430" s="54" t="str">
        <f>IF(AJ430="","",IFERROR(VLOOKUP(AJ430,ATIVIDADES!$A:$C,3,FALSE),"NAO CADASTRADA"))</f>
        <v/>
      </c>
      <c r="AL430" s="42"/>
    </row>
    <row r="431" spans="1:38" x14ac:dyDescent="0.25">
      <c r="A431" s="26" t="str">
        <f t="shared" si="44"/>
        <v>OK</v>
      </c>
      <c r="B431" s="29">
        <f t="shared" si="45"/>
        <v>2487914866</v>
      </c>
      <c r="C431" s="30">
        <v>42519</v>
      </c>
      <c r="D431" s="18">
        <f t="shared" si="48"/>
        <v>42491</v>
      </c>
      <c r="E431" s="19" t="str">
        <f>IF(ISERROR(VLOOKUP(C431,FERIADOS!$A:$B,1,FALSE)),IF(WEEKDAY(C431)=1,"Dom",IF(WEEKDAY(C431)=2,"Seg",IF(WEEKDAY(C431)=3,"Ter",IF(WEEKDAY(C431)=4,"Qua",IF(WEEKDAY(C431)=5,"Qui",IF(WEEKDAY(C431)=6,"Sex","Sab")))))),"Feriado")</f>
        <v>Dom</v>
      </c>
      <c r="F431" s="32"/>
      <c r="G431" s="33"/>
      <c r="H431" s="33"/>
      <c r="I431" s="33"/>
      <c r="J431" s="21" t="str">
        <f t="shared" si="46"/>
        <v/>
      </c>
      <c r="K431" s="21">
        <f t="shared" si="42"/>
        <v>0</v>
      </c>
      <c r="L431" s="21" t="str">
        <f t="shared" si="43"/>
        <v/>
      </c>
      <c r="M431" s="22" t="str">
        <f t="shared" si="47"/>
        <v/>
      </c>
      <c r="N431" s="48"/>
      <c r="O431" s="54" t="str">
        <f>IF(N431="","",IFERROR(VLOOKUP(N431,EMPRESAS!$A:$C,3,FALSE),"NAO CADASTRADA"))</f>
        <v/>
      </c>
      <c r="P431" s="50"/>
      <c r="Q431" s="54" t="str">
        <f>IF(P431="","",IFERROR(VLOOKUP(P431,ATIVIDADES!$A:$C,3,FALSE),"NAO CADASTRADA"))</f>
        <v/>
      </c>
      <c r="R431" s="42"/>
      <c r="S431" s="48"/>
      <c r="T431" s="54" t="str">
        <f>IF(S431="","",IFERROR(VLOOKUP(S431,EMPRESAS!$A:$C,3,FALSE),"NAO CADASTRADA"))</f>
        <v/>
      </c>
      <c r="U431" s="50"/>
      <c r="V431" s="54" t="str">
        <f>IF(U431="","",IFERROR(VLOOKUP(U431,ATIVIDADES!$A:$C,3,FALSE),"NAO CADASTRADA"))</f>
        <v/>
      </c>
      <c r="W431" s="42"/>
      <c r="X431" s="48"/>
      <c r="Y431" s="54" t="str">
        <f>IF(X431="","",IFERROR(VLOOKUP(X431,EMPRESAS!$A:$C,3,FALSE),"NAO CADASTRADA"))</f>
        <v/>
      </c>
      <c r="Z431" s="50"/>
      <c r="AA431" s="54" t="str">
        <f>IF(Z431="","",IFERROR(VLOOKUP(Z431,ATIVIDADES!$A:$C,3,FALSE),"NAO CADASTRADA"))</f>
        <v/>
      </c>
      <c r="AB431" s="42"/>
      <c r="AC431" s="48"/>
      <c r="AD431" s="54" t="str">
        <f>IF(AC431="","",IFERROR(VLOOKUP(AC431,EMPRESAS!$A:$C,3,FALSE),"NAO CADASTRADA"))</f>
        <v/>
      </c>
      <c r="AE431" s="50"/>
      <c r="AF431" s="54" t="str">
        <f>IF(AE431="","",IFERROR(VLOOKUP(AE431,ATIVIDADES!$A:$C,3,FALSE),"NAO CADASTRADA"))</f>
        <v/>
      </c>
      <c r="AG431" s="42"/>
      <c r="AH431" s="48"/>
      <c r="AI431" s="54" t="str">
        <f>IF(AH431="","",IFERROR(VLOOKUP(AH431,EMPRESAS!$A:$C,3,FALSE),"NAO CADASTRADA"))</f>
        <v/>
      </c>
      <c r="AJ431" s="50"/>
      <c r="AK431" s="54" t="str">
        <f>IF(AJ431="","",IFERROR(VLOOKUP(AJ431,ATIVIDADES!$A:$C,3,FALSE),"NAO CADASTRADA"))</f>
        <v/>
      </c>
      <c r="AL431" s="42"/>
    </row>
    <row r="432" spans="1:38" x14ac:dyDescent="0.25">
      <c r="A432" s="26" t="str">
        <f t="shared" si="44"/>
        <v>OK</v>
      </c>
      <c r="B432" s="29">
        <f t="shared" si="45"/>
        <v>2487914866</v>
      </c>
      <c r="C432" s="30">
        <v>42520</v>
      </c>
      <c r="D432" s="18">
        <f t="shared" si="48"/>
        <v>42491</v>
      </c>
      <c r="E432" s="19" t="str">
        <f>IF(ISERROR(VLOOKUP(C432,FERIADOS!$A:$B,1,FALSE)),IF(WEEKDAY(C432)=1,"Dom",IF(WEEKDAY(C432)=2,"Seg",IF(WEEKDAY(C432)=3,"Ter",IF(WEEKDAY(C432)=4,"Qua",IF(WEEKDAY(C432)=5,"Qui",IF(WEEKDAY(C432)=6,"Sex","Sab")))))),"Feriado")</f>
        <v>Seg</v>
      </c>
      <c r="F432" s="32"/>
      <c r="G432" s="33"/>
      <c r="H432" s="33"/>
      <c r="I432" s="33"/>
      <c r="J432" s="21" t="str">
        <f t="shared" si="46"/>
        <v/>
      </c>
      <c r="K432" s="21">
        <f t="shared" si="42"/>
        <v>0</v>
      </c>
      <c r="L432" s="21" t="str">
        <f t="shared" si="43"/>
        <v/>
      </c>
      <c r="M432" s="22" t="str">
        <f t="shared" si="47"/>
        <v/>
      </c>
      <c r="N432" s="48"/>
      <c r="O432" s="54" t="str">
        <f>IF(N432="","",IFERROR(VLOOKUP(N432,EMPRESAS!$A:$C,3,FALSE),"NAO CADASTRADA"))</f>
        <v/>
      </c>
      <c r="P432" s="50"/>
      <c r="Q432" s="54" t="str">
        <f>IF(P432="","",IFERROR(VLOOKUP(P432,ATIVIDADES!$A:$C,3,FALSE),"NAO CADASTRADA"))</f>
        <v/>
      </c>
      <c r="R432" s="42"/>
      <c r="S432" s="48"/>
      <c r="T432" s="54" t="str">
        <f>IF(S432="","",IFERROR(VLOOKUP(S432,EMPRESAS!$A:$C,3,FALSE),"NAO CADASTRADA"))</f>
        <v/>
      </c>
      <c r="U432" s="50"/>
      <c r="V432" s="54" t="str">
        <f>IF(U432="","",IFERROR(VLOOKUP(U432,ATIVIDADES!$A:$C,3,FALSE),"NAO CADASTRADA"))</f>
        <v/>
      </c>
      <c r="W432" s="42"/>
      <c r="X432" s="48"/>
      <c r="Y432" s="54" t="str">
        <f>IF(X432="","",IFERROR(VLOOKUP(X432,EMPRESAS!$A:$C,3,FALSE),"NAO CADASTRADA"))</f>
        <v/>
      </c>
      <c r="Z432" s="50"/>
      <c r="AA432" s="54" t="str">
        <f>IF(Z432="","",IFERROR(VLOOKUP(Z432,ATIVIDADES!$A:$C,3,FALSE),"NAO CADASTRADA"))</f>
        <v/>
      </c>
      <c r="AB432" s="42"/>
      <c r="AC432" s="48"/>
      <c r="AD432" s="54" t="str">
        <f>IF(AC432="","",IFERROR(VLOOKUP(AC432,EMPRESAS!$A:$C,3,FALSE),"NAO CADASTRADA"))</f>
        <v/>
      </c>
      <c r="AE432" s="50"/>
      <c r="AF432" s="54" t="str">
        <f>IF(AE432="","",IFERROR(VLOOKUP(AE432,ATIVIDADES!$A:$C,3,FALSE),"NAO CADASTRADA"))</f>
        <v/>
      </c>
      <c r="AG432" s="42"/>
      <c r="AH432" s="48"/>
      <c r="AI432" s="54" t="str">
        <f>IF(AH432="","",IFERROR(VLOOKUP(AH432,EMPRESAS!$A:$C,3,FALSE),"NAO CADASTRADA"))</f>
        <v/>
      </c>
      <c r="AJ432" s="50"/>
      <c r="AK432" s="54" t="str">
        <f>IF(AJ432="","",IFERROR(VLOOKUP(AJ432,ATIVIDADES!$A:$C,3,FALSE),"NAO CADASTRADA"))</f>
        <v/>
      </c>
      <c r="AL432" s="42"/>
    </row>
    <row r="433" spans="1:38" x14ac:dyDescent="0.25">
      <c r="A433" s="26" t="str">
        <f t="shared" si="44"/>
        <v>OK</v>
      </c>
      <c r="B433" s="29">
        <f t="shared" si="45"/>
        <v>2487914866</v>
      </c>
      <c r="C433" s="30">
        <v>42521</v>
      </c>
      <c r="D433" s="18">
        <f t="shared" si="48"/>
        <v>42491</v>
      </c>
      <c r="E433" s="19" t="str">
        <f>IF(ISERROR(VLOOKUP(C433,FERIADOS!$A:$B,1,FALSE)),IF(WEEKDAY(C433)=1,"Dom",IF(WEEKDAY(C433)=2,"Seg",IF(WEEKDAY(C433)=3,"Ter",IF(WEEKDAY(C433)=4,"Qua",IF(WEEKDAY(C433)=5,"Qui",IF(WEEKDAY(C433)=6,"Sex","Sab")))))),"Feriado")</f>
        <v>Ter</v>
      </c>
      <c r="F433" s="32"/>
      <c r="G433" s="33"/>
      <c r="H433" s="33"/>
      <c r="I433" s="33"/>
      <c r="J433" s="21" t="str">
        <f t="shared" si="46"/>
        <v/>
      </c>
      <c r="K433" s="21">
        <f t="shared" si="42"/>
        <v>0</v>
      </c>
      <c r="L433" s="21" t="str">
        <f t="shared" si="43"/>
        <v/>
      </c>
      <c r="M433" s="22" t="str">
        <f t="shared" si="47"/>
        <v/>
      </c>
      <c r="N433" s="48"/>
      <c r="O433" s="54" t="str">
        <f>IF(N433="","",IFERROR(VLOOKUP(N433,EMPRESAS!$A:$C,3,FALSE),"NAO CADASTRADA"))</f>
        <v/>
      </c>
      <c r="P433" s="50"/>
      <c r="Q433" s="54" t="str">
        <f>IF(P433="","",IFERROR(VLOOKUP(P433,ATIVIDADES!$A:$C,3,FALSE),"NAO CADASTRADA"))</f>
        <v/>
      </c>
      <c r="R433" s="42"/>
      <c r="S433" s="48"/>
      <c r="T433" s="54" t="str">
        <f>IF(S433="","",IFERROR(VLOOKUP(S433,EMPRESAS!$A:$C,3,FALSE),"NAO CADASTRADA"))</f>
        <v/>
      </c>
      <c r="U433" s="50"/>
      <c r="V433" s="54" t="str">
        <f>IF(U433="","",IFERROR(VLOOKUP(U433,ATIVIDADES!$A:$C,3,FALSE),"NAO CADASTRADA"))</f>
        <v/>
      </c>
      <c r="W433" s="42"/>
      <c r="X433" s="48"/>
      <c r="Y433" s="54" t="str">
        <f>IF(X433="","",IFERROR(VLOOKUP(X433,EMPRESAS!$A:$C,3,FALSE),"NAO CADASTRADA"))</f>
        <v/>
      </c>
      <c r="Z433" s="50"/>
      <c r="AA433" s="54" t="str">
        <f>IF(Z433="","",IFERROR(VLOOKUP(Z433,ATIVIDADES!$A:$C,3,FALSE),"NAO CADASTRADA"))</f>
        <v/>
      </c>
      <c r="AB433" s="42"/>
      <c r="AC433" s="48"/>
      <c r="AD433" s="54" t="str">
        <f>IF(AC433="","",IFERROR(VLOOKUP(AC433,EMPRESAS!$A:$C,3,FALSE),"NAO CADASTRADA"))</f>
        <v/>
      </c>
      <c r="AE433" s="50"/>
      <c r="AF433" s="54" t="str">
        <f>IF(AE433="","",IFERROR(VLOOKUP(AE433,ATIVIDADES!$A:$C,3,FALSE),"NAO CADASTRADA"))</f>
        <v/>
      </c>
      <c r="AG433" s="42"/>
      <c r="AH433" s="48"/>
      <c r="AI433" s="54" t="str">
        <f>IF(AH433="","",IFERROR(VLOOKUP(AH433,EMPRESAS!$A:$C,3,FALSE),"NAO CADASTRADA"))</f>
        <v/>
      </c>
      <c r="AJ433" s="50"/>
      <c r="AK433" s="54" t="str">
        <f>IF(AJ433="","",IFERROR(VLOOKUP(AJ433,ATIVIDADES!$A:$C,3,FALSE),"NAO CADASTRADA"))</f>
        <v/>
      </c>
      <c r="AL433" s="42"/>
    </row>
    <row r="434" spans="1:38" x14ac:dyDescent="0.25">
      <c r="A434" s="26" t="str">
        <f t="shared" si="44"/>
        <v>OK</v>
      </c>
      <c r="B434" s="29">
        <f t="shared" si="45"/>
        <v>2487914866</v>
      </c>
      <c r="C434" s="30">
        <v>42522</v>
      </c>
      <c r="D434" s="18">
        <f t="shared" si="48"/>
        <v>42522</v>
      </c>
      <c r="E434" s="19" t="str">
        <f>IF(ISERROR(VLOOKUP(C434,FERIADOS!$A:$B,1,FALSE)),IF(WEEKDAY(C434)=1,"Dom",IF(WEEKDAY(C434)=2,"Seg",IF(WEEKDAY(C434)=3,"Ter",IF(WEEKDAY(C434)=4,"Qua",IF(WEEKDAY(C434)=5,"Qui",IF(WEEKDAY(C434)=6,"Sex","Sab")))))),"Feriado")</f>
        <v>Qua</v>
      </c>
      <c r="F434" s="32"/>
      <c r="G434" s="33"/>
      <c r="H434" s="33"/>
      <c r="I434" s="33"/>
      <c r="J434" s="21" t="str">
        <f t="shared" si="46"/>
        <v/>
      </c>
      <c r="K434" s="21">
        <f t="shared" si="42"/>
        <v>0</v>
      </c>
      <c r="L434" s="21" t="str">
        <f t="shared" si="43"/>
        <v/>
      </c>
      <c r="M434" s="22" t="str">
        <f t="shared" si="47"/>
        <v/>
      </c>
      <c r="N434" s="48"/>
      <c r="O434" s="54" t="str">
        <f>IF(N434="","",IFERROR(VLOOKUP(N434,EMPRESAS!$A:$C,3,FALSE),"NAO CADASTRADA"))</f>
        <v/>
      </c>
      <c r="P434" s="50"/>
      <c r="Q434" s="54" t="str">
        <f>IF(P434="","",IFERROR(VLOOKUP(P434,ATIVIDADES!$A:$C,3,FALSE),"NAO CADASTRADA"))</f>
        <v/>
      </c>
      <c r="R434" s="42"/>
      <c r="S434" s="48"/>
      <c r="T434" s="54" t="str">
        <f>IF(S434="","",IFERROR(VLOOKUP(S434,EMPRESAS!$A:$C,3,FALSE),"NAO CADASTRADA"))</f>
        <v/>
      </c>
      <c r="U434" s="50"/>
      <c r="V434" s="54" t="str">
        <f>IF(U434="","",IFERROR(VLOOKUP(U434,ATIVIDADES!$A:$C,3,FALSE),"NAO CADASTRADA"))</f>
        <v/>
      </c>
      <c r="W434" s="42"/>
      <c r="X434" s="48"/>
      <c r="Y434" s="54" t="str">
        <f>IF(X434="","",IFERROR(VLOOKUP(X434,EMPRESAS!$A:$C,3,FALSE),"NAO CADASTRADA"))</f>
        <v/>
      </c>
      <c r="Z434" s="50"/>
      <c r="AA434" s="54" t="str">
        <f>IF(Z434="","",IFERROR(VLOOKUP(Z434,ATIVIDADES!$A:$C,3,FALSE),"NAO CADASTRADA"))</f>
        <v/>
      </c>
      <c r="AB434" s="42"/>
      <c r="AC434" s="48"/>
      <c r="AD434" s="54" t="str">
        <f>IF(AC434="","",IFERROR(VLOOKUP(AC434,EMPRESAS!$A:$C,3,FALSE),"NAO CADASTRADA"))</f>
        <v/>
      </c>
      <c r="AE434" s="50"/>
      <c r="AF434" s="54" t="str">
        <f>IF(AE434="","",IFERROR(VLOOKUP(AE434,ATIVIDADES!$A:$C,3,FALSE),"NAO CADASTRADA"))</f>
        <v/>
      </c>
      <c r="AG434" s="42"/>
      <c r="AH434" s="48"/>
      <c r="AI434" s="54" t="str">
        <f>IF(AH434="","",IFERROR(VLOOKUP(AH434,EMPRESAS!$A:$C,3,FALSE),"NAO CADASTRADA"))</f>
        <v/>
      </c>
      <c r="AJ434" s="50"/>
      <c r="AK434" s="54" t="str">
        <f>IF(AJ434="","",IFERROR(VLOOKUP(AJ434,ATIVIDADES!$A:$C,3,FALSE),"NAO CADASTRADA"))</f>
        <v/>
      </c>
      <c r="AL434" s="42"/>
    </row>
    <row r="435" spans="1:38" x14ac:dyDescent="0.25">
      <c r="A435" s="26" t="str">
        <f t="shared" si="44"/>
        <v>OK</v>
      </c>
      <c r="B435" s="29">
        <f t="shared" si="45"/>
        <v>2487914866</v>
      </c>
      <c r="C435" s="30">
        <v>42523</v>
      </c>
      <c r="D435" s="18">
        <f t="shared" si="48"/>
        <v>42522</v>
      </c>
      <c r="E435" s="19" t="str">
        <f>IF(ISERROR(VLOOKUP(C435,FERIADOS!$A:$B,1,FALSE)),IF(WEEKDAY(C435)=1,"Dom",IF(WEEKDAY(C435)=2,"Seg",IF(WEEKDAY(C435)=3,"Ter",IF(WEEKDAY(C435)=4,"Qua",IF(WEEKDAY(C435)=5,"Qui",IF(WEEKDAY(C435)=6,"Sex","Sab")))))),"Feriado")</f>
        <v>Qui</v>
      </c>
      <c r="F435" s="32"/>
      <c r="G435" s="33"/>
      <c r="H435" s="33"/>
      <c r="I435" s="33"/>
      <c r="J435" s="21" t="str">
        <f t="shared" si="46"/>
        <v/>
      </c>
      <c r="K435" s="21">
        <f t="shared" si="42"/>
        <v>0</v>
      </c>
      <c r="L435" s="21" t="str">
        <f t="shared" si="43"/>
        <v/>
      </c>
      <c r="M435" s="22" t="str">
        <f t="shared" si="47"/>
        <v/>
      </c>
      <c r="N435" s="48"/>
      <c r="O435" s="54" t="str">
        <f>IF(N435="","",IFERROR(VLOOKUP(N435,EMPRESAS!$A:$C,3,FALSE),"NAO CADASTRADA"))</f>
        <v/>
      </c>
      <c r="P435" s="50"/>
      <c r="Q435" s="54" t="str">
        <f>IF(P435="","",IFERROR(VLOOKUP(P435,ATIVIDADES!$A:$C,3,FALSE),"NAO CADASTRADA"))</f>
        <v/>
      </c>
      <c r="R435" s="42"/>
      <c r="S435" s="48"/>
      <c r="T435" s="54" t="str">
        <f>IF(S435="","",IFERROR(VLOOKUP(S435,EMPRESAS!$A:$C,3,FALSE),"NAO CADASTRADA"))</f>
        <v/>
      </c>
      <c r="U435" s="50"/>
      <c r="V435" s="54" t="str">
        <f>IF(U435="","",IFERROR(VLOOKUP(U435,ATIVIDADES!$A:$C,3,FALSE),"NAO CADASTRADA"))</f>
        <v/>
      </c>
      <c r="W435" s="42"/>
      <c r="X435" s="48"/>
      <c r="Y435" s="54" t="str">
        <f>IF(X435="","",IFERROR(VLOOKUP(X435,EMPRESAS!$A:$C,3,FALSE),"NAO CADASTRADA"))</f>
        <v/>
      </c>
      <c r="Z435" s="50"/>
      <c r="AA435" s="54" t="str">
        <f>IF(Z435="","",IFERROR(VLOOKUP(Z435,ATIVIDADES!$A:$C,3,FALSE),"NAO CADASTRADA"))</f>
        <v/>
      </c>
      <c r="AB435" s="42"/>
      <c r="AC435" s="48"/>
      <c r="AD435" s="54" t="str">
        <f>IF(AC435="","",IFERROR(VLOOKUP(AC435,EMPRESAS!$A:$C,3,FALSE),"NAO CADASTRADA"))</f>
        <v/>
      </c>
      <c r="AE435" s="50"/>
      <c r="AF435" s="54" t="str">
        <f>IF(AE435="","",IFERROR(VLOOKUP(AE435,ATIVIDADES!$A:$C,3,FALSE),"NAO CADASTRADA"))</f>
        <v/>
      </c>
      <c r="AG435" s="42"/>
      <c r="AH435" s="48"/>
      <c r="AI435" s="54" t="str">
        <f>IF(AH435="","",IFERROR(VLOOKUP(AH435,EMPRESAS!$A:$C,3,FALSE),"NAO CADASTRADA"))</f>
        <v/>
      </c>
      <c r="AJ435" s="50"/>
      <c r="AK435" s="54" t="str">
        <f>IF(AJ435="","",IFERROR(VLOOKUP(AJ435,ATIVIDADES!$A:$C,3,FALSE),"NAO CADASTRADA"))</f>
        <v/>
      </c>
      <c r="AL435" s="42"/>
    </row>
    <row r="436" spans="1:38" x14ac:dyDescent="0.25">
      <c r="A436" s="26" t="str">
        <f t="shared" si="44"/>
        <v>OK</v>
      </c>
      <c r="B436" s="29">
        <f t="shared" si="45"/>
        <v>2487914866</v>
      </c>
      <c r="C436" s="30">
        <v>42524</v>
      </c>
      <c r="D436" s="18">
        <f t="shared" si="48"/>
        <v>42522</v>
      </c>
      <c r="E436" s="19" t="str">
        <f>IF(ISERROR(VLOOKUP(C436,FERIADOS!$A:$B,1,FALSE)),IF(WEEKDAY(C436)=1,"Dom",IF(WEEKDAY(C436)=2,"Seg",IF(WEEKDAY(C436)=3,"Ter",IF(WEEKDAY(C436)=4,"Qua",IF(WEEKDAY(C436)=5,"Qui",IF(WEEKDAY(C436)=6,"Sex","Sab")))))),"Feriado")</f>
        <v>Sex</v>
      </c>
      <c r="F436" s="32"/>
      <c r="G436" s="33"/>
      <c r="H436" s="33"/>
      <c r="I436" s="33"/>
      <c r="J436" s="21" t="str">
        <f t="shared" si="46"/>
        <v/>
      </c>
      <c r="K436" s="21">
        <f t="shared" si="42"/>
        <v>0</v>
      </c>
      <c r="L436" s="21" t="str">
        <f t="shared" si="43"/>
        <v/>
      </c>
      <c r="M436" s="22" t="str">
        <f t="shared" si="47"/>
        <v/>
      </c>
      <c r="N436" s="48"/>
      <c r="O436" s="54" t="str">
        <f>IF(N436="","",IFERROR(VLOOKUP(N436,EMPRESAS!$A:$C,3,FALSE),"NAO CADASTRADA"))</f>
        <v/>
      </c>
      <c r="P436" s="50"/>
      <c r="Q436" s="54" t="str">
        <f>IF(P436="","",IFERROR(VLOOKUP(P436,ATIVIDADES!$A:$C,3,FALSE),"NAO CADASTRADA"))</f>
        <v/>
      </c>
      <c r="R436" s="42"/>
      <c r="S436" s="48"/>
      <c r="T436" s="54" t="str">
        <f>IF(S436="","",IFERROR(VLOOKUP(S436,EMPRESAS!$A:$C,3,FALSE),"NAO CADASTRADA"))</f>
        <v/>
      </c>
      <c r="U436" s="50"/>
      <c r="V436" s="54" t="str">
        <f>IF(U436="","",IFERROR(VLOOKUP(U436,ATIVIDADES!$A:$C,3,FALSE),"NAO CADASTRADA"))</f>
        <v/>
      </c>
      <c r="W436" s="42"/>
      <c r="X436" s="48"/>
      <c r="Y436" s="54" t="str">
        <f>IF(X436="","",IFERROR(VLOOKUP(X436,EMPRESAS!$A:$C,3,FALSE),"NAO CADASTRADA"))</f>
        <v/>
      </c>
      <c r="Z436" s="50"/>
      <c r="AA436" s="54" t="str">
        <f>IF(Z436="","",IFERROR(VLOOKUP(Z436,ATIVIDADES!$A:$C,3,FALSE),"NAO CADASTRADA"))</f>
        <v/>
      </c>
      <c r="AB436" s="42"/>
      <c r="AC436" s="48"/>
      <c r="AD436" s="54" t="str">
        <f>IF(AC436="","",IFERROR(VLOOKUP(AC436,EMPRESAS!$A:$C,3,FALSE),"NAO CADASTRADA"))</f>
        <v/>
      </c>
      <c r="AE436" s="50"/>
      <c r="AF436" s="54" t="str">
        <f>IF(AE436="","",IFERROR(VLOOKUP(AE436,ATIVIDADES!$A:$C,3,FALSE),"NAO CADASTRADA"))</f>
        <v/>
      </c>
      <c r="AG436" s="42"/>
      <c r="AH436" s="48"/>
      <c r="AI436" s="54" t="str">
        <f>IF(AH436="","",IFERROR(VLOOKUP(AH436,EMPRESAS!$A:$C,3,FALSE),"NAO CADASTRADA"))</f>
        <v/>
      </c>
      <c r="AJ436" s="50"/>
      <c r="AK436" s="54" t="str">
        <f>IF(AJ436="","",IFERROR(VLOOKUP(AJ436,ATIVIDADES!$A:$C,3,FALSE),"NAO CADASTRADA"))</f>
        <v/>
      </c>
      <c r="AL436" s="42"/>
    </row>
    <row r="437" spans="1:38" x14ac:dyDescent="0.25">
      <c r="A437" s="26" t="str">
        <f t="shared" si="44"/>
        <v>OK</v>
      </c>
      <c r="B437" s="29">
        <f t="shared" si="45"/>
        <v>2487914866</v>
      </c>
      <c r="C437" s="30">
        <v>42525</v>
      </c>
      <c r="D437" s="18">
        <f t="shared" si="48"/>
        <v>42522</v>
      </c>
      <c r="E437" s="19" t="str">
        <f>IF(ISERROR(VLOOKUP(C437,FERIADOS!$A:$B,1,FALSE)),IF(WEEKDAY(C437)=1,"Dom",IF(WEEKDAY(C437)=2,"Seg",IF(WEEKDAY(C437)=3,"Ter",IF(WEEKDAY(C437)=4,"Qua",IF(WEEKDAY(C437)=5,"Qui",IF(WEEKDAY(C437)=6,"Sex","Sab")))))),"Feriado")</f>
        <v>Sab</v>
      </c>
      <c r="F437" s="32"/>
      <c r="G437" s="33"/>
      <c r="H437" s="33"/>
      <c r="I437" s="33"/>
      <c r="J437" s="21" t="str">
        <f t="shared" si="46"/>
        <v/>
      </c>
      <c r="K437" s="21">
        <f t="shared" si="42"/>
        <v>0</v>
      </c>
      <c r="L437" s="21" t="str">
        <f t="shared" si="43"/>
        <v/>
      </c>
      <c r="M437" s="22" t="str">
        <f t="shared" si="47"/>
        <v/>
      </c>
      <c r="N437" s="48"/>
      <c r="O437" s="54" t="str">
        <f>IF(N437="","",IFERROR(VLOOKUP(N437,EMPRESAS!$A:$C,3,FALSE),"NAO CADASTRADA"))</f>
        <v/>
      </c>
      <c r="P437" s="50"/>
      <c r="Q437" s="54" t="str">
        <f>IF(P437="","",IFERROR(VLOOKUP(P437,ATIVIDADES!$A:$C,3,FALSE),"NAO CADASTRADA"))</f>
        <v/>
      </c>
      <c r="R437" s="42"/>
      <c r="S437" s="48"/>
      <c r="T437" s="54" t="str">
        <f>IF(S437="","",IFERROR(VLOOKUP(S437,EMPRESAS!$A:$C,3,FALSE),"NAO CADASTRADA"))</f>
        <v/>
      </c>
      <c r="U437" s="50"/>
      <c r="V437" s="54" t="str">
        <f>IF(U437="","",IFERROR(VLOOKUP(U437,ATIVIDADES!$A:$C,3,FALSE),"NAO CADASTRADA"))</f>
        <v/>
      </c>
      <c r="W437" s="42"/>
      <c r="X437" s="48"/>
      <c r="Y437" s="54" t="str">
        <f>IF(X437="","",IFERROR(VLOOKUP(X437,EMPRESAS!$A:$C,3,FALSE),"NAO CADASTRADA"))</f>
        <v/>
      </c>
      <c r="Z437" s="50"/>
      <c r="AA437" s="54" t="str">
        <f>IF(Z437="","",IFERROR(VLOOKUP(Z437,ATIVIDADES!$A:$C,3,FALSE),"NAO CADASTRADA"))</f>
        <v/>
      </c>
      <c r="AB437" s="42"/>
      <c r="AC437" s="48"/>
      <c r="AD437" s="54" t="str">
        <f>IF(AC437="","",IFERROR(VLOOKUP(AC437,EMPRESAS!$A:$C,3,FALSE),"NAO CADASTRADA"))</f>
        <v/>
      </c>
      <c r="AE437" s="50"/>
      <c r="AF437" s="54" t="str">
        <f>IF(AE437="","",IFERROR(VLOOKUP(AE437,ATIVIDADES!$A:$C,3,FALSE),"NAO CADASTRADA"))</f>
        <v/>
      </c>
      <c r="AG437" s="42"/>
      <c r="AH437" s="48"/>
      <c r="AI437" s="54" t="str">
        <f>IF(AH437="","",IFERROR(VLOOKUP(AH437,EMPRESAS!$A:$C,3,FALSE),"NAO CADASTRADA"))</f>
        <v/>
      </c>
      <c r="AJ437" s="50"/>
      <c r="AK437" s="54" t="str">
        <f>IF(AJ437="","",IFERROR(VLOOKUP(AJ437,ATIVIDADES!$A:$C,3,FALSE),"NAO CADASTRADA"))</f>
        <v/>
      </c>
      <c r="AL437" s="42"/>
    </row>
    <row r="438" spans="1:38" x14ac:dyDescent="0.25">
      <c r="A438" s="26" t="str">
        <f t="shared" si="44"/>
        <v>OK</v>
      </c>
      <c r="B438" s="29">
        <f t="shared" si="45"/>
        <v>2487914866</v>
      </c>
      <c r="C438" s="30">
        <v>42526</v>
      </c>
      <c r="D438" s="18">
        <f t="shared" si="48"/>
        <v>42522</v>
      </c>
      <c r="E438" s="19" t="str">
        <f>IF(ISERROR(VLOOKUP(C438,FERIADOS!$A:$B,1,FALSE)),IF(WEEKDAY(C438)=1,"Dom",IF(WEEKDAY(C438)=2,"Seg",IF(WEEKDAY(C438)=3,"Ter",IF(WEEKDAY(C438)=4,"Qua",IF(WEEKDAY(C438)=5,"Qui",IF(WEEKDAY(C438)=6,"Sex","Sab")))))),"Feriado")</f>
        <v>Dom</v>
      </c>
      <c r="F438" s="32"/>
      <c r="G438" s="33"/>
      <c r="H438" s="33"/>
      <c r="I438" s="33"/>
      <c r="J438" s="21" t="str">
        <f t="shared" si="46"/>
        <v/>
      </c>
      <c r="K438" s="21">
        <f t="shared" si="42"/>
        <v>0</v>
      </c>
      <c r="L438" s="21" t="str">
        <f t="shared" si="43"/>
        <v/>
      </c>
      <c r="M438" s="22" t="str">
        <f t="shared" si="47"/>
        <v/>
      </c>
      <c r="N438" s="48"/>
      <c r="O438" s="54" t="str">
        <f>IF(N438="","",IFERROR(VLOOKUP(N438,EMPRESAS!$A:$C,3,FALSE),"NAO CADASTRADA"))</f>
        <v/>
      </c>
      <c r="P438" s="50"/>
      <c r="Q438" s="54" t="str">
        <f>IF(P438="","",IFERROR(VLOOKUP(P438,ATIVIDADES!$A:$C,3,FALSE),"NAO CADASTRADA"))</f>
        <v/>
      </c>
      <c r="R438" s="42"/>
      <c r="S438" s="48"/>
      <c r="T438" s="54" t="str">
        <f>IF(S438="","",IFERROR(VLOOKUP(S438,EMPRESAS!$A:$C,3,FALSE),"NAO CADASTRADA"))</f>
        <v/>
      </c>
      <c r="U438" s="50"/>
      <c r="V438" s="54" t="str">
        <f>IF(U438="","",IFERROR(VLOOKUP(U438,ATIVIDADES!$A:$C,3,FALSE),"NAO CADASTRADA"))</f>
        <v/>
      </c>
      <c r="W438" s="42"/>
      <c r="X438" s="48"/>
      <c r="Y438" s="54" t="str">
        <f>IF(X438="","",IFERROR(VLOOKUP(X438,EMPRESAS!$A:$C,3,FALSE),"NAO CADASTRADA"))</f>
        <v/>
      </c>
      <c r="Z438" s="50"/>
      <c r="AA438" s="54" t="str">
        <f>IF(Z438="","",IFERROR(VLOOKUP(Z438,ATIVIDADES!$A:$C,3,FALSE),"NAO CADASTRADA"))</f>
        <v/>
      </c>
      <c r="AB438" s="42"/>
      <c r="AC438" s="48"/>
      <c r="AD438" s="54" t="str">
        <f>IF(AC438="","",IFERROR(VLOOKUP(AC438,EMPRESAS!$A:$C,3,FALSE),"NAO CADASTRADA"))</f>
        <v/>
      </c>
      <c r="AE438" s="50"/>
      <c r="AF438" s="54" t="str">
        <f>IF(AE438="","",IFERROR(VLOOKUP(AE438,ATIVIDADES!$A:$C,3,FALSE),"NAO CADASTRADA"))</f>
        <v/>
      </c>
      <c r="AG438" s="42"/>
      <c r="AH438" s="48"/>
      <c r="AI438" s="54" t="str">
        <f>IF(AH438="","",IFERROR(VLOOKUP(AH438,EMPRESAS!$A:$C,3,FALSE),"NAO CADASTRADA"))</f>
        <v/>
      </c>
      <c r="AJ438" s="50"/>
      <c r="AK438" s="54" t="str">
        <f>IF(AJ438="","",IFERROR(VLOOKUP(AJ438,ATIVIDADES!$A:$C,3,FALSE),"NAO CADASTRADA"))</f>
        <v/>
      </c>
      <c r="AL438" s="42"/>
    </row>
    <row r="439" spans="1:38" x14ac:dyDescent="0.25">
      <c r="A439" s="26" t="str">
        <f t="shared" si="44"/>
        <v>OK</v>
      </c>
      <c r="B439" s="29">
        <f t="shared" si="45"/>
        <v>2487914866</v>
      </c>
      <c r="C439" s="30">
        <v>42527</v>
      </c>
      <c r="D439" s="18">
        <f t="shared" si="48"/>
        <v>42522</v>
      </c>
      <c r="E439" s="19" t="str">
        <f>IF(ISERROR(VLOOKUP(C439,FERIADOS!$A:$B,1,FALSE)),IF(WEEKDAY(C439)=1,"Dom",IF(WEEKDAY(C439)=2,"Seg",IF(WEEKDAY(C439)=3,"Ter",IF(WEEKDAY(C439)=4,"Qua",IF(WEEKDAY(C439)=5,"Qui",IF(WEEKDAY(C439)=6,"Sex","Sab")))))),"Feriado")</f>
        <v>Seg</v>
      </c>
      <c r="F439" s="32"/>
      <c r="G439" s="33"/>
      <c r="H439" s="33"/>
      <c r="I439" s="33"/>
      <c r="J439" s="21" t="str">
        <f t="shared" si="46"/>
        <v/>
      </c>
      <c r="K439" s="21">
        <f t="shared" si="42"/>
        <v>0</v>
      </c>
      <c r="L439" s="21" t="str">
        <f t="shared" si="43"/>
        <v/>
      </c>
      <c r="M439" s="22" t="str">
        <f t="shared" si="47"/>
        <v/>
      </c>
      <c r="N439" s="48"/>
      <c r="O439" s="54" t="str">
        <f>IF(N439="","",IFERROR(VLOOKUP(N439,EMPRESAS!$A:$C,3,FALSE),"NAO CADASTRADA"))</f>
        <v/>
      </c>
      <c r="P439" s="50"/>
      <c r="Q439" s="54" t="str">
        <f>IF(P439="","",IFERROR(VLOOKUP(P439,ATIVIDADES!$A:$C,3,FALSE),"NAO CADASTRADA"))</f>
        <v/>
      </c>
      <c r="R439" s="42"/>
      <c r="S439" s="48"/>
      <c r="T439" s="54" t="str">
        <f>IF(S439="","",IFERROR(VLOOKUP(S439,EMPRESAS!$A:$C,3,FALSE),"NAO CADASTRADA"))</f>
        <v/>
      </c>
      <c r="U439" s="50"/>
      <c r="V439" s="54" t="str">
        <f>IF(U439="","",IFERROR(VLOOKUP(U439,ATIVIDADES!$A:$C,3,FALSE),"NAO CADASTRADA"))</f>
        <v/>
      </c>
      <c r="W439" s="42"/>
      <c r="X439" s="48"/>
      <c r="Y439" s="54" t="str">
        <f>IF(X439="","",IFERROR(VLOOKUP(X439,EMPRESAS!$A:$C,3,FALSE),"NAO CADASTRADA"))</f>
        <v/>
      </c>
      <c r="Z439" s="50"/>
      <c r="AA439" s="54" t="str">
        <f>IF(Z439="","",IFERROR(VLOOKUP(Z439,ATIVIDADES!$A:$C,3,FALSE),"NAO CADASTRADA"))</f>
        <v/>
      </c>
      <c r="AB439" s="42"/>
      <c r="AC439" s="48"/>
      <c r="AD439" s="54" t="str">
        <f>IF(AC439="","",IFERROR(VLOOKUP(AC439,EMPRESAS!$A:$C,3,FALSE),"NAO CADASTRADA"))</f>
        <v/>
      </c>
      <c r="AE439" s="50"/>
      <c r="AF439" s="54" t="str">
        <f>IF(AE439="","",IFERROR(VLOOKUP(AE439,ATIVIDADES!$A:$C,3,FALSE),"NAO CADASTRADA"))</f>
        <v/>
      </c>
      <c r="AG439" s="42"/>
      <c r="AH439" s="48"/>
      <c r="AI439" s="54" t="str">
        <f>IF(AH439="","",IFERROR(VLOOKUP(AH439,EMPRESAS!$A:$C,3,FALSE),"NAO CADASTRADA"))</f>
        <v/>
      </c>
      <c r="AJ439" s="50"/>
      <c r="AK439" s="54" t="str">
        <f>IF(AJ439="","",IFERROR(VLOOKUP(AJ439,ATIVIDADES!$A:$C,3,FALSE),"NAO CADASTRADA"))</f>
        <v/>
      </c>
      <c r="AL439" s="42"/>
    </row>
    <row r="440" spans="1:38" x14ac:dyDescent="0.25">
      <c r="A440" s="26" t="str">
        <f t="shared" si="44"/>
        <v>OK</v>
      </c>
      <c r="B440" s="29">
        <f t="shared" si="45"/>
        <v>2487914866</v>
      </c>
      <c r="C440" s="30">
        <v>42528</v>
      </c>
      <c r="D440" s="18">
        <f t="shared" si="48"/>
        <v>42522</v>
      </c>
      <c r="E440" s="19" t="str">
        <f>IF(ISERROR(VLOOKUP(C440,FERIADOS!$A:$B,1,FALSE)),IF(WEEKDAY(C440)=1,"Dom",IF(WEEKDAY(C440)=2,"Seg",IF(WEEKDAY(C440)=3,"Ter",IF(WEEKDAY(C440)=4,"Qua",IF(WEEKDAY(C440)=5,"Qui",IF(WEEKDAY(C440)=6,"Sex","Sab")))))),"Feriado")</f>
        <v>Ter</v>
      </c>
      <c r="F440" s="32"/>
      <c r="G440" s="33"/>
      <c r="H440" s="33"/>
      <c r="I440" s="33"/>
      <c r="J440" s="21" t="str">
        <f t="shared" si="46"/>
        <v/>
      </c>
      <c r="K440" s="21">
        <f t="shared" si="42"/>
        <v>0</v>
      </c>
      <c r="L440" s="21" t="str">
        <f t="shared" si="43"/>
        <v/>
      </c>
      <c r="M440" s="22" t="str">
        <f t="shared" si="47"/>
        <v/>
      </c>
      <c r="N440" s="48"/>
      <c r="O440" s="54" t="str">
        <f>IF(N440="","",IFERROR(VLOOKUP(N440,EMPRESAS!$A:$C,3,FALSE),"NAO CADASTRADA"))</f>
        <v/>
      </c>
      <c r="P440" s="50"/>
      <c r="Q440" s="54" t="str">
        <f>IF(P440="","",IFERROR(VLOOKUP(P440,ATIVIDADES!$A:$C,3,FALSE),"NAO CADASTRADA"))</f>
        <v/>
      </c>
      <c r="R440" s="42"/>
      <c r="S440" s="48"/>
      <c r="T440" s="54" t="str">
        <f>IF(S440="","",IFERROR(VLOOKUP(S440,EMPRESAS!$A:$C,3,FALSE),"NAO CADASTRADA"))</f>
        <v/>
      </c>
      <c r="U440" s="50"/>
      <c r="V440" s="54" t="str">
        <f>IF(U440="","",IFERROR(VLOOKUP(U440,ATIVIDADES!$A:$C,3,FALSE),"NAO CADASTRADA"))</f>
        <v/>
      </c>
      <c r="W440" s="42"/>
      <c r="X440" s="48"/>
      <c r="Y440" s="54" t="str">
        <f>IF(X440="","",IFERROR(VLOOKUP(X440,EMPRESAS!$A:$C,3,FALSE),"NAO CADASTRADA"))</f>
        <v/>
      </c>
      <c r="Z440" s="50"/>
      <c r="AA440" s="54" t="str">
        <f>IF(Z440="","",IFERROR(VLOOKUP(Z440,ATIVIDADES!$A:$C,3,FALSE),"NAO CADASTRADA"))</f>
        <v/>
      </c>
      <c r="AB440" s="42"/>
      <c r="AC440" s="48"/>
      <c r="AD440" s="54" t="str">
        <f>IF(AC440="","",IFERROR(VLOOKUP(AC440,EMPRESAS!$A:$C,3,FALSE),"NAO CADASTRADA"))</f>
        <v/>
      </c>
      <c r="AE440" s="50"/>
      <c r="AF440" s="54" t="str">
        <f>IF(AE440="","",IFERROR(VLOOKUP(AE440,ATIVIDADES!$A:$C,3,FALSE),"NAO CADASTRADA"))</f>
        <v/>
      </c>
      <c r="AG440" s="42"/>
      <c r="AH440" s="48"/>
      <c r="AI440" s="54" t="str">
        <f>IF(AH440="","",IFERROR(VLOOKUP(AH440,EMPRESAS!$A:$C,3,FALSE),"NAO CADASTRADA"))</f>
        <v/>
      </c>
      <c r="AJ440" s="50"/>
      <c r="AK440" s="54" t="str">
        <f>IF(AJ440="","",IFERROR(VLOOKUP(AJ440,ATIVIDADES!$A:$C,3,FALSE),"NAO CADASTRADA"))</f>
        <v/>
      </c>
      <c r="AL440" s="42"/>
    </row>
    <row r="441" spans="1:38" x14ac:dyDescent="0.25">
      <c r="A441" s="26" t="str">
        <f t="shared" si="44"/>
        <v>OK</v>
      </c>
      <c r="B441" s="29">
        <f t="shared" si="45"/>
        <v>2487914866</v>
      </c>
      <c r="C441" s="30">
        <v>42529</v>
      </c>
      <c r="D441" s="18">
        <f t="shared" si="48"/>
        <v>42522</v>
      </c>
      <c r="E441" s="19" t="str">
        <f>IF(ISERROR(VLOOKUP(C441,FERIADOS!$A:$B,1,FALSE)),IF(WEEKDAY(C441)=1,"Dom",IF(WEEKDAY(C441)=2,"Seg",IF(WEEKDAY(C441)=3,"Ter",IF(WEEKDAY(C441)=4,"Qua",IF(WEEKDAY(C441)=5,"Qui",IF(WEEKDAY(C441)=6,"Sex","Sab")))))),"Feriado")</f>
        <v>Qua</v>
      </c>
      <c r="F441" s="32"/>
      <c r="G441" s="33"/>
      <c r="H441" s="33"/>
      <c r="I441" s="33"/>
      <c r="J441" s="21" t="str">
        <f t="shared" si="46"/>
        <v/>
      </c>
      <c r="K441" s="21">
        <f t="shared" si="42"/>
        <v>0</v>
      </c>
      <c r="L441" s="21" t="str">
        <f t="shared" si="43"/>
        <v/>
      </c>
      <c r="M441" s="22" t="str">
        <f t="shared" si="47"/>
        <v/>
      </c>
      <c r="N441" s="48"/>
      <c r="O441" s="54" t="str">
        <f>IF(N441="","",IFERROR(VLOOKUP(N441,EMPRESAS!$A:$C,3,FALSE),"NAO CADASTRADA"))</f>
        <v/>
      </c>
      <c r="P441" s="50"/>
      <c r="Q441" s="54" t="str">
        <f>IF(P441="","",IFERROR(VLOOKUP(P441,ATIVIDADES!$A:$C,3,FALSE),"NAO CADASTRADA"))</f>
        <v/>
      </c>
      <c r="R441" s="42"/>
      <c r="S441" s="48"/>
      <c r="T441" s="54" t="str">
        <f>IF(S441="","",IFERROR(VLOOKUP(S441,EMPRESAS!$A:$C,3,FALSE),"NAO CADASTRADA"))</f>
        <v/>
      </c>
      <c r="U441" s="50"/>
      <c r="V441" s="54" t="str">
        <f>IF(U441="","",IFERROR(VLOOKUP(U441,ATIVIDADES!$A:$C,3,FALSE),"NAO CADASTRADA"))</f>
        <v/>
      </c>
      <c r="W441" s="42"/>
      <c r="X441" s="48"/>
      <c r="Y441" s="54" t="str">
        <f>IF(X441="","",IFERROR(VLOOKUP(X441,EMPRESAS!$A:$C,3,FALSE),"NAO CADASTRADA"))</f>
        <v/>
      </c>
      <c r="Z441" s="50"/>
      <c r="AA441" s="54" t="str">
        <f>IF(Z441="","",IFERROR(VLOOKUP(Z441,ATIVIDADES!$A:$C,3,FALSE),"NAO CADASTRADA"))</f>
        <v/>
      </c>
      <c r="AB441" s="42"/>
      <c r="AC441" s="48"/>
      <c r="AD441" s="54" t="str">
        <f>IF(AC441="","",IFERROR(VLOOKUP(AC441,EMPRESAS!$A:$C,3,FALSE),"NAO CADASTRADA"))</f>
        <v/>
      </c>
      <c r="AE441" s="50"/>
      <c r="AF441" s="54" t="str">
        <f>IF(AE441="","",IFERROR(VLOOKUP(AE441,ATIVIDADES!$A:$C,3,FALSE),"NAO CADASTRADA"))</f>
        <v/>
      </c>
      <c r="AG441" s="42"/>
      <c r="AH441" s="48"/>
      <c r="AI441" s="54" t="str">
        <f>IF(AH441="","",IFERROR(VLOOKUP(AH441,EMPRESAS!$A:$C,3,FALSE),"NAO CADASTRADA"))</f>
        <v/>
      </c>
      <c r="AJ441" s="50"/>
      <c r="AK441" s="54" t="str">
        <f>IF(AJ441="","",IFERROR(VLOOKUP(AJ441,ATIVIDADES!$A:$C,3,FALSE),"NAO CADASTRADA"))</f>
        <v/>
      </c>
      <c r="AL441" s="42"/>
    </row>
    <row r="442" spans="1:38" x14ac:dyDescent="0.25">
      <c r="A442" s="26" t="str">
        <f t="shared" si="44"/>
        <v>OK</v>
      </c>
      <c r="B442" s="29">
        <f t="shared" si="45"/>
        <v>2487914866</v>
      </c>
      <c r="C442" s="30">
        <v>42530</v>
      </c>
      <c r="D442" s="18">
        <f t="shared" si="48"/>
        <v>42522</v>
      </c>
      <c r="E442" s="19" t="str">
        <f>IF(ISERROR(VLOOKUP(C442,FERIADOS!$A:$B,1,FALSE)),IF(WEEKDAY(C442)=1,"Dom",IF(WEEKDAY(C442)=2,"Seg",IF(WEEKDAY(C442)=3,"Ter",IF(WEEKDAY(C442)=4,"Qua",IF(WEEKDAY(C442)=5,"Qui",IF(WEEKDAY(C442)=6,"Sex","Sab")))))),"Feriado")</f>
        <v>Qui</v>
      </c>
      <c r="F442" s="32"/>
      <c r="G442" s="33"/>
      <c r="H442" s="33"/>
      <c r="I442" s="33"/>
      <c r="J442" s="21" t="str">
        <f t="shared" si="46"/>
        <v/>
      </c>
      <c r="K442" s="21">
        <f t="shared" si="42"/>
        <v>0</v>
      </c>
      <c r="L442" s="21" t="str">
        <f t="shared" si="43"/>
        <v/>
      </c>
      <c r="M442" s="22" t="str">
        <f t="shared" si="47"/>
        <v/>
      </c>
      <c r="N442" s="48"/>
      <c r="O442" s="54" t="str">
        <f>IF(N442="","",IFERROR(VLOOKUP(N442,EMPRESAS!$A:$C,3,FALSE),"NAO CADASTRADA"))</f>
        <v/>
      </c>
      <c r="P442" s="50"/>
      <c r="Q442" s="54" t="str">
        <f>IF(P442="","",IFERROR(VLOOKUP(P442,ATIVIDADES!$A:$C,3,FALSE),"NAO CADASTRADA"))</f>
        <v/>
      </c>
      <c r="R442" s="42"/>
      <c r="S442" s="48"/>
      <c r="T442" s="54" t="str">
        <f>IF(S442="","",IFERROR(VLOOKUP(S442,EMPRESAS!$A:$C,3,FALSE),"NAO CADASTRADA"))</f>
        <v/>
      </c>
      <c r="U442" s="50"/>
      <c r="V442" s="54" t="str">
        <f>IF(U442="","",IFERROR(VLOOKUP(U442,ATIVIDADES!$A:$C,3,FALSE),"NAO CADASTRADA"))</f>
        <v/>
      </c>
      <c r="W442" s="42"/>
      <c r="X442" s="48"/>
      <c r="Y442" s="54" t="str">
        <f>IF(X442="","",IFERROR(VLOOKUP(X442,EMPRESAS!$A:$C,3,FALSE),"NAO CADASTRADA"))</f>
        <v/>
      </c>
      <c r="Z442" s="50"/>
      <c r="AA442" s="54" t="str">
        <f>IF(Z442="","",IFERROR(VLOOKUP(Z442,ATIVIDADES!$A:$C,3,FALSE),"NAO CADASTRADA"))</f>
        <v/>
      </c>
      <c r="AB442" s="42"/>
      <c r="AC442" s="48"/>
      <c r="AD442" s="54" t="str">
        <f>IF(AC442="","",IFERROR(VLOOKUP(AC442,EMPRESAS!$A:$C,3,FALSE),"NAO CADASTRADA"))</f>
        <v/>
      </c>
      <c r="AE442" s="50"/>
      <c r="AF442" s="54" t="str">
        <f>IF(AE442="","",IFERROR(VLOOKUP(AE442,ATIVIDADES!$A:$C,3,FALSE),"NAO CADASTRADA"))</f>
        <v/>
      </c>
      <c r="AG442" s="42"/>
      <c r="AH442" s="48"/>
      <c r="AI442" s="54" t="str">
        <f>IF(AH442="","",IFERROR(VLOOKUP(AH442,EMPRESAS!$A:$C,3,FALSE),"NAO CADASTRADA"))</f>
        <v/>
      </c>
      <c r="AJ442" s="50"/>
      <c r="AK442" s="54" t="str">
        <f>IF(AJ442="","",IFERROR(VLOOKUP(AJ442,ATIVIDADES!$A:$C,3,FALSE),"NAO CADASTRADA"))</f>
        <v/>
      </c>
      <c r="AL442" s="42"/>
    </row>
    <row r="443" spans="1:38" x14ac:dyDescent="0.25">
      <c r="A443" s="26" t="str">
        <f t="shared" si="44"/>
        <v>OK</v>
      </c>
      <c r="B443" s="29">
        <f t="shared" si="45"/>
        <v>2487914866</v>
      </c>
      <c r="C443" s="30">
        <v>42531</v>
      </c>
      <c r="D443" s="18">
        <f t="shared" si="48"/>
        <v>42522</v>
      </c>
      <c r="E443" s="19" t="str">
        <f>IF(ISERROR(VLOOKUP(C443,FERIADOS!$A:$B,1,FALSE)),IF(WEEKDAY(C443)=1,"Dom",IF(WEEKDAY(C443)=2,"Seg",IF(WEEKDAY(C443)=3,"Ter",IF(WEEKDAY(C443)=4,"Qua",IF(WEEKDAY(C443)=5,"Qui",IF(WEEKDAY(C443)=6,"Sex","Sab")))))),"Feriado")</f>
        <v>Sex</v>
      </c>
      <c r="F443" s="32"/>
      <c r="G443" s="33"/>
      <c r="H443" s="33"/>
      <c r="I443" s="33"/>
      <c r="J443" s="21" t="str">
        <f t="shared" si="46"/>
        <v/>
      </c>
      <c r="K443" s="21">
        <f t="shared" si="42"/>
        <v>0</v>
      </c>
      <c r="L443" s="21" t="str">
        <f t="shared" si="43"/>
        <v/>
      </c>
      <c r="M443" s="22" t="str">
        <f t="shared" si="47"/>
        <v/>
      </c>
      <c r="N443" s="48"/>
      <c r="O443" s="54" t="str">
        <f>IF(N443="","",IFERROR(VLOOKUP(N443,EMPRESAS!$A:$C,3,FALSE),"NAO CADASTRADA"))</f>
        <v/>
      </c>
      <c r="P443" s="50"/>
      <c r="Q443" s="54" t="str">
        <f>IF(P443="","",IFERROR(VLOOKUP(P443,ATIVIDADES!$A:$C,3,FALSE),"NAO CADASTRADA"))</f>
        <v/>
      </c>
      <c r="R443" s="42"/>
      <c r="S443" s="48"/>
      <c r="T443" s="54" t="str">
        <f>IF(S443="","",IFERROR(VLOOKUP(S443,EMPRESAS!$A:$C,3,FALSE),"NAO CADASTRADA"))</f>
        <v/>
      </c>
      <c r="U443" s="50"/>
      <c r="V443" s="54" t="str">
        <f>IF(U443="","",IFERROR(VLOOKUP(U443,ATIVIDADES!$A:$C,3,FALSE),"NAO CADASTRADA"))</f>
        <v/>
      </c>
      <c r="W443" s="42"/>
      <c r="X443" s="48"/>
      <c r="Y443" s="54" t="str">
        <f>IF(X443="","",IFERROR(VLOOKUP(X443,EMPRESAS!$A:$C,3,FALSE),"NAO CADASTRADA"))</f>
        <v/>
      </c>
      <c r="Z443" s="50"/>
      <c r="AA443" s="54" t="str">
        <f>IF(Z443="","",IFERROR(VLOOKUP(Z443,ATIVIDADES!$A:$C,3,FALSE),"NAO CADASTRADA"))</f>
        <v/>
      </c>
      <c r="AB443" s="42"/>
      <c r="AC443" s="48"/>
      <c r="AD443" s="54" t="str">
        <f>IF(AC443="","",IFERROR(VLOOKUP(AC443,EMPRESAS!$A:$C,3,FALSE),"NAO CADASTRADA"))</f>
        <v/>
      </c>
      <c r="AE443" s="50"/>
      <c r="AF443" s="54" t="str">
        <f>IF(AE443="","",IFERROR(VLOOKUP(AE443,ATIVIDADES!$A:$C,3,FALSE),"NAO CADASTRADA"))</f>
        <v/>
      </c>
      <c r="AG443" s="42"/>
      <c r="AH443" s="48"/>
      <c r="AI443" s="54" t="str">
        <f>IF(AH443="","",IFERROR(VLOOKUP(AH443,EMPRESAS!$A:$C,3,FALSE),"NAO CADASTRADA"))</f>
        <v/>
      </c>
      <c r="AJ443" s="50"/>
      <c r="AK443" s="54" t="str">
        <f>IF(AJ443="","",IFERROR(VLOOKUP(AJ443,ATIVIDADES!$A:$C,3,FALSE),"NAO CADASTRADA"))</f>
        <v/>
      </c>
      <c r="AL443" s="42"/>
    </row>
    <row r="444" spans="1:38" x14ac:dyDescent="0.25">
      <c r="A444" s="26" t="str">
        <f t="shared" si="44"/>
        <v>OK</v>
      </c>
      <c r="B444" s="29">
        <f t="shared" si="45"/>
        <v>2487914866</v>
      </c>
      <c r="C444" s="30">
        <v>42532</v>
      </c>
      <c r="D444" s="18">
        <f t="shared" si="48"/>
        <v>42522</v>
      </c>
      <c r="E444" s="19" t="str">
        <f>IF(ISERROR(VLOOKUP(C444,FERIADOS!$A:$B,1,FALSE)),IF(WEEKDAY(C444)=1,"Dom",IF(WEEKDAY(C444)=2,"Seg",IF(WEEKDAY(C444)=3,"Ter",IF(WEEKDAY(C444)=4,"Qua",IF(WEEKDAY(C444)=5,"Qui",IF(WEEKDAY(C444)=6,"Sex","Sab")))))),"Feriado")</f>
        <v>Sab</v>
      </c>
      <c r="F444" s="32"/>
      <c r="G444" s="33"/>
      <c r="H444" s="33"/>
      <c r="I444" s="33"/>
      <c r="J444" s="21" t="str">
        <f t="shared" si="46"/>
        <v/>
      </c>
      <c r="K444" s="21">
        <f t="shared" si="42"/>
        <v>0</v>
      </c>
      <c r="L444" s="21" t="str">
        <f t="shared" si="43"/>
        <v/>
      </c>
      <c r="M444" s="22" t="str">
        <f t="shared" si="47"/>
        <v/>
      </c>
      <c r="N444" s="48"/>
      <c r="O444" s="54" t="str">
        <f>IF(N444="","",IFERROR(VLOOKUP(N444,EMPRESAS!$A:$C,3,FALSE),"NAO CADASTRADA"))</f>
        <v/>
      </c>
      <c r="P444" s="50"/>
      <c r="Q444" s="54" t="str">
        <f>IF(P444="","",IFERROR(VLOOKUP(P444,ATIVIDADES!$A:$C,3,FALSE),"NAO CADASTRADA"))</f>
        <v/>
      </c>
      <c r="R444" s="42"/>
      <c r="S444" s="48"/>
      <c r="T444" s="54" t="str">
        <f>IF(S444="","",IFERROR(VLOOKUP(S444,EMPRESAS!$A:$C,3,FALSE),"NAO CADASTRADA"))</f>
        <v/>
      </c>
      <c r="U444" s="50"/>
      <c r="V444" s="54" t="str">
        <f>IF(U444="","",IFERROR(VLOOKUP(U444,ATIVIDADES!$A:$C,3,FALSE),"NAO CADASTRADA"))</f>
        <v/>
      </c>
      <c r="W444" s="42"/>
      <c r="X444" s="48"/>
      <c r="Y444" s="54" t="str">
        <f>IF(X444="","",IFERROR(VLOOKUP(X444,EMPRESAS!$A:$C,3,FALSE),"NAO CADASTRADA"))</f>
        <v/>
      </c>
      <c r="Z444" s="50"/>
      <c r="AA444" s="54" t="str">
        <f>IF(Z444="","",IFERROR(VLOOKUP(Z444,ATIVIDADES!$A:$C,3,FALSE),"NAO CADASTRADA"))</f>
        <v/>
      </c>
      <c r="AB444" s="42"/>
      <c r="AC444" s="48"/>
      <c r="AD444" s="54" t="str">
        <f>IF(AC444="","",IFERROR(VLOOKUP(AC444,EMPRESAS!$A:$C,3,FALSE),"NAO CADASTRADA"))</f>
        <v/>
      </c>
      <c r="AE444" s="50"/>
      <c r="AF444" s="54" t="str">
        <f>IF(AE444="","",IFERROR(VLOOKUP(AE444,ATIVIDADES!$A:$C,3,FALSE),"NAO CADASTRADA"))</f>
        <v/>
      </c>
      <c r="AG444" s="42"/>
      <c r="AH444" s="48"/>
      <c r="AI444" s="54" t="str">
        <f>IF(AH444="","",IFERROR(VLOOKUP(AH444,EMPRESAS!$A:$C,3,FALSE),"NAO CADASTRADA"))</f>
        <v/>
      </c>
      <c r="AJ444" s="50"/>
      <c r="AK444" s="54" t="str">
        <f>IF(AJ444="","",IFERROR(VLOOKUP(AJ444,ATIVIDADES!$A:$C,3,FALSE),"NAO CADASTRADA"))</f>
        <v/>
      </c>
      <c r="AL444" s="42"/>
    </row>
    <row r="445" spans="1:38" x14ac:dyDescent="0.25">
      <c r="A445" s="26" t="str">
        <f t="shared" si="44"/>
        <v>OK</v>
      </c>
      <c r="B445" s="29">
        <f t="shared" si="45"/>
        <v>2487914866</v>
      </c>
      <c r="C445" s="30">
        <v>42533</v>
      </c>
      <c r="D445" s="18">
        <f t="shared" si="48"/>
        <v>42522</v>
      </c>
      <c r="E445" s="19" t="str">
        <f>IF(ISERROR(VLOOKUP(C445,FERIADOS!$A:$B,1,FALSE)),IF(WEEKDAY(C445)=1,"Dom",IF(WEEKDAY(C445)=2,"Seg",IF(WEEKDAY(C445)=3,"Ter",IF(WEEKDAY(C445)=4,"Qua",IF(WEEKDAY(C445)=5,"Qui",IF(WEEKDAY(C445)=6,"Sex","Sab")))))),"Feriado")</f>
        <v>Dom</v>
      </c>
      <c r="F445" s="32"/>
      <c r="G445" s="33"/>
      <c r="H445" s="33"/>
      <c r="I445" s="33"/>
      <c r="J445" s="21" t="str">
        <f t="shared" si="46"/>
        <v/>
      </c>
      <c r="K445" s="21">
        <f t="shared" si="42"/>
        <v>0</v>
      </c>
      <c r="L445" s="21" t="str">
        <f t="shared" si="43"/>
        <v/>
      </c>
      <c r="M445" s="22" t="str">
        <f t="shared" si="47"/>
        <v/>
      </c>
      <c r="N445" s="48"/>
      <c r="O445" s="54" t="str">
        <f>IF(N445="","",IFERROR(VLOOKUP(N445,EMPRESAS!$A:$C,3,FALSE),"NAO CADASTRADA"))</f>
        <v/>
      </c>
      <c r="P445" s="50"/>
      <c r="Q445" s="54" t="str">
        <f>IF(P445="","",IFERROR(VLOOKUP(P445,ATIVIDADES!$A:$C,3,FALSE),"NAO CADASTRADA"))</f>
        <v/>
      </c>
      <c r="R445" s="42"/>
      <c r="S445" s="48"/>
      <c r="T445" s="54" t="str">
        <f>IF(S445="","",IFERROR(VLOOKUP(S445,EMPRESAS!$A:$C,3,FALSE),"NAO CADASTRADA"))</f>
        <v/>
      </c>
      <c r="U445" s="50"/>
      <c r="V445" s="54" t="str">
        <f>IF(U445="","",IFERROR(VLOOKUP(U445,ATIVIDADES!$A:$C,3,FALSE),"NAO CADASTRADA"))</f>
        <v/>
      </c>
      <c r="W445" s="42"/>
      <c r="X445" s="48"/>
      <c r="Y445" s="54" t="str">
        <f>IF(X445="","",IFERROR(VLOOKUP(X445,EMPRESAS!$A:$C,3,FALSE),"NAO CADASTRADA"))</f>
        <v/>
      </c>
      <c r="Z445" s="50"/>
      <c r="AA445" s="54" t="str">
        <f>IF(Z445="","",IFERROR(VLOOKUP(Z445,ATIVIDADES!$A:$C,3,FALSE),"NAO CADASTRADA"))</f>
        <v/>
      </c>
      <c r="AB445" s="42"/>
      <c r="AC445" s="48"/>
      <c r="AD445" s="54" t="str">
        <f>IF(AC445="","",IFERROR(VLOOKUP(AC445,EMPRESAS!$A:$C,3,FALSE),"NAO CADASTRADA"))</f>
        <v/>
      </c>
      <c r="AE445" s="50"/>
      <c r="AF445" s="54" t="str">
        <f>IF(AE445="","",IFERROR(VLOOKUP(AE445,ATIVIDADES!$A:$C,3,FALSE),"NAO CADASTRADA"))</f>
        <v/>
      </c>
      <c r="AG445" s="42"/>
      <c r="AH445" s="48"/>
      <c r="AI445" s="54" t="str">
        <f>IF(AH445="","",IFERROR(VLOOKUP(AH445,EMPRESAS!$A:$C,3,FALSE),"NAO CADASTRADA"))</f>
        <v/>
      </c>
      <c r="AJ445" s="50"/>
      <c r="AK445" s="54" t="str">
        <f>IF(AJ445="","",IFERROR(VLOOKUP(AJ445,ATIVIDADES!$A:$C,3,FALSE),"NAO CADASTRADA"))</f>
        <v/>
      </c>
      <c r="AL445" s="42"/>
    </row>
    <row r="446" spans="1:38" x14ac:dyDescent="0.25">
      <c r="A446" s="26" t="str">
        <f t="shared" si="44"/>
        <v>OK</v>
      </c>
      <c r="B446" s="29">
        <f t="shared" si="45"/>
        <v>2487914866</v>
      </c>
      <c r="C446" s="30">
        <v>42534</v>
      </c>
      <c r="D446" s="18">
        <f t="shared" si="48"/>
        <v>42522</v>
      </c>
      <c r="E446" s="19" t="str">
        <f>IF(ISERROR(VLOOKUP(C446,FERIADOS!$A:$B,1,FALSE)),IF(WEEKDAY(C446)=1,"Dom",IF(WEEKDAY(C446)=2,"Seg",IF(WEEKDAY(C446)=3,"Ter",IF(WEEKDAY(C446)=4,"Qua",IF(WEEKDAY(C446)=5,"Qui",IF(WEEKDAY(C446)=6,"Sex","Sab")))))),"Feriado")</f>
        <v>Seg</v>
      </c>
      <c r="F446" s="32"/>
      <c r="G446" s="33"/>
      <c r="H446" s="33"/>
      <c r="I446" s="33"/>
      <c r="J446" s="21" t="str">
        <f t="shared" si="46"/>
        <v/>
      </c>
      <c r="K446" s="21">
        <f t="shared" si="42"/>
        <v>0</v>
      </c>
      <c r="L446" s="21" t="str">
        <f t="shared" si="43"/>
        <v/>
      </c>
      <c r="M446" s="22" t="str">
        <f t="shared" si="47"/>
        <v/>
      </c>
      <c r="N446" s="48"/>
      <c r="O446" s="54" t="str">
        <f>IF(N446="","",IFERROR(VLOOKUP(N446,EMPRESAS!$A:$C,3,FALSE),"NAO CADASTRADA"))</f>
        <v/>
      </c>
      <c r="P446" s="50"/>
      <c r="Q446" s="54" t="str">
        <f>IF(P446="","",IFERROR(VLOOKUP(P446,ATIVIDADES!$A:$C,3,FALSE),"NAO CADASTRADA"))</f>
        <v/>
      </c>
      <c r="R446" s="42"/>
      <c r="S446" s="48"/>
      <c r="T446" s="54" t="str">
        <f>IF(S446="","",IFERROR(VLOOKUP(S446,EMPRESAS!$A:$C,3,FALSE),"NAO CADASTRADA"))</f>
        <v/>
      </c>
      <c r="U446" s="50"/>
      <c r="V446" s="54" t="str">
        <f>IF(U446="","",IFERROR(VLOOKUP(U446,ATIVIDADES!$A:$C,3,FALSE),"NAO CADASTRADA"))</f>
        <v/>
      </c>
      <c r="W446" s="42"/>
      <c r="X446" s="48"/>
      <c r="Y446" s="54" t="str">
        <f>IF(X446="","",IFERROR(VLOOKUP(X446,EMPRESAS!$A:$C,3,FALSE),"NAO CADASTRADA"))</f>
        <v/>
      </c>
      <c r="Z446" s="50"/>
      <c r="AA446" s="54" t="str">
        <f>IF(Z446="","",IFERROR(VLOOKUP(Z446,ATIVIDADES!$A:$C,3,FALSE),"NAO CADASTRADA"))</f>
        <v/>
      </c>
      <c r="AB446" s="42"/>
      <c r="AC446" s="48"/>
      <c r="AD446" s="54" t="str">
        <f>IF(AC446="","",IFERROR(VLOOKUP(AC446,EMPRESAS!$A:$C,3,FALSE),"NAO CADASTRADA"))</f>
        <v/>
      </c>
      <c r="AE446" s="50"/>
      <c r="AF446" s="54" t="str">
        <f>IF(AE446="","",IFERROR(VLOOKUP(AE446,ATIVIDADES!$A:$C,3,FALSE),"NAO CADASTRADA"))</f>
        <v/>
      </c>
      <c r="AG446" s="42"/>
      <c r="AH446" s="48"/>
      <c r="AI446" s="54" t="str">
        <f>IF(AH446="","",IFERROR(VLOOKUP(AH446,EMPRESAS!$A:$C,3,FALSE),"NAO CADASTRADA"))</f>
        <v/>
      </c>
      <c r="AJ446" s="50"/>
      <c r="AK446" s="54" t="str">
        <f>IF(AJ446="","",IFERROR(VLOOKUP(AJ446,ATIVIDADES!$A:$C,3,FALSE),"NAO CADASTRADA"))</f>
        <v/>
      </c>
      <c r="AL446" s="42"/>
    </row>
    <row r="447" spans="1:38" x14ac:dyDescent="0.25">
      <c r="A447" s="26" t="str">
        <f t="shared" si="44"/>
        <v>OK</v>
      </c>
      <c r="B447" s="29">
        <f t="shared" si="45"/>
        <v>2487914866</v>
      </c>
      <c r="C447" s="30">
        <v>42535</v>
      </c>
      <c r="D447" s="18">
        <f t="shared" si="48"/>
        <v>42522</v>
      </c>
      <c r="E447" s="19" t="str">
        <f>IF(ISERROR(VLOOKUP(C447,FERIADOS!$A:$B,1,FALSE)),IF(WEEKDAY(C447)=1,"Dom",IF(WEEKDAY(C447)=2,"Seg",IF(WEEKDAY(C447)=3,"Ter",IF(WEEKDAY(C447)=4,"Qua",IF(WEEKDAY(C447)=5,"Qui",IF(WEEKDAY(C447)=6,"Sex","Sab")))))),"Feriado")</f>
        <v>Ter</v>
      </c>
      <c r="F447" s="32"/>
      <c r="G447" s="33"/>
      <c r="H447" s="33"/>
      <c r="I447" s="33"/>
      <c r="J447" s="21" t="str">
        <f t="shared" si="46"/>
        <v/>
      </c>
      <c r="K447" s="21">
        <f t="shared" si="42"/>
        <v>0</v>
      </c>
      <c r="L447" s="21" t="str">
        <f t="shared" si="43"/>
        <v/>
      </c>
      <c r="M447" s="22" t="str">
        <f t="shared" si="47"/>
        <v/>
      </c>
      <c r="N447" s="48"/>
      <c r="O447" s="54" t="str">
        <f>IF(N447="","",IFERROR(VLOOKUP(N447,EMPRESAS!$A:$C,3,FALSE),"NAO CADASTRADA"))</f>
        <v/>
      </c>
      <c r="P447" s="50"/>
      <c r="Q447" s="54" t="str">
        <f>IF(P447="","",IFERROR(VLOOKUP(P447,ATIVIDADES!$A:$C,3,FALSE),"NAO CADASTRADA"))</f>
        <v/>
      </c>
      <c r="R447" s="42"/>
      <c r="S447" s="48"/>
      <c r="T447" s="54" t="str">
        <f>IF(S447="","",IFERROR(VLOOKUP(S447,EMPRESAS!$A:$C,3,FALSE),"NAO CADASTRADA"))</f>
        <v/>
      </c>
      <c r="U447" s="50"/>
      <c r="V447" s="54" t="str">
        <f>IF(U447="","",IFERROR(VLOOKUP(U447,ATIVIDADES!$A:$C,3,FALSE),"NAO CADASTRADA"))</f>
        <v/>
      </c>
      <c r="W447" s="42"/>
      <c r="X447" s="48"/>
      <c r="Y447" s="54" t="str">
        <f>IF(X447="","",IFERROR(VLOOKUP(X447,EMPRESAS!$A:$C,3,FALSE),"NAO CADASTRADA"))</f>
        <v/>
      </c>
      <c r="Z447" s="50"/>
      <c r="AA447" s="54" t="str">
        <f>IF(Z447="","",IFERROR(VLOOKUP(Z447,ATIVIDADES!$A:$C,3,FALSE),"NAO CADASTRADA"))</f>
        <v/>
      </c>
      <c r="AB447" s="42"/>
      <c r="AC447" s="48"/>
      <c r="AD447" s="54" t="str">
        <f>IF(AC447="","",IFERROR(VLOOKUP(AC447,EMPRESAS!$A:$C,3,FALSE),"NAO CADASTRADA"))</f>
        <v/>
      </c>
      <c r="AE447" s="50"/>
      <c r="AF447" s="54" t="str">
        <f>IF(AE447="","",IFERROR(VLOOKUP(AE447,ATIVIDADES!$A:$C,3,FALSE),"NAO CADASTRADA"))</f>
        <v/>
      </c>
      <c r="AG447" s="42"/>
      <c r="AH447" s="48"/>
      <c r="AI447" s="54" t="str">
        <f>IF(AH447="","",IFERROR(VLOOKUP(AH447,EMPRESAS!$A:$C,3,FALSE),"NAO CADASTRADA"))</f>
        <v/>
      </c>
      <c r="AJ447" s="50"/>
      <c r="AK447" s="54" t="str">
        <f>IF(AJ447="","",IFERROR(VLOOKUP(AJ447,ATIVIDADES!$A:$C,3,FALSE),"NAO CADASTRADA"))</f>
        <v/>
      </c>
      <c r="AL447" s="42"/>
    </row>
    <row r="448" spans="1:38" x14ac:dyDescent="0.25">
      <c r="A448" s="26" t="str">
        <f t="shared" si="44"/>
        <v>OK</v>
      </c>
      <c r="B448" s="29">
        <f t="shared" si="45"/>
        <v>2487914866</v>
      </c>
      <c r="C448" s="30">
        <v>42536</v>
      </c>
      <c r="D448" s="18">
        <f t="shared" si="48"/>
        <v>42522</v>
      </c>
      <c r="E448" s="19" t="str">
        <f>IF(ISERROR(VLOOKUP(C448,FERIADOS!$A:$B,1,FALSE)),IF(WEEKDAY(C448)=1,"Dom",IF(WEEKDAY(C448)=2,"Seg",IF(WEEKDAY(C448)=3,"Ter",IF(WEEKDAY(C448)=4,"Qua",IF(WEEKDAY(C448)=5,"Qui",IF(WEEKDAY(C448)=6,"Sex","Sab")))))),"Feriado")</f>
        <v>Qua</v>
      </c>
      <c r="F448" s="32"/>
      <c r="G448" s="33"/>
      <c r="H448" s="33"/>
      <c r="I448" s="33"/>
      <c r="J448" s="21" t="str">
        <f t="shared" si="46"/>
        <v/>
      </c>
      <c r="K448" s="21">
        <f t="shared" si="42"/>
        <v>0</v>
      </c>
      <c r="L448" s="21" t="str">
        <f t="shared" si="43"/>
        <v/>
      </c>
      <c r="M448" s="22" t="str">
        <f t="shared" si="47"/>
        <v/>
      </c>
      <c r="N448" s="48"/>
      <c r="O448" s="54" t="str">
        <f>IF(N448="","",IFERROR(VLOOKUP(N448,EMPRESAS!$A:$C,3,FALSE),"NAO CADASTRADA"))</f>
        <v/>
      </c>
      <c r="P448" s="50"/>
      <c r="Q448" s="54" t="str">
        <f>IF(P448="","",IFERROR(VLOOKUP(P448,ATIVIDADES!$A:$C,3,FALSE),"NAO CADASTRADA"))</f>
        <v/>
      </c>
      <c r="R448" s="42"/>
      <c r="S448" s="48"/>
      <c r="T448" s="54" t="str">
        <f>IF(S448="","",IFERROR(VLOOKUP(S448,EMPRESAS!$A:$C,3,FALSE),"NAO CADASTRADA"))</f>
        <v/>
      </c>
      <c r="U448" s="50"/>
      <c r="V448" s="54" t="str">
        <f>IF(U448="","",IFERROR(VLOOKUP(U448,ATIVIDADES!$A:$C,3,FALSE),"NAO CADASTRADA"))</f>
        <v/>
      </c>
      <c r="W448" s="42"/>
      <c r="X448" s="48"/>
      <c r="Y448" s="54" t="str">
        <f>IF(X448="","",IFERROR(VLOOKUP(X448,EMPRESAS!$A:$C,3,FALSE),"NAO CADASTRADA"))</f>
        <v/>
      </c>
      <c r="Z448" s="50"/>
      <c r="AA448" s="54" t="str">
        <f>IF(Z448="","",IFERROR(VLOOKUP(Z448,ATIVIDADES!$A:$C,3,FALSE),"NAO CADASTRADA"))</f>
        <v/>
      </c>
      <c r="AB448" s="42"/>
      <c r="AC448" s="48"/>
      <c r="AD448" s="54" t="str">
        <f>IF(AC448="","",IFERROR(VLOOKUP(AC448,EMPRESAS!$A:$C,3,FALSE),"NAO CADASTRADA"))</f>
        <v/>
      </c>
      <c r="AE448" s="50"/>
      <c r="AF448" s="54" t="str">
        <f>IF(AE448="","",IFERROR(VLOOKUP(AE448,ATIVIDADES!$A:$C,3,FALSE),"NAO CADASTRADA"))</f>
        <v/>
      </c>
      <c r="AG448" s="42"/>
      <c r="AH448" s="48"/>
      <c r="AI448" s="54" t="str">
        <f>IF(AH448="","",IFERROR(VLOOKUP(AH448,EMPRESAS!$A:$C,3,FALSE),"NAO CADASTRADA"))</f>
        <v/>
      </c>
      <c r="AJ448" s="50"/>
      <c r="AK448" s="54" t="str">
        <f>IF(AJ448="","",IFERROR(VLOOKUP(AJ448,ATIVIDADES!$A:$C,3,FALSE),"NAO CADASTRADA"))</f>
        <v/>
      </c>
      <c r="AL448" s="42"/>
    </row>
    <row r="449" spans="1:38" x14ac:dyDescent="0.25">
      <c r="A449" s="26" t="str">
        <f t="shared" si="44"/>
        <v>OK</v>
      </c>
      <c r="B449" s="29">
        <f t="shared" si="45"/>
        <v>2487914866</v>
      </c>
      <c r="C449" s="30">
        <v>42537</v>
      </c>
      <c r="D449" s="18">
        <f t="shared" si="48"/>
        <v>42522</v>
      </c>
      <c r="E449" s="19" t="str">
        <f>IF(ISERROR(VLOOKUP(C449,FERIADOS!$A:$B,1,FALSE)),IF(WEEKDAY(C449)=1,"Dom",IF(WEEKDAY(C449)=2,"Seg",IF(WEEKDAY(C449)=3,"Ter",IF(WEEKDAY(C449)=4,"Qua",IF(WEEKDAY(C449)=5,"Qui",IF(WEEKDAY(C449)=6,"Sex","Sab")))))),"Feriado")</f>
        <v>Qui</v>
      </c>
      <c r="F449" s="32"/>
      <c r="G449" s="33"/>
      <c r="H449" s="33"/>
      <c r="I449" s="33"/>
      <c r="J449" s="21" t="str">
        <f t="shared" si="46"/>
        <v/>
      </c>
      <c r="K449" s="21">
        <f t="shared" si="42"/>
        <v>0</v>
      </c>
      <c r="L449" s="21" t="str">
        <f t="shared" si="43"/>
        <v/>
      </c>
      <c r="M449" s="22" t="str">
        <f t="shared" si="47"/>
        <v/>
      </c>
      <c r="N449" s="48"/>
      <c r="O449" s="54" t="str">
        <f>IF(N449="","",IFERROR(VLOOKUP(N449,EMPRESAS!$A:$C,3,FALSE),"NAO CADASTRADA"))</f>
        <v/>
      </c>
      <c r="P449" s="50"/>
      <c r="Q449" s="54" t="str">
        <f>IF(P449="","",IFERROR(VLOOKUP(P449,ATIVIDADES!$A:$C,3,FALSE),"NAO CADASTRADA"))</f>
        <v/>
      </c>
      <c r="R449" s="42"/>
      <c r="S449" s="48"/>
      <c r="T449" s="54" t="str">
        <f>IF(S449="","",IFERROR(VLOOKUP(S449,EMPRESAS!$A:$C,3,FALSE),"NAO CADASTRADA"))</f>
        <v/>
      </c>
      <c r="U449" s="50"/>
      <c r="V449" s="54" t="str">
        <f>IF(U449="","",IFERROR(VLOOKUP(U449,ATIVIDADES!$A:$C,3,FALSE),"NAO CADASTRADA"))</f>
        <v/>
      </c>
      <c r="W449" s="42"/>
      <c r="X449" s="48"/>
      <c r="Y449" s="54" t="str">
        <f>IF(X449="","",IFERROR(VLOOKUP(X449,EMPRESAS!$A:$C,3,FALSE),"NAO CADASTRADA"))</f>
        <v/>
      </c>
      <c r="Z449" s="50"/>
      <c r="AA449" s="54" t="str">
        <f>IF(Z449="","",IFERROR(VLOOKUP(Z449,ATIVIDADES!$A:$C,3,FALSE),"NAO CADASTRADA"))</f>
        <v/>
      </c>
      <c r="AB449" s="42"/>
      <c r="AC449" s="48"/>
      <c r="AD449" s="54" t="str">
        <f>IF(AC449="","",IFERROR(VLOOKUP(AC449,EMPRESAS!$A:$C,3,FALSE),"NAO CADASTRADA"))</f>
        <v/>
      </c>
      <c r="AE449" s="50"/>
      <c r="AF449" s="54" t="str">
        <f>IF(AE449="","",IFERROR(VLOOKUP(AE449,ATIVIDADES!$A:$C,3,FALSE),"NAO CADASTRADA"))</f>
        <v/>
      </c>
      <c r="AG449" s="42"/>
      <c r="AH449" s="48"/>
      <c r="AI449" s="54" t="str">
        <f>IF(AH449="","",IFERROR(VLOOKUP(AH449,EMPRESAS!$A:$C,3,FALSE),"NAO CADASTRADA"))</f>
        <v/>
      </c>
      <c r="AJ449" s="50"/>
      <c r="AK449" s="54" t="str">
        <f>IF(AJ449="","",IFERROR(VLOOKUP(AJ449,ATIVIDADES!$A:$C,3,FALSE),"NAO CADASTRADA"))</f>
        <v/>
      </c>
      <c r="AL449" s="42"/>
    </row>
    <row r="450" spans="1:38" x14ac:dyDescent="0.25">
      <c r="A450" s="26" t="str">
        <f t="shared" si="44"/>
        <v>OK</v>
      </c>
      <c r="B450" s="29">
        <f t="shared" si="45"/>
        <v>2487914866</v>
      </c>
      <c r="C450" s="30">
        <v>42538</v>
      </c>
      <c r="D450" s="18">
        <f t="shared" si="48"/>
        <v>42522</v>
      </c>
      <c r="E450" s="19" t="str">
        <f>IF(ISERROR(VLOOKUP(C450,FERIADOS!$A:$B,1,FALSE)),IF(WEEKDAY(C450)=1,"Dom",IF(WEEKDAY(C450)=2,"Seg",IF(WEEKDAY(C450)=3,"Ter",IF(WEEKDAY(C450)=4,"Qua",IF(WEEKDAY(C450)=5,"Qui",IF(WEEKDAY(C450)=6,"Sex","Sab")))))),"Feriado")</f>
        <v>Sex</v>
      </c>
      <c r="F450" s="32"/>
      <c r="G450" s="33"/>
      <c r="H450" s="33"/>
      <c r="I450" s="33"/>
      <c r="J450" s="21" t="str">
        <f t="shared" si="46"/>
        <v/>
      </c>
      <c r="K450" s="21">
        <f t="shared" si="42"/>
        <v>0</v>
      </c>
      <c r="L450" s="21" t="str">
        <f t="shared" si="43"/>
        <v/>
      </c>
      <c r="M450" s="22" t="str">
        <f t="shared" si="47"/>
        <v/>
      </c>
      <c r="N450" s="48"/>
      <c r="O450" s="54" t="str">
        <f>IF(N450="","",IFERROR(VLOOKUP(N450,EMPRESAS!$A:$C,3,FALSE),"NAO CADASTRADA"))</f>
        <v/>
      </c>
      <c r="P450" s="50"/>
      <c r="Q450" s="54" t="str">
        <f>IF(P450="","",IFERROR(VLOOKUP(P450,ATIVIDADES!$A:$C,3,FALSE),"NAO CADASTRADA"))</f>
        <v/>
      </c>
      <c r="R450" s="42"/>
      <c r="S450" s="48"/>
      <c r="T450" s="54" t="str">
        <f>IF(S450="","",IFERROR(VLOOKUP(S450,EMPRESAS!$A:$C,3,FALSE),"NAO CADASTRADA"))</f>
        <v/>
      </c>
      <c r="U450" s="50"/>
      <c r="V450" s="54" t="str">
        <f>IF(U450="","",IFERROR(VLOOKUP(U450,ATIVIDADES!$A:$C,3,FALSE),"NAO CADASTRADA"))</f>
        <v/>
      </c>
      <c r="W450" s="42"/>
      <c r="X450" s="48"/>
      <c r="Y450" s="54" t="str">
        <f>IF(X450="","",IFERROR(VLOOKUP(X450,EMPRESAS!$A:$C,3,FALSE),"NAO CADASTRADA"))</f>
        <v/>
      </c>
      <c r="Z450" s="50"/>
      <c r="AA450" s="54" t="str">
        <f>IF(Z450="","",IFERROR(VLOOKUP(Z450,ATIVIDADES!$A:$C,3,FALSE),"NAO CADASTRADA"))</f>
        <v/>
      </c>
      <c r="AB450" s="42"/>
      <c r="AC450" s="48"/>
      <c r="AD450" s="54" t="str">
        <f>IF(AC450="","",IFERROR(VLOOKUP(AC450,EMPRESAS!$A:$C,3,FALSE),"NAO CADASTRADA"))</f>
        <v/>
      </c>
      <c r="AE450" s="50"/>
      <c r="AF450" s="54" t="str">
        <f>IF(AE450="","",IFERROR(VLOOKUP(AE450,ATIVIDADES!$A:$C,3,FALSE),"NAO CADASTRADA"))</f>
        <v/>
      </c>
      <c r="AG450" s="42"/>
      <c r="AH450" s="48"/>
      <c r="AI450" s="54" t="str">
        <f>IF(AH450="","",IFERROR(VLOOKUP(AH450,EMPRESAS!$A:$C,3,FALSE),"NAO CADASTRADA"))</f>
        <v/>
      </c>
      <c r="AJ450" s="50"/>
      <c r="AK450" s="54" t="str">
        <f>IF(AJ450="","",IFERROR(VLOOKUP(AJ450,ATIVIDADES!$A:$C,3,FALSE),"NAO CADASTRADA"))</f>
        <v/>
      </c>
      <c r="AL450" s="42"/>
    </row>
    <row r="451" spans="1:38" x14ac:dyDescent="0.25">
      <c r="A451" s="26" t="str">
        <f t="shared" si="44"/>
        <v>OK</v>
      </c>
      <c r="B451" s="29">
        <f t="shared" si="45"/>
        <v>2487914866</v>
      </c>
      <c r="C451" s="30">
        <v>42539</v>
      </c>
      <c r="D451" s="18">
        <f t="shared" si="48"/>
        <v>42522</v>
      </c>
      <c r="E451" s="19" t="str">
        <f>IF(ISERROR(VLOOKUP(C451,FERIADOS!$A:$B,1,FALSE)),IF(WEEKDAY(C451)=1,"Dom",IF(WEEKDAY(C451)=2,"Seg",IF(WEEKDAY(C451)=3,"Ter",IF(WEEKDAY(C451)=4,"Qua",IF(WEEKDAY(C451)=5,"Qui",IF(WEEKDAY(C451)=6,"Sex","Sab")))))),"Feriado")</f>
        <v>Sab</v>
      </c>
      <c r="F451" s="32"/>
      <c r="G451" s="33"/>
      <c r="H451" s="33"/>
      <c r="I451" s="33"/>
      <c r="J451" s="21" t="str">
        <f t="shared" si="46"/>
        <v/>
      </c>
      <c r="K451" s="21">
        <f t="shared" si="42"/>
        <v>0</v>
      </c>
      <c r="L451" s="21" t="str">
        <f t="shared" si="43"/>
        <v/>
      </c>
      <c r="M451" s="22" t="str">
        <f t="shared" si="47"/>
        <v/>
      </c>
      <c r="N451" s="48"/>
      <c r="O451" s="54" t="str">
        <f>IF(N451="","",IFERROR(VLOOKUP(N451,EMPRESAS!$A:$C,3,FALSE),"NAO CADASTRADA"))</f>
        <v/>
      </c>
      <c r="P451" s="50"/>
      <c r="Q451" s="54" t="str">
        <f>IF(P451="","",IFERROR(VLOOKUP(P451,ATIVIDADES!$A:$C,3,FALSE),"NAO CADASTRADA"))</f>
        <v/>
      </c>
      <c r="R451" s="42"/>
      <c r="S451" s="48"/>
      <c r="T451" s="54" t="str">
        <f>IF(S451="","",IFERROR(VLOOKUP(S451,EMPRESAS!$A:$C,3,FALSE),"NAO CADASTRADA"))</f>
        <v/>
      </c>
      <c r="U451" s="50"/>
      <c r="V451" s="54" t="str">
        <f>IF(U451="","",IFERROR(VLOOKUP(U451,ATIVIDADES!$A:$C,3,FALSE),"NAO CADASTRADA"))</f>
        <v/>
      </c>
      <c r="W451" s="42"/>
      <c r="X451" s="48"/>
      <c r="Y451" s="54" t="str">
        <f>IF(X451="","",IFERROR(VLOOKUP(X451,EMPRESAS!$A:$C,3,FALSE),"NAO CADASTRADA"))</f>
        <v/>
      </c>
      <c r="Z451" s="50"/>
      <c r="AA451" s="54" t="str">
        <f>IF(Z451="","",IFERROR(VLOOKUP(Z451,ATIVIDADES!$A:$C,3,FALSE),"NAO CADASTRADA"))</f>
        <v/>
      </c>
      <c r="AB451" s="42"/>
      <c r="AC451" s="48"/>
      <c r="AD451" s="54" t="str">
        <f>IF(AC451="","",IFERROR(VLOOKUP(AC451,EMPRESAS!$A:$C,3,FALSE),"NAO CADASTRADA"))</f>
        <v/>
      </c>
      <c r="AE451" s="50"/>
      <c r="AF451" s="54" t="str">
        <f>IF(AE451="","",IFERROR(VLOOKUP(AE451,ATIVIDADES!$A:$C,3,FALSE),"NAO CADASTRADA"))</f>
        <v/>
      </c>
      <c r="AG451" s="42"/>
      <c r="AH451" s="48"/>
      <c r="AI451" s="54" t="str">
        <f>IF(AH451="","",IFERROR(VLOOKUP(AH451,EMPRESAS!$A:$C,3,FALSE),"NAO CADASTRADA"))</f>
        <v/>
      </c>
      <c r="AJ451" s="50"/>
      <c r="AK451" s="54" t="str">
        <f>IF(AJ451="","",IFERROR(VLOOKUP(AJ451,ATIVIDADES!$A:$C,3,FALSE),"NAO CADASTRADA"))</f>
        <v/>
      </c>
      <c r="AL451" s="42"/>
    </row>
    <row r="452" spans="1:38" x14ac:dyDescent="0.25">
      <c r="A452" s="26" t="str">
        <f t="shared" si="44"/>
        <v>OK</v>
      </c>
      <c r="B452" s="29">
        <f t="shared" si="45"/>
        <v>2487914866</v>
      </c>
      <c r="C452" s="30">
        <v>42540</v>
      </c>
      <c r="D452" s="18">
        <f t="shared" si="48"/>
        <v>42522</v>
      </c>
      <c r="E452" s="19" t="str">
        <f>IF(ISERROR(VLOOKUP(C452,FERIADOS!$A:$B,1,FALSE)),IF(WEEKDAY(C452)=1,"Dom",IF(WEEKDAY(C452)=2,"Seg",IF(WEEKDAY(C452)=3,"Ter",IF(WEEKDAY(C452)=4,"Qua",IF(WEEKDAY(C452)=5,"Qui",IF(WEEKDAY(C452)=6,"Sex","Sab")))))),"Feriado")</f>
        <v>Dom</v>
      </c>
      <c r="F452" s="32"/>
      <c r="G452" s="33"/>
      <c r="H452" s="33"/>
      <c r="I452" s="33"/>
      <c r="J452" s="21" t="str">
        <f t="shared" si="46"/>
        <v/>
      </c>
      <c r="K452" s="21">
        <f t="shared" si="42"/>
        <v>0</v>
      </c>
      <c r="L452" s="21" t="str">
        <f t="shared" si="43"/>
        <v/>
      </c>
      <c r="M452" s="22" t="str">
        <f t="shared" si="47"/>
        <v/>
      </c>
      <c r="N452" s="48"/>
      <c r="O452" s="54" t="str">
        <f>IF(N452="","",IFERROR(VLOOKUP(N452,EMPRESAS!$A:$C,3,FALSE),"NAO CADASTRADA"))</f>
        <v/>
      </c>
      <c r="P452" s="50"/>
      <c r="Q452" s="54" t="str">
        <f>IF(P452="","",IFERROR(VLOOKUP(P452,ATIVIDADES!$A:$C,3,FALSE),"NAO CADASTRADA"))</f>
        <v/>
      </c>
      <c r="R452" s="42"/>
      <c r="S452" s="48"/>
      <c r="T452" s="54" t="str">
        <f>IF(S452="","",IFERROR(VLOOKUP(S452,EMPRESAS!$A:$C,3,FALSE),"NAO CADASTRADA"))</f>
        <v/>
      </c>
      <c r="U452" s="50"/>
      <c r="V452" s="54" t="str">
        <f>IF(U452="","",IFERROR(VLOOKUP(U452,ATIVIDADES!$A:$C,3,FALSE),"NAO CADASTRADA"))</f>
        <v/>
      </c>
      <c r="W452" s="42"/>
      <c r="X452" s="48"/>
      <c r="Y452" s="54" t="str">
        <f>IF(X452="","",IFERROR(VLOOKUP(X452,EMPRESAS!$A:$C,3,FALSE),"NAO CADASTRADA"))</f>
        <v/>
      </c>
      <c r="Z452" s="50"/>
      <c r="AA452" s="54" t="str">
        <f>IF(Z452="","",IFERROR(VLOOKUP(Z452,ATIVIDADES!$A:$C,3,FALSE),"NAO CADASTRADA"))</f>
        <v/>
      </c>
      <c r="AB452" s="42"/>
      <c r="AC452" s="48"/>
      <c r="AD452" s="54" t="str">
        <f>IF(AC452="","",IFERROR(VLOOKUP(AC452,EMPRESAS!$A:$C,3,FALSE),"NAO CADASTRADA"))</f>
        <v/>
      </c>
      <c r="AE452" s="50"/>
      <c r="AF452" s="54" t="str">
        <f>IF(AE452="","",IFERROR(VLOOKUP(AE452,ATIVIDADES!$A:$C,3,FALSE),"NAO CADASTRADA"))</f>
        <v/>
      </c>
      <c r="AG452" s="42"/>
      <c r="AH452" s="48"/>
      <c r="AI452" s="54" t="str">
        <f>IF(AH452="","",IFERROR(VLOOKUP(AH452,EMPRESAS!$A:$C,3,FALSE),"NAO CADASTRADA"))</f>
        <v/>
      </c>
      <c r="AJ452" s="50"/>
      <c r="AK452" s="54" t="str">
        <f>IF(AJ452="","",IFERROR(VLOOKUP(AJ452,ATIVIDADES!$A:$C,3,FALSE),"NAO CADASTRADA"))</f>
        <v/>
      </c>
      <c r="AL452" s="42"/>
    </row>
    <row r="453" spans="1:38" x14ac:dyDescent="0.25">
      <c r="A453" s="26" t="str">
        <f t="shared" si="44"/>
        <v>OK</v>
      </c>
      <c r="B453" s="29">
        <f t="shared" si="45"/>
        <v>2487914866</v>
      </c>
      <c r="C453" s="30">
        <v>42541</v>
      </c>
      <c r="D453" s="18">
        <f t="shared" si="48"/>
        <v>42522</v>
      </c>
      <c r="E453" s="19" t="str">
        <f>IF(ISERROR(VLOOKUP(C453,FERIADOS!$A:$B,1,FALSE)),IF(WEEKDAY(C453)=1,"Dom",IF(WEEKDAY(C453)=2,"Seg",IF(WEEKDAY(C453)=3,"Ter",IF(WEEKDAY(C453)=4,"Qua",IF(WEEKDAY(C453)=5,"Qui",IF(WEEKDAY(C453)=6,"Sex","Sab")))))),"Feriado")</f>
        <v>Seg</v>
      </c>
      <c r="F453" s="32"/>
      <c r="G453" s="33"/>
      <c r="H453" s="33"/>
      <c r="I453" s="33"/>
      <c r="J453" s="21" t="str">
        <f t="shared" si="46"/>
        <v/>
      </c>
      <c r="K453" s="21">
        <f t="shared" si="42"/>
        <v>0</v>
      </c>
      <c r="L453" s="21" t="str">
        <f t="shared" si="43"/>
        <v/>
      </c>
      <c r="M453" s="22" t="str">
        <f t="shared" si="47"/>
        <v/>
      </c>
      <c r="N453" s="48"/>
      <c r="O453" s="54" t="str">
        <f>IF(N453="","",IFERROR(VLOOKUP(N453,EMPRESAS!$A:$C,3,FALSE),"NAO CADASTRADA"))</f>
        <v/>
      </c>
      <c r="P453" s="50"/>
      <c r="Q453" s="54" t="str">
        <f>IF(P453="","",IFERROR(VLOOKUP(P453,ATIVIDADES!$A:$C,3,FALSE),"NAO CADASTRADA"))</f>
        <v/>
      </c>
      <c r="R453" s="42"/>
      <c r="S453" s="48"/>
      <c r="T453" s="54" t="str">
        <f>IF(S453="","",IFERROR(VLOOKUP(S453,EMPRESAS!$A:$C,3,FALSE),"NAO CADASTRADA"))</f>
        <v/>
      </c>
      <c r="U453" s="50"/>
      <c r="V453" s="54" t="str">
        <f>IF(U453="","",IFERROR(VLOOKUP(U453,ATIVIDADES!$A:$C,3,FALSE),"NAO CADASTRADA"))</f>
        <v/>
      </c>
      <c r="W453" s="42"/>
      <c r="X453" s="48"/>
      <c r="Y453" s="54" t="str">
        <f>IF(X453="","",IFERROR(VLOOKUP(X453,EMPRESAS!$A:$C,3,FALSE),"NAO CADASTRADA"))</f>
        <v/>
      </c>
      <c r="Z453" s="50"/>
      <c r="AA453" s="54" t="str">
        <f>IF(Z453="","",IFERROR(VLOOKUP(Z453,ATIVIDADES!$A:$C,3,FALSE),"NAO CADASTRADA"))</f>
        <v/>
      </c>
      <c r="AB453" s="42"/>
      <c r="AC453" s="48"/>
      <c r="AD453" s="54" t="str">
        <f>IF(AC453="","",IFERROR(VLOOKUP(AC453,EMPRESAS!$A:$C,3,FALSE),"NAO CADASTRADA"))</f>
        <v/>
      </c>
      <c r="AE453" s="50"/>
      <c r="AF453" s="54" t="str">
        <f>IF(AE453="","",IFERROR(VLOOKUP(AE453,ATIVIDADES!$A:$C,3,FALSE),"NAO CADASTRADA"))</f>
        <v/>
      </c>
      <c r="AG453" s="42"/>
      <c r="AH453" s="48"/>
      <c r="AI453" s="54" t="str">
        <f>IF(AH453="","",IFERROR(VLOOKUP(AH453,EMPRESAS!$A:$C,3,FALSE),"NAO CADASTRADA"))</f>
        <v/>
      </c>
      <c r="AJ453" s="50"/>
      <c r="AK453" s="54" t="str">
        <f>IF(AJ453="","",IFERROR(VLOOKUP(AJ453,ATIVIDADES!$A:$C,3,FALSE),"NAO CADASTRADA"))</f>
        <v/>
      </c>
      <c r="AL453" s="42"/>
    </row>
    <row r="454" spans="1:38" x14ac:dyDescent="0.25">
      <c r="A454" s="26" t="str">
        <f t="shared" si="44"/>
        <v>OK</v>
      </c>
      <c r="B454" s="29">
        <f t="shared" si="45"/>
        <v>2487914866</v>
      </c>
      <c r="C454" s="30">
        <v>42542</v>
      </c>
      <c r="D454" s="18">
        <f t="shared" si="48"/>
        <v>42522</v>
      </c>
      <c r="E454" s="19" t="str">
        <f>IF(ISERROR(VLOOKUP(C454,FERIADOS!$A:$B,1,FALSE)),IF(WEEKDAY(C454)=1,"Dom",IF(WEEKDAY(C454)=2,"Seg",IF(WEEKDAY(C454)=3,"Ter",IF(WEEKDAY(C454)=4,"Qua",IF(WEEKDAY(C454)=5,"Qui",IF(WEEKDAY(C454)=6,"Sex","Sab")))))),"Feriado")</f>
        <v>Ter</v>
      </c>
      <c r="F454" s="32"/>
      <c r="G454" s="33"/>
      <c r="H454" s="33"/>
      <c r="I454" s="33"/>
      <c r="J454" s="21" t="str">
        <f t="shared" si="46"/>
        <v/>
      </c>
      <c r="K454" s="21">
        <f t="shared" si="42"/>
        <v>0</v>
      </c>
      <c r="L454" s="21" t="str">
        <f t="shared" si="43"/>
        <v/>
      </c>
      <c r="M454" s="22" t="str">
        <f t="shared" si="47"/>
        <v/>
      </c>
      <c r="N454" s="48"/>
      <c r="O454" s="54" t="str">
        <f>IF(N454="","",IFERROR(VLOOKUP(N454,EMPRESAS!$A:$C,3,FALSE),"NAO CADASTRADA"))</f>
        <v/>
      </c>
      <c r="P454" s="50"/>
      <c r="Q454" s="54" t="str">
        <f>IF(P454="","",IFERROR(VLOOKUP(P454,ATIVIDADES!$A:$C,3,FALSE),"NAO CADASTRADA"))</f>
        <v/>
      </c>
      <c r="R454" s="42"/>
      <c r="S454" s="48"/>
      <c r="T454" s="54" t="str">
        <f>IF(S454="","",IFERROR(VLOOKUP(S454,EMPRESAS!$A:$C,3,FALSE),"NAO CADASTRADA"))</f>
        <v/>
      </c>
      <c r="U454" s="50"/>
      <c r="V454" s="54" t="str">
        <f>IF(U454="","",IFERROR(VLOOKUP(U454,ATIVIDADES!$A:$C,3,FALSE),"NAO CADASTRADA"))</f>
        <v/>
      </c>
      <c r="W454" s="42"/>
      <c r="X454" s="48"/>
      <c r="Y454" s="54" t="str">
        <f>IF(X454="","",IFERROR(VLOOKUP(X454,EMPRESAS!$A:$C,3,FALSE),"NAO CADASTRADA"))</f>
        <v/>
      </c>
      <c r="Z454" s="50"/>
      <c r="AA454" s="54" t="str">
        <f>IF(Z454="","",IFERROR(VLOOKUP(Z454,ATIVIDADES!$A:$C,3,FALSE),"NAO CADASTRADA"))</f>
        <v/>
      </c>
      <c r="AB454" s="42"/>
      <c r="AC454" s="48"/>
      <c r="AD454" s="54" t="str">
        <f>IF(AC454="","",IFERROR(VLOOKUP(AC454,EMPRESAS!$A:$C,3,FALSE),"NAO CADASTRADA"))</f>
        <v/>
      </c>
      <c r="AE454" s="50"/>
      <c r="AF454" s="54" t="str">
        <f>IF(AE454="","",IFERROR(VLOOKUP(AE454,ATIVIDADES!$A:$C,3,FALSE),"NAO CADASTRADA"))</f>
        <v/>
      </c>
      <c r="AG454" s="42"/>
      <c r="AH454" s="48"/>
      <c r="AI454" s="54" t="str">
        <f>IF(AH454="","",IFERROR(VLOOKUP(AH454,EMPRESAS!$A:$C,3,FALSE),"NAO CADASTRADA"))</f>
        <v/>
      </c>
      <c r="AJ454" s="50"/>
      <c r="AK454" s="54" t="str">
        <f>IF(AJ454="","",IFERROR(VLOOKUP(AJ454,ATIVIDADES!$A:$C,3,FALSE),"NAO CADASTRADA"))</f>
        <v/>
      </c>
      <c r="AL454" s="42"/>
    </row>
    <row r="455" spans="1:38" x14ac:dyDescent="0.25">
      <c r="A455" s="26" t="str">
        <f t="shared" si="44"/>
        <v>OK</v>
      </c>
      <c r="B455" s="29">
        <f t="shared" si="45"/>
        <v>2487914866</v>
      </c>
      <c r="C455" s="30">
        <v>42543</v>
      </c>
      <c r="D455" s="18">
        <f t="shared" si="48"/>
        <v>42522</v>
      </c>
      <c r="E455" s="19" t="str">
        <f>IF(ISERROR(VLOOKUP(C455,FERIADOS!$A:$B,1,FALSE)),IF(WEEKDAY(C455)=1,"Dom",IF(WEEKDAY(C455)=2,"Seg",IF(WEEKDAY(C455)=3,"Ter",IF(WEEKDAY(C455)=4,"Qua",IF(WEEKDAY(C455)=5,"Qui",IF(WEEKDAY(C455)=6,"Sex","Sab")))))),"Feriado")</f>
        <v>Qua</v>
      </c>
      <c r="F455" s="32"/>
      <c r="G455" s="33"/>
      <c r="H455" s="33"/>
      <c r="I455" s="33"/>
      <c r="J455" s="21" t="str">
        <f t="shared" si="46"/>
        <v/>
      </c>
      <c r="K455" s="21">
        <f t="shared" ref="K455:K518" si="49">SUM(R455,W455,AB455,AG455,AL455)</f>
        <v>0</v>
      </c>
      <c r="L455" s="21" t="str">
        <f t="shared" ref="L455:L518" si="50">IF(OR(E455="Sab",E455="Dom",E455="Feriado"),J455,IF(J455="","",IF(J455&lt;=$M$2,0,J455-$M$2)))</f>
        <v/>
      </c>
      <c r="M455" s="22" t="str">
        <f t="shared" si="47"/>
        <v/>
      </c>
      <c r="N455" s="48"/>
      <c r="O455" s="54" t="str">
        <f>IF(N455="","",IFERROR(VLOOKUP(N455,EMPRESAS!$A:$C,3,FALSE),"NAO CADASTRADA"))</f>
        <v/>
      </c>
      <c r="P455" s="50"/>
      <c r="Q455" s="54" t="str">
        <f>IF(P455="","",IFERROR(VLOOKUP(P455,ATIVIDADES!$A:$C,3,FALSE),"NAO CADASTRADA"))</f>
        <v/>
      </c>
      <c r="R455" s="42"/>
      <c r="S455" s="48"/>
      <c r="T455" s="54" t="str">
        <f>IF(S455="","",IFERROR(VLOOKUP(S455,EMPRESAS!$A:$C,3,FALSE),"NAO CADASTRADA"))</f>
        <v/>
      </c>
      <c r="U455" s="50"/>
      <c r="V455" s="54" t="str">
        <f>IF(U455="","",IFERROR(VLOOKUP(U455,ATIVIDADES!$A:$C,3,FALSE),"NAO CADASTRADA"))</f>
        <v/>
      </c>
      <c r="W455" s="42"/>
      <c r="X455" s="48"/>
      <c r="Y455" s="54" t="str">
        <f>IF(X455="","",IFERROR(VLOOKUP(X455,EMPRESAS!$A:$C,3,FALSE),"NAO CADASTRADA"))</f>
        <v/>
      </c>
      <c r="Z455" s="50"/>
      <c r="AA455" s="54" t="str">
        <f>IF(Z455="","",IFERROR(VLOOKUP(Z455,ATIVIDADES!$A:$C,3,FALSE),"NAO CADASTRADA"))</f>
        <v/>
      </c>
      <c r="AB455" s="42"/>
      <c r="AC455" s="48"/>
      <c r="AD455" s="54" t="str">
        <f>IF(AC455="","",IFERROR(VLOOKUP(AC455,EMPRESAS!$A:$C,3,FALSE),"NAO CADASTRADA"))</f>
        <v/>
      </c>
      <c r="AE455" s="50"/>
      <c r="AF455" s="54" t="str">
        <f>IF(AE455="","",IFERROR(VLOOKUP(AE455,ATIVIDADES!$A:$C,3,FALSE),"NAO CADASTRADA"))</f>
        <v/>
      </c>
      <c r="AG455" s="42"/>
      <c r="AH455" s="48"/>
      <c r="AI455" s="54" t="str">
        <f>IF(AH455="","",IFERROR(VLOOKUP(AH455,EMPRESAS!$A:$C,3,FALSE),"NAO CADASTRADA"))</f>
        <v/>
      </c>
      <c r="AJ455" s="50"/>
      <c r="AK455" s="54" t="str">
        <f>IF(AJ455="","",IFERROR(VLOOKUP(AJ455,ATIVIDADES!$A:$C,3,FALSE),"NAO CADASTRADA"))</f>
        <v/>
      </c>
      <c r="AL455" s="42"/>
    </row>
    <row r="456" spans="1:38" x14ac:dyDescent="0.25">
      <c r="A456" s="26" t="str">
        <f t="shared" ref="A456:A519" si="51">IF(J456="","OK",IF(K456&lt;&gt;J456,"PENDENTE","OK"))</f>
        <v>OK</v>
      </c>
      <c r="B456" s="29">
        <f t="shared" ref="B456:B519" si="52">$D$2</f>
        <v>2487914866</v>
      </c>
      <c r="C456" s="30">
        <v>42544</v>
      </c>
      <c r="D456" s="18">
        <f t="shared" si="48"/>
        <v>42522</v>
      </c>
      <c r="E456" s="19" t="str">
        <f>IF(ISERROR(VLOOKUP(C456,FERIADOS!$A:$B,1,FALSE)),IF(WEEKDAY(C456)=1,"Dom",IF(WEEKDAY(C456)=2,"Seg",IF(WEEKDAY(C456)=3,"Ter",IF(WEEKDAY(C456)=4,"Qua",IF(WEEKDAY(C456)=5,"Qui",IF(WEEKDAY(C456)=6,"Sex","Sab")))))),"Feriado")</f>
        <v>Qui</v>
      </c>
      <c r="F456" s="32"/>
      <c r="G456" s="33"/>
      <c r="H456" s="33"/>
      <c r="I456" s="33"/>
      <c r="J456" s="21" t="str">
        <f t="shared" ref="J456:J519" si="53">IF(OR(F456="",G456="",H456="",I456=""),"",I456-H456+G456-F456)</f>
        <v/>
      </c>
      <c r="K456" s="21">
        <f t="shared" si="49"/>
        <v>0</v>
      </c>
      <c r="L456" s="21" t="str">
        <f t="shared" si="50"/>
        <v/>
      </c>
      <c r="M456" s="22" t="str">
        <f t="shared" ref="M456:M519" si="54">IF(J456="","",IF(OR(E456="Sab",E456="Dom",E456="Feriado"),0,IF(J456&gt;=$M$2,0,$M$2-J456)))</f>
        <v/>
      </c>
      <c r="N456" s="48"/>
      <c r="O456" s="54" t="str">
        <f>IF(N456="","",IFERROR(VLOOKUP(N456,EMPRESAS!$A:$C,3,FALSE),"NAO CADASTRADA"))</f>
        <v/>
      </c>
      <c r="P456" s="50"/>
      <c r="Q456" s="54" t="str">
        <f>IF(P456="","",IFERROR(VLOOKUP(P456,ATIVIDADES!$A:$C,3,FALSE),"NAO CADASTRADA"))</f>
        <v/>
      </c>
      <c r="R456" s="42"/>
      <c r="S456" s="48"/>
      <c r="T456" s="54" t="str">
        <f>IF(S456="","",IFERROR(VLOOKUP(S456,EMPRESAS!$A:$C,3,FALSE),"NAO CADASTRADA"))</f>
        <v/>
      </c>
      <c r="U456" s="50"/>
      <c r="V456" s="54" t="str">
        <f>IF(U456="","",IFERROR(VLOOKUP(U456,ATIVIDADES!$A:$C,3,FALSE),"NAO CADASTRADA"))</f>
        <v/>
      </c>
      <c r="W456" s="42"/>
      <c r="X456" s="48"/>
      <c r="Y456" s="54" t="str">
        <f>IF(X456="","",IFERROR(VLOOKUP(X456,EMPRESAS!$A:$C,3,FALSE),"NAO CADASTRADA"))</f>
        <v/>
      </c>
      <c r="Z456" s="50"/>
      <c r="AA456" s="54" t="str">
        <f>IF(Z456="","",IFERROR(VLOOKUP(Z456,ATIVIDADES!$A:$C,3,FALSE),"NAO CADASTRADA"))</f>
        <v/>
      </c>
      <c r="AB456" s="42"/>
      <c r="AC456" s="48"/>
      <c r="AD456" s="54" t="str">
        <f>IF(AC456="","",IFERROR(VLOOKUP(AC456,EMPRESAS!$A:$C,3,FALSE),"NAO CADASTRADA"))</f>
        <v/>
      </c>
      <c r="AE456" s="50"/>
      <c r="AF456" s="54" t="str">
        <f>IF(AE456="","",IFERROR(VLOOKUP(AE456,ATIVIDADES!$A:$C,3,FALSE),"NAO CADASTRADA"))</f>
        <v/>
      </c>
      <c r="AG456" s="42"/>
      <c r="AH456" s="48"/>
      <c r="AI456" s="54" t="str">
        <f>IF(AH456="","",IFERROR(VLOOKUP(AH456,EMPRESAS!$A:$C,3,FALSE),"NAO CADASTRADA"))</f>
        <v/>
      </c>
      <c r="AJ456" s="50"/>
      <c r="AK456" s="54" t="str">
        <f>IF(AJ456="","",IFERROR(VLOOKUP(AJ456,ATIVIDADES!$A:$C,3,FALSE),"NAO CADASTRADA"))</f>
        <v/>
      </c>
      <c r="AL456" s="42"/>
    </row>
    <row r="457" spans="1:38" x14ac:dyDescent="0.25">
      <c r="A457" s="26" t="str">
        <f t="shared" si="51"/>
        <v>OK</v>
      </c>
      <c r="B457" s="29">
        <f t="shared" si="52"/>
        <v>2487914866</v>
      </c>
      <c r="C457" s="30">
        <v>42545</v>
      </c>
      <c r="D457" s="18">
        <f t="shared" ref="D457:D520" si="55">IF(MONTH(C457)=MONTH(C456),D456,C457)</f>
        <v>42522</v>
      </c>
      <c r="E457" s="19" t="str">
        <f>IF(ISERROR(VLOOKUP(C457,FERIADOS!$A:$B,1,FALSE)),IF(WEEKDAY(C457)=1,"Dom",IF(WEEKDAY(C457)=2,"Seg",IF(WEEKDAY(C457)=3,"Ter",IF(WEEKDAY(C457)=4,"Qua",IF(WEEKDAY(C457)=5,"Qui",IF(WEEKDAY(C457)=6,"Sex","Sab")))))),"Feriado")</f>
        <v>Sex</v>
      </c>
      <c r="F457" s="32"/>
      <c r="G457" s="33"/>
      <c r="H457" s="33"/>
      <c r="I457" s="33"/>
      <c r="J457" s="21" t="str">
        <f t="shared" si="53"/>
        <v/>
      </c>
      <c r="K457" s="21">
        <f t="shared" si="49"/>
        <v>0</v>
      </c>
      <c r="L457" s="21" t="str">
        <f t="shared" si="50"/>
        <v/>
      </c>
      <c r="M457" s="22" t="str">
        <f t="shared" si="54"/>
        <v/>
      </c>
      <c r="N457" s="48"/>
      <c r="O457" s="54" t="str">
        <f>IF(N457="","",IFERROR(VLOOKUP(N457,EMPRESAS!$A:$C,3,FALSE),"NAO CADASTRADA"))</f>
        <v/>
      </c>
      <c r="P457" s="50"/>
      <c r="Q457" s="54" t="str">
        <f>IF(P457="","",IFERROR(VLOOKUP(P457,ATIVIDADES!$A:$C,3,FALSE),"NAO CADASTRADA"))</f>
        <v/>
      </c>
      <c r="R457" s="42"/>
      <c r="S457" s="48"/>
      <c r="T457" s="54" t="str">
        <f>IF(S457="","",IFERROR(VLOOKUP(S457,EMPRESAS!$A:$C,3,FALSE),"NAO CADASTRADA"))</f>
        <v/>
      </c>
      <c r="U457" s="50"/>
      <c r="V457" s="54" t="str">
        <f>IF(U457="","",IFERROR(VLOOKUP(U457,ATIVIDADES!$A:$C,3,FALSE),"NAO CADASTRADA"))</f>
        <v/>
      </c>
      <c r="W457" s="42"/>
      <c r="X457" s="48"/>
      <c r="Y457" s="54" t="str">
        <f>IF(X457="","",IFERROR(VLOOKUP(X457,EMPRESAS!$A:$C,3,FALSE),"NAO CADASTRADA"))</f>
        <v/>
      </c>
      <c r="Z457" s="50"/>
      <c r="AA457" s="54" t="str">
        <f>IF(Z457="","",IFERROR(VLOOKUP(Z457,ATIVIDADES!$A:$C,3,FALSE),"NAO CADASTRADA"))</f>
        <v/>
      </c>
      <c r="AB457" s="42"/>
      <c r="AC457" s="48"/>
      <c r="AD457" s="54" t="str">
        <f>IF(AC457="","",IFERROR(VLOOKUP(AC457,EMPRESAS!$A:$C,3,FALSE),"NAO CADASTRADA"))</f>
        <v/>
      </c>
      <c r="AE457" s="50"/>
      <c r="AF457" s="54" t="str">
        <f>IF(AE457="","",IFERROR(VLOOKUP(AE457,ATIVIDADES!$A:$C,3,FALSE),"NAO CADASTRADA"))</f>
        <v/>
      </c>
      <c r="AG457" s="42"/>
      <c r="AH457" s="48"/>
      <c r="AI457" s="54" t="str">
        <f>IF(AH457="","",IFERROR(VLOOKUP(AH457,EMPRESAS!$A:$C,3,FALSE),"NAO CADASTRADA"))</f>
        <v/>
      </c>
      <c r="AJ457" s="50"/>
      <c r="AK457" s="54" t="str">
        <f>IF(AJ457="","",IFERROR(VLOOKUP(AJ457,ATIVIDADES!$A:$C,3,FALSE),"NAO CADASTRADA"))</f>
        <v/>
      </c>
      <c r="AL457" s="42"/>
    </row>
    <row r="458" spans="1:38" x14ac:dyDescent="0.25">
      <c r="A458" s="26" t="str">
        <f t="shared" si="51"/>
        <v>OK</v>
      </c>
      <c r="B458" s="29">
        <f t="shared" si="52"/>
        <v>2487914866</v>
      </c>
      <c r="C458" s="30">
        <v>42546</v>
      </c>
      <c r="D458" s="18">
        <f t="shared" si="55"/>
        <v>42522</v>
      </c>
      <c r="E458" s="19" t="str">
        <f>IF(ISERROR(VLOOKUP(C458,FERIADOS!$A:$B,1,FALSE)),IF(WEEKDAY(C458)=1,"Dom",IF(WEEKDAY(C458)=2,"Seg",IF(WEEKDAY(C458)=3,"Ter",IF(WEEKDAY(C458)=4,"Qua",IF(WEEKDAY(C458)=5,"Qui",IF(WEEKDAY(C458)=6,"Sex","Sab")))))),"Feriado")</f>
        <v>Sab</v>
      </c>
      <c r="F458" s="32"/>
      <c r="G458" s="33"/>
      <c r="H458" s="33"/>
      <c r="I458" s="33"/>
      <c r="J458" s="21" t="str">
        <f t="shared" si="53"/>
        <v/>
      </c>
      <c r="K458" s="21">
        <f t="shared" si="49"/>
        <v>0</v>
      </c>
      <c r="L458" s="21" t="str">
        <f t="shared" si="50"/>
        <v/>
      </c>
      <c r="M458" s="22" t="str">
        <f t="shared" si="54"/>
        <v/>
      </c>
      <c r="N458" s="48"/>
      <c r="O458" s="54" t="str">
        <f>IF(N458="","",IFERROR(VLOOKUP(N458,EMPRESAS!$A:$C,3,FALSE),"NAO CADASTRADA"))</f>
        <v/>
      </c>
      <c r="P458" s="50"/>
      <c r="Q458" s="54" t="str">
        <f>IF(P458="","",IFERROR(VLOOKUP(P458,ATIVIDADES!$A:$C,3,FALSE),"NAO CADASTRADA"))</f>
        <v/>
      </c>
      <c r="R458" s="42"/>
      <c r="S458" s="48"/>
      <c r="T458" s="54" t="str">
        <f>IF(S458="","",IFERROR(VLOOKUP(S458,EMPRESAS!$A:$C,3,FALSE),"NAO CADASTRADA"))</f>
        <v/>
      </c>
      <c r="U458" s="50"/>
      <c r="V458" s="54" t="str">
        <f>IF(U458="","",IFERROR(VLOOKUP(U458,ATIVIDADES!$A:$C,3,FALSE),"NAO CADASTRADA"))</f>
        <v/>
      </c>
      <c r="W458" s="42"/>
      <c r="X458" s="48"/>
      <c r="Y458" s="54" t="str">
        <f>IF(X458="","",IFERROR(VLOOKUP(X458,EMPRESAS!$A:$C,3,FALSE),"NAO CADASTRADA"))</f>
        <v/>
      </c>
      <c r="Z458" s="50"/>
      <c r="AA458" s="54" t="str">
        <f>IF(Z458="","",IFERROR(VLOOKUP(Z458,ATIVIDADES!$A:$C,3,FALSE),"NAO CADASTRADA"))</f>
        <v/>
      </c>
      <c r="AB458" s="42"/>
      <c r="AC458" s="48"/>
      <c r="AD458" s="54" t="str">
        <f>IF(AC458="","",IFERROR(VLOOKUP(AC458,EMPRESAS!$A:$C,3,FALSE),"NAO CADASTRADA"))</f>
        <v/>
      </c>
      <c r="AE458" s="50"/>
      <c r="AF458" s="54" t="str">
        <f>IF(AE458="","",IFERROR(VLOOKUP(AE458,ATIVIDADES!$A:$C,3,FALSE),"NAO CADASTRADA"))</f>
        <v/>
      </c>
      <c r="AG458" s="42"/>
      <c r="AH458" s="48"/>
      <c r="AI458" s="54" t="str">
        <f>IF(AH458="","",IFERROR(VLOOKUP(AH458,EMPRESAS!$A:$C,3,FALSE),"NAO CADASTRADA"))</f>
        <v/>
      </c>
      <c r="AJ458" s="50"/>
      <c r="AK458" s="54" t="str">
        <f>IF(AJ458="","",IFERROR(VLOOKUP(AJ458,ATIVIDADES!$A:$C,3,FALSE),"NAO CADASTRADA"))</f>
        <v/>
      </c>
      <c r="AL458" s="42"/>
    </row>
    <row r="459" spans="1:38" x14ac:dyDescent="0.25">
      <c r="A459" s="26" t="str">
        <f t="shared" si="51"/>
        <v>OK</v>
      </c>
      <c r="B459" s="29">
        <f t="shared" si="52"/>
        <v>2487914866</v>
      </c>
      <c r="C459" s="30">
        <v>42547</v>
      </c>
      <c r="D459" s="18">
        <f t="shared" si="55"/>
        <v>42522</v>
      </c>
      <c r="E459" s="19" t="str">
        <f>IF(ISERROR(VLOOKUP(C459,FERIADOS!$A:$B,1,FALSE)),IF(WEEKDAY(C459)=1,"Dom",IF(WEEKDAY(C459)=2,"Seg",IF(WEEKDAY(C459)=3,"Ter",IF(WEEKDAY(C459)=4,"Qua",IF(WEEKDAY(C459)=5,"Qui",IF(WEEKDAY(C459)=6,"Sex","Sab")))))),"Feriado")</f>
        <v>Dom</v>
      </c>
      <c r="F459" s="32"/>
      <c r="G459" s="33"/>
      <c r="H459" s="33"/>
      <c r="I459" s="33"/>
      <c r="J459" s="21" t="str">
        <f t="shared" si="53"/>
        <v/>
      </c>
      <c r="K459" s="21">
        <f t="shared" si="49"/>
        <v>0</v>
      </c>
      <c r="L459" s="21" t="str">
        <f t="shared" si="50"/>
        <v/>
      </c>
      <c r="M459" s="22" t="str">
        <f t="shared" si="54"/>
        <v/>
      </c>
      <c r="N459" s="48"/>
      <c r="O459" s="54" t="str">
        <f>IF(N459="","",IFERROR(VLOOKUP(N459,EMPRESAS!$A:$C,3,FALSE),"NAO CADASTRADA"))</f>
        <v/>
      </c>
      <c r="P459" s="50"/>
      <c r="Q459" s="54" t="str">
        <f>IF(P459="","",IFERROR(VLOOKUP(P459,ATIVIDADES!$A:$C,3,FALSE),"NAO CADASTRADA"))</f>
        <v/>
      </c>
      <c r="R459" s="42"/>
      <c r="S459" s="48"/>
      <c r="T459" s="54" t="str">
        <f>IF(S459="","",IFERROR(VLOOKUP(S459,EMPRESAS!$A:$C,3,FALSE),"NAO CADASTRADA"))</f>
        <v/>
      </c>
      <c r="U459" s="50"/>
      <c r="V459" s="54" t="str">
        <f>IF(U459="","",IFERROR(VLOOKUP(U459,ATIVIDADES!$A:$C,3,FALSE),"NAO CADASTRADA"))</f>
        <v/>
      </c>
      <c r="W459" s="42"/>
      <c r="X459" s="48"/>
      <c r="Y459" s="54" t="str">
        <f>IF(X459="","",IFERROR(VLOOKUP(X459,EMPRESAS!$A:$C,3,FALSE),"NAO CADASTRADA"))</f>
        <v/>
      </c>
      <c r="Z459" s="50"/>
      <c r="AA459" s="54" t="str">
        <f>IF(Z459="","",IFERROR(VLOOKUP(Z459,ATIVIDADES!$A:$C,3,FALSE),"NAO CADASTRADA"))</f>
        <v/>
      </c>
      <c r="AB459" s="42"/>
      <c r="AC459" s="48"/>
      <c r="AD459" s="54" t="str">
        <f>IF(AC459="","",IFERROR(VLOOKUP(AC459,EMPRESAS!$A:$C,3,FALSE),"NAO CADASTRADA"))</f>
        <v/>
      </c>
      <c r="AE459" s="50"/>
      <c r="AF459" s="54" t="str">
        <f>IF(AE459="","",IFERROR(VLOOKUP(AE459,ATIVIDADES!$A:$C,3,FALSE),"NAO CADASTRADA"))</f>
        <v/>
      </c>
      <c r="AG459" s="42"/>
      <c r="AH459" s="48"/>
      <c r="AI459" s="54" t="str">
        <f>IF(AH459="","",IFERROR(VLOOKUP(AH459,EMPRESAS!$A:$C,3,FALSE),"NAO CADASTRADA"))</f>
        <v/>
      </c>
      <c r="AJ459" s="50"/>
      <c r="AK459" s="54" t="str">
        <f>IF(AJ459="","",IFERROR(VLOOKUP(AJ459,ATIVIDADES!$A:$C,3,FALSE),"NAO CADASTRADA"))</f>
        <v/>
      </c>
      <c r="AL459" s="42"/>
    </row>
    <row r="460" spans="1:38" x14ac:dyDescent="0.25">
      <c r="A460" s="26" t="str">
        <f t="shared" si="51"/>
        <v>OK</v>
      </c>
      <c r="B460" s="29">
        <f t="shared" si="52"/>
        <v>2487914866</v>
      </c>
      <c r="C460" s="30">
        <v>42548</v>
      </c>
      <c r="D460" s="18">
        <f t="shared" si="55"/>
        <v>42522</v>
      </c>
      <c r="E460" s="19" t="str">
        <f>IF(ISERROR(VLOOKUP(C460,FERIADOS!$A:$B,1,FALSE)),IF(WEEKDAY(C460)=1,"Dom",IF(WEEKDAY(C460)=2,"Seg",IF(WEEKDAY(C460)=3,"Ter",IF(WEEKDAY(C460)=4,"Qua",IF(WEEKDAY(C460)=5,"Qui",IF(WEEKDAY(C460)=6,"Sex","Sab")))))),"Feriado")</f>
        <v>Seg</v>
      </c>
      <c r="F460" s="32"/>
      <c r="G460" s="33"/>
      <c r="H460" s="33"/>
      <c r="I460" s="33"/>
      <c r="J460" s="21" t="str">
        <f t="shared" si="53"/>
        <v/>
      </c>
      <c r="K460" s="21">
        <f t="shared" si="49"/>
        <v>0</v>
      </c>
      <c r="L460" s="21" t="str">
        <f t="shared" si="50"/>
        <v/>
      </c>
      <c r="M460" s="22" t="str">
        <f t="shared" si="54"/>
        <v/>
      </c>
      <c r="N460" s="48"/>
      <c r="O460" s="54" t="str">
        <f>IF(N460="","",IFERROR(VLOOKUP(N460,EMPRESAS!$A:$C,3,FALSE),"NAO CADASTRADA"))</f>
        <v/>
      </c>
      <c r="P460" s="50"/>
      <c r="Q460" s="54" t="str">
        <f>IF(P460="","",IFERROR(VLOOKUP(P460,ATIVIDADES!$A:$C,3,FALSE),"NAO CADASTRADA"))</f>
        <v/>
      </c>
      <c r="R460" s="42"/>
      <c r="S460" s="48"/>
      <c r="T460" s="54" t="str">
        <f>IF(S460="","",IFERROR(VLOOKUP(S460,EMPRESAS!$A:$C,3,FALSE),"NAO CADASTRADA"))</f>
        <v/>
      </c>
      <c r="U460" s="50"/>
      <c r="V460" s="54" t="str">
        <f>IF(U460="","",IFERROR(VLOOKUP(U460,ATIVIDADES!$A:$C,3,FALSE),"NAO CADASTRADA"))</f>
        <v/>
      </c>
      <c r="W460" s="42"/>
      <c r="X460" s="48"/>
      <c r="Y460" s="54" t="str">
        <f>IF(X460="","",IFERROR(VLOOKUP(X460,EMPRESAS!$A:$C,3,FALSE),"NAO CADASTRADA"))</f>
        <v/>
      </c>
      <c r="Z460" s="50"/>
      <c r="AA460" s="54" t="str">
        <f>IF(Z460="","",IFERROR(VLOOKUP(Z460,ATIVIDADES!$A:$C,3,FALSE),"NAO CADASTRADA"))</f>
        <v/>
      </c>
      <c r="AB460" s="42"/>
      <c r="AC460" s="48"/>
      <c r="AD460" s="54" t="str">
        <f>IF(AC460="","",IFERROR(VLOOKUP(AC460,EMPRESAS!$A:$C,3,FALSE),"NAO CADASTRADA"))</f>
        <v/>
      </c>
      <c r="AE460" s="50"/>
      <c r="AF460" s="54" t="str">
        <f>IF(AE460="","",IFERROR(VLOOKUP(AE460,ATIVIDADES!$A:$C,3,FALSE),"NAO CADASTRADA"))</f>
        <v/>
      </c>
      <c r="AG460" s="42"/>
      <c r="AH460" s="48"/>
      <c r="AI460" s="54" t="str">
        <f>IF(AH460="","",IFERROR(VLOOKUP(AH460,EMPRESAS!$A:$C,3,FALSE),"NAO CADASTRADA"))</f>
        <v/>
      </c>
      <c r="AJ460" s="50"/>
      <c r="AK460" s="54" t="str">
        <f>IF(AJ460="","",IFERROR(VLOOKUP(AJ460,ATIVIDADES!$A:$C,3,FALSE),"NAO CADASTRADA"))</f>
        <v/>
      </c>
      <c r="AL460" s="42"/>
    </row>
    <row r="461" spans="1:38" x14ac:dyDescent="0.25">
      <c r="A461" s="26" t="str">
        <f t="shared" si="51"/>
        <v>OK</v>
      </c>
      <c r="B461" s="29">
        <f t="shared" si="52"/>
        <v>2487914866</v>
      </c>
      <c r="C461" s="30">
        <v>42549</v>
      </c>
      <c r="D461" s="18">
        <f t="shared" si="55"/>
        <v>42522</v>
      </c>
      <c r="E461" s="19" t="str">
        <f>IF(ISERROR(VLOOKUP(C461,FERIADOS!$A:$B,1,FALSE)),IF(WEEKDAY(C461)=1,"Dom",IF(WEEKDAY(C461)=2,"Seg",IF(WEEKDAY(C461)=3,"Ter",IF(WEEKDAY(C461)=4,"Qua",IF(WEEKDAY(C461)=5,"Qui",IF(WEEKDAY(C461)=6,"Sex","Sab")))))),"Feriado")</f>
        <v>Ter</v>
      </c>
      <c r="F461" s="32"/>
      <c r="G461" s="33"/>
      <c r="H461" s="33"/>
      <c r="I461" s="33"/>
      <c r="J461" s="21" t="str">
        <f t="shared" si="53"/>
        <v/>
      </c>
      <c r="K461" s="21">
        <f t="shared" si="49"/>
        <v>0</v>
      </c>
      <c r="L461" s="21" t="str">
        <f t="shared" si="50"/>
        <v/>
      </c>
      <c r="M461" s="22" t="str">
        <f t="shared" si="54"/>
        <v/>
      </c>
      <c r="N461" s="48"/>
      <c r="O461" s="54" t="str">
        <f>IF(N461="","",IFERROR(VLOOKUP(N461,EMPRESAS!$A:$C,3,FALSE),"NAO CADASTRADA"))</f>
        <v/>
      </c>
      <c r="P461" s="50"/>
      <c r="Q461" s="54" t="str">
        <f>IF(P461="","",IFERROR(VLOOKUP(P461,ATIVIDADES!$A:$C,3,FALSE),"NAO CADASTRADA"))</f>
        <v/>
      </c>
      <c r="R461" s="42"/>
      <c r="S461" s="48"/>
      <c r="T461" s="54" t="str">
        <f>IF(S461="","",IFERROR(VLOOKUP(S461,EMPRESAS!$A:$C,3,FALSE),"NAO CADASTRADA"))</f>
        <v/>
      </c>
      <c r="U461" s="50"/>
      <c r="V461" s="54" t="str">
        <f>IF(U461="","",IFERROR(VLOOKUP(U461,ATIVIDADES!$A:$C,3,FALSE),"NAO CADASTRADA"))</f>
        <v/>
      </c>
      <c r="W461" s="42"/>
      <c r="X461" s="48"/>
      <c r="Y461" s="54" t="str">
        <f>IF(X461="","",IFERROR(VLOOKUP(X461,EMPRESAS!$A:$C,3,FALSE),"NAO CADASTRADA"))</f>
        <v/>
      </c>
      <c r="Z461" s="50"/>
      <c r="AA461" s="54" t="str">
        <f>IF(Z461="","",IFERROR(VLOOKUP(Z461,ATIVIDADES!$A:$C,3,FALSE),"NAO CADASTRADA"))</f>
        <v/>
      </c>
      <c r="AB461" s="42"/>
      <c r="AC461" s="48"/>
      <c r="AD461" s="54" t="str">
        <f>IF(AC461="","",IFERROR(VLOOKUP(AC461,EMPRESAS!$A:$C,3,FALSE),"NAO CADASTRADA"))</f>
        <v/>
      </c>
      <c r="AE461" s="50"/>
      <c r="AF461" s="54" t="str">
        <f>IF(AE461="","",IFERROR(VLOOKUP(AE461,ATIVIDADES!$A:$C,3,FALSE),"NAO CADASTRADA"))</f>
        <v/>
      </c>
      <c r="AG461" s="42"/>
      <c r="AH461" s="48"/>
      <c r="AI461" s="54" t="str">
        <f>IF(AH461="","",IFERROR(VLOOKUP(AH461,EMPRESAS!$A:$C,3,FALSE),"NAO CADASTRADA"))</f>
        <v/>
      </c>
      <c r="AJ461" s="50"/>
      <c r="AK461" s="54" t="str">
        <f>IF(AJ461="","",IFERROR(VLOOKUP(AJ461,ATIVIDADES!$A:$C,3,FALSE),"NAO CADASTRADA"))</f>
        <v/>
      </c>
      <c r="AL461" s="42"/>
    </row>
    <row r="462" spans="1:38" x14ac:dyDescent="0.25">
      <c r="A462" s="26" t="str">
        <f t="shared" si="51"/>
        <v>OK</v>
      </c>
      <c r="B462" s="29">
        <f t="shared" si="52"/>
        <v>2487914866</v>
      </c>
      <c r="C462" s="30">
        <v>42550</v>
      </c>
      <c r="D462" s="18">
        <f t="shared" si="55"/>
        <v>42522</v>
      </c>
      <c r="E462" s="19" t="str">
        <f>IF(ISERROR(VLOOKUP(C462,FERIADOS!$A:$B,1,FALSE)),IF(WEEKDAY(C462)=1,"Dom",IF(WEEKDAY(C462)=2,"Seg",IF(WEEKDAY(C462)=3,"Ter",IF(WEEKDAY(C462)=4,"Qua",IF(WEEKDAY(C462)=5,"Qui",IF(WEEKDAY(C462)=6,"Sex","Sab")))))),"Feriado")</f>
        <v>Qua</v>
      </c>
      <c r="F462" s="32"/>
      <c r="G462" s="33"/>
      <c r="H462" s="33"/>
      <c r="I462" s="33"/>
      <c r="J462" s="21" t="str">
        <f t="shared" si="53"/>
        <v/>
      </c>
      <c r="K462" s="21">
        <f t="shared" si="49"/>
        <v>0</v>
      </c>
      <c r="L462" s="21" t="str">
        <f t="shared" si="50"/>
        <v/>
      </c>
      <c r="M462" s="22" t="str">
        <f t="shared" si="54"/>
        <v/>
      </c>
      <c r="N462" s="48"/>
      <c r="O462" s="54" t="str">
        <f>IF(N462="","",IFERROR(VLOOKUP(N462,EMPRESAS!$A:$C,3,FALSE),"NAO CADASTRADA"))</f>
        <v/>
      </c>
      <c r="P462" s="50"/>
      <c r="Q462" s="54" t="str">
        <f>IF(P462="","",IFERROR(VLOOKUP(P462,ATIVIDADES!$A:$C,3,FALSE),"NAO CADASTRADA"))</f>
        <v/>
      </c>
      <c r="R462" s="42"/>
      <c r="S462" s="48"/>
      <c r="T462" s="54" t="str">
        <f>IF(S462="","",IFERROR(VLOOKUP(S462,EMPRESAS!$A:$C,3,FALSE),"NAO CADASTRADA"))</f>
        <v/>
      </c>
      <c r="U462" s="50"/>
      <c r="V462" s="54" t="str">
        <f>IF(U462="","",IFERROR(VLOOKUP(U462,ATIVIDADES!$A:$C,3,FALSE),"NAO CADASTRADA"))</f>
        <v/>
      </c>
      <c r="W462" s="42"/>
      <c r="X462" s="48"/>
      <c r="Y462" s="54" t="str">
        <f>IF(X462="","",IFERROR(VLOOKUP(X462,EMPRESAS!$A:$C,3,FALSE),"NAO CADASTRADA"))</f>
        <v/>
      </c>
      <c r="Z462" s="50"/>
      <c r="AA462" s="54" t="str">
        <f>IF(Z462="","",IFERROR(VLOOKUP(Z462,ATIVIDADES!$A:$C,3,FALSE),"NAO CADASTRADA"))</f>
        <v/>
      </c>
      <c r="AB462" s="42"/>
      <c r="AC462" s="48"/>
      <c r="AD462" s="54" t="str">
        <f>IF(AC462="","",IFERROR(VLOOKUP(AC462,EMPRESAS!$A:$C,3,FALSE),"NAO CADASTRADA"))</f>
        <v/>
      </c>
      <c r="AE462" s="50"/>
      <c r="AF462" s="54" t="str">
        <f>IF(AE462="","",IFERROR(VLOOKUP(AE462,ATIVIDADES!$A:$C,3,FALSE),"NAO CADASTRADA"))</f>
        <v/>
      </c>
      <c r="AG462" s="42"/>
      <c r="AH462" s="48"/>
      <c r="AI462" s="54" t="str">
        <f>IF(AH462="","",IFERROR(VLOOKUP(AH462,EMPRESAS!$A:$C,3,FALSE),"NAO CADASTRADA"))</f>
        <v/>
      </c>
      <c r="AJ462" s="50"/>
      <c r="AK462" s="54" t="str">
        <f>IF(AJ462="","",IFERROR(VLOOKUP(AJ462,ATIVIDADES!$A:$C,3,FALSE),"NAO CADASTRADA"))</f>
        <v/>
      </c>
      <c r="AL462" s="42"/>
    </row>
    <row r="463" spans="1:38" x14ac:dyDescent="0.25">
      <c r="A463" s="26" t="str">
        <f t="shared" si="51"/>
        <v>OK</v>
      </c>
      <c r="B463" s="29">
        <f t="shared" si="52"/>
        <v>2487914866</v>
      </c>
      <c r="C463" s="30">
        <v>42551</v>
      </c>
      <c r="D463" s="18">
        <f t="shared" si="55"/>
        <v>42522</v>
      </c>
      <c r="E463" s="19" t="str">
        <f>IF(ISERROR(VLOOKUP(C463,FERIADOS!$A:$B,1,FALSE)),IF(WEEKDAY(C463)=1,"Dom",IF(WEEKDAY(C463)=2,"Seg",IF(WEEKDAY(C463)=3,"Ter",IF(WEEKDAY(C463)=4,"Qua",IF(WEEKDAY(C463)=5,"Qui",IF(WEEKDAY(C463)=6,"Sex","Sab")))))),"Feriado")</f>
        <v>Qui</v>
      </c>
      <c r="F463" s="32"/>
      <c r="G463" s="33"/>
      <c r="H463" s="33"/>
      <c r="I463" s="33"/>
      <c r="J463" s="21" t="str">
        <f t="shared" si="53"/>
        <v/>
      </c>
      <c r="K463" s="21">
        <f t="shared" si="49"/>
        <v>0</v>
      </c>
      <c r="L463" s="21" t="str">
        <f t="shared" si="50"/>
        <v/>
      </c>
      <c r="M463" s="22" t="str">
        <f t="shared" si="54"/>
        <v/>
      </c>
      <c r="N463" s="48"/>
      <c r="O463" s="54" t="str">
        <f>IF(N463="","",IFERROR(VLOOKUP(N463,EMPRESAS!$A:$C,3,FALSE),"NAO CADASTRADA"))</f>
        <v/>
      </c>
      <c r="P463" s="50"/>
      <c r="Q463" s="54" t="str">
        <f>IF(P463="","",IFERROR(VLOOKUP(P463,ATIVIDADES!$A:$C,3,FALSE),"NAO CADASTRADA"))</f>
        <v/>
      </c>
      <c r="R463" s="42"/>
      <c r="S463" s="48"/>
      <c r="T463" s="54" t="str">
        <f>IF(S463="","",IFERROR(VLOOKUP(S463,EMPRESAS!$A:$C,3,FALSE),"NAO CADASTRADA"))</f>
        <v/>
      </c>
      <c r="U463" s="50"/>
      <c r="V463" s="54" t="str">
        <f>IF(U463="","",IFERROR(VLOOKUP(U463,ATIVIDADES!$A:$C,3,FALSE),"NAO CADASTRADA"))</f>
        <v/>
      </c>
      <c r="W463" s="42"/>
      <c r="X463" s="48"/>
      <c r="Y463" s="54" t="str">
        <f>IF(X463="","",IFERROR(VLOOKUP(X463,EMPRESAS!$A:$C,3,FALSE),"NAO CADASTRADA"))</f>
        <v/>
      </c>
      <c r="Z463" s="50"/>
      <c r="AA463" s="54" t="str">
        <f>IF(Z463="","",IFERROR(VLOOKUP(Z463,ATIVIDADES!$A:$C,3,FALSE),"NAO CADASTRADA"))</f>
        <v/>
      </c>
      <c r="AB463" s="42"/>
      <c r="AC463" s="48"/>
      <c r="AD463" s="54" t="str">
        <f>IF(AC463="","",IFERROR(VLOOKUP(AC463,EMPRESAS!$A:$C,3,FALSE),"NAO CADASTRADA"))</f>
        <v/>
      </c>
      <c r="AE463" s="50"/>
      <c r="AF463" s="54" t="str">
        <f>IF(AE463="","",IFERROR(VLOOKUP(AE463,ATIVIDADES!$A:$C,3,FALSE),"NAO CADASTRADA"))</f>
        <v/>
      </c>
      <c r="AG463" s="42"/>
      <c r="AH463" s="48"/>
      <c r="AI463" s="54" t="str">
        <f>IF(AH463="","",IFERROR(VLOOKUP(AH463,EMPRESAS!$A:$C,3,FALSE),"NAO CADASTRADA"))</f>
        <v/>
      </c>
      <c r="AJ463" s="50"/>
      <c r="AK463" s="54" t="str">
        <f>IF(AJ463="","",IFERROR(VLOOKUP(AJ463,ATIVIDADES!$A:$C,3,FALSE),"NAO CADASTRADA"))</f>
        <v/>
      </c>
      <c r="AL463" s="42"/>
    </row>
    <row r="464" spans="1:38" x14ac:dyDescent="0.25">
      <c r="A464" s="26" t="str">
        <f t="shared" si="51"/>
        <v>OK</v>
      </c>
      <c r="B464" s="29">
        <f t="shared" si="52"/>
        <v>2487914866</v>
      </c>
      <c r="C464" s="30">
        <v>42552</v>
      </c>
      <c r="D464" s="18">
        <f t="shared" si="55"/>
        <v>42552</v>
      </c>
      <c r="E464" s="19" t="str">
        <f>IF(ISERROR(VLOOKUP(C464,FERIADOS!$A:$B,1,FALSE)),IF(WEEKDAY(C464)=1,"Dom",IF(WEEKDAY(C464)=2,"Seg",IF(WEEKDAY(C464)=3,"Ter",IF(WEEKDAY(C464)=4,"Qua",IF(WEEKDAY(C464)=5,"Qui",IF(WEEKDAY(C464)=6,"Sex","Sab")))))),"Feriado")</f>
        <v>Sex</v>
      </c>
      <c r="F464" s="32"/>
      <c r="G464" s="33"/>
      <c r="H464" s="33"/>
      <c r="I464" s="33"/>
      <c r="J464" s="21" t="str">
        <f t="shared" si="53"/>
        <v/>
      </c>
      <c r="K464" s="21">
        <f t="shared" si="49"/>
        <v>0</v>
      </c>
      <c r="L464" s="21" t="str">
        <f t="shared" si="50"/>
        <v/>
      </c>
      <c r="M464" s="22" t="str">
        <f t="shared" si="54"/>
        <v/>
      </c>
      <c r="N464" s="48"/>
      <c r="O464" s="54" t="str">
        <f>IF(N464="","",IFERROR(VLOOKUP(N464,EMPRESAS!$A:$C,3,FALSE),"NAO CADASTRADA"))</f>
        <v/>
      </c>
      <c r="P464" s="50"/>
      <c r="Q464" s="54" t="str">
        <f>IF(P464="","",IFERROR(VLOOKUP(P464,ATIVIDADES!$A:$C,3,FALSE),"NAO CADASTRADA"))</f>
        <v/>
      </c>
      <c r="R464" s="42"/>
      <c r="S464" s="48"/>
      <c r="T464" s="54" t="str">
        <f>IF(S464="","",IFERROR(VLOOKUP(S464,EMPRESAS!$A:$C,3,FALSE),"NAO CADASTRADA"))</f>
        <v/>
      </c>
      <c r="U464" s="50"/>
      <c r="V464" s="54" t="str">
        <f>IF(U464="","",IFERROR(VLOOKUP(U464,ATIVIDADES!$A:$C,3,FALSE),"NAO CADASTRADA"))</f>
        <v/>
      </c>
      <c r="W464" s="42"/>
      <c r="X464" s="48"/>
      <c r="Y464" s="54" t="str">
        <f>IF(X464="","",IFERROR(VLOOKUP(X464,EMPRESAS!$A:$C,3,FALSE),"NAO CADASTRADA"))</f>
        <v/>
      </c>
      <c r="Z464" s="50"/>
      <c r="AA464" s="54" t="str">
        <f>IF(Z464="","",IFERROR(VLOOKUP(Z464,ATIVIDADES!$A:$C,3,FALSE),"NAO CADASTRADA"))</f>
        <v/>
      </c>
      <c r="AB464" s="42"/>
      <c r="AC464" s="48"/>
      <c r="AD464" s="54" t="str">
        <f>IF(AC464="","",IFERROR(VLOOKUP(AC464,EMPRESAS!$A:$C,3,FALSE),"NAO CADASTRADA"))</f>
        <v/>
      </c>
      <c r="AE464" s="50"/>
      <c r="AF464" s="54" t="str">
        <f>IF(AE464="","",IFERROR(VLOOKUP(AE464,ATIVIDADES!$A:$C,3,FALSE),"NAO CADASTRADA"))</f>
        <v/>
      </c>
      <c r="AG464" s="42"/>
      <c r="AH464" s="48"/>
      <c r="AI464" s="54" t="str">
        <f>IF(AH464="","",IFERROR(VLOOKUP(AH464,EMPRESAS!$A:$C,3,FALSE),"NAO CADASTRADA"))</f>
        <v/>
      </c>
      <c r="AJ464" s="50"/>
      <c r="AK464" s="54" t="str">
        <f>IF(AJ464="","",IFERROR(VLOOKUP(AJ464,ATIVIDADES!$A:$C,3,FALSE),"NAO CADASTRADA"))</f>
        <v/>
      </c>
      <c r="AL464" s="42"/>
    </row>
    <row r="465" spans="1:38" x14ac:dyDescent="0.25">
      <c r="A465" s="26" t="str">
        <f t="shared" si="51"/>
        <v>OK</v>
      </c>
      <c r="B465" s="29">
        <f t="shared" si="52"/>
        <v>2487914866</v>
      </c>
      <c r="C465" s="30">
        <v>42553</v>
      </c>
      <c r="D465" s="18">
        <f t="shared" si="55"/>
        <v>42552</v>
      </c>
      <c r="E465" s="19" t="str">
        <f>IF(ISERROR(VLOOKUP(C465,FERIADOS!$A:$B,1,FALSE)),IF(WEEKDAY(C465)=1,"Dom",IF(WEEKDAY(C465)=2,"Seg",IF(WEEKDAY(C465)=3,"Ter",IF(WEEKDAY(C465)=4,"Qua",IF(WEEKDAY(C465)=5,"Qui",IF(WEEKDAY(C465)=6,"Sex","Sab")))))),"Feriado")</f>
        <v>Sab</v>
      </c>
      <c r="F465" s="32"/>
      <c r="G465" s="33"/>
      <c r="H465" s="33"/>
      <c r="I465" s="33"/>
      <c r="J465" s="21" t="str">
        <f t="shared" si="53"/>
        <v/>
      </c>
      <c r="K465" s="21">
        <f t="shared" si="49"/>
        <v>0</v>
      </c>
      <c r="L465" s="21" t="str">
        <f t="shared" si="50"/>
        <v/>
      </c>
      <c r="M465" s="22" t="str">
        <f t="shared" si="54"/>
        <v/>
      </c>
      <c r="N465" s="48"/>
      <c r="O465" s="54" t="str">
        <f>IF(N465="","",IFERROR(VLOOKUP(N465,EMPRESAS!$A:$C,3,FALSE),"NAO CADASTRADA"))</f>
        <v/>
      </c>
      <c r="P465" s="50"/>
      <c r="Q465" s="54" t="str">
        <f>IF(P465="","",IFERROR(VLOOKUP(P465,ATIVIDADES!$A:$C,3,FALSE),"NAO CADASTRADA"))</f>
        <v/>
      </c>
      <c r="R465" s="42"/>
      <c r="S465" s="48"/>
      <c r="T465" s="54" t="str">
        <f>IF(S465="","",IFERROR(VLOOKUP(S465,EMPRESAS!$A:$C,3,FALSE),"NAO CADASTRADA"))</f>
        <v/>
      </c>
      <c r="U465" s="50"/>
      <c r="V465" s="54" t="str">
        <f>IF(U465="","",IFERROR(VLOOKUP(U465,ATIVIDADES!$A:$C,3,FALSE),"NAO CADASTRADA"))</f>
        <v/>
      </c>
      <c r="W465" s="42"/>
      <c r="X465" s="48"/>
      <c r="Y465" s="54" t="str">
        <f>IF(X465="","",IFERROR(VLOOKUP(X465,EMPRESAS!$A:$C,3,FALSE),"NAO CADASTRADA"))</f>
        <v/>
      </c>
      <c r="Z465" s="50"/>
      <c r="AA465" s="54" t="str">
        <f>IF(Z465="","",IFERROR(VLOOKUP(Z465,ATIVIDADES!$A:$C,3,FALSE),"NAO CADASTRADA"))</f>
        <v/>
      </c>
      <c r="AB465" s="42"/>
      <c r="AC465" s="48"/>
      <c r="AD465" s="54" t="str">
        <f>IF(AC465="","",IFERROR(VLOOKUP(AC465,EMPRESAS!$A:$C,3,FALSE),"NAO CADASTRADA"))</f>
        <v/>
      </c>
      <c r="AE465" s="50"/>
      <c r="AF465" s="54" t="str">
        <f>IF(AE465="","",IFERROR(VLOOKUP(AE465,ATIVIDADES!$A:$C,3,FALSE),"NAO CADASTRADA"))</f>
        <v/>
      </c>
      <c r="AG465" s="42"/>
      <c r="AH465" s="48"/>
      <c r="AI465" s="54" t="str">
        <f>IF(AH465="","",IFERROR(VLOOKUP(AH465,EMPRESAS!$A:$C,3,FALSE),"NAO CADASTRADA"))</f>
        <v/>
      </c>
      <c r="AJ465" s="50"/>
      <c r="AK465" s="54" t="str">
        <f>IF(AJ465="","",IFERROR(VLOOKUP(AJ465,ATIVIDADES!$A:$C,3,FALSE),"NAO CADASTRADA"))</f>
        <v/>
      </c>
      <c r="AL465" s="42"/>
    </row>
    <row r="466" spans="1:38" x14ac:dyDescent="0.25">
      <c r="A466" s="26" t="str">
        <f t="shared" si="51"/>
        <v>OK</v>
      </c>
      <c r="B466" s="29">
        <f t="shared" si="52"/>
        <v>2487914866</v>
      </c>
      <c r="C466" s="30">
        <v>42554</v>
      </c>
      <c r="D466" s="18">
        <f t="shared" si="55"/>
        <v>42552</v>
      </c>
      <c r="E466" s="19" t="str">
        <f>IF(ISERROR(VLOOKUP(C466,FERIADOS!$A:$B,1,FALSE)),IF(WEEKDAY(C466)=1,"Dom",IF(WEEKDAY(C466)=2,"Seg",IF(WEEKDAY(C466)=3,"Ter",IF(WEEKDAY(C466)=4,"Qua",IF(WEEKDAY(C466)=5,"Qui",IF(WEEKDAY(C466)=6,"Sex","Sab")))))),"Feriado")</f>
        <v>Dom</v>
      </c>
      <c r="F466" s="32"/>
      <c r="G466" s="33"/>
      <c r="H466" s="33"/>
      <c r="I466" s="33"/>
      <c r="J466" s="21" t="str">
        <f t="shared" si="53"/>
        <v/>
      </c>
      <c r="K466" s="21">
        <f t="shared" si="49"/>
        <v>0</v>
      </c>
      <c r="L466" s="21" t="str">
        <f t="shared" si="50"/>
        <v/>
      </c>
      <c r="M466" s="22" t="str">
        <f t="shared" si="54"/>
        <v/>
      </c>
      <c r="N466" s="48"/>
      <c r="O466" s="54" t="str">
        <f>IF(N466="","",IFERROR(VLOOKUP(N466,EMPRESAS!$A:$C,3,FALSE),"NAO CADASTRADA"))</f>
        <v/>
      </c>
      <c r="P466" s="50"/>
      <c r="Q466" s="54" t="str">
        <f>IF(P466="","",IFERROR(VLOOKUP(P466,ATIVIDADES!$A:$C,3,FALSE),"NAO CADASTRADA"))</f>
        <v/>
      </c>
      <c r="R466" s="42"/>
      <c r="S466" s="48"/>
      <c r="T466" s="54" t="str">
        <f>IF(S466="","",IFERROR(VLOOKUP(S466,EMPRESAS!$A:$C,3,FALSE),"NAO CADASTRADA"))</f>
        <v/>
      </c>
      <c r="U466" s="50"/>
      <c r="V466" s="54" t="str">
        <f>IF(U466="","",IFERROR(VLOOKUP(U466,ATIVIDADES!$A:$C,3,FALSE),"NAO CADASTRADA"))</f>
        <v/>
      </c>
      <c r="W466" s="42"/>
      <c r="X466" s="48"/>
      <c r="Y466" s="54" t="str">
        <f>IF(X466="","",IFERROR(VLOOKUP(X466,EMPRESAS!$A:$C,3,FALSE),"NAO CADASTRADA"))</f>
        <v/>
      </c>
      <c r="Z466" s="50"/>
      <c r="AA466" s="54" t="str">
        <f>IF(Z466="","",IFERROR(VLOOKUP(Z466,ATIVIDADES!$A:$C,3,FALSE),"NAO CADASTRADA"))</f>
        <v/>
      </c>
      <c r="AB466" s="42"/>
      <c r="AC466" s="48"/>
      <c r="AD466" s="54" t="str">
        <f>IF(AC466="","",IFERROR(VLOOKUP(AC466,EMPRESAS!$A:$C,3,FALSE),"NAO CADASTRADA"))</f>
        <v/>
      </c>
      <c r="AE466" s="50"/>
      <c r="AF466" s="54" t="str">
        <f>IF(AE466="","",IFERROR(VLOOKUP(AE466,ATIVIDADES!$A:$C,3,FALSE),"NAO CADASTRADA"))</f>
        <v/>
      </c>
      <c r="AG466" s="42"/>
      <c r="AH466" s="48"/>
      <c r="AI466" s="54" t="str">
        <f>IF(AH466="","",IFERROR(VLOOKUP(AH466,EMPRESAS!$A:$C,3,FALSE),"NAO CADASTRADA"))</f>
        <v/>
      </c>
      <c r="AJ466" s="50"/>
      <c r="AK466" s="54" t="str">
        <f>IF(AJ466="","",IFERROR(VLOOKUP(AJ466,ATIVIDADES!$A:$C,3,FALSE),"NAO CADASTRADA"))</f>
        <v/>
      </c>
      <c r="AL466" s="42"/>
    </row>
    <row r="467" spans="1:38" x14ac:dyDescent="0.25">
      <c r="A467" s="26" t="str">
        <f t="shared" si="51"/>
        <v>OK</v>
      </c>
      <c r="B467" s="29">
        <f t="shared" si="52"/>
        <v>2487914866</v>
      </c>
      <c r="C467" s="30">
        <v>42555</v>
      </c>
      <c r="D467" s="18">
        <f t="shared" si="55"/>
        <v>42552</v>
      </c>
      <c r="E467" s="19" t="str">
        <f>IF(ISERROR(VLOOKUP(C467,FERIADOS!$A:$B,1,FALSE)),IF(WEEKDAY(C467)=1,"Dom",IF(WEEKDAY(C467)=2,"Seg",IF(WEEKDAY(C467)=3,"Ter",IF(WEEKDAY(C467)=4,"Qua",IF(WEEKDAY(C467)=5,"Qui",IF(WEEKDAY(C467)=6,"Sex","Sab")))))),"Feriado")</f>
        <v>Seg</v>
      </c>
      <c r="F467" s="32"/>
      <c r="G467" s="33"/>
      <c r="H467" s="33"/>
      <c r="I467" s="33"/>
      <c r="J467" s="21" t="str">
        <f t="shared" si="53"/>
        <v/>
      </c>
      <c r="K467" s="21">
        <f t="shared" si="49"/>
        <v>0</v>
      </c>
      <c r="L467" s="21" t="str">
        <f t="shared" si="50"/>
        <v/>
      </c>
      <c r="M467" s="22" t="str">
        <f t="shared" si="54"/>
        <v/>
      </c>
      <c r="N467" s="48"/>
      <c r="O467" s="54" t="str">
        <f>IF(N467="","",IFERROR(VLOOKUP(N467,EMPRESAS!$A:$C,3,FALSE),"NAO CADASTRADA"))</f>
        <v/>
      </c>
      <c r="P467" s="50"/>
      <c r="Q467" s="54" t="str">
        <f>IF(P467="","",IFERROR(VLOOKUP(P467,ATIVIDADES!$A:$C,3,FALSE),"NAO CADASTRADA"))</f>
        <v/>
      </c>
      <c r="R467" s="42"/>
      <c r="S467" s="48"/>
      <c r="T467" s="54" t="str">
        <f>IF(S467="","",IFERROR(VLOOKUP(S467,EMPRESAS!$A:$C,3,FALSE),"NAO CADASTRADA"))</f>
        <v/>
      </c>
      <c r="U467" s="50"/>
      <c r="V467" s="54" t="str">
        <f>IF(U467="","",IFERROR(VLOOKUP(U467,ATIVIDADES!$A:$C,3,FALSE),"NAO CADASTRADA"))</f>
        <v/>
      </c>
      <c r="W467" s="42"/>
      <c r="X467" s="48"/>
      <c r="Y467" s="54" t="str">
        <f>IF(X467="","",IFERROR(VLOOKUP(X467,EMPRESAS!$A:$C,3,FALSE),"NAO CADASTRADA"))</f>
        <v/>
      </c>
      <c r="Z467" s="50"/>
      <c r="AA467" s="54" t="str">
        <f>IF(Z467="","",IFERROR(VLOOKUP(Z467,ATIVIDADES!$A:$C,3,FALSE),"NAO CADASTRADA"))</f>
        <v/>
      </c>
      <c r="AB467" s="42"/>
      <c r="AC467" s="48"/>
      <c r="AD467" s="54" t="str">
        <f>IF(AC467="","",IFERROR(VLOOKUP(AC467,EMPRESAS!$A:$C,3,FALSE),"NAO CADASTRADA"))</f>
        <v/>
      </c>
      <c r="AE467" s="50"/>
      <c r="AF467" s="54" t="str">
        <f>IF(AE467="","",IFERROR(VLOOKUP(AE467,ATIVIDADES!$A:$C,3,FALSE),"NAO CADASTRADA"))</f>
        <v/>
      </c>
      <c r="AG467" s="42"/>
      <c r="AH467" s="48"/>
      <c r="AI467" s="54" t="str">
        <f>IF(AH467="","",IFERROR(VLOOKUP(AH467,EMPRESAS!$A:$C,3,FALSE),"NAO CADASTRADA"))</f>
        <v/>
      </c>
      <c r="AJ467" s="50"/>
      <c r="AK467" s="54" t="str">
        <f>IF(AJ467="","",IFERROR(VLOOKUP(AJ467,ATIVIDADES!$A:$C,3,FALSE),"NAO CADASTRADA"))</f>
        <v/>
      </c>
      <c r="AL467" s="42"/>
    </row>
    <row r="468" spans="1:38" x14ac:dyDescent="0.25">
      <c r="A468" s="26" t="str">
        <f t="shared" si="51"/>
        <v>OK</v>
      </c>
      <c r="B468" s="29">
        <f t="shared" si="52"/>
        <v>2487914866</v>
      </c>
      <c r="C468" s="30">
        <v>42556</v>
      </c>
      <c r="D468" s="18">
        <f t="shared" si="55"/>
        <v>42552</v>
      </c>
      <c r="E468" s="19" t="str">
        <f>IF(ISERROR(VLOOKUP(C468,FERIADOS!$A:$B,1,FALSE)),IF(WEEKDAY(C468)=1,"Dom",IF(WEEKDAY(C468)=2,"Seg",IF(WEEKDAY(C468)=3,"Ter",IF(WEEKDAY(C468)=4,"Qua",IF(WEEKDAY(C468)=5,"Qui",IF(WEEKDAY(C468)=6,"Sex","Sab")))))),"Feriado")</f>
        <v>Ter</v>
      </c>
      <c r="F468" s="32"/>
      <c r="G468" s="33"/>
      <c r="H468" s="33"/>
      <c r="I468" s="33"/>
      <c r="J468" s="21" t="str">
        <f t="shared" si="53"/>
        <v/>
      </c>
      <c r="K468" s="21">
        <f t="shared" si="49"/>
        <v>0</v>
      </c>
      <c r="L468" s="21" t="str">
        <f t="shared" si="50"/>
        <v/>
      </c>
      <c r="M468" s="22" t="str">
        <f t="shared" si="54"/>
        <v/>
      </c>
      <c r="N468" s="48"/>
      <c r="O468" s="54" t="str">
        <f>IF(N468="","",IFERROR(VLOOKUP(N468,EMPRESAS!$A:$C,3,FALSE),"NAO CADASTRADA"))</f>
        <v/>
      </c>
      <c r="P468" s="50"/>
      <c r="Q468" s="54" t="str">
        <f>IF(P468="","",IFERROR(VLOOKUP(P468,ATIVIDADES!$A:$C,3,FALSE),"NAO CADASTRADA"))</f>
        <v/>
      </c>
      <c r="R468" s="42"/>
      <c r="S468" s="48"/>
      <c r="T468" s="54" t="str">
        <f>IF(S468="","",IFERROR(VLOOKUP(S468,EMPRESAS!$A:$C,3,FALSE),"NAO CADASTRADA"))</f>
        <v/>
      </c>
      <c r="U468" s="50"/>
      <c r="V468" s="54" t="str">
        <f>IF(U468="","",IFERROR(VLOOKUP(U468,ATIVIDADES!$A:$C,3,FALSE),"NAO CADASTRADA"))</f>
        <v/>
      </c>
      <c r="W468" s="42"/>
      <c r="X468" s="48"/>
      <c r="Y468" s="54" t="str">
        <f>IF(X468="","",IFERROR(VLOOKUP(X468,EMPRESAS!$A:$C,3,FALSE),"NAO CADASTRADA"))</f>
        <v/>
      </c>
      <c r="Z468" s="50"/>
      <c r="AA468" s="54" t="str">
        <f>IF(Z468="","",IFERROR(VLOOKUP(Z468,ATIVIDADES!$A:$C,3,FALSE),"NAO CADASTRADA"))</f>
        <v/>
      </c>
      <c r="AB468" s="42"/>
      <c r="AC468" s="48"/>
      <c r="AD468" s="54" t="str">
        <f>IF(AC468="","",IFERROR(VLOOKUP(AC468,EMPRESAS!$A:$C,3,FALSE),"NAO CADASTRADA"))</f>
        <v/>
      </c>
      <c r="AE468" s="50"/>
      <c r="AF468" s="54" t="str">
        <f>IF(AE468="","",IFERROR(VLOOKUP(AE468,ATIVIDADES!$A:$C,3,FALSE),"NAO CADASTRADA"))</f>
        <v/>
      </c>
      <c r="AG468" s="42"/>
      <c r="AH468" s="48"/>
      <c r="AI468" s="54" t="str">
        <f>IF(AH468="","",IFERROR(VLOOKUP(AH468,EMPRESAS!$A:$C,3,FALSE),"NAO CADASTRADA"))</f>
        <v/>
      </c>
      <c r="AJ468" s="50"/>
      <c r="AK468" s="54" t="str">
        <f>IF(AJ468="","",IFERROR(VLOOKUP(AJ468,ATIVIDADES!$A:$C,3,FALSE),"NAO CADASTRADA"))</f>
        <v/>
      </c>
      <c r="AL468" s="42"/>
    </row>
    <row r="469" spans="1:38" x14ac:dyDescent="0.25">
      <c r="A469" s="26" t="str">
        <f t="shared" si="51"/>
        <v>OK</v>
      </c>
      <c r="B469" s="29">
        <f t="shared" si="52"/>
        <v>2487914866</v>
      </c>
      <c r="C469" s="30">
        <v>42557</v>
      </c>
      <c r="D469" s="18">
        <f t="shared" si="55"/>
        <v>42552</v>
      </c>
      <c r="E469" s="19" t="str">
        <f>IF(ISERROR(VLOOKUP(C469,FERIADOS!$A:$B,1,FALSE)),IF(WEEKDAY(C469)=1,"Dom",IF(WEEKDAY(C469)=2,"Seg",IF(WEEKDAY(C469)=3,"Ter",IF(WEEKDAY(C469)=4,"Qua",IF(WEEKDAY(C469)=5,"Qui",IF(WEEKDAY(C469)=6,"Sex","Sab")))))),"Feriado")</f>
        <v>Qua</v>
      </c>
      <c r="F469" s="32"/>
      <c r="G469" s="33"/>
      <c r="H469" s="33"/>
      <c r="I469" s="33"/>
      <c r="J469" s="21" t="str">
        <f t="shared" si="53"/>
        <v/>
      </c>
      <c r="K469" s="21">
        <f t="shared" si="49"/>
        <v>0</v>
      </c>
      <c r="L469" s="21" t="str">
        <f t="shared" si="50"/>
        <v/>
      </c>
      <c r="M469" s="22" t="str">
        <f t="shared" si="54"/>
        <v/>
      </c>
      <c r="N469" s="48"/>
      <c r="O469" s="54" t="str">
        <f>IF(N469="","",IFERROR(VLOOKUP(N469,EMPRESAS!$A:$C,3,FALSE),"NAO CADASTRADA"))</f>
        <v/>
      </c>
      <c r="P469" s="50"/>
      <c r="Q469" s="54" t="str">
        <f>IF(P469="","",IFERROR(VLOOKUP(P469,ATIVIDADES!$A:$C,3,FALSE),"NAO CADASTRADA"))</f>
        <v/>
      </c>
      <c r="R469" s="42"/>
      <c r="S469" s="48"/>
      <c r="T469" s="54" t="str">
        <f>IF(S469="","",IFERROR(VLOOKUP(S469,EMPRESAS!$A:$C,3,FALSE),"NAO CADASTRADA"))</f>
        <v/>
      </c>
      <c r="U469" s="50"/>
      <c r="V469" s="54" t="str">
        <f>IF(U469="","",IFERROR(VLOOKUP(U469,ATIVIDADES!$A:$C,3,FALSE),"NAO CADASTRADA"))</f>
        <v/>
      </c>
      <c r="W469" s="42"/>
      <c r="X469" s="48"/>
      <c r="Y469" s="54" t="str">
        <f>IF(X469="","",IFERROR(VLOOKUP(X469,EMPRESAS!$A:$C,3,FALSE),"NAO CADASTRADA"))</f>
        <v/>
      </c>
      <c r="Z469" s="50"/>
      <c r="AA469" s="54" t="str">
        <f>IF(Z469="","",IFERROR(VLOOKUP(Z469,ATIVIDADES!$A:$C,3,FALSE),"NAO CADASTRADA"))</f>
        <v/>
      </c>
      <c r="AB469" s="42"/>
      <c r="AC469" s="48"/>
      <c r="AD469" s="54" t="str">
        <f>IF(AC469="","",IFERROR(VLOOKUP(AC469,EMPRESAS!$A:$C,3,FALSE),"NAO CADASTRADA"))</f>
        <v/>
      </c>
      <c r="AE469" s="50"/>
      <c r="AF469" s="54" t="str">
        <f>IF(AE469="","",IFERROR(VLOOKUP(AE469,ATIVIDADES!$A:$C,3,FALSE),"NAO CADASTRADA"))</f>
        <v/>
      </c>
      <c r="AG469" s="42"/>
      <c r="AH469" s="48"/>
      <c r="AI469" s="54" t="str">
        <f>IF(AH469="","",IFERROR(VLOOKUP(AH469,EMPRESAS!$A:$C,3,FALSE),"NAO CADASTRADA"))</f>
        <v/>
      </c>
      <c r="AJ469" s="50"/>
      <c r="AK469" s="54" t="str">
        <f>IF(AJ469="","",IFERROR(VLOOKUP(AJ469,ATIVIDADES!$A:$C,3,FALSE),"NAO CADASTRADA"))</f>
        <v/>
      </c>
      <c r="AL469" s="42"/>
    </row>
    <row r="470" spans="1:38" x14ac:dyDescent="0.25">
      <c r="A470" s="26" t="str">
        <f t="shared" si="51"/>
        <v>OK</v>
      </c>
      <c r="B470" s="29">
        <f t="shared" si="52"/>
        <v>2487914866</v>
      </c>
      <c r="C470" s="30">
        <v>42558</v>
      </c>
      <c r="D470" s="18">
        <f t="shared" si="55"/>
        <v>42552</v>
      </c>
      <c r="E470" s="19" t="str">
        <f>IF(ISERROR(VLOOKUP(C470,FERIADOS!$A:$B,1,FALSE)),IF(WEEKDAY(C470)=1,"Dom",IF(WEEKDAY(C470)=2,"Seg",IF(WEEKDAY(C470)=3,"Ter",IF(WEEKDAY(C470)=4,"Qua",IF(WEEKDAY(C470)=5,"Qui",IF(WEEKDAY(C470)=6,"Sex","Sab")))))),"Feriado")</f>
        <v>Qui</v>
      </c>
      <c r="F470" s="32"/>
      <c r="G470" s="33"/>
      <c r="H470" s="33"/>
      <c r="I470" s="33"/>
      <c r="J470" s="21" t="str">
        <f t="shared" si="53"/>
        <v/>
      </c>
      <c r="K470" s="21">
        <f t="shared" si="49"/>
        <v>0</v>
      </c>
      <c r="L470" s="21" t="str">
        <f t="shared" si="50"/>
        <v/>
      </c>
      <c r="M470" s="22" t="str">
        <f t="shared" si="54"/>
        <v/>
      </c>
      <c r="N470" s="48"/>
      <c r="O470" s="54" t="str">
        <f>IF(N470="","",IFERROR(VLOOKUP(N470,EMPRESAS!$A:$C,3,FALSE),"NAO CADASTRADA"))</f>
        <v/>
      </c>
      <c r="P470" s="50"/>
      <c r="Q470" s="54" t="str">
        <f>IF(P470="","",IFERROR(VLOOKUP(P470,ATIVIDADES!$A:$C,3,FALSE),"NAO CADASTRADA"))</f>
        <v/>
      </c>
      <c r="R470" s="42"/>
      <c r="S470" s="48"/>
      <c r="T470" s="54" t="str">
        <f>IF(S470="","",IFERROR(VLOOKUP(S470,EMPRESAS!$A:$C,3,FALSE),"NAO CADASTRADA"))</f>
        <v/>
      </c>
      <c r="U470" s="50"/>
      <c r="V470" s="54" t="str">
        <f>IF(U470="","",IFERROR(VLOOKUP(U470,ATIVIDADES!$A:$C,3,FALSE),"NAO CADASTRADA"))</f>
        <v/>
      </c>
      <c r="W470" s="42"/>
      <c r="X470" s="48"/>
      <c r="Y470" s="54" t="str">
        <f>IF(X470="","",IFERROR(VLOOKUP(X470,EMPRESAS!$A:$C,3,FALSE),"NAO CADASTRADA"))</f>
        <v/>
      </c>
      <c r="Z470" s="50"/>
      <c r="AA470" s="54" t="str">
        <f>IF(Z470="","",IFERROR(VLOOKUP(Z470,ATIVIDADES!$A:$C,3,FALSE),"NAO CADASTRADA"))</f>
        <v/>
      </c>
      <c r="AB470" s="42"/>
      <c r="AC470" s="48"/>
      <c r="AD470" s="54" t="str">
        <f>IF(AC470="","",IFERROR(VLOOKUP(AC470,EMPRESAS!$A:$C,3,FALSE),"NAO CADASTRADA"))</f>
        <v/>
      </c>
      <c r="AE470" s="50"/>
      <c r="AF470" s="54" t="str">
        <f>IF(AE470="","",IFERROR(VLOOKUP(AE470,ATIVIDADES!$A:$C,3,FALSE),"NAO CADASTRADA"))</f>
        <v/>
      </c>
      <c r="AG470" s="42"/>
      <c r="AH470" s="48"/>
      <c r="AI470" s="54" t="str">
        <f>IF(AH470="","",IFERROR(VLOOKUP(AH470,EMPRESAS!$A:$C,3,FALSE),"NAO CADASTRADA"))</f>
        <v/>
      </c>
      <c r="AJ470" s="50"/>
      <c r="AK470" s="54" t="str">
        <f>IF(AJ470="","",IFERROR(VLOOKUP(AJ470,ATIVIDADES!$A:$C,3,FALSE),"NAO CADASTRADA"))</f>
        <v/>
      </c>
      <c r="AL470" s="42"/>
    </row>
    <row r="471" spans="1:38" x14ac:dyDescent="0.25">
      <c r="A471" s="26" t="str">
        <f t="shared" si="51"/>
        <v>OK</v>
      </c>
      <c r="B471" s="29">
        <f t="shared" si="52"/>
        <v>2487914866</v>
      </c>
      <c r="C471" s="30">
        <v>42559</v>
      </c>
      <c r="D471" s="18">
        <f t="shared" si="55"/>
        <v>42552</v>
      </c>
      <c r="E471" s="19" t="str">
        <f>IF(ISERROR(VLOOKUP(C471,FERIADOS!$A:$B,1,FALSE)),IF(WEEKDAY(C471)=1,"Dom",IF(WEEKDAY(C471)=2,"Seg",IF(WEEKDAY(C471)=3,"Ter",IF(WEEKDAY(C471)=4,"Qua",IF(WEEKDAY(C471)=5,"Qui",IF(WEEKDAY(C471)=6,"Sex","Sab")))))),"Feriado")</f>
        <v>Sex</v>
      </c>
      <c r="F471" s="32"/>
      <c r="G471" s="33"/>
      <c r="H471" s="33"/>
      <c r="I471" s="33"/>
      <c r="J471" s="21" t="str">
        <f t="shared" si="53"/>
        <v/>
      </c>
      <c r="K471" s="21">
        <f t="shared" si="49"/>
        <v>0</v>
      </c>
      <c r="L471" s="21" t="str">
        <f t="shared" si="50"/>
        <v/>
      </c>
      <c r="M471" s="22" t="str">
        <f t="shared" si="54"/>
        <v/>
      </c>
      <c r="N471" s="48"/>
      <c r="O471" s="54" t="str">
        <f>IF(N471="","",IFERROR(VLOOKUP(N471,EMPRESAS!$A:$C,3,FALSE),"NAO CADASTRADA"))</f>
        <v/>
      </c>
      <c r="P471" s="50"/>
      <c r="Q471" s="54" t="str">
        <f>IF(P471="","",IFERROR(VLOOKUP(P471,ATIVIDADES!$A:$C,3,FALSE),"NAO CADASTRADA"))</f>
        <v/>
      </c>
      <c r="R471" s="42"/>
      <c r="S471" s="48"/>
      <c r="T471" s="54" t="str">
        <f>IF(S471="","",IFERROR(VLOOKUP(S471,EMPRESAS!$A:$C,3,FALSE),"NAO CADASTRADA"))</f>
        <v/>
      </c>
      <c r="U471" s="50"/>
      <c r="V471" s="54" t="str">
        <f>IF(U471="","",IFERROR(VLOOKUP(U471,ATIVIDADES!$A:$C,3,FALSE),"NAO CADASTRADA"))</f>
        <v/>
      </c>
      <c r="W471" s="42"/>
      <c r="X471" s="48"/>
      <c r="Y471" s="54" t="str">
        <f>IF(X471="","",IFERROR(VLOOKUP(X471,EMPRESAS!$A:$C,3,FALSE),"NAO CADASTRADA"))</f>
        <v/>
      </c>
      <c r="Z471" s="50"/>
      <c r="AA471" s="54" t="str">
        <f>IF(Z471="","",IFERROR(VLOOKUP(Z471,ATIVIDADES!$A:$C,3,FALSE),"NAO CADASTRADA"))</f>
        <v/>
      </c>
      <c r="AB471" s="42"/>
      <c r="AC471" s="48"/>
      <c r="AD471" s="54" t="str">
        <f>IF(AC471="","",IFERROR(VLOOKUP(AC471,EMPRESAS!$A:$C,3,FALSE),"NAO CADASTRADA"))</f>
        <v/>
      </c>
      <c r="AE471" s="50"/>
      <c r="AF471" s="54" t="str">
        <f>IF(AE471="","",IFERROR(VLOOKUP(AE471,ATIVIDADES!$A:$C,3,FALSE),"NAO CADASTRADA"))</f>
        <v/>
      </c>
      <c r="AG471" s="42"/>
      <c r="AH471" s="48"/>
      <c r="AI471" s="54" t="str">
        <f>IF(AH471="","",IFERROR(VLOOKUP(AH471,EMPRESAS!$A:$C,3,FALSE),"NAO CADASTRADA"))</f>
        <v/>
      </c>
      <c r="AJ471" s="50"/>
      <c r="AK471" s="54" t="str">
        <f>IF(AJ471="","",IFERROR(VLOOKUP(AJ471,ATIVIDADES!$A:$C,3,FALSE),"NAO CADASTRADA"))</f>
        <v/>
      </c>
      <c r="AL471" s="42"/>
    </row>
    <row r="472" spans="1:38" x14ac:dyDescent="0.25">
      <c r="A472" s="26" t="str">
        <f t="shared" si="51"/>
        <v>OK</v>
      </c>
      <c r="B472" s="29">
        <f t="shared" si="52"/>
        <v>2487914866</v>
      </c>
      <c r="C472" s="30">
        <v>42560</v>
      </c>
      <c r="D472" s="18">
        <f t="shared" si="55"/>
        <v>42552</v>
      </c>
      <c r="E472" s="19" t="str">
        <f>IF(ISERROR(VLOOKUP(C472,FERIADOS!$A:$B,1,FALSE)),IF(WEEKDAY(C472)=1,"Dom",IF(WEEKDAY(C472)=2,"Seg",IF(WEEKDAY(C472)=3,"Ter",IF(WEEKDAY(C472)=4,"Qua",IF(WEEKDAY(C472)=5,"Qui",IF(WEEKDAY(C472)=6,"Sex","Sab")))))),"Feriado")</f>
        <v>Feriado</v>
      </c>
      <c r="F472" s="32"/>
      <c r="G472" s="33"/>
      <c r="H472" s="33"/>
      <c r="I472" s="33"/>
      <c r="J472" s="21" t="str">
        <f t="shared" si="53"/>
        <v/>
      </c>
      <c r="K472" s="21">
        <f t="shared" si="49"/>
        <v>0</v>
      </c>
      <c r="L472" s="21" t="str">
        <f t="shared" si="50"/>
        <v/>
      </c>
      <c r="M472" s="22" t="str">
        <f t="shared" si="54"/>
        <v/>
      </c>
      <c r="N472" s="48"/>
      <c r="O472" s="54" t="str">
        <f>IF(N472="","",IFERROR(VLOOKUP(N472,EMPRESAS!$A:$C,3,FALSE),"NAO CADASTRADA"))</f>
        <v/>
      </c>
      <c r="P472" s="50"/>
      <c r="Q472" s="54" t="str">
        <f>IF(P472="","",IFERROR(VLOOKUP(P472,ATIVIDADES!$A:$C,3,FALSE),"NAO CADASTRADA"))</f>
        <v/>
      </c>
      <c r="R472" s="42"/>
      <c r="S472" s="48"/>
      <c r="T472" s="54" t="str">
        <f>IF(S472="","",IFERROR(VLOOKUP(S472,EMPRESAS!$A:$C,3,FALSE),"NAO CADASTRADA"))</f>
        <v/>
      </c>
      <c r="U472" s="50"/>
      <c r="V472" s="54" t="str">
        <f>IF(U472="","",IFERROR(VLOOKUP(U472,ATIVIDADES!$A:$C,3,FALSE),"NAO CADASTRADA"))</f>
        <v/>
      </c>
      <c r="W472" s="42"/>
      <c r="X472" s="48"/>
      <c r="Y472" s="54" t="str">
        <f>IF(X472="","",IFERROR(VLOOKUP(X472,EMPRESAS!$A:$C,3,FALSE),"NAO CADASTRADA"))</f>
        <v/>
      </c>
      <c r="Z472" s="50"/>
      <c r="AA472" s="54" t="str">
        <f>IF(Z472="","",IFERROR(VLOOKUP(Z472,ATIVIDADES!$A:$C,3,FALSE),"NAO CADASTRADA"))</f>
        <v/>
      </c>
      <c r="AB472" s="42"/>
      <c r="AC472" s="48"/>
      <c r="AD472" s="54" t="str">
        <f>IF(AC472="","",IFERROR(VLOOKUP(AC472,EMPRESAS!$A:$C,3,FALSE),"NAO CADASTRADA"))</f>
        <v/>
      </c>
      <c r="AE472" s="50"/>
      <c r="AF472" s="54" t="str">
        <f>IF(AE472="","",IFERROR(VLOOKUP(AE472,ATIVIDADES!$A:$C,3,FALSE),"NAO CADASTRADA"))</f>
        <v/>
      </c>
      <c r="AG472" s="42"/>
      <c r="AH472" s="48"/>
      <c r="AI472" s="54" t="str">
        <f>IF(AH472="","",IFERROR(VLOOKUP(AH472,EMPRESAS!$A:$C,3,FALSE),"NAO CADASTRADA"))</f>
        <v/>
      </c>
      <c r="AJ472" s="50"/>
      <c r="AK472" s="54" t="str">
        <f>IF(AJ472="","",IFERROR(VLOOKUP(AJ472,ATIVIDADES!$A:$C,3,FALSE),"NAO CADASTRADA"))</f>
        <v/>
      </c>
      <c r="AL472" s="42"/>
    </row>
    <row r="473" spans="1:38" x14ac:dyDescent="0.25">
      <c r="A473" s="26" t="str">
        <f t="shared" si="51"/>
        <v>OK</v>
      </c>
      <c r="B473" s="29">
        <f t="shared" si="52"/>
        <v>2487914866</v>
      </c>
      <c r="C473" s="30">
        <v>42561</v>
      </c>
      <c r="D473" s="18">
        <f t="shared" si="55"/>
        <v>42552</v>
      </c>
      <c r="E473" s="19" t="str">
        <f>IF(ISERROR(VLOOKUP(C473,FERIADOS!$A:$B,1,FALSE)),IF(WEEKDAY(C473)=1,"Dom",IF(WEEKDAY(C473)=2,"Seg",IF(WEEKDAY(C473)=3,"Ter",IF(WEEKDAY(C473)=4,"Qua",IF(WEEKDAY(C473)=5,"Qui",IF(WEEKDAY(C473)=6,"Sex","Sab")))))),"Feriado")</f>
        <v>Dom</v>
      </c>
      <c r="F473" s="32"/>
      <c r="G473" s="33"/>
      <c r="H473" s="33"/>
      <c r="I473" s="33"/>
      <c r="J473" s="21" t="str">
        <f t="shared" si="53"/>
        <v/>
      </c>
      <c r="K473" s="21">
        <f t="shared" si="49"/>
        <v>0</v>
      </c>
      <c r="L473" s="21" t="str">
        <f t="shared" si="50"/>
        <v/>
      </c>
      <c r="M473" s="22" t="str">
        <f t="shared" si="54"/>
        <v/>
      </c>
      <c r="N473" s="48"/>
      <c r="O473" s="54" t="str">
        <f>IF(N473="","",IFERROR(VLOOKUP(N473,EMPRESAS!$A:$C,3,FALSE),"NAO CADASTRADA"))</f>
        <v/>
      </c>
      <c r="P473" s="50"/>
      <c r="Q473" s="54" t="str">
        <f>IF(P473="","",IFERROR(VLOOKUP(P473,ATIVIDADES!$A:$C,3,FALSE),"NAO CADASTRADA"))</f>
        <v/>
      </c>
      <c r="R473" s="42"/>
      <c r="S473" s="48"/>
      <c r="T473" s="54" t="str">
        <f>IF(S473="","",IFERROR(VLOOKUP(S473,EMPRESAS!$A:$C,3,FALSE),"NAO CADASTRADA"))</f>
        <v/>
      </c>
      <c r="U473" s="50"/>
      <c r="V473" s="54" t="str">
        <f>IF(U473="","",IFERROR(VLOOKUP(U473,ATIVIDADES!$A:$C,3,FALSE),"NAO CADASTRADA"))</f>
        <v/>
      </c>
      <c r="W473" s="42"/>
      <c r="X473" s="48"/>
      <c r="Y473" s="54" t="str">
        <f>IF(X473="","",IFERROR(VLOOKUP(X473,EMPRESAS!$A:$C,3,FALSE),"NAO CADASTRADA"))</f>
        <v/>
      </c>
      <c r="Z473" s="50"/>
      <c r="AA473" s="54" t="str">
        <f>IF(Z473="","",IFERROR(VLOOKUP(Z473,ATIVIDADES!$A:$C,3,FALSE),"NAO CADASTRADA"))</f>
        <v/>
      </c>
      <c r="AB473" s="42"/>
      <c r="AC473" s="48"/>
      <c r="AD473" s="54" t="str">
        <f>IF(AC473="","",IFERROR(VLOOKUP(AC473,EMPRESAS!$A:$C,3,FALSE),"NAO CADASTRADA"))</f>
        <v/>
      </c>
      <c r="AE473" s="50"/>
      <c r="AF473" s="54" t="str">
        <f>IF(AE473="","",IFERROR(VLOOKUP(AE473,ATIVIDADES!$A:$C,3,FALSE),"NAO CADASTRADA"))</f>
        <v/>
      </c>
      <c r="AG473" s="42"/>
      <c r="AH473" s="48"/>
      <c r="AI473" s="54" t="str">
        <f>IF(AH473="","",IFERROR(VLOOKUP(AH473,EMPRESAS!$A:$C,3,FALSE),"NAO CADASTRADA"))</f>
        <v/>
      </c>
      <c r="AJ473" s="50"/>
      <c r="AK473" s="54" t="str">
        <f>IF(AJ473="","",IFERROR(VLOOKUP(AJ473,ATIVIDADES!$A:$C,3,FALSE),"NAO CADASTRADA"))</f>
        <v/>
      </c>
      <c r="AL473" s="42"/>
    </row>
    <row r="474" spans="1:38" x14ac:dyDescent="0.25">
      <c r="A474" s="26" t="str">
        <f t="shared" si="51"/>
        <v>OK</v>
      </c>
      <c r="B474" s="29">
        <f t="shared" si="52"/>
        <v>2487914866</v>
      </c>
      <c r="C474" s="30">
        <v>42562</v>
      </c>
      <c r="D474" s="18">
        <f t="shared" si="55"/>
        <v>42552</v>
      </c>
      <c r="E474" s="19" t="str">
        <f>IF(ISERROR(VLOOKUP(C474,FERIADOS!$A:$B,1,FALSE)),IF(WEEKDAY(C474)=1,"Dom",IF(WEEKDAY(C474)=2,"Seg",IF(WEEKDAY(C474)=3,"Ter",IF(WEEKDAY(C474)=4,"Qua",IF(WEEKDAY(C474)=5,"Qui",IF(WEEKDAY(C474)=6,"Sex","Sab")))))),"Feriado")</f>
        <v>Seg</v>
      </c>
      <c r="F474" s="32"/>
      <c r="G474" s="33"/>
      <c r="H474" s="33"/>
      <c r="I474" s="33"/>
      <c r="J474" s="21" t="str">
        <f t="shared" si="53"/>
        <v/>
      </c>
      <c r="K474" s="21">
        <f t="shared" si="49"/>
        <v>0</v>
      </c>
      <c r="L474" s="21" t="str">
        <f t="shared" si="50"/>
        <v/>
      </c>
      <c r="M474" s="22" t="str">
        <f t="shared" si="54"/>
        <v/>
      </c>
      <c r="N474" s="48"/>
      <c r="O474" s="54" t="str">
        <f>IF(N474="","",IFERROR(VLOOKUP(N474,EMPRESAS!$A:$C,3,FALSE),"NAO CADASTRADA"))</f>
        <v/>
      </c>
      <c r="P474" s="50"/>
      <c r="Q474" s="54" t="str">
        <f>IF(P474="","",IFERROR(VLOOKUP(P474,ATIVIDADES!$A:$C,3,FALSE),"NAO CADASTRADA"))</f>
        <v/>
      </c>
      <c r="R474" s="42"/>
      <c r="S474" s="48"/>
      <c r="T474" s="54" t="str">
        <f>IF(S474="","",IFERROR(VLOOKUP(S474,EMPRESAS!$A:$C,3,FALSE),"NAO CADASTRADA"))</f>
        <v/>
      </c>
      <c r="U474" s="50"/>
      <c r="V474" s="54" t="str">
        <f>IF(U474="","",IFERROR(VLOOKUP(U474,ATIVIDADES!$A:$C,3,FALSE),"NAO CADASTRADA"))</f>
        <v/>
      </c>
      <c r="W474" s="42"/>
      <c r="X474" s="48"/>
      <c r="Y474" s="54" t="str">
        <f>IF(X474="","",IFERROR(VLOOKUP(X474,EMPRESAS!$A:$C,3,FALSE),"NAO CADASTRADA"))</f>
        <v/>
      </c>
      <c r="Z474" s="50"/>
      <c r="AA474" s="54" t="str">
        <f>IF(Z474="","",IFERROR(VLOOKUP(Z474,ATIVIDADES!$A:$C,3,FALSE),"NAO CADASTRADA"))</f>
        <v/>
      </c>
      <c r="AB474" s="42"/>
      <c r="AC474" s="48"/>
      <c r="AD474" s="54" t="str">
        <f>IF(AC474="","",IFERROR(VLOOKUP(AC474,EMPRESAS!$A:$C,3,FALSE),"NAO CADASTRADA"))</f>
        <v/>
      </c>
      <c r="AE474" s="50"/>
      <c r="AF474" s="54" t="str">
        <f>IF(AE474="","",IFERROR(VLOOKUP(AE474,ATIVIDADES!$A:$C,3,FALSE),"NAO CADASTRADA"))</f>
        <v/>
      </c>
      <c r="AG474" s="42"/>
      <c r="AH474" s="48"/>
      <c r="AI474" s="54" t="str">
        <f>IF(AH474="","",IFERROR(VLOOKUP(AH474,EMPRESAS!$A:$C,3,FALSE),"NAO CADASTRADA"))</f>
        <v/>
      </c>
      <c r="AJ474" s="50"/>
      <c r="AK474" s="54" t="str">
        <f>IF(AJ474="","",IFERROR(VLOOKUP(AJ474,ATIVIDADES!$A:$C,3,FALSE),"NAO CADASTRADA"))</f>
        <v/>
      </c>
      <c r="AL474" s="42"/>
    </row>
    <row r="475" spans="1:38" x14ac:dyDescent="0.25">
      <c r="A475" s="26" t="str">
        <f t="shared" si="51"/>
        <v>OK</v>
      </c>
      <c r="B475" s="29">
        <f t="shared" si="52"/>
        <v>2487914866</v>
      </c>
      <c r="C475" s="30">
        <v>42563</v>
      </c>
      <c r="D475" s="18">
        <f t="shared" si="55"/>
        <v>42552</v>
      </c>
      <c r="E475" s="19" t="str">
        <f>IF(ISERROR(VLOOKUP(C475,FERIADOS!$A:$B,1,FALSE)),IF(WEEKDAY(C475)=1,"Dom",IF(WEEKDAY(C475)=2,"Seg",IF(WEEKDAY(C475)=3,"Ter",IF(WEEKDAY(C475)=4,"Qua",IF(WEEKDAY(C475)=5,"Qui",IF(WEEKDAY(C475)=6,"Sex","Sab")))))),"Feriado")</f>
        <v>Ter</v>
      </c>
      <c r="F475" s="32"/>
      <c r="G475" s="33"/>
      <c r="H475" s="33"/>
      <c r="I475" s="33"/>
      <c r="J475" s="21" t="str">
        <f t="shared" si="53"/>
        <v/>
      </c>
      <c r="K475" s="21">
        <f t="shared" si="49"/>
        <v>0</v>
      </c>
      <c r="L475" s="21" t="str">
        <f t="shared" si="50"/>
        <v/>
      </c>
      <c r="M475" s="22" t="str">
        <f t="shared" si="54"/>
        <v/>
      </c>
      <c r="N475" s="48"/>
      <c r="O475" s="54" t="str">
        <f>IF(N475="","",IFERROR(VLOOKUP(N475,EMPRESAS!$A:$C,3,FALSE),"NAO CADASTRADA"))</f>
        <v/>
      </c>
      <c r="P475" s="50"/>
      <c r="Q475" s="54" t="str">
        <f>IF(P475="","",IFERROR(VLOOKUP(P475,ATIVIDADES!$A:$C,3,FALSE),"NAO CADASTRADA"))</f>
        <v/>
      </c>
      <c r="R475" s="42"/>
      <c r="S475" s="48"/>
      <c r="T475" s="54" t="str">
        <f>IF(S475="","",IFERROR(VLOOKUP(S475,EMPRESAS!$A:$C,3,FALSE),"NAO CADASTRADA"))</f>
        <v/>
      </c>
      <c r="U475" s="50"/>
      <c r="V475" s="54" t="str">
        <f>IF(U475="","",IFERROR(VLOOKUP(U475,ATIVIDADES!$A:$C,3,FALSE),"NAO CADASTRADA"))</f>
        <v/>
      </c>
      <c r="W475" s="42"/>
      <c r="X475" s="48"/>
      <c r="Y475" s="54" t="str">
        <f>IF(X475="","",IFERROR(VLOOKUP(X475,EMPRESAS!$A:$C,3,FALSE),"NAO CADASTRADA"))</f>
        <v/>
      </c>
      <c r="Z475" s="50"/>
      <c r="AA475" s="54" t="str">
        <f>IF(Z475="","",IFERROR(VLOOKUP(Z475,ATIVIDADES!$A:$C,3,FALSE),"NAO CADASTRADA"))</f>
        <v/>
      </c>
      <c r="AB475" s="42"/>
      <c r="AC475" s="48"/>
      <c r="AD475" s="54" t="str">
        <f>IF(AC475="","",IFERROR(VLOOKUP(AC475,EMPRESAS!$A:$C,3,FALSE),"NAO CADASTRADA"))</f>
        <v/>
      </c>
      <c r="AE475" s="50"/>
      <c r="AF475" s="54" t="str">
        <f>IF(AE475="","",IFERROR(VLOOKUP(AE475,ATIVIDADES!$A:$C,3,FALSE),"NAO CADASTRADA"))</f>
        <v/>
      </c>
      <c r="AG475" s="42"/>
      <c r="AH475" s="48"/>
      <c r="AI475" s="54" t="str">
        <f>IF(AH475="","",IFERROR(VLOOKUP(AH475,EMPRESAS!$A:$C,3,FALSE),"NAO CADASTRADA"))</f>
        <v/>
      </c>
      <c r="AJ475" s="50"/>
      <c r="AK475" s="54" t="str">
        <f>IF(AJ475="","",IFERROR(VLOOKUP(AJ475,ATIVIDADES!$A:$C,3,FALSE),"NAO CADASTRADA"))</f>
        <v/>
      </c>
      <c r="AL475" s="42"/>
    </row>
    <row r="476" spans="1:38" x14ac:dyDescent="0.25">
      <c r="A476" s="26" t="str">
        <f t="shared" si="51"/>
        <v>OK</v>
      </c>
      <c r="B476" s="29">
        <f t="shared" si="52"/>
        <v>2487914866</v>
      </c>
      <c r="C476" s="30">
        <v>42564</v>
      </c>
      <c r="D476" s="18">
        <f t="shared" si="55"/>
        <v>42552</v>
      </c>
      <c r="E476" s="19" t="str">
        <f>IF(ISERROR(VLOOKUP(C476,FERIADOS!$A:$B,1,FALSE)),IF(WEEKDAY(C476)=1,"Dom",IF(WEEKDAY(C476)=2,"Seg",IF(WEEKDAY(C476)=3,"Ter",IF(WEEKDAY(C476)=4,"Qua",IF(WEEKDAY(C476)=5,"Qui",IF(WEEKDAY(C476)=6,"Sex","Sab")))))),"Feriado")</f>
        <v>Qua</v>
      </c>
      <c r="F476" s="32"/>
      <c r="G476" s="33"/>
      <c r="H476" s="33"/>
      <c r="I476" s="33"/>
      <c r="J476" s="21" t="str">
        <f t="shared" si="53"/>
        <v/>
      </c>
      <c r="K476" s="21">
        <f t="shared" si="49"/>
        <v>0</v>
      </c>
      <c r="L476" s="21" t="str">
        <f t="shared" si="50"/>
        <v/>
      </c>
      <c r="M476" s="22" t="str">
        <f t="shared" si="54"/>
        <v/>
      </c>
      <c r="N476" s="48"/>
      <c r="O476" s="54" t="str">
        <f>IF(N476="","",IFERROR(VLOOKUP(N476,EMPRESAS!$A:$C,3,FALSE),"NAO CADASTRADA"))</f>
        <v/>
      </c>
      <c r="P476" s="50"/>
      <c r="Q476" s="54" t="str">
        <f>IF(P476="","",IFERROR(VLOOKUP(P476,ATIVIDADES!$A:$C,3,FALSE),"NAO CADASTRADA"))</f>
        <v/>
      </c>
      <c r="R476" s="42"/>
      <c r="S476" s="48"/>
      <c r="T476" s="54" t="str">
        <f>IF(S476="","",IFERROR(VLOOKUP(S476,EMPRESAS!$A:$C,3,FALSE),"NAO CADASTRADA"))</f>
        <v/>
      </c>
      <c r="U476" s="50"/>
      <c r="V476" s="54" t="str">
        <f>IF(U476="","",IFERROR(VLOOKUP(U476,ATIVIDADES!$A:$C,3,FALSE),"NAO CADASTRADA"))</f>
        <v/>
      </c>
      <c r="W476" s="42"/>
      <c r="X476" s="48"/>
      <c r="Y476" s="54" t="str">
        <f>IF(X476="","",IFERROR(VLOOKUP(X476,EMPRESAS!$A:$C,3,FALSE),"NAO CADASTRADA"))</f>
        <v/>
      </c>
      <c r="Z476" s="50"/>
      <c r="AA476" s="54" t="str">
        <f>IF(Z476="","",IFERROR(VLOOKUP(Z476,ATIVIDADES!$A:$C,3,FALSE),"NAO CADASTRADA"))</f>
        <v/>
      </c>
      <c r="AB476" s="42"/>
      <c r="AC476" s="48"/>
      <c r="AD476" s="54" t="str">
        <f>IF(AC476="","",IFERROR(VLOOKUP(AC476,EMPRESAS!$A:$C,3,FALSE),"NAO CADASTRADA"))</f>
        <v/>
      </c>
      <c r="AE476" s="50"/>
      <c r="AF476" s="54" t="str">
        <f>IF(AE476="","",IFERROR(VLOOKUP(AE476,ATIVIDADES!$A:$C,3,FALSE),"NAO CADASTRADA"))</f>
        <v/>
      </c>
      <c r="AG476" s="42"/>
      <c r="AH476" s="48"/>
      <c r="AI476" s="54" t="str">
        <f>IF(AH476="","",IFERROR(VLOOKUP(AH476,EMPRESAS!$A:$C,3,FALSE),"NAO CADASTRADA"))</f>
        <v/>
      </c>
      <c r="AJ476" s="50"/>
      <c r="AK476" s="54" t="str">
        <f>IF(AJ476="","",IFERROR(VLOOKUP(AJ476,ATIVIDADES!$A:$C,3,FALSE),"NAO CADASTRADA"))</f>
        <v/>
      </c>
      <c r="AL476" s="42"/>
    </row>
    <row r="477" spans="1:38" x14ac:dyDescent="0.25">
      <c r="A477" s="26" t="str">
        <f t="shared" si="51"/>
        <v>OK</v>
      </c>
      <c r="B477" s="29">
        <f t="shared" si="52"/>
        <v>2487914866</v>
      </c>
      <c r="C477" s="30">
        <v>42565</v>
      </c>
      <c r="D477" s="18">
        <f t="shared" si="55"/>
        <v>42552</v>
      </c>
      <c r="E477" s="19" t="str">
        <f>IF(ISERROR(VLOOKUP(C477,FERIADOS!$A:$B,1,FALSE)),IF(WEEKDAY(C477)=1,"Dom",IF(WEEKDAY(C477)=2,"Seg",IF(WEEKDAY(C477)=3,"Ter",IF(WEEKDAY(C477)=4,"Qua",IF(WEEKDAY(C477)=5,"Qui",IF(WEEKDAY(C477)=6,"Sex","Sab")))))),"Feriado")</f>
        <v>Qui</v>
      </c>
      <c r="F477" s="32"/>
      <c r="G477" s="33"/>
      <c r="H477" s="33"/>
      <c r="I477" s="33"/>
      <c r="J477" s="21" t="str">
        <f t="shared" si="53"/>
        <v/>
      </c>
      <c r="K477" s="21">
        <f t="shared" si="49"/>
        <v>0</v>
      </c>
      <c r="L477" s="21" t="str">
        <f t="shared" si="50"/>
        <v/>
      </c>
      <c r="M477" s="22" t="str">
        <f t="shared" si="54"/>
        <v/>
      </c>
      <c r="N477" s="48"/>
      <c r="O477" s="54" t="str">
        <f>IF(N477="","",IFERROR(VLOOKUP(N477,EMPRESAS!$A:$C,3,FALSE),"NAO CADASTRADA"))</f>
        <v/>
      </c>
      <c r="P477" s="50"/>
      <c r="Q477" s="54" t="str">
        <f>IF(P477="","",IFERROR(VLOOKUP(P477,ATIVIDADES!$A:$C,3,FALSE),"NAO CADASTRADA"))</f>
        <v/>
      </c>
      <c r="R477" s="42"/>
      <c r="S477" s="48"/>
      <c r="T477" s="54" t="str">
        <f>IF(S477="","",IFERROR(VLOOKUP(S477,EMPRESAS!$A:$C,3,FALSE),"NAO CADASTRADA"))</f>
        <v/>
      </c>
      <c r="U477" s="50"/>
      <c r="V477" s="54" t="str">
        <f>IF(U477="","",IFERROR(VLOOKUP(U477,ATIVIDADES!$A:$C,3,FALSE),"NAO CADASTRADA"))</f>
        <v/>
      </c>
      <c r="W477" s="42"/>
      <c r="X477" s="48"/>
      <c r="Y477" s="54" t="str">
        <f>IF(X477="","",IFERROR(VLOOKUP(X477,EMPRESAS!$A:$C,3,FALSE),"NAO CADASTRADA"))</f>
        <v/>
      </c>
      <c r="Z477" s="50"/>
      <c r="AA477" s="54" t="str">
        <f>IF(Z477="","",IFERROR(VLOOKUP(Z477,ATIVIDADES!$A:$C,3,FALSE),"NAO CADASTRADA"))</f>
        <v/>
      </c>
      <c r="AB477" s="42"/>
      <c r="AC477" s="48"/>
      <c r="AD477" s="54" t="str">
        <f>IF(AC477="","",IFERROR(VLOOKUP(AC477,EMPRESAS!$A:$C,3,FALSE),"NAO CADASTRADA"))</f>
        <v/>
      </c>
      <c r="AE477" s="50"/>
      <c r="AF477" s="54" t="str">
        <f>IF(AE477="","",IFERROR(VLOOKUP(AE477,ATIVIDADES!$A:$C,3,FALSE),"NAO CADASTRADA"))</f>
        <v/>
      </c>
      <c r="AG477" s="42"/>
      <c r="AH477" s="48"/>
      <c r="AI477" s="54" t="str">
        <f>IF(AH477="","",IFERROR(VLOOKUP(AH477,EMPRESAS!$A:$C,3,FALSE),"NAO CADASTRADA"))</f>
        <v/>
      </c>
      <c r="AJ477" s="50"/>
      <c r="AK477" s="54" t="str">
        <f>IF(AJ477="","",IFERROR(VLOOKUP(AJ477,ATIVIDADES!$A:$C,3,FALSE),"NAO CADASTRADA"))</f>
        <v/>
      </c>
      <c r="AL477" s="42"/>
    </row>
    <row r="478" spans="1:38" x14ac:dyDescent="0.25">
      <c r="A478" s="26" t="str">
        <f t="shared" si="51"/>
        <v>OK</v>
      </c>
      <c r="B478" s="29">
        <f t="shared" si="52"/>
        <v>2487914866</v>
      </c>
      <c r="C478" s="30">
        <v>42566</v>
      </c>
      <c r="D478" s="18">
        <f t="shared" si="55"/>
        <v>42552</v>
      </c>
      <c r="E478" s="19" t="str">
        <f>IF(ISERROR(VLOOKUP(C478,FERIADOS!$A:$B,1,FALSE)),IF(WEEKDAY(C478)=1,"Dom",IF(WEEKDAY(C478)=2,"Seg",IF(WEEKDAY(C478)=3,"Ter",IF(WEEKDAY(C478)=4,"Qua",IF(WEEKDAY(C478)=5,"Qui",IF(WEEKDAY(C478)=6,"Sex","Sab")))))),"Feriado")</f>
        <v>Sex</v>
      </c>
      <c r="F478" s="32"/>
      <c r="G478" s="33"/>
      <c r="H478" s="33"/>
      <c r="I478" s="33"/>
      <c r="J478" s="21" t="str">
        <f t="shared" si="53"/>
        <v/>
      </c>
      <c r="K478" s="21">
        <f t="shared" si="49"/>
        <v>0</v>
      </c>
      <c r="L478" s="21" t="str">
        <f t="shared" si="50"/>
        <v/>
      </c>
      <c r="M478" s="22" t="str">
        <f t="shared" si="54"/>
        <v/>
      </c>
      <c r="N478" s="48"/>
      <c r="O478" s="54" t="str">
        <f>IF(N478="","",IFERROR(VLOOKUP(N478,EMPRESAS!$A:$C,3,FALSE),"NAO CADASTRADA"))</f>
        <v/>
      </c>
      <c r="P478" s="50"/>
      <c r="Q478" s="54" t="str">
        <f>IF(P478="","",IFERROR(VLOOKUP(P478,ATIVIDADES!$A:$C,3,FALSE),"NAO CADASTRADA"))</f>
        <v/>
      </c>
      <c r="R478" s="42"/>
      <c r="S478" s="48"/>
      <c r="T478" s="54" t="str">
        <f>IF(S478="","",IFERROR(VLOOKUP(S478,EMPRESAS!$A:$C,3,FALSE),"NAO CADASTRADA"))</f>
        <v/>
      </c>
      <c r="U478" s="50"/>
      <c r="V478" s="54" t="str">
        <f>IF(U478="","",IFERROR(VLOOKUP(U478,ATIVIDADES!$A:$C,3,FALSE),"NAO CADASTRADA"))</f>
        <v/>
      </c>
      <c r="W478" s="42"/>
      <c r="X478" s="48"/>
      <c r="Y478" s="54" t="str">
        <f>IF(X478="","",IFERROR(VLOOKUP(X478,EMPRESAS!$A:$C,3,FALSE),"NAO CADASTRADA"))</f>
        <v/>
      </c>
      <c r="Z478" s="50"/>
      <c r="AA478" s="54" t="str">
        <f>IF(Z478="","",IFERROR(VLOOKUP(Z478,ATIVIDADES!$A:$C,3,FALSE),"NAO CADASTRADA"))</f>
        <v/>
      </c>
      <c r="AB478" s="42"/>
      <c r="AC478" s="48"/>
      <c r="AD478" s="54" t="str">
        <f>IF(AC478="","",IFERROR(VLOOKUP(AC478,EMPRESAS!$A:$C,3,FALSE),"NAO CADASTRADA"))</f>
        <v/>
      </c>
      <c r="AE478" s="50"/>
      <c r="AF478" s="54" t="str">
        <f>IF(AE478="","",IFERROR(VLOOKUP(AE478,ATIVIDADES!$A:$C,3,FALSE),"NAO CADASTRADA"))</f>
        <v/>
      </c>
      <c r="AG478" s="42"/>
      <c r="AH478" s="48"/>
      <c r="AI478" s="54" t="str">
        <f>IF(AH478="","",IFERROR(VLOOKUP(AH478,EMPRESAS!$A:$C,3,FALSE),"NAO CADASTRADA"))</f>
        <v/>
      </c>
      <c r="AJ478" s="50"/>
      <c r="AK478" s="54" t="str">
        <f>IF(AJ478="","",IFERROR(VLOOKUP(AJ478,ATIVIDADES!$A:$C,3,FALSE),"NAO CADASTRADA"))</f>
        <v/>
      </c>
      <c r="AL478" s="42"/>
    </row>
    <row r="479" spans="1:38" x14ac:dyDescent="0.25">
      <c r="A479" s="26" t="str">
        <f t="shared" si="51"/>
        <v>OK</v>
      </c>
      <c r="B479" s="29">
        <f t="shared" si="52"/>
        <v>2487914866</v>
      </c>
      <c r="C479" s="30">
        <v>42567</v>
      </c>
      <c r="D479" s="18">
        <f t="shared" si="55"/>
        <v>42552</v>
      </c>
      <c r="E479" s="19" t="str">
        <f>IF(ISERROR(VLOOKUP(C479,FERIADOS!$A:$B,1,FALSE)),IF(WEEKDAY(C479)=1,"Dom",IF(WEEKDAY(C479)=2,"Seg",IF(WEEKDAY(C479)=3,"Ter",IF(WEEKDAY(C479)=4,"Qua",IF(WEEKDAY(C479)=5,"Qui",IF(WEEKDAY(C479)=6,"Sex","Sab")))))),"Feriado")</f>
        <v>Sab</v>
      </c>
      <c r="F479" s="32"/>
      <c r="G479" s="33"/>
      <c r="H479" s="33"/>
      <c r="I479" s="33"/>
      <c r="J479" s="21" t="str">
        <f t="shared" si="53"/>
        <v/>
      </c>
      <c r="K479" s="21">
        <f t="shared" si="49"/>
        <v>0</v>
      </c>
      <c r="L479" s="21" t="str">
        <f t="shared" si="50"/>
        <v/>
      </c>
      <c r="M479" s="22" t="str">
        <f t="shared" si="54"/>
        <v/>
      </c>
      <c r="N479" s="48"/>
      <c r="O479" s="54" t="str">
        <f>IF(N479="","",IFERROR(VLOOKUP(N479,EMPRESAS!$A:$C,3,FALSE),"NAO CADASTRADA"))</f>
        <v/>
      </c>
      <c r="P479" s="50"/>
      <c r="Q479" s="54" t="str">
        <f>IF(P479="","",IFERROR(VLOOKUP(P479,ATIVIDADES!$A:$C,3,FALSE),"NAO CADASTRADA"))</f>
        <v/>
      </c>
      <c r="R479" s="42"/>
      <c r="S479" s="48"/>
      <c r="T479" s="54" t="str">
        <f>IF(S479="","",IFERROR(VLOOKUP(S479,EMPRESAS!$A:$C,3,FALSE),"NAO CADASTRADA"))</f>
        <v/>
      </c>
      <c r="U479" s="50"/>
      <c r="V479" s="54" t="str">
        <f>IF(U479="","",IFERROR(VLOOKUP(U479,ATIVIDADES!$A:$C,3,FALSE),"NAO CADASTRADA"))</f>
        <v/>
      </c>
      <c r="W479" s="42"/>
      <c r="X479" s="48"/>
      <c r="Y479" s="54" t="str">
        <f>IF(X479="","",IFERROR(VLOOKUP(X479,EMPRESAS!$A:$C,3,FALSE),"NAO CADASTRADA"))</f>
        <v/>
      </c>
      <c r="Z479" s="50"/>
      <c r="AA479" s="54" t="str">
        <f>IF(Z479="","",IFERROR(VLOOKUP(Z479,ATIVIDADES!$A:$C,3,FALSE),"NAO CADASTRADA"))</f>
        <v/>
      </c>
      <c r="AB479" s="42"/>
      <c r="AC479" s="48"/>
      <c r="AD479" s="54" t="str">
        <f>IF(AC479="","",IFERROR(VLOOKUP(AC479,EMPRESAS!$A:$C,3,FALSE),"NAO CADASTRADA"))</f>
        <v/>
      </c>
      <c r="AE479" s="50"/>
      <c r="AF479" s="54" t="str">
        <f>IF(AE479="","",IFERROR(VLOOKUP(AE479,ATIVIDADES!$A:$C,3,FALSE),"NAO CADASTRADA"))</f>
        <v/>
      </c>
      <c r="AG479" s="42"/>
      <c r="AH479" s="48"/>
      <c r="AI479" s="54" t="str">
        <f>IF(AH479="","",IFERROR(VLOOKUP(AH479,EMPRESAS!$A:$C,3,FALSE),"NAO CADASTRADA"))</f>
        <v/>
      </c>
      <c r="AJ479" s="50"/>
      <c r="AK479" s="54" t="str">
        <f>IF(AJ479="","",IFERROR(VLOOKUP(AJ479,ATIVIDADES!$A:$C,3,FALSE),"NAO CADASTRADA"))</f>
        <v/>
      </c>
      <c r="AL479" s="42"/>
    </row>
    <row r="480" spans="1:38" x14ac:dyDescent="0.25">
      <c r="A480" s="26" t="str">
        <f t="shared" si="51"/>
        <v>OK</v>
      </c>
      <c r="B480" s="29">
        <f t="shared" si="52"/>
        <v>2487914866</v>
      </c>
      <c r="C480" s="30">
        <v>42568</v>
      </c>
      <c r="D480" s="18">
        <f t="shared" si="55"/>
        <v>42552</v>
      </c>
      <c r="E480" s="19" t="str">
        <f>IF(ISERROR(VLOOKUP(C480,FERIADOS!$A:$B,1,FALSE)),IF(WEEKDAY(C480)=1,"Dom",IF(WEEKDAY(C480)=2,"Seg",IF(WEEKDAY(C480)=3,"Ter",IF(WEEKDAY(C480)=4,"Qua",IF(WEEKDAY(C480)=5,"Qui",IF(WEEKDAY(C480)=6,"Sex","Sab")))))),"Feriado")</f>
        <v>Dom</v>
      </c>
      <c r="F480" s="32"/>
      <c r="G480" s="33"/>
      <c r="H480" s="33"/>
      <c r="I480" s="33"/>
      <c r="J480" s="21" t="str">
        <f t="shared" si="53"/>
        <v/>
      </c>
      <c r="K480" s="21">
        <f t="shared" si="49"/>
        <v>0</v>
      </c>
      <c r="L480" s="21" t="str">
        <f t="shared" si="50"/>
        <v/>
      </c>
      <c r="M480" s="22" t="str">
        <f t="shared" si="54"/>
        <v/>
      </c>
      <c r="N480" s="48"/>
      <c r="O480" s="54" t="str">
        <f>IF(N480="","",IFERROR(VLOOKUP(N480,EMPRESAS!$A:$C,3,FALSE),"NAO CADASTRADA"))</f>
        <v/>
      </c>
      <c r="P480" s="50"/>
      <c r="Q480" s="54" t="str">
        <f>IF(P480="","",IFERROR(VLOOKUP(P480,ATIVIDADES!$A:$C,3,FALSE),"NAO CADASTRADA"))</f>
        <v/>
      </c>
      <c r="R480" s="42"/>
      <c r="S480" s="48"/>
      <c r="T480" s="54" t="str">
        <f>IF(S480="","",IFERROR(VLOOKUP(S480,EMPRESAS!$A:$C,3,FALSE),"NAO CADASTRADA"))</f>
        <v/>
      </c>
      <c r="U480" s="50"/>
      <c r="V480" s="54" t="str">
        <f>IF(U480="","",IFERROR(VLOOKUP(U480,ATIVIDADES!$A:$C,3,FALSE),"NAO CADASTRADA"))</f>
        <v/>
      </c>
      <c r="W480" s="42"/>
      <c r="X480" s="48"/>
      <c r="Y480" s="54" t="str">
        <f>IF(X480="","",IFERROR(VLOOKUP(X480,EMPRESAS!$A:$C,3,FALSE),"NAO CADASTRADA"))</f>
        <v/>
      </c>
      <c r="Z480" s="50"/>
      <c r="AA480" s="54" t="str">
        <f>IF(Z480="","",IFERROR(VLOOKUP(Z480,ATIVIDADES!$A:$C,3,FALSE),"NAO CADASTRADA"))</f>
        <v/>
      </c>
      <c r="AB480" s="42"/>
      <c r="AC480" s="48"/>
      <c r="AD480" s="54" t="str">
        <f>IF(AC480="","",IFERROR(VLOOKUP(AC480,EMPRESAS!$A:$C,3,FALSE),"NAO CADASTRADA"))</f>
        <v/>
      </c>
      <c r="AE480" s="50"/>
      <c r="AF480" s="54" t="str">
        <f>IF(AE480="","",IFERROR(VLOOKUP(AE480,ATIVIDADES!$A:$C,3,FALSE),"NAO CADASTRADA"))</f>
        <v/>
      </c>
      <c r="AG480" s="42"/>
      <c r="AH480" s="48"/>
      <c r="AI480" s="54" t="str">
        <f>IF(AH480="","",IFERROR(VLOOKUP(AH480,EMPRESAS!$A:$C,3,FALSE),"NAO CADASTRADA"))</f>
        <v/>
      </c>
      <c r="AJ480" s="50"/>
      <c r="AK480" s="54" t="str">
        <f>IF(AJ480="","",IFERROR(VLOOKUP(AJ480,ATIVIDADES!$A:$C,3,FALSE),"NAO CADASTRADA"))</f>
        <v/>
      </c>
      <c r="AL480" s="42"/>
    </row>
    <row r="481" spans="1:38" x14ac:dyDescent="0.25">
      <c r="A481" s="26" t="str">
        <f t="shared" si="51"/>
        <v>OK</v>
      </c>
      <c r="B481" s="29">
        <f t="shared" si="52"/>
        <v>2487914866</v>
      </c>
      <c r="C481" s="30">
        <v>42569</v>
      </c>
      <c r="D481" s="18">
        <f t="shared" si="55"/>
        <v>42552</v>
      </c>
      <c r="E481" s="19" t="str">
        <f>IF(ISERROR(VLOOKUP(C481,FERIADOS!$A:$B,1,FALSE)),IF(WEEKDAY(C481)=1,"Dom",IF(WEEKDAY(C481)=2,"Seg",IF(WEEKDAY(C481)=3,"Ter",IF(WEEKDAY(C481)=4,"Qua",IF(WEEKDAY(C481)=5,"Qui",IF(WEEKDAY(C481)=6,"Sex","Sab")))))),"Feriado")</f>
        <v>Seg</v>
      </c>
      <c r="F481" s="32"/>
      <c r="G481" s="33"/>
      <c r="H481" s="33"/>
      <c r="I481" s="33"/>
      <c r="J481" s="21" t="str">
        <f t="shared" si="53"/>
        <v/>
      </c>
      <c r="K481" s="21">
        <f t="shared" si="49"/>
        <v>0</v>
      </c>
      <c r="L481" s="21" t="str">
        <f t="shared" si="50"/>
        <v/>
      </c>
      <c r="M481" s="22" t="str">
        <f t="shared" si="54"/>
        <v/>
      </c>
      <c r="N481" s="48"/>
      <c r="O481" s="54" t="str">
        <f>IF(N481="","",IFERROR(VLOOKUP(N481,EMPRESAS!$A:$C,3,FALSE),"NAO CADASTRADA"))</f>
        <v/>
      </c>
      <c r="P481" s="50"/>
      <c r="Q481" s="54" t="str">
        <f>IF(P481="","",IFERROR(VLOOKUP(P481,ATIVIDADES!$A:$C,3,FALSE),"NAO CADASTRADA"))</f>
        <v/>
      </c>
      <c r="R481" s="42"/>
      <c r="S481" s="48"/>
      <c r="T481" s="54" t="str">
        <f>IF(S481="","",IFERROR(VLOOKUP(S481,EMPRESAS!$A:$C,3,FALSE),"NAO CADASTRADA"))</f>
        <v/>
      </c>
      <c r="U481" s="50"/>
      <c r="V481" s="54" t="str">
        <f>IF(U481="","",IFERROR(VLOOKUP(U481,ATIVIDADES!$A:$C,3,FALSE),"NAO CADASTRADA"))</f>
        <v/>
      </c>
      <c r="W481" s="42"/>
      <c r="X481" s="48"/>
      <c r="Y481" s="54" t="str">
        <f>IF(X481="","",IFERROR(VLOOKUP(X481,EMPRESAS!$A:$C,3,FALSE),"NAO CADASTRADA"))</f>
        <v/>
      </c>
      <c r="Z481" s="50"/>
      <c r="AA481" s="54" t="str">
        <f>IF(Z481="","",IFERROR(VLOOKUP(Z481,ATIVIDADES!$A:$C,3,FALSE),"NAO CADASTRADA"))</f>
        <v/>
      </c>
      <c r="AB481" s="42"/>
      <c r="AC481" s="48"/>
      <c r="AD481" s="54" t="str">
        <f>IF(AC481="","",IFERROR(VLOOKUP(AC481,EMPRESAS!$A:$C,3,FALSE),"NAO CADASTRADA"))</f>
        <v/>
      </c>
      <c r="AE481" s="50"/>
      <c r="AF481" s="54" t="str">
        <f>IF(AE481="","",IFERROR(VLOOKUP(AE481,ATIVIDADES!$A:$C,3,FALSE),"NAO CADASTRADA"))</f>
        <v/>
      </c>
      <c r="AG481" s="42"/>
      <c r="AH481" s="48"/>
      <c r="AI481" s="54" t="str">
        <f>IF(AH481="","",IFERROR(VLOOKUP(AH481,EMPRESAS!$A:$C,3,FALSE),"NAO CADASTRADA"))</f>
        <v/>
      </c>
      <c r="AJ481" s="50"/>
      <c r="AK481" s="54" t="str">
        <f>IF(AJ481="","",IFERROR(VLOOKUP(AJ481,ATIVIDADES!$A:$C,3,FALSE),"NAO CADASTRADA"))</f>
        <v/>
      </c>
      <c r="AL481" s="42"/>
    </row>
    <row r="482" spans="1:38" x14ac:dyDescent="0.25">
      <c r="A482" s="26" t="str">
        <f t="shared" si="51"/>
        <v>OK</v>
      </c>
      <c r="B482" s="29">
        <f t="shared" si="52"/>
        <v>2487914866</v>
      </c>
      <c r="C482" s="30">
        <v>42570</v>
      </c>
      <c r="D482" s="18">
        <f t="shared" si="55"/>
        <v>42552</v>
      </c>
      <c r="E482" s="19" t="str">
        <f>IF(ISERROR(VLOOKUP(C482,FERIADOS!$A:$B,1,FALSE)),IF(WEEKDAY(C482)=1,"Dom",IF(WEEKDAY(C482)=2,"Seg",IF(WEEKDAY(C482)=3,"Ter",IF(WEEKDAY(C482)=4,"Qua",IF(WEEKDAY(C482)=5,"Qui",IF(WEEKDAY(C482)=6,"Sex","Sab")))))),"Feriado")</f>
        <v>Ter</v>
      </c>
      <c r="F482" s="32"/>
      <c r="G482" s="33"/>
      <c r="H482" s="33"/>
      <c r="I482" s="33"/>
      <c r="J482" s="21" t="str">
        <f t="shared" si="53"/>
        <v/>
      </c>
      <c r="K482" s="21">
        <f t="shared" si="49"/>
        <v>0</v>
      </c>
      <c r="L482" s="21" t="str">
        <f t="shared" si="50"/>
        <v/>
      </c>
      <c r="M482" s="22" t="str">
        <f t="shared" si="54"/>
        <v/>
      </c>
      <c r="N482" s="48"/>
      <c r="O482" s="54" t="str">
        <f>IF(N482="","",IFERROR(VLOOKUP(N482,EMPRESAS!$A:$C,3,FALSE),"NAO CADASTRADA"))</f>
        <v/>
      </c>
      <c r="P482" s="50"/>
      <c r="Q482" s="54" t="str">
        <f>IF(P482="","",IFERROR(VLOOKUP(P482,ATIVIDADES!$A:$C,3,FALSE),"NAO CADASTRADA"))</f>
        <v/>
      </c>
      <c r="R482" s="42"/>
      <c r="S482" s="48"/>
      <c r="T482" s="54" t="str">
        <f>IF(S482="","",IFERROR(VLOOKUP(S482,EMPRESAS!$A:$C,3,FALSE),"NAO CADASTRADA"))</f>
        <v/>
      </c>
      <c r="U482" s="50"/>
      <c r="V482" s="54" t="str">
        <f>IF(U482="","",IFERROR(VLOOKUP(U482,ATIVIDADES!$A:$C,3,FALSE),"NAO CADASTRADA"))</f>
        <v/>
      </c>
      <c r="W482" s="42"/>
      <c r="X482" s="48"/>
      <c r="Y482" s="54" t="str">
        <f>IF(X482="","",IFERROR(VLOOKUP(X482,EMPRESAS!$A:$C,3,FALSE),"NAO CADASTRADA"))</f>
        <v/>
      </c>
      <c r="Z482" s="50"/>
      <c r="AA482" s="54" t="str">
        <f>IF(Z482="","",IFERROR(VLOOKUP(Z482,ATIVIDADES!$A:$C,3,FALSE),"NAO CADASTRADA"))</f>
        <v/>
      </c>
      <c r="AB482" s="42"/>
      <c r="AC482" s="48"/>
      <c r="AD482" s="54" t="str">
        <f>IF(AC482="","",IFERROR(VLOOKUP(AC482,EMPRESAS!$A:$C,3,FALSE),"NAO CADASTRADA"))</f>
        <v/>
      </c>
      <c r="AE482" s="50"/>
      <c r="AF482" s="54" t="str">
        <f>IF(AE482="","",IFERROR(VLOOKUP(AE482,ATIVIDADES!$A:$C,3,FALSE),"NAO CADASTRADA"))</f>
        <v/>
      </c>
      <c r="AG482" s="42"/>
      <c r="AH482" s="48"/>
      <c r="AI482" s="54" t="str">
        <f>IF(AH482="","",IFERROR(VLOOKUP(AH482,EMPRESAS!$A:$C,3,FALSE),"NAO CADASTRADA"))</f>
        <v/>
      </c>
      <c r="AJ482" s="50"/>
      <c r="AK482" s="54" t="str">
        <f>IF(AJ482="","",IFERROR(VLOOKUP(AJ482,ATIVIDADES!$A:$C,3,FALSE),"NAO CADASTRADA"))</f>
        <v/>
      </c>
      <c r="AL482" s="42"/>
    </row>
    <row r="483" spans="1:38" x14ac:dyDescent="0.25">
      <c r="A483" s="26" t="str">
        <f t="shared" si="51"/>
        <v>OK</v>
      </c>
      <c r="B483" s="29">
        <f t="shared" si="52"/>
        <v>2487914866</v>
      </c>
      <c r="C483" s="30">
        <v>42571</v>
      </c>
      <c r="D483" s="18">
        <f t="shared" si="55"/>
        <v>42552</v>
      </c>
      <c r="E483" s="19" t="str">
        <f>IF(ISERROR(VLOOKUP(C483,FERIADOS!$A:$B,1,FALSE)),IF(WEEKDAY(C483)=1,"Dom",IF(WEEKDAY(C483)=2,"Seg",IF(WEEKDAY(C483)=3,"Ter",IF(WEEKDAY(C483)=4,"Qua",IF(WEEKDAY(C483)=5,"Qui",IF(WEEKDAY(C483)=6,"Sex","Sab")))))),"Feriado")</f>
        <v>Qua</v>
      </c>
      <c r="F483" s="32"/>
      <c r="G483" s="33"/>
      <c r="H483" s="33"/>
      <c r="I483" s="33"/>
      <c r="J483" s="21" t="str">
        <f t="shared" si="53"/>
        <v/>
      </c>
      <c r="K483" s="21">
        <f t="shared" si="49"/>
        <v>0</v>
      </c>
      <c r="L483" s="21" t="str">
        <f t="shared" si="50"/>
        <v/>
      </c>
      <c r="M483" s="22" t="str">
        <f t="shared" si="54"/>
        <v/>
      </c>
      <c r="N483" s="48"/>
      <c r="O483" s="54" t="str">
        <f>IF(N483="","",IFERROR(VLOOKUP(N483,EMPRESAS!$A:$C,3,FALSE),"NAO CADASTRADA"))</f>
        <v/>
      </c>
      <c r="P483" s="50"/>
      <c r="Q483" s="54" t="str">
        <f>IF(P483="","",IFERROR(VLOOKUP(P483,ATIVIDADES!$A:$C,3,FALSE),"NAO CADASTRADA"))</f>
        <v/>
      </c>
      <c r="R483" s="42"/>
      <c r="S483" s="48"/>
      <c r="T483" s="54" t="str">
        <f>IF(S483="","",IFERROR(VLOOKUP(S483,EMPRESAS!$A:$C,3,FALSE),"NAO CADASTRADA"))</f>
        <v/>
      </c>
      <c r="U483" s="50"/>
      <c r="V483" s="54" t="str">
        <f>IF(U483="","",IFERROR(VLOOKUP(U483,ATIVIDADES!$A:$C,3,FALSE),"NAO CADASTRADA"))</f>
        <v/>
      </c>
      <c r="W483" s="42"/>
      <c r="X483" s="48"/>
      <c r="Y483" s="54" t="str">
        <f>IF(X483="","",IFERROR(VLOOKUP(X483,EMPRESAS!$A:$C,3,FALSE),"NAO CADASTRADA"))</f>
        <v/>
      </c>
      <c r="Z483" s="50"/>
      <c r="AA483" s="54" t="str">
        <f>IF(Z483="","",IFERROR(VLOOKUP(Z483,ATIVIDADES!$A:$C,3,FALSE),"NAO CADASTRADA"))</f>
        <v/>
      </c>
      <c r="AB483" s="42"/>
      <c r="AC483" s="48"/>
      <c r="AD483" s="54" t="str">
        <f>IF(AC483="","",IFERROR(VLOOKUP(AC483,EMPRESAS!$A:$C,3,FALSE),"NAO CADASTRADA"))</f>
        <v/>
      </c>
      <c r="AE483" s="50"/>
      <c r="AF483" s="54" t="str">
        <f>IF(AE483="","",IFERROR(VLOOKUP(AE483,ATIVIDADES!$A:$C,3,FALSE),"NAO CADASTRADA"))</f>
        <v/>
      </c>
      <c r="AG483" s="42"/>
      <c r="AH483" s="48"/>
      <c r="AI483" s="54" t="str">
        <f>IF(AH483="","",IFERROR(VLOOKUP(AH483,EMPRESAS!$A:$C,3,FALSE),"NAO CADASTRADA"))</f>
        <v/>
      </c>
      <c r="AJ483" s="50"/>
      <c r="AK483" s="54" t="str">
        <f>IF(AJ483="","",IFERROR(VLOOKUP(AJ483,ATIVIDADES!$A:$C,3,FALSE),"NAO CADASTRADA"))</f>
        <v/>
      </c>
      <c r="AL483" s="42"/>
    </row>
    <row r="484" spans="1:38" x14ac:dyDescent="0.25">
      <c r="A484" s="26" t="str">
        <f t="shared" si="51"/>
        <v>OK</v>
      </c>
      <c r="B484" s="29">
        <f t="shared" si="52"/>
        <v>2487914866</v>
      </c>
      <c r="C484" s="30">
        <v>42572</v>
      </c>
      <c r="D484" s="18">
        <f t="shared" si="55"/>
        <v>42552</v>
      </c>
      <c r="E484" s="19" t="str">
        <f>IF(ISERROR(VLOOKUP(C484,FERIADOS!$A:$B,1,FALSE)),IF(WEEKDAY(C484)=1,"Dom",IF(WEEKDAY(C484)=2,"Seg",IF(WEEKDAY(C484)=3,"Ter",IF(WEEKDAY(C484)=4,"Qua",IF(WEEKDAY(C484)=5,"Qui",IF(WEEKDAY(C484)=6,"Sex","Sab")))))),"Feriado")</f>
        <v>Qui</v>
      </c>
      <c r="F484" s="32"/>
      <c r="G484" s="33"/>
      <c r="H484" s="33"/>
      <c r="I484" s="33"/>
      <c r="J484" s="21" t="str">
        <f t="shared" si="53"/>
        <v/>
      </c>
      <c r="K484" s="21">
        <f t="shared" si="49"/>
        <v>0</v>
      </c>
      <c r="L484" s="21" t="str">
        <f t="shared" si="50"/>
        <v/>
      </c>
      <c r="M484" s="22" t="str">
        <f t="shared" si="54"/>
        <v/>
      </c>
      <c r="N484" s="48"/>
      <c r="O484" s="54" t="str">
        <f>IF(N484="","",IFERROR(VLOOKUP(N484,EMPRESAS!$A:$C,3,FALSE),"NAO CADASTRADA"))</f>
        <v/>
      </c>
      <c r="P484" s="50"/>
      <c r="Q484" s="54" t="str">
        <f>IF(P484="","",IFERROR(VLOOKUP(P484,ATIVIDADES!$A:$C,3,FALSE),"NAO CADASTRADA"))</f>
        <v/>
      </c>
      <c r="R484" s="42"/>
      <c r="S484" s="48"/>
      <c r="T484" s="54" t="str">
        <f>IF(S484="","",IFERROR(VLOOKUP(S484,EMPRESAS!$A:$C,3,FALSE),"NAO CADASTRADA"))</f>
        <v/>
      </c>
      <c r="U484" s="50"/>
      <c r="V484" s="54" t="str">
        <f>IF(U484="","",IFERROR(VLOOKUP(U484,ATIVIDADES!$A:$C,3,FALSE),"NAO CADASTRADA"))</f>
        <v/>
      </c>
      <c r="W484" s="42"/>
      <c r="X484" s="48"/>
      <c r="Y484" s="54" t="str">
        <f>IF(X484="","",IFERROR(VLOOKUP(X484,EMPRESAS!$A:$C,3,FALSE),"NAO CADASTRADA"))</f>
        <v/>
      </c>
      <c r="Z484" s="50"/>
      <c r="AA484" s="54" t="str">
        <f>IF(Z484="","",IFERROR(VLOOKUP(Z484,ATIVIDADES!$A:$C,3,FALSE),"NAO CADASTRADA"))</f>
        <v/>
      </c>
      <c r="AB484" s="42"/>
      <c r="AC484" s="48"/>
      <c r="AD484" s="54" t="str">
        <f>IF(AC484="","",IFERROR(VLOOKUP(AC484,EMPRESAS!$A:$C,3,FALSE),"NAO CADASTRADA"))</f>
        <v/>
      </c>
      <c r="AE484" s="50"/>
      <c r="AF484" s="54" t="str">
        <f>IF(AE484="","",IFERROR(VLOOKUP(AE484,ATIVIDADES!$A:$C,3,FALSE),"NAO CADASTRADA"))</f>
        <v/>
      </c>
      <c r="AG484" s="42"/>
      <c r="AH484" s="48"/>
      <c r="AI484" s="54" t="str">
        <f>IF(AH484="","",IFERROR(VLOOKUP(AH484,EMPRESAS!$A:$C,3,FALSE),"NAO CADASTRADA"))</f>
        <v/>
      </c>
      <c r="AJ484" s="50"/>
      <c r="AK484" s="54" t="str">
        <f>IF(AJ484="","",IFERROR(VLOOKUP(AJ484,ATIVIDADES!$A:$C,3,FALSE),"NAO CADASTRADA"))</f>
        <v/>
      </c>
      <c r="AL484" s="42"/>
    </row>
    <row r="485" spans="1:38" x14ac:dyDescent="0.25">
      <c r="A485" s="26" t="str">
        <f t="shared" si="51"/>
        <v>OK</v>
      </c>
      <c r="B485" s="29">
        <f t="shared" si="52"/>
        <v>2487914866</v>
      </c>
      <c r="C485" s="30">
        <v>42573</v>
      </c>
      <c r="D485" s="18">
        <f t="shared" si="55"/>
        <v>42552</v>
      </c>
      <c r="E485" s="19" t="str">
        <f>IF(ISERROR(VLOOKUP(C485,FERIADOS!$A:$B,1,FALSE)),IF(WEEKDAY(C485)=1,"Dom",IF(WEEKDAY(C485)=2,"Seg",IF(WEEKDAY(C485)=3,"Ter",IF(WEEKDAY(C485)=4,"Qua",IF(WEEKDAY(C485)=5,"Qui",IF(WEEKDAY(C485)=6,"Sex","Sab")))))),"Feriado")</f>
        <v>Sex</v>
      </c>
      <c r="F485" s="32"/>
      <c r="G485" s="33"/>
      <c r="H485" s="33"/>
      <c r="I485" s="33"/>
      <c r="J485" s="21" t="str">
        <f t="shared" si="53"/>
        <v/>
      </c>
      <c r="K485" s="21">
        <f t="shared" si="49"/>
        <v>0</v>
      </c>
      <c r="L485" s="21" t="str">
        <f t="shared" si="50"/>
        <v/>
      </c>
      <c r="M485" s="22" t="str">
        <f t="shared" si="54"/>
        <v/>
      </c>
      <c r="N485" s="48"/>
      <c r="O485" s="54" t="str">
        <f>IF(N485="","",IFERROR(VLOOKUP(N485,EMPRESAS!$A:$C,3,FALSE),"NAO CADASTRADA"))</f>
        <v/>
      </c>
      <c r="P485" s="50"/>
      <c r="Q485" s="54" t="str">
        <f>IF(P485="","",IFERROR(VLOOKUP(P485,ATIVIDADES!$A:$C,3,FALSE),"NAO CADASTRADA"))</f>
        <v/>
      </c>
      <c r="R485" s="42"/>
      <c r="S485" s="48"/>
      <c r="T485" s="54" t="str">
        <f>IF(S485="","",IFERROR(VLOOKUP(S485,EMPRESAS!$A:$C,3,FALSE),"NAO CADASTRADA"))</f>
        <v/>
      </c>
      <c r="U485" s="50"/>
      <c r="V485" s="54" t="str">
        <f>IF(U485="","",IFERROR(VLOOKUP(U485,ATIVIDADES!$A:$C,3,FALSE),"NAO CADASTRADA"))</f>
        <v/>
      </c>
      <c r="W485" s="42"/>
      <c r="X485" s="48"/>
      <c r="Y485" s="54" t="str">
        <f>IF(X485="","",IFERROR(VLOOKUP(X485,EMPRESAS!$A:$C,3,FALSE),"NAO CADASTRADA"))</f>
        <v/>
      </c>
      <c r="Z485" s="50"/>
      <c r="AA485" s="54" t="str">
        <f>IF(Z485="","",IFERROR(VLOOKUP(Z485,ATIVIDADES!$A:$C,3,FALSE),"NAO CADASTRADA"))</f>
        <v/>
      </c>
      <c r="AB485" s="42"/>
      <c r="AC485" s="48"/>
      <c r="AD485" s="54" t="str">
        <f>IF(AC485="","",IFERROR(VLOOKUP(AC485,EMPRESAS!$A:$C,3,FALSE),"NAO CADASTRADA"))</f>
        <v/>
      </c>
      <c r="AE485" s="50"/>
      <c r="AF485" s="54" t="str">
        <f>IF(AE485="","",IFERROR(VLOOKUP(AE485,ATIVIDADES!$A:$C,3,FALSE),"NAO CADASTRADA"))</f>
        <v/>
      </c>
      <c r="AG485" s="42"/>
      <c r="AH485" s="48"/>
      <c r="AI485" s="54" t="str">
        <f>IF(AH485="","",IFERROR(VLOOKUP(AH485,EMPRESAS!$A:$C,3,FALSE),"NAO CADASTRADA"))</f>
        <v/>
      </c>
      <c r="AJ485" s="50"/>
      <c r="AK485" s="54" t="str">
        <f>IF(AJ485="","",IFERROR(VLOOKUP(AJ485,ATIVIDADES!$A:$C,3,FALSE),"NAO CADASTRADA"))</f>
        <v/>
      </c>
      <c r="AL485" s="42"/>
    </row>
    <row r="486" spans="1:38" x14ac:dyDescent="0.25">
      <c r="A486" s="26" t="str">
        <f t="shared" si="51"/>
        <v>OK</v>
      </c>
      <c r="B486" s="29">
        <f t="shared" si="52"/>
        <v>2487914866</v>
      </c>
      <c r="C486" s="30">
        <v>42574</v>
      </c>
      <c r="D486" s="18">
        <f t="shared" si="55"/>
        <v>42552</v>
      </c>
      <c r="E486" s="19" t="str">
        <f>IF(ISERROR(VLOOKUP(C486,FERIADOS!$A:$B,1,FALSE)),IF(WEEKDAY(C486)=1,"Dom",IF(WEEKDAY(C486)=2,"Seg",IF(WEEKDAY(C486)=3,"Ter",IF(WEEKDAY(C486)=4,"Qua",IF(WEEKDAY(C486)=5,"Qui",IF(WEEKDAY(C486)=6,"Sex","Sab")))))),"Feriado")</f>
        <v>Sab</v>
      </c>
      <c r="F486" s="32"/>
      <c r="G486" s="33"/>
      <c r="H486" s="33"/>
      <c r="I486" s="33"/>
      <c r="J486" s="21" t="str">
        <f t="shared" si="53"/>
        <v/>
      </c>
      <c r="K486" s="21">
        <f t="shared" si="49"/>
        <v>0</v>
      </c>
      <c r="L486" s="21" t="str">
        <f t="shared" si="50"/>
        <v/>
      </c>
      <c r="M486" s="22" t="str">
        <f t="shared" si="54"/>
        <v/>
      </c>
      <c r="N486" s="48"/>
      <c r="O486" s="54" t="str">
        <f>IF(N486="","",IFERROR(VLOOKUP(N486,EMPRESAS!$A:$C,3,FALSE),"NAO CADASTRADA"))</f>
        <v/>
      </c>
      <c r="P486" s="50"/>
      <c r="Q486" s="54" t="str">
        <f>IF(P486="","",IFERROR(VLOOKUP(P486,ATIVIDADES!$A:$C,3,FALSE),"NAO CADASTRADA"))</f>
        <v/>
      </c>
      <c r="R486" s="42"/>
      <c r="S486" s="48"/>
      <c r="T486" s="54" t="str">
        <f>IF(S486="","",IFERROR(VLOOKUP(S486,EMPRESAS!$A:$C,3,FALSE),"NAO CADASTRADA"))</f>
        <v/>
      </c>
      <c r="U486" s="50"/>
      <c r="V486" s="54" t="str">
        <f>IF(U486="","",IFERROR(VLOOKUP(U486,ATIVIDADES!$A:$C,3,FALSE),"NAO CADASTRADA"))</f>
        <v/>
      </c>
      <c r="W486" s="42"/>
      <c r="X486" s="48"/>
      <c r="Y486" s="54" t="str">
        <f>IF(X486="","",IFERROR(VLOOKUP(X486,EMPRESAS!$A:$C,3,FALSE),"NAO CADASTRADA"))</f>
        <v/>
      </c>
      <c r="Z486" s="50"/>
      <c r="AA486" s="54" t="str">
        <f>IF(Z486="","",IFERROR(VLOOKUP(Z486,ATIVIDADES!$A:$C,3,FALSE),"NAO CADASTRADA"))</f>
        <v/>
      </c>
      <c r="AB486" s="42"/>
      <c r="AC486" s="48"/>
      <c r="AD486" s="54" t="str">
        <f>IF(AC486="","",IFERROR(VLOOKUP(AC486,EMPRESAS!$A:$C,3,FALSE),"NAO CADASTRADA"))</f>
        <v/>
      </c>
      <c r="AE486" s="50"/>
      <c r="AF486" s="54" t="str">
        <f>IF(AE486="","",IFERROR(VLOOKUP(AE486,ATIVIDADES!$A:$C,3,FALSE),"NAO CADASTRADA"))</f>
        <v/>
      </c>
      <c r="AG486" s="42"/>
      <c r="AH486" s="48"/>
      <c r="AI486" s="54" t="str">
        <f>IF(AH486="","",IFERROR(VLOOKUP(AH486,EMPRESAS!$A:$C,3,FALSE),"NAO CADASTRADA"))</f>
        <v/>
      </c>
      <c r="AJ486" s="50"/>
      <c r="AK486" s="54" t="str">
        <f>IF(AJ486="","",IFERROR(VLOOKUP(AJ486,ATIVIDADES!$A:$C,3,FALSE),"NAO CADASTRADA"))</f>
        <v/>
      </c>
      <c r="AL486" s="42"/>
    </row>
    <row r="487" spans="1:38" x14ac:dyDescent="0.25">
      <c r="A487" s="26" t="str">
        <f t="shared" si="51"/>
        <v>OK</v>
      </c>
      <c r="B487" s="29">
        <f t="shared" si="52"/>
        <v>2487914866</v>
      </c>
      <c r="C487" s="30">
        <v>42575</v>
      </c>
      <c r="D487" s="18">
        <f t="shared" si="55"/>
        <v>42552</v>
      </c>
      <c r="E487" s="19" t="str">
        <f>IF(ISERROR(VLOOKUP(C487,FERIADOS!$A:$B,1,FALSE)),IF(WEEKDAY(C487)=1,"Dom",IF(WEEKDAY(C487)=2,"Seg",IF(WEEKDAY(C487)=3,"Ter",IF(WEEKDAY(C487)=4,"Qua",IF(WEEKDAY(C487)=5,"Qui",IF(WEEKDAY(C487)=6,"Sex","Sab")))))),"Feriado")</f>
        <v>Dom</v>
      </c>
      <c r="F487" s="32"/>
      <c r="G487" s="33"/>
      <c r="H487" s="33"/>
      <c r="I487" s="33"/>
      <c r="J487" s="21" t="str">
        <f t="shared" si="53"/>
        <v/>
      </c>
      <c r="K487" s="21">
        <f t="shared" si="49"/>
        <v>0</v>
      </c>
      <c r="L487" s="21" t="str">
        <f t="shared" si="50"/>
        <v/>
      </c>
      <c r="M487" s="22" t="str">
        <f t="shared" si="54"/>
        <v/>
      </c>
      <c r="N487" s="48"/>
      <c r="O487" s="54" t="str">
        <f>IF(N487="","",IFERROR(VLOOKUP(N487,EMPRESAS!$A:$C,3,FALSE),"NAO CADASTRADA"))</f>
        <v/>
      </c>
      <c r="P487" s="50"/>
      <c r="Q487" s="54" t="str">
        <f>IF(P487="","",IFERROR(VLOOKUP(P487,ATIVIDADES!$A:$C,3,FALSE),"NAO CADASTRADA"))</f>
        <v/>
      </c>
      <c r="R487" s="42"/>
      <c r="S487" s="48"/>
      <c r="T487" s="54" t="str">
        <f>IF(S487="","",IFERROR(VLOOKUP(S487,EMPRESAS!$A:$C,3,FALSE),"NAO CADASTRADA"))</f>
        <v/>
      </c>
      <c r="U487" s="50"/>
      <c r="V487" s="54" t="str">
        <f>IF(U487="","",IFERROR(VLOOKUP(U487,ATIVIDADES!$A:$C,3,FALSE),"NAO CADASTRADA"))</f>
        <v/>
      </c>
      <c r="W487" s="42"/>
      <c r="X487" s="48"/>
      <c r="Y487" s="54" t="str">
        <f>IF(X487="","",IFERROR(VLOOKUP(X487,EMPRESAS!$A:$C,3,FALSE),"NAO CADASTRADA"))</f>
        <v/>
      </c>
      <c r="Z487" s="50"/>
      <c r="AA487" s="54" t="str">
        <f>IF(Z487="","",IFERROR(VLOOKUP(Z487,ATIVIDADES!$A:$C,3,FALSE),"NAO CADASTRADA"))</f>
        <v/>
      </c>
      <c r="AB487" s="42"/>
      <c r="AC487" s="48"/>
      <c r="AD487" s="54" t="str">
        <f>IF(AC487="","",IFERROR(VLOOKUP(AC487,EMPRESAS!$A:$C,3,FALSE),"NAO CADASTRADA"))</f>
        <v/>
      </c>
      <c r="AE487" s="50"/>
      <c r="AF487" s="54" t="str">
        <f>IF(AE487="","",IFERROR(VLOOKUP(AE487,ATIVIDADES!$A:$C,3,FALSE),"NAO CADASTRADA"))</f>
        <v/>
      </c>
      <c r="AG487" s="42"/>
      <c r="AH487" s="48"/>
      <c r="AI487" s="54" t="str">
        <f>IF(AH487="","",IFERROR(VLOOKUP(AH487,EMPRESAS!$A:$C,3,FALSE),"NAO CADASTRADA"))</f>
        <v/>
      </c>
      <c r="AJ487" s="50"/>
      <c r="AK487" s="54" t="str">
        <f>IF(AJ487="","",IFERROR(VLOOKUP(AJ487,ATIVIDADES!$A:$C,3,FALSE),"NAO CADASTRADA"))</f>
        <v/>
      </c>
      <c r="AL487" s="42"/>
    </row>
    <row r="488" spans="1:38" x14ac:dyDescent="0.25">
      <c r="A488" s="26" t="str">
        <f t="shared" si="51"/>
        <v>OK</v>
      </c>
      <c r="B488" s="29">
        <f t="shared" si="52"/>
        <v>2487914866</v>
      </c>
      <c r="C488" s="30">
        <v>42576</v>
      </c>
      <c r="D488" s="18">
        <f t="shared" si="55"/>
        <v>42552</v>
      </c>
      <c r="E488" s="19" t="str">
        <f>IF(ISERROR(VLOOKUP(C488,FERIADOS!$A:$B,1,FALSE)),IF(WEEKDAY(C488)=1,"Dom",IF(WEEKDAY(C488)=2,"Seg",IF(WEEKDAY(C488)=3,"Ter",IF(WEEKDAY(C488)=4,"Qua",IF(WEEKDAY(C488)=5,"Qui",IF(WEEKDAY(C488)=6,"Sex","Sab")))))),"Feriado")</f>
        <v>Seg</v>
      </c>
      <c r="F488" s="32"/>
      <c r="G488" s="33"/>
      <c r="H488" s="33"/>
      <c r="I488" s="33"/>
      <c r="J488" s="21" t="str">
        <f t="shared" si="53"/>
        <v/>
      </c>
      <c r="K488" s="21">
        <f t="shared" si="49"/>
        <v>0</v>
      </c>
      <c r="L488" s="21" t="str">
        <f t="shared" si="50"/>
        <v/>
      </c>
      <c r="M488" s="22" t="str">
        <f t="shared" si="54"/>
        <v/>
      </c>
      <c r="N488" s="48"/>
      <c r="O488" s="54" t="str">
        <f>IF(N488="","",IFERROR(VLOOKUP(N488,EMPRESAS!$A:$C,3,FALSE),"NAO CADASTRADA"))</f>
        <v/>
      </c>
      <c r="P488" s="50"/>
      <c r="Q488" s="54" t="str">
        <f>IF(P488="","",IFERROR(VLOOKUP(P488,ATIVIDADES!$A:$C,3,FALSE),"NAO CADASTRADA"))</f>
        <v/>
      </c>
      <c r="R488" s="42"/>
      <c r="S488" s="48"/>
      <c r="T488" s="54" t="str">
        <f>IF(S488="","",IFERROR(VLOOKUP(S488,EMPRESAS!$A:$C,3,FALSE),"NAO CADASTRADA"))</f>
        <v/>
      </c>
      <c r="U488" s="50"/>
      <c r="V488" s="54" t="str">
        <f>IF(U488="","",IFERROR(VLOOKUP(U488,ATIVIDADES!$A:$C,3,FALSE),"NAO CADASTRADA"))</f>
        <v/>
      </c>
      <c r="W488" s="42"/>
      <c r="X488" s="48"/>
      <c r="Y488" s="54" t="str">
        <f>IF(X488="","",IFERROR(VLOOKUP(X488,EMPRESAS!$A:$C,3,FALSE),"NAO CADASTRADA"))</f>
        <v/>
      </c>
      <c r="Z488" s="50"/>
      <c r="AA488" s="54" t="str">
        <f>IF(Z488="","",IFERROR(VLOOKUP(Z488,ATIVIDADES!$A:$C,3,FALSE),"NAO CADASTRADA"))</f>
        <v/>
      </c>
      <c r="AB488" s="42"/>
      <c r="AC488" s="48"/>
      <c r="AD488" s="54" t="str">
        <f>IF(AC488="","",IFERROR(VLOOKUP(AC488,EMPRESAS!$A:$C,3,FALSE),"NAO CADASTRADA"))</f>
        <v/>
      </c>
      <c r="AE488" s="50"/>
      <c r="AF488" s="54" t="str">
        <f>IF(AE488="","",IFERROR(VLOOKUP(AE488,ATIVIDADES!$A:$C,3,FALSE),"NAO CADASTRADA"))</f>
        <v/>
      </c>
      <c r="AG488" s="42"/>
      <c r="AH488" s="48"/>
      <c r="AI488" s="54" t="str">
        <f>IF(AH488="","",IFERROR(VLOOKUP(AH488,EMPRESAS!$A:$C,3,FALSE),"NAO CADASTRADA"))</f>
        <v/>
      </c>
      <c r="AJ488" s="50"/>
      <c r="AK488" s="54" t="str">
        <f>IF(AJ488="","",IFERROR(VLOOKUP(AJ488,ATIVIDADES!$A:$C,3,FALSE),"NAO CADASTRADA"))</f>
        <v/>
      </c>
      <c r="AL488" s="42"/>
    </row>
    <row r="489" spans="1:38" x14ac:dyDescent="0.25">
      <c r="A489" s="26" t="str">
        <f t="shared" si="51"/>
        <v>OK</v>
      </c>
      <c r="B489" s="29">
        <f t="shared" si="52"/>
        <v>2487914866</v>
      </c>
      <c r="C489" s="30">
        <v>42577</v>
      </c>
      <c r="D489" s="18">
        <f t="shared" si="55"/>
        <v>42552</v>
      </c>
      <c r="E489" s="19" t="str">
        <f>IF(ISERROR(VLOOKUP(C489,FERIADOS!$A:$B,1,FALSE)),IF(WEEKDAY(C489)=1,"Dom",IF(WEEKDAY(C489)=2,"Seg",IF(WEEKDAY(C489)=3,"Ter",IF(WEEKDAY(C489)=4,"Qua",IF(WEEKDAY(C489)=5,"Qui",IF(WEEKDAY(C489)=6,"Sex","Sab")))))),"Feriado")</f>
        <v>Ter</v>
      </c>
      <c r="F489" s="32"/>
      <c r="G489" s="33"/>
      <c r="H489" s="33"/>
      <c r="I489" s="33"/>
      <c r="J489" s="21" t="str">
        <f t="shared" si="53"/>
        <v/>
      </c>
      <c r="K489" s="21">
        <f t="shared" si="49"/>
        <v>0</v>
      </c>
      <c r="L489" s="21" t="str">
        <f t="shared" si="50"/>
        <v/>
      </c>
      <c r="M489" s="22" t="str">
        <f t="shared" si="54"/>
        <v/>
      </c>
      <c r="N489" s="48"/>
      <c r="O489" s="54" t="str">
        <f>IF(N489="","",IFERROR(VLOOKUP(N489,EMPRESAS!$A:$C,3,FALSE),"NAO CADASTRADA"))</f>
        <v/>
      </c>
      <c r="P489" s="50"/>
      <c r="Q489" s="54" t="str">
        <f>IF(P489="","",IFERROR(VLOOKUP(P489,ATIVIDADES!$A:$C,3,FALSE),"NAO CADASTRADA"))</f>
        <v/>
      </c>
      <c r="R489" s="42"/>
      <c r="S489" s="48"/>
      <c r="T489" s="54" t="str">
        <f>IF(S489="","",IFERROR(VLOOKUP(S489,EMPRESAS!$A:$C,3,FALSE),"NAO CADASTRADA"))</f>
        <v/>
      </c>
      <c r="U489" s="50"/>
      <c r="V489" s="54" t="str">
        <f>IF(U489="","",IFERROR(VLOOKUP(U489,ATIVIDADES!$A:$C,3,FALSE),"NAO CADASTRADA"))</f>
        <v/>
      </c>
      <c r="W489" s="42"/>
      <c r="X489" s="48"/>
      <c r="Y489" s="54" t="str">
        <f>IF(X489="","",IFERROR(VLOOKUP(X489,EMPRESAS!$A:$C,3,FALSE),"NAO CADASTRADA"))</f>
        <v/>
      </c>
      <c r="Z489" s="50"/>
      <c r="AA489" s="54" t="str">
        <f>IF(Z489="","",IFERROR(VLOOKUP(Z489,ATIVIDADES!$A:$C,3,FALSE),"NAO CADASTRADA"))</f>
        <v/>
      </c>
      <c r="AB489" s="42"/>
      <c r="AC489" s="48"/>
      <c r="AD489" s="54" t="str">
        <f>IF(AC489="","",IFERROR(VLOOKUP(AC489,EMPRESAS!$A:$C,3,FALSE),"NAO CADASTRADA"))</f>
        <v/>
      </c>
      <c r="AE489" s="50"/>
      <c r="AF489" s="54" t="str">
        <f>IF(AE489="","",IFERROR(VLOOKUP(AE489,ATIVIDADES!$A:$C,3,FALSE),"NAO CADASTRADA"))</f>
        <v/>
      </c>
      <c r="AG489" s="42"/>
      <c r="AH489" s="48"/>
      <c r="AI489" s="54" t="str">
        <f>IF(AH489="","",IFERROR(VLOOKUP(AH489,EMPRESAS!$A:$C,3,FALSE),"NAO CADASTRADA"))</f>
        <v/>
      </c>
      <c r="AJ489" s="50"/>
      <c r="AK489" s="54" t="str">
        <f>IF(AJ489="","",IFERROR(VLOOKUP(AJ489,ATIVIDADES!$A:$C,3,FALSE),"NAO CADASTRADA"))</f>
        <v/>
      </c>
      <c r="AL489" s="42"/>
    </row>
    <row r="490" spans="1:38" x14ac:dyDescent="0.25">
      <c r="A490" s="26" t="str">
        <f t="shared" si="51"/>
        <v>OK</v>
      </c>
      <c r="B490" s="29">
        <f t="shared" si="52"/>
        <v>2487914866</v>
      </c>
      <c r="C490" s="30">
        <v>42578</v>
      </c>
      <c r="D490" s="18">
        <f t="shared" si="55"/>
        <v>42552</v>
      </c>
      <c r="E490" s="19" t="str">
        <f>IF(ISERROR(VLOOKUP(C490,FERIADOS!$A:$B,1,FALSE)),IF(WEEKDAY(C490)=1,"Dom",IF(WEEKDAY(C490)=2,"Seg",IF(WEEKDAY(C490)=3,"Ter",IF(WEEKDAY(C490)=4,"Qua",IF(WEEKDAY(C490)=5,"Qui",IF(WEEKDAY(C490)=6,"Sex","Sab")))))),"Feriado")</f>
        <v>Qua</v>
      </c>
      <c r="F490" s="32"/>
      <c r="G490" s="33"/>
      <c r="H490" s="33"/>
      <c r="I490" s="33"/>
      <c r="J490" s="21" t="str">
        <f t="shared" si="53"/>
        <v/>
      </c>
      <c r="K490" s="21">
        <f t="shared" si="49"/>
        <v>0</v>
      </c>
      <c r="L490" s="21" t="str">
        <f t="shared" si="50"/>
        <v/>
      </c>
      <c r="M490" s="22" t="str">
        <f t="shared" si="54"/>
        <v/>
      </c>
      <c r="N490" s="48"/>
      <c r="O490" s="54" t="str">
        <f>IF(N490="","",IFERROR(VLOOKUP(N490,EMPRESAS!$A:$C,3,FALSE),"NAO CADASTRADA"))</f>
        <v/>
      </c>
      <c r="P490" s="50"/>
      <c r="Q490" s="54" t="str">
        <f>IF(P490="","",IFERROR(VLOOKUP(P490,ATIVIDADES!$A:$C,3,FALSE),"NAO CADASTRADA"))</f>
        <v/>
      </c>
      <c r="R490" s="42"/>
      <c r="S490" s="48"/>
      <c r="T490" s="54" t="str">
        <f>IF(S490="","",IFERROR(VLOOKUP(S490,EMPRESAS!$A:$C,3,FALSE),"NAO CADASTRADA"))</f>
        <v/>
      </c>
      <c r="U490" s="50"/>
      <c r="V490" s="54" t="str">
        <f>IF(U490="","",IFERROR(VLOOKUP(U490,ATIVIDADES!$A:$C,3,FALSE),"NAO CADASTRADA"))</f>
        <v/>
      </c>
      <c r="W490" s="42"/>
      <c r="X490" s="48"/>
      <c r="Y490" s="54" t="str">
        <f>IF(X490="","",IFERROR(VLOOKUP(X490,EMPRESAS!$A:$C,3,FALSE),"NAO CADASTRADA"))</f>
        <v/>
      </c>
      <c r="Z490" s="50"/>
      <c r="AA490" s="54" t="str">
        <f>IF(Z490="","",IFERROR(VLOOKUP(Z490,ATIVIDADES!$A:$C,3,FALSE),"NAO CADASTRADA"))</f>
        <v/>
      </c>
      <c r="AB490" s="42"/>
      <c r="AC490" s="48"/>
      <c r="AD490" s="54" t="str">
        <f>IF(AC490="","",IFERROR(VLOOKUP(AC490,EMPRESAS!$A:$C,3,FALSE),"NAO CADASTRADA"))</f>
        <v/>
      </c>
      <c r="AE490" s="50"/>
      <c r="AF490" s="54" t="str">
        <f>IF(AE490="","",IFERROR(VLOOKUP(AE490,ATIVIDADES!$A:$C,3,FALSE),"NAO CADASTRADA"))</f>
        <v/>
      </c>
      <c r="AG490" s="42"/>
      <c r="AH490" s="48"/>
      <c r="AI490" s="54" t="str">
        <f>IF(AH490="","",IFERROR(VLOOKUP(AH490,EMPRESAS!$A:$C,3,FALSE),"NAO CADASTRADA"))</f>
        <v/>
      </c>
      <c r="AJ490" s="50"/>
      <c r="AK490" s="54" t="str">
        <f>IF(AJ490="","",IFERROR(VLOOKUP(AJ490,ATIVIDADES!$A:$C,3,FALSE),"NAO CADASTRADA"))</f>
        <v/>
      </c>
      <c r="AL490" s="42"/>
    </row>
    <row r="491" spans="1:38" x14ac:dyDescent="0.25">
      <c r="A491" s="26" t="str">
        <f t="shared" si="51"/>
        <v>OK</v>
      </c>
      <c r="B491" s="29">
        <f t="shared" si="52"/>
        <v>2487914866</v>
      </c>
      <c r="C491" s="30">
        <v>42579</v>
      </c>
      <c r="D491" s="18">
        <f t="shared" si="55"/>
        <v>42552</v>
      </c>
      <c r="E491" s="19" t="str">
        <f>IF(ISERROR(VLOOKUP(C491,FERIADOS!$A:$B,1,FALSE)),IF(WEEKDAY(C491)=1,"Dom",IF(WEEKDAY(C491)=2,"Seg",IF(WEEKDAY(C491)=3,"Ter",IF(WEEKDAY(C491)=4,"Qua",IF(WEEKDAY(C491)=5,"Qui",IF(WEEKDAY(C491)=6,"Sex","Sab")))))),"Feriado")</f>
        <v>Qui</v>
      </c>
      <c r="F491" s="32"/>
      <c r="G491" s="33"/>
      <c r="H491" s="33"/>
      <c r="I491" s="33"/>
      <c r="J491" s="21" t="str">
        <f t="shared" si="53"/>
        <v/>
      </c>
      <c r="K491" s="21">
        <f t="shared" si="49"/>
        <v>0</v>
      </c>
      <c r="L491" s="21" t="str">
        <f t="shared" si="50"/>
        <v/>
      </c>
      <c r="M491" s="22" t="str">
        <f t="shared" si="54"/>
        <v/>
      </c>
      <c r="N491" s="48"/>
      <c r="O491" s="54" t="str">
        <f>IF(N491="","",IFERROR(VLOOKUP(N491,EMPRESAS!$A:$C,3,FALSE),"NAO CADASTRADA"))</f>
        <v/>
      </c>
      <c r="P491" s="50"/>
      <c r="Q491" s="54" t="str">
        <f>IF(P491="","",IFERROR(VLOOKUP(P491,ATIVIDADES!$A:$C,3,FALSE),"NAO CADASTRADA"))</f>
        <v/>
      </c>
      <c r="R491" s="42"/>
      <c r="S491" s="48"/>
      <c r="T491" s="54" t="str">
        <f>IF(S491="","",IFERROR(VLOOKUP(S491,EMPRESAS!$A:$C,3,FALSE),"NAO CADASTRADA"))</f>
        <v/>
      </c>
      <c r="U491" s="50"/>
      <c r="V491" s="54" t="str">
        <f>IF(U491="","",IFERROR(VLOOKUP(U491,ATIVIDADES!$A:$C,3,FALSE),"NAO CADASTRADA"))</f>
        <v/>
      </c>
      <c r="W491" s="42"/>
      <c r="X491" s="48"/>
      <c r="Y491" s="54" t="str">
        <f>IF(X491="","",IFERROR(VLOOKUP(X491,EMPRESAS!$A:$C,3,FALSE),"NAO CADASTRADA"))</f>
        <v/>
      </c>
      <c r="Z491" s="50"/>
      <c r="AA491" s="54" t="str">
        <f>IF(Z491="","",IFERROR(VLOOKUP(Z491,ATIVIDADES!$A:$C,3,FALSE),"NAO CADASTRADA"))</f>
        <v/>
      </c>
      <c r="AB491" s="42"/>
      <c r="AC491" s="48"/>
      <c r="AD491" s="54" t="str">
        <f>IF(AC491="","",IFERROR(VLOOKUP(AC491,EMPRESAS!$A:$C,3,FALSE),"NAO CADASTRADA"))</f>
        <v/>
      </c>
      <c r="AE491" s="50"/>
      <c r="AF491" s="54" t="str">
        <f>IF(AE491="","",IFERROR(VLOOKUP(AE491,ATIVIDADES!$A:$C,3,FALSE),"NAO CADASTRADA"))</f>
        <v/>
      </c>
      <c r="AG491" s="42"/>
      <c r="AH491" s="48"/>
      <c r="AI491" s="54" t="str">
        <f>IF(AH491="","",IFERROR(VLOOKUP(AH491,EMPRESAS!$A:$C,3,FALSE),"NAO CADASTRADA"))</f>
        <v/>
      </c>
      <c r="AJ491" s="50"/>
      <c r="AK491" s="54" t="str">
        <f>IF(AJ491="","",IFERROR(VLOOKUP(AJ491,ATIVIDADES!$A:$C,3,FALSE),"NAO CADASTRADA"))</f>
        <v/>
      </c>
      <c r="AL491" s="42"/>
    </row>
    <row r="492" spans="1:38" x14ac:dyDescent="0.25">
      <c r="A492" s="26" t="str">
        <f t="shared" si="51"/>
        <v>OK</v>
      </c>
      <c r="B492" s="29">
        <f t="shared" si="52"/>
        <v>2487914866</v>
      </c>
      <c r="C492" s="30">
        <v>42580</v>
      </c>
      <c r="D492" s="18">
        <f t="shared" si="55"/>
        <v>42552</v>
      </c>
      <c r="E492" s="19" t="str">
        <f>IF(ISERROR(VLOOKUP(C492,FERIADOS!$A:$B,1,FALSE)),IF(WEEKDAY(C492)=1,"Dom",IF(WEEKDAY(C492)=2,"Seg",IF(WEEKDAY(C492)=3,"Ter",IF(WEEKDAY(C492)=4,"Qua",IF(WEEKDAY(C492)=5,"Qui",IF(WEEKDAY(C492)=6,"Sex","Sab")))))),"Feriado")</f>
        <v>Sex</v>
      </c>
      <c r="F492" s="32"/>
      <c r="G492" s="33"/>
      <c r="H492" s="33"/>
      <c r="I492" s="33"/>
      <c r="J492" s="21" t="str">
        <f t="shared" si="53"/>
        <v/>
      </c>
      <c r="K492" s="21">
        <f t="shared" si="49"/>
        <v>0</v>
      </c>
      <c r="L492" s="21" t="str">
        <f t="shared" si="50"/>
        <v/>
      </c>
      <c r="M492" s="22" t="str">
        <f t="shared" si="54"/>
        <v/>
      </c>
      <c r="N492" s="48"/>
      <c r="O492" s="54" t="str">
        <f>IF(N492="","",IFERROR(VLOOKUP(N492,EMPRESAS!$A:$C,3,FALSE),"NAO CADASTRADA"))</f>
        <v/>
      </c>
      <c r="P492" s="50"/>
      <c r="Q492" s="54" t="str">
        <f>IF(P492="","",IFERROR(VLOOKUP(P492,ATIVIDADES!$A:$C,3,FALSE),"NAO CADASTRADA"))</f>
        <v/>
      </c>
      <c r="R492" s="42"/>
      <c r="S492" s="48"/>
      <c r="T492" s="54" t="str">
        <f>IF(S492="","",IFERROR(VLOOKUP(S492,EMPRESAS!$A:$C,3,FALSE),"NAO CADASTRADA"))</f>
        <v/>
      </c>
      <c r="U492" s="50"/>
      <c r="V492" s="54" t="str">
        <f>IF(U492="","",IFERROR(VLOOKUP(U492,ATIVIDADES!$A:$C,3,FALSE),"NAO CADASTRADA"))</f>
        <v/>
      </c>
      <c r="W492" s="42"/>
      <c r="X492" s="48"/>
      <c r="Y492" s="54" t="str">
        <f>IF(X492="","",IFERROR(VLOOKUP(X492,EMPRESAS!$A:$C,3,FALSE),"NAO CADASTRADA"))</f>
        <v/>
      </c>
      <c r="Z492" s="50"/>
      <c r="AA492" s="54" t="str">
        <f>IF(Z492="","",IFERROR(VLOOKUP(Z492,ATIVIDADES!$A:$C,3,FALSE),"NAO CADASTRADA"))</f>
        <v/>
      </c>
      <c r="AB492" s="42"/>
      <c r="AC492" s="48"/>
      <c r="AD492" s="54" t="str">
        <f>IF(AC492="","",IFERROR(VLOOKUP(AC492,EMPRESAS!$A:$C,3,FALSE),"NAO CADASTRADA"))</f>
        <v/>
      </c>
      <c r="AE492" s="50"/>
      <c r="AF492" s="54" t="str">
        <f>IF(AE492="","",IFERROR(VLOOKUP(AE492,ATIVIDADES!$A:$C,3,FALSE),"NAO CADASTRADA"))</f>
        <v/>
      </c>
      <c r="AG492" s="42"/>
      <c r="AH492" s="48"/>
      <c r="AI492" s="54" t="str">
        <f>IF(AH492="","",IFERROR(VLOOKUP(AH492,EMPRESAS!$A:$C,3,FALSE),"NAO CADASTRADA"))</f>
        <v/>
      </c>
      <c r="AJ492" s="50"/>
      <c r="AK492" s="54" t="str">
        <f>IF(AJ492="","",IFERROR(VLOOKUP(AJ492,ATIVIDADES!$A:$C,3,FALSE),"NAO CADASTRADA"))</f>
        <v/>
      </c>
      <c r="AL492" s="42"/>
    </row>
    <row r="493" spans="1:38" x14ac:dyDescent="0.25">
      <c r="A493" s="26" t="str">
        <f t="shared" si="51"/>
        <v>OK</v>
      </c>
      <c r="B493" s="29">
        <f t="shared" si="52"/>
        <v>2487914866</v>
      </c>
      <c r="C493" s="30">
        <v>42581</v>
      </c>
      <c r="D493" s="18">
        <f t="shared" si="55"/>
        <v>42552</v>
      </c>
      <c r="E493" s="19" t="str">
        <f>IF(ISERROR(VLOOKUP(C493,FERIADOS!$A:$B,1,FALSE)),IF(WEEKDAY(C493)=1,"Dom",IF(WEEKDAY(C493)=2,"Seg",IF(WEEKDAY(C493)=3,"Ter",IF(WEEKDAY(C493)=4,"Qua",IF(WEEKDAY(C493)=5,"Qui",IF(WEEKDAY(C493)=6,"Sex","Sab")))))),"Feriado")</f>
        <v>Sab</v>
      </c>
      <c r="F493" s="32"/>
      <c r="G493" s="33"/>
      <c r="H493" s="33"/>
      <c r="I493" s="33"/>
      <c r="J493" s="21" t="str">
        <f t="shared" si="53"/>
        <v/>
      </c>
      <c r="K493" s="21">
        <f t="shared" si="49"/>
        <v>0</v>
      </c>
      <c r="L493" s="21" t="str">
        <f t="shared" si="50"/>
        <v/>
      </c>
      <c r="M493" s="22" t="str">
        <f t="shared" si="54"/>
        <v/>
      </c>
      <c r="N493" s="48"/>
      <c r="O493" s="54" t="str">
        <f>IF(N493="","",IFERROR(VLOOKUP(N493,EMPRESAS!$A:$C,3,FALSE),"NAO CADASTRADA"))</f>
        <v/>
      </c>
      <c r="P493" s="50"/>
      <c r="Q493" s="54" t="str">
        <f>IF(P493="","",IFERROR(VLOOKUP(P493,ATIVIDADES!$A:$C,3,FALSE),"NAO CADASTRADA"))</f>
        <v/>
      </c>
      <c r="R493" s="42"/>
      <c r="S493" s="48"/>
      <c r="T493" s="54" t="str">
        <f>IF(S493="","",IFERROR(VLOOKUP(S493,EMPRESAS!$A:$C,3,FALSE),"NAO CADASTRADA"))</f>
        <v/>
      </c>
      <c r="U493" s="50"/>
      <c r="V493" s="54" t="str">
        <f>IF(U493="","",IFERROR(VLOOKUP(U493,ATIVIDADES!$A:$C,3,FALSE),"NAO CADASTRADA"))</f>
        <v/>
      </c>
      <c r="W493" s="42"/>
      <c r="X493" s="48"/>
      <c r="Y493" s="54" t="str">
        <f>IF(X493="","",IFERROR(VLOOKUP(X493,EMPRESAS!$A:$C,3,FALSE),"NAO CADASTRADA"))</f>
        <v/>
      </c>
      <c r="Z493" s="50"/>
      <c r="AA493" s="54" t="str">
        <f>IF(Z493="","",IFERROR(VLOOKUP(Z493,ATIVIDADES!$A:$C,3,FALSE),"NAO CADASTRADA"))</f>
        <v/>
      </c>
      <c r="AB493" s="42"/>
      <c r="AC493" s="48"/>
      <c r="AD493" s="54" t="str">
        <f>IF(AC493="","",IFERROR(VLOOKUP(AC493,EMPRESAS!$A:$C,3,FALSE),"NAO CADASTRADA"))</f>
        <v/>
      </c>
      <c r="AE493" s="50"/>
      <c r="AF493" s="54" t="str">
        <f>IF(AE493="","",IFERROR(VLOOKUP(AE493,ATIVIDADES!$A:$C,3,FALSE),"NAO CADASTRADA"))</f>
        <v/>
      </c>
      <c r="AG493" s="42"/>
      <c r="AH493" s="48"/>
      <c r="AI493" s="54" t="str">
        <f>IF(AH493="","",IFERROR(VLOOKUP(AH493,EMPRESAS!$A:$C,3,FALSE),"NAO CADASTRADA"))</f>
        <v/>
      </c>
      <c r="AJ493" s="50"/>
      <c r="AK493" s="54" t="str">
        <f>IF(AJ493="","",IFERROR(VLOOKUP(AJ493,ATIVIDADES!$A:$C,3,FALSE),"NAO CADASTRADA"))</f>
        <v/>
      </c>
      <c r="AL493" s="42"/>
    </row>
    <row r="494" spans="1:38" x14ac:dyDescent="0.25">
      <c r="A494" s="26" t="str">
        <f t="shared" si="51"/>
        <v>OK</v>
      </c>
      <c r="B494" s="29">
        <f t="shared" si="52"/>
        <v>2487914866</v>
      </c>
      <c r="C494" s="30">
        <v>42582</v>
      </c>
      <c r="D494" s="18">
        <f t="shared" si="55"/>
        <v>42552</v>
      </c>
      <c r="E494" s="19" t="str">
        <f>IF(ISERROR(VLOOKUP(C494,FERIADOS!$A:$B,1,FALSE)),IF(WEEKDAY(C494)=1,"Dom",IF(WEEKDAY(C494)=2,"Seg",IF(WEEKDAY(C494)=3,"Ter",IF(WEEKDAY(C494)=4,"Qua",IF(WEEKDAY(C494)=5,"Qui",IF(WEEKDAY(C494)=6,"Sex","Sab")))))),"Feriado")</f>
        <v>Dom</v>
      </c>
      <c r="F494" s="32"/>
      <c r="G494" s="33"/>
      <c r="H494" s="33"/>
      <c r="I494" s="33"/>
      <c r="J494" s="21" t="str">
        <f t="shared" si="53"/>
        <v/>
      </c>
      <c r="K494" s="21">
        <f t="shared" si="49"/>
        <v>0</v>
      </c>
      <c r="L494" s="21" t="str">
        <f t="shared" si="50"/>
        <v/>
      </c>
      <c r="M494" s="22" t="str">
        <f t="shared" si="54"/>
        <v/>
      </c>
      <c r="N494" s="48"/>
      <c r="O494" s="54" t="str">
        <f>IF(N494="","",IFERROR(VLOOKUP(N494,EMPRESAS!$A:$C,3,FALSE),"NAO CADASTRADA"))</f>
        <v/>
      </c>
      <c r="P494" s="50"/>
      <c r="Q494" s="54" t="str">
        <f>IF(P494="","",IFERROR(VLOOKUP(P494,ATIVIDADES!$A:$C,3,FALSE),"NAO CADASTRADA"))</f>
        <v/>
      </c>
      <c r="R494" s="42"/>
      <c r="S494" s="48"/>
      <c r="T494" s="54" t="str">
        <f>IF(S494="","",IFERROR(VLOOKUP(S494,EMPRESAS!$A:$C,3,FALSE),"NAO CADASTRADA"))</f>
        <v/>
      </c>
      <c r="U494" s="50"/>
      <c r="V494" s="54" t="str">
        <f>IF(U494="","",IFERROR(VLOOKUP(U494,ATIVIDADES!$A:$C,3,FALSE),"NAO CADASTRADA"))</f>
        <v/>
      </c>
      <c r="W494" s="42"/>
      <c r="X494" s="48"/>
      <c r="Y494" s="54" t="str">
        <f>IF(X494="","",IFERROR(VLOOKUP(X494,EMPRESAS!$A:$C,3,FALSE),"NAO CADASTRADA"))</f>
        <v/>
      </c>
      <c r="Z494" s="50"/>
      <c r="AA494" s="54" t="str">
        <f>IF(Z494="","",IFERROR(VLOOKUP(Z494,ATIVIDADES!$A:$C,3,FALSE),"NAO CADASTRADA"))</f>
        <v/>
      </c>
      <c r="AB494" s="42"/>
      <c r="AC494" s="48"/>
      <c r="AD494" s="54" t="str">
        <f>IF(AC494="","",IFERROR(VLOOKUP(AC494,EMPRESAS!$A:$C,3,FALSE),"NAO CADASTRADA"))</f>
        <v/>
      </c>
      <c r="AE494" s="50"/>
      <c r="AF494" s="54" t="str">
        <f>IF(AE494="","",IFERROR(VLOOKUP(AE494,ATIVIDADES!$A:$C,3,FALSE),"NAO CADASTRADA"))</f>
        <v/>
      </c>
      <c r="AG494" s="42"/>
      <c r="AH494" s="48"/>
      <c r="AI494" s="54" t="str">
        <f>IF(AH494="","",IFERROR(VLOOKUP(AH494,EMPRESAS!$A:$C,3,FALSE),"NAO CADASTRADA"))</f>
        <v/>
      </c>
      <c r="AJ494" s="50"/>
      <c r="AK494" s="54" t="str">
        <f>IF(AJ494="","",IFERROR(VLOOKUP(AJ494,ATIVIDADES!$A:$C,3,FALSE),"NAO CADASTRADA"))</f>
        <v/>
      </c>
      <c r="AL494" s="42"/>
    </row>
    <row r="495" spans="1:38" x14ac:dyDescent="0.25">
      <c r="A495" s="26" t="str">
        <f t="shared" si="51"/>
        <v>OK</v>
      </c>
      <c r="B495" s="29">
        <f t="shared" si="52"/>
        <v>2487914866</v>
      </c>
      <c r="C495" s="30">
        <v>42583</v>
      </c>
      <c r="D495" s="18">
        <f t="shared" si="55"/>
        <v>42583</v>
      </c>
      <c r="E495" s="19" t="str">
        <f>IF(ISERROR(VLOOKUP(C495,FERIADOS!$A:$B,1,FALSE)),IF(WEEKDAY(C495)=1,"Dom",IF(WEEKDAY(C495)=2,"Seg",IF(WEEKDAY(C495)=3,"Ter",IF(WEEKDAY(C495)=4,"Qua",IF(WEEKDAY(C495)=5,"Qui",IF(WEEKDAY(C495)=6,"Sex","Sab")))))),"Feriado")</f>
        <v>Seg</v>
      </c>
      <c r="F495" s="32"/>
      <c r="G495" s="33"/>
      <c r="H495" s="33"/>
      <c r="I495" s="33"/>
      <c r="J495" s="21" t="str">
        <f t="shared" si="53"/>
        <v/>
      </c>
      <c r="K495" s="21">
        <f t="shared" si="49"/>
        <v>0</v>
      </c>
      <c r="L495" s="21" t="str">
        <f t="shared" si="50"/>
        <v/>
      </c>
      <c r="M495" s="22" t="str">
        <f t="shared" si="54"/>
        <v/>
      </c>
      <c r="N495" s="48"/>
      <c r="O495" s="54" t="str">
        <f>IF(N495="","",IFERROR(VLOOKUP(N495,EMPRESAS!$A:$C,3,FALSE),"NAO CADASTRADA"))</f>
        <v/>
      </c>
      <c r="P495" s="50"/>
      <c r="Q495" s="54" t="str">
        <f>IF(P495="","",IFERROR(VLOOKUP(P495,ATIVIDADES!$A:$C,3,FALSE),"NAO CADASTRADA"))</f>
        <v/>
      </c>
      <c r="R495" s="42"/>
      <c r="S495" s="48"/>
      <c r="T495" s="54" t="str">
        <f>IF(S495="","",IFERROR(VLOOKUP(S495,EMPRESAS!$A:$C,3,FALSE),"NAO CADASTRADA"))</f>
        <v/>
      </c>
      <c r="U495" s="50"/>
      <c r="V495" s="54" t="str">
        <f>IF(U495="","",IFERROR(VLOOKUP(U495,ATIVIDADES!$A:$C,3,FALSE),"NAO CADASTRADA"))</f>
        <v/>
      </c>
      <c r="W495" s="42"/>
      <c r="X495" s="48"/>
      <c r="Y495" s="54" t="str">
        <f>IF(X495="","",IFERROR(VLOOKUP(X495,EMPRESAS!$A:$C,3,FALSE),"NAO CADASTRADA"))</f>
        <v/>
      </c>
      <c r="Z495" s="50"/>
      <c r="AA495" s="54" t="str">
        <f>IF(Z495="","",IFERROR(VLOOKUP(Z495,ATIVIDADES!$A:$C,3,FALSE),"NAO CADASTRADA"))</f>
        <v/>
      </c>
      <c r="AB495" s="42"/>
      <c r="AC495" s="48"/>
      <c r="AD495" s="54" t="str">
        <f>IF(AC495="","",IFERROR(VLOOKUP(AC495,EMPRESAS!$A:$C,3,FALSE),"NAO CADASTRADA"))</f>
        <v/>
      </c>
      <c r="AE495" s="50"/>
      <c r="AF495" s="54" t="str">
        <f>IF(AE495="","",IFERROR(VLOOKUP(AE495,ATIVIDADES!$A:$C,3,FALSE),"NAO CADASTRADA"))</f>
        <v/>
      </c>
      <c r="AG495" s="42"/>
      <c r="AH495" s="48"/>
      <c r="AI495" s="54" t="str">
        <f>IF(AH495="","",IFERROR(VLOOKUP(AH495,EMPRESAS!$A:$C,3,FALSE),"NAO CADASTRADA"))</f>
        <v/>
      </c>
      <c r="AJ495" s="50"/>
      <c r="AK495" s="54" t="str">
        <f>IF(AJ495="","",IFERROR(VLOOKUP(AJ495,ATIVIDADES!$A:$C,3,FALSE),"NAO CADASTRADA"))</f>
        <v/>
      </c>
      <c r="AL495" s="42"/>
    </row>
    <row r="496" spans="1:38" x14ac:dyDescent="0.25">
      <c r="A496" s="26" t="str">
        <f t="shared" si="51"/>
        <v>OK</v>
      </c>
      <c r="B496" s="29">
        <f t="shared" si="52"/>
        <v>2487914866</v>
      </c>
      <c r="C496" s="30">
        <v>42584</v>
      </c>
      <c r="D496" s="18">
        <f t="shared" si="55"/>
        <v>42583</v>
      </c>
      <c r="E496" s="19" t="str">
        <f>IF(ISERROR(VLOOKUP(C496,FERIADOS!$A:$B,1,FALSE)),IF(WEEKDAY(C496)=1,"Dom",IF(WEEKDAY(C496)=2,"Seg",IF(WEEKDAY(C496)=3,"Ter",IF(WEEKDAY(C496)=4,"Qua",IF(WEEKDAY(C496)=5,"Qui",IF(WEEKDAY(C496)=6,"Sex","Sab")))))),"Feriado")</f>
        <v>Ter</v>
      </c>
      <c r="F496" s="32"/>
      <c r="G496" s="33"/>
      <c r="H496" s="33"/>
      <c r="I496" s="33"/>
      <c r="J496" s="21" t="str">
        <f t="shared" si="53"/>
        <v/>
      </c>
      <c r="K496" s="21">
        <f t="shared" si="49"/>
        <v>0</v>
      </c>
      <c r="L496" s="21" t="str">
        <f t="shared" si="50"/>
        <v/>
      </c>
      <c r="M496" s="22" t="str">
        <f t="shared" si="54"/>
        <v/>
      </c>
      <c r="N496" s="48"/>
      <c r="O496" s="54" t="str">
        <f>IF(N496="","",IFERROR(VLOOKUP(N496,EMPRESAS!$A:$C,3,FALSE),"NAO CADASTRADA"))</f>
        <v/>
      </c>
      <c r="P496" s="50"/>
      <c r="Q496" s="54" t="str">
        <f>IF(P496="","",IFERROR(VLOOKUP(P496,ATIVIDADES!$A:$C,3,FALSE),"NAO CADASTRADA"))</f>
        <v/>
      </c>
      <c r="R496" s="42"/>
      <c r="S496" s="48"/>
      <c r="T496" s="54" t="str">
        <f>IF(S496="","",IFERROR(VLOOKUP(S496,EMPRESAS!$A:$C,3,FALSE),"NAO CADASTRADA"))</f>
        <v/>
      </c>
      <c r="U496" s="50"/>
      <c r="V496" s="54" t="str">
        <f>IF(U496="","",IFERROR(VLOOKUP(U496,ATIVIDADES!$A:$C,3,FALSE),"NAO CADASTRADA"))</f>
        <v/>
      </c>
      <c r="W496" s="42"/>
      <c r="X496" s="48"/>
      <c r="Y496" s="54" t="str">
        <f>IF(X496="","",IFERROR(VLOOKUP(X496,EMPRESAS!$A:$C,3,FALSE),"NAO CADASTRADA"))</f>
        <v/>
      </c>
      <c r="Z496" s="50"/>
      <c r="AA496" s="54" t="str">
        <f>IF(Z496="","",IFERROR(VLOOKUP(Z496,ATIVIDADES!$A:$C,3,FALSE),"NAO CADASTRADA"))</f>
        <v/>
      </c>
      <c r="AB496" s="42"/>
      <c r="AC496" s="48"/>
      <c r="AD496" s="54" t="str">
        <f>IF(AC496="","",IFERROR(VLOOKUP(AC496,EMPRESAS!$A:$C,3,FALSE),"NAO CADASTRADA"))</f>
        <v/>
      </c>
      <c r="AE496" s="50"/>
      <c r="AF496" s="54" t="str">
        <f>IF(AE496="","",IFERROR(VLOOKUP(AE496,ATIVIDADES!$A:$C,3,FALSE),"NAO CADASTRADA"))</f>
        <v/>
      </c>
      <c r="AG496" s="42"/>
      <c r="AH496" s="48"/>
      <c r="AI496" s="54" t="str">
        <f>IF(AH496="","",IFERROR(VLOOKUP(AH496,EMPRESAS!$A:$C,3,FALSE),"NAO CADASTRADA"))</f>
        <v/>
      </c>
      <c r="AJ496" s="50"/>
      <c r="AK496" s="54" t="str">
        <f>IF(AJ496="","",IFERROR(VLOOKUP(AJ496,ATIVIDADES!$A:$C,3,FALSE),"NAO CADASTRADA"))</f>
        <v/>
      </c>
      <c r="AL496" s="42"/>
    </row>
    <row r="497" spans="1:38" x14ac:dyDescent="0.25">
      <c r="A497" s="26" t="str">
        <f t="shared" si="51"/>
        <v>OK</v>
      </c>
      <c r="B497" s="29">
        <f t="shared" si="52"/>
        <v>2487914866</v>
      </c>
      <c r="C497" s="30">
        <v>42585</v>
      </c>
      <c r="D497" s="18">
        <f t="shared" si="55"/>
        <v>42583</v>
      </c>
      <c r="E497" s="19" t="str">
        <f>IF(ISERROR(VLOOKUP(C497,FERIADOS!$A:$B,1,FALSE)),IF(WEEKDAY(C497)=1,"Dom",IF(WEEKDAY(C497)=2,"Seg",IF(WEEKDAY(C497)=3,"Ter",IF(WEEKDAY(C497)=4,"Qua",IF(WEEKDAY(C497)=5,"Qui",IF(WEEKDAY(C497)=6,"Sex","Sab")))))),"Feriado")</f>
        <v>Qua</v>
      </c>
      <c r="F497" s="32"/>
      <c r="G497" s="33"/>
      <c r="H497" s="33"/>
      <c r="I497" s="33"/>
      <c r="J497" s="21" t="str">
        <f t="shared" si="53"/>
        <v/>
      </c>
      <c r="K497" s="21">
        <f t="shared" si="49"/>
        <v>0</v>
      </c>
      <c r="L497" s="21" t="str">
        <f t="shared" si="50"/>
        <v/>
      </c>
      <c r="M497" s="22" t="str">
        <f t="shared" si="54"/>
        <v/>
      </c>
      <c r="N497" s="48"/>
      <c r="O497" s="54" t="str">
        <f>IF(N497="","",IFERROR(VLOOKUP(N497,EMPRESAS!$A:$C,3,FALSE),"NAO CADASTRADA"))</f>
        <v/>
      </c>
      <c r="P497" s="50"/>
      <c r="Q497" s="54" t="str">
        <f>IF(P497="","",IFERROR(VLOOKUP(P497,ATIVIDADES!$A:$C,3,FALSE),"NAO CADASTRADA"))</f>
        <v/>
      </c>
      <c r="R497" s="42"/>
      <c r="S497" s="48"/>
      <c r="T497" s="54" t="str">
        <f>IF(S497="","",IFERROR(VLOOKUP(S497,EMPRESAS!$A:$C,3,FALSE),"NAO CADASTRADA"))</f>
        <v/>
      </c>
      <c r="U497" s="50"/>
      <c r="V497" s="54" t="str">
        <f>IF(U497="","",IFERROR(VLOOKUP(U497,ATIVIDADES!$A:$C,3,FALSE),"NAO CADASTRADA"))</f>
        <v/>
      </c>
      <c r="W497" s="42"/>
      <c r="X497" s="48"/>
      <c r="Y497" s="54" t="str">
        <f>IF(X497="","",IFERROR(VLOOKUP(X497,EMPRESAS!$A:$C,3,FALSE),"NAO CADASTRADA"))</f>
        <v/>
      </c>
      <c r="Z497" s="50"/>
      <c r="AA497" s="54" t="str">
        <f>IF(Z497="","",IFERROR(VLOOKUP(Z497,ATIVIDADES!$A:$C,3,FALSE),"NAO CADASTRADA"))</f>
        <v/>
      </c>
      <c r="AB497" s="42"/>
      <c r="AC497" s="48"/>
      <c r="AD497" s="54" t="str">
        <f>IF(AC497="","",IFERROR(VLOOKUP(AC497,EMPRESAS!$A:$C,3,FALSE),"NAO CADASTRADA"))</f>
        <v/>
      </c>
      <c r="AE497" s="50"/>
      <c r="AF497" s="54" t="str">
        <f>IF(AE497="","",IFERROR(VLOOKUP(AE497,ATIVIDADES!$A:$C,3,FALSE),"NAO CADASTRADA"))</f>
        <v/>
      </c>
      <c r="AG497" s="42"/>
      <c r="AH497" s="48"/>
      <c r="AI497" s="54" t="str">
        <f>IF(AH497="","",IFERROR(VLOOKUP(AH497,EMPRESAS!$A:$C,3,FALSE),"NAO CADASTRADA"))</f>
        <v/>
      </c>
      <c r="AJ497" s="50"/>
      <c r="AK497" s="54" t="str">
        <f>IF(AJ497="","",IFERROR(VLOOKUP(AJ497,ATIVIDADES!$A:$C,3,FALSE),"NAO CADASTRADA"))</f>
        <v/>
      </c>
      <c r="AL497" s="42"/>
    </row>
    <row r="498" spans="1:38" x14ac:dyDescent="0.25">
      <c r="A498" s="26" t="str">
        <f t="shared" si="51"/>
        <v>OK</v>
      </c>
      <c r="B498" s="29">
        <f t="shared" si="52"/>
        <v>2487914866</v>
      </c>
      <c r="C498" s="30">
        <v>42586</v>
      </c>
      <c r="D498" s="18">
        <f t="shared" si="55"/>
        <v>42583</v>
      </c>
      <c r="E498" s="19" t="str">
        <f>IF(ISERROR(VLOOKUP(C498,FERIADOS!$A:$B,1,FALSE)),IF(WEEKDAY(C498)=1,"Dom",IF(WEEKDAY(C498)=2,"Seg",IF(WEEKDAY(C498)=3,"Ter",IF(WEEKDAY(C498)=4,"Qua",IF(WEEKDAY(C498)=5,"Qui",IF(WEEKDAY(C498)=6,"Sex","Sab")))))),"Feriado")</f>
        <v>Qui</v>
      </c>
      <c r="F498" s="32"/>
      <c r="G498" s="33"/>
      <c r="H498" s="33"/>
      <c r="I498" s="33"/>
      <c r="J498" s="21" t="str">
        <f t="shared" si="53"/>
        <v/>
      </c>
      <c r="K498" s="21">
        <f t="shared" si="49"/>
        <v>0</v>
      </c>
      <c r="L498" s="21" t="str">
        <f t="shared" si="50"/>
        <v/>
      </c>
      <c r="M498" s="22" t="str">
        <f t="shared" si="54"/>
        <v/>
      </c>
      <c r="N498" s="48"/>
      <c r="O498" s="54" t="str">
        <f>IF(N498="","",IFERROR(VLOOKUP(N498,EMPRESAS!$A:$C,3,FALSE),"NAO CADASTRADA"))</f>
        <v/>
      </c>
      <c r="P498" s="50"/>
      <c r="Q498" s="54" t="str">
        <f>IF(P498="","",IFERROR(VLOOKUP(P498,ATIVIDADES!$A:$C,3,FALSE),"NAO CADASTRADA"))</f>
        <v/>
      </c>
      <c r="R498" s="42"/>
      <c r="S498" s="48"/>
      <c r="T498" s="54" t="str">
        <f>IF(S498="","",IFERROR(VLOOKUP(S498,EMPRESAS!$A:$C,3,FALSE),"NAO CADASTRADA"))</f>
        <v/>
      </c>
      <c r="U498" s="50"/>
      <c r="V498" s="54" t="str">
        <f>IF(U498="","",IFERROR(VLOOKUP(U498,ATIVIDADES!$A:$C,3,FALSE),"NAO CADASTRADA"))</f>
        <v/>
      </c>
      <c r="W498" s="42"/>
      <c r="X498" s="48"/>
      <c r="Y498" s="54" t="str">
        <f>IF(X498="","",IFERROR(VLOOKUP(X498,EMPRESAS!$A:$C,3,FALSE),"NAO CADASTRADA"))</f>
        <v/>
      </c>
      <c r="Z498" s="50"/>
      <c r="AA498" s="54" t="str">
        <f>IF(Z498="","",IFERROR(VLOOKUP(Z498,ATIVIDADES!$A:$C,3,FALSE),"NAO CADASTRADA"))</f>
        <v/>
      </c>
      <c r="AB498" s="42"/>
      <c r="AC498" s="48"/>
      <c r="AD498" s="54" t="str">
        <f>IF(AC498="","",IFERROR(VLOOKUP(AC498,EMPRESAS!$A:$C,3,FALSE),"NAO CADASTRADA"))</f>
        <v/>
      </c>
      <c r="AE498" s="50"/>
      <c r="AF498" s="54" t="str">
        <f>IF(AE498="","",IFERROR(VLOOKUP(AE498,ATIVIDADES!$A:$C,3,FALSE),"NAO CADASTRADA"))</f>
        <v/>
      </c>
      <c r="AG498" s="42"/>
      <c r="AH498" s="48"/>
      <c r="AI498" s="54" t="str">
        <f>IF(AH498="","",IFERROR(VLOOKUP(AH498,EMPRESAS!$A:$C,3,FALSE),"NAO CADASTRADA"))</f>
        <v/>
      </c>
      <c r="AJ498" s="50"/>
      <c r="AK498" s="54" t="str">
        <f>IF(AJ498="","",IFERROR(VLOOKUP(AJ498,ATIVIDADES!$A:$C,3,FALSE),"NAO CADASTRADA"))</f>
        <v/>
      </c>
      <c r="AL498" s="42"/>
    </row>
    <row r="499" spans="1:38" x14ac:dyDescent="0.25">
      <c r="A499" s="26" t="str">
        <f t="shared" si="51"/>
        <v>OK</v>
      </c>
      <c r="B499" s="29">
        <f t="shared" si="52"/>
        <v>2487914866</v>
      </c>
      <c r="C499" s="30">
        <v>42587</v>
      </c>
      <c r="D499" s="18">
        <f t="shared" si="55"/>
        <v>42583</v>
      </c>
      <c r="E499" s="19" t="str">
        <f>IF(ISERROR(VLOOKUP(C499,FERIADOS!$A:$B,1,FALSE)),IF(WEEKDAY(C499)=1,"Dom",IF(WEEKDAY(C499)=2,"Seg",IF(WEEKDAY(C499)=3,"Ter",IF(WEEKDAY(C499)=4,"Qua",IF(WEEKDAY(C499)=5,"Qui",IF(WEEKDAY(C499)=6,"Sex","Sab")))))),"Feriado")</f>
        <v>Sex</v>
      </c>
      <c r="F499" s="32"/>
      <c r="G499" s="33"/>
      <c r="H499" s="33"/>
      <c r="I499" s="33"/>
      <c r="J499" s="21" t="str">
        <f t="shared" si="53"/>
        <v/>
      </c>
      <c r="K499" s="21">
        <f t="shared" si="49"/>
        <v>0</v>
      </c>
      <c r="L499" s="21" t="str">
        <f t="shared" si="50"/>
        <v/>
      </c>
      <c r="M499" s="22" t="str">
        <f t="shared" si="54"/>
        <v/>
      </c>
      <c r="N499" s="48"/>
      <c r="O499" s="54" t="str">
        <f>IF(N499="","",IFERROR(VLOOKUP(N499,EMPRESAS!$A:$C,3,FALSE),"NAO CADASTRADA"))</f>
        <v/>
      </c>
      <c r="P499" s="50"/>
      <c r="Q499" s="54" t="str">
        <f>IF(P499="","",IFERROR(VLOOKUP(P499,ATIVIDADES!$A:$C,3,FALSE),"NAO CADASTRADA"))</f>
        <v/>
      </c>
      <c r="R499" s="42"/>
      <c r="S499" s="48"/>
      <c r="T499" s="54" t="str">
        <f>IF(S499="","",IFERROR(VLOOKUP(S499,EMPRESAS!$A:$C,3,FALSE),"NAO CADASTRADA"))</f>
        <v/>
      </c>
      <c r="U499" s="50"/>
      <c r="V499" s="54" t="str">
        <f>IF(U499="","",IFERROR(VLOOKUP(U499,ATIVIDADES!$A:$C,3,FALSE),"NAO CADASTRADA"))</f>
        <v/>
      </c>
      <c r="W499" s="42"/>
      <c r="X499" s="48"/>
      <c r="Y499" s="54" t="str">
        <f>IF(X499="","",IFERROR(VLOOKUP(X499,EMPRESAS!$A:$C,3,FALSE),"NAO CADASTRADA"))</f>
        <v/>
      </c>
      <c r="Z499" s="50"/>
      <c r="AA499" s="54" t="str">
        <f>IF(Z499="","",IFERROR(VLOOKUP(Z499,ATIVIDADES!$A:$C,3,FALSE),"NAO CADASTRADA"))</f>
        <v/>
      </c>
      <c r="AB499" s="42"/>
      <c r="AC499" s="48"/>
      <c r="AD499" s="54" t="str">
        <f>IF(AC499="","",IFERROR(VLOOKUP(AC499,EMPRESAS!$A:$C,3,FALSE),"NAO CADASTRADA"))</f>
        <v/>
      </c>
      <c r="AE499" s="50"/>
      <c r="AF499" s="54" t="str">
        <f>IF(AE499="","",IFERROR(VLOOKUP(AE499,ATIVIDADES!$A:$C,3,FALSE),"NAO CADASTRADA"))</f>
        <v/>
      </c>
      <c r="AG499" s="42"/>
      <c r="AH499" s="48"/>
      <c r="AI499" s="54" t="str">
        <f>IF(AH499="","",IFERROR(VLOOKUP(AH499,EMPRESAS!$A:$C,3,FALSE),"NAO CADASTRADA"))</f>
        <v/>
      </c>
      <c r="AJ499" s="50"/>
      <c r="AK499" s="54" t="str">
        <f>IF(AJ499="","",IFERROR(VLOOKUP(AJ499,ATIVIDADES!$A:$C,3,FALSE),"NAO CADASTRADA"))</f>
        <v/>
      </c>
      <c r="AL499" s="42"/>
    </row>
    <row r="500" spans="1:38" x14ac:dyDescent="0.25">
      <c r="A500" s="26" t="str">
        <f t="shared" si="51"/>
        <v>OK</v>
      </c>
      <c r="B500" s="29">
        <f t="shared" si="52"/>
        <v>2487914866</v>
      </c>
      <c r="C500" s="30">
        <v>42588</v>
      </c>
      <c r="D500" s="18">
        <f t="shared" si="55"/>
        <v>42583</v>
      </c>
      <c r="E500" s="19" t="str">
        <f>IF(ISERROR(VLOOKUP(C500,FERIADOS!$A:$B,1,FALSE)),IF(WEEKDAY(C500)=1,"Dom",IF(WEEKDAY(C500)=2,"Seg",IF(WEEKDAY(C500)=3,"Ter",IF(WEEKDAY(C500)=4,"Qua",IF(WEEKDAY(C500)=5,"Qui",IF(WEEKDAY(C500)=6,"Sex","Sab")))))),"Feriado")</f>
        <v>Sab</v>
      </c>
      <c r="F500" s="32"/>
      <c r="G500" s="33"/>
      <c r="H500" s="33"/>
      <c r="I500" s="33"/>
      <c r="J500" s="21" t="str">
        <f t="shared" si="53"/>
        <v/>
      </c>
      <c r="K500" s="21">
        <f t="shared" si="49"/>
        <v>0</v>
      </c>
      <c r="L500" s="21" t="str">
        <f t="shared" si="50"/>
        <v/>
      </c>
      <c r="M500" s="22" t="str">
        <f t="shared" si="54"/>
        <v/>
      </c>
      <c r="N500" s="48"/>
      <c r="O500" s="54" t="str">
        <f>IF(N500="","",IFERROR(VLOOKUP(N500,EMPRESAS!$A:$C,3,FALSE),"NAO CADASTRADA"))</f>
        <v/>
      </c>
      <c r="P500" s="50"/>
      <c r="Q500" s="54" t="str">
        <f>IF(P500="","",IFERROR(VLOOKUP(P500,ATIVIDADES!$A:$C,3,FALSE),"NAO CADASTRADA"))</f>
        <v/>
      </c>
      <c r="R500" s="42"/>
      <c r="S500" s="48"/>
      <c r="T500" s="54" t="str">
        <f>IF(S500="","",IFERROR(VLOOKUP(S500,EMPRESAS!$A:$C,3,FALSE),"NAO CADASTRADA"))</f>
        <v/>
      </c>
      <c r="U500" s="50"/>
      <c r="V500" s="54" t="str">
        <f>IF(U500="","",IFERROR(VLOOKUP(U500,ATIVIDADES!$A:$C,3,FALSE),"NAO CADASTRADA"))</f>
        <v/>
      </c>
      <c r="W500" s="42"/>
      <c r="X500" s="48"/>
      <c r="Y500" s="54" t="str">
        <f>IF(X500="","",IFERROR(VLOOKUP(X500,EMPRESAS!$A:$C,3,FALSE),"NAO CADASTRADA"))</f>
        <v/>
      </c>
      <c r="Z500" s="50"/>
      <c r="AA500" s="54" t="str">
        <f>IF(Z500="","",IFERROR(VLOOKUP(Z500,ATIVIDADES!$A:$C,3,FALSE),"NAO CADASTRADA"))</f>
        <v/>
      </c>
      <c r="AB500" s="42"/>
      <c r="AC500" s="48"/>
      <c r="AD500" s="54" t="str">
        <f>IF(AC500="","",IFERROR(VLOOKUP(AC500,EMPRESAS!$A:$C,3,FALSE),"NAO CADASTRADA"))</f>
        <v/>
      </c>
      <c r="AE500" s="50"/>
      <c r="AF500" s="54" t="str">
        <f>IF(AE500="","",IFERROR(VLOOKUP(AE500,ATIVIDADES!$A:$C,3,FALSE),"NAO CADASTRADA"))</f>
        <v/>
      </c>
      <c r="AG500" s="42"/>
      <c r="AH500" s="48"/>
      <c r="AI500" s="54" t="str">
        <f>IF(AH500="","",IFERROR(VLOOKUP(AH500,EMPRESAS!$A:$C,3,FALSE),"NAO CADASTRADA"))</f>
        <v/>
      </c>
      <c r="AJ500" s="50"/>
      <c r="AK500" s="54" t="str">
        <f>IF(AJ500="","",IFERROR(VLOOKUP(AJ500,ATIVIDADES!$A:$C,3,FALSE),"NAO CADASTRADA"))</f>
        <v/>
      </c>
      <c r="AL500" s="42"/>
    </row>
    <row r="501" spans="1:38" x14ac:dyDescent="0.25">
      <c r="A501" s="26" t="str">
        <f t="shared" si="51"/>
        <v>OK</v>
      </c>
      <c r="B501" s="29">
        <f t="shared" si="52"/>
        <v>2487914866</v>
      </c>
      <c r="C501" s="30">
        <v>42589</v>
      </c>
      <c r="D501" s="18">
        <f t="shared" si="55"/>
        <v>42583</v>
      </c>
      <c r="E501" s="19" t="str">
        <f>IF(ISERROR(VLOOKUP(C501,FERIADOS!$A:$B,1,FALSE)),IF(WEEKDAY(C501)=1,"Dom",IF(WEEKDAY(C501)=2,"Seg",IF(WEEKDAY(C501)=3,"Ter",IF(WEEKDAY(C501)=4,"Qua",IF(WEEKDAY(C501)=5,"Qui",IF(WEEKDAY(C501)=6,"Sex","Sab")))))),"Feriado")</f>
        <v>Dom</v>
      </c>
      <c r="F501" s="32"/>
      <c r="G501" s="33"/>
      <c r="H501" s="33"/>
      <c r="I501" s="33"/>
      <c r="J501" s="21" t="str">
        <f t="shared" si="53"/>
        <v/>
      </c>
      <c r="K501" s="21">
        <f t="shared" si="49"/>
        <v>0</v>
      </c>
      <c r="L501" s="21" t="str">
        <f t="shared" si="50"/>
        <v/>
      </c>
      <c r="M501" s="22" t="str">
        <f t="shared" si="54"/>
        <v/>
      </c>
      <c r="N501" s="48"/>
      <c r="O501" s="54" t="str">
        <f>IF(N501="","",IFERROR(VLOOKUP(N501,EMPRESAS!$A:$C,3,FALSE),"NAO CADASTRADA"))</f>
        <v/>
      </c>
      <c r="P501" s="50"/>
      <c r="Q501" s="54" t="str">
        <f>IF(P501="","",IFERROR(VLOOKUP(P501,ATIVIDADES!$A:$C,3,FALSE),"NAO CADASTRADA"))</f>
        <v/>
      </c>
      <c r="R501" s="42"/>
      <c r="S501" s="48"/>
      <c r="T501" s="54" t="str">
        <f>IF(S501="","",IFERROR(VLOOKUP(S501,EMPRESAS!$A:$C,3,FALSE),"NAO CADASTRADA"))</f>
        <v/>
      </c>
      <c r="U501" s="50"/>
      <c r="V501" s="54" t="str">
        <f>IF(U501="","",IFERROR(VLOOKUP(U501,ATIVIDADES!$A:$C,3,FALSE),"NAO CADASTRADA"))</f>
        <v/>
      </c>
      <c r="W501" s="42"/>
      <c r="X501" s="48"/>
      <c r="Y501" s="54" t="str">
        <f>IF(X501="","",IFERROR(VLOOKUP(X501,EMPRESAS!$A:$C,3,FALSE),"NAO CADASTRADA"))</f>
        <v/>
      </c>
      <c r="Z501" s="50"/>
      <c r="AA501" s="54" t="str">
        <f>IF(Z501="","",IFERROR(VLOOKUP(Z501,ATIVIDADES!$A:$C,3,FALSE),"NAO CADASTRADA"))</f>
        <v/>
      </c>
      <c r="AB501" s="42"/>
      <c r="AC501" s="48"/>
      <c r="AD501" s="54" t="str">
        <f>IF(AC501="","",IFERROR(VLOOKUP(AC501,EMPRESAS!$A:$C,3,FALSE),"NAO CADASTRADA"))</f>
        <v/>
      </c>
      <c r="AE501" s="50"/>
      <c r="AF501" s="54" t="str">
        <f>IF(AE501="","",IFERROR(VLOOKUP(AE501,ATIVIDADES!$A:$C,3,FALSE),"NAO CADASTRADA"))</f>
        <v/>
      </c>
      <c r="AG501" s="42"/>
      <c r="AH501" s="48"/>
      <c r="AI501" s="54" t="str">
        <f>IF(AH501="","",IFERROR(VLOOKUP(AH501,EMPRESAS!$A:$C,3,FALSE),"NAO CADASTRADA"))</f>
        <v/>
      </c>
      <c r="AJ501" s="50"/>
      <c r="AK501" s="54" t="str">
        <f>IF(AJ501="","",IFERROR(VLOOKUP(AJ501,ATIVIDADES!$A:$C,3,FALSE),"NAO CADASTRADA"))</f>
        <v/>
      </c>
      <c r="AL501" s="42"/>
    </row>
    <row r="502" spans="1:38" x14ac:dyDescent="0.25">
      <c r="A502" s="26" t="str">
        <f t="shared" si="51"/>
        <v>OK</v>
      </c>
      <c r="B502" s="29">
        <f t="shared" si="52"/>
        <v>2487914866</v>
      </c>
      <c r="C502" s="30">
        <v>42590</v>
      </c>
      <c r="D502" s="18">
        <f t="shared" si="55"/>
        <v>42583</v>
      </c>
      <c r="E502" s="19" t="str">
        <f>IF(ISERROR(VLOOKUP(C502,FERIADOS!$A:$B,1,FALSE)),IF(WEEKDAY(C502)=1,"Dom",IF(WEEKDAY(C502)=2,"Seg",IF(WEEKDAY(C502)=3,"Ter",IF(WEEKDAY(C502)=4,"Qua",IF(WEEKDAY(C502)=5,"Qui",IF(WEEKDAY(C502)=6,"Sex","Sab")))))),"Feriado")</f>
        <v>Seg</v>
      </c>
      <c r="F502" s="32"/>
      <c r="G502" s="33"/>
      <c r="H502" s="33"/>
      <c r="I502" s="33"/>
      <c r="J502" s="21" t="str">
        <f t="shared" si="53"/>
        <v/>
      </c>
      <c r="K502" s="21">
        <f t="shared" si="49"/>
        <v>0</v>
      </c>
      <c r="L502" s="21" t="str">
        <f t="shared" si="50"/>
        <v/>
      </c>
      <c r="M502" s="22" t="str">
        <f t="shared" si="54"/>
        <v/>
      </c>
      <c r="N502" s="48"/>
      <c r="O502" s="54" t="str">
        <f>IF(N502="","",IFERROR(VLOOKUP(N502,EMPRESAS!$A:$C,3,FALSE),"NAO CADASTRADA"))</f>
        <v/>
      </c>
      <c r="P502" s="50"/>
      <c r="Q502" s="54" t="str">
        <f>IF(P502="","",IFERROR(VLOOKUP(P502,ATIVIDADES!$A:$C,3,FALSE),"NAO CADASTRADA"))</f>
        <v/>
      </c>
      <c r="R502" s="42"/>
      <c r="S502" s="48"/>
      <c r="T502" s="54" t="str">
        <f>IF(S502="","",IFERROR(VLOOKUP(S502,EMPRESAS!$A:$C,3,FALSE),"NAO CADASTRADA"))</f>
        <v/>
      </c>
      <c r="U502" s="50"/>
      <c r="V502" s="54" t="str">
        <f>IF(U502="","",IFERROR(VLOOKUP(U502,ATIVIDADES!$A:$C,3,FALSE),"NAO CADASTRADA"))</f>
        <v/>
      </c>
      <c r="W502" s="42"/>
      <c r="X502" s="48"/>
      <c r="Y502" s="54" t="str">
        <f>IF(X502="","",IFERROR(VLOOKUP(X502,EMPRESAS!$A:$C,3,FALSE),"NAO CADASTRADA"))</f>
        <v/>
      </c>
      <c r="Z502" s="50"/>
      <c r="AA502" s="54" t="str">
        <f>IF(Z502="","",IFERROR(VLOOKUP(Z502,ATIVIDADES!$A:$C,3,FALSE),"NAO CADASTRADA"))</f>
        <v/>
      </c>
      <c r="AB502" s="42"/>
      <c r="AC502" s="48"/>
      <c r="AD502" s="54" t="str">
        <f>IF(AC502="","",IFERROR(VLOOKUP(AC502,EMPRESAS!$A:$C,3,FALSE),"NAO CADASTRADA"))</f>
        <v/>
      </c>
      <c r="AE502" s="50"/>
      <c r="AF502" s="54" t="str">
        <f>IF(AE502="","",IFERROR(VLOOKUP(AE502,ATIVIDADES!$A:$C,3,FALSE),"NAO CADASTRADA"))</f>
        <v/>
      </c>
      <c r="AG502" s="42"/>
      <c r="AH502" s="48"/>
      <c r="AI502" s="54" t="str">
        <f>IF(AH502="","",IFERROR(VLOOKUP(AH502,EMPRESAS!$A:$C,3,FALSE),"NAO CADASTRADA"))</f>
        <v/>
      </c>
      <c r="AJ502" s="50"/>
      <c r="AK502" s="54" t="str">
        <f>IF(AJ502="","",IFERROR(VLOOKUP(AJ502,ATIVIDADES!$A:$C,3,FALSE),"NAO CADASTRADA"))</f>
        <v/>
      </c>
      <c r="AL502" s="42"/>
    </row>
    <row r="503" spans="1:38" x14ac:dyDescent="0.25">
      <c r="A503" s="26" t="str">
        <f t="shared" si="51"/>
        <v>OK</v>
      </c>
      <c r="B503" s="29">
        <f t="shared" si="52"/>
        <v>2487914866</v>
      </c>
      <c r="C503" s="30">
        <v>42591</v>
      </c>
      <c r="D503" s="18">
        <f t="shared" si="55"/>
        <v>42583</v>
      </c>
      <c r="E503" s="19" t="str">
        <f>IF(ISERROR(VLOOKUP(C503,FERIADOS!$A:$B,1,FALSE)),IF(WEEKDAY(C503)=1,"Dom",IF(WEEKDAY(C503)=2,"Seg",IF(WEEKDAY(C503)=3,"Ter",IF(WEEKDAY(C503)=4,"Qua",IF(WEEKDAY(C503)=5,"Qui",IF(WEEKDAY(C503)=6,"Sex","Sab")))))),"Feriado")</f>
        <v>Ter</v>
      </c>
      <c r="F503" s="32"/>
      <c r="G503" s="33"/>
      <c r="H503" s="33"/>
      <c r="I503" s="33"/>
      <c r="J503" s="21" t="str">
        <f t="shared" si="53"/>
        <v/>
      </c>
      <c r="K503" s="21">
        <f t="shared" si="49"/>
        <v>0</v>
      </c>
      <c r="L503" s="21" t="str">
        <f t="shared" si="50"/>
        <v/>
      </c>
      <c r="M503" s="22" t="str">
        <f t="shared" si="54"/>
        <v/>
      </c>
      <c r="N503" s="48"/>
      <c r="O503" s="54" t="str">
        <f>IF(N503="","",IFERROR(VLOOKUP(N503,EMPRESAS!$A:$C,3,FALSE),"NAO CADASTRADA"))</f>
        <v/>
      </c>
      <c r="P503" s="50"/>
      <c r="Q503" s="54" t="str">
        <f>IF(P503="","",IFERROR(VLOOKUP(P503,ATIVIDADES!$A:$C,3,FALSE),"NAO CADASTRADA"))</f>
        <v/>
      </c>
      <c r="R503" s="42"/>
      <c r="S503" s="48"/>
      <c r="T503" s="54" t="str">
        <f>IF(S503="","",IFERROR(VLOOKUP(S503,EMPRESAS!$A:$C,3,FALSE),"NAO CADASTRADA"))</f>
        <v/>
      </c>
      <c r="U503" s="50"/>
      <c r="V503" s="54" t="str">
        <f>IF(U503="","",IFERROR(VLOOKUP(U503,ATIVIDADES!$A:$C,3,FALSE),"NAO CADASTRADA"))</f>
        <v/>
      </c>
      <c r="W503" s="42"/>
      <c r="X503" s="48"/>
      <c r="Y503" s="54" t="str">
        <f>IF(X503="","",IFERROR(VLOOKUP(X503,EMPRESAS!$A:$C,3,FALSE),"NAO CADASTRADA"))</f>
        <v/>
      </c>
      <c r="Z503" s="50"/>
      <c r="AA503" s="54" t="str">
        <f>IF(Z503="","",IFERROR(VLOOKUP(Z503,ATIVIDADES!$A:$C,3,FALSE),"NAO CADASTRADA"))</f>
        <v/>
      </c>
      <c r="AB503" s="42"/>
      <c r="AC503" s="48"/>
      <c r="AD503" s="54" t="str">
        <f>IF(AC503="","",IFERROR(VLOOKUP(AC503,EMPRESAS!$A:$C,3,FALSE),"NAO CADASTRADA"))</f>
        <v/>
      </c>
      <c r="AE503" s="50"/>
      <c r="AF503" s="54" t="str">
        <f>IF(AE503="","",IFERROR(VLOOKUP(AE503,ATIVIDADES!$A:$C,3,FALSE),"NAO CADASTRADA"))</f>
        <v/>
      </c>
      <c r="AG503" s="42"/>
      <c r="AH503" s="48"/>
      <c r="AI503" s="54" t="str">
        <f>IF(AH503="","",IFERROR(VLOOKUP(AH503,EMPRESAS!$A:$C,3,FALSE),"NAO CADASTRADA"))</f>
        <v/>
      </c>
      <c r="AJ503" s="50"/>
      <c r="AK503" s="54" t="str">
        <f>IF(AJ503="","",IFERROR(VLOOKUP(AJ503,ATIVIDADES!$A:$C,3,FALSE),"NAO CADASTRADA"))</f>
        <v/>
      </c>
      <c r="AL503" s="42"/>
    </row>
    <row r="504" spans="1:38" x14ac:dyDescent="0.25">
      <c r="A504" s="26" t="str">
        <f t="shared" si="51"/>
        <v>OK</v>
      </c>
      <c r="B504" s="29">
        <f t="shared" si="52"/>
        <v>2487914866</v>
      </c>
      <c r="C504" s="30">
        <v>42592</v>
      </c>
      <c r="D504" s="18">
        <f t="shared" si="55"/>
        <v>42583</v>
      </c>
      <c r="E504" s="19" t="str">
        <f>IF(ISERROR(VLOOKUP(C504,FERIADOS!$A:$B,1,FALSE)),IF(WEEKDAY(C504)=1,"Dom",IF(WEEKDAY(C504)=2,"Seg",IF(WEEKDAY(C504)=3,"Ter",IF(WEEKDAY(C504)=4,"Qua",IF(WEEKDAY(C504)=5,"Qui",IF(WEEKDAY(C504)=6,"Sex","Sab")))))),"Feriado")</f>
        <v>Qua</v>
      </c>
      <c r="F504" s="32"/>
      <c r="G504" s="33"/>
      <c r="H504" s="33"/>
      <c r="I504" s="33"/>
      <c r="J504" s="21" t="str">
        <f t="shared" si="53"/>
        <v/>
      </c>
      <c r="K504" s="21">
        <f t="shared" si="49"/>
        <v>0</v>
      </c>
      <c r="L504" s="21" t="str">
        <f t="shared" si="50"/>
        <v/>
      </c>
      <c r="M504" s="22" t="str">
        <f t="shared" si="54"/>
        <v/>
      </c>
      <c r="N504" s="48"/>
      <c r="O504" s="54" t="str">
        <f>IF(N504="","",IFERROR(VLOOKUP(N504,EMPRESAS!$A:$C,3,FALSE),"NAO CADASTRADA"))</f>
        <v/>
      </c>
      <c r="P504" s="50"/>
      <c r="Q504" s="54" t="str">
        <f>IF(P504="","",IFERROR(VLOOKUP(P504,ATIVIDADES!$A:$C,3,FALSE),"NAO CADASTRADA"))</f>
        <v/>
      </c>
      <c r="R504" s="42"/>
      <c r="S504" s="48"/>
      <c r="T504" s="54" t="str">
        <f>IF(S504="","",IFERROR(VLOOKUP(S504,EMPRESAS!$A:$C,3,FALSE),"NAO CADASTRADA"))</f>
        <v/>
      </c>
      <c r="U504" s="50"/>
      <c r="V504" s="54" t="str">
        <f>IF(U504="","",IFERROR(VLOOKUP(U504,ATIVIDADES!$A:$C,3,FALSE),"NAO CADASTRADA"))</f>
        <v/>
      </c>
      <c r="W504" s="42"/>
      <c r="X504" s="48"/>
      <c r="Y504" s="54" t="str">
        <f>IF(X504="","",IFERROR(VLOOKUP(X504,EMPRESAS!$A:$C,3,FALSE),"NAO CADASTRADA"))</f>
        <v/>
      </c>
      <c r="Z504" s="50"/>
      <c r="AA504" s="54" t="str">
        <f>IF(Z504="","",IFERROR(VLOOKUP(Z504,ATIVIDADES!$A:$C,3,FALSE),"NAO CADASTRADA"))</f>
        <v/>
      </c>
      <c r="AB504" s="42"/>
      <c r="AC504" s="48"/>
      <c r="AD504" s="54" t="str">
        <f>IF(AC504="","",IFERROR(VLOOKUP(AC504,EMPRESAS!$A:$C,3,FALSE),"NAO CADASTRADA"))</f>
        <v/>
      </c>
      <c r="AE504" s="50"/>
      <c r="AF504" s="54" t="str">
        <f>IF(AE504="","",IFERROR(VLOOKUP(AE504,ATIVIDADES!$A:$C,3,FALSE),"NAO CADASTRADA"))</f>
        <v/>
      </c>
      <c r="AG504" s="42"/>
      <c r="AH504" s="48"/>
      <c r="AI504" s="54" t="str">
        <f>IF(AH504="","",IFERROR(VLOOKUP(AH504,EMPRESAS!$A:$C,3,FALSE),"NAO CADASTRADA"))</f>
        <v/>
      </c>
      <c r="AJ504" s="50"/>
      <c r="AK504" s="54" t="str">
        <f>IF(AJ504="","",IFERROR(VLOOKUP(AJ504,ATIVIDADES!$A:$C,3,FALSE),"NAO CADASTRADA"))</f>
        <v/>
      </c>
      <c r="AL504" s="42"/>
    </row>
    <row r="505" spans="1:38" x14ac:dyDescent="0.25">
      <c r="A505" s="26" t="str">
        <f t="shared" si="51"/>
        <v>OK</v>
      </c>
      <c r="B505" s="29">
        <f t="shared" si="52"/>
        <v>2487914866</v>
      </c>
      <c r="C505" s="30">
        <v>42593</v>
      </c>
      <c r="D505" s="18">
        <f t="shared" si="55"/>
        <v>42583</v>
      </c>
      <c r="E505" s="19" t="str">
        <f>IF(ISERROR(VLOOKUP(C505,FERIADOS!$A:$B,1,FALSE)),IF(WEEKDAY(C505)=1,"Dom",IF(WEEKDAY(C505)=2,"Seg",IF(WEEKDAY(C505)=3,"Ter",IF(WEEKDAY(C505)=4,"Qua",IF(WEEKDAY(C505)=5,"Qui",IF(WEEKDAY(C505)=6,"Sex","Sab")))))),"Feriado")</f>
        <v>Qui</v>
      </c>
      <c r="F505" s="32"/>
      <c r="G505" s="33"/>
      <c r="H505" s="33"/>
      <c r="I505" s="33"/>
      <c r="J505" s="21" t="str">
        <f t="shared" si="53"/>
        <v/>
      </c>
      <c r="K505" s="21">
        <f t="shared" si="49"/>
        <v>0</v>
      </c>
      <c r="L505" s="21" t="str">
        <f t="shared" si="50"/>
        <v/>
      </c>
      <c r="M505" s="22" t="str">
        <f t="shared" si="54"/>
        <v/>
      </c>
      <c r="N505" s="48"/>
      <c r="O505" s="54" t="str">
        <f>IF(N505="","",IFERROR(VLOOKUP(N505,EMPRESAS!$A:$C,3,FALSE),"NAO CADASTRADA"))</f>
        <v/>
      </c>
      <c r="P505" s="50"/>
      <c r="Q505" s="54" t="str">
        <f>IF(P505="","",IFERROR(VLOOKUP(P505,ATIVIDADES!$A:$C,3,FALSE),"NAO CADASTRADA"))</f>
        <v/>
      </c>
      <c r="R505" s="42"/>
      <c r="S505" s="48"/>
      <c r="T505" s="54" t="str">
        <f>IF(S505="","",IFERROR(VLOOKUP(S505,EMPRESAS!$A:$C,3,FALSE),"NAO CADASTRADA"))</f>
        <v/>
      </c>
      <c r="U505" s="50"/>
      <c r="V505" s="54" t="str">
        <f>IF(U505="","",IFERROR(VLOOKUP(U505,ATIVIDADES!$A:$C,3,FALSE),"NAO CADASTRADA"))</f>
        <v/>
      </c>
      <c r="W505" s="42"/>
      <c r="X505" s="48"/>
      <c r="Y505" s="54" t="str">
        <f>IF(X505="","",IFERROR(VLOOKUP(X505,EMPRESAS!$A:$C,3,FALSE),"NAO CADASTRADA"))</f>
        <v/>
      </c>
      <c r="Z505" s="50"/>
      <c r="AA505" s="54" t="str">
        <f>IF(Z505="","",IFERROR(VLOOKUP(Z505,ATIVIDADES!$A:$C,3,FALSE),"NAO CADASTRADA"))</f>
        <v/>
      </c>
      <c r="AB505" s="42"/>
      <c r="AC505" s="48"/>
      <c r="AD505" s="54" t="str">
        <f>IF(AC505="","",IFERROR(VLOOKUP(AC505,EMPRESAS!$A:$C,3,FALSE),"NAO CADASTRADA"))</f>
        <v/>
      </c>
      <c r="AE505" s="50"/>
      <c r="AF505" s="54" t="str">
        <f>IF(AE505="","",IFERROR(VLOOKUP(AE505,ATIVIDADES!$A:$C,3,FALSE),"NAO CADASTRADA"))</f>
        <v/>
      </c>
      <c r="AG505" s="42"/>
      <c r="AH505" s="48"/>
      <c r="AI505" s="54" t="str">
        <f>IF(AH505="","",IFERROR(VLOOKUP(AH505,EMPRESAS!$A:$C,3,FALSE),"NAO CADASTRADA"))</f>
        <v/>
      </c>
      <c r="AJ505" s="50"/>
      <c r="AK505" s="54" t="str">
        <f>IF(AJ505="","",IFERROR(VLOOKUP(AJ505,ATIVIDADES!$A:$C,3,FALSE),"NAO CADASTRADA"))</f>
        <v/>
      </c>
      <c r="AL505" s="42"/>
    </row>
    <row r="506" spans="1:38" x14ac:dyDescent="0.25">
      <c r="A506" s="26" t="str">
        <f t="shared" si="51"/>
        <v>OK</v>
      </c>
      <c r="B506" s="29">
        <f t="shared" si="52"/>
        <v>2487914866</v>
      </c>
      <c r="C506" s="30">
        <v>42594</v>
      </c>
      <c r="D506" s="18">
        <f t="shared" si="55"/>
        <v>42583</v>
      </c>
      <c r="E506" s="19" t="str">
        <f>IF(ISERROR(VLOOKUP(C506,FERIADOS!$A:$B,1,FALSE)),IF(WEEKDAY(C506)=1,"Dom",IF(WEEKDAY(C506)=2,"Seg",IF(WEEKDAY(C506)=3,"Ter",IF(WEEKDAY(C506)=4,"Qua",IF(WEEKDAY(C506)=5,"Qui",IF(WEEKDAY(C506)=6,"Sex","Sab")))))),"Feriado")</f>
        <v>Sex</v>
      </c>
      <c r="F506" s="32"/>
      <c r="G506" s="33"/>
      <c r="H506" s="33"/>
      <c r="I506" s="33"/>
      <c r="J506" s="21" t="str">
        <f t="shared" si="53"/>
        <v/>
      </c>
      <c r="K506" s="21">
        <f t="shared" si="49"/>
        <v>0</v>
      </c>
      <c r="L506" s="21" t="str">
        <f t="shared" si="50"/>
        <v/>
      </c>
      <c r="M506" s="22" t="str">
        <f t="shared" si="54"/>
        <v/>
      </c>
      <c r="N506" s="48"/>
      <c r="O506" s="54" t="str">
        <f>IF(N506="","",IFERROR(VLOOKUP(N506,EMPRESAS!$A:$C,3,FALSE),"NAO CADASTRADA"))</f>
        <v/>
      </c>
      <c r="P506" s="50"/>
      <c r="Q506" s="54" t="str">
        <f>IF(P506="","",IFERROR(VLOOKUP(P506,ATIVIDADES!$A:$C,3,FALSE),"NAO CADASTRADA"))</f>
        <v/>
      </c>
      <c r="R506" s="42"/>
      <c r="S506" s="48"/>
      <c r="T506" s="54" t="str">
        <f>IF(S506="","",IFERROR(VLOOKUP(S506,EMPRESAS!$A:$C,3,FALSE),"NAO CADASTRADA"))</f>
        <v/>
      </c>
      <c r="U506" s="50"/>
      <c r="V506" s="54" t="str">
        <f>IF(U506="","",IFERROR(VLOOKUP(U506,ATIVIDADES!$A:$C,3,FALSE),"NAO CADASTRADA"))</f>
        <v/>
      </c>
      <c r="W506" s="42"/>
      <c r="X506" s="48"/>
      <c r="Y506" s="54" t="str">
        <f>IF(X506="","",IFERROR(VLOOKUP(X506,EMPRESAS!$A:$C,3,FALSE),"NAO CADASTRADA"))</f>
        <v/>
      </c>
      <c r="Z506" s="50"/>
      <c r="AA506" s="54" t="str">
        <f>IF(Z506="","",IFERROR(VLOOKUP(Z506,ATIVIDADES!$A:$C,3,FALSE),"NAO CADASTRADA"))</f>
        <v/>
      </c>
      <c r="AB506" s="42"/>
      <c r="AC506" s="48"/>
      <c r="AD506" s="54" t="str">
        <f>IF(AC506="","",IFERROR(VLOOKUP(AC506,EMPRESAS!$A:$C,3,FALSE),"NAO CADASTRADA"))</f>
        <v/>
      </c>
      <c r="AE506" s="50"/>
      <c r="AF506" s="54" t="str">
        <f>IF(AE506="","",IFERROR(VLOOKUP(AE506,ATIVIDADES!$A:$C,3,FALSE),"NAO CADASTRADA"))</f>
        <v/>
      </c>
      <c r="AG506" s="42"/>
      <c r="AH506" s="48"/>
      <c r="AI506" s="54" t="str">
        <f>IF(AH506="","",IFERROR(VLOOKUP(AH506,EMPRESAS!$A:$C,3,FALSE),"NAO CADASTRADA"))</f>
        <v/>
      </c>
      <c r="AJ506" s="50"/>
      <c r="AK506" s="54" t="str">
        <f>IF(AJ506="","",IFERROR(VLOOKUP(AJ506,ATIVIDADES!$A:$C,3,FALSE),"NAO CADASTRADA"))</f>
        <v/>
      </c>
      <c r="AL506" s="42"/>
    </row>
    <row r="507" spans="1:38" x14ac:dyDescent="0.25">
      <c r="A507" s="26" t="str">
        <f t="shared" si="51"/>
        <v>OK</v>
      </c>
      <c r="B507" s="29">
        <f t="shared" si="52"/>
        <v>2487914866</v>
      </c>
      <c r="C507" s="30">
        <v>42595</v>
      </c>
      <c r="D507" s="18">
        <f t="shared" si="55"/>
        <v>42583</v>
      </c>
      <c r="E507" s="19" t="str">
        <f>IF(ISERROR(VLOOKUP(C507,FERIADOS!$A:$B,1,FALSE)),IF(WEEKDAY(C507)=1,"Dom",IF(WEEKDAY(C507)=2,"Seg",IF(WEEKDAY(C507)=3,"Ter",IF(WEEKDAY(C507)=4,"Qua",IF(WEEKDAY(C507)=5,"Qui",IF(WEEKDAY(C507)=6,"Sex","Sab")))))),"Feriado")</f>
        <v>Sab</v>
      </c>
      <c r="F507" s="32"/>
      <c r="G507" s="33"/>
      <c r="H507" s="33"/>
      <c r="I507" s="33"/>
      <c r="J507" s="21" t="str">
        <f t="shared" si="53"/>
        <v/>
      </c>
      <c r="K507" s="21">
        <f t="shared" si="49"/>
        <v>0</v>
      </c>
      <c r="L507" s="21" t="str">
        <f t="shared" si="50"/>
        <v/>
      </c>
      <c r="M507" s="22" t="str">
        <f t="shared" si="54"/>
        <v/>
      </c>
      <c r="N507" s="48"/>
      <c r="O507" s="54" t="str">
        <f>IF(N507="","",IFERROR(VLOOKUP(N507,EMPRESAS!$A:$C,3,FALSE),"NAO CADASTRADA"))</f>
        <v/>
      </c>
      <c r="P507" s="50"/>
      <c r="Q507" s="54" t="str">
        <f>IF(P507="","",IFERROR(VLOOKUP(P507,ATIVIDADES!$A:$C,3,FALSE),"NAO CADASTRADA"))</f>
        <v/>
      </c>
      <c r="R507" s="42"/>
      <c r="S507" s="48"/>
      <c r="T507" s="54" t="str">
        <f>IF(S507="","",IFERROR(VLOOKUP(S507,EMPRESAS!$A:$C,3,FALSE),"NAO CADASTRADA"))</f>
        <v/>
      </c>
      <c r="U507" s="50"/>
      <c r="V507" s="54" t="str">
        <f>IF(U507="","",IFERROR(VLOOKUP(U507,ATIVIDADES!$A:$C,3,FALSE),"NAO CADASTRADA"))</f>
        <v/>
      </c>
      <c r="W507" s="42"/>
      <c r="X507" s="48"/>
      <c r="Y507" s="54" t="str">
        <f>IF(X507="","",IFERROR(VLOOKUP(X507,EMPRESAS!$A:$C,3,FALSE),"NAO CADASTRADA"))</f>
        <v/>
      </c>
      <c r="Z507" s="50"/>
      <c r="AA507" s="54" t="str">
        <f>IF(Z507="","",IFERROR(VLOOKUP(Z507,ATIVIDADES!$A:$C,3,FALSE),"NAO CADASTRADA"))</f>
        <v/>
      </c>
      <c r="AB507" s="42"/>
      <c r="AC507" s="48"/>
      <c r="AD507" s="54" t="str">
        <f>IF(AC507="","",IFERROR(VLOOKUP(AC507,EMPRESAS!$A:$C,3,FALSE),"NAO CADASTRADA"))</f>
        <v/>
      </c>
      <c r="AE507" s="50"/>
      <c r="AF507" s="54" t="str">
        <f>IF(AE507="","",IFERROR(VLOOKUP(AE507,ATIVIDADES!$A:$C,3,FALSE),"NAO CADASTRADA"))</f>
        <v/>
      </c>
      <c r="AG507" s="42"/>
      <c r="AH507" s="48"/>
      <c r="AI507" s="54" t="str">
        <f>IF(AH507="","",IFERROR(VLOOKUP(AH507,EMPRESAS!$A:$C,3,FALSE),"NAO CADASTRADA"))</f>
        <v/>
      </c>
      <c r="AJ507" s="50"/>
      <c r="AK507" s="54" t="str">
        <f>IF(AJ507="","",IFERROR(VLOOKUP(AJ507,ATIVIDADES!$A:$C,3,FALSE),"NAO CADASTRADA"))</f>
        <v/>
      </c>
      <c r="AL507" s="42"/>
    </row>
    <row r="508" spans="1:38" x14ac:dyDescent="0.25">
      <c r="A508" s="26" t="str">
        <f t="shared" si="51"/>
        <v>OK</v>
      </c>
      <c r="B508" s="29">
        <f t="shared" si="52"/>
        <v>2487914866</v>
      </c>
      <c r="C508" s="30">
        <v>42596</v>
      </c>
      <c r="D508" s="18">
        <f t="shared" si="55"/>
        <v>42583</v>
      </c>
      <c r="E508" s="19" t="str">
        <f>IF(ISERROR(VLOOKUP(C508,FERIADOS!$A:$B,1,FALSE)),IF(WEEKDAY(C508)=1,"Dom",IF(WEEKDAY(C508)=2,"Seg",IF(WEEKDAY(C508)=3,"Ter",IF(WEEKDAY(C508)=4,"Qua",IF(WEEKDAY(C508)=5,"Qui",IF(WEEKDAY(C508)=6,"Sex","Sab")))))),"Feriado")</f>
        <v>Dom</v>
      </c>
      <c r="F508" s="32"/>
      <c r="G508" s="33"/>
      <c r="H508" s="33"/>
      <c r="I508" s="33"/>
      <c r="J508" s="21" t="str">
        <f t="shared" si="53"/>
        <v/>
      </c>
      <c r="K508" s="21">
        <f t="shared" si="49"/>
        <v>0</v>
      </c>
      <c r="L508" s="21" t="str">
        <f t="shared" si="50"/>
        <v/>
      </c>
      <c r="M508" s="22" t="str">
        <f t="shared" si="54"/>
        <v/>
      </c>
      <c r="N508" s="48"/>
      <c r="O508" s="54" t="str">
        <f>IF(N508="","",IFERROR(VLOOKUP(N508,EMPRESAS!$A:$C,3,FALSE),"NAO CADASTRADA"))</f>
        <v/>
      </c>
      <c r="P508" s="50"/>
      <c r="Q508" s="54" t="str">
        <f>IF(P508="","",IFERROR(VLOOKUP(P508,ATIVIDADES!$A:$C,3,FALSE),"NAO CADASTRADA"))</f>
        <v/>
      </c>
      <c r="R508" s="42"/>
      <c r="S508" s="48"/>
      <c r="T508" s="54" t="str">
        <f>IF(S508="","",IFERROR(VLOOKUP(S508,EMPRESAS!$A:$C,3,FALSE),"NAO CADASTRADA"))</f>
        <v/>
      </c>
      <c r="U508" s="50"/>
      <c r="V508" s="54" t="str">
        <f>IF(U508="","",IFERROR(VLOOKUP(U508,ATIVIDADES!$A:$C,3,FALSE),"NAO CADASTRADA"))</f>
        <v/>
      </c>
      <c r="W508" s="42"/>
      <c r="X508" s="48"/>
      <c r="Y508" s="54" t="str">
        <f>IF(X508="","",IFERROR(VLOOKUP(X508,EMPRESAS!$A:$C,3,FALSE),"NAO CADASTRADA"))</f>
        <v/>
      </c>
      <c r="Z508" s="50"/>
      <c r="AA508" s="54" t="str">
        <f>IF(Z508="","",IFERROR(VLOOKUP(Z508,ATIVIDADES!$A:$C,3,FALSE),"NAO CADASTRADA"))</f>
        <v/>
      </c>
      <c r="AB508" s="42"/>
      <c r="AC508" s="48"/>
      <c r="AD508" s="54" t="str">
        <f>IF(AC508="","",IFERROR(VLOOKUP(AC508,EMPRESAS!$A:$C,3,FALSE),"NAO CADASTRADA"))</f>
        <v/>
      </c>
      <c r="AE508" s="50"/>
      <c r="AF508" s="54" t="str">
        <f>IF(AE508="","",IFERROR(VLOOKUP(AE508,ATIVIDADES!$A:$C,3,FALSE),"NAO CADASTRADA"))</f>
        <v/>
      </c>
      <c r="AG508" s="42"/>
      <c r="AH508" s="48"/>
      <c r="AI508" s="54" t="str">
        <f>IF(AH508="","",IFERROR(VLOOKUP(AH508,EMPRESAS!$A:$C,3,FALSE),"NAO CADASTRADA"))</f>
        <v/>
      </c>
      <c r="AJ508" s="50"/>
      <c r="AK508" s="54" t="str">
        <f>IF(AJ508="","",IFERROR(VLOOKUP(AJ508,ATIVIDADES!$A:$C,3,FALSE),"NAO CADASTRADA"))</f>
        <v/>
      </c>
      <c r="AL508" s="42"/>
    </row>
    <row r="509" spans="1:38" x14ac:dyDescent="0.25">
      <c r="A509" s="26" t="str">
        <f t="shared" si="51"/>
        <v>OK</v>
      </c>
      <c r="B509" s="29">
        <f t="shared" si="52"/>
        <v>2487914866</v>
      </c>
      <c r="C509" s="30">
        <v>42597</v>
      </c>
      <c r="D509" s="18">
        <f t="shared" si="55"/>
        <v>42583</v>
      </c>
      <c r="E509" s="19" t="str">
        <f>IF(ISERROR(VLOOKUP(C509,FERIADOS!$A:$B,1,FALSE)),IF(WEEKDAY(C509)=1,"Dom",IF(WEEKDAY(C509)=2,"Seg",IF(WEEKDAY(C509)=3,"Ter",IF(WEEKDAY(C509)=4,"Qua",IF(WEEKDAY(C509)=5,"Qui",IF(WEEKDAY(C509)=6,"Sex","Sab")))))),"Feriado")</f>
        <v>Seg</v>
      </c>
      <c r="F509" s="32"/>
      <c r="G509" s="33"/>
      <c r="H509" s="33"/>
      <c r="I509" s="33"/>
      <c r="J509" s="21" t="str">
        <f t="shared" si="53"/>
        <v/>
      </c>
      <c r="K509" s="21">
        <f t="shared" si="49"/>
        <v>0</v>
      </c>
      <c r="L509" s="21" t="str">
        <f t="shared" si="50"/>
        <v/>
      </c>
      <c r="M509" s="22" t="str">
        <f t="shared" si="54"/>
        <v/>
      </c>
      <c r="N509" s="48"/>
      <c r="O509" s="54" t="str">
        <f>IF(N509="","",IFERROR(VLOOKUP(N509,EMPRESAS!$A:$C,3,FALSE),"NAO CADASTRADA"))</f>
        <v/>
      </c>
      <c r="P509" s="50"/>
      <c r="Q509" s="54" t="str">
        <f>IF(P509="","",IFERROR(VLOOKUP(P509,ATIVIDADES!$A:$C,3,FALSE),"NAO CADASTRADA"))</f>
        <v/>
      </c>
      <c r="R509" s="42"/>
      <c r="S509" s="48"/>
      <c r="T509" s="54" t="str">
        <f>IF(S509="","",IFERROR(VLOOKUP(S509,EMPRESAS!$A:$C,3,FALSE),"NAO CADASTRADA"))</f>
        <v/>
      </c>
      <c r="U509" s="50"/>
      <c r="V509" s="54" t="str">
        <f>IF(U509="","",IFERROR(VLOOKUP(U509,ATIVIDADES!$A:$C,3,FALSE),"NAO CADASTRADA"))</f>
        <v/>
      </c>
      <c r="W509" s="42"/>
      <c r="X509" s="48"/>
      <c r="Y509" s="54" t="str">
        <f>IF(X509="","",IFERROR(VLOOKUP(X509,EMPRESAS!$A:$C,3,FALSE),"NAO CADASTRADA"))</f>
        <v/>
      </c>
      <c r="Z509" s="50"/>
      <c r="AA509" s="54" t="str">
        <f>IF(Z509="","",IFERROR(VLOOKUP(Z509,ATIVIDADES!$A:$C,3,FALSE),"NAO CADASTRADA"))</f>
        <v/>
      </c>
      <c r="AB509" s="42"/>
      <c r="AC509" s="48"/>
      <c r="AD509" s="54" t="str">
        <f>IF(AC509="","",IFERROR(VLOOKUP(AC509,EMPRESAS!$A:$C,3,FALSE),"NAO CADASTRADA"))</f>
        <v/>
      </c>
      <c r="AE509" s="50"/>
      <c r="AF509" s="54" t="str">
        <f>IF(AE509="","",IFERROR(VLOOKUP(AE509,ATIVIDADES!$A:$C,3,FALSE),"NAO CADASTRADA"))</f>
        <v/>
      </c>
      <c r="AG509" s="42"/>
      <c r="AH509" s="48"/>
      <c r="AI509" s="54" t="str">
        <f>IF(AH509="","",IFERROR(VLOOKUP(AH509,EMPRESAS!$A:$C,3,FALSE),"NAO CADASTRADA"))</f>
        <v/>
      </c>
      <c r="AJ509" s="50"/>
      <c r="AK509" s="54" t="str">
        <f>IF(AJ509="","",IFERROR(VLOOKUP(AJ509,ATIVIDADES!$A:$C,3,FALSE),"NAO CADASTRADA"))</f>
        <v/>
      </c>
      <c r="AL509" s="42"/>
    </row>
    <row r="510" spans="1:38" x14ac:dyDescent="0.25">
      <c r="A510" s="26" t="str">
        <f t="shared" si="51"/>
        <v>OK</v>
      </c>
      <c r="B510" s="29">
        <f t="shared" si="52"/>
        <v>2487914866</v>
      </c>
      <c r="C510" s="30">
        <v>42598</v>
      </c>
      <c r="D510" s="18">
        <f t="shared" si="55"/>
        <v>42583</v>
      </c>
      <c r="E510" s="19" t="str">
        <f>IF(ISERROR(VLOOKUP(C510,FERIADOS!$A:$B,1,FALSE)),IF(WEEKDAY(C510)=1,"Dom",IF(WEEKDAY(C510)=2,"Seg",IF(WEEKDAY(C510)=3,"Ter",IF(WEEKDAY(C510)=4,"Qua",IF(WEEKDAY(C510)=5,"Qui",IF(WEEKDAY(C510)=6,"Sex","Sab")))))),"Feriado")</f>
        <v>Ter</v>
      </c>
      <c r="F510" s="32"/>
      <c r="G510" s="33"/>
      <c r="H510" s="33"/>
      <c r="I510" s="33"/>
      <c r="J510" s="21" t="str">
        <f t="shared" si="53"/>
        <v/>
      </c>
      <c r="K510" s="21">
        <f t="shared" si="49"/>
        <v>0</v>
      </c>
      <c r="L510" s="21" t="str">
        <f t="shared" si="50"/>
        <v/>
      </c>
      <c r="M510" s="22" t="str">
        <f t="shared" si="54"/>
        <v/>
      </c>
      <c r="N510" s="48"/>
      <c r="O510" s="54" t="str">
        <f>IF(N510="","",IFERROR(VLOOKUP(N510,EMPRESAS!$A:$C,3,FALSE),"NAO CADASTRADA"))</f>
        <v/>
      </c>
      <c r="P510" s="50"/>
      <c r="Q510" s="54" t="str">
        <f>IF(P510="","",IFERROR(VLOOKUP(P510,ATIVIDADES!$A:$C,3,FALSE),"NAO CADASTRADA"))</f>
        <v/>
      </c>
      <c r="R510" s="42"/>
      <c r="S510" s="48"/>
      <c r="T510" s="54" t="str">
        <f>IF(S510="","",IFERROR(VLOOKUP(S510,EMPRESAS!$A:$C,3,FALSE),"NAO CADASTRADA"))</f>
        <v/>
      </c>
      <c r="U510" s="50"/>
      <c r="V510" s="54" t="str">
        <f>IF(U510="","",IFERROR(VLOOKUP(U510,ATIVIDADES!$A:$C,3,FALSE),"NAO CADASTRADA"))</f>
        <v/>
      </c>
      <c r="W510" s="42"/>
      <c r="X510" s="48"/>
      <c r="Y510" s="54" t="str">
        <f>IF(X510="","",IFERROR(VLOOKUP(X510,EMPRESAS!$A:$C,3,FALSE),"NAO CADASTRADA"))</f>
        <v/>
      </c>
      <c r="Z510" s="50"/>
      <c r="AA510" s="54" t="str">
        <f>IF(Z510="","",IFERROR(VLOOKUP(Z510,ATIVIDADES!$A:$C,3,FALSE),"NAO CADASTRADA"))</f>
        <v/>
      </c>
      <c r="AB510" s="42"/>
      <c r="AC510" s="48"/>
      <c r="AD510" s="54" t="str">
        <f>IF(AC510="","",IFERROR(VLOOKUP(AC510,EMPRESAS!$A:$C,3,FALSE),"NAO CADASTRADA"))</f>
        <v/>
      </c>
      <c r="AE510" s="50"/>
      <c r="AF510" s="54" t="str">
        <f>IF(AE510="","",IFERROR(VLOOKUP(AE510,ATIVIDADES!$A:$C,3,FALSE),"NAO CADASTRADA"))</f>
        <v/>
      </c>
      <c r="AG510" s="42"/>
      <c r="AH510" s="48"/>
      <c r="AI510" s="54" t="str">
        <f>IF(AH510="","",IFERROR(VLOOKUP(AH510,EMPRESAS!$A:$C,3,FALSE),"NAO CADASTRADA"))</f>
        <v/>
      </c>
      <c r="AJ510" s="50"/>
      <c r="AK510" s="54" t="str">
        <f>IF(AJ510="","",IFERROR(VLOOKUP(AJ510,ATIVIDADES!$A:$C,3,FALSE),"NAO CADASTRADA"))</f>
        <v/>
      </c>
      <c r="AL510" s="42"/>
    </row>
    <row r="511" spans="1:38" x14ac:dyDescent="0.25">
      <c r="A511" s="26" t="str">
        <f t="shared" si="51"/>
        <v>OK</v>
      </c>
      <c r="B511" s="29">
        <f t="shared" si="52"/>
        <v>2487914866</v>
      </c>
      <c r="C511" s="30">
        <v>42599</v>
      </c>
      <c r="D511" s="18">
        <f t="shared" si="55"/>
        <v>42583</v>
      </c>
      <c r="E511" s="19" t="str">
        <f>IF(ISERROR(VLOOKUP(C511,FERIADOS!$A:$B,1,FALSE)),IF(WEEKDAY(C511)=1,"Dom",IF(WEEKDAY(C511)=2,"Seg",IF(WEEKDAY(C511)=3,"Ter",IF(WEEKDAY(C511)=4,"Qua",IF(WEEKDAY(C511)=5,"Qui",IF(WEEKDAY(C511)=6,"Sex","Sab")))))),"Feriado")</f>
        <v>Qua</v>
      </c>
      <c r="F511" s="32"/>
      <c r="G511" s="33"/>
      <c r="H511" s="33"/>
      <c r="I511" s="33"/>
      <c r="J511" s="21" t="str">
        <f t="shared" si="53"/>
        <v/>
      </c>
      <c r="K511" s="21">
        <f t="shared" si="49"/>
        <v>0</v>
      </c>
      <c r="L511" s="21" t="str">
        <f t="shared" si="50"/>
        <v/>
      </c>
      <c r="M511" s="22" t="str">
        <f t="shared" si="54"/>
        <v/>
      </c>
      <c r="N511" s="48"/>
      <c r="O511" s="54" t="str">
        <f>IF(N511="","",IFERROR(VLOOKUP(N511,EMPRESAS!$A:$C,3,FALSE),"NAO CADASTRADA"))</f>
        <v/>
      </c>
      <c r="P511" s="50"/>
      <c r="Q511" s="54" t="str">
        <f>IF(P511="","",IFERROR(VLOOKUP(P511,ATIVIDADES!$A:$C,3,FALSE),"NAO CADASTRADA"))</f>
        <v/>
      </c>
      <c r="R511" s="42"/>
      <c r="S511" s="48"/>
      <c r="T511" s="54" t="str">
        <f>IF(S511="","",IFERROR(VLOOKUP(S511,EMPRESAS!$A:$C,3,FALSE),"NAO CADASTRADA"))</f>
        <v/>
      </c>
      <c r="U511" s="50"/>
      <c r="V511" s="54" t="str">
        <f>IF(U511="","",IFERROR(VLOOKUP(U511,ATIVIDADES!$A:$C,3,FALSE),"NAO CADASTRADA"))</f>
        <v/>
      </c>
      <c r="W511" s="42"/>
      <c r="X511" s="48"/>
      <c r="Y511" s="54" t="str">
        <f>IF(X511="","",IFERROR(VLOOKUP(X511,EMPRESAS!$A:$C,3,FALSE),"NAO CADASTRADA"))</f>
        <v/>
      </c>
      <c r="Z511" s="50"/>
      <c r="AA511" s="54" t="str">
        <f>IF(Z511="","",IFERROR(VLOOKUP(Z511,ATIVIDADES!$A:$C,3,FALSE),"NAO CADASTRADA"))</f>
        <v/>
      </c>
      <c r="AB511" s="42"/>
      <c r="AC511" s="48"/>
      <c r="AD511" s="54" t="str">
        <f>IF(AC511="","",IFERROR(VLOOKUP(AC511,EMPRESAS!$A:$C,3,FALSE),"NAO CADASTRADA"))</f>
        <v/>
      </c>
      <c r="AE511" s="50"/>
      <c r="AF511" s="54" t="str">
        <f>IF(AE511="","",IFERROR(VLOOKUP(AE511,ATIVIDADES!$A:$C,3,FALSE),"NAO CADASTRADA"))</f>
        <v/>
      </c>
      <c r="AG511" s="42"/>
      <c r="AH511" s="48"/>
      <c r="AI511" s="54" t="str">
        <f>IF(AH511="","",IFERROR(VLOOKUP(AH511,EMPRESAS!$A:$C,3,FALSE),"NAO CADASTRADA"))</f>
        <v/>
      </c>
      <c r="AJ511" s="50"/>
      <c r="AK511" s="54" t="str">
        <f>IF(AJ511="","",IFERROR(VLOOKUP(AJ511,ATIVIDADES!$A:$C,3,FALSE),"NAO CADASTRADA"))</f>
        <v/>
      </c>
      <c r="AL511" s="42"/>
    </row>
    <row r="512" spans="1:38" x14ac:dyDescent="0.25">
      <c r="A512" s="26" t="str">
        <f t="shared" si="51"/>
        <v>OK</v>
      </c>
      <c r="B512" s="29">
        <f t="shared" si="52"/>
        <v>2487914866</v>
      </c>
      <c r="C512" s="30">
        <v>42600</v>
      </c>
      <c r="D512" s="18">
        <f t="shared" si="55"/>
        <v>42583</v>
      </c>
      <c r="E512" s="19" t="str">
        <f>IF(ISERROR(VLOOKUP(C512,FERIADOS!$A:$B,1,FALSE)),IF(WEEKDAY(C512)=1,"Dom",IF(WEEKDAY(C512)=2,"Seg",IF(WEEKDAY(C512)=3,"Ter",IF(WEEKDAY(C512)=4,"Qua",IF(WEEKDAY(C512)=5,"Qui",IF(WEEKDAY(C512)=6,"Sex","Sab")))))),"Feriado")</f>
        <v>Qui</v>
      </c>
      <c r="F512" s="32"/>
      <c r="G512" s="33"/>
      <c r="H512" s="33"/>
      <c r="I512" s="33"/>
      <c r="J512" s="21" t="str">
        <f t="shared" si="53"/>
        <v/>
      </c>
      <c r="K512" s="21">
        <f t="shared" si="49"/>
        <v>0</v>
      </c>
      <c r="L512" s="21" t="str">
        <f t="shared" si="50"/>
        <v/>
      </c>
      <c r="M512" s="22" t="str">
        <f t="shared" si="54"/>
        <v/>
      </c>
      <c r="N512" s="48"/>
      <c r="O512" s="54" t="str">
        <f>IF(N512="","",IFERROR(VLOOKUP(N512,EMPRESAS!$A:$C,3,FALSE),"NAO CADASTRADA"))</f>
        <v/>
      </c>
      <c r="P512" s="50"/>
      <c r="Q512" s="54" t="str">
        <f>IF(P512="","",IFERROR(VLOOKUP(P512,ATIVIDADES!$A:$C,3,FALSE),"NAO CADASTRADA"))</f>
        <v/>
      </c>
      <c r="R512" s="42"/>
      <c r="S512" s="48"/>
      <c r="T512" s="54" t="str">
        <f>IF(S512="","",IFERROR(VLOOKUP(S512,EMPRESAS!$A:$C,3,FALSE),"NAO CADASTRADA"))</f>
        <v/>
      </c>
      <c r="U512" s="50"/>
      <c r="V512" s="54" t="str">
        <f>IF(U512="","",IFERROR(VLOOKUP(U512,ATIVIDADES!$A:$C,3,FALSE),"NAO CADASTRADA"))</f>
        <v/>
      </c>
      <c r="W512" s="42"/>
      <c r="X512" s="48"/>
      <c r="Y512" s="54" t="str">
        <f>IF(X512="","",IFERROR(VLOOKUP(X512,EMPRESAS!$A:$C,3,FALSE),"NAO CADASTRADA"))</f>
        <v/>
      </c>
      <c r="Z512" s="50"/>
      <c r="AA512" s="54" t="str">
        <f>IF(Z512="","",IFERROR(VLOOKUP(Z512,ATIVIDADES!$A:$C,3,FALSE),"NAO CADASTRADA"))</f>
        <v/>
      </c>
      <c r="AB512" s="42"/>
      <c r="AC512" s="48"/>
      <c r="AD512" s="54" t="str">
        <f>IF(AC512="","",IFERROR(VLOOKUP(AC512,EMPRESAS!$A:$C,3,FALSE),"NAO CADASTRADA"))</f>
        <v/>
      </c>
      <c r="AE512" s="50"/>
      <c r="AF512" s="54" t="str">
        <f>IF(AE512="","",IFERROR(VLOOKUP(AE512,ATIVIDADES!$A:$C,3,FALSE),"NAO CADASTRADA"))</f>
        <v/>
      </c>
      <c r="AG512" s="42"/>
      <c r="AH512" s="48"/>
      <c r="AI512" s="54" t="str">
        <f>IF(AH512="","",IFERROR(VLOOKUP(AH512,EMPRESAS!$A:$C,3,FALSE),"NAO CADASTRADA"))</f>
        <v/>
      </c>
      <c r="AJ512" s="50"/>
      <c r="AK512" s="54" t="str">
        <f>IF(AJ512="","",IFERROR(VLOOKUP(AJ512,ATIVIDADES!$A:$C,3,FALSE),"NAO CADASTRADA"))</f>
        <v/>
      </c>
      <c r="AL512" s="42"/>
    </row>
    <row r="513" spans="1:38" x14ac:dyDescent="0.25">
      <c r="A513" s="26" t="str">
        <f t="shared" si="51"/>
        <v>OK</v>
      </c>
      <c r="B513" s="29">
        <f t="shared" si="52"/>
        <v>2487914866</v>
      </c>
      <c r="C513" s="30">
        <v>42601</v>
      </c>
      <c r="D513" s="18">
        <f t="shared" si="55"/>
        <v>42583</v>
      </c>
      <c r="E513" s="19" t="str">
        <f>IF(ISERROR(VLOOKUP(C513,FERIADOS!$A:$B,1,FALSE)),IF(WEEKDAY(C513)=1,"Dom",IF(WEEKDAY(C513)=2,"Seg",IF(WEEKDAY(C513)=3,"Ter",IF(WEEKDAY(C513)=4,"Qua",IF(WEEKDAY(C513)=5,"Qui",IF(WEEKDAY(C513)=6,"Sex","Sab")))))),"Feriado")</f>
        <v>Sex</v>
      </c>
      <c r="F513" s="32"/>
      <c r="G513" s="33"/>
      <c r="H513" s="33"/>
      <c r="I513" s="33"/>
      <c r="J513" s="21" t="str">
        <f t="shared" si="53"/>
        <v/>
      </c>
      <c r="K513" s="21">
        <f t="shared" si="49"/>
        <v>0</v>
      </c>
      <c r="L513" s="21" t="str">
        <f t="shared" si="50"/>
        <v/>
      </c>
      <c r="M513" s="22" t="str">
        <f t="shared" si="54"/>
        <v/>
      </c>
      <c r="N513" s="48"/>
      <c r="O513" s="54" t="str">
        <f>IF(N513="","",IFERROR(VLOOKUP(N513,EMPRESAS!$A:$C,3,FALSE),"NAO CADASTRADA"))</f>
        <v/>
      </c>
      <c r="P513" s="50"/>
      <c r="Q513" s="54" t="str">
        <f>IF(P513="","",IFERROR(VLOOKUP(P513,ATIVIDADES!$A:$C,3,FALSE),"NAO CADASTRADA"))</f>
        <v/>
      </c>
      <c r="R513" s="42"/>
      <c r="S513" s="48"/>
      <c r="T513" s="54" t="str">
        <f>IF(S513="","",IFERROR(VLOOKUP(S513,EMPRESAS!$A:$C,3,FALSE),"NAO CADASTRADA"))</f>
        <v/>
      </c>
      <c r="U513" s="50"/>
      <c r="V513" s="54" t="str">
        <f>IF(U513="","",IFERROR(VLOOKUP(U513,ATIVIDADES!$A:$C,3,FALSE),"NAO CADASTRADA"))</f>
        <v/>
      </c>
      <c r="W513" s="42"/>
      <c r="X513" s="48"/>
      <c r="Y513" s="54" t="str">
        <f>IF(X513="","",IFERROR(VLOOKUP(X513,EMPRESAS!$A:$C,3,FALSE),"NAO CADASTRADA"))</f>
        <v/>
      </c>
      <c r="Z513" s="50"/>
      <c r="AA513" s="54" t="str">
        <f>IF(Z513="","",IFERROR(VLOOKUP(Z513,ATIVIDADES!$A:$C,3,FALSE),"NAO CADASTRADA"))</f>
        <v/>
      </c>
      <c r="AB513" s="42"/>
      <c r="AC513" s="48"/>
      <c r="AD513" s="54" t="str">
        <f>IF(AC513="","",IFERROR(VLOOKUP(AC513,EMPRESAS!$A:$C,3,FALSE),"NAO CADASTRADA"))</f>
        <v/>
      </c>
      <c r="AE513" s="50"/>
      <c r="AF513" s="54" t="str">
        <f>IF(AE513="","",IFERROR(VLOOKUP(AE513,ATIVIDADES!$A:$C,3,FALSE),"NAO CADASTRADA"))</f>
        <v/>
      </c>
      <c r="AG513" s="42"/>
      <c r="AH513" s="48"/>
      <c r="AI513" s="54" t="str">
        <f>IF(AH513="","",IFERROR(VLOOKUP(AH513,EMPRESAS!$A:$C,3,FALSE),"NAO CADASTRADA"))</f>
        <v/>
      </c>
      <c r="AJ513" s="50"/>
      <c r="AK513" s="54" t="str">
        <f>IF(AJ513="","",IFERROR(VLOOKUP(AJ513,ATIVIDADES!$A:$C,3,FALSE),"NAO CADASTRADA"))</f>
        <v/>
      </c>
      <c r="AL513" s="42"/>
    </row>
    <row r="514" spans="1:38" x14ac:dyDescent="0.25">
      <c r="A514" s="26" t="str">
        <f t="shared" si="51"/>
        <v>OK</v>
      </c>
      <c r="B514" s="29">
        <f t="shared" si="52"/>
        <v>2487914866</v>
      </c>
      <c r="C514" s="30">
        <v>42602</v>
      </c>
      <c r="D514" s="18">
        <f t="shared" si="55"/>
        <v>42583</v>
      </c>
      <c r="E514" s="19" t="str">
        <f>IF(ISERROR(VLOOKUP(C514,FERIADOS!$A:$B,1,FALSE)),IF(WEEKDAY(C514)=1,"Dom",IF(WEEKDAY(C514)=2,"Seg",IF(WEEKDAY(C514)=3,"Ter",IF(WEEKDAY(C514)=4,"Qua",IF(WEEKDAY(C514)=5,"Qui",IF(WEEKDAY(C514)=6,"Sex","Sab")))))),"Feriado")</f>
        <v>Sab</v>
      </c>
      <c r="F514" s="32"/>
      <c r="G514" s="33"/>
      <c r="H514" s="33"/>
      <c r="I514" s="33"/>
      <c r="J514" s="21" t="str">
        <f t="shared" si="53"/>
        <v/>
      </c>
      <c r="K514" s="21">
        <f t="shared" si="49"/>
        <v>0</v>
      </c>
      <c r="L514" s="21" t="str">
        <f t="shared" si="50"/>
        <v/>
      </c>
      <c r="M514" s="22" t="str">
        <f t="shared" si="54"/>
        <v/>
      </c>
      <c r="N514" s="48"/>
      <c r="O514" s="54" t="str">
        <f>IF(N514="","",IFERROR(VLOOKUP(N514,EMPRESAS!$A:$C,3,FALSE),"NAO CADASTRADA"))</f>
        <v/>
      </c>
      <c r="P514" s="50"/>
      <c r="Q514" s="54" t="str">
        <f>IF(P514="","",IFERROR(VLOOKUP(P514,ATIVIDADES!$A:$C,3,FALSE),"NAO CADASTRADA"))</f>
        <v/>
      </c>
      <c r="R514" s="42"/>
      <c r="S514" s="48"/>
      <c r="T514" s="54" t="str">
        <f>IF(S514="","",IFERROR(VLOOKUP(S514,EMPRESAS!$A:$C,3,FALSE),"NAO CADASTRADA"))</f>
        <v/>
      </c>
      <c r="U514" s="50"/>
      <c r="V514" s="54" t="str">
        <f>IF(U514="","",IFERROR(VLOOKUP(U514,ATIVIDADES!$A:$C,3,FALSE),"NAO CADASTRADA"))</f>
        <v/>
      </c>
      <c r="W514" s="42"/>
      <c r="X514" s="48"/>
      <c r="Y514" s="54" t="str">
        <f>IF(X514="","",IFERROR(VLOOKUP(X514,EMPRESAS!$A:$C,3,FALSE),"NAO CADASTRADA"))</f>
        <v/>
      </c>
      <c r="Z514" s="50"/>
      <c r="AA514" s="54" t="str">
        <f>IF(Z514="","",IFERROR(VLOOKUP(Z514,ATIVIDADES!$A:$C,3,FALSE),"NAO CADASTRADA"))</f>
        <v/>
      </c>
      <c r="AB514" s="42"/>
      <c r="AC514" s="48"/>
      <c r="AD514" s="54" t="str">
        <f>IF(AC514="","",IFERROR(VLOOKUP(AC514,EMPRESAS!$A:$C,3,FALSE),"NAO CADASTRADA"))</f>
        <v/>
      </c>
      <c r="AE514" s="50"/>
      <c r="AF514" s="54" t="str">
        <f>IF(AE514="","",IFERROR(VLOOKUP(AE514,ATIVIDADES!$A:$C,3,FALSE),"NAO CADASTRADA"))</f>
        <v/>
      </c>
      <c r="AG514" s="42"/>
      <c r="AH514" s="48"/>
      <c r="AI514" s="54" t="str">
        <f>IF(AH514="","",IFERROR(VLOOKUP(AH514,EMPRESAS!$A:$C,3,FALSE),"NAO CADASTRADA"))</f>
        <v/>
      </c>
      <c r="AJ514" s="50"/>
      <c r="AK514" s="54" t="str">
        <f>IF(AJ514="","",IFERROR(VLOOKUP(AJ514,ATIVIDADES!$A:$C,3,FALSE),"NAO CADASTRADA"))</f>
        <v/>
      </c>
      <c r="AL514" s="42"/>
    </row>
    <row r="515" spans="1:38" x14ac:dyDescent="0.25">
      <c r="A515" s="26" t="str">
        <f t="shared" si="51"/>
        <v>OK</v>
      </c>
      <c r="B515" s="29">
        <f t="shared" si="52"/>
        <v>2487914866</v>
      </c>
      <c r="C515" s="30">
        <v>42603</v>
      </c>
      <c r="D515" s="18">
        <f t="shared" si="55"/>
        <v>42583</v>
      </c>
      <c r="E515" s="19" t="str">
        <f>IF(ISERROR(VLOOKUP(C515,FERIADOS!$A:$B,1,FALSE)),IF(WEEKDAY(C515)=1,"Dom",IF(WEEKDAY(C515)=2,"Seg",IF(WEEKDAY(C515)=3,"Ter",IF(WEEKDAY(C515)=4,"Qua",IF(WEEKDAY(C515)=5,"Qui",IF(WEEKDAY(C515)=6,"Sex","Sab")))))),"Feriado")</f>
        <v>Dom</v>
      </c>
      <c r="F515" s="32"/>
      <c r="G515" s="33"/>
      <c r="H515" s="33"/>
      <c r="I515" s="33"/>
      <c r="J515" s="21" t="str">
        <f t="shared" si="53"/>
        <v/>
      </c>
      <c r="K515" s="21">
        <f t="shared" si="49"/>
        <v>0</v>
      </c>
      <c r="L515" s="21" t="str">
        <f t="shared" si="50"/>
        <v/>
      </c>
      <c r="M515" s="22" t="str">
        <f t="shared" si="54"/>
        <v/>
      </c>
      <c r="N515" s="48"/>
      <c r="O515" s="54" t="str">
        <f>IF(N515="","",IFERROR(VLOOKUP(N515,EMPRESAS!$A:$C,3,FALSE),"NAO CADASTRADA"))</f>
        <v/>
      </c>
      <c r="P515" s="50"/>
      <c r="Q515" s="54" t="str">
        <f>IF(P515="","",IFERROR(VLOOKUP(P515,ATIVIDADES!$A:$C,3,FALSE),"NAO CADASTRADA"))</f>
        <v/>
      </c>
      <c r="R515" s="42"/>
      <c r="S515" s="48"/>
      <c r="T515" s="54" t="str">
        <f>IF(S515="","",IFERROR(VLOOKUP(S515,EMPRESAS!$A:$C,3,FALSE),"NAO CADASTRADA"))</f>
        <v/>
      </c>
      <c r="U515" s="50"/>
      <c r="V515" s="54" t="str">
        <f>IF(U515="","",IFERROR(VLOOKUP(U515,ATIVIDADES!$A:$C,3,FALSE),"NAO CADASTRADA"))</f>
        <v/>
      </c>
      <c r="W515" s="42"/>
      <c r="X515" s="48"/>
      <c r="Y515" s="54" t="str">
        <f>IF(X515="","",IFERROR(VLOOKUP(X515,EMPRESAS!$A:$C,3,FALSE),"NAO CADASTRADA"))</f>
        <v/>
      </c>
      <c r="Z515" s="50"/>
      <c r="AA515" s="54" t="str">
        <f>IF(Z515="","",IFERROR(VLOOKUP(Z515,ATIVIDADES!$A:$C,3,FALSE),"NAO CADASTRADA"))</f>
        <v/>
      </c>
      <c r="AB515" s="42"/>
      <c r="AC515" s="48"/>
      <c r="AD515" s="54" t="str">
        <f>IF(AC515="","",IFERROR(VLOOKUP(AC515,EMPRESAS!$A:$C,3,FALSE),"NAO CADASTRADA"))</f>
        <v/>
      </c>
      <c r="AE515" s="50"/>
      <c r="AF515" s="54" t="str">
        <f>IF(AE515="","",IFERROR(VLOOKUP(AE515,ATIVIDADES!$A:$C,3,FALSE),"NAO CADASTRADA"))</f>
        <v/>
      </c>
      <c r="AG515" s="42"/>
      <c r="AH515" s="48"/>
      <c r="AI515" s="54" t="str">
        <f>IF(AH515="","",IFERROR(VLOOKUP(AH515,EMPRESAS!$A:$C,3,FALSE),"NAO CADASTRADA"))</f>
        <v/>
      </c>
      <c r="AJ515" s="50"/>
      <c r="AK515" s="54" t="str">
        <f>IF(AJ515="","",IFERROR(VLOOKUP(AJ515,ATIVIDADES!$A:$C,3,FALSE),"NAO CADASTRADA"))</f>
        <v/>
      </c>
      <c r="AL515" s="42"/>
    </row>
    <row r="516" spans="1:38" x14ac:dyDescent="0.25">
      <c r="A516" s="26" t="str">
        <f t="shared" si="51"/>
        <v>OK</v>
      </c>
      <c r="B516" s="29">
        <f t="shared" si="52"/>
        <v>2487914866</v>
      </c>
      <c r="C516" s="30">
        <v>42604</v>
      </c>
      <c r="D516" s="18">
        <f t="shared" si="55"/>
        <v>42583</v>
      </c>
      <c r="E516" s="19" t="str">
        <f>IF(ISERROR(VLOOKUP(C516,FERIADOS!$A:$B,1,FALSE)),IF(WEEKDAY(C516)=1,"Dom",IF(WEEKDAY(C516)=2,"Seg",IF(WEEKDAY(C516)=3,"Ter",IF(WEEKDAY(C516)=4,"Qua",IF(WEEKDAY(C516)=5,"Qui",IF(WEEKDAY(C516)=6,"Sex","Sab")))))),"Feriado")</f>
        <v>Seg</v>
      </c>
      <c r="F516" s="32"/>
      <c r="G516" s="33"/>
      <c r="H516" s="33"/>
      <c r="I516" s="33"/>
      <c r="J516" s="21" t="str">
        <f t="shared" si="53"/>
        <v/>
      </c>
      <c r="K516" s="21">
        <f t="shared" si="49"/>
        <v>0</v>
      </c>
      <c r="L516" s="21" t="str">
        <f t="shared" si="50"/>
        <v/>
      </c>
      <c r="M516" s="22" t="str">
        <f t="shared" si="54"/>
        <v/>
      </c>
      <c r="N516" s="48"/>
      <c r="O516" s="54" t="str">
        <f>IF(N516="","",IFERROR(VLOOKUP(N516,EMPRESAS!$A:$C,3,FALSE),"NAO CADASTRADA"))</f>
        <v/>
      </c>
      <c r="P516" s="50"/>
      <c r="Q516" s="54" t="str">
        <f>IF(P516="","",IFERROR(VLOOKUP(P516,ATIVIDADES!$A:$C,3,FALSE),"NAO CADASTRADA"))</f>
        <v/>
      </c>
      <c r="R516" s="42"/>
      <c r="S516" s="48"/>
      <c r="T516" s="54" t="str">
        <f>IF(S516="","",IFERROR(VLOOKUP(S516,EMPRESAS!$A:$C,3,FALSE),"NAO CADASTRADA"))</f>
        <v/>
      </c>
      <c r="U516" s="50"/>
      <c r="V516" s="54" t="str">
        <f>IF(U516="","",IFERROR(VLOOKUP(U516,ATIVIDADES!$A:$C,3,FALSE),"NAO CADASTRADA"))</f>
        <v/>
      </c>
      <c r="W516" s="42"/>
      <c r="X516" s="48"/>
      <c r="Y516" s="54" t="str">
        <f>IF(X516="","",IFERROR(VLOOKUP(X516,EMPRESAS!$A:$C,3,FALSE),"NAO CADASTRADA"))</f>
        <v/>
      </c>
      <c r="Z516" s="50"/>
      <c r="AA516" s="54" t="str">
        <f>IF(Z516="","",IFERROR(VLOOKUP(Z516,ATIVIDADES!$A:$C,3,FALSE),"NAO CADASTRADA"))</f>
        <v/>
      </c>
      <c r="AB516" s="42"/>
      <c r="AC516" s="48"/>
      <c r="AD516" s="54" t="str">
        <f>IF(AC516="","",IFERROR(VLOOKUP(AC516,EMPRESAS!$A:$C,3,FALSE),"NAO CADASTRADA"))</f>
        <v/>
      </c>
      <c r="AE516" s="50"/>
      <c r="AF516" s="54" t="str">
        <f>IF(AE516="","",IFERROR(VLOOKUP(AE516,ATIVIDADES!$A:$C,3,FALSE),"NAO CADASTRADA"))</f>
        <v/>
      </c>
      <c r="AG516" s="42"/>
      <c r="AH516" s="48"/>
      <c r="AI516" s="54" t="str">
        <f>IF(AH516="","",IFERROR(VLOOKUP(AH516,EMPRESAS!$A:$C,3,FALSE),"NAO CADASTRADA"))</f>
        <v/>
      </c>
      <c r="AJ516" s="50"/>
      <c r="AK516" s="54" t="str">
        <f>IF(AJ516="","",IFERROR(VLOOKUP(AJ516,ATIVIDADES!$A:$C,3,FALSE),"NAO CADASTRADA"))</f>
        <v/>
      </c>
      <c r="AL516" s="42"/>
    </row>
    <row r="517" spans="1:38" x14ac:dyDescent="0.25">
      <c r="A517" s="26" t="str">
        <f t="shared" si="51"/>
        <v>OK</v>
      </c>
      <c r="B517" s="29">
        <f t="shared" si="52"/>
        <v>2487914866</v>
      </c>
      <c r="C517" s="30">
        <v>42605</v>
      </c>
      <c r="D517" s="18">
        <f t="shared" si="55"/>
        <v>42583</v>
      </c>
      <c r="E517" s="19" t="str">
        <f>IF(ISERROR(VLOOKUP(C517,FERIADOS!$A:$B,1,FALSE)),IF(WEEKDAY(C517)=1,"Dom",IF(WEEKDAY(C517)=2,"Seg",IF(WEEKDAY(C517)=3,"Ter",IF(WEEKDAY(C517)=4,"Qua",IF(WEEKDAY(C517)=5,"Qui",IF(WEEKDAY(C517)=6,"Sex","Sab")))))),"Feriado")</f>
        <v>Ter</v>
      </c>
      <c r="F517" s="32"/>
      <c r="G517" s="33"/>
      <c r="H517" s="33"/>
      <c r="I517" s="33"/>
      <c r="J517" s="21" t="str">
        <f t="shared" si="53"/>
        <v/>
      </c>
      <c r="K517" s="21">
        <f t="shared" si="49"/>
        <v>0</v>
      </c>
      <c r="L517" s="21" t="str">
        <f t="shared" si="50"/>
        <v/>
      </c>
      <c r="M517" s="22" t="str">
        <f t="shared" si="54"/>
        <v/>
      </c>
      <c r="N517" s="48"/>
      <c r="O517" s="54" t="str">
        <f>IF(N517="","",IFERROR(VLOOKUP(N517,EMPRESAS!$A:$C,3,FALSE),"NAO CADASTRADA"))</f>
        <v/>
      </c>
      <c r="P517" s="50"/>
      <c r="Q517" s="54" t="str">
        <f>IF(P517="","",IFERROR(VLOOKUP(P517,ATIVIDADES!$A:$C,3,FALSE),"NAO CADASTRADA"))</f>
        <v/>
      </c>
      <c r="R517" s="42"/>
      <c r="S517" s="48"/>
      <c r="T517" s="54" t="str">
        <f>IF(S517="","",IFERROR(VLOOKUP(S517,EMPRESAS!$A:$C,3,FALSE),"NAO CADASTRADA"))</f>
        <v/>
      </c>
      <c r="U517" s="50"/>
      <c r="V517" s="54" t="str">
        <f>IF(U517="","",IFERROR(VLOOKUP(U517,ATIVIDADES!$A:$C,3,FALSE),"NAO CADASTRADA"))</f>
        <v/>
      </c>
      <c r="W517" s="42"/>
      <c r="X517" s="48"/>
      <c r="Y517" s="54" t="str">
        <f>IF(X517="","",IFERROR(VLOOKUP(X517,EMPRESAS!$A:$C,3,FALSE),"NAO CADASTRADA"))</f>
        <v/>
      </c>
      <c r="Z517" s="50"/>
      <c r="AA517" s="54" t="str">
        <f>IF(Z517="","",IFERROR(VLOOKUP(Z517,ATIVIDADES!$A:$C,3,FALSE),"NAO CADASTRADA"))</f>
        <v/>
      </c>
      <c r="AB517" s="42"/>
      <c r="AC517" s="48"/>
      <c r="AD517" s="54" t="str">
        <f>IF(AC517="","",IFERROR(VLOOKUP(AC517,EMPRESAS!$A:$C,3,FALSE),"NAO CADASTRADA"))</f>
        <v/>
      </c>
      <c r="AE517" s="50"/>
      <c r="AF517" s="54" t="str">
        <f>IF(AE517="","",IFERROR(VLOOKUP(AE517,ATIVIDADES!$A:$C,3,FALSE),"NAO CADASTRADA"))</f>
        <v/>
      </c>
      <c r="AG517" s="42"/>
      <c r="AH517" s="48"/>
      <c r="AI517" s="54" t="str">
        <f>IF(AH517="","",IFERROR(VLOOKUP(AH517,EMPRESAS!$A:$C,3,FALSE),"NAO CADASTRADA"))</f>
        <v/>
      </c>
      <c r="AJ517" s="50"/>
      <c r="AK517" s="54" t="str">
        <f>IF(AJ517="","",IFERROR(VLOOKUP(AJ517,ATIVIDADES!$A:$C,3,FALSE),"NAO CADASTRADA"))</f>
        <v/>
      </c>
      <c r="AL517" s="42"/>
    </row>
    <row r="518" spans="1:38" x14ac:dyDescent="0.25">
      <c r="A518" s="26" t="str">
        <f t="shared" si="51"/>
        <v>OK</v>
      </c>
      <c r="B518" s="29">
        <f t="shared" si="52"/>
        <v>2487914866</v>
      </c>
      <c r="C518" s="30">
        <v>42606</v>
      </c>
      <c r="D518" s="18">
        <f t="shared" si="55"/>
        <v>42583</v>
      </c>
      <c r="E518" s="19" t="str">
        <f>IF(ISERROR(VLOOKUP(C518,FERIADOS!$A:$B,1,FALSE)),IF(WEEKDAY(C518)=1,"Dom",IF(WEEKDAY(C518)=2,"Seg",IF(WEEKDAY(C518)=3,"Ter",IF(WEEKDAY(C518)=4,"Qua",IF(WEEKDAY(C518)=5,"Qui",IF(WEEKDAY(C518)=6,"Sex","Sab")))))),"Feriado")</f>
        <v>Qua</v>
      </c>
      <c r="F518" s="32"/>
      <c r="G518" s="33"/>
      <c r="H518" s="33"/>
      <c r="I518" s="33"/>
      <c r="J518" s="21" t="str">
        <f t="shared" si="53"/>
        <v/>
      </c>
      <c r="K518" s="21">
        <f t="shared" si="49"/>
        <v>0</v>
      </c>
      <c r="L518" s="21" t="str">
        <f t="shared" si="50"/>
        <v/>
      </c>
      <c r="M518" s="22" t="str">
        <f t="shared" si="54"/>
        <v/>
      </c>
      <c r="N518" s="48"/>
      <c r="O518" s="54" t="str">
        <f>IF(N518="","",IFERROR(VLOOKUP(N518,EMPRESAS!$A:$C,3,FALSE),"NAO CADASTRADA"))</f>
        <v/>
      </c>
      <c r="P518" s="50"/>
      <c r="Q518" s="54" t="str">
        <f>IF(P518="","",IFERROR(VLOOKUP(P518,ATIVIDADES!$A:$C,3,FALSE),"NAO CADASTRADA"))</f>
        <v/>
      </c>
      <c r="R518" s="42"/>
      <c r="S518" s="48"/>
      <c r="T518" s="54" t="str">
        <f>IF(S518="","",IFERROR(VLOOKUP(S518,EMPRESAS!$A:$C,3,FALSE),"NAO CADASTRADA"))</f>
        <v/>
      </c>
      <c r="U518" s="50"/>
      <c r="V518" s="54" t="str">
        <f>IF(U518="","",IFERROR(VLOOKUP(U518,ATIVIDADES!$A:$C,3,FALSE),"NAO CADASTRADA"))</f>
        <v/>
      </c>
      <c r="W518" s="42"/>
      <c r="X518" s="48"/>
      <c r="Y518" s="54" t="str">
        <f>IF(X518="","",IFERROR(VLOOKUP(X518,EMPRESAS!$A:$C,3,FALSE),"NAO CADASTRADA"))</f>
        <v/>
      </c>
      <c r="Z518" s="50"/>
      <c r="AA518" s="54" t="str">
        <f>IF(Z518="","",IFERROR(VLOOKUP(Z518,ATIVIDADES!$A:$C,3,FALSE),"NAO CADASTRADA"))</f>
        <v/>
      </c>
      <c r="AB518" s="42"/>
      <c r="AC518" s="48"/>
      <c r="AD518" s="54" t="str">
        <f>IF(AC518="","",IFERROR(VLOOKUP(AC518,EMPRESAS!$A:$C,3,FALSE),"NAO CADASTRADA"))</f>
        <v/>
      </c>
      <c r="AE518" s="50"/>
      <c r="AF518" s="54" t="str">
        <f>IF(AE518="","",IFERROR(VLOOKUP(AE518,ATIVIDADES!$A:$C,3,FALSE),"NAO CADASTRADA"))</f>
        <v/>
      </c>
      <c r="AG518" s="42"/>
      <c r="AH518" s="48"/>
      <c r="AI518" s="54" t="str">
        <f>IF(AH518="","",IFERROR(VLOOKUP(AH518,EMPRESAS!$A:$C,3,FALSE),"NAO CADASTRADA"))</f>
        <v/>
      </c>
      <c r="AJ518" s="50"/>
      <c r="AK518" s="54" t="str">
        <f>IF(AJ518="","",IFERROR(VLOOKUP(AJ518,ATIVIDADES!$A:$C,3,FALSE),"NAO CADASTRADA"))</f>
        <v/>
      </c>
      <c r="AL518" s="42"/>
    </row>
    <row r="519" spans="1:38" x14ac:dyDescent="0.25">
      <c r="A519" s="26" t="str">
        <f t="shared" si="51"/>
        <v>OK</v>
      </c>
      <c r="B519" s="29">
        <f t="shared" si="52"/>
        <v>2487914866</v>
      </c>
      <c r="C519" s="30">
        <v>42607</v>
      </c>
      <c r="D519" s="18">
        <f t="shared" si="55"/>
        <v>42583</v>
      </c>
      <c r="E519" s="19" t="str">
        <f>IF(ISERROR(VLOOKUP(C519,FERIADOS!$A:$B,1,FALSE)),IF(WEEKDAY(C519)=1,"Dom",IF(WEEKDAY(C519)=2,"Seg",IF(WEEKDAY(C519)=3,"Ter",IF(WEEKDAY(C519)=4,"Qua",IF(WEEKDAY(C519)=5,"Qui",IF(WEEKDAY(C519)=6,"Sex","Sab")))))),"Feriado")</f>
        <v>Qui</v>
      </c>
      <c r="F519" s="32"/>
      <c r="G519" s="33"/>
      <c r="H519" s="33"/>
      <c r="I519" s="33"/>
      <c r="J519" s="21" t="str">
        <f t="shared" si="53"/>
        <v/>
      </c>
      <c r="K519" s="21">
        <f t="shared" ref="K519:K582" si="56">SUM(R519,W519,AB519,AG519,AL519)</f>
        <v>0</v>
      </c>
      <c r="L519" s="21" t="str">
        <f t="shared" ref="L519:L582" si="57">IF(OR(E519="Sab",E519="Dom",E519="Feriado"),J519,IF(J519="","",IF(J519&lt;=$M$2,0,J519-$M$2)))</f>
        <v/>
      </c>
      <c r="M519" s="22" t="str">
        <f t="shared" si="54"/>
        <v/>
      </c>
      <c r="N519" s="48"/>
      <c r="O519" s="54" t="str">
        <f>IF(N519="","",IFERROR(VLOOKUP(N519,EMPRESAS!$A:$C,3,FALSE),"NAO CADASTRADA"))</f>
        <v/>
      </c>
      <c r="P519" s="50"/>
      <c r="Q519" s="54" t="str">
        <f>IF(P519="","",IFERROR(VLOOKUP(P519,ATIVIDADES!$A:$C,3,FALSE),"NAO CADASTRADA"))</f>
        <v/>
      </c>
      <c r="R519" s="42"/>
      <c r="S519" s="48"/>
      <c r="T519" s="54" t="str">
        <f>IF(S519="","",IFERROR(VLOOKUP(S519,EMPRESAS!$A:$C,3,FALSE),"NAO CADASTRADA"))</f>
        <v/>
      </c>
      <c r="U519" s="50"/>
      <c r="V519" s="54" t="str">
        <f>IF(U519="","",IFERROR(VLOOKUP(U519,ATIVIDADES!$A:$C,3,FALSE),"NAO CADASTRADA"))</f>
        <v/>
      </c>
      <c r="W519" s="42"/>
      <c r="X519" s="48"/>
      <c r="Y519" s="54" t="str">
        <f>IF(X519="","",IFERROR(VLOOKUP(X519,EMPRESAS!$A:$C,3,FALSE),"NAO CADASTRADA"))</f>
        <v/>
      </c>
      <c r="Z519" s="50"/>
      <c r="AA519" s="54" t="str">
        <f>IF(Z519="","",IFERROR(VLOOKUP(Z519,ATIVIDADES!$A:$C,3,FALSE),"NAO CADASTRADA"))</f>
        <v/>
      </c>
      <c r="AB519" s="42"/>
      <c r="AC519" s="48"/>
      <c r="AD519" s="54" t="str">
        <f>IF(AC519="","",IFERROR(VLOOKUP(AC519,EMPRESAS!$A:$C,3,FALSE),"NAO CADASTRADA"))</f>
        <v/>
      </c>
      <c r="AE519" s="50"/>
      <c r="AF519" s="54" t="str">
        <f>IF(AE519="","",IFERROR(VLOOKUP(AE519,ATIVIDADES!$A:$C,3,FALSE),"NAO CADASTRADA"))</f>
        <v/>
      </c>
      <c r="AG519" s="42"/>
      <c r="AH519" s="48"/>
      <c r="AI519" s="54" t="str">
        <f>IF(AH519="","",IFERROR(VLOOKUP(AH519,EMPRESAS!$A:$C,3,FALSE),"NAO CADASTRADA"))</f>
        <v/>
      </c>
      <c r="AJ519" s="50"/>
      <c r="AK519" s="54" t="str">
        <f>IF(AJ519="","",IFERROR(VLOOKUP(AJ519,ATIVIDADES!$A:$C,3,FALSE),"NAO CADASTRADA"))</f>
        <v/>
      </c>
      <c r="AL519" s="42"/>
    </row>
    <row r="520" spans="1:38" x14ac:dyDescent="0.25">
      <c r="A520" s="26" t="str">
        <f t="shared" ref="A520:A583" si="58">IF(J520="","OK",IF(K520&lt;&gt;J520,"PENDENTE","OK"))</f>
        <v>OK</v>
      </c>
      <c r="B520" s="29">
        <f t="shared" ref="B520:B583" si="59">$D$2</f>
        <v>2487914866</v>
      </c>
      <c r="C520" s="30">
        <v>42608</v>
      </c>
      <c r="D520" s="18">
        <f t="shared" si="55"/>
        <v>42583</v>
      </c>
      <c r="E520" s="19" t="str">
        <f>IF(ISERROR(VLOOKUP(C520,FERIADOS!$A:$B,1,FALSE)),IF(WEEKDAY(C520)=1,"Dom",IF(WEEKDAY(C520)=2,"Seg",IF(WEEKDAY(C520)=3,"Ter",IF(WEEKDAY(C520)=4,"Qua",IF(WEEKDAY(C520)=5,"Qui",IF(WEEKDAY(C520)=6,"Sex","Sab")))))),"Feriado")</f>
        <v>Sex</v>
      </c>
      <c r="F520" s="32"/>
      <c r="G520" s="33"/>
      <c r="H520" s="33"/>
      <c r="I520" s="33"/>
      <c r="J520" s="21" t="str">
        <f t="shared" ref="J520:J583" si="60">IF(OR(F520="",G520="",H520="",I520=""),"",I520-H520+G520-F520)</f>
        <v/>
      </c>
      <c r="K520" s="21">
        <f t="shared" si="56"/>
        <v>0</v>
      </c>
      <c r="L520" s="21" t="str">
        <f t="shared" si="57"/>
        <v/>
      </c>
      <c r="M520" s="22" t="str">
        <f t="shared" ref="M520:M583" si="61">IF(J520="","",IF(OR(E520="Sab",E520="Dom",E520="Feriado"),0,IF(J520&gt;=$M$2,0,$M$2-J520)))</f>
        <v/>
      </c>
      <c r="N520" s="48"/>
      <c r="O520" s="54" t="str">
        <f>IF(N520="","",IFERROR(VLOOKUP(N520,EMPRESAS!$A:$C,3,FALSE),"NAO CADASTRADA"))</f>
        <v/>
      </c>
      <c r="P520" s="50"/>
      <c r="Q520" s="54" t="str">
        <f>IF(P520="","",IFERROR(VLOOKUP(P520,ATIVIDADES!$A:$C,3,FALSE),"NAO CADASTRADA"))</f>
        <v/>
      </c>
      <c r="R520" s="42"/>
      <c r="S520" s="48"/>
      <c r="T520" s="54" t="str">
        <f>IF(S520="","",IFERROR(VLOOKUP(S520,EMPRESAS!$A:$C,3,FALSE),"NAO CADASTRADA"))</f>
        <v/>
      </c>
      <c r="U520" s="50"/>
      <c r="V520" s="54" t="str">
        <f>IF(U520="","",IFERROR(VLOOKUP(U520,ATIVIDADES!$A:$C,3,FALSE),"NAO CADASTRADA"))</f>
        <v/>
      </c>
      <c r="W520" s="42"/>
      <c r="X520" s="48"/>
      <c r="Y520" s="54" t="str">
        <f>IF(X520="","",IFERROR(VLOOKUP(X520,EMPRESAS!$A:$C,3,FALSE),"NAO CADASTRADA"))</f>
        <v/>
      </c>
      <c r="Z520" s="50"/>
      <c r="AA520" s="54" t="str">
        <f>IF(Z520="","",IFERROR(VLOOKUP(Z520,ATIVIDADES!$A:$C,3,FALSE),"NAO CADASTRADA"))</f>
        <v/>
      </c>
      <c r="AB520" s="42"/>
      <c r="AC520" s="48"/>
      <c r="AD520" s="54" t="str">
        <f>IF(AC520="","",IFERROR(VLOOKUP(AC520,EMPRESAS!$A:$C,3,FALSE),"NAO CADASTRADA"))</f>
        <v/>
      </c>
      <c r="AE520" s="50"/>
      <c r="AF520" s="54" t="str">
        <f>IF(AE520="","",IFERROR(VLOOKUP(AE520,ATIVIDADES!$A:$C,3,FALSE),"NAO CADASTRADA"))</f>
        <v/>
      </c>
      <c r="AG520" s="42"/>
      <c r="AH520" s="48"/>
      <c r="AI520" s="54" t="str">
        <f>IF(AH520="","",IFERROR(VLOOKUP(AH520,EMPRESAS!$A:$C,3,FALSE),"NAO CADASTRADA"))</f>
        <v/>
      </c>
      <c r="AJ520" s="50"/>
      <c r="AK520" s="54" t="str">
        <f>IF(AJ520="","",IFERROR(VLOOKUP(AJ520,ATIVIDADES!$A:$C,3,FALSE),"NAO CADASTRADA"))</f>
        <v/>
      </c>
      <c r="AL520" s="42"/>
    </row>
    <row r="521" spans="1:38" x14ac:dyDescent="0.25">
      <c r="A521" s="26" t="str">
        <f t="shared" si="58"/>
        <v>OK</v>
      </c>
      <c r="B521" s="29">
        <f t="shared" si="59"/>
        <v>2487914866</v>
      </c>
      <c r="C521" s="30">
        <v>42609</v>
      </c>
      <c r="D521" s="18">
        <f t="shared" ref="D521:D584" si="62">IF(MONTH(C521)=MONTH(C520),D520,C521)</f>
        <v>42583</v>
      </c>
      <c r="E521" s="19" t="str">
        <f>IF(ISERROR(VLOOKUP(C521,FERIADOS!$A:$B,1,FALSE)),IF(WEEKDAY(C521)=1,"Dom",IF(WEEKDAY(C521)=2,"Seg",IF(WEEKDAY(C521)=3,"Ter",IF(WEEKDAY(C521)=4,"Qua",IF(WEEKDAY(C521)=5,"Qui",IF(WEEKDAY(C521)=6,"Sex","Sab")))))),"Feriado")</f>
        <v>Sab</v>
      </c>
      <c r="F521" s="32"/>
      <c r="G521" s="33"/>
      <c r="H521" s="33"/>
      <c r="I521" s="33"/>
      <c r="J521" s="21" t="str">
        <f t="shared" si="60"/>
        <v/>
      </c>
      <c r="K521" s="21">
        <f t="shared" si="56"/>
        <v>0</v>
      </c>
      <c r="L521" s="21" t="str">
        <f t="shared" si="57"/>
        <v/>
      </c>
      <c r="M521" s="22" t="str">
        <f t="shared" si="61"/>
        <v/>
      </c>
      <c r="N521" s="48"/>
      <c r="O521" s="54" t="str">
        <f>IF(N521="","",IFERROR(VLOOKUP(N521,EMPRESAS!$A:$C,3,FALSE),"NAO CADASTRADA"))</f>
        <v/>
      </c>
      <c r="P521" s="50"/>
      <c r="Q521" s="54" t="str">
        <f>IF(P521="","",IFERROR(VLOOKUP(P521,ATIVIDADES!$A:$C,3,FALSE),"NAO CADASTRADA"))</f>
        <v/>
      </c>
      <c r="R521" s="42"/>
      <c r="S521" s="48"/>
      <c r="T521" s="54" t="str">
        <f>IF(S521="","",IFERROR(VLOOKUP(S521,EMPRESAS!$A:$C,3,FALSE),"NAO CADASTRADA"))</f>
        <v/>
      </c>
      <c r="U521" s="50"/>
      <c r="V521" s="54" t="str">
        <f>IF(U521="","",IFERROR(VLOOKUP(U521,ATIVIDADES!$A:$C,3,FALSE),"NAO CADASTRADA"))</f>
        <v/>
      </c>
      <c r="W521" s="42"/>
      <c r="X521" s="48"/>
      <c r="Y521" s="54" t="str">
        <f>IF(X521="","",IFERROR(VLOOKUP(X521,EMPRESAS!$A:$C,3,FALSE),"NAO CADASTRADA"))</f>
        <v/>
      </c>
      <c r="Z521" s="50"/>
      <c r="AA521" s="54" t="str">
        <f>IF(Z521="","",IFERROR(VLOOKUP(Z521,ATIVIDADES!$A:$C,3,FALSE),"NAO CADASTRADA"))</f>
        <v/>
      </c>
      <c r="AB521" s="42"/>
      <c r="AC521" s="48"/>
      <c r="AD521" s="54" t="str">
        <f>IF(AC521="","",IFERROR(VLOOKUP(AC521,EMPRESAS!$A:$C,3,FALSE),"NAO CADASTRADA"))</f>
        <v/>
      </c>
      <c r="AE521" s="50"/>
      <c r="AF521" s="54" t="str">
        <f>IF(AE521="","",IFERROR(VLOOKUP(AE521,ATIVIDADES!$A:$C,3,FALSE),"NAO CADASTRADA"))</f>
        <v/>
      </c>
      <c r="AG521" s="42"/>
      <c r="AH521" s="48"/>
      <c r="AI521" s="54" t="str">
        <f>IF(AH521="","",IFERROR(VLOOKUP(AH521,EMPRESAS!$A:$C,3,FALSE),"NAO CADASTRADA"))</f>
        <v/>
      </c>
      <c r="AJ521" s="50"/>
      <c r="AK521" s="54" t="str">
        <f>IF(AJ521="","",IFERROR(VLOOKUP(AJ521,ATIVIDADES!$A:$C,3,FALSE),"NAO CADASTRADA"))</f>
        <v/>
      </c>
      <c r="AL521" s="42"/>
    </row>
    <row r="522" spans="1:38" x14ac:dyDescent="0.25">
      <c r="A522" s="26" t="str">
        <f t="shared" si="58"/>
        <v>OK</v>
      </c>
      <c r="B522" s="29">
        <f t="shared" si="59"/>
        <v>2487914866</v>
      </c>
      <c r="C522" s="30">
        <v>42610</v>
      </c>
      <c r="D522" s="18">
        <f t="shared" si="62"/>
        <v>42583</v>
      </c>
      <c r="E522" s="19" t="str">
        <f>IF(ISERROR(VLOOKUP(C522,FERIADOS!$A:$B,1,FALSE)),IF(WEEKDAY(C522)=1,"Dom",IF(WEEKDAY(C522)=2,"Seg",IF(WEEKDAY(C522)=3,"Ter",IF(WEEKDAY(C522)=4,"Qua",IF(WEEKDAY(C522)=5,"Qui",IF(WEEKDAY(C522)=6,"Sex","Sab")))))),"Feriado")</f>
        <v>Dom</v>
      </c>
      <c r="F522" s="32"/>
      <c r="G522" s="33"/>
      <c r="H522" s="33"/>
      <c r="I522" s="33"/>
      <c r="J522" s="21" t="str">
        <f t="shared" si="60"/>
        <v/>
      </c>
      <c r="K522" s="21">
        <f t="shared" si="56"/>
        <v>0</v>
      </c>
      <c r="L522" s="21" t="str">
        <f t="shared" si="57"/>
        <v/>
      </c>
      <c r="M522" s="22" t="str">
        <f t="shared" si="61"/>
        <v/>
      </c>
      <c r="N522" s="48"/>
      <c r="O522" s="54" t="str">
        <f>IF(N522="","",IFERROR(VLOOKUP(N522,EMPRESAS!$A:$C,3,FALSE),"NAO CADASTRADA"))</f>
        <v/>
      </c>
      <c r="P522" s="50"/>
      <c r="Q522" s="54" t="str">
        <f>IF(P522="","",IFERROR(VLOOKUP(P522,ATIVIDADES!$A:$C,3,FALSE),"NAO CADASTRADA"))</f>
        <v/>
      </c>
      <c r="R522" s="42"/>
      <c r="S522" s="48"/>
      <c r="T522" s="54" t="str">
        <f>IF(S522="","",IFERROR(VLOOKUP(S522,EMPRESAS!$A:$C,3,FALSE),"NAO CADASTRADA"))</f>
        <v/>
      </c>
      <c r="U522" s="50"/>
      <c r="V522" s="54" t="str">
        <f>IF(U522="","",IFERROR(VLOOKUP(U522,ATIVIDADES!$A:$C,3,FALSE),"NAO CADASTRADA"))</f>
        <v/>
      </c>
      <c r="W522" s="42"/>
      <c r="X522" s="48"/>
      <c r="Y522" s="54" t="str">
        <f>IF(X522="","",IFERROR(VLOOKUP(X522,EMPRESAS!$A:$C,3,FALSE),"NAO CADASTRADA"))</f>
        <v/>
      </c>
      <c r="Z522" s="50"/>
      <c r="AA522" s="54" t="str">
        <f>IF(Z522="","",IFERROR(VLOOKUP(Z522,ATIVIDADES!$A:$C,3,FALSE),"NAO CADASTRADA"))</f>
        <v/>
      </c>
      <c r="AB522" s="42"/>
      <c r="AC522" s="48"/>
      <c r="AD522" s="54" t="str">
        <f>IF(AC522="","",IFERROR(VLOOKUP(AC522,EMPRESAS!$A:$C,3,FALSE),"NAO CADASTRADA"))</f>
        <v/>
      </c>
      <c r="AE522" s="50"/>
      <c r="AF522" s="54" t="str">
        <f>IF(AE522="","",IFERROR(VLOOKUP(AE522,ATIVIDADES!$A:$C,3,FALSE),"NAO CADASTRADA"))</f>
        <v/>
      </c>
      <c r="AG522" s="42"/>
      <c r="AH522" s="48"/>
      <c r="AI522" s="54" t="str">
        <f>IF(AH522="","",IFERROR(VLOOKUP(AH522,EMPRESAS!$A:$C,3,FALSE),"NAO CADASTRADA"))</f>
        <v/>
      </c>
      <c r="AJ522" s="50"/>
      <c r="AK522" s="54" t="str">
        <f>IF(AJ522="","",IFERROR(VLOOKUP(AJ522,ATIVIDADES!$A:$C,3,FALSE),"NAO CADASTRADA"))</f>
        <v/>
      </c>
      <c r="AL522" s="42"/>
    </row>
    <row r="523" spans="1:38" x14ac:dyDescent="0.25">
      <c r="A523" s="26" t="str">
        <f t="shared" si="58"/>
        <v>OK</v>
      </c>
      <c r="B523" s="29">
        <f t="shared" si="59"/>
        <v>2487914866</v>
      </c>
      <c r="C523" s="30">
        <v>42611</v>
      </c>
      <c r="D523" s="18">
        <f t="shared" si="62"/>
        <v>42583</v>
      </c>
      <c r="E523" s="19" t="str">
        <f>IF(ISERROR(VLOOKUP(C523,FERIADOS!$A:$B,1,FALSE)),IF(WEEKDAY(C523)=1,"Dom",IF(WEEKDAY(C523)=2,"Seg",IF(WEEKDAY(C523)=3,"Ter",IF(WEEKDAY(C523)=4,"Qua",IF(WEEKDAY(C523)=5,"Qui",IF(WEEKDAY(C523)=6,"Sex","Sab")))))),"Feriado")</f>
        <v>Seg</v>
      </c>
      <c r="F523" s="32"/>
      <c r="G523" s="33"/>
      <c r="H523" s="33"/>
      <c r="I523" s="33"/>
      <c r="J523" s="21" t="str">
        <f t="shared" si="60"/>
        <v/>
      </c>
      <c r="K523" s="21">
        <f t="shared" si="56"/>
        <v>0</v>
      </c>
      <c r="L523" s="21" t="str">
        <f t="shared" si="57"/>
        <v/>
      </c>
      <c r="M523" s="22" t="str">
        <f t="shared" si="61"/>
        <v/>
      </c>
      <c r="N523" s="48"/>
      <c r="O523" s="54" t="str">
        <f>IF(N523="","",IFERROR(VLOOKUP(N523,EMPRESAS!$A:$C,3,FALSE),"NAO CADASTRADA"))</f>
        <v/>
      </c>
      <c r="P523" s="50"/>
      <c r="Q523" s="54" t="str">
        <f>IF(P523="","",IFERROR(VLOOKUP(P523,ATIVIDADES!$A:$C,3,FALSE),"NAO CADASTRADA"))</f>
        <v/>
      </c>
      <c r="R523" s="42"/>
      <c r="S523" s="48"/>
      <c r="T523" s="54" t="str">
        <f>IF(S523="","",IFERROR(VLOOKUP(S523,EMPRESAS!$A:$C,3,FALSE),"NAO CADASTRADA"))</f>
        <v/>
      </c>
      <c r="U523" s="50"/>
      <c r="V523" s="54" t="str">
        <f>IF(U523="","",IFERROR(VLOOKUP(U523,ATIVIDADES!$A:$C,3,FALSE),"NAO CADASTRADA"))</f>
        <v/>
      </c>
      <c r="W523" s="42"/>
      <c r="X523" s="48"/>
      <c r="Y523" s="54" t="str">
        <f>IF(X523="","",IFERROR(VLOOKUP(X523,EMPRESAS!$A:$C,3,FALSE),"NAO CADASTRADA"))</f>
        <v/>
      </c>
      <c r="Z523" s="50"/>
      <c r="AA523" s="54" t="str">
        <f>IF(Z523="","",IFERROR(VLOOKUP(Z523,ATIVIDADES!$A:$C,3,FALSE),"NAO CADASTRADA"))</f>
        <v/>
      </c>
      <c r="AB523" s="42"/>
      <c r="AC523" s="48"/>
      <c r="AD523" s="54" t="str">
        <f>IF(AC523="","",IFERROR(VLOOKUP(AC523,EMPRESAS!$A:$C,3,FALSE),"NAO CADASTRADA"))</f>
        <v/>
      </c>
      <c r="AE523" s="50"/>
      <c r="AF523" s="54" t="str">
        <f>IF(AE523="","",IFERROR(VLOOKUP(AE523,ATIVIDADES!$A:$C,3,FALSE),"NAO CADASTRADA"))</f>
        <v/>
      </c>
      <c r="AG523" s="42"/>
      <c r="AH523" s="48"/>
      <c r="AI523" s="54" t="str">
        <f>IF(AH523="","",IFERROR(VLOOKUP(AH523,EMPRESAS!$A:$C,3,FALSE),"NAO CADASTRADA"))</f>
        <v/>
      </c>
      <c r="AJ523" s="50"/>
      <c r="AK523" s="54" t="str">
        <f>IF(AJ523="","",IFERROR(VLOOKUP(AJ523,ATIVIDADES!$A:$C,3,FALSE),"NAO CADASTRADA"))</f>
        <v/>
      </c>
      <c r="AL523" s="42"/>
    </row>
    <row r="524" spans="1:38" x14ac:dyDescent="0.25">
      <c r="A524" s="26" t="str">
        <f t="shared" si="58"/>
        <v>OK</v>
      </c>
      <c r="B524" s="29">
        <f t="shared" si="59"/>
        <v>2487914866</v>
      </c>
      <c r="C524" s="30">
        <v>42612</v>
      </c>
      <c r="D524" s="18">
        <f t="shared" si="62"/>
        <v>42583</v>
      </c>
      <c r="E524" s="19" t="str">
        <f>IF(ISERROR(VLOOKUP(C524,FERIADOS!$A:$B,1,FALSE)),IF(WEEKDAY(C524)=1,"Dom",IF(WEEKDAY(C524)=2,"Seg",IF(WEEKDAY(C524)=3,"Ter",IF(WEEKDAY(C524)=4,"Qua",IF(WEEKDAY(C524)=5,"Qui",IF(WEEKDAY(C524)=6,"Sex","Sab")))))),"Feriado")</f>
        <v>Ter</v>
      </c>
      <c r="F524" s="32"/>
      <c r="G524" s="33"/>
      <c r="H524" s="33"/>
      <c r="I524" s="33"/>
      <c r="J524" s="21" t="str">
        <f t="shared" si="60"/>
        <v/>
      </c>
      <c r="K524" s="21">
        <f t="shared" si="56"/>
        <v>0</v>
      </c>
      <c r="L524" s="21" t="str">
        <f t="shared" si="57"/>
        <v/>
      </c>
      <c r="M524" s="22" t="str">
        <f t="shared" si="61"/>
        <v/>
      </c>
      <c r="N524" s="48"/>
      <c r="O524" s="54" t="str">
        <f>IF(N524="","",IFERROR(VLOOKUP(N524,EMPRESAS!$A:$C,3,FALSE),"NAO CADASTRADA"))</f>
        <v/>
      </c>
      <c r="P524" s="50"/>
      <c r="Q524" s="54" t="str">
        <f>IF(P524="","",IFERROR(VLOOKUP(P524,ATIVIDADES!$A:$C,3,FALSE),"NAO CADASTRADA"))</f>
        <v/>
      </c>
      <c r="R524" s="42"/>
      <c r="S524" s="48"/>
      <c r="T524" s="54" t="str">
        <f>IF(S524="","",IFERROR(VLOOKUP(S524,EMPRESAS!$A:$C,3,FALSE),"NAO CADASTRADA"))</f>
        <v/>
      </c>
      <c r="U524" s="50"/>
      <c r="V524" s="54" t="str">
        <f>IF(U524="","",IFERROR(VLOOKUP(U524,ATIVIDADES!$A:$C,3,FALSE),"NAO CADASTRADA"))</f>
        <v/>
      </c>
      <c r="W524" s="42"/>
      <c r="X524" s="48"/>
      <c r="Y524" s="54" t="str">
        <f>IF(X524="","",IFERROR(VLOOKUP(X524,EMPRESAS!$A:$C,3,FALSE),"NAO CADASTRADA"))</f>
        <v/>
      </c>
      <c r="Z524" s="50"/>
      <c r="AA524" s="54" t="str">
        <f>IF(Z524="","",IFERROR(VLOOKUP(Z524,ATIVIDADES!$A:$C,3,FALSE),"NAO CADASTRADA"))</f>
        <v/>
      </c>
      <c r="AB524" s="42"/>
      <c r="AC524" s="48"/>
      <c r="AD524" s="54" t="str">
        <f>IF(AC524="","",IFERROR(VLOOKUP(AC524,EMPRESAS!$A:$C,3,FALSE),"NAO CADASTRADA"))</f>
        <v/>
      </c>
      <c r="AE524" s="50"/>
      <c r="AF524" s="54" t="str">
        <f>IF(AE524="","",IFERROR(VLOOKUP(AE524,ATIVIDADES!$A:$C,3,FALSE),"NAO CADASTRADA"))</f>
        <v/>
      </c>
      <c r="AG524" s="42"/>
      <c r="AH524" s="48"/>
      <c r="AI524" s="54" t="str">
        <f>IF(AH524="","",IFERROR(VLOOKUP(AH524,EMPRESAS!$A:$C,3,FALSE),"NAO CADASTRADA"))</f>
        <v/>
      </c>
      <c r="AJ524" s="50"/>
      <c r="AK524" s="54" t="str">
        <f>IF(AJ524="","",IFERROR(VLOOKUP(AJ524,ATIVIDADES!$A:$C,3,FALSE),"NAO CADASTRADA"))</f>
        <v/>
      </c>
      <c r="AL524" s="42"/>
    </row>
    <row r="525" spans="1:38" x14ac:dyDescent="0.25">
      <c r="A525" s="26" t="str">
        <f t="shared" si="58"/>
        <v>OK</v>
      </c>
      <c r="B525" s="29">
        <f t="shared" si="59"/>
        <v>2487914866</v>
      </c>
      <c r="C525" s="30">
        <v>42613</v>
      </c>
      <c r="D525" s="18">
        <f t="shared" si="62"/>
        <v>42583</v>
      </c>
      <c r="E525" s="19" t="str">
        <f>IF(ISERROR(VLOOKUP(C525,FERIADOS!$A:$B,1,FALSE)),IF(WEEKDAY(C525)=1,"Dom",IF(WEEKDAY(C525)=2,"Seg",IF(WEEKDAY(C525)=3,"Ter",IF(WEEKDAY(C525)=4,"Qua",IF(WEEKDAY(C525)=5,"Qui",IF(WEEKDAY(C525)=6,"Sex","Sab")))))),"Feriado")</f>
        <v>Qua</v>
      </c>
      <c r="F525" s="32"/>
      <c r="G525" s="33"/>
      <c r="H525" s="33"/>
      <c r="I525" s="33"/>
      <c r="J525" s="21" t="str">
        <f t="shared" si="60"/>
        <v/>
      </c>
      <c r="K525" s="21">
        <f t="shared" si="56"/>
        <v>0</v>
      </c>
      <c r="L525" s="21" t="str">
        <f t="shared" si="57"/>
        <v/>
      </c>
      <c r="M525" s="22" t="str">
        <f t="shared" si="61"/>
        <v/>
      </c>
      <c r="N525" s="48"/>
      <c r="O525" s="54" t="str">
        <f>IF(N525="","",IFERROR(VLOOKUP(N525,EMPRESAS!$A:$C,3,FALSE),"NAO CADASTRADA"))</f>
        <v/>
      </c>
      <c r="P525" s="50"/>
      <c r="Q525" s="54" t="str">
        <f>IF(P525="","",IFERROR(VLOOKUP(P525,ATIVIDADES!$A:$C,3,FALSE),"NAO CADASTRADA"))</f>
        <v/>
      </c>
      <c r="R525" s="42"/>
      <c r="S525" s="48"/>
      <c r="T525" s="54" t="str">
        <f>IF(S525="","",IFERROR(VLOOKUP(S525,EMPRESAS!$A:$C,3,FALSE),"NAO CADASTRADA"))</f>
        <v/>
      </c>
      <c r="U525" s="50"/>
      <c r="V525" s="54" t="str">
        <f>IF(U525="","",IFERROR(VLOOKUP(U525,ATIVIDADES!$A:$C,3,FALSE),"NAO CADASTRADA"))</f>
        <v/>
      </c>
      <c r="W525" s="42"/>
      <c r="X525" s="48"/>
      <c r="Y525" s="54" t="str">
        <f>IF(X525="","",IFERROR(VLOOKUP(X525,EMPRESAS!$A:$C,3,FALSE),"NAO CADASTRADA"))</f>
        <v/>
      </c>
      <c r="Z525" s="50"/>
      <c r="AA525" s="54" t="str">
        <f>IF(Z525="","",IFERROR(VLOOKUP(Z525,ATIVIDADES!$A:$C,3,FALSE),"NAO CADASTRADA"))</f>
        <v/>
      </c>
      <c r="AB525" s="42"/>
      <c r="AC525" s="48"/>
      <c r="AD525" s="54" t="str">
        <f>IF(AC525="","",IFERROR(VLOOKUP(AC525,EMPRESAS!$A:$C,3,FALSE),"NAO CADASTRADA"))</f>
        <v/>
      </c>
      <c r="AE525" s="50"/>
      <c r="AF525" s="54" t="str">
        <f>IF(AE525="","",IFERROR(VLOOKUP(AE525,ATIVIDADES!$A:$C,3,FALSE),"NAO CADASTRADA"))</f>
        <v/>
      </c>
      <c r="AG525" s="42"/>
      <c r="AH525" s="48"/>
      <c r="AI525" s="54" t="str">
        <f>IF(AH525="","",IFERROR(VLOOKUP(AH525,EMPRESAS!$A:$C,3,FALSE),"NAO CADASTRADA"))</f>
        <v/>
      </c>
      <c r="AJ525" s="50"/>
      <c r="AK525" s="54" t="str">
        <f>IF(AJ525="","",IFERROR(VLOOKUP(AJ525,ATIVIDADES!$A:$C,3,FALSE),"NAO CADASTRADA"))</f>
        <v/>
      </c>
      <c r="AL525" s="42"/>
    </row>
    <row r="526" spans="1:38" x14ac:dyDescent="0.25">
      <c r="A526" s="26" t="str">
        <f t="shared" si="58"/>
        <v>OK</v>
      </c>
      <c r="B526" s="29">
        <f t="shared" si="59"/>
        <v>2487914866</v>
      </c>
      <c r="C526" s="30">
        <v>42614</v>
      </c>
      <c r="D526" s="18">
        <f t="shared" si="62"/>
        <v>42614</v>
      </c>
      <c r="E526" s="19" t="str">
        <f>IF(ISERROR(VLOOKUP(C526,FERIADOS!$A:$B,1,FALSE)),IF(WEEKDAY(C526)=1,"Dom",IF(WEEKDAY(C526)=2,"Seg",IF(WEEKDAY(C526)=3,"Ter",IF(WEEKDAY(C526)=4,"Qua",IF(WEEKDAY(C526)=5,"Qui",IF(WEEKDAY(C526)=6,"Sex","Sab")))))),"Feriado")</f>
        <v>Qui</v>
      </c>
      <c r="F526" s="32"/>
      <c r="G526" s="33"/>
      <c r="H526" s="33"/>
      <c r="I526" s="33"/>
      <c r="J526" s="21" t="str">
        <f t="shared" si="60"/>
        <v/>
      </c>
      <c r="K526" s="21">
        <f t="shared" si="56"/>
        <v>0</v>
      </c>
      <c r="L526" s="21" t="str">
        <f t="shared" si="57"/>
        <v/>
      </c>
      <c r="M526" s="22" t="str">
        <f t="shared" si="61"/>
        <v/>
      </c>
      <c r="N526" s="48"/>
      <c r="O526" s="54" t="str">
        <f>IF(N526="","",IFERROR(VLOOKUP(N526,EMPRESAS!$A:$C,3,FALSE),"NAO CADASTRADA"))</f>
        <v/>
      </c>
      <c r="P526" s="50"/>
      <c r="Q526" s="54" t="str">
        <f>IF(P526="","",IFERROR(VLOOKUP(P526,ATIVIDADES!$A:$C,3,FALSE),"NAO CADASTRADA"))</f>
        <v/>
      </c>
      <c r="R526" s="42"/>
      <c r="S526" s="48"/>
      <c r="T526" s="54" t="str">
        <f>IF(S526="","",IFERROR(VLOOKUP(S526,EMPRESAS!$A:$C,3,FALSE),"NAO CADASTRADA"))</f>
        <v/>
      </c>
      <c r="U526" s="50"/>
      <c r="V526" s="54" t="str">
        <f>IF(U526="","",IFERROR(VLOOKUP(U526,ATIVIDADES!$A:$C,3,FALSE),"NAO CADASTRADA"))</f>
        <v/>
      </c>
      <c r="W526" s="42"/>
      <c r="X526" s="48"/>
      <c r="Y526" s="54" t="str">
        <f>IF(X526="","",IFERROR(VLOOKUP(X526,EMPRESAS!$A:$C,3,FALSE),"NAO CADASTRADA"))</f>
        <v/>
      </c>
      <c r="Z526" s="50"/>
      <c r="AA526" s="54" t="str">
        <f>IF(Z526="","",IFERROR(VLOOKUP(Z526,ATIVIDADES!$A:$C,3,FALSE),"NAO CADASTRADA"))</f>
        <v/>
      </c>
      <c r="AB526" s="42"/>
      <c r="AC526" s="48"/>
      <c r="AD526" s="54" t="str">
        <f>IF(AC526="","",IFERROR(VLOOKUP(AC526,EMPRESAS!$A:$C,3,FALSE),"NAO CADASTRADA"))</f>
        <v/>
      </c>
      <c r="AE526" s="50"/>
      <c r="AF526" s="54" t="str">
        <f>IF(AE526="","",IFERROR(VLOOKUP(AE526,ATIVIDADES!$A:$C,3,FALSE),"NAO CADASTRADA"))</f>
        <v/>
      </c>
      <c r="AG526" s="42"/>
      <c r="AH526" s="48"/>
      <c r="AI526" s="54" t="str">
        <f>IF(AH526="","",IFERROR(VLOOKUP(AH526,EMPRESAS!$A:$C,3,FALSE),"NAO CADASTRADA"))</f>
        <v/>
      </c>
      <c r="AJ526" s="50"/>
      <c r="AK526" s="54" t="str">
        <f>IF(AJ526="","",IFERROR(VLOOKUP(AJ526,ATIVIDADES!$A:$C,3,FALSE),"NAO CADASTRADA"))</f>
        <v/>
      </c>
      <c r="AL526" s="42"/>
    </row>
    <row r="527" spans="1:38" x14ac:dyDescent="0.25">
      <c r="A527" s="26" t="str">
        <f t="shared" si="58"/>
        <v>OK</v>
      </c>
      <c r="B527" s="29">
        <f t="shared" si="59"/>
        <v>2487914866</v>
      </c>
      <c r="C527" s="30">
        <v>42615</v>
      </c>
      <c r="D527" s="18">
        <f t="shared" si="62"/>
        <v>42614</v>
      </c>
      <c r="E527" s="19" t="str">
        <f>IF(ISERROR(VLOOKUP(C527,FERIADOS!$A:$B,1,FALSE)),IF(WEEKDAY(C527)=1,"Dom",IF(WEEKDAY(C527)=2,"Seg",IF(WEEKDAY(C527)=3,"Ter",IF(WEEKDAY(C527)=4,"Qua",IF(WEEKDAY(C527)=5,"Qui",IF(WEEKDAY(C527)=6,"Sex","Sab")))))),"Feriado")</f>
        <v>Sex</v>
      </c>
      <c r="F527" s="32"/>
      <c r="G527" s="33"/>
      <c r="H527" s="33"/>
      <c r="I527" s="33"/>
      <c r="J527" s="21" t="str">
        <f t="shared" si="60"/>
        <v/>
      </c>
      <c r="K527" s="21">
        <f t="shared" si="56"/>
        <v>0</v>
      </c>
      <c r="L527" s="21" t="str">
        <f t="shared" si="57"/>
        <v/>
      </c>
      <c r="M527" s="22" t="str">
        <f t="shared" si="61"/>
        <v/>
      </c>
      <c r="N527" s="48"/>
      <c r="O527" s="54" t="str">
        <f>IF(N527="","",IFERROR(VLOOKUP(N527,EMPRESAS!$A:$C,3,FALSE),"NAO CADASTRADA"))</f>
        <v/>
      </c>
      <c r="P527" s="50"/>
      <c r="Q527" s="54" t="str">
        <f>IF(P527="","",IFERROR(VLOOKUP(P527,ATIVIDADES!$A:$C,3,FALSE),"NAO CADASTRADA"))</f>
        <v/>
      </c>
      <c r="R527" s="42"/>
      <c r="S527" s="48"/>
      <c r="T527" s="54" t="str">
        <f>IF(S527="","",IFERROR(VLOOKUP(S527,EMPRESAS!$A:$C,3,FALSE),"NAO CADASTRADA"))</f>
        <v/>
      </c>
      <c r="U527" s="50"/>
      <c r="V527" s="54" t="str">
        <f>IF(U527="","",IFERROR(VLOOKUP(U527,ATIVIDADES!$A:$C,3,FALSE),"NAO CADASTRADA"))</f>
        <v/>
      </c>
      <c r="W527" s="42"/>
      <c r="X527" s="48"/>
      <c r="Y527" s="54" t="str">
        <f>IF(X527="","",IFERROR(VLOOKUP(X527,EMPRESAS!$A:$C,3,FALSE),"NAO CADASTRADA"))</f>
        <v/>
      </c>
      <c r="Z527" s="50"/>
      <c r="AA527" s="54" t="str">
        <f>IF(Z527="","",IFERROR(VLOOKUP(Z527,ATIVIDADES!$A:$C,3,FALSE),"NAO CADASTRADA"))</f>
        <v/>
      </c>
      <c r="AB527" s="42"/>
      <c r="AC527" s="48"/>
      <c r="AD527" s="54" t="str">
        <f>IF(AC527="","",IFERROR(VLOOKUP(AC527,EMPRESAS!$A:$C,3,FALSE),"NAO CADASTRADA"))</f>
        <v/>
      </c>
      <c r="AE527" s="50"/>
      <c r="AF527" s="54" t="str">
        <f>IF(AE527="","",IFERROR(VLOOKUP(AE527,ATIVIDADES!$A:$C,3,FALSE),"NAO CADASTRADA"))</f>
        <v/>
      </c>
      <c r="AG527" s="42"/>
      <c r="AH527" s="48"/>
      <c r="AI527" s="54" t="str">
        <f>IF(AH527="","",IFERROR(VLOOKUP(AH527,EMPRESAS!$A:$C,3,FALSE),"NAO CADASTRADA"))</f>
        <v/>
      </c>
      <c r="AJ527" s="50"/>
      <c r="AK527" s="54" t="str">
        <f>IF(AJ527="","",IFERROR(VLOOKUP(AJ527,ATIVIDADES!$A:$C,3,FALSE),"NAO CADASTRADA"))</f>
        <v/>
      </c>
      <c r="AL527" s="42"/>
    </row>
    <row r="528" spans="1:38" x14ac:dyDescent="0.25">
      <c r="A528" s="26" t="str">
        <f t="shared" si="58"/>
        <v>OK</v>
      </c>
      <c r="B528" s="29">
        <f t="shared" si="59"/>
        <v>2487914866</v>
      </c>
      <c r="C528" s="30">
        <v>42616</v>
      </c>
      <c r="D528" s="18">
        <f t="shared" si="62"/>
        <v>42614</v>
      </c>
      <c r="E528" s="19" t="str">
        <f>IF(ISERROR(VLOOKUP(C528,FERIADOS!$A:$B,1,FALSE)),IF(WEEKDAY(C528)=1,"Dom",IF(WEEKDAY(C528)=2,"Seg",IF(WEEKDAY(C528)=3,"Ter",IF(WEEKDAY(C528)=4,"Qua",IF(WEEKDAY(C528)=5,"Qui",IF(WEEKDAY(C528)=6,"Sex","Sab")))))),"Feriado")</f>
        <v>Sab</v>
      </c>
      <c r="F528" s="32"/>
      <c r="G528" s="33"/>
      <c r="H528" s="33"/>
      <c r="I528" s="33"/>
      <c r="J528" s="21" t="str">
        <f t="shared" si="60"/>
        <v/>
      </c>
      <c r="K528" s="21">
        <f t="shared" si="56"/>
        <v>0</v>
      </c>
      <c r="L528" s="21" t="str">
        <f t="shared" si="57"/>
        <v/>
      </c>
      <c r="M528" s="22" t="str">
        <f t="shared" si="61"/>
        <v/>
      </c>
      <c r="N528" s="48"/>
      <c r="O528" s="54" t="str">
        <f>IF(N528="","",IFERROR(VLOOKUP(N528,EMPRESAS!$A:$C,3,FALSE),"NAO CADASTRADA"))</f>
        <v/>
      </c>
      <c r="P528" s="50"/>
      <c r="Q528" s="54" t="str">
        <f>IF(P528="","",IFERROR(VLOOKUP(P528,ATIVIDADES!$A:$C,3,FALSE),"NAO CADASTRADA"))</f>
        <v/>
      </c>
      <c r="R528" s="42"/>
      <c r="S528" s="48"/>
      <c r="T528" s="54" t="str">
        <f>IF(S528="","",IFERROR(VLOOKUP(S528,EMPRESAS!$A:$C,3,FALSE),"NAO CADASTRADA"))</f>
        <v/>
      </c>
      <c r="U528" s="50"/>
      <c r="V528" s="54" t="str">
        <f>IF(U528="","",IFERROR(VLOOKUP(U528,ATIVIDADES!$A:$C,3,FALSE),"NAO CADASTRADA"))</f>
        <v/>
      </c>
      <c r="W528" s="42"/>
      <c r="X528" s="48"/>
      <c r="Y528" s="54" t="str">
        <f>IF(X528="","",IFERROR(VLOOKUP(X528,EMPRESAS!$A:$C,3,FALSE),"NAO CADASTRADA"))</f>
        <v/>
      </c>
      <c r="Z528" s="50"/>
      <c r="AA528" s="54" t="str">
        <f>IF(Z528="","",IFERROR(VLOOKUP(Z528,ATIVIDADES!$A:$C,3,FALSE),"NAO CADASTRADA"))</f>
        <v/>
      </c>
      <c r="AB528" s="42"/>
      <c r="AC528" s="48"/>
      <c r="AD528" s="54" t="str">
        <f>IF(AC528="","",IFERROR(VLOOKUP(AC528,EMPRESAS!$A:$C,3,FALSE),"NAO CADASTRADA"))</f>
        <v/>
      </c>
      <c r="AE528" s="50"/>
      <c r="AF528" s="54" t="str">
        <f>IF(AE528="","",IFERROR(VLOOKUP(AE528,ATIVIDADES!$A:$C,3,FALSE),"NAO CADASTRADA"))</f>
        <v/>
      </c>
      <c r="AG528" s="42"/>
      <c r="AH528" s="48"/>
      <c r="AI528" s="54" t="str">
        <f>IF(AH528="","",IFERROR(VLOOKUP(AH528,EMPRESAS!$A:$C,3,FALSE),"NAO CADASTRADA"))</f>
        <v/>
      </c>
      <c r="AJ528" s="50"/>
      <c r="AK528" s="54" t="str">
        <f>IF(AJ528="","",IFERROR(VLOOKUP(AJ528,ATIVIDADES!$A:$C,3,FALSE),"NAO CADASTRADA"))</f>
        <v/>
      </c>
      <c r="AL528" s="42"/>
    </row>
    <row r="529" spans="1:38" x14ac:dyDescent="0.25">
      <c r="A529" s="26" t="str">
        <f t="shared" si="58"/>
        <v>OK</v>
      </c>
      <c r="B529" s="29">
        <f t="shared" si="59"/>
        <v>2487914866</v>
      </c>
      <c r="C529" s="30">
        <v>42617</v>
      </c>
      <c r="D529" s="18">
        <f t="shared" si="62"/>
        <v>42614</v>
      </c>
      <c r="E529" s="19" t="str">
        <f>IF(ISERROR(VLOOKUP(C529,FERIADOS!$A:$B,1,FALSE)),IF(WEEKDAY(C529)=1,"Dom",IF(WEEKDAY(C529)=2,"Seg",IF(WEEKDAY(C529)=3,"Ter",IF(WEEKDAY(C529)=4,"Qua",IF(WEEKDAY(C529)=5,"Qui",IF(WEEKDAY(C529)=6,"Sex","Sab")))))),"Feriado")</f>
        <v>Dom</v>
      </c>
      <c r="F529" s="32"/>
      <c r="G529" s="33"/>
      <c r="H529" s="33"/>
      <c r="I529" s="33"/>
      <c r="J529" s="21" t="str">
        <f t="shared" si="60"/>
        <v/>
      </c>
      <c r="K529" s="21">
        <f t="shared" si="56"/>
        <v>0</v>
      </c>
      <c r="L529" s="21" t="str">
        <f t="shared" si="57"/>
        <v/>
      </c>
      <c r="M529" s="22" t="str">
        <f t="shared" si="61"/>
        <v/>
      </c>
      <c r="N529" s="48"/>
      <c r="O529" s="54" t="str">
        <f>IF(N529="","",IFERROR(VLOOKUP(N529,EMPRESAS!$A:$C,3,FALSE),"NAO CADASTRADA"))</f>
        <v/>
      </c>
      <c r="P529" s="50"/>
      <c r="Q529" s="54" t="str">
        <f>IF(P529="","",IFERROR(VLOOKUP(P529,ATIVIDADES!$A:$C,3,FALSE),"NAO CADASTRADA"))</f>
        <v/>
      </c>
      <c r="R529" s="42"/>
      <c r="S529" s="48"/>
      <c r="T529" s="54" t="str">
        <f>IF(S529="","",IFERROR(VLOOKUP(S529,EMPRESAS!$A:$C,3,FALSE),"NAO CADASTRADA"))</f>
        <v/>
      </c>
      <c r="U529" s="50"/>
      <c r="V529" s="54" t="str">
        <f>IF(U529="","",IFERROR(VLOOKUP(U529,ATIVIDADES!$A:$C,3,FALSE),"NAO CADASTRADA"))</f>
        <v/>
      </c>
      <c r="W529" s="42"/>
      <c r="X529" s="48"/>
      <c r="Y529" s="54" t="str">
        <f>IF(X529="","",IFERROR(VLOOKUP(X529,EMPRESAS!$A:$C,3,FALSE),"NAO CADASTRADA"))</f>
        <v/>
      </c>
      <c r="Z529" s="50"/>
      <c r="AA529" s="54" t="str">
        <f>IF(Z529="","",IFERROR(VLOOKUP(Z529,ATIVIDADES!$A:$C,3,FALSE),"NAO CADASTRADA"))</f>
        <v/>
      </c>
      <c r="AB529" s="42"/>
      <c r="AC529" s="48"/>
      <c r="AD529" s="54" t="str">
        <f>IF(AC529="","",IFERROR(VLOOKUP(AC529,EMPRESAS!$A:$C,3,FALSE),"NAO CADASTRADA"))</f>
        <v/>
      </c>
      <c r="AE529" s="50"/>
      <c r="AF529" s="54" t="str">
        <f>IF(AE529="","",IFERROR(VLOOKUP(AE529,ATIVIDADES!$A:$C,3,FALSE),"NAO CADASTRADA"))</f>
        <v/>
      </c>
      <c r="AG529" s="42"/>
      <c r="AH529" s="48"/>
      <c r="AI529" s="54" t="str">
        <f>IF(AH529="","",IFERROR(VLOOKUP(AH529,EMPRESAS!$A:$C,3,FALSE),"NAO CADASTRADA"))</f>
        <v/>
      </c>
      <c r="AJ529" s="50"/>
      <c r="AK529" s="54" t="str">
        <f>IF(AJ529="","",IFERROR(VLOOKUP(AJ529,ATIVIDADES!$A:$C,3,FALSE),"NAO CADASTRADA"))</f>
        <v/>
      </c>
      <c r="AL529" s="42"/>
    </row>
    <row r="530" spans="1:38" x14ac:dyDescent="0.25">
      <c r="A530" s="26" t="str">
        <f t="shared" si="58"/>
        <v>OK</v>
      </c>
      <c r="B530" s="29">
        <f t="shared" si="59"/>
        <v>2487914866</v>
      </c>
      <c r="C530" s="30">
        <v>42618</v>
      </c>
      <c r="D530" s="18">
        <f t="shared" si="62"/>
        <v>42614</v>
      </c>
      <c r="E530" s="19" t="str">
        <f>IF(ISERROR(VLOOKUP(C530,FERIADOS!$A:$B,1,FALSE)),IF(WEEKDAY(C530)=1,"Dom",IF(WEEKDAY(C530)=2,"Seg",IF(WEEKDAY(C530)=3,"Ter",IF(WEEKDAY(C530)=4,"Qua",IF(WEEKDAY(C530)=5,"Qui",IF(WEEKDAY(C530)=6,"Sex","Sab")))))),"Feriado")</f>
        <v>Seg</v>
      </c>
      <c r="F530" s="32"/>
      <c r="G530" s="33"/>
      <c r="H530" s="33"/>
      <c r="I530" s="33"/>
      <c r="J530" s="21" t="str">
        <f t="shared" si="60"/>
        <v/>
      </c>
      <c r="K530" s="21">
        <f t="shared" si="56"/>
        <v>0</v>
      </c>
      <c r="L530" s="21" t="str">
        <f t="shared" si="57"/>
        <v/>
      </c>
      <c r="M530" s="22" t="str">
        <f t="shared" si="61"/>
        <v/>
      </c>
      <c r="N530" s="48"/>
      <c r="O530" s="54" t="str">
        <f>IF(N530="","",IFERROR(VLOOKUP(N530,EMPRESAS!$A:$C,3,FALSE),"NAO CADASTRADA"))</f>
        <v/>
      </c>
      <c r="P530" s="50"/>
      <c r="Q530" s="54" t="str">
        <f>IF(P530="","",IFERROR(VLOOKUP(P530,ATIVIDADES!$A:$C,3,FALSE),"NAO CADASTRADA"))</f>
        <v/>
      </c>
      <c r="R530" s="42"/>
      <c r="S530" s="48"/>
      <c r="T530" s="54" t="str">
        <f>IF(S530="","",IFERROR(VLOOKUP(S530,EMPRESAS!$A:$C,3,FALSE),"NAO CADASTRADA"))</f>
        <v/>
      </c>
      <c r="U530" s="50"/>
      <c r="V530" s="54" t="str">
        <f>IF(U530="","",IFERROR(VLOOKUP(U530,ATIVIDADES!$A:$C,3,FALSE),"NAO CADASTRADA"))</f>
        <v/>
      </c>
      <c r="W530" s="42"/>
      <c r="X530" s="48"/>
      <c r="Y530" s="54" t="str">
        <f>IF(X530="","",IFERROR(VLOOKUP(X530,EMPRESAS!$A:$C,3,FALSE),"NAO CADASTRADA"))</f>
        <v/>
      </c>
      <c r="Z530" s="50"/>
      <c r="AA530" s="54" t="str">
        <f>IF(Z530="","",IFERROR(VLOOKUP(Z530,ATIVIDADES!$A:$C,3,FALSE),"NAO CADASTRADA"))</f>
        <v/>
      </c>
      <c r="AB530" s="42"/>
      <c r="AC530" s="48"/>
      <c r="AD530" s="54" t="str">
        <f>IF(AC530="","",IFERROR(VLOOKUP(AC530,EMPRESAS!$A:$C,3,FALSE),"NAO CADASTRADA"))</f>
        <v/>
      </c>
      <c r="AE530" s="50"/>
      <c r="AF530" s="54" t="str">
        <f>IF(AE530="","",IFERROR(VLOOKUP(AE530,ATIVIDADES!$A:$C,3,FALSE),"NAO CADASTRADA"))</f>
        <v/>
      </c>
      <c r="AG530" s="42"/>
      <c r="AH530" s="48"/>
      <c r="AI530" s="54" t="str">
        <f>IF(AH530="","",IFERROR(VLOOKUP(AH530,EMPRESAS!$A:$C,3,FALSE),"NAO CADASTRADA"))</f>
        <v/>
      </c>
      <c r="AJ530" s="50"/>
      <c r="AK530" s="54" t="str">
        <f>IF(AJ530="","",IFERROR(VLOOKUP(AJ530,ATIVIDADES!$A:$C,3,FALSE),"NAO CADASTRADA"))</f>
        <v/>
      </c>
      <c r="AL530" s="42"/>
    </row>
    <row r="531" spans="1:38" x14ac:dyDescent="0.25">
      <c r="A531" s="26" t="str">
        <f t="shared" si="58"/>
        <v>OK</v>
      </c>
      <c r="B531" s="29">
        <f t="shared" si="59"/>
        <v>2487914866</v>
      </c>
      <c r="C531" s="30">
        <v>42619</v>
      </c>
      <c r="D531" s="18">
        <f t="shared" si="62"/>
        <v>42614</v>
      </c>
      <c r="E531" s="19" t="str">
        <f>IF(ISERROR(VLOOKUP(C531,FERIADOS!$A:$B,1,FALSE)),IF(WEEKDAY(C531)=1,"Dom",IF(WEEKDAY(C531)=2,"Seg",IF(WEEKDAY(C531)=3,"Ter",IF(WEEKDAY(C531)=4,"Qua",IF(WEEKDAY(C531)=5,"Qui",IF(WEEKDAY(C531)=6,"Sex","Sab")))))),"Feriado")</f>
        <v>Ter</v>
      </c>
      <c r="F531" s="32"/>
      <c r="G531" s="33"/>
      <c r="H531" s="33"/>
      <c r="I531" s="33"/>
      <c r="J531" s="21" t="str">
        <f t="shared" si="60"/>
        <v/>
      </c>
      <c r="K531" s="21">
        <f t="shared" si="56"/>
        <v>0</v>
      </c>
      <c r="L531" s="21" t="str">
        <f t="shared" si="57"/>
        <v/>
      </c>
      <c r="M531" s="22" t="str">
        <f t="shared" si="61"/>
        <v/>
      </c>
      <c r="N531" s="48"/>
      <c r="O531" s="54" t="str">
        <f>IF(N531="","",IFERROR(VLOOKUP(N531,EMPRESAS!$A:$C,3,FALSE),"NAO CADASTRADA"))</f>
        <v/>
      </c>
      <c r="P531" s="50"/>
      <c r="Q531" s="54" t="str">
        <f>IF(P531="","",IFERROR(VLOOKUP(P531,ATIVIDADES!$A:$C,3,FALSE),"NAO CADASTRADA"))</f>
        <v/>
      </c>
      <c r="R531" s="42"/>
      <c r="S531" s="48"/>
      <c r="T531" s="54" t="str">
        <f>IF(S531="","",IFERROR(VLOOKUP(S531,EMPRESAS!$A:$C,3,FALSE),"NAO CADASTRADA"))</f>
        <v/>
      </c>
      <c r="U531" s="50"/>
      <c r="V531" s="54" t="str">
        <f>IF(U531="","",IFERROR(VLOOKUP(U531,ATIVIDADES!$A:$C,3,FALSE),"NAO CADASTRADA"))</f>
        <v/>
      </c>
      <c r="W531" s="42"/>
      <c r="X531" s="48"/>
      <c r="Y531" s="54" t="str">
        <f>IF(X531="","",IFERROR(VLOOKUP(X531,EMPRESAS!$A:$C,3,FALSE),"NAO CADASTRADA"))</f>
        <v/>
      </c>
      <c r="Z531" s="50"/>
      <c r="AA531" s="54" t="str">
        <f>IF(Z531="","",IFERROR(VLOOKUP(Z531,ATIVIDADES!$A:$C,3,FALSE),"NAO CADASTRADA"))</f>
        <v/>
      </c>
      <c r="AB531" s="42"/>
      <c r="AC531" s="48"/>
      <c r="AD531" s="54" t="str">
        <f>IF(AC531="","",IFERROR(VLOOKUP(AC531,EMPRESAS!$A:$C,3,FALSE),"NAO CADASTRADA"))</f>
        <v/>
      </c>
      <c r="AE531" s="50"/>
      <c r="AF531" s="54" t="str">
        <f>IF(AE531="","",IFERROR(VLOOKUP(AE531,ATIVIDADES!$A:$C,3,FALSE),"NAO CADASTRADA"))</f>
        <v/>
      </c>
      <c r="AG531" s="42"/>
      <c r="AH531" s="48"/>
      <c r="AI531" s="54" t="str">
        <f>IF(AH531="","",IFERROR(VLOOKUP(AH531,EMPRESAS!$A:$C,3,FALSE),"NAO CADASTRADA"))</f>
        <v/>
      </c>
      <c r="AJ531" s="50"/>
      <c r="AK531" s="54" t="str">
        <f>IF(AJ531="","",IFERROR(VLOOKUP(AJ531,ATIVIDADES!$A:$C,3,FALSE),"NAO CADASTRADA"))</f>
        <v/>
      </c>
      <c r="AL531" s="42"/>
    </row>
    <row r="532" spans="1:38" x14ac:dyDescent="0.25">
      <c r="A532" s="26" t="str">
        <f t="shared" si="58"/>
        <v>OK</v>
      </c>
      <c r="B532" s="29">
        <f t="shared" si="59"/>
        <v>2487914866</v>
      </c>
      <c r="C532" s="30">
        <v>42620</v>
      </c>
      <c r="D532" s="18">
        <f t="shared" si="62"/>
        <v>42614</v>
      </c>
      <c r="E532" s="19" t="str">
        <f>IF(ISERROR(VLOOKUP(C532,FERIADOS!$A:$B,1,FALSE)),IF(WEEKDAY(C532)=1,"Dom",IF(WEEKDAY(C532)=2,"Seg",IF(WEEKDAY(C532)=3,"Ter",IF(WEEKDAY(C532)=4,"Qua",IF(WEEKDAY(C532)=5,"Qui",IF(WEEKDAY(C532)=6,"Sex","Sab")))))),"Feriado")</f>
        <v>Feriado</v>
      </c>
      <c r="F532" s="32"/>
      <c r="G532" s="33"/>
      <c r="H532" s="33"/>
      <c r="I532" s="33"/>
      <c r="J532" s="21" t="str">
        <f t="shared" si="60"/>
        <v/>
      </c>
      <c r="K532" s="21">
        <f t="shared" si="56"/>
        <v>0</v>
      </c>
      <c r="L532" s="21" t="str">
        <f t="shared" si="57"/>
        <v/>
      </c>
      <c r="M532" s="22" t="str">
        <f t="shared" si="61"/>
        <v/>
      </c>
      <c r="N532" s="48"/>
      <c r="O532" s="54" t="str">
        <f>IF(N532="","",IFERROR(VLOOKUP(N532,EMPRESAS!$A:$C,3,FALSE),"NAO CADASTRADA"))</f>
        <v/>
      </c>
      <c r="P532" s="50"/>
      <c r="Q532" s="54" t="str">
        <f>IF(P532="","",IFERROR(VLOOKUP(P532,ATIVIDADES!$A:$C,3,FALSE),"NAO CADASTRADA"))</f>
        <v/>
      </c>
      <c r="R532" s="42"/>
      <c r="S532" s="48"/>
      <c r="T532" s="54" t="str">
        <f>IF(S532="","",IFERROR(VLOOKUP(S532,EMPRESAS!$A:$C,3,FALSE),"NAO CADASTRADA"))</f>
        <v/>
      </c>
      <c r="U532" s="50"/>
      <c r="V532" s="54" t="str">
        <f>IF(U532="","",IFERROR(VLOOKUP(U532,ATIVIDADES!$A:$C,3,FALSE),"NAO CADASTRADA"))</f>
        <v/>
      </c>
      <c r="W532" s="42"/>
      <c r="X532" s="48"/>
      <c r="Y532" s="54" t="str">
        <f>IF(X532="","",IFERROR(VLOOKUP(X532,EMPRESAS!$A:$C,3,FALSE),"NAO CADASTRADA"))</f>
        <v/>
      </c>
      <c r="Z532" s="50"/>
      <c r="AA532" s="54" t="str">
        <f>IF(Z532="","",IFERROR(VLOOKUP(Z532,ATIVIDADES!$A:$C,3,FALSE),"NAO CADASTRADA"))</f>
        <v/>
      </c>
      <c r="AB532" s="42"/>
      <c r="AC532" s="48"/>
      <c r="AD532" s="54" t="str">
        <f>IF(AC532="","",IFERROR(VLOOKUP(AC532,EMPRESAS!$A:$C,3,FALSE),"NAO CADASTRADA"))</f>
        <v/>
      </c>
      <c r="AE532" s="50"/>
      <c r="AF532" s="54" t="str">
        <f>IF(AE532="","",IFERROR(VLOOKUP(AE532,ATIVIDADES!$A:$C,3,FALSE),"NAO CADASTRADA"))</f>
        <v/>
      </c>
      <c r="AG532" s="42"/>
      <c r="AH532" s="48"/>
      <c r="AI532" s="54" t="str">
        <f>IF(AH532="","",IFERROR(VLOOKUP(AH532,EMPRESAS!$A:$C,3,FALSE),"NAO CADASTRADA"))</f>
        <v/>
      </c>
      <c r="AJ532" s="50"/>
      <c r="AK532" s="54" t="str">
        <f>IF(AJ532="","",IFERROR(VLOOKUP(AJ532,ATIVIDADES!$A:$C,3,FALSE),"NAO CADASTRADA"))</f>
        <v/>
      </c>
      <c r="AL532" s="42"/>
    </row>
    <row r="533" spans="1:38" x14ac:dyDescent="0.25">
      <c r="A533" s="26" t="str">
        <f t="shared" si="58"/>
        <v>OK</v>
      </c>
      <c r="B533" s="29">
        <f t="shared" si="59"/>
        <v>2487914866</v>
      </c>
      <c r="C533" s="30">
        <v>42621</v>
      </c>
      <c r="D533" s="18">
        <f t="shared" si="62"/>
        <v>42614</v>
      </c>
      <c r="E533" s="19" t="str">
        <f>IF(ISERROR(VLOOKUP(C533,FERIADOS!$A:$B,1,FALSE)),IF(WEEKDAY(C533)=1,"Dom",IF(WEEKDAY(C533)=2,"Seg",IF(WEEKDAY(C533)=3,"Ter",IF(WEEKDAY(C533)=4,"Qua",IF(WEEKDAY(C533)=5,"Qui",IF(WEEKDAY(C533)=6,"Sex","Sab")))))),"Feriado")</f>
        <v>Qui</v>
      </c>
      <c r="F533" s="32"/>
      <c r="G533" s="33"/>
      <c r="H533" s="33"/>
      <c r="I533" s="33"/>
      <c r="J533" s="21" t="str">
        <f t="shared" si="60"/>
        <v/>
      </c>
      <c r="K533" s="21">
        <f t="shared" si="56"/>
        <v>0</v>
      </c>
      <c r="L533" s="21" t="str">
        <f t="shared" si="57"/>
        <v/>
      </c>
      <c r="M533" s="22" t="str">
        <f t="shared" si="61"/>
        <v/>
      </c>
      <c r="N533" s="48"/>
      <c r="O533" s="54" t="str">
        <f>IF(N533="","",IFERROR(VLOOKUP(N533,EMPRESAS!$A:$C,3,FALSE),"NAO CADASTRADA"))</f>
        <v/>
      </c>
      <c r="P533" s="50"/>
      <c r="Q533" s="54" t="str">
        <f>IF(P533="","",IFERROR(VLOOKUP(P533,ATIVIDADES!$A:$C,3,FALSE),"NAO CADASTRADA"))</f>
        <v/>
      </c>
      <c r="R533" s="42"/>
      <c r="S533" s="48"/>
      <c r="T533" s="54" t="str">
        <f>IF(S533="","",IFERROR(VLOOKUP(S533,EMPRESAS!$A:$C,3,FALSE),"NAO CADASTRADA"))</f>
        <v/>
      </c>
      <c r="U533" s="50"/>
      <c r="V533" s="54" t="str">
        <f>IF(U533="","",IFERROR(VLOOKUP(U533,ATIVIDADES!$A:$C,3,FALSE),"NAO CADASTRADA"))</f>
        <v/>
      </c>
      <c r="W533" s="42"/>
      <c r="X533" s="48"/>
      <c r="Y533" s="54" t="str">
        <f>IF(X533="","",IFERROR(VLOOKUP(X533,EMPRESAS!$A:$C,3,FALSE),"NAO CADASTRADA"))</f>
        <v/>
      </c>
      <c r="Z533" s="50"/>
      <c r="AA533" s="54" t="str">
        <f>IF(Z533="","",IFERROR(VLOOKUP(Z533,ATIVIDADES!$A:$C,3,FALSE),"NAO CADASTRADA"))</f>
        <v/>
      </c>
      <c r="AB533" s="42"/>
      <c r="AC533" s="48"/>
      <c r="AD533" s="54" t="str">
        <f>IF(AC533="","",IFERROR(VLOOKUP(AC533,EMPRESAS!$A:$C,3,FALSE),"NAO CADASTRADA"))</f>
        <v/>
      </c>
      <c r="AE533" s="50"/>
      <c r="AF533" s="54" t="str">
        <f>IF(AE533="","",IFERROR(VLOOKUP(AE533,ATIVIDADES!$A:$C,3,FALSE),"NAO CADASTRADA"))</f>
        <v/>
      </c>
      <c r="AG533" s="42"/>
      <c r="AH533" s="48"/>
      <c r="AI533" s="54" t="str">
        <f>IF(AH533="","",IFERROR(VLOOKUP(AH533,EMPRESAS!$A:$C,3,FALSE),"NAO CADASTRADA"))</f>
        <v/>
      </c>
      <c r="AJ533" s="50"/>
      <c r="AK533" s="54" t="str">
        <f>IF(AJ533="","",IFERROR(VLOOKUP(AJ533,ATIVIDADES!$A:$C,3,FALSE),"NAO CADASTRADA"))</f>
        <v/>
      </c>
      <c r="AL533" s="42"/>
    </row>
    <row r="534" spans="1:38" x14ac:dyDescent="0.25">
      <c r="A534" s="26" t="str">
        <f t="shared" si="58"/>
        <v>OK</v>
      </c>
      <c r="B534" s="29">
        <f t="shared" si="59"/>
        <v>2487914866</v>
      </c>
      <c r="C534" s="30">
        <v>42622</v>
      </c>
      <c r="D534" s="18">
        <f t="shared" si="62"/>
        <v>42614</v>
      </c>
      <c r="E534" s="19" t="str">
        <f>IF(ISERROR(VLOOKUP(C534,FERIADOS!$A:$B,1,FALSE)),IF(WEEKDAY(C534)=1,"Dom",IF(WEEKDAY(C534)=2,"Seg",IF(WEEKDAY(C534)=3,"Ter",IF(WEEKDAY(C534)=4,"Qua",IF(WEEKDAY(C534)=5,"Qui",IF(WEEKDAY(C534)=6,"Sex","Sab")))))),"Feriado")</f>
        <v>Sex</v>
      </c>
      <c r="F534" s="32"/>
      <c r="G534" s="33"/>
      <c r="H534" s="33"/>
      <c r="I534" s="33"/>
      <c r="J534" s="21" t="str">
        <f t="shared" si="60"/>
        <v/>
      </c>
      <c r="K534" s="21">
        <f t="shared" si="56"/>
        <v>0</v>
      </c>
      <c r="L534" s="21" t="str">
        <f t="shared" si="57"/>
        <v/>
      </c>
      <c r="M534" s="22" t="str">
        <f t="shared" si="61"/>
        <v/>
      </c>
      <c r="N534" s="48"/>
      <c r="O534" s="54" t="str">
        <f>IF(N534="","",IFERROR(VLOOKUP(N534,EMPRESAS!$A:$C,3,FALSE),"NAO CADASTRADA"))</f>
        <v/>
      </c>
      <c r="P534" s="50"/>
      <c r="Q534" s="54" t="str">
        <f>IF(P534="","",IFERROR(VLOOKUP(P534,ATIVIDADES!$A:$C,3,FALSE),"NAO CADASTRADA"))</f>
        <v/>
      </c>
      <c r="R534" s="42"/>
      <c r="S534" s="48"/>
      <c r="T534" s="54" t="str">
        <f>IF(S534="","",IFERROR(VLOOKUP(S534,EMPRESAS!$A:$C,3,FALSE),"NAO CADASTRADA"))</f>
        <v/>
      </c>
      <c r="U534" s="50"/>
      <c r="V534" s="54" t="str">
        <f>IF(U534="","",IFERROR(VLOOKUP(U534,ATIVIDADES!$A:$C,3,FALSE),"NAO CADASTRADA"))</f>
        <v/>
      </c>
      <c r="W534" s="42"/>
      <c r="X534" s="48"/>
      <c r="Y534" s="54" t="str">
        <f>IF(X534="","",IFERROR(VLOOKUP(X534,EMPRESAS!$A:$C,3,FALSE),"NAO CADASTRADA"))</f>
        <v/>
      </c>
      <c r="Z534" s="50"/>
      <c r="AA534" s="54" t="str">
        <f>IF(Z534="","",IFERROR(VLOOKUP(Z534,ATIVIDADES!$A:$C,3,FALSE),"NAO CADASTRADA"))</f>
        <v/>
      </c>
      <c r="AB534" s="42"/>
      <c r="AC534" s="48"/>
      <c r="AD534" s="54" t="str">
        <f>IF(AC534="","",IFERROR(VLOOKUP(AC534,EMPRESAS!$A:$C,3,FALSE),"NAO CADASTRADA"))</f>
        <v/>
      </c>
      <c r="AE534" s="50"/>
      <c r="AF534" s="54" t="str">
        <f>IF(AE534="","",IFERROR(VLOOKUP(AE534,ATIVIDADES!$A:$C,3,FALSE),"NAO CADASTRADA"))</f>
        <v/>
      </c>
      <c r="AG534" s="42"/>
      <c r="AH534" s="48"/>
      <c r="AI534" s="54" t="str">
        <f>IF(AH534="","",IFERROR(VLOOKUP(AH534,EMPRESAS!$A:$C,3,FALSE),"NAO CADASTRADA"))</f>
        <v/>
      </c>
      <c r="AJ534" s="50"/>
      <c r="AK534" s="54" t="str">
        <f>IF(AJ534="","",IFERROR(VLOOKUP(AJ534,ATIVIDADES!$A:$C,3,FALSE),"NAO CADASTRADA"))</f>
        <v/>
      </c>
      <c r="AL534" s="42"/>
    </row>
    <row r="535" spans="1:38" x14ac:dyDescent="0.25">
      <c r="A535" s="26" t="str">
        <f t="shared" si="58"/>
        <v>OK</v>
      </c>
      <c r="B535" s="29">
        <f t="shared" si="59"/>
        <v>2487914866</v>
      </c>
      <c r="C535" s="30">
        <v>42623</v>
      </c>
      <c r="D535" s="18">
        <f t="shared" si="62"/>
        <v>42614</v>
      </c>
      <c r="E535" s="19" t="str">
        <f>IF(ISERROR(VLOOKUP(C535,FERIADOS!$A:$B,1,FALSE)),IF(WEEKDAY(C535)=1,"Dom",IF(WEEKDAY(C535)=2,"Seg",IF(WEEKDAY(C535)=3,"Ter",IF(WEEKDAY(C535)=4,"Qua",IF(WEEKDAY(C535)=5,"Qui",IF(WEEKDAY(C535)=6,"Sex","Sab")))))),"Feriado")</f>
        <v>Sab</v>
      </c>
      <c r="F535" s="32"/>
      <c r="G535" s="33"/>
      <c r="H535" s="33"/>
      <c r="I535" s="33"/>
      <c r="J535" s="21" t="str">
        <f t="shared" si="60"/>
        <v/>
      </c>
      <c r="K535" s="21">
        <f t="shared" si="56"/>
        <v>0</v>
      </c>
      <c r="L535" s="21" t="str">
        <f t="shared" si="57"/>
        <v/>
      </c>
      <c r="M535" s="22" t="str">
        <f t="shared" si="61"/>
        <v/>
      </c>
      <c r="N535" s="48"/>
      <c r="O535" s="54" t="str">
        <f>IF(N535="","",IFERROR(VLOOKUP(N535,EMPRESAS!$A:$C,3,FALSE),"NAO CADASTRADA"))</f>
        <v/>
      </c>
      <c r="P535" s="50"/>
      <c r="Q535" s="54" t="str">
        <f>IF(P535="","",IFERROR(VLOOKUP(P535,ATIVIDADES!$A:$C,3,FALSE),"NAO CADASTRADA"))</f>
        <v/>
      </c>
      <c r="R535" s="42"/>
      <c r="S535" s="48"/>
      <c r="T535" s="54" t="str">
        <f>IF(S535="","",IFERROR(VLOOKUP(S535,EMPRESAS!$A:$C,3,FALSE),"NAO CADASTRADA"))</f>
        <v/>
      </c>
      <c r="U535" s="50"/>
      <c r="V535" s="54" t="str">
        <f>IF(U535="","",IFERROR(VLOOKUP(U535,ATIVIDADES!$A:$C,3,FALSE),"NAO CADASTRADA"))</f>
        <v/>
      </c>
      <c r="W535" s="42"/>
      <c r="X535" s="48"/>
      <c r="Y535" s="54" t="str">
        <f>IF(X535="","",IFERROR(VLOOKUP(X535,EMPRESAS!$A:$C,3,FALSE),"NAO CADASTRADA"))</f>
        <v/>
      </c>
      <c r="Z535" s="50"/>
      <c r="AA535" s="54" t="str">
        <f>IF(Z535="","",IFERROR(VLOOKUP(Z535,ATIVIDADES!$A:$C,3,FALSE),"NAO CADASTRADA"))</f>
        <v/>
      </c>
      <c r="AB535" s="42"/>
      <c r="AC535" s="48"/>
      <c r="AD535" s="54" t="str">
        <f>IF(AC535="","",IFERROR(VLOOKUP(AC535,EMPRESAS!$A:$C,3,FALSE),"NAO CADASTRADA"))</f>
        <v/>
      </c>
      <c r="AE535" s="50"/>
      <c r="AF535" s="54" t="str">
        <f>IF(AE535="","",IFERROR(VLOOKUP(AE535,ATIVIDADES!$A:$C,3,FALSE),"NAO CADASTRADA"))</f>
        <v/>
      </c>
      <c r="AG535" s="42"/>
      <c r="AH535" s="48"/>
      <c r="AI535" s="54" t="str">
        <f>IF(AH535="","",IFERROR(VLOOKUP(AH535,EMPRESAS!$A:$C,3,FALSE),"NAO CADASTRADA"))</f>
        <v/>
      </c>
      <c r="AJ535" s="50"/>
      <c r="AK535" s="54" t="str">
        <f>IF(AJ535="","",IFERROR(VLOOKUP(AJ535,ATIVIDADES!$A:$C,3,FALSE),"NAO CADASTRADA"))</f>
        <v/>
      </c>
      <c r="AL535" s="42"/>
    </row>
    <row r="536" spans="1:38" x14ac:dyDescent="0.25">
      <c r="A536" s="26" t="str">
        <f t="shared" si="58"/>
        <v>OK</v>
      </c>
      <c r="B536" s="29">
        <f t="shared" si="59"/>
        <v>2487914866</v>
      </c>
      <c r="C536" s="30">
        <v>42624</v>
      </c>
      <c r="D536" s="18">
        <f t="shared" si="62"/>
        <v>42614</v>
      </c>
      <c r="E536" s="19" t="str">
        <f>IF(ISERROR(VLOOKUP(C536,FERIADOS!$A:$B,1,FALSE)),IF(WEEKDAY(C536)=1,"Dom",IF(WEEKDAY(C536)=2,"Seg",IF(WEEKDAY(C536)=3,"Ter",IF(WEEKDAY(C536)=4,"Qua",IF(WEEKDAY(C536)=5,"Qui",IF(WEEKDAY(C536)=6,"Sex","Sab")))))),"Feriado")</f>
        <v>Dom</v>
      </c>
      <c r="F536" s="32"/>
      <c r="G536" s="33"/>
      <c r="H536" s="33"/>
      <c r="I536" s="33"/>
      <c r="J536" s="21" t="str">
        <f t="shared" si="60"/>
        <v/>
      </c>
      <c r="K536" s="21">
        <f t="shared" si="56"/>
        <v>0</v>
      </c>
      <c r="L536" s="21" t="str">
        <f t="shared" si="57"/>
        <v/>
      </c>
      <c r="M536" s="22" t="str">
        <f t="shared" si="61"/>
        <v/>
      </c>
      <c r="N536" s="48"/>
      <c r="O536" s="54" t="str">
        <f>IF(N536="","",IFERROR(VLOOKUP(N536,EMPRESAS!$A:$C,3,FALSE),"NAO CADASTRADA"))</f>
        <v/>
      </c>
      <c r="P536" s="50"/>
      <c r="Q536" s="54" t="str">
        <f>IF(P536="","",IFERROR(VLOOKUP(P536,ATIVIDADES!$A:$C,3,FALSE),"NAO CADASTRADA"))</f>
        <v/>
      </c>
      <c r="R536" s="42"/>
      <c r="S536" s="48"/>
      <c r="T536" s="54" t="str">
        <f>IF(S536="","",IFERROR(VLOOKUP(S536,EMPRESAS!$A:$C,3,FALSE),"NAO CADASTRADA"))</f>
        <v/>
      </c>
      <c r="U536" s="50"/>
      <c r="V536" s="54" t="str">
        <f>IF(U536="","",IFERROR(VLOOKUP(U536,ATIVIDADES!$A:$C,3,FALSE),"NAO CADASTRADA"))</f>
        <v/>
      </c>
      <c r="W536" s="42"/>
      <c r="X536" s="48"/>
      <c r="Y536" s="54" t="str">
        <f>IF(X536="","",IFERROR(VLOOKUP(X536,EMPRESAS!$A:$C,3,FALSE),"NAO CADASTRADA"))</f>
        <v/>
      </c>
      <c r="Z536" s="50"/>
      <c r="AA536" s="54" t="str">
        <f>IF(Z536="","",IFERROR(VLOOKUP(Z536,ATIVIDADES!$A:$C,3,FALSE),"NAO CADASTRADA"))</f>
        <v/>
      </c>
      <c r="AB536" s="42"/>
      <c r="AC536" s="48"/>
      <c r="AD536" s="54" t="str">
        <f>IF(AC536="","",IFERROR(VLOOKUP(AC536,EMPRESAS!$A:$C,3,FALSE),"NAO CADASTRADA"))</f>
        <v/>
      </c>
      <c r="AE536" s="50"/>
      <c r="AF536" s="54" t="str">
        <f>IF(AE536="","",IFERROR(VLOOKUP(AE536,ATIVIDADES!$A:$C,3,FALSE),"NAO CADASTRADA"))</f>
        <v/>
      </c>
      <c r="AG536" s="42"/>
      <c r="AH536" s="48"/>
      <c r="AI536" s="54" t="str">
        <f>IF(AH536="","",IFERROR(VLOOKUP(AH536,EMPRESAS!$A:$C,3,FALSE),"NAO CADASTRADA"))</f>
        <v/>
      </c>
      <c r="AJ536" s="50"/>
      <c r="AK536" s="54" t="str">
        <f>IF(AJ536="","",IFERROR(VLOOKUP(AJ536,ATIVIDADES!$A:$C,3,FALSE),"NAO CADASTRADA"))</f>
        <v/>
      </c>
      <c r="AL536" s="42"/>
    </row>
    <row r="537" spans="1:38" x14ac:dyDescent="0.25">
      <c r="A537" s="26" t="str">
        <f t="shared" si="58"/>
        <v>OK</v>
      </c>
      <c r="B537" s="29">
        <f t="shared" si="59"/>
        <v>2487914866</v>
      </c>
      <c r="C537" s="30">
        <v>42625</v>
      </c>
      <c r="D537" s="18">
        <f t="shared" si="62"/>
        <v>42614</v>
      </c>
      <c r="E537" s="19" t="str">
        <f>IF(ISERROR(VLOOKUP(C537,FERIADOS!$A:$B,1,FALSE)),IF(WEEKDAY(C537)=1,"Dom",IF(WEEKDAY(C537)=2,"Seg",IF(WEEKDAY(C537)=3,"Ter",IF(WEEKDAY(C537)=4,"Qua",IF(WEEKDAY(C537)=5,"Qui",IF(WEEKDAY(C537)=6,"Sex","Sab")))))),"Feriado")</f>
        <v>Seg</v>
      </c>
      <c r="F537" s="32"/>
      <c r="G537" s="33"/>
      <c r="H537" s="33"/>
      <c r="I537" s="33"/>
      <c r="J537" s="21" t="str">
        <f t="shared" si="60"/>
        <v/>
      </c>
      <c r="K537" s="21">
        <f t="shared" si="56"/>
        <v>0</v>
      </c>
      <c r="L537" s="21" t="str">
        <f t="shared" si="57"/>
        <v/>
      </c>
      <c r="M537" s="22" t="str">
        <f t="shared" si="61"/>
        <v/>
      </c>
      <c r="N537" s="48"/>
      <c r="O537" s="54" t="str">
        <f>IF(N537="","",IFERROR(VLOOKUP(N537,EMPRESAS!$A:$C,3,FALSE),"NAO CADASTRADA"))</f>
        <v/>
      </c>
      <c r="P537" s="50"/>
      <c r="Q537" s="54" t="str">
        <f>IF(P537="","",IFERROR(VLOOKUP(P537,ATIVIDADES!$A:$C,3,FALSE),"NAO CADASTRADA"))</f>
        <v/>
      </c>
      <c r="R537" s="42"/>
      <c r="S537" s="48"/>
      <c r="T537" s="54" t="str">
        <f>IF(S537="","",IFERROR(VLOOKUP(S537,EMPRESAS!$A:$C,3,FALSE),"NAO CADASTRADA"))</f>
        <v/>
      </c>
      <c r="U537" s="50"/>
      <c r="V537" s="54" t="str">
        <f>IF(U537="","",IFERROR(VLOOKUP(U537,ATIVIDADES!$A:$C,3,FALSE),"NAO CADASTRADA"))</f>
        <v/>
      </c>
      <c r="W537" s="42"/>
      <c r="X537" s="48"/>
      <c r="Y537" s="54" t="str">
        <f>IF(X537="","",IFERROR(VLOOKUP(X537,EMPRESAS!$A:$C,3,FALSE),"NAO CADASTRADA"))</f>
        <v/>
      </c>
      <c r="Z537" s="50"/>
      <c r="AA537" s="54" t="str">
        <f>IF(Z537="","",IFERROR(VLOOKUP(Z537,ATIVIDADES!$A:$C,3,FALSE),"NAO CADASTRADA"))</f>
        <v/>
      </c>
      <c r="AB537" s="42"/>
      <c r="AC537" s="48"/>
      <c r="AD537" s="54" t="str">
        <f>IF(AC537="","",IFERROR(VLOOKUP(AC537,EMPRESAS!$A:$C,3,FALSE),"NAO CADASTRADA"))</f>
        <v/>
      </c>
      <c r="AE537" s="50"/>
      <c r="AF537" s="54" t="str">
        <f>IF(AE537="","",IFERROR(VLOOKUP(AE537,ATIVIDADES!$A:$C,3,FALSE),"NAO CADASTRADA"))</f>
        <v/>
      </c>
      <c r="AG537" s="42"/>
      <c r="AH537" s="48"/>
      <c r="AI537" s="54" t="str">
        <f>IF(AH537="","",IFERROR(VLOOKUP(AH537,EMPRESAS!$A:$C,3,FALSE),"NAO CADASTRADA"))</f>
        <v/>
      </c>
      <c r="AJ537" s="50"/>
      <c r="AK537" s="54" t="str">
        <f>IF(AJ537="","",IFERROR(VLOOKUP(AJ537,ATIVIDADES!$A:$C,3,FALSE),"NAO CADASTRADA"))</f>
        <v/>
      </c>
      <c r="AL537" s="42"/>
    </row>
    <row r="538" spans="1:38" x14ac:dyDescent="0.25">
      <c r="A538" s="26" t="str">
        <f t="shared" si="58"/>
        <v>OK</v>
      </c>
      <c r="B538" s="29">
        <f t="shared" si="59"/>
        <v>2487914866</v>
      </c>
      <c r="C538" s="30">
        <v>42626</v>
      </c>
      <c r="D538" s="18">
        <f t="shared" si="62"/>
        <v>42614</v>
      </c>
      <c r="E538" s="19" t="str">
        <f>IF(ISERROR(VLOOKUP(C538,FERIADOS!$A:$B,1,FALSE)),IF(WEEKDAY(C538)=1,"Dom",IF(WEEKDAY(C538)=2,"Seg",IF(WEEKDAY(C538)=3,"Ter",IF(WEEKDAY(C538)=4,"Qua",IF(WEEKDAY(C538)=5,"Qui",IF(WEEKDAY(C538)=6,"Sex","Sab")))))),"Feriado")</f>
        <v>Ter</v>
      </c>
      <c r="F538" s="32"/>
      <c r="G538" s="33"/>
      <c r="H538" s="33"/>
      <c r="I538" s="33"/>
      <c r="J538" s="21" t="str">
        <f t="shared" si="60"/>
        <v/>
      </c>
      <c r="K538" s="21">
        <f t="shared" si="56"/>
        <v>0</v>
      </c>
      <c r="L538" s="21" t="str">
        <f t="shared" si="57"/>
        <v/>
      </c>
      <c r="M538" s="22" t="str">
        <f t="shared" si="61"/>
        <v/>
      </c>
      <c r="N538" s="48"/>
      <c r="O538" s="54" t="str">
        <f>IF(N538="","",IFERROR(VLOOKUP(N538,EMPRESAS!$A:$C,3,FALSE),"NAO CADASTRADA"))</f>
        <v/>
      </c>
      <c r="P538" s="50"/>
      <c r="Q538" s="54" t="str">
        <f>IF(P538="","",IFERROR(VLOOKUP(P538,ATIVIDADES!$A:$C,3,FALSE),"NAO CADASTRADA"))</f>
        <v/>
      </c>
      <c r="R538" s="42"/>
      <c r="S538" s="48"/>
      <c r="T538" s="54" t="str">
        <f>IF(S538="","",IFERROR(VLOOKUP(S538,EMPRESAS!$A:$C,3,FALSE),"NAO CADASTRADA"))</f>
        <v/>
      </c>
      <c r="U538" s="50"/>
      <c r="V538" s="54" t="str">
        <f>IF(U538="","",IFERROR(VLOOKUP(U538,ATIVIDADES!$A:$C,3,FALSE),"NAO CADASTRADA"))</f>
        <v/>
      </c>
      <c r="W538" s="42"/>
      <c r="X538" s="48"/>
      <c r="Y538" s="54" t="str">
        <f>IF(X538="","",IFERROR(VLOOKUP(X538,EMPRESAS!$A:$C,3,FALSE),"NAO CADASTRADA"))</f>
        <v/>
      </c>
      <c r="Z538" s="50"/>
      <c r="AA538" s="54" t="str">
        <f>IF(Z538="","",IFERROR(VLOOKUP(Z538,ATIVIDADES!$A:$C,3,FALSE),"NAO CADASTRADA"))</f>
        <v/>
      </c>
      <c r="AB538" s="42"/>
      <c r="AC538" s="48"/>
      <c r="AD538" s="54" t="str">
        <f>IF(AC538="","",IFERROR(VLOOKUP(AC538,EMPRESAS!$A:$C,3,FALSE),"NAO CADASTRADA"))</f>
        <v/>
      </c>
      <c r="AE538" s="50"/>
      <c r="AF538" s="54" t="str">
        <f>IF(AE538="","",IFERROR(VLOOKUP(AE538,ATIVIDADES!$A:$C,3,FALSE),"NAO CADASTRADA"))</f>
        <v/>
      </c>
      <c r="AG538" s="42"/>
      <c r="AH538" s="48"/>
      <c r="AI538" s="54" t="str">
        <f>IF(AH538="","",IFERROR(VLOOKUP(AH538,EMPRESAS!$A:$C,3,FALSE),"NAO CADASTRADA"))</f>
        <v/>
      </c>
      <c r="AJ538" s="50"/>
      <c r="AK538" s="54" t="str">
        <f>IF(AJ538="","",IFERROR(VLOOKUP(AJ538,ATIVIDADES!$A:$C,3,FALSE),"NAO CADASTRADA"))</f>
        <v/>
      </c>
      <c r="AL538" s="42"/>
    </row>
    <row r="539" spans="1:38" x14ac:dyDescent="0.25">
      <c r="A539" s="26" t="str">
        <f t="shared" si="58"/>
        <v>OK</v>
      </c>
      <c r="B539" s="29">
        <f t="shared" si="59"/>
        <v>2487914866</v>
      </c>
      <c r="C539" s="30">
        <v>42627</v>
      </c>
      <c r="D539" s="18">
        <f t="shared" si="62"/>
        <v>42614</v>
      </c>
      <c r="E539" s="19" t="str">
        <f>IF(ISERROR(VLOOKUP(C539,FERIADOS!$A:$B,1,FALSE)),IF(WEEKDAY(C539)=1,"Dom",IF(WEEKDAY(C539)=2,"Seg",IF(WEEKDAY(C539)=3,"Ter",IF(WEEKDAY(C539)=4,"Qua",IF(WEEKDAY(C539)=5,"Qui",IF(WEEKDAY(C539)=6,"Sex","Sab")))))),"Feriado")</f>
        <v>Qua</v>
      </c>
      <c r="F539" s="32"/>
      <c r="G539" s="33"/>
      <c r="H539" s="33"/>
      <c r="I539" s="33"/>
      <c r="J539" s="21" t="str">
        <f t="shared" si="60"/>
        <v/>
      </c>
      <c r="K539" s="21">
        <f t="shared" si="56"/>
        <v>0</v>
      </c>
      <c r="L539" s="21" t="str">
        <f t="shared" si="57"/>
        <v/>
      </c>
      <c r="M539" s="22" t="str">
        <f t="shared" si="61"/>
        <v/>
      </c>
      <c r="N539" s="48"/>
      <c r="O539" s="54" t="str">
        <f>IF(N539="","",IFERROR(VLOOKUP(N539,EMPRESAS!$A:$C,3,FALSE),"NAO CADASTRADA"))</f>
        <v/>
      </c>
      <c r="P539" s="50"/>
      <c r="Q539" s="54" t="str">
        <f>IF(P539="","",IFERROR(VLOOKUP(P539,ATIVIDADES!$A:$C,3,FALSE),"NAO CADASTRADA"))</f>
        <v/>
      </c>
      <c r="R539" s="42"/>
      <c r="S539" s="48"/>
      <c r="T539" s="54" t="str">
        <f>IF(S539="","",IFERROR(VLOOKUP(S539,EMPRESAS!$A:$C,3,FALSE),"NAO CADASTRADA"))</f>
        <v/>
      </c>
      <c r="U539" s="50"/>
      <c r="V539" s="54" t="str">
        <f>IF(U539="","",IFERROR(VLOOKUP(U539,ATIVIDADES!$A:$C,3,FALSE),"NAO CADASTRADA"))</f>
        <v/>
      </c>
      <c r="W539" s="42"/>
      <c r="X539" s="48"/>
      <c r="Y539" s="54" t="str">
        <f>IF(X539="","",IFERROR(VLOOKUP(X539,EMPRESAS!$A:$C,3,FALSE),"NAO CADASTRADA"))</f>
        <v/>
      </c>
      <c r="Z539" s="50"/>
      <c r="AA539" s="54" t="str">
        <f>IF(Z539="","",IFERROR(VLOOKUP(Z539,ATIVIDADES!$A:$C,3,FALSE),"NAO CADASTRADA"))</f>
        <v/>
      </c>
      <c r="AB539" s="42"/>
      <c r="AC539" s="48"/>
      <c r="AD539" s="54" t="str">
        <f>IF(AC539="","",IFERROR(VLOOKUP(AC539,EMPRESAS!$A:$C,3,FALSE),"NAO CADASTRADA"))</f>
        <v/>
      </c>
      <c r="AE539" s="50"/>
      <c r="AF539" s="54" t="str">
        <f>IF(AE539="","",IFERROR(VLOOKUP(AE539,ATIVIDADES!$A:$C,3,FALSE),"NAO CADASTRADA"))</f>
        <v/>
      </c>
      <c r="AG539" s="42"/>
      <c r="AH539" s="48"/>
      <c r="AI539" s="54" t="str">
        <f>IF(AH539="","",IFERROR(VLOOKUP(AH539,EMPRESAS!$A:$C,3,FALSE),"NAO CADASTRADA"))</f>
        <v/>
      </c>
      <c r="AJ539" s="50"/>
      <c r="AK539" s="54" t="str">
        <f>IF(AJ539="","",IFERROR(VLOOKUP(AJ539,ATIVIDADES!$A:$C,3,FALSE),"NAO CADASTRADA"))</f>
        <v/>
      </c>
      <c r="AL539" s="42"/>
    </row>
    <row r="540" spans="1:38" x14ac:dyDescent="0.25">
      <c r="A540" s="26" t="str">
        <f t="shared" si="58"/>
        <v>OK</v>
      </c>
      <c r="B540" s="29">
        <f t="shared" si="59"/>
        <v>2487914866</v>
      </c>
      <c r="C540" s="30">
        <v>42628</v>
      </c>
      <c r="D540" s="18">
        <f t="shared" si="62"/>
        <v>42614</v>
      </c>
      <c r="E540" s="19" t="str">
        <f>IF(ISERROR(VLOOKUP(C540,FERIADOS!$A:$B,1,FALSE)),IF(WEEKDAY(C540)=1,"Dom",IF(WEEKDAY(C540)=2,"Seg",IF(WEEKDAY(C540)=3,"Ter",IF(WEEKDAY(C540)=4,"Qua",IF(WEEKDAY(C540)=5,"Qui",IF(WEEKDAY(C540)=6,"Sex","Sab")))))),"Feriado")</f>
        <v>Qui</v>
      </c>
      <c r="F540" s="32"/>
      <c r="G540" s="33"/>
      <c r="H540" s="33"/>
      <c r="I540" s="33"/>
      <c r="J540" s="21" t="str">
        <f t="shared" si="60"/>
        <v/>
      </c>
      <c r="K540" s="21">
        <f t="shared" si="56"/>
        <v>0</v>
      </c>
      <c r="L540" s="21" t="str">
        <f t="shared" si="57"/>
        <v/>
      </c>
      <c r="M540" s="22" t="str">
        <f t="shared" si="61"/>
        <v/>
      </c>
      <c r="N540" s="48"/>
      <c r="O540" s="54" t="str">
        <f>IF(N540="","",IFERROR(VLOOKUP(N540,EMPRESAS!$A:$C,3,FALSE),"NAO CADASTRADA"))</f>
        <v/>
      </c>
      <c r="P540" s="50"/>
      <c r="Q540" s="54" t="str">
        <f>IF(P540="","",IFERROR(VLOOKUP(P540,ATIVIDADES!$A:$C,3,FALSE),"NAO CADASTRADA"))</f>
        <v/>
      </c>
      <c r="R540" s="42"/>
      <c r="S540" s="48"/>
      <c r="T540" s="54" t="str">
        <f>IF(S540="","",IFERROR(VLOOKUP(S540,EMPRESAS!$A:$C,3,FALSE),"NAO CADASTRADA"))</f>
        <v/>
      </c>
      <c r="U540" s="50"/>
      <c r="V540" s="54" t="str">
        <f>IF(U540="","",IFERROR(VLOOKUP(U540,ATIVIDADES!$A:$C,3,FALSE),"NAO CADASTRADA"))</f>
        <v/>
      </c>
      <c r="W540" s="42"/>
      <c r="X540" s="48"/>
      <c r="Y540" s="54" t="str">
        <f>IF(X540="","",IFERROR(VLOOKUP(X540,EMPRESAS!$A:$C,3,FALSE),"NAO CADASTRADA"))</f>
        <v/>
      </c>
      <c r="Z540" s="50"/>
      <c r="AA540" s="54" t="str">
        <f>IF(Z540="","",IFERROR(VLOOKUP(Z540,ATIVIDADES!$A:$C,3,FALSE),"NAO CADASTRADA"))</f>
        <v/>
      </c>
      <c r="AB540" s="42"/>
      <c r="AC540" s="48"/>
      <c r="AD540" s="54" t="str">
        <f>IF(AC540="","",IFERROR(VLOOKUP(AC540,EMPRESAS!$A:$C,3,FALSE),"NAO CADASTRADA"))</f>
        <v/>
      </c>
      <c r="AE540" s="50"/>
      <c r="AF540" s="54" t="str">
        <f>IF(AE540="","",IFERROR(VLOOKUP(AE540,ATIVIDADES!$A:$C,3,FALSE),"NAO CADASTRADA"))</f>
        <v/>
      </c>
      <c r="AG540" s="42"/>
      <c r="AH540" s="48"/>
      <c r="AI540" s="54" t="str">
        <f>IF(AH540="","",IFERROR(VLOOKUP(AH540,EMPRESAS!$A:$C,3,FALSE),"NAO CADASTRADA"))</f>
        <v/>
      </c>
      <c r="AJ540" s="50"/>
      <c r="AK540" s="54" t="str">
        <f>IF(AJ540="","",IFERROR(VLOOKUP(AJ540,ATIVIDADES!$A:$C,3,FALSE),"NAO CADASTRADA"))</f>
        <v/>
      </c>
      <c r="AL540" s="42"/>
    </row>
    <row r="541" spans="1:38" x14ac:dyDescent="0.25">
      <c r="A541" s="26" t="str">
        <f t="shared" si="58"/>
        <v>OK</v>
      </c>
      <c r="B541" s="29">
        <f t="shared" si="59"/>
        <v>2487914866</v>
      </c>
      <c r="C541" s="30">
        <v>42629</v>
      </c>
      <c r="D541" s="18">
        <f t="shared" si="62"/>
        <v>42614</v>
      </c>
      <c r="E541" s="19" t="str">
        <f>IF(ISERROR(VLOOKUP(C541,FERIADOS!$A:$B,1,FALSE)),IF(WEEKDAY(C541)=1,"Dom",IF(WEEKDAY(C541)=2,"Seg",IF(WEEKDAY(C541)=3,"Ter",IF(WEEKDAY(C541)=4,"Qua",IF(WEEKDAY(C541)=5,"Qui",IF(WEEKDAY(C541)=6,"Sex","Sab")))))),"Feriado")</f>
        <v>Sex</v>
      </c>
      <c r="F541" s="32"/>
      <c r="G541" s="33"/>
      <c r="H541" s="33"/>
      <c r="I541" s="33"/>
      <c r="J541" s="21" t="str">
        <f t="shared" si="60"/>
        <v/>
      </c>
      <c r="K541" s="21">
        <f t="shared" si="56"/>
        <v>0</v>
      </c>
      <c r="L541" s="21" t="str">
        <f t="shared" si="57"/>
        <v/>
      </c>
      <c r="M541" s="22" t="str">
        <f t="shared" si="61"/>
        <v/>
      </c>
      <c r="N541" s="48"/>
      <c r="O541" s="54" t="str">
        <f>IF(N541="","",IFERROR(VLOOKUP(N541,EMPRESAS!$A:$C,3,FALSE),"NAO CADASTRADA"))</f>
        <v/>
      </c>
      <c r="P541" s="50"/>
      <c r="Q541" s="54" t="str">
        <f>IF(P541="","",IFERROR(VLOOKUP(P541,ATIVIDADES!$A:$C,3,FALSE),"NAO CADASTRADA"))</f>
        <v/>
      </c>
      <c r="R541" s="42"/>
      <c r="S541" s="48"/>
      <c r="T541" s="54" t="str">
        <f>IF(S541="","",IFERROR(VLOOKUP(S541,EMPRESAS!$A:$C,3,FALSE),"NAO CADASTRADA"))</f>
        <v/>
      </c>
      <c r="U541" s="50"/>
      <c r="V541" s="54" t="str">
        <f>IF(U541="","",IFERROR(VLOOKUP(U541,ATIVIDADES!$A:$C,3,FALSE),"NAO CADASTRADA"))</f>
        <v/>
      </c>
      <c r="W541" s="42"/>
      <c r="X541" s="48"/>
      <c r="Y541" s="54" t="str">
        <f>IF(X541="","",IFERROR(VLOOKUP(X541,EMPRESAS!$A:$C,3,FALSE),"NAO CADASTRADA"))</f>
        <v/>
      </c>
      <c r="Z541" s="50"/>
      <c r="AA541" s="54" t="str">
        <f>IF(Z541="","",IFERROR(VLOOKUP(Z541,ATIVIDADES!$A:$C,3,FALSE),"NAO CADASTRADA"))</f>
        <v/>
      </c>
      <c r="AB541" s="42"/>
      <c r="AC541" s="48"/>
      <c r="AD541" s="54" t="str">
        <f>IF(AC541="","",IFERROR(VLOOKUP(AC541,EMPRESAS!$A:$C,3,FALSE),"NAO CADASTRADA"))</f>
        <v/>
      </c>
      <c r="AE541" s="50"/>
      <c r="AF541" s="54" t="str">
        <f>IF(AE541="","",IFERROR(VLOOKUP(AE541,ATIVIDADES!$A:$C,3,FALSE),"NAO CADASTRADA"))</f>
        <v/>
      </c>
      <c r="AG541" s="42"/>
      <c r="AH541" s="48"/>
      <c r="AI541" s="54" t="str">
        <f>IF(AH541="","",IFERROR(VLOOKUP(AH541,EMPRESAS!$A:$C,3,FALSE),"NAO CADASTRADA"))</f>
        <v/>
      </c>
      <c r="AJ541" s="50"/>
      <c r="AK541" s="54" t="str">
        <f>IF(AJ541="","",IFERROR(VLOOKUP(AJ541,ATIVIDADES!$A:$C,3,FALSE),"NAO CADASTRADA"))</f>
        <v/>
      </c>
      <c r="AL541" s="42"/>
    </row>
    <row r="542" spans="1:38" x14ac:dyDescent="0.25">
      <c r="A542" s="26" t="str">
        <f t="shared" si="58"/>
        <v>OK</v>
      </c>
      <c r="B542" s="29">
        <f t="shared" si="59"/>
        <v>2487914866</v>
      </c>
      <c r="C542" s="30">
        <v>42630</v>
      </c>
      <c r="D542" s="18">
        <f t="shared" si="62"/>
        <v>42614</v>
      </c>
      <c r="E542" s="19" t="str">
        <f>IF(ISERROR(VLOOKUP(C542,FERIADOS!$A:$B,1,FALSE)),IF(WEEKDAY(C542)=1,"Dom",IF(WEEKDAY(C542)=2,"Seg",IF(WEEKDAY(C542)=3,"Ter",IF(WEEKDAY(C542)=4,"Qua",IF(WEEKDAY(C542)=5,"Qui",IF(WEEKDAY(C542)=6,"Sex","Sab")))))),"Feriado")</f>
        <v>Sab</v>
      </c>
      <c r="F542" s="32"/>
      <c r="G542" s="33"/>
      <c r="H542" s="33"/>
      <c r="I542" s="33"/>
      <c r="J542" s="21" t="str">
        <f t="shared" si="60"/>
        <v/>
      </c>
      <c r="K542" s="21">
        <f t="shared" si="56"/>
        <v>0</v>
      </c>
      <c r="L542" s="21" t="str">
        <f t="shared" si="57"/>
        <v/>
      </c>
      <c r="M542" s="22" t="str">
        <f t="shared" si="61"/>
        <v/>
      </c>
      <c r="N542" s="48"/>
      <c r="O542" s="54" t="str">
        <f>IF(N542="","",IFERROR(VLOOKUP(N542,EMPRESAS!$A:$C,3,FALSE),"NAO CADASTRADA"))</f>
        <v/>
      </c>
      <c r="P542" s="50"/>
      <c r="Q542" s="54" t="str">
        <f>IF(P542="","",IFERROR(VLOOKUP(P542,ATIVIDADES!$A:$C,3,FALSE),"NAO CADASTRADA"))</f>
        <v/>
      </c>
      <c r="R542" s="42"/>
      <c r="S542" s="48"/>
      <c r="T542" s="54" t="str">
        <f>IF(S542="","",IFERROR(VLOOKUP(S542,EMPRESAS!$A:$C,3,FALSE),"NAO CADASTRADA"))</f>
        <v/>
      </c>
      <c r="U542" s="50"/>
      <c r="V542" s="54" t="str">
        <f>IF(U542="","",IFERROR(VLOOKUP(U542,ATIVIDADES!$A:$C,3,FALSE),"NAO CADASTRADA"))</f>
        <v/>
      </c>
      <c r="W542" s="42"/>
      <c r="X542" s="48"/>
      <c r="Y542" s="54" t="str">
        <f>IF(X542="","",IFERROR(VLOOKUP(X542,EMPRESAS!$A:$C,3,FALSE),"NAO CADASTRADA"))</f>
        <v/>
      </c>
      <c r="Z542" s="50"/>
      <c r="AA542" s="54" t="str">
        <f>IF(Z542="","",IFERROR(VLOOKUP(Z542,ATIVIDADES!$A:$C,3,FALSE),"NAO CADASTRADA"))</f>
        <v/>
      </c>
      <c r="AB542" s="42"/>
      <c r="AC542" s="48"/>
      <c r="AD542" s="54" t="str">
        <f>IF(AC542="","",IFERROR(VLOOKUP(AC542,EMPRESAS!$A:$C,3,FALSE),"NAO CADASTRADA"))</f>
        <v/>
      </c>
      <c r="AE542" s="50"/>
      <c r="AF542" s="54" t="str">
        <f>IF(AE542="","",IFERROR(VLOOKUP(AE542,ATIVIDADES!$A:$C,3,FALSE),"NAO CADASTRADA"))</f>
        <v/>
      </c>
      <c r="AG542" s="42"/>
      <c r="AH542" s="48"/>
      <c r="AI542" s="54" t="str">
        <f>IF(AH542="","",IFERROR(VLOOKUP(AH542,EMPRESAS!$A:$C,3,FALSE),"NAO CADASTRADA"))</f>
        <v/>
      </c>
      <c r="AJ542" s="50"/>
      <c r="AK542" s="54" t="str">
        <f>IF(AJ542="","",IFERROR(VLOOKUP(AJ542,ATIVIDADES!$A:$C,3,FALSE),"NAO CADASTRADA"))</f>
        <v/>
      </c>
      <c r="AL542" s="42"/>
    </row>
    <row r="543" spans="1:38" x14ac:dyDescent="0.25">
      <c r="A543" s="26" t="str">
        <f t="shared" si="58"/>
        <v>OK</v>
      </c>
      <c r="B543" s="29">
        <f t="shared" si="59"/>
        <v>2487914866</v>
      </c>
      <c r="C543" s="30">
        <v>42631</v>
      </c>
      <c r="D543" s="18">
        <f t="shared" si="62"/>
        <v>42614</v>
      </c>
      <c r="E543" s="19" t="str">
        <f>IF(ISERROR(VLOOKUP(C543,FERIADOS!$A:$B,1,FALSE)),IF(WEEKDAY(C543)=1,"Dom",IF(WEEKDAY(C543)=2,"Seg",IF(WEEKDAY(C543)=3,"Ter",IF(WEEKDAY(C543)=4,"Qua",IF(WEEKDAY(C543)=5,"Qui",IF(WEEKDAY(C543)=6,"Sex","Sab")))))),"Feriado")</f>
        <v>Dom</v>
      </c>
      <c r="F543" s="32"/>
      <c r="G543" s="33"/>
      <c r="H543" s="33"/>
      <c r="I543" s="33"/>
      <c r="J543" s="21" t="str">
        <f t="shared" si="60"/>
        <v/>
      </c>
      <c r="K543" s="21">
        <f t="shared" si="56"/>
        <v>0</v>
      </c>
      <c r="L543" s="21" t="str">
        <f t="shared" si="57"/>
        <v/>
      </c>
      <c r="M543" s="22" t="str">
        <f t="shared" si="61"/>
        <v/>
      </c>
      <c r="N543" s="48"/>
      <c r="O543" s="54" t="str">
        <f>IF(N543="","",IFERROR(VLOOKUP(N543,EMPRESAS!$A:$C,3,FALSE),"NAO CADASTRADA"))</f>
        <v/>
      </c>
      <c r="P543" s="50"/>
      <c r="Q543" s="54" t="str">
        <f>IF(P543="","",IFERROR(VLOOKUP(P543,ATIVIDADES!$A:$C,3,FALSE),"NAO CADASTRADA"))</f>
        <v/>
      </c>
      <c r="R543" s="42"/>
      <c r="S543" s="48"/>
      <c r="T543" s="54" t="str">
        <f>IF(S543="","",IFERROR(VLOOKUP(S543,EMPRESAS!$A:$C,3,FALSE),"NAO CADASTRADA"))</f>
        <v/>
      </c>
      <c r="U543" s="50"/>
      <c r="V543" s="54" t="str">
        <f>IF(U543="","",IFERROR(VLOOKUP(U543,ATIVIDADES!$A:$C,3,FALSE),"NAO CADASTRADA"))</f>
        <v/>
      </c>
      <c r="W543" s="42"/>
      <c r="X543" s="48"/>
      <c r="Y543" s="54" t="str">
        <f>IF(X543="","",IFERROR(VLOOKUP(X543,EMPRESAS!$A:$C,3,FALSE),"NAO CADASTRADA"))</f>
        <v/>
      </c>
      <c r="Z543" s="50"/>
      <c r="AA543" s="54" t="str">
        <f>IF(Z543="","",IFERROR(VLOOKUP(Z543,ATIVIDADES!$A:$C,3,FALSE),"NAO CADASTRADA"))</f>
        <v/>
      </c>
      <c r="AB543" s="42"/>
      <c r="AC543" s="48"/>
      <c r="AD543" s="54" t="str">
        <f>IF(AC543="","",IFERROR(VLOOKUP(AC543,EMPRESAS!$A:$C,3,FALSE),"NAO CADASTRADA"))</f>
        <v/>
      </c>
      <c r="AE543" s="50"/>
      <c r="AF543" s="54" t="str">
        <f>IF(AE543="","",IFERROR(VLOOKUP(AE543,ATIVIDADES!$A:$C,3,FALSE),"NAO CADASTRADA"))</f>
        <v/>
      </c>
      <c r="AG543" s="42"/>
      <c r="AH543" s="48"/>
      <c r="AI543" s="54" t="str">
        <f>IF(AH543="","",IFERROR(VLOOKUP(AH543,EMPRESAS!$A:$C,3,FALSE),"NAO CADASTRADA"))</f>
        <v/>
      </c>
      <c r="AJ543" s="50"/>
      <c r="AK543" s="54" t="str">
        <f>IF(AJ543="","",IFERROR(VLOOKUP(AJ543,ATIVIDADES!$A:$C,3,FALSE),"NAO CADASTRADA"))</f>
        <v/>
      </c>
      <c r="AL543" s="42"/>
    </row>
    <row r="544" spans="1:38" x14ac:dyDescent="0.25">
      <c r="A544" s="26" t="str">
        <f t="shared" si="58"/>
        <v>OK</v>
      </c>
      <c r="B544" s="29">
        <f t="shared" si="59"/>
        <v>2487914866</v>
      </c>
      <c r="C544" s="30">
        <v>42632</v>
      </c>
      <c r="D544" s="18">
        <f t="shared" si="62"/>
        <v>42614</v>
      </c>
      <c r="E544" s="19" t="str">
        <f>IF(ISERROR(VLOOKUP(C544,FERIADOS!$A:$B,1,FALSE)),IF(WEEKDAY(C544)=1,"Dom",IF(WEEKDAY(C544)=2,"Seg",IF(WEEKDAY(C544)=3,"Ter",IF(WEEKDAY(C544)=4,"Qua",IF(WEEKDAY(C544)=5,"Qui",IF(WEEKDAY(C544)=6,"Sex","Sab")))))),"Feriado")</f>
        <v>Seg</v>
      </c>
      <c r="F544" s="32"/>
      <c r="G544" s="33"/>
      <c r="H544" s="33"/>
      <c r="I544" s="33"/>
      <c r="J544" s="21" t="str">
        <f t="shared" si="60"/>
        <v/>
      </c>
      <c r="K544" s="21">
        <f t="shared" si="56"/>
        <v>0</v>
      </c>
      <c r="L544" s="21" t="str">
        <f t="shared" si="57"/>
        <v/>
      </c>
      <c r="M544" s="22" t="str">
        <f t="shared" si="61"/>
        <v/>
      </c>
      <c r="N544" s="48"/>
      <c r="O544" s="54" t="str">
        <f>IF(N544="","",IFERROR(VLOOKUP(N544,EMPRESAS!$A:$C,3,FALSE),"NAO CADASTRADA"))</f>
        <v/>
      </c>
      <c r="P544" s="50"/>
      <c r="Q544" s="54" t="str">
        <f>IF(P544="","",IFERROR(VLOOKUP(P544,ATIVIDADES!$A:$C,3,FALSE),"NAO CADASTRADA"))</f>
        <v/>
      </c>
      <c r="R544" s="42"/>
      <c r="S544" s="48"/>
      <c r="T544" s="54" t="str">
        <f>IF(S544="","",IFERROR(VLOOKUP(S544,EMPRESAS!$A:$C,3,FALSE),"NAO CADASTRADA"))</f>
        <v/>
      </c>
      <c r="U544" s="50"/>
      <c r="V544" s="54" t="str">
        <f>IF(U544="","",IFERROR(VLOOKUP(U544,ATIVIDADES!$A:$C,3,FALSE),"NAO CADASTRADA"))</f>
        <v/>
      </c>
      <c r="W544" s="42"/>
      <c r="X544" s="48"/>
      <c r="Y544" s="54" t="str">
        <f>IF(X544="","",IFERROR(VLOOKUP(X544,EMPRESAS!$A:$C,3,FALSE),"NAO CADASTRADA"))</f>
        <v/>
      </c>
      <c r="Z544" s="50"/>
      <c r="AA544" s="54" t="str">
        <f>IF(Z544="","",IFERROR(VLOOKUP(Z544,ATIVIDADES!$A:$C,3,FALSE),"NAO CADASTRADA"))</f>
        <v/>
      </c>
      <c r="AB544" s="42"/>
      <c r="AC544" s="48"/>
      <c r="AD544" s="54" t="str">
        <f>IF(AC544="","",IFERROR(VLOOKUP(AC544,EMPRESAS!$A:$C,3,FALSE),"NAO CADASTRADA"))</f>
        <v/>
      </c>
      <c r="AE544" s="50"/>
      <c r="AF544" s="54" t="str">
        <f>IF(AE544="","",IFERROR(VLOOKUP(AE544,ATIVIDADES!$A:$C,3,FALSE),"NAO CADASTRADA"))</f>
        <v/>
      </c>
      <c r="AG544" s="42"/>
      <c r="AH544" s="48"/>
      <c r="AI544" s="54" t="str">
        <f>IF(AH544="","",IFERROR(VLOOKUP(AH544,EMPRESAS!$A:$C,3,FALSE),"NAO CADASTRADA"))</f>
        <v/>
      </c>
      <c r="AJ544" s="50"/>
      <c r="AK544" s="54" t="str">
        <f>IF(AJ544="","",IFERROR(VLOOKUP(AJ544,ATIVIDADES!$A:$C,3,FALSE),"NAO CADASTRADA"))</f>
        <v/>
      </c>
      <c r="AL544" s="42"/>
    </row>
    <row r="545" spans="1:38" x14ac:dyDescent="0.25">
      <c r="A545" s="26" t="str">
        <f t="shared" si="58"/>
        <v>OK</v>
      </c>
      <c r="B545" s="29">
        <f t="shared" si="59"/>
        <v>2487914866</v>
      </c>
      <c r="C545" s="30">
        <v>42633</v>
      </c>
      <c r="D545" s="18">
        <f t="shared" si="62"/>
        <v>42614</v>
      </c>
      <c r="E545" s="19" t="str">
        <f>IF(ISERROR(VLOOKUP(C545,FERIADOS!$A:$B,1,FALSE)),IF(WEEKDAY(C545)=1,"Dom",IF(WEEKDAY(C545)=2,"Seg",IF(WEEKDAY(C545)=3,"Ter",IF(WEEKDAY(C545)=4,"Qua",IF(WEEKDAY(C545)=5,"Qui",IF(WEEKDAY(C545)=6,"Sex","Sab")))))),"Feriado")</f>
        <v>Ter</v>
      </c>
      <c r="F545" s="32"/>
      <c r="G545" s="33"/>
      <c r="H545" s="33"/>
      <c r="I545" s="33"/>
      <c r="J545" s="21" t="str">
        <f t="shared" si="60"/>
        <v/>
      </c>
      <c r="K545" s="21">
        <f t="shared" si="56"/>
        <v>0</v>
      </c>
      <c r="L545" s="21" t="str">
        <f t="shared" si="57"/>
        <v/>
      </c>
      <c r="M545" s="22" t="str">
        <f t="shared" si="61"/>
        <v/>
      </c>
      <c r="N545" s="48"/>
      <c r="O545" s="54" t="str">
        <f>IF(N545="","",IFERROR(VLOOKUP(N545,EMPRESAS!$A:$C,3,FALSE),"NAO CADASTRADA"))</f>
        <v/>
      </c>
      <c r="P545" s="50"/>
      <c r="Q545" s="54" t="str">
        <f>IF(P545="","",IFERROR(VLOOKUP(P545,ATIVIDADES!$A:$C,3,FALSE),"NAO CADASTRADA"))</f>
        <v/>
      </c>
      <c r="R545" s="42"/>
      <c r="S545" s="48"/>
      <c r="T545" s="54" t="str">
        <f>IF(S545="","",IFERROR(VLOOKUP(S545,EMPRESAS!$A:$C,3,FALSE),"NAO CADASTRADA"))</f>
        <v/>
      </c>
      <c r="U545" s="50"/>
      <c r="V545" s="54" t="str">
        <f>IF(U545="","",IFERROR(VLOOKUP(U545,ATIVIDADES!$A:$C,3,FALSE),"NAO CADASTRADA"))</f>
        <v/>
      </c>
      <c r="W545" s="42"/>
      <c r="X545" s="48"/>
      <c r="Y545" s="54" t="str">
        <f>IF(X545="","",IFERROR(VLOOKUP(X545,EMPRESAS!$A:$C,3,FALSE),"NAO CADASTRADA"))</f>
        <v/>
      </c>
      <c r="Z545" s="50"/>
      <c r="AA545" s="54" t="str">
        <f>IF(Z545="","",IFERROR(VLOOKUP(Z545,ATIVIDADES!$A:$C,3,FALSE),"NAO CADASTRADA"))</f>
        <v/>
      </c>
      <c r="AB545" s="42"/>
      <c r="AC545" s="48"/>
      <c r="AD545" s="54" t="str">
        <f>IF(AC545="","",IFERROR(VLOOKUP(AC545,EMPRESAS!$A:$C,3,FALSE),"NAO CADASTRADA"))</f>
        <v/>
      </c>
      <c r="AE545" s="50"/>
      <c r="AF545" s="54" t="str">
        <f>IF(AE545="","",IFERROR(VLOOKUP(AE545,ATIVIDADES!$A:$C,3,FALSE),"NAO CADASTRADA"))</f>
        <v/>
      </c>
      <c r="AG545" s="42"/>
      <c r="AH545" s="48"/>
      <c r="AI545" s="54" t="str">
        <f>IF(AH545="","",IFERROR(VLOOKUP(AH545,EMPRESAS!$A:$C,3,FALSE),"NAO CADASTRADA"))</f>
        <v/>
      </c>
      <c r="AJ545" s="50"/>
      <c r="AK545" s="54" t="str">
        <f>IF(AJ545="","",IFERROR(VLOOKUP(AJ545,ATIVIDADES!$A:$C,3,FALSE),"NAO CADASTRADA"))</f>
        <v/>
      </c>
      <c r="AL545" s="42"/>
    </row>
    <row r="546" spans="1:38" x14ac:dyDescent="0.25">
      <c r="A546" s="26" t="str">
        <f t="shared" si="58"/>
        <v>OK</v>
      </c>
      <c r="B546" s="29">
        <f t="shared" si="59"/>
        <v>2487914866</v>
      </c>
      <c r="C546" s="30">
        <v>42634</v>
      </c>
      <c r="D546" s="18">
        <f t="shared" si="62"/>
        <v>42614</v>
      </c>
      <c r="E546" s="19" t="str">
        <f>IF(ISERROR(VLOOKUP(C546,FERIADOS!$A:$B,1,FALSE)),IF(WEEKDAY(C546)=1,"Dom",IF(WEEKDAY(C546)=2,"Seg",IF(WEEKDAY(C546)=3,"Ter",IF(WEEKDAY(C546)=4,"Qua",IF(WEEKDAY(C546)=5,"Qui",IF(WEEKDAY(C546)=6,"Sex","Sab")))))),"Feriado")</f>
        <v>Qua</v>
      </c>
      <c r="F546" s="32"/>
      <c r="G546" s="33"/>
      <c r="H546" s="33"/>
      <c r="I546" s="33"/>
      <c r="J546" s="21" t="str">
        <f t="shared" si="60"/>
        <v/>
      </c>
      <c r="K546" s="21">
        <f t="shared" si="56"/>
        <v>0</v>
      </c>
      <c r="L546" s="21" t="str">
        <f t="shared" si="57"/>
        <v/>
      </c>
      <c r="M546" s="22" t="str">
        <f t="shared" si="61"/>
        <v/>
      </c>
      <c r="N546" s="48"/>
      <c r="O546" s="54" t="str">
        <f>IF(N546="","",IFERROR(VLOOKUP(N546,EMPRESAS!$A:$C,3,FALSE),"NAO CADASTRADA"))</f>
        <v/>
      </c>
      <c r="P546" s="50"/>
      <c r="Q546" s="54" t="str">
        <f>IF(P546="","",IFERROR(VLOOKUP(P546,ATIVIDADES!$A:$C,3,FALSE),"NAO CADASTRADA"))</f>
        <v/>
      </c>
      <c r="R546" s="42"/>
      <c r="S546" s="48"/>
      <c r="T546" s="54" t="str">
        <f>IF(S546="","",IFERROR(VLOOKUP(S546,EMPRESAS!$A:$C,3,FALSE),"NAO CADASTRADA"))</f>
        <v/>
      </c>
      <c r="U546" s="50"/>
      <c r="V546" s="54" t="str">
        <f>IF(U546="","",IFERROR(VLOOKUP(U546,ATIVIDADES!$A:$C,3,FALSE),"NAO CADASTRADA"))</f>
        <v/>
      </c>
      <c r="W546" s="42"/>
      <c r="X546" s="48"/>
      <c r="Y546" s="54" t="str">
        <f>IF(X546="","",IFERROR(VLOOKUP(X546,EMPRESAS!$A:$C,3,FALSE),"NAO CADASTRADA"))</f>
        <v/>
      </c>
      <c r="Z546" s="50"/>
      <c r="AA546" s="54" t="str">
        <f>IF(Z546="","",IFERROR(VLOOKUP(Z546,ATIVIDADES!$A:$C,3,FALSE),"NAO CADASTRADA"))</f>
        <v/>
      </c>
      <c r="AB546" s="42"/>
      <c r="AC546" s="48"/>
      <c r="AD546" s="54" t="str">
        <f>IF(AC546="","",IFERROR(VLOOKUP(AC546,EMPRESAS!$A:$C,3,FALSE),"NAO CADASTRADA"))</f>
        <v/>
      </c>
      <c r="AE546" s="50"/>
      <c r="AF546" s="54" t="str">
        <f>IF(AE546="","",IFERROR(VLOOKUP(AE546,ATIVIDADES!$A:$C,3,FALSE),"NAO CADASTRADA"))</f>
        <v/>
      </c>
      <c r="AG546" s="42"/>
      <c r="AH546" s="48"/>
      <c r="AI546" s="54" t="str">
        <f>IF(AH546="","",IFERROR(VLOOKUP(AH546,EMPRESAS!$A:$C,3,FALSE),"NAO CADASTRADA"))</f>
        <v/>
      </c>
      <c r="AJ546" s="50"/>
      <c r="AK546" s="54" t="str">
        <f>IF(AJ546="","",IFERROR(VLOOKUP(AJ546,ATIVIDADES!$A:$C,3,FALSE),"NAO CADASTRADA"))</f>
        <v/>
      </c>
      <c r="AL546" s="42"/>
    </row>
    <row r="547" spans="1:38" x14ac:dyDescent="0.25">
      <c r="A547" s="26" t="str">
        <f t="shared" si="58"/>
        <v>OK</v>
      </c>
      <c r="B547" s="29">
        <f t="shared" si="59"/>
        <v>2487914866</v>
      </c>
      <c r="C547" s="30">
        <v>42635</v>
      </c>
      <c r="D547" s="18">
        <f t="shared" si="62"/>
        <v>42614</v>
      </c>
      <c r="E547" s="19" t="str">
        <f>IF(ISERROR(VLOOKUP(C547,FERIADOS!$A:$B,1,FALSE)),IF(WEEKDAY(C547)=1,"Dom",IF(WEEKDAY(C547)=2,"Seg",IF(WEEKDAY(C547)=3,"Ter",IF(WEEKDAY(C547)=4,"Qua",IF(WEEKDAY(C547)=5,"Qui",IF(WEEKDAY(C547)=6,"Sex","Sab")))))),"Feriado")</f>
        <v>Qui</v>
      </c>
      <c r="F547" s="32"/>
      <c r="G547" s="33"/>
      <c r="H547" s="33"/>
      <c r="I547" s="33"/>
      <c r="J547" s="21" t="str">
        <f t="shared" si="60"/>
        <v/>
      </c>
      <c r="K547" s="21">
        <f t="shared" si="56"/>
        <v>0</v>
      </c>
      <c r="L547" s="21" t="str">
        <f t="shared" si="57"/>
        <v/>
      </c>
      <c r="M547" s="22" t="str">
        <f t="shared" si="61"/>
        <v/>
      </c>
      <c r="N547" s="48"/>
      <c r="O547" s="54" t="str">
        <f>IF(N547="","",IFERROR(VLOOKUP(N547,EMPRESAS!$A:$C,3,FALSE),"NAO CADASTRADA"))</f>
        <v/>
      </c>
      <c r="P547" s="50"/>
      <c r="Q547" s="54" t="str">
        <f>IF(P547="","",IFERROR(VLOOKUP(P547,ATIVIDADES!$A:$C,3,FALSE),"NAO CADASTRADA"))</f>
        <v/>
      </c>
      <c r="R547" s="42"/>
      <c r="S547" s="48"/>
      <c r="T547" s="54" t="str">
        <f>IF(S547="","",IFERROR(VLOOKUP(S547,EMPRESAS!$A:$C,3,FALSE),"NAO CADASTRADA"))</f>
        <v/>
      </c>
      <c r="U547" s="50"/>
      <c r="V547" s="54" t="str">
        <f>IF(U547="","",IFERROR(VLOOKUP(U547,ATIVIDADES!$A:$C,3,FALSE),"NAO CADASTRADA"))</f>
        <v/>
      </c>
      <c r="W547" s="42"/>
      <c r="X547" s="48"/>
      <c r="Y547" s="54" t="str">
        <f>IF(X547="","",IFERROR(VLOOKUP(X547,EMPRESAS!$A:$C,3,FALSE),"NAO CADASTRADA"))</f>
        <v/>
      </c>
      <c r="Z547" s="50"/>
      <c r="AA547" s="54" t="str">
        <f>IF(Z547="","",IFERROR(VLOOKUP(Z547,ATIVIDADES!$A:$C,3,FALSE),"NAO CADASTRADA"))</f>
        <v/>
      </c>
      <c r="AB547" s="42"/>
      <c r="AC547" s="48"/>
      <c r="AD547" s="54" t="str">
        <f>IF(AC547="","",IFERROR(VLOOKUP(AC547,EMPRESAS!$A:$C,3,FALSE),"NAO CADASTRADA"))</f>
        <v/>
      </c>
      <c r="AE547" s="50"/>
      <c r="AF547" s="54" t="str">
        <f>IF(AE547="","",IFERROR(VLOOKUP(AE547,ATIVIDADES!$A:$C,3,FALSE),"NAO CADASTRADA"))</f>
        <v/>
      </c>
      <c r="AG547" s="42"/>
      <c r="AH547" s="48"/>
      <c r="AI547" s="54" t="str">
        <f>IF(AH547="","",IFERROR(VLOOKUP(AH547,EMPRESAS!$A:$C,3,FALSE),"NAO CADASTRADA"))</f>
        <v/>
      </c>
      <c r="AJ547" s="50"/>
      <c r="AK547" s="54" t="str">
        <f>IF(AJ547="","",IFERROR(VLOOKUP(AJ547,ATIVIDADES!$A:$C,3,FALSE),"NAO CADASTRADA"))</f>
        <v/>
      </c>
      <c r="AL547" s="42"/>
    </row>
    <row r="548" spans="1:38" x14ac:dyDescent="0.25">
      <c r="A548" s="26" t="str">
        <f t="shared" si="58"/>
        <v>OK</v>
      </c>
      <c r="B548" s="29">
        <f t="shared" si="59"/>
        <v>2487914866</v>
      </c>
      <c r="C548" s="30">
        <v>42636</v>
      </c>
      <c r="D548" s="18">
        <f t="shared" si="62"/>
        <v>42614</v>
      </c>
      <c r="E548" s="19" t="str">
        <f>IF(ISERROR(VLOOKUP(C548,FERIADOS!$A:$B,1,FALSE)),IF(WEEKDAY(C548)=1,"Dom",IF(WEEKDAY(C548)=2,"Seg",IF(WEEKDAY(C548)=3,"Ter",IF(WEEKDAY(C548)=4,"Qua",IF(WEEKDAY(C548)=5,"Qui",IF(WEEKDAY(C548)=6,"Sex","Sab")))))),"Feriado")</f>
        <v>Sex</v>
      </c>
      <c r="F548" s="32"/>
      <c r="G548" s="33"/>
      <c r="H548" s="33"/>
      <c r="I548" s="33"/>
      <c r="J548" s="21" t="str">
        <f t="shared" si="60"/>
        <v/>
      </c>
      <c r="K548" s="21">
        <f t="shared" si="56"/>
        <v>0</v>
      </c>
      <c r="L548" s="21" t="str">
        <f t="shared" si="57"/>
        <v/>
      </c>
      <c r="M548" s="22" t="str">
        <f t="shared" si="61"/>
        <v/>
      </c>
      <c r="N548" s="48"/>
      <c r="O548" s="54" t="str">
        <f>IF(N548="","",IFERROR(VLOOKUP(N548,EMPRESAS!$A:$C,3,FALSE),"NAO CADASTRADA"))</f>
        <v/>
      </c>
      <c r="P548" s="50"/>
      <c r="Q548" s="54" t="str">
        <f>IF(P548="","",IFERROR(VLOOKUP(P548,ATIVIDADES!$A:$C,3,FALSE),"NAO CADASTRADA"))</f>
        <v/>
      </c>
      <c r="R548" s="42"/>
      <c r="S548" s="48"/>
      <c r="T548" s="54" t="str">
        <f>IF(S548="","",IFERROR(VLOOKUP(S548,EMPRESAS!$A:$C,3,FALSE),"NAO CADASTRADA"))</f>
        <v/>
      </c>
      <c r="U548" s="50"/>
      <c r="V548" s="54" t="str">
        <f>IF(U548="","",IFERROR(VLOOKUP(U548,ATIVIDADES!$A:$C,3,FALSE),"NAO CADASTRADA"))</f>
        <v/>
      </c>
      <c r="W548" s="42"/>
      <c r="X548" s="48"/>
      <c r="Y548" s="54" t="str">
        <f>IF(X548="","",IFERROR(VLOOKUP(X548,EMPRESAS!$A:$C,3,FALSE),"NAO CADASTRADA"))</f>
        <v/>
      </c>
      <c r="Z548" s="50"/>
      <c r="AA548" s="54" t="str">
        <f>IF(Z548="","",IFERROR(VLOOKUP(Z548,ATIVIDADES!$A:$C,3,FALSE),"NAO CADASTRADA"))</f>
        <v/>
      </c>
      <c r="AB548" s="42"/>
      <c r="AC548" s="48"/>
      <c r="AD548" s="54" t="str">
        <f>IF(AC548="","",IFERROR(VLOOKUP(AC548,EMPRESAS!$A:$C,3,FALSE),"NAO CADASTRADA"))</f>
        <v/>
      </c>
      <c r="AE548" s="50"/>
      <c r="AF548" s="54" t="str">
        <f>IF(AE548="","",IFERROR(VLOOKUP(AE548,ATIVIDADES!$A:$C,3,FALSE),"NAO CADASTRADA"))</f>
        <v/>
      </c>
      <c r="AG548" s="42"/>
      <c r="AH548" s="48"/>
      <c r="AI548" s="54" t="str">
        <f>IF(AH548="","",IFERROR(VLOOKUP(AH548,EMPRESAS!$A:$C,3,FALSE),"NAO CADASTRADA"))</f>
        <v/>
      </c>
      <c r="AJ548" s="50"/>
      <c r="AK548" s="54" t="str">
        <f>IF(AJ548="","",IFERROR(VLOOKUP(AJ548,ATIVIDADES!$A:$C,3,FALSE),"NAO CADASTRADA"))</f>
        <v/>
      </c>
      <c r="AL548" s="42"/>
    </row>
    <row r="549" spans="1:38" x14ac:dyDescent="0.25">
      <c r="A549" s="26" t="str">
        <f t="shared" si="58"/>
        <v>OK</v>
      </c>
      <c r="B549" s="29">
        <f t="shared" si="59"/>
        <v>2487914866</v>
      </c>
      <c r="C549" s="30">
        <v>42637</v>
      </c>
      <c r="D549" s="18">
        <f t="shared" si="62"/>
        <v>42614</v>
      </c>
      <c r="E549" s="19" t="str">
        <f>IF(ISERROR(VLOOKUP(C549,FERIADOS!$A:$B,1,FALSE)),IF(WEEKDAY(C549)=1,"Dom",IF(WEEKDAY(C549)=2,"Seg",IF(WEEKDAY(C549)=3,"Ter",IF(WEEKDAY(C549)=4,"Qua",IF(WEEKDAY(C549)=5,"Qui",IF(WEEKDAY(C549)=6,"Sex","Sab")))))),"Feriado")</f>
        <v>Sab</v>
      </c>
      <c r="F549" s="32"/>
      <c r="G549" s="33"/>
      <c r="H549" s="33"/>
      <c r="I549" s="33"/>
      <c r="J549" s="21" t="str">
        <f t="shared" si="60"/>
        <v/>
      </c>
      <c r="K549" s="21">
        <f t="shared" si="56"/>
        <v>0</v>
      </c>
      <c r="L549" s="21" t="str">
        <f t="shared" si="57"/>
        <v/>
      </c>
      <c r="M549" s="22" t="str">
        <f t="shared" si="61"/>
        <v/>
      </c>
      <c r="N549" s="48"/>
      <c r="O549" s="54" t="str">
        <f>IF(N549="","",IFERROR(VLOOKUP(N549,EMPRESAS!$A:$C,3,FALSE),"NAO CADASTRADA"))</f>
        <v/>
      </c>
      <c r="P549" s="50"/>
      <c r="Q549" s="54" t="str">
        <f>IF(P549="","",IFERROR(VLOOKUP(P549,ATIVIDADES!$A:$C,3,FALSE),"NAO CADASTRADA"))</f>
        <v/>
      </c>
      <c r="R549" s="42"/>
      <c r="S549" s="48"/>
      <c r="T549" s="54" t="str">
        <f>IF(S549="","",IFERROR(VLOOKUP(S549,EMPRESAS!$A:$C,3,FALSE),"NAO CADASTRADA"))</f>
        <v/>
      </c>
      <c r="U549" s="50"/>
      <c r="V549" s="54" t="str">
        <f>IF(U549="","",IFERROR(VLOOKUP(U549,ATIVIDADES!$A:$C,3,FALSE),"NAO CADASTRADA"))</f>
        <v/>
      </c>
      <c r="W549" s="42"/>
      <c r="X549" s="48"/>
      <c r="Y549" s="54" t="str">
        <f>IF(X549="","",IFERROR(VLOOKUP(X549,EMPRESAS!$A:$C,3,FALSE),"NAO CADASTRADA"))</f>
        <v/>
      </c>
      <c r="Z549" s="50"/>
      <c r="AA549" s="54" t="str">
        <f>IF(Z549="","",IFERROR(VLOOKUP(Z549,ATIVIDADES!$A:$C,3,FALSE),"NAO CADASTRADA"))</f>
        <v/>
      </c>
      <c r="AB549" s="42"/>
      <c r="AC549" s="48"/>
      <c r="AD549" s="54" t="str">
        <f>IF(AC549="","",IFERROR(VLOOKUP(AC549,EMPRESAS!$A:$C,3,FALSE),"NAO CADASTRADA"))</f>
        <v/>
      </c>
      <c r="AE549" s="50"/>
      <c r="AF549" s="54" t="str">
        <f>IF(AE549="","",IFERROR(VLOOKUP(AE549,ATIVIDADES!$A:$C,3,FALSE),"NAO CADASTRADA"))</f>
        <v/>
      </c>
      <c r="AG549" s="42"/>
      <c r="AH549" s="48"/>
      <c r="AI549" s="54" t="str">
        <f>IF(AH549="","",IFERROR(VLOOKUP(AH549,EMPRESAS!$A:$C,3,FALSE),"NAO CADASTRADA"))</f>
        <v/>
      </c>
      <c r="AJ549" s="50"/>
      <c r="AK549" s="54" t="str">
        <f>IF(AJ549="","",IFERROR(VLOOKUP(AJ549,ATIVIDADES!$A:$C,3,FALSE),"NAO CADASTRADA"))</f>
        <v/>
      </c>
      <c r="AL549" s="42"/>
    </row>
    <row r="550" spans="1:38" x14ac:dyDescent="0.25">
      <c r="A550" s="26" t="str">
        <f t="shared" si="58"/>
        <v>OK</v>
      </c>
      <c r="B550" s="29">
        <f t="shared" si="59"/>
        <v>2487914866</v>
      </c>
      <c r="C550" s="30">
        <v>42638</v>
      </c>
      <c r="D550" s="18">
        <f t="shared" si="62"/>
        <v>42614</v>
      </c>
      <c r="E550" s="19" t="str">
        <f>IF(ISERROR(VLOOKUP(C550,FERIADOS!$A:$B,1,FALSE)),IF(WEEKDAY(C550)=1,"Dom",IF(WEEKDAY(C550)=2,"Seg",IF(WEEKDAY(C550)=3,"Ter",IF(WEEKDAY(C550)=4,"Qua",IF(WEEKDAY(C550)=5,"Qui",IF(WEEKDAY(C550)=6,"Sex","Sab")))))),"Feriado")</f>
        <v>Dom</v>
      </c>
      <c r="F550" s="32"/>
      <c r="G550" s="33"/>
      <c r="H550" s="33"/>
      <c r="I550" s="33"/>
      <c r="J550" s="21" t="str">
        <f t="shared" si="60"/>
        <v/>
      </c>
      <c r="K550" s="21">
        <f t="shared" si="56"/>
        <v>0</v>
      </c>
      <c r="L550" s="21" t="str">
        <f t="shared" si="57"/>
        <v/>
      </c>
      <c r="M550" s="22" t="str">
        <f t="shared" si="61"/>
        <v/>
      </c>
      <c r="N550" s="48"/>
      <c r="O550" s="54" t="str">
        <f>IF(N550="","",IFERROR(VLOOKUP(N550,EMPRESAS!$A:$C,3,FALSE),"NAO CADASTRADA"))</f>
        <v/>
      </c>
      <c r="P550" s="50"/>
      <c r="Q550" s="54" t="str">
        <f>IF(P550="","",IFERROR(VLOOKUP(P550,ATIVIDADES!$A:$C,3,FALSE),"NAO CADASTRADA"))</f>
        <v/>
      </c>
      <c r="R550" s="42"/>
      <c r="S550" s="48"/>
      <c r="T550" s="54" t="str">
        <f>IF(S550="","",IFERROR(VLOOKUP(S550,EMPRESAS!$A:$C,3,FALSE),"NAO CADASTRADA"))</f>
        <v/>
      </c>
      <c r="U550" s="50"/>
      <c r="V550" s="54" t="str">
        <f>IF(U550="","",IFERROR(VLOOKUP(U550,ATIVIDADES!$A:$C,3,FALSE),"NAO CADASTRADA"))</f>
        <v/>
      </c>
      <c r="W550" s="42"/>
      <c r="X550" s="48"/>
      <c r="Y550" s="54" t="str">
        <f>IF(X550="","",IFERROR(VLOOKUP(X550,EMPRESAS!$A:$C,3,FALSE),"NAO CADASTRADA"))</f>
        <v/>
      </c>
      <c r="Z550" s="50"/>
      <c r="AA550" s="54" t="str">
        <f>IF(Z550="","",IFERROR(VLOOKUP(Z550,ATIVIDADES!$A:$C,3,FALSE),"NAO CADASTRADA"))</f>
        <v/>
      </c>
      <c r="AB550" s="42"/>
      <c r="AC550" s="48"/>
      <c r="AD550" s="54" t="str">
        <f>IF(AC550="","",IFERROR(VLOOKUP(AC550,EMPRESAS!$A:$C,3,FALSE),"NAO CADASTRADA"))</f>
        <v/>
      </c>
      <c r="AE550" s="50"/>
      <c r="AF550" s="54" t="str">
        <f>IF(AE550="","",IFERROR(VLOOKUP(AE550,ATIVIDADES!$A:$C,3,FALSE),"NAO CADASTRADA"))</f>
        <v/>
      </c>
      <c r="AG550" s="42"/>
      <c r="AH550" s="48"/>
      <c r="AI550" s="54" t="str">
        <f>IF(AH550="","",IFERROR(VLOOKUP(AH550,EMPRESAS!$A:$C,3,FALSE),"NAO CADASTRADA"))</f>
        <v/>
      </c>
      <c r="AJ550" s="50"/>
      <c r="AK550" s="54" t="str">
        <f>IF(AJ550="","",IFERROR(VLOOKUP(AJ550,ATIVIDADES!$A:$C,3,FALSE),"NAO CADASTRADA"))</f>
        <v/>
      </c>
      <c r="AL550" s="42"/>
    </row>
    <row r="551" spans="1:38" x14ac:dyDescent="0.25">
      <c r="A551" s="26" t="str">
        <f t="shared" si="58"/>
        <v>OK</v>
      </c>
      <c r="B551" s="29">
        <f t="shared" si="59"/>
        <v>2487914866</v>
      </c>
      <c r="C551" s="30">
        <v>42639</v>
      </c>
      <c r="D551" s="18">
        <f t="shared" si="62"/>
        <v>42614</v>
      </c>
      <c r="E551" s="19" t="str">
        <f>IF(ISERROR(VLOOKUP(C551,FERIADOS!$A:$B,1,FALSE)),IF(WEEKDAY(C551)=1,"Dom",IF(WEEKDAY(C551)=2,"Seg",IF(WEEKDAY(C551)=3,"Ter",IF(WEEKDAY(C551)=4,"Qua",IF(WEEKDAY(C551)=5,"Qui",IF(WEEKDAY(C551)=6,"Sex","Sab")))))),"Feriado")</f>
        <v>Seg</v>
      </c>
      <c r="F551" s="32"/>
      <c r="G551" s="33"/>
      <c r="H551" s="33"/>
      <c r="I551" s="33"/>
      <c r="J551" s="21" t="str">
        <f t="shared" si="60"/>
        <v/>
      </c>
      <c r="K551" s="21">
        <f t="shared" si="56"/>
        <v>0</v>
      </c>
      <c r="L551" s="21" t="str">
        <f t="shared" si="57"/>
        <v/>
      </c>
      <c r="M551" s="22" t="str">
        <f t="shared" si="61"/>
        <v/>
      </c>
      <c r="N551" s="48"/>
      <c r="O551" s="54" t="str">
        <f>IF(N551="","",IFERROR(VLOOKUP(N551,EMPRESAS!$A:$C,3,FALSE),"NAO CADASTRADA"))</f>
        <v/>
      </c>
      <c r="P551" s="50"/>
      <c r="Q551" s="54" t="str">
        <f>IF(P551="","",IFERROR(VLOOKUP(P551,ATIVIDADES!$A:$C,3,FALSE),"NAO CADASTRADA"))</f>
        <v/>
      </c>
      <c r="R551" s="42"/>
      <c r="S551" s="48"/>
      <c r="T551" s="54" t="str">
        <f>IF(S551="","",IFERROR(VLOOKUP(S551,EMPRESAS!$A:$C,3,FALSE),"NAO CADASTRADA"))</f>
        <v/>
      </c>
      <c r="U551" s="50"/>
      <c r="V551" s="54" t="str">
        <f>IF(U551="","",IFERROR(VLOOKUP(U551,ATIVIDADES!$A:$C,3,FALSE),"NAO CADASTRADA"))</f>
        <v/>
      </c>
      <c r="W551" s="42"/>
      <c r="X551" s="48"/>
      <c r="Y551" s="54" t="str">
        <f>IF(X551="","",IFERROR(VLOOKUP(X551,EMPRESAS!$A:$C,3,FALSE),"NAO CADASTRADA"))</f>
        <v/>
      </c>
      <c r="Z551" s="50"/>
      <c r="AA551" s="54" t="str">
        <f>IF(Z551="","",IFERROR(VLOOKUP(Z551,ATIVIDADES!$A:$C,3,FALSE),"NAO CADASTRADA"))</f>
        <v/>
      </c>
      <c r="AB551" s="42"/>
      <c r="AC551" s="48"/>
      <c r="AD551" s="54" t="str">
        <f>IF(AC551="","",IFERROR(VLOOKUP(AC551,EMPRESAS!$A:$C,3,FALSE),"NAO CADASTRADA"))</f>
        <v/>
      </c>
      <c r="AE551" s="50"/>
      <c r="AF551" s="54" t="str">
        <f>IF(AE551="","",IFERROR(VLOOKUP(AE551,ATIVIDADES!$A:$C,3,FALSE),"NAO CADASTRADA"))</f>
        <v/>
      </c>
      <c r="AG551" s="42"/>
      <c r="AH551" s="48"/>
      <c r="AI551" s="54" t="str">
        <f>IF(AH551="","",IFERROR(VLOOKUP(AH551,EMPRESAS!$A:$C,3,FALSE),"NAO CADASTRADA"))</f>
        <v/>
      </c>
      <c r="AJ551" s="50"/>
      <c r="AK551" s="54" t="str">
        <f>IF(AJ551="","",IFERROR(VLOOKUP(AJ551,ATIVIDADES!$A:$C,3,FALSE),"NAO CADASTRADA"))</f>
        <v/>
      </c>
      <c r="AL551" s="42"/>
    </row>
    <row r="552" spans="1:38" x14ac:dyDescent="0.25">
      <c r="A552" s="26" t="str">
        <f t="shared" si="58"/>
        <v>OK</v>
      </c>
      <c r="B552" s="29">
        <f t="shared" si="59"/>
        <v>2487914866</v>
      </c>
      <c r="C552" s="30">
        <v>42640</v>
      </c>
      <c r="D552" s="18">
        <f t="shared" si="62"/>
        <v>42614</v>
      </c>
      <c r="E552" s="19" t="str">
        <f>IF(ISERROR(VLOOKUP(C552,FERIADOS!$A:$B,1,FALSE)),IF(WEEKDAY(C552)=1,"Dom",IF(WEEKDAY(C552)=2,"Seg",IF(WEEKDAY(C552)=3,"Ter",IF(WEEKDAY(C552)=4,"Qua",IF(WEEKDAY(C552)=5,"Qui",IF(WEEKDAY(C552)=6,"Sex","Sab")))))),"Feriado")</f>
        <v>Ter</v>
      </c>
      <c r="F552" s="32"/>
      <c r="G552" s="33"/>
      <c r="H552" s="33"/>
      <c r="I552" s="33"/>
      <c r="J552" s="21" t="str">
        <f t="shared" si="60"/>
        <v/>
      </c>
      <c r="K552" s="21">
        <f t="shared" si="56"/>
        <v>0</v>
      </c>
      <c r="L552" s="21" t="str">
        <f t="shared" si="57"/>
        <v/>
      </c>
      <c r="M552" s="22" t="str">
        <f t="shared" si="61"/>
        <v/>
      </c>
      <c r="N552" s="48"/>
      <c r="O552" s="54" t="str">
        <f>IF(N552="","",IFERROR(VLOOKUP(N552,EMPRESAS!$A:$C,3,FALSE),"NAO CADASTRADA"))</f>
        <v/>
      </c>
      <c r="P552" s="50"/>
      <c r="Q552" s="54" t="str">
        <f>IF(P552="","",IFERROR(VLOOKUP(P552,ATIVIDADES!$A:$C,3,FALSE),"NAO CADASTRADA"))</f>
        <v/>
      </c>
      <c r="R552" s="42"/>
      <c r="S552" s="48"/>
      <c r="T552" s="54" t="str">
        <f>IF(S552="","",IFERROR(VLOOKUP(S552,EMPRESAS!$A:$C,3,FALSE),"NAO CADASTRADA"))</f>
        <v/>
      </c>
      <c r="U552" s="50"/>
      <c r="V552" s="54" t="str">
        <f>IF(U552="","",IFERROR(VLOOKUP(U552,ATIVIDADES!$A:$C,3,FALSE),"NAO CADASTRADA"))</f>
        <v/>
      </c>
      <c r="W552" s="42"/>
      <c r="X552" s="48"/>
      <c r="Y552" s="54" t="str">
        <f>IF(X552="","",IFERROR(VLOOKUP(X552,EMPRESAS!$A:$C,3,FALSE),"NAO CADASTRADA"))</f>
        <v/>
      </c>
      <c r="Z552" s="50"/>
      <c r="AA552" s="54" t="str">
        <f>IF(Z552="","",IFERROR(VLOOKUP(Z552,ATIVIDADES!$A:$C,3,FALSE),"NAO CADASTRADA"))</f>
        <v/>
      </c>
      <c r="AB552" s="42"/>
      <c r="AC552" s="48"/>
      <c r="AD552" s="54" t="str">
        <f>IF(AC552="","",IFERROR(VLOOKUP(AC552,EMPRESAS!$A:$C,3,FALSE),"NAO CADASTRADA"))</f>
        <v/>
      </c>
      <c r="AE552" s="50"/>
      <c r="AF552" s="54" t="str">
        <f>IF(AE552="","",IFERROR(VLOOKUP(AE552,ATIVIDADES!$A:$C,3,FALSE),"NAO CADASTRADA"))</f>
        <v/>
      </c>
      <c r="AG552" s="42"/>
      <c r="AH552" s="48"/>
      <c r="AI552" s="54" t="str">
        <f>IF(AH552="","",IFERROR(VLOOKUP(AH552,EMPRESAS!$A:$C,3,FALSE),"NAO CADASTRADA"))</f>
        <v/>
      </c>
      <c r="AJ552" s="50"/>
      <c r="AK552" s="54" t="str">
        <f>IF(AJ552="","",IFERROR(VLOOKUP(AJ552,ATIVIDADES!$A:$C,3,FALSE),"NAO CADASTRADA"))</f>
        <v/>
      </c>
      <c r="AL552" s="42"/>
    </row>
    <row r="553" spans="1:38" x14ac:dyDescent="0.25">
      <c r="A553" s="26" t="str">
        <f t="shared" si="58"/>
        <v>OK</v>
      </c>
      <c r="B553" s="29">
        <f t="shared" si="59"/>
        <v>2487914866</v>
      </c>
      <c r="C553" s="30">
        <v>42641</v>
      </c>
      <c r="D553" s="18">
        <f t="shared" si="62"/>
        <v>42614</v>
      </c>
      <c r="E553" s="19" t="str">
        <f>IF(ISERROR(VLOOKUP(C553,FERIADOS!$A:$B,1,FALSE)),IF(WEEKDAY(C553)=1,"Dom",IF(WEEKDAY(C553)=2,"Seg",IF(WEEKDAY(C553)=3,"Ter",IF(WEEKDAY(C553)=4,"Qua",IF(WEEKDAY(C553)=5,"Qui",IF(WEEKDAY(C553)=6,"Sex","Sab")))))),"Feriado")</f>
        <v>Qua</v>
      </c>
      <c r="F553" s="32"/>
      <c r="G553" s="33"/>
      <c r="H553" s="33"/>
      <c r="I553" s="33"/>
      <c r="J553" s="21" t="str">
        <f t="shared" si="60"/>
        <v/>
      </c>
      <c r="K553" s="21">
        <f t="shared" si="56"/>
        <v>0</v>
      </c>
      <c r="L553" s="21" t="str">
        <f t="shared" si="57"/>
        <v/>
      </c>
      <c r="M553" s="22" t="str">
        <f t="shared" si="61"/>
        <v/>
      </c>
      <c r="N553" s="48"/>
      <c r="O553" s="54" t="str">
        <f>IF(N553="","",IFERROR(VLOOKUP(N553,EMPRESAS!$A:$C,3,FALSE),"NAO CADASTRADA"))</f>
        <v/>
      </c>
      <c r="P553" s="50"/>
      <c r="Q553" s="54" t="str">
        <f>IF(P553="","",IFERROR(VLOOKUP(P553,ATIVIDADES!$A:$C,3,FALSE),"NAO CADASTRADA"))</f>
        <v/>
      </c>
      <c r="R553" s="42"/>
      <c r="S553" s="48"/>
      <c r="T553" s="54" t="str">
        <f>IF(S553="","",IFERROR(VLOOKUP(S553,EMPRESAS!$A:$C,3,FALSE),"NAO CADASTRADA"))</f>
        <v/>
      </c>
      <c r="U553" s="50"/>
      <c r="V553" s="54" t="str">
        <f>IF(U553="","",IFERROR(VLOOKUP(U553,ATIVIDADES!$A:$C,3,FALSE),"NAO CADASTRADA"))</f>
        <v/>
      </c>
      <c r="W553" s="42"/>
      <c r="X553" s="48"/>
      <c r="Y553" s="54" t="str">
        <f>IF(X553="","",IFERROR(VLOOKUP(X553,EMPRESAS!$A:$C,3,FALSE),"NAO CADASTRADA"))</f>
        <v/>
      </c>
      <c r="Z553" s="50"/>
      <c r="AA553" s="54" t="str">
        <f>IF(Z553="","",IFERROR(VLOOKUP(Z553,ATIVIDADES!$A:$C,3,FALSE),"NAO CADASTRADA"))</f>
        <v/>
      </c>
      <c r="AB553" s="42"/>
      <c r="AC553" s="48"/>
      <c r="AD553" s="54" t="str">
        <f>IF(AC553="","",IFERROR(VLOOKUP(AC553,EMPRESAS!$A:$C,3,FALSE),"NAO CADASTRADA"))</f>
        <v/>
      </c>
      <c r="AE553" s="50"/>
      <c r="AF553" s="54" t="str">
        <f>IF(AE553="","",IFERROR(VLOOKUP(AE553,ATIVIDADES!$A:$C,3,FALSE),"NAO CADASTRADA"))</f>
        <v/>
      </c>
      <c r="AG553" s="42"/>
      <c r="AH553" s="48"/>
      <c r="AI553" s="54" t="str">
        <f>IF(AH553="","",IFERROR(VLOOKUP(AH553,EMPRESAS!$A:$C,3,FALSE),"NAO CADASTRADA"))</f>
        <v/>
      </c>
      <c r="AJ553" s="50"/>
      <c r="AK553" s="54" t="str">
        <f>IF(AJ553="","",IFERROR(VLOOKUP(AJ553,ATIVIDADES!$A:$C,3,FALSE),"NAO CADASTRADA"))</f>
        <v/>
      </c>
      <c r="AL553" s="42"/>
    </row>
    <row r="554" spans="1:38" x14ac:dyDescent="0.25">
      <c r="A554" s="26" t="str">
        <f t="shared" si="58"/>
        <v>OK</v>
      </c>
      <c r="B554" s="29">
        <f t="shared" si="59"/>
        <v>2487914866</v>
      </c>
      <c r="C554" s="30">
        <v>42642</v>
      </c>
      <c r="D554" s="18">
        <f t="shared" si="62"/>
        <v>42614</v>
      </c>
      <c r="E554" s="19" t="str">
        <f>IF(ISERROR(VLOOKUP(C554,FERIADOS!$A:$B,1,FALSE)),IF(WEEKDAY(C554)=1,"Dom",IF(WEEKDAY(C554)=2,"Seg",IF(WEEKDAY(C554)=3,"Ter",IF(WEEKDAY(C554)=4,"Qua",IF(WEEKDAY(C554)=5,"Qui",IF(WEEKDAY(C554)=6,"Sex","Sab")))))),"Feriado")</f>
        <v>Qui</v>
      </c>
      <c r="F554" s="32"/>
      <c r="G554" s="33"/>
      <c r="H554" s="33"/>
      <c r="I554" s="33"/>
      <c r="J554" s="21" t="str">
        <f t="shared" si="60"/>
        <v/>
      </c>
      <c r="K554" s="21">
        <f t="shared" si="56"/>
        <v>0</v>
      </c>
      <c r="L554" s="21" t="str">
        <f t="shared" si="57"/>
        <v/>
      </c>
      <c r="M554" s="22" t="str">
        <f t="shared" si="61"/>
        <v/>
      </c>
      <c r="N554" s="48"/>
      <c r="O554" s="54" t="str">
        <f>IF(N554="","",IFERROR(VLOOKUP(N554,EMPRESAS!$A:$C,3,FALSE),"NAO CADASTRADA"))</f>
        <v/>
      </c>
      <c r="P554" s="50"/>
      <c r="Q554" s="54" t="str">
        <f>IF(P554="","",IFERROR(VLOOKUP(P554,ATIVIDADES!$A:$C,3,FALSE),"NAO CADASTRADA"))</f>
        <v/>
      </c>
      <c r="R554" s="42"/>
      <c r="S554" s="48"/>
      <c r="T554" s="54" t="str">
        <f>IF(S554="","",IFERROR(VLOOKUP(S554,EMPRESAS!$A:$C,3,FALSE),"NAO CADASTRADA"))</f>
        <v/>
      </c>
      <c r="U554" s="50"/>
      <c r="V554" s="54" t="str">
        <f>IF(U554="","",IFERROR(VLOOKUP(U554,ATIVIDADES!$A:$C,3,FALSE),"NAO CADASTRADA"))</f>
        <v/>
      </c>
      <c r="W554" s="42"/>
      <c r="X554" s="48"/>
      <c r="Y554" s="54" t="str">
        <f>IF(X554="","",IFERROR(VLOOKUP(X554,EMPRESAS!$A:$C,3,FALSE),"NAO CADASTRADA"))</f>
        <v/>
      </c>
      <c r="Z554" s="50"/>
      <c r="AA554" s="54" t="str">
        <f>IF(Z554="","",IFERROR(VLOOKUP(Z554,ATIVIDADES!$A:$C,3,FALSE),"NAO CADASTRADA"))</f>
        <v/>
      </c>
      <c r="AB554" s="42"/>
      <c r="AC554" s="48"/>
      <c r="AD554" s="54" t="str">
        <f>IF(AC554="","",IFERROR(VLOOKUP(AC554,EMPRESAS!$A:$C,3,FALSE),"NAO CADASTRADA"))</f>
        <v/>
      </c>
      <c r="AE554" s="50"/>
      <c r="AF554" s="54" t="str">
        <f>IF(AE554="","",IFERROR(VLOOKUP(AE554,ATIVIDADES!$A:$C,3,FALSE),"NAO CADASTRADA"))</f>
        <v/>
      </c>
      <c r="AG554" s="42"/>
      <c r="AH554" s="48"/>
      <c r="AI554" s="54" t="str">
        <f>IF(AH554="","",IFERROR(VLOOKUP(AH554,EMPRESAS!$A:$C,3,FALSE),"NAO CADASTRADA"))</f>
        <v/>
      </c>
      <c r="AJ554" s="50"/>
      <c r="AK554" s="54" t="str">
        <f>IF(AJ554="","",IFERROR(VLOOKUP(AJ554,ATIVIDADES!$A:$C,3,FALSE),"NAO CADASTRADA"))</f>
        <v/>
      </c>
      <c r="AL554" s="42"/>
    </row>
    <row r="555" spans="1:38" x14ac:dyDescent="0.25">
      <c r="A555" s="26" t="str">
        <f t="shared" si="58"/>
        <v>OK</v>
      </c>
      <c r="B555" s="29">
        <f t="shared" si="59"/>
        <v>2487914866</v>
      </c>
      <c r="C555" s="30">
        <v>42643</v>
      </c>
      <c r="D555" s="18">
        <f t="shared" si="62"/>
        <v>42614</v>
      </c>
      <c r="E555" s="19" t="str">
        <f>IF(ISERROR(VLOOKUP(C555,FERIADOS!$A:$B,1,FALSE)),IF(WEEKDAY(C555)=1,"Dom",IF(WEEKDAY(C555)=2,"Seg",IF(WEEKDAY(C555)=3,"Ter",IF(WEEKDAY(C555)=4,"Qua",IF(WEEKDAY(C555)=5,"Qui",IF(WEEKDAY(C555)=6,"Sex","Sab")))))),"Feriado")</f>
        <v>Sex</v>
      </c>
      <c r="F555" s="32"/>
      <c r="G555" s="33"/>
      <c r="H555" s="33"/>
      <c r="I555" s="33"/>
      <c r="J555" s="21" t="str">
        <f t="shared" si="60"/>
        <v/>
      </c>
      <c r="K555" s="21">
        <f t="shared" si="56"/>
        <v>0</v>
      </c>
      <c r="L555" s="21" t="str">
        <f t="shared" si="57"/>
        <v/>
      </c>
      <c r="M555" s="22" t="str">
        <f t="shared" si="61"/>
        <v/>
      </c>
      <c r="N555" s="48"/>
      <c r="O555" s="54" t="str">
        <f>IF(N555="","",IFERROR(VLOOKUP(N555,EMPRESAS!$A:$C,3,FALSE),"NAO CADASTRADA"))</f>
        <v/>
      </c>
      <c r="P555" s="50"/>
      <c r="Q555" s="54" t="str">
        <f>IF(P555="","",IFERROR(VLOOKUP(P555,ATIVIDADES!$A:$C,3,FALSE),"NAO CADASTRADA"))</f>
        <v/>
      </c>
      <c r="R555" s="42"/>
      <c r="S555" s="48"/>
      <c r="T555" s="54" t="str">
        <f>IF(S555="","",IFERROR(VLOOKUP(S555,EMPRESAS!$A:$C,3,FALSE),"NAO CADASTRADA"))</f>
        <v/>
      </c>
      <c r="U555" s="50"/>
      <c r="V555" s="54" t="str">
        <f>IF(U555="","",IFERROR(VLOOKUP(U555,ATIVIDADES!$A:$C,3,FALSE),"NAO CADASTRADA"))</f>
        <v/>
      </c>
      <c r="W555" s="42"/>
      <c r="X555" s="48"/>
      <c r="Y555" s="54" t="str">
        <f>IF(X555="","",IFERROR(VLOOKUP(X555,EMPRESAS!$A:$C,3,FALSE),"NAO CADASTRADA"))</f>
        <v/>
      </c>
      <c r="Z555" s="50"/>
      <c r="AA555" s="54" t="str">
        <f>IF(Z555="","",IFERROR(VLOOKUP(Z555,ATIVIDADES!$A:$C,3,FALSE),"NAO CADASTRADA"))</f>
        <v/>
      </c>
      <c r="AB555" s="42"/>
      <c r="AC555" s="48"/>
      <c r="AD555" s="54" t="str">
        <f>IF(AC555="","",IFERROR(VLOOKUP(AC555,EMPRESAS!$A:$C,3,FALSE),"NAO CADASTRADA"))</f>
        <v/>
      </c>
      <c r="AE555" s="50"/>
      <c r="AF555" s="54" t="str">
        <f>IF(AE555="","",IFERROR(VLOOKUP(AE555,ATIVIDADES!$A:$C,3,FALSE),"NAO CADASTRADA"))</f>
        <v/>
      </c>
      <c r="AG555" s="42"/>
      <c r="AH555" s="48"/>
      <c r="AI555" s="54" t="str">
        <f>IF(AH555="","",IFERROR(VLOOKUP(AH555,EMPRESAS!$A:$C,3,FALSE),"NAO CADASTRADA"))</f>
        <v/>
      </c>
      <c r="AJ555" s="50"/>
      <c r="AK555" s="54" t="str">
        <f>IF(AJ555="","",IFERROR(VLOOKUP(AJ555,ATIVIDADES!$A:$C,3,FALSE),"NAO CADASTRADA"))</f>
        <v/>
      </c>
      <c r="AL555" s="42"/>
    </row>
    <row r="556" spans="1:38" x14ac:dyDescent="0.25">
      <c r="A556" s="26" t="str">
        <f t="shared" si="58"/>
        <v>OK</v>
      </c>
      <c r="B556" s="29">
        <f t="shared" si="59"/>
        <v>2487914866</v>
      </c>
      <c r="C556" s="30">
        <v>42644</v>
      </c>
      <c r="D556" s="18">
        <f t="shared" si="62"/>
        <v>42644</v>
      </c>
      <c r="E556" s="19" t="str">
        <f>IF(ISERROR(VLOOKUP(C556,FERIADOS!$A:$B,1,FALSE)),IF(WEEKDAY(C556)=1,"Dom",IF(WEEKDAY(C556)=2,"Seg",IF(WEEKDAY(C556)=3,"Ter",IF(WEEKDAY(C556)=4,"Qua",IF(WEEKDAY(C556)=5,"Qui",IF(WEEKDAY(C556)=6,"Sex","Sab")))))),"Feriado")</f>
        <v>Sab</v>
      </c>
      <c r="F556" s="32"/>
      <c r="G556" s="33"/>
      <c r="H556" s="33"/>
      <c r="I556" s="33"/>
      <c r="J556" s="21" t="str">
        <f t="shared" si="60"/>
        <v/>
      </c>
      <c r="K556" s="21">
        <f t="shared" si="56"/>
        <v>0</v>
      </c>
      <c r="L556" s="21" t="str">
        <f t="shared" si="57"/>
        <v/>
      </c>
      <c r="M556" s="22" t="str">
        <f t="shared" si="61"/>
        <v/>
      </c>
      <c r="N556" s="48"/>
      <c r="O556" s="54" t="str">
        <f>IF(N556="","",IFERROR(VLOOKUP(N556,EMPRESAS!$A:$C,3,FALSE),"NAO CADASTRADA"))</f>
        <v/>
      </c>
      <c r="P556" s="50"/>
      <c r="Q556" s="54" t="str">
        <f>IF(P556="","",IFERROR(VLOOKUP(P556,ATIVIDADES!$A:$C,3,FALSE),"NAO CADASTRADA"))</f>
        <v/>
      </c>
      <c r="R556" s="42"/>
      <c r="S556" s="48"/>
      <c r="T556" s="54" t="str">
        <f>IF(S556="","",IFERROR(VLOOKUP(S556,EMPRESAS!$A:$C,3,FALSE),"NAO CADASTRADA"))</f>
        <v/>
      </c>
      <c r="U556" s="50"/>
      <c r="V556" s="54" t="str">
        <f>IF(U556="","",IFERROR(VLOOKUP(U556,ATIVIDADES!$A:$C,3,FALSE),"NAO CADASTRADA"))</f>
        <v/>
      </c>
      <c r="W556" s="42"/>
      <c r="X556" s="48"/>
      <c r="Y556" s="54" t="str">
        <f>IF(X556="","",IFERROR(VLOOKUP(X556,EMPRESAS!$A:$C,3,FALSE),"NAO CADASTRADA"))</f>
        <v/>
      </c>
      <c r="Z556" s="50"/>
      <c r="AA556" s="54" t="str">
        <f>IF(Z556="","",IFERROR(VLOOKUP(Z556,ATIVIDADES!$A:$C,3,FALSE),"NAO CADASTRADA"))</f>
        <v/>
      </c>
      <c r="AB556" s="42"/>
      <c r="AC556" s="48"/>
      <c r="AD556" s="54" t="str">
        <f>IF(AC556="","",IFERROR(VLOOKUP(AC556,EMPRESAS!$A:$C,3,FALSE),"NAO CADASTRADA"))</f>
        <v/>
      </c>
      <c r="AE556" s="50"/>
      <c r="AF556" s="54" t="str">
        <f>IF(AE556="","",IFERROR(VLOOKUP(AE556,ATIVIDADES!$A:$C,3,FALSE),"NAO CADASTRADA"))</f>
        <v/>
      </c>
      <c r="AG556" s="42"/>
      <c r="AH556" s="48"/>
      <c r="AI556" s="54" t="str">
        <f>IF(AH556="","",IFERROR(VLOOKUP(AH556,EMPRESAS!$A:$C,3,FALSE),"NAO CADASTRADA"))</f>
        <v/>
      </c>
      <c r="AJ556" s="50"/>
      <c r="AK556" s="54" t="str">
        <f>IF(AJ556="","",IFERROR(VLOOKUP(AJ556,ATIVIDADES!$A:$C,3,FALSE),"NAO CADASTRADA"))</f>
        <v/>
      </c>
      <c r="AL556" s="42"/>
    </row>
    <row r="557" spans="1:38" x14ac:dyDescent="0.25">
      <c r="A557" s="26" t="str">
        <f t="shared" si="58"/>
        <v>OK</v>
      </c>
      <c r="B557" s="29">
        <f t="shared" si="59"/>
        <v>2487914866</v>
      </c>
      <c r="C557" s="30">
        <v>42645</v>
      </c>
      <c r="D557" s="18">
        <f t="shared" si="62"/>
        <v>42644</v>
      </c>
      <c r="E557" s="19" t="str">
        <f>IF(ISERROR(VLOOKUP(C557,FERIADOS!$A:$B,1,FALSE)),IF(WEEKDAY(C557)=1,"Dom",IF(WEEKDAY(C557)=2,"Seg",IF(WEEKDAY(C557)=3,"Ter",IF(WEEKDAY(C557)=4,"Qua",IF(WEEKDAY(C557)=5,"Qui",IF(WEEKDAY(C557)=6,"Sex","Sab")))))),"Feriado")</f>
        <v>Dom</v>
      </c>
      <c r="F557" s="32"/>
      <c r="G557" s="33"/>
      <c r="H557" s="33"/>
      <c r="I557" s="33"/>
      <c r="J557" s="21" t="str">
        <f t="shared" si="60"/>
        <v/>
      </c>
      <c r="K557" s="21">
        <f t="shared" si="56"/>
        <v>0</v>
      </c>
      <c r="L557" s="21" t="str">
        <f t="shared" si="57"/>
        <v/>
      </c>
      <c r="M557" s="22" t="str">
        <f t="shared" si="61"/>
        <v/>
      </c>
      <c r="N557" s="48"/>
      <c r="O557" s="54" t="str">
        <f>IF(N557="","",IFERROR(VLOOKUP(N557,EMPRESAS!$A:$C,3,FALSE),"NAO CADASTRADA"))</f>
        <v/>
      </c>
      <c r="P557" s="50"/>
      <c r="Q557" s="54" t="str">
        <f>IF(P557="","",IFERROR(VLOOKUP(P557,ATIVIDADES!$A:$C,3,FALSE),"NAO CADASTRADA"))</f>
        <v/>
      </c>
      <c r="R557" s="42"/>
      <c r="S557" s="48"/>
      <c r="T557" s="54" t="str">
        <f>IF(S557="","",IFERROR(VLOOKUP(S557,EMPRESAS!$A:$C,3,FALSE),"NAO CADASTRADA"))</f>
        <v/>
      </c>
      <c r="U557" s="50"/>
      <c r="V557" s="54" t="str">
        <f>IF(U557="","",IFERROR(VLOOKUP(U557,ATIVIDADES!$A:$C,3,FALSE),"NAO CADASTRADA"))</f>
        <v/>
      </c>
      <c r="W557" s="42"/>
      <c r="X557" s="48"/>
      <c r="Y557" s="54" t="str">
        <f>IF(X557="","",IFERROR(VLOOKUP(X557,EMPRESAS!$A:$C,3,FALSE),"NAO CADASTRADA"))</f>
        <v/>
      </c>
      <c r="Z557" s="50"/>
      <c r="AA557" s="54" t="str">
        <f>IF(Z557="","",IFERROR(VLOOKUP(Z557,ATIVIDADES!$A:$C,3,FALSE),"NAO CADASTRADA"))</f>
        <v/>
      </c>
      <c r="AB557" s="42"/>
      <c r="AC557" s="48"/>
      <c r="AD557" s="54" t="str">
        <f>IF(AC557="","",IFERROR(VLOOKUP(AC557,EMPRESAS!$A:$C,3,FALSE),"NAO CADASTRADA"))</f>
        <v/>
      </c>
      <c r="AE557" s="50"/>
      <c r="AF557" s="54" t="str">
        <f>IF(AE557="","",IFERROR(VLOOKUP(AE557,ATIVIDADES!$A:$C,3,FALSE),"NAO CADASTRADA"))</f>
        <v/>
      </c>
      <c r="AG557" s="42"/>
      <c r="AH557" s="48"/>
      <c r="AI557" s="54" t="str">
        <f>IF(AH557="","",IFERROR(VLOOKUP(AH557,EMPRESAS!$A:$C,3,FALSE),"NAO CADASTRADA"))</f>
        <v/>
      </c>
      <c r="AJ557" s="50"/>
      <c r="AK557" s="54" t="str">
        <f>IF(AJ557="","",IFERROR(VLOOKUP(AJ557,ATIVIDADES!$A:$C,3,FALSE),"NAO CADASTRADA"))</f>
        <v/>
      </c>
      <c r="AL557" s="42"/>
    </row>
    <row r="558" spans="1:38" x14ac:dyDescent="0.25">
      <c r="A558" s="26" t="str">
        <f t="shared" si="58"/>
        <v>OK</v>
      </c>
      <c r="B558" s="29">
        <f t="shared" si="59"/>
        <v>2487914866</v>
      </c>
      <c r="C558" s="30">
        <v>42646</v>
      </c>
      <c r="D558" s="18">
        <f t="shared" si="62"/>
        <v>42644</v>
      </c>
      <c r="E558" s="19" t="str">
        <f>IF(ISERROR(VLOOKUP(C558,FERIADOS!$A:$B,1,FALSE)),IF(WEEKDAY(C558)=1,"Dom",IF(WEEKDAY(C558)=2,"Seg",IF(WEEKDAY(C558)=3,"Ter",IF(WEEKDAY(C558)=4,"Qua",IF(WEEKDAY(C558)=5,"Qui",IF(WEEKDAY(C558)=6,"Sex","Sab")))))),"Feriado")</f>
        <v>Seg</v>
      </c>
      <c r="F558" s="32"/>
      <c r="G558" s="33"/>
      <c r="H558" s="33"/>
      <c r="I558" s="33"/>
      <c r="J558" s="21" t="str">
        <f t="shared" si="60"/>
        <v/>
      </c>
      <c r="K558" s="21">
        <f t="shared" si="56"/>
        <v>0</v>
      </c>
      <c r="L558" s="21" t="str">
        <f t="shared" si="57"/>
        <v/>
      </c>
      <c r="M558" s="22" t="str">
        <f t="shared" si="61"/>
        <v/>
      </c>
      <c r="N558" s="48"/>
      <c r="O558" s="54" t="str">
        <f>IF(N558="","",IFERROR(VLOOKUP(N558,EMPRESAS!$A:$C,3,FALSE),"NAO CADASTRADA"))</f>
        <v/>
      </c>
      <c r="P558" s="50"/>
      <c r="Q558" s="54" t="str">
        <f>IF(P558="","",IFERROR(VLOOKUP(P558,ATIVIDADES!$A:$C,3,FALSE),"NAO CADASTRADA"))</f>
        <v/>
      </c>
      <c r="R558" s="42"/>
      <c r="S558" s="48"/>
      <c r="T558" s="54" t="str">
        <f>IF(S558="","",IFERROR(VLOOKUP(S558,EMPRESAS!$A:$C,3,FALSE),"NAO CADASTRADA"))</f>
        <v/>
      </c>
      <c r="U558" s="50"/>
      <c r="V558" s="54" t="str">
        <f>IF(U558="","",IFERROR(VLOOKUP(U558,ATIVIDADES!$A:$C,3,FALSE),"NAO CADASTRADA"))</f>
        <v/>
      </c>
      <c r="W558" s="42"/>
      <c r="X558" s="48"/>
      <c r="Y558" s="54" t="str">
        <f>IF(X558="","",IFERROR(VLOOKUP(X558,EMPRESAS!$A:$C,3,FALSE),"NAO CADASTRADA"))</f>
        <v/>
      </c>
      <c r="Z558" s="50"/>
      <c r="AA558" s="54" t="str">
        <f>IF(Z558="","",IFERROR(VLOOKUP(Z558,ATIVIDADES!$A:$C,3,FALSE),"NAO CADASTRADA"))</f>
        <v/>
      </c>
      <c r="AB558" s="42"/>
      <c r="AC558" s="48"/>
      <c r="AD558" s="54" t="str">
        <f>IF(AC558="","",IFERROR(VLOOKUP(AC558,EMPRESAS!$A:$C,3,FALSE),"NAO CADASTRADA"))</f>
        <v/>
      </c>
      <c r="AE558" s="50"/>
      <c r="AF558" s="54" t="str">
        <f>IF(AE558="","",IFERROR(VLOOKUP(AE558,ATIVIDADES!$A:$C,3,FALSE),"NAO CADASTRADA"))</f>
        <v/>
      </c>
      <c r="AG558" s="42"/>
      <c r="AH558" s="48"/>
      <c r="AI558" s="54" t="str">
        <f>IF(AH558="","",IFERROR(VLOOKUP(AH558,EMPRESAS!$A:$C,3,FALSE),"NAO CADASTRADA"))</f>
        <v/>
      </c>
      <c r="AJ558" s="50"/>
      <c r="AK558" s="54" t="str">
        <f>IF(AJ558="","",IFERROR(VLOOKUP(AJ558,ATIVIDADES!$A:$C,3,FALSE),"NAO CADASTRADA"))</f>
        <v/>
      </c>
      <c r="AL558" s="42"/>
    </row>
    <row r="559" spans="1:38" x14ac:dyDescent="0.25">
      <c r="A559" s="26" t="str">
        <f t="shared" si="58"/>
        <v>OK</v>
      </c>
      <c r="B559" s="29">
        <f t="shared" si="59"/>
        <v>2487914866</v>
      </c>
      <c r="C559" s="30">
        <v>42647</v>
      </c>
      <c r="D559" s="18">
        <f t="shared" si="62"/>
        <v>42644</v>
      </c>
      <c r="E559" s="19" t="str">
        <f>IF(ISERROR(VLOOKUP(C559,FERIADOS!$A:$B,1,FALSE)),IF(WEEKDAY(C559)=1,"Dom",IF(WEEKDAY(C559)=2,"Seg",IF(WEEKDAY(C559)=3,"Ter",IF(WEEKDAY(C559)=4,"Qua",IF(WEEKDAY(C559)=5,"Qui",IF(WEEKDAY(C559)=6,"Sex","Sab")))))),"Feriado")</f>
        <v>Ter</v>
      </c>
      <c r="F559" s="32"/>
      <c r="G559" s="33"/>
      <c r="H559" s="33"/>
      <c r="I559" s="33"/>
      <c r="J559" s="21" t="str">
        <f t="shared" si="60"/>
        <v/>
      </c>
      <c r="K559" s="21">
        <f t="shared" si="56"/>
        <v>0</v>
      </c>
      <c r="L559" s="21" t="str">
        <f t="shared" si="57"/>
        <v/>
      </c>
      <c r="M559" s="22" t="str">
        <f t="shared" si="61"/>
        <v/>
      </c>
      <c r="N559" s="48"/>
      <c r="O559" s="54" t="str">
        <f>IF(N559="","",IFERROR(VLOOKUP(N559,EMPRESAS!$A:$C,3,FALSE),"NAO CADASTRADA"))</f>
        <v/>
      </c>
      <c r="P559" s="50"/>
      <c r="Q559" s="54" t="str">
        <f>IF(P559="","",IFERROR(VLOOKUP(P559,ATIVIDADES!$A:$C,3,FALSE),"NAO CADASTRADA"))</f>
        <v/>
      </c>
      <c r="R559" s="42"/>
      <c r="S559" s="48"/>
      <c r="T559" s="54" t="str">
        <f>IF(S559="","",IFERROR(VLOOKUP(S559,EMPRESAS!$A:$C,3,FALSE),"NAO CADASTRADA"))</f>
        <v/>
      </c>
      <c r="U559" s="50"/>
      <c r="V559" s="54" t="str">
        <f>IF(U559="","",IFERROR(VLOOKUP(U559,ATIVIDADES!$A:$C,3,FALSE),"NAO CADASTRADA"))</f>
        <v/>
      </c>
      <c r="W559" s="42"/>
      <c r="X559" s="48"/>
      <c r="Y559" s="54" t="str">
        <f>IF(X559="","",IFERROR(VLOOKUP(X559,EMPRESAS!$A:$C,3,FALSE),"NAO CADASTRADA"))</f>
        <v/>
      </c>
      <c r="Z559" s="50"/>
      <c r="AA559" s="54" t="str">
        <f>IF(Z559="","",IFERROR(VLOOKUP(Z559,ATIVIDADES!$A:$C,3,FALSE),"NAO CADASTRADA"))</f>
        <v/>
      </c>
      <c r="AB559" s="42"/>
      <c r="AC559" s="48"/>
      <c r="AD559" s="54" t="str">
        <f>IF(AC559="","",IFERROR(VLOOKUP(AC559,EMPRESAS!$A:$C,3,FALSE),"NAO CADASTRADA"))</f>
        <v/>
      </c>
      <c r="AE559" s="50"/>
      <c r="AF559" s="54" t="str">
        <f>IF(AE559="","",IFERROR(VLOOKUP(AE559,ATIVIDADES!$A:$C,3,FALSE),"NAO CADASTRADA"))</f>
        <v/>
      </c>
      <c r="AG559" s="42"/>
      <c r="AH559" s="48"/>
      <c r="AI559" s="54" t="str">
        <f>IF(AH559="","",IFERROR(VLOOKUP(AH559,EMPRESAS!$A:$C,3,FALSE),"NAO CADASTRADA"))</f>
        <v/>
      </c>
      <c r="AJ559" s="50"/>
      <c r="AK559" s="54" t="str">
        <f>IF(AJ559="","",IFERROR(VLOOKUP(AJ559,ATIVIDADES!$A:$C,3,FALSE),"NAO CADASTRADA"))</f>
        <v/>
      </c>
      <c r="AL559" s="42"/>
    </row>
    <row r="560" spans="1:38" x14ac:dyDescent="0.25">
      <c r="A560" s="26" t="str">
        <f t="shared" si="58"/>
        <v>OK</v>
      </c>
      <c r="B560" s="29">
        <f t="shared" si="59"/>
        <v>2487914866</v>
      </c>
      <c r="C560" s="30">
        <v>42648</v>
      </c>
      <c r="D560" s="18">
        <f t="shared" si="62"/>
        <v>42644</v>
      </c>
      <c r="E560" s="19" t="str">
        <f>IF(ISERROR(VLOOKUP(C560,FERIADOS!$A:$B,1,FALSE)),IF(WEEKDAY(C560)=1,"Dom",IF(WEEKDAY(C560)=2,"Seg",IF(WEEKDAY(C560)=3,"Ter",IF(WEEKDAY(C560)=4,"Qua",IF(WEEKDAY(C560)=5,"Qui",IF(WEEKDAY(C560)=6,"Sex","Sab")))))),"Feriado")</f>
        <v>Qua</v>
      </c>
      <c r="F560" s="32"/>
      <c r="G560" s="33"/>
      <c r="H560" s="33"/>
      <c r="I560" s="33"/>
      <c r="J560" s="21" t="str">
        <f t="shared" si="60"/>
        <v/>
      </c>
      <c r="K560" s="21">
        <f t="shared" si="56"/>
        <v>0</v>
      </c>
      <c r="L560" s="21" t="str">
        <f t="shared" si="57"/>
        <v/>
      </c>
      <c r="M560" s="22" t="str">
        <f t="shared" si="61"/>
        <v/>
      </c>
      <c r="N560" s="48"/>
      <c r="O560" s="54" t="str">
        <f>IF(N560="","",IFERROR(VLOOKUP(N560,EMPRESAS!$A:$C,3,FALSE),"NAO CADASTRADA"))</f>
        <v/>
      </c>
      <c r="P560" s="50"/>
      <c r="Q560" s="54" t="str">
        <f>IF(P560="","",IFERROR(VLOOKUP(P560,ATIVIDADES!$A:$C,3,FALSE),"NAO CADASTRADA"))</f>
        <v/>
      </c>
      <c r="R560" s="42"/>
      <c r="S560" s="48"/>
      <c r="T560" s="54" t="str">
        <f>IF(S560="","",IFERROR(VLOOKUP(S560,EMPRESAS!$A:$C,3,FALSE),"NAO CADASTRADA"))</f>
        <v/>
      </c>
      <c r="U560" s="50"/>
      <c r="V560" s="54" t="str">
        <f>IF(U560="","",IFERROR(VLOOKUP(U560,ATIVIDADES!$A:$C,3,FALSE),"NAO CADASTRADA"))</f>
        <v/>
      </c>
      <c r="W560" s="42"/>
      <c r="X560" s="48"/>
      <c r="Y560" s="54" t="str">
        <f>IF(X560="","",IFERROR(VLOOKUP(X560,EMPRESAS!$A:$C,3,FALSE),"NAO CADASTRADA"))</f>
        <v/>
      </c>
      <c r="Z560" s="50"/>
      <c r="AA560" s="54" t="str">
        <f>IF(Z560="","",IFERROR(VLOOKUP(Z560,ATIVIDADES!$A:$C,3,FALSE),"NAO CADASTRADA"))</f>
        <v/>
      </c>
      <c r="AB560" s="42"/>
      <c r="AC560" s="48"/>
      <c r="AD560" s="54" t="str">
        <f>IF(AC560="","",IFERROR(VLOOKUP(AC560,EMPRESAS!$A:$C,3,FALSE),"NAO CADASTRADA"))</f>
        <v/>
      </c>
      <c r="AE560" s="50"/>
      <c r="AF560" s="54" t="str">
        <f>IF(AE560="","",IFERROR(VLOOKUP(AE560,ATIVIDADES!$A:$C,3,FALSE),"NAO CADASTRADA"))</f>
        <v/>
      </c>
      <c r="AG560" s="42"/>
      <c r="AH560" s="48"/>
      <c r="AI560" s="54" t="str">
        <f>IF(AH560="","",IFERROR(VLOOKUP(AH560,EMPRESAS!$A:$C,3,FALSE),"NAO CADASTRADA"))</f>
        <v/>
      </c>
      <c r="AJ560" s="50"/>
      <c r="AK560" s="54" t="str">
        <f>IF(AJ560="","",IFERROR(VLOOKUP(AJ560,ATIVIDADES!$A:$C,3,FALSE),"NAO CADASTRADA"))</f>
        <v/>
      </c>
      <c r="AL560" s="42"/>
    </row>
    <row r="561" spans="1:38" x14ac:dyDescent="0.25">
      <c r="A561" s="26" t="str">
        <f t="shared" si="58"/>
        <v>OK</v>
      </c>
      <c r="B561" s="29">
        <f t="shared" si="59"/>
        <v>2487914866</v>
      </c>
      <c r="C561" s="30">
        <v>42649</v>
      </c>
      <c r="D561" s="18">
        <f t="shared" si="62"/>
        <v>42644</v>
      </c>
      <c r="E561" s="19" t="str">
        <f>IF(ISERROR(VLOOKUP(C561,FERIADOS!$A:$B,1,FALSE)),IF(WEEKDAY(C561)=1,"Dom",IF(WEEKDAY(C561)=2,"Seg",IF(WEEKDAY(C561)=3,"Ter",IF(WEEKDAY(C561)=4,"Qua",IF(WEEKDAY(C561)=5,"Qui",IF(WEEKDAY(C561)=6,"Sex","Sab")))))),"Feriado")</f>
        <v>Qui</v>
      </c>
      <c r="F561" s="32"/>
      <c r="G561" s="33"/>
      <c r="H561" s="33"/>
      <c r="I561" s="33"/>
      <c r="J561" s="21" t="str">
        <f t="shared" si="60"/>
        <v/>
      </c>
      <c r="K561" s="21">
        <f t="shared" si="56"/>
        <v>0</v>
      </c>
      <c r="L561" s="21" t="str">
        <f t="shared" si="57"/>
        <v/>
      </c>
      <c r="M561" s="22" t="str">
        <f t="shared" si="61"/>
        <v/>
      </c>
      <c r="N561" s="48"/>
      <c r="O561" s="54" t="str">
        <f>IF(N561="","",IFERROR(VLOOKUP(N561,EMPRESAS!$A:$C,3,FALSE),"NAO CADASTRADA"))</f>
        <v/>
      </c>
      <c r="P561" s="50"/>
      <c r="Q561" s="54" t="str">
        <f>IF(P561="","",IFERROR(VLOOKUP(P561,ATIVIDADES!$A:$C,3,FALSE),"NAO CADASTRADA"))</f>
        <v/>
      </c>
      <c r="R561" s="42"/>
      <c r="S561" s="48"/>
      <c r="T561" s="54" t="str">
        <f>IF(S561="","",IFERROR(VLOOKUP(S561,EMPRESAS!$A:$C,3,FALSE),"NAO CADASTRADA"))</f>
        <v/>
      </c>
      <c r="U561" s="50"/>
      <c r="V561" s="54" t="str">
        <f>IF(U561="","",IFERROR(VLOOKUP(U561,ATIVIDADES!$A:$C,3,FALSE),"NAO CADASTRADA"))</f>
        <v/>
      </c>
      <c r="W561" s="42"/>
      <c r="X561" s="48"/>
      <c r="Y561" s="54" t="str">
        <f>IF(X561="","",IFERROR(VLOOKUP(X561,EMPRESAS!$A:$C,3,FALSE),"NAO CADASTRADA"))</f>
        <v/>
      </c>
      <c r="Z561" s="50"/>
      <c r="AA561" s="54" t="str">
        <f>IF(Z561="","",IFERROR(VLOOKUP(Z561,ATIVIDADES!$A:$C,3,FALSE),"NAO CADASTRADA"))</f>
        <v/>
      </c>
      <c r="AB561" s="42"/>
      <c r="AC561" s="48"/>
      <c r="AD561" s="54" t="str">
        <f>IF(AC561="","",IFERROR(VLOOKUP(AC561,EMPRESAS!$A:$C,3,FALSE),"NAO CADASTRADA"))</f>
        <v/>
      </c>
      <c r="AE561" s="50"/>
      <c r="AF561" s="54" t="str">
        <f>IF(AE561="","",IFERROR(VLOOKUP(AE561,ATIVIDADES!$A:$C,3,FALSE),"NAO CADASTRADA"))</f>
        <v/>
      </c>
      <c r="AG561" s="42"/>
      <c r="AH561" s="48"/>
      <c r="AI561" s="54" t="str">
        <f>IF(AH561="","",IFERROR(VLOOKUP(AH561,EMPRESAS!$A:$C,3,FALSE),"NAO CADASTRADA"))</f>
        <v/>
      </c>
      <c r="AJ561" s="50"/>
      <c r="AK561" s="54" t="str">
        <f>IF(AJ561="","",IFERROR(VLOOKUP(AJ561,ATIVIDADES!$A:$C,3,FALSE),"NAO CADASTRADA"))</f>
        <v/>
      </c>
      <c r="AL561" s="42"/>
    </row>
    <row r="562" spans="1:38" x14ac:dyDescent="0.25">
      <c r="A562" s="26" t="str">
        <f t="shared" si="58"/>
        <v>OK</v>
      </c>
      <c r="B562" s="29">
        <f t="shared" si="59"/>
        <v>2487914866</v>
      </c>
      <c r="C562" s="30">
        <v>42650</v>
      </c>
      <c r="D562" s="18">
        <f t="shared" si="62"/>
        <v>42644</v>
      </c>
      <c r="E562" s="19" t="str">
        <f>IF(ISERROR(VLOOKUP(C562,FERIADOS!$A:$B,1,FALSE)),IF(WEEKDAY(C562)=1,"Dom",IF(WEEKDAY(C562)=2,"Seg",IF(WEEKDAY(C562)=3,"Ter",IF(WEEKDAY(C562)=4,"Qua",IF(WEEKDAY(C562)=5,"Qui",IF(WEEKDAY(C562)=6,"Sex","Sab")))))),"Feriado")</f>
        <v>Sex</v>
      </c>
      <c r="F562" s="32"/>
      <c r="G562" s="33"/>
      <c r="H562" s="33"/>
      <c r="I562" s="33"/>
      <c r="J562" s="21" t="str">
        <f t="shared" si="60"/>
        <v/>
      </c>
      <c r="K562" s="21">
        <f t="shared" si="56"/>
        <v>0</v>
      </c>
      <c r="L562" s="21" t="str">
        <f t="shared" si="57"/>
        <v/>
      </c>
      <c r="M562" s="22" t="str">
        <f t="shared" si="61"/>
        <v/>
      </c>
      <c r="N562" s="48"/>
      <c r="O562" s="54" t="str">
        <f>IF(N562="","",IFERROR(VLOOKUP(N562,EMPRESAS!$A:$C,3,FALSE),"NAO CADASTRADA"))</f>
        <v/>
      </c>
      <c r="P562" s="50"/>
      <c r="Q562" s="54" t="str">
        <f>IF(P562="","",IFERROR(VLOOKUP(P562,ATIVIDADES!$A:$C,3,FALSE),"NAO CADASTRADA"))</f>
        <v/>
      </c>
      <c r="R562" s="42"/>
      <c r="S562" s="48"/>
      <c r="T562" s="54" t="str">
        <f>IF(S562="","",IFERROR(VLOOKUP(S562,EMPRESAS!$A:$C,3,FALSE),"NAO CADASTRADA"))</f>
        <v/>
      </c>
      <c r="U562" s="50"/>
      <c r="V562" s="54" t="str">
        <f>IF(U562="","",IFERROR(VLOOKUP(U562,ATIVIDADES!$A:$C,3,FALSE),"NAO CADASTRADA"))</f>
        <v/>
      </c>
      <c r="W562" s="42"/>
      <c r="X562" s="48"/>
      <c r="Y562" s="54" t="str">
        <f>IF(X562="","",IFERROR(VLOOKUP(X562,EMPRESAS!$A:$C,3,FALSE),"NAO CADASTRADA"))</f>
        <v/>
      </c>
      <c r="Z562" s="50"/>
      <c r="AA562" s="54" t="str">
        <f>IF(Z562="","",IFERROR(VLOOKUP(Z562,ATIVIDADES!$A:$C,3,FALSE),"NAO CADASTRADA"))</f>
        <v/>
      </c>
      <c r="AB562" s="42"/>
      <c r="AC562" s="48"/>
      <c r="AD562" s="54" t="str">
        <f>IF(AC562="","",IFERROR(VLOOKUP(AC562,EMPRESAS!$A:$C,3,FALSE),"NAO CADASTRADA"))</f>
        <v/>
      </c>
      <c r="AE562" s="50"/>
      <c r="AF562" s="54" t="str">
        <f>IF(AE562="","",IFERROR(VLOOKUP(AE562,ATIVIDADES!$A:$C,3,FALSE),"NAO CADASTRADA"))</f>
        <v/>
      </c>
      <c r="AG562" s="42"/>
      <c r="AH562" s="48"/>
      <c r="AI562" s="54" t="str">
        <f>IF(AH562="","",IFERROR(VLOOKUP(AH562,EMPRESAS!$A:$C,3,FALSE),"NAO CADASTRADA"))</f>
        <v/>
      </c>
      <c r="AJ562" s="50"/>
      <c r="AK562" s="54" t="str">
        <f>IF(AJ562="","",IFERROR(VLOOKUP(AJ562,ATIVIDADES!$A:$C,3,FALSE),"NAO CADASTRADA"))</f>
        <v/>
      </c>
      <c r="AL562" s="42"/>
    </row>
    <row r="563" spans="1:38" x14ac:dyDescent="0.25">
      <c r="A563" s="26" t="str">
        <f t="shared" si="58"/>
        <v>OK</v>
      </c>
      <c r="B563" s="29">
        <f t="shared" si="59"/>
        <v>2487914866</v>
      </c>
      <c r="C563" s="30">
        <v>42651</v>
      </c>
      <c r="D563" s="18">
        <f t="shared" si="62"/>
        <v>42644</v>
      </c>
      <c r="E563" s="19" t="str">
        <f>IF(ISERROR(VLOOKUP(C563,FERIADOS!$A:$B,1,FALSE)),IF(WEEKDAY(C563)=1,"Dom",IF(WEEKDAY(C563)=2,"Seg",IF(WEEKDAY(C563)=3,"Ter",IF(WEEKDAY(C563)=4,"Qua",IF(WEEKDAY(C563)=5,"Qui",IF(WEEKDAY(C563)=6,"Sex","Sab")))))),"Feriado")</f>
        <v>Sab</v>
      </c>
      <c r="F563" s="32"/>
      <c r="G563" s="33"/>
      <c r="H563" s="33"/>
      <c r="I563" s="33"/>
      <c r="J563" s="21" t="str">
        <f t="shared" si="60"/>
        <v/>
      </c>
      <c r="K563" s="21">
        <f t="shared" si="56"/>
        <v>0</v>
      </c>
      <c r="L563" s="21" t="str">
        <f t="shared" si="57"/>
        <v/>
      </c>
      <c r="M563" s="22" t="str">
        <f t="shared" si="61"/>
        <v/>
      </c>
      <c r="N563" s="48"/>
      <c r="O563" s="54" t="str">
        <f>IF(N563="","",IFERROR(VLOOKUP(N563,EMPRESAS!$A:$C,3,FALSE),"NAO CADASTRADA"))</f>
        <v/>
      </c>
      <c r="P563" s="50"/>
      <c r="Q563" s="54" t="str">
        <f>IF(P563="","",IFERROR(VLOOKUP(P563,ATIVIDADES!$A:$C,3,FALSE),"NAO CADASTRADA"))</f>
        <v/>
      </c>
      <c r="R563" s="42"/>
      <c r="S563" s="48"/>
      <c r="T563" s="54" t="str">
        <f>IF(S563="","",IFERROR(VLOOKUP(S563,EMPRESAS!$A:$C,3,FALSE),"NAO CADASTRADA"))</f>
        <v/>
      </c>
      <c r="U563" s="50"/>
      <c r="V563" s="54" t="str">
        <f>IF(U563="","",IFERROR(VLOOKUP(U563,ATIVIDADES!$A:$C,3,FALSE),"NAO CADASTRADA"))</f>
        <v/>
      </c>
      <c r="W563" s="42"/>
      <c r="X563" s="48"/>
      <c r="Y563" s="54" t="str">
        <f>IF(X563="","",IFERROR(VLOOKUP(X563,EMPRESAS!$A:$C,3,FALSE),"NAO CADASTRADA"))</f>
        <v/>
      </c>
      <c r="Z563" s="50"/>
      <c r="AA563" s="54" t="str">
        <f>IF(Z563="","",IFERROR(VLOOKUP(Z563,ATIVIDADES!$A:$C,3,FALSE),"NAO CADASTRADA"))</f>
        <v/>
      </c>
      <c r="AB563" s="42"/>
      <c r="AC563" s="48"/>
      <c r="AD563" s="54" t="str">
        <f>IF(AC563="","",IFERROR(VLOOKUP(AC563,EMPRESAS!$A:$C,3,FALSE),"NAO CADASTRADA"))</f>
        <v/>
      </c>
      <c r="AE563" s="50"/>
      <c r="AF563" s="54" t="str">
        <f>IF(AE563="","",IFERROR(VLOOKUP(AE563,ATIVIDADES!$A:$C,3,FALSE),"NAO CADASTRADA"))</f>
        <v/>
      </c>
      <c r="AG563" s="42"/>
      <c r="AH563" s="48"/>
      <c r="AI563" s="54" t="str">
        <f>IF(AH563="","",IFERROR(VLOOKUP(AH563,EMPRESAS!$A:$C,3,FALSE),"NAO CADASTRADA"))</f>
        <v/>
      </c>
      <c r="AJ563" s="50"/>
      <c r="AK563" s="54" t="str">
        <f>IF(AJ563="","",IFERROR(VLOOKUP(AJ563,ATIVIDADES!$A:$C,3,FALSE),"NAO CADASTRADA"))</f>
        <v/>
      </c>
      <c r="AL563" s="42"/>
    </row>
    <row r="564" spans="1:38" x14ac:dyDescent="0.25">
      <c r="A564" s="26" t="str">
        <f t="shared" si="58"/>
        <v>OK</v>
      </c>
      <c r="B564" s="29">
        <f t="shared" si="59"/>
        <v>2487914866</v>
      </c>
      <c r="C564" s="30">
        <v>42652</v>
      </c>
      <c r="D564" s="18">
        <f t="shared" si="62"/>
        <v>42644</v>
      </c>
      <c r="E564" s="19" t="str">
        <f>IF(ISERROR(VLOOKUP(C564,FERIADOS!$A:$B,1,FALSE)),IF(WEEKDAY(C564)=1,"Dom",IF(WEEKDAY(C564)=2,"Seg",IF(WEEKDAY(C564)=3,"Ter",IF(WEEKDAY(C564)=4,"Qua",IF(WEEKDAY(C564)=5,"Qui",IF(WEEKDAY(C564)=6,"Sex","Sab")))))),"Feriado")</f>
        <v>Dom</v>
      </c>
      <c r="F564" s="32"/>
      <c r="G564" s="33"/>
      <c r="H564" s="33"/>
      <c r="I564" s="33"/>
      <c r="J564" s="21" t="str">
        <f t="shared" si="60"/>
        <v/>
      </c>
      <c r="K564" s="21">
        <f t="shared" si="56"/>
        <v>0</v>
      </c>
      <c r="L564" s="21" t="str">
        <f t="shared" si="57"/>
        <v/>
      </c>
      <c r="M564" s="22" t="str">
        <f t="shared" si="61"/>
        <v/>
      </c>
      <c r="N564" s="48"/>
      <c r="O564" s="54" t="str">
        <f>IF(N564="","",IFERROR(VLOOKUP(N564,EMPRESAS!$A:$C,3,FALSE),"NAO CADASTRADA"))</f>
        <v/>
      </c>
      <c r="P564" s="50"/>
      <c r="Q564" s="54" t="str">
        <f>IF(P564="","",IFERROR(VLOOKUP(P564,ATIVIDADES!$A:$C,3,FALSE),"NAO CADASTRADA"))</f>
        <v/>
      </c>
      <c r="R564" s="42"/>
      <c r="S564" s="48"/>
      <c r="T564" s="54" t="str">
        <f>IF(S564="","",IFERROR(VLOOKUP(S564,EMPRESAS!$A:$C,3,FALSE),"NAO CADASTRADA"))</f>
        <v/>
      </c>
      <c r="U564" s="50"/>
      <c r="V564" s="54" t="str">
        <f>IF(U564="","",IFERROR(VLOOKUP(U564,ATIVIDADES!$A:$C,3,FALSE),"NAO CADASTRADA"))</f>
        <v/>
      </c>
      <c r="W564" s="42"/>
      <c r="X564" s="48"/>
      <c r="Y564" s="54" t="str">
        <f>IF(X564="","",IFERROR(VLOOKUP(X564,EMPRESAS!$A:$C,3,FALSE),"NAO CADASTRADA"))</f>
        <v/>
      </c>
      <c r="Z564" s="50"/>
      <c r="AA564" s="54" t="str">
        <f>IF(Z564="","",IFERROR(VLOOKUP(Z564,ATIVIDADES!$A:$C,3,FALSE),"NAO CADASTRADA"))</f>
        <v/>
      </c>
      <c r="AB564" s="42"/>
      <c r="AC564" s="48"/>
      <c r="AD564" s="54" t="str">
        <f>IF(AC564="","",IFERROR(VLOOKUP(AC564,EMPRESAS!$A:$C,3,FALSE),"NAO CADASTRADA"))</f>
        <v/>
      </c>
      <c r="AE564" s="50"/>
      <c r="AF564" s="54" t="str">
        <f>IF(AE564="","",IFERROR(VLOOKUP(AE564,ATIVIDADES!$A:$C,3,FALSE),"NAO CADASTRADA"))</f>
        <v/>
      </c>
      <c r="AG564" s="42"/>
      <c r="AH564" s="48"/>
      <c r="AI564" s="54" t="str">
        <f>IF(AH564="","",IFERROR(VLOOKUP(AH564,EMPRESAS!$A:$C,3,FALSE),"NAO CADASTRADA"))</f>
        <v/>
      </c>
      <c r="AJ564" s="50"/>
      <c r="AK564" s="54" t="str">
        <f>IF(AJ564="","",IFERROR(VLOOKUP(AJ564,ATIVIDADES!$A:$C,3,FALSE),"NAO CADASTRADA"))</f>
        <v/>
      </c>
      <c r="AL564" s="42"/>
    </row>
    <row r="565" spans="1:38" x14ac:dyDescent="0.25">
      <c r="A565" s="26" t="str">
        <f t="shared" si="58"/>
        <v>OK</v>
      </c>
      <c r="B565" s="29">
        <f t="shared" si="59"/>
        <v>2487914866</v>
      </c>
      <c r="C565" s="30">
        <v>42653</v>
      </c>
      <c r="D565" s="18">
        <f t="shared" si="62"/>
        <v>42644</v>
      </c>
      <c r="E565" s="19" t="str">
        <f>IF(ISERROR(VLOOKUP(C565,FERIADOS!$A:$B,1,FALSE)),IF(WEEKDAY(C565)=1,"Dom",IF(WEEKDAY(C565)=2,"Seg",IF(WEEKDAY(C565)=3,"Ter",IF(WEEKDAY(C565)=4,"Qua",IF(WEEKDAY(C565)=5,"Qui",IF(WEEKDAY(C565)=6,"Sex","Sab")))))),"Feriado")</f>
        <v>Seg</v>
      </c>
      <c r="F565" s="32"/>
      <c r="G565" s="33"/>
      <c r="H565" s="33"/>
      <c r="I565" s="33"/>
      <c r="J565" s="21" t="str">
        <f t="shared" si="60"/>
        <v/>
      </c>
      <c r="K565" s="21">
        <f t="shared" si="56"/>
        <v>0</v>
      </c>
      <c r="L565" s="21" t="str">
        <f t="shared" si="57"/>
        <v/>
      </c>
      <c r="M565" s="22" t="str">
        <f t="shared" si="61"/>
        <v/>
      </c>
      <c r="N565" s="48"/>
      <c r="O565" s="54" t="str">
        <f>IF(N565="","",IFERROR(VLOOKUP(N565,EMPRESAS!$A:$C,3,FALSE),"NAO CADASTRADA"))</f>
        <v/>
      </c>
      <c r="P565" s="50"/>
      <c r="Q565" s="54" t="str">
        <f>IF(P565="","",IFERROR(VLOOKUP(P565,ATIVIDADES!$A:$C,3,FALSE),"NAO CADASTRADA"))</f>
        <v/>
      </c>
      <c r="R565" s="42"/>
      <c r="S565" s="48"/>
      <c r="T565" s="54" t="str">
        <f>IF(S565="","",IFERROR(VLOOKUP(S565,EMPRESAS!$A:$C,3,FALSE),"NAO CADASTRADA"))</f>
        <v/>
      </c>
      <c r="U565" s="50"/>
      <c r="V565" s="54" t="str">
        <f>IF(U565="","",IFERROR(VLOOKUP(U565,ATIVIDADES!$A:$C,3,FALSE),"NAO CADASTRADA"))</f>
        <v/>
      </c>
      <c r="W565" s="42"/>
      <c r="X565" s="48"/>
      <c r="Y565" s="54" t="str">
        <f>IF(X565="","",IFERROR(VLOOKUP(X565,EMPRESAS!$A:$C,3,FALSE),"NAO CADASTRADA"))</f>
        <v/>
      </c>
      <c r="Z565" s="50"/>
      <c r="AA565" s="54" t="str">
        <f>IF(Z565="","",IFERROR(VLOOKUP(Z565,ATIVIDADES!$A:$C,3,FALSE),"NAO CADASTRADA"))</f>
        <v/>
      </c>
      <c r="AB565" s="42"/>
      <c r="AC565" s="48"/>
      <c r="AD565" s="54" t="str">
        <f>IF(AC565="","",IFERROR(VLOOKUP(AC565,EMPRESAS!$A:$C,3,FALSE),"NAO CADASTRADA"))</f>
        <v/>
      </c>
      <c r="AE565" s="50"/>
      <c r="AF565" s="54" t="str">
        <f>IF(AE565="","",IFERROR(VLOOKUP(AE565,ATIVIDADES!$A:$C,3,FALSE),"NAO CADASTRADA"))</f>
        <v/>
      </c>
      <c r="AG565" s="42"/>
      <c r="AH565" s="48"/>
      <c r="AI565" s="54" t="str">
        <f>IF(AH565="","",IFERROR(VLOOKUP(AH565,EMPRESAS!$A:$C,3,FALSE),"NAO CADASTRADA"))</f>
        <v/>
      </c>
      <c r="AJ565" s="50"/>
      <c r="AK565" s="54" t="str">
        <f>IF(AJ565="","",IFERROR(VLOOKUP(AJ565,ATIVIDADES!$A:$C,3,FALSE),"NAO CADASTRADA"))</f>
        <v/>
      </c>
      <c r="AL565" s="42"/>
    </row>
    <row r="566" spans="1:38" x14ac:dyDescent="0.25">
      <c r="A566" s="26" t="str">
        <f t="shared" si="58"/>
        <v>OK</v>
      </c>
      <c r="B566" s="29">
        <f t="shared" si="59"/>
        <v>2487914866</v>
      </c>
      <c r="C566" s="30">
        <v>42654</v>
      </c>
      <c r="D566" s="18">
        <f t="shared" si="62"/>
        <v>42644</v>
      </c>
      <c r="E566" s="19" t="str">
        <f>IF(ISERROR(VLOOKUP(C566,FERIADOS!$A:$B,1,FALSE)),IF(WEEKDAY(C566)=1,"Dom",IF(WEEKDAY(C566)=2,"Seg",IF(WEEKDAY(C566)=3,"Ter",IF(WEEKDAY(C566)=4,"Qua",IF(WEEKDAY(C566)=5,"Qui",IF(WEEKDAY(C566)=6,"Sex","Sab")))))),"Feriado")</f>
        <v>Ter</v>
      </c>
      <c r="F566" s="32"/>
      <c r="G566" s="33"/>
      <c r="H566" s="33"/>
      <c r="I566" s="33"/>
      <c r="J566" s="21" t="str">
        <f t="shared" si="60"/>
        <v/>
      </c>
      <c r="K566" s="21">
        <f t="shared" si="56"/>
        <v>0</v>
      </c>
      <c r="L566" s="21" t="str">
        <f t="shared" si="57"/>
        <v/>
      </c>
      <c r="M566" s="22" t="str">
        <f t="shared" si="61"/>
        <v/>
      </c>
      <c r="N566" s="48"/>
      <c r="O566" s="54" t="str">
        <f>IF(N566="","",IFERROR(VLOOKUP(N566,EMPRESAS!$A:$C,3,FALSE),"NAO CADASTRADA"))</f>
        <v/>
      </c>
      <c r="P566" s="50"/>
      <c r="Q566" s="54" t="str">
        <f>IF(P566="","",IFERROR(VLOOKUP(P566,ATIVIDADES!$A:$C,3,FALSE),"NAO CADASTRADA"))</f>
        <v/>
      </c>
      <c r="R566" s="42"/>
      <c r="S566" s="48"/>
      <c r="T566" s="54" t="str">
        <f>IF(S566="","",IFERROR(VLOOKUP(S566,EMPRESAS!$A:$C,3,FALSE),"NAO CADASTRADA"))</f>
        <v/>
      </c>
      <c r="U566" s="50"/>
      <c r="V566" s="54" t="str">
        <f>IF(U566="","",IFERROR(VLOOKUP(U566,ATIVIDADES!$A:$C,3,FALSE),"NAO CADASTRADA"))</f>
        <v/>
      </c>
      <c r="W566" s="42"/>
      <c r="X566" s="48"/>
      <c r="Y566" s="54" t="str">
        <f>IF(X566="","",IFERROR(VLOOKUP(X566,EMPRESAS!$A:$C,3,FALSE),"NAO CADASTRADA"))</f>
        <v/>
      </c>
      <c r="Z566" s="50"/>
      <c r="AA566" s="54" t="str">
        <f>IF(Z566="","",IFERROR(VLOOKUP(Z566,ATIVIDADES!$A:$C,3,FALSE),"NAO CADASTRADA"))</f>
        <v/>
      </c>
      <c r="AB566" s="42"/>
      <c r="AC566" s="48"/>
      <c r="AD566" s="54" t="str">
        <f>IF(AC566="","",IFERROR(VLOOKUP(AC566,EMPRESAS!$A:$C,3,FALSE),"NAO CADASTRADA"))</f>
        <v/>
      </c>
      <c r="AE566" s="50"/>
      <c r="AF566" s="54" t="str">
        <f>IF(AE566="","",IFERROR(VLOOKUP(AE566,ATIVIDADES!$A:$C,3,FALSE),"NAO CADASTRADA"))</f>
        <v/>
      </c>
      <c r="AG566" s="42"/>
      <c r="AH566" s="48"/>
      <c r="AI566" s="54" t="str">
        <f>IF(AH566="","",IFERROR(VLOOKUP(AH566,EMPRESAS!$A:$C,3,FALSE),"NAO CADASTRADA"))</f>
        <v/>
      </c>
      <c r="AJ566" s="50"/>
      <c r="AK566" s="54" t="str">
        <f>IF(AJ566="","",IFERROR(VLOOKUP(AJ566,ATIVIDADES!$A:$C,3,FALSE),"NAO CADASTRADA"))</f>
        <v/>
      </c>
      <c r="AL566" s="42"/>
    </row>
    <row r="567" spans="1:38" x14ac:dyDescent="0.25">
      <c r="A567" s="26" t="str">
        <f t="shared" si="58"/>
        <v>OK</v>
      </c>
      <c r="B567" s="29">
        <f t="shared" si="59"/>
        <v>2487914866</v>
      </c>
      <c r="C567" s="30">
        <v>42655</v>
      </c>
      <c r="D567" s="18">
        <f t="shared" si="62"/>
        <v>42644</v>
      </c>
      <c r="E567" s="19" t="str">
        <f>IF(ISERROR(VLOOKUP(C567,FERIADOS!$A:$B,1,FALSE)),IF(WEEKDAY(C567)=1,"Dom",IF(WEEKDAY(C567)=2,"Seg",IF(WEEKDAY(C567)=3,"Ter",IF(WEEKDAY(C567)=4,"Qua",IF(WEEKDAY(C567)=5,"Qui",IF(WEEKDAY(C567)=6,"Sex","Sab")))))),"Feriado")</f>
        <v>Feriado</v>
      </c>
      <c r="F567" s="32"/>
      <c r="G567" s="33"/>
      <c r="H567" s="33"/>
      <c r="I567" s="33"/>
      <c r="J567" s="21" t="str">
        <f t="shared" si="60"/>
        <v/>
      </c>
      <c r="K567" s="21">
        <f t="shared" si="56"/>
        <v>0</v>
      </c>
      <c r="L567" s="21" t="str">
        <f t="shared" si="57"/>
        <v/>
      </c>
      <c r="M567" s="22" t="str">
        <f t="shared" si="61"/>
        <v/>
      </c>
      <c r="N567" s="48"/>
      <c r="O567" s="54" t="str">
        <f>IF(N567="","",IFERROR(VLOOKUP(N567,EMPRESAS!$A:$C,3,FALSE),"NAO CADASTRADA"))</f>
        <v/>
      </c>
      <c r="P567" s="50"/>
      <c r="Q567" s="54" t="str">
        <f>IF(P567="","",IFERROR(VLOOKUP(P567,ATIVIDADES!$A:$C,3,FALSE),"NAO CADASTRADA"))</f>
        <v/>
      </c>
      <c r="R567" s="42"/>
      <c r="S567" s="48"/>
      <c r="T567" s="54" t="str">
        <f>IF(S567="","",IFERROR(VLOOKUP(S567,EMPRESAS!$A:$C,3,FALSE),"NAO CADASTRADA"))</f>
        <v/>
      </c>
      <c r="U567" s="50"/>
      <c r="V567" s="54" t="str">
        <f>IF(U567="","",IFERROR(VLOOKUP(U567,ATIVIDADES!$A:$C,3,FALSE),"NAO CADASTRADA"))</f>
        <v/>
      </c>
      <c r="W567" s="42"/>
      <c r="X567" s="48"/>
      <c r="Y567" s="54" t="str">
        <f>IF(X567="","",IFERROR(VLOOKUP(X567,EMPRESAS!$A:$C,3,FALSE),"NAO CADASTRADA"))</f>
        <v/>
      </c>
      <c r="Z567" s="50"/>
      <c r="AA567" s="54" t="str">
        <f>IF(Z567="","",IFERROR(VLOOKUP(Z567,ATIVIDADES!$A:$C,3,FALSE),"NAO CADASTRADA"))</f>
        <v/>
      </c>
      <c r="AB567" s="42"/>
      <c r="AC567" s="48"/>
      <c r="AD567" s="54" t="str">
        <f>IF(AC567="","",IFERROR(VLOOKUP(AC567,EMPRESAS!$A:$C,3,FALSE),"NAO CADASTRADA"))</f>
        <v/>
      </c>
      <c r="AE567" s="50"/>
      <c r="AF567" s="54" t="str">
        <f>IF(AE567="","",IFERROR(VLOOKUP(AE567,ATIVIDADES!$A:$C,3,FALSE),"NAO CADASTRADA"))</f>
        <v/>
      </c>
      <c r="AG567" s="42"/>
      <c r="AH567" s="48"/>
      <c r="AI567" s="54" t="str">
        <f>IF(AH567="","",IFERROR(VLOOKUP(AH567,EMPRESAS!$A:$C,3,FALSE),"NAO CADASTRADA"))</f>
        <v/>
      </c>
      <c r="AJ567" s="50"/>
      <c r="AK567" s="54" t="str">
        <f>IF(AJ567="","",IFERROR(VLOOKUP(AJ567,ATIVIDADES!$A:$C,3,FALSE),"NAO CADASTRADA"))</f>
        <v/>
      </c>
      <c r="AL567" s="42"/>
    </row>
    <row r="568" spans="1:38" x14ac:dyDescent="0.25">
      <c r="A568" s="26" t="str">
        <f t="shared" si="58"/>
        <v>OK</v>
      </c>
      <c r="B568" s="29">
        <f t="shared" si="59"/>
        <v>2487914866</v>
      </c>
      <c r="C568" s="30">
        <v>42656</v>
      </c>
      <c r="D568" s="18">
        <f t="shared" si="62"/>
        <v>42644</v>
      </c>
      <c r="E568" s="19" t="str">
        <f>IF(ISERROR(VLOOKUP(C568,FERIADOS!$A:$B,1,FALSE)),IF(WEEKDAY(C568)=1,"Dom",IF(WEEKDAY(C568)=2,"Seg",IF(WEEKDAY(C568)=3,"Ter",IF(WEEKDAY(C568)=4,"Qua",IF(WEEKDAY(C568)=5,"Qui",IF(WEEKDAY(C568)=6,"Sex","Sab")))))),"Feriado")</f>
        <v>Qui</v>
      </c>
      <c r="F568" s="32"/>
      <c r="G568" s="33"/>
      <c r="H568" s="33"/>
      <c r="I568" s="33"/>
      <c r="J568" s="21" t="str">
        <f t="shared" si="60"/>
        <v/>
      </c>
      <c r="K568" s="21">
        <f t="shared" si="56"/>
        <v>0</v>
      </c>
      <c r="L568" s="21" t="str">
        <f t="shared" si="57"/>
        <v/>
      </c>
      <c r="M568" s="22" t="str">
        <f t="shared" si="61"/>
        <v/>
      </c>
      <c r="N568" s="48"/>
      <c r="O568" s="54" t="str">
        <f>IF(N568="","",IFERROR(VLOOKUP(N568,EMPRESAS!$A:$C,3,FALSE),"NAO CADASTRADA"))</f>
        <v/>
      </c>
      <c r="P568" s="50"/>
      <c r="Q568" s="54" t="str">
        <f>IF(P568="","",IFERROR(VLOOKUP(P568,ATIVIDADES!$A:$C,3,FALSE),"NAO CADASTRADA"))</f>
        <v/>
      </c>
      <c r="R568" s="42"/>
      <c r="S568" s="48"/>
      <c r="T568" s="54" t="str">
        <f>IF(S568="","",IFERROR(VLOOKUP(S568,EMPRESAS!$A:$C,3,FALSE),"NAO CADASTRADA"))</f>
        <v/>
      </c>
      <c r="U568" s="50"/>
      <c r="V568" s="54" t="str">
        <f>IF(U568="","",IFERROR(VLOOKUP(U568,ATIVIDADES!$A:$C,3,FALSE),"NAO CADASTRADA"))</f>
        <v/>
      </c>
      <c r="W568" s="42"/>
      <c r="X568" s="48"/>
      <c r="Y568" s="54" t="str">
        <f>IF(X568="","",IFERROR(VLOOKUP(X568,EMPRESAS!$A:$C,3,FALSE),"NAO CADASTRADA"))</f>
        <v/>
      </c>
      <c r="Z568" s="50"/>
      <c r="AA568" s="54" t="str">
        <f>IF(Z568="","",IFERROR(VLOOKUP(Z568,ATIVIDADES!$A:$C,3,FALSE),"NAO CADASTRADA"))</f>
        <v/>
      </c>
      <c r="AB568" s="42"/>
      <c r="AC568" s="48"/>
      <c r="AD568" s="54" t="str">
        <f>IF(AC568="","",IFERROR(VLOOKUP(AC568,EMPRESAS!$A:$C,3,FALSE),"NAO CADASTRADA"))</f>
        <v/>
      </c>
      <c r="AE568" s="50"/>
      <c r="AF568" s="54" t="str">
        <f>IF(AE568="","",IFERROR(VLOOKUP(AE568,ATIVIDADES!$A:$C,3,FALSE),"NAO CADASTRADA"))</f>
        <v/>
      </c>
      <c r="AG568" s="42"/>
      <c r="AH568" s="48"/>
      <c r="AI568" s="54" t="str">
        <f>IF(AH568="","",IFERROR(VLOOKUP(AH568,EMPRESAS!$A:$C,3,FALSE),"NAO CADASTRADA"))</f>
        <v/>
      </c>
      <c r="AJ568" s="50"/>
      <c r="AK568" s="54" t="str">
        <f>IF(AJ568="","",IFERROR(VLOOKUP(AJ568,ATIVIDADES!$A:$C,3,FALSE),"NAO CADASTRADA"))</f>
        <v/>
      </c>
      <c r="AL568" s="42"/>
    </row>
    <row r="569" spans="1:38" x14ac:dyDescent="0.25">
      <c r="A569" s="26" t="str">
        <f t="shared" si="58"/>
        <v>OK</v>
      </c>
      <c r="B569" s="29">
        <f t="shared" si="59"/>
        <v>2487914866</v>
      </c>
      <c r="C569" s="30">
        <v>42657</v>
      </c>
      <c r="D569" s="18">
        <f t="shared" si="62"/>
        <v>42644</v>
      </c>
      <c r="E569" s="19" t="str">
        <f>IF(ISERROR(VLOOKUP(C569,FERIADOS!$A:$B,1,FALSE)),IF(WEEKDAY(C569)=1,"Dom",IF(WEEKDAY(C569)=2,"Seg",IF(WEEKDAY(C569)=3,"Ter",IF(WEEKDAY(C569)=4,"Qua",IF(WEEKDAY(C569)=5,"Qui",IF(WEEKDAY(C569)=6,"Sex","Sab")))))),"Feriado")</f>
        <v>Sex</v>
      </c>
      <c r="F569" s="32"/>
      <c r="G569" s="33"/>
      <c r="H569" s="33"/>
      <c r="I569" s="33"/>
      <c r="J569" s="21" t="str">
        <f t="shared" si="60"/>
        <v/>
      </c>
      <c r="K569" s="21">
        <f t="shared" si="56"/>
        <v>0</v>
      </c>
      <c r="L569" s="21" t="str">
        <f t="shared" si="57"/>
        <v/>
      </c>
      <c r="M569" s="22" t="str">
        <f t="shared" si="61"/>
        <v/>
      </c>
      <c r="N569" s="48"/>
      <c r="O569" s="54" t="str">
        <f>IF(N569="","",IFERROR(VLOOKUP(N569,EMPRESAS!$A:$C,3,FALSE),"NAO CADASTRADA"))</f>
        <v/>
      </c>
      <c r="P569" s="50"/>
      <c r="Q569" s="54" t="str">
        <f>IF(P569="","",IFERROR(VLOOKUP(P569,ATIVIDADES!$A:$C,3,FALSE),"NAO CADASTRADA"))</f>
        <v/>
      </c>
      <c r="R569" s="42"/>
      <c r="S569" s="48"/>
      <c r="T569" s="54" t="str">
        <f>IF(S569="","",IFERROR(VLOOKUP(S569,EMPRESAS!$A:$C,3,FALSE),"NAO CADASTRADA"))</f>
        <v/>
      </c>
      <c r="U569" s="50"/>
      <c r="V569" s="54" t="str">
        <f>IF(U569="","",IFERROR(VLOOKUP(U569,ATIVIDADES!$A:$C,3,FALSE),"NAO CADASTRADA"))</f>
        <v/>
      </c>
      <c r="W569" s="42"/>
      <c r="X569" s="48"/>
      <c r="Y569" s="54" t="str">
        <f>IF(X569="","",IFERROR(VLOOKUP(X569,EMPRESAS!$A:$C,3,FALSE),"NAO CADASTRADA"))</f>
        <v/>
      </c>
      <c r="Z569" s="50"/>
      <c r="AA569" s="54" t="str">
        <f>IF(Z569="","",IFERROR(VLOOKUP(Z569,ATIVIDADES!$A:$C,3,FALSE),"NAO CADASTRADA"))</f>
        <v/>
      </c>
      <c r="AB569" s="42"/>
      <c r="AC569" s="48"/>
      <c r="AD569" s="54" t="str">
        <f>IF(AC569="","",IFERROR(VLOOKUP(AC569,EMPRESAS!$A:$C,3,FALSE),"NAO CADASTRADA"))</f>
        <v/>
      </c>
      <c r="AE569" s="50"/>
      <c r="AF569" s="54" t="str">
        <f>IF(AE569="","",IFERROR(VLOOKUP(AE569,ATIVIDADES!$A:$C,3,FALSE),"NAO CADASTRADA"))</f>
        <v/>
      </c>
      <c r="AG569" s="42"/>
      <c r="AH569" s="48"/>
      <c r="AI569" s="54" t="str">
        <f>IF(AH569="","",IFERROR(VLOOKUP(AH569,EMPRESAS!$A:$C,3,FALSE),"NAO CADASTRADA"))</f>
        <v/>
      </c>
      <c r="AJ569" s="50"/>
      <c r="AK569" s="54" t="str">
        <f>IF(AJ569="","",IFERROR(VLOOKUP(AJ569,ATIVIDADES!$A:$C,3,FALSE),"NAO CADASTRADA"))</f>
        <v/>
      </c>
      <c r="AL569" s="42"/>
    </row>
    <row r="570" spans="1:38" x14ac:dyDescent="0.25">
      <c r="A570" s="26" t="str">
        <f t="shared" si="58"/>
        <v>OK</v>
      </c>
      <c r="B570" s="29">
        <f t="shared" si="59"/>
        <v>2487914866</v>
      </c>
      <c r="C570" s="30">
        <v>42658</v>
      </c>
      <c r="D570" s="18">
        <f t="shared" si="62"/>
        <v>42644</v>
      </c>
      <c r="E570" s="19" t="str">
        <f>IF(ISERROR(VLOOKUP(C570,FERIADOS!$A:$B,1,FALSE)),IF(WEEKDAY(C570)=1,"Dom",IF(WEEKDAY(C570)=2,"Seg",IF(WEEKDAY(C570)=3,"Ter",IF(WEEKDAY(C570)=4,"Qua",IF(WEEKDAY(C570)=5,"Qui",IF(WEEKDAY(C570)=6,"Sex","Sab")))))),"Feriado")</f>
        <v>Sab</v>
      </c>
      <c r="F570" s="32"/>
      <c r="G570" s="33"/>
      <c r="H570" s="33"/>
      <c r="I570" s="33"/>
      <c r="J570" s="21" t="str">
        <f t="shared" si="60"/>
        <v/>
      </c>
      <c r="K570" s="21">
        <f t="shared" si="56"/>
        <v>0</v>
      </c>
      <c r="L570" s="21" t="str">
        <f t="shared" si="57"/>
        <v/>
      </c>
      <c r="M570" s="22" t="str">
        <f t="shared" si="61"/>
        <v/>
      </c>
      <c r="N570" s="48"/>
      <c r="O570" s="54" t="str">
        <f>IF(N570="","",IFERROR(VLOOKUP(N570,EMPRESAS!$A:$C,3,FALSE),"NAO CADASTRADA"))</f>
        <v/>
      </c>
      <c r="P570" s="50"/>
      <c r="Q570" s="54" t="str">
        <f>IF(P570="","",IFERROR(VLOOKUP(P570,ATIVIDADES!$A:$C,3,FALSE),"NAO CADASTRADA"))</f>
        <v/>
      </c>
      <c r="R570" s="42"/>
      <c r="S570" s="48"/>
      <c r="T570" s="54" t="str">
        <f>IF(S570="","",IFERROR(VLOOKUP(S570,EMPRESAS!$A:$C,3,FALSE),"NAO CADASTRADA"))</f>
        <v/>
      </c>
      <c r="U570" s="50"/>
      <c r="V570" s="54" t="str">
        <f>IF(U570="","",IFERROR(VLOOKUP(U570,ATIVIDADES!$A:$C,3,FALSE),"NAO CADASTRADA"))</f>
        <v/>
      </c>
      <c r="W570" s="42"/>
      <c r="X570" s="48"/>
      <c r="Y570" s="54" t="str">
        <f>IF(X570="","",IFERROR(VLOOKUP(X570,EMPRESAS!$A:$C,3,FALSE),"NAO CADASTRADA"))</f>
        <v/>
      </c>
      <c r="Z570" s="50"/>
      <c r="AA570" s="54" t="str">
        <f>IF(Z570="","",IFERROR(VLOOKUP(Z570,ATIVIDADES!$A:$C,3,FALSE),"NAO CADASTRADA"))</f>
        <v/>
      </c>
      <c r="AB570" s="42"/>
      <c r="AC570" s="48"/>
      <c r="AD570" s="54" t="str">
        <f>IF(AC570="","",IFERROR(VLOOKUP(AC570,EMPRESAS!$A:$C,3,FALSE),"NAO CADASTRADA"))</f>
        <v/>
      </c>
      <c r="AE570" s="50"/>
      <c r="AF570" s="54" t="str">
        <f>IF(AE570="","",IFERROR(VLOOKUP(AE570,ATIVIDADES!$A:$C,3,FALSE),"NAO CADASTRADA"))</f>
        <v/>
      </c>
      <c r="AG570" s="42"/>
      <c r="AH570" s="48"/>
      <c r="AI570" s="54" t="str">
        <f>IF(AH570="","",IFERROR(VLOOKUP(AH570,EMPRESAS!$A:$C,3,FALSE),"NAO CADASTRADA"))</f>
        <v/>
      </c>
      <c r="AJ570" s="50"/>
      <c r="AK570" s="54" t="str">
        <f>IF(AJ570="","",IFERROR(VLOOKUP(AJ570,ATIVIDADES!$A:$C,3,FALSE),"NAO CADASTRADA"))</f>
        <v/>
      </c>
      <c r="AL570" s="42"/>
    </row>
    <row r="571" spans="1:38" x14ac:dyDescent="0.25">
      <c r="A571" s="26" t="str">
        <f t="shared" si="58"/>
        <v>OK</v>
      </c>
      <c r="B571" s="29">
        <f t="shared" si="59"/>
        <v>2487914866</v>
      </c>
      <c r="C571" s="30">
        <v>42659</v>
      </c>
      <c r="D571" s="18">
        <f t="shared" si="62"/>
        <v>42644</v>
      </c>
      <c r="E571" s="19" t="str">
        <f>IF(ISERROR(VLOOKUP(C571,FERIADOS!$A:$B,1,FALSE)),IF(WEEKDAY(C571)=1,"Dom",IF(WEEKDAY(C571)=2,"Seg",IF(WEEKDAY(C571)=3,"Ter",IF(WEEKDAY(C571)=4,"Qua",IF(WEEKDAY(C571)=5,"Qui",IF(WEEKDAY(C571)=6,"Sex","Sab")))))),"Feriado")</f>
        <v>Dom</v>
      </c>
      <c r="F571" s="32"/>
      <c r="G571" s="33"/>
      <c r="H571" s="33"/>
      <c r="I571" s="33"/>
      <c r="J571" s="21" t="str">
        <f t="shared" si="60"/>
        <v/>
      </c>
      <c r="K571" s="21">
        <f t="shared" si="56"/>
        <v>0</v>
      </c>
      <c r="L571" s="21" t="str">
        <f t="shared" si="57"/>
        <v/>
      </c>
      <c r="M571" s="22" t="str">
        <f t="shared" si="61"/>
        <v/>
      </c>
      <c r="N571" s="48"/>
      <c r="O571" s="54" t="str">
        <f>IF(N571="","",IFERROR(VLOOKUP(N571,EMPRESAS!$A:$C,3,FALSE),"NAO CADASTRADA"))</f>
        <v/>
      </c>
      <c r="P571" s="50"/>
      <c r="Q571" s="54" t="str">
        <f>IF(P571="","",IFERROR(VLOOKUP(P571,ATIVIDADES!$A:$C,3,FALSE),"NAO CADASTRADA"))</f>
        <v/>
      </c>
      <c r="R571" s="42"/>
      <c r="S571" s="48"/>
      <c r="T571" s="54" t="str">
        <f>IF(S571="","",IFERROR(VLOOKUP(S571,EMPRESAS!$A:$C,3,FALSE),"NAO CADASTRADA"))</f>
        <v/>
      </c>
      <c r="U571" s="50"/>
      <c r="V571" s="54" t="str">
        <f>IF(U571="","",IFERROR(VLOOKUP(U571,ATIVIDADES!$A:$C,3,FALSE),"NAO CADASTRADA"))</f>
        <v/>
      </c>
      <c r="W571" s="42"/>
      <c r="X571" s="48"/>
      <c r="Y571" s="54" t="str">
        <f>IF(X571="","",IFERROR(VLOOKUP(X571,EMPRESAS!$A:$C,3,FALSE),"NAO CADASTRADA"))</f>
        <v/>
      </c>
      <c r="Z571" s="50"/>
      <c r="AA571" s="54" t="str">
        <f>IF(Z571="","",IFERROR(VLOOKUP(Z571,ATIVIDADES!$A:$C,3,FALSE),"NAO CADASTRADA"))</f>
        <v/>
      </c>
      <c r="AB571" s="42"/>
      <c r="AC571" s="48"/>
      <c r="AD571" s="54" t="str">
        <f>IF(AC571="","",IFERROR(VLOOKUP(AC571,EMPRESAS!$A:$C,3,FALSE),"NAO CADASTRADA"))</f>
        <v/>
      </c>
      <c r="AE571" s="50"/>
      <c r="AF571" s="54" t="str">
        <f>IF(AE571="","",IFERROR(VLOOKUP(AE571,ATIVIDADES!$A:$C,3,FALSE),"NAO CADASTRADA"))</f>
        <v/>
      </c>
      <c r="AG571" s="42"/>
      <c r="AH571" s="48"/>
      <c r="AI571" s="54" t="str">
        <f>IF(AH571="","",IFERROR(VLOOKUP(AH571,EMPRESAS!$A:$C,3,FALSE),"NAO CADASTRADA"))</f>
        <v/>
      </c>
      <c r="AJ571" s="50"/>
      <c r="AK571" s="54" t="str">
        <f>IF(AJ571="","",IFERROR(VLOOKUP(AJ571,ATIVIDADES!$A:$C,3,FALSE),"NAO CADASTRADA"))</f>
        <v/>
      </c>
      <c r="AL571" s="42"/>
    </row>
    <row r="572" spans="1:38" x14ac:dyDescent="0.25">
      <c r="A572" s="26" t="str">
        <f t="shared" si="58"/>
        <v>OK</v>
      </c>
      <c r="B572" s="29">
        <f t="shared" si="59"/>
        <v>2487914866</v>
      </c>
      <c r="C572" s="30">
        <v>42660</v>
      </c>
      <c r="D572" s="18">
        <f t="shared" si="62"/>
        <v>42644</v>
      </c>
      <c r="E572" s="19" t="str">
        <f>IF(ISERROR(VLOOKUP(C572,FERIADOS!$A:$B,1,FALSE)),IF(WEEKDAY(C572)=1,"Dom",IF(WEEKDAY(C572)=2,"Seg",IF(WEEKDAY(C572)=3,"Ter",IF(WEEKDAY(C572)=4,"Qua",IF(WEEKDAY(C572)=5,"Qui",IF(WEEKDAY(C572)=6,"Sex","Sab")))))),"Feriado")</f>
        <v>Seg</v>
      </c>
      <c r="F572" s="32"/>
      <c r="G572" s="33"/>
      <c r="H572" s="33"/>
      <c r="I572" s="33"/>
      <c r="J572" s="21" t="str">
        <f t="shared" si="60"/>
        <v/>
      </c>
      <c r="K572" s="21">
        <f t="shared" si="56"/>
        <v>0</v>
      </c>
      <c r="L572" s="21" t="str">
        <f t="shared" si="57"/>
        <v/>
      </c>
      <c r="M572" s="22" t="str">
        <f t="shared" si="61"/>
        <v/>
      </c>
      <c r="N572" s="48"/>
      <c r="O572" s="54" t="str">
        <f>IF(N572="","",IFERROR(VLOOKUP(N572,EMPRESAS!$A:$C,3,FALSE),"NAO CADASTRADA"))</f>
        <v/>
      </c>
      <c r="P572" s="50"/>
      <c r="Q572" s="54" t="str">
        <f>IF(P572="","",IFERROR(VLOOKUP(P572,ATIVIDADES!$A:$C,3,FALSE),"NAO CADASTRADA"))</f>
        <v/>
      </c>
      <c r="R572" s="42"/>
      <c r="S572" s="48"/>
      <c r="T572" s="54" t="str">
        <f>IF(S572="","",IFERROR(VLOOKUP(S572,EMPRESAS!$A:$C,3,FALSE),"NAO CADASTRADA"))</f>
        <v/>
      </c>
      <c r="U572" s="50"/>
      <c r="V572" s="54" t="str">
        <f>IF(U572="","",IFERROR(VLOOKUP(U572,ATIVIDADES!$A:$C,3,FALSE),"NAO CADASTRADA"))</f>
        <v/>
      </c>
      <c r="W572" s="42"/>
      <c r="X572" s="48"/>
      <c r="Y572" s="54" t="str">
        <f>IF(X572="","",IFERROR(VLOOKUP(X572,EMPRESAS!$A:$C,3,FALSE),"NAO CADASTRADA"))</f>
        <v/>
      </c>
      <c r="Z572" s="50"/>
      <c r="AA572" s="54" t="str">
        <f>IF(Z572="","",IFERROR(VLOOKUP(Z572,ATIVIDADES!$A:$C,3,FALSE),"NAO CADASTRADA"))</f>
        <v/>
      </c>
      <c r="AB572" s="42"/>
      <c r="AC572" s="48"/>
      <c r="AD572" s="54" t="str">
        <f>IF(AC572="","",IFERROR(VLOOKUP(AC572,EMPRESAS!$A:$C,3,FALSE),"NAO CADASTRADA"))</f>
        <v/>
      </c>
      <c r="AE572" s="50"/>
      <c r="AF572" s="54" t="str">
        <f>IF(AE572="","",IFERROR(VLOOKUP(AE572,ATIVIDADES!$A:$C,3,FALSE),"NAO CADASTRADA"))</f>
        <v/>
      </c>
      <c r="AG572" s="42"/>
      <c r="AH572" s="48"/>
      <c r="AI572" s="54" t="str">
        <f>IF(AH572="","",IFERROR(VLOOKUP(AH572,EMPRESAS!$A:$C,3,FALSE),"NAO CADASTRADA"))</f>
        <v/>
      </c>
      <c r="AJ572" s="50"/>
      <c r="AK572" s="54" t="str">
        <f>IF(AJ572="","",IFERROR(VLOOKUP(AJ572,ATIVIDADES!$A:$C,3,FALSE),"NAO CADASTRADA"))</f>
        <v/>
      </c>
      <c r="AL572" s="42"/>
    </row>
    <row r="573" spans="1:38" x14ac:dyDescent="0.25">
      <c r="A573" s="26" t="str">
        <f t="shared" si="58"/>
        <v>OK</v>
      </c>
      <c r="B573" s="29">
        <f t="shared" si="59"/>
        <v>2487914866</v>
      </c>
      <c r="C573" s="30">
        <v>42661</v>
      </c>
      <c r="D573" s="18">
        <f t="shared" si="62"/>
        <v>42644</v>
      </c>
      <c r="E573" s="19" t="str">
        <f>IF(ISERROR(VLOOKUP(C573,FERIADOS!$A:$B,1,FALSE)),IF(WEEKDAY(C573)=1,"Dom",IF(WEEKDAY(C573)=2,"Seg",IF(WEEKDAY(C573)=3,"Ter",IF(WEEKDAY(C573)=4,"Qua",IF(WEEKDAY(C573)=5,"Qui",IF(WEEKDAY(C573)=6,"Sex","Sab")))))),"Feriado")</f>
        <v>Ter</v>
      </c>
      <c r="F573" s="32"/>
      <c r="G573" s="33"/>
      <c r="H573" s="33"/>
      <c r="I573" s="33"/>
      <c r="J573" s="21" t="str">
        <f t="shared" si="60"/>
        <v/>
      </c>
      <c r="K573" s="21">
        <f t="shared" si="56"/>
        <v>0</v>
      </c>
      <c r="L573" s="21" t="str">
        <f t="shared" si="57"/>
        <v/>
      </c>
      <c r="M573" s="22" t="str">
        <f t="shared" si="61"/>
        <v/>
      </c>
      <c r="N573" s="48"/>
      <c r="O573" s="54" t="str">
        <f>IF(N573="","",IFERROR(VLOOKUP(N573,EMPRESAS!$A:$C,3,FALSE),"NAO CADASTRADA"))</f>
        <v/>
      </c>
      <c r="P573" s="50"/>
      <c r="Q573" s="54" t="str">
        <f>IF(P573="","",IFERROR(VLOOKUP(P573,ATIVIDADES!$A:$C,3,FALSE),"NAO CADASTRADA"))</f>
        <v/>
      </c>
      <c r="R573" s="42"/>
      <c r="S573" s="48"/>
      <c r="T573" s="54" t="str">
        <f>IF(S573="","",IFERROR(VLOOKUP(S573,EMPRESAS!$A:$C,3,FALSE),"NAO CADASTRADA"))</f>
        <v/>
      </c>
      <c r="U573" s="50"/>
      <c r="V573" s="54" t="str">
        <f>IF(U573="","",IFERROR(VLOOKUP(U573,ATIVIDADES!$A:$C,3,FALSE),"NAO CADASTRADA"))</f>
        <v/>
      </c>
      <c r="W573" s="42"/>
      <c r="X573" s="48"/>
      <c r="Y573" s="54" t="str">
        <f>IF(X573="","",IFERROR(VLOOKUP(X573,EMPRESAS!$A:$C,3,FALSE),"NAO CADASTRADA"))</f>
        <v/>
      </c>
      <c r="Z573" s="50"/>
      <c r="AA573" s="54" t="str">
        <f>IF(Z573="","",IFERROR(VLOOKUP(Z573,ATIVIDADES!$A:$C,3,FALSE),"NAO CADASTRADA"))</f>
        <v/>
      </c>
      <c r="AB573" s="42"/>
      <c r="AC573" s="48"/>
      <c r="AD573" s="54" t="str">
        <f>IF(AC573="","",IFERROR(VLOOKUP(AC573,EMPRESAS!$A:$C,3,FALSE),"NAO CADASTRADA"))</f>
        <v/>
      </c>
      <c r="AE573" s="50"/>
      <c r="AF573" s="54" t="str">
        <f>IF(AE573="","",IFERROR(VLOOKUP(AE573,ATIVIDADES!$A:$C,3,FALSE),"NAO CADASTRADA"))</f>
        <v/>
      </c>
      <c r="AG573" s="42"/>
      <c r="AH573" s="48"/>
      <c r="AI573" s="54" t="str">
        <f>IF(AH573="","",IFERROR(VLOOKUP(AH573,EMPRESAS!$A:$C,3,FALSE),"NAO CADASTRADA"))</f>
        <v/>
      </c>
      <c r="AJ573" s="50"/>
      <c r="AK573" s="54" t="str">
        <f>IF(AJ573="","",IFERROR(VLOOKUP(AJ573,ATIVIDADES!$A:$C,3,FALSE),"NAO CADASTRADA"))</f>
        <v/>
      </c>
      <c r="AL573" s="42"/>
    </row>
    <row r="574" spans="1:38" x14ac:dyDescent="0.25">
      <c r="A574" s="26" t="str">
        <f t="shared" si="58"/>
        <v>OK</v>
      </c>
      <c r="B574" s="29">
        <f t="shared" si="59"/>
        <v>2487914866</v>
      </c>
      <c r="C574" s="30">
        <v>42662</v>
      </c>
      <c r="D574" s="18">
        <f t="shared" si="62"/>
        <v>42644</v>
      </c>
      <c r="E574" s="19" t="str">
        <f>IF(ISERROR(VLOOKUP(C574,FERIADOS!$A:$B,1,FALSE)),IF(WEEKDAY(C574)=1,"Dom",IF(WEEKDAY(C574)=2,"Seg",IF(WEEKDAY(C574)=3,"Ter",IF(WEEKDAY(C574)=4,"Qua",IF(WEEKDAY(C574)=5,"Qui",IF(WEEKDAY(C574)=6,"Sex","Sab")))))),"Feriado")</f>
        <v>Qua</v>
      </c>
      <c r="F574" s="32"/>
      <c r="G574" s="33"/>
      <c r="H574" s="33"/>
      <c r="I574" s="33"/>
      <c r="J574" s="21" t="str">
        <f t="shared" si="60"/>
        <v/>
      </c>
      <c r="K574" s="21">
        <f t="shared" si="56"/>
        <v>0</v>
      </c>
      <c r="L574" s="21" t="str">
        <f t="shared" si="57"/>
        <v/>
      </c>
      <c r="M574" s="22" t="str">
        <f t="shared" si="61"/>
        <v/>
      </c>
      <c r="N574" s="48"/>
      <c r="O574" s="54" t="str">
        <f>IF(N574="","",IFERROR(VLOOKUP(N574,EMPRESAS!$A:$C,3,FALSE),"NAO CADASTRADA"))</f>
        <v/>
      </c>
      <c r="P574" s="50"/>
      <c r="Q574" s="54" t="str">
        <f>IF(P574="","",IFERROR(VLOOKUP(P574,ATIVIDADES!$A:$C,3,FALSE),"NAO CADASTRADA"))</f>
        <v/>
      </c>
      <c r="R574" s="42"/>
      <c r="S574" s="48"/>
      <c r="T574" s="54" t="str">
        <f>IF(S574="","",IFERROR(VLOOKUP(S574,EMPRESAS!$A:$C,3,FALSE),"NAO CADASTRADA"))</f>
        <v/>
      </c>
      <c r="U574" s="50"/>
      <c r="V574" s="54" t="str">
        <f>IF(U574="","",IFERROR(VLOOKUP(U574,ATIVIDADES!$A:$C,3,FALSE),"NAO CADASTRADA"))</f>
        <v/>
      </c>
      <c r="W574" s="42"/>
      <c r="X574" s="48"/>
      <c r="Y574" s="54" t="str">
        <f>IF(X574="","",IFERROR(VLOOKUP(X574,EMPRESAS!$A:$C,3,FALSE),"NAO CADASTRADA"))</f>
        <v/>
      </c>
      <c r="Z574" s="50"/>
      <c r="AA574" s="54" t="str">
        <f>IF(Z574="","",IFERROR(VLOOKUP(Z574,ATIVIDADES!$A:$C,3,FALSE),"NAO CADASTRADA"))</f>
        <v/>
      </c>
      <c r="AB574" s="42"/>
      <c r="AC574" s="48"/>
      <c r="AD574" s="54" t="str">
        <f>IF(AC574="","",IFERROR(VLOOKUP(AC574,EMPRESAS!$A:$C,3,FALSE),"NAO CADASTRADA"))</f>
        <v/>
      </c>
      <c r="AE574" s="50"/>
      <c r="AF574" s="54" t="str">
        <f>IF(AE574="","",IFERROR(VLOOKUP(AE574,ATIVIDADES!$A:$C,3,FALSE),"NAO CADASTRADA"))</f>
        <v/>
      </c>
      <c r="AG574" s="42"/>
      <c r="AH574" s="48"/>
      <c r="AI574" s="54" t="str">
        <f>IF(AH574="","",IFERROR(VLOOKUP(AH574,EMPRESAS!$A:$C,3,FALSE),"NAO CADASTRADA"))</f>
        <v/>
      </c>
      <c r="AJ574" s="50"/>
      <c r="AK574" s="54" t="str">
        <f>IF(AJ574="","",IFERROR(VLOOKUP(AJ574,ATIVIDADES!$A:$C,3,FALSE),"NAO CADASTRADA"))</f>
        <v/>
      </c>
      <c r="AL574" s="42"/>
    </row>
    <row r="575" spans="1:38" x14ac:dyDescent="0.25">
      <c r="A575" s="26" t="str">
        <f t="shared" si="58"/>
        <v>OK</v>
      </c>
      <c r="B575" s="29">
        <f t="shared" si="59"/>
        <v>2487914866</v>
      </c>
      <c r="C575" s="30">
        <v>42663</v>
      </c>
      <c r="D575" s="18">
        <f t="shared" si="62"/>
        <v>42644</v>
      </c>
      <c r="E575" s="19" t="str">
        <f>IF(ISERROR(VLOOKUP(C575,FERIADOS!$A:$B,1,FALSE)),IF(WEEKDAY(C575)=1,"Dom",IF(WEEKDAY(C575)=2,"Seg",IF(WEEKDAY(C575)=3,"Ter",IF(WEEKDAY(C575)=4,"Qua",IF(WEEKDAY(C575)=5,"Qui",IF(WEEKDAY(C575)=6,"Sex","Sab")))))),"Feriado")</f>
        <v>Qui</v>
      </c>
      <c r="F575" s="32"/>
      <c r="G575" s="33"/>
      <c r="H575" s="33"/>
      <c r="I575" s="33"/>
      <c r="J575" s="21" t="str">
        <f t="shared" si="60"/>
        <v/>
      </c>
      <c r="K575" s="21">
        <f t="shared" si="56"/>
        <v>0</v>
      </c>
      <c r="L575" s="21" t="str">
        <f t="shared" si="57"/>
        <v/>
      </c>
      <c r="M575" s="22" t="str">
        <f t="shared" si="61"/>
        <v/>
      </c>
      <c r="N575" s="48"/>
      <c r="O575" s="54" t="str">
        <f>IF(N575="","",IFERROR(VLOOKUP(N575,EMPRESAS!$A:$C,3,FALSE),"NAO CADASTRADA"))</f>
        <v/>
      </c>
      <c r="P575" s="50"/>
      <c r="Q575" s="54" t="str">
        <f>IF(P575="","",IFERROR(VLOOKUP(P575,ATIVIDADES!$A:$C,3,FALSE),"NAO CADASTRADA"))</f>
        <v/>
      </c>
      <c r="R575" s="42"/>
      <c r="S575" s="48"/>
      <c r="T575" s="54" t="str">
        <f>IF(S575="","",IFERROR(VLOOKUP(S575,EMPRESAS!$A:$C,3,FALSE),"NAO CADASTRADA"))</f>
        <v/>
      </c>
      <c r="U575" s="50"/>
      <c r="V575" s="54" t="str">
        <f>IF(U575="","",IFERROR(VLOOKUP(U575,ATIVIDADES!$A:$C,3,FALSE),"NAO CADASTRADA"))</f>
        <v/>
      </c>
      <c r="W575" s="42"/>
      <c r="X575" s="48"/>
      <c r="Y575" s="54" t="str">
        <f>IF(X575="","",IFERROR(VLOOKUP(X575,EMPRESAS!$A:$C,3,FALSE),"NAO CADASTRADA"))</f>
        <v/>
      </c>
      <c r="Z575" s="50"/>
      <c r="AA575" s="54" t="str">
        <f>IF(Z575="","",IFERROR(VLOOKUP(Z575,ATIVIDADES!$A:$C,3,FALSE),"NAO CADASTRADA"))</f>
        <v/>
      </c>
      <c r="AB575" s="42"/>
      <c r="AC575" s="48"/>
      <c r="AD575" s="54" t="str">
        <f>IF(AC575="","",IFERROR(VLOOKUP(AC575,EMPRESAS!$A:$C,3,FALSE),"NAO CADASTRADA"))</f>
        <v/>
      </c>
      <c r="AE575" s="50"/>
      <c r="AF575" s="54" t="str">
        <f>IF(AE575="","",IFERROR(VLOOKUP(AE575,ATIVIDADES!$A:$C,3,FALSE),"NAO CADASTRADA"))</f>
        <v/>
      </c>
      <c r="AG575" s="42"/>
      <c r="AH575" s="48"/>
      <c r="AI575" s="54" t="str">
        <f>IF(AH575="","",IFERROR(VLOOKUP(AH575,EMPRESAS!$A:$C,3,FALSE),"NAO CADASTRADA"))</f>
        <v/>
      </c>
      <c r="AJ575" s="50"/>
      <c r="AK575" s="54" t="str">
        <f>IF(AJ575="","",IFERROR(VLOOKUP(AJ575,ATIVIDADES!$A:$C,3,FALSE),"NAO CADASTRADA"))</f>
        <v/>
      </c>
      <c r="AL575" s="42"/>
    </row>
    <row r="576" spans="1:38" x14ac:dyDescent="0.25">
      <c r="A576" s="26" t="str">
        <f t="shared" si="58"/>
        <v>OK</v>
      </c>
      <c r="B576" s="29">
        <f t="shared" si="59"/>
        <v>2487914866</v>
      </c>
      <c r="C576" s="30">
        <v>42664</v>
      </c>
      <c r="D576" s="18">
        <f t="shared" si="62"/>
        <v>42644</v>
      </c>
      <c r="E576" s="19" t="str">
        <f>IF(ISERROR(VLOOKUP(C576,FERIADOS!$A:$B,1,FALSE)),IF(WEEKDAY(C576)=1,"Dom",IF(WEEKDAY(C576)=2,"Seg",IF(WEEKDAY(C576)=3,"Ter",IF(WEEKDAY(C576)=4,"Qua",IF(WEEKDAY(C576)=5,"Qui",IF(WEEKDAY(C576)=6,"Sex","Sab")))))),"Feriado")</f>
        <v>Sex</v>
      </c>
      <c r="F576" s="32"/>
      <c r="G576" s="33"/>
      <c r="H576" s="33"/>
      <c r="I576" s="33"/>
      <c r="J576" s="21" t="str">
        <f t="shared" si="60"/>
        <v/>
      </c>
      <c r="K576" s="21">
        <f t="shared" si="56"/>
        <v>0</v>
      </c>
      <c r="L576" s="21" t="str">
        <f t="shared" si="57"/>
        <v/>
      </c>
      <c r="M576" s="22" t="str">
        <f t="shared" si="61"/>
        <v/>
      </c>
      <c r="N576" s="48"/>
      <c r="O576" s="54" t="str">
        <f>IF(N576="","",IFERROR(VLOOKUP(N576,EMPRESAS!$A:$C,3,FALSE),"NAO CADASTRADA"))</f>
        <v/>
      </c>
      <c r="P576" s="50"/>
      <c r="Q576" s="54" t="str">
        <f>IF(P576="","",IFERROR(VLOOKUP(P576,ATIVIDADES!$A:$C,3,FALSE),"NAO CADASTRADA"))</f>
        <v/>
      </c>
      <c r="R576" s="42"/>
      <c r="S576" s="48"/>
      <c r="T576" s="54" t="str">
        <f>IF(S576="","",IFERROR(VLOOKUP(S576,EMPRESAS!$A:$C,3,FALSE),"NAO CADASTRADA"))</f>
        <v/>
      </c>
      <c r="U576" s="50"/>
      <c r="V576" s="54" t="str">
        <f>IF(U576="","",IFERROR(VLOOKUP(U576,ATIVIDADES!$A:$C,3,FALSE),"NAO CADASTRADA"))</f>
        <v/>
      </c>
      <c r="W576" s="42"/>
      <c r="X576" s="48"/>
      <c r="Y576" s="54" t="str">
        <f>IF(X576="","",IFERROR(VLOOKUP(X576,EMPRESAS!$A:$C,3,FALSE),"NAO CADASTRADA"))</f>
        <v/>
      </c>
      <c r="Z576" s="50"/>
      <c r="AA576" s="54" t="str">
        <f>IF(Z576="","",IFERROR(VLOOKUP(Z576,ATIVIDADES!$A:$C,3,FALSE),"NAO CADASTRADA"))</f>
        <v/>
      </c>
      <c r="AB576" s="42"/>
      <c r="AC576" s="48"/>
      <c r="AD576" s="54" t="str">
        <f>IF(AC576="","",IFERROR(VLOOKUP(AC576,EMPRESAS!$A:$C,3,FALSE),"NAO CADASTRADA"))</f>
        <v/>
      </c>
      <c r="AE576" s="50"/>
      <c r="AF576" s="54" t="str">
        <f>IF(AE576="","",IFERROR(VLOOKUP(AE576,ATIVIDADES!$A:$C,3,FALSE),"NAO CADASTRADA"))</f>
        <v/>
      </c>
      <c r="AG576" s="42"/>
      <c r="AH576" s="48"/>
      <c r="AI576" s="54" t="str">
        <f>IF(AH576="","",IFERROR(VLOOKUP(AH576,EMPRESAS!$A:$C,3,FALSE),"NAO CADASTRADA"))</f>
        <v/>
      </c>
      <c r="AJ576" s="50"/>
      <c r="AK576" s="54" t="str">
        <f>IF(AJ576="","",IFERROR(VLOOKUP(AJ576,ATIVIDADES!$A:$C,3,FALSE),"NAO CADASTRADA"))</f>
        <v/>
      </c>
      <c r="AL576" s="42"/>
    </row>
    <row r="577" spans="1:38" x14ac:dyDescent="0.25">
      <c r="A577" s="26" t="str">
        <f t="shared" si="58"/>
        <v>OK</v>
      </c>
      <c r="B577" s="29">
        <f t="shared" si="59"/>
        <v>2487914866</v>
      </c>
      <c r="C577" s="30">
        <v>42665</v>
      </c>
      <c r="D577" s="18">
        <f t="shared" si="62"/>
        <v>42644</v>
      </c>
      <c r="E577" s="19" t="str">
        <f>IF(ISERROR(VLOOKUP(C577,FERIADOS!$A:$B,1,FALSE)),IF(WEEKDAY(C577)=1,"Dom",IF(WEEKDAY(C577)=2,"Seg",IF(WEEKDAY(C577)=3,"Ter",IF(WEEKDAY(C577)=4,"Qua",IF(WEEKDAY(C577)=5,"Qui",IF(WEEKDAY(C577)=6,"Sex","Sab")))))),"Feriado")</f>
        <v>Sab</v>
      </c>
      <c r="F577" s="32"/>
      <c r="G577" s="33"/>
      <c r="H577" s="33"/>
      <c r="I577" s="33"/>
      <c r="J577" s="21" t="str">
        <f t="shared" si="60"/>
        <v/>
      </c>
      <c r="K577" s="21">
        <f t="shared" si="56"/>
        <v>0</v>
      </c>
      <c r="L577" s="21" t="str">
        <f t="shared" si="57"/>
        <v/>
      </c>
      <c r="M577" s="22" t="str">
        <f t="shared" si="61"/>
        <v/>
      </c>
      <c r="N577" s="48"/>
      <c r="O577" s="54" t="str">
        <f>IF(N577="","",IFERROR(VLOOKUP(N577,EMPRESAS!$A:$C,3,FALSE),"NAO CADASTRADA"))</f>
        <v/>
      </c>
      <c r="P577" s="50"/>
      <c r="Q577" s="54" t="str">
        <f>IF(P577="","",IFERROR(VLOOKUP(P577,ATIVIDADES!$A:$C,3,FALSE),"NAO CADASTRADA"))</f>
        <v/>
      </c>
      <c r="R577" s="42"/>
      <c r="S577" s="48"/>
      <c r="T577" s="54" t="str">
        <f>IF(S577="","",IFERROR(VLOOKUP(S577,EMPRESAS!$A:$C,3,FALSE),"NAO CADASTRADA"))</f>
        <v/>
      </c>
      <c r="U577" s="50"/>
      <c r="V577" s="54" t="str">
        <f>IF(U577="","",IFERROR(VLOOKUP(U577,ATIVIDADES!$A:$C,3,FALSE),"NAO CADASTRADA"))</f>
        <v/>
      </c>
      <c r="W577" s="42"/>
      <c r="X577" s="48"/>
      <c r="Y577" s="54" t="str">
        <f>IF(X577="","",IFERROR(VLOOKUP(X577,EMPRESAS!$A:$C,3,FALSE),"NAO CADASTRADA"))</f>
        <v/>
      </c>
      <c r="Z577" s="50"/>
      <c r="AA577" s="54" t="str">
        <f>IF(Z577="","",IFERROR(VLOOKUP(Z577,ATIVIDADES!$A:$C,3,FALSE),"NAO CADASTRADA"))</f>
        <v/>
      </c>
      <c r="AB577" s="42"/>
      <c r="AC577" s="48"/>
      <c r="AD577" s="54" t="str">
        <f>IF(AC577="","",IFERROR(VLOOKUP(AC577,EMPRESAS!$A:$C,3,FALSE),"NAO CADASTRADA"))</f>
        <v/>
      </c>
      <c r="AE577" s="50"/>
      <c r="AF577" s="54" t="str">
        <f>IF(AE577="","",IFERROR(VLOOKUP(AE577,ATIVIDADES!$A:$C,3,FALSE),"NAO CADASTRADA"))</f>
        <v/>
      </c>
      <c r="AG577" s="42"/>
      <c r="AH577" s="48"/>
      <c r="AI577" s="54" t="str">
        <f>IF(AH577="","",IFERROR(VLOOKUP(AH577,EMPRESAS!$A:$C,3,FALSE),"NAO CADASTRADA"))</f>
        <v/>
      </c>
      <c r="AJ577" s="50"/>
      <c r="AK577" s="54" t="str">
        <f>IF(AJ577="","",IFERROR(VLOOKUP(AJ577,ATIVIDADES!$A:$C,3,FALSE),"NAO CADASTRADA"))</f>
        <v/>
      </c>
      <c r="AL577" s="42"/>
    </row>
    <row r="578" spans="1:38" x14ac:dyDescent="0.25">
      <c r="A578" s="26" t="str">
        <f t="shared" si="58"/>
        <v>OK</v>
      </c>
      <c r="B578" s="29">
        <f t="shared" si="59"/>
        <v>2487914866</v>
      </c>
      <c r="C578" s="30">
        <v>42666</v>
      </c>
      <c r="D578" s="18">
        <f t="shared" si="62"/>
        <v>42644</v>
      </c>
      <c r="E578" s="19" t="str">
        <f>IF(ISERROR(VLOOKUP(C578,FERIADOS!$A:$B,1,FALSE)),IF(WEEKDAY(C578)=1,"Dom",IF(WEEKDAY(C578)=2,"Seg",IF(WEEKDAY(C578)=3,"Ter",IF(WEEKDAY(C578)=4,"Qua",IF(WEEKDAY(C578)=5,"Qui",IF(WEEKDAY(C578)=6,"Sex","Sab")))))),"Feriado")</f>
        <v>Dom</v>
      </c>
      <c r="F578" s="32"/>
      <c r="G578" s="33"/>
      <c r="H578" s="33"/>
      <c r="I578" s="33"/>
      <c r="J578" s="21" t="str">
        <f t="shared" si="60"/>
        <v/>
      </c>
      <c r="K578" s="21">
        <f t="shared" si="56"/>
        <v>0</v>
      </c>
      <c r="L578" s="21" t="str">
        <f t="shared" si="57"/>
        <v/>
      </c>
      <c r="M578" s="22" t="str">
        <f t="shared" si="61"/>
        <v/>
      </c>
      <c r="N578" s="48"/>
      <c r="O578" s="54" t="str">
        <f>IF(N578="","",IFERROR(VLOOKUP(N578,EMPRESAS!$A:$C,3,FALSE),"NAO CADASTRADA"))</f>
        <v/>
      </c>
      <c r="P578" s="50"/>
      <c r="Q578" s="54" t="str">
        <f>IF(P578="","",IFERROR(VLOOKUP(P578,ATIVIDADES!$A:$C,3,FALSE),"NAO CADASTRADA"))</f>
        <v/>
      </c>
      <c r="R578" s="42"/>
      <c r="S578" s="48"/>
      <c r="T578" s="54" t="str">
        <f>IF(S578="","",IFERROR(VLOOKUP(S578,EMPRESAS!$A:$C,3,FALSE),"NAO CADASTRADA"))</f>
        <v/>
      </c>
      <c r="U578" s="50"/>
      <c r="V578" s="54" t="str">
        <f>IF(U578="","",IFERROR(VLOOKUP(U578,ATIVIDADES!$A:$C,3,FALSE),"NAO CADASTRADA"))</f>
        <v/>
      </c>
      <c r="W578" s="42"/>
      <c r="X578" s="48"/>
      <c r="Y578" s="54" t="str">
        <f>IF(X578="","",IFERROR(VLOOKUP(X578,EMPRESAS!$A:$C,3,FALSE),"NAO CADASTRADA"))</f>
        <v/>
      </c>
      <c r="Z578" s="50"/>
      <c r="AA578" s="54" t="str">
        <f>IF(Z578="","",IFERROR(VLOOKUP(Z578,ATIVIDADES!$A:$C,3,FALSE),"NAO CADASTRADA"))</f>
        <v/>
      </c>
      <c r="AB578" s="42"/>
      <c r="AC578" s="48"/>
      <c r="AD578" s="54" t="str">
        <f>IF(AC578="","",IFERROR(VLOOKUP(AC578,EMPRESAS!$A:$C,3,FALSE),"NAO CADASTRADA"))</f>
        <v/>
      </c>
      <c r="AE578" s="50"/>
      <c r="AF578" s="54" t="str">
        <f>IF(AE578="","",IFERROR(VLOOKUP(AE578,ATIVIDADES!$A:$C,3,FALSE),"NAO CADASTRADA"))</f>
        <v/>
      </c>
      <c r="AG578" s="42"/>
      <c r="AH578" s="48"/>
      <c r="AI578" s="54" t="str">
        <f>IF(AH578="","",IFERROR(VLOOKUP(AH578,EMPRESAS!$A:$C,3,FALSE),"NAO CADASTRADA"))</f>
        <v/>
      </c>
      <c r="AJ578" s="50"/>
      <c r="AK578" s="54" t="str">
        <f>IF(AJ578="","",IFERROR(VLOOKUP(AJ578,ATIVIDADES!$A:$C,3,FALSE),"NAO CADASTRADA"))</f>
        <v/>
      </c>
      <c r="AL578" s="42"/>
    </row>
    <row r="579" spans="1:38" x14ac:dyDescent="0.25">
      <c r="A579" s="26" t="str">
        <f t="shared" si="58"/>
        <v>OK</v>
      </c>
      <c r="B579" s="29">
        <f t="shared" si="59"/>
        <v>2487914866</v>
      </c>
      <c r="C579" s="30">
        <v>42667</v>
      </c>
      <c r="D579" s="18">
        <f t="shared" si="62"/>
        <v>42644</v>
      </c>
      <c r="E579" s="19" t="str">
        <f>IF(ISERROR(VLOOKUP(C579,FERIADOS!$A:$B,1,FALSE)),IF(WEEKDAY(C579)=1,"Dom",IF(WEEKDAY(C579)=2,"Seg",IF(WEEKDAY(C579)=3,"Ter",IF(WEEKDAY(C579)=4,"Qua",IF(WEEKDAY(C579)=5,"Qui",IF(WEEKDAY(C579)=6,"Sex","Sab")))))),"Feriado")</f>
        <v>Seg</v>
      </c>
      <c r="F579" s="32"/>
      <c r="G579" s="33"/>
      <c r="H579" s="33"/>
      <c r="I579" s="33"/>
      <c r="J579" s="21" t="str">
        <f t="shared" si="60"/>
        <v/>
      </c>
      <c r="K579" s="21">
        <f t="shared" si="56"/>
        <v>0</v>
      </c>
      <c r="L579" s="21" t="str">
        <f t="shared" si="57"/>
        <v/>
      </c>
      <c r="M579" s="22" t="str">
        <f t="shared" si="61"/>
        <v/>
      </c>
      <c r="N579" s="48"/>
      <c r="O579" s="54" t="str">
        <f>IF(N579="","",IFERROR(VLOOKUP(N579,EMPRESAS!$A:$C,3,FALSE),"NAO CADASTRADA"))</f>
        <v/>
      </c>
      <c r="P579" s="50"/>
      <c r="Q579" s="54" t="str">
        <f>IF(P579="","",IFERROR(VLOOKUP(P579,ATIVIDADES!$A:$C,3,FALSE),"NAO CADASTRADA"))</f>
        <v/>
      </c>
      <c r="R579" s="42"/>
      <c r="S579" s="48"/>
      <c r="T579" s="54" t="str">
        <f>IF(S579="","",IFERROR(VLOOKUP(S579,EMPRESAS!$A:$C,3,FALSE),"NAO CADASTRADA"))</f>
        <v/>
      </c>
      <c r="U579" s="50"/>
      <c r="V579" s="54" t="str">
        <f>IF(U579="","",IFERROR(VLOOKUP(U579,ATIVIDADES!$A:$C,3,FALSE),"NAO CADASTRADA"))</f>
        <v/>
      </c>
      <c r="W579" s="42"/>
      <c r="X579" s="48"/>
      <c r="Y579" s="54" t="str">
        <f>IF(X579="","",IFERROR(VLOOKUP(X579,EMPRESAS!$A:$C,3,FALSE),"NAO CADASTRADA"))</f>
        <v/>
      </c>
      <c r="Z579" s="50"/>
      <c r="AA579" s="54" t="str">
        <f>IF(Z579="","",IFERROR(VLOOKUP(Z579,ATIVIDADES!$A:$C,3,FALSE),"NAO CADASTRADA"))</f>
        <v/>
      </c>
      <c r="AB579" s="42"/>
      <c r="AC579" s="48"/>
      <c r="AD579" s="54" t="str">
        <f>IF(AC579="","",IFERROR(VLOOKUP(AC579,EMPRESAS!$A:$C,3,FALSE),"NAO CADASTRADA"))</f>
        <v/>
      </c>
      <c r="AE579" s="50"/>
      <c r="AF579" s="54" t="str">
        <f>IF(AE579="","",IFERROR(VLOOKUP(AE579,ATIVIDADES!$A:$C,3,FALSE),"NAO CADASTRADA"))</f>
        <v/>
      </c>
      <c r="AG579" s="42"/>
      <c r="AH579" s="48"/>
      <c r="AI579" s="54" t="str">
        <f>IF(AH579="","",IFERROR(VLOOKUP(AH579,EMPRESAS!$A:$C,3,FALSE),"NAO CADASTRADA"))</f>
        <v/>
      </c>
      <c r="AJ579" s="50"/>
      <c r="AK579" s="54" t="str">
        <f>IF(AJ579="","",IFERROR(VLOOKUP(AJ579,ATIVIDADES!$A:$C,3,FALSE),"NAO CADASTRADA"))</f>
        <v/>
      </c>
      <c r="AL579" s="42"/>
    </row>
    <row r="580" spans="1:38" x14ac:dyDescent="0.25">
      <c r="A580" s="26" t="str">
        <f t="shared" si="58"/>
        <v>OK</v>
      </c>
      <c r="B580" s="29">
        <f t="shared" si="59"/>
        <v>2487914866</v>
      </c>
      <c r="C580" s="30">
        <v>42668</v>
      </c>
      <c r="D580" s="18">
        <f t="shared" si="62"/>
        <v>42644</v>
      </c>
      <c r="E580" s="19" t="str">
        <f>IF(ISERROR(VLOOKUP(C580,FERIADOS!$A:$B,1,FALSE)),IF(WEEKDAY(C580)=1,"Dom",IF(WEEKDAY(C580)=2,"Seg",IF(WEEKDAY(C580)=3,"Ter",IF(WEEKDAY(C580)=4,"Qua",IF(WEEKDAY(C580)=5,"Qui",IF(WEEKDAY(C580)=6,"Sex","Sab")))))),"Feriado")</f>
        <v>Ter</v>
      </c>
      <c r="F580" s="32"/>
      <c r="G580" s="33"/>
      <c r="H580" s="33"/>
      <c r="I580" s="33"/>
      <c r="J580" s="21" t="str">
        <f t="shared" si="60"/>
        <v/>
      </c>
      <c r="K580" s="21">
        <f t="shared" si="56"/>
        <v>0</v>
      </c>
      <c r="L580" s="21" t="str">
        <f t="shared" si="57"/>
        <v/>
      </c>
      <c r="M580" s="22" t="str">
        <f t="shared" si="61"/>
        <v/>
      </c>
      <c r="N580" s="48"/>
      <c r="O580" s="54" t="str">
        <f>IF(N580="","",IFERROR(VLOOKUP(N580,EMPRESAS!$A:$C,3,FALSE),"NAO CADASTRADA"))</f>
        <v/>
      </c>
      <c r="P580" s="50"/>
      <c r="Q580" s="54" t="str">
        <f>IF(P580="","",IFERROR(VLOOKUP(P580,ATIVIDADES!$A:$C,3,FALSE),"NAO CADASTRADA"))</f>
        <v/>
      </c>
      <c r="R580" s="42"/>
      <c r="S580" s="48"/>
      <c r="T580" s="54" t="str">
        <f>IF(S580="","",IFERROR(VLOOKUP(S580,EMPRESAS!$A:$C,3,FALSE),"NAO CADASTRADA"))</f>
        <v/>
      </c>
      <c r="U580" s="50"/>
      <c r="V580" s="54" t="str">
        <f>IF(U580="","",IFERROR(VLOOKUP(U580,ATIVIDADES!$A:$C,3,FALSE),"NAO CADASTRADA"))</f>
        <v/>
      </c>
      <c r="W580" s="42"/>
      <c r="X580" s="48"/>
      <c r="Y580" s="54" t="str">
        <f>IF(X580="","",IFERROR(VLOOKUP(X580,EMPRESAS!$A:$C,3,FALSE),"NAO CADASTRADA"))</f>
        <v/>
      </c>
      <c r="Z580" s="50"/>
      <c r="AA580" s="54" t="str">
        <f>IF(Z580="","",IFERROR(VLOOKUP(Z580,ATIVIDADES!$A:$C,3,FALSE),"NAO CADASTRADA"))</f>
        <v/>
      </c>
      <c r="AB580" s="42"/>
      <c r="AC580" s="48"/>
      <c r="AD580" s="54" t="str">
        <f>IF(AC580="","",IFERROR(VLOOKUP(AC580,EMPRESAS!$A:$C,3,FALSE),"NAO CADASTRADA"))</f>
        <v/>
      </c>
      <c r="AE580" s="50"/>
      <c r="AF580" s="54" t="str">
        <f>IF(AE580="","",IFERROR(VLOOKUP(AE580,ATIVIDADES!$A:$C,3,FALSE),"NAO CADASTRADA"))</f>
        <v/>
      </c>
      <c r="AG580" s="42"/>
      <c r="AH580" s="48"/>
      <c r="AI580" s="54" t="str">
        <f>IF(AH580="","",IFERROR(VLOOKUP(AH580,EMPRESAS!$A:$C,3,FALSE),"NAO CADASTRADA"))</f>
        <v/>
      </c>
      <c r="AJ580" s="50"/>
      <c r="AK580" s="54" t="str">
        <f>IF(AJ580="","",IFERROR(VLOOKUP(AJ580,ATIVIDADES!$A:$C,3,FALSE),"NAO CADASTRADA"))</f>
        <v/>
      </c>
      <c r="AL580" s="42"/>
    </row>
    <row r="581" spans="1:38" x14ac:dyDescent="0.25">
      <c r="A581" s="26" t="str">
        <f t="shared" si="58"/>
        <v>OK</v>
      </c>
      <c r="B581" s="29">
        <f t="shared" si="59"/>
        <v>2487914866</v>
      </c>
      <c r="C581" s="30">
        <v>42669</v>
      </c>
      <c r="D581" s="18">
        <f t="shared" si="62"/>
        <v>42644</v>
      </c>
      <c r="E581" s="19" t="str">
        <f>IF(ISERROR(VLOOKUP(C581,FERIADOS!$A:$B,1,FALSE)),IF(WEEKDAY(C581)=1,"Dom",IF(WEEKDAY(C581)=2,"Seg",IF(WEEKDAY(C581)=3,"Ter",IF(WEEKDAY(C581)=4,"Qua",IF(WEEKDAY(C581)=5,"Qui",IF(WEEKDAY(C581)=6,"Sex","Sab")))))),"Feriado")</f>
        <v>Qua</v>
      </c>
      <c r="F581" s="32"/>
      <c r="G581" s="33"/>
      <c r="H581" s="33"/>
      <c r="I581" s="33"/>
      <c r="J581" s="21" t="str">
        <f t="shared" si="60"/>
        <v/>
      </c>
      <c r="K581" s="21">
        <f t="shared" si="56"/>
        <v>0</v>
      </c>
      <c r="L581" s="21" t="str">
        <f t="shared" si="57"/>
        <v/>
      </c>
      <c r="M581" s="22" t="str">
        <f t="shared" si="61"/>
        <v/>
      </c>
      <c r="N581" s="48"/>
      <c r="O581" s="54" t="str">
        <f>IF(N581="","",IFERROR(VLOOKUP(N581,EMPRESAS!$A:$C,3,FALSE),"NAO CADASTRADA"))</f>
        <v/>
      </c>
      <c r="P581" s="50"/>
      <c r="Q581" s="54" t="str">
        <f>IF(P581="","",IFERROR(VLOOKUP(P581,ATIVIDADES!$A:$C,3,FALSE),"NAO CADASTRADA"))</f>
        <v/>
      </c>
      <c r="R581" s="42"/>
      <c r="S581" s="48"/>
      <c r="T581" s="54" t="str">
        <f>IF(S581="","",IFERROR(VLOOKUP(S581,EMPRESAS!$A:$C,3,FALSE),"NAO CADASTRADA"))</f>
        <v/>
      </c>
      <c r="U581" s="50"/>
      <c r="V581" s="54" t="str">
        <f>IF(U581="","",IFERROR(VLOOKUP(U581,ATIVIDADES!$A:$C,3,FALSE),"NAO CADASTRADA"))</f>
        <v/>
      </c>
      <c r="W581" s="42"/>
      <c r="X581" s="48"/>
      <c r="Y581" s="54" t="str">
        <f>IF(X581="","",IFERROR(VLOOKUP(X581,EMPRESAS!$A:$C,3,FALSE),"NAO CADASTRADA"))</f>
        <v/>
      </c>
      <c r="Z581" s="50"/>
      <c r="AA581" s="54" t="str">
        <f>IF(Z581="","",IFERROR(VLOOKUP(Z581,ATIVIDADES!$A:$C,3,FALSE),"NAO CADASTRADA"))</f>
        <v/>
      </c>
      <c r="AB581" s="42"/>
      <c r="AC581" s="48"/>
      <c r="AD581" s="54" t="str">
        <f>IF(AC581="","",IFERROR(VLOOKUP(AC581,EMPRESAS!$A:$C,3,FALSE),"NAO CADASTRADA"))</f>
        <v/>
      </c>
      <c r="AE581" s="50"/>
      <c r="AF581" s="54" t="str">
        <f>IF(AE581="","",IFERROR(VLOOKUP(AE581,ATIVIDADES!$A:$C,3,FALSE),"NAO CADASTRADA"))</f>
        <v/>
      </c>
      <c r="AG581" s="42"/>
      <c r="AH581" s="48"/>
      <c r="AI581" s="54" t="str">
        <f>IF(AH581="","",IFERROR(VLOOKUP(AH581,EMPRESAS!$A:$C,3,FALSE),"NAO CADASTRADA"))</f>
        <v/>
      </c>
      <c r="AJ581" s="50"/>
      <c r="AK581" s="54" t="str">
        <f>IF(AJ581="","",IFERROR(VLOOKUP(AJ581,ATIVIDADES!$A:$C,3,FALSE),"NAO CADASTRADA"))</f>
        <v/>
      </c>
      <c r="AL581" s="42"/>
    </row>
    <row r="582" spans="1:38" x14ac:dyDescent="0.25">
      <c r="A582" s="26" t="str">
        <f t="shared" si="58"/>
        <v>OK</v>
      </c>
      <c r="B582" s="29">
        <f t="shared" si="59"/>
        <v>2487914866</v>
      </c>
      <c r="C582" s="30">
        <v>42670</v>
      </c>
      <c r="D582" s="18">
        <f t="shared" si="62"/>
        <v>42644</v>
      </c>
      <c r="E582" s="19" t="str">
        <f>IF(ISERROR(VLOOKUP(C582,FERIADOS!$A:$B,1,FALSE)),IF(WEEKDAY(C582)=1,"Dom",IF(WEEKDAY(C582)=2,"Seg",IF(WEEKDAY(C582)=3,"Ter",IF(WEEKDAY(C582)=4,"Qua",IF(WEEKDAY(C582)=5,"Qui",IF(WEEKDAY(C582)=6,"Sex","Sab")))))),"Feriado")</f>
        <v>Qui</v>
      </c>
      <c r="F582" s="32"/>
      <c r="G582" s="33"/>
      <c r="H582" s="33"/>
      <c r="I582" s="33"/>
      <c r="J582" s="21" t="str">
        <f t="shared" si="60"/>
        <v/>
      </c>
      <c r="K582" s="21">
        <f t="shared" si="56"/>
        <v>0</v>
      </c>
      <c r="L582" s="21" t="str">
        <f t="shared" si="57"/>
        <v/>
      </c>
      <c r="M582" s="22" t="str">
        <f t="shared" si="61"/>
        <v/>
      </c>
      <c r="N582" s="48"/>
      <c r="O582" s="54" t="str">
        <f>IF(N582="","",IFERROR(VLOOKUP(N582,EMPRESAS!$A:$C,3,FALSE),"NAO CADASTRADA"))</f>
        <v/>
      </c>
      <c r="P582" s="50"/>
      <c r="Q582" s="54" t="str">
        <f>IF(P582="","",IFERROR(VLOOKUP(P582,ATIVIDADES!$A:$C,3,FALSE),"NAO CADASTRADA"))</f>
        <v/>
      </c>
      <c r="R582" s="42"/>
      <c r="S582" s="48"/>
      <c r="T582" s="54" t="str">
        <f>IF(S582="","",IFERROR(VLOOKUP(S582,EMPRESAS!$A:$C,3,FALSE),"NAO CADASTRADA"))</f>
        <v/>
      </c>
      <c r="U582" s="50"/>
      <c r="V582" s="54" t="str">
        <f>IF(U582="","",IFERROR(VLOOKUP(U582,ATIVIDADES!$A:$C,3,FALSE),"NAO CADASTRADA"))</f>
        <v/>
      </c>
      <c r="W582" s="42"/>
      <c r="X582" s="48"/>
      <c r="Y582" s="54" t="str">
        <f>IF(X582="","",IFERROR(VLOOKUP(X582,EMPRESAS!$A:$C,3,FALSE),"NAO CADASTRADA"))</f>
        <v/>
      </c>
      <c r="Z582" s="50"/>
      <c r="AA582" s="54" t="str">
        <f>IF(Z582="","",IFERROR(VLOOKUP(Z582,ATIVIDADES!$A:$C,3,FALSE),"NAO CADASTRADA"))</f>
        <v/>
      </c>
      <c r="AB582" s="42"/>
      <c r="AC582" s="48"/>
      <c r="AD582" s="54" t="str">
        <f>IF(AC582="","",IFERROR(VLOOKUP(AC582,EMPRESAS!$A:$C,3,FALSE),"NAO CADASTRADA"))</f>
        <v/>
      </c>
      <c r="AE582" s="50"/>
      <c r="AF582" s="54" t="str">
        <f>IF(AE582="","",IFERROR(VLOOKUP(AE582,ATIVIDADES!$A:$C,3,FALSE),"NAO CADASTRADA"))</f>
        <v/>
      </c>
      <c r="AG582" s="42"/>
      <c r="AH582" s="48"/>
      <c r="AI582" s="54" t="str">
        <f>IF(AH582="","",IFERROR(VLOOKUP(AH582,EMPRESAS!$A:$C,3,FALSE),"NAO CADASTRADA"))</f>
        <v/>
      </c>
      <c r="AJ582" s="50"/>
      <c r="AK582" s="54" t="str">
        <f>IF(AJ582="","",IFERROR(VLOOKUP(AJ582,ATIVIDADES!$A:$C,3,FALSE),"NAO CADASTRADA"))</f>
        <v/>
      </c>
      <c r="AL582" s="42"/>
    </row>
    <row r="583" spans="1:38" x14ac:dyDescent="0.25">
      <c r="A583" s="26" t="str">
        <f t="shared" si="58"/>
        <v>OK</v>
      </c>
      <c r="B583" s="29">
        <f t="shared" si="59"/>
        <v>2487914866</v>
      </c>
      <c r="C583" s="30">
        <v>42671</v>
      </c>
      <c r="D583" s="18">
        <f t="shared" si="62"/>
        <v>42644</v>
      </c>
      <c r="E583" s="19" t="str">
        <f>IF(ISERROR(VLOOKUP(C583,FERIADOS!$A:$B,1,FALSE)),IF(WEEKDAY(C583)=1,"Dom",IF(WEEKDAY(C583)=2,"Seg",IF(WEEKDAY(C583)=3,"Ter",IF(WEEKDAY(C583)=4,"Qua",IF(WEEKDAY(C583)=5,"Qui",IF(WEEKDAY(C583)=6,"Sex","Sab")))))),"Feriado")</f>
        <v>Sex</v>
      </c>
      <c r="F583" s="32"/>
      <c r="G583" s="33"/>
      <c r="H583" s="33"/>
      <c r="I583" s="33"/>
      <c r="J583" s="21" t="str">
        <f t="shared" si="60"/>
        <v/>
      </c>
      <c r="K583" s="21">
        <f t="shared" ref="K583:K646" si="63">SUM(R583,W583,AB583,AG583,AL583)</f>
        <v>0</v>
      </c>
      <c r="L583" s="21" t="str">
        <f t="shared" ref="L583:L646" si="64">IF(OR(E583="Sab",E583="Dom",E583="Feriado"),J583,IF(J583="","",IF(J583&lt;=$M$2,0,J583-$M$2)))</f>
        <v/>
      </c>
      <c r="M583" s="22" t="str">
        <f t="shared" si="61"/>
        <v/>
      </c>
      <c r="N583" s="48"/>
      <c r="O583" s="54" t="str">
        <f>IF(N583="","",IFERROR(VLOOKUP(N583,EMPRESAS!$A:$C,3,FALSE),"NAO CADASTRADA"))</f>
        <v/>
      </c>
      <c r="P583" s="50"/>
      <c r="Q583" s="54" t="str">
        <f>IF(P583="","",IFERROR(VLOOKUP(P583,ATIVIDADES!$A:$C,3,FALSE),"NAO CADASTRADA"))</f>
        <v/>
      </c>
      <c r="R583" s="42"/>
      <c r="S583" s="48"/>
      <c r="T583" s="54" t="str">
        <f>IF(S583="","",IFERROR(VLOOKUP(S583,EMPRESAS!$A:$C,3,FALSE),"NAO CADASTRADA"))</f>
        <v/>
      </c>
      <c r="U583" s="50"/>
      <c r="V583" s="54" t="str">
        <f>IF(U583="","",IFERROR(VLOOKUP(U583,ATIVIDADES!$A:$C,3,FALSE),"NAO CADASTRADA"))</f>
        <v/>
      </c>
      <c r="W583" s="42"/>
      <c r="X583" s="48"/>
      <c r="Y583" s="54" t="str">
        <f>IF(X583="","",IFERROR(VLOOKUP(X583,EMPRESAS!$A:$C,3,FALSE),"NAO CADASTRADA"))</f>
        <v/>
      </c>
      <c r="Z583" s="50"/>
      <c r="AA583" s="54" t="str">
        <f>IF(Z583="","",IFERROR(VLOOKUP(Z583,ATIVIDADES!$A:$C,3,FALSE),"NAO CADASTRADA"))</f>
        <v/>
      </c>
      <c r="AB583" s="42"/>
      <c r="AC583" s="48"/>
      <c r="AD583" s="54" t="str">
        <f>IF(AC583="","",IFERROR(VLOOKUP(AC583,EMPRESAS!$A:$C,3,FALSE),"NAO CADASTRADA"))</f>
        <v/>
      </c>
      <c r="AE583" s="50"/>
      <c r="AF583" s="54" t="str">
        <f>IF(AE583="","",IFERROR(VLOOKUP(AE583,ATIVIDADES!$A:$C,3,FALSE),"NAO CADASTRADA"))</f>
        <v/>
      </c>
      <c r="AG583" s="42"/>
      <c r="AH583" s="48"/>
      <c r="AI583" s="54" t="str">
        <f>IF(AH583="","",IFERROR(VLOOKUP(AH583,EMPRESAS!$A:$C,3,FALSE),"NAO CADASTRADA"))</f>
        <v/>
      </c>
      <c r="AJ583" s="50"/>
      <c r="AK583" s="54" t="str">
        <f>IF(AJ583="","",IFERROR(VLOOKUP(AJ583,ATIVIDADES!$A:$C,3,FALSE),"NAO CADASTRADA"))</f>
        <v/>
      </c>
      <c r="AL583" s="42"/>
    </row>
    <row r="584" spans="1:38" x14ac:dyDescent="0.25">
      <c r="A584" s="26" t="str">
        <f t="shared" ref="A584:A647" si="65">IF(J584="","OK",IF(K584&lt;&gt;J584,"PENDENTE","OK"))</f>
        <v>OK</v>
      </c>
      <c r="B584" s="29">
        <f t="shared" ref="B584:B647" si="66">$D$2</f>
        <v>2487914866</v>
      </c>
      <c r="C584" s="30">
        <v>42672</v>
      </c>
      <c r="D584" s="18">
        <f t="shared" si="62"/>
        <v>42644</v>
      </c>
      <c r="E584" s="19" t="str">
        <f>IF(ISERROR(VLOOKUP(C584,FERIADOS!$A:$B,1,FALSE)),IF(WEEKDAY(C584)=1,"Dom",IF(WEEKDAY(C584)=2,"Seg",IF(WEEKDAY(C584)=3,"Ter",IF(WEEKDAY(C584)=4,"Qua",IF(WEEKDAY(C584)=5,"Qui",IF(WEEKDAY(C584)=6,"Sex","Sab")))))),"Feriado")</f>
        <v>Sab</v>
      </c>
      <c r="F584" s="32"/>
      <c r="G584" s="33"/>
      <c r="H584" s="33"/>
      <c r="I584" s="33"/>
      <c r="J584" s="21" t="str">
        <f t="shared" ref="J584:J647" si="67">IF(OR(F584="",G584="",H584="",I584=""),"",I584-H584+G584-F584)</f>
        <v/>
      </c>
      <c r="K584" s="21">
        <f t="shared" si="63"/>
        <v>0</v>
      </c>
      <c r="L584" s="21" t="str">
        <f t="shared" si="64"/>
        <v/>
      </c>
      <c r="M584" s="22" t="str">
        <f t="shared" ref="M584:M647" si="68">IF(J584="","",IF(OR(E584="Sab",E584="Dom",E584="Feriado"),0,IF(J584&gt;=$M$2,0,$M$2-J584)))</f>
        <v/>
      </c>
      <c r="N584" s="48"/>
      <c r="O584" s="54" t="str">
        <f>IF(N584="","",IFERROR(VLOOKUP(N584,EMPRESAS!$A:$C,3,FALSE),"NAO CADASTRADA"))</f>
        <v/>
      </c>
      <c r="P584" s="50"/>
      <c r="Q584" s="54" t="str">
        <f>IF(P584="","",IFERROR(VLOOKUP(P584,ATIVIDADES!$A:$C,3,FALSE),"NAO CADASTRADA"))</f>
        <v/>
      </c>
      <c r="R584" s="42"/>
      <c r="S584" s="48"/>
      <c r="T584" s="54" t="str">
        <f>IF(S584="","",IFERROR(VLOOKUP(S584,EMPRESAS!$A:$C,3,FALSE),"NAO CADASTRADA"))</f>
        <v/>
      </c>
      <c r="U584" s="50"/>
      <c r="V584" s="54" t="str">
        <f>IF(U584="","",IFERROR(VLOOKUP(U584,ATIVIDADES!$A:$C,3,FALSE),"NAO CADASTRADA"))</f>
        <v/>
      </c>
      <c r="W584" s="42"/>
      <c r="X584" s="48"/>
      <c r="Y584" s="54" t="str">
        <f>IF(X584="","",IFERROR(VLOOKUP(X584,EMPRESAS!$A:$C,3,FALSE),"NAO CADASTRADA"))</f>
        <v/>
      </c>
      <c r="Z584" s="50"/>
      <c r="AA584" s="54" t="str">
        <f>IF(Z584="","",IFERROR(VLOOKUP(Z584,ATIVIDADES!$A:$C,3,FALSE),"NAO CADASTRADA"))</f>
        <v/>
      </c>
      <c r="AB584" s="42"/>
      <c r="AC584" s="48"/>
      <c r="AD584" s="54" t="str">
        <f>IF(AC584="","",IFERROR(VLOOKUP(AC584,EMPRESAS!$A:$C,3,FALSE),"NAO CADASTRADA"))</f>
        <v/>
      </c>
      <c r="AE584" s="50"/>
      <c r="AF584" s="54" t="str">
        <f>IF(AE584="","",IFERROR(VLOOKUP(AE584,ATIVIDADES!$A:$C,3,FALSE),"NAO CADASTRADA"))</f>
        <v/>
      </c>
      <c r="AG584" s="42"/>
      <c r="AH584" s="48"/>
      <c r="AI584" s="54" t="str">
        <f>IF(AH584="","",IFERROR(VLOOKUP(AH584,EMPRESAS!$A:$C,3,FALSE),"NAO CADASTRADA"))</f>
        <v/>
      </c>
      <c r="AJ584" s="50"/>
      <c r="AK584" s="54" t="str">
        <f>IF(AJ584="","",IFERROR(VLOOKUP(AJ584,ATIVIDADES!$A:$C,3,FALSE),"NAO CADASTRADA"))</f>
        <v/>
      </c>
      <c r="AL584" s="42"/>
    </row>
    <row r="585" spans="1:38" x14ac:dyDescent="0.25">
      <c r="A585" s="26" t="str">
        <f t="shared" si="65"/>
        <v>OK</v>
      </c>
      <c r="B585" s="29">
        <f t="shared" si="66"/>
        <v>2487914866</v>
      </c>
      <c r="C585" s="30">
        <v>42673</v>
      </c>
      <c r="D585" s="18">
        <f t="shared" ref="D585:D648" si="69">IF(MONTH(C585)=MONTH(C584),D584,C585)</f>
        <v>42644</v>
      </c>
      <c r="E585" s="19" t="str">
        <f>IF(ISERROR(VLOOKUP(C585,FERIADOS!$A:$B,1,FALSE)),IF(WEEKDAY(C585)=1,"Dom",IF(WEEKDAY(C585)=2,"Seg",IF(WEEKDAY(C585)=3,"Ter",IF(WEEKDAY(C585)=4,"Qua",IF(WEEKDAY(C585)=5,"Qui",IF(WEEKDAY(C585)=6,"Sex","Sab")))))),"Feriado")</f>
        <v>Dom</v>
      </c>
      <c r="F585" s="32"/>
      <c r="G585" s="33"/>
      <c r="H585" s="33"/>
      <c r="I585" s="33"/>
      <c r="J585" s="21" t="str">
        <f t="shared" si="67"/>
        <v/>
      </c>
      <c r="K585" s="21">
        <f t="shared" si="63"/>
        <v>0</v>
      </c>
      <c r="L585" s="21" t="str">
        <f t="shared" si="64"/>
        <v/>
      </c>
      <c r="M585" s="22" t="str">
        <f t="shared" si="68"/>
        <v/>
      </c>
      <c r="N585" s="48"/>
      <c r="O585" s="54" t="str">
        <f>IF(N585="","",IFERROR(VLOOKUP(N585,EMPRESAS!$A:$C,3,FALSE),"NAO CADASTRADA"))</f>
        <v/>
      </c>
      <c r="P585" s="50"/>
      <c r="Q585" s="54" t="str">
        <f>IF(P585="","",IFERROR(VLOOKUP(P585,ATIVIDADES!$A:$C,3,FALSE),"NAO CADASTRADA"))</f>
        <v/>
      </c>
      <c r="R585" s="42"/>
      <c r="S585" s="48"/>
      <c r="T585" s="54" t="str">
        <f>IF(S585="","",IFERROR(VLOOKUP(S585,EMPRESAS!$A:$C,3,FALSE),"NAO CADASTRADA"))</f>
        <v/>
      </c>
      <c r="U585" s="50"/>
      <c r="V585" s="54" t="str">
        <f>IF(U585="","",IFERROR(VLOOKUP(U585,ATIVIDADES!$A:$C,3,FALSE),"NAO CADASTRADA"))</f>
        <v/>
      </c>
      <c r="W585" s="42"/>
      <c r="X585" s="48"/>
      <c r="Y585" s="54" t="str">
        <f>IF(X585="","",IFERROR(VLOOKUP(X585,EMPRESAS!$A:$C,3,FALSE),"NAO CADASTRADA"))</f>
        <v/>
      </c>
      <c r="Z585" s="50"/>
      <c r="AA585" s="54" t="str">
        <f>IF(Z585="","",IFERROR(VLOOKUP(Z585,ATIVIDADES!$A:$C,3,FALSE),"NAO CADASTRADA"))</f>
        <v/>
      </c>
      <c r="AB585" s="42"/>
      <c r="AC585" s="48"/>
      <c r="AD585" s="54" t="str">
        <f>IF(AC585="","",IFERROR(VLOOKUP(AC585,EMPRESAS!$A:$C,3,FALSE),"NAO CADASTRADA"))</f>
        <v/>
      </c>
      <c r="AE585" s="50"/>
      <c r="AF585" s="54" t="str">
        <f>IF(AE585="","",IFERROR(VLOOKUP(AE585,ATIVIDADES!$A:$C,3,FALSE),"NAO CADASTRADA"))</f>
        <v/>
      </c>
      <c r="AG585" s="42"/>
      <c r="AH585" s="48"/>
      <c r="AI585" s="54" t="str">
        <f>IF(AH585="","",IFERROR(VLOOKUP(AH585,EMPRESAS!$A:$C,3,FALSE),"NAO CADASTRADA"))</f>
        <v/>
      </c>
      <c r="AJ585" s="50"/>
      <c r="AK585" s="54" t="str">
        <f>IF(AJ585="","",IFERROR(VLOOKUP(AJ585,ATIVIDADES!$A:$C,3,FALSE),"NAO CADASTRADA"))</f>
        <v/>
      </c>
      <c r="AL585" s="42"/>
    </row>
    <row r="586" spans="1:38" x14ac:dyDescent="0.25">
      <c r="A586" s="26" t="str">
        <f t="shared" si="65"/>
        <v>OK</v>
      </c>
      <c r="B586" s="29">
        <f t="shared" si="66"/>
        <v>2487914866</v>
      </c>
      <c r="C586" s="30">
        <v>42674</v>
      </c>
      <c r="D586" s="18">
        <f t="shared" si="69"/>
        <v>42644</v>
      </c>
      <c r="E586" s="19" t="str">
        <f>IF(ISERROR(VLOOKUP(C586,FERIADOS!$A:$B,1,FALSE)),IF(WEEKDAY(C586)=1,"Dom",IF(WEEKDAY(C586)=2,"Seg",IF(WEEKDAY(C586)=3,"Ter",IF(WEEKDAY(C586)=4,"Qua",IF(WEEKDAY(C586)=5,"Qui",IF(WEEKDAY(C586)=6,"Sex","Sab")))))),"Feriado")</f>
        <v>Seg</v>
      </c>
      <c r="F586" s="32"/>
      <c r="G586" s="33"/>
      <c r="H586" s="33"/>
      <c r="I586" s="33"/>
      <c r="J586" s="21" t="str">
        <f t="shared" si="67"/>
        <v/>
      </c>
      <c r="K586" s="21">
        <f t="shared" si="63"/>
        <v>0</v>
      </c>
      <c r="L586" s="21" t="str">
        <f t="shared" si="64"/>
        <v/>
      </c>
      <c r="M586" s="22" t="str">
        <f t="shared" si="68"/>
        <v/>
      </c>
      <c r="N586" s="48"/>
      <c r="O586" s="54" t="str">
        <f>IF(N586="","",IFERROR(VLOOKUP(N586,EMPRESAS!$A:$C,3,FALSE),"NAO CADASTRADA"))</f>
        <v/>
      </c>
      <c r="P586" s="50"/>
      <c r="Q586" s="54" t="str">
        <f>IF(P586="","",IFERROR(VLOOKUP(P586,ATIVIDADES!$A:$C,3,FALSE),"NAO CADASTRADA"))</f>
        <v/>
      </c>
      <c r="R586" s="42"/>
      <c r="S586" s="48"/>
      <c r="T586" s="54" t="str">
        <f>IF(S586="","",IFERROR(VLOOKUP(S586,EMPRESAS!$A:$C,3,FALSE),"NAO CADASTRADA"))</f>
        <v/>
      </c>
      <c r="U586" s="50"/>
      <c r="V586" s="54" t="str">
        <f>IF(U586="","",IFERROR(VLOOKUP(U586,ATIVIDADES!$A:$C,3,FALSE),"NAO CADASTRADA"))</f>
        <v/>
      </c>
      <c r="W586" s="42"/>
      <c r="X586" s="48"/>
      <c r="Y586" s="54" t="str">
        <f>IF(X586="","",IFERROR(VLOOKUP(X586,EMPRESAS!$A:$C,3,FALSE),"NAO CADASTRADA"))</f>
        <v/>
      </c>
      <c r="Z586" s="50"/>
      <c r="AA586" s="54" t="str">
        <f>IF(Z586="","",IFERROR(VLOOKUP(Z586,ATIVIDADES!$A:$C,3,FALSE),"NAO CADASTRADA"))</f>
        <v/>
      </c>
      <c r="AB586" s="42"/>
      <c r="AC586" s="48"/>
      <c r="AD586" s="54" t="str">
        <f>IF(AC586="","",IFERROR(VLOOKUP(AC586,EMPRESAS!$A:$C,3,FALSE),"NAO CADASTRADA"))</f>
        <v/>
      </c>
      <c r="AE586" s="50"/>
      <c r="AF586" s="54" t="str">
        <f>IF(AE586="","",IFERROR(VLOOKUP(AE586,ATIVIDADES!$A:$C,3,FALSE),"NAO CADASTRADA"))</f>
        <v/>
      </c>
      <c r="AG586" s="42"/>
      <c r="AH586" s="48"/>
      <c r="AI586" s="54" t="str">
        <f>IF(AH586="","",IFERROR(VLOOKUP(AH586,EMPRESAS!$A:$C,3,FALSE),"NAO CADASTRADA"))</f>
        <v/>
      </c>
      <c r="AJ586" s="50"/>
      <c r="AK586" s="54" t="str">
        <f>IF(AJ586="","",IFERROR(VLOOKUP(AJ586,ATIVIDADES!$A:$C,3,FALSE),"NAO CADASTRADA"))</f>
        <v/>
      </c>
      <c r="AL586" s="42"/>
    </row>
    <row r="587" spans="1:38" x14ac:dyDescent="0.25">
      <c r="A587" s="26" t="str">
        <f t="shared" si="65"/>
        <v>OK</v>
      </c>
      <c r="B587" s="29">
        <f t="shared" si="66"/>
        <v>2487914866</v>
      </c>
      <c r="C587" s="30">
        <v>42675</v>
      </c>
      <c r="D587" s="18">
        <f t="shared" si="69"/>
        <v>42675</v>
      </c>
      <c r="E587" s="19" t="str">
        <f>IF(ISERROR(VLOOKUP(C587,FERIADOS!$A:$B,1,FALSE)),IF(WEEKDAY(C587)=1,"Dom",IF(WEEKDAY(C587)=2,"Seg",IF(WEEKDAY(C587)=3,"Ter",IF(WEEKDAY(C587)=4,"Qua",IF(WEEKDAY(C587)=5,"Qui",IF(WEEKDAY(C587)=6,"Sex","Sab")))))),"Feriado")</f>
        <v>Ter</v>
      </c>
      <c r="F587" s="32"/>
      <c r="G587" s="33"/>
      <c r="H587" s="33"/>
      <c r="I587" s="33"/>
      <c r="J587" s="21" t="str">
        <f t="shared" si="67"/>
        <v/>
      </c>
      <c r="K587" s="21">
        <f t="shared" si="63"/>
        <v>0</v>
      </c>
      <c r="L587" s="21" t="str">
        <f t="shared" si="64"/>
        <v/>
      </c>
      <c r="M587" s="22" t="str">
        <f t="shared" si="68"/>
        <v/>
      </c>
      <c r="N587" s="48"/>
      <c r="O587" s="54" t="str">
        <f>IF(N587="","",IFERROR(VLOOKUP(N587,EMPRESAS!$A:$C,3,FALSE),"NAO CADASTRADA"))</f>
        <v/>
      </c>
      <c r="P587" s="50"/>
      <c r="Q587" s="54" t="str">
        <f>IF(P587="","",IFERROR(VLOOKUP(P587,ATIVIDADES!$A:$C,3,FALSE),"NAO CADASTRADA"))</f>
        <v/>
      </c>
      <c r="R587" s="42"/>
      <c r="S587" s="48"/>
      <c r="T587" s="54" t="str">
        <f>IF(S587="","",IFERROR(VLOOKUP(S587,EMPRESAS!$A:$C,3,FALSE),"NAO CADASTRADA"))</f>
        <v/>
      </c>
      <c r="U587" s="50"/>
      <c r="V587" s="54" t="str">
        <f>IF(U587="","",IFERROR(VLOOKUP(U587,ATIVIDADES!$A:$C,3,FALSE),"NAO CADASTRADA"))</f>
        <v/>
      </c>
      <c r="W587" s="42"/>
      <c r="X587" s="48"/>
      <c r="Y587" s="54" t="str">
        <f>IF(X587="","",IFERROR(VLOOKUP(X587,EMPRESAS!$A:$C,3,FALSE),"NAO CADASTRADA"))</f>
        <v/>
      </c>
      <c r="Z587" s="50"/>
      <c r="AA587" s="54" t="str">
        <f>IF(Z587="","",IFERROR(VLOOKUP(Z587,ATIVIDADES!$A:$C,3,FALSE),"NAO CADASTRADA"))</f>
        <v/>
      </c>
      <c r="AB587" s="42"/>
      <c r="AC587" s="48"/>
      <c r="AD587" s="54" t="str">
        <f>IF(AC587="","",IFERROR(VLOOKUP(AC587,EMPRESAS!$A:$C,3,FALSE),"NAO CADASTRADA"))</f>
        <v/>
      </c>
      <c r="AE587" s="50"/>
      <c r="AF587" s="54" t="str">
        <f>IF(AE587="","",IFERROR(VLOOKUP(AE587,ATIVIDADES!$A:$C,3,FALSE),"NAO CADASTRADA"))</f>
        <v/>
      </c>
      <c r="AG587" s="42"/>
      <c r="AH587" s="48"/>
      <c r="AI587" s="54" t="str">
        <f>IF(AH587="","",IFERROR(VLOOKUP(AH587,EMPRESAS!$A:$C,3,FALSE),"NAO CADASTRADA"))</f>
        <v/>
      </c>
      <c r="AJ587" s="50"/>
      <c r="AK587" s="54" t="str">
        <f>IF(AJ587="","",IFERROR(VLOOKUP(AJ587,ATIVIDADES!$A:$C,3,FALSE),"NAO CADASTRADA"))</f>
        <v/>
      </c>
      <c r="AL587" s="42"/>
    </row>
    <row r="588" spans="1:38" x14ac:dyDescent="0.25">
      <c r="A588" s="26" t="str">
        <f t="shared" si="65"/>
        <v>OK</v>
      </c>
      <c r="B588" s="29">
        <f t="shared" si="66"/>
        <v>2487914866</v>
      </c>
      <c r="C588" s="30">
        <v>42676</v>
      </c>
      <c r="D588" s="18">
        <f t="shared" si="69"/>
        <v>42675</v>
      </c>
      <c r="E588" s="19" t="str">
        <f>IF(ISERROR(VLOOKUP(C588,FERIADOS!$A:$B,1,FALSE)),IF(WEEKDAY(C588)=1,"Dom",IF(WEEKDAY(C588)=2,"Seg",IF(WEEKDAY(C588)=3,"Ter",IF(WEEKDAY(C588)=4,"Qua",IF(WEEKDAY(C588)=5,"Qui",IF(WEEKDAY(C588)=6,"Sex","Sab")))))),"Feriado")</f>
        <v>Feriado</v>
      </c>
      <c r="F588" s="32"/>
      <c r="G588" s="33"/>
      <c r="H588" s="33"/>
      <c r="I588" s="33"/>
      <c r="J588" s="21" t="str">
        <f t="shared" si="67"/>
        <v/>
      </c>
      <c r="K588" s="21">
        <f t="shared" si="63"/>
        <v>0</v>
      </c>
      <c r="L588" s="21" t="str">
        <f t="shared" si="64"/>
        <v/>
      </c>
      <c r="M588" s="22" t="str">
        <f t="shared" si="68"/>
        <v/>
      </c>
      <c r="N588" s="48"/>
      <c r="O588" s="54" t="str">
        <f>IF(N588="","",IFERROR(VLOOKUP(N588,EMPRESAS!$A:$C,3,FALSE),"NAO CADASTRADA"))</f>
        <v/>
      </c>
      <c r="P588" s="50"/>
      <c r="Q588" s="54" t="str">
        <f>IF(P588="","",IFERROR(VLOOKUP(P588,ATIVIDADES!$A:$C,3,FALSE),"NAO CADASTRADA"))</f>
        <v/>
      </c>
      <c r="R588" s="42"/>
      <c r="S588" s="48"/>
      <c r="T588" s="54" t="str">
        <f>IF(S588="","",IFERROR(VLOOKUP(S588,EMPRESAS!$A:$C,3,FALSE),"NAO CADASTRADA"))</f>
        <v/>
      </c>
      <c r="U588" s="50"/>
      <c r="V588" s="54" t="str">
        <f>IF(U588="","",IFERROR(VLOOKUP(U588,ATIVIDADES!$A:$C,3,FALSE),"NAO CADASTRADA"))</f>
        <v/>
      </c>
      <c r="W588" s="42"/>
      <c r="X588" s="48"/>
      <c r="Y588" s="54" t="str">
        <f>IF(X588="","",IFERROR(VLOOKUP(X588,EMPRESAS!$A:$C,3,FALSE),"NAO CADASTRADA"))</f>
        <v/>
      </c>
      <c r="Z588" s="50"/>
      <c r="AA588" s="54" t="str">
        <f>IF(Z588="","",IFERROR(VLOOKUP(Z588,ATIVIDADES!$A:$C,3,FALSE),"NAO CADASTRADA"))</f>
        <v/>
      </c>
      <c r="AB588" s="42"/>
      <c r="AC588" s="48"/>
      <c r="AD588" s="54" t="str">
        <f>IF(AC588="","",IFERROR(VLOOKUP(AC588,EMPRESAS!$A:$C,3,FALSE),"NAO CADASTRADA"))</f>
        <v/>
      </c>
      <c r="AE588" s="50"/>
      <c r="AF588" s="54" t="str">
        <f>IF(AE588="","",IFERROR(VLOOKUP(AE588,ATIVIDADES!$A:$C,3,FALSE),"NAO CADASTRADA"))</f>
        <v/>
      </c>
      <c r="AG588" s="42"/>
      <c r="AH588" s="48"/>
      <c r="AI588" s="54" t="str">
        <f>IF(AH588="","",IFERROR(VLOOKUP(AH588,EMPRESAS!$A:$C,3,FALSE),"NAO CADASTRADA"))</f>
        <v/>
      </c>
      <c r="AJ588" s="50"/>
      <c r="AK588" s="54" t="str">
        <f>IF(AJ588="","",IFERROR(VLOOKUP(AJ588,ATIVIDADES!$A:$C,3,FALSE),"NAO CADASTRADA"))</f>
        <v/>
      </c>
      <c r="AL588" s="42"/>
    </row>
    <row r="589" spans="1:38" x14ac:dyDescent="0.25">
      <c r="A589" s="26" t="str">
        <f t="shared" si="65"/>
        <v>OK</v>
      </c>
      <c r="B589" s="29">
        <f t="shared" si="66"/>
        <v>2487914866</v>
      </c>
      <c r="C589" s="30">
        <v>42677</v>
      </c>
      <c r="D589" s="18">
        <f t="shared" si="69"/>
        <v>42675</v>
      </c>
      <c r="E589" s="19" t="str">
        <f>IF(ISERROR(VLOOKUP(C589,FERIADOS!$A:$B,1,FALSE)),IF(WEEKDAY(C589)=1,"Dom",IF(WEEKDAY(C589)=2,"Seg",IF(WEEKDAY(C589)=3,"Ter",IF(WEEKDAY(C589)=4,"Qua",IF(WEEKDAY(C589)=5,"Qui",IF(WEEKDAY(C589)=6,"Sex","Sab")))))),"Feriado")</f>
        <v>Qui</v>
      </c>
      <c r="F589" s="32"/>
      <c r="G589" s="33"/>
      <c r="H589" s="33"/>
      <c r="I589" s="33"/>
      <c r="J589" s="21" t="str">
        <f t="shared" si="67"/>
        <v/>
      </c>
      <c r="K589" s="21">
        <f t="shared" si="63"/>
        <v>0</v>
      </c>
      <c r="L589" s="21" t="str">
        <f t="shared" si="64"/>
        <v/>
      </c>
      <c r="M589" s="22" t="str">
        <f t="shared" si="68"/>
        <v/>
      </c>
      <c r="N589" s="48"/>
      <c r="O589" s="54" t="str">
        <f>IF(N589="","",IFERROR(VLOOKUP(N589,EMPRESAS!$A:$C,3,FALSE),"NAO CADASTRADA"))</f>
        <v/>
      </c>
      <c r="P589" s="50"/>
      <c r="Q589" s="54" t="str">
        <f>IF(P589="","",IFERROR(VLOOKUP(P589,ATIVIDADES!$A:$C,3,FALSE),"NAO CADASTRADA"))</f>
        <v/>
      </c>
      <c r="R589" s="42"/>
      <c r="S589" s="48"/>
      <c r="T589" s="54" t="str">
        <f>IF(S589="","",IFERROR(VLOOKUP(S589,EMPRESAS!$A:$C,3,FALSE),"NAO CADASTRADA"))</f>
        <v/>
      </c>
      <c r="U589" s="50"/>
      <c r="V589" s="54" t="str">
        <f>IF(U589="","",IFERROR(VLOOKUP(U589,ATIVIDADES!$A:$C,3,FALSE),"NAO CADASTRADA"))</f>
        <v/>
      </c>
      <c r="W589" s="42"/>
      <c r="X589" s="48"/>
      <c r="Y589" s="54" t="str">
        <f>IF(X589="","",IFERROR(VLOOKUP(X589,EMPRESAS!$A:$C,3,FALSE),"NAO CADASTRADA"))</f>
        <v/>
      </c>
      <c r="Z589" s="50"/>
      <c r="AA589" s="54" t="str">
        <f>IF(Z589="","",IFERROR(VLOOKUP(Z589,ATIVIDADES!$A:$C,3,FALSE),"NAO CADASTRADA"))</f>
        <v/>
      </c>
      <c r="AB589" s="42"/>
      <c r="AC589" s="48"/>
      <c r="AD589" s="54" t="str">
        <f>IF(AC589="","",IFERROR(VLOOKUP(AC589,EMPRESAS!$A:$C,3,FALSE),"NAO CADASTRADA"))</f>
        <v/>
      </c>
      <c r="AE589" s="50"/>
      <c r="AF589" s="54" t="str">
        <f>IF(AE589="","",IFERROR(VLOOKUP(AE589,ATIVIDADES!$A:$C,3,FALSE),"NAO CADASTRADA"))</f>
        <v/>
      </c>
      <c r="AG589" s="42"/>
      <c r="AH589" s="48"/>
      <c r="AI589" s="54" t="str">
        <f>IF(AH589="","",IFERROR(VLOOKUP(AH589,EMPRESAS!$A:$C,3,FALSE),"NAO CADASTRADA"))</f>
        <v/>
      </c>
      <c r="AJ589" s="50"/>
      <c r="AK589" s="54" t="str">
        <f>IF(AJ589="","",IFERROR(VLOOKUP(AJ589,ATIVIDADES!$A:$C,3,FALSE),"NAO CADASTRADA"))</f>
        <v/>
      </c>
      <c r="AL589" s="42"/>
    </row>
    <row r="590" spans="1:38" x14ac:dyDescent="0.25">
      <c r="A590" s="26" t="str">
        <f t="shared" si="65"/>
        <v>OK</v>
      </c>
      <c r="B590" s="29">
        <f t="shared" si="66"/>
        <v>2487914866</v>
      </c>
      <c r="C590" s="30">
        <v>42678</v>
      </c>
      <c r="D590" s="18">
        <f t="shared" si="69"/>
        <v>42675</v>
      </c>
      <c r="E590" s="19" t="str">
        <f>IF(ISERROR(VLOOKUP(C590,FERIADOS!$A:$B,1,FALSE)),IF(WEEKDAY(C590)=1,"Dom",IF(WEEKDAY(C590)=2,"Seg",IF(WEEKDAY(C590)=3,"Ter",IF(WEEKDAY(C590)=4,"Qua",IF(WEEKDAY(C590)=5,"Qui",IF(WEEKDAY(C590)=6,"Sex","Sab")))))),"Feriado")</f>
        <v>Sex</v>
      </c>
      <c r="F590" s="32"/>
      <c r="G590" s="33"/>
      <c r="H590" s="33"/>
      <c r="I590" s="33"/>
      <c r="J590" s="21" t="str">
        <f t="shared" si="67"/>
        <v/>
      </c>
      <c r="K590" s="21">
        <f t="shared" si="63"/>
        <v>0</v>
      </c>
      <c r="L590" s="21" t="str">
        <f t="shared" si="64"/>
        <v/>
      </c>
      <c r="M590" s="22" t="str">
        <f t="shared" si="68"/>
        <v/>
      </c>
      <c r="N590" s="48"/>
      <c r="O590" s="54" t="str">
        <f>IF(N590="","",IFERROR(VLOOKUP(N590,EMPRESAS!$A:$C,3,FALSE),"NAO CADASTRADA"))</f>
        <v/>
      </c>
      <c r="P590" s="50"/>
      <c r="Q590" s="54" t="str">
        <f>IF(P590="","",IFERROR(VLOOKUP(P590,ATIVIDADES!$A:$C,3,FALSE),"NAO CADASTRADA"))</f>
        <v/>
      </c>
      <c r="R590" s="42"/>
      <c r="S590" s="48"/>
      <c r="T590" s="54" t="str">
        <f>IF(S590="","",IFERROR(VLOOKUP(S590,EMPRESAS!$A:$C,3,FALSE),"NAO CADASTRADA"))</f>
        <v/>
      </c>
      <c r="U590" s="50"/>
      <c r="V590" s="54" t="str">
        <f>IF(U590="","",IFERROR(VLOOKUP(U590,ATIVIDADES!$A:$C,3,FALSE),"NAO CADASTRADA"))</f>
        <v/>
      </c>
      <c r="W590" s="42"/>
      <c r="X590" s="48"/>
      <c r="Y590" s="54" t="str">
        <f>IF(X590="","",IFERROR(VLOOKUP(X590,EMPRESAS!$A:$C,3,FALSE),"NAO CADASTRADA"))</f>
        <v/>
      </c>
      <c r="Z590" s="50"/>
      <c r="AA590" s="54" t="str">
        <f>IF(Z590="","",IFERROR(VLOOKUP(Z590,ATIVIDADES!$A:$C,3,FALSE),"NAO CADASTRADA"))</f>
        <v/>
      </c>
      <c r="AB590" s="42"/>
      <c r="AC590" s="48"/>
      <c r="AD590" s="54" t="str">
        <f>IF(AC590="","",IFERROR(VLOOKUP(AC590,EMPRESAS!$A:$C,3,FALSE),"NAO CADASTRADA"))</f>
        <v/>
      </c>
      <c r="AE590" s="50"/>
      <c r="AF590" s="54" t="str">
        <f>IF(AE590="","",IFERROR(VLOOKUP(AE590,ATIVIDADES!$A:$C,3,FALSE),"NAO CADASTRADA"))</f>
        <v/>
      </c>
      <c r="AG590" s="42"/>
      <c r="AH590" s="48"/>
      <c r="AI590" s="54" t="str">
        <f>IF(AH590="","",IFERROR(VLOOKUP(AH590,EMPRESAS!$A:$C,3,FALSE),"NAO CADASTRADA"))</f>
        <v/>
      </c>
      <c r="AJ590" s="50"/>
      <c r="AK590" s="54" t="str">
        <f>IF(AJ590="","",IFERROR(VLOOKUP(AJ590,ATIVIDADES!$A:$C,3,FALSE),"NAO CADASTRADA"))</f>
        <v/>
      </c>
      <c r="AL590" s="42"/>
    </row>
    <row r="591" spans="1:38" x14ac:dyDescent="0.25">
      <c r="A591" s="26" t="str">
        <f t="shared" si="65"/>
        <v>OK</v>
      </c>
      <c r="B591" s="29">
        <f t="shared" si="66"/>
        <v>2487914866</v>
      </c>
      <c r="C591" s="30">
        <v>42679</v>
      </c>
      <c r="D591" s="18">
        <f t="shared" si="69"/>
        <v>42675</v>
      </c>
      <c r="E591" s="19" t="str">
        <f>IF(ISERROR(VLOOKUP(C591,FERIADOS!$A:$B,1,FALSE)),IF(WEEKDAY(C591)=1,"Dom",IF(WEEKDAY(C591)=2,"Seg",IF(WEEKDAY(C591)=3,"Ter",IF(WEEKDAY(C591)=4,"Qua",IF(WEEKDAY(C591)=5,"Qui",IF(WEEKDAY(C591)=6,"Sex","Sab")))))),"Feriado")</f>
        <v>Sab</v>
      </c>
      <c r="F591" s="32"/>
      <c r="G591" s="33"/>
      <c r="H591" s="33"/>
      <c r="I591" s="33"/>
      <c r="J591" s="21" t="str">
        <f t="shared" si="67"/>
        <v/>
      </c>
      <c r="K591" s="21">
        <f t="shared" si="63"/>
        <v>0</v>
      </c>
      <c r="L591" s="21" t="str">
        <f t="shared" si="64"/>
        <v/>
      </c>
      <c r="M591" s="22" t="str">
        <f t="shared" si="68"/>
        <v/>
      </c>
      <c r="N591" s="48"/>
      <c r="O591" s="54" t="str">
        <f>IF(N591="","",IFERROR(VLOOKUP(N591,EMPRESAS!$A:$C,3,FALSE),"NAO CADASTRADA"))</f>
        <v/>
      </c>
      <c r="P591" s="50"/>
      <c r="Q591" s="54" t="str">
        <f>IF(P591="","",IFERROR(VLOOKUP(P591,ATIVIDADES!$A:$C,3,FALSE),"NAO CADASTRADA"))</f>
        <v/>
      </c>
      <c r="R591" s="42"/>
      <c r="S591" s="48"/>
      <c r="T591" s="54" t="str">
        <f>IF(S591="","",IFERROR(VLOOKUP(S591,EMPRESAS!$A:$C,3,FALSE),"NAO CADASTRADA"))</f>
        <v/>
      </c>
      <c r="U591" s="50"/>
      <c r="V591" s="54" t="str">
        <f>IF(U591="","",IFERROR(VLOOKUP(U591,ATIVIDADES!$A:$C,3,FALSE),"NAO CADASTRADA"))</f>
        <v/>
      </c>
      <c r="W591" s="42"/>
      <c r="X591" s="48"/>
      <c r="Y591" s="54" t="str">
        <f>IF(X591="","",IFERROR(VLOOKUP(X591,EMPRESAS!$A:$C,3,FALSE),"NAO CADASTRADA"))</f>
        <v/>
      </c>
      <c r="Z591" s="50"/>
      <c r="AA591" s="54" t="str">
        <f>IF(Z591="","",IFERROR(VLOOKUP(Z591,ATIVIDADES!$A:$C,3,FALSE),"NAO CADASTRADA"))</f>
        <v/>
      </c>
      <c r="AB591" s="42"/>
      <c r="AC591" s="48"/>
      <c r="AD591" s="54" t="str">
        <f>IF(AC591="","",IFERROR(VLOOKUP(AC591,EMPRESAS!$A:$C,3,FALSE),"NAO CADASTRADA"))</f>
        <v/>
      </c>
      <c r="AE591" s="50"/>
      <c r="AF591" s="54" t="str">
        <f>IF(AE591="","",IFERROR(VLOOKUP(AE591,ATIVIDADES!$A:$C,3,FALSE),"NAO CADASTRADA"))</f>
        <v/>
      </c>
      <c r="AG591" s="42"/>
      <c r="AH591" s="48"/>
      <c r="AI591" s="54" t="str">
        <f>IF(AH591="","",IFERROR(VLOOKUP(AH591,EMPRESAS!$A:$C,3,FALSE),"NAO CADASTRADA"))</f>
        <v/>
      </c>
      <c r="AJ591" s="50"/>
      <c r="AK591" s="54" t="str">
        <f>IF(AJ591="","",IFERROR(VLOOKUP(AJ591,ATIVIDADES!$A:$C,3,FALSE),"NAO CADASTRADA"))</f>
        <v/>
      </c>
      <c r="AL591" s="42"/>
    </row>
    <row r="592" spans="1:38" x14ac:dyDescent="0.25">
      <c r="A592" s="26" t="str">
        <f t="shared" si="65"/>
        <v>OK</v>
      </c>
      <c r="B592" s="29">
        <f t="shared" si="66"/>
        <v>2487914866</v>
      </c>
      <c r="C592" s="30">
        <v>42680</v>
      </c>
      <c r="D592" s="18">
        <f t="shared" si="69"/>
        <v>42675</v>
      </c>
      <c r="E592" s="19" t="str">
        <f>IF(ISERROR(VLOOKUP(C592,FERIADOS!$A:$B,1,FALSE)),IF(WEEKDAY(C592)=1,"Dom",IF(WEEKDAY(C592)=2,"Seg",IF(WEEKDAY(C592)=3,"Ter",IF(WEEKDAY(C592)=4,"Qua",IF(WEEKDAY(C592)=5,"Qui",IF(WEEKDAY(C592)=6,"Sex","Sab")))))),"Feriado")</f>
        <v>Dom</v>
      </c>
      <c r="F592" s="32"/>
      <c r="G592" s="33"/>
      <c r="H592" s="33"/>
      <c r="I592" s="33"/>
      <c r="J592" s="21" t="str">
        <f t="shared" si="67"/>
        <v/>
      </c>
      <c r="K592" s="21">
        <f t="shared" si="63"/>
        <v>0</v>
      </c>
      <c r="L592" s="21" t="str">
        <f t="shared" si="64"/>
        <v/>
      </c>
      <c r="M592" s="22" t="str">
        <f t="shared" si="68"/>
        <v/>
      </c>
      <c r="N592" s="48"/>
      <c r="O592" s="54" t="str">
        <f>IF(N592="","",IFERROR(VLOOKUP(N592,EMPRESAS!$A:$C,3,FALSE),"NAO CADASTRADA"))</f>
        <v/>
      </c>
      <c r="P592" s="50"/>
      <c r="Q592" s="54" t="str">
        <f>IF(P592="","",IFERROR(VLOOKUP(P592,ATIVIDADES!$A:$C,3,FALSE),"NAO CADASTRADA"))</f>
        <v/>
      </c>
      <c r="R592" s="42"/>
      <c r="S592" s="48"/>
      <c r="T592" s="54" t="str">
        <f>IF(S592="","",IFERROR(VLOOKUP(S592,EMPRESAS!$A:$C,3,FALSE),"NAO CADASTRADA"))</f>
        <v/>
      </c>
      <c r="U592" s="50"/>
      <c r="V592" s="54" t="str">
        <f>IF(U592="","",IFERROR(VLOOKUP(U592,ATIVIDADES!$A:$C,3,FALSE),"NAO CADASTRADA"))</f>
        <v/>
      </c>
      <c r="W592" s="42"/>
      <c r="X592" s="48"/>
      <c r="Y592" s="54" t="str">
        <f>IF(X592="","",IFERROR(VLOOKUP(X592,EMPRESAS!$A:$C,3,FALSE),"NAO CADASTRADA"))</f>
        <v/>
      </c>
      <c r="Z592" s="50"/>
      <c r="AA592" s="54" t="str">
        <f>IF(Z592="","",IFERROR(VLOOKUP(Z592,ATIVIDADES!$A:$C,3,FALSE),"NAO CADASTRADA"))</f>
        <v/>
      </c>
      <c r="AB592" s="42"/>
      <c r="AC592" s="48"/>
      <c r="AD592" s="54" t="str">
        <f>IF(AC592="","",IFERROR(VLOOKUP(AC592,EMPRESAS!$A:$C,3,FALSE),"NAO CADASTRADA"))</f>
        <v/>
      </c>
      <c r="AE592" s="50"/>
      <c r="AF592" s="54" t="str">
        <f>IF(AE592="","",IFERROR(VLOOKUP(AE592,ATIVIDADES!$A:$C,3,FALSE),"NAO CADASTRADA"))</f>
        <v/>
      </c>
      <c r="AG592" s="42"/>
      <c r="AH592" s="48"/>
      <c r="AI592" s="54" t="str">
        <f>IF(AH592="","",IFERROR(VLOOKUP(AH592,EMPRESAS!$A:$C,3,FALSE),"NAO CADASTRADA"))</f>
        <v/>
      </c>
      <c r="AJ592" s="50"/>
      <c r="AK592" s="54" t="str">
        <f>IF(AJ592="","",IFERROR(VLOOKUP(AJ592,ATIVIDADES!$A:$C,3,FALSE),"NAO CADASTRADA"))</f>
        <v/>
      </c>
      <c r="AL592" s="42"/>
    </row>
    <row r="593" spans="1:38" x14ac:dyDescent="0.25">
      <c r="A593" s="26" t="str">
        <f t="shared" si="65"/>
        <v>OK</v>
      </c>
      <c r="B593" s="29">
        <f t="shared" si="66"/>
        <v>2487914866</v>
      </c>
      <c r="C593" s="30">
        <v>42681</v>
      </c>
      <c r="D593" s="18">
        <f t="shared" si="69"/>
        <v>42675</v>
      </c>
      <c r="E593" s="19" t="str">
        <f>IF(ISERROR(VLOOKUP(C593,FERIADOS!$A:$B,1,FALSE)),IF(WEEKDAY(C593)=1,"Dom",IF(WEEKDAY(C593)=2,"Seg",IF(WEEKDAY(C593)=3,"Ter",IF(WEEKDAY(C593)=4,"Qua",IF(WEEKDAY(C593)=5,"Qui",IF(WEEKDAY(C593)=6,"Sex","Sab")))))),"Feriado")</f>
        <v>Seg</v>
      </c>
      <c r="F593" s="32"/>
      <c r="G593" s="33"/>
      <c r="H593" s="33"/>
      <c r="I593" s="33"/>
      <c r="J593" s="21" t="str">
        <f t="shared" si="67"/>
        <v/>
      </c>
      <c r="K593" s="21">
        <f t="shared" si="63"/>
        <v>0</v>
      </c>
      <c r="L593" s="21" t="str">
        <f t="shared" si="64"/>
        <v/>
      </c>
      <c r="M593" s="22" t="str">
        <f t="shared" si="68"/>
        <v/>
      </c>
      <c r="N593" s="48"/>
      <c r="O593" s="54" t="str">
        <f>IF(N593="","",IFERROR(VLOOKUP(N593,EMPRESAS!$A:$C,3,FALSE),"NAO CADASTRADA"))</f>
        <v/>
      </c>
      <c r="P593" s="50"/>
      <c r="Q593" s="54" t="str">
        <f>IF(P593="","",IFERROR(VLOOKUP(P593,ATIVIDADES!$A:$C,3,FALSE),"NAO CADASTRADA"))</f>
        <v/>
      </c>
      <c r="R593" s="42"/>
      <c r="S593" s="48"/>
      <c r="T593" s="54" t="str">
        <f>IF(S593="","",IFERROR(VLOOKUP(S593,EMPRESAS!$A:$C,3,FALSE),"NAO CADASTRADA"))</f>
        <v/>
      </c>
      <c r="U593" s="50"/>
      <c r="V593" s="54" t="str">
        <f>IF(U593="","",IFERROR(VLOOKUP(U593,ATIVIDADES!$A:$C,3,FALSE),"NAO CADASTRADA"))</f>
        <v/>
      </c>
      <c r="W593" s="42"/>
      <c r="X593" s="48"/>
      <c r="Y593" s="54" t="str">
        <f>IF(X593="","",IFERROR(VLOOKUP(X593,EMPRESAS!$A:$C,3,FALSE),"NAO CADASTRADA"))</f>
        <v/>
      </c>
      <c r="Z593" s="50"/>
      <c r="AA593" s="54" t="str">
        <f>IF(Z593="","",IFERROR(VLOOKUP(Z593,ATIVIDADES!$A:$C,3,FALSE),"NAO CADASTRADA"))</f>
        <v/>
      </c>
      <c r="AB593" s="42"/>
      <c r="AC593" s="48"/>
      <c r="AD593" s="54" t="str">
        <f>IF(AC593="","",IFERROR(VLOOKUP(AC593,EMPRESAS!$A:$C,3,FALSE),"NAO CADASTRADA"))</f>
        <v/>
      </c>
      <c r="AE593" s="50"/>
      <c r="AF593" s="54" t="str">
        <f>IF(AE593="","",IFERROR(VLOOKUP(AE593,ATIVIDADES!$A:$C,3,FALSE),"NAO CADASTRADA"))</f>
        <v/>
      </c>
      <c r="AG593" s="42"/>
      <c r="AH593" s="48"/>
      <c r="AI593" s="54" t="str">
        <f>IF(AH593="","",IFERROR(VLOOKUP(AH593,EMPRESAS!$A:$C,3,FALSE),"NAO CADASTRADA"))</f>
        <v/>
      </c>
      <c r="AJ593" s="50"/>
      <c r="AK593" s="54" t="str">
        <f>IF(AJ593="","",IFERROR(VLOOKUP(AJ593,ATIVIDADES!$A:$C,3,FALSE),"NAO CADASTRADA"))</f>
        <v/>
      </c>
      <c r="AL593" s="42"/>
    </row>
    <row r="594" spans="1:38" x14ac:dyDescent="0.25">
      <c r="A594" s="26" t="str">
        <f t="shared" si="65"/>
        <v>OK</v>
      </c>
      <c r="B594" s="29">
        <f t="shared" si="66"/>
        <v>2487914866</v>
      </c>
      <c r="C594" s="30">
        <v>42682</v>
      </c>
      <c r="D594" s="18">
        <f t="shared" si="69"/>
        <v>42675</v>
      </c>
      <c r="E594" s="19" t="str">
        <f>IF(ISERROR(VLOOKUP(C594,FERIADOS!$A:$B,1,FALSE)),IF(WEEKDAY(C594)=1,"Dom",IF(WEEKDAY(C594)=2,"Seg",IF(WEEKDAY(C594)=3,"Ter",IF(WEEKDAY(C594)=4,"Qua",IF(WEEKDAY(C594)=5,"Qui",IF(WEEKDAY(C594)=6,"Sex","Sab")))))),"Feriado")</f>
        <v>Ter</v>
      </c>
      <c r="F594" s="32"/>
      <c r="G594" s="33"/>
      <c r="H594" s="33"/>
      <c r="I594" s="33"/>
      <c r="J594" s="21" t="str">
        <f t="shared" si="67"/>
        <v/>
      </c>
      <c r="K594" s="21">
        <f t="shared" si="63"/>
        <v>0</v>
      </c>
      <c r="L594" s="21" t="str">
        <f t="shared" si="64"/>
        <v/>
      </c>
      <c r="M594" s="22" t="str">
        <f t="shared" si="68"/>
        <v/>
      </c>
      <c r="N594" s="48"/>
      <c r="O594" s="54" t="str">
        <f>IF(N594="","",IFERROR(VLOOKUP(N594,EMPRESAS!$A:$C,3,FALSE),"NAO CADASTRADA"))</f>
        <v/>
      </c>
      <c r="P594" s="50"/>
      <c r="Q594" s="54" t="str">
        <f>IF(P594="","",IFERROR(VLOOKUP(P594,ATIVIDADES!$A:$C,3,FALSE),"NAO CADASTRADA"))</f>
        <v/>
      </c>
      <c r="R594" s="42"/>
      <c r="S594" s="48"/>
      <c r="T594" s="54" t="str">
        <f>IF(S594="","",IFERROR(VLOOKUP(S594,EMPRESAS!$A:$C,3,FALSE),"NAO CADASTRADA"))</f>
        <v/>
      </c>
      <c r="U594" s="50"/>
      <c r="V594" s="54" t="str">
        <f>IF(U594="","",IFERROR(VLOOKUP(U594,ATIVIDADES!$A:$C,3,FALSE),"NAO CADASTRADA"))</f>
        <v/>
      </c>
      <c r="W594" s="42"/>
      <c r="X594" s="48"/>
      <c r="Y594" s="54" t="str">
        <f>IF(X594="","",IFERROR(VLOOKUP(X594,EMPRESAS!$A:$C,3,FALSE),"NAO CADASTRADA"))</f>
        <v/>
      </c>
      <c r="Z594" s="50"/>
      <c r="AA594" s="54" t="str">
        <f>IF(Z594="","",IFERROR(VLOOKUP(Z594,ATIVIDADES!$A:$C,3,FALSE),"NAO CADASTRADA"))</f>
        <v/>
      </c>
      <c r="AB594" s="42"/>
      <c r="AC594" s="48"/>
      <c r="AD594" s="54" t="str">
        <f>IF(AC594="","",IFERROR(VLOOKUP(AC594,EMPRESAS!$A:$C,3,FALSE),"NAO CADASTRADA"))</f>
        <v/>
      </c>
      <c r="AE594" s="50"/>
      <c r="AF594" s="54" t="str">
        <f>IF(AE594="","",IFERROR(VLOOKUP(AE594,ATIVIDADES!$A:$C,3,FALSE),"NAO CADASTRADA"))</f>
        <v/>
      </c>
      <c r="AG594" s="42"/>
      <c r="AH594" s="48"/>
      <c r="AI594" s="54" t="str">
        <f>IF(AH594="","",IFERROR(VLOOKUP(AH594,EMPRESAS!$A:$C,3,FALSE),"NAO CADASTRADA"))</f>
        <v/>
      </c>
      <c r="AJ594" s="50"/>
      <c r="AK594" s="54" t="str">
        <f>IF(AJ594="","",IFERROR(VLOOKUP(AJ594,ATIVIDADES!$A:$C,3,FALSE),"NAO CADASTRADA"))</f>
        <v/>
      </c>
      <c r="AL594" s="42"/>
    </row>
    <row r="595" spans="1:38" x14ac:dyDescent="0.25">
      <c r="A595" s="26" t="str">
        <f t="shared" si="65"/>
        <v>OK</v>
      </c>
      <c r="B595" s="29">
        <f t="shared" si="66"/>
        <v>2487914866</v>
      </c>
      <c r="C595" s="30">
        <v>42683</v>
      </c>
      <c r="D595" s="18">
        <f t="shared" si="69"/>
        <v>42675</v>
      </c>
      <c r="E595" s="19" t="str">
        <f>IF(ISERROR(VLOOKUP(C595,FERIADOS!$A:$B,1,FALSE)),IF(WEEKDAY(C595)=1,"Dom",IF(WEEKDAY(C595)=2,"Seg",IF(WEEKDAY(C595)=3,"Ter",IF(WEEKDAY(C595)=4,"Qua",IF(WEEKDAY(C595)=5,"Qui",IF(WEEKDAY(C595)=6,"Sex","Sab")))))),"Feriado")</f>
        <v>Qua</v>
      </c>
      <c r="F595" s="32"/>
      <c r="G595" s="33"/>
      <c r="H595" s="33"/>
      <c r="I595" s="33"/>
      <c r="J595" s="21" t="str">
        <f t="shared" si="67"/>
        <v/>
      </c>
      <c r="K595" s="21">
        <f t="shared" si="63"/>
        <v>0</v>
      </c>
      <c r="L595" s="21" t="str">
        <f t="shared" si="64"/>
        <v/>
      </c>
      <c r="M595" s="22" t="str">
        <f t="shared" si="68"/>
        <v/>
      </c>
      <c r="N595" s="48"/>
      <c r="O595" s="54" t="str">
        <f>IF(N595="","",IFERROR(VLOOKUP(N595,EMPRESAS!$A:$C,3,FALSE),"NAO CADASTRADA"))</f>
        <v/>
      </c>
      <c r="P595" s="50"/>
      <c r="Q595" s="54" t="str">
        <f>IF(P595="","",IFERROR(VLOOKUP(P595,ATIVIDADES!$A:$C,3,FALSE),"NAO CADASTRADA"))</f>
        <v/>
      </c>
      <c r="R595" s="42"/>
      <c r="S595" s="48"/>
      <c r="T595" s="54" t="str">
        <f>IF(S595="","",IFERROR(VLOOKUP(S595,EMPRESAS!$A:$C,3,FALSE),"NAO CADASTRADA"))</f>
        <v/>
      </c>
      <c r="U595" s="50"/>
      <c r="V595" s="54" t="str">
        <f>IF(U595="","",IFERROR(VLOOKUP(U595,ATIVIDADES!$A:$C,3,FALSE),"NAO CADASTRADA"))</f>
        <v/>
      </c>
      <c r="W595" s="42"/>
      <c r="X595" s="48"/>
      <c r="Y595" s="54" t="str">
        <f>IF(X595="","",IFERROR(VLOOKUP(X595,EMPRESAS!$A:$C,3,FALSE),"NAO CADASTRADA"))</f>
        <v/>
      </c>
      <c r="Z595" s="50"/>
      <c r="AA595" s="54" t="str">
        <f>IF(Z595="","",IFERROR(VLOOKUP(Z595,ATIVIDADES!$A:$C,3,FALSE),"NAO CADASTRADA"))</f>
        <v/>
      </c>
      <c r="AB595" s="42"/>
      <c r="AC595" s="48"/>
      <c r="AD595" s="54" t="str">
        <f>IF(AC595="","",IFERROR(VLOOKUP(AC595,EMPRESAS!$A:$C,3,FALSE),"NAO CADASTRADA"))</f>
        <v/>
      </c>
      <c r="AE595" s="50"/>
      <c r="AF595" s="54" t="str">
        <f>IF(AE595="","",IFERROR(VLOOKUP(AE595,ATIVIDADES!$A:$C,3,FALSE),"NAO CADASTRADA"))</f>
        <v/>
      </c>
      <c r="AG595" s="42"/>
      <c r="AH595" s="48"/>
      <c r="AI595" s="54" t="str">
        <f>IF(AH595="","",IFERROR(VLOOKUP(AH595,EMPRESAS!$A:$C,3,FALSE),"NAO CADASTRADA"))</f>
        <v/>
      </c>
      <c r="AJ595" s="50"/>
      <c r="AK595" s="54" t="str">
        <f>IF(AJ595="","",IFERROR(VLOOKUP(AJ595,ATIVIDADES!$A:$C,3,FALSE),"NAO CADASTRADA"))</f>
        <v/>
      </c>
      <c r="AL595" s="42"/>
    </row>
    <row r="596" spans="1:38" x14ac:dyDescent="0.25">
      <c r="A596" s="26" t="str">
        <f t="shared" si="65"/>
        <v>OK</v>
      </c>
      <c r="B596" s="29">
        <f t="shared" si="66"/>
        <v>2487914866</v>
      </c>
      <c r="C596" s="30">
        <v>42684</v>
      </c>
      <c r="D596" s="18">
        <f t="shared" si="69"/>
        <v>42675</v>
      </c>
      <c r="E596" s="19" t="str">
        <f>IF(ISERROR(VLOOKUP(C596,FERIADOS!$A:$B,1,FALSE)),IF(WEEKDAY(C596)=1,"Dom",IF(WEEKDAY(C596)=2,"Seg",IF(WEEKDAY(C596)=3,"Ter",IF(WEEKDAY(C596)=4,"Qua",IF(WEEKDAY(C596)=5,"Qui",IF(WEEKDAY(C596)=6,"Sex","Sab")))))),"Feriado")</f>
        <v>Qui</v>
      </c>
      <c r="F596" s="32"/>
      <c r="G596" s="33"/>
      <c r="H596" s="33"/>
      <c r="I596" s="33"/>
      <c r="J596" s="21" t="str">
        <f t="shared" si="67"/>
        <v/>
      </c>
      <c r="K596" s="21">
        <f t="shared" si="63"/>
        <v>0</v>
      </c>
      <c r="L596" s="21" t="str">
        <f t="shared" si="64"/>
        <v/>
      </c>
      <c r="M596" s="22" t="str">
        <f t="shared" si="68"/>
        <v/>
      </c>
      <c r="N596" s="48"/>
      <c r="O596" s="54" t="str">
        <f>IF(N596="","",IFERROR(VLOOKUP(N596,EMPRESAS!$A:$C,3,FALSE),"NAO CADASTRADA"))</f>
        <v/>
      </c>
      <c r="P596" s="50"/>
      <c r="Q596" s="54" t="str">
        <f>IF(P596="","",IFERROR(VLOOKUP(P596,ATIVIDADES!$A:$C,3,FALSE),"NAO CADASTRADA"))</f>
        <v/>
      </c>
      <c r="R596" s="42"/>
      <c r="S596" s="48"/>
      <c r="T596" s="54" t="str">
        <f>IF(S596="","",IFERROR(VLOOKUP(S596,EMPRESAS!$A:$C,3,FALSE),"NAO CADASTRADA"))</f>
        <v/>
      </c>
      <c r="U596" s="50"/>
      <c r="V596" s="54" t="str">
        <f>IF(U596="","",IFERROR(VLOOKUP(U596,ATIVIDADES!$A:$C,3,FALSE),"NAO CADASTRADA"))</f>
        <v/>
      </c>
      <c r="W596" s="42"/>
      <c r="X596" s="48"/>
      <c r="Y596" s="54" t="str">
        <f>IF(X596="","",IFERROR(VLOOKUP(X596,EMPRESAS!$A:$C,3,FALSE),"NAO CADASTRADA"))</f>
        <v/>
      </c>
      <c r="Z596" s="50"/>
      <c r="AA596" s="54" t="str">
        <f>IF(Z596="","",IFERROR(VLOOKUP(Z596,ATIVIDADES!$A:$C,3,FALSE),"NAO CADASTRADA"))</f>
        <v/>
      </c>
      <c r="AB596" s="42"/>
      <c r="AC596" s="48"/>
      <c r="AD596" s="54" t="str">
        <f>IF(AC596="","",IFERROR(VLOOKUP(AC596,EMPRESAS!$A:$C,3,FALSE),"NAO CADASTRADA"))</f>
        <v/>
      </c>
      <c r="AE596" s="50"/>
      <c r="AF596" s="54" t="str">
        <f>IF(AE596="","",IFERROR(VLOOKUP(AE596,ATIVIDADES!$A:$C,3,FALSE),"NAO CADASTRADA"))</f>
        <v/>
      </c>
      <c r="AG596" s="42"/>
      <c r="AH596" s="48"/>
      <c r="AI596" s="54" t="str">
        <f>IF(AH596="","",IFERROR(VLOOKUP(AH596,EMPRESAS!$A:$C,3,FALSE),"NAO CADASTRADA"))</f>
        <v/>
      </c>
      <c r="AJ596" s="50"/>
      <c r="AK596" s="54" t="str">
        <f>IF(AJ596="","",IFERROR(VLOOKUP(AJ596,ATIVIDADES!$A:$C,3,FALSE),"NAO CADASTRADA"))</f>
        <v/>
      </c>
      <c r="AL596" s="42"/>
    </row>
    <row r="597" spans="1:38" x14ac:dyDescent="0.25">
      <c r="A597" s="26" t="str">
        <f t="shared" si="65"/>
        <v>OK</v>
      </c>
      <c r="B597" s="29">
        <f t="shared" si="66"/>
        <v>2487914866</v>
      </c>
      <c r="C597" s="30">
        <v>42685</v>
      </c>
      <c r="D597" s="18">
        <f t="shared" si="69"/>
        <v>42675</v>
      </c>
      <c r="E597" s="19" t="str">
        <f>IF(ISERROR(VLOOKUP(C597,FERIADOS!$A:$B,1,FALSE)),IF(WEEKDAY(C597)=1,"Dom",IF(WEEKDAY(C597)=2,"Seg",IF(WEEKDAY(C597)=3,"Ter",IF(WEEKDAY(C597)=4,"Qua",IF(WEEKDAY(C597)=5,"Qui",IF(WEEKDAY(C597)=6,"Sex","Sab")))))),"Feriado")</f>
        <v>Sex</v>
      </c>
      <c r="F597" s="32"/>
      <c r="G597" s="33"/>
      <c r="H597" s="33"/>
      <c r="I597" s="33"/>
      <c r="J597" s="21" t="str">
        <f t="shared" si="67"/>
        <v/>
      </c>
      <c r="K597" s="21">
        <f t="shared" si="63"/>
        <v>0</v>
      </c>
      <c r="L597" s="21" t="str">
        <f t="shared" si="64"/>
        <v/>
      </c>
      <c r="M597" s="22" t="str">
        <f t="shared" si="68"/>
        <v/>
      </c>
      <c r="N597" s="48"/>
      <c r="O597" s="54" t="str">
        <f>IF(N597="","",IFERROR(VLOOKUP(N597,EMPRESAS!$A:$C,3,FALSE),"NAO CADASTRADA"))</f>
        <v/>
      </c>
      <c r="P597" s="50"/>
      <c r="Q597" s="54" t="str">
        <f>IF(P597="","",IFERROR(VLOOKUP(P597,ATIVIDADES!$A:$C,3,FALSE),"NAO CADASTRADA"))</f>
        <v/>
      </c>
      <c r="R597" s="42"/>
      <c r="S597" s="48"/>
      <c r="T597" s="54" t="str">
        <f>IF(S597="","",IFERROR(VLOOKUP(S597,EMPRESAS!$A:$C,3,FALSE),"NAO CADASTRADA"))</f>
        <v/>
      </c>
      <c r="U597" s="50"/>
      <c r="V597" s="54" t="str">
        <f>IF(U597="","",IFERROR(VLOOKUP(U597,ATIVIDADES!$A:$C,3,FALSE),"NAO CADASTRADA"))</f>
        <v/>
      </c>
      <c r="W597" s="42"/>
      <c r="X597" s="48"/>
      <c r="Y597" s="54" t="str">
        <f>IF(X597="","",IFERROR(VLOOKUP(X597,EMPRESAS!$A:$C,3,FALSE),"NAO CADASTRADA"))</f>
        <v/>
      </c>
      <c r="Z597" s="50"/>
      <c r="AA597" s="54" t="str">
        <f>IF(Z597="","",IFERROR(VLOOKUP(Z597,ATIVIDADES!$A:$C,3,FALSE),"NAO CADASTRADA"))</f>
        <v/>
      </c>
      <c r="AB597" s="42"/>
      <c r="AC597" s="48"/>
      <c r="AD597" s="54" t="str">
        <f>IF(AC597="","",IFERROR(VLOOKUP(AC597,EMPRESAS!$A:$C,3,FALSE),"NAO CADASTRADA"))</f>
        <v/>
      </c>
      <c r="AE597" s="50"/>
      <c r="AF597" s="54" t="str">
        <f>IF(AE597="","",IFERROR(VLOOKUP(AE597,ATIVIDADES!$A:$C,3,FALSE),"NAO CADASTRADA"))</f>
        <v/>
      </c>
      <c r="AG597" s="42"/>
      <c r="AH597" s="48"/>
      <c r="AI597" s="54" t="str">
        <f>IF(AH597="","",IFERROR(VLOOKUP(AH597,EMPRESAS!$A:$C,3,FALSE),"NAO CADASTRADA"))</f>
        <v/>
      </c>
      <c r="AJ597" s="50"/>
      <c r="AK597" s="54" t="str">
        <f>IF(AJ597="","",IFERROR(VLOOKUP(AJ597,ATIVIDADES!$A:$C,3,FALSE),"NAO CADASTRADA"))</f>
        <v/>
      </c>
      <c r="AL597" s="42"/>
    </row>
    <row r="598" spans="1:38" x14ac:dyDescent="0.25">
      <c r="A598" s="26" t="str">
        <f t="shared" si="65"/>
        <v>OK</v>
      </c>
      <c r="B598" s="29">
        <f t="shared" si="66"/>
        <v>2487914866</v>
      </c>
      <c r="C598" s="30">
        <v>42686</v>
      </c>
      <c r="D598" s="18">
        <f t="shared" si="69"/>
        <v>42675</v>
      </c>
      <c r="E598" s="19" t="str">
        <f>IF(ISERROR(VLOOKUP(C598,FERIADOS!$A:$B,1,FALSE)),IF(WEEKDAY(C598)=1,"Dom",IF(WEEKDAY(C598)=2,"Seg",IF(WEEKDAY(C598)=3,"Ter",IF(WEEKDAY(C598)=4,"Qua",IF(WEEKDAY(C598)=5,"Qui",IF(WEEKDAY(C598)=6,"Sex","Sab")))))),"Feriado")</f>
        <v>Sab</v>
      </c>
      <c r="F598" s="32"/>
      <c r="G598" s="33"/>
      <c r="H598" s="33"/>
      <c r="I598" s="33"/>
      <c r="J598" s="21" t="str">
        <f t="shared" si="67"/>
        <v/>
      </c>
      <c r="K598" s="21">
        <f t="shared" si="63"/>
        <v>0</v>
      </c>
      <c r="L598" s="21" t="str">
        <f t="shared" si="64"/>
        <v/>
      </c>
      <c r="M598" s="22" t="str">
        <f t="shared" si="68"/>
        <v/>
      </c>
      <c r="N598" s="48"/>
      <c r="O598" s="54" t="str">
        <f>IF(N598="","",IFERROR(VLOOKUP(N598,EMPRESAS!$A:$C,3,FALSE),"NAO CADASTRADA"))</f>
        <v/>
      </c>
      <c r="P598" s="50"/>
      <c r="Q598" s="54" t="str">
        <f>IF(P598="","",IFERROR(VLOOKUP(P598,ATIVIDADES!$A:$C,3,FALSE),"NAO CADASTRADA"))</f>
        <v/>
      </c>
      <c r="R598" s="42"/>
      <c r="S598" s="48"/>
      <c r="T598" s="54" t="str">
        <f>IF(S598="","",IFERROR(VLOOKUP(S598,EMPRESAS!$A:$C,3,FALSE),"NAO CADASTRADA"))</f>
        <v/>
      </c>
      <c r="U598" s="50"/>
      <c r="V598" s="54" t="str">
        <f>IF(U598="","",IFERROR(VLOOKUP(U598,ATIVIDADES!$A:$C,3,FALSE),"NAO CADASTRADA"))</f>
        <v/>
      </c>
      <c r="W598" s="42"/>
      <c r="X598" s="48"/>
      <c r="Y598" s="54" t="str">
        <f>IF(X598="","",IFERROR(VLOOKUP(X598,EMPRESAS!$A:$C,3,FALSE),"NAO CADASTRADA"))</f>
        <v/>
      </c>
      <c r="Z598" s="50"/>
      <c r="AA598" s="54" t="str">
        <f>IF(Z598="","",IFERROR(VLOOKUP(Z598,ATIVIDADES!$A:$C,3,FALSE),"NAO CADASTRADA"))</f>
        <v/>
      </c>
      <c r="AB598" s="42"/>
      <c r="AC598" s="48"/>
      <c r="AD598" s="54" t="str">
        <f>IF(AC598="","",IFERROR(VLOOKUP(AC598,EMPRESAS!$A:$C,3,FALSE),"NAO CADASTRADA"))</f>
        <v/>
      </c>
      <c r="AE598" s="50"/>
      <c r="AF598" s="54" t="str">
        <f>IF(AE598="","",IFERROR(VLOOKUP(AE598,ATIVIDADES!$A:$C,3,FALSE),"NAO CADASTRADA"))</f>
        <v/>
      </c>
      <c r="AG598" s="42"/>
      <c r="AH598" s="48"/>
      <c r="AI598" s="54" t="str">
        <f>IF(AH598="","",IFERROR(VLOOKUP(AH598,EMPRESAS!$A:$C,3,FALSE),"NAO CADASTRADA"))</f>
        <v/>
      </c>
      <c r="AJ598" s="50"/>
      <c r="AK598" s="54" t="str">
        <f>IF(AJ598="","",IFERROR(VLOOKUP(AJ598,ATIVIDADES!$A:$C,3,FALSE),"NAO CADASTRADA"))</f>
        <v/>
      </c>
      <c r="AL598" s="42"/>
    </row>
    <row r="599" spans="1:38" x14ac:dyDescent="0.25">
      <c r="A599" s="26" t="str">
        <f t="shared" si="65"/>
        <v>OK</v>
      </c>
      <c r="B599" s="29">
        <f t="shared" si="66"/>
        <v>2487914866</v>
      </c>
      <c r="C599" s="30">
        <v>42687</v>
      </c>
      <c r="D599" s="18">
        <f t="shared" si="69"/>
        <v>42675</v>
      </c>
      <c r="E599" s="19" t="str">
        <f>IF(ISERROR(VLOOKUP(C599,FERIADOS!$A:$B,1,FALSE)),IF(WEEKDAY(C599)=1,"Dom",IF(WEEKDAY(C599)=2,"Seg",IF(WEEKDAY(C599)=3,"Ter",IF(WEEKDAY(C599)=4,"Qua",IF(WEEKDAY(C599)=5,"Qui",IF(WEEKDAY(C599)=6,"Sex","Sab")))))),"Feriado")</f>
        <v>Dom</v>
      </c>
      <c r="F599" s="32"/>
      <c r="G599" s="33"/>
      <c r="H599" s="33"/>
      <c r="I599" s="33"/>
      <c r="J599" s="21" t="str">
        <f t="shared" si="67"/>
        <v/>
      </c>
      <c r="K599" s="21">
        <f t="shared" si="63"/>
        <v>0</v>
      </c>
      <c r="L599" s="21" t="str">
        <f t="shared" si="64"/>
        <v/>
      </c>
      <c r="M599" s="22" t="str">
        <f t="shared" si="68"/>
        <v/>
      </c>
      <c r="N599" s="48"/>
      <c r="O599" s="54" t="str">
        <f>IF(N599="","",IFERROR(VLOOKUP(N599,EMPRESAS!$A:$C,3,FALSE),"NAO CADASTRADA"))</f>
        <v/>
      </c>
      <c r="P599" s="50"/>
      <c r="Q599" s="54" t="str">
        <f>IF(P599="","",IFERROR(VLOOKUP(P599,ATIVIDADES!$A:$C,3,FALSE),"NAO CADASTRADA"))</f>
        <v/>
      </c>
      <c r="R599" s="42"/>
      <c r="S599" s="48"/>
      <c r="T599" s="54" t="str">
        <f>IF(S599="","",IFERROR(VLOOKUP(S599,EMPRESAS!$A:$C,3,FALSE),"NAO CADASTRADA"))</f>
        <v/>
      </c>
      <c r="U599" s="50"/>
      <c r="V599" s="54" t="str">
        <f>IF(U599="","",IFERROR(VLOOKUP(U599,ATIVIDADES!$A:$C,3,FALSE),"NAO CADASTRADA"))</f>
        <v/>
      </c>
      <c r="W599" s="42"/>
      <c r="X599" s="48"/>
      <c r="Y599" s="54" t="str">
        <f>IF(X599="","",IFERROR(VLOOKUP(X599,EMPRESAS!$A:$C,3,FALSE),"NAO CADASTRADA"))</f>
        <v/>
      </c>
      <c r="Z599" s="50"/>
      <c r="AA599" s="54" t="str">
        <f>IF(Z599="","",IFERROR(VLOOKUP(Z599,ATIVIDADES!$A:$C,3,FALSE),"NAO CADASTRADA"))</f>
        <v/>
      </c>
      <c r="AB599" s="42"/>
      <c r="AC599" s="48"/>
      <c r="AD599" s="54" t="str">
        <f>IF(AC599="","",IFERROR(VLOOKUP(AC599,EMPRESAS!$A:$C,3,FALSE),"NAO CADASTRADA"))</f>
        <v/>
      </c>
      <c r="AE599" s="50"/>
      <c r="AF599" s="54" t="str">
        <f>IF(AE599="","",IFERROR(VLOOKUP(AE599,ATIVIDADES!$A:$C,3,FALSE),"NAO CADASTRADA"))</f>
        <v/>
      </c>
      <c r="AG599" s="42"/>
      <c r="AH599" s="48"/>
      <c r="AI599" s="54" t="str">
        <f>IF(AH599="","",IFERROR(VLOOKUP(AH599,EMPRESAS!$A:$C,3,FALSE),"NAO CADASTRADA"))</f>
        <v/>
      </c>
      <c r="AJ599" s="50"/>
      <c r="AK599" s="54" t="str">
        <f>IF(AJ599="","",IFERROR(VLOOKUP(AJ599,ATIVIDADES!$A:$C,3,FALSE),"NAO CADASTRADA"))</f>
        <v/>
      </c>
      <c r="AL599" s="42"/>
    </row>
    <row r="600" spans="1:38" x14ac:dyDescent="0.25">
      <c r="A600" s="26" t="str">
        <f t="shared" si="65"/>
        <v>OK</v>
      </c>
      <c r="B600" s="29">
        <f t="shared" si="66"/>
        <v>2487914866</v>
      </c>
      <c r="C600" s="30">
        <v>42688</v>
      </c>
      <c r="D600" s="18">
        <f t="shared" si="69"/>
        <v>42675</v>
      </c>
      <c r="E600" s="19" t="str">
        <f>IF(ISERROR(VLOOKUP(C600,FERIADOS!$A:$B,1,FALSE)),IF(WEEKDAY(C600)=1,"Dom",IF(WEEKDAY(C600)=2,"Seg",IF(WEEKDAY(C600)=3,"Ter",IF(WEEKDAY(C600)=4,"Qua",IF(WEEKDAY(C600)=5,"Qui",IF(WEEKDAY(C600)=6,"Sex","Sab")))))),"Feriado")</f>
        <v>Seg</v>
      </c>
      <c r="F600" s="32"/>
      <c r="G600" s="33"/>
      <c r="H600" s="33"/>
      <c r="I600" s="33"/>
      <c r="J600" s="21" t="str">
        <f t="shared" si="67"/>
        <v/>
      </c>
      <c r="K600" s="21">
        <f t="shared" si="63"/>
        <v>0</v>
      </c>
      <c r="L600" s="21" t="str">
        <f t="shared" si="64"/>
        <v/>
      </c>
      <c r="M600" s="22" t="str">
        <f t="shared" si="68"/>
        <v/>
      </c>
      <c r="N600" s="48"/>
      <c r="O600" s="54" t="str">
        <f>IF(N600="","",IFERROR(VLOOKUP(N600,EMPRESAS!$A:$C,3,FALSE),"NAO CADASTRADA"))</f>
        <v/>
      </c>
      <c r="P600" s="50"/>
      <c r="Q600" s="54" t="str">
        <f>IF(P600="","",IFERROR(VLOOKUP(P600,ATIVIDADES!$A:$C,3,FALSE),"NAO CADASTRADA"))</f>
        <v/>
      </c>
      <c r="R600" s="42"/>
      <c r="S600" s="48"/>
      <c r="T600" s="54" t="str">
        <f>IF(S600="","",IFERROR(VLOOKUP(S600,EMPRESAS!$A:$C,3,FALSE),"NAO CADASTRADA"))</f>
        <v/>
      </c>
      <c r="U600" s="50"/>
      <c r="V600" s="54" t="str">
        <f>IF(U600="","",IFERROR(VLOOKUP(U600,ATIVIDADES!$A:$C,3,FALSE),"NAO CADASTRADA"))</f>
        <v/>
      </c>
      <c r="W600" s="42"/>
      <c r="X600" s="48"/>
      <c r="Y600" s="54" t="str">
        <f>IF(X600="","",IFERROR(VLOOKUP(X600,EMPRESAS!$A:$C,3,FALSE),"NAO CADASTRADA"))</f>
        <v/>
      </c>
      <c r="Z600" s="50"/>
      <c r="AA600" s="54" t="str">
        <f>IF(Z600="","",IFERROR(VLOOKUP(Z600,ATIVIDADES!$A:$C,3,FALSE),"NAO CADASTRADA"))</f>
        <v/>
      </c>
      <c r="AB600" s="42"/>
      <c r="AC600" s="48"/>
      <c r="AD600" s="54" t="str">
        <f>IF(AC600="","",IFERROR(VLOOKUP(AC600,EMPRESAS!$A:$C,3,FALSE),"NAO CADASTRADA"))</f>
        <v/>
      </c>
      <c r="AE600" s="50"/>
      <c r="AF600" s="54" t="str">
        <f>IF(AE600="","",IFERROR(VLOOKUP(AE600,ATIVIDADES!$A:$C,3,FALSE),"NAO CADASTRADA"))</f>
        <v/>
      </c>
      <c r="AG600" s="42"/>
      <c r="AH600" s="48"/>
      <c r="AI600" s="54" t="str">
        <f>IF(AH600="","",IFERROR(VLOOKUP(AH600,EMPRESAS!$A:$C,3,FALSE),"NAO CADASTRADA"))</f>
        <v/>
      </c>
      <c r="AJ600" s="50"/>
      <c r="AK600" s="54" t="str">
        <f>IF(AJ600="","",IFERROR(VLOOKUP(AJ600,ATIVIDADES!$A:$C,3,FALSE),"NAO CADASTRADA"))</f>
        <v/>
      </c>
      <c r="AL600" s="42"/>
    </row>
    <row r="601" spans="1:38" x14ac:dyDescent="0.25">
      <c r="A601" s="26" t="str">
        <f t="shared" si="65"/>
        <v>OK</v>
      </c>
      <c r="B601" s="29">
        <f t="shared" si="66"/>
        <v>2487914866</v>
      </c>
      <c r="C601" s="30">
        <v>42689</v>
      </c>
      <c r="D601" s="18">
        <f t="shared" si="69"/>
        <v>42675</v>
      </c>
      <c r="E601" s="19" t="str">
        <f>IF(ISERROR(VLOOKUP(C601,FERIADOS!$A:$B,1,FALSE)),IF(WEEKDAY(C601)=1,"Dom",IF(WEEKDAY(C601)=2,"Seg",IF(WEEKDAY(C601)=3,"Ter",IF(WEEKDAY(C601)=4,"Qua",IF(WEEKDAY(C601)=5,"Qui",IF(WEEKDAY(C601)=6,"Sex","Sab")))))),"Feriado")</f>
        <v>Feriado</v>
      </c>
      <c r="F601" s="32"/>
      <c r="G601" s="33"/>
      <c r="H601" s="33"/>
      <c r="I601" s="33"/>
      <c r="J601" s="21" t="str">
        <f t="shared" si="67"/>
        <v/>
      </c>
      <c r="K601" s="21">
        <f t="shared" si="63"/>
        <v>0</v>
      </c>
      <c r="L601" s="21" t="str">
        <f t="shared" si="64"/>
        <v/>
      </c>
      <c r="M601" s="22" t="str">
        <f t="shared" si="68"/>
        <v/>
      </c>
      <c r="N601" s="48"/>
      <c r="O601" s="54" t="str">
        <f>IF(N601="","",IFERROR(VLOOKUP(N601,EMPRESAS!$A:$C,3,FALSE),"NAO CADASTRADA"))</f>
        <v/>
      </c>
      <c r="P601" s="50"/>
      <c r="Q601" s="54" t="str">
        <f>IF(P601="","",IFERROR(VLOOKUP(P601,ATIVIDADES!$A:$C,3,FALSE),"NAO CADASTRADA"))</f>
        <v/>
      </c>
      <c r="R601" s="42"/>
      <c r="S601" s="48"/>
      <c r="T601" s="54" t="str">
        <f>IF(S601="","",IFERROR(VLOOKUP(S601,EMPRESAS!$A:$C,3,FALSE),"NAO CADASTRADA"))</f>
        <v/>
      </c>
      <c r="U601" s="50"/>
      <c r="V601" s="54" t="str">
        <f>IF(U601="","",IFERROR(VLOOKUP(U601,ATIVIDADES!$A:$C,3,FALSE),"NAO CADASTRADA"))</f>
        <v/>
      </c>
      <c r="W601" s="42"/>
      <c r="X601" s="48"/>
      <c r="Y601" s="54" t="str">
        <f>IF(X601="","",IFERROR(VLOOKUP(X601,EMPRESAS!$A:$C,3,FALSE),"NAO CADASTRADA"))</f>
        <v/>
      </c>
      <c r="Z601" s="50"/>
      <c r="AA601" s="54" t="str">
        <f>IF(Z601="","",IFERROR(VLOOKUP(Z601,ATIVIDADES!$A:$C,3,FALSE),"NAO CADASTRADA"))</f>
        <v/>
      </c>
      <c r="AB601" s="42"/>
      <c r="AC601" s="48"/>
      <c r="AD601" s="54" t="str">
        <f>IF(AC601="","",IFERROR(VLOOKUP(AC601,EMPRESAS!$A:$C,3,FALSE),"NAO CADASTRADA"))</f>
        <v/>
      </c>
      <c r="AE601" s="50"/>
      <c r="AF601" s="54" t="str">
        <f>IF(AE601="","",IFERROR(VLOOKUP(AE601,ATIVIDADES!$A:$C,3,FALSE),"NAO CADASTRADA"))</f>
        <v/>
      </c>
      <c r="AG601" s="42"/>
      <c r="AH601" s="48"/>
      <c r="AI601" s="54" t="str">
        <f>IF(AH601="","",IFERROR(VLOOKUP(AH601,EMPRESAS!$A:$C,3,FALSE),"NAO CADASTRADA"))</f>
        <v/>
      </c>
      <c r="AJ601" s="50"/>
      <c r="AK601" s="54" t="str">
        <f>IF(AJ601="","",IFERROR(VLOOKUP(AJ601,ATIVIDADES!$A:$C,3,FALSE),"NAO CADASTRADA"))</f>
        <v/>
      </c>
      <c r="AL601" s="42"/>
    </row>
    <row r="602" spans="1:38" x14ac:dyDescent="0.25">
      <c r="A602" s="26" t="str">
        <f t="shared" si="65"/>
        <v>OK</v>
      </c>
      <c r="B602" s="29">
        <f t="shared" si="66"/>
        <v>2487914866</v>
      </c>
      <c r="C602" s="30">
        <v>42690</v>
      </c>
      <c r="D602" s="18">
        <f t="shared" si="69"/>
        <v>42675</v>
      </c>
      <c r="E602" s="19" t="str">
        <f>IF(ISERROR(VLOOKUP(C602,FERIADOS!$A:$B,1,FALSE)),IF(WEEKDAY(C602)=1,"Dom",IF(WEEKDAY(C602)=2,"Seg",IF(WEEKDAY(C602)=3,"Ter",IF(WEEKDAY(C602)=4,"Qua",IF(WEEKDAY(C602)=5,"Qui",IF(WEEKDAY(C602)=6,"Sex","Sab")))))),"Feriado")</f>
        <v>Qua</v>
      </c>
      <c r="F602" s="32"/>
      <c r="G602" s="33"/>
      <c r="H602" s="33"/>
      <c r="I602" s="33"/>
      <c r="J602" s="21" t="str">
        <f t="shared" si="67"/>
        <v/>
      </c>
      <c r="K602" s="21">
        <f t="shared" si="63"/>
        <v>0</v>
      </c>
      <c r="L602" s="21" t="str">
        <f t="shared" si="64"/>
        <v/>
      </c>
      <c r="M602" s="22" t="str">
        <f t="shared" si="68"/>
        <v/>
      </c>
      <c r="N602" s="48"/>
      <c r="O602" s="54" t="str">
        <f>IF(N602="","",IFERROR(VLOOKUP(N602,EMPRESAS!$A:$C,3,FALSE),"NAO CADASTRADA"))</f>
        <v/>
      </c>
      <c r="P602" s="50"/>
      <c r="Q602" s="54" t="str">
        <f>IF(P602="","",IFERROR(VLOOKUP(P602,ATIVIDADES!$A:$C,3,FALSE),"NAO CADASTRADA"))</f>
        <v/>
      </c>
      <c r="R602" s="42"/>
      <c r="S602" s="48"/>
      <c r="T602" s="54" t="str">
        <f>IF(S602="","",IFERROR(VLOOKUP(S602,EMPRESAS!$A:$C,3,FALSE),"NAO CADASTRADA"))</f>
        <v/>
      </c>
      <c r="U602" s="50"/>
      <c r="V602" s="54" t="str">
        <f>IF(U602="","",IFERROR(VLOOKUP(U602,ATIVIDADES!$A:$C,3,FALSE),"NAO CADASTRADA"))</f>
        <v/>
      </c>
      <c r="W602" s="42"/>
      <c r="X602" s="48"/>
      <c r="Y602" s="54" t="str">
        <f>IF(X602="","",IFERROR(VLOOKUP(X602,EMPRESAS!$A:$C,3,FALSE),"NAO CADASTRADA"))</f>
        <v/>
      </c>
      <c r="Z602" s="50"/>
      <c r="AA602" s="54" t="str">
        <f>IF(Z602="","",IFERROR(VLOOKUP(Z602,ATIVIDADES!$A:$C,3,FALSE),"NAO CADASTRADA"))</f>
        <v/>
      </c>
      <c r="AB602" s="42"/>
      <c r="AC602" s="48"/>
      <c r="AD602" s="54" t="str">
        <f>IF(AC602="","",IFERROR(VLOOKUP(AC602,EMPRESAS!$A:$C,3,FALSE),"NAO CADASTRADA"))</f>
        <v/>
      </c>
      <c r="AE602" s="50"/>
      <c r="AF602" s="54" t="str">
        <f>IF(AE602="","",IFERROR(VLOOKUP(AE602,ATIVIDADES!$A:$C,3,FALSE),"NAO CADASTRADA"))</f>
        <v/>
      </c>
      <c r="AG602" s="42"/>
      <c r="AH602" s="48"/>
      <c r="AI602" s="54" t="str">
        <f>IF(AH602="","",IFERROR(VLOOKUP(AH602,EMPRESAS!$A:$C,3,FALSE),"NAO CADASTRADA"))</f>
        <v/>
      </c>
      <c r="AJ602" s="50"/>
      <c r="AK602" s="54" t="str">
        <f>IF(AJ602="","",IFERROR(VLOOKUP(AJ602,ATIVIDADES!$A:$C,3,FALSE),"NAO CADASTRADA"))</f>
        <v/>
      </c>
      <c r="AL602" s="42"/>
    </row>
    <row r="603" spans="1:38" x14ac:dyDescent="0.25">
      <c r="A603" s="26" t="str">
        <f t="shared" si="65"/>
        <v>OK</v>
      </c>
      <c r="B603" s="29">
        <f t="shared" si="66"/>
        <v>2487914866</v>
      </c>
      <c r="C603" s="30">
        <v>42691</v>
      </c>
      <c r="D603" s="18">
        <f t="shared" si="69"/>
        <v>42675</v>
      </c>
      <c r="E603" s="19" t="str">
        <f>IF(ISERROR(VLOOKUP(C603,FERIADOS!$A:$B,1,FALSE)),IF(WEEKDAY(C603)=1,"Dom",IF(WEEKDAY(C603)=2,"Seg",IF(WEEKDAY(C603)=3,"Ter",IF(WEEKDAY(C603)=4,"Qua",IF(WEEKDAY(C603)=5,"Qui",IF(WEEKDAY(C603)=6,"Sex","Sab")))))),"Feriado")</f>
        <v>Qui</v>
      </c>
      <c r="F603" s="32"/>
      <c r="G603" s="33"/>
      <c r="H603" s="33"/>
      <c r="I603" s="33"/>
      <c r="J603" s="21" t="str">
        <f t="shared" si="67"/>
        <v/>
      </c>
      <c r="K603" s="21">
        <f t="shared" si="63"/>
        <v>0</v>
      </c>
      <c r="L603" s="21" t="str">
        <f t="shared" si="64"/>
        <v/>
      </c>
      <c r="M603" s="22" t="str">
        <f t="shared" si="68"/>
        <v/>
      </c>
      <c r="N603" s="48"/>
      <c r="O603" s="54" t="str">
        <f>IF(N603="","",IFERROR(VLOOKUP(N603,EMPRESAS!$A:$C,3,FALSE),"NAO CADASTRADA"))</f>
        <v/>
      </c>
      <c r="P603" s="50"/>
      <c r="Q603" s="54" t="str">
        <f>IF(P603="","",IFERROR(VLOOKUP(P603,ATIVIDADES!$A:$C,3,FALSE),"NAO CADASTRADA"))</f>
        <v/>
      </c>
      <c r="R603" s="42"/>
      <c r="S603" s="48"/>
      <c r="T603" s="54" t="str">
        <f>IF(S603="","",IFERROR(VLOOKUP(S603,EMPRESAS!$A:$C,3,FALSE),"NAO CADASTRADA"))</f>
        <v/>
      </c>
      <c r="U603" s="50"/>
      <c r="V603" s="54" t="str">
        <f>IF(U603="","",IFERROR(VLOOKUP(U603,ATIVIDADES!$A:$C,3,FALSE),"NAO CADASTRADA"))</f>
        <v/>
      </c>
      <c r="W603" s="42"/>
      <c r="X603" s="48"/>
      <c r="Y603" s="54" t="str">
        <f>IF(X603="","",IFERROR(VLOOKUP(X603,EMPRESAS!$A:$C,3,FALSE),"NAO CADASTRADA"))</f>
        <v/>
      </c>
      <c r="Z603" s="50"/>
      <c r="AA603" s="54" t="str">
        <f>IF(Z603="","",IFERROR(VLOOKUP(Z603,ATIVIDADES!$A:$C,3,FALSE),"NAO CADASTRADA"))</f>
        <v/>
      </c>
      <c r="AB603" s="42"/>
      <c r="AC603" s="48"/>
      <c r="AD603" s="54" t="str">
        <f>IF(AC603="","",IFERROR(VLOOKUP(AC603,EMPRESAS!$A:$C,3,FALSE),"NAO CADASTRADA"))</f>
        <v/>
      </c>
      <c r="AE603" s="50"/>
      <c r="AF603" s="54" t="str">
        <f>IF(AE603="","",IFERROR(VLOOKUP(AE603,ATIVIDADES!$A:$C,3,FALSE),"NAO CADASTRADA"))</f>
        <v/>
      </c>
      <c r="AG603" s="42"/>
      <c r="AH603" s="48"/>
      <c r="AI603" s="54" t="str">
        <f>IF(AH603="","",IFERROR(VLOOKUP(AH603,EMPRESAS!$A:$C,3,FALSE),"NAO CADASTRADA"))</f>
        <v/>
      </c>
      <c r="AJ603" s="50"/>
      <c r="AK603" s="54" t="str">
        <f>IF(AJ603="","",IFERROR(VLOOKUP(AJ603,ATIVIDADES!$A:$C,3,FALSE),"NAO CADASTRADA"))</f>
        <v/>
      </c>
      <c r="AL603" s="42"/>
    </row>
    <row r="604" spans="1:38" x14ac:dyDescent="0.25">
      <c r="A604" s="26" t="str">
        <f t="shared" si="65"/>
        <v>OK</v>
      </c>
      <c r="B604" s="29">
        <f t="shared" si="66"/>
        <v>2487914866</v>
      </c>
      <c r="C604" s="30">
        <v>42692</v>
      </c>
      <c r="D604" s="18">
        <f t="shared" si="69"/>
        <v>42675</v>
      </c>
      <c r="E604" s="19" t="str">
        <f>IF(ISERROR(VLOOKUP(C604,FERIADOS!$A:$B,1,FALSE)),IF(WEEKDAY(C604)=1,"Dom",IF(WEEKDAY(C604)=2,"Seg",IF(WEEKDAY(C604)=3,"Ter",IF(WEEKDAY(C604)=4,"Qua",IF(WEEKDAY(C604)=5,"Qui",IF(WEEKDAY(C604)=6,"Sex","Sab")))))),"Feriado")</f>
        <v>Sex</v>
      </c>
      <c r="F604" s="32"/>
      <c r="G604" s="33"/>
      <c r="H604" s="33"/>
      <c r="I604" s="33"/>
      <c r="J604" s="21" t="str">
        <f t="shared" si="67"/>
        <v/>
      </c>
      <c r="K604" s="21">
        <f t="shared" si="63"/>
        <v>0</v>
      </c>
      <c r="L604" s="21" t="str">
        <f t="shared" si="64"/>
        <v/>
      </c>
      <c r="M604" s="22" t="str">
        <f t="shared" si="68"/>
        <v/>
      </c>
      <c r="N604" s="48"/>
      <c r="O604" s="54" t="str">
        <f>IF(N604="","",IFERROR(VLOOKUP(N604,EMPRESAS!$A:$C,3,FALSE),"NAO CADASTRADA"))</f>
        <v/>
      </c>
      <c r="P604" s="50"/>
      <c r="Q604" s="54" t="str">
        <f>IF(P604="","",IFERROR(VLOOKUP(P604,ATIVIDADES!$A:$C,3,FALSE),"NAO CADASTRADA"))</f>
        <v/>
      </c>
      <c r="R604" s="42"/>
      <c r="S604" s="48"/>
      <c r="T604" s="54" t="str">
        <f>IF(S604="","",IFERROR(VLOOKUP(S604,EMPRESAS!$A:$C,3,FALSE),"NAO CADASTRADA"))</f>
        <v/>
      </c>
      <c r="U604" s="50"/>
      <c r="V604" s="54" t="str">
        <f>IF(U604="","",IFERROR(VLOOKUP(U604,ATIVIDADES!$A:$C,3,FALSE),"NAO CADASTRADA"))</f>
        <v/>
      </c>
      <c r="W604" s="42"/>
      <c r="X604" s="48"/>
      <c r="Y604" s="54" t="str">
        <f>IF(X604="","",IFERROR(VLOOKUP(X604,EMPRESAS!$A:$C,3,FALSE),"NAO CADASTRADA"))</f>
        <v/>
      </c>
      <c r="Z604" s="50"/>
      <c r="AA604" s="54" t="str">
        <f>IF(Z604="","",IFERROR(VLOOKUP(Z604,ATIVIDADES!$A:$C,3,FALSE),"NAO CADASTRADA"))</f>
        <v/>
      </c>
      <c r="AB604" s="42"/>
      <c r="AC604" s="48"/>
      <c r="AD604" s="54" t="str">
        <f>IF(AC604="","",IFERROR(VLOOKUP(AC604,EMPRESAS!$A:$C,3,FALSE),"NAO CADASTRADA"))</f>
        <v/>
      </c>
      <c r="AE604" s="50"/>
      <c r="AF604" s="54" t="str">
        <f>IF(AE604="","",IFERROR(VLOOKUP(AE604,ATIVIDADES!$A:$C,3,FALSE),"NAO CADASTRADA"))</f>
        <v/>
      </c>
      <c r="AG604" s="42"/>
      <c r="AH604" s="48"/>
      <c r="AI604" s="54" t="str">
        <f>IF(AH604="","",IFERROR(VLOOKUP(AH604,EMPRESAS!$A:$C,3,FALSE),"NAO CADASTRADA"))</f>
        <v/>
      </c>
      <c r="AJ604" s="50"/>
      <c r="AK604" s="54" t="str">
        <f>IF(AJ604="","",IFERROR(VLOOKUP(AJ604,ATIVIDADES!$A:$C,3,FALSE),"NAO CADASTRADA"))</f>
        <v/>
      </c>
      <c r="AL604" s="42"/>
    </row>
    <row r="605" spans="1:38" x14ac:dyDescent="0.25">
      <c r="A605" s="26" t="str">
        <f t="shared" si="65"/>
        <v>OK</v>
      </c>
      <c r="B605" s="29">
        <f t="shared" si="66"/>
        <v>2487914866</v>
      </c>
      <c r="C605" s="30">
        <v>42693</v>
      </c>
      <c r="D605" s="18">
        <f t="shared" si="69"/>
        <v>42675</v>
      </c>
      <c r="E605" s="19" t="str">
        <f>IF(ISERROR(VLOOKUP(C605,FERIADOS!$A:$B,1,FALSE)),IF(WEEKDAY(C605)=1,"Dom",IF(WEEKDAY(C605)=2,"Seg",IF(WEEKDAY(C605)=3,"Ter",IF(WEEKDAY(C605)=4,"Qua",IF(WEEKDAY(C605)=5,"Qui",IF(WEEKDAY(C605)=6,"Sex","Sab")))))),"Feriado")</f>
        <v>Sab</v>
      </c>
      <c r="F605" s="32"/>
      <c r="G605" s="33"/>
      <c r="H605" s="33"/>
      <c r="I605" s="33"/>
      <c r="J605" s="21" t="str">
        <f t="shared" si="67"/>
        <v/>
      </c>
      <c r="K605" s="21">
        <f t="shared" si="63"/>
        <v>0</v>
      </c>
      <c r="L605" s="21" t="str">
        <f t="shared" si="64"/>
        <v/>
      </c>
      <c r="M605" s="22" t="str">
        <f t="shared" si="68"/>
        <v/>
      </c>
      <c r="N605" s="48"/>
      <c r="O605" s="54" t="str">
        <f>IF(N605="","",IFERROR(VLOOKUP(N605,EMPRESAS!$A:$C,3,FALSE),"NAO CADASTRADA"))</f>
        <v/>
      </c>
      <c r="P605" s="50"/>
      <c r="Q605" s="54" t="str">
        <f>IF(P605="","",IFERROR(VLOOKUP(P605,ATIVIDADES!$A:$C,3,FALSE),"NAO CADASTRADA"))</f>
        <v/>
      </c>
      <c r="R605" s="42"/>
      <c r="S605" s="48"/>
      <c r="T605" s="54" t="str">
        <f>IF(S605="","",IFERROR(VLOOKUP(S605,EMPRESAS!$A:$C,3,FALSE),"NAO CADASTRADA"))</f>
        <v/>
      </c>
      <c r="U605" s="50"/>
      <c r="V605" s="54" t="str">
        <f>IF(U605="","",IFERROR(VLOOKUP(U605,ATIVIDADES!$A:$C,3,FALSE),"NAO CADASTRADA"))</f>
        <v/>
      </c>
      <c r="W605" s="42"/>
      <c r="X605" s="48"/>
      <c r="Y605" s="54" t="str">
        <f>IF(X605="","",IFERROR(VLOOKUP(X605,EMPRESAS!$A:$C,3,FALSE),"NAO CADASTRADA"))</f>
        <v/>
      </c>
      <c r="Z605" s="50"/>
      <c r="AA605" s="54" t="str">
        <f>IF(Z605="","",IFERROR(VLOOKUP(Z605,ATIVIDADES!$A:$C,3,FALSE),"NAO CADASTRADA"))</f>
        <v/>
      </c>
      <c r="AB605" s="42"/>
      <c r="AC605" s="48"/>
      <c r="AD605" s="54" t="str">
        <f>IF(AC605="","",IFERROR(VLOOKUP(AC605,EMPRESAS!$A:$C,3,FALSE),"NAO CADASTRADA"))</f>
        <v/>
      </c>
      <c r="AE605" s="50"/>
      <c r="AF605" s="54" t="str">
        <f>IF(AE605="","",IFERROR(VLOOKUP(AE605,ATIVIDADES!$A:$C,3,FALSE),"NAO CADASTRADA"))</f>
        <v/>
      </c>
      <c r="AG605" s="42"/>
      <c r="AH605" s="48"/>
      <c r="AI605" s="54" t="str">
        <f>IF(AH605="","",IFERROR(VLOOKUP(AH605,EMPRESAS!$A:$C,3,FALSE),"NAO CADASTRADA"))</f>
        <v/>
      </c>
      <c r="AJ605" s="50"/>
      <c r="AK605" s="54" t="str">
        <f>IF(AJ605="","",IFERROR(VLOOKUP(AJ605,ATIVIDADES!$A:$C,3,FALSE),"NAO CADASTRADA"))</f>
        <v/>
      </c>
      <c r="AL605" s="42"/>
    </row>
    <row r="606" spans="1:38" x14ac:dyDescent="0.25">
      <c r="A606" s="26" t="str">
        <f t="shared" si="65"/>
        <v>OK</v>
      </c>
      <c r="B606" s="29">
        <f t="shared" si="66"/>
        <v>2487914866</v>
      </c>
      <c r="C606" s="30">
        <v>42694</v>
      </c>
      <c r="D606" s="18">
        <f t="shared" si="69"/>
        <v>42675</v>
      </c>
      <c r="E606" s="19" t="str">
        <f>IF(ISERROR(VLOOKUP(C606,FERIADOS!$A:$B,1,FALSE)),IF(WEEKDAY(C606)=1,"Dom",IF(WEEKDAY(C606)=2,"Seg",IF(WEEKDAY(C606)=3,"Ter",IF(WEEKDAY(C606)=4,"Qua",IF(WEEKDAY(C606)=5,"Qui",IF(WEEKDAY(C606)=6,"Sex","Sab")))))),"Feriado")</f>
        <v>Feriado</v>
      </c>
      <c r="F606" s="32"/>
      <c r="G606" s="33"/>
      <c r="H606" s="33"/>
      <c r="I606" s="33"/>
      <c r="J606" s="21" t="str">
        <f t="shared" si="67"/>
        <v/>
      </c>
      <c r="K606" s="21">
        <f t="shared" si="63"/>
        <v>0</v>
      </c>
      <c r="L606" s="21" t="str">
        <f t="shared" si="64"/>
        <v/>
      </c>
      <c r="M606" s="22" t="str">
        <f t="shared" si="68"/>
        <v/>
      </c>
      <c r="N606" s="48"/>
      <c r="O606" s="54" t="str">
        <f>IF(N606="","",IFERROR(VLOOKUP(N606,EMPRESAS!$A:$C,3,FALSE),"NAO CADASTRADA"))</f>
        <v/>
      </c>
      <c r="P606" s="50"/>
      <c r="Q606" s="54" t="str">
        <f>IF(P606="","",IFERROR(VLOOKUP(P606,ATIVIDADES!$A:$C,3,FALSE),"NAO CADASTRADA"))</f>
        <v/>
      </c>
      <c r="R606" s="42"/>
      <c r="S606" s="48"/>
      <c r="T606" s="54" t="str">
        <f>IF(S606="","",IFERROR(VLOOKUP(S606,EMPRESAS!$A:$C,3,FALSE),"NAO CADASTRADA"))</f>
        <v/>
      </c>
      <c r="U606" s="50"/>
      <c r="V606" s="54" t="str">
        <f>IF(U606="","",IFERROR(VLOOKUP(U606,ATIVIDADES!$A:$C,3,FALSE),"NAO CADASTRADA"))</f>
        <v/>
      </c>
      <c r="W606" s="42"/>
      <c r="X606" s="48"/>
      <c r="Y606" s="54" t="str">
        <f>IF(X606="","",IFERROR(VLOOKUP(X606,EMPRESAS!$A:$C,3,FALSE),"NAO CADASTRADA"))</f>
        <v/>
      </c>
      <c r="Z606" s="50"/>
      <c r="AA606" s="54" t="str">
        <f>IF(Z606="","",IFERROR(VLOOKUP(Z606,ATIVIDADES!$A:$C,3,FALSE),"NAO CADASTRADA"))</f>
        <v/>
      </c>
      <c r="AB606" s="42"/>
      <c r="AC606" s="48"/>
      <c r="AD606" s="54" t="str">
        <f>IF(AC606="","",IFERROR(VLOOKUP(AC606,EMPRESAS!$A:$C,3,FALSE),"NAO CADASTRADA"))</f>
        <v/>
      </c>
      <c r="AE606" s="50"/>
      <c r="AF606" s="54" t="str">
        <f>IF(AE606="","",IFERROR(VLOOKUP(AE606,ATIVIDADES!$A:$C,3,FALSE),"NAO CADASTRADA"))</f>
        <v/>
      </c>
      <c r="AG606" s="42"/>
      <c r="AH606" s="48"/>
      <c r="AI606" s="54" t="str">
        <f>IF(AH606="","",IFERROR(VLOOKUP(AH606,EMPRESAS!$A:$C,3,FALSE),"NAO CADASTRADA"))</f>
        <v/>
      </c>
      <c r="AJ606" s="50"/>
      <c r="AK606" s="54" t="str">
        <f>IF(AJ606="","",IFERROR(VLOOKUP(AJ606,ATIVIDADES!$A:$C,3,FALSE),"NAO CADASTRADA"))</f>
        <v/>
      </c>
      <c r="AL606" s="42"/>
    </row>
    <row r="607" spans="1:38" x14ac:dyDescent="0.25">
      <c r="A607" s="26" t="str">
        <f t="shared" si="65"/>
        <v>OK</v>
      </c>
      <c r="B607" s="29">
        <f t="shared" si="66"/>
        <v>2487914866</v>
      </c>
      <c r="C607" s="30">
        <v>42695</v>
      </c>
      <c r="D607" s="18">
        <f t="shared" si="69"/>
        <v>42675</v>
      </c>
      <c r="E607" s="19" t="str">
        <f>IF(ISERROR(VLOOKUP(C607,FERIADOS!$A:$B,1,FALSE)),IF(WEEKDAY(C607)=1,"Dom",IF(WEEKDAY(C607)=2,"Seg",IF(WEEKDAY(C607)=3,"Ter",IF(WEEKDAY(C607)=4,"Qua",IF(WEEKDAY(C607)=5,"Qui",IF(WEEKDAY(C607)=6,"Sex","Sab")))))),"Feriado")</f>
        <v>Seg</v>
      </c>
      <c r="F607" s="32"/>
      <c r="G607" s="33"/>
      <c r="H607" s="33"/>
      <c r="I607" s="33"/>
      <c r="J607" s="21" t="str">
        <f t="shared" si="67"/>
        <v/>
      </c>
      <c r="K607" s="21">
        <f t="shared" si="63"/>
        <v>0</v>
      </c>
      <c r="L607" s="21" t="str">
        <f t="shared" si="64"/>
        <v/>
      </c>
      <c r="M607" s="22" t="str">
        <f t="shared" si="68"/>
        <v/>
      </c>
      <c r="N607" s="48"/>
      <c r="O607" s="54" t="str">
        <f>IF(N607="","",IFERROR(VLOOKUP(N607,EMPRESAS!$A:$C,3,FALSE),"NAO CADASTRADA"))</f>
        <v/>
      </c>
      <c r="P607" s="50"/>
      <c r="Q607" s="54" t="str">
        <f>IF(P607="","",IFERROR(VLOOKUP(P607,ATIVIDADES!$A:$C,3,FALSE),"NAO CADASTRADA"))</f>
        <v/>
      </c>
      <c r="R607" s="42"/>
      <c r="S607" s="48"/>
      <c r="T607" s="54" t="str">
        <f>IF(S607="","",IFERROR(VLOOKUP(S607,EMPRESAS!$A:$C,3,FALSE),"NAO CADASTRADA"))</f>
        <v/>
      </c>
      <c r="U607" s="50"/>
      <c r="V607" s="54" t="str">
        <f>IF(U607="","",IFERROR(VLOOKUP(U607,ATIVIDADES!$A:$C,3,FALSE),"NAO CADASTRADA"))</f>
        <v/>
      </c>
      <c r="W607" s="42"/>
      <c r="X607" s="48"/>
      <c r="Y607" s="54" t="str">
        <f>IF(X607="","",IFERROR(VLOOKUP(X607,EMPRESAS!$A:$C,3,FALSE),"NAO CADASTRADA"))</f>
        <v/>
      </c>
      <c r="Z607" s="50"/>
      <c r="AA607" s="54" t="str">
        <f>IF(Z607="","",IFERROR(VLOOKUP(Z607,ATIVIDADES!$A:$C,3,FALSE),"NAO CADASTRADA"))</f>
        <v/>
      </c>
      <c r="AB607" s="42"/>
      <c r="AC607" s="48"/>
      <c r="AD607" s="54" t="str">
        <f>IF(AC607="","",IFERROR(VLOOKUP(AC607,EMPRESAS!$A:$C,3,FALSE),"NAO CADASTRADA"))</f>
        <v/>
      </c>
      <c r="AE607" s="50"/>
      <c r="AF607" s="54" t="str">
        <f>IF(AE607="","",IFERROR(VLOOKUP(AE607,ATIVIDADES!$A:$C,3,FALSE),"NAO CADASTRADA"))</f>
        <v/>
      </c>
      <c r="AG607" s="42"/>
      <c r="AH607" s="48"/>
      <c r="AI607" s="54" t="str">
        <f>IF(AH607="","",IFERROR(VLOOKUP(AH607,EMPRESAS!$A:$C,3,FALSE),"NAO CADASTRADA"))</f>
        <v/>
      </c>
      <c r="AJ607" s="50"/>
      <c r="AK607" s="54" t="str">
        <f>IF(AJ607="","",IFERROR(VLOOKUP(AJ607,ATIVIDADES!$A:$C,3,FALSE),"NAO CADASTRADA"))</f>
        <v/>
      </c>
      <c r="AL607" s="42"/>
    </row>
    <row r="608" spans="1:38" x14ac:dyDescent="0.25">
      <c r="A608" s="26" t="str">
        <f t="shared" si="65"/>
        <v>OK</v>
      </c>
      <c r="B608" s="29">
        <f t="shared" si="66"/>
        <v>2487914866</v>
      </c>
      <c r="C608" s="30">
        <v>42696</v>
      </c>
      <c r="D608" s="18">
        <f t="shared" si="69"/>
        <v>42675</v>
      </c>
      <c r="E608" s="19" t="str">
        <f>IF(ISERROR(VLOOKUP(C608,FERIADOS!$A:$B,1,FALSE)),IF(WEEKDAY(C608)=1,"Dom",IF(WEEKDAY(C608)=2,"Seg",IF(WEEKDAY(C608)=3,"Ter",IF(WEEKDAY(C608)=4,"Qua",IF(WEEKDAY(C608)=5,"Qui",IF(WEEKDAY(C608)=6,"Sex","Sab")))))),"Feriado")</f>
        <v>Ter</v>
      </c>
      <c r="F608" s="32"/>
      <c r="G608" s="33"/>
      <c r="H608" s="33"/>
      <c r="I608" s="33"/>
      <c r="J608" s="21" t="str">
        <f t="shared" si="67"/>
        <v/>
      </c>
      <c r="K608" s="21">
        <f t="shared" si="63"/>
        <v>0</v>
      </c>
      <c r="L608" s="21" t="str">
        <f t="shared" si="64"/>
        <v/>
      </c>
      <c r="M608" s="22" t="str">
        <f t="shared" si="68"/>
        <v/>
      </c>
      <c r="N608" s="48"/>
      <c r="O608" s="54" t="str">
        <f>IF(N608="","",IFERROR(VLOOKUP(N608,EMPRESAS!$A:$C,3,FALSE),"NAO CADASTRADA"))</f>
        <v/>
      </c>
      <c r="P608" s="50"/>
      <c r="Q608" s="54" t="str">
        <f>IF(P608="","",IFERROR(VLOOKUP(P608,ATIVIDADES!$A:$C,3,FALSE),"NAO CADASTRADA"))</f>
        <v/>
      </c>
      <c r="R608" s="42"/>
      <c r="S608" s="48"/>
      <c r="T608" s="54" t="str">
        <f>IF(S608="","",IFERROR(VLOOKUP(S608,EMPRESAS!$A:$C,3,FALSE),"NAO CADASTRADA"))</f>
        <v/>
      </c>
      <c r="U608" s="50"/>
      <c r="V608" s="54" t="str">
        <f>IF(U608="","",IFERROR(VLOOKUP(U608,ATIVIDADES!$A:$C,3,FALSE),"NAO CADASTRADA"))</f>
        <v/>
      </c>
      <c r="W608" s="42"/>
      <c r="X608" s="48"/>
      <c r="Y608" s="54" t="str">
        <f>IF(X608="","",IFERROR(VLOOKUP(X608,EMPRESAS!$A:$C,3,FALSE),"NAO CADASTRADA"))</f>
        <v/>
      </c>
      <c r="Z608" s="50"/>
      <c r="AA608" s="54" t="str">
        <f>IF(Z608="","",IFERROR(VLOOKUP(Z608,ATIVIDADES!$A:$C,3,FALSE),"NAO CADASTRADA"))</f>
        <v/>
      </c>
      <c r="AB608" s="42"/>
      <c r="AC608" s="48"/>
      <c r="AD608" s="54" t="str">
        <f>IF(AC608="","",IFERROR(VLOOKUP(AC608,EMPRESAS!$A:$C,3,FALSE),"NAO CADASTRADA"))</f>
        <v/>
      </c>
      <c r="AE608" s="50"/>
      <c r="AF608" s="54" t="str">
        <f>IF(AE608="","",IFERROR(VLOOKUP(AE608,ATIVIDADES!$A:$C,3,FALSE),"NAO CADASTRADA"))</f>
        <v/>
      </c>
      <c r="AG608" s="42"/>
      <c r="AH608" s="48"/>
      <c r="AI608" s="54" t="str">
        <f>IF(AH608="","",IFERROR(VLOOKUP(AH608,EMPRESAS!$A:$C,3,FALSE),"NAO CADASTRADA"))</f>
        <v/>
      </c>
      <c r="AJ608" s="50"/>
      <c r="AK608" s="54" t="str">
        <f>IF(AJ608="","",IFERROR(VLOOKUP(AJ608,ATIVIDADES!$A:$C,3,FALSE),"NAO CADASTRADA"))</f>
        <v/>
      </c>
      <c r="AL608" s="42"/>
    </row>
    <row r="609" spans="1:38" x14ac:dyDescent="0.25">
      <c r="A609" s="26" t="str">
        <f t="shared" si="65"/>
        <v>OK</v>
      </c>
      <c r="B609" s="29">
        <f t="shared" si="66"/>
        <v>2487914866</v>
      </c>
      <c r="C609" s="30">
        <v>42697</v>
      </c>
      <c r="D609" s="18">
        <f t="shared" si="69"/>
        <v>42675</v>
      </c>
      <c r="E609" s="19" t="str">
        <f>IF(ISERROR(VLOOKUP(C609,FERIADOS!$A:$B,1,FALSE)),IF(WEEKDAY(C609)=1,"Dom",IF(WEEKDAY(C609)=2,"Seg",IF(WEEKDAY(C609)=3,"Ter",IF(WEEKDAY(C609)=4,"Qua",IF(WEEKDAY(C609)=5,"Qui",IF(WEEKDAY(C609)=6,"Sex","Sab")))))),"Feriado")</f>
        <v>Qua</v>
      </c>
      <c r="F609" s="32"/>
      <c r="G609" s="33"/>
      <c r="H609" s="33"/>
      <c r="I609" s="33"/>
      <c r="J609" s="21" t="str">
        <f t="shared" si="67"/>
        <v/>
      </c>
      <c r="K609" s="21">
        <f t="shared" si="63"/>
        <v>0</v>
      </c>
      <c r="L609" s="21" t="str">
        <f t="shared" si="64"/>
        <v/>
      </c>
      <c r="M609" s="22" t="str">
        <f t="shared" si="68"/>
        <v/>
      </c>
      <c r="N609" s="48"/>
      <c r="O609" s="54" t="str">
        <f>IF(N609="","",IFERROR(VLOOKUP(N609,EMPRESAS!$A:$C,3,FALSE),"NAO CADASTRADA"))</f>
        <v/>
      </c>
      <c r="P609" s="50"/>
      <c r="Q609" s="54" t="str">
        <f>IF(P609="","",IFERROR(VLOOKUP(P609,ATIVIDADES!$A:$C,3,FALSE),"NAO CADASTRADA"))</f>
        <v/>
      </c>
      <c r="R609" s="42"/>
      <c r="S609" s="48"/>
      <c r="T609" s="54" t="str">
        <f>IF(S609="","",IFERROR(VLOOKUP(S609,EMPRESAS!$A:$C,3,FALSE),"NAO CADASTRADA"))</f>
        <v/>
      </c>
      <c r="U609" s="50"/>
      <c r="V609" s="54" t="str">
        <f>IF(U609="","",IFERROR(VLOOKUP(U609,ATIVIDADES!$A:$C,3,FALSE),"NAO CADASTRADA"))</f>
        <v/>
      </c>
      <c r="W609" s="42"/>
      <c r="X609" s="48"/>
      <c r="Y609" s="54" t="str">
        <f>IF(X609="","",IFERROR(VLOOKUP(X609,EMPRESAS!$A:$C,3,FALSE),"NAO CADASTRADA"))</f>
        <v/>
      </c>
      <c r="Z609" s="50"/>
      <c r="AA609" s="54" t="str">
        <f>IF(Z609="","",IFERROR(VLOOKUP(Z609,ATIVIDADES!$A:$C,3,FALSE),"NAO CADASTRADA"))</f>
        <v/>
      </c>
      <c r="AB609" s="42"/>
      <c r="AC609" s="48"/>
      <c r="AD609" s="54" t="str">
        <f>IF(AC609="","",IFERROR(VLOOKUP(AC609,EMPRESAS!$A:$C,3,FALSE),"NAO CADASTRADA"))</f>
        <v/>
      </c>
      <c r="AE609" s="50"/>
      <c r="AF609" s="54" t="str">
        <f>IF(AE609="","",IFERROR(VLOOKUP(AE609,ATIVIDADES!$A:$C,3,FALSE),"NAO CADASTRADA"))</f>
        <v/>
      </c>
      <c r="AG609" s="42"/>
      <c r="AH609" s="48"/>
      <c r="AI609" s="54" t="str">
        <f>IF(AH609="","",IFERROR(VLOOKUP(AH609,EMPRESAS!$A:$C,3,FALSE),"NAO CADASTRADA"))</f>
        <v/>
      </c>
      <c r="AJ609" s="50"/>
      <c r="AK609" s="54" t="str">
        <f>IF(AJ609="","",IFERROR(VLOOKUP(AJ609,ATIVIDADES!$A:$C,3,FALSE),"NAO CADASTRADA"))</f>
        <v/>
      </c>
      <c r="AL609" s="42"/>
    </row>
    <row r="610" spans="1:38" x14ac:dyDescent="0.25">
      <c r="A610" s="26" t="str">
        <f t="shared" si="65"/>
        <v>OK</v>
      </c>
      <c r="B610" s="29">
        <f t="shared" si="66"/>
        <v>2487914866</v>
      </c>
      <c r="C610" s="30">
        <v>42698</v>
      </c>
      <c r="D610" s="18">
        <f t="shared" si="69"/>
        <v>42675</v>
      </c>
      <c r="E610" s="19" t="str">
        <f>IF(ISERROR(VLOOKUP(C610,FERIADOS!$A:$B,1,FALSE)),IF(WEEKDAY(C610)=1,"Dom",IF(WEEKDAY(C610)=2,"Seg",IF(WEEKDAY(C610)=3,"Ter",IF(WEEKDAY(C610)=4,"Qua",IF(WEEKDAY(C610)=5,"Qui",IF(WEEKDAY(C610)=6,"Sex","Sab")))))),"Feriado")</f>
        <v>Qui</v>
      </c>
      <c r="F610" s="32"/>
      <c r="G610" s="33"/>
      <c r="H610" s="33"/>
      <c r="I610" s="33"/>
      <c r="J610" s="21" t="str">
        <f t="shared" si="67"/>
        <v/>
      </c>
      <c r="K610" s="21">
        <f t="shared" si="63"/>
        <v>0</v>
      </c>
      <c r="L610" s="21" t="str">
        <f t="shared" si="64"/>
        <v/>
      </c>
      <c r="M610" s="22" t="str">
        <f t="shared" si="68"/>
        <v/>
      </c>
      <c r="N610" s="48"/>
      <c r="O610" s="54" t="str">
        <f>IF(N610="","",IFERROR(VLOOKUP(N610,EMPRESAS!$A:$C,3,FALSE),"NAO CADASTRADA"))</f>
        <v/>
      </c>
      <c r="P610" s="50"/>
      <c r="Q610" s="54" t="str">
        <f>IF(P610="","",IFERROR(VLOOKUP(P610,ATIVIDADES!$A:$C,3,FALSE),"NAO CADASTRADA"))</f>
        <v/>
      </c>
      <c r="R610" s="42"/>
      <c r="S610" s="48"/>
      <c r="T610" s="54" t="str">
        <f>IF(S610="","",IFERROR(VLOOKUP(S610,EMPRESAS!$A:$C,3,FALSE),"NAO CADASTRADA"))</f>
        <v/>
      </c>
      <c r="U610" s="50"/>
      <c r="V610" s="54" t="str">
        <f>IF(U610="","",IFERROR(VLOOKUP(U610,ATIVIDADES!$A:$C,3,FALSE),"NAO CADASTRADA"))</f>
        <v/>
      </c>
      <c r="W610" s="42"/>
      <c r="X610" s="48"/>
      <c r="Y610" s="54" t="str">
        <f>IF(X610="","",IFERROR(VLOOKUP(X610,EMPRESAS!$A:$C,3,FALSE),"NAO CADASTRADA"))</f>
        <v/>
      </c>
      <c r="Z610" s="50"/>
      <c r="AA610" s="54" t="str">
        <f>IF(Z610="","",IFERROR(VLOOKUP(Z610,ATIVIDADES!$A:$C,3,FALSE),"NAO CADASTRADA"))</f>
        <v/>
      </c>
      <c r="AB610" s="42"/>
      <c r="AC610" s="48"/>
      <c r="AD610" s="54" t="str">
        <f>IF(AC610="","",IFERROR(VLOOKUP(AC610,EMPRESAS!$A:$C,3,FALSE),"NAO CADASTRADA"))</f>
        <v/>
      </c>
      <c r="AE610" s="50"/>
      <c r="AF610" s="54" t="str">
        <f>IF(AE610="","",IFERROR(VLOOKUP(AE610,ATIVIDADES!$A:$C,3,FALSE),"NAO CADASTRADA"))</f>
        <v/>
      </c>
      <c r="AG610" s="42"/>
      <c r="AH610" s="48"/>
      <c r="AI610" s="54" t="str">
        <f>IF(AH610="","",IFERROR(VLOOKUP(AH610,EMPRESAS!$A:$C,3,FALSE),"NAO CADASTRADA"))</f>
        <v/>
      </c>
      <c r="AJ610" s="50"/>
      <c r="AK610" s="54" t="str">
        <f>IF(AJ610="","",IFERROR(VLOOKUP(AJ610,ATIVIDADES!$A:$C,3,FALSE),"NAO CADASTRADA"))</f>
        <v/>
      </c>
      <c r="AL610" s="42"/>
    </row>
    <row r="611" spans="1:38" x14ac:dyDescent="0.25">
      <c r="A611" s="26" t="str">
        <f t="shared" si="65"/>
        <v>OK</v>
      </c>
      <c r="B611" s="29">
        <f t="shared" si="66"/>
        <v>2487914866</v>
      </c>
      <c r="C611" s="30">
        <v>42699</v>
      </c>
      <c r="D611" s="18">
        <f t="shared" si="69"/>
        <v>42675</v>
      </c>
      <c r="E611" s="19" t="str">
        <f>IF(ISERROR(VLOOKUP(C611,FERIADOS!$A:$B,1,FALSE)),IF(WEEKDAY(C611)=1,"Dom",IF(WEEKDAY(C611)=2,"Seg",IF(WEEKDAY(C611)=3,"Ter",IF(WEEKDAY(C611)=4,"Qua",IF(WEEKDAY(C611)=5,"Qui",IF(WEEKDAY(C611)=6,"Sex","Sab")))))),"Feriado")</f>
        <v>Sex</v>
      </c>
      <c r="F611" s="32"/>
      <c r="G611" s="33"/>
      <c r="H611" s="33"/>
      <c r="I611" s="33"/>
      <c r="J611" s="21" t="str">
        <f t="shared" si="67"/>
        <v/>
      </c>
      <c r="K611" s="21">
        <f t="shared" si="63"/>
        <v>0</v>
      </c>
      <c r="L611" s="21" t="str">
        <f t="shared" si="64"/>
        <v/>
      </c>
      <c r="M611" s="22" t="str">
        <f t="shared" si="68"/>
        <v/>
      </c>
      <c r="N611" s="48"/>
      <c r="O611" s="54" t="str">
        <f>IF(N611="","",IFERROR(VLOOKUP(N611,EMPRESAS!$A:$C,3,FALSE),"NAO CADASTRADA"))</f>
        <v/>
      </c>
      <c r="P611" s="50"/>
      <c r="Q611" s="54" t="str">
        <f>IF(P611="","",IFERROR(VLOOKUP(P611,ATIVIDADES!$A:$C,3,FALSE),"NAO CADASTRADA"))</f>
        <v/>
      </c>
      <c r="R611" s="42"/>
      <c r="S611" s="48"/>
      <c r="T611" s="54" t="str">
        <f>IF(S611="","",IFERROR(VLOOKUP(S611,EMPRESAS!$A:$C,3,FALSE),"NAO CADASTRADA"))</f>
        <v/>
      </c>
      <c r="U611" s="50"/>
      <c r="V611" s="54" t="str">
        <f>IF(U611="","",IFERROR(VLOOKUP(U611,ATIVIDADES!$A:$C,3,FALSE),"NAO CADASTRADA"))</f>
        <v/>
      </c>
      <c r="W611" s="42"/>
      <c r="X611" s="48"/>
      <c r="Y611" s="54" t="str">
        <f>IF(X611="","",IFERROR(VLOOKUP(X611,EMPRESAS!$A:$C,3,FALSE),"NAO CADASTRADA"))</f>
        <v/>
      </c>
      <c r="Z611" s="50"/>
      <c r="AA611" s="54" t="str">
        <f>IF(Z611="","",IFERROR(VLOOKUP(Z611,ATIVIDADES!$A:$C,3,FALSE),"NAO CADASTRADA"))</f>
        <v/>
      </c>
      <c r="AB611" s="42"/>
      <c r="AC611" s="48"/>
      <c r="AD611" s="54" t="str">
        <f>IF(AC611="","",IFERROR(VLOOKUP(AC611,EMPRESAS!$A:$C,3,FALSE),"NAO CADASTRADA"))</f>
        <v/>
      </c>
      <c r="AE611" s="50"/>
      <c r="AF611" s="54" t="str">
        <f>IF(AE611="","",IFERROR(VLOOKUP(AE611,ATIVIDADES!$A:$C,3,FALSE),"NAO CADASTRADA"))</f>
        <v/>
      </c>
      <c r="AG611" s="42"/>
      <c r="AH611" s="48"/>
      <c r="AI611" s="54" t="str">
        <f>IF(AH611="","",IFERROR(VLOOKUP(AH611,EMPRESAS!$A:$C,3,FALSE),"NAO CADASTRADA"))</f>
        <v/>
      </c>
      <c r="AJ611" s="50"/>
      <c r="AK611" s="54" t="str">
        <f>IF(AJ611="","",IFERROR(VLOOKUP(AJ611,ATIVIDADES!$A:$C,3,FALSE),"NAO CADASTRADA"))</f>
        <v/>
      </c>
      <c r="AL611" s="42"/>
    </row>
    <row r="612" spans="1:38" x14ac:dyDescent="0.25">
      <c r="A612" s="26" t="str">
        <f t="shared" si="65"/>
        <v>OK</v>
      </c>
      <c r="B612" s="29">
        <f t="shared" si="66"/>
        <v>2487914866</v>
      </c>
      <c r="C612" s="30">
        <v>42700</v>
      </c>
      <c r="D612" s="18">
        <f t="shared" si="69"/>
        <v>42675</v>
      </c>
      <c r="E612" s="19" t="str">
        <f>IF(ISERROR(VLOOKUP(C612,FERIADOS!$A:$B,1,FALSE)),IF(WEEKDAY(C612)=1,"Dom",IF(WEEKDAY(C612)=2,"Seg",IF(WEEKDAY(C612)=3,"Ter",IF(WEEKDAY(C612)=4,"Qua",IF(WEEKDAY(C612)=5,"Qui",IF(WEEKDAY(C612)=6,"Sex","Sab")))))),"Feriado")</f>
        <v>Sab</v>
      </c>
      <c r="F612" s="32"/>
      <c r="G612" s="33"/>
      <c r="H612" s="33"/>
      <c r="I612" s="33"/>
      <c r="J612" s="21" t="str">
        <f t="shared" si="67"/>
        <v/>
      </c>
      <c r="K612" s="21">
        <f t="shared" si="63"/>
        <v>0</v>
      </c>
      <c r="L612" s="21" t="str">
        <f t="shared" si="64"/>
        <v/>
      </c>
      <c r="M612" s="22" t="str">
        <f t="shared" si="68"/>
        <v/>
      </c>
      <c r="N612" s="48"/>
      <c r="O612" s="54" t="str">
        <f>IF(N612="","",IFERROR(VLOOKUP(N612,EMPRESAS!$A:$C,3,FALSE),"NAO CADASTRADA"))</f>
        <v/>
      </c>
      <c r="P612" s="50"/>
      <c r="Q612" s="54" t="str">
        <f>IF(P612="","",IFERROR(VLOOKUP(P612,ATIVIDADES!$A:$C,3,FALSE),"NAO CADASTRADA"))</f>
        <v/>
      </c>
      <c r="R612" s="42"/>
      <c r="S612" s="48"/>
      <c r="T612" s="54" t="str">
        <f>IF(S612="","",IFERROR(VLOOKUP(S612,EMPRESAS!$A:$C,3,FALSE),"NAO CADASTRADA"))</f>
        <v/>
      </c>
      <c r="U612" s="50"/>
      <c r="V612" s="54" t="str">
        <f>IF(U612="","",IFERROR(VLOOKUP(U612,ATIVIDADES!$A:$C,3,FALSE),"NAO CADASTRADA"))</f>
        <v/>
      </c>
      <c r="W612" s="42"/>
      <c r="X612" s="48"/>
      <c r="Y612" s="54" t="str">
        <f>IF(X612="","",IFERROR(VLOOKUP(X612,EMPRESAS!$A:$C,3,FALSE),"NAO CADASTRADA"))</f>
        <v/>
      </c>
      <c r="Z612" s="50"/>
      <c r="AA612" s="54" t="str">
        <f>IF(Z612="","",IFERROR(VLOOKUP(Z612,ATIVIDADES!$A:$C,3,FALSE),"NAO CADASTRADA"))</f>
        <v/>
      </c>
      <c r="AB612" s="42"/>
      <c r="AC612" s="48"/>
      <c r="AD612" s="54" t="str">
        <f>IF(AC612="","",IFERROR(VLOOKUP(AC612,EMPRESAS!$A:$C,3,FALSE),"NAO CADASTRADA"))</f>
        <v/>
      </c>
      <c r="AE612" s="50"/>
      <c r="AF612" s="54" t="str">
        <f>IF(AE612="","",IFERROR(VLOOKUP(AE612,ATIVIDADES!$A:$C,3,FALSE),"NAO CADASTRADA"))</f>
        <v/>
      </c>
      <c r="AG612" s="42"/>
      <c r="AH612" s="48"/>
      <c r="AI612" s="54" t="str">
        <f>IF(AH612="","",IFERROR(VLOOKUP(AH612,EMPRESAS!$A:$C,3,FALSE),"NAO CADASTRADA"))</f>
        <v/>
      </c>
      <c r="AJ612" s="50"/>
      <c r="AK612" s="54" t="str">
        <f>IF(AJ612="","",IFERROR(VLOOKUP(AJ612,ATIVIDADES!$A:$C,3,FALSE),"NAO CADASTRADA"))</f>
        <v/>
      </c>
      <c r="AL612" s="42"/>
    </row>
    <row r="613" spans="1:38" x14ac:dyDescent="0.25">
      <c r="A613" s="26" t="str">
        <f t="shared" si="65"/>
        <v>OK</v>
      </c>
      <c r="B613" s="29">
        <f t="shared" si="66"/>
        <v>2487914866</v>
      </c>
      <c r="C613" s="30">
        <v>42701</v>
      </c>
      <c r="D613" s="18">
        <f t="shared" si="69"/>
        <v>42675</v>
      </c>
      <c r="E613" s="19" t="str">
        <f>IF(ISERROR(VLOOKUP(C613,FERIADOS!$A:$B,1,FALSE)),IF(WEEKDAY(C613)=1,"Dom",IF(WEEKDAY(C613)=2,"Seg",IF(WEEKDAY(C613)=3,"Ter",IF(WEEKDAY(C613)=4,"Qua",IF(WEEKDAY(C613)=5,"Qui",IF(WEEKDAY(C613)=6,"Sex","Sab")))))),"Feriado")</f>
        <v>Dom</v>
      </c>
      <c r="F613" s="32"/>
      <c r="G613" s="33"/>
      <c r="H613" s="33"/>
      <c r="I613" s="33"/>
      <c r="J613" s="21" t="str">
        <f t="shared" si="67"/>
        <v/>
      </c>
      <c r="K613" s="21">
        <f t="shared" si="63"/>
        <v>0</v>
      </c>
      <c r="L613" s="21" t="str">
        <f t="shared" si="64"/>
        <v/>
      </c>
      <c r="M613" s="22" t="str">
        <f t="shared" si="68"/>
        <v/>
      </c>
      <c r="N613" s="48"/>
      <c r="O613" s="54" t="str">
        <f>IF(N613="","",IFERROR(VLOOKUP(N613,EMPRESAS!$A:$C,3,FALSE),"NAO CADASTRADA"))</f>
        <v/>
      </c>
      <c r="P613" s="50"/>
      <c r="Q613" s="54" t="str">
        <f>IF(P613="","",IFERROR(VLOOKUP(P613,ATIVIDADES!$A:$C,3,FALSE),"NAO CADASTRADA"))</f>
        <v/>
      </c>
      <c r="R613" s="42"/>
      <c r="S613" s="48"/>
      <c r="T613" s="54" t="str">
        <f>IF(S613="","",IFERROR(VLOOKUP(S613,EMPRESAS!$A:$C,3,FALSE),"NAO CADASTRADA"))</f>
        <v/>
      </c>
      <c r="U613" s="50"/>
      <c r="V613" s="54" t="str">
        <f>IF(U613="","",IFERROR(VLOOKUP(U613,ATIVIDADES!$A:$C,3,FALSE),"NAO CADASTRADA"))</f>
        <v/>
      </c>
      <c r="W613" s="42"/>
      <c r="X613" s="48"/>
      <c r="Y613" s="54" t="str">
        <f>IF(X613="","",IFERROR(VLOOKUP(X613,EMPRESAS!$A:$C,3,FALSE),"NAO CADASTRADA"))</f>
        <v/>
      </c>
      <c r="Z613" s="50"/>
      <c r="AA613" s="54" t="str">
        <f>IF(Z613="","",IFERROR(VLOOKUP(Z613,ATIVIDADES!$A:$C,3,FALSE),"NAO CADASTRADA"))</f>
        <v/>
      </c>
      <c r="AB613" s="42"/>
      <c r="AC613" s="48"/>
      <c r="AD613" s="54" t="str">
        <f>IF(AC613="","",IFERROR(VLOOKUP(AC613,EMPRESAS!$A:$C,3,FALSE),"NAO CADASTRADA"))</f>
        <v/>
      </c>
      <c r="AE613" s="50"/>
      <c r="AF613" s="54" t="str">
        <f>IF(AE613="","",IFERROR(VLOOKUP(AE613,ATIVIDADES!$A:$C,3,FALSE),"NAO CADASTRADA"))</f>
        <v/>
      </c>
      <c r="AG613" s="42"/>
      <c r="AH613" s="48"/>
      <c r="AI613" s="54" t="str">
        <f>IF(AH613="","",IFERROR(VLOOKUP(AH613,EMPRESAS!$A:$C,3,FALSE),"NAO CADASTRADA"))</f>
        <v/>
      </c>
      <c r="AJ613" s="50"/>
      <c r="AK613" s="54" t="str">
        <f>IF(AJ613="","",IFERROR(VLOOKUP(AJ613,ATIVIDADES!$A:$C,3,FALSE),"NAO CADASTRADA"))</f>
        <v/>
      </c>
      <c r="AL613" s="42"/>
    </row>
    <row r="614" spans="1:38" x14ac:dyDescent="0.25">
      <c r="A614" s="26" t="str">
        <f t="shared" si="65"/>
        <v>OK</v>
      </c>
      <c r="B614" s="29">
        <f t="shared" si="66"/>
        <v>2487914866</v>
      </c>
      <c r="C614" s="30">
        <v>42702</v>
      </c>
      <c r="D614" s="18">
        <f t="shared" si="69"/>
        <v>42675</v>
      </c>
      <c r="E614" s="19" t="str">
        <f>IF(ISERROR(VLOOKUP(C614,FERIADOS!$A:$B,1,FALSE)),IF(WEEKDAY(C614)=1,"Dom",IF(WEEKDAY(C614)=2,"Seg",IF(WEEKDAY(C614)=3,"Ter",IF(WEEKDAY(C614)=4,"Qua",IF(WEEKDAY(C614)=5,"Qui",IF(WEEKDAY(C614)=6,"Sex","Sab")))))),"Feriado")</f>
        <v>Seg</v>
      </c>
      <c r="F614" s="32"/>
      <c r="G614" s="33"/>
      <c r="H614" s="33"/>
      <c r="I614" s="33"/>
      <c r="J614" s="21" t="str">
        <f t="shared" si="67"/>
        <v/>
      </c>
      <c r="K614" s="21">
        <f t="shared" si="63"/>
        <v>0</v>
      </c>
      <c r="L614" s="21" t="str">
        <f t="shared" si="64"/>
        <v/>
      </c>
      <c r="M614" s="22" t="str">
        <f t="shared" si="68"/>
        <v/>
      </c>
      <c r="N614" s="48"/>
      <c r="O614" s="54" t="str">
        <f>IF(N614="","",IFERROR(VLOOKUP(N614,EMPRESAS!$A:$C,3,FALSE),"NAO CADASTRADA"))</f>
        <v/>
      </c>
      <c r="P614" s="50"/>
      <c r="Q614" s="54" t="str">
        <f>IF(P614="","",IFERROR(VLOOKUP(P614,ATIVIDADES!$A:$C,3,FALSE),"NAO CADASTRADA"))</f>
        <v/>
      </c>
      <c r="R614" s="42"/>
      <c r="S614" s="48"/>
      <c r="T614" s="54" t="str">
        <f>IF(S614="","",IFERROR(VLOOKUP(S614,EMPRESAS!$A:$C,3,FALSE),"NAO CADASTRADA"))</f>
        <v/>
      </c>
      <c r="U614" s="50"/>
      <c r="V614" s="54" t="str">
        <f>IF(U614="","",IFERROR(VLOOKUP(U614,ATIVIDADES!$A:$C,3,FALSE),"NAO CADASTRADA"))</f>
        <v/>
      </c>
      <c r="W614" s="42"/>
      <c r="X614" s="48"/>
      <c r="Y614" s="54" t="str">
        <f>IF(X614="","",IFERROR(VLOOKUP(X614,EMPRESAS!$A:$C,3,FALSE),"NAO CADASTRADA"))</f>
        <v/>
      </c>
      <c r="Z614" s="50"/>
      <c r="AA614" s="54" t="str">
        <f>IF(Z614="","",IFERROR(VLOOKUP(Z614,ATIVIDADES!$A:$C,3,FALSE),"NAO CADASTRADA"))</f>
        <v/>
      </c>
      <c r="AB614" s="42"/>
      <c r="AC614" s="48"/>
      <c r="AD614" s="54" t="str">
        <f>IF(AC614="","",IFERROR(VLOOKUP(AC614,EMPRESAS!$A:$C,3,FALSE),"NAO CADASTRADA"))</f>
        <v/>
      </c>
      <c r="AE614" s="50"/>
      <c r="AF614" s="54" t="str">
        <f>IF(AE614="","",IFERROR(VLOOKUP(AE614,ATIVIDADES!$A:$C,3,FALSE),"NAO CADASTRADA"))</f>
        <v/>
      </c>
      <c r="AG614" s="42"/>
      <c r="AH614" s="48"/>
      <c r="AI614" s="54" t="str">
        <f>IF(AH614="","",IFERROR(VLOOKUP(AH614,EMPRESAS!$A:$C,3,FALSE),"NAO CADASTRADA"))</f>
        <v/>
      </c>
      <c r="AJ614" s="50"/>
      <c r="AK614" s="54" t="str">
        <f>IF(AJ614="","",IFERROR(VLOOKUP(AJ614,ATIVIDADES!$A:$C,3,FALSE),"NAO CADASTRADA"))</f>
        <v/>
      </c>
      <c r="AL614" s="42"/>
    </row>
    <row r="615" spans="1:38" x14ac:dyDescent="0.25">
      <c r="A615" s="26" t="str">
        <f t="shared" si="65"/>
        <v>OK</v>
      </c>
      <c r="B615" s="29">
        <f t="shared" si="66"/>
        <v>2487914866</v>
      </c>
      <c r="C615" s="30">
        <v>42703</v>
      </c>
      <c r="D615" s="18">
        <f t="shared" si="69"/>
        <v>42675</v>
      </c>
      <c r="E615" s="19" t="str">
        <f>IF(ISERROR(VLOOKUP(C615,FERIADOS!$A:$B,1,FALSE)),IF(WEEKDAY(C615)=1,"Dom",IF(WEEKDAY(C615)=2,"Seg",IF(WEEKDAY(C615)=3,"Ter",IF(WEEKDAY(C615)=4,"Qua",IF(WEEKDAY(C615)=5,"Qui",IF(WEEKDAY(C615)=6,"Sex","Sab")))))),"Feriado")</f>
        <v>Ter</v>
      </c>
      <c r="F615" s="32"/>
      <c r="G615" s="33"/>
      <c r="H615" s="33"/>
      <c r="I615" s="33"/>
      <c r="J615" s="21" t="str">
        <f t="shared" si="67"/>
        <v/>
      </c>
      <c r="K615" s="21">
        <f t="shared" si="63"/>
        <v>0</v>
      </c>
      <c r="L615" s="21" t="str">
        <f t="shared" si="64"/>
        <v/>
      </c>
      <c r="M615" s="22" t="str">
        <f t="shared" si="68"/>
        <v/>
      </c>
      <c r="N615" s="48"/>
      <c r="O615" s="54" t="str">
        <f>IF(N615="","",IFERROR(VLOOKUP(N615,EMPRESAS!$A:$C,3,FALSE),"NAO CADASTRADA"))</f>
        <v/>
      </c>
      <c r="P615" s="50"/>
      <c r="Q615" s="54" t="str">
        <f>IF(P615="","",IFERROR(VLOOKUP(P615,ATIVIDADES!$A:$C,3,FALSE),"NAO CADASTRADA"))</f>
        <v/>
      </c>
      <c r="R615" s="42"/>
      <c r="S615" s="48"/>
      <c r="T615" s="54" t="str">
        <f>IF(S615="","",IFERROR(VLOOKUP(S615,EMPRESAS!$A:$C,3,FALSE),"NAO CADASTRADA"))</f>
        <v/>
      </c>
      <c r="U615" s="50"/>
      <c r="V615" s="54" t="str">
        <f>IF(U615="","",IFERROR(VLOOKUP(U615,ATIVIDADES!$A:$C,3,FALSE),"NAO CADASTRADA"))</f>
        <v/>
      </c>
      <c r="W615" s="42"/>
      <c r="X615" s="48"/>
      <c r="Y615" s="54" t="str">
        <f>IF(X615="","",IFERROR(VLOOKUP(X615,EMPRESAS!$A:$C,3,FALSE),"NAO CADASTRADA"))</f>
        <v/>
      </c>
      <c r="Z615" s="50"/>
      <c r="AA615" s="54" t="str">
        <f>IF(Z615="","",IFERROR(VLOOKUP(Z615,ATIVIDADES!$A:$C,3,FALSE),"NAO CADASTRADA"))</f>
        <v/>
      </c>
      <c r="AB615" s="42"/>
      <c r="AC615" s="48"/>
      <c r="AD615" s="54" t="str">
        <f>IF(AC615="","",IFERROR(VLOOKUP(AC615,EMPRESAS!$A:$C,3,FALSE),"NAO CADASTRADA"))</f>
        <v/>
      </c>
      <c r="AE615" s="50"/>
      <c r="AF615" s="54" t="str">
        <f>IF(AE615="","",IFERROR(VLOOKUP(AE615,ATIVIDADES!$A:$C,3,FALSE),"NAO CADASTRADA"))</f>
        <v/>
      </c>
      <c r="AG615" s="42"/>
      <c r="AH615" s="48"/>
      <c r="AI615" s="54" t="str">
        <f>IF(AH615="","",IFERROR(VLOOKUP(AH615,EMPRESAS!$A:$C,3,FALSE),"NAO CADASTRADA"))</f>
        <v/>
      </c>
      <c r="AJ615" s="50"/>
      <c r="AK615" s="54" t="str">
        <f>IF(AJ615="","",IFERROR(VLOOKUP(AJ615,ATIVIDADES!$A:$C,3,FALSE),"NAO CADASTRADA"))</f>
        <v/>
      </c>
      <c r="AL615" s="42"/>
    </row>
    <row r="616" spans="1:38" x14ac:dyDescent="0.25">
      <c r="A616" s="26" t="str">
        <f t="shared" si="65"/>
        <v>OK</v>
      </c>
      <c r="B616" s="29">
        <f t="shared" si="66"/>
        <v>2487914866</v>
      </c>
      <c r="C616" s="30">
        <v>42704</v>
      </c>
      <c r="D616" s="18">
        <f t="shared" si="69"/>
        <v>42675</v>
      </c>
      <c r="E616" s="19" t="str">
        <f>IF(ISERROR(VLOOKUP(C616,FERIADOS!$A:$B,1,FALSE)),IF(WEEKDAY(C616)=1,"Dom",IF(WEEKDAY(C616)=2,"Seg",IF(WEEKDAY(C616)=3,"Ter",IF(WEEKDAY(C616)=4,"Qua",IF(WEEKDAY(C616)=5,"Qui",IF(WEEKDAY(C616)=6,"Sex","Sab")))))),"Feriado")</f>
        <v>Qua</v>
      </c>
      <c r="F616" s="32"/>
      <c r="G616" s="33"/>
      <c r="H616" s="33"/>
      <c r="I616" s="33"/>
      <c r="J616" s="21" t="str">
        <f t="shared" si="67"/>
        <v/>
      </c>
      <c r="K616" s="21">
        <f t="shared" si="63"/>
        <v>0</v>
      </c>
      <c r="L616" s="21" t="str">
        <f t="shared" si="64"/>
        <v/>
      </c>
      <c r="M616" s="22" t="str">
        <f t="shared" si="68"/>
        <v/>
      </c>
      <c r="N616" s="48"/>
      <c r="O616" s="54" t="str">
        <f>IF(N616="","",IFERROR(VLOOKUP(N616,EMPRESAS!$A:$C,3,FALSE),"NAO CADASTRADA"))</f>
        <v/>
      </c>
      <c r="P616" s="50"/>
      <c r="Q616" s="54" t="str">
        <f>IF(P616="","",IFERROR(VLOOKUP(P616,ATIVIDADES!$A:$C,3,FALSE),"NAO CADASTRADA"))</f>
        <v/>
      </c>
      <c r="R616" s="42"/>
      <c r="S616" s="48"/>
      <c r="T616" s="54" t="str">
        <f>IF(S616="","",IFERROR(VLOOKUP(S616,EMPRESAS!$A:$C,3,FALSE),"NAO CADASTRADA"))</f>
        <v/>
      </c>
      <c r="U616" s="50"/>
      <c r="V616" s="54" t="str">
        <f>IF(U616="","",IFERROR(VLOOKUP(U616,ATIVIDADES!$A:$C,3,FALSE),"NAO CADASTRADA"))</f>
        <v/>
      </c>
      <c r="W616" s="42"/>
      <c r="X616" s="48"/>
      <c r="Y616" s="54" t="str">
        <f>IF(X616="","",IFERROR(VLOOKUP(X616,EMPRESAS!$A:$C,3,FALSE),"NAO CADASTRADA"))</f>
        <v/>
      </c>
      <c r="Z616" s="50"/>
      <c r="AA616" s="54" t="str">
        <f>IF(Z616="","",IFERROR(VLOOKUP(Z616,ATIVIDADES!$A:$C,3,FALSE),"NAO CADASTRADA"))</f>
        <v/>
      </c>
      <c r="AB616" s="42"/>
      <c r="AC616" s="48"/>
      <c r="AD616" s="54" t="str">
        <f>IF(AC616="","",IFERROR(VLOOKUP(AC616,EMPRESAS!$A:$C,3,FALSE),"NAO CADASTRADA"))</f>
        <v/>
      </c>
      <c r="AE616" s="50"/>
      <c r="AF616" s="54" t="str">
        <f>IF(AE616="","",IFERROR(VLOOKUP(AE616,ATIVIDADES!$A:$C,3,FALSE),"NAO CADASTRADA"))</f>
        <v/>
      </c>
      <c r="AG616" s="42"/>
      <c r="AH616" s="48"/>
      <c r="AI616" s="54" t="str">
        <f>IF(AH616="","",IFERROR(VLOOKUP(AH616,EMPRESAS!$A:$C,3,FALSE),"NAO CADASTRADA"))</f>
        <v/>
      </c>
      <c r="AJ616" s="50"/>
      <c r="AK616" s="54" t="str">
        <f>IF(AJ616="","",IFERROR(VLOOKUP(AJ616,ATIVIDADES!$A:$C,3,FALSE),"NAO CADASTRADA"))</f>
        <v/>
      </c>
      <c r="AL616" s="42"/>
    </row>
    <row r="617" spans="1:38" x14ac:dyDescent="0.25">
      <c r="A617" s="26" t="str">
        <f t="shared" si="65"/>
        <v>OK</v>
      </c>
      <c r="B617" s="29">
        <f t="shared" si="66"/>
        <v>2487914866</v>
      </c>
      <c r="C617" s="30">
        <v>42705</v>
      </c>
      <c r="D617" s="18">
        <f t="shared" si="69"/>
        <v>42705</v>
      </c>
      <c r="E617" s="19" t="str">
        <f>IF(ISERROR(VLOOKUP(C617,FERIADOS!$A:$B,1,FALSE)),IF(WEEKDAY(C617)=1,"Dom",IF(WEEKDAY(C617)=2,"Seg",IF(WEEKDAY(C617)=3,"Ter",IF(WEEKDAY(C617)=4,"Qua",IF(WEEKDAY(C617)=5,"Qui",IF(WEEKDAY(C617)=6,"Sex","Sab")))))),"Feriado")</f>
        <v>Qui</v>
      </c>
      <c r="F617" s="32"/>
      <c r="G617" s="33"/>
      <c r="H617" s="33"/>
      <c r="I617" s="33"/>
      <c r="J617" s="21" t="str">
        <f t="shared" si="67"/>
        <v/>
      </c>
      <c r="K617" s="21">
        <f t="shared" si="63"/>
        <v>0</v>
      </c>
      <c r="L617" s="21" t="str">
        <f t="shared" si="64"/>
        <v/>
      </c>
      <c r="M617" s="22" t="str">
        <f t="shared" si="68"/>
        <v/>
      </c>
      <c r="N617" s="48"/>
      <c r="O617" s="54" t="str">
        <f>IF(N617="","",IFERROR(VLOOKUP(N617,EMPRESAS!$A:$C,3,FALSE),"NAO CADASTRADA"))</f>
        <v/>
      </c>
      <c r="P617" s="50"/>
      <c r="Q617" s="54" t="str">
        <f>IF(P617="","",IFERROR(VLOOKUP(P617,ATIVIDADES!$A:$C,3,FALSE),"NAO CADASTRADA"))</f>
        <v/>
      </c>
      <c r="R617" s="42"/>
      <c r="S617" s="48"/>
      <c r="T617" s="54" t="str">
        <f>IF(S617="","",IFERROR(VLOOKUP(S617,EMPRESAS!$A:$C,3,FALSE),"NAO CADASTRADA"))</f>
        <v/>
      </c>
      <c r="U617" s="50"/>
      <c r="V617" s="54" t="str">
        <f>IF(U617="","",IFERROR(VLOOKUP(U617,ATIVIDADES!$A:$C,3,FALSE),"NAO CADASTRADA"))</f>
        <v/>
      </c>
      <c r="W617" s="42"/>
      <c r="X617" s="48"/>
      <c r="Y617" s="54" t="str">
        <f>IF(X617="","",IFERROR(VLOOKUP(X617,EMPRESAS!$A:$C,3,FALSE),"NAO CADASTRADA"))</f>
        <v/>
      </c>
      <c r="Z617" s="50"/>
      <c r="AA617" s="54" t="str">
        <f>IF(Z617="","",IFERROR(VLOOKUP(Z617,ATIVIDADES!$A:$C,3,FALSE),"NAO CADASTRADA"))</f>
        <v/>
      </c>
      <c r="AB617" s="42"/>
      <c r="AC617" s="48"/>
      <c r="AD617" s="54" t="str">
        <f>IF(AC617="","",IFERROR(VLOOKUP(AC617,EMPRESAS!$A:$C,3,FALSE),"NAO CADASTRADA"))</f>
        <v/>
      </c>
      <c r="AE617" s="50"/>
      <c r="AF617" s="54" t="str">
        <f>IF(AE617="","",IFERROR(VLOOKUP(AE617,ATIVIDADES!$A:$C,3,FALSE),"NAO CADASTRADA"))</f>
        <v/>
      </c>
      <c r="AG617" s="42"/>
      <c r="AH617" s="48"/>
      <c r="AI617" s="54" t="str">
        <f>IF(AH617="","",IFERROR(VLOOKUP(AH617,EMPRESAS!$A:$C,3,FALSE),"NAO CADASTRADA"))</f>
        <v/>
      </c>
      <c r="AJ617" s="50"/>
      <c r="AK617" s="54" t="str">
        <f>IF(AJ617="","",IFERROR(VLOOKUP(AJ617,ATIVIDADES!$A:$C,3,FALSE),"NAO CADASTRADA"))</f>
        <v/>
      </c>
      <c r="AL617" s="42"/>
    </row>
    <row r="618" spans="1:38" x14ac:dyDescent="0.25">
      <c r="A618" s="26" t="str">
        <f t="shared" si="65"/>
        <v>OK</v>
      </c>
      <c r="B618" s="29">
        <f t="shared" si="66"/>
        <v>2487914866</v>
      </c>
      <c r="C618" s="30">
        <v>42706</v>
      </c>
      <c r="D618" s="18">
        <f t="shared" si="69"/>
        <v>42705</v>
      </c>
      <c r="E618" s="19" t="str">
        <f>IF(ISERROR(VLOOKUP(C618,FERIADOS!$A:$B,1,FALSE)),IF(WEEKDAY(C618)=1,"Dom",IF(WEEKDAY(C618)=2,"Seg",IF(WEEKDAY(C618)=3,"Ter",IF(WEEKDAY(C618)=4,"Qua",IF(WEEKDAY(C618)=5,"Qui",IF(WEEKDAY(C618)=6,"Sex","Sab")))))),"Feriado")</f>
        <v>Sex</v>
      </c>
      <c r="F618" s="32"/>
      <c r="G618" s="33"/>
      <c r="H618" s="33"/>
      <c r="I618" s="33"/>
      <c r="J618" s="21" t="str">
        <f t="shared" si="67"/>
        <v/>
      </c>
      <c r="K618" s="21">
        <f t="shared" si="63"/>
        <v>0</v>
      </c>
      <c r="L618" s="21" t="str">
        <f t="shared" si="64"/>
        <v/>
      </c>
      <c r="M618" s="22" t="str">
        <f t="shared" si="68"/>
        <v/>
      </c>
      <c r="N618" s="48"/>
      <c r="O618" s="54" t="str">
        <f>IF(N618="","",IFERROR(VLOOKUP(N618,EMPRESAS!$A:$C,3,FALSE),"NAO CADASTRADA"))</f>
        <v/>
      </c>
      <c r="P618" s="50"/>
      <c r="Q618" s="54" t="str">
        <f>IF(P618="","",IFERROR(VLOOKUP(P618,ATIVIDADES!$A:$C,3,FALSE),"NAO CADASTRADA"))</f>
        <v/>
      </c>
      <c r="R618" s="42"/>
      <c r="S618" s="48"/>
      <c r="T618" s="54" t="str">
        <f>IF(S618="","",IFERROR(VLOOKUP(S618,EMPRESAS!$A:$C,3,FALSE),"NAO CADASTRADA"))</f>
        <v/>
      </c>
      <c r="U618" s="50"/>
      <c r="V618" s="54" t="str">
        <f>IF(U618="","",IFERROR(VLOOKUP(U618,ATIVIDADES!$A:$C,3,FALSE),"NAO CADASTRADA"))</f>
        <v/>
      </c>
      <c r="W618" s="42"/>
      <c r="X618" s="48"/>
      <c r="Y618" s="54" t="str">
        <f>IF(X618="","",IFERROR(VLOOKUP(X618,EMPRESAS!$A:$C,3,FALSE),"NAO CADASTRADA"))</f>
        <v/>
      </c>
      <c r="Z618" s="50"/>
      <c r="AA618" s="54" t="str">
        <f>IF(Z618="","",IFERROR(VLOOKUP(Z618,ATIVIDADES!$A:$C,3,FALSE),"NAO CADASTRADA"))</f>
        <v/>
      </c>
      <c r="AB618" s="42"/>
      <c r="AC618" s="48"/>
      <c r="AD618" s="54" t="str">
        <f>IF(AC618="","",IFERROR(VLOOKUP(AC618,EMPRESAS!$A:$C,3,FALSE),"NAO CADASTRADA"))</f>
        <v/>
      </c>
      <c r="AE618" s="50"/>
      <c r="AF618" s="54" t="str">
        <f>IF(AE618="","",IFERROR(VLOOKUP(AE618,ATIVIDADES!$A:$C,3,FALSE),"NAO CADASTRADA"))</f>
        <v/>
      </c>
      <c r="AG618" s="42"/>
      <c r="AH618" s="48"/>
      <c r="AI618" s="54" t="str">
        <f>IF(AH618="","",IFERROR(VLOOKUP(AH618,EMPRESAS!$A:$C,3,FALSE),"NAO CADASTRADA"))</f>
        <v/>
      </c>
      <c r="AJ618" s="50"/>
      <c r="AK618" s="54" t="str">
        <f>IF(AJ618="","",IFERROR(VLOOKUP(AJ618,ATIVIDADES!$A:$C,3,FALSE),"NAO CADASTRADA"))</f>
        <v/>
      </c>
      <c r="AL618" s="42"/>
    </row>
    <row r="619" spans="1:38" x14ac:dyDescent="0.25">
      <c r="A619" s="26" t="str">
        <f t="shared" si="65"/>
        <v>OK</v>
      </c>
      <c r="B619" s="29">
        <f t="shared" si="66"/>
        <v>2487914866</v>
      </c>
      <c r="C619" s="30">
        <v>42707</v>
      </c>
      <c r="D619" s="18">
        <f t="shared" si="69"/>
        <v>42705</v>
      </c>
      <c r="E619" s="19" t="str">
        <f>IF(ISERROR(VLOOKUP(C619,FERIADOS!$A:$B,1,FALSE)),IF(WEEKDAY(C619)=1,"Dom",IF(WEEKDAY(C619)=2,"Seg",IF(WEEKDAY(C619)=3,"Ter",IF(WEEKDAY(C619)=4,"Qua",IF(WEEKDAY(C619)=5,"Qui",IF(WEEKDAY(C619)=6,"Sex","Sab")))))),"Feriado")</f>
        <v>Sab</v>
      </c>
      <c r="F619" s="32"/>
      <c r="G619" s="33"/>
      <c r="H619" s="33"/>
      <c r="I619" s="33"/>
      <c r="J619" s="21" t="str">
        <f t="shared" si="67"/>
        <v/>
      </c>
      <c r="K619" s="21">
        <f t="shared" si="63"/>
        <v>0</v>
      </c>
      <c r="L619" s="21" t="str">
        <f t="shared" si="64"/>
        <v/>
      </c>
      <c r="M619" s="22" t="str">
        <f t="shared" si="68"/>
        <v/>
      </c>
      <c r="N619" s="48"/>
      <c r="O619" s="54" t="str">
        <f>IF(N619="","",IFERROR(VLOOKUP(N619,EMPRESAS!$A:$C,3,FALSE),"NAO CADASTRADA"))</f>
        <v/>
      </c>
      <c r="P619" s="50"/>
      <c r="Q619" s="54" t="str">
        <f>IF(P619="","",IFERROR(VLOOKUP(P619,ATIVIDADES!$A:$C,3,FALSE),"NAO CADASTRADA"))</f>
        <v/>
      </c>
      <c r="R619" s="42"/>
      <c r="S619" s="48"/>
      <c r="T619" s="54" t="str">
        <f>IF(S619="","",IFERROR(VLOOKUP(S619,EMPRESAS!$A:$C,3,FALSE),"NAO CADASTRADA"))</f>
        <v/>
      </c>
      <c r="U619" s="50"/>
      <c r="V619" s="54" t="str">
        <f>IF(U619="","",IFERROR(VLOOKUP(U619,ATIVIDADES!$A:$C,3,FALSE),"NAO CADASTRADA"))</f>
        <v/>
      </c>
      <c r="W619" s="42"/>
      <c r="X619" s="48"/>
      <c r="Y619" s="54" t="str">
        <f>IF(X619="","",IFERROR(VLOOKUP(X619,EMPRESAS!$A:$C,3,FALSE),"NAO CADASTRADA"))</f>
        <v/>
      </c>
      <c r="Z619" s="50"/>
      <c r="AA619" s="54" t="str">
        <f>IF(Z619="","",IFERROR(VLOOKUP(Z619,ATIVIDADES!$A:$C,3,FALSE),"NAO CADASTRADA"))</f>
        <v/>
      </c>
      <c r="AB619" s="42"/>
      <c r="AC619" s="48"/>
      <c r="AD619" s="54" t="str">
        <f>IF(AC619="","",IFERROR(VLOOKUP(AC619,EMPRESAS!$A:$C,3,FALSE),"NAO CADASTRADA"))</f>
        <v/>
      </c>
      <c r="AE619" s="50"/>
      <c r="AF619" s="54" t="str">
        <f>IF(AE619="","",IFERROR(VLOOKUP(AE619,ATIVIDADES!$A:$C,3,FALSE),"NAO CADASTRADA"))</f>
        <v/>
      </c>
      <c r="AG619" s="42"/>
      <c r="AH619" s="48"/>
      <c r="AI619" s="54" t="str">
        <f>IF(AH619="","",IFERROR(VLOOKUP(AH619,EMPRESAS!$A:$C,3,FALSE),"NAO CADASTRADA"))</f>
        <v/>
      </c>
      <c r="AJ619" s="50"/>
      <c r="AK619" s="54" t="str">
        <f>IF(AJ619="","",IFERROR(VLOOKUP(AJ619,ATIVIDADES!$A:$C,3,FALSE),"NAO CADASTRADA"))</f>
        <v/>
      </c>
      <c r="AL619" s="42"/>
    </row>
    <row r="620" spans="1:38" x14ac:dyDescent="0.25">
      <c r="A620" s="26" t="str">
        <f t="shared" si="65"/>
        <v>OK</v>
      </c>
      <c r="B620" s="29">
        <f t="shared" si="66"/>
        <v>2487914866</v>
      </c>
      <c r="C620" s="30">
        <v>42708</v>
      </c>
      <c r="D620" s="18">
        <f t="shared" si="69"/>
        <v>42705</v>
      </c>
      <c r="E620" s="19" t="str">
        <f>IF(ISERROR(VLOOKUP(C620,FERIADOS!$A:$B,1,FALSE)),IF(WEEKDAY(C620)=1,"Dom",IF(WEEKDAY(C620)=2,"Seg",IF(WEEKDAY(C620)=3,"Ter",IF(WEEKDAY(C620)=4,"Qua",IF(WEEKDAY(C620)=5,"Qui",IF(WEEKDAY(C620)=6,"Sex","Sab")))))),"Feriado")</f>
        <v>Dom</v>
      </c>
      <c r="F620" s="32"/>
      <c r="G620" s="33"/>
      <c r="H620" s="33"/>
      <c r="I620" s="33"/>
      <c r="J620" s="21" t="str">
        <f t="shared" si="67"/>
        <v/>
      </c>
      <c r="K620" s="21">
        <f t="shared" si="63"/>
        <v>0</v>
      </c>
      <c r="L620" s="21" t="str">
        <f t="shared" si="64"/>
        <v/>
      </c>
      <c r="M620" s="22" t="str">
        <f t="shared" si="68"/>
        <v/>
      </c>
      <c r="N620" s="48"/>
      <c r="O620" s="54" t="str">
        <f>IF(N620="","",IFERROR(VLOOKUP(N620,EMPRESAS!$A:$C,3,FALSE),"NAO CADASTRADA"))</f>
        <v/>
      </c>
      <c r="P620" s="50"/>
      <c r="Q620" s="54" t="str">
        <f>IF(P620="","",IFERROR(VLOOKUP(P620,ATIVIDADES!$A:$C,3,FALSE),"NAO CADASTRADA"))</f>
        <v/>
      </c>
      <c r="R620" s="42"/>
      <c r="S620" s="48"/>
      <c r="T620" s="54" t="str">
        <f>IF(S620="","",IFERROR(VLOOKUP(S620,EMPRESAS!$A:$C,3,FALSE),"NAO CADASTRADA"))</f>
        <v/>
      </c>
      <c r="U620" s="50"/>
      <c r="V620" s="54" t="str">
        <f>IF(U620="","",IFERROR(VLOOKUP(U620,ATIVIDADES!$A:$C,3,FALSE),"NAO CADASTRADA"))</f>
        <v/>
      </c>
      <c r="W620" s="42"/>
      <c r="X620" s="48"/>
      <c r="Y620" s="54" t="str">
        <f>IF(X620="","",IFERROR(VLOOKUP(X620,EMPRESAS!$A:$C,3,FALSE),"NAO CADASTRADA"))</f>
        <v/>
      </c>
      <c r="Z620" s="50"/>
      <c r="AA620" s="54" t="str">
        <f>IF(Z620="","",IFERROR(VLOOKUP(Z620,ATIVIDADES!$A:$C,3,FALSE),"NAO CADASTRADA"))</f>
        <v/>
      </c>
      <c r="AB620" s="42"/>
      <c r="AC620" s="48"/>
      <c r="AD620" s="54" t="str">
        <f>IF(AC620="","",IFERROR(VLOOKUP(AC620,EMPRESAS!$A:$C,3,FALSE),"NAO CADASTRADA"))</f>
        <v/>
      </c>
      <c r="AE620" s="50"/>
      <c r="AF620" s="54" t="str">
        <f>IF(AE620="","",IFERROR(VLOOKUP(AE620,ATIVIDADES!$A:$C,3,FALSE),"NAO CADASTRADA"))</f>
        <v/>
      </c>
      <c r="AG620" s="42"/>
      <c r="AH620" s="48"/>
      <c r="AI620" s="54" t="str">
        <f>IF(AH620="","",IFERROR(VLOOKUP(AH620,EMPRESAS!$A:$C,3,FALSE),"NAO CADASTRADA"))</f>
        <v/>
      </c>
      <c r="AJ620" s="50"/>
      <c r="AK620" s="54" t="str">
        <f>IF(AJ620="","",IFERROR(VLOOKUP(AJ620,ATIVIDADES!$A:$C,3,FALSE),"NAO CADASTRADA"))</f>
        <v/>
      </c>
      <c r="AL620" s="42"/>
    </row>
    <row r="621" spans="1:38" x14ac:dyDescent="0.25">
      <c r="A621" s="26" t="str">
        <f t="shared" si="65"/>
        <v>OK</v>
      </c>
      <c r="B621" s="29">
        <f t="shared" si="66"/>
        <v>2487914866</v>
      </c>
      <c r="C621" s="30">
        <v>42709</v>
      </c>
      <c r="D621" s="18">
        <f t="shared" si="69"/>
        <v>42705</v>
      </c>
      <c r="E621" s="19" t="str">
        <f>IF(ISERROR(VLOOKUP(C621,FERIADOS!$A:$B,1,FALSE)),IF(WEEKDAY(C621)=1,"Dom",IF(WEEKDAY(C621)=2,"Seg",IF(WEEKDAY(C621)=3,"Ter",IF(WEEKDAY(C621)=4,"Qua",IF(WEEKDAY(C621)=5,"Qui",IF(WEEKDAY(C621)=6,"Sex","Sab")))))),"Feriado")</f>
        <v>Seg</v>
      </c>
      <c r="F621" s="32"/>
      <c r="G621" s="33"/>
      <c r="H621" s="33"/>
      <c r="I621" s="33"/>
      <c r="J621" s="21" t="str">
        <f t="shared" si="67"/>
        <v/>
      </c>
      <c r="K621" s="21">
        <f t="shared" si="63"/>
        <v>0</v>
      </c>
      <c r="L621" s="21" t="str">
        <f t="shared" si="64"/>
        <v/>
      </c>
      <c r="M621" s="22" t="str">
        <f t="shared" si="68"/>
        <v/>
      </c>
      <c r="N621" s="48"/>
      <c r="O621" s="54" t="str">
        <f>IF(N621="","",IFERROR(VLOOKUP(N621,EMPRESAS!$A:$C,3,FALSE),"NAO CADASTRADA"))</f>
        <v/>
      </c>
      <c r="P621" s="50"/>
      <c r="Q621" s="54" t="str">
        <f>IF(P621="","",IFERROR(VLOOKUP(P621,ATIVIDADES!$A:$C,3,FALSE),"NAO CADASTRADA"))</f>
        <v/>
      </c>
      <c r="R621" s="42"/>
      <c r="S621" s="48"/>
      <c r="T621" s="54" t="str">
        <f>IF(S621="","",IFERROR(VLOOKUP(S621,EMPRESAS!$A:$C,3,FALSE),"NAO CADASTRADA"))</f>
        <v/>
      </c>
      <c r="U621" s="50"/>
      <c r="V621" s="54" t="str">
        <f>IF(U621="","",IFERROR(VLOOKUP(U621,ATIVIDADES!$A:$C,3,FALSE),"NAO CADASTRADA"))</f>
        <v/>
      </c>
      <c r="W621" s="42"/>
      <c r="X621" s="48"/>
      <c r="Y621" s="54" t="str">
        <f>IF(X621="","",IFERROR(VLOOKUP(X621,EMPRESAS!$A:$C,3,FALSE),"NAO CADASTRADA"))</f>
        <v/>
      </c>
      <c r="Z621" s="50"/>
      <c r="AA621" s="54" t="str">
        <f>IF(Z621="","",IFERROR(VLOOKUP(Z621,ATIVIDADES!$A:$C,3,FALSE),"NAO CADASTRADA"))</f>
        <v/>
      </c>
      <c r="AB621" s="42"/>
      <c r="AC621" s="48"/>
      <c r="AD621" s="54" t="str">
        <f>IF(AC621="","",IFERROR(VLOOKUP(AC621,EMPRESAS!$A:$C,3,FALSE),"NAO CADASTRADA"))</f>
        <v/>
      </c>
      <c r="AE621" s="50"/>
      <c r="AF621" s="54" t="str">
        <f>IF(AE621="","",IFERROR(VLOOKUP(AE621,ATIVIDADES!$A:$C,3,FALSE),"NAO CADASTRADA"))</f>
        <v/>
      </c>
      <c r="AG621" s="42"/>
      <c r="AH621" s="48"/>
      <c r="AI621" s="54" t="str">
        <f>IF(AH621="","",IFERROR(VLOOKUP(AH621,EMPRESAS!$A:$C,3,FALSE),"NAO CADASTRADA"))</f>
        <v/>
      </c>
      <c r="AJ621" s="50"/>
      <c r="AK621" s="54" t="str">
        <f>IF(AJ621="","",IFERROR(VLOOKUP(AJ621,ATIVIDADES!$A:$C,3,FALSE),"NAO CADASTRADA"))</f>
        <v/>
      </c>
      <c r="AL621" s="42"/>
    </row>
    <row r="622" spans="1:38" x14ac:dyDescent="0.25">
      <c r="A622" s="26" t="str">
        <f t="shared" si="65"/>
        <v>OK</v>
      </c>
      <c r="B622" s="29">
        <f t="shared" si="66"/>
        <v>2487914866</v>
      </c>
      <c r="C622" s="30">
        <v>42710</v>
      </c>
      <c r="D622" s="18">
        <f t="shared" si="69"/>
        <v>42705</v>
      </c>
      <c r="E622" s="19" t="str">
        <f>IF(ISERROR(VLOOKUP(C622,FERIADOS!$A:$B,1,FALSE)),IF(WEEKDAY(C622)=1,"Dom",IF(WEEKDAY(C622)=2,"Seg",IF(WEEKDAY(C622)=3,"Ter",IF(WEEKDAY(C622)=4,"Qua",IF(WEEKDAY(C622)=5,"Qui",IF(WEEKDAY(C622)=6,"Sex","Sab")))))),"Feriado")</f>
        <v>Ter</v>
      </c>
      <c r="F622" s="32"/>
      <c r="G622" s="33"/>
      <c r="H622" s="33"/>
      <c r="I622" s="33"/>
      <c r="J622" s="21" t="str">
        <f t="shared" si="67"/>
        <v/>
      </c>
      <c r="K622" s="21">
        <f t="shared" si="63"/>
        <v>0</v>
      </c>
      <c r="L622" s="21" t="str">
        <f t="shared" si="64"/>
        <v/>
      </c>
      <c r="M622" s="22" t="str">
        <f t="shared" si="68"/>
        <v/>
      </c>
      <c r="N622" s="48"/>
      <c r="O622" s="54" t="str">
        <f>IF(N622="","",IFERROR(VLOOKUP(N622,EMPRESAS!$A:$C,3,FALSE),"NAO CADASTRADA"))</f>
        <v/>
      </c>
      <c r="P622" s="50"/>
      <c r="Q622" s="54" t="str">
        <f>IF(P622="","",IFERROR(VLOOKUP(P622,ATIVIDADES!$A:$C,3,FALSE),"NAO CADASTRADA"))</f>
        <v/>
      </c>
      <c r="R622" s="42"/>
      <c r="S622" s="48"/>
      <c r="T622" s="54" t="str">
        <f>IF(S622="","",IFERROR(VLOOKUP(S622,EMPRESAS!$A:$C,3,FALSE),"NAO CADASTRADA"))</f>
        <v/>
      </c>
      <c r="U622" s="50"/>
      <c r="V622" s="54" t="str">
        <f>IF(U622="","",IFERROR(VLOOKUP(U622,ATIVIDADES!$A:$C,3,FALSE),"NAO CADASTRADA"))</f>
        <v/>
      </c>
      <c r="W622" s="42"/>
      <c r="X622" s="48"/>
      <c r="Y622" s="54" t="str">
        <f>IF(X622="","",IFERROR(VLOOKUP(X622,EMPRESAS!$A:$C,3,FALSE),"NAO CADASTRADA"))</f>
        <v/>
      </c>
      <c r="Z622" s="50"/>
      <c r="AA622" s="54" t="str">
        <f>IF(Z622="","",IFERROR(VLOOKUP(Z622,ATIVIDADES!$A:$C,3,FALSE),"NAO CADASTRADA"))</f>
        <v/>
      </c>
      <c r="AB622" s="42"/>
      <c r="AC622" s="48"/>
      <c r="AD622" s="54" t="str">
        <f>IF(AC622="","",IFERROR(VLOOKUP(AC622,EMPRESAS!$A:$C,3,FALSE),"NAO CADASTRADA"))</f>
        <v/>
      </c>
      <c r="AE622" s="50"/>
      <c r="AF622" s="54" t="str">
        <f>IF(AE622="","",IFERROR(VLOOKUP(AE622,ATIVIDADES!$A:$C,3,FALSE),"NAO CADASTRADA"))</f>
        <v/>
      </c>
      <c r="AG622" s="42"/>
      <c r="AH622" s="48"/>
      <c r="AI622" s="54" t="str">
        <f>IF(AH622="","",IFERROR(VLOOKUP(AH622,EMPRESAS!$A:$C,3,FALSE),"NAO CADASTRADA"))</f>
        <v/>
      </c>
      <c r="AJ622" s="50"/>
      <c r="AK622" s="54" t="str">
        <f>IF(AJ622="","",IFERROR(VLOOKUP(AJ622,ATIVIDADES!$A:$C,3,FALSE),"NAO CADASTRADA"))</f>
        <v/>
      </c>
      <c r="AL622" s="42"/>
    </row>
    <row r="623" spans="1:38" x14ac:dyDescent="0.25">
      <c r="A623" s="26" t="str">
        <f t="shared" si="65"/>
        <v>OK</v>
      </c>
      <c r="B623" s="29">
        <f t="shared" si="66"/>
        <v>2487914866</v>
      </c>
      <c r="C623" s="30">
        <v>42711</v>
      </c>
      <c r="D623" s="18">
        <f t="shared" si="69"/>
        <v>42705</v>
      </c>
      <c r="E623" s="19" t="str">
        <f>IF(ISERROR(VLOOKUP(C623,FERIADOS!$A:$B,1,FALSE)),IF(WEEKDAY(C623)=1,"Dom",IF(WEEKDAY(C623)=2,"Seg",IF(WEEKDAY(C623)=3,"Ter",IF(WEEKDAY(C623)=4,"Qua",IF(WEEKDAY(C623)=5,"Qui",IF(WEEKDAY(C623)=6,"Sex","Sab")))))),"Feriado")</f>
        <v>Qua</v>
      </c>
      <c r="F623" s="32"/>
      <c r="G623" s="33"/>
      <c r="H623" s="33"/>
      <c r="I623" s="33"/>
      <c r="J623" s="21" t="str">
        <f t="shared" si="67"/>
        <v/>
      </c>
      <c r="K623" s="21">
        <f t="shared" si="63"/>
        <v>0</v>
      </c>
      <c r="L623" s="21" t="str">
        <f t="shared" si="64"/>
        <v/>
      </c>
      <c r="M623" s="22" t="str">
        <f t="shared" si="68"/>
        <v/>
      </c>
      <c r="N623" s="48"/>
      <c r="O623" s="54" t="str">
        <f>IF(N623="","",IFERROR(VLOOKUP(N623,EMPRESAS!$A:$C,3,FALSE),"NAO CADASTRADA"))</f>
        <v/>
      </c>
      <c r="P623" s="50"/>
      <c r="Q623" s="54" t="str">
        <f>IF(P623="","",IFERROR(VLOOKUP(P623,ATIVIDADES!$A:$C,3,FALSE),"NAO CADASTRADA"))</f>
        <v/>
      </c>
      <c r="R623" s="42"/>
      <c r="S623" s="48"/>
      <c r="T623" s="54" t="str">
        <f>IF(S623="","",IFERROR(VLOOKUP(S623,EMPRESAS!$A:$C,3,FALSE),"NAO CADASTRADA"))</f>
        <v/>
      </c>
      <c r="U623" s="50"/>
      <c r="V623" s="54" t="str">
        <f>IF(U623="","",IFERROR(VLOOKUP(U623,ATIVIDADES!$A:$C,3,FALSE),"NAO CADASTRADA"))</f>
        <v/>
      </c>
      <c r="W623" s="42"/>
      <c r="X623" s="48"/>
      <c r="Y623" s="54" t="str">
        <f>IF(X623="","",IFERROR(VLOOKUP(X623,EMPRESAS!$A:$C,3,FALSE),"NAO CADASTRADA"))</f>
        <v/>
      </c>
      <c r="Z623" s="50"/>
      <c r="AA623" s="54" t="str">
        <f>IF(Z623="","",IFERROR(VLOOKUP(Z623,ATIVIDADES!$A:$C,3,FALSE),"NAO CADASTRADA"))</f>
        <v/>
      </c>
      <c r="AB623" s="42"/>
      <c r="AC623" s="48"/>
      <c r="AD623" s="54" t="str">
        <f>IF(AC623="","",IFERROR(VLOOKUP(AC623,EMPRESAS!$A:$C,3,FALSE),"NAO CADASTRADA"))</f>
        <v/>
      </c>
      <c r="AE623" s="50"/>
      <c r="AF623" s="54" t="str">
        <f>IF(AE623="","",IFERROR(VLOOKUP(AE623,ATIVIDADES!$A:$C,3,FALSE),"NAO CADASTRADA"))</f>
        <v/>
      </c>
      <c r="AG623" s="42"/>
      <c r="AH623" s="48"/>
      <c r="AI623" s="54" t="str">
        <f>IF(AH623="","",IFERROR(VLOOKUP(AH623,EMPRESAS!$A:$C,3,FALSE),"NAO CADASTRADA"))</f>
        <v/>
      </c>
      <c r="AJ623" s="50"/>
      <c r="AK623" s="54" t="str">
        <f>IF(AJ623="","",IFERROR(VLOOKUP(AJ623,ATIVIDADES!$A:$C,3,FALSE),"NAO CADASTRADA"))</f>
        <v/>
      </c>
      <c r="AL623" s="42"/>
    </row>
    <row r="624" spans="1:38" x14ac:dyDescent="0.25">
      <c r="A624" s="26" t="str">
        <f t="shared" si="65"/>
        <v>OK</v>
      </c>
      <c r="B624" s="29">
        <f t="shared" si="66"/>
        <v>2487914866</v>
      </c>
      <c r="C624" s="30">
        <v>42712</v>
      </c>
      <c r="D624" s="18">
        <f t="shared" si="69"/>
        <v>42705</v>
      </c>
      <c r="E624" s="19" t="str">
        <f>IF(ISERROR(VLOOKUP(C624,FERIADOS!$A:$B,1,FALSE)),IF(WEEKDAY(C624)=1,"Dom",IF(WEEKDAY(C624)=2,"Seg",IF(WEEKDAY(C624)=3,"Ter",IF(WEEKDAY(C624)=4,"Qua",IF(WEEKDAY(C624)=5,"Qui",IF(WEEKDAY(C624)=6,"Sex","Sab")))))),"Feriado")</f>
        <v>Feriado</v>
      </c>
      <c r="F624" s="32"/>
      <c r="G624" s="33"/>
      <c r="H624" s="33"/>
      <c r="I624" s="33"/>
      <c r="J624" s="21" t="str">
        <f t="shared" si="67"/>
        <v/>
      </c>
      <c r="K624" s="21">
        <f t="shared" si="63"/>
        <v>0</v>
      </c>
      <c r="L624" s="21" t="str">
        <f t="shared" si="64"/>
        <v/>
      </c>
      <c r="M624" s="22" t="str">
        <f t="shared" si="68"/>
        <v/>
      </c>
      <c r="N624" s="48"/>
      <c r="O624" s="54" t="str">
        <f>IF(N624="","",IFERROR(VLOOKUP(N624,EMPRESAS!$A:$C,3,FALSE),"NAO CADASTRADA"))</f>
        <v/>
      </c>
      <c r="P624" s="50"/>
      <c r="Q624" s="54" t="str">
        <f>IF(P624="","",IFERROR(VLOOKUP(P624,ATIVIDADES!$A:$C,3,FALSE),"NAO CADASTRADA"))</f>
        <v/>
      </c>
      <c r="R624" s="42"/>
      <c r="S624" s="48"/>
      <c r="T624" s="54" t="str">
        <f>IF(S624="","",IFERROR(VLOOKUP(S624,EMPRESAS!$A:$C,3,FALSE),"NAO CADASTRADA"))</f>
        <v/>
      </c>
      <c r="U624" s="50"/>
      <c r="V624" s="54" t="str">
        <f>IF(U624="","",IFERROR(VLOOKUP(U624,ATIVIDADES!$A:$C,3,FALSE),"NAO CADASTRADA"))</f>
        <v/>
      </c>
      <c r="W624" s="42"/>
      <c r="X624" s="48"/>
      <c r="Y624" s="54" t="str">
        <f>IF(X624="","",IFERROR(VLOOKUP(X624,EMPRESAS!$A:$C,3,FALSE),"NAO CADASTRADA"))</f>
        <v/>
      </c>
      <c r="Z624" s="50"/>
      <c r="AA624" s="54" t="str">
        <f>IF(Z624="","",IFERROR(VLOOKUP(Z624,ATIVIDADES!$A:$C,3,FALSE),"NAO CADASTRADA"))</f>
        <v/>
      </c>
      <c r="AB624" s="42"/>
      <c r="AC624" s="48"/>
      <c r="AD624" s="54" t="str">
        <f>IF(AC624="","",IFERROR(VLOOKUP(AC624,EMPRESAS!$A:$C,3,FALSE),"NAO CADASTRADA"))</f>
        <v/>
      </c>
      <c r="AE624" s="50"/>
      <c r="AF624" s="54" t="str">
        <f>IF(AE624="","",IFERROR(VLOOKUP(AE624,ATIVIDADES!$A:$C,3,FALSE),"NAO CADASTRADA"))</f>
        <v/>
      </c>
      <c r="AG624" s="42"/>
      <c r="AH624" s="48"/>
      <c r="AI624" s="54" t="str">
        <f>IF(AH624="","",IFERROR(VLOOKUP(AH624,EMPRESAS!$A:$C,3,FALSE),"NAO CADASTRADA"))</f>
        <v/>
      </c>
      <c r="AJ624" s="50"/>
      <c r="AK624" s="54" t="str">
        <f>IF(AJ624="","",IFERROR(VLOOKUP(AJ624,ATIVIDADES!$A:$C,3,FALSE),"NAO CADASTRADA"))</f>
        <v/>
      </c>
      <c r="AL624" s="42"/>
    </row>
    <row r="625" spans="1:38" x14ac:dyDescent="0.25">
      <c r="A625" s="26" t="str">
        <f t="shared" si="65"/>
        <v>OK</v>
      </c>
      <c r="B625" s="29">
        <f t="shared" si="66"/>
        <v>2487914866</v>
      </c>
      <c r="C625" s="30">
        <v>42713</v>
      </c>
      <c r="D625" s="18">
        <f t="shared" si="69"/>
        <v>42705</v>
      </c>
      <c r="E625" s="19" t="str">
        <f>IF(ISERROR(VLOOKUP(C625,FERIADOS!$A:$B,1,FALSE)),IF(WEEKDAY(C625)=1,"Dom",IF(WEEKDAY(C625)=2,"Seg",IF(WEEKDAY(C625)=3,"Ter",IF(WEEKDAY(C625)=4,"Qua",IF(WEEKDAY(C625)=5,"Qui",IF(WEEKDAY(C625)=6,"Sex","Sab")))))),"Feriado")</f>
        <v>Sex</v>
      </c>
      <c r="F625" s="32"/>
      <c r="G625" s="33"/>
      <c r="H625" s="33"/>
      <c r="I625" s="33"/>
      <c r="J625" s="21" t="str">
        <f t="shared" si="67"/>
        <v/>
      </c>
      <c r="K625" s="21">
        <f t="shared" si="63"/>
        <v>0</v>
      </c>
      <c r="L625" s="21" t="str">
        <f t="shared" si="64"/>
        <v/>
      </c>
      <c r="M625" s="22" t="str">
        <f t="shared" si="68"/>
        <v/>
      </c>
      <c r="N625" s="48"/>
      <c r="O625" s="54" t="str">
        <f>IF(N625="","",IFERROR(VLOOKUP(N625,EMPRESAS!$A:$C,3,FALSE),"NAO CADASTRADA"))</f>
        <v/>
      </c>
      <c r="P625" s="50"/>
      <c r="Q625" s="54" t="str">
        <f>IF(P625="","",IFERROR(VLOOKUP(P625,ATIVIDADES!$A:$C,3,FALSE),"NAO CADASTRADA"))</f>
        <v/>
      </c>
      <c r="R625" s="42"/>
      <c r="S625" s="48"/>
      <c r="T625" s="54" t="str">
        <f>IF(S625="","",IFERROR(VLOOKUP(S625,EMPRESAS!$A:$C,3,FALSE),"NAO CADASTRADA"))</f>
        <v/>
      </c>
      <c r="U625" s="50"/>
      <c r="V625" s="54" t="str">
        <f>IF(U625="","",IFERROR(VLOOKUP(U625,ATIVIDADES!$A:$C,3,FALSE),"NAO CADASTRADA"))</f>
        <v/>
      </c>
      <c r="W625" s="42"/>
      <c r="X625" s="48"/>
      <c r="Y625" s="54" t="str">
        <f>IF(X625="","",IFERROR(VLOOKUP(X625,EMPRESAS!$A:$C,3,FALSE),"NAO CADASTRADA"))</f>
        <v/>
      </c>
      <c r="Z625" s="50"/>
      <c r="AA625" s="54" t="str">
        <f>IF(Z625="","",IFERROR(VLOOKUP(Z625,ATIVIDADES!$A:$C,3,FALSE),"NAO CADASTRADA"))</f>
        <v/>
      </c>
      <c r="AB625" s="42"/>
      <c r="AC625" s="48"/>
      <c r="AD625" s="54" t="str">
        <f>IF(AC625="","",IFERROR(VLOOKUP(AC625,EMPRESAS!$A:$C,3,FALSE),"NAO CADASTRADA"))</f>
        <v/>
      </c>
      <c r="AE625" s="50"/>
      <c r="AF625" s="54" t="str">
        <f>IF(AE625="","",IFERROR(VLOOKUP(AE625,ATIVIDADES!$A:$C,3,FALSE),"NAO CADASTRADA"))</f>
        <v/>
      </c>
      <c r="AG625" s="42"/>
      <c r="AH625" s="48"/>
      <c r="AI625" s="54" t="str">
        <f>IF(AH625="","",IFERROR(VLOOKUP(AH625,EMPRESAS!$A:$C,3,FALSE),"NAO CADASTRADA"))</f>
        <v/>
      </c>
      <c r="AJ625" s="50"/>
      <c r="AK625" s="54" t="str">
        <f>IF(AJ625="","",IFERROR(VLOOKUP(AJ625,ATIVIDADES!$A:$C,3,FALSE),"NAO CADASTRADA"))</f>
        <v/>
      </c>
      <c r="AL625" s="42"/>
    </row>
    <row r="626" spans="1:38" x14ac:dyDescent="0.25">
      <c r="A626" s="26" t="str">
        <f t="shared" si="65"/>
        <v>OK</v>
      </c>
      <c r="B626" s="29">
        <f t="shared" si="66"/>
        <v>2487914866</v>
      </c>
      <c r="C626" s="30">
        <v>42714</v>
      </c>
      <c r="D626" s="18">
        <f t="shared" si="69"/>
        <v>42705</v>
      </c>
      <c r="E626" s="19" t="str">
        <f>IF(ISERROR(VLOOKUP(C626,FERIADOS!$A:$B,1,FALSE)),IF(WEEKDAY(C626)=1,"Dom",IF(WEEKDAY(C626)=2,"Seg",IF(WEEKDAY(C626)=3,"Ter",IF(WEEKDAY(C626)=4,"Qua",IF(WEEKDAY(C626)=5,"Qui",IF(WEEKDAY(C626)=6,"Sex","Sab")))))),"Feriado")</f>
        <v>Sab</v>
      </c>
      <c r="F626" s="32"/>
      <c r="G626" s="33"/>
      <c r="H626" s="33"/>
      <c r="I626" s="33"/>
      <c r="J626" s="21" t="str">
        <f t="shared" si="67"/>
        <v/>
      </c>
      <c r="K626" s="21">
        <f t="shared" si="63"/>
        <v>0</v>
      </c>
      <c r="L626" s="21" t="str">
        <f t="shared" si="64"/>
        <v/>
      </c>
      <c r="M626" s="22" t="str">
        <f t="shared" si="68"/>
        <v/>
      </c>
      <c r="N626" s="48"/>
      <c r="O626" s="54" t="str">
        <f>IF(N626="","",IFERROR(VLOOKUP(N626,EMPRESAS!$A:$C,3,FALSE),"NAO CADASTRADA"))</f>
        <v/>
      </c>
      <c r="P626" s="50"/>
      <c r="Q626" s="54" t="str">
        <f>IF(P626="","",IFERROR(VLOOKUP(P626,ATIVIDADES!$A:$C,3,FALSE),"NAO CADASTRADA"))</f>
        <v/>
      </c>
      <c r="R626" s="42"/>
      <c r="S626" s="48"/>
      <c r="T626" s="54" t="str">
        <f>IF(S626="","",IFERROR(VLOOKUP(S626,EMPRESAS!$A:$C,3,FALSE),"NAO CADASTRADA"))</f>
        <v/>
      </c>
      <c r="U626" s="50"/>
      <c r="V626" s="54" t="str">
        <f>IF(U626="","",IFERROR(VLOOKUP(U626,ATIVIDADES!$A:$C,3,FALSE),"NAO CADASTRADA"))</f>
        <v/>
      </c>
      <c r="W626" s="42"/>
      <c r="X626" s="48"/>
      <c r="Y626" s="54" t="str">
        <f>IF(X626="","",IFERROR(VLOOKUP(X626,EMPRESAS!$A:$C,3,FALSE),"NAO CADASTRADA"))</f>
        <v/>
      </c>
      <c r="Z626" s="50"/>
      <c r="AA626" s="54" t="str">
        <f>IF(Z626="","",IFERROR(VLOOKUP(Z626,ATIVIDADES!$A:$C,3,FALSE),"NAO CADASTRADA"))</f>
        <v/>
      </c>
      <c r="AB626" s="42"/>
      <c r="AC626" s="48"/>
      <c r="AD626" s="54" t="str">
        <f>IF(AC626="","",IFERROR(VLOOKUP(AC626,EMPRESAS!$A:$C,3,FALSE),"NAO CADASTRADA"))</f>
        <v/>
      </c>
      <c r="AE626" s="50"/>
      <c r="AF626" s="54" t="str">
        <f>IF(AE626="","",IFERROR(VLOOKUP(AE626,ATIVIDADES!$A:$C,3,FALSE),"NAO CADASTRADA"))</f>
        <v/>
      </c>
      <c r="AG626" s="42"/>
      <c r="AH626" s="48"/>
      <c r="AI626" s="54" t="str">
        <f>IF(AH626="","",IFERROR(VLOOKUP(AH626,EMPRESAS!$A:$C,3,FALSE),"NAO CADASTRADA"))</f>
        <v/>
      </c>
      <c r="AJ626" s="50"/>
      <c r="AK626" s="54" t="str">
        <f>IF(AJ626="","",IFERROR(VLOOKUP(AJ626,ATIVIDADES!$A:$C,3,FALSE),"NAO CADASTRADA"))</f>
        <v/>
      </c>
      <c r="AL626" s="42"/>
    </row>
    <row r="627" spans="1:38" x14ac:dyDescent="0.25">
      <c r="A627" s="26" t="str">
        <f t="shared" si="65"/>
        <v>OK</v>
      </c>
      <c r="B627" s="29">
        <f t="shared" si="66"/>
        <v>2487914866</v>
      </c>
      <c r="C627" s="30">
        <v>42715</v>
      </c>
      <c r="D627" s="18">
        <f t="shared" si="69"/>
        <v>42705</v>
      </c>
      <c r="E627" s="19" t="str">
        <f>IF(ISERROR(VLOOKUP(C627,FERIADOS!$A:$B,1,FALSE)),IF(WEEKDAY(C627)=1,"Dom",IF(WEEKDAY(C627)=2,"Seg",IF(WEEKDAY(C627)=3,"Ter",IF(WEEKDAY(C627)=4,"Qua",IF(WEEKDAY(C627)=5,"Qui",IF(WEEKDAY(C627)=6,"Sex","Sab")))))),"Feriado")</f>
        <v>Dom</v>
      </c>
      <c r="F627" s="32"/>
      <c r="G627" s="33"/>
      <c r="H627" s="33"/>
      <c r="I627" s="33"/>
      <c r="J627" s="21" t="str">
        <f t="shared" si="67"/>
        <v/>
      </c>
      <c r="K627" s="21">
        <f t="shared" si="63"/>
        <v>0</v>
      </c>
      <c r="L627" s="21" t="str">
        <f t="shared" si="64"/>
        <v/>
      </c>
      <c r="M627" s="22" t="str">
        <f t="shared" si="68"/>
        <v/>
      </c>
      <c r="N627" s="48"/>
      <c r="O627" s="54" t="str">
        <f>IF(N627="","",IFERROR(VLOOKUP(N627,EMPRESAS!$A:$C,3,FALSE),"NAO CADASTRADA"))</f>
        <v/>
      </c>
      <c r="P627" s="50"/>
      <c r="Q627" s="54" t="str">
        <f>IF(P627="","",IFERROR(VLOOKUP(P627,ATIVIDADES!$A:$C,3,FALSE),"NAO CADASTRADA"))</f>
        <v/>
      </c>
      <c r="R627" s="42"/>
      <c r="S627" s="48"/>
      <c r="T627" s="54" t="str">
        <f>IF(S627="","",IFERROR(VLOOKUP(S627,EMPRESAS!$A:$C,3,FALSE),"NAO CADASTRADA"))</f>
        <v/>
      </c>
      <c r="U627" s="50"/>
      <c r="V627" s="54" t="str">
        <f>IF(U627="","",IFERROR(VLOOKUP(U627,ATIVIDADES!$A:$C,3,FALSE),"NAO CADASTRADA"))</f>
        <v/>
      </c>
      <c r="W627" s="42"/>
      <c r="X627" s="48"/>
      <c r="Y627" s="54" t="str">
        <f>IF(X627="","",IFERROR(VLOOKUP(X627,EMPRESAS!$A:$C,3,FALSE),"NAO CADASTRADA"))</f>
        <v/>
      </c>
      <c r="Z627" s="50"/>
      <c r="AA627" s="54" t="str">
        <f>IF(Z627="","",IFERROR(VLOOKUP(Z627,ATIVIDADES!$A:$C,3,FALSE),"NAO CADASTRADA"))</f>
        <v/>
      </c>
      <c r="AB627" s="42"/>
      <c r="AC627" s="48"/>
      <c r="AD627" s="54" t="str">
        <f>IF(AC627="","",IFERROR(VLOOKUP(AC627,EMPRESAS!$A:$C,3,FALSE),"NAO CADASTRADA"))</f>
        <v/>
      </c>
      <c r="AE627" s="50"/>
      <c r="AF627" s="54" t="str">
        <f>IF(AE627="","",IFERROR(VLOOKUP(AE627,ATIVIDADES!$A:$C,3,FALSE),"NAO CADASTRADA"))</f>
        <v/>
      </c>
      <c r="AG627" s="42"/>
      <c r="AH627" s="48"/>
      <c r="AI627" s="54" t="str">
        <f>IF(AH627="","",IFERROR(VLOOKUP(AH627,EMPRESAS!$A:$C,3,FALSE),"NAO CADASTRADA"))</f>
        <v/>
      </c>
      <c r="AJ627" s="50"/>
      <c r="AK627" s="54" t="str">
        <f>IF(AJ627="","",IFERROR(VLOOKUP(AJ627,ATIVIDADES!$A:$C,3,FALSE),"NAO CADASTRADA"))</f>
        <v/>
      </c>
      <c r="AL627" s="42"/>
    </row>
    <row r="628" spans="1:38" x14ac:dyDescent="0.25">
      <c r="A628" s="26" t="str">
        <f t="shared" si="65"/>
        <v>OK</v>
      </c>
      <c r="B628" s="29">
        <f t="shared" si="66"/>
        <v>2487914866</v>
      </c>
      <c r="C628" s="30">
        <v>42716</v>
      </c>
      <c r="D628" s="18">
        <f t="shared" si="69"/>
        <v>42705</v>
      </c>
      <c r="E628" s="19" t="str">
        <f>IF(ISERROR(VLOOKUP(C628,FERIADOS!$A:$B,1,FALSE)),IF(WEEKDAY(C628)=1,"Dom",IF(WEEKDAY(C628)=2,"Seg",IF(WEEKDAY(C628)=3,"Ter",IF(WEEKDAY(C628)=4,"Qua",IF(WEEKDAY(C628)=5,"Qui",IF(WEEKDAY(C628)=6,"Sex","Sab")))))),"Feriado")</f>
        <v>Seg</v>
      </c>
      <c r="F628" s="32"/>
      <c r="G628" s="33"/>
      <c r="H628" s="33"/>
      <c r="I628" s="33"/>
      <c r="J628" s="21" t="str">
        <f t="shared" si="67"/>
        <v/>
      </c>
      <c r="K628" s="21">
        <f t="shared" si="63"/>
        <v>0</v>
      </c>
      <c r="L628" s="21" t="str">
        <f t="shared" si="64"/>
        <v/>
      </c>
      <c r="M628" s="22" t="str">
        <f t="shared" si="68"/>
        <v/>
      </c>
      <c r="N628" s="48"/>
      <c r="O628" s="54" t="str">
        <f>IF(N628="","",IFERROR(VLOOKUP(N628,EMPRESAS!$A:$C,3,FALSE),"NAO CADASTRADA"))</f>
        <v/>
      </c>
      <c r="P628" s="50"/>
      <c r="Q628" s="54" t="str">
        <f>IF(P628="","",IFERROR(VLOOKUP(P628,ATIVIDADES!$A:$C,3,FALSE),"NAO CADASTRADA"))</f>
        <v/>
      </c>
      <c r="R628" s="42"/>
      <c r="S628" s="48"/>
      <c r="T628" s="54" t="str">
        <f>IF(S628="","",IFERROR(VLOOKUP(S628,EMPRESAS!$A:$C,3,FALSE),"NAO CADASTRADA"))</f>
        <v/>
      </c>
      <c r="U628" s="50"/>
      <c r="V628" s="54" t="str">
        <f>IF(U628="","",IFERROR(VLOOKUP(U628,ATIVIDADES!$A:$C,3,FALSE),"NAO CADASTRADA"))</f>
        <v/>
      </c>
      <c r="W628" s="42"/>
      <c r="X628" s="48"/>
      <c r="Y628" s="54" t="str">
        <f>IF(X628="","",IFERROR(VLOOKUP(X628,EMPRESAS!$A:$C,3,FALSE),"NAO CADASTRADA"))</f>
        <v/>
      </c>
      <c r="Z628" s="50"/>
      <c r="AA628" s="54" t="str">
        <f>IF(Z628="","",IFERROR(VLOOKUP(Z628,ATIVIDADES!$A:$C,3,FALSE),"NAO CADASTRADA"))</f>
        <v/>
      </c>
      <c r="AB628" s="42"/>
      <c r="AC628" s="48"/>
      <c r="AD628" s="54" t="str">
        <f>IF(AC628="","",IFERROR(VLOOKUP(AC628,EMPRESAS!$A:$C,3,FALSE),"NAO CADASTRADA"))</f>
        <v/>
      </c>
      <c r="AE628" s="50"/>
      <c r="AF628" s="54" t="str">
        <f>IF(AE628="","",IFERROR(VLOOKUP(AE628,ATIVIDADES!$A:$C,3,FALSE),"NAO CADASTRADA"))</f>
        <v/>
      </c>
      <c r="AG628" s="42"/>
      <c r="AH628" s="48"/>
      <c r="AI628" s="54" t="str">
        <f>IF(AH628="","",IFERROR(VLOOKUP(AH628,EMPRESAS!$A:$C,3,FALSE),"NAO CADASTRADA"))</f>
        <v/>
      </c>
      <c r="AJ628" s="50"/>
      <c r="AK628" s="54" t="str">
        <f>IF(AJ628="","",IFERROR(VLOOKUP(AJ628,ATIVIDADES!$A:$C,3,FALSE),"NAO CADASTRADA"))</f>
        <v/>
      </c>
      <c r="AL628" s="42"/>
    </row>
    <row r="629" spans="1:38" x14ac:dyDescent="0.25">
      <c r="A629" s="26" t="str">
        <f t="shared" si="65"/>
        <v>OK</v>
      </c>
      <c r="B629" s="29">
        <f t="shared" si="66"/>
        <v>2487914866</v>
      </c>
      <c r="C629" s="30">
        <v>42717</v>
      </c>
      <c r="D629" s="18">
        <f t="shared" si="69"/>
        <v>42705</v>
      </c>
      <c r="E629" s="19" t="str">
        <f>IF(ISERROR(VLOOKUP(C629,FERIADOS!$A:$B,1,FALSE)),IF(WEEKDAY(C629)=1,"Dom",IF(WEEKDAY(C629)=2,"Seg",IF(WEEKDAY(C629)=3,"Ter",IF(WEEKDAY(C629)=4,"Qua",IF(WEEKDAY(C629)=5,"Qui",IF(WEEKDAY(C629)=6,"Sex","Sab")))))),"Feriado")</f>
        <v>Ter</v>
      </c>
      <c r="F629" s="32"/>
      <c r="G629" s="33"/>
      <c r="H629" s="33"/>
      <c r="I629" s="33"/>
      <c r="J629" s="21" t="str">
        <f t="shared" si="67"/>
        <v/>
      </c>
      <c r="K629" s="21">
        <f t="shared" si="63"/>
        <v>0</v>
      </c>
      <c r="L629" s="21" t="str">
        <f t="shared" si="64"/>
        <v/>
      </c>
      <c r="M629" s="22" t="str">
        <f t="shared" si="68"/>
        <v/>
      </c>
      <c r="N629" s="48"/>
      <c r="O629" s="54" t="str">
        <f>IF(N629="","",IFERROR(VLOOKUP(N629,EMPRESAS!$A:$C,3,FALSE),"NAO CADASTRADA"))</f>
        <v/>
      </c>
      <c r="P629" s="50"/>
      <c r="Q629" s="54" t="str">
        <f>IF(P629="","",IFERROR(VLOOKUP(P629,ATIVIDADES!$A:$C,3,FALSE),"NAO CADASTRADA"))</f>
        <v/>
      </c>
      <c r="R629" s="42"/>
      <c r="S629" s="48"/>
      <c r="T629" s="54" t="str">
        <f>IF(S629="","",IFERROR(VLOOKUP(S629,EMPRESAS!$A:$C,3,FALSE),"NAO CADASTRADA"))</f>
        <v/>
      </c>
      <c r="U629" s="50"/>
      <c r="V629" s="54" t="str">
        <f>IF(U629="","",IFERROR(VLOOKUP(U629,ATIVIDADES!$A:$C,3,FALSE),"NAO CADASTRADA"))</f>
        <v/>
      </c>
      <c r="W629" s="42"/>
      <c r="X629" s="48"/>
      <c r="Y629" s="54" t="str">
        <f>IF(X629="","",IFERROR(VLOOKUP(X629,EMPRESAS!$A:$C,3,FALSE),"NAO CADASTRADA"))</f>
        <v/>
      </c>
      <c r="Z629" s="50"/>
      <c r="AA629" s="54" t="str">
        <f>IF(Z629="","",IFERROR(VLOOKUP(Z629,ATIVIDADES!$A:$C,3,FALSE),"NAO CADASTRADA"))</f>
        <v/>
      </c>
      <c r="AB629" s="42"/>
      <c r="AC629" s="48"/>
      <c r="AD629" s="54" t="str">
        <f>IF(AC629="","",IFERROR(VLOOKUP(AC629,EMPRESAS!$A:$C,3,FALSE),"NAO CADASTRADA"))</f>
        <v/>
      </c>
      <c r="AE629" s="50"/>
      <c r="AF629" s="54" t="str">
        <f>IF(AE629="","",IFERROR(VLOOKUP(AE629,ATIVIDADES!$A:$C,3,FALSE),"NAO CADASTRADA"))</f>
        <v/>
      </c>
      <c r="AG629" s="42"/>
      <c r="AH629" s="48"/>
      <c r="AI629" s="54" t="str">
        <f>IF(AH629="","",IFERROR(VLOOKUP(AH629,EMPRESAS!$A:$C,3,FALSE),"NAO CADASTRADA"))</f>
        <v/>
      </c>
      <c r="AJ629" s="50"/>
      <c r="AK629" s="54" t="str">
        <f>IF(AJ629="","",IFERROR(VLOOKUP(AJ629,ATIVIDADES!$A:$C,3,FALSE),"NAO CADASTRADA"))</f>
        <v/>
      </c>
      <c r="AL629" s="42"/>
    </row>
    <row r="630" spans="1:38" x14ac:dyDescent="0.25">
      <c r="A630" s="26" t="str">
        <f t="shared" si="65"/>
        <v>OK</v>
      </c>
      <c r="B630" s="29">
        <f t="shared" si="66"/>
        <v>2487914866</v>
      </c>
      <c r="C630" s="30">
        <v>42718</v>
      </c>
      <c r="D630" s="18">
        <f t="shared" si="69"/>
        <v>42705</v>
      </c>
      <c r="E630" s="19" t="str">
        <f>IF(ISERROR(VLOOKUP(C630,FERIADOS!$A:$B,1,FALSE)),IF(WEEKDAY(C630)=1,"Dom",IF(WEEKDAY(C630)=2,"Seg",IF(WEEKDAY(C630)=3,"Ter",IF(WEEKDAY(C630)=4,"Qua",IF(WEEKDAY(C630)=5,"Qui",IF(WEEKDAY(C630)=6,"Sex","Sab")))))),"Feriado")</f>
        <v>Qua</v>
      </c>
      <c r="F630" s="32"/>
      <c r="G630" s="33"/>
      <c r="H630" s="33"/>
      <c r="I630" s="33"/>
      <c r="J630" s="21" t="str">
        <f t="shared" si="67"/>
        <v/>
      </c>
      <c r="K630" s="21">
        <f t="shared" si="63"/>
        <v>0</v>
      </c>
      <c r="L630" s="21" t="str">
        <f t="shared" si="64"/>
        <v/>
      </c>
      <c r="M630" s="22" t="str">
        <f t="shared" si="68"/>
        <v/>
      </c>
      <c r="N630" s="48"/>
      <c r="O630" s="54" t="str">
        <f>IF(N630="","",IFERROR(VLOOKUP(N630,EMPRESAS!$A:$C,3,FALSE),"NAO CADASTRADA"))</f>
        <v/>
      </c>
      <c r="P630" s="50"/>
      <c r="Q630" s="54" t="str">
        <f>IF(P630="","",IFERROR(VLOOKUP(P630,ATIVIDADES!$A:$C,3,FALSE),"NAO CADASTRADA"))</f>
        <v/>
      </c>
      <c r="R630" s="42"/>
      <c r="S630" s="48"/>
      <c r="T630" s="54" t="str">
        <f>IF(S630="","",IFERROR(VLOOKUP(S630,EMPRESAS!$A:$C,3,FALSE),"NAO CADASTRADA"))</f>
        <v/>
      </c>
      <c r="U630" s="50"/>
      <c r="V630" s="54" t="str">
        <f>IF(U630="","",IFERROR(VLOOKUP(U630,ATIVIDADES!$A:$C,3,FALSE),"NAO CADASTRADA"))</f>
        <v/>
      </c>
      <c r="W630" s="42"/>
      <c r="X630" s="48"/>
      <c r="Y630" s="54" t="str">
        <f>IF(X630="","",IFERROR(VLOOKUP(X630,EMPRESAS!$A:$C,3,FALSE),"NAO CADASTRADA"))</f>
        <v/>
      </c>
      <c r="Z630" s="50"/>
      <c r="AA630" s="54" t="str">
        <f>IF(Z630="","",IFERROR(VLOOKUP(Z630,ATIVIDADES!$A:$C,3,FALSE),"NAO CADASTRADA"))</f>
        <v/>
      </c>
      <c r="AB630" s="42"/>
      <c r="AC630" s="48"/>
      <c r="AD630" s="54" t="str">
        <f>IF(AC630="","",IFERROR(VLOOKUP(AC630,EMPRESAS!$A:$C,3,FALSE),"NAO CADASTRADA"))</f>
        <v/>
      </c>
      <c r="AE630" s="50"/>
      <c r="AF630" s="54" t="str">
        <f>IF(AE630="","",IFERROR(VLOOKUP(AE630,ATIVIDADES!$A:$C,3,FALSE),"NAO CADASTRADA"))</f>
        <v/>
      </c>
      <c r="AG630" s="42"/>
      <c r="AH630" s="48"/>
      <c r="AI630" s="54" t="str">
        <f>IF(AH630="","",IFERROR(VLOOKUP(AH630,EMPRESAS!$A:$C,3,FALSE),"NAO CADASTRADA"))</f>
        <v/>
      </c>
      <c r="AJ630" s="50"/>
      <c r="AK630" s="54" t="str">
        <f>IF(AJ630="","",IFERROR(VLOOKUP(AJ630,ATIVIDADES!$A:$C,3,FALSE),"NAO CADASTRADA"))</f>
        <v/>
      </c>
      <c r="AL630" s="42"/>
    </row>
    <row r="631" spans="1:38" x14ac:dyDescent="0.25">
      <c r="A631" s="26" t="str">
        <f t="shared" si="65"/>
        <v>OK</v>
      </c>
      <c r="B631" s="29">
        <f t="shared" si="66"/>
        <v>2487914866</v>
      </c>
      <c r="C631" s="30">
        <v>42719</v>
      </c>
      <c r="D631" s="18">
        <f t="shared" si="69"/>
        <v>42705</v>
      </c>
      <c r="E631" s="19" t="str">
        <f>IF(ISERROR(VLOOKUP(C631,FERIADOS!$A:$B,1,FALSE)),IF(WEEKDAY(C631)=1,"Dom",IF(WEEKDAY(C631)=2,"Seg",IF(WEEKDAY(C631)=3,"Ter",IF(WEEKDAY(C631)=4,"Qua",IF(WEEKDAY(C631)=5,"Qui",IF(WEEKDAY(C631)=6,"Sex","Sab")))))),"Feriado")</f>
        <v>Qui</v>
      </c>
      <c r="F631" s="32"/>
      <c r="G631" s="33"/>
      <c r="H631" s="33"/>
      <c r="I631" s="33"/>
      <c r="J631" s="21" t="str">
        <f t="shared" si="67"/>
        <v/>
      </c>
      <c r="K631" s="21">
        <f t="shared" si="63"/>
        <v>0</v>
      </c>
      <c r="L631" s="21" t="str">
        <f t="shared" si="64"/>
        <v/>
      </c>
      <c r="M631" s="22" t="str">
        <f t="shared" si="68"/>
        <v/>
      </c>
      <c r="N631" s="48"/>
      <c r="O631" s="54" t="str">
        <f>IF(N631="","",IFERROR(VLOOKUP(N631,EMPRESAS!$A:$C,3,FALSE),"NAO CADASTRADA"))</f>
        <v/>
      </c>
      <c r="P631" s="50"/>
      <c r="Q631" s="54" t="str">
        <f>IF(P631="","",IFERROR(VLOOKUP(P631,ATIVIDADES!$A:$C,3,FALSE),"NAO CADASTRADA"))</f>
        <v/>
      </c>
      <c r="R631" s="42"/>
      <c r="S631" s="48"/>
      <c r="T631" s="54" t="str">
        <f>IF(S631="","",IFERROR(VLOOKUP(S631,EMPRESAS!$A:$C,3,FALSE),"NAO CADASTRADA"))</f>
        <v/>
      </c>
      <c r="U631" s="50"/>
      <c r="V631" s="54" t="str">
        <f>IF(U631="","",IFERROR(VLOOKUP(U631,ATIVIDADES!$A:$C,3,FALSE),"NAO CADASTRADA"))</f>
        <v/>
      </c>
      <c r="W631" s="42"/>
      <c r="X631" s="48"/>
      <c r="Y631" s="54" t="str">
        <f>IF(X631="","",IFERROR(VLOOKUP(X631,EMPRESAS!$A:$C,3,FALSE),"NAO CADASTRADA"))</f>
        <v/>
      </c>
      <c r="Z631" s="50"/>
      <c r="AA631" s="54" t="str">
        <f>IF(Z631="","",IFERROR(VLOOKUP(Z631,ATIVIDADES!$A:$C,3,FALSE),"NAO CADASTRADA"))</f>
        <v/>
      </c>
      <c r="AB631" s="42"/>
      <c r="AC631" s="48"/>
      <c r="AD631" s="54" t="str">
        <f>IF(AC631="","",IFERROR(VLOOKUP(AC631,EMPRESAS!$A:$C,3,FALSE),"NAO CADASTRADA"))</f>
        <v/>
      </c>
      <c r="AE631" s="50"/>
      <c r="AF631" s="54" t="str">
        <f>IF(AE631="","",IFERROR(VLOOKUP(AE631,ATIVIDADES!$A:$C,3,FALSE),"NAO CADASTRADA"))</f>
        <v/>
      </c>
      <c r="AG631" s="42"/>
      <c r="AH631" s="48"/>
      <c r="AI631" s="54" t="str">
        <f>IF(AH631="","",IFERROR(VLOOKUP(AH631,EMPRESAS!$A:$C,3,FALSE),"NAO CADASTRADA"))</f>
        <v/>
      </c>
      <c r="AJ631" s="50"/>
      <c r="AK631" s="54" t="str">
        <f>IF(AJ631="","",IFERROR(VLOOKUP(AJ631,ATIVIDADES!$A:$C,3,FALSE),"NAO CADASTRADA"))</f>
        <v/>
      </c>
      <c r="AL631" s="42"/>
    </row>
    <row r="632" spans="1:38" x14ac:dyDescent="0.25">
      <c r="A632" s="26" t="str">
        <f t="shared" si="65"/>
        <v>OK</v>
      </c>
      <c r="B632" s="29">
        <f t="shared" si="66"/>
        <v>2487914866</v>
      </c>
      <c r="C632" s="30">
        <v>42720</v>
      </c>
      <c r="D632" s="18">
        <f t="shared" si="69"/>
        <v>42705</v>
      </c>
      <c r="E632" s="19" t="str">
        <f>IF(ISERROR(VLOOKUP(C632,FERIADOS!$A:$B,1,FALSE)),IF(WEEKDAY(C632)=1,"Dom",IF(WEEKDAY(C632)=2,"Seg",IF(WEEKDAY(C632)=3,"Ter",IF(WEEKDAY(C632)=4,"Qua",IF(WEEKDAY(C632)=5,"Qui",IF(WEEKDAY(C632)=6,"Sex","Sab")))))),"Feriado")</f>
        <v>Sex</v>
      </c>
      <c r="F632" s="32"/>
      <c r="G632" s="33"/>
      <c r="H632" s="33"/>
      <c r="I632" s="33"/>
      <c r="J632" s="21" t="str">
        <f t="shared" si="67"/>
        <v/>
      </c>
      <c r="K632" s="21">
        <f t="shared" si="63"/>
        <v>0</v>
      </c>
      <c r="L632" s="21" t="str">
        <f t="shared" si="64"/>
        <v/>
      </c>
      <c r="M632" s="22" t="str">
        <f t="shared" si="68"/>
        <v/>
      </c>
      <c r="N632" s="48"/>
      <c r="O632" s="54" t="str">
        <f>IF(N632="","",IFERROR(VLOOKUP(N632,EMPRESAS!$A:$C,3,FALSE),"NAO CADASTRADA"))</f>
        <v/>
      </c>
      <c r="P632" s="50"/>
      <c r="Q632" s="54" t="str">
        <f>IF(P632="","",IFERROR(VLOOKUP(P632,ATIVIDADES!$A:$C,3,FALSE),"NAO CADASTRADA"))</f>
        <v/>
      </c>
      <c r="R632" s="42"/>
      <c r="S632" s="48"/>
      <c r="T632" s="54" t="str">
        <f>IF(S632="","",IFERROR(VLOOKUP(S632,EMPRESAS!$A:$C,3,FALSE),"NAO CADASTRADA"))</f>
        <v/>
      </c>
      <c r="U632" s="50"/>
      <c r="V632" s="54" t="str">
        <f>IF(U632="","",IFERROR(VLOOKUP(U632,ATIVIDADES!$A:$C,3,FALSE),"NAO CADASTRADA"))</f>
        <v/>
      </c>
      <c r="W632" s="42"/>
      <c r="X632" s="48"/>
      <c r="Y632" s="54" t="str">
        <f>IF(X632="","",IFERROR(VLOOKUP(X632,EMPRESAS!$A:$C,3,FALSE),"NAO CADASTRADA"))</f>
        <v/>
      </c>
      <c r="Z632" s="50"/>
      <c r="AA632" s="54" t="str">
        <f>IF(Z632="","",IFERROR(VLOOKUP(Z632,ATIVIDADES!$A:$C,3,FALSE),"NAO CADASTRADA"))</f>
        <v/>
      </c>
      <c r="AB632" s="42"/>
      <c r="AC632" s="48"/>
      <c r="AD632" s="54" t="str">
        <f>IF(AC632="","",IFERROR(VLOOKUP(AC632,EMPRESAS!$A:$C,3,FALSE),"NAO CADASTRADA"))</f>
        <v/>
      </c>
      <c r="AE632" s="50"/>
      <c r="AF632" s="54" t="str">
        <f>IF(AE632="","",IFERROR(VLOOKUP(AE632,ATIVIDADES!$A:$C,3,FALSE),"NAO CADASTRADA"))</f>
        <v/>
      </c>
      <c r="AG632" s="42"/>
      <c r="AH632" s="48"/>
      <c r="AI632" s="54" t="str">
        <f>IF(AH632="","",IFERROR(VLOOKUP(AH632,EMPRESAS!$A:$C,3,FALSE),"NAO CADASTRADA"))</f>
        <v/>
      </c>
      <c r="AJ632" s="50"/>
      <c r="AK632" s="54" t="str">
        <f>IF(AJ632="","",IFERROR(VLOOKUP(AJ632,ATIVIDADES!$A:$C,3,FALSE),"NAO CADASTRADA"))</f>
        <v/>
      </c>
      <c r="AL632" s="42"/>
    </row>
    <row r="633" spans="1:38" x14ac:dyDescent="0.25">
      <c r="A633" s="26" t="str">
        <f t="shared" si="65"/>
        <v>OK</v>
      </c>
      <c r="B633" s="29">
        <f t="shared" si="66"/>
        <v>2487914866</v>
      </c>
      <c r="C633" s="30">
        <v>42721</v>
      </c>
      <c r="D633" s="18">
        <f t="shared" si="69"/>
        <v>42705</v>
      </c>
      <c r="E633" s="19" t="str">
        <f>IF(ISERROR(VLOOKUP(C633,FERIADOS!$A:$B,1,FALSE)),IF(WEEKDAY(C633)=1,"Dom",IF(WEEKDAY(C633)=2,"Seg",IF(WEEKDAY(C633)=3,"Ter",IF(WEEKDAY(C633)=4,"Qua",IF(WEEKDAY(C633)=5,"Qui",IF(WEEKDAY(C633)=6,"Sex","Sab")))))),"Feriado")</f>
        <v>Sab</v>
      </c>
      <c r="F633" s="32"/>
      <c r="G633" s="33"/>
      <c r="H633" s="33"/>
      <c r="I633" s="33"/>
      <c r="J633" s="21" t="str">
        <f t="shared" si="67"/>
        <v/>
      </c>
      <c r="K633" s="21">
        <f t="shared" si="63"/>
        <v>0</v>
      </c>
      <c r="L633" s="21" t="str">
        <f t="shared" si="64"/>
        <v/>
      </c>
      <c r="M633" s="22" t="str">
        <f t="shared" si="68"/>
        <v/>
      </c>
      <c r="N633" s="48"/>
      <c r="O633" s="54" t="str">
        <f>IF(N633="","",IFERROR(VLOOKUP(N633,EMPRESAS!$A:$C,3,FALSE),"NAO CADASTRADA"))</f>
        <v/>
      </c>
      <c r="P633" s="50"/>
      <c r="Q633" s="54" t="str">
        <f>IF(P633="","",IFERROR(VLOOKUP(P633,ATIVIDADES!$A:$C,3,FALSE),"NAO CADASTRADA"))</f>
        <v/>
      </c>
      <c r="R633" s="42"/>
      <c r="S633" s="48"/>
      <c r="T633" s="54" t="str">
        <f>IF(S633="","",IFERROR(VLOOKUP(S633,EMPRESAS!$A:$C,3,FALSE),"NAO CADASTRADA"))</f>
        <v/>
      </c>
      <c r="U633" s="50"/>
      <c r="V633" s="54" t="str">
        <f>IF(U633="","",IFERROR(VLOOKUP(U633,ATIVIDADES!$A:$C,3,FALSE),"NAO CADASTRADA"))</f>
        <v/>
      </c>
      <c r="W633" s="42"/>
      <c r="X633" s="48"/>
      <c r="Y633" s="54" t="str">
        <f>IF(X633="","",IFERROR(VLOOKUP(X633,EMPRESAS!$A:$C,3,FALSE),"NAO CADASTRADA"))</f>
        <v/>
      </c>
      <c r="Z633" s="50"/>
      <c r="AA633" s="54" t="str">
        <f>IF(Z633="","",IFERROR(VLOOKUP(Z633,ATIVIDADES!$A:$C,3,FALSE),"NAO CADASTRADA"))</f>
        <v/>
      </c>
      <c r="AB633" s="42"/>
      <c r="AC633" s="48"/>
      <c r="AD633" s="54" t="str">
        <f>IF(AC633="","",IFERROR(VLOOKUP(AC633,EMPRESAS!$A:$C,3,FALSE),"NAO CADASTRADA"))</f>
        <v/>
      </c>
      <c r="AE633" s="50"/>
      <c r="AF633" s="54" t="str">
        <f>IF(AE633="","",IFERROR(VLOOKUP(AE633,ATIVIDADES!$A:$C,3,FALSE),"NAO CADASTRADA"))</f>
        <v/>
      </c>
      <c r="AG633" s="42"/>
      <c r="AH633" s="48"/>
      <c r="AI633" s="54" t="str">
        <f>IF(AH633="","",IFERROR(VLOOKUP(AH633,EMPRESAS!$A:$C,3,FALSE),"NAO CADASTRADA"))</f>
        <v/>
      </c>
      <c r="AJ633" s="50"/>
      <c r="AK633" s="54" t="str">
        <f>IF(AJ633="","",IFERROR(VLOOKUP(AJ633,ATIVIDADES!$A:$C,3,FALSE),"NAO CADASTRADA"))</f>
        <v/>
      </c>
      <c r="AL633" s="42"/>
    </row>
    <row r="634" spans="1:38" x14ac:dyDescent="0.25">
      <c r="A634" s="26" t="str">
        <f t="shared" si="65"/>
        <v>OK</v>
      </c>
      <c r="B634" s="29">
        <f t="shared" si="66"/>
        <v>2487914866</v>
      </c>
      <c r="C634" s="30">
        <v>42722</v>
      </c>
      <c r="D634" s="18">
        <f t="shared" si="69"/>
        <v>42705</v>
      </c>
      <c r="E634" s="19" t="str">
        <f>IF(ISERROR(VLOOKUP(C634,FERIADOS!$A:$B,1,FALSE)),IF(WEEKDAY(C634)=1,"Dom",IF(WEEKDAY(C634)=2,"Seg",IF(WEEKDAY(C634)=3,"Ter",IF(WEEKDAY(C634)=4,"Qua",IF(WEEKDAY(C634)=5,"Qui",IF(WEEKDAY(C634)=6,"Sex","Sab")))))),"Feriado")</f>
        <v>Dom</v>
      </c>
      <c r="F634" s="32"/>
      <c r="G634" s="33"/>
      <c r="H634" s="33"/>
      <c r="I634" s="33"/>
      <c r="J634" s="21" t="str">
        <f t="shared" si="67"/>
        <v/>
      </c>
      <c r="K634" s="21">
        <f t="shared" si="63"/>
        <v>0</v>
      </c>
      <c r="L634" s="21" t="str">
        <f t="shared" si="64"/>
        <v/>
      </c>
      <c r="M634" s="22" t="str">
        <f t="shared" si="68"/>
        <v/>
      </c>
      <c r="N634" s="48"/>
      <c r="O634" s="54" t="str">
        <f>IF(N634="","",IFERROR(VLOOKUP(N634,EMPRESAS!$A:$C,3,FALSE),"NAO CADASTRADA"))</f>
        <v/>
      </c>
      <c r="P634" s="50"/>
      <c r="Q634" s="54" t="str">
        <f>IF(P634="","",IFERROR(VLOOKUP(P634,ATIVIDADES!$A:$C,3,FALSE),"NAO CADASTRADA"))</f>
        <v/>
      </c>
      <c r="R634" s="42"/>
      <c r="S634" s="48"/>
      <c r="T634" s="54" t="str">
        <f>IF(S634="","",IFERROR(VLOOKUP(S634,EMPRESAS!$A:$C,3,FALSE),"NAO CADASTRADA"))</f>
        <v/>
      </c>
      <c r="U634" s="50"/>
      <c r="V634" s="54" t="str">
        <f>IF(U634="","",IFERROR(VLOOKUP(U634,ATIVIDADES!$A:$C,3,FALSE),"NAO CADASTRADA"))</f>
        <v/>
      </c>
      <c r="W634" s="42"/>
      <c r="X634" s="48"/>
      <c r="Y634" s="54" t="str">
        <f>IF(X634="","",IFERROR(VLOOKUP(X634,EMPRESAS!$A:$C,3,FALSE),"NAO CADASTRADA"))</f>
        <v/>
      </c>
      <c r="Z634" s="50"/>
      <c r="AA634" s="54" t="str">
        <f>IF(Z634="","",IFERROR(VLOOKUP(Z634,ATIVIDADES!$A:$C,3,FALSE),"NAO CADASTRADA"))</f>
        <v/>
      </c>
      <c r="AB634" s="42"/>
      <c r="AC634" s="48"/>
      <c r="AD634" s="54" t="str">
        <f>IF(AC634="","",IFERROR(VLOOKUP(AC634,EMPRESAS!$A:$C,3,FALSE),"NAO CADASTRADA"))</f>
        <v/>
      </c>
      <c r="AE634" s="50"/>
      <c r="AF634" s="54" t="str">
        <f>IF(AE634="","",IFERROR(VLOOKUP(AE634,ATIVIDADES!$A:$C,3,FALSE),"NAO CADASTRADA"))</f>
        <v/>
      </c>
      <c r="AG634" s="42"/>
      <c r="AH634" s="48"/>
      <c r="AI634" s="54" t="str">
        <f>IF(AH634="","",IFERROR(VLOOKUP(AH634,EMPRESAS!$A:$C,3,FALSE),"NAO CADASTRADA"))</f>
        <v/>
      </c>
      <c r="AJ634" s="50"/>
      <c r="AK634" s="54" t="str">
        <f>IF(AJ634="","",IFERROR(VLOOKUP(AJ634,ATIVIDADES!$A:$C,3,FALSE),"NAO CADASTRADA"))</f>
        <v/>
      </c>
      <c r="AL634" s="42"/>
    </row>
    <row r="635" spans="1:38" x14ac:dyDescent="0.25">
      <c r="A635" s="26" t="str">
        <f t="shared" si="65"/>
        <v>OK</v>
      </c>
      <c r="B635" s="29">
        <f t="shared" si="66"/>
        <v>2487914866</v>
      </c>
      <c r="C635" s="30">
        <v>42723</v>
      </c>
      <c r="D635" s="18">
        <f t="shared" si="69"/>
        <v>42705</v>
      </c>
      <c r="E635" s="19" t="str">
        <f>IF(ISERROR(VLOOKUP(C635,FERIADOS!$A:$B,1,FALSE)),IF(WEEKDAY(C635)=1,"Dom",IF(WEEKDAY(C635)=2,"Seg",IF(WEEKDAY(C635)=3,"Ter",IF(WEEKDAY(C635)=4,"Qua",IF(WEEKDAY(C635)=5,"Qui",IF(WEEKDAY(C635)=6,"Sex","Sab")))))),"Feriado")</f>
        <v>Seg</v>
      </c>
      <c r="F635" s="32"/>
      <c r="G635" s="33"/>
      <c r="H635" s="33"/>
      <c r="I635" s="33"/>
      <c r="J635" s="21" t="str">
        <f t="shared" si="67"/>
        <v/>
      </c>
      <c r="K635" s="21">
        <f t="shared" si="63"/>
        <v>0</v>
      </c>
      <c r="L635" s="21" t="str">
        <f t="shared" si="64"/>
        <v/>
      </c>
      <c r="M635" s="22" t="str">
        <f t="shared" si="68"/>
        <v/>
      </c>
      <c r="N635" s="48"/>
      <c r="O635" s="54" t="str">
        <f>IF(N635="","",IFERROR(VLOOKUP(N635,EMPRESAS!$A:$C,3,FALSE),"NAO CADASTRADA"))</f>
        <v/>
      </c>
      <c r="P635" s="50"/>
      <c r="Q635" s="54" t="str">
        <f>IF(P635="","",IFERROR(VLOOKUP(P635,ATIVIDADES!$A:$C,3,FALSE),"NAO CADASTRADA"))</f>
        <v/>
      </c>
      <c r="R635" s="42"/>
      <c r="S635" s="48"/>
      <c r="T635" s="54" t="str">
        <f>IF(S635="","",IFERROR(VLOOKUP(S635,EMPRESAS!$A:$C,3,FALSE),"NAO CADASTRADA"))</f>
        <v/>
      </c>
      <c r="U635" s="50"/>
      <c r="V635" s="54" t="str">
        <f>IF(U635="","",IFERROR(VLOOKUP(U635,ATIVIDADES!$A:$C,3,FALSE),"NAO CADASTRADA"))</f>
        <v/>
      </c>
      <c r="W635" s="42"/>
      <c r="X635" s="48"/>
      <c r="Y635" s="54" t="str">
        <f>IF(X635="","",IFERROR(VLOOKUP(X635,EMPRESAS!$A:$C,3,FALSE),"NAO CADASTRADA"))</f>
        <v/>
      </c>
      <c r="Z635" s="50"/>
      <c r="AA635" s="54" t="str">
        <f>IF(Z635="","",IFERROR(VLOOKUP(Z635,ATIVIDADES!$A:$C,3,FALSE),"NAO CADASTRADA"))</f>
        <v/>
      </c>
      <c r="AB635" s="42"/>
      <c r="AC635" s="48"/>
      <c r="AD635" s="54" t="str">
        <f>IF(AC635="","",IFERROR(VLOOKUP(AC635,EMPRESAS!$A:$C,3,FALSE),"NAO CADASTRADA"))</f>
        <v/>
      </c>
      <c r="AE635" s="50"/>
      <c r="AF635" s="54" t="str">
        <f>IF(AE635="","",IFERROR(VLOOKUP(AE635,ATIVIDADES!$A:$C,3,FALSE),"NAO CADASTRADA"))</f>
        <v/>
      </c>
      <c r="AG635" s="42"/>
      <c r="AH635" s="48"/>
      <c r="AI635" s="54" t="str">
        <f>IF(AH635="","",IFERROR(VLOOKUP(AH635,EMPRESAS!$A:$C,3,FALSE),"NAO CADASTRADA"))</f>
        <v/>
      </c>
      <c r="AJ635" s="50"/>
      <c r="AK635" s="54" t="str">
        <f>IF(AJ635="","",IFERROR(VLOOKUP(AJ635,ATIVIDADES!$A:$C,3,FALSE),"NAO CADASTRADA"))</f>
        <v/>
      </c>
      <c r="AL635" s="42"/>
    </row>
    <row r="636" spans="1:38" x14ac:dyDescent="0.25">
      <c r="A636" s="26" t="str">
        <f t="shared" si="65"/>
        <v>OK</v>
      </c>
      <c r="B636" s="29">
        <f t="shared" si="66"/>
        <v>2487914866</v>
      </c>
      <c r="C636" s="30">
        <v>42724</v>
      </c>
      <c r="D636" s="18">
        <f t="shared" si="69"/>
        <v>42705</v>
      </c>
      <c r="E636" s="19" t="str">
        <f>IF(ISERROR(VLOOKUP(C636,FERIADOS!$A:$B,1,FALSE)),IF(WEEKDAY(C636)=1,"Dom",IF(WEEKDAY(C636)=2,"Seg",IF(WEEKDAY(C636)=3,"Ter",IF(WEEKDAY(C636)=4,"Qua",IF(WEEKDAY(C636)=5,"Qui",IF(WEEKDAY(C636)=6,"Sex","Sab")))))),"Feriado")</f>
        <v>Ter</v>
      </c>
      <c r="F636" s="32"/>
      <c r="G636" s="33"/>
      <c r="H636" s="33"/>
      <c r="I636" s="33"/>
      <c r="J636" s="21" t="str">
        <f t="shared" si="67"/>
        <v/>
      </c>
      <c r="K636" s="21">
        <f t="shared" si="63"/>
        <v>0</v>
      </c>
      <c r="L636" s="21" t="str">
        <f t="shared" si="64"/>
        <v/>
      </c>
      <c r="M636" s="22" t="str">
        <f t="shared" si="68"/>
        <v/>
      </c>
      <c r="N636" s="48"/>
      <c r="O636" s="54" t="str">
        <f>IF(N636="","",IFERROR(VLOOKUP(N636,EMPRESAS!$A:$C,3,FALSE),"NAO CADASTRADA"))</f>
        <v/>
      </c>
      <c r="P636" s="50"/>
      <c r="Q636" s="54" t="str">
        <f>IF(P636="","",IFERROR(VLOOKUP(P636,ATIVIDADES!$A:$C,3,FALSE),"NAO CADASTRADA"))</f>
        <v/>
      </c>
      <c r="R636" s="42"/>
      <c r="S636" s="48"/>
      <c r="T636" s="54" t="str">
        <f>IF(S636="","",IFERROR(VLOOKUP(S636,EMPRESAS!$A:$C,3,FALSE),"NAO CADASTRADA"))</f>
        <v/>
      </c>
      <c r="U636" s="50"/>
      <c r="V636" s="54" t="str">
        <f>IF(U636="","",IFERROR(VLOOKUP(U636,ATIVIDADES!$A:$C,3,FALSE),"NAO CADASTRADA"))</f>
        <v/>
      </c>
      <c r="W636" s="42"/>
      <c r="X636" s="48"/>
      <c r="Y636" s="54" t="str">
        <f>IF(X636="","",IFERROR(VLOOKUP(X636,EMPRESAS!$A:$C,3,FALSE),"NAO CADASTRADA"))</f>
        <v/>
      </c>
      <c r="Z636" s="50"/>
      <c r="AA636" s="54" t="str">
        <f>IF(Z636="","",IFERROR(VLOOKUP(Z636,ATIVIDADES!$A:$C,3,FALSE),"NAO CADASTRADA"))</f>
        <v/>
      </c>
      <c r="AB636" s="42"/>
      <c r="AC636" s="48"/>
      <c r="AD636" s="54" t="str">
        <f>IF(AC636="","",IFERROR(VLOOKUP(AC636,EMPRESAS!$A:$C,3,FALSE),"NAO CADASTRADA"))</f>
        <v/>
      </c>
      <c r="AE636" s="50"/>
      <c r="AF636" s="54" t="str">
        <f>IF(AE636="","",IFERROR(VLOOKUP(AE636,ATIVIDADES!$A:$C,3,FALSE),"NAO CADASTRADA"))</f>
        <v/>
      </c>
      <c r="AG636" s="42"/>
      <c r="AH636" s="48"/>
      <c r="AI636" s="54" t="str">
        <f>IF(AH636="","",IFERROR(VLOOKUP(AH636,EMPRESAS!$A:$C,3,FALSE),"NAO CADASTRADA"))</f>
        <v/>
      </c>
      <c r="AJ636" s="50"/>
      <c r="AK636" s="54" t="str">
        <f>IF(AJ636="","",IFERROR(VLOOKUP(AJ636,ATIVIDADES!$A:$C,3,FALSE),"NAO CADASTRADA"))</f>
        <v/>
      </c>
      <c r="AL636" s="42"/>
    </row>
    <row r="637" spans="1:38" x14ac:dyDescent="0.25">
      <c r="A637" s="26" t="str">
        <f t="shared" si="65"/>
        <v>OK</v>
      </c>
      <c r="B637" s="29">
        <f t="shared" si="66"/>
        <v>2487914866</v>
      </c>
      <c r="C637" s="30">
        <v>42725</v>
      </c>
      <c r="D637" s="18">
        <f t="shared" si="69"/>
        <v>42705</v>
      </c>
      <c r="E637" s="19" t="str">
        <f>IF(ISERROR(VLOOKUP(C637,FERIADOS!$A:$B,1,FALSE)),IF(WEEKDAY(C637)=1,"Dom",IF(WEEKDAY(C637)=2,"Seg",IF(WEEKDAY(C637)=3,"Ter",IF(WEEKDAY(C637)=4,"Qua",IF(WEEKDAY(C637)=5,"Qui",IF(WEEKDAY(C637)=6,"Sex","Sab")))))),"Feriado")</f>
        <v>Qua</v>
      </c>
      <c r="F637" s="32"/>
      <c r="G637" s="33"/>
      <c r="H637" s="33"/>
      <c r="I637" s="33"/>
      <c r="J637" s="21" t="str">
        <f t="shared" si="67"/>
        <v/>
      </c>
      <c r="K637" s="21">
        <f t="shared" si="63"/>
        <v>0</v>
      </c>
      <c r="L637" s="21" t="str">
        <f t="shared" si="64"/>
        <v/>
      </c>
      <c r="M637" s="22" t="str">
        <f t="shared" si="68"/>
        <v/>
      </c>
      <c r="N637" s="48"/>
      <c r="O637" s="54" t="str">
        <f>IF(N637="","",IFERROR(VLOOKUP(N637,EMPRESAS!$A:$C,3,FALSE),"NAO CADASTRADA"))</f>
        <v/>
      </c>
      <c r="P637" s="50"/>
      <c r="Q637" s="54" t="str">
        <f>IF(P637="","",IFERROR(VLOOKUP(P637,ATIVIDADES!$A:$C,3,FALSE),"NAO CADASTRADA"))</f>
        <v/>
      </c>
      <c r="R637" s="42"/>
      <c r="S637" s="48"/>
      <c r="T637" s="54" t="str">
        <f>IF(S637="","",IFERROR(VLOOKUP(S637,EMPRESAS!$A:$C,3,FALSE),"NAO CADASTRADA"))</f>
        <v/>
      </c>
      <c r="U637" s="50"/>
      <c r="V637" s="54" t="str">
        <f>IF(U637="","",IFERROR(VLOOKUP(U637,ATIVIDADES!$A:$C,3,FALSE),"NAO CADASTRADA"))</f>
        <v/>
      </c>
      <c r="W637" s="42"/>
      <c r="X637" s="48"/>
      <c r="Y637" s="54" t="str">
        <f>IF(X637="","",IFERROR(VLOOKUP(X637,EMPRESAS!$A:$C,3,FALSE),"NAO CADASTRADA"))</f>
        <v/>
      </c>
      <c r="Z637" s="50"/>
      <c r="AA637" s="54" t="str">
        <f>IF(Z637="","",IFERROR(VLOOKUP(Z637,ATIVIDADES!$A:$C,3,FALSE),"NAO CADASTRADA"))</f>
        <v/>
      </c>
      <c r="AB637" s="42"/>
      <c r="AC637" s="48"/>
      <c r="AD637" s="54" t="str">
        <f>IF(AC637="","",IFERROR(VLOOKUP(AC637,EMPRESAS!$A:$C,3,FALSE),"NAO CADASTRADA"))</f>
        <v/>
      </c>
      <c r="AE637" s="50"/>
      <c r="AF637" s="54" t="str">
        <f>IF(AE637="","",IFERROR(VLOOKUP(AE637,ATIVIDADES!$A:$C,3,FALSE),"NAO CADASTRADA"))</f>
        <v/>
      </c>
      <c r="AG637" s="42"/>
      <c r="AH637" s="48"/>
      <c r="AI637" s="54" t="str">
        <f>IF(AH637="","",IFERROR(VLOOKUP(AH637,EMPRESAS!$A:$C,3,FALSE),"NAO CADASTRADA"))</f>
        <v/>
      </c>
      <c r="AJ637" s="50"/>
      <c r="AK637" s="54" t="str">
        <f>IF(AJ637="","",IFERROR(VLOOKUP(AJ637,ATIVIDADES!$A:$C,3,FALSE),"NAO CADASTRADA"))</f>
        <v/>
      </c>
      <c r="AL637" s="42"/>
    </row>
    <row r="638" spans="1:38" x14ac:dyDescent="0.25">
      <c r="A638" s="26" t="str">
        <f t="shared" si="65"/>
        <v>OK</v>
      </c>
      <c r="B638" s="29">
        <f t="shared" si="66"/>
        <v>2487914866</v>
      </c>
      <c r="C638" s="30">
        <v>42726</v>
      </c>
      <c r="D638" s="18">
        <f t="shared" si="69"/>
        <v>42705</v>
      </c>
      <c r="E638" s="19" t="str">
        <f>IF(ISERROR(VLOOKUP(C638,FERIADOS!$A:$B,1,FALSE)),IF(WEEKDAY(C638)=1,"Dom",IF(WEEKDAY(C638)=2,"Seg",IF(WEEKDAY(C638)=3,"Ter",IF(WEEKDAY(C638)=4,"Qua",IF(WEEKDAY(C638)=5,"Qui",IF(WEEKDAY(C638)=6,"Sex","Sab")))))),"Feriado")</f>
        <v>Qui</v>
      </c>
      <c r="F638" s="32"/>
      <c r="G638" s="33"/>
      <c r="H638" s="33"/>
      <c r="I638" s="33"/>
      <c r="J638" s="21" t="str">
        <f t="shared" si="67"/>
        <v/>
      </c>
      <c r="K638" s="21">
        <f t="shared" si="63"/>
        <v>0</v>
      </c>
      <c r="L638" s="21" t="str">
        <f t="shared" si="64"/>
        <v/>
      </c>
      <c r="M638" s="22" t="str">
        <f t="shared" si="68"/>
        <v/>
      </c>
      <c r="N638" s="48"/>
      <c r="O638" s="54" t="str">
        <f>IF(N638="","",IFERROR(VLOOKUP(N638,EMPRESAS!$A:$C,3,FALSE),"NAO CADASTRADA"))</f>
        <v/>
      </c>
      <c r="P638" s="50"/>
      <c r="Q638" s="54" t="str">
        <f>IF(P638="","",IFERROR(VLOOKUP(P638,ATIVIDADES!$A:$C,3,FALSE),"NAO CADASTRADA"))</f>
        <v/>
      </c>
      <c r="R638" s="42"/>
      <c r="S638" s="48"/>
      <c r="T638" s="54" t="str">
        <f>IF(S638="","",IFERROR(VLOOKUP(S638,EMPRESAS!$A:$C,3,FALSE),"NAO CADASTRADA"))</f>
        <v/>
      </c>
      <c r="U638" s="50"/>
      <c r="V638" s="54" t="str">
        <f>IF(U638="","",IFERROR(VLOOKUP(U638,ATIVIDADES!$A:$C,3,FALSE),"NAO CADASTRADA"))</f>
        <v/>
      </c>
      <c r="W638" s="42"/>
      <c r="X638" s="48"/>
      <c r="Y638" s="54" t="str">
        <f>IF(X638="","",IFERROR(VLOOKUP(X638,EMPRESAS!$A:$C,3,FALSE),"NAO CADASTRADA"))</f>
        <v/>
      </c>
      <c r="Z638" s="50"/>
      <c r="AA638" s="54" t="str">
        <f>IF(Z638="","",IFERROR(VLOOKUP(Z638,ATIVIDADES!$A:$C,3,FALSE),"NAO CADASTRADA"))</f>
        <v/>
      </c>
      <c r="AB638" s="42"/>
      <c r="AC638" s="48"/>
      <c r="AD638" s="54" t="str">
        <f>IF(AC638="","",IFERROR(VLOOKUP(AC638,EMPRESAS!$A:$C,3,FALSE),"NAO CADASTRADA"))</f>
        <v/>
      </c>
      <c r="AE638" s="50"/>
      <c r="AF638" s="54" t="str">
        <f>IF(AE638="","",IFERROR(VLOOKUP(AE638,ATIVIDADES!$A:$C,3,FALSE),"NAO CADASTRADA"))</f>
        <v/>
      </c>
      <c r="AG638" s="42"/>
      <c r="AH638" s="48"/>
      <c r="AI638" s="54" t="str">
        <f>IF(AH638="","",IFERROR(VLOOKUP(AH638,EMPRESAS!$A:$C,3,FALSE),"NAO CADASTRADA"))</f>
        <v/>
      </c>
      <c r="AJ638" s="50"/>
      <c r="AK638" s="54" t="str">
        <f>IF(AJ638="","",IFERROR(VLOOKUP(AJ638,ATIVIDADES!$A:$C,3,FALSE),"NAO CADASTRADA"))</f>
        <v/>
      </c>
      <c r="AL638" s="42"/>
    </row>
    <row r="639" spans="1:38" x14ac:dyDescent="0.25">
      <c r="A639" s="26" t="str">
        <f t="shared" si="65"/>
        <v>OK</v>
      </c>
      <c r="B639" s="29">
        <f t="shared" si="66"/>
        <v>2487914866</v>
      </c>
      <c r="C639" s="30">
        <v>42727</v>
      </c>
      <c r="D639" s="18">
        <f t="shared" si="69"/>
        <v>42705</v>
      </c>
      <c r="E639" s="19" t="str">
        <f>IF(ISERROR(VLOOKUP(C639,FERIADOS!$A:$B,1,FALSE)),IF(WEEKDAY(C639)=1,"Dom",IF(WEEKDAY(C639)=2,"Seg",IF(WEEKDAY(C639)=3,"Ter",IF(WEEKDAY(C639)=4,"Qua",IF(WEEKDAY(C639)=5,"Qui",IF(WEEKDAY(C639)=6,"Sex","Sab")))))),"Feriado")</f>
        <v>Sex</v>
      </c>
      <c r="F639" s="32"/>
      <c r="G639" s="33"/>
      <c r="H639" s="33"/>
      <c r="I639" s="33"/>
      <c r="J639" s="21" t="str">
        <f t="shared" si="67"/>
        <v/>
      </c>
      <c r="K639" s="21">
        <f t="shared" si="63"/>
        <v>0</v>
      </c>
      <c r="L639" s="21" t="str">
        <f t="shared" si="64"/>
        <v/>
      </c>
      <c r="M639" s="22" t="str">
        <f t="shared" si="68"/>
        <v/>
      </c>
      <c r="N639" s="48"/>
      <c r="O639" s="54" t="str">
        <f>IF(N639="","",IFERROR(VLOOKUP(N639,EMPRESAS!$A:$C,3,FALSE),"NAO CADASTRADA"))</f>
        <v/>
      </c>
      <c r="P639" s="50"/>
      <c r="Q639" s="54" t="str">
        <f>IF(P639="","",IFERROR(VLOOKUP(P639,ATIVIDADES!$A:$C,3,FALSE),"NAO CADASTRADA"))</f>
        <v/>
      </c>
      <c r="R639" s="42"/>
      <c r="S639" s="48"/>
      <c r="T639" s="54" t="str">
        <f>IF(S639="","",IFERROR(VLOOKUP(S639,EMPRESAS!$A:$C,3,FALSE),"NAO CADASTRADA"))</f>
        <v/>
      </c>
      <c r="U639" s="50"/>
      <c r="V639" s="54" t="str">
        <f>IF(U639="","",IFERROR(VLOOKUP(U639,ATIVIDADES!$A:$C,3,FALSE),"NAO CADASTRADA"))</f>
        <v/>
      </c>
      <c r="W639" s="42"/>
      <c r="X639" s="48"/>
      <c r="Y639" s="54" t="str">
        <f>IF(X639="","",IFERROR(VLOOKUP(X639,EMPRESAS!$A:$C,3,FALSE),"NAO CADASTRADA"))</f>
        <v/>
      </c>
      <c r="Z639" s="50"/>
      <c r="AA639" s="54" t="str">
        <f>IF(Z639="","",IFERROR(VLOOKUP(Z639,ATIVIDADES!$A:$C,3,FALSE),"NAO CADASTRADA"))</f>
        <v/>
      </c>
      <c r="AB639" s="42"/>
      <c r="AC639" s="48"/>
      <c r="AD639" s="54" t="str">
        <f>IF(AC639="","",IFERROR(VLOOKUP(AC639,EMPRESAS!$A:$C,3,FALSE),"NAO CADASTRADA"))</f>
        <v/>
      </c>
      <c r="AE639" s="50"/>
      <c r="AF639" s="54" t="str">
        <f>IF(AE639="","",IFERROR(VLOOKUP(AE639,ATIVIDADES!$A:$C,3,FALSE),"NAO CADASTRADA"))</f>
        <v/>
      </c>
      <c r="AG639" s="42"/>
      <c r="AH639" s="48"/>
      <c r="AI639" s="54" t="str">
        <f>IF(AH639="","",IFERROR(VLOOKUP(AH639,EMPRESAS!$A:$C,3,FALSE),"NAO CADASTRADA"))</f>
        <v/>
      </c>
      <c r="AJ639" s="50"/>
      <c r="AK639" s="54" t="str">
        <f>IF(AJ639="","",IFERROR(VLOOKUP(AJ639,ATIVIDADES!$A:$C,3,FALSE),"NAO CADASTRADA"))</f>
        <v/>
      </c>
      <c r="AL639" s="42"/>
    </row>
    <row r="640" spans="1:38" x14ac:dyDescent="0.25">
      <c r="A640" s="26" t="str">
        <f t="shared" si="65"/>
        <v>OK</v>
      </c>
      <c r="B640" s="29">
        <f t="shared" si="66"/>
        <v>2487914866</v>
      </c>
      <c r="C640" s="30">
        <v>42728</v>
      </c>
      <c r="D640" s="18">
        <f t="shared" si="69"/>
        <v>42705</v>
      </c>
      <c r="E640" s="19" t="str">
        <f>IF(ISERROR(VLOOKUP(C640,FERIADOS!$A:$B,1,FALSE)),IF(WEEKDAY(C640)=1,"Dom",IF(WEEKDAY(C640)=2,"Seg",IF(WEEKDAY(C640)=3,"Ter",IF(WEEKDAY(C640)=4,"Qua",IF(WEEKDAY(C640)=5,"Qui",IF(WEEKDAY(C640)=6,"Sex","Sab")))))),"Feriado")</f>
        <v>Sab</v>
      </c>
      <c r="F640" s="32"/>
      <c r="G640" s="33"/>
      <c r="H640" s="33"/>
      <c r="I640" s="33"/>
      <c r="J640" s="21" t="str">
        <f t="shared" si="67"/>
        <v/>
      </c>
      <c r="K640" s="21">
        <f t="shared" si="63"/>
        <v>0</v>
      </c>
      <c r="L640" s="21" t="str">
        <f t="shared" si="64"/>
        <v/>
      </c>
      <c r="M640" s="22" t="str">
        <f t="shared" si="68"/>
        <v/>
      </c>
      <c r="N640" s="48"/>
      <c r="O640" s="54" t="str">
        <f>IF(N640="","",IFERROR(VLOOKUP(N640,EMPRESAS!$A:$C,3,FALSE),"NAO CADASTRADA"))</f>
        <v/>
      </c>
      <c r="P640" s="50"/>
      <c r="Q640" s="54" t="str">
        <f>IF(P640="","",IFERROR(VLOOKUP(P640,ATIVIDADES!$A:$C,3,FALSE),"NAO CADASTRADA"))</f>
        <v/>
      </c>
      <c r="R640" s="42"/>
      <c r="S640" s="48"/>
      <c r="T640" s="54" t="str">
        <f>IF(S640="","",IFERROR(VLOOKUP(S640,EMPRESAS!$A:$C,3,FALSE),"NAO CADASTRADA"))</f>
        <v/>
      </c>
      <c r="U640" s="50"/>
      <c r="V640" s="54" t="str">
        <f>IF(U640="","",IFERROR(VLOOKUP(U640,ATIVIDADES!$A:$C,3,FALSE),"NAO CADASTRADA"))</f>
        <v/>
      </c>
      <c r="W640" s="42"/>
      <c r="X640" s="48"/>
      <c r="Y640" s="54" t="str">
        <f>IF(X640="","",IFERROR(VLOOKUP(X640,EMPRESAS!$A:$C,3,FALSE),"NAO CADASTRADA"))</f>
        <v/>
      </c>
      <c r="Z640" s="50"/>
      <c r="AA640" s="54" t="str">
        <f>IF(Z640="","",IFERROR(VLOOKUP(Z640,ATIVIDADES!$A:$C,3,FALSE),"NAO CADASTRADA"))</f>
        <v/>
      </c>
      <c r="AB640" s="42"/>
      <c r="AC640" s="48"/>
      <c r="AD640" s="54" t="str">
        <f>IF(AC640="","",IFERROR(VLOOKUP(AC640,EMPRESAS!$A:$C,3,FALSE),"NAO CADASTRADA"))</f>
        <v/>
      </c>
      <c r="AE640" s="50"/>
      <c r="AF640" s="54" t="str">
        <f>IF(AE640="","",IFERROR(VLOOKUP(AE640,ATIVIDADES!$A:$C,3,FALSE),"NAO CADASTRADA"))</f>
        <v/>
      </c>
      <c r="AG640" s="42"/>
      <c r="AH640" s="48"/>
      <c r="AI640" s="54" t="str">
        <f>IF(AH640="","",IFERROR(VLOOKUP(AH640,EMPRESAS!$A:$C,3,FALSE),"NAO CADASTRADA"))</f>
        <v/>
      </c>
      <c r="AJ640" s="50"/>
      <c r="AK640" s="54" t="str">
        <f>IF(AJ640="","",IFERROR(VLOOKUP(AJ640,ATIVIDADES!$A:$C,3,FALSE),"NAO CADASTRADA"))</f>
        <v/>
      </c>
      <c r="AL640" s="42"/>
    </row>
    <row r="641" spans="1:38" x14ac:dyDescent="0.25">
      <c r="A641" s="26" t="str">
        <f t="shared" si="65"/>
        <v>OK</v>
      </c>
      <c r="B641" s="29">
        <f t="shared" si="66"/>
        <v>2487914866</v>
      </c>
      <c r="C641" s="30">
        <v>42729</v>
      </c>
      <c r="D641" s="18">
        <f t="shared" si="69"/>
        <v>42705</v>
      </c>
      <c r="E641" s="19" t="str">
        <f>IF(ISERROR(VLOOKUP(C641,FERIADOS!$A:$B,1,FALSE)),IF(WEEKDAY(C641)=1,"Dom",IF(WEEKDAY(C641)=2,"Seg",IF(WEEKDAY(C641)=3,"Ter",IF(WEEKDAY(C641)=4,"Qua",IF(WEEKDAY(C641)=5,"Qui",IF(WEEKDAY(C641)=6,"Sex","Sab")))))),"Feriado")</f>
        <v>Feriado</v>
      </c>
      <c r="F641" s="32"/>
      <c r="G641" s="33"/>
      <c r="H641" s="33"/>
      <c r="I641" s="33"/>
      <c r="J641" s="21" t="str">
        <f t="shared" si="67"/>
        <v/>
      </c>
      <c r="K641" s="21">
        <f t="shared" si="63"/>
        <v>0</v>
      </c>
      <c r="L641" s="21" t="str">
        <f t="shared" si="64"/>
        <v/>
      </c>
      <c r="M641" s="22" t="str">
        <f t="shared" si="68"/>
        <v/>
      </c>
      <c r="N641" s="48"/>
      <c r="O641" s="54" t="str">
        <f>IF(N641="","",IFERROR(VLOOKUP(N641,EMPRESAS!$A:$C,3,FALSE),"NAO CADASTRADA"))</f>
        <v/>
      </c>
      <c r="P641" s="50"/>
      <c r="Q641" s="54" t="str">
        <f>IF(P641="","",IFERROR(VLOOKUP(P641,ATIVIDADES!$A:$C,3,FALSE),"NAO CADASTRADA"))</f>
        <v/>
      </c>
      <c r="R641" s="42"/>
      <c r="S641" s="48"/>
      <c r="T641" s="54" t="str">
        <f>IF(S641="","",IFERROR(VLOOKUP(S641,EMPRESAS!$A:$C,3,FALSE),"NAO CADASTRADA"))</f>
        <v/>
      </c>
      <c r="U641" s="50"/>
      <c r="V641" s="54" t="str">
        <f>IF(U641="","",IFERROR(VLOOKUP(U641,ATIVIDADES!$A:$C,3,FALSE),"NAO CADASTRADA"))</f>
        <v/>
      </c>
      <c r="W641" s="42"/>
      <c r="X641" s="48"/>
      <c r="Y641" s="54" t="str">
        <f>IF(X641="","",IFERROR(VLOOKUP(X641,EMPRESAS!$A:$C,3,FALSE),"NAO CADASTRADA"))</f>
        <v/>
      </c>
      <c r="Z641" s="50"/>
      <c r="AA641" s="54" t="str">
        <f>IF(Z641="","",IFERROR(VLOOKUP(Z641,ATIVIDADES!$A:$C,3,FALSE),"NAO CADASTRADA"))</f>
        <v/>
      </c>
      <c r="AB641" s="42"/>
      <c r="AC641" s="48"/>
      <c r="AD641" s="54" t="str">
        <f>IF(AC641="","",IFERROR(VLOOKUP(AC641,EMPRESAS!$A:$C,3,FALSE),"NAO CADASTRADA"))</f>
        <v/>
      </c>
      <c r="AE641" s="50"/>
      <c r="AF641" s="54" t="str">
        <f>IF(AE641="","",IFERROR(VLOOKUP(AE641,ATIVIDADES!$A:$C,3,FALSE),"NAO CADASTRADA"))</f>
        <v/>
      </c>
      <c r="AG641" s="42"/>
      <c r="AH641" s="48"/>
      <c r="AI641" s="54" t="str">
        <f>IF(AH641="","",IFERROR(VLOOKUP(AH641,EMPRESAS!$A:$C,3,FALSE),"NAO CADASTRADA"))</f>
        <v/>
      </c>
      <c r="AJ641" s="50"/>
      <c r="AK641" s="54" t="str">
        <f>IF(AJ641="","",IFERROR(VLOOKUP(AJ641,ATIVIDADES!$A:$C,3,FALSE),"NAO CADASTRADA"))</f>
        <v/>
      </c>
      <c r="AL641" s="42"/>
    </row>
    <row r="642" spans="1:38" x14ac:dyDescent="0.25">
      <c r="A642" s="26" t="str">
        <f t="shared" si="65"/>
        <v>OK</v>
      </c>
      <c r="B642" s="29">
        <f t="shared" si="66"/>
        <v>2487914866</v>
      </c>
      <c r="C642" s="30">
        <v>42730</v>
      </c>
      <c r="D642" s="18">
        <f t="shared" si="69"/>
        <v>42705</v>
      </c>
      <c r="E642" s="19" t="str">
        <f>IF(ISERROR(VLOOKUP(C642,FERIADOS!$A:$B,1,FALSE)),IF(WEEKDAY(C642)=1,"Dom",IF(WEEKDAY(C642)=2,"Seg",IF(WEEKDAY(C642)=3,"Ter",IF(WEEKDAY(C642)=4,"Qua",IF(WEEKDAY(C642)=5,"Qui",IF(WEEKDAY(C642)=6,"Sex","Sab")))))),"Feriado")</f>
        <v>Seg</v>
      </c>
      <c r="F642" s="32"/>
      <c r="G642" s="33"/>
      <c r="H642" s="33"/>
      <c r="I642" s="33"/>
      <c r="J642" s="21" t="str">
        <f t="shared" si="67"/>
        <v/>
      </c>
      <c r="K642" s="21">
        <f t="shared" si="63"/>
        <v>0</v>
      </c>
      <c r="L642" s="21" t="str">
        <f t="shared" si="64"/>
        <v/>
      </c>
      <c r="M642" s="22" t="str">
        <f t="shared" si="68"/>
        <v/>
      </c>
      <c r="N642" s="48"/>
      <c r="O642" s="54" t="str">
        <f>IF(N642="","",IFERROR(VLOOKUP(N642,EMPRESAS!$A:$C,3,FALSE),"NAO CADASTRADA"))</f>
        <v/>
      </c>
      <c r="P642" s="50"/>
      <c r="Q642" s="54" t="str">
        <f>IF(P642="","",IFERROR(VLOOKUP(P642,ATIVIDADES!$A:$C,3,FALSE),"NAO CADASTRADA"))</f>
        <v/>
      </c>
      <c r="R642" s="42"/>
      <c r="S642" s="48"/>
      <c r="T642" s="54" t="str">
        <f>IF(S642="","",IFERROR(VLOOKUP(S642,EMPRESAS!$A:$C,3,FALSE),"NAO CADASTRADA"))</f>
        <v/>
      </c>
      <c r="U642" s="50"/>
      <c r="V642" s="54" t="str">
        <f>IF(U642="","",IFERROR(VLOOKUP(U642,ATIVIDADES!$A:$C,3,FALSE),"NAO CADASTRADA"))</f>
        <v/>
      </c>
      <c r="W642" s="42"/>
      <c r="X642" s="48"/>
      <c r="Y642" s="54" t="str">
        <f>IF(X642="","",IFERROR(VLOOKUP(X642,EMPRESAS!$A:$C,3,FALSE),"NAO CADASTRADA"))</f>
        <v/>
      </c>
      <c r="Z642" s="50"/>
      <c r="AA642" s="54" t="str">
        <f>IF(Z642="","",IFERROR(VLOOKUP(Z642,ATIVIDADES!$A:$C,3,FALSE),"NAO CADASTRADA"))</f>
        <v/>
      </c>
      <c r="AB642" s="42"/>
      <c r="AC642" s="48"/>
      <c r="AD642" s="54" t="str">
        <f>IF(AC642="","",IFERROR(VLOOKUP(AC642,EMPRESAS!$A:$C,3,FALSE),"NAO CADASTRADA"))</f>
        <v/>
      </c>
      <c r="AE642" s="50"/>
      <c r="AF642" s="54" t="str">
        <f>IF(AE642="","",IFERROR(VLOOKUP(AE642,ATIVIDADES!$A:$C,3,FALSE),"NAO CADASTRADA"))</f>
        <v/>
      </c>
      <c r="AG642" s="42"/>
      <c r="AH642" s="48"/>
      <c r="AI642" s="54" t="str">
        <f>IF(AH642="","",IFERROR(VLOOKUP(AH642,EMPRESAS!$A:$C,3,FALSE),"NAO CADASTRADA"))</f>
        <v/>
      </c>
      <c r="AJ642" s="50"/>
      <c r="AK642" s="54" t="str">
        <f>IF(AJ642="","",IFERROR(VLOOKUP(AJ642,ATIVIDADES!$A:$C,3,FALSE),"NAO CADASTRADA"))</f>
        <v/>
      </c>
      <c r="AL642" s="42"/>
    </row>
    <row r="643" spans="1:38" x14ac:dyDescent="0.25">
      <c r="A643" s="26" t="str">
        <f t="shared" si="65"/>
        <v>OK</v>
      </c>
      <c r="B643" s="29">
        <f t="shared" si="66"/>
        <v>2487914866</v>
      </c>
      <c r="C643" s="30">
        <v>42731</v>
      </c>
      <c r="D643" s="18">
        <f t="shared" si="69"/>
        <v>42705</v>
      </c>
      <c r="E643" s="19" t="str">
        <f>IF(ISERROR(VLOOKUP(C643,FERIADOS!$A:$B,1,FALSE)),IF(WEEKDAY(C643)=1,"Dom",IF(WEEKDAY(C643)=2,"Seg",IF(WEEKDAY(C643)=3,"Ter",IF(WEEKDAY(C643)=4,"Qua",IF(WEEKDAY(C643)=5,"Qui",IF(WEEKDAY(C643)=6,"Sex","Sab")))))),"Feriado")</f>
        <v>Ter</v>
      </c>
      <c r="F643" s="32"/>
      <c r="G643" s="33"/>
      <c r="H643" s="33"/>
      <c r="I643" s="33"/>
      <c r="J643" s="21" t="str">
        <f t="shared" si="67"/>
        <v/>
      </c>
      <c r="K643" s="21">
        <f t="shared" si="63"/>
        <v>0</v>
      </c>
      <c r="L643" s="21" t="str">
        <f t="shared" si="64"/>
        <v/>
      </c>
      <c r="M643" s="22" t="str">
        <f t="shared" si="68"/>
        <v/>
      </c>
      <c r="N643" s="48"/>
      <c r="O643" s="54" t="str">
        <f>IF(N643="","",IFERROR(VLOOKUP(N643,EMPRESAS!$A:$C,3,FALSE),"NAO CADASTRADA"))</f>
        <v/>
      </c>
      <c r="P643" s="50"/>
      <c r="Q643" s="54" t="str">
        <f>IF(P643="","",IFERROR(VLOOKUP(P643,ATIVIDADES!$A:$C,3,FALSE),"NAO CADASTRADA"))</f>
        <v/>
      </c>
      <c r="R643" s="42"/>
      <c r="S643" s="48"/>
      <c r="T643" s="54" t="str">
        <f>IF(S643="","",IFERROR(VLOOKUP(S643,EMPRESAS!$A:$C,3,FALSE),"NAO CADASTRADA"))</f>
        <v/>
      </c>
      <c r="U643" s="50"/>
      <c r="V643" s="54" t="str">
        <f>IF(U643="","",IFERROR(VLOOKUP(U643,ATIVIDADES!$A:$C,3,FALSE),"NAO CADASTRADA"))</f>
        <v/>
      </c>
      <c r="W643" s="42"/>
      <c r="X643" s="48"/>
      <c r="Y643" s="54" t="str">
        <f>IF(X643="","",IFERROR(VLOOKUP(X643,EMPRESAS!$A:$C,3,FALSE),"NAO CADASTRADA"))</f>
        <v/>
      </c>
      <c r="Z643" s="50"/>
      <c r="AA643" s="54" t="str">
        <f>IF(Z643="","",IFERROR(VLOOKUP(Z643,ATIVIDADES!$A:$C,3,FALSE),"NAO CADASTRADA"))</f>
        <v/>
      </c>
      <c r="AB643" s="42"/>
      <c r="AC643" s="48"/>
      <c r="AD643" s="54" t="str">
        <f>IF(AC643="","",IFERROR(VLOOKUP(AC643,EMPRESAS!$A:$C,3,FALSE),"NAO CADASTRADA"))</f>
        <v/>
      </c>
      <c r="AE643" s="50"/>
      <c r="AF643" s="54" t="str">
        <f>IF(AE643="","",IFERROR(VLOOKUP(AE643,ATIVIDADES!$A:$C,3,FALSE),"NAO CADASTRADA"))</f>
        <v/>
      </c>
      <c r="AG643" s="42"/>
      <c r="AH643" s="48"/>
      <c r="AI643" s="54" t="str">
        <f>IF(AH643="","",IFERROR(VLOOKUP(AH643,EMPRESAS!$A:$C,3,FALSE),"NAO CADASTRADA"))</f>
        <v/>
      </c>
      <c r="AJ643" s="50"/>
      <c r="AK643" s="54" t="str">
        <f>IF(AJ643="","",IFERROR(VLOOKUP(AJ643,ATIVIDADES!$A:$C,3,FALSE),"NAO CADASTRADA"))</f>
        <v/>
      </c>
      <c r="AL643" s="42"/>
    </row>
    <row r="644" spans="1:38" x14ac:dyDescent="0.25">
      <c r="A644" s="26" t="str">
        <f t="shared" si="65"/>
        <v>OK</v>
      </c>
      <c r="B644" s="29">
        <f t="shared" si="66"/>
        <v>2487914866</v>
      </c>
      <c r="C644" s="30">
        <v>42732</v>
      </c>
      <c r="D644" s="18">
        <f t="shared" si="69"/>
        <v>42705</v>
      </c>
      <c r="E644" s="19" t="str">
        <f>IF(ISERROR(VLOOKUP(C644,FERIADOS!$A:$B,1,FALSE)),IF(WEEKDAY(C644)=1,"Dom",IF(WEEKDAY(C644)=2,"Seg",IF(WEEKDAY(C644)=3,"Ter",IF(WEEKDAY(C644)=4,"Qua",IF(WEEKDAY(C644)=5,"Qui",IF(WEEKDAY(C644)=6,"Sex","Sab")))))),"Feriado")</f>
        <v>Qua</v>
      </c>
      <c r="F644" s="32"/>
      <c r="G644" s="33"/>
      <c r="H644" s="33"/>
      <c r="I644" s="33"/>
      <c r="J644" s="21" t="str">
        <f t="shared" si="67"/>
        <v/>
      </c>
      <c r="K644" s="21">
        <f t="shared" si="63"/>
        <v>0</v>
      </c>
      <c r="L644" s="21" t="str">
        <f t="shared" si="64"/>
        <v/>
      </c>
      <c r="M644" s="22" t="str">
        <f t="shared" si="68"/>
        <v/>
      </c>
      <c r="N644" s="48"/>
      <c r="O644" s="54" t="str">
        <f>IF(N644="","",IFERROR(VLOOKUP(N644,EMPRESAS!$A:$C,3,FALSE),"NAO CADASTRADA"))</f>
        <v/>
      </c>
      <c r="P644" s="50"/>
      <c r="Q644" s="54" t="str">
        <f>IF(P644="","",IFERROR(VLOOKUP(P644,ATIVIDADES!$A:$C,3,FALSE),"NAO CADASTRADA"))</f>
        <v/>
      </c>
      <c r="R644" s="42"/>
      <c r="S644" s="48"/>
      <c r="T644" s="54" t="str">
        <f>IF(S644="","",IFERROR(VLOOKUP(S644,EMPRESAS!$A:$C,3,FALSE),"NAO CADASTRADA"))</f>
        <v/>
      </c>
      <c r="U644" s="50"/>
      <c r="V644" s="54" t="str">
        <f>IF(U644="","",IFERROR(VLOOKUP(U644,ATIVIDADES!$A:$C,3,FALSE),"NAO CADASTRADA"))</f>
        <v/>
      </c>
      <c r="W644" s="42"/>
      <c r="X644" s="48"/>
      <c r="Y644" s="54" t="str">
        <f>IF(X644="","",IFERROR(VLOOKUP(X644,EMPRESAS!$A:$C,3,FALSE),"NAO CADASTRADA"))</f>
        <v/>
      </c>
      <c r="Z644" s="50"/>
      <c r="AA644" s="54" t="str">
        <f>IF(Z644="","",IFERROR(VLOOKUP(Z644,ATIVIDADES!$A:$C,3,FALSE),"NAO CADASTRADA"))</f>
        <v/>
      </c>
      <c r="AB644" s="42"/>
      <c r="AC644" s="48"/>
      <c r="AD644" s="54" t="str">
        <f>IF(AC644="","",IFERROR(VLOOKUP(AC644,EMPRESAS!$A:$C,3,FALSE),"NAO CADASTRADA"))</f>
        <v/>
      </c>
      <c r="AE644" s="50"/>
      <c r="AF644" s="54" t="str">
        <f>IF(AE644="","",IFERROR(VLOOKUP(AE644,ATIVIDADES!$A:$C,3,FALSE),"NAO CADASTRADA"))</f>
        <v/>
      </c>
      <c r="AG644" s="42"/>
      <c r="AH644" s="48"/>
      <c r="AI644" s="54" t="str">
        <f>IF(AH644="","",IFERROR(VLOOKUP(AH644,EMPRESAS!$A:$C,3,FALSE),"NAO CADASTRADA"))</f>
        <v/>
      </c>
      <c r="AJ644" s="50"/>
      <c r="AK644" s="54" t="str">
        <f>IF(AJ644="","",IFERROR(VLOOKUP(AJ644,ATIVIDADES!$A:$C,3,FALSE),"NAO CADASTRADA"))</f>
        <v/>
      </c>
      <c r="AL644" s="42"/>
    </row>
    <row r="645" spans="1:38" x14ac:dyDescent="0.25">
      <c r="A645" s="26" t="str">
        <f t="shared" si="65"/>
        <v>OK</v>
      </c>
      <c r="B645" s="29">
        <f t="shared" si="66"/>
        <v>2487914866</v>
      </c>
      <c r="C645" s="30">
        <v>42733</v>
      </c>
      <c r="D645" s="18">
        <f t="shared" si="69"/>
        <v>42705</v>
      </c>
      <c r="E645" s="19" t="str">
        <f>IF(ISERROR(VLOOKUP(C645,FERIADOS!$A:$B,1,FALSE)),IF(WEEKDAY(C645)=1,"Dom",IF(WEEKDAY(C645)=2,"Seg",IF(WEEKDAY(C645)=3,"Ter",IF(WEEKDAY(C645)=4,"Qua",IF(WEEKDAY(C645)=5,"Qui",IF(WEEKDAY(C645)=6,"Sex","Sab")))))),"Feriado")</f>
        <v>Qui</v>
      </c>
      <c r="F645" s="32"/>
      <c r="G645" s="33"/>
      <c r="H645" s="33"/>
      <c r="I645" s="33"/>
      <c r="J645" s="21" t="str">
        <f t="shared" si="67"/>
        <v/>
      </c>
      <c r="K645" s="21">
        <f t="shared" si="63"/>
        <v>0</v>
      </c>
      <c r="L645" s="21" t="str">
        <f t="shared" si="64"/>
        <v/>
      </c>
      <c r="M645" s="22" t="str">
        <f t="shared" si="68"/>
        <v/>
      </c>
      <c r="N645" s="48"/>
      <c r="O645" s="54" t="str">
        <f>IF(N645="","",IFERROR(VLOOKUP(N645,EMPRESAS!$A:$C,3,FALSE),"NAO CADASTRADA"))</f>
        <v/>
      </c>
      <c r="P645" s="50"/>
      <c r="Q645" s="54" t="str">
        <f>IF(P645="","",IFERROR(VLOOKUP(P645,ATIVIDADES!$A:$C,3,FALSE),"NAO CADASTRADA"))</f>
        <v/>
      </c>
      <c r="R645" s="42"/>
      <c r="S645" s="48"/>
      <c r="T645" s="54" t="str">
        <f>IF(S645="","",IFERROR(VLOOKUP(S645,EMPRESAS!$A:$C,3,FALSE),"NAO CADASTRADA"))</f>
        <v/>
      </c>
      <c r="U645" s="50"/>
      <c r="V645" s="54" t="str">
        <f>IF(U645="","",IFERROR(VLOOKUP(U645,ATIVIDADES!$A:$C,3,FALSE),"NAO CADASTRADA"))</f>
        <v/>
      </c>
      <c r="W645" s="42"/>
      <c r="X645" s="48"/>
      <c r="Y645" s="54" t="str">
        <f>IF(X645="","",IFERROR(VLOOKUP(X645,EMPRESAS!$A:$C,3,FALSE),"NAO CADASTRADA"))</f>
        <v/>
      </c>
      <c r="Z645" s="50"/>
      <c r="AA645" s="54" t="str">
        <f>IF(Z645="","",IFERROR(VLOOKUP(Z645,ATIVIDADES!$A:$C,3,FALSE),"NAO CADASTRADA"))</f>
        <v/>
      </c>
      <c r="AB645" s="42"/>
      <c r="AC645" s="48"/>
      <c r="AD645" s="54" t="str">
        <f>IF(AC645="","",IFERROR(VLOOKUP(AC645,EMPRESAS!$A:$C,3,FALSE),"NAO CADASTRADA"))</f>
        <v/>
      </c>
      <c r="AE645" s="50"/>
      <c r="AF645" s="54" t="str">
        <f>IF(AE645="","",IFERROR(VLOOKUP(AE645,ATIVIDADES!$A:$C,3,FALSE),"NAO CADASTRADA"))</f>
        <v/>
      </c>
      <c r="AG645" s="42"/>
      <c r="AH645" s="48"/>
      <c r="AI645" s="54" t="str">
        <f>IF(AH645="","",IFERROR(VLOOKUP(AH645,EMPRESAS!$A:$C,3,FALSE),"NAO CADASTRADA"))</f>
        <v/>
      </c>
      <c r="AJ645" s="50"/>
      <c r="AK645" s="54" t="str">
        <f>IF(AJ645="","",IFERROR(VLOOKUP(AJ645,ATIVIDADES!$A:$C,3,FALSE),"NAO CADASTRADA"))</f>
        <v/>
      </c>
      <c r="AL645" s="42"/>
    </row>
    <row r="646" spans="1:38" x14ac:dyDescent="0.25">
      <c r="A646" s="26" t="str">
        <f t="shared" si="65"/>
        <v>OK</v>
      </c>
      <c r="B646" s="29">
        <f t="shared" si="66"/>
        <v>2487914866</v>
      </c>
      <c r="C646" s="30">
        <v>42734</v>
      </c>
      <c r="D646" s="18">
        <f t="shared" si="69"/>
        <v>42705</v>
      </c>
      <c r="E646" s="19" t="str">
        <f>IF(ISERROR(VLOOKUP(C646,FERIADOS!$A:$B,1,FALSE)),IF(WEEKDAY(C646)=1,"Dom",IF(WEEKDAY(C646)=2,"Seg",IF(WEEKDAY(C646)=3,"Ter",IF(WEEKDAY(C646)=4,"Qua",IF(WEEKDAY(C646)=5,"Qui",IF(WEEKDAY(C646)=6,"Sex","Sab")))))),"Feriado")</f>
        <v>Sex</v>
      </c>
      <c r="F646" s="32"/>
      <c r="G646" s="33"/>
      <c r="H646" s="33"/>
      <c r="I646" s="33"/>
      <c r="J646" s="21" t="str">
        <f t="shared" si="67"/>
        <v/>
      </c>
      <c r="K646" s="21">
        <f t="shared" si="63"/>
        <v>0</v>
      </c>
      <c r="L646" s="21" t="str">
        <f t="shared" si="64"/>
        <v/>
      </c>
      <c r="M646" s="22" t="str">
        <f t="shared" si="68"/>
        <v/>
      </c>
      <c r="N646" s="48"/>
      <c r="O646" s="54" t="str">
        <f>IF(N646="","",IFERROR(VLOOKUP(N646,EMPRESAS!$A:$C,3,FALSE),"NAO CADASTRADA"))</f>
        <v/>
      </c>
      <c r="P646" s="50"/>
      <c r="Q646" s="54" t="str">
        <f>IF(P646="","",IFERROR(VLOOKUP(P646,ATIVIDADES!$A:$C,3,FALSE),"NAO CADASTRADA"))</f>
        <v/>
      </c>
      <c r="R646" s="42"/>
      <c r="S646" s="48"/>
      <c r="T646" s="54" t="str">
        <f>IF(S646="","",IFERROR(VLOOKUP(S646,EMPRESAS!$A:$C,3,FALSE),"NAO CADASTRADA"))</f>
        <v/>
      </c>
      <c r="U646" s="50"/>
      <c r="V646" s="54" t="str">
        <f>IF(U646="","",IFERROR(VLOOKUP(U646,ATIVIDADES!$A:$C,3,FALSE),"NAO CADASTRADA"))</f>
        <v/>
      </c>
      <c r="W646" s="42"/>
      <c r="X646" s="48"/>
      <c r="Y646" s="54" t="str">
        <f>IF(X646="","",IFERROR(VLOOKUP(X646,EMPRESAS!$A:$C,3,FALSE),"NAO CADASTRADA"))</f>
        <v/>
      </c>
      <c r="Z646" s="50"/>
      <c r="AA646" s="54" t="str">
        <f>IF(Z646="","",IFERROR(VLOOKUP(Z646,ATIVIDADES!$A:$C,3,FALSE),"NAO CADASTRADA"))</f>
        <v/>
      </c>
      <c r="AB646" s="42"/>
      <c r="AC646" s="48"/>
      <c r="AD646" s="54" t="str">
        <f>IF(AC646="","",IFERROR(VLOOKUP(AC646,EMPRESAS!$A:$C,3,FALSE),"NAO CADASTRADA"))</f>
        <v/>
      </c>
      <c r="AE646" s="50"/>
      <c r="AF646" s="54" t="str">
        <f>IF(AE646="","",IFERROR(VLOOKUP(AE646,ATIVIDADES!$A:$C,3,FALSE),"NAO CADASTRADA"))</f>
        <v/>
      </c>
      <c r="AG646" s="42"/>
      <c r="AH646" s="48"/>
      <c r="AI646" s="54" t="str">
        <f>IF(AH646="","",IFERROR(VLOOKUP(AH646,EMPRESAS!$A:$C,3,FALSE),"NAO CADASTRADA"))</f>
        <v/>
      </c>
      <c r="AJ646" s="50"/>
      <c r="AK646" s="54" t="str">
        <f>IF(AJ646="","",IFERROR(VLOOKUP(AJ646,ATIVIDADES!$A:$C,3,FALSE),"NAO CADASTRADA"))</f>
        <v/>
      </c>
      <c r="AL646" s="42"/>
    </row>
    <row r="647" spans="1:38" x14ac:dyDescent="0.25">
      <c r="A647" s="26" t="str">
        <f t="shared" si="65"/>
        <v>OK</v>
      </c>
      <c r="B647" s="29">
        <f t="shared" si="66"/>
        <v>2487914866</v>
      </c>
      <c r="C647" s="30">
        <v>42735</v>
      </c>
      <c r="D647" s="18">
        <f t="shared" si="69"/>
        <v>42705</v>
      </c>
      <c r="E647" s="19" t="str">
        <f>IF(ISERROR(VLOOKUP(C647,FERIADOS!$A:$B,1,FALSE)),IF(WEEKDAY(C647)=1,"Dom",IF(WEEKDAY(C647)=2,"Seg",IF(WEEKDAY(C647)=3,"Ter",IF(WEEKDAY(C647)=4,"Qua",IF(WEEKDAY(C647)=5,"Qui",IF(WEEKDAY(C647)=6,"Sex","Sab")))))),"Feriado")</f>
        <v>Sab</v>
      </c>
      <c r="F647" s="32"/>
      <c r="G647" s="33"/>
      <c r="H647" s="33"/>
      <c r="I647" s="33"/>
      <c r="J647" s="21" t="str">
        <f t="shared" si="67"/>
        <v/>
      </c>
      <c r="K647" s="21">
        <f t="shared" ref="K647:K710" si="70">SUM(R647,W647,AB647,AG647,AL647)</f>
        <v>0</v>
      </c>
      <c r="L647" s="21" t="str">
        <f t="shared" ref="L647:L710" si="71">IF(OR(E647="Sab",E647="Dom",E647="Feriado"),J647,IF(J647="","",IF(J647&lt;=$M$2,0,J647-$M$2)))</f>
        <v/>
      </c>
      <c r="M647" s="22" t="str">
        <f t="shared" si="68"/>
        <v/>
      </c>
      <c r="N647" s="48"/>
      <c r="O647" s="54" t="str">
        <f>IF(N647="","",IFERROR(VLOOKUP(N647,EMPRESAS!$A:$C,3,FALSE),"NAO CADASTRADA"))</f>
        <v/>
      </c>
      <c r="P647" s="50"/>
      <c r="Q647" s="54" t="str">
        <f>IF(P647="","",IFERROR(VLOOKUP(P647,ATIVIDADES!$A:$C,3,FALSE),"NAO CADASTRADA"))</f>
        <v/>
      </c>
      <c r="R647" s="42"/>
      <c r="S647" s="48"/>
      <c r="T647" s="54" t="str">
        <f>IF(S647="","",IFERROR(VLOOKUP(S647,EMPRESAS!$A:$C,3,FALSE),"NAO CADASTRADA"))</f>
        <v/>
      </c>
      <c r="U647" s="50"/>
      <c r="V647" s="54" t="str">
        <f>IF(U647="","",IFERROR(VLOOKUP(U647,ATIVIDADES!$A:$C,3,FALSE),"NAO CADASTRADA"))</f>
        <v/>
      </c>
      <c r="W647" s="42"/>
      <c r="X647" s="48"/>
      <c r="Y647" s="54" t="str">
        <f>IF(X647="","",IFERROR(VLOOKUP(X647,EMPRESAS!$A:$C,3,FALSE),"NAO CADASTRADA"))</f>
        <v/>
      </c>
      <c r="Z647" s="50"/>
      <c r="AA647" s="54" t="str">
        <f>IF(Z647="","",IFERROR(VLOOKUP(Z647,ATIVIDADES!$A:$C,3,FALSE),"NAO CADASTRADA"))</f>
        <v/>
      </c>
      <c r="AB647" s="42"/>
      <c r="AC647" s="48"/>
      <c r="AD647" s="54" t="str">
        <f>IF(AC647="","",IFERROR(VLOOKUP(AC647,EMPRESAS!$A:$C,3,FALSE),"NAO CADASTRADA"))</f>
        <v/>
      </c>
      <c r="AE647" s="50"/>
      <c r="AF647" s="54" t="str">
        <f>IF(AE647="","",IFERROR(VLOOKUP(AE647,ATIVIDADES!$A:$C,3,FALSE),"NAO CADASTRADA"))</f>
        <v/>
      </c>
      <c r="AG647" s="42"/>
      <c r="AH647" s="48"/>
      <c r="AI647" s="54" t="str">
        <f>IF(AH647="","",IFERROR(VLOOKUP(AH647,EMPRESAS!$A:$C,3,FALSE),"NAO CADASTRADA"))</f>
        <v/>
      </c>
      <c r="AJ647" s="50"/>
      <c r="AK647" s="54" t="str">
        <f>IF(AJ647="","",IFERROR(VLOOKUP(AJ647,ATIVIDADES!$A:$C,3,FALSE),"NAO CADASTRADA"))</f>
        <v/>
      </c>
      <c r="AL647" s="42"/>
    </row>
    <row r="648" spans="1:38" x14ac:dyDescent="0.25">
      <c r="A648" s="26" t="str">
        <f t="shared" ref="A648:A711" si="72">IF(J648="","OK",IF(K648&lt;&gt;J648,"PENDENTE","OK"))</f>
        <v>OK</v>
      </c>
      <c r="B648" s="29">
        <f t="shared" ref="B648:B711" si="73">$D$2</f>
        <v>2487914866</v>
      </c>
      <c r="C648" s="30">
        <v>42736</v>
      </c>
      <c r="D648" s="18">
        <f t="shared" si="69"/>
        <v>42736</v>
      </c>
      <c r="E648" s="19" t="str">
        <f>IF(ISERROR(VLOOKUP(C648,FERIADOS!$A:$B,1,FALSE)),IF(WEEKDAY(C648)=1,"Dom",IF(WEEKDAY(C648)=2,"Seg",IF(WEEKDAY(C648)=3,"Ter",IF(WEEKDAY(C648)=4,"Qua",IF(WEEKDAY(C648)=5,"Qui",IF(WEEKDAY(C648)=6,"Sex","Sab")))))),"Feriado")</f>
        <v>Feriado</v>
      </c>
      <c r="F648" s="32"/>
      <c r="G648" s="33"/>
      <c r="H648" s="33"/>
      <c r="I648" s="33"/>
      <c r="J648" s="21" t="str">
        <f t="shared" ref="J648:J711" si="74">IF(OR(F648="",G648="",H648="",I648=""),"",I648-H648+G648-F648)</f>
        <v/>
      </c>
      <c r="K648" s="21">
        <f t="shared" si="70"/>
        <v>0</v>
      </c>
      <c r="L648" s="21" t="str">
        <f t="shared" si="71"/>
        <v/>
      </c>
      <c r="M648" s="22" t="str">
        <f t="shared" ref="M648:M711" si="75">IF(J648="","",IF(OR(E648="Sab",E648="Dom",E648="Feriado"),0,IF(J648&gt;=$M$2,0,$M$2-J648)))</f>
        <v/>
      </c>
      <c r="N648" s="48"/>
      <c r="O648" s="54" t="str">
        <f>IF(N648="","",IFERROR(VLOOKUP(N648,EMPRESAS!$A:$C,3,FALSE),"NAO CADASTRADA"))</f>
        <v/>
      </c>
      <c r="P648" s="50"/>
      <c r="Q648" s="54" t="str">
        <f>IF(P648="","",IFERROR(VLOOKUP(P648,ATIVIDADES!$A:$C,3,FALSE),"NAO CADASTRADA"))</f>
        <v/>
      </c>
      <c r="R648" s="42"/>
      <c r="S648" s="48"/>
      <c r="T648" s="54" t="str">
        <f>IF(S648="","",IFERROR(VLOOKUP(S648,EMPRESAS!$A:$C,3,FALSE),"NAO CADASTRADA"))</f>
        <v/>
      </c>
      <c r="U648" s="50"/>
      <c r="V648" s="54" t="str">
        <f>IF(U648="","",IFERROR(VLOOKUP(U648,ATIVIDADES!$A:$C,3,FALSE),"NAO CADASTRADA"))</f>
        <v/>
      </c>
      <c r="W648" s="42"/>
      <c r="X648" s="48"/>
      <c r="Y648" s="54" t="str">
        <f>IF(X648="","",IFERROR(VLOOKUP(X648,EMPRESAS!$A:$C,3,FALSE),"NAO CADASTRADA"))</f>
        <v/>
      </c>
      <c r="Z648" s="50"/>
      <c r="AA648" s="54" t="str">
        <f>IF(Z648="","",IFERROR(VLOOKUP(Z648,ATIVIDADES!$A:$C,3,FALSE),"NAO CADASTRADA"))</f>
        <v/>
      </c>
      <c r="AB648" s="42"/>
      <c r="AC648" s="48"/>
      <c r="AD648" s="54" t="str">
        <f>IF(AC648="","",IFERROR(VLOOKUP(AC648,EMPRESAS!$A:$C,3,FALSE),"NAO CADASTRADA"))</f>
        <v/>
      </c>
      <c r="AE648" s="50"/>
      <c r="AF648" s="54" t="str">
        <f>IF(AE648="","",IFERROR(VLOOKUP(AE648,ATIVIDADES!$A:$C,3,FALSE),"NAO CADASTRADA"))</f>
        <v/>
      </c>
      <c r="AG648" s="42"/>
      <c r="AH648" s="48"/>
      <c r="AI648" s="54" t="str">
        <f>IF(AH648="","",IFERROR(VLOOKUP(AH648,EMPRESAS!$A:$C,3,FALSE),"NAO CADASTRADA"))</f>
        <v/>
      </c>
      <c r="AJ648" s="50"/>
      <c r="AK648" s="54" t="str">
        <f>IF(AJ648="","",IFERROR(VLOOKUP(AJ648,ATIVIDADES!$A:$C,3,FALSE),"NAO CADASTRADA"))</f>
        <v/>
      </c>
      <c r="AL648" s="42"/>
    </row>
    <row r="649" spans="1:38" x14ac:dyDescent="0.25">
      <c r="A649" s="26" t="str">
        <f t="shared" si="72"/>
        <v>OK</v>
      </c>
      <c r="B649" s="29">
        <f t="shared" si="73"/>
        <v>2487914866</v>
      </c>
      <c r="C649" s="30">
        <v>42737</v>
      </c>
      <c r="D649" s="18">
        <f t="shared" ref="D649:D712" si="76">IF(MONTH(C649)=MONTH(C648),D648,C649)</f>
        <v>42736</v>
      </c>
      <c r="E649" s="19" t="str">
        <f>IF(ISERROR(VLOOKUP(C649,FERIADOS!$A:$B,1,FALSE)),IF(WEEKDAY(C649)=1,"Dom",IF(WEEKDAY(C649)=2,"Seg",IF(WEEKDAY(C649)=3,"Ter",IF(WEEKDAY(C649)=4,"Qua",IF(WEEKDAY(C649)=5,"Qui",IF(WEEKDAY(C649)=6,"Sex","Sab")))))),"Feriado")</f>
        <v>Seg</v>
      </c>
      <c r="F649" s="32"/>
      <c r="G649" s="33"/>
      <c r="H649" s="33"/>
      <c r="I649" s="33"/>
      <c r="J649" s="21" t="str">
        <f t="shared" si="74"/>
        <v/>
      </c>
      <c r="K649" s="21">
        <f t="shared" si="70"/>
        <v>0</v>
      </c>
      <c r="L649" s="21" t="str">
        <f t="shared" si="71"/>
        <v/>
      </c>
      <c r="M649" s="22" t="str">
        <f t="shared" si="75"/>
        <v/>
      </c>
      <c r="N649" s="48"/>
      <c r="O649" s="54" t="str">
        <f>IF(N649="","",IFERROR(VLOOKUP(N649,EMPRESAS!$A:$C,3,FALSE),"NAO CADASTRADA"))</f>
        <v/>
      </c>
      <c r="P649" s="50"/>
      <c r="Q649" s="54" t="str">
        <f>IF(P649="","",IFERROR(VLOOKUP(P649,ATIVIDADES!$A:$C,3,FALSE),"NAO CADASTRADA"))</f>
        <v/>
      </c>
      <c r="R649" s="42"/>
      <c r="S649" s="48"/>
      <c r="T649" s="54" t="str">
        <f>IF(S649="","",IFERROR(VLOOKUP(S649,EMPRESAS!$A:$C,3,FALSE),"NAO CADASTRADA"))</f>
        <v/>
      </c>
      <c r="U649" s="50"/>
      <c r="V649" s="54" t="str">
        <f>IF(U649="","",IFERROR(VLOOKUP(U649,ATIVIDADES!$A:$C,3,FALSE),"NAO CADASTRADA"))</f>
        <v/>
      </c>
      <c r="W649" s="42"/>
      <c r="X649" s="48"/>
      <c r="Y649" s="54" t="str">
        <f>IF(X649="","",IFERROR(VLOOKUP(X649,EMPRESAS!$A:$C,3,FALSE),"NAO CADASTRADA"))</f>
        <v/>
      </c>
      <c r="Z649" s="50"/>
      <c r="AA649" s="54" t="str">
        <f>IF(Z649="","",IFERROR(VLOOKUP(Z649,ATIVIDADES!$A:$C,3,FALSE),"NAO CADASTRADA"))</f>
        <v/>
      </c>
      <c r="AB649" s="42"/>
      <c r="AC649" s="48"/>
      <c r="AD649" s="54" t="str">
        <f>IF(AC649="","",IFERROR(VLOOKUP(AC649,EMPRESAS!$A:$C,3,FALSE),"NAO CADASTRADA"))</f>
        <v/>
      </c>
      <c r="AE649" s="50"/>
      <c r="AF649" s="54" t="str">
        <f>IF(AE649="","",IFERROR(VLOOKUP(AE649,ATIVIDADES!$A:$C,3,FALSE),"NAO CADASTRADA"))</f>
        <v/>
      </c>
      <c r="AG649" s="42"/>
      <c r="AH649" s="48"/>
      <c r="AI649" s="54" t="str">
        <f>IF(AH649="","",IFERROR(VLOOKUP(AH649,EMPRESAS!$A:$C,3,FALSE),"NAO CADASTRADA"))</f>
        <v/>
      </c>
      <c r="AJ649" s="50"/>
      <c r="AK649" s="54" t="str">
        <f>IF(AJ649="","",IFERROR(VLOOKUP(AJ649,ATIVIDADES!$A:$C,3,FALSE),"NAO CADASTRADA"))</f>
        <v/>
      </c>
      <c r="AL649" s="42"/>
    </row>
    <row r="650" spans="1:38" x14ac:dyDescent="0.25">
      <c r="A650" s="26" t="str">
        <f t="shared" si="72"/>
        <v>OK</v>
      </c>
      <c r="B650" s="29">
        <f t="shared" si="73"/>
        <v>2487914866</v>
      </c>
      <c r="C650" s="30">
        <v>42738</v>
      </c>
      <c r="D650" s="18">
        <f t="shared" si="76"/>
        <v>42736</v>
      </c>
      <c r="E650" s="19" t="str">
        <f>IF(ISERROR(VLOOKUP(C650,FERIADOS!$A:$B,1,FALSE)),IF(WEEKDAY(C650)=1,"Dom",IF(WEEKDAY(C650)=2,"Seg",IF(WEEKDAY(C650)=3,"Ter",IF(WEEKDAY(C650)=4,"Qua",IF(WEEKDAY(C650)=5,"Qui",IF(WEEKDAY(C650)=6,"Sex","Sab")))))),"Feriado")</f>
        <v>Ter</v>
      </c>
      <c r="F650" s="32"/>
      <c r="G650" s="33"/>
      <c r="H650" s="33"/>
      <c r="I650" s="33"/>
      <c r="J650" s="21" t="str">
        <f t="shared" si="74"/>
        <v/>
      </c>
      <c r="K650" s="21">
        <f t="shared" si="70"/>
        <v>0</v>
      </c>
      <c r="L650" s="21" t="str">
        <f t="shared" si="71"/>
        <v/>
      </c>
      <c r="M650" s="22" t="str">
        <f t="shared" si="75"/>
        <v/>
      </c>
      <c r="N650" s="48"/>
      <c r="O650" s="54" t="str">
        <f>IF(N650="","",IFERROR(VLOOKUP(N650,EMPRESAS!$A:$C,3,FALSE),"NAO CADASTRADA"))</f>
        <v/>
      </c>
      <c r="P650" s="50"/>
      <c r="Q650" s="54" t="str">
        <f>IF(P650="","",IFERROR(VLOOKUP(P650,ATIVIDADES!$A:$C,3,FALSE),"NAO CADASTRADA"))</f>
        <v/>
      </c>
      <c r="R650" s="42"/>
      <c r="S650" s="48"/>
      <c r="T650" s="54" t="str">
        <f>IF(S650="","",IFERROR(VLOOKUP(S650,EMPRESAS!$A:$C,3,FALSE),"NAO CADASTRADA"))</f>
        <v/>
      </c>
      <c r="U650" s="50"/>
      <c r="V650" s="54" t="str">
        <f>IF(U650="","",IFERROR(VLOOKUP(U650,ATIVIDADES!$A:$C,3,FALSE),"NAO CADASTRADA"))</f>
        <v/>
      </c>
      <c r="W650" s="42"/>
      <c r="X650" s="48"/>
      <c r="Y650" s="54" t="str">
        <f>IF(X650="","",IFERROR(VLOOKUP(X650,EMPRESAS!$A:$C,3,FALSE),"NAO CADASTRADA"))</f>
        <v/>
      </c>
      <c r="Z650" s="50"/>
      <c r="AA650" s="54" t="str">
        <f>IF(Z650="","",IFERROR(VLOOKUP(Z650,ATIVIDADES!$A:$C,3,FALSE),"NAO CADASTRADA"))</f>
        <v/>
      </c>
      <c r="AB650" s="42"/>
      <c r="AC650" s="48"/>
      <c r="AD650" s="54" t="str">
        <f>IF(AC650="","",IFERROR(VLOOKUP(AC650,EMPRESAS!$A:$C,3,FALSE),"NAO CADASTRADA"))</f>
        <v/>
      </c>
      <c r="AE650" s="50"/>
      <c r="AF650" s="54" t="str">
        <f>IF(AE650="","",IFERROR(VLOOKUP(AE650,ATIVIDADES!$A:$C,3,FALSE),"NAO CADASTRADA"))</f>
        <v/>
      </c>
      <c r="AG650" s="42"/>
      <c r="AH650" s="48"/>
      <c r="AI650" s="54" t="str">
        <f>IF(AH650="","",IFERROR(VLOOKUP(AH650,EMPRESAS!$A:$C,3,FALSE),"NAO CADASTRADA"))</f>
        <v/>
      </c>
      <c r="AJ650" s="50"/>
      <c r="AK650" s="54" t="str">
        <f>IF(AJ650="","",IFERROR(VLOOKUP(AJ650,ATIVIDADES!$A:$C,3,FALSE),"NAO CADASTRADA"))</f>
        <v/>
      </c>
      <c r="AL650" s="42"/>
    </row>
    <row r="651" spans="1:38" x14ac:dyDescent="0.25">
      <c r="A651" s="26" t="str">
        <f t="shared" si="72"/>
        <v>OK</v>
      </c>
      <c r="B651" s="29">
        <f t="shared" si="73"/>
        <v>2487914866</v>
      </c>
      <c r="C651" s="30">
        <v>42739</v>
      </c>
      <c r="D651" s="18">
        <f t="shared" si="76"/>
        <v>42736</v>
      </c>
      <c r="E651" s="19" t="str">
        <f>IF(ISERROR(VLOOKUP(C651,FERIADOS!$A:$B,1,FALSE)),IF(WEEKDAY(C651)=1,"Dom",IF(WEEKDAY(C651)=2,"Seg",IF(WEEKDAY(C651)=3,"Ter",IF(WEEKDAY(C651)=4,"Qua",IF(WEEKDAY(C651)=5,"Qui",IF(WEEKDAY(C651)=6,"Sex","Sab")))))),"Feriado")</f>
        <v>Qua</v>
      </c>
      <c r="F651" s="32"/>
      <c r="G651" s="33"/>
      <c r="H651" s="33"/>
      <c r="I651" s="33"/>
      <c r="J651" s="21" t="str">
        <f t="shared" si="74"/>
        <v/>
      </c>
      <c r="K651" s="21">
        <f t="shared" si="70"/>
        <v>0</v>
      </c>
      <c r="L651" s="21" t="str">
        <f t="shared" si="71"/>
        <v/>
      </c>
      <c r="M651" s="22" t="str">
        <f t="shared" si="75"/>
        <v/>
      </c>
      <c r="N651" s="48"/>
      <c r="O651" s="54" t="str">
        <f>IF(N651="","",IFERROR(VLOOKUP(N651,EMPRESAS!$A:$C,3,FALSE),"NAO CADASTRADA"))</f>
        <v/>
      </c>
      <c r="P651" s="50"/>
      <c r="Q651" s="54" t="str">
        <f>IF(P651="","",IFERROR(VLOOKUP(P651,ATIVIDADES!$A:$C,3,FALSE),"NAO CADASTRADA"))</f>
        <v/>
      </c>
      <c r="R651" s="42"/>
      <c r="S651" s="48"/>
      <c r="T651" s="54" t="str">
        <f>IF(S651="","",IFERROR(VLOOKUP(S651,EMPRESAS!$A:$C,3,FALSE),"NAO CADASTRADA"))</f>
        <v/>
      </c>
      <c r="U651" s="50"/>
      <c r="V651" s="54" t="str">
        <f>IF(U651="","",IFERROR(VLOOKUP(U651,ATIVIDADES!$A:$C,3,FALSE),"NAO CADASTRADA"))</f>
        <v/>
      </c>
      <c r="W651" s="42"/>
      <c r="X651" s="48"/>
      <c r="Y651" s="54" t="str">
        <f>IF(X651="","",IFERROR(VLOOKUP(X651,EMPRESAS!$A:$C,3,FALSE),"NAO CADASTRADA"))</f>
        <v/>
      </c>
      <c r="Z651" s="50"/>
      <c r="AA651" s="54" t="str">
        <f>IF(Z651="","",IFERROR(VLOOKUP(Z651,ATIVIDADES!$A:$C,3,FALSE),"NAO CADASTRADA"))</f>
        <v/>
      </c>
      <c r="AB651" s="42"/>
      <c r="AC651" s="48"/>
      <c r="AD651" s="54" t="str">
        <f>IF(AC651="","",IFERROR(VLOOKUP(AC651,EMPRESAS!$A:$C,3,FALSE),"NAO CADASTRADA"))</f>
        <v/>
      </c>
      <c r="AE651" s="50"/>
      <c r="AF651" s="54" t="str">
        <f>IF(AE651="","",IFERROR(VLOOKUP(AE651,ATIVIDADES!$A:$C,3,FALSE),"NAO CADASTRADA"))</f>
        <v/>
      </c>
      <c r="AG651" s="42"/>
      <c r="AH651" s="48"/>
      <c r="AI651" s="54" t="str">
        <f>IF(AH651="","",IFERROR(VLOOKUP(AH651,EMPRESAS!$A:$C,3,FALSE),"NAO CADASTRADA"))</f>
        <v/>
      </c>
      <c r="AJ651" s="50"/>
      <c r="AK651" s="54" t="str">
        <f>IF(AJ651="","",IFERROR(VLOOKUP(AJ651,ATIVIDADES!$A:$C,3,FALSE),"NAO CADASTRADA"))</f>
        <v/>
      </c>
      <c r="AL651" s="42"/>
    </row>
    <row r="652" spans="1:38" x14ac:dyDescent="0.25">
      <c r="A652" s="26" t="str">
        <f t="shared" si="72"/>
        <v>OK</v>
      </c>
      <c r="B652" s="29">
        <f t="shared" si="73"/>
        <v>2487914866</v>
      </c>
      <c r="C652" s="30">
        <v>42740</v>
      </c>
      <c r="D652" s="18">
        <f t="shared" si="76"/>
        <v>42736</v>
      </c>
      <c r="E652" s="19" t="str">
        <f>IF(ISERROR(VLOOKUP(C652,FERIADOS!$A:$B,1,FALSE)),IF(WEEKDAY(C652)=1,"Dom",IF(WEEKDAY(C652)=2,"Seg",IF(WEEKDAY(C652)=3,"Ter",IF(WEEKDAY(C652)=4,"Qua",IF(WEEKDAY(C652)=5,"Qui",IF(WEEKDAY(C652)=6,"Sex","Sab")))))),"Feriado")</f>
        <v>Qui</v>
      </c>
      <c r="F652" s="32"/>
      <c r="G652" s="33"/>
      <c r="H652" s="33"/>
      <c r="I652" s="33"/>
      <c r="J652" s="21" t="str">
        <f t="shared" si="74"/>
        <v/>
      </c>
      <c r="K652" s="21">
        <f t="shared" si="70"/>
        <v>0</v>
      </c>
      <c r="L652" s="21" t="str">
        <f t="shared" si="71"/>
        <v/>
      </c>
      <c r="M652" s="22" t="str">
        <f t="shared" si="75"/>
        <v/>
      </c>
      <c r="N652" s="48"/>
      <c r="O652" s="54" t="str">
        <f>IF(N652="","",IFERROR(VLOOKUP(N652,EMPRESAS!$A:$C,3,FALSE),"NAO CADASTRADA"))</f>
        <v/>
      </c>
      <c r="P652" s="50"/>
      <c r="Q652" s="54" t="str">
        <f>IF(P652="","",IFERROR(VLOOKUP(P652,ATIVIDADES!$A:$C,3,FALSE),"NAO CADASTRADA"))</f>
        <v/>
      </c>
      <c r="R652" s="42"/>
      <c r="S652" s="48"/>
      <c r="T652" s="54" t="str">
        <f>IF(S652="","",IFERROR(VLOOKUP(S652,EMPRESAS!$A:$C,3,FALSE),"NAO CADASTRADA"))</f>
        <v/>
      </c>
      <c r="U652" s="50"/>
      <c r="V652" s="54" t="str">
        <f>IF(U652="","",IFERROR(VLOOKUP(U652,ATIVIDADES!$A:$C,3,FALSE),"NAO CADASTRADA"))</f>
        <v/>
      </c>
      <c r="W652" s="42"/>
      <c r="X652" s="48"/>
      <c r="Y652" s="54" t="str">
        <f>IF(X652="","",IFERROR(VLOOKUP(X652,EMPRESAS!$A:$C,3,FALSE),"NAO CADASTRADA"))</f>
        <v/>
      </c>
      <c r="Z652" s="50"/>
      <c r="AA652" s="54" t="str">
        <f>IF(Z652="","",IFERROR(VLOOKUP(Z652,ATIVIDADES!$A:$C,3,FALSE),"NAO CADASTRADA"))</f>
        <v/>
      </c>
      <c r="AB652" s="42"/>
      <c r="AC652" s="48"/>
      <c r="AD652" s="54" t="str">
        <f>IF(AC652="","",IFERROR(VLOOKUP(AC652,EMPRESAS!$A:$C,3,FALSE),"NAO CADASTRADA"))</f>
        <v/>
      </c>
      <c r="AE652" s="50"/>
      <c r="AF652" s="54" t="str">
        <f>IF(AE652="","",IFERROR(VLOOKUP(AE652,ATIVIDADES!$A:$C,3,FALSE),"NAO CADASTRADA"))</f>
        <v/>
      </c>
      <c r="AG652" s="42"/>
      <c r="AH652" s="48"/>
      <c r="AI652" s="54" t="str">
        <f>IF(AH652="","",IFERROR(VLOOKUP(AH652,EMPRESAS!$A:$C,3,FALSE),"NAO CADASTRADA"))</f>
        <v/>
      </c>
      <c r="AJ652" s="50"/>
      <c r="AK652" s="54" t="str">
        <f>IF(AJ652="","",IFERROR(VLOOKUP(AJ652,ATIVIDADES!$A:$C,3,FALSE),"NAO CADASTRADA"))</f>
        <v/>
      </c>
      <c r="AL652" s="42"/>
    </row>
    <row r="653" spans="1:38" x14ac:dyDescent="0.25">
      <c r="A653" s="26" t="str">
        <f t="shared" si="72"/>
        <v>OK</v>
      </c>
      <c r="B653" s="29">
        <f t="shared" si="73"/>
        <v>2487914866</v>
      </c>
      <c r="C653" s="30">
        <v>42741</v>
      </c>
      <c r="D653" s="18">
        <f t="shared" si="76"/>
        <v>42736</v>
      </c>
      <c r="E653" s="19" t="str">
        <f>IF(ISERROR(VLOOKUP(C653,FERIADOS!$A:$B,1,FALSE)),IF(WEEKDAY(C653)=1,"Dom",IF(WEEKDAY(C653)=2,"Seg",IF(WEEKDAY(C653)=3,"Ter",IF(WEEKDAY(C653)=4,"Qua",IF(WEEKDAY(C653)=5,"Qui",IF(WEEKDAY(C653)=6,"Sex","Sab")))))),"Feriado")</f>
        <v>Sex</v>
      </c>
      <c r="F653" s="32"/>
      <c r="G653" s="33"/>
      <c r="H653" s="33"/>
      <c r="I653" s="33"/>
      <c r="J653" s="21" t="str">
        <f t="shared" si="74"/>
        <v/>
      </c>
      <c r="K653" s="21">
        <f t="shared" si="70"/>
        <v>0</v>
      </c>
      <c r="L653" s="21" t="str">
        <f t="shared" si="71"/>
        <v/>
      </c>
      <c r="M653" s="22" t="str">
        <f t="shared" si="75"/>
        <v/>
      </c>
      <c r="N653" s="48"/>
      <c r="O653" s="54" t="str">
        <f>IF(N653="","",IFERROR(VLOOKUP(N653,EMPRESAS!$A:$C,3,FALSE),"NAO CADASTRADA"))</f>
        <v/>
      </c>
      <c r="P653" s="50"/>
      <c r="Q653" s="54" t="str">
        <f>IF(P653="","",IFERROR(VLOOKUP(P653,ATIVIDADES!$A:$C,3,FALSE),"NAO CADASTRADA"))</f>
        <v/>
      </c>
      <c r="R653" s="42"/>
      <c r="S653" s="48"/>
      <c r="T653" s="54" t="str">
        <f>IF(S653="","",IFERROR(VLOOKUP(S653,EMPRESAS!$A:$C,3,FALSE),"NAO CADASTRADA"))</f>
        <v/>
      </c>
      <c r="U653" s="50"/>
      <c r="V653" s="54" t="str">
        <f>IF(U653="","",IFERROR(VLOOKUP(U653,ATIVIDADES!$A:$C,3,FALSE),"NAO CADASTRADA"))</f>
        <v/>
      </c>
      <c r="W653" s="42"/>
      <c r="X653" s="48"/>
      <c r="Y653" s="54" t="str">
        <f>IF(X653="","",IFERROR(VLOOKUP(X653,EMPRESAS!$A:$C,3,FALSE),"NAO CADASTRADA"))</f>
        <v/>
      </c>
      <c r="Z653" s="50"/>
      <c r="AA653" s="54" t="str">
        <f>IF(Z653="","",IFERROR(VLOOKUP(Z653,ATIVIDADES!$A:$C,3,FALSE),"NAO CADASTRADA"))</f>
        <v/>
      </c>
      <c r="AB653" s="42"/>
      <c r="AC653" s="48"/>
      <c r="AD653" s="54" t="str">
        <f>IF(AC653="","",IFERROR(VLOOKUP(AC653,EMPRESAS!$A:$C,3,FALSE),"NAO CADASTRADA"))</f>
        <v/>
      </c>
      <c r="AE653" s="50"/>
      <c r="AF653" s="54" t="str">
        <f>IF(AE653="","",IFERROR(VLOOKUP(AE653,ATIVIDADES!$A:$C,3,FALSE),"NAO CADASTRADA"))</f>
        <v/>
      </c>
      <c r="AG653" s="42"/>
      <c r="AH653" s="48"/>
      <c r="AI653" s="54" t="str">
        <f>IF(AH653="","",IFERROR(VLOOKUP(AH653,EMPRESAS!$A:$C,3,FALSE),"NAO CADASTRADA"))</f>
        <v/>
      </c>
      <c r="AJ653" s="50"/>
      <c r="AK653" s="54" t="str">
        <f>IF(AJ653="","",IFERROR(VLOOKUP(AJ653,ATIVIDADES!$A:$C,3,FALSE),"NAO CADASTRADA"))</f>
        <v/>
      </c>
      <c r="AL653" s="42"/>
    </row>
    <row r="654" spans="1:38" x14ac:dyDescent="0.25">
      <c r="A654" s="26" t="str">
        <f t="shared" si="72"/>
        <v>OK</v>
      </c>
      <c r="B654" s="29">
        <f t="shared" si="73"/>
        <v>2487914866</v>
      </c>
      <c r="C654" s="30">
        <v>42742</v>
      </c>
      <c r="D654" s="18">
        <f t="shared" si="76"/>
        <v>42736</v>
      </c>
      <c r="E654" s="19" t="str">
        <f>IF(ISERROR(VLOOKUP(C654,FERIADOS!$A:$B,1,FALSE)),IF(WEEKDAY(C654)=1,"Dom",IF(WEEKDAY(C654)=2,"Seg",IF(WEEKDAY(C654)=3,"Ter",IF(WEEKDAY(C654)=4,"Qua",IF(WEEKDAY(C654)=5,"Qui",IF(WEEKDAY(C654)=6,"Sex","Sab")))))),"Feriado")</f>
        <v>Sab</v>
      </c>
      <c r="F654" s="32"/>
      <c r="G654" s="33"/>
      <c r="H654" s="33"/>
      <c r="I654" s="33"/>
      <c r="J654" s="21" t="str">
        <f t="shared" si="74"/>
        <v/>
      </c>
      <c r="K654" s="21">
        <f t="shared" si="70"/>
        <v>0</v>
      </c>
      <c r="L654" s="21" t="str">
        <f t="shared" si="71"/>
        <v/>
      </c>
      <c r="M654" s="22" t="str">
        <f t="shared" si="75"/>
        <v/>
      </c>
      <c r="N654" s="48"/>
      <c r="O654" s="54" t="str">
        <f>IF(N654="","",IFERROR(VLOOKUP(N654,EMPRESAS!$A:$C,3,FALSE),"NAO CADASTRADA"))</f>
        <v/>
      </c>
      <c r="P654" s="50"/>
      <c r="Q654" s="54" t="str">
        <f>IF(P654="","",IFERROR(VLOOKUP(P654,ATIVIDADES!$A:$C,3,FALSE),"NAO CADASTRADA"))</f>
        <v/>
      </c>
      <c r="R654" s="42"/>
      <c r="S654" s="48"/>
      <c r="T654" s="54" t="str">
        <f>IF(S654="","",IFERROR(VLOOKUP(S654,EMPRESAS!$A:$C,3,FALSE),"NAO CADASTRADA"))</f>
        <v/>
      </c>
      <c r="U654" s="50"/>
      <c r="V654" s="54" t="str">
        <f>IF(U654="","",IFERROR(VLOOKUP(U654,ATIVIDADES!$A:$C,3,FALSE),"NAO CADASTRADA"))</f>
        <v/>
      </c>
      <c r="W654" s="42"/>
      <c r="X654" s="48"/>
      <c r="Y654" s="54" t="str">
        <f>IF(X654="","",IFERROR(VLOOKUP(X654,EMPRESAS!$A:$C,3,FALSE),"NAO CADASTRADA"))</f>
        <v/>
      </c>
      <c r="Z654" s="50"/>
      <c r="AA654" s="54" t="str">
        <f>IF(Z654="","",IFERROR(VLOOKUP(Z654,ATIVIDADES!$A:$C,3,FALSE),"NAO CADASTRADA"))</f>
        <v/>
      </c>
      <c r="AB654" s="42"/>
      <c r="AC654" s="48"/>
      <c r="AD654" s="54" t="str">
        <f>IF(AC654="","",IFERROR(VLOOKUP(AC654,EMPRESAS!$A:$C,3,FALSE),"NAO CADASTRADA"))</f>
        <v/>
      </c>
      <c r="AE654" s="50"/>
      <c r="AF654" s="54" t="str">
        <f>IF(AE654="","",IFERROR(VLOOKUP(AE654,ATIVIDADES!$A:$C,3,FALSE),"NAO CADASTRADA"))</f>
        <v/>
      </c>
      <c r="AG654" s="42"/>
      <c r="AH654" s="48"/>
      <c r="AI654" s="54" t="str">
        <f>IF(AH654="","",IFERROR(VLOOKUP(AH654,EMPRESAS!$A:$C,3,FALSE),"NAO CADASTRADA"))</f>
        <v/>
      </c>
      <c r="AJ654" s="50"/>
      <c r="AK654" s="54" t="str">
        <f>IF(AJ654="","",IFERROR(VLOOKUP(AJ654,ATIVIDADES!$A:$C,3,FALSE),"NAO CADASTRADA"))</f>
        <v/>
      </c>
      <c r="AL654" s="42"/>
    </row>
    <row r="655" spans="1:38" x14ac:dyDescent="0.25">
      <c r="A655" s="26" t="str">
        <f t="shared" si="72"/>
        <v>OK</v>
      </c>
      <c r="B655" s="29">
        <f t="shared" si="73"/>
        <v>2487914866</v>
      </c>
      <c r="C655" s="30">
        <v>42743</v>
      </c>
      <c r="D655" s="18">
        <f t="shared" si="76"/>
        <v>42736</v>
      </c>
      <c r="E655" s="19" t="str">
        <f>IF(ISERROR(VLOOKUP(C655,FERIADOS!$A:$B,1,FALSE)),IF(WEEKDAY(C655)=1,"Dom",IF(WEEKDAY(C655)=2,"Seg",IF(WEEKDAY(C655)=3,"Ter",IF(WEEKDAY(C655)=4,"Qua",IF(WEEKDAY(C655)=5,"Qui",IF(WEEKDAY(C655)=6,"Sex","Sab")))))),"Feriado")</f>
        <v>Dom</v>
      </c>
      <c r="F655" s="32"/>
      <c r="G655" s="33"/>
      <c r="H655" s="33"/>
      <c r="I655" s="33"/>
      <c r="J655" s="21" t="str">
        <f t="shared" si="74"/>
        <v/>
      </c>
      <c r="K655" s="21">
        <f t="shared" si="70"/>
        <v>0</v>
      </c>
      <c r="L655" s="21" t="str">
        <f t="shared" si="71"/>
        <v/>
      </c>
      <c r="M655" s="22" t="str">
        <f t="shared" si="75"/>
        <v/>
      </c>
      <c r="N655" s="48"/>
      <c r="O655" s="54" t="str">
        <f>IF(N655="","",IFERROR(VLOOKUP(N655,EMPRESAS!$A:$C,3,FALSE),"NAO CADASTRADA"))</f>
        <v/>
      </c>
      <c r="P655" s="50"/>
      <c r="Q655" s="54" t="str">
        <f>IF(P655="","",IFERROR(VLOOKUP(P655,ATIVIDADES!$A:$C,3,FALSE),"NAO CADASTRADA"))</f>
        <v/>
      </c>
      <c r="R655" s="42"/>
      <c r="S655" s="48"/>
      <c r="T655" s="54" t="str">
        <f>IF(S655="","",IFERROR(VLOOKUP(S655,EMPRESAS!$A:$C,3,FALSE),"NAO CADASTRADA"))</f>
        <v/>
      </c>
      <c r="U655" s="50"/>
      <c r="V655" s="54" t="str">
        <f>IF(U655="","",IFERROR(VLOOKUP(U655,ATIVIDADES!$A:$C,3,FALSE),"NAO CADASTRADA"))</f>
        <v/>
      </c>
      <c r="W655" s="42"/>
      <c r="X655" s="48"/>
      <c r="Y655" s="54" t="str">
        <f>IF(X655="","",IFERROR(VLOOKUP(X655,EMPRESAS!$A:$C,3,FALSE),"NAO CADASTRADA"))</f>
        <v/>
      </c>
      <c r="Z655" s="50"/>
      <c r="AA655" s="54" t="str">
        <f>IF(Z655="","",IFERROR(VLOOKUP(Z655,ATIVIDADES!$A:$C,3,FALSE),"NAO CADASTRADA"))</f>
        <v/>
      </c>
      <c r="AB655" s="42"/>
      <c r="AC655" s="48"/>
      <c r="AD655" s="54" t="str">
        <f>IF(AC655="","",IFERROR(VLOOKUP(AC655,EMPRESAS!$A:$C,3,FALSE),"NAO CADASTRADA"))</f>
        <v/>
      </c>
      <c r="AE655" s="50"/>
      <c r="AF655" s="54" t="str">
        <f>IF(AE655="","",IFERROR(VLOOKUP(AE655,ATIVIDADES!$A:$C,3,FALSE),"NAO CADASTRADA"))</f>
        <v/>
      </c>
      <c r="AG655" s="42"/>
      <c r="AH655" s="48"/>
      <c r="AI655" s="54" t="str">
        <f>IF(AH655="","",IFERROR(VLOOKUP(AH655,EMPRESAS!$A:$C,3,FALSE),"NAO CADASTRADA"))</f>
        <v/>
      </c>
      <c r="AJ655" s="50"/>
      <c r="AK655" s="54" t="str">
        <f>IF(AJ655="","",IFERROR(VLOOKUP(AJ655,ATIVIDADES!$A:$C,3,FALSE),"NAO CADASTRADA"))</f>
        <v/>
      </c>
      <c r="AL655" s="42"/>
    </row>
    <row r="656" spans="1:38" x14ac:dyDescent="0.25">
      <c r="A656" s="26" t="str">
        <f t="shared" si="72"/>
        <v>OK</v>
      </c>
      <c r="B656" s="29">
        <f t="shared" si="73"/>
        <v>2487914866</v>
      </c>
      <c r="C656" s="30">
        <v>42744</v>
      </c>
      <c r="D656" s="18">
        <f t="shared" si="76"/>
        <v>42736</v>
      </c>
      <c r="E656" s="19" t="str">
        <f>IF(ISERROR(VLOOKUP(C656,FERIADOS!$A:$B,1,FALSE)),IF(WEEKDAY(C656)=1,"Dom",IF(WEEKDAY(C656)=2,"Seg",IF(WEEKDAY(C656)=3,"Ter",IF(WEEKDAY(C656)=4,"Qua",IF(WEEKDAY(C656)=5,"Qui",IF(WEEKDAY(C656)=6,"Sex","Sab")))))),"Feriado")</f>
        <v>Seg</v>
      </c>
      <c r="F656" s="32"/>
      <c r="G656" s="33"/>
      <c r="H656" s="33"/>
      <c r="I656" s="33"/>
      <c r="J656" s="21" t="str">
        <f t="shared" si="74"/>
        <v/>
      </c>
      <c r="K656" s="21">
        <f t="shared" si="70"/>
        <v>0</v>
      </c>
      <c r="L656" s="21" t="str">
        <f t="shared" si="71"/>
        <v/>
      </c>
      <c r="M656" s="22" t="str">
        <f t="shared" si="75"/>
        <v/>
      </c>
      <c r="N656" s="48"/>
      <c r="O656" s="54" t="str">
        <f>IF(N656="","",IFERROR(VLOOKUP(N656,EMPRESAS!$A:$C,3,FALSE),"NAO CADASTRADA"))</f>
        <v/>
      </c>
      <c r="P656" s="50"/>
      <c r="Q656" s="54" t="str">
        <f>IF(P656="","",IFERROR(VLOOKUP(P656,ATIVIDADES!$A:$C,3,FALSE),"NAO CADASTRADA"))</f>
        <v/>
      </c>
      <c r="R656" s="42"/>
      <c r="S656" s="48"/>
      <c r="T656" s="54" t="str">
        <f>IF(S656="","",IFERROR(VLOOKUP(S656,EMPRESAS!$A:$C,3,FALSE),"NAO CADASTRADA"))</f>
        <v/>
      </c>
      <c r="U656" s="50"/>
      <c r="V656" s="54" t="str">
        <f>IF(U656="","",IFERROR(VLOOKUP(U656,ATIVIDADES!$A:$C,3,FALSE),"NAO CADASTRADA"))</f>
        <v/>
      </c>
      <c r="W656" s="42"/>
      <c r="X656" s="48"/>
      <c r="Y656" s="54" t="str">
        <f>IF(X656="","",IFERROR(VLOOKUP(X656,EMPRESAS!$A:$C,3,FALSE),"NAO CADASTRADA"))</f>
        <v/>
      </c>
      <c r="Z656" s="50"/>
      <c r="AA656" s="54" t="str">
        <f>IF(Z656="","",IFERROR(VLOOKUP(Z656,ATIVIDADES!$A:$C,3,FALSE),"NAO CADASTRADA"))</f>
        <v/>
      </c>
      <c r="AB656" s="42"/>
      <c r="AC656" s="48"/>
      <c r="AD656" s="54" t="str">
        <f>IF(AC656="","",IFERROR(VLOOKUP(AC656,EMPRESAS!$A:$C,3,FALSE),"NAO CADASTRADA"))</f>
        <v/>
      </c>
      <c r="AE656" s="50"/>
      <c r="AF656" s="54" t="str">
        <f>IF(AE656="","",IFERROR(VLOOKUP(AE656,ATIVIDADES!$A:$C,3,FALSE),"NAO CADASTRADA"))</f>
        <v/>
      </c>
      <c r="AG656" s="42"/>
      <c r="AH656" s="48"/>
      <c r="AI656" s="54" t="str">
        <f>IF(AH656="","",IFERROR(VLOOKUP(AH656,EMPRESAS!$A:$C,3,FALSE),"NAO CADASTRADA"))</f>
        <v/>
      </c>
      <c r="AJ656" s="50"/>
      <c r="AK656" s="54" t="str">
        <f>IF(AJ656="","",IFERROR(VLOOKUP(AJ656,ATIVIDADES!$A:$C,3,FALSE),"NAO CADASTRADA"))</f>
        <v/>
      </c>
      <c r="AL656" s="42"/>
    </row>
    <row r="657" spans="1:38" x14ac:dyDescent="0.25">
      <c r="A657" s="26" t="str">
        <f t="shared" si="72"/>
        <v>OK</v>
      </c>
      <c r="B657" s="29">
        <f t="shared" si="73"/>
        <v>2487914866</v>
      </c>
      <c r="C657" s="30">
        <v>42745</v>
      </c>
      <c r="D657" s="18">
        <f t="shared" si="76"/>
        <v>42736</v>
      </c>
      <c r="E657" s="19" t="str">
        <f>IF(ISERROR(VLOOKUP(C657,FERIADOS!$A:$B,1,FALSE)),IF(WEEKDAY(C657)=1,"Dom",IF(WEEKDAY(C657)=2,"Seg",IF(WEEKDAY(C657)=3,"Ter",IF(WEEKDAY(C657)=4,"Qua",IF(WEEKDAY(C657)=5,"Qui",IF(WEEKDAY(C657)=6,"Sex","Sab")))))),"Feriado")</f>
        <v>Ter</v>
      </c>
      <c r="F657" s="32"/>
      <c r="G657" s="33"/>
      <c r="H657" s="33"/>
      <c r="I657" s="33"/>
      <c r="J657" s="21" t="str">
        <f t="shared" si="74"/>
        <v/>
      </c>
      <c r="K657" s="21">
        <f t="shared" si="70"/>
        <v>0</v>
      </c>
      <c r="L657" s="21" t="str">
        <f t="shared" si="71"/>
        <v/>
      </c>
      <c r="M657" s="22" t="str">
        <f t="shared" si="75"/>
        <v/>
      </c>
      <c r="N657" s="48"/>
      <c r="O657" s="54" t="str">
        <f>IF(N657="","",IFERROR(VLOOKUP(N657,EMPRESAS!$A:$C,3,FALSE),"NAO CADASTRADA"))</f>
        <v/>
      </c>
      <c r="P657" s="50"/>
      <c r="Q657" s="54" t="str">
        <f>IF(P657="","",IFERROR(VLOOKUP(P657,ATIVIDADES!$A:$C,3,FALSE),"NAO CADASTRADA"))</f>
        <v/>
      </c>
      <c r="R657" s="42"/>
      <c r="S657" s="48"/>
      <c r="T657" s="54" t="str">
        <f>IF(S657="","",IFERROR(VLOOKUP(S657,EMPRESAS!$A:$C,3,FALSE),"NAO CADASTRADA"))</f>
        <v/>
      </c>
      <c r="U657" s="50"/>
      <c r="V657" s="54" t="str">
        <f>IF(U657="","",IFERROR(VLOOKUP(U657,ATIVIDADES!$A:$C,3,FALSE),"NAO CADASTRADA"))</f>
        <v/>
      </c>
      <c r="W657" s="42"/>
      <c r="X657" s="48"/>
      <c r="Y657" s="54" t="str">
        <f>IF(X657="","",IFERROR(VLOOKUP(X657,EMPRESAS!$A:$C,3,FALSE),"NAO CADASTRADA"))</f>
        <v/>
      </c>
      <c r="Z657" s="50"/>
      <c r="AA657" s="54" t="str">
        <f>IF(Z657="","",IFERROR(VLOOKUP(Z657,ATIVIDADES!$A:$C,3,FALSE),"NAO CADASTRADA"))</f>
        <v/>
      </c>
      <c r="AB657" s="42"/>
      <c r="AC657" s="48"/>
      <c r="AD657" s="54" t="str">
        <f>IF(AC657="","",IFERROR(VLOOKUP(AC657,EMPRESAS!$A:$C,3,FALSE),"NAO CADASTRADA"))</f>
        <v/>
      </c>
      <c r="AE657" s="50"/>
      <c r="AF657" s="54" t="str">
        <f>IF(AE657="","",IFERROR(VLOOKUP(AE657,ATIVIDADES!$A:$C,3,FALSE),"NAO CADASTRADA"))</f>
        <v/>
      </c>
      <c r="AG657" s="42"/>
      <c r="AH657" s="48"/>
      <c r="AI657" s="54" t="str">
        <f>IF(AH657="","",IFERROR(VLOOKUP(AH657,EMPRESAS!$A:$C,3,FALSE),"NAO CADASTRADA"))</f>
        <v/>
      </c>
      <c r="AJ657" s="50"/>
      <c r="AK657" s="54" t="str">
        <f>IF(AJ657="","",IFERROR(VLOOKUP(AJ657,ATIVIDADES!$A:$C,3,FALSE),"NAO CADASTRADA"))</f>
        <v/>
      </c>
      <c r="AL657" s="42"/>
    </row>
    <row r="658" spans="1:38" x14ac:dyDescent="0.25">
      <c r="A658" s="26" t="str">
        <f t="shared" si="72"/>
        <v>OK</v>
      </c>
      <c r="B658" s="29">
        <f t="shared" si="73"/>
        <v>2487914866</v>
      </c>
      <c r="C658" s="30">
        <v>42746</v>
      </c>
      <c r="D658" s="18">
        <f t="shared" si="76"/>
        <v>42736</v>
      </c>
      <c r="E658" s="19" t="str">
        <f>IF(ISERROR(VLOOKUP(C658,FERIADOS!$A:$B,1,FALSE)),IF(WEEKDAY(C658)=1,"Dom",IF(WEEKDAY(C658)=2,"Seg",IF(WEEKDAY(C658)=3,"Ter",IF(WEEKDAY(C658)=4,"Qua",IF(WEEKDAY(C658)=5,"Qui",IF(WEEKDAY(C658)=6,"Sex","Sab")))))),"Feriado")</f>
        <v>Qua</v>
      </c>
      <c r="F658" s="32"/>
      <c r="G658" s="33"/>
      <c r="H658" s="33"/>
      <c r="I658" s="33"/>
      <c r="J658" s="21" t="str">
        <f t="shared" si="74"/>
        <v/>
      </c>
      <c r="K658" s="21">
        <f t="shared" si="70"/>
        <v>0</v>
      </c>
      <c r="L658" s="21" t="str">
        <f t="shared" si="71"/>
        <v/>
      </c>
      <c r="M658" s="22" t="str">
        <f t="shared" si="75"/>
        <v/>
      </c>
      <c r="N658" s="48"/>
      <c r="O658" s="54" t="str">
        <f>IF(N658="","",IFERROR(VLOOKUP(N658,EMPRESAS!$A:$C,3,FALSE),"NAO CADASTRADA"))</f>
        <v/>
      </c>
      <c r="P658" s="50"/>
      <c r="Q658" s="54" t="str">
        <f>IF(P658="","",IFERROR(VLOOKUP(P658,ATIVIDADES!$A:$C,3,FALSE),"NAO CADASTRADA"))</f>
        <v/>
      </c>
      <c r="R658" s="42"/>
      <c r="S658" s="48"/>
      <c r="T658" s="54" t="str">
        <f>IF(S658="","",IFERROR(VLOOKUP(S658,EMPRESAS!$A:$C,3,FALSE),"NAO CADASTRADA"))</f>
        <v/>
      </c>
      <c r="U658" s="50"/>
      <c r="V658" s="54" t="str">
        <f>IF(U658="","",IFERROR(VLOOKUP(U658,ATIVIDADES!$A:$C,3,FALSE),"NAO CADASTRADA"))</f>
        <v/>
      </c>
      <c r="W658" s="42"/>
      <c r="X658" s="48"/>
      <c r="Y658" s="54" t="str">
        <f>IF(X658="","",IFERROR(VLOOKUP(X658,EMPRESAS!$A:$C,3,FALSE),"NAO CADASTRADA"))</f>
        <v/>
      </c>
      <c r="Z658" s="50"/>
      <c r="AA658" s="54" t="str">
        <f>IF(Z658="","",IFERROR(VLOOKUP(Z658,ATIVIDADES!$A:$C,3,FALSE),"NAO CADASTRADA"))</f>
        <v/>
      </c>
      <c r="AB658" s="42"/>
      <c r="AC658" s="48"/>
      <c r="AD658" s="54" t="str">
        <f>IF(AC658="","",IFERROR(VLOOKUP(AC658,EMPRESAS!$A:$C,3,FALSE),"NAO CADASTRADA"))</f>
        <v/>
      </c>
      <c r="AE658" s="50"/>
      <c r="AF658" s="54" t="str">
        <f>IF(AE658="","",IFERROR(VLOOKUP(AE658,ATIVIDADES!$A:$C,3,FALSE),"NAO CADASTRADA"))</f>
        <v/>
      </c>
      <c r="AG658" s="42"/>
      <c r="AH658" s="48"/>
      <c r="AI658" s="54" t="str">
        <f>IF(AH658="","",IFERROR(VLOOKUP(AH658,EMPRESAS!$A:$C,3,FALSE),"NAO CADASTRADA"))</f>
        <v/>
      </c>
      <c r="AJ658" s="50"/>
      <c r="AK658" s="54" t="str">
        <f>IF(AJ658="","",IFERROR(VLOOKUP(AJ658,ATIVIDADES!$A:$C,3,FALSE),"NAO CADASTRADA"))</f>
        <v/>
      </c>
      <c r="AL658" s="42"/>
    </row>
    <row r="659" spans="1:38" x14ac:dyDescent="0.25">
      <c r="A659" s="26" t="str">
        <f t="shared" si="72"/>
        <v>OK</v>
      </c>
      <c r="B659" s="29">
        <f t="shared" si="73"/>
        <v>2487914866</v>
      </c>
      <c r="C659" s="30">
        <v>42747</v>
      </c>
      <c r="D659" s="18">
        <f t="shared" si="76"/>
        <v>42736</v>
      </c>
      <c r="E659" s="19" t="str">
        <f>IF(ISERROR(VLOOKUP(C659,FERIADOS!$A:$B,1,FALSE)),IF(WEEKDAY(C659)=1,"Dom",IF(WEEKDAY(C659)=2,"Seg",IF(WEEKDAY(C659)=3,"Ter",IF(WEEKDAY(C659)=4,"Qua",IF(WEEKDAY(C659)=5,"Qui",IF(WEEKDAY(C659)=6,"Sex","Sab")))))),"Feriado")</f>
        <v>Qui</v>
      </c>
      <c r="F659" s="32"/>
      <c r="G659" s="33"/>
      <c r="H659" s="33"/>
      <c r="I659" s="33"/>
      <c r="J659" s="21" t="str">
        <f t="shared" si="74"/>
        <v/>
      </c>
      <c r="K659" s="21">
        <f t="shared" si="70"/>
        <v>0</v>
      </c>
      <c r="L659" s="21" t="str">
        <f t="shared" si="71"/>
        <v/>
      </c>
      <c r="M659" s="22" t="str">
        <f t="shared" si="75"/>
        <v/>
      </c>
      <c r="N659" s="48"/>
      <c r="O659" s="54" t="str">
        <f>IF(N659="","",IFERROR(VLOOKUP(N659,EMPRESAS!$A:$C,3,FALSE),"NAO CADASTRADA"))</f>
        <v/>
      </c>
      <c r="P659" s="50"/>
      <c r="Q659" s="54" t="str">
        <f>IF(P659="","",IFERROR(VLOOKUP(P659,ATIVIDADES!$A:$C,3,FALSE),"NAO CADASTRADA"))</f>
        <v/>
      </c>
      <c r="R659" s="42"/>
      <c r="S659" s="48"/>
      <c r="T659" s="54" t="str">
        <f>IF(S659="","",IFERROR(VLOOKUP(S659,EMPRESAS!$A:$C,3,FALSE),"NAO CADASTRADA"))</f>
        <v/>
      </c>
      <c r="U659" s="50"/>
      <c r="V659" s="54" t="str">
        <f>IF(U659="","",IFERROR(VLOOKUP(U659,ATIVIDADES!$A:$C,3,FALSE),"NAO CADASTRADA"))</f>
        <v/>
      </c>
      <c r="W659" s="42"/>
      <c r="X659" s="48"/>
      <c r="Y659" s="54" t="str">
        <f>IF(X659="","",IFERROR(VLOOKUP(X659,EMPRESAS!$A:$C,3,FALSE),"NAO CADASTRADA"))</f>
        <v/>
      </c>
      <c r="Z659" s="50"/>
      <c r="AA659" s="54" t="str">
        <f>IF(Z659="","",IFERROR(VLOOKUP(Z659,ATIVIDADES!$A:$C,3,FALSE),"NAO CADASTRADA"))</f>
        <v/>
      </c>
      <c r="AB659" s="42"/>
      <c r="AC659" s="48"/>
      <c r="AD659" s="54" t="str">
        <f>IF(AC659="","",IFERROR(VLOOKUP(AC659,EMPRESAS!$A:$C,3,FALSE),"NAO CADASTRADA"))</f>
        <v/>
      </c>
      <c r="AE659" s="50"/>
      <c r="AF659" s="54" t="str">
        <f>IF(AE659="","",IFERROR(VLOOKUP(AE659,ATIVIDADES!$A:$C,3,FALSE),"NAO CADASTRADA"))</f>
        <v/>
      </c>
      <c r="AG659" s="42"/>
      <c r="AH659" s="48"/>
      <c r="AI659" s="54" t="str">
        <f>IF(AH659="","",IFERROR(VLOOKUP(AH659,EMPRESAS!$A:$C,3,FALSE),"NAO CADASTRADA"))</f>
        <v/>
      </c>
      <c r="AJ659" s="50"/>
      <c r="AK659" s="54" t="str">
        <f>IF(AJ659="","",IFERROR(VLOOKUP(AJ659,ATIVIDADES!$A:$C,3,FALSE),"NAO CADASTRADA"))</f>
        <v/>
      </c>
      <c r="AL659" s="42"/>
    </row>
    <row r="660" spans="1:38" x14ac:dyDescent="0.25">
      <c r="A660" s="26" t="str">
        <f t="shared" si="72"/>
        <v>OK</v>
      </c>
      <c r="B660" s="29">
        <f t="shared" si="73"/>
        <v>2487914866</v>
      </c>
      <c r="C660" s="30">
        <v>42748</v>
      </c>
      <c r="D660" s="18">
        <f t="shared" si="76"/>
        <v>42736</v>
      </c>
      <c r="E660" s="19" t="str">
        <f>IF(ISERROR(VLOOKUP(C660,FERIADOS!$A:$B,1,FALSE)),IF(WEEKDAY(C660)=1,"Dom",IF(WEEKDAY(C660)=2,"Seg",IF(WEEKDAY(C660)=3,"Ter",IF(WEEKDAY(C660)=4,"Qua",IF(WEEKDAY(C660)=5,"Qui",IF(WEEKDAY(C660)=6,"Sex","Sab")))))),"Feriado")</f>
        <v>Sex</v>
      </c>
      <c r="F660" s="32"/>
      <c r="G660" s="33"/>
      <c r="H660" s="33"/>
      <c r="I660" s="33"/>
      <c r="J660" s="21" t="str">
        <f t="shared" si="74"/>
        <v/>
      </c>
      <c r="K660" s="21">
        <f t="shared" si="70"/>
        <v>0</v>
      </c>
      <c r="L660" s="21" t="str">
        <f t="shared" si="71"/>
        <v/>
      </c>
      <c r="M660" s="22" t="str">
        <f t="shared" si="75"/>
        <v/>
      </c>
      <c r="N660" s="48"/>
      <c r="O660" s="54" t="str">
        <f>IF(N660="","",IFERROR(VLOOKUP(N660,EMPRESAS!$A:$C,3,FALSE),"NAO CADASTRADA"))</f>
        <v/>
      </c>
      <c r="P660" s="50"/>
      <c r="Q660" s="54" t="str">
        <f>IF(P660="","",IFERROR(VLOOKUP(P660,ATIVIDADES!$A:$C,3,FALSE),"NAO CADASTRADA"))</f>
        <v/>
      </c>
      <c r="R660" s="42"/>
      <c r="S660" s="48"/>
      <c r="T660" s="54" t="str">
        <f>IF(S660="","",IFERROR(VLOOKUP(S660,EMPRESAS!$A:$C,3,FALSE),"NAO CADASTRADA"))</f>
        <v/>
      </c>
      <c r="U660" s="50"/>
      <c r="V660" s="54" t="str">
        <f>IF(U660="","",IFERROR(VLOOKUP(U660,ATIVIDADES!$A:$C,3,FALSE),"NAO CADASTRADA"))</f>
        <v/>
      </c>
      <c r="W660" s="42"/>
      <c r="X660" s="48"/>
      <c r="Y660" s="54" t="str">
        <f>IF(X660="","",IFERROR(VLOOKUP(X660,EMPRESAS!$A:$C,3,FALSE),"NAO CADASTRADA"))</f>
        <v/>
      </c>
      <c r="Z660" s="50"/>
      <c r="AA660" s="54" t="str">
        <f>IF(Z660="","",IFERROR(VLOOKUP(Z660,ATIVIDADES!$A:$C,3,FALSE),"NAO CADASTRADA"))</f>
        <v/>
      </c>
      <c r="AB660" s="42"/>
      <c r="AC660" s="48"/>
      <c r="AD660" s="54" t="str">
        <f>IF(AC660="","",IFERROR(VLOOKUP(AC660,EMPRESAS!$A:$C,3,FALSE),"NAO CADASTRADA"))</f>
        <v/>
      </c>
      <c r="AE660" s="50"/>
      <c r="AF660" s="54" t="str">
        <f>IF(AE660="","",IFERROR(VLOOKUP(AE660,ATIVIDADES!$A:$C,3,FALSE),"NAO CADASTRADA"))</f>
        <v/>
      </c>
      <c r="AG660" s="42"/>
      <c r="AH660" s="48"/>
      <c r="AI660" s="54" t="str">
        <f>IF(AH660="","",IFERROR(VLOOKUP(AH660,EMPRESAS!$A:$C,3,FALSE),"NAO CADASTRADA"))</f>
        <v/>
      </c>
      <c r="AJ660" s="50"/>
      <c r="AK660" s="54" t="str">
        <f>IF(AJ660="","",IFERROR(VLOOKUP(AJ660,ATIVIDADES!$A:$C,3,FALSE),"NAO CADASTRADA"))</f>
        <v/>
      </c>
      <c r="AL660" s="42"/>
    </row>
    <row r="661" spans="1:38" x14ac:dyDescent="0.25">
      <c r="A661" s="26" t="str">
        <f t="shared" si="72"/>
        <v>OK</v>
      </c>
      <c r="B661" s="29">
        <f t="shared" si="73"/>
        <v>2487914866</v>
      </c>
      <c r="C661" s="30">
        <v>42749</v>
      </c>
      <c r="D661" s="18">
        <f t="shared" si="76"/>
        <v>42736</v>
      </c>
      <c r="E661" s="19" t="str">
        <f>IF(ISERROR(VLOOKUP(C661,FERIADOS!$A:$B,1,FALSE)),IF(WEEKDAY(C661)=1,"Dom",IF(WEEKDAY(C661)=2,"Seg",IF(WEEKDAY(C661)=3,"Ter",IF(WEEKDAY(C661)=4,"Qua",IF(WEEKDAY(C661)=5,"Qui",IF(WEEKDAY(C661)=6,"Sex","Sab")))))),"Feriado")</f>
        <v>Sab</v>
      </c>
      <c r="F661" s="32"/>
      <c r="G661" s="33"/>
      <c r="H661" s="33"/>
      <c r="I661" s="33"/>
      <c r="J661" s="21" t="str">
        <f t="shared" si="74"/>
        <v/>
      </c>
      <c r="K661" s="21">
        <f t="shared" si="70"/>
        <v>0</v>
      </c>
      <c r="L661" s="21" t="str">
        <f t="shared" si="71"/>
        <v/>
      </c>
      <c r="M661" s="22" t="str">
        <f t="shared" si="75"/>
        <v/>
      </c>
      <c r="N661" s="48"/>
      <c r="O661" s="54" t="str">
        <f>IF(N661="","",IFERROR(VLOOKUP(N661,EMPRESAS!$A:$C,3,FALSE),"NAO CADASTRADA"))</f>
        <v/>
      </c>
      <c r="P661" s="50"/>
      <c r="Q661" s="54" t="str">
        <f>IF(P661="","",IFERROR(VLOOKUP(P661,ATIVIDADES!$A:$C,3,FALSE),"NAO CADASTRADA"))</f>
        <v/>
      </c>
      <c r="R661" s="42"/>
      <c r="S661" s="48"/>
      <c r="T661" s="54" t="str">
        <f>IF(S661="","",IFERROR(VLOOKUP(S661,EMPRESAS!$A:$C,3,FALSE),"NAO CADASTRADA"))</f>
        <v/>
      </c>
      <c r="U661" s="50"/>
      <c r="V661" s="54" t="str">
        <f>IF(U661="","",IFERROR(VLOOKUP(U661,ATIVIDADES!$A:$C,3,FALSE),"NAO CADASTRADA"))</f>
        <v/>
      </c>
      <c r="W661" s="42"/>
      <c r="X661" s="48"/>
      <c r="Y661" s="54" t="str">
        <f>IF(X661="","",IFERROR(VLOOKUP(X661,EMPRESAS!$A:$C,3,FALSE),"NAO CADASTRADA"))</f>
        <v/>
      </c>
      <c r="Z661" s="50"/>
      <c r="AA661" s="54" t="str">
        <f>IF(Z661="","",IFERROR(VLOOKUP(Z661,ATIVIDADES!$A:$C,3,FALSE),"NAO CADASTRADA"))</f>
        <v/>
      </c>
      <c r="AB661" s="42"/>
      <c r="AC661" s="48"/>
      <c r="AD661" s="54" t="str">
        <f>IF(AC661="","",IFERROR(VLOOKUP(AC661,EMPRESAS!$A:$C,3,FALSE),"NAO CADASTRADA"))</f>
        <v/>
      </c>
      <c r="AE661" s="50"/>
      <c r="AF661" s="54" t="str">
        <f>IF(AE661="","",IFERROR(VLOOKUP(AE661,ATIVIDADES!$A:$C,3,FALSE),"NAO CADASTRADA"))</f>
        <v/>
      </c>
      <c r="AG661" s="42"/>
      <c r="AH661" s="48"/>
      <c r="AI661" s="54" t="str">
        <f>IF(AH661="","",IFERROR(VLOOKUP(AH661,EMPRESAS!$A:$C,3,FALSE),"NAO CADASTRADA"))</f>
        <v/>
      </c>
      <c r="AJ661" s="50"/>
      <c r="AK661" s="54" t="str">
        <f>IF(AJ661="","",IFERROR(VLOOKUP(AJ661,ATIVIDADES!$A:$C,3,FALSE),"NAO CADASTRADA"))</f>
        <v/>
      </c>
      <c r="AL661" s="42"/>
    </row>
    <row r="662" spans="1:38" x14ac:dyDescent="0.25">
      <c r="A662" s="26" t="str">
        <f t="shared" si="72"/>
        <v>OK</v>
      </c>
      <c r="B662" s="29">
        <f t="shared" si="73"/>
        <v>2487914866</v>
      </c>
      <c r="C662" s="30">
        <v>42750</v>
      </c>
      <c r="D662" s="18">
        <f t="shared" si="76"/>
        <v>42736</v>
      </c>
      <c r="E662" s="19" t="str">
        <f>IF(ISERROR(VLOOKUP(C662,FERIADOS!$A:$B,1,FALSE)),IF(WEEKDAY(C662)=1,"Dom",IF(WEEKDAY(C662)=2,"Seg",IF(WEEKDAY(C662)=3,"Ter",IF(WEEKDAY(C662)=4,"Qua",IF(WEEKDAY(C662)=5,"Qui",IF(WEEKDAY(C662)=6,"Sex","Sab")))))),"Feriado")</f>
        <v>Dom</v>
      </c>
      <c r="F662" s="32"/>
      <c r="G662" s="33"/>
      <c r="H662" s="33"/>
      <c r="I662" s="33"/>
      <c r="J662" s="21" t="str">
        <f t="shared" si="74"/>
        <v/>
      </c>
      <c r="K662" s="21">
        <f t="shared" si="70"/>
        <v>0</v>
      </c>
      <c r="L662" s="21" t="str">
        <f t="shared" si="71"/>
        <v/>
      </c>
      <c r="M662" s="22" t="str">
        <f t="shared" si="75"/>
        <v/>
      </c>
      <c r="N662" s="48"/>
      <c r="O662" s="54" t="str">
        <f>IF(N662="","",IFERROR(VLOOKUP(N662,EMPRESAS!$A:$C,3,FALSE),"NAO CADASTRADA"))</f>
        <v/>
      </c>
      <c r="P662" s="50"/>
      <c r="Q662" s="54" t="str">
        <f>IF(P662="","",IFERROR(VLOOKUP(P662,ATIVIDADES!$A:$C,3,FALSE),"NAO CADASTRADA"))</f>
        <v/>
      </c>
      <c r="R662" s="42"/>
      <c r="S662" s="48"/>
      <c r="T662" s="54" t="str">
        <f>IF(S662="","",IFERROR(VLOOKUP(S662,EMPRESAS!$A:$C,3,FALSE),"NAO CADASTRADA"))</f>
        <v/>
      </c>
      <c r="U662" s="50"/>
      <c r="V662" s="54" t="str">
        <f>IF(U662="","",IFERROR(VLOOKUP(U662,ATIVIDADES!$A:$C,3,FALSE),"NAO CADASTRADA"))</f>
        <v/>
      </c>
      <c r="W662" s="42"/>
      <c r="X662" s="48"/>
      <c r="Y662" s="54" t="str">
        <f>IF(X662="","",IFERROR(VLOOKUP(X662,EMPRESAS!$A:$C,3,FALSE),"NAO CADASTRADA"))</f>
        <v/>
      </c>
      <c r="Z662" s="50"/>
      <c r="AA662" s="54" t="str">
        <f>IF(Z662="","",IFERROR(VLOOKUP(Z662,ATIVIDADES!$A:$C,3,FALSE),"NAO CADASTRADA"))</f>
        <v/>
      </c>
      <c r="AB662" s="42"/>
      <c r="AC662" s="48"/>
      <c r="AD662" s="54" t="str">
        <f>IF(AC662="","",IFERROR(VLOOKUP(AC662,EMPRESAS!$A:$C,3,FALSE),"NAO CADASTRADA"))</f>
        <v/>
      </c>
      <c r="AE662" s="50"/>
      <c r="AF662" s="54" t="str">
        <f>IF(AE662="","",IFERROR(VLOOKUP(AE662,ATIVIDADES!$A:$C,3,FALSE),"NAO CADASTRADA"))</f>
        <v/>
      </c>
      <c r="AG662" s="42"/>
      <c r="AH662" s="48"/>
      <c r="AI662" s="54" t="str">
        <f>IF(AH662="","",IFERROR(VLOOKUP(AH662,EMPRESAS!$A:$C,3,FALSE),"NAO CADASTRADA"))</f>
        <v/>
      </c>
      <c r="AJ662" s="50"/>
      <c r="AK662" s="54" t="str">
        <f>IF(AJ662="","",IFERROR(VLOOKUP(AJ662,ATIVIDADES!$A:$C,3,FALSE),"NAO CADASTRADA"))</f>
        <v/>
      </c>
      <c r="AL662" s="42"/>
    </row>
    <row r="663" spans="1:38" x14ac:dyDescent="0.25">
      <c r="A663" s="26" t="str">
        <f t="shared" si="72"/>
        <v>OK</v>
      </c>
      <c r="B663" s="29">
        <f t="shared" si="73"/>
        <v>2487914866</v>
      </c>
      <c r="C663" s="30">
        <v>42751</v>
      </c>
      <c r="D663" s="18">
        <f t="shared" si="76"/>
        <v>42736</v>
      </c>
      <c r="E663" s="19" t="str">
        <f>IF(ISERROR(VLOOKUP(C663,FERIADOS!$A:$B,1,FALSE)),IF(WEEKDAY(C663)=1,"Dom",IF(WEEKDAY(C663)=2,"Seg",IF(WEEKDAY(C663)=3,"Ter",IF(WEEKDAY(C663)=4,"Qua",IF(WEEKDAY(C663)=5,"Qui",IF(WEEKDAY(C663)=6,"Sex","Sab")))))),"Feriado")</f>
        <v>Seg</v>
      </c>
      <c r="F663" s="32"/>
      <c r="G663" s="33"/>
      <c r="H663" s="33"/>
      <c r="I663" s="33"/>
      <c r="J663" s="21" t="str">
        <f t="shared" si="74"/>
        <v/>
      </c>
      <c r="K663" s="21">
        <f t="shared" si="70"/>
        <v>0</v>
      </c>
      <c r="L663" s="21" t="str">
        <f t="shared" si="71"/>
        <v/>
      </c>
      <c r="M663" s="22" t="str">
        <f t="shared" si="75"/>
        <v/>
      </c>
      <c r="N663" s="48"/>
      <c r="O663" s="54" t="str">
        <f>IF(N663="","",IFERROR(VLOOKUP(N663,EMPRESAS!$A:$C,3,FALSE),"NAO CADASTRADA"))</f>
        <v/>
      </c>
      <c r="P663" s="50"/>
      <c r="Q663" s="54" t="str">
        <f>IF(P663="","",IFERROR(VLOOKUP(P663,ATIVIDADES!$A:$C,3,FALSE),"NAO CADASTRADA"))</f>
        <v/>
      </c>
      <c r="R663" s="42"/>
      <c r="S663" s="48"/>
      <c r="T663" s="54" t="str">
        <f>IF(S663="","",IFERROR(VLOOKUP(S663,EMPRESAS!$A:$C,3,FALSE),"NAO CADASTRADA"))</f>
        <v/>
      </c>
      <c r="U663" s="50"/>
      <c r="V663" s="54" t="str">
        <f>IF(U663="","",IFERROR(VLOOKUP(U663,ATIVIDADES!$A:$C,3,FALSE),"NAO CADASTRADA"))</f>
        <v/>
      </c>
      <c r="W663" s="42"/>
      <c r="X663" s="48"/>
      <c r="Y663" s="54" t="str">
        <f>IF(X663="","",IFERROR(VLOOKUP(X663,EMPRESAS!$A:$C,3,FALSE),"NAO CADASTRADA"))</f>
        <v/>
      </c>
      <c r="Z663" s="50"/>
      <c r="AA663" s="54" t="str">
        <f>IF(Z663="","",IFERROR(VLOOKUP(Z663,ATIVIDADES!$A:$C,3,FALSE),"NAO CADASTRADA"))</f>
        <v/>
      </c>
      <c r="AB663" s="42"/>
      <c r="AC663" s="48"/>
      <c r="AD663" s="54" t="str">
        <f>IF(AC663="","",IFERROR(VLOOKUP(AC663,EMPRESAS!$A:$C,3,FALSE),"NAO CADASTRADA"))</f>
        <v/>
      </c>
      <c r="AE663" s="50"/>
      <c r="AF663" s="54" t="str">
        <f>IF(AE663="","",IFERROR(VLOOKUP(AE663,ATIVIDADES!$A:$C,3,FALSE),"NAO CADASTRADA"))</f>
        <v/>
      </c>
      <c r="AG663" s="42"/>
      <c r="AH663" s="48"/>
      <c r="AI663" s="54" t="str">
        <f>IF(AH663="","",IFERROR(VLOOKUP(AH663,EMPRESAS!$A:$C,3,FALSE),"NAO CADASTRADA"))</f>
        <v/>
      </c>
      <c r="AJ663" s="50"/>
      <c r="AK663" s="54" t="str">
        <f>IF(AJ663="","",IFERROR(VLOOKUP(AJ663,ATIVIDADES!$A:$C,3,FALSE),"NAO CADASTRADA"))</f>
        <v/>
      </c>
      <c r="AL663" s="42"/>
    </row>
    <row r="664" spans="1:38" x14ac:dyDescent="0.25">
      <c r="A664" s="26" t="str">
        <f t="shared" si="72"/>
        <v>OK</v>
      </c>
      <c r="B664" s="29">
        <f t="shared" si="73"/>
        <v>2487914866</v>
      </c>
      <c r="C664" s="30">
        <v>42752</v>
      </c>
      <c r="D664" s="18">
        <f t="shared" si="76"/>
        <v>42736</v>
      </c>
      <c r="E664" s="19" t="str">
        <f>IF(ISERROR(VLOOKUP(C664,FERIADOS!$A:$B,1,FALSE)),IF(WEEKDAY(C664)=1,"Dom",IF(WEEKDAY(C664)=2,"Seg",IF(WEEKDAY(C664)=3,"Ter",IF(WEEKDAY(C664)=4,"Qua",IF(WEEKDAY(C664)=5,"Qui",IF(WEEKDAY(C664)=6,"Sex","Sab")))))),"Feriado")</f>
        <v>Ter</v>
      </c>
      <c r="F664" s="32"/>
      <c r="G664" s="33"/>
      <c r="H664" s="33"/>
      <c r="I664" s="33"/>
      <c r="J664" s="21" t="str">
        <f t="shared" si="74"/>
        <v/>
      </c>
      <c r="K664" s="21">
        <f t="shared" si="70"/>
        <v>0</v>
      </c>
      <c r="L664" s="21" t="str">
        <f t="shared" si="71"/>
        <v/>
      </c>
      <c r="M664" s="22" t="str">
        <f t="shared" si="75"/>
        <v/>
      </c>
      <c r="N664" s="48"/>
      <c r="O664" s="54" t="str">
        <f>IF(N664="","",IFERROR(VLOOKUP(N664,EMPRESAS!$A:$C,3,FALSE),"NAO CADASTRADA"))</f>
        <v/>
      </c>
      <c r="P664" s="50"/>
      <c r="Q664" s="54" t="str">
        <f>IF(P664="","",IFERROR(VLOOKUP(P664,ATIVIDADES!$A:$C,3,FALSE),"NAO CADASTRADA"))</f>
        <v/>
      </c>
      <c r="R664" s="42"/>
      <c r="S664" s="48"/>
      <c r="T664" s="54" t="str">
        <f>IF(S664="","",IFERROR(VLOOKUP(S664,EMPRESAS!$A:$C,3,FALSE),"NAO CADASTRADA"))</f>
        <v/>
      </c>
      <c r="U664" s="50"/>
      <c r="V664" s="54" t="str">
        <f>IF(U664="","",IFERROR(VLOOKUP(U664,ATIVIDADES!$A:$C,3,FALSE),"NAO CADASTRADA"))</f>
        <v/>
      </c>
      <c r="W664" s="42"/>
      <c r="X664" s="48"/>
      <c r="Y664" s="54" t="str">
        <f>IF(X664="","",IFERROR(VLOOKUP(X664,EMPRESAS!$A:$C,3,FALSE),"NAO CADASTRADA"))</f>
        <v/>
      </c>
      <c r="Z664" s="50"/>
      <c r="AA664" s="54" t="str">
        <f>IF(Z664="","",IFERROR(VLOOKUP(Z664,ATIVIDADES!$A:$C,3,FALSE),"NAO CADASTRADA"))</f>
        <v/>
      </c>
      <c r="AB664" s="42"/>
      <c r="AC664" s="48"/>
      <c r="AD664" s="54" t="str">
        <f>IF(AC664="","",IFERROR(VLOOKUP(AC664,EMPRESAS!$A:$C,3,FALSE),"NAO CADASTRADA"))</f>
        <v/>
      </c>
      <c r="AE664" s="50"/>
      <c r="AF664" s="54" t="str">
        <f>IF(AE664="","",IFERROR(VLOOKUP(AE664,ATIVIDADES!$A:$C,3,FALSE),"NAO CADASTRADA"))</f>
        <v/>
      </c>
      <c r="AG664" s="42"/>
      <c r="AH664" s="48"/>
      <c r="AI664" s="54" t="str">
        <f>IF(AH664="","",IFERROR(VLOOKUP(AH664,EMPRESAS!$A:$C,3,FALSE),"NAO CADASTRADA"))</f>
        <v/>
      </c>
      <c r="AJ664" s="50"/>
      <c r="AK664" s="54" t="str">
        <f>IF(AJ664="","",IFERROR(VLOOKUP(AJ664,ATIVIDADES!$A:$C,3,FALSE),"NAO CADASTRADA"))</f>
        <v/>
      </c>
      <c r="AL664" s="42"/>
    </row>
    <row r="665" spans="1:38" x14ac:dyDescent="0.25">
      <c r="A665" s="26" t="str">
        <f t="shared" si="72"/>
        <v>OK</v>
      </c>
      <c r="B665" s="29">
        <f t="shared" si="73"/>
        <v>2487914866</v>
      </c>
      <c r="C665" s="30">
        <v>42753</v>
      </c>
      <c r="D665" s="18">
        <f t="shared" si="76"/>
        <v>42736</v>
      </c>
      <c r="E665" s="19" t="str">
        <f>IF(ISERROR(VLOOKUP(C665,FERIADOS!$A:$B,1,FALSE)),IF(WEEKDAY(C665)=1,"Dom",IF(WEEKDAY(C665)=2,"Seg",IF(WEEKDAY(C665)=3,"Ter",IF(WEEKDAY(C665)=4,"Qua",IF(WEEKDAY(C665)=5,"Qui",IF(WEEKDAY(C665)=6,"Sex","Sab")))))),"Feriado")</f>
        <v>Qua</v>
      </c>
      <c r="F665" s="32"/>
      <c r="G665" s="33"/>
      <c r="H665" s="33"/>
      <c r="I665" s="33"/>
      <c r="J665" s="21" t="str">
        <f t="shared" si="74"/>
        <v/>
      </c>
      <c r="K665" s="21">
        <f t="shared" si="70"/>
        <v>0</v>
      </c>
      <c r="L665" s="21" t="str">
        <f t="shared" si="71"/>
        <v/>
      </c>
      <c r="M665" s="22" t="str">
        <f t="shared" si="75"/>
        <v/>
      </c>
      <c r="N665" s="48"/>
      <c r="O665" s="54" t="str">
        <f>IF(N665="","",IFERROR(VLOOKUP(N665,EMPRESAS!$A:$C,3,FALSE),"NAO CADASTRADA"))</f>
        <v/>
      </c>
      <c r="P665" s="50"/>
      <c r="Q665" s="54" t="str">
        <f>IF(P665="","",IFERROR(VLOOKUP(P665,ATIVIDADES!$A:$C,3,FALSE),"NAO CADASTRADA"))</f>
        <v/>
      </c>
      <c r="R665" s="42"/>
      <c r="S665" s="48"/>
      <c r="T665" s="54" t="str">
        <f>IF(S665="","",IFERROR(VLOOKUP(S665,EMPRESAS!$A:$C,3,FALSE),"NAO CADASTRADA"))</f>
        <v/>
      </c>
      <c r="U665" s="50"/>
      <c r="V665" s="54" t="str">
        <f>IF(U665="","",IFERROR(VLOOKUP(U665,ATIVIDADES!$A:$C,3,FALSE),"NAO CADASTRADA"))</f>
        <v/>
      </c>
      <c r="W665" s="42"/>
      <c r="X665" s="48"/>
      <c r="Y665" s="54" t="str">
        <f>IF(X665="","",IFERROR(VLOOKUP(X665,EMPRESAS!$A:$C,3,FALSE),"NAO CADASTRADA"))</f>
        <v/>
      </c>
      <c r="Z665" s="50"/>
      <c r="AA665" s="54" t="str">
        <f>IF(Z665="","",IFERROR(VLOOKUP(Z665,ATIVIDADES!$A:$C,3,FALSE),"NAO CADASTRADA"))</f>
        <v/>
      </c>
      <c r="AB665" s="42"/>
      <c r="AC665" s="48"/>
      <c r="AD665" s="54" t="str">
        <f>IF(AC665="","",IFERROR(VLOOKUP(AC665,EMPRESAS!$A:$C,3,FALSE),"NAO CADASTRADA"))</f>
        <v/>
      </c>
      <c r="AE665" s="50"/>
      <c r="AF665" s="54" t="str">
        <f>IF(AE665="","",IFERROR(VLOOKUP(AE665,ATIVIDADES!$A:$C,3,FALSE),"NAO CADASTRADA"))</f>
        <v/>
      </c>
      <c r="AG665" s="42"/>
      <c r="AH665" s="48"/>
      <c r="AI665" s="54" t="str">
        <f>IF(AH665="","",IFERROR(VLOOKUP(AH665,EMPRESAS!$A:$C,3,FALSE),"NAO CADASTRADA"))</f>
        <v/>
      </c>
      <c r="AJ665" s="50"/>
      <c r="AK665" s="54" t="str">
        <f>IF(AJ665="","",IFERROR(VLOOKUP(AJ665,ATIVIDADES!$A:$C,3,FALSE),"NAO CADASTRADA"))</f>
        <v/>
      </c>
      <c r="AL665" s="42"/>
    </row>
    <row r="666" spans="1:38" x14ac:dyDescent="0.25">
      <c r="A666" s="26" t="str">
        <f t="shared" si="72"/>
        <v>OK</v>
      </c>
      <c r="B666" s="29">
        <f t="shared" si="73"/>
        <v>2487914866</v>
      </c>
      <c r="C666" s="30">
        <v>42754</v>
      </c>
      <c r="D666" s="18">
        <f t="shared" si="76"/>
        <v>42736</v>
      </c>
      <c r="E666" s="19" t="str">
        <f>IF(ISERROR(VLOOKUP(C666,FERIADOS!$A:$B,1,FALSE)),IF(WEEKDAY(C666)=1,"Dom",IF(WEEKDAY(C666)=2,"Seg",IF(WEEKDAY(C666)=3,"Ter",IF(WEEKDAY(C666)=4,"Qua",IF(WEEKDAY(C666)=5,"Qui",IF(WEEKDAY(C666)=6,"Sex","Sab")))))),"Feriado")</f>
        <v>Qui</v>
      </c>
      <c r="F666" s="32"/>
      <c r="G666" s="33"/>
      <c r="H666" s="33"/>
      <c r="I666" s="33"/>
      <c r="J666" s="21" t="str">
        <f t="shared" si="74"/>
        <v/>
      </c>
      <c r="K666" s="21">
        <f t="shared" si="70"/>
        <v>0</v>
      </c>
      <c r="L666" s="21" t="str">
        <f t="shared" si="71"/>
        <v/>
      </c>
      <c r="M666" s="22" t="str">
        <f t="shared" si="75"/>
        <v/>
      </c>
      <c r="N666" s="48"/>
      <c r="O666" s="54" t="str">
        <f>IF(N666="","",IFERROR(VLOOKUP(N666,EMPRESAS!$A:$C,3,FALSE),"NAO CADASTRADA"))</f>
        <v/>
      </c>
      <c r="P666" s="50"/>
      <c r="Q666" s="54" t="str">
        <f>IF(P666="","",IFERROR(VLOOKUP(P666,ATIVIDADES!$A:$C,3,FALSE),"NAO CADASTRADA"))</f>
        <v/>
      </c>
      <c r="R666" s="42"/>
      <c r="S666" s="48"/>
      <c r="T666" s="54" t="str">
        <f>IF(S666="","",IFERROR(VLOOKUP(S666,EMPRESAS!$A:$C,3,FALSE),"NAO CADASTRADA"))</f>
        <v/>
      </c>
      <c r="U666" s="50"/>
      <c r="V666" s="54" t="str">
        <f>IF(U666="","",IFERROR(VLOOKUP(U666,ATIVIDADES!$A:$C,3,FALSE),"NAO CADASTRADA"))</f>
        <v/>
      </c>
      <c r="W666" s="42"/>
      <c r="X666" s="48"/>
      <c r="Y666" s="54" t="str">
        <f>IF(X666="","",IFERROR(VLOOKUP(X666,EMPRESAS!$A:$C,3,FALSE),"NAO CADASTRADA"))</f>
        <v/>
      </c>
      <c r="Z666" s="50"/>
      <c r="AA666" s="54" t="str">
        <f>IF(Z666="","",IFERROR(VLOOKUP(Z666,ATIVIDADES!$A:$C,3,FALSE),"NAO CADASTRADA"))</f>
        <v/>
      </c>
      <c r="AB666" s="42"/>
      <c r="AC666" s="48"/>
      <c r="AD666" s="54" t="str">
        <f>IF(AC666="","",IFERROR(VLOOKUP(AC666,EMPRESAS!$A:$C,3,FALSE),"NAO CADASTRADA"))</f>
        <v/>
      </c>
      <c r="AE666" s="50"/>
      <c r="AF666" s="54" t="str">
        <f>IF(AE666="","",IFERROR(VLOOKUP(AE666,ATIVIDADES!$A:$C,3,FALSE),"NAO CADASTRADA"))</f>
        <v/>
      </c>
      <c r="AG666" s="42"/>
      <c r="AH666" s="48"/>
      <c r="AI666" s="54" t="str">
        <f>IF(AH666="","",IFERROR(VLOOKUP(AH666,EMPRESAS!$A:$C,3,FALSE),"NAO CADASTRADA"))</f>
        <v/>
      </c>
      <c r="AJ666" s="50"/>
      <c r="AK666" s="54" t="str">
        <f>IF(AJ666="","",IFERROR(VLOOKUP(AJ666,ATIVIDADES!$A:$C,3,FALSE),"NAO CADASTRADA"))</f>
        <v/>
      </c>
      <c r="AL666" s="42"/>
    </row>
    <row r="667" spans="1:38" x14ac:dyDescent="0.25">
      <c r="A667" s="26" t="str">
        <f t="shared" si="72"/>
        <v>OK</v>
      </c>
      <c r="B667" s="29">
        <f t="shared" si="73"/>
        <v>2487914866</v>
      </c>
      <c r="C667" s="30">
        <v>42755</v>
      </c>
      <c r="D667" s="18">
        <f t="shared" si="76"/>
        <v>42736</v>
      </c>
      <c r="E667" s="19" t="str">
        <f>IF(ISERROR(VLOOKUP(C667,FERIADOS!$A:$B,1,FALSE)),IF(WEEKDAY(C667)=1,"Dom",IF(WEEKDAY(C667)=2,"Seg",IF(WEEKDAY(C667)=3,"Ter",IF(WEEKDAY(C667)=4,"Qua",IF(WEEKDAY(C667)=5,"Qui",IF(WEEKDAY(C667)=6,"Sex","Sab")))))),"Feriado")</f>
        <v>Sex</v>
      </c>
      <c r="F667" s="32"/>
      <c r="G667" s="33"/>
      <c r="H667" s="33"/>
      <c r="I667" s="33"/>
      <c r="J667" s="21" t="str">
        <f t="shared" si="74"/>
        <v/>
      </c>
      <c r="K667" s="21">
        <f t="shared" si="70"/>
        <v>0</v>
      </c>
      <c r="L667" s="21" t="str">
        <f t="shared" si="71"/>
        <v/>
      </c>
      <c r="M667" s="22" t="str">
        <f t="shared" si="75"/>
        <v/>
      </c>
      <c r="N667" s="48"/>
      <c r="O667" s="54" t="str">
        <f>IF(N667="","",IFERROR(VLOOKUP(N667,EMPRESAS!$A:$C,3,FALSE),"NAO CADASTRADA"))</f>
        <v/>
      </c>
      <c r="P667" s="50"/>
      <c r="Q667" s="54" t="str">
        <f>IF(P667="","",IFERROR(VLOOKUP(P667,ATIVIDADES!$A:$C,3,FALSE),"NAO CADASTRADA"))</f>
        <v/>
      </c>
      <c r="R667" s="42"/>
      <c r="S667" s="48"/>
      <c r="T667" s="54" t="str">
        <f>IF(S667="","",IFERROR(VLOOKUP(S667,EMPRESAS!$A:$C,3,FALSE),"NAO CADASTRADA"))</f>
        <v/>
      </c>
      <c r="U667" s="50"/>
      <c r="V667" s="54" t="str">
        <f>IF(U667="","",IFERROR(VLOOKUP(U667,ATIVIDADES!$A:$C,3,FALSE),"NAO CADASTRADA"))</f>
        <v/>
      </c>
      <c r="W667" s="42"/>
      <c r="X667" s="48"/>
      <c r="Y667" s="54" t="str">
        <f>IF(X667="","",IFERROR(VLOOKUP(X667,EMPRESAS!$A:$C,3,FALSE),"NAO CADASTRADA"))</f>
        <v/>
      </c>
      <c r="Z667" s="50"/>
      <c r="AA667" s="54" t="str">
        <f>IF(Z667="","",IFERROR(VLOOKUP(Z667,ATIVIDADES!$A:$C,3,FALSE),"NAO CADASTRADA"))</f>
        <v/>
      </c>
      <c r="AB667" s="42"/>
      <c r="AC667" s="48"/>
      <c r="AD667" s="54" t="str">
        <f>IF(AC667="","",IFERROR(VLOOKUP(AC667,EMPRESAS!$A:$C,3,FALSE),"NAO CADASTRADA"))</f>
        <v/>
      </c>
      <c r="AE667" s="50"/>
      <c r="AF667" s="54" t="str">
        <f>IF(AE667="","",IFERROR(VLOOKUP(AE667,ATIVIDADES!$A:$C,3,FALSE),"NAO CADASTRADA"))</f>
        <v/>
      </c>
      <c r="AG667" s="42"/>
      <c r="AH667" s="48"/>
      <c r="AI667" s="54" t="str">
        <f>IF(AH667="","",IFERROR(VLOOKUP(AH667,EMPRESAS!$A:$C,3,FALSE),"NAO CADASTRADA"))</f>
        <v/>
      </c>
      <c r="AJ667" s="50"/>
      <c r="AK667" s="54" t="str">
        <f>IF(AJ667="","",IFERROR(VLOOKUP(AJ667,ATIVIDADES!$A:$C,3,FALSE),"NAO CADASTRADA"))</f>
        <v/>
      </c>
      <c r="AL667" s="42"/>
    </row>
    <row r="668" spans="1:38" x14ac:dyDescent="0.25">
      <c r="A668" s="26" t="str">
        <f t="shared" si="72"/>
        <v>OK</v>
      </c>
      <c r="B668" s="29">
        <f t="shared" si="73"/>
        <v>2487914866</v>
      </c>
      <c r="C668" s="30">
        <v>42756</v>
      </c>
      <c r="D668" s="18">
        <f t="shared" si="76"/>
        <v>42736</v>
      </c>
      <c r="E668" s="19" t="str">
        <f>IF(ISERROR(VLOOKUP(C668,FERIADOS!$A:$B,1,FALSE)),IF(WEEKDAY(C668)=1,"Dom",IF(WEEKDAY(C668)=2,"Seg",IF(WEEKDAY(C668)=3,"Ter",IF(WEEKDAY(C668)=4,"Qua",IF(WEEKDAY(C668)=5,"Qui",IF(WEEKDAY(C668)=6,"Sex","Sab")))))),"Feriado")</f>
        <v>Sab</v>
      </c>
      <c r="F668" s="32"/>
      <c r="G668" s="33"/>
      <c r="H668" s="33"/>
      <c r="I668" s="33"/>
      <c r="J668" s="21" t="str">
        <f t="shared" si="74"/>
        <v/>
      </c>
      <c r="K668" s="21">
        <f t="shared" si="70"/>
        <v>0</v>
      </c>
      <c r="L668" s="21" t="str">
        <f t="shared" si="71"/>
        <v/>
      </c>
      <c r="M668" s="22" t="str">
        <f t="shared" si="75"/>
        <v/>
      </c>
      <c r="N668" s="48"/>
      <c r="O668" s="54" t="str">
        <f>IF(N668="","",IFERROR(VLOOKUP(N668,EMPRESAS!$A:$C,3,FALSE),"NAO CADASTRADA"))</f>
        <v/>
      </c>
      <c r="P668" s="50"/>
      <c r="Q668" s="54" t="str">
        <f>IF(P668="","",IFERROR(VLOOKUP(P668,ATIVIDADES!$A:$C,3,FALSE),"NAO CADASTRADA"))</f>
        <v/>
      </c>
      <c r="R668" s="42"/>
      <c r="S668" s="48"/>
      <c r="T668" s="54" t="str">
        <f>IF(S668="","",IFERROR(VLOOKUP(S668,EMPRESAS!$A:$C,3,FALSE),"NAO CADASTRADA"))</f>
        <v/>
      </c>
      <c r="U668" s="50"/>
      <c r="V668" s="54" t="str">
        <f>IF(U668="","",IFERROR(VLOOKUP(U668,ATIVIDADES!$A:$C,3,FALSE),"NAO CADASTRADA"))</f>
        <v/>
      </c>
      <c r="W668" s="42"/>
      <c r="X668" s="48"/>
      <c r="Y668" s="54" t="str">
        <f>IF(X668="","",IFERROR(VLOOKUP(X668,EMPRESAS!$A:$C,3,FALSE),"NAO CADASTRADA"))</f>
        <v/>
      </c>
      <c r="Z668" s="50"/>
      <c r="AA668" s="54" t="str">
        <f>IF(Z668="","",IFERROR(VLOOKUP(Z668,ATIVIDADES!$A:$C,3,FALSE),"NAO CADASTRADA"))</f>
        <v/>
      </c>
      <c r="AB668" s="42"/>
      <c r="AC668" s="48"/>
      <c r="AD668" s="54" t="str">
        <f>IF(AC668="","",IFERROR(VLOOKUP(AC668,EMPRESAS!$A:$C,3,FALSE),"NAO CADASTRADA"))</f>
        <v/>
      </c>
      <c r="AE668" s="50"/>
      <c r="AF668" s="54" t="str">
        <f>IF(AE668="","",IFERROR(VLOOKUP(AE668,ATIVIDADES!$A:$C,3,FALSE),"NAO CADASTRADA"))</f>
        <v/>
      </c>
      <c r="AG668" s="42"/>
      <c r="AH668" s="48"/>
      <c r="AI668" s="54" t="str">
        <f>IF(AH668="","",IFERROR(VLOOKUP(AH668,EMPRESAS!$A:$C,3,FALSE),"NAO CADASTRADA"))</f>
        <v/>
      </c>
      <c r="AJ668" s="50"/>
      <c r="AK668" s="54" t="str">
        <f>IF(AJ668="","",IFERROR(VLOOKUP(AJ668,ATIVIDADES!$A:$C,3,FALSE),"NAO CADASTRADA"))</f>
        <v/>
      </c>
      <c r="AL668" s="42"/>
    </row>
    <row r="669" spans="1:38" x14ac:dyDescent="0.25">
      <c r="A669" s="26" t="str">
        <f t="shared" si="72"/>
        <v>OK</v>
      </c>
      <c r="B669" s="29">
        <f t="shared" si="73"/>
        <v>2487914866</v>
      </c>
      <c r="C669" s="30">
        <v>42757</v>
      </c>
      <c r="D669" s="18">
        <f t="shared" si="76"/>
        <v>42736</v>
      </c>
      <c r="E669" s="19" t="str">
        <f>IF(ISERROR(VLOOKUP(C669,FERIADOS!$A:$B,1,FALSE)),IF(WEEKDAY(C669)=1,"Dom",IF(WEEKDAY(C669)=2,"Seg",IF(WEEKDAY(C669)=3,"Ter",IF(WEEKDAY(C669)=4,"Qua",IF(WEEKDAY(C669)=5,"Qui",IF(WEEKDAY(C669)=6,"Sex","Sab")))))),"Feriado")</f>
        <v>Dom</v>
      </c>
      <c r="F669" s="32"/>
      <c r="G669" s="33"/>
      <c r="H669" s="33"/>
      <c r="I669" s="33"/>
      <c r="J669" s="21" t="str">
        <f t="shared" si="74"/>
        <v/>
      </c>
      <c r="K669" s="21">
        <f t="shared" si="70"/>
        <v>0</v>
      </c>
      <c r="L669" s="21" t="str">
        <f t="shared" si="71"/>
        <v/>
      </c>
      <c r="M669" s="22" t="str">
        <f t="shared" si="75"/>
        <v/>
      </c>
      <c r="N669" s="48"/>
      <c r="O669" s="54" t="str">
        <f>IF(N669="","",IFERROR(VLOOKUP(N669,EMPRESAS!$A:$C,3,FALSE),"NAO CADASTRADA"))</f>
        <v/>
      </c>
      <c r="P669" s="50"/>
      <c r="Q669" s="54" t="str">
        <f>IF(P669="","",IFERROR(VLOOKUP(P669,ATIVIDADES!$A:$C,3,FALSE),"NAO CADASTRADA"))</f>
        <v/>
      </c>
      <c r="R669" s="42"/>
      <c r="S669" s="48"/>
      <c r="T669" s="54" t="str">
        <f>IF(S669="","",IFERROR(VLOOKUP(S669,EMPRESAS!$A:$C,3,FALSE),"NAO CADASTRADA"))</f>
        <v/>
      </c>
      <c r="U669" s="50"/>
      <c r="V669" s="54" t="str">
        <f>IF(U669="","",IFERROR(VLOOKUP(U669,ATIVIDADES!$A:$C,3,FALSE),"NAO CADASTRADA"))</f>
        <v/>
      </c>
      <c r="W669" s="42"/>
      <c r="X669" s="48"/>
      <c r="Y669" s="54" t="str">
        <f>IF(X669="","",IFERROR(VLOOKUP(X669,EMPRESAS!$A:$C,3,FALSE),"NAO CADASTRADA"))</f>
        <v/>
      </c>
      <c r="Z669" s="50"/>
      <c r="AA669" s="54" t="str">
        <f>IF(Z669="","",IFERROR(VLOOKUP(Z669,ATIVIDADES!$A:$C,3,FALSE),"NAO CADASTRADA"))</f>
        <v/>
      </c>
      <c r="AB669" s="42"/>
      <c r="AC669" s="48"/>
      <c r="AD669" s="54" t="str">
        <f>IF(AC669="","",IFERROR(VLOOKUP(AC669,EMPRESAS!$A:$C,3,FALSE),"NAO CADASTRADA"))</f>
        <v/>
      </c>
      <c r="AE669" s="50"/>
      <c r="AF669" s="54" t="str">
        <f>IF(AE669="","",IFERROR(VLOOKUP(AE669,ATIVIDADES!$A:$C,3,FALSE),"NAO CADASTRADA"))</f>
        <v/>
      </c>
      <c r="AG669" s="42"/>
      <c r="AH669" s="48"/>
      <c r="AI669" s="54" t="str">
        <f>IF(AH669="","",IFERROR(VLOOKUP(AH669,EMPRESAS!$A:$C,3,FALSE),"NAO CADASTRADA"))</f>
        <v/>
      </c>
      <c r="AJ669" s="50"/>
      <c r="AK669" s="54" t="str">
        <f>IF(AJ669="","",IFERROR(VLOOKUP(AJ669,ATIVIDADES!$A:$C,3,FALSE),"NAO CADASTRADA"))</f>
        <v/>
      </c>
      <c r="AL669" s="42"/>
    </row>
    <row r="670" spans="1:38" x14ac:dyDescent="0.25">
      <c r="A670" s="26" t="str">
        <f t="shared" si="72"/>
        <v>OK</v>
      </c>
      <c r="B670" s="29">
        <f t="shared" si="73"/>
        <v>2487914866</v>
      </c>
      <c r="C670" s="30">
        <v>42758</v>
      </c>
      <c r="D670" s="18">
        <f t="shared" si="76"/>
        <v>42736</v>
      </c>
      <c r="E670" s="19" t="str">
        <f>IF(ISERROR(VLOOKUP(C670,FERIADOS!$A:$B,1,FALSE)),IF(WEEKDAY(C670)=1,"Dom",IF(WEEKDAY(C670)=2,"Seg",IF(WEEKDAY(C670)=3,"Ter",IF(WEEKDAY(C670)=4,"Qua",IF(WEEKDAY(C670)=5,"Qui",IF(WEEKDAY(C670)=6,"Sex","Sab")))))),"Feriado")</f>
        <v>Seg</v>
      </c>
      <c r="F670" s="32"/>
      <c r="G670" s="33"/>
      <c r="H670" s="33"/>
      <c r="I670" s="33"/>
      <c r="J670" s="21" t="str">
        <f t="shared" si="74"/>
        <v/>
      </c>
      <c r="K670" s="21">
        <f t="shared" si="70"/>
        <v>0</v>
      </c>
      <c r="L670" s="21" t="str">
        <f t="shared" si="71"/>
        <v/>
      </c>
      <c r="M670" s="22" t="str">
        <f t="shared" si="75"/>
        <v/>
      </c>
      <c r="N670" s="48"/>
      <c r="O670" s="54" t="str">
        <f>IF(N670="","",IFERROR(VLOOKUP(N670,EMPRESAS!$A:$C,3,FALSE),"NAO CADASTRADA"))</f>
        <v/>
      </c>
      <c r="P670" s="50"/>
      <c r="Q670" s="54" t="str">
        <f>IF(P670="","",IFERROR(VLOOKUP(P670,ATIVIDADES!$A:$C,3,FALSE),"NAO CADASTRADA"))</f>
        <v/>
      </c>
      <c r="R670" s="42"/>
      <c r="S670" s="48"/>
      <c r="T670" s="54" t="str">
        <f>IF(S670="","",IFERROR(VLOOKUP(S670,EMPRESAS!$A:$C,3,FALSE),"NAO CADASTRADA"))</f>
        <v/>
      </c>
      <c r="U670" s="50"/>
      <c r="V670" s="54" t="str">
        <f>IF(U670="","",IFERROR(VLOOKUP(U670,ATIVIDADES!$A:$C,3,FALSE),"NAO CADASTRADA"))</f>
        <v/>
      </c>
      <c r="W670" s="42"/>
      <c r="X670" s="48"/>
      <c r="Y670" s="54" t="str">
        <f>IF(X670="","",IFERROR(VLOOKUP(X670,EMPRESAS!$A:$C,3,FALSE),"NAO CADASTRADA"))</f>
        <v/>
      </c>
      <c r="Z670" s="50"/>
      <c r="AA670" s="54" t="str">
        <f>IF(Z670="","",IFERROR(VLOOKUP(Z670,ATIVIDADES!$A:$C,3,FALSE),"NAO CADASTRADA"))</f>
        <v/>
      </c>
      <c r="AB670" s="42"/>
      <c r="AC670" s="48"/>
      <c r="AD670" s="54" t="str">
        <f>IF(AC670="","",IFERROR(VLOOKUP(AC670,EMPRESAS!$A:$C,3,FALSE),"NAO CADASTRADA"))</f>
        <v/>
      </c>
      <c r="AE670" s="50"/>
      <c r="AF670" s="54" t="str">
        <f>IF(AE670="","",IFERROR(VLOOKUP(AE670,ATIVIDADES!$A:$C,3,FALSE),"NAO CADASTRADA"))</f>
        <v/>
      </c>
      <c r="AG670" s="42"/>
      <c r="AH670" s="48"/>
      <c r="AI670" s="54" t="str">
        <f>IF(AH670="","",IFERROR(VLOOKUP(AH670,EMPRESAS!$A:$C,3,FALSE),"NAO CADASTRADA"))</f>
        <v/>
      </c>
      <c r="AJ670" s="50"/>
      <c r="AK670" s="54" t="str">
        <f>IF(AJ670="","",IFERROR(VLOOKUP(AJ670,ATIVIDADES!$A:$C,3,FALSE),"NAO CADASTRADA"))</f>
        <v/>
      </c>
      <c r="AL670" s="42"/>
    </row>
    <row r="671" spans="1:38" x14ac:dyDescent="0.25">
      <c r="A671" s="26" t="str">
        <f t="shared" si="72"/>
        <v>OK</v>
      </c>
      <c r="B671" s="29">
        <f t="shared" si="73"/>
        <v>2487914866</v>
      </c>
      <c r="C671" s="30">
        <v>42759</v>
      </c>
      <c r="D671" s="18">
        <f t="shared" si="76"/>
        <v>42736</v>
      </c>
      <c r="E671" s="19" t="str">
        <f>IF(ISERROR(VLOOKUP(C671,FERIADOS!$A:$B,1,FALSE)),IF(WEEKDAY(C671)=1,"Dom",IF(WEEKDAY(C671)=2,"Seg",IF(WEEKDAY(C671)=3,"Ter",IF(WEEKDAY(C671)=4,"Qua",IF(WEEKDAY(C671)=5,"Qui",IF(WEEKDAY(C671)=6,"Sex","Sab")))))),"Feriado")</f>
        <v>Ter</v>
      </c>
      <c r="F671" s="32"/>
      <c r="G671" s="33"/>
      <c r="H671" s="33"/>
      <c r="I671" s="33"/>
      <c r="J671" s="21" t="str">
        <f t="shared" si="74"/>
        <v/>
      </c>
      <c r="K671" s="21">
        <f t="shared" si="70"/>
        <v>0</v>
      </c>
      <c r="L671" s="21" t="str">
        <f t="shared" si="71"/>
        <v/>
      </c>
      <c r="M671" s="22" t="str">
        <f t="shared" si="75"/>
        <v/>
      </c>
      <c r="N671" s="48"/>
      <c r="O671" s="54" t="str">
        <f>IF(N671="","",IFERROR(VLOOKUP(N671,EMPRESAS!$A:$C,3,FALSE),"NAO CADASTRADA"))</f>
        <v/>
      </c>
      <c r="P671" s="50"/>
      <c r="Q671" s="54" t="str">
        <f>IF(P671="","",IFERROR(VLOOKUP(P671,ATIVIDADES!$A:$C,3,FALSE),"NAO CADASTRADA"))</f>
        <v/>
      </c>
      <c r="R671" s="42"/>
      <c r="S671" s="48"/>
      <c r="T671" s="54" t="str">
        <f>IF(S671="","",IFERROR(VLOOKUP(S671,EMPRESAS!$A:$C,3,FALSE),"NAO CADASTRADA"))</f>
        <v/>
      </c>
      <c r="U671" s="50"/>
      <c r="V671" s="54" t="str">
        <f>IF(U671="","",IFERROR(VLOOKUP(U671,ATIVIDADES!$A:$C,3,FALSE),"NAO CADASTRADA"))</f>
        <v/>
      </c>
      <c r="W671" s="42"/>
      <c r="X671" s="48"/>
      <c r="Y671" s="54" t="str">
        <f>IF(X671="","",IFERROR(VLOOKUP(X671,EMPRESAS!$A:$C,3,FALSE),"NAO CADASTRADA"))</f>
        <v/>
      </c>
      <c r="Z671" s="50"/>
      <c r="AA671" s="54" t="str">
        <f>IF(Z671="","",IFERROR(VLOOKUP(Z671,ATIVIDADES!$A:$C,3,FALSE),"NAO CADASTRADA"))</f>
        <v/>
      </c>
      <c r="AB671" s="42"/>
      <c r="AC671" s="48"/>
      <c r="AD671" s="54" t="str">
        <f>IF(AC671="","",IFERROR(VLOOKUP(AC671,EMPRESAS!$A:$C,3,FALSE),"NAO CADASTRADA"))</f>
        <v/>
      </c>
      <c r="AE671" s="50"/>
      <c r="AF671" s="54" t="str">
        <f>IF(AE671="","",IFERROR(VLOOKUP(AE671,ATIVIDADES!$A:$C,3,FALSE),"NAO CADASTRADA"))</f>
        <v/>
      </c>
      <c r="AG671" s="42"/>
      <c r="AH671" s="48"/>
      <c r="AI671" s="54" t="str">
        <f>IF(AH671="","",IFERROR(VLOOKUP(AH671,EMPRESAS!$A:$C,3,FALSE),"NAO CADASTRADA"))</f>
        <v/>
      </c>
      <c r="AJ671" s="50"/>
      <c r="AK671" s="54" t="str">
        <f>IF(AJ671="","",IFERROR(VLOOKUP(AJ671,ATIVIDADES!$A:$C,3,FALSE),"NAO CADASTRADA"))</f>
        <v/>
      </c>
      <c r="AL671" s="42"/>
    </row>
    <row r="672" spans="1:38" x14ac:dyDescent="0.25">
      <c r="A672" s="26" t="str">
        <f t="shared" si="72"/>
        <v>OK</v>
      </c>
      <c r="B672" s="29">
        <f t="shared" si="73"/>
        <v>2487914866</v>
      </c>
      <c r="C672" s="30">
        <v>42760</v>
      </c>
      <c r="D672" s="18">
        <f t="shared" si="76"/>
        <v>42736</v>
      </c>
      <c r="E672" s="19" t="str">
        <f>IF(ISERROR(VLOOKUP(C672,FERIADOS!$A:$B,1,FALSE)),IF(WEEKDAY(C672)=1,"Dom",IF(WEEKDAY(C672)=2,"Seg",IF(WEEKDAY(C672)=3,"Ter",IF(WEEKDAY(C672)=4,"Qua",IF(WEEKDAY(C672)=5,"Qui",IF(WEEKDAY(C672)=6,"Sex","Sab")))))),"Feriado")</f>
        <v>Qua</v>
      </c>
      <c r="F672" s="32"/>
      <c r="G672" s="33"/>
      <c r="H672" s="33"/>
      <c r="I672" s="33"/>
      <c r="J672" s="21" t="str">
        <f t="shared" si="74"/>
        <v/>
      </c>
      <c r="K672" s="21">
        <f t="shared" si="70"/>
        <v>0</v>
      </c>
      <c r="L672" s="21" t="str">
        <f t="shared" si="71"/>
        <v/>
      </c>
      <c r="M672" s="22" t="str">
        <f t="shared" si="75"/>
        <v/>
      </c>
      <c r="N672" s="48"/>
      <c r="O672" s="54" t="str">
        <f>IF(N672="","",IFERROR(VLOOKUP(N672,EMPRESAS!$A:$C,3,FALSE),"NAO CADASTRADA"))</f>
        <v/>
      </c>
      <c r="P672" s="50"/>
      <c r="Q672" s="54" t="str">
        <f>IF(P672="","",IFERROR(VLOOKUP(P672,ATIVIDADES!$A:$C,3,FALSE),"NAO CADASTRADA"))</f>
        <v/>
      </c>
      <c r="R672" s="42"/>
      <c r="S672" s="48"/>
      <c r="T672" s="54" t="str">
        <f>IF(S672="","",IFERROR(VLOOKUP(S672,EMPRESAS!$A:$C,3,FALSE),"NAO CADASTRADA"))</f>
        <v/>
      </c>
      <c r="U672" s="50"/>
      <c r="V672" s="54" t="str">
        <f>IF(U672="","",IFERROR(VLOOKUP(U672,ATIVIDADES!$A:$C,3,FALSE),"NAO CADASTRADA"))</f>
        <v/>
      </c>
      <c r="W672" s="42"/>
      <c r="X672" s="48"/>
      <c r="Y672" s="54" t="str">
        <f>IF(X672="","",IFERROR(VLOOKUP(X672,EMPRESAS!$A:$C,3,FALSE),"NAO CADASTRADA"))</f>
        <v/>
      </c>
      <c r="Z672" s="50"/>
      <c r="AA672" s="54" t="str">
        <f>IF(Z672="","",IFERROR(VLOOKUP(Z672,ATIVIDADES!$A:$C,3,FALSE),"NAO CADASTRADA"))</f>
        <v/>
      </c>
      <c r="AB672" s="42"/>
      <c r="AC672" s="48"/>
      <c r="AD672" s="54" t="str">
        <f>IF(AC672="","",IFERROR(VLOOKUP(AC672,EMPRESAS!$A:$C,3,FALSE),"NAO CADASTRADA"))</f>
        <v/>
      </c>
      <c r="AE672" s="50"/>
      <c r="AF672" s="54" t="str">
        <f>IF(AE672="","",IFERROR(VLOOKUP(AE672,ATIVIDADES!$A:$C,3,FALSE),"NAO CADASTRADA"))</f>
        <v/>
      </c>
      <c r="AG672" s="42"/>
      <c r="AH672" s="48"/>
      <c r="AI672" s="54" t="str">
        <f>IF(AH672="","",IFERROR(VLOOKUP(AH672,EMPRESAS!$A:$C,3,FALSE),"NAO CADASTRADA"))</f>
        <v/>
      </c>
      <c r="AJ672" s="50"/>
      <c r="AK672" s="54" t="str">
        <f>IF(AJ672="","",IFERROR(VLOOKUP(AJ672,ATIVIDADES!$A:$C,3,FALSE),"NAO CADASTRADA"))</f>
        <v/>
      </c>
      <c r="AL672" s="42"/>
    </row>
    <row r="673" spans="1:38" x14ac:dyDescent="0.25">
      <c r="A673" s="26" t="str">
        <f t="shared" si="72"/>
        <v>OK</v>
      </c>
      <c r="B673" s="29">
        <f t="shared" si="73"/>
        <v>2487914866</v>
      </c>
      <c r="C673" s="30">
        <v>42761</v>
      </c>
      <c r="D673" s="18">
        <f t="shared" si="76"/>
        <v>42736</v>
      </c>
      <c r="E673" s="19" t="str">
        <f>IF(ISERROR(VLOOKUP(C673,FERIADOS!$A:$B,1,FALSE)),IF(WEEKDAY(C673)=1,"Dom",IF(WEEKDAY(C673)=2,"Seg",IF(WEEKDAY(C673)=3,"Ter",IF(WEEKDAY(C673)=4,"Qua",IF(WEEKDAY(C673)=5,"Qui",IF(WEEKDAY(C673)=6,"Sex","Sab")))))),"Feriado")</f>
        <v>Qui</v>
      </c>
      <c r="F673" s="32"/>
      <c r="G673" s="33"/>
      <c r="H673" s="33"/>
      <c r="I673" s="33"/>
      <c r="J673" s="21" t="str">
        <f t="shared" si="74"/>
        <v/>
      </c>
      <c r="K673" s="21">
        <f t="shared" si="70"/>
        <v>0</v>
      </c>
      <c r="L673" s="21" t="str">
        <f t="shared" si="71"/>
        <v/>
      </c>
      <c r="M673" s="22" t="str">
        <f t="shared" si="75"/>
        <v/>
      </c>
      <c r="N673" s="48"/>
      <c r="O673" s="54" t="str">
        <f>IF(N673="","",IFERROR(VLOOKUP(N673,EMPRESAS!$A:$C,3,FALSE),"NAO CADASTRADA"))</f>
        <v/>
      </c>
      <c r="P673" s="50"/>
      <c r="Q673" s="54" t="str">
        <f>IF(P673="","",IFERROR(VLOOKUP(P673,ATIVIDADES!$A:$C,3,FALSE),"NAO CADASTRADA"))</f>
        <v/>
      </c>
      <c r="R673" s="42"/>
      <c r="S673" s="48"/>
      <c r="T673" s="54" t="str">
        <f>IF(S673="","",IFERROR(VLOOKUP(S673,EMPRESAS!$A:$C,3,FALSE),"NAO CADASTRADA"))</f>
        <v/>
      </c>
      <c r="U673" s="50"/>
      <c r="V673" s="54" t="str">
        <f>IF(U673="","",IFERROR(VLOOKUP(U673,ATIVIDADES!$A:$C,3,FALSE),"NAO CADASTRADA"))</f>
        <v/>
      </c>
      <c r="W673" s="42"/>
      <c r="X673" s="48"/>
      <c r="Y673" s="54" t="str">
        <f>IF(X673="","",IFERROR(VLOOKUP(X673,EMPRESAS!$A:$C,3,FALSE),"NAO CADASTRADA"))</f>
        <v/>
      </c>
      <c r="Z673" s="50"/>
      <c r="AA673" s="54" t="str">
        <f>IF(Z673="","",IFERROR(VLOOKUP(Z673,ATIVIDADES!$A:$C,3,FALSE),"NAO CADASTRADA"))</f>
        <v/>
      </c>
      <c r="AB673" s="42"/>
      <c r="AC673" s="48"/>
      <c r="AD673" s="54" t="str">
        <f>IF(AC673="","",IFERROR(VLOOKUP(AC673,EMPRESAS!$A:$C,3,FALSE),"NAO CADASTRADA"))</f>
        <v/>
      </c>
      <c r="AE673" s="50"/>
      <c r="AF673" s="54" t="str">
        <f>IF(AE673="","",IFERROR(VLOOKUP(AE673,ATIVIDADES!$A:$C,3,FALSE),"NAO CADASTRADA"))</f>
        <v/>
      </c>
      <c r="AG673" s="42"/>
      <c r="AH673" s="48"/>
      <c r="AI673" s="54" t="str">
        <f>IF(AH673="","",IFERROR(VLOOKUP(AH673,EMPRESAS!$A:$C,3,FALSE),"NAO CADASTRADA"))</f>
        <v/>
      </c>
      <c r="AJ673" s="50"/>
      <c r="AK673" s="54" t="str">
        <f>IF(AJ673="","",IFERROR(VLOOKUP(AJ673,ATIVIDADES!$A:$C,3,FALSE),"NAO CADASTRADA"))</f>
        <v/>
      </c>
      <c r="AL673" s="42"/>
    </row>
    <row r="674" spans="1:38" x14ac:dyDescent="0.25">
      <c r="A674" s="26" t="str">
        <f t="shared" si="72"/>
        <v>OK</v>
      </c>
      <c r="B674" s="29">
        <f t="shared" si="73"/>
        <v>2487914866</v>
      </c>
      <c r="C674" s="30">
        <v>42762</v>
      </c>
      <c r="D674" s="18">
        <f t="shared" si="76"/>
        <v>42736</v>
      </c>
      <c r="E674" s="19" t="str">
        <f>IF(ISERROR(VLOOKUP(C674,FERIADOS!$A:$B,1,FALSE)),IF(WEEKDAY(C674)=1,"Dom",IF(WEEKDAY(C674)=2,"Seg",IF(WEEKDAY(C674)=3,"Ter",IF(WEEKDAY(C674)=4,"Qua",IF(WEEKDAY(C674)=5,"Qui",IF(WEEKDAY(C674)=6,"Sex","Sab")))))),"Feriado")</f>
        <v>Sex</v>
      </c>
      <c r="F674" s="32"/>
      <c r="G674" s="33"/>
      <c r="H674" s="33"/>
      <c r="I674" s="33"/>
      <c r="J674" s="21" t="str">
        <f t="shared" si="74"/>
        <v/>
      </c>
      <c r="K674" s="21">
        <f t="shared" si="70"/>
        <v>0</v>
      </c>
      <c r="L674" s="21" t="str">
        <f t="shared" si="71"/>
        <v/>
      </c>
      <c r="M674" s="22" t="str">
        <f t="shared" si="75"/>
        <v/>
      </c>
      <c r="N674" s="48"/>
      <c r="O674" s="54" t="str">
        <f>IF(N674="","",IFERROR(VLOOKUP(N674,EMPRESAS!$A:$C,3,FALSE),"NAO CADASTRADA"))</f>
        <v/>
      </c>
      <c r="P674" s="50"/>
      <c r="Q674" s="54" t="str">
        <f>IF(P674="","",IFERROR(VLOOKUP(P674,ATIVIDADES!$A:$C,3,FALSE),"NAO CADASTRADA"))</f>
        <v/>
      </c>
      <c r="R674" s="42"/>
      <c r="S674" s="48"/>
      <c r="T674" s="54" t="str">
        <f>IF(S674="","",IFERROR(VLOOKUP(S674,EMPRESAS!$A:$C,3,FALSE),"NAO CADASTRADA"))</f>
        <v/>
      </c>
      <c r="U674" s="50"/>
      <c r="V674" s="54" t="str">
        <f>IF(U674="","",IFERROR(VLOOKUP(U674,ATIVIDADES!$A:$C,3,FALSE),"NAO CADASTRADA"))</f>
        <v/>
      </c>
      <c r="W674" s="42"/>
      <c r="X674" s="48"/>
      <c r="Y674" s="54" t="str">
        <f>IF(X674="","",IFERROR(VLOOKUP(X674,EMPRESAS!$A:$C,3,FALSE),"NAO CADASTRADA"))</f>
        <v/>
      </c>
      <c r="Z674" s="50"/>
      <c r="AA674" s="54" t="str">
        <f>IF(Z674="","",IFERROR(VLOOKUP(Z674,ATIVIDADES!$A:$C,3,FALSE),"NAO CADASTRADA"))</f>
        <v/>
      </c>
      <c r="AB674" s="42"/>
      <c r="AC674" s="48"/>
      <c r="AD674" s="54" t="str">
        <f>IF(AC674="","",IFERROR(VLOOKUP(AC674,EMPRESAS!$A:$C,3,FALSE),"NAO CADASTRADA"))</f>
        <v/>
      </c>
      <c r="AE674" s="50"/>
      <c r="AF674" s="54" t="str">
        <f>IF(AE674="","",IFERROR(VLOOKUP(AE674,ATIVIDADES!$A:$C,3,FALSE),"NAO CADASTRADA"))</f>
        <v/>
      </c>
      <c r="AG674" s="42"/>
      <c r="AH674" s="48"/>
      <c r="AI674" s="54" t="str">
        <f>IF(AH674="","",IFERROR(VLOOKUP(AH674,EMPRESAS!$A:$C,3,FALSE),"NAO CADASTRADA"))</f>
        <v/>
      </c>
      <c r="AJ674" s="50"/>
      <c r="AK674" s="54" t="str">
        <f>IF(AJ674="","",IFERROR(VLOOKUP(AJ674,ATIVIDADES!$A:$C,3,FALSE),"NAO CADASTRADA"))</f>
        <v/>
      </c>
      <c r="AL674" s="42"/>
    </row>
    <row r="675" spans="1:38" x14ac:dyDescent="0.25">
      <c r="A675" s="26" t="str">
        <f t="shared" si="72"/>
        <v>OK</v>
      </c>
      <c r="B675" s="29">
        <f t="shared" si="73"/>
        <v>2487914866</v>
      </c>
      <c r="C675" s="30">
        <v>42763</v>
      </c>
      <c r="D675" s="18">
        <f t="shared" si="76"/>
        <v>42736</v>
      </c>
      <c r="E675" s="19" t="str">
        <f>IF(ISERROR(VLOOKUP(C675,FERIADOS!$A:$B,1,FALSE)),IF(WEEKDAY(C675)=1,"Dom",IF(WEEKDAY(C675)=2,"Seg",IF(WEEKDAY(C675)=3,"Ter",IF(WEEKDAY(C675)=4,"Qua",IF(WEEKDAY(C675)=5,"Qui",IF(WEEKDAY(C675)=6,"Sex","Sab")))))),"Feriado")</f>
        <v>Sab</v>
      </c>
      <c r="F675" s="32"/>
      <c r="G675" s="33"/>
      <c r="H675" s="33"/>
      <c r="I675" s="33"/>
      <c r="J675" s="21" t="str">
        <f t="shared" si="74"/>
        <v/>
      </c>
      <c r="K675" s="21">
        <f t="shared" si="70"/>
        <v>0</v>
      </c>
      <c r="L675" s="21" t="str">
        <f t="shared" si="71"/>
        <v/>
      </c>
      <c r="M675" s="22" t="str">
        <f t="shared" si="75"/>
        <v/>
      </c>
      <c r="N675" s="48"/>
      <c r="O675" s="54" t="str">
        <f>IF(N675="","",IFERROR(VLOOKUP(N675,EMPRESAS!$A:$C,3,FALSE),"NAO CADASTRADA"))</f>
        <v/>
      </c>
      <c r="P675" s="50"/>
      <c r="Q675" s="54" t="str">
        <f>IF(P675="","",IFERROR(VLOOKUP(P675,ATIVIDADES!$A:$C,3,FALSE),"NAO CADASTRADA"))</f>
        <v/>
      </c>
      <c r="R675" s="42"/>
      <c r="S675" s="48"/>
      <c r="T675" s="54" t="str">
        <f>IF(S675="","",IFERROR(VLOOKUP(S675,EMPRESAS!$A:$C,3,FALSE),"NAO CADASTRADA"))</f>
        <v/>
      </c>
      <c r="U675" s="50"/>
      <c r="V675" s="54" t="str">
        <f>IF(U675="","",IFERROR(VLOOKUP(U675,ATIVIDADES!$A:$C,3,FALSE),"NAO CADASTRADA"))</f>
        <v/>
      </c>
      <c r="W675" s="42"/>
      <c r="X675" s="48"/>
      <c r="Y675" s="54" t="str">
        <f>IF(X675="","",IFERROR(VLOOKUP(X675,EMPRESAS!$A:$C,3,FALSE),"NAO CADASTRADA"))</f>
        <v/>
      </c>
      <c r="Z675" s="50"/>
      <c r="AA675" s="54" t="str">
        <f>IF(Z675="","",IFERROR(VLOOKUP(Z675,ATIVIDADES!$A:$C,3,FALSE),"NAO CADASTRADA"))</f>
        <v/>
      </c>
      <c r="AB675" s="42"/>
      <c r="AC675" s="48"/>
      <c r="AD675" s="54" t="str">
        <f>IF(AC675="","",IFERROR(VLOOKUP(AC675,EMPRESAS!$A:$C,3,FALSE),"NAO CADASTRADA"))</f>
        <v/>
      </c>
      <c r="AE675" s="50"/>
      <c r="AF675" s="54" t="str">
        <f>IF(AE675="","",IFERROR(VLOOKUP(AE675,ATIVIDADES!$A:$C,3,FALSE),"NAO CADASTRADA"))</f>
        <v/>
      </c>
      <c r="AG675" s="42"/>
      <c r="AH675" s="48"/>
      <c r="AI675" s="54" t="str">
        <f>IF(AH675="","",IFERROR(VLOOKUP(AH675,EMPRESAS!$A:$C,3,FALSE),"NAO CADASTRADA"))</f>
        <v/>
      </c>
      <c r="AJ675" s="50"/>
      <c r="AK675" s="54" t="str">
        <f>IF(AJ675="","",IFERROR(VLOOKUP(AJ675,ATIVIDADES!$A:$C,3,FALSE),"NAO CADASTRADA"))</f>
        <v/>
      </c>
      <c r="AL675" s="42"/>
    </row>
    <row r="676" spans="1:38" x14ac:dyDescent="0.25">
      <c r="A676" s="26" t="str">
        <f t="shared" si="72"/>
        <v>OK</v>
      </c>
      <c r="B676" s="29">
        <f t="shared" si="73"/>
        <v>2487914866</v>
      </c>
      <c r="C676" s="30">
        <v>42764</v>
      </c>
      <c r="D676" s="18">
        <f t="shared" si="76"/>
        <v>42736</v>
      </c>
      <c r="E676" s="19" t="str">
        <f>IF(ISERROR(VLOOKUP(C676,FERIADOS!$A:$B,1,FALSE)),IF(WEEKDAY(C676)=1,"Dom",IF(WEEKDAY(C676)=2,"Seg",IF(WEEKDAY(C676)=3,"Ter",IF(WEEKDAY(C676)=4,"Qua",IF(WEEKDAY(C676)=5,"Qui",IF(WEEKDAY(C676)=6,"Sex","Sab")))))),"Feriado")</f>
        <v>Dom</v>
      </c>
      <c r="F676" s="32"/>
      <c r="G676" s="33"/>
      <c r="H676" s="33"/>
      <c r="I676" s="33"/>
      <c r="J676" s="21" t="str">
        <f t="shared" si="74"/>
        <v/>
      </c>
      <c r="K676" s="21">
        <f t="shared" si="70"/>
        <v>0</v>
      </c>
      <c r="L676" s="21" t="str">
        <f t="shared" si="71"/>
        <v/>
      </c>
      <c r="M676" s="22" t="str">
        <f t="shared" si="75"/>
        <v/>
      </c>
      <c r="N676" s="48"/>
      <c r="O676" s="54" t="str">
        <f>IF(N676="","",IFERROR(VLOOKUP(N676,EMPRESAS!$A:$C,3,FALSE),"NAO CADASTRADA"))</f>
        <v/>
      </c>
      <c r="P676" s="50"/>
      <c r="Q676" s="54" t="str">
        <f>IF(P676="","",IFERROR(VLOOKUP(P676,ATIVIDADES!$A:$C,3,FALSE),"NAO CADASTRADA"))</f>
        <v/>
      </c>
      <c r="R676" s="42"/>
      <c r="S676" s="48"/>
      <c r="T676" s="54" t="str">
        <f>IF(S676="","",IFERROR(VLOOKUP(S676,EMPRESAS!$A:$C,3,FALSE),"NAO CADASTRADA"))</f>
        <v/>
      </c>
      <c r="U676" s="50"/>
      <c r="V676" s="54" t="str">
        <f>IF(U676="","",IFERROR(VLOOKUP(U676,ATIVIDADES!$A:$C,3,FALSE),"NAO CADASTRADA"))</f>
        <v/>
      </c>
      <c r="W676" s="42"/>
      <c r="X676" s="48"/>
      <c r="Y676" s="54" t="str">
        <f>IF(X676="","",IFERROR(VLOOKUP(X676,EMPRESAS!$A:$C,3,FALSE),"NAO CADASTRADA"))</f>
        <v/>
      </c>
      <c r="Z676" s="50"/>
      <c r="AA676" s="54" t="str">
        <f>IF(Z676="","",IFERROR(VLOOKUP(Z676,ATIVIDADES!$A:$C,3,FALSE),"NAO CADASTRADA"))</f>
        <v/>
      </c>
      <c r="AB676" s="42"/>
      <c r="AC676" s="48"/>
      <c r="AD676" s="54" t="str">
        <f>IF(AC676="","",IFERROR(VLOOKUP(AC676,EMPRESAS!$A:$C,3,FALSE),"NAO CADASTRADA"))</f>
        <v/>
      </c>
      <c r="AE676" s="50"/>
      <c r="AF676" s="54" t="str">
        <f>IF(AE676="","",IFERROR(VLOOKUP(AE676,ATIVIDADES!$A:$C,3,FALSE),"NAO CADASTRADA"))</f>
        <v/>
      </c>
      <c r="AG676" s="42"/>
      <c r="AH676" s="48"/>
      <c r="AI676" s="54" t="str">
        <f>IF(AH676="","",IFERROR(VLOOKUP(AH676,EMPRESAS!$A:$C,3,FALSE),"NAO CADASTRADA"))</f>
        <v/>
      </c>
      <c r="AJ676" s="50"/>
      <c r="AK676" s="54" t="str">
        <f>IF(AJ676="","",IFERROR(VLOOKUP(AJ676,ATIVIDADES!$A:$C,3,FALSE),"NAO CADASTRADA"))</f>
        <v/>
      </c>
      <c r="AL676" s="42"/>
    </row>
    <row r="677" spans="1:38" x14ac:dyDescent="0.25">
      <c r="A677" s="26" t="str">
        <f t="shared" si="72"/>
        <v>OK</v>
      </c>
      <c r="B677" s="29">
        <f t="shared" si="73"/>
        <v>2487914866</v>
      </c>
      <c r="C677" s="30">
        <v>42765</v>
      </c>
      <c r="D677" s="18">
        <f t="shared" si="76"/>
        <v>42736</v>
      </c>
      <c r="E677" s="19" t="str">
        <f>IF(ISERROR(VLOOKUP(C677,FERIADOS!$A:$B,1,FALSE)),IF(WEEKDAY(C677)=1,"Dom",IF(WEEKDAY(C677)=2,"Seg",IF(WEEKDAY(C677)=3,"Ter",IF(WEEKDAY(C677)=4,"Qua",IF(WEEKDAY(C677)=5,"Qui",IF(WEEKDAY(C677)=6,"Sex","Sab")))))),"Feriado")</f>
        <v>Seg</v>
      </c>
      <c r="F677" s="32"/>
      <c r="G677" s="33"/>
      <c r="H677" s="33"/>
      <c r="I677" s="33"/>
      <c r="J677" s="21" t="str">
        <f t="shared" si="74"/>
        <v/>
      </c>
      <c r="K677" s="21">
        <f t="shared" si="70"/>
        <v>0</v>
      </c>
      <c r="L677" s="21" t="str">
        <f t="shared" si="71"/>
        <v/>
      </c>
      <c r="M677" s="22" t="str">
        <f t="shared" si="75"/>
        <v/>
      </c>
      <c r="N677" s="48"/>
      <c r="O677" s="54" t="str">
        <f>IF(N677="","",IFERROR(VLOOKUP(N677,EMPRESAS!$A:$C,3,FALSE),"NAO CADASTRADA"))</f>
        <v/>
      </c>
      <c r="P677" s="50"/>
      <c r="Q677" s="54" t="str">
        <f>IF(P677="","",IFERROR(VLOOKUP(P677,ATIVIDADES!$A:$C,3,FALSE),"NAO CADASTRADA"))</f>
        <v/>
      </c>
      <c r="R677" s="42"/>
      <c r="S677" s="48"/>
      <c r="T677" s="54" t="str">
        <f>IF(S677="","",IFERROR(VLOOKUP(S677,EMPRESAS!$A:$C,3,FALSE),"NAO CADASTRADA"))</f>
        <v/>
      </c>
      <c r="U677" s="50"/>
      <c r="V677" s="54" t="str">
        <f>IF(U677="","",IFERROR(VLOOKUP(U677,ATIVIDADES!$A:$C,3,FALSE),"NAO CADASTRADA"))</f>
        <v/>
      </c>
      <c r="W677" s="42"/>
      <c r="X677" s="48"/>
      <c r="Y677" s="54" t="str">
        <f>IF(X677="","",IFERROR(VLOOKUP(X677,EMPRESAS!$A:$C,3,FALSE),"NAO CADASTRADA"))</f>
        <v/>
      </c>
      <c r="Z677" s="50"/>
      <c r="AA677" s="54" t="str">
        <f>IF(Z677="","",IFERROR(VLOOKUP(Z677,ATIVIDADES!$A:$C,3,FALSE),"NAO CADASTRADA"))</f>
        <v/>
      </c>
      <c r="AB677" s="42"/>
      <c r="AC677" s="48"/>
      <c r="AD677" s="54" t="str">
        <f>IF(AC677="","",IFERROR(VLOOKUP(AC677,EMPRESAS!$A:$C,3,FALSE),"NAO CADASTRADA"))</f>
        <v/>
      </c>
      <c r="AE677" s="50"/>
      <c r="AF677" s="54" t="str">
        <f>IF(AE677="","",IFERROR(VLOOKUP(AE677,ATIVIDADES!$A:$C,3,FALSE),"NAO CADASTRADA"))</f>
        <v/>
      </c>
      <c r="AG677" s="42"/>
      <c r="AH677" s="48"/>
      <c r="AI677" s="54" t="str">
        <f>IF(AH677="","",IFERROR(VLOOKUP(AH677,EMPRESAS!$A:$C,3,FALSE),"NAO CADASTRADA"))</f>
        <v/>
      </c>
      <c r="AJ677" s="50"/>
      <c r="AK677" s="54" t="str">
        <f>IF(AJ677="","",IFERROR(VLOOKUP(AJ677,ATIVIDADES!$A:$C,3,FALSE),"NAO CADASTRADA"))</f>
        <v/>
      </c>
      <c r="AL677" s="42"/>
    </row>
    <row r="678" spans="1:38" x14ac:dyDescent="0.25">
      <c r="A678" s="26" t="str">
        <f t="shared" si="72"/>
        <v>OK</v>
      </c>
      <c r="B678" s="29">
        <f t="shared" si="73"/>
        <v>2487914866</v>
      </c>
      <c r="C678" s="30">
        <v>42766</v>
      </c>
      <c r="D678" s="18">
        <f t="shared" si="76"/>
        <v>42736</v>
      </c>
      <c r="E678" s="19" t="str">
        <f>IF(ISERROR(VLOOKUP(C678,FERIADOS!$A:$B,1,FALSE)),IF(WEEKDAY(C678)=1,"Dom",IF(WEEKDAY(C678)=2,"Seg",IF(WEEKDAY(C678)=3,"Ter",IF(WEEKDAY(C678)=4,"Qua",IF(WEEKDAY(C678)=5,"Qui",IF(WEEKDAY(C678)=6,"Sex","Sab")))))),"Feriado")</f>
        <v>Ter</v>
      </c>
      <c r="F678" s="32"/>
      <c r="G678" s="33"/>
      <c r="H678" s="33"/>
      <c r="I678" s="33"/>
      <c r="J678" s="21" t="str">
        <f t="shared" si="74"/>
        <v/>
      </c>
      <c r="K678" s="21">
        <f t="shared" si="70"/>
        <v>0</v>
      </c>
      <c r="L678" s="21" t="str">
        <f t="shared" si="71"/>
        <v/>
      </c>
      <c r="M678" s="22" t="str">
        <f t="shared" si="75"/>
        <v/>
      </c>
      <c r="N678" s="48"/>
      <c r="O678" s="54" t="str">
        <f>IF(N678="","",IFERROR(VLOOKUP(N678,EMPRESAS!$A:$C,3,FALSE),"NAO CADASTRADA"))</f>
        <v/>
      </c>
      <c r="P678" s="50"/>
      <c r="Q678" s="54" t="str">
        <f>IF(P678="","",IFERROR(VLOOKUP(P678,ATIVIDADES!$A:$C,3,FALSE),"NAO CADASTRADA"))</f>
        <v/>
      </c>
      <c r="R678" s="42"/>
      <c r="S678" s="48"/>
      <c r="T678" s="54" t="str">
        <f>IF(S678="","",IFERROR(VLOOKUP(S678,EMPRESAS!$A:$C,3,FALSE),"NAO CADASTRADA"))</f>
        <v/>
      </c>
      <c r="U678" s="50"/>
      <c r="V678" s="54" t="str">
        <f>IF(U678="","",IFERROR(VLOOKUP(U678,ATIVIDADES!$A:$C,3,FALSE),"NAO CADASTRADA"))</f>
        <v/>
      </c>
      <c r="W678" s="42"/>
      <c r="X678" s="48"/>
      <c r="Y678" s="54" t="str">
        <f>IF(X678="","",IFERROR(VLOOKUP(X678,EMPRESAS!$A:$C,3,FALSE),"NAO CADASTRADA"))</f>
        <v/>
      </c>
      <c r="Z678" s="50"/>
      <c r="AA678" s="54" t="str">
        <f>IF(Z678="","",IFERROR(VLOOKUP(Z678,ATIVIDADES!$A:$C,3,FALSE),"NAO CADASTRADA"))</f>
        <v/>
      </c>
      <c r="AB678" s="42"/>
      <c r="AC678" s="48"/>
      <c r="AD678" s="54" t="str">
        <f>IF(AC678="","",IFERROR(VLOOKUP(AC678,EMPRESAS!$A:$C,3,FALSE),"NAO CADASTRADA"))</f>
        <v/>
      </c>
      <c r="AE678" s="50"/>
      <c r="AF678" s="54" t="str">
        <f>IF(AE678="","",IFERROR(VLOOKUP(AE678,ATIVIDADES!$A:$C,3,FALSE),"NAO CADASTRADA"))</f>
        <v/>
      </c>
      <c r="AG678" s="42"/>
      <c r="AH678" s="48"/>
      <c r="AI678" s="54" t="str">
        <f>IF(AH678="","",IFERROR(VLOOKUP(AH678,EMPRESAS!$A:$C,3,FALSE),"NAO CADASTRADA"))</f>
        <v/>
      </c>
      <c r="AJ678" s="50"/>
      <c r="AK678" s="54" t="str">
        <f>IF(AJ678="","",IFERROR(VLOOKUP(AJ678,ATIVIDADES!$A:$C,3,FALSE),"NAO CADASTRADA"))</f>
        <v/>
      </c>
      <c r="AL678" s="42"/>
    </row>
    <row r="679" spans="1:38" x14ac:dyDescent="0.25">
      <c r="A679" s="26" t="str">
        <f t="shared" si="72"/>
        <v>OK</v>
      </c>
      <c r="B679" s="29">
        <f t="shared" si="73"/>
        <v>2487914866</v>
      </c>
      <c r="C679" s="30">
        <v>42767</v>
      </c>
      <c r="D679" s="18">
        <f t="shared" si="76"/>
        <v>42767</v>
      </c>
      <c r="E679" s="19" t="str">
        <f>IF(ISERROR(VLOOKUP(C679,FERIADOS!$A:$B,1,FALSE)),IF(WEEKDAY(C679)=1,"Dom",IF(WEEKDAY(C679)=2,"Seg",IF(WEEKDAY(C679)=3,"Ter",IF(WEEKDAY(C679)=4,"Qua",IF(WEEKDAY(C679)=5,"Qui",IF(WEEKDAY(C679)=6,"Sex","Sab")))))),"Feriado")</f>
        <v>Qua</v>
      </c>
      <c r="F679" s="32"/>
      <c r="G679" s="33"/>
      <c r="H679" s="33"/>
      <c r="I679" s="33"/>
      <c r="J679" s="21" t="str">
        <f t="shared" si="74"/>
        <v/>
      </c>
      <c r="K679" s="21">
        <f t="shared" si="70"/>
        <v>0</v>
      </c>
      <c r="L679" s="21" t="str">
        <f t="shared" si="71"/>
        <v/>
      </c>
      <c r="M679" s="22" t="str">
        <f t="shared" si="75"/>
        <v/>
      </c>
      <c r="N679" s="48"/>
      <c r="O679" s="54" t="str">
        <f>IF(N679="","",IFERROR(VLOOKUP(N679,EMPRESAS!$A:$C,3,FALSE),"NAO CADASTRADA"))</f>
        <v/>
      </c>
      <c r="P679" s="50"/>
      <c r="Q679" s="54" t="str">
        <f>IF(P679="","",IFERROR(VLOOKUP(P679,ATIVIDADES!$A:$C,3,FALSE),"NAO CADASTRADA"))</f>
        <v/>
      </c>
      <c r="R679" s="42"/>
      <c r="S679" s="48"/>
      <c r="T679" s="54" t="str">
        <f>IF(S679="","",IFERROR(VLOOKUP(S679,EMPRESAS!$A:$C,3,FALSE),"NAO CADASTRADA"))</f>
        <v/>
      </c>
      <c r="U679" s="50"/>
      <c r="V679" s="54" t="str">
        <f>IF(U679="","",IFERROR(VLOOKUP(U679,ATIVIDADES!$A:$C,3,FALSE),"NAO CADASTRADA"))</f>
        <v/>
      </c>
      <c r="W679" s="42"/>
      <c r="X679" s="48"/>
      <c r="Y679" s="54" t="str">
        <f>IF(X679="","",IFERROR(VLOOKUP(X679,EMPRESAS!$A:$C,3,FALSE),"NAO CADASTRADA"))</f>
        <v/>
      </c>
      <c r="Z679" s="50"/>
      <c r="AA679" s="54" t="str">
        <f>IF(Z679="","",IFERROR(VLOOKUP(Z679,ATIVIDADES!$A:$C,3,FALSE),"NAO CADASTRADA"))</f>
        <v/>
      </c>
      <c r="AB679" s="42"/>
      <c r="AC679" s="48"/>
      <c r="AD679" s="54" t="str">
        <f>IF(AC679="","",IFERROR(VLOOKUP(AC679,EMPRESAS!$A:$C,3,FALSE),"NAO CADASTRADA"))</f>
        <v/>
      </c>
      <c r="AE679" s="50"/>
      <c r="AF679" s="54" t="str">
        <f>IF(AE679="","",IFERROR(VLOOKUP(AE679,ATIVIDADES!$A:$C,3,FALSE),"NAO CADASTRADA"))</f>
        <v/>
      </c>
      <c r="AG679" s="42"/>
      <c r="AH679" s="48"/>
      <c r="AI679" s="54" t="str">
        <f>IF(AH679="","",IFERROR(VLOOKUP(AH679,EMPRESAS!$A:$C,3,FALSE),"NAO CADASTRADA"))</f>
        <v/>
      </c>
      <c r="AJ679" s="50"/>
      <c r="AK679" s="54" t="str">
        <f>IF(AJ679="","",IFERROR(VLOOKUP(AJ679,ATIVIDADES!$A:$C,3,FALSE),"NAO CADASTRADA"))</f>
        <v/>
      </c>
      <c r="AL679" s="42"/>
    </row>
    <row r="680" spans="1:38" x14ac:dyDescent="0.25">
      <c r="A680" s="26" t="str">
        <f t="shared" si="72"/>
        <v>OK</v>
      </c>
      <c r="B680" s="29">
        <f t="shared" si="73"/>
        <v>2487914866</v>
      </c>
      <c r="C680" s="30">
        <v>42768</v>
      </c>
      <c r="D680" s="18">
        <f t="shared" si="76"/>
        <v>42767</v>
      </c>
      <c r="E680" s="19" t="str">
        <f>IF(ISERROR(VLOOKUP(C680,FERIADOS!$A:$B,1,FALSE)),IF(WEEKDAY(C680)=1,"Dom",IF(WEEKDAY(C680)=2,"Seg",IF(WEEKDAY(C680)=3,"Ter",IF(WEEKDAY(C680)=4,"Qua",IF(WEEKDAY(C680)=5,"Qui",IF(WEEKDAY(C680)=6,"Sex","Sab")))))),"Feriado")</f>
        <v>Qui</v>
      </c>
      <c r="F680" s="32"/>
      <c r="G680" s="33"/>
      <c r="H680" s="33"/>
      <c r="I680" s="33"/>
      <c r="J680" s="21" t="str">
        <f t="shared" si="74"/>
        <v/>
      </c>
      <c r="K680" s="21">
        <f t="shared" si="70"/>
        <v>0</v>
      </c>
      <c r="L680" s="21" t="str">
        <f t="shared" si="71"/>
        <v/>
      </c>
      <c r="M680" s="22" t="str">
        <f t="shared" si="75"/>
        <v/>
      </c>
      <c r="N680" s="48"/>
      <c r="O680" s="54" t="str">
        <f>IF(N680="","",IFERROR(VLOOKUP(N680,EMPRESAS!$A:$C,3,FALSE),"NAO CADASTRADA"))</f>
        <v/>
      </c>
      <c r="P680" s="50"/>
      <c r="Q680" s="54" t="str">
        <f>IF(P680="","",IFERROR(VLOOKUP(P680,ATIVIDADES!$A:$C,3,FALSE),"NAO CADASTRADA"))</f>
        <v/>
      </c>
      <c r="R680" s="42"/>
      <c r="S680" s="48"/>
      <c r="T680" s="54" t="str">
        <f>IF(S680="","",IFERROR(VLOOKUP(S680,EMPRESAS!$A:$C,3,FALSE),"NAO CADASTRADA"))</f>
        <v/>
      </c>
      <c r="U680" s="50"/>
      <c r="V680" s="54" t="str">
        <f>IF(U680="","",IFERROR(VLOOKUP(U680,ATIVIDADES!$A:$C,3,FALSE),"NAO CADASTRADA"))</f>
        <v/>
      </c>
      <c r="W680" s="42"/>
      <c r="X680" s="48"/>
      <c r="Y680" s="54" t="str">
        <f>IF(X680="","",IFERROR(VLOOKUP(X680,EMPRESAS!$A:$C,3,FALSE),"NAO CADASTRADA"))</f>
        <v/>
      </c>
      <c r="Z680" s="50"/>
      <c r="AA680" s="54" t="str">
        <f>IF(Z680="","",IFERROR(VLOOKUP(Z680,ATIVIDADES!$A:$C,3,FALSE),"NAO CADASTRADA"))</f>
        <v/>
      </c>
      <c r="AB680" s="42"/>
      <c r="AC680" s="48"/>
      <c r="AD680" s="54" t="str">
        <f>IF(AC680="","",IFERROR(VLOOKUP(AC680,EMPRESAS!$A:$C,3,FALSE),"NAO CADASTRADA"))</f>
        <v/>
      </c>
      <c r="AE680" s="50"/>
      <c r="AF680" s="54" t="str">
        <f>IF(AE680="","",IFERROR(VLOOKUP(AE680,ATIVIDADES!$A:$C,3,FALSE),"NAO CADASTRADA"))</f>
        <v/>
      </c>
      <c r="AG680" s="42"/>
      <c r="AH680" s="48"/>
      <c r="AI680" s="54" t="str">
        <f>IF(AH680="","",IFERROR(VLOOKUP(AH680,EMPRESAS!$A:$C,3,FALSE),"NAO CADASTRADA"))</f>
        <v/>
      </c>
      <c r="AJ680" s="50"/>
      <c r="AK680" s="54" t="str">
        <f>IF(AJ680="","",IFERROR(VLOOKUP(AJ680,ATIVIDADES!$A:$C,3,FALSE),"NAO CADASTRADA"))</f>
        <v/>
      </c>
      <c r="AL680" s="42"/>
    </row>
    <row r="681" spans="1:38" x14ac:dyDescent="0.25">
      <c r="A681" s="26" t="str">
        <f t="shared" si="72"/>
        <v>OK</v>
      </c>
      <c r="B681" s="29">
        <f t="shared" si="73"/>
        <v>2487914866</v>
      </c>
      <c r="C681" s="30">
        <v>42769</v>
      </c>
      <c r="D681" s="18">
        <f t="shared" si="76"/>
        <v>42767</v>
      </c>
      <c r="E681" s="19" t="str">
        <f>IF(ISERROR(VLOOKUP(C681,FERIADOS!$A:$B,1,FALSE)),IF(WEEKDAY(C681)=1,"Dom",IF(WEEKDAY(C681)=2,"Seg",IF(WEEKDAY(C681)=3,"Ter",IF(WEEKDAY(C681)=4,"Qua",IF(WEEKDAY(C681)=5,"Qui",IF(WEEKDAY(C681)=6,"Sex","Sab")))))),"Feriado")</f>
        <v>Sex</v>
      </c>
      <c r="F681" s="32"/>
      <c r="G681" s="33"/>
      <c r="H681" s="33"/>
      <c r="I681" s="33"/>
      <c r="J681" s="21" t="str">
        <f t="shared" si="74"/>
        <v/>
      </c>
      <c r="K681" s="21">
        <f t="shared" si="70"/>
        <v>0</v>
      </c>
      <c r="L681" s="21" t="str">
        <f t="shared" si="71"/>
        <v/>
      </c>
      <c r="M681" s="22" t="str">
        <f t="shared" si="75"/>
        <v/>
      </c>
      <c r="N681" s="48"/>
      <c r="O681" s="54" t="str">
        <f>IF(N681="","",IFERROR(VLOOKUP(N681,EMPRESAS!$A:$C,3,FALSE),"NAO CADASTRADA"))</f>
        <v/>
      </c>
      <c r="P681" s="50"/>
      <c r="Q681" s="54" t="str">
        <f>IF(P681="","",IFERROR(VLOOKUP(P681,ATIVIDADES!$A:$C,3,FALSE),"NAO CADASTRADA"))</f>
        <v/>
      </c>
      <c r="R681" s="42"/>
      <c r="S681" s="48"/>
      <c r="T681" s="54" t="str">
        <f>IF(S681="","",IFERROR(VLOOKUP(S681,EMPRESAS!$A:$C,3,FALSE),"NAO CADASTRADA"))</f>
        <v/>
      </c>
      <c r="U681" s="50"/>
      <c r="V681" s="54" t="str">
        <f>IF(U681="","",IFERROR(VLOOKUP(U681,ATIVIDADES!$A:$C,3,FALSE),"NAO CADASTRADA"))</f>
        <v/>
      </c>
      <c r="W681" s="42"/>
      <c r="X681" s="48"/>
      <c r="Y681" s="54" t="str">
        <f>IF(X681="","",IFERROR(VLOOKUP(X681,EMPRESAS!$A:$C,3,FALSE),"NAO CADASTRADA"))</f>
        <v/>
      </c>
      <c r="Z681" s="50"/>
      <c r="AA681" s="54" t="str">
        <f>IF(Z681="","",IFERROR(VLOOKUP(Z681,ATIVIDADES!$A:$C,3,FALSE),"NAO CADASTRADA"))</f>
        <v/>
      </c>
      <c r="AB681" s="42"/>
      <c r="AC681" s="48"/>
      <c r="AD681" s="54" t="str">
        <f>IF(AC681="","",IFERROR(VLOOKUP(AC681,EMPRESAS!$A:$C,3,FALSE),"NAO CADASTRADA"))</f>
        <v/>
      </c>
      <c r="AE681" s="50"/>
      <c r="AF681" s="54" t="str">
        <f>IF(AE681="","",IFERROR(VLOOKUP(AE681,ATIVIDADES!$A:$C,3,FALSE),"NAO CADASTRADA"))</f>
        <v/>
      </c>
      <c r="AG681" s="42"/>
      <c r="AH681" s="48"/>
      <c r="AI681" s="54" t="str">
        <f>IF(AH681="","",IFERROR(VLOOKUP(AH681,EMPRESAS!$A:$C,3,FALSE),"NAO CADASTRADA"))</f>
        <v/>
      </c>
      <c r="AJ681" s="50"/>
      <c r="AK681" s="54" t="str">
        <f>IF(AJ681="","",IFERROR(VLOOKUP(AJ681,ATIVIDADES!$A:$C,3,FALSE),"NAO CADASTRADA"))</f>
        <v/>
      </c>
      <c r="AL681" s="42"/>
    </row>
    <row r="682" spans="1:38" x14ac:dyDescent="0.25">
      <c r="A682" s="26" t="str">
        <f t="shared" si="72"/>
        <v>OK</v>
      </c>
      <c r="B682" s="29">
        <f t="shared" si="73"/>
        <v>2487914866</v>
      </c>
      <c r="C682" s="30">
        <v>42770</v>
      </c>
      <c r="D682" s="18">
        <f t="shared" si="76"/>
        <v>42767</v>
      </c>
      <c r="E682" s="19" t="str">
        <f>IF(ISERROR(VLOOKUP(C682,FERIADOS!$A:$B,1,FALSE)),IF(WEEKDAY(C682)=1,"Dom",IF(WEEKDAY(C682)=2,"Seg",IF(WEEKDAY(C682)=3,"Ter",IF(WEEKDAY(C682)=4,"Qua",IF(WEEKDAY(C682)=5,"Qui",IF(WEEKDAY(C682)=6,"Sex","Sab")))))),"Feriado")</f>
        <v>Sab</v>
      </c>
      <c r="F682" s="32"/>
      <c r="G682" s="33"/>
      <c r="H682" s="33"/>
      <c r="I682" s="33"/>
      <c r="J682" s="21" t="str">
        <f t="shared" si="74"/>
        <v/>
      </c>
      <c r="K682" s="21">
        <f t="shared" si="70"/>
        <v>0</v>
      </c>
      <c r="L682" s="21" t="str">
        <f t="shared" si="71"/>
        <v/>
      </c>
      <c r="M682" s="22" t="str">
        <f t="shared" si="75"/>
        <v/>
      </c>
      <c r="N682" s="48"/>
      <c r="O682" s="54" t="str">
        <f>IF(N682="","",IFERROR(VLOOKUP(N682,EMPRESAS!$A:$C,3,FALSE),"NAO CADASTRADA"))</f>
        <v/>
      </c>
      <c r="P682" s="50"/>
      <c r="Q682" s="54" t="str">
        <f>IF(P682="","",IFERROR(VLOOKUP(P682,ATIVIDADES!$A:$C,3,FALSE),"NAO CADASTRADA"))</f>
        <v/>
      </c>
      <c r="R682" s="42"/>
      <c r="S682" s="48"/>
      <c r="T682" s="54" t="str">
        <f>IF(S682="","",IFERROR(VLOOKUP(S682,EMPRESAS!$A:$C,3,FALSE),"NAO CADASTRADA"))</f>
        <v/>
      </c>
      <c r="U682" s="50"/>
      <c r="V682" s="54" t="str">
        <f>IF(U682="","",IFERROR(VLOOKUP(U682,ATIVIDADES!$A:$C,3,FALSE),"NAO CADASTRADA"))</f>
        <v/>
      </c>
      <c r="W682" s="42"/>
      <c r="X682" s="48"/>
      <c r="Y682" s="54" t="str">
        <f>IF(X682="","",IFERROR(VLOOKUP(X682,EMPRESAS!$A:$C,3,FALSE),"NAO CADASTRADA"))</f>
        <v/>
      </c>
      <c r="Z682" s="50"/>
      <c r="AA682" s="54" t="str">
        <f>IF(Z682="","",IFERROR(VLOOKUP(Z682,ATIVIDADES!$A:$C,3,FALSE),"NAO CADASTRADA"))</f>
        <v/>
      </c>
      <c r="AB682" s="42"/>
      <c r="AC682" s="48"/>
      <c r="AD682" s="54" t="str">
        <f>IF(AC682="","",IFERROR(VLOOKUP(AC682,EMPRESAS!$A:$C,3,FALSE),"NAO CADASTRADA"))</f>
        <v/>
      </c>
      <c r="AE682" s="50"/>
      <c r="AF682" s="54" t="str">
        <f>IF(AE682="","",IFERROR(VLOOKUP(AE682,ATIVIDADES!$A:$C,3,FALSE),"NAO CADASTRADA"))</f>
        <v/>
      </c>
      <c r="AG682" s="42"/>
      <c r="AH682" s="48"/>
      <c r="AI682" s="54" t="str">
        <f>IF(AH682="","",IFERROR(VLOOKUP(AH682,EMPRESAS!$A:$C,3,FALSE),"NAO CADASTRADA"))</f>
        <v/>
      </c>
      <c r="AJ682" s="50"/>
      <c r="AK682" s="54" t="str">
        <f>IF(AJ682="","",IFERROR(VLOOKUP(AJ682,ATIVIDADES!$A:$C,3,FALSE),"NAO CADASTRADA"))</f>
        <v/>
      </c>
      <c r="AL682" s="42"/>
    </row>
    <row r="683" spans="1:38" x14ac:dyDescent="0.25">
      <c r="A683" s="26" t="str">
        <f t="shared" si="72"/>
        <v>OK</v>
      </c>
      <c r="B683" s="29">
        <f t="shared" si="73"/>
        <v>2487914866</v>
      </c>
      <c r="C683" s="30">
        <v>42771</v>
      </c>
      <c r="D683" s="18">
        <f t="shared" si="76"/>
        <v>42767</v>
      </c>
      <c r="E683" s="19" t="str">
        <f>IF(ISERROR(VLOOKUP(C683,FERIADOS!$A:$B,1,FALSE)),IF(WEEKDAY(C683)=1,"Dom",IF(WEEKDAY(C683)=2,"Seg",IF(WEEKDAY(C683)=3,"Ter",IF(WEEKDAY(C683)=4,"Qua",IF(WEEKDAY(C683)=5,"Qui",IF(WEEKDAY(C683)=6,"Sex","Sab")))))),"Feriado")</f>
        <v>Dom</v>
      </c>
      <c r="F683" s="32"/>
      <c r="G683" s="33"/>
      <c r="H683" s="33"/>
      <c r="I683" s="33"/>
      <c r="J683" s="21" t="str">
        <f t="shared" si="74"/>
        <v/>
      </c>
      <c r="K683" s="21">
        <f t="shared" si="70"/>
        <v>0</v>
      </c>
      <c r="L683" s="21" t="str">
        <f t="shared" si="71"/>
        <v/>
      </c>
      <c r="M683" s="22" t="str">
        <f t="shared" si="75"/>
        <v/>
      </c>
      <c r="N683" s="48"/>
      <c r="O683" s="54" t="str">
        <f>IF(N683="","",IFERROR(VLOOKUP(N683,EMPRESAS!$A:$C,3,FALSE),"NAO CADASTRADA"))</f>
        <v/>
      </c>
      <c r="P683" s="50"/>
      <c r="Q683" s="54" t="str">
        <f>IF(P683="","",IFERROR(VLOOKUP(P683,ATIVIDADES!$A:$C,3,FALSE),"NAO CADASTRADA"))</f>
        <v/>
      </c>
      <c r="R683" s="42"/>
      <c r="S683" s="48"/>
      <c r="T683" s="54" t="str">
        <f>IF(S683="","",IFERROR(VLOOKUP(S683,EMPRESAS!$A:$C,3,FALSE),"NAO CADASTRADA"))</f>
        <v/>
      </c>
      <c r="U683" s="50"/>
      <c r="V683" s="54" t="str">
        <f>IF(U683="","",IFERROR(VLOOKUP(U683,ATIVIDADES!$A:$C,3,FALSE),"NAO CADASTRADA"))</f>
        <v/>
      </c>
      <c r="W683" s="42"/>
      <c r="X683" s="48"/>
      <c r="Y683" s="54" t="str">
        <f>IF(X683="","",IFERROR(VLOOKUP(X683,EMPRESAS!$A:$C,3,FALSE),"NAO CADASTRADA"))</f>
        <v/>
      </c>
      <c r="Z683" s="50"/>
      <c r="AA683" s="54" t="str">
        <f>IF(Z683="","",IFERROR(VLOOKUP(Z683,ATIVIDADES!$A:$C,3,FALSE),"NAO CADASTRADA"))</f>
        <v/>
      </c>
      <c r="AB683" s="42"/>
      <c r="AC683" s="48"/>
      <c r="AD683" s="54" t="str">
        <f>IF(AC683="","",IFERROR(VLOOKUP(AC683,EMPRESAS!$A:$C,3,FALSE),"NAO CADASTRADA"))</f>
        <v/>
      </c>
      <c r="AE683" s="50"/>
      <c r="AF683" s="54" t="str">
        <f>IF(AE683="","",IFERROR(VLOOKUP(AE683,ATIVIDADES!$A:$C,3,FALSE),"NAO CADASTRADA"))</f>
        <v/>
      </c>
      <c r="AG683" s="42"/>
      <c r="AH683" s="48"/>
      <c r="AI683" s="54" t="str">
        <f>IF(AH683="","",IFERROR(VLOOKUP(AH683,EMPRESAS!$A:$C,3,FALSE),"NAO CADASTRADA"))</f>
        <v/>
      </c>
      <c r="AJ683" s="50"/>
      <c r="AK683" s="54" t="str">
        <f>IF(AJ683="","",IFERROR(VLOOKUP(AJ683,ATIVIDADES!$A:$C,3,FALSE),"NAO CADASTRADA"))</f>
        <v/>
      </c>
      <c r="AL683" s="42"/>
    </row>
    <row r="684" spans="1:38" x14ac:dyDescent="0.25">
      <c r="A684" s="26" t="str">
        <f t="shared" si="72"/>
        <v>OK</v>
      </c>
      <c r="B684" s="29">
        <f t="shared" si="73"/>
        <v>2487914866</v>
      </c>
      <c r="C684" s="30">
        <v>42772</v>
      </c>
      <c r="D684" s="18">
        <f t="shared" si="76"/>
        <v>42767</v>
      </c>
      <c r="E684" s="19" t="str">
        <f>IF(ISERROR(VLOOKUP(C684,FERIADOS!$A:$B,1,FALSE)),IF(WEEKDAY(C684)=1,"Dom",IF(WEEKDAY(C684)=2,"Seg",IF(WEEKDAY(C684)=3,"Ter",IF(WEEKDAY(C684)=4,"Qua",IF(WEEKDAY(C684)=5,"Qui",IF(WEEKDAY(C684)=6,"Sex","Sab")))))),"Feriado")</f>
        <v>Seg</v>
      </c>
      <c r="F684" s="32"/>
      <c r="G684" s="33"/>
      <c r="H684" s="33"/>
      <c r="I684" s="33"/>
      <c r="J684" s="21" t="str">
        <f t="shared" si="74"/>
        <v/>
      </c>
      <c r="K684" s="21">
        <f t="shared" si="70"/>
        <v>0</v>
      </c>
      <c r="L684" s="21" t="str">
        <f t="shared" si="71"/>
        <v/>
      </c>
      <c r="M684" s="22" t="str">
        <f t="shared" si="75"/>
        <v/>
      </c>
      <c r="N684" s="48"/>
      <c r="O684" s="54" t="str">
        <f>IF(N684="","",IFERROR(VLOOKUP(N684,EMPRESAS!$A:$C,3,FALSE),"NAO CADASTRADA"))</f>
        <v/>
      </c>
      <c r="P684" s="50"/>
      <c r="Q684" s="54" t="str">
        <f>IF(P684="","",IFERROR(VLOOKUP(P684,ATIVIDADES!$A:$C,3,FALSE),"NAO CADASTRADA"))</f>
        <v/>
      </c>
      <c r="R684" s="42"/>
      <c r="S684" s="48"/>
      <c r="T684" s="54" t="str">
        <f>IF(S684="","",IFERROR(VLOOKUP(S684,EMPRESAS!$A:$C,3,FALSE),"NAO CADASTRADA"))</f>
        <v/>
      </c>
      <c r="U684" s="50"/>
      <c r="V684" s="54" t="str">
        <f>IF(U684="","",IFERROR(VLOOKUP(U684,ATIVIDADES!$A:$C,3,FALSE),"NAO CADASTRADA"))</f>
        <v/>
      </c>
      <c r="W684" s="42"/>
      <c r="X684" s="48"/>
      <c r="Y684" s="54" t="str">
        <f>IF(X684="","",IFERROR(VLOOKUP(X684,EMPRESAS!$A:$C,3,FALSE),"NAO CADASTRADA"))</f>
        <v/>
      </c>
      <c r="Z684" s="50"/>
      <c r="AA684" s="54" t="str">
        <f>IF(Z684="","",IFERROR(VLOOKUP(Z684,ATIVIDADES!$A:$C,3,FALSE),"NAO CADASTRADA"))</f>
        <v/>
      </c>
      <c r="AB684" s="42"/>
      <c r="AC684" s="48"/>
      <c r="AD684" s="54" t="str">
        <f>IF(AC684="","",IFERROR(VLOOKUP(AC684,EMPRESAS!$A:$C,3,FALSE),"NAO CADASTRADA"))</f>
        <v/>
      </c>
      <c r="AE684" s="50"/>
      <c r="AF684" s="54" t="str">
        <f>IF(AE684="","",IFERROR(VLOOKUP(AE684,ATIVIDADES!$A:$C,3,FALSE),"NAO CADASTRADA"))</f>
        <v/>
      </c>
      <c r="AG684" s="42"/>
      <c r="AH684" s="48"/>
      <c r="AI684" s="54" t="str">
        <f>IF(AH684="","",IFERROR(VLOOKUP(AH684,EMPRESAS!$A:$C,3,FALSE),"NAO CADASTRADA"))</f>
        <v/>
      </c>
      <c r="AJ684" s="50"/>
      <c r="AK684" s="54" t="str">
        <f>IF(AJ684="","",IFERROR(VLOOKUP(AJ684,ATIVIDADES!$A:$C,3,FALSE),"NAO CADASTRADA"))</f>
        <v/>
      </c>
      <c r="AL684" s="42"/>
    </row>
    <row r="685" spans="1:38" x14ac:dyDescent="0.25">
      <c r="A685" s="26" t="str">
        <f t="shared" si="72"/>
        <v>OK</v>
      </c>
      <c r="B685" s="29">
        <f t="shared" si="73"/>
        <v>2487914866</v>
      </c>
      <c r="C685" s="30">
        <v>42773</v>
      </c>
      <c r="D685" s="18">
        <f t="shared" si="76"/>
        <v>42767</v>
      </c>
      <c r="E685" s="19" t="str">
        <f>IF(ISERROR(VLOOKUP(C685,FERIADOS!$A:$B,1,FALSE)),IF(WEEKDAY(C685)=1,"Dom",IF(WEEKDAY(C685)=2,"Seg",IF(WEEKDAY(C685)=3,"Ter",IF(WEEKDAY(C685)=4,"Qua",IF(WEEKDAY(C685)=5,"Qui",IF(WEEKDAY(C685)=6,"Sex","Sab")))))),"Feriado")</f>
        <v>Ter</v>
      </c>
      <c r="F685" s="32"/>
      <c r="G685" s="33"/>
      <c r="H685" s="33"/>
      <c r="I685" s="33"/>
      <c r="J685" s="21" t="str">
        <f t="shared" si="74"/>
        <v/>
      </c>
      <c r="K685" s="21">
        <f t="shared" si="70"/>
        <v>0</v>
      </c>
      <c r="L685" s="21" t="str">
        <f t="shared" si="71"/>
        <v/>
      </c>
      <c r="M685" s="22" t="str">
        <f t="shared" si="75"/>
        <v/>
      </c>
      <c r="N685" s="48"/>
      <c r="O685" s="54" t="str">
        <f>IF(N685="","",IFERROR(VLOOKUP(N685,EMPRESAS!$A:$C,3,FALSE),"NAO CADASTRADA"))</f>
        <v/>
      </c>
      <c r="P685" s="50"/>
      <c r="Q685" s="54" t="str">
        <f>IF(P685="","",IFERROR(VLOOKUP(P685,ATIVIDADES!$A:$C,3,FALSE),"NAO CADASTRADA"))</f>
        <v/>
      </c>
      <c r="R685" s="42"/>
      <c r="S685" s="48"/>
      <c r="T685" s="54" t="str">
        <f>IF(S685="","",IFERROR(VLOOKUP(S685,EMPRESAS!$A:$C,3,FALSE),"NAO CADASTRADA"))</f>
        <v/>
      </c>
      <c r="U685" s="50"/>
      <c r="V685" s="54" t="str">
        <f>IF(U685="","",IFERROR(VLOOKUP(U685,ATIVIDADES!$A:$C,3,FALSE),"NAO CADASTRADA"))</f>
        <v/>
      </c>
      <c r="W685" s="42"/>
      <c r="X685" s="48"/>
      <c r="Y685" s="54" t="str">
        <f>IF(X685="","",IFERROR(VLOOKUP(X685,EMPRESAS!$A:$C,3,FALSE),"NAO CADASTRADA"))</f>
        <v/>
      </c>
      <c r="Z685" s="50"/>
      <c r="AA685" s="54" t="str">
        <f>IF(Z685="","",IFERROR(VLOOKUP(Z685,ATIVIDADES!$A:$C,3,FALSE),"NAO CADASTRADA"))</f>
        <v/>
      </c>
      <c r="AB685" s="42"/>
      <c r="AC685" s="48"/>
      <c r="AD685" s="54" t="str">
        <f>IF(AC685="","",IFERROR(VLOOKUP(AC685,EMPRESAS!$A:$C,3,FALSE),"NAO CADASTRADA"))</f>
        <v/>
      </c>
      <c r="AE685" s="50"/>
      <c r="AF685" s="54" t="str">
        <f>IF(AE685="","",IFERROR(VLOOKUP(AE685,ATIVIDADES!$A:$C,3,FALSE),"NAO CADASTRADA"))</f>
        <v/>
      </c>
      <c r="AG685" s="42"/>
      <c r="AH685" s="48"/>
      <c r="AI685" s="54" t="str">
        <f>IF(AH685="","",IFERROR(VLOOKUP(AH685,EMPRESAS!$A:$C,3,FALSE),"NAO CADASTRADA"))</f>
        <v/>
      </c>
      <c r="AJ685" s="50"/>
      <c r="AK685" s="54" t="str">
        <f>IF(AJ685="","",IFERROR(VLOOKUP(AJ685,ATIVIDADES!$A:$C,3,FALSE),"NAO CADASTRADA"))</f>
        <v/>
      </c>
      <c r="AL685" s="42"/>
    </row>
    <row r="686" spans="1:38" x14ac:dyDescent="0.25">
      <c r="A686" s="26" t="str">
        <f t="shared" si="72"/>
        <v>OK</v>
      </c>
      <c r="B686" s="29">
        <f t="shared" si="73"/>
        <v>2487914866</v>
      </c>
      <c r="C686" s="30">
        <v>42774</v>
      </c>
      <c r="D686" s="18">
        <f t="shared" si="76"/>
        <v>42767</v>
      </c>
      <c r="E686" s="19" t="str">
        <f>IF(ISERROR(VLOOKUP(C686,FERIADOS!$A:$B,1,FALSE)),IF(WEEKDAY(C686)=1,"Dom",IF(WEEKDAY(C686)=2,"Seg",IF(WEEKDAY(C686)=3,"Ter",IF(WEEKDAY(C686)=4,"Qua",IF(WEEKDAY(C686)=5,"Qui",IF(WEEKDAY(C686)=6,"Sex","Sab")))))),"Feriado")</f>
        <v>Qua</v>
      </c>
      <c r="F686" s="32"/>
      <c r="G686" s="33"/>
      <c r="H686" s="33"/>
      <c r="I686" s="33"/>
      <c r="J686" s="21" t="str">
        <f t="shared" si="74"/>
        <v/>
      </c>
      <c r="K686" s="21">
        <f t="shared" si="70"/>
        <v>0</v>
      </c>
      <c r="L686" s="21" t="str">
        <f t="shared" si="71"/>
        <v/>
      </c>
      <c r="M686" s="22" t="str">
        <f t="shared" si="75"/>
        <v/>
      </c>
      <c r="N686" s="48"/>
      <c r="O686" s="54" t="str">
        <f>IF(N686="","",IFERROR(VLOOKUP(N686,EMPRESAS!$A:$C,3,FALSE),"NAO CADASTRADA"))</f>
        <v/>
      </c>
      <c r="P686" s="50"/>
      <c r="Q686" s="54" t="str">
        <f>IF(P686="","",IFERROR(VLOOKUP(P686,ATIVIDADES!$A:$C,3,FALSE),"NAO CADASTRADA"))</f>
        <v/>
      </c>
      <c r="R686" s="42"/>
      <c r="S686" s="48"/>
      <c r="T686" s="54" t="str">
        <f>IF(S686="","",IFERROR(VLOOKUP(S686,EMPRESAS!$A:$C,3,FALSE),"NAO CADASTRADA"))</f>
        <v/>
      </c>
      <c r="U686" s="50"/>
      <c r="V686" s="54" t="str">
        <f>IF(U686="","",IFERROR(VLOOKUP(U686,ATIVIDADES!$A:$C,3,FALSE),"NAO CADASTRADA"))</f>
        <v/>
      </c>
      <c r="W686" s="42"/>
      <c r="X686" s="48"/>
      <c r="Y686" s="54" t="str">
        <f>IF(X686="","",IFERROR(VLOOKUP(X686,EMPRESAS!$A:$C,3,FALSE),"NAO CADASTRADA"))</f>
        <v/>
      </c>
      <c r="Z686" s="50"/>
      <c r="AA686" s="54" t="str">
        <f>IF(Z686="","",IFERROR(VLOOKUP(Z686,ATIVIDADES!$A:$C,3,FALSE),"NAO CADASTRADA"))</f>
        <v/>
      </c>
      <c r="AB686" s="42"/>
      <c r="AC686" s="48"/>
      <c r="AD686" s="54" t="str">
        <f>IF(AC686="","",IFERROR(VLOOKUP(AC686,EMPRESAS!$A:$C,3,FALSE),"NAO CADASTRADA"))</f>
        <v/>
      </c>
      <c r="AE686" s="50"/>
      <c r="AF686" s="54" t="str">
        <f>IF(AE686="","",IFERROR(VLOOKUP(AE686,ATIVIDADES!$A:$C,3,FALSE),"NAO CADASTRADA"))</f>
        <v/>
      </c>
      <c r="AG686" s="42"/>
      <c r="AH686" s="48"/>
      <c r="AI686" s="54" t="str">
        <f>IF(AH686="","",IFERROR(VLOOKUP(AH686,EMPRESAS!$A:$C,3,FALSE),"NAO CADASTRADA"))</f>
        <v/>
      </c>
      <c r="AJ686" s="50"/>
      <c r="AK686" s="54" t="str">
        <f>IF(AJ686="","",IFERROR(VLOOKUP(AJ686,ATIVIDADES!$A:$C,3,FALSE),"NAO CADASTRADA"))</f>
        <v/>
      </c>
      <c r="AL686" s="42"/>
    </row>
    <row r="687" spans="1:38" x14ac:dyDescent="0.25">
      <c r="A687" s="26" t="str">
        <f t="shared" si="72"/>
        <v>OK</v>
      </c>
      <c r="B687" s="29">
        <f t="shared" si="73"/>
        <v>2487914866</v>
      </c>
      <c r="C687" s="30">
        <v>42775</v>
      </c>
      <c r="D687" s="18">
        <f t="shared" si="76"/>
        <v>42767</v>
      </c>
      <c r="E687" s="19" t="str">
        <f>IF(ISERROR(VLOOKUP(C687,FERIADOS!$A:$B,1,FALSE)),IF(WEEKDAY(C687)=1,"Dom",IF(WEEKDAY(C687)=2,"Seg",IF(WEEKDAY(C687)=3,"Ter",IF(WEEKDAY(C687)=4,"Qua",IF(WEEKDAY(C687)=5,"Qui",IF(WEEKDAY(C687)=6,"Sex","Sab")))))),"Feriado")</f>
        <v>Qui</v>
      </c>
      <c r="F687" s="32"/>
      <c r="G687" s="33"/>
      <c r="H687" s="33"/>
      <c r="I687" s="33"/>
      <c r="J687" s="21" t="str">
        <f t="shared" si="74"/>
        <v/>
      </c>
      <c r="K687" s="21">
        <f t="shared" si="70"/>
        <v>0</v>
      </c>
      <c r="L687" s="21" t="str">
        <f t="shared" si="71"/>
        <v/>
      </c>
      <c r="M687" s="22" t="str">
        <f t="shared" si="75"/>
        <v/>
      </c>
      <c r="N687" s="48"/>
      <c r="O687" s="54" t="str">
        <f>IF(N687="","",IFERROR(VLOOKUP(N687,EMPRESAS!$A:$C,3,FALSE),"NAO CADASTRADA"))</f>
        <v/>
      </c>
      <c r="P687" s="50"/>
      <c r="Q687" s="54" t="str">
        <f>IF(P687="","",IFERROR(VLOOKUP(P687,ATIVIDADES!$A:$C,3,FALSE),"NAO CADASTRADA"))</f>
        <v/>
      </c>
      <c r="R687" s="42"/>
      <c r="S687" s="48"/>
      <c r="T687" s="54" t="str">
        <f>IF(S687="","",IFERROR(VLOOKUP(S687,EMPRESAS!$A:$C,3,FALSE),"NAO CADASTRADA"))</f>
        <v/>
      </c>
      <c r="U687" s="50"/>
      <c r="V687" s="54" t="str">
        <f>IF(U687="","",IFERROR(VLOOKUP(U687,ATIVIDADES!$A:$C,3,FALSE),"NAO CADASTRADA"))</f>
        <v/>
      </c>
      <c r="W687" s="42"/>
      <c r="X687" s="48"/>
      <c r="Y687" s="54" t="str">
        <f>IF(X687="","",IFERROR(VLOOKUP(X687,EMPRESAS!$A:$C,3,FALSE),"NAO CADASTRADA"))</f>
        <v/>
      </c>
      <c r="Z687" s="50"/>
      <c r="AA687" s="54" t="str">
        <f>IF(Z687="","",IFERROR(VLOOKUP(Z687,ATIVIDADES!$A:$C,3,FALSE),"NAO CADASTRADA"))</f>
        <v/>
      </c>
      <c r="AB687" s="42"/>
      <c r="AC687" s="48"/>
      <c r="AD687" s="54" t="str">
        <f>IF(AC687="","",IFERROR(VLOOKUP(AC687,EMPRESAS!$A:$C,3,FALSE),"NAO CADASTRADA"))</f>
        <v/>
      </c>
      <c r="AE687" s="50"/>
      <c r="AF687" s="54" t="str">
        <f>IF(AE687="","",IFERROR(VLOOKUP(AE687,ATIVIDADES!$A:$C,3,FALSE),"NAO CADASTRADA"))</f>
        <v/>
      </c>
      <c r="AG687" s="42"/>
      <c r="AH687" s="48"/>
      <c r="AI687" s="54" t="str">
        <f>IF(AH687="","",IFERROR(VLOOKUP(AH687,EMPRESAS!$A:$C,3,FALSE),"NAO CADASTRADA"))</f>
        <v/>
      </c>
      <c r="AJ687" s="50"/>
      <c r="AK687" s="54" t="str">
        <f>IF(AJ687="","",IFERROR(VLOOKUP(AJ687,ATIVIDADES!$A:$C,3,FALSE),"NAO CADASTRADA"))</f>
        <v/>
      </c>
      <c r="AL687" s="42"/>
    </row>
    <row r="688" spans="1:38" x14ac:dyDescent="0.25">
      <c r="A688" s="26" t="str">
        <f t="shared" si="72"/>
        <v>OK</v>
      </c>
      <c r="B688" s="29">
        <f t="shared" si="73"/>
        <v>2487914866</v>
      </c>
      <c r="C688" s="30">
        <v>42776</v>
      </c>
      <c r="D688" s="18">
        <f t="shared" si="76"/>
        <v>42767</v>
      </c>
      <c r="E688" s="19" t="str">
        <f>IF(ISERROR(VLOOKUP(C688,FERIADOS!$A:$B,1,FALSE)),IF(WEEKDAY(C688)=1,"Dom",IF(WEEKDAY(C688)=2,"Seg",IF(WEEKDAY(C688)=3,"Ter",IF(WEEKDAY(C688)=4,"Qua",IF(WEEKDAY(C688)=5,"Qui",IF(WEEKDAY(C688)=6,"Sex","Sab")))))),"Feriado")</f>
        <v>Sex</v>
      </c>
      <c r="F688" s="32"/>
      <c r="G688" s="33"/>
      <c r="H688" s="33"/>
      <c r="I688" s="33"/>
      <c r="J688" s="21" t="str">
        <f t="shared" si="74"/>
        <v/>
      </c>
      <c r="K688" s="21">
        <f t="shared" si="70"/>
        <v>0</v>
      </c>
      <c r="L688" s="21" t="str">
        <f t="shared" si="71"/>
        <v/>
      </c>
      <c r="M688" s="22" t="str">
        <f t="shared" si="75"/>
        <v/>
      </c>
      <c r="N688" s="48"/>
      <c r="O688" s="54" t="str">
        <f>IF(N688="","",IFERROR(VLOOKUP(N688,EMPRESAS!$A:$C,3,FALSE),"NAO CADASTRADA"))</f>
        <v/>
      </c>
      <c r="P688" s="50"/>
      <c r="Q688" s="54" t="str">
        <f>IF(P688="","",IFERROR(VLOOKUP(P688,ATIVIDADES!$A:$C,3,FALSE),"NAO CADASTRADA"))</f>
        <v/>
      </c>
      <c r="R688" s="42"/>
      <c r="S688" s="48"/>
      <c r="T688" s="54" t="str">
        <f>IF(S688="","",IFERROR(VLOOKUP(S688,EMPRESAS!$A:$C,3,FALSE),"NAO CADASTRADA"))</f>
        <v/>
      </c>
      <c r="U688" s="50"/>
      <c r="V688" s="54" t="str">
        <f>IF(U688="","",IFERROR(VLOOKUP(U688,ATIVIDADES!$A:$C,3,FALSE),"NAO CADASTRADA"))</f>
        <v/>
      </c>
      <c r="W688" s="42"/>
      <c r="X688" s="48"/>
      <c r="Y688" s="54" t="str">
        <f>IF(X688="","",IFERROR(VLOOKUP(X688,EMPRESAS!$A:$C,3,FALSE),"NAO CADASTRADA"))</f>
        <v/>
      </c>
      <c r="Z688" s="50"/>
      <c r="AA688" s="54" t="str">
        <f>IF(Z688="","",IFERROR(VLOOKUP(Z688,ATIVIDADES!$A:$C,3,FALSE),"NAO CADASTRADA"))</f>
        <v/>
      </c>
      <c r="AB688" s="42"/>
      <c r="AC688" s="48"/>
      <c r="AD688" s="54" t="str">
        <f>IF(AC688="","",IFERROR(VLOOKUP(AC688,EMPRESAS!$A:$C,3,FALSE),"NAO CADASTRADA"))</f>
        <v/>
      </c>
      <c r="AE688" s="50"/>
      <c r="AF688" s="54" t="str">
        <f>IF(AE688="","",IFERROR(VLOOKUP(AE688,ATIVIDADES!$A:$C,3,FALSE),"NAO CADASTRADA"))</f>
        <v/>
      </c>
      <c r="AG688" s="42"/>
      <c r="AH688" s="48"/>
      <c r="AI688" s="54" t="str">
        <f>IF(AH688="","",IFERROR(VLOOKUP(AH688,EMPRESAS!$A:$C,3,FALSE),"NAO CADASTRADA"))</f>
        <v/>
      </c>
      <c r="AJ688" s="50"/>
      <c r="AK688" s="54" t="str">
        <f>IF(AJ688="","",IFERROR(VLOOKUP(AJ688,ATIVIDADES!$A:$C,3,FALSE),"NAO CADASTRADA"))</f>
        <v/>
      </c>
      <c r="AL688" s="42"/>
    </row>
    <row r="689" spans="1:38" x14ac:dyDescent="0.25">
      <c r="A689" s="26" t="str">
        <f t="shared" si="72"/>
        <v>OK</v>
      </c>
      <c r="B689" s="29">
        <f t="shared" si="73"/>
        <v>2487914866</v>
      </c>
      <c r="C689" s="30">
        <v>42777</v>
      </c>
      <c r="D689" s="18">
        <f t="shared" si="76"/>
        <v>42767</v>
      </c>
      <c r="E689" s="19" t="str">
        <f>IF(ISERROR(VLOOKUP(C689,FERIADOS!$A:$B,1,FALSE)),IF(WEEKDAY(C689)=1,"Dom",IF(WEEKDAY(C689)=2,"Seg",IF(WEEKDAY(C689)=3,"Ter",IF(WEEKDAY(C689)=4,"Qua",IF(WEEKDAY(C689)=5,"Qui",IF(WEEKDAY(C689)=6,"Sex","Sab")))))),"Feriado")</f>
        <v>Sab</v>
      </c>
      <c r="F689" s="32"/>
      <c r="G689" s="33"/>
      <c r="H689" s="33"/>
      <c r="I689" s="33"/>
      <c r="J689" s="21" t="str">
        <f t="shared" si="74"/>
        <v/>
      </c>
      <c r="K689" s="21">
        <f t="shared" si="70"/>
        <v>0</v>
      </c>
      <c r="L689" s="21" t="str">
        <f t="shared" si="71"/>
        <v/>
      </c>
      <c r="M689" s="22" t="str">
        <f t="shared" si="75"/>
        <v/>
      </c>
      <c r="N689" s="48"/>
      <c r="O689" s="54" t="str">
        <f>IF(N689="","",IFERROR(VLOOKUP(N689,EMPRESAS!$A:$C,3,FALSE),"NAO CADASTRADA"))</f>
        <v/>
      </c>
      <c r="P689" s="50"/>
      <c r="Q689" s="54" t="str">
        <f>IF(P689="","",IFERROR(VLOOKUP(P689,ATIVIDADES!$A:$C,3,FALSE),"NAO CADASTRADA"))</f>
        <v/>
      </c>
      <c r="R689" s="42"/>
      <c r="S689" s="48"/>
      <c r="T689" s="54" t="str">
        <f>IF(S689="","",IFERROR(VLOOKUP(S689,EMPRESAS!$A:$C,3,FALSE),"NAO CADASTRADA"))</f>
        <v/>
      </c>
      <c r="U689" s="50"/>
      <c r="V689" s="54" t="str">
        <f>IF(U689="","",IFERROR(VLOOKUP(U689,ATIVIDADES!$A:$C,3,FALSE),"NAO CADASTRADA"))</f>
        <v/>
      </c>
      <c r="W689" s="42"/>
      <c r="X689" s="48"/>
      <c r="Y689" s="54" t="str">
        <f>IF(X689="","",IFERROR(VLOOKUP(X689,EMPRESAS!$A:$C,3,FALSE),"NAO CADASTRADA"))</f>
        <v/>
      </c>
      <c r="Z689" s="50"/>
      <c r="AA689" s="54" t="str">
        <f>IF(Z689="","",IFERROR(VLOOKUP(Z689,ATIVIDADES!$A:$C,3,FALSE),"NAO CADASTRADA"))</f>
        <v/>
      </c>
      <c r="AB689" s="42"/>
      <c r="AC689" s="48"/>
      <c r="AD689" s="54" t="str">
        <f>IF(AC689="","",IFERROR(VLOOKUP(AC689,EMPRESAS!$A:$C,3,FALSE),"NAO CADASTRADA"))</f>
        <v/>
      </c>
      <c r="AE689" s="50"/>
      <c r="AF689" s="54" t="str">
        <f>IF(AE689="","",IFERROR(VLOOKUP(AE689,ATIVIDADES!$A:$C,3,FALSE),"NAO CADASTRADA"))</f>
        <v/>
      </c>
      <c r="AG689" s="42"/>
      <c r="AH689" s="48"/>
      <c r="AI689" s="54" t="str">
        <f>IF(AH689="","",IFERROR(VLOOKUP(AH689,EMPRESAS!$A:$C,3,FALSE),"NAO CADASTRADA"))</f>
        <v/>
      </c>
      <c r="AJ689" s="50"/>
      <c r="AK689" s="54" t="str">
        <f>IF(AJ689="","",IFERROR(VLOOKUP(AJ689,ATIVIDADES!$A:$C,3,FALSE),"NAO CADASTRADA"))</f>
        <v/>
      </c>
      <c r="AL689" s="42"/>
    </row>
    <row r="690" spans="1:38" x14ac:dyDescent="0.25">
      <c r="A690" s="26" t="str">
        <f t="shared" si="72"/>
        <v>OK</v>
      </c>
      <c r="B690" s="29">
        <f t="shared" si="73"/>
        <v>2487914866</v>
      </c>
      <c r="C690" s="30">
        <v>42778</v>
      </c>
      <c r="D690" s="18">
        <f t="shared" si="76"/>
        <v>42767</v>
      </c>
      <c r="E690" s="19" t="str">
        <f>IF(ISERROR(VLOOKUP(C690,FERIADOS!$A:$B,1,FALSE)),IF(WEEKDAY(C690)=1,"Dom",IF(WEEKDAY(C690)=2,"Seg",IF(WEEKDAY(C690)=3,"Ter",IF(WEEKDAY(C690)=4,"Qua",IF(WEEKDAY(C690)=5,"Qui",IF(WEEKDAY(C690)=6,"Sex","Sab")))))),"Feriado")</f>
        <v>Dom</v>
      </c>
      <c r="F690" s="32"/>
      <c r="G690" s="33"/>
      <c r="H690" s="33"/>
      <c r="I690" s="33"/>
      <c r="J690" s="21" t="str">
        <f t="shared" si="74"/>
        <v/>
      </c>
      <c r="K690" s="21">
        <f t="shared" si="70"/>
        <v>0</v>
      </c>
      <c r="L690" s="21" t="str">
        <f t="shared" si="71"/>
        <v/>
      </c>
      <c r="M690" s="22" t="str">
        <f t="shared" si="75"/>
        <v/>
      </c>
      <c r="N690" s="48"/>
      <c r="O690" s="54" t="str">
        <f>IF(N690="","",IFERROR(VLOOKUP(N690,EMPRESAS!$A:$C,3,FALSE),"NAO CADASTRADA"))</f>
        <v/>
      </c>
      <c r="P690" s="50"/>
      <c r="Q690" s="54" t="str">
        <f>IF(P690="","",IFERROR(VLOOKUP(P690,ATIVIDADES!$A:$C,3,FALSE),"NAO CADASTRADA"))</f>
        <v/>
      </c>
      <c r="R690" s="42"/>
      <c r="S690" s="48"/>
      <c r="T690" s="54" t="str">
        <f>IF(S690="","",IFERROR(VLOOKUP(S690,EMPRESAS!$A:$C,3,FALSE),"NAO CADASTRADA"))</f>
        <v/>
      </c>
      <c r="U690" s="50"/>
      <c r="V690" s="54" t="str">
        <f>IF(U690="","",IFERROR(VLOOKUP(U690,ATIVIDADES!$A:$C,3,FALSE),"NAO CADASTRADA"))</f>
        <v/>
      </c>
      <c r="W690" s="42"/>
      <c r="X690" s="48"/>
      <c r="Y690" s="54" t="str">
        <f>IF(X690="","",IFERROR(VLOOKUP(X690,EMPRESAS!$A:$C,3,FALSE),"NAO CADASTRADA"))</f>
        <v/>
      </c>
      <c r="Z690" s="50"/>
      <c r="AA690" s="54" t="str">
        <f>IF(Z690="","",IFERROR(VLOOKUP(Z690,ATIVIDADES!$A:$C,3,FALSE),"NAO CADASTRADA"))</f>
        <v/>
      </c>
      <c r="AB690" s="42"/>
      <c r="AC690" s="48"/>
      <c r="AD690" s="54" t="str">
        <f>IF(AC690="","",IFERROR(VLOOKUP(AC690,EMPRESAS!$A:$C,3,FALSE),"NAO CADASTRADA"))</f>
        <v/>
      </c>
      <c r="AE690" s="50"/>
      <c r="AF690" s="54" t="str">
        <f>IF(AE690="","",IFERROR(VLOOKUP(AE690,ATIVIDADES!$A:$C,3,FALSE),"NAO CADASTRADA"))</f>
        <v/>
      </c>
      <c r="AG690" s="42"/>
      <c r="AH690" s="48"/>
      <c r="AI690" s="54" t="str">
        <f>IF(AH690="","",IFERROR(VLOOKUP(AH690,EMPRESAS!$A:$C,3,FALSE),"NAO CADASTRADA"))</f>
        <v/>
      </c>
      <c r="AJ690" s="50"/>
      <c r="AK690" s="54" t="str">
        <f>IF(AJ690="","",IFERROR(VLOOKUP(AJ690,ATIVIDADES!$A:$C,3,FALSE),"NAO CADASTRADA"))</f>
        <v/>
      </c>
      <c r="AL690" s="42"/>
    </row>
    <row r="691" spans="1:38" x14ac:dyDescent="0.25">
      <c r="A691" s="26" t="str">
        <f t="shared" si="72"/>
        <v>OK</v>
      </c>
      <c r="B691" s="29">
        <f t="shared" si="73"/>
        <v>2487914866</v>
      </c>
      <c r="C691" s="30">
        <v>42779</v>
      </c>
      <c r="D691" s="18">
        <f t="shared" si="76"/>
        <v>42767</v>
      </c>
      <c r="E691" s="19" t="str">
        <f>IF(ISERROR(VLOOKUP(C691,FERIADOS!$A:$B,1,FALSE)),IF(WEEKDAY(C691)=1,"Dom",IF(WEEKDAY(C691)=2,"Seg",IF(WEEKDAY(C691)=3,"Ter",IF(WEEKDAY(C691)=4,"Qua",IF(WEEKDAY(C691)=5,"Qui",IF(WEEKDAY(C691)=6,"Sex","Sab")))))),"Feriado")</f>
        <v>Seg</v>
      </c>
      <c r="F691" s="32"/>
      <c r="G691" s="33"/>
      <c r="H691" s="33"/>
      <c r="I691" s="33"/>
      <c r="J691" s="21" t="str">
        <f t="shared" si="74"/>
        <v/>
      </c>
      <c r="K691" s="21">
        <f t="shared" si="70"/>
        <v>0</v>
      </c>
      <c r="L691" s="21" t="str">
        <f t="shared" si="71"/>
        <v/>
      </c>
      <c r="M691" s="22" t="str">
        <f t="shared" si="75"/>
        <v/>
      </c>
      <c r="N691" s="48"/>
      <c r="O691" s="54" t="str">
        <f>IF(N691="","",IFERROR(VLOOKUP(N691,EMPRESAS!$A:$C,3,FALSE),"NAO CADASTRADA"))</f>
        <v/>
      </c>
      <c r="P691" s="50"/>
      <c r="Q691" s="54" t="str">
        <f>IF(P691="","",IFERROR(VLOOKUP(P691,ATIVIDADES!$A:$C,3,FALSE),"NAO CADASTRADA"))</f>
        <v/>
      </c>
      <c r="R691" s="42"/>
      <c r="S691" s="48"/>
      <c r="T691" s="54" t="str">
        <f>IF(S691="","",IFERROR(VLOOKUP(S691,EMPRESAS!$A:$C,3,FALSE),"NAO CADASTRADA"))</f>
        <v/>
      </c>
      <c r="U691" s="50"/>
      <c r="V691" s="54" t="str">
        <f>IF(U691="","",IFERROR(VLOOKUP(U691,ATIVIDADES!$A:$C,3,FALSE),"NAO CADASTRADA"))</f>
        <v/>
      </c>
      <c r="W691" s="42"/>
      <c r="X691" s="48"/>
      <c r="Y691" s="54" t="str">
        <f>IF(X691="","",IFERROR(VLOOKUP(X691,EMPRESAS!$A:$C,3,FALSE),"NAO CADASTRADA"))</f>
        <v/>
      </c>
      <c r="Z691" s="50"/>
      <c r="AA691" s="54" t="str">
        <f>IF(Z691="","",IFERROR(VLOOKUP(Z691,ATIVIDADES!$A:$C,3,FALSE),"NAO CADASTRADA"))</f>
        <v/>
      </c>
      <c r="AB691" s="42"/>
      <c r="AC691" s="48"/>
      <c r="AD691" s="54" t="str">
        <f>IF(AC691="","",IFERROR(VLOOKUP(AC691,EMPRESAS!$A:$C,3,FALSE),"NAO CADASTRADA"))</f>
        <v/>
      </c>
      <c r="AE691" s="50"/>
      <c r="AF691" s="54" t="str">
        <f>IF(AE691="","",IFERROR(VLOOKUP(AE691,ATIVIDADES!$A:$C,3,FALSE),"NAO CADASTRADA"))</f>
        <v/>
      </c>
      <c r="AG691" s="42"/>
      <c r="AH691" s="48"/>
      <c r="AI691" s="54" t="str">
        <f>IF(AH691="","",IFERROR(VLOOKUP(AH691,EMPRESAS!$A:$C,3,FALSE),"NAO CADASTRADA"))</f>
        <v/>
      </c>
      <c r="AJ691" s="50"/>
      <c r="AK691" s="54" t="str">
        <f>IF(AJ691="","",IFERROR(VLOOKUP(AJ691,ATIVIDADES!$A:$C,3,FALSE),"NAO CADASTRADA"))</f>
        <v/>
      </c>
      <c r="AL691" s="42"/>
    </row>
    <row r="692" spans="1:38" x14ac:dyDescent="0.25">
      <c r="A692" s="26" t="str">
        <f t="shared" si="72"/>
        <v>OK</v>
      </c>
      <c r="B692" s="29">
        <f t="shared" si="73"/>
        <v>2487914866</v>
      </c>
      <c r="C692" s="30">
        <v>42780</v>
      </c>
      <c r="D692" s="18">
        <f t="shared" si="76"/>
        <v>42767</v>
      </c>
      <c r="E692" s="19" t="str">
        <f>IF(ISERROR(VLOOKUP(C692,FERIADOS!$A:$B,1,FALSE)),IF(WEEKDAY(C692)=1,"Dom",IF(WEEKDAY(C692)=2,"Seg",IF(WEEKDAY(C692)=3,"Ter",IF(WEEKDAY(C692)=4,"Qua",IF(WEEKDAY(C692)=5,"Qui",IF(WEEKDAY(C692)=6,"Sex","Sab")))))),"Feriado")</f>
        <v>Ter</v>
      </c>
      <c r="F692" s="32"/>
      <c r="G692" s="33"/>
      <c r="H692" s="33"/>
      <c r="I692" s="33"/>
      <c r="J692" s="21" t="str">
        <f t="shared" si="74"/>
        <v/>
      </c>
      <c r="K692" s="21">
        <f t="shared" si="70"/>
        <v>0</v>
      </c>
      <c r="L692" s="21" t="str">
        <f t="shared" si="71"/>
        <v/>
      </c>
      <c r="M692" s="22" t="str">
        <f t="shared" si="75"/>
        <v/>
      </c>
      <c r="N692" s="48"/>
      <c r="O692" s="54" t="str">
        <f>IF(N692="","",IFERROR(VLOOKUP(N692,EMPRESAS!$A:$C,3,FALSE),"NAO CADASTRADA"))</f>
        <v/>
      </c>
      <c r="P692" s="50"/>
      <c r="Q692" s="54" t="str">
        <f>IF(P692="","",IFERROR(VLOOKUP(P692,ATIVIDADES!$A:$C,3,FALSE),"NAO CADASTRADA"))</f>
        <v/>
      </c>
      <c r="R692" s="42"/>
      <c r="S692" s="48"/>
      <c r="T692" s="54" t="str">
        <f>IF(S692="","",IFERROR(VLOOKUP(S692,EMPRESAS!$A:$C,3,FALSE),"NAO CADASTRADA"))</f>
        <v/>
      </c>
      <c r="U692" s="50"/>
      <c r="V692" s="54" t="str">
        <f>IF(U692="","",IFERROR(VLOOKUP(U692,ATIVIDADES!$A:$C,3,FALSE),"NAO CADASTRADA"))</f>
        <v/>
      </c>
      <c r="W692" s="42"/>
      <c r="X692" s="48"/>
      <c r="Y692" s="54" t="str">
        <f>IF(X692="","",IFERROR(VLOOKUP(X692,EMPRESAS!$A:$C,3,FALSE),"NAO CADASTRADA"))</f>
        <v/>
      </c>
      <c r="Z692" s="50"/>
      <c r="AA692" s="54" t="str">
        <f>IF(Z692="","",IFERROR(VLOOKUP(Z692,ATIVIDADES!$A:$C,3,FALSE),"NAO CADASTRADA"))</f>
        <v/>
      </c>
      <c r="AB692" s="42"/>
      <c r="AC692" s="48"/>
      <c r="AD692" s="54" t="str">
        <f>IF(AC692="","",IFERROR(VLOOKUP(AC692,EMPRESAS!$A:$C,3,FALSE),"NAO CADASTRADA"))</f>
        <v/>
      </c>
      <c r="AE692" s="50"/>
      <c r="AF692" s="54" t="str">
        <f>IF(AE692="","",IFERROR(VLOOKUP(AE692,ATIVIDADES!$A:$C,3,FALSE),"NAO CADASTRADA"))</f>
        <v/>
      </c>
      <c r="AG692" s="42"/>
      <c r="AH692" s="48"/>
      <c r="AI692" s="54" t="str">
        <f>IF(AH692="","",IFERROR(VLOOKUP(AH692,EMPRESAS!$A:$C,3,FALSE),"NAO CADASTRADA"))</f>
        <v/>
      </c>
      <c r="AJ692" s="50"/>
      <c r="AK692" s="54" t="str">
        <f>IF(AJ692="","",IFERROR(VLOOKUP(AJ692,ATIVIDADES!$A:$C,3,FALSE),"NAO CADASTRADA"))</f>
        <v/>
      </c>
      <c r="AL692" s="42"/>
    </row>
    <row r="693" spans="1:38" x14ac:dyDescent="0.25">
      <c r="A693" s="26" t="str">
        <f t="shared" si="72"/>
        <v>OK</v>
      </c>
      <c r="B693" s="29">
        <f t="shared" si="73"/>
        <v>2487914866</v>
      </c>
      <c r="C693" s="30">
        <v>42781</v>
      </c>
      <c r="D693" s="18">
        <f t="shared" si="76"/>
        <v>42767</v>
      </c>
      <c r="E693" s="19" t="str">
        <f>IF(ISERROR(VLOOKUP(C693,FERIADOS!$A:$B,1,FALSE)),IF(WEEKDAY(C693)=1,"Dom",IF(WEEKDAY(C693)=2,"Seg",IF(WEEKDAY(C693)=3,"Ter",IF(WEEKDAY(C693)=4,"Qua",IF(WEEKDAY(C693)=5,"Qui",IF(WEEKDAY(C693)=6,"Sex","Sab")))))),"Feriado")</f>
        <v>Qua</v>
      </c>
      <c r="F693" s="32"/>
      <c r="G693" s="33"/>
      <c r="H693" s="33"/>
      <c r="I693" s="33"/>
      <c r="J693" s="21" t="str">
        <f t="shared" si="74"/>
        <v/>
      </c>
      <c r="K693" s="21">
        <f t="shared" si="70"/>
        <v>0</v>
      </c>
      <c r="L693" s="21" t="str">
        <f t="shared" si="71"/>
        <v/>
      </c>
      <c r="M693" s="22" t="str">
        <f t="shared" si="75"/>
        <v/>
      </c>
      <c r="N693" s="48"/>
      <c r="O693" s="54" t="str">
        <f>IF(N693="","",IFERROR(VLOOKUP(N693,EMPRESAS!$A:$C,3,FALSE),"NAO CADASTRADA"))</f>
        <v/>
      </c>
      <c r="P693" s="50"/>
      <c r="Q693" s="54" t="str">
        <f>IF(P693="","",IFERROR(VLOOKUP(P693,ATIVIDADES!$A:$C,3,FALSE),"NAO CADASTRADA"))</f>
        <v/>
      </c>
      <c r="R693" s="42"/>
      <c r="S693" s="48"/>
      <c r="T693" s="54" t="str">
        <f>IF(S693="","",IFERROR(VLOOKUP(S693,EMPRESAS!$A:$C,3,FALSE),"NAO CADASTRADA"))</f>
        <v/>
      </c>
      <c r="U693" s="50"/>
      <c r="V693" s="54" t="str">
        <f>IF(U693="","",IFERROR(VLOOKUP(U693,ATIVIDADES!$A:$C,3,FALSE),"NAO CADASTRADA"))</f>
        <v/>
      </c>
      <c r="W693" s="42"/>
      <c r="X693" s="48"/>
      <c r="Y693" s="54" t="str">
        <f>IF(X693="","",IFERROR(VLOOKUP(X693,EMPRESAS!$A:$C,3,FALSE),"NAO CADASTRADA"))</f>
        <v/>
      </c>
      <c r="Z693" s="50"/>
      <c r="AA693" s="54" t="str">
        <f>IF(Z693="","",IFERROR(VLOOKUP(Z693,ATIVIDADES!$A:$C,3,FALSE),"NAO CADASTRADA"))</f>
        <v/>
      </c>
      <c r="AB693" s="42"/>
      <c r="AC693" s="48"/>
      <c r="AD693" s="54" t="str">
        <f>IF(AC693="","",IFERROR(VLOOKUP(AC693,EMPRESAS!$A:$C,3,FALSE),"NAO CADASTRADA"))</f>
        <v/>
      </c>
      <c r="AE693" s="50"/>
      <c r="AF693" s="54" t="str">
        <f>IF(AE693="","",IFERROR(VLOOKUP(AE693,ATIVIDADES!$A:$C,3,FALSE),"NAO CADASTRADA"))</f>
        <v/>
      </c>
      <c r="AG693" s="42"/>
      <c r="AH693" s="48"/>
      <c r="AI693" s="54" t="str">
        <f>IF(AH693="","",IFERROR(VLOOKUP(AH693,EMPRESAS!$A:$C,3,FALSE),"NAO CADASTRADA"))</f>
        <v/>
      </c>
      <c r="AJ693" s="50"/>
      <c r="AK693" s="54" t="str">
        <f>IF(AJ693="","",IFERROR(VLOOKUP(AJ693,ATIVIDADES!$A:$C,3,FALSE),"NAO CADASTRADA"))</f>
        <v/>
      </c>
      <c r="AL693" s="42"/>
    </row>
    <row r="694" spans="1:38" x14ac:dyDescent="0.25">
      <c r="A694" s="26" t="str">
        <f t="shared" si="72"/>
        <v>OK</v>
      </c>
      <c r="B694" s="29">
        <f t="shared" si="73"/>
        <v>2487914866</v>
      </c>
      <c r="C694" s="30">
        <v>42782</v>
      </c>
      <c r="D694" s="18">
        <f t="shared" si="76"/>
        <v>42767</v>
      </c>
      <c r="E694" s="19" t="str">
        <f>IF(ISERROR(VLOOKUP(C694,FERIADOS!$A:$B,1,FALSE)),IF(WEEKDAY(C694)=1,"Dom",IF(WEEKDAY(C694)=2,"Seg",IF(WEEKDAY(C694)=3,"Ter",IF(WEEKDAY(C694)=4,"Qua",IF(WEEKDAY(C694)=5,"Qui",IF(WEEKDAY(C694)=6,"Sex","Sab")))))),"Feriado")</f>
        <v>Qui</v>
      </c>
      <c r="F694" s="32"/>
      <c r="G694" s="33"/>
      <c r="H694" s="33"/>
      <c r="I694" s="33"/>
      <c r="J694" s="21" t="str">
        <f t="shared" si="74"/>
        <v/>
      </c>
      <c r="K694" s="21">
        <f t="shared" si="70"/>
        <v>0</v>
      </c>
      <c r="L694" s="21" t="str">
        <f t="shared" si="71"/>
        <v/>
      </c>
      <c r="M694" s="22" t="str">
        <f t="shared" si="75"/>
        <v/>
      </c>
      <c r="N694" s="48"/>
      <c r="O694" s="54" t="str">
        <f>IF(N694="","",IFERROR(VLOOKUP(N694,EMPRESAS!$A:$C,3,FALSE),"NAO CADASTRADA"))</f>
        <v/>
      </c>
      <c r="P694" s="50"/>
      <c r="Q694" s="54" t="str">
        <f>IF(P694="","",IFERROR(VLOOKUP(P694,ATIVIDADES!$A:$C,3,FALSE),"NAO CADASTRADA"))</f>
        <v/>
      </c>
      <c r="R694" s="42"/>
      <c r="S694" s="48"/>
      <c r="T694" s="54" t="str">
        <f>IF(S694="","",IFERROR(VLOOKUP(S694,EMPRESAS!$A:$C,3,FALSE),"NAO CADASTRADA"))</f>
        <v/>
      </c>
      <c r="U694" s="50"/>
      <c r="V694" s="54" t="str">
        <f>IF(U694="","",IFERROR(VLOOKUP(U694,ATIVIDADES!$A:$C,3,FALSE),"NAO CADASTRADA"))</f>
        <v/>
      </c>
      <c r="W694" s="42"/>
      <c r="X694" s="48"/>
      <c r="Y694" s="54" t="str">
        <f>IF(X694="","",IFERROR(VLOOKUP(X694,EMPRESAS!$A:$C,3,FALSE),"NAO CADASTRADA"))</f>
        <v/>
      </c>
      <c r="Z694" s="50"/>
      <c r="AA694" s="54" t="str">
        <f>IF(Z694="","",IFERROR(VLOOKUP(Z694,ATIVIDADES!$A:$C,3,FALSE),"NAO CADASTRADA"))</f>
        <v/>
      </c>
      <c r="AB694" s="42"/>
      <c r="AC694" s="48"/>
      <c r="AD694" s="54" t="str">
        <f>IF(AC694="","",IFERROR(VLOOKUP(AC694,EMPRESAS!$A:$C,3,FALSE),"NAO CADASTRADA"))</f>
        <v/>
      </c>
      <c r="AE694" s="50"/>
      <c r="AF694" s="54" t="str">
        <f>IF(AE694="","",IFERROR(VLOOKUP(AE694,ATIVIDADES!$A:$C,3,FALSE),"NAO CADASTRADA"))</f>
        <v/>
      </c>
      <c r="AG694" s="42"/>
      <c r="AH694" s="48"/>
      <c r="AI694" s="54" t="str">
        <f>IF(AH694="","",IFERROR(VLOOKUP(AH694,EMPRESAS!$A:$C,3,FALSE),"NAO CADASTRADA"))</f>
        <v/>
      </c>
      <c r="AJ694" s="50"/>
      <c r="AK694" s="54" t="str">
        <f>IF(AJ694="","",IFERROR(VLOOKUP(AJ694,ATIVIDADES!$A:$C,3,FALSE),"NAO CADASTRADA"))</f>
        <v/>
      </c>
      <c r="AL694" s="42"/>
    </row>
    <row r="695" spans="1:38" x14ac:dyDescent="0.25">
      <c r="A695" s="26" t="str">
        <f t="shared" si="72"/>
        <v>OK</v>
      </c>
      <c r="B695" s="29">
        <f t="shared" si="73"/>
        <v>2487914866</v>
      </c>
      <c r="C695" s="30">
        <v>42783</v>
      </c>
      <c r="D695" s="18">
        <f t="shared" si="76"/>
        <v>42767</v>
      </c>
      <c r="E695" s="19" t="str">
        <f>IF(ISERROR(VLOOKUP(C695,FERIADOS!$A:$B,1,FALSE)),IF(WEEKDAY(C695)=1,"Dom",IF(WEEKDAY(C695)=2,"Seg",IF(WEEKDAY(C695)=3,"Ter",IF(WEEKDAY(C695)=4,"Qua",IF(WEEKDAY(C695)=5,"Qui",IF(WEEKDAY(C695)=6,"Sex","Sab")))))),"Feriado")</f>
        <v>Sex</v>
      </c>
      <c r="F695" s="32"/>
      <c r="G695" s="33"/>
      <c r="H695" s="33"/>
      <c r="I695" s="33"/>
      <c r="J695" s="21" t="str">
        <f t="shared" si="74"/>
        <v/>
      </c>
      <c r="K695" s="21">
        <f t="shared" si="70"/>
        <v>0</v>
      </c>
      <c r="L695" s="21" t="str">
        <f t="shared" si="71"/>
        <v/>
      </c>
      <c r="M695" s="22" t="str">
        <f t="shared" si="75"/>
        <v/>
      </c>
      <c r="N695" s="48"/>
      <c r="O695" s="54" t="str">
        <f>IF(N695="","",IFERROR(VLOOKUP(N695,EMPRESAS!$A:$C,3,FALSE),"NAO CADASTRADA"))</f>
        <v/>
      </c>
      <c r="P695" s="50"/>
      <c r="Q695" s="54" t="str">
        <f>IF(P695="","",IFERROR(VLOOKUP(P695,ATIVIDADES!$A:$C,3,FALSE),"NAO CADASTRADA"))</f>
        <v/>
      </c>
      <c r="R695" s="42"/>
      <c r="S695" s="48"/>
      <c r="T695" s="54" t="str">
        <f>IF(S695="","",IFERROR(VLOOKUP(S695,EMPRESAS!$A:$C,3,FALSE),"NAO CADASTRADA"))</f>
        <v/>
      </c>
      <c r="U695" s="50"/>
      <c r="V695" s="54" t="str">
        <f>IF(U695="","",IFERROR(VLOOKUP(U695,ATIVIDADES!$A:$C,3,FALSE),"NAO CADASTRADA"))</f>
        <v/>
      </c>
      <c r="W695" s="42"/>
      <c r="X695" s="48"/>
      <c r="Y695" s="54" t="str">
        <f>IF(X695="","",IFERROR(VLOOKUP(X695,EMPRESAS!$A:$C,3,FALSE),"NAO CADASTRADA"))</f>
        <v/>
      </c>
      <c r="Z695" s="50"/>
      <c r="AA695" s="54" t="str">
        <f>IF(Z695="","",IFERROR(VLOOKUP(Z695,ATIVIDADES!$A:$C,3,FALSE),"NAO CADASTRADA"))</f>
        <v/>
      </c>
      <c r="AB695" s="42"/>
      <c r="AC695" s="48"/>
      <c r="AD695" s="54" t="str">
        <f>IF(AC695="","",IFERROR(VLOOKUP(AC695,EMPRESAS!$A:$C,3,FALSE),"NAO CADASTRADA"))</f>
        <v/>
      </c>
      <c r="AE695" s="50"/>
      <c r="AF695" s="54" t="str">
        <f>IF(AE695="","",IFERROR(VLOOKUP(AE695,ATIVIDADES!$A:$C,3,FALSE),"NAO CADASTRADA"))</f>
        <v/>
      </c>
      <c r="AG695" s="42"/>
      <c r="AH695" s="48"/>
      <c r="AI695" s="54" t="str">
        <f>IF(AH695="","",IFERROR(VLOOKUP(AH695,EMPRESAS!$A:$C,3,FALSE),"NAO CADASTRADA"))</f>
        <v/>
      </c>
      <c r="AJ695" s="50"/>
      <c r="AK695" s="54" t="str">
        <f>IF(AJ695="","",IFERROR(VLOOKUP(AJ695,ATIVIDADES!$A:$C,3,FALSE),"NAO CADASTRADA"))</f>
        <v/>
      </c>
      <c r="AL695" s="42"/>
    </row>
    <row r="696" spans="1:38" x14ac:dyDescent="0.25">
      <c r="A696" s="26" t="str">
        <f t="shared" si="72"/>
        <v>OK</v>
      </c>
      <c r="B696" s="29">
        <f t="shared" si="73"/>
        <v>2487914866</v>
      </c>
      <c r="C696" s="30">
        <v>42784</v>
      </c>
      <c r="D696" s="18">
        <f t="shared" si="76"/>
        <v>42767</v>
      </c>
      <c r="E696" s="19" t="str">
        <f>IF(ISERROR(VLOOKUP(C696,FERIADOS!$A:$B,1,FALSE)),IF(WEEKDAY(C696)=1,"Dom",IF(WEEKDAY(C696)=2,"Seg",IF(WEEKDAY(C696)=3,"Ter",IF(WEEKDAY(C696)=4,"Qua",IF(WEEKDAY(C696)=5,"Qui",IF(WEEKDAY(C696)=6,"Sex","Sab")))))),"Feriado")</f>
        <v>Sab</v>
      </c>
      <c r="F696" s="32"/>
      <c r="G696" s="33"/>
      <c r="H696" s="33"/>
      <c r="I696" s="33"/>
      <c r="J696" s="21" t="str">
        <f t="shared" si="74"/>
        <v/>
      </c>
      <c r="K696" s="21">
        <f t="shared" si="70"/>
        <v>0</v>
      </c>
      <c r="L696" s="21" t="str">
        <f t="shared" si="71"/>
        <v/>
      </c>
      <c r="M696" s="22" t="str">
        <f t="shared" si="75"/>
        <v/>
      </c>
      <c r="N696" s="48"/>
      <c r="O696" s="54" t="str">
        <f>IF(N696="","",IFERROR(VLOOKUP(N696,EMPRESAS!$A:$C,3,FALSE),"NAO CADASTRADA"))</f>
        <v/>
      </c>
      <c r="P696" s="50"/>
      <c r="Q696" s="54" t="str">
        <f>IF(P696="","",IFERROR(VLOOKUP(P696,ATIVIDADES!$A:$C,3,FALSE),"NAO CADASTRADA"))</f>
        <v/>
      </c>
      <c r="R696" s="42"/>
      <c r="S696" s="48"/>
      <c r="T696" s="54" t="str">
        <f>IF(S696="","",IFERROR(VLOOKUP(S696,EMPRESAS!$A:$C,3,FALSE),"NAO CADASTRADA"))</f>
        <v/>
      </c>
      <c r="U696" s="50"/>
      <c r="V696" s="54" t="str">
        <f>IF(U696="","",IFERROR(VLOOKUP(U696,ATIVIDADES!$A:$C,3,FALSE),"NAO CADASTRADA"))</f>
        <v/>
      </c>
      <c r="W696" s="42"/>
      <c r="X696" s="48"/>
      <c r="Y696" s="54" t="str">
        <f>IF(X696="","",IFERROR(VLOOKUP(X696,EMPRESAS!$A:$C,3,FALSE),"NAO CADASTRADA"))</f>
        <v/>
      </c>
      <c r="Z696" s="50"/>
      <c r="AA696" s="54" t="str">
        <f>IF(Z696="","",IFERROR(VLOOKUP(Z696,ATIVIDADES!$A:$C,3,FALSE),"NAO CADASTRADA"))</f>
        <v/>
      </c>
      <c r="AB696" s="42"/>
      <c r="AC696" s="48"/>
      <c r="AD696" s="54" t="str">
        <f>IF(AC696="","",IFERROR(VLOOKUP(AC696,EMPRESAS!$A:$C,3,FALSE),"NAO CADASTRADA"))</f>
        <v/>
      </c>
      <c r="AE696" s="50"/>
      <c r="AF696" s="54" t="str">
        <f>IF(AE696="","",IFERROR(VLOOKUP(AE696,ATIVIDADES!$A:$C,3,FALSE),"NAO CADASTRADA"))</f>
        <v/>
      </c>
      <c r="AG696" s="42"/>
      <c r="AH696" s="48"/>
      <c r="AI696" s="54" t="str">
        <f>IF(AH696="","",IFERROR(VLOOKUP(AH696,EMPRESAS!$A:$C,3,FALSE),"NAO CADASTRADA"))</f>
        <v/>
      </c>
      <c r="AJ696" s="50"/>
      <c r="AK696" s="54" t="str">
        <f>IF(AJ696="","",IFERROR(VLOOKUP(AJ696,ATIVIDADES!$A:$C,3,FALSE),"NAO CADASTRADA"))</f>
        <v/>
      </c>
      <c r="AL696" s="42"/>
    </row>
    <row r="697" spans="1:38" x14ac:dyDescent="0.25">
      <c r="A697" s="26" t="str">
        <f t="shared" si="72"/>
        <v>OK</v>
      </c>
      <c r="B697" s="29">
        <f t="shared" si="73"/>
        <v>2487914866</v>
      </c>
      <c r="C697" s="30">
        <v>42785</v>
      </c>
      <c r="D697" s="18">
        <f t="shared" si="76"/>
        <v>42767</v>
      </c>
      <c r="E697" s="19" t="str">
        <f>IF(ISERROR(VLOOKUP(C697,FERIADOS!$A:$B,1,FALSE)),IF(WEEKDAY(C697)=1,"Dom",IF(WEEKDAY(C697)=2,"Seg",IF(WEEKDAY(C697)=3,"Ter",IF(WEEKDAY(C697)=4,"Qua",IF(WEEKDAY(C697)=5,"Qui",IF(WEEKDAY(C697)=6,"Sex","Sab")))))),"Feriado")</f>
        <v>Dom</v>
      </c>
      <c r="F697" s="32"/>
      <c r="G697" s="33"/>
      <c r="H697" s="33"/>
      <c r="I697" s="33"/>
      <c r="J697" s="21" t="str">
        <f t="shared" si="74"/>
        <v/>
      </c>
      <c r="K697" s="21">
        <f t="shared" si="70"/>
        <v>0</v>
      </c>
      <c r="L697" s="21" t="str">
        <f t="shared" si="71"/>
        <v/>
      </c>
      <c r="M697" s="22" t="str">
        <f t="shared" si="75"/>
        <v/>
      </c>
      <c r="N697" s="48"/>
      <c r="O697" s="54" t="str">
        <f>IF(N697="","",IFERROR(VLOOKUP(N697,EMPRESAS!$A:$C,3,FALSE),"NAO CADASTRADA"))</f>
        <v/>
      </c>
      <c r="P697" s="50"/>
      <c r="Q697" s="54" t="str">
        <f>IF(P697="","",IFERROR(VLOOKUP(P697,ATIVIDADES!$A:$C,3,FALSE),"NAO CADASTRADA"))</f>
        <v/>
      </c>
      <c r="R697" s="42"/>
      <c r="S697" s="48"/>
      <c r="T697" s="54" t="str">
        <f>IF(S697="","",IFERROR(VLOOKUP(S697,EMPRESAS!$A:$C,3,FALSE),"NAO CADASTRADA"))</f>
        <v/>
      </c>
      <c r="U697" s="50"/>
      <c r="V697" s="54" t="str">
        <f>IF(U697="","",IFERROR(VLOOKUP(U697,ATIVIDADES!$A:$C,3,FALSE),"NAO CADASTRADA"))</f>
        <v/>
      </c>
      <c r="W697" s="42"/>
      <c r="X697" s="48"/>
      <c r="Y697" s="54" t="str">
        <f>IF(X697="","",IFERROR(VLOOKUP(X697,EMPRESAS!$A:$C,3,FALSE),"NAO CADASTRADA"))</f>
        <v/>
      </c>
      <c r="Z697" s="50"/>
      <c r="AA697" s="54" t="str">
        <f>IF(Z697="","",IFERROR(VLOOKUP(Z697,ATIVIDADES!$A:$C,3,FALSE),"NAO CADASTRADA"))</f>
        <v/>
      </c>
      <c r="AB697" s="42"/>
      <c r="AC697" s="48"/>
      <c r="AD697" s="54" t="str">
        <f>IF(AC697="","",IFERROR(VLOOKUP(AC697,EMPRESAS!$A:$C,3,FALSE),"NAO CADASTRADA"))</f>
        <v/>
      </c>
      <c r="AE697" s="50"/>
      <c r="AF697" s="54" t="str">
        <f>IF(AE697="","",IFERROR(VLOOKUP(AE697,ATIVIDADES!$A:$C,3,FALSE),"NAO CADASTRADA"))</f>
        <v/>
      </c>
      <c r="AG697" s="42"/>
      <c r="AH697" s="48"/>
      <c r="AI697" s="54" t="str">
        <f>IF(AH697="","",IFERROR(VLOOKUP(AH697,EMPRESAS!$A:$C,3,FALSE),"NAO CADASTRADA"))</f>
        <v/>
      </c>
      <c r="AJ697" s="50"/>
      <c r="AK697" s="54" t="str">
        <f>IF(AJ697="","",IFERROR(VLOOKUP(AJ697,ATIVIDADES!$A:$C,3,FALSE),"NAO CADASTRADA"))</f>
        <v/>
      </c>
      <c r="AL697" s="42"/>
    </row>
    <row r="698" spans="1:38" x14ac:dyDescent="0.25">
      <c r="A698" s="26" t="str">
        <f t="shared" si="72"/>
        <v>OK</v>
      </c>
      <c r="B698" s="29">
        <f t="shared" si="73"/>
        <v>2487914866</v>
      </c>
      <c r="C698" s="30">
        <v>42786</v>
      </c>
      <c r="D698" s="18">
        <f t="shared" si="76"/>
        <v>42767</v>
      </c>
      <c r="E698" s="19" t="str">
        <f>IF(ISERROR(VLOOKUP(C698,FERIADOS!$A:$B,1,FALSE)),IF(WEEKDAY(C698)=1,"Dom",IF(WEEKDAY(C698)=2,"Seg",IF(WEEKDAY(C698)=3,"Ter",IF(WEEKDAY(C698)=4,"Qua",IF(WEEKDAY(C698)=5,"Qui",IF(WEEKDAY(C698)=6,"Sex","Sab")))))),"Feriado")</f>
        <v>Seg</v>
      </c>
      <c r="F698" s="32"/>
      <c r="G698" s="33"/>
      <c r="H698" s="33"/>
      <c r="I698" s="33"/>
      <c r="J698" s="21" t="str">
        <f t="shared" si="74"/>
        <v/>
      </c>
      <c r="K698" s="21">
        <f t="shared" si="70"/>
        <v>0</v>
      </c>
      <c r="L698" s="21" t="str">
        <f t="shared" si="71"/>
        <v/>
      </c>
      <c r="M698" s="22" t="str">
        <f t="shared" si="75"/>
        <v/>
      </c>
      <c r="N698" s="48"/>
      <c r="O698" s="54" t="str">
        <f>IF(N698="","",IFERROR(VLOOKUP(N698,EMPRESAS!$A:$C,3,FALSE),"NAO CADASTRADA"))</f>
        <v/>
      </c>
      <c r="P698" s="50"/>
      <c r="Q698" s="54" t="str">
        <f>IF(P698="","",IFERROR(VLOOKUP(P698,ATIVIDADES!$A:$C,3,FALSE),"NAO CADASTRADA"))</f>
        <v/>
      </c>
      <c r="R698" s="42"/>
      <c r="S698" s="48"/>
      <c r="T698" s="54" t="str">
        <f>IF(S698="","",IFERROR(VLOOKUP(S698,EMPRESAS!$A:$C,3,FALSE),"NAO CADASTRADA"))</f>
        <v/>
      </c>
      <c r="U698" s="50"/>
      <c r="V698" s="54" t="str">
        <f>IF(U698="","",IFERROR(VLOOKUP(U698,ATIVIDADES!$A:$C,3,FALSE),"NAO CADASTRADA"))</f>
        <v/>
      </c>
      <c r="W698" s="42"/>
      <c r="X698" s="48"/>
      <c r="Y698" s="54" t="str">
        <f>IF(X698="","",IFERROR(VLOOKUP(X698,EMPRESAS!$A:$C,3,FALSE),"NAO CADASTRADA"))</f>
        <v/>
      </c>
      <c r="Z698" s="50"/>
      <c r="AA698" s="54" t="str">
        <f>IF(Z698="","",IFERROR(VLOOKUP(Z698,ATIVIDADES!$A:$C,3,FALSE),"NAO CADASTRADA"))</f>
        <v/>
      </c>
      <c r="AB698" s="42"/>
      <c r="AC698" s="48"/>
      <c r="AD698" s="54" t="str">
        <f>IF(AC698="","",IFERROR(VLOOKUP(AC698,EMPRESAS!$A:$C,3,FALSE),"NAO CADASTRADA"))</f>
        <v/>
      </c>
      <c r="AE698" s="50"/>
      <c r="AF698" s="54" t="str">
        <f>IF(AE698="","",IFERROR(VLOOKUP(AE698,ATIVIDADES!$A:$C,3,FALSE),"NAO CADASTRADA"))</f>
        <v/>
      </c>
      <c r="AG698" s="42"/>
      <c r="AH698" s="48"/>
      <c r="AI698" s="54" t="str">
        <f>IF(AH698="","",IFERROR(VLOOKUP(AH698,EMPRESAS!$A:$C,3,FALSE),"NAO CADASTRADA"))</f>
        <v/>
      </c>
      <c r="AJ698" s="50"/>
      <c r="AK698" s="54" t="str">
        <f>IF(AJ698="","",IFERROR(VLOOKUP(AJ698,ATIVIDADES!$A:$C,3,FALSE),"NAO CADASTRADA"))</f>
        <v/>
      </c>
      <c r="AL698" s="42"/>
    </row>
    <row r="699" spans="1:38" x14ac:dyDescent="0.25">
      <c r="A699" s="26" t="str">
        <f t="shared" si="72"/>
        <v>OK</v>
      </c>
      <c r="B699" s="29">
        <f t="shared" si="73"/>
        <v>2487914866</v>
      </c>
      <c r="C699" s="30">
        <v>42787</v>
      </c>
      <c r="D699" s="18">
        <f t="shared" si="76"/>
        <v>42767</v>
      </c>
      <c r="E699" s="19" t="str">
        <f>IF(ISERROR(VLOOKUP(C699,FERIADOS!$A:$B,1,FALSE)),IF(WEEKDAY(C699)=1,"Dom",IF(WEEKDAY(C699)=2,"Seg",IF(WEEKDAY(C699)=3,"Ter",IF(WEEKDAY(C699)=4,"Qua",IF(WEEKDAY(C699)=5,"Qui",IF(WEEKDAY(C699)=6,"Sex","Sab")))))),"Feriado")</f>
        <v>Ter</v>
      </c>
      <c r="F699" s="32"/>
      <c r="G699" s="33"/>
      <c r="H699" s="33"/>
      <c r="I699" s="33"/>
      <c r="J699" s="21" t="str">
        <f t="shared" si="74"/>
        <v/>
      </c>
      <c r="K699" s="21">
        <f t="shared" si="70"/>
        <v>0</v>
      </c>
      <c r="L699" s="21" t="str">
        <f t="shared" si="71"/>
        <v/>
      </c>
      <c r="M699" s="22" t="str">
        <f t="shared" si="75"/>
        <v/>
      </c>
      <c r="N699" s="48"/>
      <c r="O699" s="54" t="str">
        <f>IF(N699="","",IFERROR(VLOOKUP(N699,EMPRESAS!$A:$C,3,FALSE),"NAO CADASTRADA"))</f>
        <v/>
      </c>
      <c r="P699" s="50"/>
      <c r="Q699" s="54" t="str">
        <f>IF(P699="","",IFERROR(VLOOKUP(P699,ATIVIDADES!$A:$C,3,FALSE),"NAO CADASTRADA"))</f>
        <v/>
      </c>
      <c r="R699" s="42"/>
      <c r="S699" s="48"/>
      <c r="T699" s="54" t="str">
        <f>IF(S699="","",IFERROR(VLOOKUP(S699,EMPRESAS!$A:$C,3,FALSE),"NAO CADASTRADA"))</f>
        <v/>
      </c>
      <c r="U699" s="50"/>
      <c r="V699" s="54" t="str">
        <f>IF(U699="","",IFERROR(VLOOKUP(U699,ATIVIDADES!$A:$C,3,FALSE),"NAO CADASTRADA"))</f>
        <v/>
      </c>
      <c r="W699" s="42"/>
      <c r="X699" s="48"/>
      <c r="Y699" s="54" t="str">
        <f>IF(X699="","",IFERROR(VLOOKUP(X699,EMPRESAS!$A:$C,3,FALSE),"NAO CADASTRADA"))</f>
        <v/>
      </c>
      <c r="Z699" s="50"/>
      <c r="AA699" s="54" t="str">
        <f>IF(Z699="","",IFERROR(VLOOKUP(Z699,ATIVIDADES!$A:$C,3,FALSE),"NAO CADASTRADA"))</f>
        <v/>
      </c>
      <c r="AB699" s="42"/>
      <c r="AC699" s="48"/>
      <c r="AD699" s="54" t="str">
        <f>IF(AC699="","",IFERROR(VLOOKUP(AC699,EMPRESAS!$A:$C,3,FALSE),"NAO CADASTRADA"))</f>
        <v/>
      </c>
      <c r="AE699" s="50"/>
      <c r="AF699" s="54" t="str">
        <f>IF(AE699="","",IFERROR(VLOOKUP(AE699,ATIVIDADES!$A:$C,3,FALSE),"NAO CADASTRADA"))</f>
        <v/>
      </c>
      <c r="AG699" s="42"/>
      <c r="AH699" s="48"/>
      <c r="AI699" s="54" t="str">
        <f>IF(AH699="","",IFERROR(VLOOKUP(AH699,EMPRESAS!$A:$C,3,FALSE),"NAO CADASTRADA"))</f>
        <v/>
      </c>
      <c r="AJ699" s="50"/>
      <c r="AK699" s="54" t="str">
        <f>IF(AJ699="","",IFERROR(VLOOKUP(AJ699,ATIVIDADES!$A:$C,3,FALSE),"NAO CADASTRADA"))</f>
        <v/>
      </c>
      <c r="AL699" s="42"/>
    </row>
    <row r="700" spans="1:38" x14ac:dyDescent="0.25">
      <c r="A700" s="26" t="str">
        <f t="shared" si="72"/>
        <v>OK</v>
      </c>
      <c r="B700" s="29">
        <f t="shared" si="73"/>
        <v>2487914866</v>
      </c>
      <c r="C700" s="30">
        <v>42788</v>
      </c>
      <c r="D700" s="18">
        <f t="shared" si="76"/>
        <v>42767</v>
      </c>
      <c r="E700" s="19" t="str">
        <f>IF(ISERROR(VLOOKUP(C700,FERIADOS!$A:$B,1,FALSE)),IF(WEEKDAY(C700)=1,"Dom",IF(WEEKDAY(C700)=2,"Seg",IF(WEEKDAY(C700)=3,"Ter",IF(WEEKDAY(C700)=4,"Qua",IF(WEEKDAY(C700)=5,"Qui",IF(WEEKDAY(C700)=6,"Sex","Sab")))))),"Feriado")</f>
        <v>Qua</v>
      </c>
      <c r="F700" s="32"/>
      <c r="G700" s="33"/>
      <c r="H700" s="33"/>
      <c r="I700" s="33"/>
      <c r="J700" s="21" t="str">
        <f t="shared" si="74"/>
        <v/>
      </c>
      <c r="K700" s="21">
        <f t="shared" si="70"/>
        <v>0</v>
      </c>
      <c r="L700" s="21" t="str">
        <f t="shared" si="71"/>
        <v/>
      </c>
      <c r="M700" s="22" t="str">
        <f t="shared" si="75"/>
        <v/>
      </c>
      <c r="N700" s="48"/>
      <c r="O700" s="54" t="str">
        <f>IF(N700="","",IFERROR(VLOOKUP(N700,EMPRESAS!$A:$C,3,FALSE),"NAO CADASTRADA"))</f>
        <v/>
      </c>
      <c r="P700" s="50"/>
      <c r="Q700" s="54" t="str">
        <f>IF(P700="","",IFERROR(VLOOKUP(P700,ATIVIDADES!$A:$C,3,FALSE),"NAO CADASTRADA"))</f>
        <v/>
      </c>
      <c r="R700" s="42"/>
      <c r="S700" s="48"/>
      <c r="T700" s="54" t="str">
        <f>IF(S700="","",IFERROR(VLOOKUP(S700,EMPRESAS!$A:$C,3,FALSE),"NAO CADASTRADA"))</f>
        <v/>
      </c>
      <c r="U700" s="50"/>
      <c r="V700" s="54" t="str">
        <f>IF(U700="","",IFERROR(VLOOKUP(U700,ATIVIDADES!$A:$C,3,FALSE),"NAO CADASTRADA"))</f>
        <v/>
      </c>
      <c r="W700" s="42"/>
      <c r="X700" s="48"/>
      <c r="Y700" s="54" t="str">
        <f>IF(X700="","",IFERROR(VLOOKUP(X700,EMPRESAS!$A:$C,3,FALSE),"NAO CADASTRADA"))</f>
        <v/>
      </c>
      <c r="Z700" s="50"/>
      <c r="AA700" s="54" t="str">
        <f>IF(Z700="","",IFERROR(VLOOKUP(Z700,ATIVIDADES!$A:$C,3,FALSE),"NAO CADASTRADA"))</f>
        <v/>
      </c>
      <c r="AB700" s="42"/>
      <c r="AC700" s="48"/>
      <c r="AD700" s="54" t="str">
        <f>IF(AC700="","",IFERROR(VLOOKUP(AC700,EMPRESAS!$A:$C,3,FALSE),"NAO CADASTRADA"))</f>
        <v/>
      </c>
      <c r="AE700" s="50"/>
      <c r="AF700" s="54" t="str">
        <f>IF(AE700="","",IFERROR(VLOOKUP(AE700,ATIVIDADES!$A:$C,3,FALSE),"NAO CADASTRADA"))</f>
        <v/>
      </c>
      <c r="AG700" s="42"/>
      <c r="AH700" s="48"/>
      <c r="AI700" s="54" t="str">
        <f>IF(AH700="","",IFERROR(VLOOKUP(AH700,EMPRESAS!$A:$C,3,FALSE),"NAO CADASTRADA"))</f>
        <v/>
      </c>
      <c r="AJ700" s="50"/>
      <c r="AK700" s="54" t="str">
        <f>IF(AJ700="","",IFERROR(VLOOKUP(AJ700,ATIVIDADES!$A:$C,3,FALSE),"NAO CADASTRADA"))</f>
        <v/>
      </c>
      <c r="AL700" s="42"/>
    </row>
    <row r="701" spans="1:38" x14ac:dyDescent="0.25">
      <c r="A701" s="26" t="str">
        <f t="shared" si="72"/>
        <v>OK</v>
      </c>
      <c r="B701" s="29">
        <f t="shared" si="73"/>
        <v>2487914866</v>
      </c>
      <c r="C701" s="30">
        <v>42789</v>
      </c>
      <c r="D701" s="18">
        <f t="shared" si="76"/>
        <v>42767</v>
      </c>
      <c r="E701" s="19" t="str">
        <f>IF(ISERROR(VLOOKUP(C701,FERIADOS!$A:$B,1,FALSE)),IF(WEEKDAY(C701)=1,"Dom",IF(WEEKDAY(C701)=2,"Seg",IF(WEEKDAY(C701)=3,"Ter",IF(WEEKDAY(C701)=4,"Qua",IF(WEEKDAY(C701)=5,"Qui",IF(WEEKDAY(C701)=6,"Sex","Sab")))))),"Feriado")</f>
        <v>Qui</v>
      </c>
      <c r="F701" s="32"/>
      <c r="G701" s="33"/>
      <c r="H701" s="33"/>
      <c r="I701" s="33"/>
      <c r="J701" s="21" t="str">
        <f t="shared" si="74"/>
        <v/>
      </c>
      <c r="K701" s="21">
        <f t="shared" si="70"/>
        <v>0</v>
      </c>
      <c r="L701" s="21" t="str">
        <f t="shared" si="71"/>
        <v/>
      </c>
      <c r="M701" s="22" t="str">
        <f t="shared" si="75"/>
        <v/>
      </c>
      <c r="N701" s="48"/>
      <c r="O701" s="54" t="str">
        <f>IF(N701="","",IFERROR(VLOOKUP(N701,EMPRESAS!$A:$C,3,FALSE),"NAO CADASTRADA"))</f>
        <v/>
      </c>
      <c r="P701" s="50"/>
      <c r="Q701" s="54" t="str">
        <f>IF(P701="","",IFERROR(VLOOKUP(P701,ATIVIDADES!$A:$C,3,FALSE),"NAO CADASTRADA"))</f>
        <v/>
      </c>
      <c r="R701" s="42"/>
      <c r="S701" s="48"/>
      <c r="T701" s="54" t="str">
        <f>IF(S701="","",IFERROR(VLOOKUP(S701,EMPRESAS!$A:$C,3,FALSE),"NAO CADASTRADA"))</f>
        <v/>
      </c>
      <c r="U701" s="50"/>
      <c r="V701" s="54" t="str">
        <f>IF(U701="","",IFERROR(VLOOKUP(U701,ATIVIDADES!$A:$C,3,FALSE),"NAO CADASTRADA"))</f>
        <v/>
      </c>
      <c r="W701" s="42"/>
      <c r="X701" s="48"/>
      <c r="Y701" s="54" t="str">
        <f>IF(X701="","",IFERROR(VLOOKUP(X701,EMPRESAS!$A:$C,3,FALSE),"NAO CADASTRADA"))</f>
        <v/>
      </c>
      <c r="Z701" s="50"/>
      <c r="AA701" s="54" t="str">
        <f>IF(Z701="","",IFERROR(VLOOKUP(Z701,ATIVIDADES!$A:$C,3,FALSE),"NAO CADASTRADA"))</f>
        <v/>
      </c>
      <c r="AB701" s="42"/>
      <c r="AC701" s="48"/>
      <c r="AD701" s="54" t="str">
        <f>IF(AC701="","",IFERROR(VLOOKUP(AC701,EMPRESAS!$A:$C,3,FALSE),"NAO CADASTRADA"))</f>
        <v/>
      </c>
      <c r="AE701" s="50"/>
      <c r="AF701" s="54" t="str">
        <f>IF(AE701="","",IFERROR(VLOOKUP(AE701,ATIVIDADES!$A:$C,3,FALSE),"NAO CADASTRADA"))</f>
        <v/>
      </c>
      <c r="AG701" s="42"/>
      <c r="AH701" s="48"/>
      <c r="AI701" s="54" t="str">
        <f>IF(AH701="","",IFERROR(VLOOKUP(AH701,EMPRESAS!$A:$C,3,FALSE),"NAO CADASTRADA"))</f>
        <v/>
      </c>
      <c r="AJ701" s="50"/>
      <c r="AK701" s="54" t="str">
        <f>IF(AJ701="","",IFERROR(VLOOKUP(AJ701,ATIVIDADES!$A:$C,3,FALSE),"NAO CADASTRADA"))</f>
        <v/>
      </c>
      <c r="AL701" s="42"/>
    </row>
    <row r="702" spans="1:38" x14ac:dyDescent="0.25">
      <c r="A702" s="26" t="str">
        <f t="shared" si="72"/>
        <v>OK</v>
      </c>
      <c r="B702" s="29">
        <f t="shared" si="73"/>
        <v>2487914866</v>
      </c>
      <c r="C702" s="30">
        <v>42790</v>
      </c>
      <c r="D702" s="18">
        <f t="shared" si="76"/>
        <v>42767</v>
      </c>
      <c r="E702" s="19" t="str">
        <f>IF(ISERROR(VLOOKUP(C702,FERIADOS!$A:$B,1,FALSE)),IF(WEEKDAY(C702)=1,"Dom",IF(WEEKDAY(C702)=2,"Seg",IF(WEEKDAY(C702)=3,"Ter",IF(WEEKDAY(C702)=4,"Qua",IF(WEEKDAY(C702)=5,"Qui",IF(WEEKDAY(C702)=6,"Sex","Sab")))))),"Feriado")</f>
        <v>Sex</v>
      </c>
      <c r="F702" s="32"/>
      <c r="G702" s="33"/>
      <c r="H702" s="33"/>
      <c r="I702" s="33"/>
      <c r="J702" s="21" t="str">
        <f t="shared" si="74"/>
        <v/>
      </c>
      <c r="K702" s="21">
        <f t="shared" si="70"/>
        <v>0</v>
      </c>
      <c r="L702" s="21" t="str">
        <f t="shared" si="71"/>
        <v/>
      </c>
      <c r="M702" s="22" t="str">
        <f t="shared" si="75"/>
        <v/>
      </c>
      <c r="N702" s="48"/>
      <c r="O702" s="54" t="str">
        <f>IF(N702="","",IFERROR(VLOOKUP(N702,EMPRESAS!$A:$C,3,FALSE),"NAO CADASTRADA"))</f>
        <v/>
      </c>
      <c r="P702" s="50"/>
      <c r="Q702" s="54" t="str">
        <f>IF(P702="","",IFERROR(VLOOKUP(P702,ATIVIDADES!$A:$C,3,FALSE),"NAO CADASTRADA"))</f>
        <v/>
      </c>
      <c r="R702" s="42"/>
      <c r="S702" s="48"/>
      <c r="T702" s="54" t="str">
        <f>IF(S702="","",IFERROR(VLOOKUP(S702,EMPRESAS!$A:$C,3,FALSE),"NAO CADASTRADA"))</f>
        <v/>
      </c>
      <c r="U702" s="50"/>
      <c r="V702" s="54" t="str">
        <f>IF(U702="","",IFERROR(VLOOKUP(U702,ATIVIDADES!$A:$C,3,FALSE),"NAO CADASTRADA"))</f>
        <v/>
      </c>
      <c r="W702" s="42"/>
      <c r="X702" s="48"/>
      <c r="Y702" s="54" t="str">
        <f>IF(X702="","",IFERROR(VLOOKUP(X702,EMPRESAS!$A:$C,3,FALSE),"NAO CADASTRADA"))</f>
        <v/>
      </c>
      <c r="Z702" s="50"/>
      <c r="AA702" s="54" t="str">
        <f>IF(Z702="","",IFERROR(VLOOKUP(Z702,ATIVIDADES!$A:$C,3,FALSE),"NAO CADASTRADA"))</f>
        <v/>
      </c>
      <c r="AB702" s="42"/>
      <c r="AC702" s="48"/>
      <c r="AD702" s="54" t="str">
        <f>IF(AC702="","",IFERROR(VLOOKUP(AC702,EMPRESAS!$A:$C,3,FALSE),"NAO CADASTRADA"))</f>
        <v/>
      </c>
      <c r="AE702" s="50"/>
      <c r="AF702" s="54" t="str">
        <f>IF(AE702="","",IFERROR(VLOOKUP(AE702,ATIVIDADES!$A:$C,3,FALSE),"NAO CADASTRADA"))</f>
        <v/>
      </c>
      <c r="AG702" s="42"/>
      <c r="AH702" s="48"/>
      <c r="AI702" s="54" t="str">
        <f>IF(AH702="","",IFERROR(VLOOKUP(AH702,EMPRESAS!$A:$C,3,FALSE),"NAO CADASTRADA"))</f>
        <v/>
      </c>
      <c r="AJ702" s="50"/>
      <c r="AK702" s="54" t="str">
        <f>IF(AJ702="","",IFERROR(VLOOKUP(AJ702,ATIVIDADES!$A:$C,3,FALSE),"NAO CADASTRADA"))</f>
        <v/>
      </c>
      <c r="AL702" s="42"/>
    </row>
    <row r="703" spans="1:38" x14ac:dyDescent="0.25">
      <c r="A703" s="26" t="str">
        <f t="shared" si="72"/>
        <v>OK</v>
      </c>
      <c r="B703" s="29">
        <f t="shared" si="73"/>
        <v>2487914866</v>
      </c>
      <c r="C703" s="30">
        <v>42791</v>
      </c>
      <c r="D703" s="18">
        <f t="shared" si="76"/>
        <v>42767</v>
      </c>
      <c r="E703" s="19" t="str">
        <f>IF(ISERROR(VLOOKUP(C703,FERIADOS!$A:$B,1,FALSE)),IF(WEEKDAY(C703)=1,"Dom",IF(WEEKDAY(C703)=2,"Seg",IF(WEEKDAY(C703)=3,"Ter",IF(WEEKDAY(C703)=4,"Qua",IF(WEEKDAY(C703)=5,"Qui",IF(WEEKDAY(C703)=6,"Sex","Sab")))))),"Feriado")</f>
        <v>Sab</v>
      </c>
      <c r="F703" s="32"/>
      <c r="G703" s="33"/>
      <c r="H703" s="33"/>
      <c r="I703" s="33"/>
      <c r="J703" s="21" t="str">
        <f t="shared" si="74"/>
        <v/>
      </c>
      <c r="K703" s="21">
        <f t="shared" si="70"/>
        <v>0</v>
      </c>
      <c r="L703" s="21" t="str">
        <f t="shared" si="71"/>
        <v/>
      </c>
      <c r="M703" s="22" t="str">
        <f t="shared" si="75"/>
        <v/>
      </c>
      <c r="N703" s="48"/>
      <c r="O703" s="54" t="str">
        <f>IF(N703="","",IFERROR(VLOOKUP(N703,EMPRESAS!$A:$C,3,FALSE),"NAO CADASTRADA"))</f>
        <v/>
      </c>
      <c r="P703" s="50"/>
      <c r="Q703" s="54" t="str">
        <f>IF(P703="","",IFERROR(VLOOKUP(P703,ATIVIDADES!$A:$C,3,FALSE),"NAO CADASTRADA"))</f>
        <v/>
      </c>
      <c r="R703" s="42"/>
      <c r="S703" s="48"/>
      <c r="T703" s="54" t="str">
        <f>IF(S703="","",IFERROR(VLOOKUP(S703,EMPRESAS!$A:$C,3,FALSE),"NAO CADASTRADA"))</f>
        <v/>
      </c>
      <c r="U703" s="50"/>
      <c r="V703" s="54" t="str">
        <f>IF(U703="","",IFERROR(VLOOKUP(U703,ATIVIDADES!$A:$C,3,FALSE),"NAO CADASTRADA"))</f>
        <v/>
      </c>
      <c r="W703" s="42"/>
      <c r="X703" s="48"/>
      <c r="Y703" s="54" t="str">
        <f>IF(X703="","",IFERROR(VLOOKUP(X703,EMPRESAS!$A:$C,3,FALSE),"NAO CADASTRADA"))</f>
        <v/>
      </c>
      <c r="Z703" s="50"/>
      <c r="AA703" s="54" t="str">
        <f>IF(Z703="","",IFERROR(VLOOKUP(Z703,ATIVIDADES!$A:$C,3,FALSE),"NAO CADASTRADA"))</f>
        <v/>
      </c>
      <c r="AB703" s="42"/>
      <c r="AC703" s="48"/>
      <c r="AD703" s="54" t="str">
        <f>IF(AC703="","",IFERROR(VLOOKUP(AC703,EMPRESAS!$A:$C,3,FALSE),"NAO CADASTRADA"))</f>
        <v/>
      </c>
      <c r="AE703" s="50"/>
      <c r="AF703" s="54" t="str">
        <f>IF(AE703="","",IFERROR(VLOOKUP(AE703,ATIVIDADES!$A:$C,3,FALSE),"NAO CADASTRADA"))</f>
        <v/>
      </c>
      <c r="AG703" s="42"/>
      <c r="AH703" s="48"/>
      <c r="AI703" s="54" t="str">
        <f>IF(AH703="","",IFERROR(VLOOKUP(AH703,EMPRESAS!$A:$C,3,FALSE),"NAO CADASTRADA"))</f>
        <v/>
      </c>
      <c r="AJ703" s="50"/>
      <c r="AK703" s="54" t="str">
        <f>IF(AJ703="","",IFERROR(VLOOKUP(AJ703,ATIVIDADES!$A:$C,3,FALSE),"NAO CADASTRADA"))</f>
        <v/>
      </c>
      <c r="AL703" s="42"/>
    </row>
    <row r="704" spans="1:38" x14ac:dyDescent="0.25">
      <c r="A704" s="26" t="str">
        <f t="shared" si="72"/>
        <v>OK</v>
      </c>
      <c r="B704" s="29">
        <f t="shared" si="73"/>
        <v>2487914866</v>
      </c>
      <c r="C704" s="30">
        <v>42792</v>
      </c>
      <c r="D704" s="18">
        <f t="shared" si="76"/>
        <v>42767</v>
      </c>
      <c r="E704" s="19" t="str">
        <f>IF(ISERROR(VLOOKUP(C704,FERIADOS!$A:$B,1,FALSE)),IF(WEEKDAY(C704)=1,"Dom",IF(WEEKDAY(C704)=2,"Seg",IF(WEEKDAY(C704)=3,"Ter",IF(WEEKDAY(C704)=4,"Qua",IF(WEEKDAY(C704)=5,"Qui",IF(WEEKDAY(C704)=6,"Sex","Sab")))))),"Feriado")</f>
        <v>Dom</v>
      </c>
      <c r="F704" s="32"/>
      <c r="G704" s="33"/>
      <c r="H704" s="33"/>
      <c r="I704" s="33"/>
      <c r="J704" s="21" t="str">
        <f t="shared" si="74"/>
        <v/>
      </c>
      <c r="K704" s="21">
        <f t="shared" si="70"/>
        <v>0</v>
      </c>
      <c r="L704" s="21" t="str">
        <f t="shared" si="71"/>
        <v/>
      </c>
      <c r="M704" s="22" t="str">
        <f t="shared" si="75"/>
        <v/>
      </c>
      <c r="N704" s="48"/>
      <c r="O704" s="54" t="str">
        <f>IF(N704="","",IFERROR(VLOOKUP(N704,EMPRESAS!$A:$C,3,FALSE),"NAO CADASTRADA"))</f>
        <v/>
      </c>
      <c r="P704" s="50"/>
      <c r="Q704" s="54" t="str">
        <f>IF(P704="","",IFERROR(VLOOKUP(P704,ATIVIDADES!$A:$C,3,FALSE),"NAO CADASTRADA"))</f>
        <v/>
      </c>
      <c r="R704" s="42"/>
      <c r="S704" s="48"/>
      <c r="T704" s="54" t="str">
        <f>IF(S704="","",IFERROR(VLOOKUP(S704,EMPRESAS!$A:$C,3,FALSE),"NAO CADASTRADA"))</f>
        <v/>
      </c>
      <c r="U704" s="50"/>
      <c r="V704" s="54" t="str">
        <f>IF(U704="","",IFERROR(VLOOKUP(U704,ATIVIDADES!$A:$C,3,FALSE),"NAO CADASTRADA"))</f>
        <v/>
      </c>
      <c r="W704" s="42"/>
      <c r="X704" s="48"/>
      <c r="Y704" s="54" t="str">
        <f>IF(X704="","",IFERROR(VLOOKUP(X704,EMPRESAS!$A:$C,3,FALSE),"NAO CADASTRADA"))</f>
        <v/>
      </c>
      <c r="Z704" s="50"/>
      <c r="AA704" s="54" t="str">
        <f>IF(Z704="","",IFERROR(VLOOKUP(Z704,ATIVIDADES!$A:$C,3,FALSE),"NAO CADASTRADA"))</f>
        <v/>
      </c>
      <c r="AB704" s="42"/>
      <c r="AC704" s="48"/>
      <c r="AD704" s="54" t="str">
        <f>IF(AC704="","",IFERROR(VLOOKUP(AC704,EMPRESAS!$A:$C,3,FALSE),"NAO CADASTRADA"))</f>
        <v/>
      </c>
      <c r="AE704" s="50"/>
      <c r="AF704" s="54" t="str">
        <f>IF(AE704="","",IFERROR(VLOOKUP(AE704,ATIVIDADES!$A:$C,3,FALSE),"NAO CADASTRADA"))</f>
        <v/>
      </c>
      <c r="AG704" s="42"/>
      <c r="AH704" s="48"/>
      <c r="AI704" s="54" t="str">
        <f>IF(AH704="","",IFERROR(VLOOKUP(AH704,EMPRESAS!$A:$C,3,FALSE),"NAO CADASTRADA"))</f>
        <v/>
      </c>
      <c r="AJ704" s="50"/>
      <c r="AK704" s="54" t="str">
        <f>IF(AJ704="","",IFERROR(VLOOKUP(AJ704,ATIVIDADES!$A:$C,3,FALSE),"NAO CADASTRADA"))</f>
        <v/>
      </c>
      <c r="AL704" s="42"/>
    </row>
    <row r="705" spans="1:38" x14ac:dyDescent="0.25">
      <c r="A705" s="26" t="str">
        <f t="shared" si="72"/>
        <v>OK</v>
      </c>
      <c r="B705" s="29">
        <f t="shared" si="73"/>
        <v>2487914866</v>
      </c>
      <c r="C705" s="30">
        <v>42793</v>
      </c>
      <c r="D705" s="18">
        <f t="shared" si="76"/>
        <v>42767</v>
      </c>
      <c r="E705" s="19" t="str">
        <f>IF(ISERROR(VLOOKUP(C705,FERIADOS!$A:$B,1,FALSE)),IF(WEEKDAY(C705)=1,"Dom",IF(WEEKDAY(C705)=2,"Seg",IF(WEEKDAY(C705)=3,"Ter",IF(WEEKDAY(C705)=4,"Qua",IF(WEEKDAY(C705)=5,"Qui",IF(WEEKDAY(C705)=6,"Sex","Sab")))))),"Feriado")</f>
        <v>Seg</v>
      </c>
      <c r="F705" s="32"/>
      <c r="G705" s="33"/>
      <c r="H705" s="33"/>
      <c r="I705" s="33"/>
      <c r="J705" s="21" t="str">
        <f t="shared" si="74"/>
        <v/>
      </c>
      <c r="K705" s="21">
        <f t="shared" si="70"/>
        <v>0</v>
      </c>
      <c r="L705" s="21" t="str">
        <f t="shared" si="71"/>
        <v/>
      </c>
      <c r="M705" s="22" t="str">
        <f t="shared" si="75"/>
        <v/>
      </c>
      <c r="N705" s="48"/>
      <c r="O705" s="54" t="str">
        <f>IF(N705="","",IFERROR(VLOOKUP(N705,EMPRESAS!$A:$C,3,FALSE),"NAO CADASTRADA"))</f>
        <v/>
      </c>
      <c r="P705" s="50"/>
      <c r="Q705" s="54" t="str">
        <f>IF(P705="","",IFERROR(VLOOKUP(P705,ATIVIDADES!$A:$C,3,FALSE),"NAO CADASTRADA"))</f>
        <v/>
      </c>
      <c r="R705" s="42"/>
      <c r="S705" s="48"/>
      <c r="T705" s="54" t="str">
        <f>IF(S705="","",IFERROR(VLOOKUP(S705,EMPRESAS!$A:$C,3,FALSE),"NAO CADASTRADA"))</f>
        <v/>
      </c>
      <c r="U705" s="50"/>
      <c r="V705" s="54" t="str">
        <f>IF(U705="","",IFERROR(VLOOKUP(U705,ATIVIDADES!$A:$C,3,FALSE),"NAO CADASTRADA"))</f>
        <v/>
      </c>
      <c r="W705" s="42"/>
      <c r="X705" s="48"/>
      <c r="Y705" s="54" t="str">
        <f>IF(X705="","",IFERROR(VLOOKUP(X705,EMPRESAS!$A:$C,3,FALSE),"NAO CADASTRADA"))</f>
        <v/>
      </c>
      <c r="Z705" s="50"/>
      <c r="AA705" s="54" t="str">
        <f>IF(Z705="","",IFERROR(VLOOKUP(Z705,ATIVIDADES!$A:$C,3,FALSE),"NAO CADASTRADA"))</f>
        <v/>
      </c>
      <c r="AB705" s="42"/>
      <c r="AC705" s="48"/>
      <c r="AD705" s="54" t="str">
        <f>IF(AC705="","",IFERROR(VLOOKUP(AC705,EMPRESAS!$A:$C,3,FALSE),"NAO CADASTRADA"))</f>
        <v/>
      </c>
      <c r="AE705" s="50"/>
      <c r="AF705" s="54" t="str">
        <f>IF(AE705="","",IFERROR(VLOOKUP(AE705,ATIVIDADES!$A:$C,3,FALSE),"NAO CADASTRADA"))</f>
        <v/>
      </c>
      <c r="AG705" s="42"/>
      <c r="AH705" s="48"/>
      <c r="AI705" s="54" t="str">
        <f>IF(AH705="","",IFERROR(VLOOKUP(AH705,EMPRESAS!$A:$C,3,FALSE),"NAO CADASTRADA"))</f>
        <v/>
      </c>
      <c r="AJ705" s="50"/>
      <c r="AK705" s="54" t="str">
        <f>IF(AJ705="","",IFERROR(VLOOKUP(AJ705,ATIVIDADES!$A:$C,3,FALSE),"NAO CADASTRADA"))</f>
        <v/>
      </c>
      <c r="AL705" s="42"/>
    </row>
    <row r="706" spans="1:38" x14ac:dyDescent="0.25">
      <c r="A706" s="26" t="str">
        <f t="shared" si="72"/>
        <v>OK</v>
      </c>
      <c r="B706" s="29">
        <f t="shared" si="73"/>
        <v>2487914866</v>
      </c>
      <c r="C706" s="30">
        <v>42794</v>
      </c>
      <c r="D706" s="18">
        <f t="shared" si="76"/>
        <v>42767</v>
      </c>
      <c r="E706" s="19" t="str">
        <f>IF(ISERROR(VLOOKUP(C706,FERIADOS!$A:$B,1,FALSE)),IF(WEEKDAY(C706)=1,"Dom",IF(WEEKDAY(C706)=2,"Seg",IF(WEEKDAY(C706)=3,"Ter",IF(WEEKDAY(C706)=4,"Qua",IF(WEEKDAY(C706)=5,"Qui",IF(WEEKDAY(C706)=6,"Sex","Sab")))))),"Feriado")</f>
        <v>Ter</v>
      </c>
      <c r="F706" s="32"/>
      <c r="G706" s="33"/>
      <c r="H706" s="33"/>
      <c r="I706" s="33"/>
      <c r="J706" s="21" t="str">
        <f t="shared" si="74"/>
        <v/>
      </c>
      <c r="K706" s="21">
        <f t="shared" si="70"/>
        <v>0</v>
      </c>
      <c r="L706" s="21" t="str">
        <f t="shared" si="71"/>
        <v/>
      </c>
      <c r="M706" s="22" t="str">
        <f t="shared" si="75"/>
        <v/>
      </c>
      <c r="N706" s="48"/>
      <c r="O706" s="54" t="str">
        <f>IF(N706="","",IFERROR(VLOOKUP(N706,EMPRESAS!$A:$C,3,FALSE),"NAO CADASTRADA"))</f>
        <v/>
      </c>
      <c r="P706" s="50"/>
      <c r="Q706" s="54" t="str">
        <f>IF(P706="","",IFERROR(VLOOKUP(P706,ATIVIDADES!$A:$C,3,FALSE),"NAO CADASTRADA"))</f>
        <v/>
      </c>
      <c r="R706" s="42"/>
      <c r="S706" s="48"/>
      <c r="T706" s="54" t="str">
        <f>IF(S706="","",IFERROR(VLOOKUP(S706,EMPRESAS!$A:$C,3,FALSE),"NAO CADASTRADA"))</f>
        <v/>
      </c>
      <c r="U706" s="50"/>
      <c r="V706" s="54" t="str">
        <f>IF(U706="","",IFERROR(VLOOKUP(U706,ATIVIDADES!$A:$C,3,FALSE),"NAO CADASTRADA"))</f>
        <v/>
      </c>
      <c r="W706" s="42"/>
      <c r="X706" s="48"/>
      <c r="Y706" s="54" t="str">
        <f>IF(X706="","",IFERROR(VLOOKUP(X706,EMPRESAS!$A:$C,3,FALSE),"NAO CADASTRADA"))</f>
        <v/>
      </c>
      <c r="Z706" s="50"/>
      <c r="AA706" s="54" t="str">
        <f>IF(Z706="","",IFERROR(VLOOKUP(Z706,ATIVIDADES!$A:$C,3,FALSE),"NAO CADASTRADA"))</f>
        <v/>
      </c>
      <c r="AB706" s="42"/>
      <c r="AC706" s="48"/>
      <c r="AD706" s="54" t="str">
        <f>IF(AC706="","",IFERROR(VLOOKUP(AC706,EMPRESAS!$A:$C,3,FALSE),"NAO CADASTRADA"))</f>
        <v/>
      </c>
      <c r="AE706" s="50"/>
      <c r="AF706" s="54" t="str">
        <f>IF(AE706="","",IFERROR(VLOOKUP(AE706,ATIVIDADES!$A:$C,3,FALSE),"NAO CADASTRADA"))</f>
        <v/>
      </c>
      <c r="AG706" s="42"/>
      <c r="AH706" s="48"/>
      <c r="AI706" s="54" t="str">
        <f>IF(AH706="","",IFERROR(VLOOKUP(AH706,EMPRESAS!$A:$C,3,FALSE),"NAO CADASTRADA"))</f>
        <v/>
      </c>
      <c r="AJ706" s="50"/>
      <c r="AK706" s="54" t="str">
        <f>IF(AJ706="","",IFERROR(VLOOKUP(AJ706,ATIVIDADES!$A:$C,3,FALSE),"NAO CADASTRADA"))</f>
        <v/>
      </c>
      <c r="AL706" s="42"/>
    </row>
    <row r="707" spans="1:38" x14ac:dyDescent="0.25">
      <c r="A707" s="26" t="str">
        <f t="shared" si="72"/>
        <v>OK</v>
      </c>
      <c r="B707" s="29">
        <f t="shared" si="73"/>
        <v>2487914866</v>
      </c>
      <c r="C707" s="30">
        <v>42795</v>
      </c>
      <c r="D707" s="18">
        <f t="shared" si="76"/>
        <v>42795</v>
      </c>
      <c r="E707" s="19" t="str">
        <f>IF(ISERROR(VLOOKUP(C707,FERIADOS!$A:$B,1,FALSE)),IF(WEEKDAY(C707)=1,"Dom",IF(WEEKDAY(C707)=2,"Seg",IF(WEEKDAY(C707)=3,"Ter",IF(WEEKDAY(C707)=4,"Qua",IF(WEEKDAY(C707)=5,"Qui",IF(WEEKDAY(C707)=6,"Sex","Sab")))))),"Feriado")</f>
        <v>Qua</v>
      </c>
      <c r="F707" s="32"/>
      <c r="G707" s="33"/>
      <c r="H707" s="33"/>
      <c r="I707" s="33"/>
      <c r="J707" s="21" t="str">
        <f t="shared" si="74"/>
        <v/>
      </c>
      <c r="K707" s="21">
        <f t="shared" si="70"/>
        <v>0</v>
      </c>
      <c r="L707" s="21" t="str">
        <f t="shared" si="71"/>
        <v/>
      </c>
      <c r="M707" s="22" t="str">
        <f t="shared" si="75"/>
        <v/>
      </c>
      <c r="N707" s="48"/>
      <c r="O707" s="54" t="str">
        <f>IF(N707="","",IFERROR(VLOOKUP(N707,EMPRESAS!$A:$C,3,FALSE),"NAO CADASTRADA"))</f>
        <v/>
      </c>
      <c r="P707" s="50"/>
      <c r="Q707" s="54" t="str">
        <f>IF(P707="","",IFERROR(VLOOKUP(P707,ATIVIDADES!$A:$C,3,FALSE),"NAO CADASTRADA"))</f>
        <v/>
      </c>
      <c r="R707" s="42"/>
      <c r="S707" s="48"/>
      <c r="T707" s="54" t="str">
        <f>IF(S707="","",IFERROR(VLOOKUP(S707,EMPRESAS!$A:$C,3,FALSE),"NAO CADASTRADA"))</f>
        <v/>
      </c>
      <c r="U707" s="50"/>
      <c r="V707" s="54" t="str">
        <f>IF(U707="","",IFERROR(VLOOKUP(U707,ATIVIDADES!$A:$C,3,FALSE),"NAO CADASTRADA"))</f>
        <v/>
      </c>
      <c r="W707" s="42"/>
      <c r="X707" s="48"/>
      <c r="Y707" s="54" t="str">
        <f>IF(X707="","",IFERROR(VLOOKUP(X707,EMPRESAS!$A:$C,3,FALSE),"NAO CADASTRADA"))</f>
        <v/>
      </c>
      <c r="Z707" s="50"/>
      <c r="AA707" s="54" t="str">
        <f>IF(Z707="","",IFERROR(VLOOKUP(Z707,ATIVIDADES!$A:$C,3,FALSE),"NAO CADASTRADA"))</f>
        <v/>
      </c>
      <c r="AB707" s="42"/>
      <c r="AC707" s="48"/>
      <c r="AD707" s="54" t="str">
        <f>IF(AC707="","",IFERROR(VLOOKUP(AC707,EMPRESAS!$A:$C,3,FALSE),"NAO CADASTRADA"))</f>
        <v/>
      </c>
      <c r="AE707" s="50"/>
      <c r="AF707" s="54" t="str">
        <f>IF(AE707="","",IFERROR(VLOOKUP(AE707,ATIVIDADES!$A:$C,3,FALSE),"NAO CADASTRADA"))</f>
        <v/>
      </c>
      <c r="AG707" s="42"/>
      <c r="AH707" s="48"/>
      <c r="AI707" s="54" t="str">
        <f>IF(AH707="","",IFERROR(VLOOKUP(AH707,EMPRESAS!$A:$C,3,FALSE),"NAO CADASTRADA"))</f>
        <v/>
      </c>
      <c r="AJ707" s="50"/>
      <c r="AK707" s="54" t="str">
        <f>IF(AJ707="","",IFERROR(VLOOKUP(AJ707,ATIVIDADES!$A:$C,3,FALSE),"NAO CADASTRADA"))</f>
        <v/>
      </c>
      <c r="AL707" s="42"/>
    </row>
    <row r="708" spans="1:38" x14ac:dyDescent="0.25">
      <c r="A708" s="26" t="str">
        <f t="shared" si="72"/>
        <v>OK</v>
      </c>
      <c r="B708" s="29">
        <f t="shared" si="73"/>
        <v>2487914866</v>
      </c>
      <c r="C708" s="30">
        <v>42796</v>
      </c>
      <c r="D708" s="18">
        <f t="shared" si="76"/>
        <v>42795</v>
      </c>
      <c r="E708" s="19" t="str">
        <f>IF(ISERROR(VLOOKUP(C708,FERIADOS!$A:$B,1,FALSE)),IF(WEEKDAY(C708)=1,"Dom",IF(WEEKDAY(C708)=2,"Seg",IF(WEEKDAY(C708)=3,"Ter",IF(WEEKDAY(C708)=4,"Qua",IF(WEEKDAY(C708)=5,"Qui",IF(WEEKDAY(C708)=6,"Sex","Sab")))))),"Feriado")</f>
        <v>Qui</v>
      </c>
      <c r="F708" s="32"/>
      <c r="G708" s="33"/>
      <c r="H708" s="33"/>
      <c r="I708" s="33"/>
      <c r="J708" s="21" t="str">
        <f t="shared" si="74"/>
        <v/>
      </c>
      <c r="K708" s="21">
        <f t="shared" si="70"/>
        <v>0</v>
      </c>
      <c r="L708" s="21" t="str">
        <f t="shared" si="71"/>
        <v/>
      </c>
      <c r="M708" s="22" t="str">
        <f t="shared" si="75"/>
        <v/>
      </c>
      <c r="N708" s="48"/>
      <c r="O708" s="54" t="str">
        <f>IF(N708="","",IFERROR(VLOOKUP(N708,EMPRESAS!$A:$C,3,FALSE),"NAO CADASTRADA"))</f>
        <v/>
      </c>
      <c r="P708" s="50"/>
      <c r="Q708" s="54" t="str">
        <f>IF(P708="","",IFERROR(VLOOKUP(P708,ATIVIDADES!$A:$C,3,FALSE),"NAO CADASTRADA"))</f>
        <v/>
      </c>
      <c r="R708" s="42"/>
      <c r="S708" s="48"/>
      <c r="T708" s="54" t="str">
        <f>IF(S708="","",IFERROR(VLOOKUP(S708,EMPRESAS!$A:$C,3,FALSE),"NAO CADASTRADA"))</f>
        <v/>
      </c>
      <c r="U708" s="50"/>
      <c r="V708" s="54" t="str">
        <f>IF(U708="","",IFERROR(VLOOKUP(U708,ATIVIDADES!$A:$C,3,FALSE),"NAO CADASTRADA"))</f>
        <v/>
      </c>
      <c r="W708" s="42"/>
      <c r="X708" s="48"/>
      <c r="Y708" s="54" t="str">
        <f>IF(X708="","",IFERROR(VLOOKUP(X708,EMPRESAS!$A:$C,3,FALSE),"NAO CADASTRADA"))</f>
        <v/>
      </c>
      <c r="Z708" s="50"/>
      <c r="AA708" s="54" t="str">
        <f>IF(Z708="","",IFERROR(VLOOKUP(Z708,ATIVIDADES!$A:$C,3,FALSE),"NAO CADASTRADA"))</f>
        <v/>
      </c>
      <c r="AB708" s="42"/>
      <c r="AC708" s="48"/>
      <c r="AD708" s="54" t="str">
        <f>IF(AC708="","",IFERROR(VLOOKUP(AC708,EMPRESAS!$A:$C,3,FALSE),"NAO CADASTRADA"))</f>
        <v/>
      </c>
      <c r="AE708" s="50"/>
      <c r="AF708" s="54" t="str">
        <f>IF(AE708="","",IFERROR(VLOOKUP(AE708,ATIVIDADES!$A:$C,3,FALSE),"NAO CADASTRADA"))</f>
        <v/>
      </c>
      <c r="AG708" s="42"/>
      <c r="AH708" s="48"/>
      <c r="AI708" s="54" t="str">
        <f>IF(AH708="","",IFERROR(VLOOKUP(AH708,EMPRESAS!$A:$C,3,FALSE),"NAO CADASTRADA"))</f>
        <v/>
      </c>
      <c r="AJ708" s="50"/>
      <c r="AK708" s="54" t="str">
        <f>IF(AJ708="","",IFERROR(VLOOKUP(AJ708,ATIVIDADES!$A:$C,3,FALSE),"NAO CADASTRADA"))</f>
        <v/>
      </c>
      <c r="AL708" s="42"/>
    </row>
    <row r="709" spans="1:38" x14ac:dyDescent="0.25">
      <c r="A709" s="26" t="str">
        <f t="shared" si="72"/>
        <v>OK</v>
      </c>
      <c r="B709" s="29">
        <f t="shared" si="73"/>
        <v>2487914866</v>
      </c>
      <c r="C709" s="30">
        <v>42797</v>
      </c>
      <c r="D709" s="18">
        <f t="shared" si="76"/>
        <v>42795</v>
      </c>
      <c r="E709" s="19" t="str">
        <f>IF(ISERROR(VLOOKUP(C709,FERIADOS!$A:$B,1,FALSE)),IF(WEEKDAY(C709)=1,"Dom",IF(WEEKDAY(C709)=2,"Seg",IF(WEEKDAY(C709)=3,"Ter",IF(WEEKDAY(C709)=4,"Qua",IF(WEEKDAY(C709)=5,"Qui",IF(WEEKDAY(C709)=6,"Sex","Sab")))))),"Feriado")</f>
        <v>Sex</v>
      </c>
      <c r="F709" s="32"/>
      <c r="G709" s="33"/>
      <c r="H709" s="33"/>
      <c r="I709" s="33"/>
      <c r="J709" s="21" t="str">
        <f t="shared" si="74"/>
        <v/>
      </c>
      <c r="K709" s="21">
        <f t="shared" si="70"/>
        <v>0</v>
      </c>
      <c r="L709" s="21" t="str">
        <f t="shared" si="71"/>
        <v/>
      </c>
      <c r="M709" s="22" t="str">
        <f t="shared" si="75"/>
        <v/>
      </c>
      <c r="N709" s="48"/>
      <c r="O709" s="54" t="str">
        <f>IF(N709="","",IFERROR(VLOOKUP(N709,EMPRESAS!$A:$C,3,FALSE),"NAO CADASTRADA"))</f>
        <v/>
      </c>
      <c r="P709" s="50"/>
      <c r="Q709" s="54" t="str">
        <f>IF(P709="","",IFERROR(VLOOKUP(P709,ATIVIDADES!$A:$C,3,FALSE),"NAO CADASTRADA"))</f>
        <v/>
      </c>
      <c r="R709" s="42"/>
      <c r="S709" s="48"/>
      <c r="T709" s="54" t="str">
        <f>IF(S709="","",IFERROR(VLOOKUP(S709,EMPRESAS!$A:$C,3,FALSE),"NAO CADASTRADA"))</f>
        <v/>
      </c>
      <c r="U709" s="50"/>
      <c r="V709" s="54" t="str">
        <f>IF(U709="","",IFERROR(VLOOKUP(U709,ATIVIDADES!$A:$C,3,FALSE),"NAO CADASTRADA"))</f>
        <v/>
      </c>
      <c r="W709" s="42"/>
      <c r="X709" s="48"/>
      <c r="Y709" s="54" t="str">
        <f>IF(X709="","",IFERROR(VLOOKUP(X709,EMPRESAS!$A:$C,3,FALSE),"NAO CADASTRADA"))</f>
        <v/>
      </c>
      <c r="Z709" s="50"/>
      <c r="AA709" s="54" t="str">
        <f>IF(Z709="","",IFERROR(VLOOKUP(Z709,ATIVIDADES!$A:$C,3,FALSE),"NAO CADASTRADA"))</f>
        <v/>
      </c>
      <c r="AB709" s="42"/>
      <c r="AC709" s="48"/>
      <c r="AD709" s="54" t="str">
        <f>IF(AC709="","",IFERROR(VLOOKUP(AC709,EMPRESAS!$A:$C,3,FALSE),"NAO CADASTRADA"))</f>
        <v/>
      </c>
      <c r="AE709" s="50"/>
      <c r="AF709" s="54" t="str">
        <f>IF(AE709="","",IFERROR(VLOOKUP(AE709,ATIVIDADES!$A:$C,3,FALSE),"NAO CADASTRADA"))</f>
        <v/>
      </c>
      <c r="AG709" s="42"/>
      <c r="AH709" s="48"/>
      <c r="AI709" s="54" t="str">
        <f>IF(AH709="","",IFERROR(VLOOKUP(AH709,EMPRESAS!$A:$C,3,FALSE),"NAO CADASTRADA"))</f>
        <v/>
      </c>
      <c r="AJ709" s="50"/>
      <c r="AK709" s="54" t="str">
        <f>IF(AJ709="","",IFERROR(VLOOKUP(AJ709,ATIVIDADES!$A:$C,3,FALSE),"NAO CADASTRADA"))</f>
        <v/>
      </c>
      <c r="AL709" s="42"/>
    </row>
    <row r="710" spans="1:38" x14ac:dyDescent="0.25">
      <c r="A710" s="26" t="str">
        <f t="shared" si="72"/>
        <v>OK</v>
      </c>
      <c r="B710" s="29">
        <f t="shared" si="73"/>
        <v>2487914866</v>
      </c>
      <c r="C710" s="30">
        <v>42798</v>
      </c>
      <c r="D710" s="18">
        <f t="shared" si="76"/>
        <v>42795</v>
      </c>
      <c r="E710" s="19" t="str">
        <f>IF(ISERROR(VLOOKUP(C710,FERIADOS!$A:$B,1,FALSE)),IF(WEEKDAY(C710)=1,"Dom",IF(WEEKDAY(C710)=2,"Seg",IF(WEEKDAY(C710)=3,"Ter",IF(WEEKDAY(C710)=4,"Qua",IF(WEEKDAY(C710)=5,"Qui",IF(WEEKDAY(C710)=6,"Sex","Sab")))))),"Feriado")</f>
        <v>Sab</v>
      </c>
      <c r="F710" s="32"/>
      <c r="G710" s="33"/>
      <c r="H710" s="33"/>
      <c r="I710" s="33"/>
      <c r="J710" s="21" t="str">
        <f t="shared" si="74"/>
        <v/>
      </c>
      <c r="K710" s="21">
        <f t="shared" si="70"/>
        <v>0</v>
      </c>
      <c r="L710" s="21" t="str">
        <f t="shared" si="71"/>
        <v/>
      </c>
      <c r="M710" s="22" t="str">
        <f t="shared" si="75"/>
        <v/>
      </c>
      <c r="N710" s="48"/>
      <c r="O710" s="54" t="str">
        <f>IF(N710="","",IFERROR(VLOOKUP(N710,EMPRESAS!$A:$C,3,FALSE),"NAO CADASTRADA"))</f>
        <v/>
      </c>
      <c r="P710" s="50"/>
      <c r="Q710" s="54" t="str">
        <f>IF(P710="","",IFERROR(VLOOKUP(P710,ATIVIDADES!$A:$C,3,FALSE),"NAO CADASTRADA"))</f>
        <v/>
      </c>
      <c r="R710" s="42"/>
      <c r="S710" s="48"/>
      <c r="T710" s="54" t="str">
        <f>IF(S710="","",IFERROR(VLOOKUP(S710,EMPRESAS!$A:$C,3,FALSE),"NAO CADASTRADA"))</f>
        <v/>
      </c>
      <c r="U710" s="50"/>
      <c r="V710" s="54" t="str">
        <f>IF(U710="","",IFERROR(VLOOKUP(U710,ATIVIDADES!$A:$C,3,FALSE),"NAO CADASTRADA"))</f>
        <v/>
      </c>
      <c r="W710" s="42"/>
      <c r="X710" s="48"/>
      <c r="Y710" s="54" t="str">
        <f>IF(X710="","",IFERROR(VLOOKUP(X710,EMPRESAS!$A:$C,3,FALSE),"NAO CADASTRADA"))</f>
        <v/>
      </c>
      <c r="Z710" s="50"/>
      <c r="AA710" s="54" t="str">
        <f>IF(Z710="","",IFERROR(VLOOKUP(Z710,ATIVIDADES!$A:$C,3,FALSE),"NAO CADASTRADA"))</f>
        <v/>
      </c>
      <c r="AB710" s="42"/>
      <c r="AC710" s="48"/>
      <c r="AD710" s="54" t="str">
        <f>IF(AC710="","",IFERROR(VLOOKUP(AC710,EMPRESAS!$A:$C,3,FALSE),"NAO CADASTRADA"))</f>
        <v/>
      </c>
      <c r="AE710" s="50"/>
      <c r="AF710" s="54" t="str">
        <f>IF(AE710="","",IFERROR(VLOOKUP(AE710,ATIVIDADES!$A:$C,3,FALSE),"NAO CADASTRADA"))</f>
        <v/>
      </c>
      <c r="AG710" s="42"/>
      <c r="AH710" s="48"/>
      <c r="AI710" s="54" t="str">
        <f>IF(AH710="","",IFERROR(VLOOKUP(AH710,EMPRESAS!$A:$C,3,FALSE),"NAO CADASTRADA"))</f>
        <v/>
      </c>
      <c r="AJ710" s="50"/>
      <c r="AK710" s="54" t="str">
        <f>IF(AJ710="","",IFERROR(VLOOKUP(AJ710,ATIVIDADES!$A:$C,3,FALSE),"NAO CADASTRADA"))</f>
        <v/>
      </c>
      <c r="AL710" s="42"/>
    </row>
    <row r="711" spans="1:38" x14ac:dyDescent="0.25">
      <c r="A711" s="26" t="str">
        <f t="shared" si="72"/>
        <v>OK</v>
      </c>
      <c r="B711" s="29">
        <f t="shared" si="73"/>
        <v>2487914866</v>
      </c>
      <c r="C711" s="30">
        <v>42799</v>
      </c>
      <c r="D711" s="18">
        <f t="shared" si="76"/>
        <v>42795</v>
      </c>
      <c r="E711" s="19" t="str">
        <f>IF(ISERROR(VLOOKUP(C711,FERIADOS!$A:$B,1,FALSE)),IF(WEEKDAY(C711)=1,"Dom",IF(WEEKDAY(C711)=2,"Seg",IF(WEEKDAY(C711)=3,"Ter",IF(WEEKDAY(C711)=4,"Qua",IF(WEEKDAY(C711)=5,"Qui",IF(WEEKDAY(C711)=6,"Sex","Sab")))))),"Feriado")</f>
        <v>Dom</v>
      </c>
      <c r="F711" s="32"/>
      <c r="G711" s="33"/>
      <c r="H711" s="33"/>
      <c r="I711" s="33"/>
      <c r="J711" s="21" t="str">
        <f t="shared" si="74"/>
        <v/>
      </c>
      <c r="K711" s="21">
        <f t="shared" ref="K711:K774" si="77">SUM(R711,W711,AB711,AG711,AL711)</f>
        <v>0</v>
      </c>
      <c r="L711" s="21" t="str">
        <f t="shared" ref="L711:L774" si="78">IF(OR(E711="Sab",E711="Dom",E711="Feriado"),J711,IF(J711="","",IF(J711&lt;=$M$2,0,J711-$M$2)))</f>
        <v/>
      </c>
      <c r="M711" s="22" t="str">
        <f t="shared" si="75"/>
        <v/>
      </c>
      <c r="N711" s="48"/>
      <c r="O711" s="54" t="str">
        <f>IF(N711="","",IFERROR(VLOOKUP(N711,EMPRESAS!$A:$C,3,FALSE),"NAO CADASTRADA"))</f>
        <v/>
      </c>
      <c r="P711" s="50"/>
      <c r="Q711" s="54" t="str">
        <f>IF(P711="","",IFERROR(VLOOKUP(P711,ATIVIDADES!$A:$C,3,FALSE),"NAO CADASTRADA"))</f>
        <v/>
      </c>
      <c r="R711" s="42"/>
      <c r="S711" s="48"/>
      <c r="T711" s="54" t="str">
        <f>IF(S711="","",IFERROR(VLOOKUP(S711,EMPRESAS!$A:$C,3,FALSE),"NAO CADASTRADA"))</f>
        <v/>
      </c>
      <c r="U711" s="50"/>
      <c r="V711" s="54" t="str">
        <f>IF(U711="","",IFERROR(VLOOKUP(U711,ATIVIDADES!$A:$C,3,FALSE),"NAO CADASTRADA"))</f>
        <v/>
      </c>
      <c r="W711" s="42"/>
      <c r="X711" s="48"/>
      <c r="Y711" s="54" t="str">
        <f>IF(X711="","",IFERROR(VLOOKUP(X711,EMPRESAS!$A:$C,3,FALSE),"NAO CADASTRADA"))</f>
        <v/>
      </c>
      <c r="Z711" s="50"/>
      <c r="AA711" s="54" t="str">
        <f>IF(Z711="","",IFERROR(VLOOKUP(Z711,ATIVIDADES!$A:$C,3,FALSE),"NAO CADASTRADA"))</f>
        <v/>
      </c>
      <c r="AB711" s="42"/>
      <c r="AC711" s="48"/>
      <c r="AD711" s="54" t="str">
        <f>IF(AC711="","",IFERROR(VLOOKUP(AC711,EMPRESAS!$A:$C,3,FALSE),"NAO CADASTRADA"))</f>
        <v/>
      </c>
      <c r="AE711" s="50"/>
      <c r="AF711" s="54" t="str">
        <f>IF(AE711="","",IFERROR(VLOOKUP(AE711,ATIVIDADES!$A:$C,3,FALSE),"NAO CADASTRADA"))</f>
        <v/>
      </c>
      <c r="AG711" s="42"/>
      <c r="AH711" s="48"/>
      <c r="AI711" s="54" t="str">
        <f>IF(AH711="","",IFERROR(VLOOKUP(AH711,EMPRESAS!$A:$C,3,FALSE),"NAO CADASTRADA"))</f>
        <v/>
      </c>
      <c r="AJ711" s="50"/>
      <c r="AK711" s="54" t="str">
        <f>IF(AJ711="","",IFERROR(VLOOKUP(AJ711,ATIVIDADES!$A:$C,3,FALSE),"NAO CADASTRADA"))</f>
        <v/>
      </c>
      <c r="AL711" s="42"/>
    </row>
    <row r="712" spans="1:38" x14ac:dyDescent="0.25">
      <c r="A712" s="26" t="str">
        <f t="shared" ref="A712:A775" si="79">IF(J712="","OK",IF(K712&lt;&gt;J712,"PENDENTE","OK"))</f>
        <v>OK</v>
      </c>
      <c r="B712" s="29">
        <f t="shared" ref="B712:B775" si="80">$D$2</f>
        <v>2487914866</v>
      </c>
      <c r="C712" s="30">
        <v>42800</v>
      </c>
      <c r="D712" s="18">
        <f t="shared" si="76"/>
        <v>42795</v>
      </c>
      <c r="E712" s="19" t="str">
        <f>IF(ISERROR(VLOOKUP(C712,FERIADOS!$A:$B,1,FALSE)),IF(WEEKDAY(C712)=1,"Dom",IF(WEEKDAY(C712)=2,"Seg",IF(WEEKDAY(C712)=3,"Ter",IF(WEEKDAY(C712)=4,"Qua",IF(WEEKDAY(C712)=5,"Qui",IF(WEEKDAY(C712)=6,"Sex","Sab")))))),"Feriado")</f>
        <v>Seg</v>
      </c>
      <c r="F712" s="32"/>
      <c r="G712" s="33"/>
      <c r="H712" s="33"/>
      <c r="I712" s="33"/>
      <c r="J712" s="21" t="str">
        <f t="shared" ref="J712:J775" si="81">IF(OR(F712="",G712="",H712="",I712=""),"",I712-H712+G712-F712)</f>
        <v/>
      </c>
      <c r="K712" s="21">
        <f t="shared" si="77"/>
        <v>0</v>
      </c>
      <c r="L712" s="21" t="str">
        <f t="shared" si="78"/>
        <v/>
      </c>
      <c r="M712" s="22" t="str">
        <f t="shared" ref="M712:M775" si="82">IF(J712="","",IF(OR(E712="Sab",E712="Dom",E712="Feriado"),0,IF(J712&gt;=$M$2,0,$M$2-J712)))</f>
        <v/>
      </c>
      <c r="N712" s="48"/>
      <c r="O712" s="54" t="str">
        <f>IF(N712="","",IFERROR(VLOOKUP(N712,EMPRESAS!$A:$C,3,FALSE),"NAO CADASTRADA"))</f>
        <v/>
      </c>
      <c r="P712" s="50"/>
      <c r="Q712" s="54" t="str">
        <f>IF(P712="","",IFERROR(VLOOKUP(P712,ATIVIDADES!$A:$C,3,FALSE),"NAO CADASTRADA"))</f>
        <v/>
      </c>
      <c r="R712" s="42"/>
      <c r="S712" s="48"/>
      <c r="T712" s="54" t="str">
        <f>IF(S712="","",IFERROR(VLOOKUP(S712,EMPRESAS!$A:$C,3,FALSE),"NAO CADASTRADA"))</f>
        <v/>
      </c>
      <c r="U712" s="50"/>
      <c r="V712" s="54" t="str">
        <f>IF(U712="","",IFERROR(VLOOKUP(U712,ATIVIDADES!$A:$C,3,FALSE),"NAO CADASTRADA"))</f>
        <v/>
      </c>
      <c r="W712" s="42"/>
      <c r="X712" s="48"/>
      <c r="Y712" s="54" t="str">
        <f>IF(X712="","",IFERROR(VLOOKUP(X712,EMPRESAS!$A:$C,3,FALSE),"NAO CADASTRADA"))</f>
        <v/>
      </c>
      <c r="Z712" s="50"/>
      <c r="AA712" s="54" t="str">
        <f>IF(Z712="","",IFERROR(VLOOKUP(Z712,ATIVIDADES!$A:$C,3,FALSE),"NAO CADASTRADA"))</f>
        <v/>
      </c>
      <c r="AB712" s="42"/>
      <c r="AC712" s="48"/>
      <c r="AD712" s="54" t="str">
        <f>IF(AC712="","",IFERROR(VLOOKUP(AC712,EMPRESAS!$A:$C,3,FALSE),"NAO CADASTRADA"))</f>
        <v/>
      </c>
      <c r="AE712" s="50"/>
      <c r="AF712" s="54" t="str">
        <f>IF(AE712="","",IFERROR(VLOOKUP(AE712,ATIVIDADES!$A:$C,3,FALSE),"NAO CADASTRADA"))</f>
        <v/>
      </c>
      <c r="AG712" s="42"/>
      <c r="AH712" s="48"/>
      <c r="AI712" s="54" t="str">
        <f>IF(AH712="","",IFERROR(VLOOKUP(AH712,EMPRESAS!$A:$C,3,FALSE),"NAO CADASTRADA"))</f>
        <v/>
      </c>
      <c r="AJ712" s="50"/>
      <c r="AK712" s="54" t="str">
        <f>IF(AJ712="","",IFERROR(VLOOKUP(AJ712,ATIVIDADES!$A:$C,3,FALSE),"NAO CADASTRADA"))</f>
        <v/>
      </c>
      <c r="AL712" s="42"/>
    </row>
    <row r="713" spans="1:38" x14ac:dyDescent="0.25">
      <c r="A713" s="26" t="str">
        <f t="shared" si="79"/>
        <v>OK</v>
      </c>
      <c r="B713" s="29">
        <f t="shared" si="80"/>
        <v>2487914866</v>
      </c>
      <c r="C713" s="30">
        <v>42801</v>
      </c>
      <c r="D713" s="18">
        <f t="shared" ref="D713:D776" si="83">IF(MONTH(C713)=MONTH(C712),D712,C713)</f>
        <v>42795</v>
      </c>
      <c r="E713" s="19" t="str">
        <f>IF(ISERROR(VLOOKUP(C713,FERIADOS!$A:$B,1,FALSE)),IF(WEEKDAY(C713)=1,"Dom",IF(WEEKDAY(C713)=2,"Seg",IF(WEEKDAY(C713)=3,"Ter",IF(WEEKDAY(C713)=4,"Qua",IF(WEEKDAY(C713)=5,"Qui",IF(WEEKDAY(C713)=6,"Sex","Sab")))))),"Feriado")</f>
        <v>Ter</v>
      </c>
      <c r="F713" s="32"/>
      <c r="G713" s="33"/>
      <c r="H713" s="33"/>
      <c r="I713" s="33"/>
      <c r="J713" s="21" t="str">
        <f t="shared" si="81"/>
        <v/>
      </c>
      <c r="K713" s="21">
        <f t="shared" si="77"/>
        <v>0</v>
      </c>
      <c r="L713" s="21" t="str">
        <f t="shared" si="78"/>
        <v/>
      </c>
      <c r="M713" s="22" t="str">
        <f t="shared" si="82"/>
        <v/>
      </c>
      <c r="N713" s="48"/>
      <c r="O713" s="54" t="str">
        <f>IF(N713="","",IFERROR(VLOOKUP(N713,EMPRESAS!$A:$C,3,FALSE),"NAO CADASTRADA"))</f>
        <v/>
      </c>
      <c r="P713" s="50"/>
      <c r="Q713" s="54" t="str">
        <f>IF(P713="","",IFERROR(VLOOKUP(P713,ATIVIDADES!$A:$C,3,FALSE),"NAO CADASTRADA"))</f>
        <v/>
      </c>
      <c r="R713" s="42"/>
      <c r="S713" s="48"/>
      <c r="T713" s="54" t="str">
        <f>IF(S713="","",IFERROR(VLOOKUP(S713,EMPRESAS!$A:$C,3,FALSE),"NAO CADASTRADA"))</f>
        <v/>
      </c>
      <c r="U713" s="50"/>
      <c r="V713" s="54" t="str">
        <f>IF(U713="","",IFERROR(VLOOKUP(U713,ATIVIDADES!$A:$C,3,FALSE),"NAO CADASTRADA"))</f>
        <v/>
      </c>
      <c r="W713" s="42"/>
      <c r="X713" s="48"/>
      <c r="Y713" s="54" t="str">
        <f>IF(X713="","",IFERROR(VLOOKUP(X713,EMPRESAS!$A:$C,3,FALSE),"NAO CADASTRADA"))</f>
        <v/>
      </c>
      <c r="Z713" s="50"/>
      <c r="AA713" s="54" t="str">
        <f>IF(Z713="","",IFERROR(VLOOKUP(Z713,ATIVIDADES!$A:$C,3,FALSE),"NAO CADASTRADA"))</f>
        <v/>
      </c>
      <c r="AB713" s="42"/>
      <c r="AC713" s="48"/>
      <c r="AD713" s="54" t="str">
        <f>IF(AC713="","",IFERROR(VLOOKUP(AC713,EMPRESAS!$A:$C,3,FALSE),"NAO CADASTRADA"))</f>
        <v/>
      </c>
      <c r="AE713" s="50"/>
      <c r="AF713" s="54" t="str">
        <f>IF(AE713="","",IFERROR(VLOOKUP(AE713,ATIVIDADES!$A:$C,3,FALSE),"NAO CADASTRADA"))</f>
        <v/>
      </c>
      <c r="AG713" s="42"/>
      <c r="AH713" s="48"/>
      <c r="AI713" s="54" t="str">
        <f>IF(AH713="","",IFERROR(VLOOKUP(AH713,EMPRESAS!$A:$C,3,FALSE),"NAO CADASTRADA"))</f>
        <v/>
      </c>
      <c r="AJ713" s="50"/>
      <c r="AK713" s="54" t="str">
        <f>IF(AJ713="","",IFERROR(VLOOKUP(AJ713,ATIVIDADES!$A:$C,3,FALSE),"NAO CADASTRADA"))</f>
        <v/>
      </c>
      <c r="AL713" s="42"/>
    </row>
    <row r="714" spans="1:38" x14ac:dyDescent="0.25">
      <c r="A714" s="26" t="str">
        <f t="shared" si="79"/>
        <v>OK</v>
      </c>
      <c r="B714" s="29">
        <f t="shared" si="80"/>
        <v>2487914866</v>
      </c>
      <c r="C714" s="30">
        <v>42802</v>
      </c>
      <c r="D714" s="18">
        <f t="shared" si="83"/>
        <v>42795</v>
      </c>
      <c r="E714" s="19" t="str">
        <f>IF(ISERROR(VLOOKUP(C714,FERIADOS!$A:$B,1,FALSE)),IF(WEEKDAY(C714)=1,"Dom",IF(WEEKDAY(C714)=2,"Seg",IF(WEEKDAY(C714)=3,"Ter",IF(WEEKDAY(C714)=4,"Qua",IF(WEEKDAY(C714)=5,"Qui",IF(WEEKDAY(C714)=6,"Sex","Sab")))))),"Feriado")</f>
        <v>Qua</v>
      </c>
      <c r="F714" s="32"/>
      <c r="G714" s="33"/>
      <c r="H714" s="33"/>
      <c r="I714" s="33"/>
      <c r="J714" s="21" t="str">
        <f t="shared" si="81"/>
        <v/>
      </c>
      <c r="K714" s="21">
        <f t="shared" si="77"/>
        <v>0</v>
      </c>
      <c r="L714" s="21" t="str">
        <f t="shared" si="78"/>
        <v/>
      </c>
      <c r="M714" s="22" t="str">
        <f t="shared" si="82"/>
        <v/>
      </c>
      <c r="N714" s="48"/>
      <c r="O714" s="54" t="str">
        <f>IF(N714="","",IFERROR(VLOOKUP(N714,EMPRESAS!$A:$C,3,FALSE),"NAO CADASTRADA"))</f>
        <v/>
      </c>
      <c r="P714" s="50"/>
      <c r="Q714" s="54" t="str">
        <f>IF(P714="","",IFERROR(VLOOKUP(P714,ATIVIDADES!$A:$C,3,FALSE),"NAO CADASTRADA"))</f>
        <v/>
      </c>
      <c r="R714" s="42"/>
      <c r="S714" s="48"/>
      <c r="T714" s="54" t="str">
        <f>IF(S714="","",IFERROR(VLOOKUP(S714,EMPRESAS!$A:$C,3,FALSE),"NAO CADASTRADA"))</f>
        <v/>
      </c>
      <c r="U714" s="50"/>
      <c r="V714" s="54" t="str">
        <f>IF(U714="","",IFERROR(VLOOKUP(U714,ATIVIDADES!$A:$C,3,FALSE),"NAO CADASTRADA"))</f>
        <v/>
      </c>
      <c r="W714" s="42"/>
      <c r="X714" s="48"/>
      <c r="Y714" s="54" t="str">
        <f>IF(X714="","",IFERROR(VLOOKUP(X714,EMPRESAS!$A:$C,3,FALSE),"NAO CADASTRADA"))</f>
        <v/>
      </c>
      <c r="Z714" s="50"/>
      <c r="AA714" s="54" t="str">
        <f>IF(Z714="","",IFERROR(VLOOKUP(Z714,ATIVIDADES!$A:$C,3,FALSE),"NAO CADASTRADA"))</f>
        <v/>
      </c>
      <c r="AB714" s="42"/>
      <c r="AC714" s="48"/>
      <c r="AD714" s="54" t="str">
        <f>IF(AC714="","",IFERROR(VLOOKUP(AC714,EMPRESAS!$A:$C,3,FALSE),"NAO CADASTRADA"))</f>
        <v/>
      </c>
      <c r="AE714" s="50"/>
      <c r="AF714" s="54" t="str">
        <f>IF(AE714="","",IFERROR(VLOOKUP(AE714,ATIVIDADES!$A:$C,3,FALSE),"NAO CADASTRADA"))</f>
        <v/>
      </c>
      <c r="AG714" s="42"/>
      <c r="AH714" s="48"/>
      <c r="AI714" s="54" t="str">
        <f>IF(AH714="","",IFERROR(VLOOKUP(AH714,EMPRESAS!$A:$C,3,FALSE),"NAO CADASTRADA"))</f>
        <v/>
      </c>
      <c r="AJ714" s="50"/>
      <c r="AK714" s="54" t="str">
        <f>IF(AJ714="","",IFERROR(VLOOKUP(AJ714,ATIVIDADES!$A:$C,3,FALSE),"NAO CADASTRADA"))</f>
        <v/>
      </c>
      <c r="AL714" s="42"/>
    </row>
    <row r="715" spans="1:38" x14ac:dyDescent="0.25">
      <c r="A715" s="26" t="str">
        <f t="shared" si="79"/>
        <v>OK</v>
      </c>
      <c r="B715" s="29">
        <f t="shared" si="80"/>
        <v>2487914866</v>
      </c>
      <c r="C715" s="30">
        <v>42803</v>
      </c>
      <c r="D715" s="18">
        <f t="shared" si="83"/>
        <v>42795</v>
      </c>
      <c r="E715" s="19" t="str">
        <f>IF(ISERROR(VLOOKUP(C715,FERIADOS!$A:$B,1,FALSE)),IF(WEEKDAY(C715)=1,"Dom",IF(WEEKDAY(C715)=2,"Seg",IF(WEEKDAY(C715)=3,"Ter",IF(WEEKDAY(C715)=4,"Qua",IF(WEEKDAY(C715)=5,"Qui",IF(WEEKDAY(C715)=6,"Sex","Sab")))))),"Feriado")</f>
        <v>Qui</v>
      </c>
      <c r="F715" s="32"/>
      <c r="G715" s="33"/>
      <c r="H715" s="33"/>
      <c r="I715" s="33"/>
      <c r="J715" s="21" t="str">
        <f t="shared" si="81"/>
        <v/>
      </c>
      <c r="K715" s="21">
        <f t="shared" si="77"/>
        <v>0</v>
      </c>
      <c r="L715" s="21" t="str">
        <f t="shared" si="78"/>
        <v/>
      </c>
      <c r="M715" s="22" t="str">
        <f t="shared" si="82"/>
        <v/>
      </c>
      <c r="N715" s="48"/>
      <c r="O715" s="54" t="str">
        <f>IF(N715="","",IFERROR(VLOOKUP(N715,EMPRESAS!$A:$C,3,FALSE),"NAO CADASTRADA"))</f>
        <v/>
      </c>
      <c r="P715" s="50"/>
      <c r="Q715" s="54" t="str">
        <f>IF(P715="","",IFERROR(VLOOKUP(P715,ATIVIDADES!$A:$C,3,FALSE),"NAO CADASTRADA"))</f>
        <v/>
      </c>
      <c r="R715" s="42"/>
      <c r="S715" s="48"/>
      <c r="T715" s="54" t="str">
        <f>IF(S715="","",IFERROR(VLOOKUP(S715,EMPRESAS!$A:$C,3,FALSE),"NAO CADASTRADA"))</f>
        <v/>
      </c>
      <c r="U715" s="50"/>
      <c r="V715" s="54" t="str">
        <f>IF(U715="","",IFERROR(VLOOKUP(U715,ATIVIDADES!$A:$C,3,FALSE),"NAO CADASTRADA"))</f>
        <v/>
      </c>
      <c r="W715" s="42"/>
      <c r="X715" s="48"/>
      <c r="Y715" s="54" t="str">
        <f>IF(X715="","",IFERROR(VLOOKUP(X715,EMPRESAS!$A:$C,3,FALSE),"NAO CADASTRADA"))</f>
        <v/>
      </c>
      <c r="Z715" s="50"/>
      <c r="AA715" s="54" t="str">
        <f>IF(Z715="","",IFERROR(VLOOKUP(Z715,ATIVIDADES!$A:$C,3,FALSE),"NAO CADASTRADA"))</f>
        <v/>
      </c>
      <c r="AB715" s="42"/>
      <c r="AC715" s="48"/>
      <c r="AD715" s="54" t="str">
        <f>IF(AC715="","",IFERROR(VLOOKUP(AC715,EMPRESAS!$A:$C,3,FALSE),"NAO CADASTRADA"))</f>
        <v/>
      </c>
      <c r="AE715" s="50"/>
      <c r="AF715" s="54" t="str">
        <f>IF(AE715="","",IFERROR(VLOOKUP(AE715,ATIVIDADES!$A:$C,3,FALSE),"NAO CADASTRADA"))</f>
        <v/>
      </c>
      <c r="AG715" s="42"/>
      <c r="AH715" s="48"/>
      <c r="AI715" s="54" t="str">
        <f>IF(AH715="","",IFERROR(VLOOKUP(AH715,EMPRESAS!$A:$C,3,FALSE),"NAO CADASTRADA"))</f>
        <v/>
      </c>
      <c r="AJ715" s="50"/>
      <c r="AK715" s="54" t="str">
        <f>IF(AJ715="","",IFERROR(VLOOKUP(AJ715,ATIVIDADES!$A:$C,3,FALSE),"NAO CADASTRADA"))</f>
        <v/>
      </c>
      <c r="AL715" s="42"/>
    </row>
    <row r="716" spans="1:38" x14ac:dyDescent="0.25">
      <c r="A716" s="26" t="str">
        <f t="shared" si="79"/>
        <v>OK</v>
      </c>
      <c r="B716" s="29">
        <f t="shared" si="80"/>
        <v>2487914866</v>
      </c>
      <c r="C716" s="30">
        <v>42804</v>
      </c>
      <c r="D716" s="18">
        <f t="shared" si="83"/>
        <v>42795</v>
      </c>
      <c r="E716" s="19" t="str">
        <f>IF(ISERROR(VLOOKUP(C716,FERIADOS!$A:$B,1,FALSE)),IF(WEEKDAY(C716)=1,"Dom",IF(WEEKDAY(C716)=2,"Seg",IF(WEEKDAY(C716)=3,"Ter",IF(WEEKDAY(C716)=4,"Qua",IF(WEEKDAY(C716)=5,"Qui",IF(WEEKDAY(C716)=6,"Sex","Sab")))))),"Feriado")</f>
        <v>Sex</v>
      </c>
      <c r="F716" s="32"/>
      <c r="G716" s="33"/>
      <c r="H716" s="33"/>
      <c r="I716" s="33"/>
      <c r="J716" s="21" t="str">
        <f t="shared" si="81"/>
        <v/>
      </c>
      <c r="K716" s="21">
        <f t="shared" si="77"/>
        <v>0</v>
      </c>
      <c r="L716" s="21" t="str">
        <f t="shared" si="78"/>
        <v/>
      </c>
      <c r="M716" s="22" t="str">
        <f t="shared" si="82"/>
        <v/>
      </c>
      <c r="N716" s="48"/>
      <c r="O716" s="54" t="str">
        <f>IF(N716="","",IFERROR(VLOOKUP(N716,EMPRESAS!$A:$C,3,FALSE),"NAO CADASTRADA"))</f>
        <v/>
      </c>
      <c r="P716" s="50"/>
      <c r="Q716" s="54" t="str">
        <f>IF(P716="","",IFERROR(VLOOKUP(P716,ATIVIDADES!$A:$C,3,FALSE),"NAO CADASTRADA"))</f>
        <v/>
      </c>
      <c r="R716" s="42"/>
      <c r="S716" s="48"/>
      <c r="T716" s="54" t="str">
        <f>IF(S716="","",IFERROR(VLOOKUP(S716,EMPRESAS!$A:$C,3,FALSE),"NAO CADASTRADA"))</f>
        <v/>
      </c>
      <c r="U716" s="50"/>
      <c r="V716" s="54" t="str">
        <f>IF(U716="","",IFERROR(VLOOKUP(U716,ATIVIDADES!$A:$C,3,FALSE),"NAO CADASTRADA"))</f>
        <v/>
      </c>
      <c r="W716" s="42"/>
      <c r="X716" s="48"/>
      <c r="Y716" s="54" t="str">
        <f>IF(X716="","",IFERROR(VLOOKUP(X716,EMPRESAS!$A:$C,3,FALSE),"NAO CADASTRADA"))</f>
        <v/>
      </c>
      <c r="Z716" s="50"/>
      <c r="AA716" s="54" t="str">
        <f>IF(Z716="","",IFERROR(VLOOKUP(Z716,ATIVIDADES!$A:$C,3,FALSE),"NAO CADASTRADA"))</f>
        <v/>
      </c>
      <c r="AB716" s="42"/>
      <c r="AC716" s="48"/>
      <c r="AD716" s="54" t="str">
        <f>IF(AC716="","",IFERROR(VLOOKUP(AC716,EMPRESAS!$A:$C,3,FALSE),"NAO CADASTRADA"))</f>
        <v/>
      </c>
      <c r="AE716" s="50"/>
      <c r="AF716" s="54" t="str">
        <f>IF(AE716="","",IFERROR(VLOOKUP(AE716,ATIVIDADES!$A:$C,3,FALSE),"NAO CADASTRADA"))</f>
        <v/>
      </c>
      <c r="AG716" s="42"/>
      <c r="AH716" s="48"/>
      <c r="AI716" s="54" t="str">
        <f>IF(AH716="","",IFERROR(VLOOKUP(AH716,EMPRESAS!$A:$C,3,FALSE),"NAO CADASTRADA"))</f>
        <v/>
      </c>
      <c r="AJ716" s="50"/>
      <c r="AK716" s="54" t="str">
        <f>IF(AJ716="","",IFERROR(VLOOKUP(AJ716,ATIVIDADES!$A:$C,3,FALSE),"NAO CADASTRADA"))</f>
        <v/>
      </c>
      <c r="AL716" s="42"/>
    </row>
    <row r="717" spans="1:38" x14ac:dyDescent="0.25">
      <c r="A717" s="26" t="str">
        <f t="shared" si="79"/>
        <v>OK</v>
      </c>
      <c r="B717" s="29">
        <f t="shared" si="80"/>
        <v>2487914866</v>
      </c>
      <c r="C717" s="30">
        <v>42805</v>
      </c>
      <c r="D717" s="18">
        <f t="shared" si="83"/>
        <v>42795</v>
      </c>
      <c r="E717" s="19" t="str">
        <f>IF(ISERROR(VLOOKUP(C717,FERIADOS!$A:$B,1,FALSE)),IF(WEEKDAY(C717)=1,"Dom",IF(WEEKDAY(C717)=2,"Seg",IF(WEEKDAY(C717)=3,"Ter",IF(WEEKDAY(C717)=4,"Qua",IF(WEEKDAY(C717)=5,"Qui",IF(WEEKDAY(C717)=6,"Sex","Sab")))))),"Feriado")</f>
        <v>Sab</v>
      </c>
      <c r="F717" s="32"/>
      <c r="G717" s="33"/>
      <c r="H717" s="33"/>
      <c r="I717" s="33"/>
      <c r="J717" s="21" t="str">
        <f t="shared" si="81"/>
        <v/>
      </c>
      <c r="K717" s="21">
        <f t="shared" si="77"/>
        <v>0</v>
      </c>
      <c r="L717" s="21" t="str">
        <f t="shared" si="78"/>
        <v/>
      </c>
      <c r="M717" s="22" t="str">
        <f t="shared" si="82"/>
        <v/>
      </c>
      <c r="N717" s="48"/>
      <c r="O717" s="54" t="str">
        <f>IF(N717="","",IFERROR(VLOOKUP(N717,EMPRESAS!$A:$C,3,FALSE),"NAO CADASTRADA"))</f>
        <v/>
      </c>
      <c r="P717" s="50"/>
      <c r="Q717" s="54" t="str">
        <f>IF(P717="","",IFERROR(VLOOKUP(P717,ATIVIDADES!$A:$C,3,FALSE),"NAO CADASTRADA"))</f>
        <v/>
      </c>
      <c r="R717" s="42"/>
      <c r="S717" s="48"/>
      <c r="T717" s="54" t="str">
        <f>IF(S717="","",IFERROR(VLOOKUP(S717,EMPRESAS!$A:$C,3,FALSE),"NAO CADASTRADA"))</f>
        <v/>
      </c>
      <c r="U717" s="50"/>
      <c r="V717" s="54" t="str">
        <f>IF(U717="","",IFERROR(VLOOKUP(U717,ATIVIDADES!$A:$C,3,FALSE),"NAO CADASTRADA"))</f>
        <v/>
      </c>
      <c r="W717" s="42"/>
      <c r="X717" s="48"/>
      <c r="Y717" s="54" t="str">
        <f>IF(X717="","",IFERROR(VLOOKUP(X717,EMPRESAS!$A:$C,3,FALSE),"NAO CADASTRADA"))</f>
        <v/>
      </c>
      <c r="Z717" s="50"/>
      <c r="AA717" s="54" t="str">
        <f>IF(Z717="","",IFERROR(VLOOKUP(Z717,ATIVIDADES!$A:$C,3,FALSE),"NAO CADASTRADA"))</f>
        <v/>
      </c>
      <c r="AB717" s="42"/>
      <c r="AC717" s="48"/>
      <c r="AD717" s="54" t="str">
        <f>IF(AC717="","",IFERROR(VLOOKUP(AC717,EMPRESAS!$A:$C,3,FALSE),"NAO CADASTRADA"))</f>
        <v/>
      </c>
      <c r="AE717" s="50"/>
      <c r="AF717" s="54" t="str">
        <f>IF(AE717="","",IFERROR(VLOOKUP(AE717,ATIVIDADES!$A:$C,3,FALSE),"NAO CADASTRADA"))</f>
        <v/>
      </c>
      <c r="AG717" s="42"/>
      <c r="AH717" s="48"/>
      <c r="AI717" s="54" t="str">
        <f>IF(AH717="","",IFERROR(VLOOKUP(AH717,EMPRESAS!$A:$C,3,FALSE),"NAO CADASTRADA"))</f>
        <v/>
      </c>
      <c r="AJ717" s="50"/>
      <c r="AK717" s="54" t="str">
        <f>IF(AJ717="","",IFERROR(VLOOKUP(AJ717,ATIVIDADES!$A:$C,3,FALSE),"NAO CADASTRADA"))</f>
        <v/>
      </c>
      <c r="AL717" s="42"/>
    </row>
    <row r="718" spans="1:38" x14ac:dyDescent="0.25">
      <c r="A718" s="26" t="str">
        <f t="shared" si="79"/>
        <v>OK</v>
      </c>
      <c r="B718" s="29">
        <f t="shared" si="80"/>
        <v>2487914866</v>
      </c>
      <c r="C718" s="30">
        <v>42806</v>
      </c>
      <c r="D718" s="18">
        <f t="shared" si="83"/>
        <v>42795</v>
      </c>
      <c r="E718" s="19" t="str">
        <f>IF(ISERROR(VLOOKUP(C718,FERIADOS!$A:$B,1,FALSE)),IF(WEEKDAY(C718)=1,"Dom",IF(WEEKDAY(C718)=2,"Seg",IF(WEEKDAY(C718)=3,"Ter",IF(WEEKDAY(C718)=4,"Qua",IF(WEEKDAY(C718)=5,"Qui",IF(WEEKDAY(C718)=6,"Sex","Sab")))))),"Feriado")</f>
        <v>Dom</v>
      </c>
      <c r="F718" s="32"/>
      <c r="G718" s="33"/>
      <c r="H718" s="33"/>
      <c r="I718" s="33"/>
      <c r="J718" s="21" t="str">
        <f t="shared" si="81"/>
        <v/>
      </c>
      <c r="K718" s="21">
        <f t="shared" si="77"/>
        <v>0</v>
      </c>
      <c r="L718" s="21" t="str">
        <f t="shared" si="78"/>
        <v/>
      </c>
      <c r="M718" s="22" t="str">
        <f t="shared" si="82"/>
        <v/>
      </c>
      <c r="N718" s="48"/>
      <c r="O718" s="54" t="str">
        <f>IF(N718="","",IFERROR(VLOOKUP(N718,EMPRESAS!$A:$C,3,FALSE),"NAO CADASTRADA"))</f>
        <v/>
      </c>
      <c r="P718" s="50"/>
      <c r="Q718" s="54" t="str">
        <f>IF(P718="","",IFERROR(VLOOKUP(P718,ATIVIDADES!$A:$C,3,FALSE),"NAO CADASTRADA"))</f>
        <v/>
      </c>
      <c r="R718" s="42"/>
      <c r="S718" s="48"/>
      <c r="T718" s="54" t="str">
        <f>IF(S718="","",IFERROR(VLOOKUP(S718,EMPRESAS!$A:$C,3,FALSE),"NAO CADASTRADA"))</f>
        <v/>
      </c>
      <c r="U718" s="50"/>
      <c r="V718" s="54" t="str">
        <f>IF(U718="","",IFERROR(VLOOKUP(U718,ATIVIDADES!$A:$C,3,FALSE),"NAO CADASTRADA"))</f>
        <v/>
      </c>
      <c r="W718" s="42"/>
      <c r="X718" s="48"/>
      <c r="Y718" s="54" t="str">
        <f>IF(X718="","",IFERROR(VLOOKUP(X718,EMPRESAS!$A:$C,3,FALSE),"NAO CADASTRADA"))</f>
        <v/>
      </c>
      <c r="Z718" s="50"/>
      <c r="AA718" s="54" t="str">
        <f>IF(Z718="","",IFERROR(VLOOKUP(Z718,ATIVIDADES!$A:$C,3,FALSE),"NAO CADASTRADA"))</f>
        <v/>
      </c>
      <c r="AB718" s="42"/>
      <c r="AC718" s="48"/>
      <c r="AD718" s="54" t="str">
        <f>IF(AC718="","",IFERROR(VLOOKUP(AC718,EMPRESAS!$A:$C,3,FALSE),"NAO CADASTRADA"))</f>
        <v/>
      </c>
      <c r="AE718" s="50"/>
      <c r="AF718" s="54" t="str">
        <f>IF(AE718="","",IFERROR(VLOOKUP(AE718,ATIVIDADES!$A:$C,3,FALSE),"NAO CADASTRADA"))</f>
        <v/>
      </c>
      <c r="AG718" s="42"/>
      <c r="AH718" s="48"/>
      <c r="AI718" s="54" t="str">
        <f>IF(AH718="","",IFERROR(VLOOKUP(AH718,EMPRESAS!$A:$C,3,FALSE),"NAO CADASTRADA"))</f>
        <v/>
      </c>
      <c r="AJ718" s="50"/>
      <c r="AK718" s="54" t="str">
        <f>IF(AJ718="","",IFERROR(VLOOKUP(AJ718,ATIVIDADES!$A:$C,3,FALSE),"NAO CADASTRADA"))</f>
        <v/>
      </c>
      <c r="AL718" s="42"/>
    </row>
    <row r="719" spans="1:38" x14ac:dyDescent="0.25">
      <c r="A719" s="26" t="str">
        <f t="shared" si="79"/>
        <v>OK</v>
      </c>
      <c r="B719" s="29">
        <f t="shared" si="80"/>
        <v>2487914866</v>
      </c>
      <c r="C719" s="30">
        <v>42807</v>
      </c>
      <c r="D719" s="18">
        <f t="shared" si="83"/>
        <v>42795</v>
      </c>
      <c r="E719" s="19" t="str">
        <f>IF(ISERROR(VLOOKUP(C719,FERIADOS!$A:$B,1,FALSE)),IF(WEEKDAY(C719)=1,"Dom",IF(WEEKDAY(C719)=2,"Seg",IF(WEEKDAY(C719)=3,"Ter",IF(WEEKDAY(C719)=4,"Qua",IF(WEEKDAY(C719)=5,"Qui",IF(WEEKDAY(C719)=6,"Sex","Sab")))))),"Feriado")</f>
        <v>Seg</v>
      </c>
      <c r="F719" s="32"/>
      <c r="G719" s="33"/>
      <c r="H719" s="33"/>
      <c r="I719" s="33"/>
      <c r="J719" s="21" t="str">
        <f t="shared" si="81"/>
        <v/>
      </c>
      <c r="K719" s="21">
        <f t="shared" si="77"/>
        <v>0</v>
      </c>
      <c r="L719" s="21" t="str">
        <f t="shared" si="78"/>
        <v/>
      </c>
      <c r="M719" s="22" t="str">
        <f t="shared" si="82"/>
        <v/>
      </c>
      <c r="N719" s="48"/>
      <c r="O719" s="54" t="str">
        <f>IF(N719="","",IFERROR(VLOOKUP(N719,EMPRESAS!$A:$C,3,FALSE),"NAO CADASTRADA"))</f>
        <v/>
      </c>
      <c r="P719" s="50"/>
      <c r="Q719" s="54" t="str">
        <f>IF(P719="","",IFERROR(VLOOKUP(P719,ATIVIDADES!$A:$C,3,FALSE),"NAO CADASTRADA"))</f>
        <v/>
      </c>
      <c r="R719" s="42"/>
      <c r="S719" s="48"/>
      <c r="T719" s="54" t="str">
        <f>IF(S719="","",IFERROR(VLOOKUP(S719,EMPRESAS!$A:$C,3,FALSE),"NAO CADASTRADA"))</f>
        <v/>
      </c>
      <c r="U719" s="50"/>
      <c r="V719" s="54" t="str">
        <f>IF(U719="","",IFERROR(VLOOKUP(U719,ATIVIDADES!$A:$C,3,FALSE),"NAO CADASTRADA"))</f>
        <v/>
      </c>
      <c r="W719" s="42"/>
      <c r="X719" s="48"/>
      <c r="Y719" s="54" t="str">
        <f>IF(X719="","",IFERROR(VLOOKUP(X719,EMPRESAS!$A:$C,3,FALSE),"NAO CADASTRADA"))</f>
        <v/>
      </c>
      <c r="Z719" s="50"/>
      <c r="AA719" s="54" t="str">
        <f>IF(Z719="","",IFERROR(VLOOKUP(Z719,ATIVIDADES!$A:$C,3,FALSE),"NAO CADASTRADA"))</f>
        <v/>
      </c>
      <c r="AB719" s="42"/>
      <c r="AC719" s="48"/>
      <c r="AD719" s="54" t="str">
        <f>IF(AC719="","",IFERROR(VLOOKUP(AC719,EMPRESAS!$A:$C,3,FALSE),"NAO CADASTRADA"))</f>
        <v/>
      </c>
      <c r="AE719" s="50"/>
      <c r="AF719" s="54" t="str">
        <f>IF(AE719="","",IFERROR(VLOOKUP(AE719,ATIVIDADES!$A:$C,3,FALSE),"NAO CADASTRADA"))</f>
        <v/>
      </c>
      <c r="AG719" s="42"/>
      <c r="AH719" s="48"/>
      <c r="AI719" s="54" t="str">
        <f>IF(AH719="","",IFERROR(VLOOKUP(AH719,EMPRESAS!$A:$C,3,FALSE),"NAO CADASTRADA"))</f>
        <v/>
      </c>
      <c r="AJ719" s="50"/>
      <c r="AK719" s="54" t="str">
        <f>IF(AJ719="","",IFERROR(VLOOKUP(AJ719,ATIVIDADES!$A:$C,3,FALSE),"NAO CADASTRADA"))</f>
        <v/>
      </c>
      <c r="AL719" s="42"/>
    </row>
    <row r="720" spans="1:38" x14ac:dyDescent="0.25">
      <c r="A720" s="26" t="str">
        <f t="shared" si="79"/>
        <v>OK</v>
      </c>
      <c r="B720" s="29">
        <f t="shared" si="80"/>
        <v>2487914866</v>
      </c>
      <c r="C720" s="30">
        <v>42808</v>
      </c>
      <c r="D720" s="18">
        <f t="shared" si="83"/>
        <v>42795</v>
      </c>
      <c r="E720" s="19" t="str">
        <f>IF(ISERROR(VLOOKUP(C720,FERIADOS!$A:$B,1,FALSE)),IF(WEEKDAY(C720)=1,"Dom",IF(WEEKDAY(C720)=2,"Seg",IF(WEEKDAY(C720)=3,"Ter",IF(WEEKDAY(C720)=4,"Qua",IF(WEEKDAY(C720)=5,"Qui",IF(WEEKDAY(C720)=6,"Sex","Sab")))))),"Feriado")</f>
        <v>Ter</v>
      </c>
      <c r="F720" s="32"/>
      <c r="G720" s="33"/>
      <c r="H720" s="33"/>
      <c r="I720" s="33"/>
      <c r="J720" s="21" t="str">
        <f t="shared" si="81"/>
        <v/>
      </c>
      <c r="K720" s="21">
        <f t="shared" si="77"/>
        <v>0</v>
      </c>
      <c r="L720" s="21" t="str">
        <f t="shared" si="78"/>
        <v/>
      </c>
      <c r="M720" s="22" t="str">
        <f t="shared" si="82"/>
        <v/>
      </c>
      <c r="N720" s="48"/>
      <c r="O720" s="54" t="str">
        <f>IF(N720="","",IFERROR(VLOOKUP(N720,EMPRESAS!$A:$C,3,FALSE),"NAO CADASTRADA"))</f>
        <v/>
      </c>
      <c r="P720" s="50"/>
      <c r="Q720" s="54" t="str">
        <f>IF(P720="","",IFERROR(VLOOKUP(P720,ATIVIDADES!$A:$C,3,FALSE),"NAO CADASTRADA"))</f>
        <v/>
      </c>
      <c r="R720" s="42"/>
      <c r="S720" s="48"/>
      <c r="T720" s="54" t="str">
        <f>IF(S720="","",IFERROR(VLOOKUP(S720,EMPRESAS!$A:$C,3,FALSE),"NAO CADASTRADA"))</f>
        <v/>
      </c>
      <c r="U720" s="50"/>
      <c r="V720" s="54" t="str">
        <f>IF(U720="","",IFERROR(VLOOKUP(U720,ATIVIDADES!$A:$C,3,FALSE),"NAO CADASTRADA"))</f>
        <v/>
      </c>
      <c r="W720" s="42"/>
      <c r="X720" s="48"/>
      <c r="Y720" s="54" t="str">
        <f>IF(X720="","",IFERROR(VLOOKUP(X720,EMPRESAS!$A:$C,3,FALSE),"NAO CADASTRADA"))</f>
        <v/>
      </c>
      <c r="Z720" s="50"/>
      <c r="AA720" s="54" t="str">
        <f>IF(Z720="","",IFERROR(VLOOKUP(Z720,ATIVIDADES!$A:$C,3,FALSE),"NAO CADASTRADA"))</f>
        <v/>
      </c>
      <c r="AB720" s="42"/>
      <c r="AC720" s="48"/>
      <c r="AD720" s="54" t="str">
        <f>IF(AC720="","",IFERROR(VLOOKUP(AC720,EMPRESAS!$A:$C,3,FALSE),"NAO CADASTRADA"))</f>
        <v/>
      </c>
      <c r="AE720" s="50"/>
      <c r="AF720" s="54" t="str">
        <f>IF(AE720="","",IFERROR(VLOOKUP(AE720,ATIVIDADES!$A:$C,3,FALSE),"NAO CADASTRADA"))</f>
        <v/>
      </c>
      <c r="AG720" s="42"/>
      <c r="AH720" s="48"/>
      <c r="AI720" s="54" t="str">
        <f>IF(AH720="","",IFERROR(VLOOKUP(AH720,EMPRESAS!$A:$C,3,FALSE),"NAO CADASTRADA"))</f>
        <v/>
      </c>
      <c r="AJ720" s="50"/>
      <c r="AK720" s="54" t="str">
        <f>IF(AJ720="","",IFERROR(VLOOKUP(AJ720,ATIVIDADES!$A:$C,3,FALSE),"NAO CADASTRADA"))</f>
        <v/>
      </c>
      <c r="AL720" s="42"/>
    </row>
    <row r="721" spans="1:38" x14ac:dyDescent="0.25">
      <c r="A721" s="26" t="str">
        <f t="shared" si="79"/>
        <v>OK</v>
      </c>
      <c r="B721" s="29">
        <f t="shared" si="80"/>
        <v>2487914866</v>
      </c>
      <c r="C721" s="30">
        <v>42809</v>
      </c>
      <c r="D721" s="18">
        <f t="shared" si="83"/>
        <v>42795</v>
      </c>
      <c r="E721" s="19" t="str">
        <f>IF(ISERROR(VLOOKUP(C721,FERIADOS!$A:$B,1,FALSE)),IF(WEEKDAY(C721)=1,"Dom",IF(WEEKDAY(C721)=2,"Seg",IF(WEEKDAY(C721)=3,"Ter",IF(WEEKDAY(C721)=4,"Qua",IF(WEEKDAY(C721)=5,"Qui",IF(WEEKDAY(C721)=6,"Sex","Sab")))))),"Feriado")</f>
        <v>Qua</v>
      </c>
      <c r="F721" s="32"/>
      <c r="G721" s="33"/>
      <c r="H721" s="33"/>
      <c r="I721" s="33"/>
      <c r="J721" s="21" t="str">
        <f t="shared" si="81"/>
        <v/>
      </c>
      <c r="K721" s="21">
        <f t="shared" si="77"/>
        <v>0</v>
      </c>
      <c r="L721" s="21" t="str">
        <f t="shared" si="78"/>
        <v/>
      </c>
      <c r="M721" s="22" t="str">
        <f t="shared" si="82"/>
        <v/>
      </c>
      <c r="N721" s="48"/>
      <c r="O721" s="54" t="str">
        <f>IF(N721="","",IFERROR(VLOOKUP(N721,EMPRESAS!$A:$C,3,FALSE),"NAO CADASTRADA"))</f>
        <v/>
      </c>
      <c r="P721" s="50"/>
      <c r="Q721" s="54" t="str">
        <f>IF(P721="","",IFERROR(VLOOKUP(P721,ATIVIDADES!$A:$C,3,FALSE),"NAO CADASTRADA"))</f>
        <v/>
      </c>
      <c r="R721" s="42"/>
      <c r="S721" s="48"/>
      <c r="T721" s="54" t="str">
        <f>IF(S721="","",IFERROR(VLOOKUP(S721,EMPRESAS!$A:$C,3,FALSE),"NAO CADASTRADA"))</f>
        <v/>
      </c>
      <c r="U721" s="50"/>
      <c r="V721" s="54" t="str">
        <f>IF(U721="","",IFERROR(VLOOKUP(U721,ATIVIDADES!$A:$C,3,FALSE),"NAO CADASTRADA"))</f>
        <v/>
      </c>
      <c r="W721" s="42"/>
      <c r="X721" s="48"/>
      <c r="Y721" s="54" t="str">
        <f>IF(X721="","",IFERROR(VLOOKUP(X721,EMPRESAS!$A:$C,3,FALSE),"NAO CADASTRADA"))</f>
        <v/>
      </c>
      <c r="Z721" s="50"/>
      <c r="AA721" s="54" t="str">
        <f>IF(Z721="","",IFERROR(VLOOKUP(Z721,ATIVIDADES!$A:$C,3,FALSE),"NAO CADASTRADA"))</f>
        <v/>
      </c>
      <c r="AB721" s="42"/>
      <c r="AC721" s="48"/>
      <c r="AD721" s="54" t="str">
        <f>IF(AC721="","",IFERROR(VLOOKUP(AC721,EMPRESAS!$A:$C,3,FALSE),"NAO CADASTRADA"))</f>
        <v/>
      </c>
      <c r="AE721" s="50"/>
      <c r="AF721" s="54" t="str">
        <f>IF(AE721="","",IFERROR(VLOOKUP(AE721,ATIVIDADES!$A:$C,3,FALSE),"NAO CADASTRADA"))</f>
        <v/>
      </c>
      <c r="AG721" s="42"/>
      <c r="AH721" s="48"/>
      <c r="AI721" s="54" t="str">
        <f>IF(AH721="","",IFERROR(VLOOKUP(AH721,EMPRESAS!$A:$C,3,FALSE),"NAO CADASTRADA"))</f>
        <v/>
      </c>
      <c r="AJ721" s="50"/>
      <c r="AK721" s="54" t="str">
        <f>IF(AJ721="","",IFERROR(VLOOKUP(AJ721,ATIVIDADES!$A:$C,3,FALSE),"NAO CADASTRADA"))</f>
        <v/>
      </c>
      <c r="AL721" s="42"/>
    </row>
    <row r="722" spans="1:38" x14ac:dyDescent="0.25">
      <c r="A722" s="26" t="str">
        <f t="shared" si="79"/>
        <v>OK</v>
      </c>
      <c r="B722" s="29">
        <f t="shared" si="80"/>
        <v>2487914866</v>
      </c>
      <c r="C722" s="30">
        <v>42810</v>
      </c>
      <c r="D722" s="18">
        <f t="shared" si="83"/>
        <v>42795</v>
      </c>
      <c r="E722" s="19" t="str">
        <f>IF(ISERROR(VLOOKUP(C722,FERIADOS!$A:$B,1,FALSE)),IF(WEEKDAY(C722)=1,"Dom",IF(WEEKDAY(C722)=2,"Seg",IF(WEEKDAY(C722)=3,"Ter",IF(WEEKDAY(C722)=4,"Qua",IF(WEEKDAY(C722)=5,"Qui",IF(WEEKDAY(C722)=6,"Sex","Sab")))))),"Feriado")</f>
        <v>Qui</v>
      </c>
      <c r="F722" s="32"/>
      <c r="G722" s="33"/>
      <c r="H722" s="33"/>
      <c r="I722" s="33"/>
      <c r="J722" s="21" t="str">
        <f t="shared" si="81"/>
        <v/>
      </c>
      <c r="K722" s="21">
        <f t="shared" si="77"/>
        <v>0</v>
      </c>
      <c r="L722" s="21" t="str">
        <f t="shared" si="78"/>
        <v/>
      </c>
      <c r="M722" s="22" t="str">
        <f t="shared" si="82"/>
        <v/>
      </c>
      <c r="N722" s="48"/>
      <c r="O722" s="54" t="str">
        <f>IF(N722="","",IFERROR(VLOOKUP(N722,EMPRESAS!$A:$C,3,FALSE),"NAO CADASTRADA"))</f>
        <v/>
      </c>
      <c r="P722" s="50"/>
      <c r="Q722" s="54" t="str">
        <f>IF(P722="","",IFERROR(VLOOKUP(P722,ATIVIDADES!$A:$C,3,FALSE),"NAO CADASTRADA"))</f>
        <v/>
      </c>
      <c r="R722" s="42"/>
      <c r="S722" s="48"/>
      <c r="T722" s="54" t="str">
        <f>IF(S722="","",IFERROR(VLOOKUP(S722,EMPRESAS!$A:$C,3,FALSE),"NAO CADASTRADA"))</f>
        <v/>
      </c>
      <c r="U722" s="50"/>
      <c r="V722" s="54" t="str">
        <f>IF(U722="","",IFERROR(VLOOKUP(U722,ATIVIDADES!$A:$C,3,FALSE),"NAO CADASTRADA"))</f>
        <v/>
      </c>
      <c r="W722" s="42"/>
      <c r="X722" s="48"/>
      <c r="Y722" s="54" t="str">
        <f>IF(X722="","",IFERROR(VLOOKUP(X722,EMPRESAS!$A:$C,3,FALSE),"NAO CADASTRADA"))</f>
        <v/>
      </c>
      <c r="Z722" s="50"/>
      <c r="AA722" s="54" t="str">
        <f>IF(Z722="","",IFERROR(VLOOKUP(Z722,ATIVIDADES!$A:$C,3,FALSE),"NAO CADASTRADA"))</f>
        <v/>
      </c>
      <c r="AB722" s="42"/>
      <c r="AC722" s="48"/>
      <c r="AD722" s="54" t="str">
        <f>IF(AC722="","",IFERROR(VLOOKUP(AC722,EMPRESAS!$A:$C,3,FALSE),"NAO CADASTRADA"))</f>
        <v/>
      </c>
      <c r="AE722" s="50"/>
      <c r="AF722" s="54" t="str">
        <f>IF(AE722="","",IFERROR(VLOOKUP(AE722,ATIVIDADES!$A:$C,3,FALSE),"NAO CADASTRADA"))</f>
        <v/>
      </c>
      <c r="AG722" s="42"/>
      <c r="AH722" s="48"/>
      <c r="AI722" s="54" t="str">
        <f>IF(AH722="","",IFERROR(VLOOKUP(AH722,EMPRESAS!$A:$C,3,FALSE),"NAO CADASTRADA"))</f>
        <v/>
      </c>
      <c r="AJ722" s="50"/>
      <c r="AK722" s="54" t="str">
        <f>IF(AJ722="","",IFERROR(VLOOKUP(AJ722,ATIVIDADES!$A:$C,3,FALSE),"NAO CADASTRADA"))</f>
        <v/>
      </c>
      <c r="AL722" s="42"/>
    </row>
    <row r="723" spans="1:38" x14ac:dyDescent="0.25">
      <c r="A723" s="26" t="str">
        <f t="shared" si="79"/>
        <v>OK</v>
      </c>
      <c r="B723" s="29">
        <f t="shared" si="80"/>
        <v>2487914866</v>
      </c>
      <c r="C723" s="30">
        <v>42811</v>
      </c>
      <c r="D723" s="18">
        <f t="shared" si="83"/>
        <v>42795</v>
      </c>
      <c r="E723" s="19" t="str">
        <f>IF(ISERROR(VLOOKUP(C723,FERIADOS!$A:$B,1,FALSE)),IF(WEEKDAY(C723)=1,"Dom",IF(WEEKDAY(C723)=2,"Seg",IF(WEEKDAY(C723)=3,"Ter",IF(WEEKDAY(C723)=4,"Qua",IF(WEEKDAY(C723)=5,"Qui",IF(WEEKDAY(C723)=6,"Sex","Sab")))))),"Feriado")</f>
        <v>Sex</v>
      </c>
      <c r="F723" s="32"/>
      <c r="G723" s="33"/>
      <c r="H723" s="33"/>
      <c r="I723" s="33"/>
      <c r="J723" s="21" t="str">
        <f t="shared" si="81"/>
        <v/>
      </c>
      <c r="K723" s="21">
        <f t="shared" si="77"/>
        <v>0</v>
      </c>
      <c r="L723" s="21" t="str">
        <f t="shared" si="78"/>
        <v/>
      </c>
      <c r="M723" s="22" t="str">
        <f t="shared" si="82"/>
        <v/>
      </c>
      <c r="N723" s="48"/>
      <c r="O723" s="54" t="str">
        <f>IF(N723="","",IFERROR(VLOOKUP(N723,EMPRESAS!$A:$C,3,FALSE),"NAO CADASTRADA"))</f>
        <v/>
      </c>
      <c r="P723" s="50"/>
      <c r="Q723" s="54" t="str">
        <f>IF(P723="","",IFERROR(VLOOKUP(P723,ATIVIDADES!$A:$C,3,FALSE),"NAO CADASTRADA"))</f>
        <v/>
      </c>
      <c r="R723" s="42"/>
      <c r="S723" s="48"/>
      <c r="T723" s="54" t="str">
        <f>IF(S723="","",IFERROR(VLOOKUP(S723,EMPRESAS!$A:$C,3,FALSE),"NAO CADASTRADA"))</f>
        <v/>
      </c>
      <c r="U723" s="50"/>
      <c r="V723" s="54" t="str">
        <f>IF(U723="","",IFERROR(VLOOKUP(U723,ATIVIDADES!$A:$C,3,FALSE),"NAO CADASTRADA"))</f>
        <v/>
      </c>
      <c r="W723" s="42"/>
      <c r="X723" s="48"/>
      <c r="Y723" s="54" t="str">
        <f>IF(X723="","",IFERROR(VLOOKUP(X723,EMPRESAS!$A:$C,3,FALSE),"NAO CADASTRADA"))</f>
        <v/>
      </c>
      <c r="Z723" s="50"/>
      <c r="AA723" s="54" t="str">
        <f>IF(Z723="","",IFERROR(VLOOKUP(Z723,ATIVIDADES!$A:$C,3,FALSE),"NAO CADASTRADA"))</f>
        <v/>
      </c>
      <c r="AB723" s="42"/>
      <c r="AC723" s="48"/>
      <c r="AD723" s="54" t="str">
        <f>IF(AC723="","",IFERROR(VLOOKUP(AC723,EMPRESAS!$A:$C,3,FALSE),"NAO CADASTRADA"))</f>
        <v/>
      </c>
      <c r="AE723" s="50"/>
      <c r="AF723" s="54" t="str">
        <f>IF(AE723="","",IFERROR(VLOOKUP(AE723,ATIVIDADES!$A:$C,3,FALSE),"NAO CADASTRADA"))</f>
        <v/>
      </c>
      <c r="AG723" s="42"/>
      <c r="AH723" s="48"/>
      <c r="AI723" s="54" t="str">
        <f>IF(AH723="","",IFERROR(VLOOKUP(AH723,EMPRESAS!$A:$C,3,FALSE),"NAO CADASTRADA"))</f>
        <v/>
      </c>
      <c r="AJ723" s="50"/>
      <c r="AK723" s="54" t="str">
        <f>IF(AJ723="","",IFERROR(VLOOKUP(AJ723,ATIVIDADES!$A:$C,3,FALSE),"NAO CADASTRADA"))</f>
        <v/>
      </c>
      <c r="AL723" s="42"/>
    </row>
    <row r="724" spans="1:38" x14ac:dyDescent="0.25">
      <c r="A724" s="26" t="str">
        <f t="shared" si="79"/>
        <v>OK</v>
      </c>
      <c r="B724" s="29">
        <f t="shared" si="80"/>
        <v>2487914866</v>
      </c>
      <c r="C724" s="30">
        <v>42812</v>
      </c>
      <c r="D724" s="18">
        <f t="shared" si="83"/>
        <v>42795</v>
      </c>
      <c r="E724" s="19" t="str">
        <f>IF(ISERROR(VLOOKUP(C724,FERIADOS!$A:$B,1,FALSE)),IF(WEEKDAY(C724)=1,"Dom",IF(WEEKDAY(C724)=2,"Seg",IF(WEEKDAY(C724)=3,"Ter",IF(WEEKDAY(C724)=4,"Qua",IF(WEEKDAY(C724)=5,"Qui",IF(WEEKDAY(C724)=6,"Sex","Sab")))))),"Feriado")</f>
        <v>Sab</v>
      </c>
      <c r="F724" s="32"/>
      <c r="G724" s="33"/>
      <c r="H724" s="33"/>
      <c r="I724" s="33"/>
      <c r="J724" s="21" t="str">
        <f t="shared" si="81"/>
        <v/>
      </c>
      <c r="K724" s="21">
        <f t="shared" si="77"/>
        <v>0</v>
      </c>
      <c r="L724" s="21" t="str">
        <f t="shared" si="78"/>
        <v/>
      </c>
      <c r="M724" s="22" t="str">
        <f t="shared" si="82"/>
        <v/>
      </c>
      <c r="N724" s="48"/>
      <c r="O724" s="54" t="str">
        <f>IF(N724="","",IFERROR(VLOOKUP(N724,EMPRESAS!$A:$C,3,FALSE),"NAO CADASTRADA"))</f>
        <v/>
      </c>
      <c r="P724" s="50"/>
      <c r="Q724" s="54" t="str">
        <f>IF(P724="","",IFERROR(VLOOKUP(P724,ATIVIDADES!$A:$C,3,FALSE),"NAO CADASTRADA"))</f>
        <v/>
      </c>
      <c r="R724" s="42"/>
      <c r="S724" s="48"/>
      <c r="T724" s="54" t="str">
        <f>IF(S724="","",IFERROR(VLOOKUP(S724,EMPRESAS!$A:$C,3,FALSE),"NAO CADASTRADA"))</f>
        <v/>
      </c>
      <c r="U724" s="50"/>
      <c r="V724" s="54" t="str">
        <f>IF(U724="","",IFERROR(VLOOKUP(U724,ATIVIDADES!$A:$C,3,FALSE),"NAO CADASTRADA"))</f>
        <v/>
      </c>
      <c r="W724" s="42"/>
      <c r="X724" s="48"/>
      <c r="Y724" s="54" t="str">
        <f>IF(X724="","",IFERROR(VLOOKUP(X724,EMPRESAS!$A:$C,3,FALSE),"NAO CADASTRADA"))</f>
        <v/>
      </c>
      <c r="Z724" s="50"/>
      <c r="AA724" s="54" t="str">
        <f>IF(Z724="","",IFERROR(VLOOKUP(Z724,ATIVIDADES!$A:$C,3,FALSE),"NAO CADASTRADA"))</f>
        <v/>
      </c>
      <c r="AB724" s="42"/>
      <c r="AC724" s="48"/>
      <c r="AD724" s="54" t="str">
        <f>IF(AC724="","",IFERROR(VLOOKUP(AC724,EMPRESAS!$A:$C,3,FALSE),"NAO CADASTRADA"))</f>
        <v/>
      </c>
      <c r="AE724" s="50"/>
      <c r="AF724" s="54" t="str">
        <f>IF(AE724="","",IFERROR(VLOOKUP(AE724,ATIVIDADES!$A:$C,3,FALSE),"NAO CADASTRADA"))</f>
        <v/>
      </c>
      <c r="AG724" s="42"/>
      <c r="AH724" s="48"/>
      <c r="AI724" s="54" t="str">
        <f>IF(AH724="","",IFERROR(VLOOKUP(AH724,EMPRESAS!$A:$C,3,FALSE),"NAO CADASTRADA"))</f>
        <v/>
      </c>
      <c r="AJ724" s="50"/>
      <c r="AK724" s="54" t="str">
        <f>IF(AJ724="","",IFERROR(VLOOKUP(AJ724,ATIVIDADES!$A:$C,3,FALSE),"NAO CADASTRADA"))</f>
        <v/>
      </c>
      <c r="AL724" s="42"/>
    </row>
    <row r="725" spans="1:38" x14ac:dyDescent="0.25">
      <c r="A725" s="26" t="str">
        <f t="shared" si="79"/>
        <v>OK</v>
      </c>
      <c r="B725" s="29">
        <f t="shared" si="80"/>
        <v>2487914866</v>
      </c>
      <c r="C725" s="30">
        <v>42813</v>
      </c>
      <c r="D725" s="18">
        <f t="shared" si="83"/>
        <v>42795</v>
      </c>
      <c r="E725" s="19" t="str">
        <f>IF(ISERROR(VLOOKUP(C725,FERIADOS!$A:$B,1,FALSE)),IF(WEEKDAY(C725)=1,"Dom",IF(WEEKDAY(C725)=2,"Seg",IF(WEEKDAY(C725)=3,"Ter",IF(WEEKDAY(C725)=4,"Qua",IF(WEEKDAY(C725)=5,"Qui",IF(WEEKDAY(C725)=6,"Sex","Sab")))))),"Feriado")</f>
        <v>Dom</v>
      </c>
      <c r="F725" s="32"/>
      <c r="G725" s="33"/>
      <c r="H725" s="33"/>
      <c r="I725" s="33"/>
      <c r="J725" s="21" t="str">
        <f t="shared" si="81"/>
        <v/>
      </c>
      <c r="K725" s="21">
        <f t="shared" si="77"/>
        <v>0</v>
      </c>
      <c r="L725" s="21" t="str">
        <f t="shared" si="78"/>
        <v/>
      </c>
      <c r="M725" s="22" t="str">
        <f t="shared" si="82"/>
        <v/>
      </c>
      <c r="N725" s="48"/>
      <c r="O725" s="54" t="str">
        <f>IF(N725="","",IFERROR(VLOOKUP(N725,EMPRESAS!$A:$C,3,FALSE),"NAO CADASTRADA"))</f>
        <v/>
      </c>
      <c r="P725" s="50"/>
      <c r="Q725" s="54" t="str">
        <f>IF(P725="","",IFERROR(VLOOKUP(P725,ATIVIDADES!$A:$C,3,FALSE),"NAO CADASTRADA"))</f>
        <v/>
      </c>
      <c r="R725" s="42"/>
      <c r="S725" s="48"/>
      <c r="T725" s="54" t="str">
        <f>IF(S725="","",IFERROR(VLOOKUP(S725,EMPRESAS!$A:$C,3,FALSE),"NAO CADASTRADA"))</f>
        <v/>
      </c>
      <c r="U725" s="50"/>
      <c r="V725" s="54" t="str">
        <f>IF(U725="","",IFERROR(VLOOKUP(U725,ATIVIDADES!$A:$C,3,FALSE),"NAO CADASTRADA"))</f>
        <v/>
      </c>
      <c r="W725" s="42"/>
      <c r="X725" s="48"/>
      <c r="Y725" s="54" t="str">
        <f>IF(X725="","",IFERROR(VLOOKUP(X725,EMPRESAS!$A:$C,3,FALSE),"NAO CADASTRADA"))</f>
        <v/>
      </c>
      <c r="Z725" s="50"/>
      <c r="AA725" s="54" t="str">
        <f>IF(Z725="","",IFERROR(VLOOKUP(Z725,ATIVIDADES!$A:$C,3,FALSE),"NAO CADASTRADA"))</f>
        <v/>
      </c>
      <c r="AB725" s="42"/>
      <c r="AC725" s="48"/>
      <c r="AD725" s="54" t="str">
        <f>IF(AC725="","",IFERROR(VLOOKUP(AC725,EMPRESAS!$A:$C,3,FALSE),"NAO CADASTRADA"))</f>
        <v/>
      </c>
      <c r="AE725" s="50"/>
      <c r="AF725" s="54" t="str">
        <f>IF(AE725="","",IFERROR(VLOOKUP(AE725,ATIVIDADES!$A:$C,3,FALSE),"NAO CADASTRADA"))</f>
        <v/>
      </c>
      <c r="AG725" s="42"/>
      <c r="AH725" s="48"/>
      <c r="AI725" s="54" t="str">
        <f>IF(AH725="","",IFERROR(VLOOKUP(AH725,EMPRESAS!$A:$C,3,FALSE),"NAO CADASTRADA"))</f>
        <v/>
      </c>
      <c r="AJ725" s="50"/>
      <c r="AK725" s="54" t="str">
        <f>IF(AJ725="","",IFERROR(VLOOKUP(AJ725,ATIVIDADES!$A:$C,3,FALSE),"NAO CADASTRADA"))</f>
        <v/>
      </c>
      <c r="AL725" s="42"/>
    </row>
    <row r="726" spans="1:38" x14ac:dyDescent="0.25">
      <c r="A726" s="26" t="str">
        <f t="shared" si="79"/>
        <v>OK</v>
      </c>
      <c r="B726" s="29">
        <f t="shared" si="80"/>
        <v>2487914866</v>
      </c>
      <c r="C726" s="30">
        <v>42814</v>
      </c>
      <c r="D726" s="18">
        <f t="shared" si="83"/>
        <v>42795</v>
      </c>
      <c r="E726" s="19" t="str">
        <f>IF(ISERROR(VLOOKUP(C726,FERIADOS!$A:$B,1,FALSE)),IF(WEEKDAY(C726)=1,"Dom",IF(WEEKDAY(C726)=2,"Seg",IF(WEEKDAY(C726)=3,"Ter",IF(WEEKDAY(C726)=4,"Qua",IF(WEEKDAY(C726)=5,"Qui",IF(WEEKDAY(C726)=6,"Sex","Sab")))))),"Feriado")</f>
        <v>Seg</v>
      </c>
      <c r="F726" s="32"/>
      <c r="G726" s="33"/>
      <c r="H726" s="33"/>
      <c r="I726" s="33"/>
      <c r="J726" s="21" t="str">
        <f t="shared" si="81"/>
        <v/>
      </c>
      <c r="K726" s="21">
        <f t="shared" si="77"/>
        <v>0</v>
      </c>
      <c r="L726" s="21" t="str">
        <f t="shared" si="78"/>
        <v/>
      </c>
      <c r="M726" s="22" t="str">
        <f t="shared" si="82"/>
        <v/>
      </c>
      <c r="N726" s="48"/>
      <c r="O726" s="54" t="str">
        <f>IF(N726="","",IFERROR(VLOOKUP(N726,EMPRESAS!$A:$C,3,FALSE),"NAO CADASTRADA"))</f>
        <v/>
      </c>
      <c r="P726" s="50"/>
      <c r="Q726" s="54" t="str">
        <f>IF(P726="","",IFERROR(VLOOKUP(P726,ATIVIDADES!$A:$C,3,FALSE),"NAO CADASTRADA"))</f>
        <v/>
      </c>
      <c r="R726" s="42"/>
      <c r="S726" s="48"/>
      <c r="T726" s="54" t="str">
        <f>IF(S726="","",IFERROR(VLOOKUP(S726,EMPRESAS!$A:$C,3,FALSE),"NAO CADASTRADA"))</f>
        <v/>
      </c>
      <c r="U726" s="50"/>
      <c r="V726" s="54" t="str">
        <f>IF(U726="","",IFERROR(VLOOKUP(U726,ATIVIDADES!$A:$C,3,FALSE),"NAO CADASTRADA"))</f>
        <v/>
      </c>
      <c r="W726" s="42"/>
      <c r="X726" s="48"/>
      <c r="Y726" s="54" t="str">
        <f>IF(X726="","",IFERROR(VLOOKUP(X726,EMPRESAS!$A:$C,3,FALSE),"NAO CADASTRADA"))</f>
        <v/>
      </c>
      <c r="Z726" s="50"/>
      <c r="AA726" s="54" t="str">
        <f>IF(Z726="","",IFERROR(VLOOKUP(Z726,ATIVIDADES!$A:$C,3,FALSE),"NAO CADASTRADA"))</f>
        <v/>
      </c>
      <c r="AB726" s="42"/>
      <c r="AC726" s="48"/>
      <c r="AD726" s="54" t="str">
        <f>IF(AC726="","",IFERROR(VLOOKUP(AC726,EMPRESAS!$A:$C,3,FALSE),"NAO CADASTRADA"))</f>
        <v/>
      </c>
      <c r="AE726" s="50"/>
      <c r="AF726" s="54" t="str">
        <f>IF(AE726="","",IFERROR(VLOOKUP(AE726,ATIVIDADES!$A:$C,3,FALSE),"NAO CADASTRADA"))</f>
        <v/>
      </c>
      <c r="AG726" s="42"/>
      <c r="AH726" s="48"/>
      <c r="AI726" s="54" t="str">
        <f>IF(AH726="","",IFERROR(VLOOKUP(AH726,EMPRESAS!$A:$C,3,FALSE),"NAO CADASTRADA"))</f>
        <v/>
      </c>
      <c r="AJ726" s="50"/>
      <c r="AK726" s="54" t="str">
        <f>IF(AJ726="","",IFERROR(VLOOKUP(AJ726,ATIVIDADES!$A:$C,3,FALSE),"NAO CADASTRADA"))</f>
        <v/>
      </c>
      <c r="AL726" s="42"/>
    </row>
    <row r="727" spans="1:38" x14ac:dyDescent="0.25">
      <c r="A727" s="26" t="str">
        <f t="shared" si="79"/>
        <v>OK</v>
      </c>
      <c r="B727" s="29">
        <f t="shared" si="80"/>
        <v>2487914866</v>
      </c>
      <c r="C727" s="30">
        <v>42815</v>
      </c>
      <c r="D727" s="18">
        <f t="shared" si="83"/>
        <v>42795</v>
      </c>
      <c r="E727" s="19" t="str">
        <f>IF(ISERROR(VLOOKUP(C727,FERIADOS!$A:$B,1,FALSE)),IF(WEEKDAY(C727)=1,"Dom",IF(WEEKDAY(C727)=2,"Seg",IF(WEEKDAY(C727)=3,"Ter",IF(WEEKDAY(C727)=4,"Qua",IF(WEEKDAY(C727)=5,"Qui",IF(WEEKDAY(C727)=6,"Sex","Sab")))))),"Feriado")</f>
        <v>Ter</v>
      </c>
      <c r="F727" s="32"/>
      <c r="G727" s="33"/>
      <c r="H727" s="33"/>
      <c r="I727" s="33"/>
      <c r="J727" s="21" t="str">
        <f t="shared" si="81"/>
        <v/>
      </c>
      <c r="K727" s="21">
        <f t="shared" si="77"/>
        <v>0</v>
      </c>
      <c r="L727" s="21" t="str">
        <f t="shared" si="78"/>
        <v/>
      </c>
      <c r="M727" s="22" t="str">
        <f t="shared" si="82"/>
        <v/>
      </c>
      <c r="N727" s="48"/>
      <c r="O727" s="54" t="str">
        <f>IF(N727="","",IFERROR(VLOOKUP(N727,EMPRESAS!$A:$C,3,FALSE),"NAO CADASTRADA"))</f>
        <v/>
      </c>
      <c r="P727" s="50"/>
      <c r="Q727" s="54" t="str">
        <f>IF(P727="","",IFERROR(VLOOKUP(P727,ATIVIDADES!$A:$C,3,FALSE),"NAO CADASTRADA"))</f>
        <v/>
      </c>
      <c r="R727" s="42"/>
      <c r="S727" s="48"/>
      <c r="T727" s="54" t="str">
        <f>IF(S727="","",IFERROR(VLOOKUP(S727,EMPRESAS!$A:$C,3,FALSE),"NAO CADASTRADA"))</f>
        <v/>
      </c>
      <c r="U727" s="50"/>
      <c r="V727" s="54" t="str">
        <f>IF(U727="","",IFERROR(VLOOKUP(U727,ATIVIDADES!$A:$C,3,FALSE),"NAO CADASTRADA"))</f>
        <v/>
      </c>
      <c r="W727" s="42"/>
      <c r="X727" s="48"/>
      <c r="Y727" s="54" t="str">
        <f>IF(X727="","",IFERROR(VLOOKUP(X727,EMPRESAS!$A:$C,3,FALSE),"NAO CADASTRADA"))</f>
        <v/>
      </c>
      <c r="Z727" s="50"/>
      <c r="AA727" s="54" t="str">
        <f>IF(Z727="","",IFERROR(VLOOKUP(Z727,ATIVIDADES!$A:$C,3,FALSE),"NAO CADASTRADA"))</f>
        <v/>
      </c>
      <c r="AB727" s="42"/>
      <c r="AC727" s="48"/>
      <c r="AD727" s="54" t="str">
        <f>IF(AC727="","",IFERROR(VLOOKUP(AC727,EMPRESAS!$A:$C,3,FALSE),"NAO CADASTRADA"))</f>
        <v/>
      </c>
      <c r="AE727" s="50"/>
      <c r="AF727" s="54" t="str">
        <f>IF(AE727="","",IFERROR(VLOOKUP(AE727,ATIVIDADES!$A:$C,3,FALSE),"NAO CADASTRADA"))</f>
        <v/>
      </c>
      <c r="AG727" s="42"/>
      <c r="AH727" s="48"/>
      <c r="AI727" s="54" t="str">
        <f>IF(AH727="","",IFERROR(VLOOKUP(AH727,EMPRESAS!$A:$C,3,FALSE),"NAO CADASTRADA"))</f>
        <v/>
      </c>
      <c r="AJ727" s="50"/>
      <c r="AK727" s="54" t="str">
        <f>IF(AJ727="","",IFERROR(VLOOKUP(AJ727,ATIVIDADES!$A:$C,3,FALSE),"NAO CADASTRADA"))</f>
        <v/>
      </c>
      <c r="AL727" s="42"/>
    </row>
    <row r="728" spans="1:38" x14ac:dyDescent="0.25">
      <c r="A728" s="26" t="str">
        <f t="shared" si="79"/>
        <v>OK</v>
      </c>
      <c r="B728" s="29">
        <f t="shared" si="80"/>
        <v>2487914866</v>
      </c>
      <c r="C728" s="30">
        <v>42816</v>
      </c>
      <c r="D728" s="18">
        <f t="shared" si="83"/>
        <v>42795</v>
      </c>
      <c r="E728" s="19" t="str">
        <f>IF(ISERROR(VLOOKUP(C728,FERIADOS!$A:$B,1,FALSE)),IF(WEEKDAY(C728)=1,"Dom",IF(WEEKDAY(C728)=2,"Seg",IF(WEEKDAY(C728)=3,"Ter",IF(WEEKDAY(C728)=4,"Qua",IF(WEEKDAY(C728)=5,"Qui",IF(WEEKDAY(C728)=6,"Sex","Sab")))))),"Feriado")</f>
        <v>Qua</v>
      </c>
      <c r="F728" s="32"/>
      <c r="G728" s="33"/>
      <c r="H728" s="33"/>
      <c r="I728" s="33"/>
      <c r="J728" s="21" t="str">
        <f t="shared" si="81"/>
        <v/>
      </c>
      <c r="K728" s="21">
        <f t="shared" si="77"/>
        <v>0</v>
      </c>
      <c r="L728" s="21" t="str">
        <f t="shared" si="78"/>
        <v/>
      </c>
      <c r="M728" s="22" t="str">
        <f t="shared" si="82"/>
        <v/>
      </c>
      <c r="N728" s="48"/>
      <c r="O728" s="54" t="str">
        <f>IF(N728="","",IFERROR(VLOOKUP(N728,EMPRESAS!$A:$C,3,FALSE),"NAO CADASTRADA"))</f>
        <v/>
      </c>
      <c r="P728" s="50"/>
      <c r="Q728" s="54" t="str">
        <f>IF(P728="","",IFERROR(VLOOKUP(P728,ATIVIDADES!$A:$C,3,FALSE),"NAO CADASTRADA"))</f>
        <v/>
      </c>
      <c r="R728" s="42"/>
      <c r="S728" s="48"/>
      <c r="T728" s="54" t="str">
        <f>IF(S728="","",IFERROR(VLOOKUP(S728,EMPRESAS!$A:$C,3,FALSE),"NAO CADASTRADA"))</f>
        <v/>
      </c>
      <c r="U728" s="50"/>
      <c r="V728" s="54" t="str">
        <f>IF(U728="","",IFERROR(VLOOKUP(U728,ATIVIDADES!$A:$C,3,FALSE),"NAO CADASTRADA"))</f>
        <v/>
      </c>
      <c r="W728" s="42"/>
      <c r="X728" s="48"/>
      <c r="Y728" s="54" t="str">
        <f>IF(X728="","",IFERROR(VLOOKUP(X728,EMPRESAS!$A:$C,3,FALSE),"NAO CADASTRADA"))</f>
        <v/>
      </c>
      <c r="Z728" s="50"/>
      <c r="AA728" s="54" t="str">
        <f>IF(Z728="","",IFERROR(VLOOKUP(Z728,ATIVIDADES!$A:$C,3,FALSE),"NAO CADASTRADA"))</f>
        <v/>
      </c>
      <c r="AB728" s="42"/>
      <c r="AC728" s="48"/>
      <c r="AD728" s="54" t="str">
        <f>IF(AC728="","",IFERROR(VLOOKUP(AC728,EMPRESAS!$A:$C,3,FALSE),"NAO CADASTRADA"))</f>
        <v/>
      </c>
      <c r="AE728" s="50"/>
      <c r="AF728" s="54" t="str">
        <f>IF(AE728="","",IFERROR(VLOOKUP(AE728,ATIVIDADES!$A:$C,3,FALSE),"NAO CADASTRADA"))</f>
        <v/>
      </c>
      <c r="AG728" s="42"/>
      <c r="AH728" s="48"/>
      <c r="AI728" s="54" t="str">
        <f>IF(AH728="","",IFERROR(VLOOKUP(AH728,EMPRESAS!$A:$C,3,FALSE),"NAO CADASTRADA"))</f>
        <v/>
      </c>
      <c r="AJ728" s="50"/>
      <c r="AK728" s="54" t="str">
        <f>IF(AJ728="","",IFERROR(VLOOKUP(AJ728,ATIVIDADES!$A:$C,3,FALSE),"NAO CADASTRADA"))</f>
        <v/>
      </c>
      <c r="AL728" s="42"/>
    </row>
    <row r="729" spans="1:38" x14ac:dyDescent="0.25">
      <c r="A729" s="26" t="str">
        <f t="shared" si="79"/>
        <v>OK</v>
      </c>
      <c r="B729" s="29">
        <f t="shared" si="80"/>
        <v>2487914866</v>
      </c>
      <c r="C729" s="30">
        <v>42817</v>
      </c>
      <c r="D729" s="18">
        <f t="shared" si="83"/>
        <v>42795</v>
      </c>
      <c r="E729" s="19" t="str">
        <f>IF(ISERROR(VLOOKUP(C729,FERIADOS!$A:$B,1,FALSE)),IF(WEEKDAY(C729)=1,"Dom",IF(WEEKDAY(C729)=2,"Seg",IF(WEEKDAY(C729)=3,"Ter",IF(WEEKDAY(C729)=4,"Qua",IF(WEEKDAY(C729)=5,"Qui",IF(WEEKDAY(C729)=6,"Sex","Sab")))))),"Feriado")</f>
        <v>Qui</v>
      </c>
      <c r="F729" s="32"/>
      <c r="G729" s="33"/>
      <c r="H729" s="33"/>
      <c r="I729" s="33"/>
      <c r="J729" s="21" t="str">
        <f t="shared" si="81"/>
        <v/>
      </c>
      <c r="K729" s="21">
        <f t="shared" si="77"/>
        <v>0</v>
      </c>
      <c r="L729" s="21" t="str">
        <f t="shared" si="78"/>
        <v/>
      </c>
      <c r="M729" s="22" t="str">
        <f t="shared" si="82"/>
        <v/>
      </c>
      <c r="N729" s="48"/>
      <c r="O729" s="54" t="str">
        <f>IF(N729="","",IFERROR(VLOOKUP(N729,EMPRESAS!$A:$C,3,FALSE),"NAO CADASTRADA"))</f>
        <v/>
      </c>
      <c r="P729" s="50"/>
      <c r="Q729" s="54" t="str">
        <f>IF(P729="","",IFERROR(VLOOKUP(P729,ATIVIDADES!$A:$C,3,FALSE),"NAO CADASTRADA"))</f>
        <v/>
      </c>
      <c r="R729" s="42"/>
      <c r="S729" s="48"/>
      <c r="T729" s="54" t="str">
        <f>IF(S729="","",IFERROR(VLOOKUP(S729,EMPRESAS!$A:$C,3,FALSE),"NAO CADASTRADA"))</f>
        <v/>
      </c>
      <c r="U729" s="50"/>
      <c r="V729" s="54" t="str">
        <f>IF(U729="","",IFERROR(VLOOKUP(U729,ATIVIDADES!$A:$C,3,FALSE),"NAO CADASTRADA"))</f>
        <v/>
      </c>
      <c r="W729" s="42"/>
      <c r="X729" s="48"/>
      <c r="Y729" s="54" t="str">
        <f>IF(X729="","",IFERROR(VLOOKUP(X729,EMPRESAS!$A:$C,3,FALSE),"NAO CADASTRADA"))</f>
        <v/>
      </c>
      <c r="Z729" s="50"/>
      <c r="AA729" s="54" t="str">
        <f>IF(Z729="","",IFERROR(VLOOKUP(Z729,ATIVIDADES!$A:$C,3,FALSE),"NAO CADASTRADA"))</f>
        <v/>
      </c>
      <c r="AB729" s="42"/>
      <c r="AC729" s="48"/>
      <c r="AD729" s="54" t="str">
        <f>IF(AC729="","",IFERROR(VLOOKUP(AC729,EMPRESAS!$A:$C,3,FALSE),"NAO CADASTRADA"))</f>
        <v/>
      </c>
      <c r="AE729" s="50"/>
      <c r="AF729" s="54" t="str">
        <f>IF(AE729="","",IFERROR(VLOOKUP(AE729,ATIVIDADES!$A:$C,3,FALSE),"NAO CADASTRADA"))</f>
        <v/>
      </c>
      <c r="AG729" s="42"/>
      <c r="AH729" s="48"/>
      <c r="AI729" s="54" t="str">
        <f>IF(AH729="","",IFERROR(VLOOKUP(AH729,EMPRESAS!$A:$C,3,FALSE),"NAO CADASTRADA"))</f>
        <v/>
      </c>
      <c r="AJ729" s="50"/>
      <c r="AK729" s="54" t="str">
        <f>IF(AJ729="","",IFERROR(VLOOKUP(AJ729,ATIVIDADES!$A:$C,3,FALSE),"NAO CADASTRADA"))</f>
        <v/>
      </c>
      <c r="AL729" s="42"/>
    </row>
    <row r="730" spans="1:38" x14ac:dyDescent="0.25">
      <c r="A730" s="26" t="str">
        <f t="shared" si="79"/>
        <v>OK</v>
      </c>
      <c r="B730" s="29">
        <f t="shared" si="80"/>
        <v>2487914866</v>
      </c>
      <c r="C730" s="30">
        <v>42818</v>
      </c>
      <c r="D730" s="18">
        <f t="shared" si="83"/>
        <v>42795</v>
      </c>
      <c r="E730" s="19" t="str">
        <f>IF(ISERROR(VLOOKUP(C730,FERIADOS!$A:$B,1,FALSE)),IF(WEEKDAY(C730)=1,"Dom",IF(WEEKDAY(C730)=2,"Seg",IF(WEEKDAY(C730)=3,"Ter",IF(WEEKDAY(C730)=4,"Qua",IF(WEEKDAY(C730)=5,"Qui",IF(WEEKDAY(C730)=6,"Sex","Sab")))))),"Feriado")</f>
        <v>Sex</v>
      </c>
      <c r="F730" s="32"/>
      <c r="G730" s="33"/>
      <c r="H730" s="33"/>
      <c r="I730" s="33"/>
      <c r="J730" s="21" t="str">
        <f t="shared" si="81"/>
        <v/>
      </c>
      <c r="K730" s="21">
        <f t="shared" si="77"/>
        <v>0</v>
      </c>
      <c r="L730" s="21" t="str">
        <f t="shared" si="78"/>
        <v/>
      </c>
      <c r="M730" s="22" t="str">
        <f t="shared" si="82"/>
        <v/>
      </c>
      <c r="N730" s="48"/>
      <c r="O730" s="54" t="str">
        <f>IF(N730="","",IFERROR(VLOOKUP(N730,EMPRESAS!$A:$C,3,FALSE),"NAO CADASTRADA"))</f>
        <v/>
      </c>
      <c r="P730" s="50"/>
      <c r="Q730" s="54" t="str">
        <f>IF(P730="","",IFERROR(VLOOKUP(P730,ATIVIDADES!$A:$C,3,FALSE),"NAO CADASTRADA"))</f>
        <v/>
      </c>
      <c r="R730" s="42"/>
      <c r="S730" s="48"/>
      <c r="T730" s="54" t="str">
        <f>IF(S730="","",IFERROR(VLOOKUP(S730,EMPRESAS!$A:$C,3,FALSE),"NAO CADASTRADA"))</f>
        <v/>
      </c>
      <c r="U730" s="50"/>
      <c r="V730" s="54" t="str">
        <f>IF(U730="","",IFERROR(VLOOKUP(U730,ATIVIDADES!$A:$C,3,FALSE),"NAO CADASTRADA"))</f>
        <v/>
      </c>
      <c r="W730" s="42"/>
      <c r="X730" s="48"/>
      <c r="Y730" s="54" t="str">
        <f>IF(X730="","",IFERROR(VLOOKUP(X730,EMPRESAS!$A:$C,3,FALSE),"NAO CADASTRADA"))</f>
        <v/>
      </c>
      <c r="Z730" s="50"/>
      <c r="AA730" s="54" t="str">
        <f>IF(Z730="","",IFERROR(VLOOKUP(Z730,ATIVIDADES!$A:$C,3,FALSE),"NAO CADASTRADA"))</f>
        <v/>
      </c>
      <c r="AB730" s="42"/>
      <c r="AC730" s="48"/>
      <c r="AD730" s="54" t="str">
        <f>IF(AC730="","",IFERROR(VLOOKUP(AC730,EMPRESAS!$A:$C,3,FALSE),"NAO CADASTRADA"))</f>
        <v/>
      </c>
      <c r="AE730" s="50"/>
      <c r="AF730" s="54" t="str">
        <f>IF(AE730="","",IFERROR(VLOOKUP(AE730,ATIVIDADES!$A:$C,3,FALSE),"NAO CADASTRADA"))</f>
        <v/>
      </c>
      <c r="AG730" s="42"/>
      <c r="AH730" s="48"/>
      <c r="AI730" s="54" t="str">
        <f>IF(AH730="","",IFERROR(VLOOKUP(AH730,EMPRESAS!$A:$C,3,FALSE),"NAO CADASTRADA"))</f>
        <v/>
      </c>
      <c r="AJ730" s="50"/>
      <c r="AK730" s="54" t="str">
        <f>IF(AJ730="","",IFERROR(VLOOKUP(AJ730,ATIVIDADES!$A:$C,3,FALSE),"NAO CADASTRADA"))</f>
        <v/>
      </c>
      <c r="AL730" s="42"/>
    </row>
    <row r="731" spans="1:38" x14ac:dyDescent="0.25">
      <c r="A731" s="26" t="str">
        <f t="shared" si="79"/>
        <v>OK</v>
      </c>
      <c r="B731" s="29">
        <f t="shared" si="80"/>
        <v>2487914866</v>
      </c>
      <c r="C731" s="30">
        <v>42819</v>
      </c>
      <c r="D731" s="18">
        <f t="shared" si="83"/>
        <v>42795</v>
      </c>
      <c r="E731" s="19" t="str">
        <f>IF(ISERROR(VLOOKUP(C731,FERIADOS!$A:$B,1,FALSE)),IF(WEEKDAY(C731)=1,"Dom",IF(WEEKDAY(C731)=2,"Seg",IF(WEEKDAY(C731)=3,"Ter",IF(WEEKDAY(C731)=4,"Qua",IF(WEEKDAY(C731)=5,"Qui",IF(WEEKDAY(C731)=6,"Sex","Sab")))))),"Feriado")</f>
        <v>Sab</v>
      </c>
      <c r="F731" s="32"/>
      <c r="G731" s="33"/>
      <c r="H731" s="33"/>
      <c r="I731" s="33"/>
      <c r="J731" s="21" t="str">
        <f t="shared" si="81"/>
        <v/>
      </c>
      <c r="K731" s="21">
        <f t="shared" si="77"/>
        <v>0</v>
      </c>
      <c r="L731" s="21" t="str">
        <f t="shared" si="78"/>
        <v/>
      </c>
      <c r="M731" s="22" t="str">
        <f t="shared" si="82"/>
        <v/>
      </c>
      <c r="N731" s="48"/>
      <c r="O731" s="54" t="str">
        <f>IF(N731="","",IFERROR(VLOOKUP(N731,EMPRESAS!$A:$C,3,FALSE),"NAO CADASTRADA"))</f>
        <v/>
      </c>
      <c r="P731" s="50"/>
      <c r="Q731" s="54" t="str">
        <f>IF(P731="","",IFERROR(VLOOKUP(P731,ATIVIDADES!$A:$C,3,FALSE),"NAO CADASTRADA"))</f>
        <v/>
      </c>
      <c r="R731" s="42"/>
      <c r="S731" s="48"/>
      <c r="T731" s="54" t="str">
        <f>IF(S731="","",IFERROR(VLOOKUP(S731,EMPRESAS!$A:$C,3,FALSE),"NAO CADASTRADA"))</f>
        <v/>
      </c>
      <c r="U731" s="50"/>
      <c r="V731" s="54" t="str">
        <f>IF(U731="","",IFERROR(VLOOKUP(U731,ATIVIDADES!$A:$C,3,FALSE),"NAO CADASTRADA"))</f>
        <v/>
      </c>
      <c r="W731" s="42"/>
      <c r="X731" s="48"/>
      <c r="Y731" s="54" t="str">
        <f>IF(X731="","",IFERROR(VLOOKUP(X731,EMPRESAS!$A:$C,3,FALSE),"NAO CADASTRADA"))</f>
        <v/>
      </c>
      <c r="Z731" s="50"/>
      <c r="AA731" s="54" t="str">
        <f>IF(Z731="","",IFERROR(VLOOKUP(Z731,ATIVIDADES!$A:$C,3,FALSE),"NAO CADASTRADA"))</f>
        <v/>
      </c>
      <c r="AB731" s="42"/>
      <c r="AC731" s="48"/>
      <c r="AD731" s="54" t="str">
        <f>IF(AC731="","",IFERROR(VLOOKUP(AC731,EMPRESAS!$A:$C,3,FALSE),"NAO CADASTRADA"))</f>
        <v/>
      </c>
      <c r="AE731" s="50"/>
      <c r="AF731" s="54" t="str">
        <f>IF(AE731="","",IFERROR(VLOOKUP(AE731,ATIVIDADES!$A:$C,3,FALSE),"NAO CADASTRADA"))</f>
        <v/>
      </c>
      <c r="AG731" s="42"/>
      <c r="AH731" s="48"/>
      <c r="AI731" s="54" t="str">
        <f>IF(AH731="","",IFERROR(VLOOKUP(AH731,EMPRESAS!$A:$C,3,FALSE),"NAO CADASTRADA"))</f>
        <v/>
      </c>
      <c r="AJ731" s="50"/>
      <c r="AK731" s="54" t="str">
        <f>IF(AJ731="","",IFERROR(VLOOKUP(AJ731,ATIVIDADES!$A:$C,3,FALSE),"NAO CADASTRADA"))</f>
        <v/>
      </c>
      <c r="AL731" s="42"/>
    </row>
    <row r="732" spans="1:38" x14ac:dyDescent="0.25">
      <c r="A732" s="26" t="str">
        <f t="shared" si="79"/>
        <v>OK</v>
      </c>
      <c r="B732" s="29">
        <f t="shared" si="80"/>
        <v>2487914866</v>
      </c>
      <c r="C732" s="30">
        <v>42820</v>
      </c>
      <c r="D732" s="18">
        <f t="shared" si="83"/>
        <v>42795</v>
      </c>
      <c r="E732" s="19" t="str">
        <f>IF(ISERROR(VLOOKUP(C732,FERIADOS!$A:$B,1,FALSE)),IF(WEEKDAY(C732)=1,"Dom",IF(WEEKDAY(C732)=2,"Seg",IF(WEEKDAY(C732)=3,"Ter",IF(WEEKDAY(C732)=4,"Qua",IF(WEEKDAY(C732)=5,"Qui",IF(WEEKDAY(C732)=6,"Sex","Sab")))))),"Feriado")</f>
        <v>Dom</v>
      </c>
      <c r="F732" s="32"/>
      <c r="G732" s="33"/>
      <c r="H732" s="33"/>
      <c r="I732" s="33"/>
      <c r="J732" s="21" t="str">
        <f t="shared" si="81"/>
        <v/>
      </c>
      <c r="K732" s="21">
        <f t="shared" si="77"/>
        <v>0</v>
      </c>
      <c r="L732" s="21" t="str">
        <f t="shared" si="78"/>
        <v/>
      </c>
      <c r="M732" s="22" t="str">
        <f t="shared" si="82"/>
        <v/>
      </c>
      <c r="N732" s="48"/>
      <c r="O732" s="54" t="str">
        <f>IF(N732="","",IFERROR(VLOOKUP(N732,EMPRESAS!$A:$C,3,FALSE),"NAO CADASTRADA"))</f>
        <v/>
      </c>
      <c r="P732" s="50"/>
      <c r="Q732" s="54" t="str">
        <f>IF(P732="","",IFERROR(VLOOKUP(P732,ATIVIDADES!$A:$C,3,FALSE),"NAO CADASTRADA"))</f>
        <v/>
      </c>
      <c r="R732" s="42"/>
      <c r="S732" s="48"/>
      <c r="T732" s="54" t="str">
        <f>IF(S732="","",IFERROR(VLOOKUP(S732,EMPRESAS!$A:$C,3,FALSE),"NAO CADASTRADA"))</f>
        <v/>
      </c>
      <c r="U732" s="50"/>
      <c r="V732" s="54" t="str">
        <f>IF(U732="","",IFERROR(VLOOKUP(U732,ATIVIDADES!$A:$C,3,FALSE),"NAO CADASTRADA"))</f>
        <v/>
      </c>
      <c r="W732" s="42"/>
      <c r="X732" s="48"/>
      <c r="Y732" s="54" t="str">
        <f>IF(X732="","",IFERROR(VLOOKUP(X732,EMPRESAS!$A:$C,3,FALSE),"NAO CADASTRADA"))</f>
        <v/>
      </c>
      <c r="Z732" s="50"/>
      <c r="AA732" s="54" t="str">
        <f>IF(Z732="","",IFERROR(VLOOKUP(Z732,ATIVIDADES!$A:$C,3,FALSE),"NAO CADASTRADA"))</f>
        <v/>
      </c>
      <c r="AB732" s="42"/>
      <c r="AC732" s="48"/>
      <c r="AD732" s="54" t="str">
        <f>IF(AC732="","",IFERROR(VLOOKUP(AC732,EMPRESAS!$A:$C,3,FALSE),"NAO CADASTRADA"))</f>
        <v/>
      </c>
      <c r="AE732" s="50"/>
      <c r="AF732" s="54" t="str">
        <f>IF(AE732="","",IFERROR(VLOOKUP(AE732,ATIVIDADES!$A:$C,3,FALSE),"NAO CADASTRADA"))</f>
        <v/>
      </c>
      <c r="AG732" s="42"/>
      <c r="AH732" s="48"/>
      <c r="AI732" s="54" t="str">
        <f>IF(AH732="","",IFERROR(VLOOKUP(AH732,EMPRESAS!$A:$C,3,FALSE),"NAO CADASTRADA"))</f>
        <v/>
      </c>
      <c r="AJ732" s="50"/>
      <c r="AK732" s="54" t="str">
        <f>IF(AJ732="","",IFERROR(VLOOKUP(AJ732,ATIVIDADES!$A:$C,3,FALSE),"NAO CADASTRADA"))</f>
        <v/>
      </c>
      <c r="AL732" s="42"/>
    </row>
    <row r="733" spans="1:38" x14ac:dyDescent="0.25">
      <c r="A733" s="26" t="str">
        <f t="shared" si="79"/>
        <v>OK</v>
      </c>
      <c r="B733" s="29">
        <f t="shared" si="80"/>
        <v>2487914866</v>
      </c>
      <c r="C733" s="30">
        <v>42821</v>
      </c>
      <c r="D733" s="18">
        <f t="shared" si="83"/>
        <v>42795</v>
      </c>
      <c r="E733" s="19" t="str">
        <f>IF(ISERROR(VLOOKUP(C733,FERIADOS!$A:$B,1,FALSE)),IF(WEEKDAY(C733)=1,"Dom",IF(WEEKDAY(C733)=2,"Seg",IF(WEEKDAY(C733)=3,"Ter",IF(WEEKDAY(C733)=4,"Qua",IF(WEEKDAY(C733)=5,"Qui",IF(WEEKDAY(C733)=6,"Sex","Sab")))))),"Feriado")</f>
        <v>Seg</v>
      </c>
      <c r="F733" s="32"/>
      <c r="G733" s="33"/>
      <c r="H733" s="33"/>
      <c r="I733" s="33"/>
      <c r="J733" s="21" t="str">
        <f t="shared" si="81"/>
        <v/>
      </c>
      <c r="K733" s="21">
        <f t="shared" si="77"/>
        <v>0</v>
      </c>
      <c r="L733" s="21" t="str">
        <f t="shared" si="78"/>
        <v/>
      </c>
      <c r="M733" s="22" t="str">
        <f t="shared" si="82"/>
        <v/>
      </c>
      <c r="N733" s="48"/>
      <c r="O733" s="54" t="str">
        <f>IF(N733="","",IFERROR(VLOOKUP(N733,EMPRESAS!$A:$C,3,FALSE),"NAO CADASTRADA"))</f>
        <v/>
      </c>
      <c r="P733" s="50"/>
      <c r="Q733" s="54" t="str">
        <f>IF(P733="","",IFERROR(VLOOKUP(P733,ATIVIDADES!$A:$C,3,FALSE),"NAO CADASTRADA"))</f>
        <v/>
      </c>
      <c r="R733" s="42"/>
      <c r="S733" s="48"/>
      <c r="T733" s="54" t="str">
        <f>IF(S733="","",IFERROR(VLOOKUP(S733,EMPRESAS!$A:$C,3,FALSE),"NAO CADASTRADA"))</f>
        <v/>
      </c>
      <c r="U733" s="50"/>
      <c r="V733" s="54" t="str">
        <f>IF(U733="","",IFERROR(VLOOKUP(U733,ATIVIDADES!$A:$C,3,FALSE),"NAO CADASTRADA"))</f>
        <v/>
      </c>
      <c r="W733" s="42"/>
      <c r="X733" s="48"/>
      <c r="Y733" s="54" t="str">
        <f>IF(X733="","",IFERROR(VLOOKUP(X733,EMPRESAS!$A:$C,3,FALSE),"NAO CADASTRADA"))</f>
        <v/>
      </c>
      <c r="Z733" s="50"/>
      <c r="AA733" s="54" t="str">
        <f>IF(Z733="","",IFERROR(VLOOKUP(Z733,ATIVIDADES!$A:$C,3,FALSE),"NAO CADASTRADA"))</f>
        <v/>
      </c>
      <c r="AB733" s="42"/>
      <c r="AC733" s="48"/>
      <c r="AD733" s="54" t="str">
        <f>IF(AC733="","",IFERROR(VLOOKUP(AC733,EMPRESAS!$A:$C,3,FALSE),"NAO CADASTRADA"))</f>
        <v/>
      </c>
      <c r="AE733" s="50"/>
      <c r="AF733" s="54" t="str">
        <f>IF(AE733="","",IFERROR(VLOOKUP(AE733,ATIVIDADES!$A:$C,3,FALSE),"NAO CADASTRADA"))</f>
        <v/>
      </c>
      <c r="AG733" s="42"/>
      <c r="AH733" s="48"/>
      <c r="AI733" s="54" t="str">
        <f>IF(AH733="","",IFERROR(VLOOKUP(AH733,EMPRESAS!$A:$C,3,FALSE),"NAO CADASTRADA"))</f>
        <v/>
      </c>
      <c r="AJ733" s="50"/>
      <c r="AK733" s="54" t="str">
        <f>IF(AJ733="","",IFERROR(VLOOKUP(AJ733,ATIVIDADES!$A:$C,3,FALSE),"NAO CADASTRADA"))</f>
        <v/>
      </c>
      <c r="AL733" s="42"/>
    </row>
    <row r="734" spans="1:38" x14ac:dyDescent="0.25">
      <c r="A734" s="26" t="str">
        <f t="shared" si="79"/>
        <v>OK</v>
      </c>
      <c r="B734" s="29">
        <f t="shared" si="80"/>
        <v>2487914866</v>
      </c>
      <c r="C734" s="30">
        <v>42822</v>
      </c>
      <c r="D734" s="18">
        <f t="shared" si="83"/>
        <v>42795</v>
      </c>
      <c r="E734" s="19" t="str">
        <f>IF(ISERROR(VLOOKUP(C734,FERIADOS!$A:$B,1,FALSE)),IF(WEEKDAY(C734)=1,"Dom",IF(WEEKDAY(C734)=2,"Seg",IF(WEEKDAY(C734)=3,"Ter",IF(WEEKDAY(C734)=4,"Qua",IF(WEEKDAY(C734)=5,"Qui",IF(WEEKDAY(C734)=6,"Sex","Sab")))))),"Feriado")</f>
        <v>Ter</v>
      </c>
      <c r="F734" s="32"/>
      <c r="G734" s="33"/>
      <c r="H734" s="33"/>
      <c r="I734" s="33"/>
      <c r="J734" s="21" t="str">
        <f t="shared" si="81"/>
        <v/>
      </c>
      <c r="K734" s="21">
        <f t="shared" si="77"/>
        <v>0</v>
      </c>
      <c r="L734" s="21" t="str">
        <f t="shared" si="78"/>
        <v/>
      </c>
      <c r="M734" s="22" t="str">
        <f t="shared" si="82"/>
        <v/>
      </c>
      <c r="N734" s="48"/>
      <c r="O734" s="54" t="str">
        <f>IF(N734="","",IFERROR(VLOOKUP(N734,EMPRESAS!$A:$C,3,FALSE),"NAO CADASTRADA"))</f>
        <v/>
      </c>
      <c r="P734" s="50"/>
      <c r="Q734" s="54" t="str">
        <f>IF(P734="","",IFERROR(VLOOKUP(P734,ATIVIDADES!$A:$C,3,FALSE),"NAO CADASTRADA"))</f>
        <v/>
      </c>
      <c r="R734" s="42"/>
      <c r="S734" s="48"/>
      <c r="T734" s="54" t="str">
        <f>IF(S734="","",IFERROR(VLOOKUP(S734,EMPRESAS!$A:$C,3,FALSE),"NAO CADASTRADA"))</f>
        <v/>
      </c>
      <c r="U734" s="50"/>
      <c r="V734" s="54" t="str">
        <f>IF(U734="","",IFERROR(VLOOKUP(U734,ATIVIDADES!$A:$C,3,FALSE),"NAO CADASTRADA"))</f>
        <v/>
      </c>
      <c r="W734" s="42"/>
      <c r="X734" s="48"/>
      <c r="Y734" s="54" t="str">
        <f>IF(X734="","",IFERROR(VLOOKUP(X734,EMPRESAS!$A:$C,3,FALSE),"NAO CADASTRADA"))</f>
        <v/>
      </c>
      <c r="Z734" s="50"/>
      <c r="AA734" s="54" t="str">
        <f>IF(Z734="","",IFERROR(VLOOKUP(Z734,ATIVIDADES!$A:$C,3,FALSE),"NAO CADASTRADA"))</f>
        <v/>
      </c>
      <c r="AB734" s="42"/>
      <c r="AC734" s="48"/>
      <c r="AD734" s="54" t="str">
        <f>IF(AC734="","",IFERROR(VLOOKUP(AC734,EMPRESAS!$A:$C,3,FALSE),"NAO CADASTRADA"))</f>
        <v/>
      </c>
      <c r="AE734" s="50"/>
      <c r="AF734" s="54" t="str">
        <f>IF(AE734="","",IFERROR(VLOOKUP(AE734,ATIVIDADES!$A:$C,3,FALSE),"NAO CADASTRADA"))</f>
        <v/>
      </c>
      <c r="AG734" s="42"/>
      <c r="AH734" s="48"/>
      <c r="AI734" s="54" t="str">
        <f>IF(AH734="","",IFERROR(VLOOKUP(AH734,EMPRESAS!$A:$C,3,FALSE),"NAO CADASTRADA"))</f>
        <v/>
      </c>
      <c r="AJ734" s="50"/>
      <c r="AK734" s="54" t="str">
        <f>IF(AJ734="","",IFERROR(VLOOKUP(AJ734,ATIVIDADES!$A:$C,3,FALSE),"NAO CADASTRADA"))</f>
        <v/>
      </c>
      <c r="AL734" s="42"/>
    </row>
    <row r="735" spans="1:38" x14ac:dyDescent="0.25">
      <c r="A735" s="26" t="str">
        <f t="shared" si="79"/>
        <v>OK</v>
      </c>
      <c r="B735" s="29">
        <f t="shared" si="80"/>
        <v>2487914866</v>
      </c>
      <c r="C735" s="30">
        <v>42823</v>
      </c>
      <c r="D735" s="18">
        <f t="shared" si="83"/>
        <v>42795</v>
      </c>
      <c r="E735" s="19" t="str">
        <f>IF(ISERROR(VLOOKUP(C735,FERIADOS!$A:$B,1,FALSE)),IF(WEEKDAY(C735)=1,"Dom",IF(WEEKDAY(C735)=2,"Seg",IF(WEEKDAY(C735)=3,"Ter",IF(WEEKDAY(C735)=4,"Qua",IF(WEEKDAY(C735)=5,"Qui",IF(WEEKDAY(C735)=6,"Sex","Sab")))))),"Feriado")</f>
        <v>Qua</v>
      </c>
      <c r="F735" s="32"/>
      <c r="G735" s="33"/>
      <c r="H735" s="33"/>
      <c r="I735" s="33"/>
      <c r="J735" s="21" t="str">
        <f t="shared" si="81"/>
        <v/>
      </c>
      <c r="K735" s="21">
        <f t="shared" si="77"/>
        <v>0</v>
      </c>
      <c r="L735" s="21" t="str">
        <f t="shared" si="78"/>
        <v/>
      </c>
      <c r="M735" s="22" t="str">
        <f t="shared" si="82"/>
        <v/>
      </c>
      <c r="N735" s="48"/>
      <c r="O735" s="54" t="str">
        <f>IF(N735="","",IFERROR(VLOOKUP(N735,EMPRESAS!$A:$C,3,FALSE),"NAO CADASTRADA"))</f>
        <v/>
      </c>
      <c r="P735" s="50"/>
      <c r="Q735" s="54" t="str">
        <f>IF(P735="","",IFERROR(VLOOKUP(P735,ATIVIDADES!$A:$C,3,FALSE),"NAO CADASTRADA"))</f>
        <v/>
      </c>
      <c r="R735" s="42"/>
      <c r="S735" s="48"/>
      <c r="T735" s="54" t="str">
        <f>IF(S735="","",IFERROR(VLOOKUP(S735,EMPRESAS!$A:$C,3,FALSE),"NAO CADASTRADA"))</f>
        <v/>
      </c>
      <c r="U735" s="50"/>
      <c r="V735" s="54" t="str">
        <f>IF(U735="","",IFERROR(VLOOKUP(U735,ATIVIDADES!$A:$C,3,FALSE),"NAO CADASTRADA"))</f>
        <v/>
      </c>
      <c r="W735" s="42"/>
      <c r="X735" s="48"/>
      <c r="Y735" s="54" t="str">
        <f>IF(X735="","",IFERROR(VLOOKUP(X735,EMPRESAS!$A:$C,3,FALSE),"NAO CADASTRADA"))</f>
        <v/>
      </c>
      <c r="Z735" s="50"/>
      <c r="AA735" s="54" t="str">
        <f>IF(Z735="","",IFERROR(VLOOKUP(Z735,ATIVIDADES!$A:$C,3,FALSE),"NAO CADASTRADA"))</f>
        <v/>
      </c>
      <c r="AB735" s="42"/>
      <c r="AC735" s="48"/>
      <c r="AD735" s="54" t="str">
        <f>IF(AC735="","",IFERROR(VLOOKUP(AC735,EMPRESAS!$A:$C,3,FALSE),"NAO CADASTRADA"))</f>
        <v/>
      </c>
      <c r="AE735" s="50"/>
      <c r="AF735" s="54" t="str">
        <f>IF(AE735="","",IFERROR(VLOOKUP(AE735,ATIVIDADES!$A:$C,3,FALSE),"NAO CADASTRADA"))</f>
        <v/>
      </c>
      <c r="AG735" s="42"/>
      <c r="AH735" s="48"/>
      <c r="AI735" s="54" t="str">
        <f>IF(AH735="","",IFERROR(VLOOKUP(AH735,EMPRESAS!$A:$C,3,FALSE),"NAO CADASTRADA"))</f>
        <v/>
      </c>
      <c r="AJ735" s="50"/>
      <c r="AK735" s="54" t="str">
        <f>IF(AJ735="","",IFERROR(VLOOKUP(AJ735,ATIVIDADES!$A:$C,3,FALSE),"NAO CADASTRADA"))</f>
        <v/>
      </c>
      <c r="AL735" s="42"/>
    </row>
    <row r="736" spans="1:38" x14ac:dyDescent="0.25">
      <c r="A736" s="26" t="str">
        <f t="shared" si="79"/>
        <v>OK</v>
      </c>
      <c r="B736" s="29">
        <f t="shared" si="80"/>
        <v>2487914866</v>
      </c>
      <c r="C736" s="30">
        <v>42824</v>
      </c>
      <c r="D736" s="18">
        <f t="shared" si="83"/>
        <v>42795</v>
      </c>
      <c r="E736" s="19" t="str">
        <f>IF(ISERROR(VLOOKUP(C736,FERIADOS!$A:$B,1,FALSE)),IF(WEEKDAY(C736)=1,"Dom",IF(WEEKDAY(C736)=2,"Seg",IF(WEEKDAY(C736)=3,"Ter",IF(WEEKDAY(C736)=4,"Qua",IF(WEEKDAY(C736)=5,"Qui",IF(WEEKDAY(C736)=6,"Sex","Sab")))))),"Feriado")</f>
        <v>Qui</v>
      </c>
      <c r="F736" s="32"/>
      <c r="G736" s="33"/>
      <c r="H736" s="33"/>
      <c r="I736" s="33"/>
      <c r="J736" s="21" t="str">
        <f t="shared" si="81"/>
        <v/>
      </c>
      <c r="K736" s="21">
        <f t="shared" si="77"/>
        <v>0</v>
      </c>
      <c r="L736" s="21" t="str">
        <f t="shared" si="78"/>
        <v/>
      </c>
      <c r="M736" s="22" t="str">
        <f t="shared" si="82"/>
        <v/>
      </c>
      <c r="N736" s="48"/>
      <c r="O736" s="54" t="str">
        <f>IF(N736="","",IFERROR(VLOOKUP(N736,EMPRESAS!$A:$C,3,FALSE),"NAO CADASTRADA"))</f>
        <v/>
      </c>
      <c r="P736" s="50"/>
      <c r="Q736" s="54" t="str">
        <f>IF(P736="","",IFERROR(VLOOKUP(P736,ATIVIDADES!$A:$C,3,FALSE),"NAO CADASTRADA"))</f>
        <v/>
      </c>
      <c r="R736" s="42"/>
      <c r="S736" s="48"/>
      <c r="T736" s="54" t="str">
        <f>IF(S736="","",IFERROR(VLOOKUP(S736,EMPRESAS!$A:$C,3,FALSE),"NAO CADASTRADA"))</f>
        <v/>
      </c>
      <c r="U736" s="50"/>
      <c r="V736" s="54" t="str">
        <f>IF(U736="","",IFERROR(VLOOKUP(U736,ATIVIDADES!$A:$C,3,FALSE),"NAO CADASTRADA"))</f>
        <v/>
      </c>
      <c r="W736" s="42"/>
      <c r="X736" s="48"/>
      <c r="Y736" s="54" t="str">
        <f>IF(X736="","",IFERROR(VLOOKUP(X736,EMPRESAS!$A:$C,3,FALSE),"NAO CADASTRADA"))</f>
        <v/>
      </c>
      <c r="Z736" s="50"/>
      <c r="AA736" s="54" t="str">
        <f>IF(Z736="","",IFERROR(VLOOKUP(Z736,ATIVIDADES!$A:$C,3,FALSE),"NAO CADASTRADA"))</f>
        <v/>
      </c>
      <c r="AB736" s="42"/>
      <c r="AC736" s="48"/>
      <c r="AD736" s="54" t="str">
        <f>IF(AC736="","",IFERROR(VLOOKUP(AC736,EMPRESAS!$A:$C,3,FALSE),"NAO CADASTRADA"))</f>
        <v/>
      </c>
      <c r="AE736" s="50"/>
      <c r="AF736" s="54" t="str">
        <f>IF(AE736="","",IFERROR(VLOOKUP(AE736,ATIVIDADES!$A:$C,3,FALSE),"NAO CADASTRADA"))</f>
        <v/>
      </c>
      <c r="AG736" s="42"/>
      <c r="AH736" s="48"/>
      <c r="AI736" s="54" t="str">
        <f>IF(AH736="","",IFERROR(VLOOKUP(AH736,EMPRESAS!$A:$C,3,FALSE),"NAO CADASTRADA"))</f>
        <v/>
      </c>
      <c r="AJ736" s="50"/>
      <c r="AK736" s="54" t="str">
        <f>IF(AJ736="","",IFERROR(VLOOKUP(AJ736,ATIVIDADES!$A:$C,3,FALSE),"NAO CADASTRADA"))</f>
        <v/>
      </c>
      <c r="AL736" s="42"/>
    </row>
    <row r="737" spans="1:38" x14ac:dyDescent="0.25">
      <c r="A737" s="26" t="str">
        <f t="shared" si="79"/>
        <v>OK</v>
      </c>
      <c r="B737" s="29">
        <f t="shared" si="80"/>
        <v>2487914866</v>
      </c>
      <c r="C737" s="30">
        <v>42825</v>
      </c>
      <c r="D737" s="18">
        <f t="shared" si="83"/>
        <v>42795</v>
      </c>
      <c r="E737" s="19" t="str">
        <f>IF(ISERROR(VLOOKUP(C737,FERIADOS!$A:$B,1,FALSE)),IF(WEEKDAY(C737)=1,"Dom",IF(WEEKDAY(C737)=2,"Seg",IF(WEEKDAY(C737)=3,"Ter",IF(WEEKDAY(C737)=4,"Qua",IF(WEEKDAY(C737)=5,"Qui",IF(WEEKDAY(C737)=6,"Sex","Sab")))))),"Feriado")</f>
        <v>Sex</v>
      </c>
      <c r="F737" s="32"/>
      <c r="G737" s="33"/>
      <c r="H737" s="33"/>
      <c r="I737" s="33"/>
      <c r="J737" s="21" t="str">
        <f t="shared" si="81"/>
        <v/>
      </c>
      <c r="K737" s="21">
        <f t="shared" si="77"/>
        <v>0</v>
      </c>
      <c r="L737" s="21" t="str">
        <f t="shared" si="78"/>
        <v/>
      </c>
      <c r="M737" s="22" t="str">
        <f t="shared" si="82"/>
        <v/>
      </c>
      <c r="N737" s="48"/>
      <c r="O737" s="54" t="str">
        <f>IF(N737="","",IFERROR(VLOOKUP(N737,EMPRESAS!$A:$C,3,FALSE),"NAO CADASTRADA"))</f>
        <v/>
      </c>
      <c r="P737" s="50"/>
      <c r="Q737" s="54" t="str">
        <f>IF(P737="","",IFERROR(VLOOKUP(P737,ATIVIDADES!$A:$C,3,FALSE),"NAO CADASTRADA"))</f>
        <v/>
      </c>
      <c r="R737" s="42"/>
      <c r="S737" s="48"/>
      <c r="T737" s="54" t="str">
        <f>IF(S737="","",IFERROR(VLOOKUP(S737,EMPRESAS!$A:$C,3,FALSE),"NAO CADASTRADA"))</f>
        <v/>
      </c>
      <c r="U737" s="50"/>
      <c r="V737" s="54" t="str">
        <f>IF(U737="","",IFERROR(VLOOKUP(U737,ATIVIDADES!$A:$C,3,FALSE),"NAO CADASTRADA"))</f>
        <v/>
      </c>
      <c r="W737" s="42"/>
      <c r="X737" s="48"/>
      <c r="Y737" s="54" t="str">
        <f>IF(X737="","",IFERROR(VLOOKUP(X737,EMPRESAS!$A:$C,3,FALSE),"NAO CADASTRADA"))</f>
        <v/>
      </c>
      <c r="Z737" s="50"/>
      <c r="AA737" s="54" t="str">
        <f>IF(Z737="","",IFERROR(VLOOKUP(Z737,ATIVIDADES!$A:$C,3,FALSE),"NAO CADASTRADA"))</f>
        <v/>
      </c>
      <c r="AB737" s="42"/>
      <c r="AC737" s="48"/>
      <c r="AD737" s="54" t="str">
        <f>IF(AC737="","",IFERROR(VLOOKUP(AC737,EMPRESAS!$A:$C,3,FALSE),"NAO CADASTRADA"))</f>
        <v/>
      </c>
      <c r="AE737" s="50"/>
      <c r="AF737" s="54" t="str">
        <f>IF(AE737="","",IFERROR(VLOOKUP(AE737,ATIVIDADES!$A:$C,3,FALSE),"NAO CADASTRADA"))</f>
        <v/>
      </c>
      <c r="AG737" s="42"/>
      <c r="AH737" s="48"/>
      <c r="AI737" s="54" t="str">
        <f>IF(AH737="","",IFERROR(VLOOKUP(AH737,EMPRESAS!$A:$C,3,FALSE),"NAO CADASTRADA"))</f>
        <v/>
      </c>
      <c r="AJ737" s="50"/>
      <c r="AK737" s="54" t="str">
        <f>IF(AJ737="","",IFERROR(VLOOKUP(AJ737,ATIVIDADES!$A:$C,3,FALSE),"NAO CADASTRADA"))</f>
        <v/>
      </c>
      <c r="AL737" s="42"/>
    </row>
    <row r="738" spans="1:38" x14ac:dyDescent="0.25">
      <c r="A738" s="26" t="str">
        <f t="shared" si="79"/>
        <v>OK</v>
      </c>
      <c r="B738" s="29">
        <f t="shared" si="80"/>
        <v>2487914866</v>
      </c>
      <c r="C738" s="30">
        <v>42826</v>
      </c>
      <c r="D738" s="18">
        <f t="shared" si="83"/>
        <v>42826</v>
      </c>
      <c r="E738" s="19" t="str">
        <f>IF(ISERROR(VLOOKUP(C738,FERIADOS!$A:$B,1,FALSE)),IF(WEEKDAY(C738)=1,"Dom",IF(WEEKDAY(C738)=2,"Seg",IF(WEEKDAY(C738)=3,"Ter",IF(WEEKDAY(C738)=4,"Qua",IF(WEEKDAY(C738)=5,"Qui",IF(WEEKDAY(C738)=6,"Sex","Sab")))))),"Feriado")</f>
        <v>Sab</v>
      </c>
      <c r="F738" s="32"/>
      <c r="G738" s="33"/>
      <c r="H738" s="33"/>
      <c r="I738" s="33"/>
      <c r="J738" s="21" t="str">
        <f t="shared" si="81"/>
        <v/>
      </c>
      <c r="K738" s="21">
        <f t="shared" si="77"/>
        <v>0</v>
      </c>
      <c r="L738" s="21" t="str">
        <f t="shared" si="78"/>
        <v/>
      </c>
      <c r="M738" s="22" t="str">
        <f t="shared" si="82"/>
        <v/>
      </c>
      <c r="N738" s="48"/>
      <c r="O738" s="54" t="str">
        <f>IF(N738="","",IFERROR(VLOOKUP(N738,EMPRESAS!$A:$C,3,FALSE),"NAO CADASTRADA"))</f>
        <v/>
      </c>
      <c r="P738" s="50"/>
      <c r="Q738" s="54" t="str">
        <f>IF(P738="","",IFERROR(VLOOKUP(P738,ATIVIDADES!$A:$C,3,FALSE),"NAO CADASTRADA"))</f>
        <v/>
      </c>
      <c r="R738" s="42"/>
      <c r="S738" s="48"/>
      <c r="T738" s="54" t="str">
        <f>IF(S738="","",IFERROR(VLOOKUP(S738,EMPRESAS!$A:$C,3,FALSE),"NAO CADASTRADA"))</f>
        <v/>
      </c>
      <c r="U738" s="50"/>
      <c r="V738" s="54" t="str">
        <f>IF(U738="","",IFERROR(VLOOKUP(U738,ATIVIDADES!$A:$C,3,FALSE),"NAO CADASTRADA"))</f>
        <v/>
      </c>
      <c r="W738" s="42"/>
      <c r="X738" s="48"/>
      <c r="Y738" s="54" t="str">
        <f>IF(X738="","",IFERROR(VLOOKUP(X738,EMPRESAS!$A:$C,3,FALSE),"NAO CADASTRADA"))</f>
        <v/>
      </c>
      <c r="Z738" s="50"/>
      <c r="AA738" s="54" t="str">
        <f>IF(Z738="","",IFERROR(VLOOKUP(Z738,ATIVIDADES!$A:$C,3,FALSE),"NAO CADASTRADA"))</f>
        <v/>
      </c>
      <c r="AB738" s="42"/>
      <c r="AC738" s="48"/>
      <c r="AD738" s="54" t="str">
        <f>IF(AC738="","",IFERROR(VLOOKUP(AC738,EMPRESAS!$A:$C,3,FALSE),"NAO CADASTRADA"))</f>
        <v/>
      </c>
      <c r="AE738" s="50"/>
      <c r="AF738" s="54" t="str">
        <f>IF(AE738="","",IFERROR(VLOOKUP(AE738,ATIVIDADES!$A:$C,3,FALSE),"NAO CADASTRADA"))</f>
        <v/>
      </c>
      <c r="AG738" s="42"/>
      <c r="AH738" s="48"/>
      <c r="AI738" s="54" t="str">
        <f>IF(AH738="","",IFERROR(VLOOKUP(AH738,EMPRESAS!$A:$C,3,FALSE),"NAO CADASTRADA"))</f>
        <v/>
      </c>
      <c r="AJ738" s="50"/>
      <c r="AK738" s="54" t="str">
        <f>IF(AJ738="","",IFERROR(VLOOKUP(AJ738,ATIVIDADES!$A:$C,3,FALSE),"NAO CADASTRADA"))</f>
        <v/>
      </c>
      <c r="AL738" s="42"/>
    </row>
    <row r="739" spans="1:38" x14ac:dyDescent="0.25">
      <c r="A739" s="26" t="str">
        <f t="shared" si="79"/>
        <v>OK</v>
      </c>
      <c r="B739" s="29">
        <f t="shared" si="80"/>
        <v>2487914866</v>
      </c>
      <c r="C739" s="30">
        <v>42827</v>
      </c>
      <c r="D739" s="18">
        <f t="shared" si="83"/>
        <v>42826</v>
      </c>
      <c r="E739" s="19" t="str">
        <f>IF(ISERROR(VLOOKUP(C739,FERIADOS!$A:$B,1,FALSE)),IF(WEEKDAY(C739)=1,"Dom",IF(WEEKDAY(C739)=2,"Seg",IF(WEEKDAY(C739)=3,"Ter",IF(WEEKDAY(C739)=4,"Qua",IF(WEEKDAY(C739)=5,"Qui",IF(WEEKDAY(C739)=6,"Sex","Sab")))))),"Feriado")</f>
        <v>Dom</v>
      </c>
      <c r="F739" s="32"/>
      <c r="G739" s="33"/>
      <c r="H739" s="33"/>
      <c r="I739" s="33"/>
      <c r="J739" s="21" t="str">
        <f t="shared" si="81"/>
        <v/>
      </c>
      <c r="K739" s="21">
        <f t="shared" si="77"/>
        <v>0</v>
      </c>
      <c r="L739" s="21" t="str">
        <f t="shared" si="78"/>
        <v/>
      </c>
      <c r="M739" s="22" t="str">
        <f t="shared" si="82"/>
        <v/>
      </c>
      <c r="N739" s="48"/>
      <c r="O739" s="54" t="str">
        <f>IF(N739="","",IFERROR(VLOOKUP(N739,EMPRESAS!$A:$C,3,FALSE),"NAO CADASTRADA"))</f>
        <v/>
      </c>
      <c r="P739" s="50"/>
      <c r="Q739" s="54" t="str">
        <f>IF(P739="","",IFERROR(VLOOKUP(P739,ATIVIDADES!$A:$C,3,FALSE),"NAO CADASTRADA"))</f>
        <v/>
      </c>
      <c r="R739" s="42"/>
      <c r="S739" s="48"/>
      <c r="T739" s="54" t="str">
        <f>IF(S739="","",IFERROR(VLOOKUP(S739,EMPRESAS!$A:$C,3,FALSE),"NAO CADASTRADA"))</f>
        <v/>
      </c>
      <c r="U739" s="50"/>
      <c r="V739" s="54" t="str">
        <f>IF(U739="","",IFERROR(VLOOKUP(U739,ATIVIDADES!$A:$C,3,FALSE),"NAO CADASTRADA"))</f>
        <v/>
      </c>
      <c r="W739" s="42"/>
      <c r="X739" s="48"/>
      <c r="Y739" s="54" t="str">
        <f>IF(X739="","",IFERROR(VLOOKUP(X739,EMPRESAS!$A:$C,3,FALSE),"NAO CADASTRADA"))</f>
        <v/>
      </c>
      <c r="Z739" s="50"/>
      <c r="AA739" s="54" t="str">
        <f>IF(Z739="","",IFERROR(VLOOKUP(Z739,ATIVIDADES!$A:$C,3,FALSE),"NAO CADASTRADA"))</f>
        <v/>
      </c>
      <c r="AB739" s="42"/>
      <c r="AC739" s="48"/>
      <c r="AD739" s="54" t="str">
        <f>IF(AC739="","",IFERROR(VLOOKUP(AC739,EMPRESAS!$A:$C,3,FALSE),"NAO CADASTRADA"))</f>
        <v/>
      </c>
      <c r="AE739" s="50"/>
      <c r="AF739" s="54" t="str">
        <f>IF(AE739="","",IFERROR(VLOOKUP(AE739,ATIVIDADES!$A:$C,3,FALSE),"NAO CADASTRADA"))</f>
        <v/>
      </c>
      <c r="AG739" s="42"/>
      <c r="AH739" s="48"/>
      <c r="AI739" s="54" t="str">
        <f>IF(AH739="","",IFERROR(VLOOKUP(AH739,EMPRESAS!$A:$C,3,FALSE),"NAO CADASTRADA"))</f>
        <v/>
      </c>
      <c r="AJ739" s="50"/>
      <c r="AK739" s="54" t="str">
        <f>IF(AJ739="","",IFERROR(VLOOKUP(AJ739,ATIVIDADES!$A:$C,3,FALSE),"NAO CADASTRADA"))</f>
        <v/>
      </c>
      <c r="AL739" s="42"/>
    </row>
    <row r="740" spans="1:38" x14ac:dyDescent="0.25">
      <c r="A740" s="26" t="str">
        <f t="shared" si="79"/>
        <v>OK</v>
      </c>
      <c r="B740" s="29">
        <f t="shared" si="80"/>
        <v>2487914866</v>
      </c>
      <c r="C740" s="30">
        <v>42828</v>
      </c>
      <c r="D740" s="18">
        <f t="shared" si="83"/>
        <v>42826</v>
      </c>
      <c r="E740" s="19" t="str">
        <f>IF(ISERROR(VLOOKUP(C740,FERIADOS!$A:$B,1,FALSE)),IF(WEEKDAY(C740)=1,"Dom",IF(WEEKDAY(C740)=2,"Seg",IF(WEEKDAY(C740)=3,"Ter",IF(WEEKDAY(C740)=4,"Qua",IF(WEEKDAY(C740)=5,"Qui",IF(WEEKDAY(C740)=6,"Sex","Sab")))))),"Feriado")</f>
        <v>Seg</v>
      </c>
      <c r="F740" s="32"/>
      <c r="G740" s="33"/>
      <c r="H740" s="33"/>
      <c r="I740" s="33"/>
      <c r="J740" s="21" t="str">
        <f t="shared" si="81"/>
        <v/>
      </c>
      <c r="K740" s="21">
        <f t="shared" si="77"/>
        <v>0</v>
      </c>
      <c r="L740" s="21" t="str">
        <f t="shared" si="78"/>
        <v/>
      </c>
      <c r="M740" s="22" t="str">
        <f t="shared" si="82"/>
        <v/>
      </c>
      <c r="N740" s="48"/>
      <c r="O740" s="54" t="str">
        <f>IF(N740="","",IFERROR(VLOOKUP(N740,EMPRESAS!$A:$C,3,FALSE),"NAO CADASTRADA"))</f>
        <v/>
      </c>
      <c r="P740" s="50"/>
      <c r="Q740" s="54" t="str">
        <f>IF(P740="","",IFERROR(VLOOKUP(P740,ATIVIDADES!$A:$C,3,FALSE),"NAO CADASTRADA"))</f>
        <v/>
      </c>
      <c r="R740" s="42"/>
      <c r="S740" s="48"/>
      <c r="T740" s="54" t="str">
        <f>IF(S740="","",IFERROR(VLOOKUP(S740,EMPRESAS!$A:$C,3,FALSE),"NAO CADASTRADA"))</f>
        <v/>
      </c>
      <c r="U740" s="50"/>
      <c r="V740" s="54" t="str">
        <f>IF(U740="","",IFERROR(VLOOKUP(U740,ATIVIDADES!$A:$C,3,FALSE),"NAO CADASTRADA"))</f>
        <v/>
      </c>
      <c r="W740" s="42"/>
      <c r="X740" s="48"/>
      <c r="Y740" s="54" t="str">
        <f>IF(X740="","",IFERROR(VLOOKUP(X740,EMPRESAS!$A:$C,3,FALSE),"NAO CADASTRADA"))</f>
        <v/>
      </c>
      <c r="Z740" s="50"/>
      <c r="AA740" s="54" t="str">
        <f>IF(Z740="","",IFERROR(VLOOKUP(Z740,ATIVIDADES!$A:$C,3,FALSE),"NAO CADASTRADA"))</f>
        <v/>
      </c>
      <c r="AB740" s="42"/>
      <c r="AC740" s="48"/>
      <c r="AD740" s="54" t="str">
        <f>IF(AC740="","",IFERROR(VLOOKUP(AC740,EMPRESAS!$A:$C,3,FALSE),"NAO CADASTRADA"))</f>
        <v/>
      </c>
      <c r="AE740" s="50"/>
      <c r="AF740" s="54" t="str">
        <f>IF(AE740="","",IFERROR(VLOOKUP(AE740,ATIVIDADES!$A:$C,3,FALSE),"NAO CADASTRADA"))</f>
        <v/>
      </c>
      <c r="AG740" s="42"/>
      <c r="AH740" s="48"/>
      <c r="AI740" s="54" t="str">
        <f>IF(AH740="","",IFERROR(VLOOKUP(AH740,EMPRESAS!$A:$C,3,FALSE),"NAO CADASTRADA"))</f>
        <v/>
      </c>
      <c r="AJ740" s="50"/>
      <c r="AK740" s="54" t="str">
        <f>IF(AJ740="","",IFERROR(VLOOKUP(AJ740,ATIVIDADES!$A:$C,3,FALSE),"NAO CADASTRADA"))</f>
        <v/>
      </c>
      <c r="AL740" s="42"/>
    </row>
    <row r="741" spans="1:38" x14ac:dyDescent="0.25">
      <c r="A741" s="26" t="str">
        <f t="shared" si="79"/>
        <v>OK</v>
      </c>
      <c r="B741" s="29">
        <f t="shared" si="80"/>
        <v>2487914866</v>
      </c>
      <c r="C741" s="30">
        <v>42829</v>
      </c>
      <c r="D741" s="18">
        <f t="shared" si="83"/>
        <v>42826</v>
      </c>
      <c r="E741" s="19" t="str">
        <f>IF(ISERROR(VLOOKUP(C741,FERIADOS!$A:$B,1,FALSE)),IF(WEEKDAY(C741)=1,"Dom",IF(WEEKDAY(C741)=2,"Seg",IF(WEEKDAY(C741)=3,"Ter",IF(WEEKDAY(C741)=4,"Qua",IF(WEEKDAY(C741)=5,"Qui",IF(WEEKDAY(C741)=6,"Sex","Sab")))))),"Feriado")</f>
        <v>Ter</v>
      </c>
      <c r="F741" s="32"/>
      <c r="G741" s="33"/>
      <c r="H741" s="33"/>
      <c r="I741" s="33"/>
      <c r="J741" s="21" t="str">
        <f t="shared" si="81"/>
        <v/>
      </c>
      <c r="K741" s="21">
        <f t="shared" si="77"/>
        <v>0</v>
      </c>
      <c r="L741" s="21" t="str">
        <f t="shared" si="78"/>
        <v/>
      </c>
      <c r="M741" s="22" t="str">
        <f t="shared" si="82"/>
        <v/>
      </c>
      <c r="N741" s="48"/>
      <c r="O741" s="54" t="str">
        <f>IF(N741="","",IFERROR(VLOOKUP(N741,EMPRESAS!$A:$C,3,FALSE),"NAO CADASTRADA"))</f>
        <v/>
      </c>
      <c r="P741" s="50"/>
      <c r="Q741" s="54" t="str">
        <f>IF(P741="","",IFERROR(VLOOKUP(P741,ATIVIDADES!$A:$C,3,FALSE),"NAO CADASTRADA"))</f>
        <v/>
      </c>
      <c r="R741" s="42"/>
      <c r="S741" s="48"/>
      <c r="T741" s="54" t="str">
        <f>IF(S741="","",IFERROR(VLOOKUP(S741,EMPRESAS!$A:$C,3,FALSE),"NAO CADASTRADA"))</f>
        <v/>
      </c>
      <c r="U741" s="50"/>
      <c r="V741" s="54" t="str">
        <f>IF(U741="","",IFERROR(VLOOKUP(U741,ATIVIDADES!$A:$C,3,FALSE),"NAO CADASTRADA"))</f>
        <v/>
      </c>
      <c r="W741" s="42"/>
      <c r="X741" s="48"/>
      <c r="Y741" s="54" t="str">
        <f>IF(X741="","",IFERROR(VLOOKUP(X741,EMPRESAS!$A:$C,3,FALSE),"NAO CADASTRADA"))</f>
        <v/>
      </c>
      <c r="Z741" s="50"/>
      <c r="AA741" s="54" t="str">
        <f>IF(Z741="","",IFERROR(VLOOKUP(Z741,ATIVIDADES!$A:$C,3,FALSE),"NAO CADASTRADA"))</f>
        <v/>
      </c>
      <c r="AB741" s="42"/>
      <c r="AC741" s="48"/>
      <c r="AD741" s="54" t="str">
        <f>IF(AC741="","",IFERROR(VLOOKUP(AC741,EMPRESAS!$A:$C,3,FALSE),"NAO CADASTRADA"))</f>
        <v/>
      </c>
      <c r="AE741" s="50"/>
      <c r="AF741" s="54" t="str">
        <f>IF(AE741="","",IFERROR(VLOOKUP(AE741,ATIVIDADES!$A:$C,3,FALSE),"NAO CADASTRADA"))</f>
        <v/>
      </c>
      <c r="AG741" s="42"/>
      <c r="AH741" s="48"/>
      <c r="AI741" s="54" t="str">
        <f>IF(AH741="","",IFERROR(VLOOKUP(AH741,EMPRESAS!$A:$C,3,FALSE),"NAO CADASTRADA"))</f>
        <v/>
      </c>
      <c r="AJ741" s="50"/>
      <c r="AK741" s="54" t="str">
        <f>IF(AJ741="","",IFERROR(VLOOKUP(AJ741,ATIVIDADES!$A:$C,3,FALSE),"NAO CADASTRADA"))</f>
        <v/>
      </c>
      <c r="AL741" s="42"/>
    </row>
    <row r="742" spans="1:38" x14ac:dyDescent="0.25">
      <c r="A742" s="26" t="str">
        <f t="shared" si="79"/>
        <v>OK</v>
      </c>
      <c r="B742" s="29">
        <f t="shared" si="80"/>
        <v>2487914866</v>
      </c>
      <c r="C742" s="30">
        <v>42830</v>
      </c>
      <c r="D742" s="18">
        <f t="shared" si="83"/>
        <v>42826</v>
      </c>
      <c r="E742" s="19" t="str">
        <f>IF(ISERROR(VLOOKUP(C742,FERIADOS!$A:$B,1,FALSE)),IF(WEEKDAY(C742)=1,"Dom",IF(WEEKDAY(C742)=2,"Seg",IF(WEEKDAY(C742)=3,"Ter",IF(WEEKDAY(C742)=4,"Qua",IF(WEEKDAY(C742)=5,"Qui",IF(WEEKDAY(C742)=6,"Sex","Sab")))))),"Feriado")</f>
        <v>Qua</v>
      </c>
      <c r="F742" s="32"/>
      <c r="G742" s="33"/>
      <c r="H742" s="33"/>
      <c r="I742" s="33"/>
      <c r="J742" s="21" t="str">
        <f t="shared" si="81"/>
        <v/>
      </c>
      <c r="K742" s="21">
        <f t="shared" si="77"/>
        <v>0</v>
      </c>
      <c r="L742" s="21" t="str">
        <f t="shared" si="78"/>
        <v/>
      </c>
      <c r="M742" s="22" t="str">
        <f t="shared" si="82"/>
        <v/>
      </c>
      <c r="N742" s="48"/>
      <c r="O742" s="54" t="str">
        <f>IF(N742="","",IFERROR(VLOOKUP(N742,EMPRESAS!$A:$C,3,FALSE),"NAO CADASTRADA"))</f>
        <v/>
      </c>
      <c r="P742" s="50"/>
      <c r="Q742" s="54" t="str">
        <f>IF(P742="","",IFERROR(VLOOKUP(P742,ATIVIDADES!$A:$C,3,FALSE),"NAO CADASTRADA"))</f>
        <v/>
      </c>
      <c r="R742" s="42"/>
      <c r="S742" s="48"/>
      <c r="T742" s="54" t="str">
        <f>IF(S742="","",IFERROR(VLOOKUP(S742,EMPRESAS!$A:$C,3,FALSE),"NAO CADASTRADA"))</f>
        <v/>
      </c>
      <c r="U742" s="50"/>
      <c r="V742" s="54" t="str">
        <f>IF(U742="","",IFERROR(VLOOKUP(U742,ATIVIDADES!$A:$C,3,FALSE),"NAO CADASTRADA"))</f>
        <v/>
      </c>
      <c r="W742" s="42"/>
      <c r="X742" s="48"/>
      <c r="Y742" s="54" t="str">
        <f>IF(X742="","",IFERROR(VLOOKUP(X742,EMPRESAS!$A:$C,3,FALSE),"NAO CADASTRADA"))</f>
        <v/>
      </c>
      <c r="Z742" s="50"/>
      <c r="AA742" s="54" t="str">
        <f>IF(Z742="","",IFERROR(VLOOKUP(Z742,ATIVIDADES!$A:$C,3,FALSE),"NAO CADASTRADA"))</f>
        <v/>
      </c>
      <c r="AB742" s="42"/>
      <c r="AC742" s="48"/>
      <c r="AD742" s="54" t="str">
        <f>IF(AC742="","",IFERROR(VLOOKUP(AC742,EMPRESAS!$A:$C,3,FALSE),"NAO CADASTRADA"))</f>
        <v/>
      </c>
      <c r="AE742" s="50"/>
      <c r="AF742" s="54" t="str">
        <f>IF(AE742="","",IFERROR(VLOOKUP(AE742,ATIVIDADES!$A:$C,3,FALSE),"NAO CADASTRADA"))</f>
        <v/>
      </c>
      <c r="AG742" s="42"/>
      <c r="AH742" s="48"/>
      <c r="AI742" s="54" t="str">
        <f>IF(AH742="","",IFERROR(VLOOKUP(AH742,EMPRESAS!$A:$C,3,FALSE),"NAO CADASTRADA"))</f>
        <v/>
      </c>
      <c r="AJ742" s="50"/>
      <c r="AK742" s="54" t="str">
        <f>IF(AJ742="","",IFERROR(VLOOKUP(AJ742,ATIVIDADES!$A:$C,3,FALSE),"NAO CADASTRADA"))</f>
        <v/>
      </c>
      <c r="AL742" s="42"/>
    </row>
    <row r="743" spans="1:38" x14ac:dyDescent="0.25">
      <c r="A743" s="26" t="str">
        <f t="shared" si="79"/>
        <v>OK</v>
      </c>
      <c r="B743" s="29">
        <f t="shared" si="80"/>
        <v>2487914866</v>
      </c>
      <c r="C743" s="30">
        <v>42831</v>
      </c>
      <c r="D743" s="18">
        <f t="shared" si="83"/>
        <v>42826</v>
      </c>
      <c r="E743" s="19" t="str">
        <f>IF(ISERROR(VLOOKUP(C743,FERIADOS!$A:$B,1,FALSE)),IF(WEEKDAY(C743)=1,"Dom",IF(WEEKDAY(C743)=2,"Seg",IF(WEEKDAY(C743)=3,"Ter",IF(WEEKDAY(C743)=4,"Qua",IF(WEEKDAY(C743)=5,"Qui",IF(WEEKDAY(C743)=6,"Sex","Sab")))))),"Feriado")</f>
        <v>Qui</v>
      </c>
      <c r="F743" s="32"/>
      <c r="G743" s="33"/>
      <c r="H743" s="33"/>
      <c r="I743" s="33"/>
      <c r="J743" s="21" t="str">
        <f t="shared" si="81"/>
        <v/>
      </c>
      <c r="K743" s="21">
        <f t="shared" si="77"/>
        <v>0</v>
      </c>
      <c r="L743" s="21" t="str">
        <f t="shared" si="78"/>
        <v/>
      </c>
      <c r="M743" s="22" t="str">
        <f t="shared" si="82"/>
        <v/>
      </c>
      <c r="N743" s="48"/>
      <c r="O743" s="54" t="str">
        <f>IF(N743="","",IFERROR(VLOOKUP(N743,EMPRESAS!$A:$C,3,FALSE),"NAO CADASTRADA"))</f>
        <v/>
      </c>
      <c r="P743" s="50"/>
      <c r="Q743" s="54" t="str">
        <f>IF(P743="","",IFERROR(VLOOKUP(P743,ATIVIDADES!$A:$C,3,FALSE),"NAO CADASTRADA"))</f>
        <v/>
      </c>
      <c r="R743" s="42"/>
      <c r="S743" s="48"/>
      <c r="T743" s="54" t="str">
        <f>IF(S743="","",IFERROR(VLOOKUP(S743,EMPRESAS!$A:$C,3,FALSE),"NAO CADASTRADA"))</f>
        <v/>
      </c>
      <c r="U743" s="50"/>
      <c r="V743" s="54" t="str">
        <f>IF(U743="","",IFERROR(VLOOKUP(U743,ATIVIDADES!$A:$C,3,FALSE),"NAO CADASTRADA"))</f>
        <v/>
      </c>
      <c r="W743" s="42"/>
      <c r="X743" s="48"/>
      <c r="Y743" s="54" t="str">
        <f>IF(X743="","",IFERROR(VLOOKUP(X743,EMPRESAS!$A:$C,3,FALSE),"NAO CADASTRADA"))</f>
        <v/>
      </c>
      <c r="Z743" s="50"/>
      <c r="AA743" s="54" t="str">
        <f>IF(Z743="","",IFERROR(VLOOKUP(Z743,ATIVIDADES!$A:$C,3,FALSE),"NAO CADASTRADA"))</f>
        <v/>
      </c>
      <c r="AB743" s="42"/>
      <c r="AC743" s="48"/>
      <c r="AD743" s="54" t="str">
        <f>IF(AC743="","",IFERROR(VLOOKUP(AC743,EMPRESAS!$A:$C,3,FALSE),"NAO CADASTRADA"))</f>
        <v/>
      </c>
      <c r="AE743" s="50"/>
      <c r="AF743" s="54" t="str">
        <f>IF(AE743="","",IFERROR(VLOOKUP(AE743,ATIVIDADES!$A:$C,3,FALSE),"NAO CADASTRADA"))</f>
        <v/>
      </c>
      <c r="AG743" s="42"/>
      <c r="AH743" s="48"/>
      <c r="AI743" s="54" t="str">
        <f>IF(AH743="","",IFERROR(VLOOKUP(AH743,EMPRESAS!$A:$C,3,FALSE),"NAO CADASTRADA"))</f>
        <v/>
      </c>
      <c r="AJ743" s="50"/>
      <c r="AK743" s="54" t="str">
        <f>IF(AJ743="","",IFERROR(VLOOKUP(AJ743,ATIVIDADES!$A:$C,3,FALSE),"NAO CADASTRADA"))</f>
        <v/>
      </c>
      <c r="AL743" s="42"/>
    </row>
    <row r="744" spans="1:38" x14ac:dyDescent="0.25">
      <c r="A744" s="26" t="str">
        <f t="shared" si="79"/>
        <v>OK</v>
      </c>
      <c r="B744" s="29">
        <f t="shared" si="80"/>
        <v>2487914866</v>
      </c>
      <c r="C744" s="30">
        <v>42832</v>
      </c>
      <c r="D744" s="18">
        <f t="shared" si="83"/>
        <v>42826</v>
      </c>
      <c r="E744" s="19" t="str">
        <f>IF(ISERROR(VLOOKUP(C744,FERIADOS!$A:$B,1,FALSE)),IF(WEEKDAY(C744)=1,"Dom",IF(WEEKDAY(C744)=2,"Seg",IF(WEEKDAY(C744)=3,"Ter",IF(WEEKDAY(C744)=4,"Qua",IF(WEEKDAY(C744)=5,"Qui",IF(WEEKDAY(C744)=6,"Sex","Sab")))))),"Feriado")</f>
        <v>Sex</v>
      </c>
      <c r="F744" s="32"/>
      <c r="G744" s="33"/>
      <c r="H744" s="33"/>
      <c r="I744" s="33"/>
      <c r="J744" s="21" t="str">
        <f t="shared" si="81"/>
        <v/>
      </c>
      <c r="K744" s="21">
        <f t="shared" si="77"/>
        <v>0</v>
      </c>
      <c r="L744" s="21" t="str">
        <f t="shared" si="78"/>
        <v/>
      </c>
      <c r="M744" s="22" t="str">
        <f t="shared" si="82"/>
        <v/>
      </c>
      <c r="N744" s="48"/>
      <c r="O744" s="54" t="str">
        <f>IF(N744="","",IFERROR(VLOOKUP(N744,EMPRESAS!$A:$C,3,FALSE),"NAO CADASTRADA"))</f>
        <v/>
      </c>
      <c r="P744" s="50"/>
      <c r="Q744" s="54" t="str">
        <f>IF(P744="","",IFERROR(VLOOKUP(P744,ATIVIDADES!$A:$C,3,FALSE),"NAO CADASTRADA"))</f>
        <v/>
      </c>
      <c r="R744" s="42"/>
      <c r="S744" s="48"/>
      <c r="T744" s="54" t="str">
        <f>IF(S744="","",IFERROR(VLOOKUP(S744,EMPRESAS!$A:$C,3,FALSE),"NAO CADASTRADA"))</f>
        <v/>
      </c>
      <c r="U744" s="50"/>
      <c r="V744" s="54" t="str">
        <f>IF(U744="","",IFERROR(VLOOKUP(U744,ATIVIDADES!$A:$C,3,FALSE),"NAO CADASTRADA"))</f>
        <v/>
      </c>
      <c r="W744" s="42"/>
      <c r="X744" s="48"/>
      <c r="Y744" s="54" t="str">
        <f>IF(X744="","",IFERROR(VLOOKUP(X744,EMPRESAS!$A:$C,3,FALSE),"NAO CADASTRADA"))</f>
        <v/>
      </c>
      <c r="Z744" s="50"/>
      <c r="AA744" s="54" t="str">
        <f>IF(Z744="","",IFERROR(VLOOKUP(Z744,ATIVIDADES!$A:$C,3,FALSE),"NAO CADASTRADA"))</f>
        <v/>
      </c>
      <c r="AB744" s="42"/>
      <c r="AC744" s="48"/>
      <c r="AD744" s="54" t="str">
        <f>IF(AC744="","",IFERROR(VLOOKUP(AC744,EMPRESAS!$A:$C,3,FALSE),"NAO CADASTRADA"))</f>
        <v/>
      </c>
      <c r="AE744" s="50"/>
      <c r="AF744" s="54" t="str">
        <f>IF(AE744="","",IFERROR(VLOOKUP(AE744,ATIVIDADES!$A:$C,3,FALSE),"NAO CADASTRADA"))</f>
        <v/>
      </c>
      <c r="AG744" s="42"/>
      <c r="AH744" s="48"/>
      <c r="AI744" s="54" t="str">
        <f>IF(AH744="","",IFERROR(VLOOKUP(AH744,EMPRESAS!$A:$C,3,FALSE),"NAO CADASTRADA"))</f>
        <v/>
      </c>
      <c r="AJ744" s="50"/>
      <c r="AK744" s="54" t="str">
        <f>IF(AJ744="","",IFERROR(VLOOKUP(AJ744,ATIVIDADES!$A:$C,3,FALSE),"NAO CADASTRADA"))</f>
        <v/>
      </c>
      <c r="AL744" s="42"/>
    </row>
    <row r="745" spans="1:38" x14ac:dyDescent="0.25">
      <c r="A745" s="26" t="str">
        <f t="shared" si="79"/>
        <v>OK</v>
      </c>
      <c r="B745" s="29">
        <f t="shared" si="80"/>
        <v>2487914866</v>
      </c>
      <c r="C745" s="30">
        <v>42833</v>
      </c>
      <c r="D745" s="18">
        <f t="shared" si="83"/>
        <v>42826</v>
      </c>
      <c r="E745" s="19" t="str">
        <f>IF(ISERROR(VLOOKUP(C745,FERIADOS!$A:$B,1,FALSE)),IF(WEEKDAY(C745)=1,"Dom",IF(WEEKDAY(C745)=2,"Seg",IF(WEEKDAY(C745)=3,"Ter",IF(WEEKDAY(C745)=4,"Qua",IF(WEEKDAY(C745)=5,"Qui",IF(WEEKDAY(C745)=6,"Sex","Sab")))))),"Feriado")</f>
        <v>Sab</v>
      </c>
      <c r="F745" s="32"/>
      <c r="G745" s="33"/>
      <c r="H745" s="33"/>
      <c r="I745" s="33"/>
      <c r="J745" s="21" t="str">
        <f t="shared" si="81"/>
        <v/>
      </c>
      <c r="K745" s="21">
        <f t="shared" si="77"/>
        <v>0</v>
      </c>
      <c r="L745" s="21" t="str">
        <f t="shared" si="78"/>
        <v/>
      </c>
      <c r="M745" s="22" t="str">
        <f t="shared" si="82"/>
        <v/>
      </c>
      <c r="N745" s="48"/>
      <c r="O745" s="54" t="str">
        <f>IF(N745="","",IFERROR(VLOOKUP(N745,EMPRESAS!$A:$C,3,FALSE),"NAO CADASTRADA"))</f>
        <v/>
      </c>
      <c r="P745" s="50"/>
      <c r="Q745" s="54" t="str">
        <f>IF(P745="","",IFERROR(VLOOKUP(P745,ATIVIDADES!$A:$C,3,FALSE),"NAO CADASTRADA"))</f>
        <v/>
      </c>
      <c r="R745" s="42"/>
      <c r="S745" s="48"/>
      <c r="T745" s="54" t="str">
        <f>IF(S745="","",IFERROR(VLOOKUP(S745,EMPRESAS!$A:$C,3,FALSE),"NAO CADASTRADA"))</f>
        <v/>
      </c>
      <c r="U745" s="50"/>
      <c r="V745" s="54" t="str">
        <f>IF(U745="","",IFERROR(VLOOKUP(U745,ATIVIDADES!$A:$C,3,FALSE),"NAO CADASTRADA"))</f>
        <v/>
      </c>
      <c r="W745" s="42"/>
      <c r="X745" s="48"/>
      <c r="Y745" s="54" t="str">
        <f>IF(X745="","",IFERROR(VLOOKUP(X745,EMPRESAS!$A:$C,3,FALSE),"NAO CADASTRADA"))</f>
        <v/>
      </c>
      <c r="Z745" s="50"/>
      <c r="AA745" s="54" t="str">
        <f>IF(Z745="","",IFERROR(VLOOKUP(Z745,ATIVIDADES!$A:$C,3,FALSE),"NAO CADASTRADA"))</f>
        <v/>
      </c>
      <c r="AB745" s="42"/>
      <c r="AC745" s="48"/>
      <c r="AD745" s="54" t="str">
        <f>IF(AC745="","",IFERROR(VLOOKUP(AC745,EMPRESAS!$A:$C,3,FALSE),"NAO CADASTRADA"))</f>
        <v/>
      </c>
      <c r="AE745" s="50"/>
      <c r="AF745" s="54" t="str">
        <f>IF(AE745="","",IFERROR(VLOOKUP(AE745,ATIVIDADES!$A:$C,3,FALSE),"NAO CADASTRADA"))</f>
        <v/>
      </c>
      <c r="AG745" s="42"/>
      <c r="AH745" s="48"/>
      <c r="AI745" s="54" t="str">
        <f>IF(AH745="","",IFERROR(VLOOKUP(AH745,EMPRESAS!$A:$C,3,FALSE),"NAO CADASTRADA"))</f>
        <v/>
      </c>
      <c r="AJ745" s="50"/>
      <c r="AK745" s="54" t="str">
        <f>IF(AJ745="","",IFERROR(VLOOKUP(AJ745,ATIVIDADES!$A:$C,3,FALSE),"NAO CADASTRADA"))</f>
        <v/>
      </c>
      <c r="AL745" s="42"/>
    </row>
    <row r="746" spans="1:38" x14ac:dyDescent="0.25">
      <c r="A746" s="26" t="str">
        <f t="shared" si="79"/>
        <v>OK</v>
      </c>
      <c r="B746" s="29">
        <f t="shared" si="80"/>
        <v>2487914866</v>
      </c>
      <c r="C746" s="30">
        <v>42834</v>
      </c>
      <c r="D746" s="18">
        <f t="shared" si="83"/>
        <v>42826</v>
      </c>
      <c r="E746" s="19" t="str">
        <f>IF(ISERROR(VLOOKUP(C746,FERIADOS!$A:$B,1,FALSE)),IF(WEEKDAY(C746)=1,"Dom",IF(WEEKDAY(C746)=2,"Seg",IF(WEEKDAY(C746)=3,"Ter",IF(WEEKDAY(C746)=4,"Qua",IF(WEEKDAY(C746)=5,"Qui",IF(WEEKDAY(C746)=6,"Sex","Sab")))))),"Feriado")</f>
        <v>Dom</v>
      </c>
      <c r="F746" s="32"/>
      <c r="G746" s="33"/>
      <c r="H746" s="33"/>
      <c r="I746" s="33"/>
      <c r="J746" s="21" t="str">
        <f t="shared" si="81"/>
        <v/>
      </c>
      <c r="K746" s="21">
        <f t="shared" si="77"/>
        <v>0</v>
      </c>
      <c r="L746" s="21" t="str">
        <f t="shared" si="78"/>
        <v/>
      </c>
      <c r="M746" s="22" t="str">
        <f t="shared" si="82"/>
        <v/>
      </c>
      <c r="N746" s="48"/>
      <c r="O746" s="54" t="str">
        <f>IF(N746="","",IFERROR(VLOOKUP(N746,EMPRESAS!$A:$C,3,FALSE),"NAO CADASTRADA"))</f>
        <v/>
      </c>
      <c r="P746" s="50"/>
      <c r="Q746" s="54" t="str">
        <f>IF(P746="","",IFERROR(VLOOKUP(P746,ATIVIDADES!$A:$C,3,FALSE),"NAO CADASTRADA"))</f>
        <v/>
      </c>
      <c r="R746" s="42"/>
      <c r="S746" s="48"/>
      <c r="T746" s="54" t="str">
        <f>IF(S746="","",IFERROR(VLOOKUP(S746,EMPRESAS!$A:$C,3,FALSE),"NAO CADASTRADA"))</f>
        <v/>
      </c>
      <c r="U746" s="50"/>
      <c r="V746" s="54" t="str">
        <f>IF(U746="","",IFERROR(VLOOKUP(U746,ATIVIDADES!$A:$C,3,FALSE),"NAO CADASTRADA"))</f>
        <v/>
      </c>
      <c r="W746" s="42"/>
      <c r="X746" s="48"/>
      <c r="Y746" s="54" t="str">
        <f>IF(X746="","",IFERROR(VLOOKUP(X746,EMPRESAS!$A:$C,3,FALSE),"NAO CADASTRADA"))</f>
        <v/>
      </c>
      <c r="Z746" s="50"/>
      <c r="AA746" s="54" t="str">
        <f>IF(Z746="","",IFERROR(VLOOKUP(Z746,ATIVIDADES!$A:$C,3,FALSE),"NAO CADASTRADA"))</f>
        <v/>
      </c>
      <c r="AB746" s="42"/>
      <c r="AC746" s="48"/>
      <c r="AD746" s="54" t="str">
        <f>IF(AC746="","",IFERROR(VLOOKUP(AC746,EMPRESAS!$A:$C,3,FALSE),"NAO CADASTRADA"))</f>
        <v/>
      </c>
      <c r="AE746" s="50"/>
      <c r="AF746" s="54" t="str">
        <f>IF(AE746="","",IFERROR(VLOOKUP(AE746,ATIVIDADES!$A:$C,3,FALSE),"NAO CADASTRADA"))</f>
        <v/>
      </c>
      <c r="AG746" s="42"/>
      <c r="AH746" s="48"/>
      <c r="AI746" s="54" t="str">
        <f>IF(AH746="","",IFERROR(VLOOKUP(AH746,EMPRESAS!$A:$C,3,FALSE),"NAO CADASTRADA"))</f>
        <v/>
      </c>
      <c r="AJ746" s="50"/>
      <c r="AK746" s="54" t="str">
        <f>IF(AJ746="","",IFERROR(VLOOKUP(AJ746,ATIVIDADES!$A:$C,3,FALSE),"NAO CADASTRADA"))</f>
        <v/>
      </c>
      <c r="AL746" s="42"/>
    </row>
    <row r="747" spans="1:38" x14ac:dyDescent="0.25">
      <c r="A747" s="26" t="str">
        <f t="shared" si="79"/>
        <v>OK</v>
      </c>
      <c r="B747" s="29">
        <f t="shared" si="80"/>
        <v>2487914866</v>
      </c>
      <c r="C747" s="30">
        <v>42835</v>
      </c>
      <c r="D747" s="18">
        <f t="shared" si="83"/>
        <v>42826</v>
      </c>
      <c r="E747" s="19" t="str">
        <f>IF(ISERROR(VLOOKUP(C747,FERIADOS!$A:$B,1,FALSE)),IF(WEEKDAY(C747)=1,"Dom",IF(WEEKDAY(C747)=2,"Seg",IF(WEEKDAY(C747)=3,"Ter",IF(WEEKDAY(C747)=4,"Qua",IF(WEEKDAY(C747)=5,"Qui",IF(WEEKDAY(C747)=6,"Sex","Sab")))))),"Feriado")</f>
        <v>Seg</v>
      </c>
      <c r="F747" s="32"/>
      <c r="G747" s="33"/>
      <c r="H747" s="33"/>
      <c r="I747" s="33"/>
      <c r="J747" s="21" t="str">
        <f t="shared" si="81"/>
        <v/>
      </c>
      <c r="K747" s="21">
        <f t="shared" si="77"/>
        <v>0</v>
      </c>
      <c r="L747" s="21" t="str">
        <f t="shared" si="78"/>
        <v/>
      </c>
      <c r="M747" s="22" t="str">
        <f t="shared" si="82"/>
        <v/>
      </c>
      <c r="N747" s="48"/>
      <c r="O747" s="54" t="str">
        <f>IF(N747="","",IFERROR(VLOOKUP(N747,EMPRESAS!$A:$C,3,FALSE),"NAO CADASTRADA"))</f>
        <v/>
      </c>
      <c r="P747" s="50"/>
      <c r="Q747" s="54" t="str">
        <f>IF(P747="","",IFERROR(VLOOKUP(P747,ATIVIDADES!$A:$C,3,FALSE),"NAO CADASTRADA"))</f>
        <v/>
      </c>
      <c r="R747" s="42"/>
      <c r="S747" s="48"/>
      <c r="T747" s="54" t="str">
        <f>IF(S747="","",IFERROR(VLOOKUP(S747,EMPRESAS!$A:$C,3,FALSE),"NAO CADASTRADA"))</f>
        <v/>
      </c>
      <c r="U747" s="50"/>
      <c r="V747" s="54" t="str">
        <f>IF(U747="","",IFERROR(VLOOKUP(U747,ATIVIDADES!$A:$C,3,FALSE),"NAO CADASTRADA"))</f>
        <v/>
      </c>
      <c r="W747" s="42"/>
      <c r="X747" s="48"/>
      <c r="Y747" s="54" t="str">
        <f>IF(X747="","",IFERROR(VLOOKUP(X747,EMPRESAS!$A:$C,3,FALSE),"NAO CADASTRADA"))</f>
        <v/>
      </c>
      <c r="Z747" s="50"/>
      <c r="AA747" s="54" t="str">
        <f>IF(Z747="","",IFERROR(VLOOKUP(Z747,ATIVIDADES!$A:$C,3,FALSE),"NAO CADASTRADA"))</f>
        <v/>
      </c>
      <c r="AB747" s="42"/>
      <c r="AC747" s="48"/>
      <c r="AD747" s="54" t="str">
        <f>IF(AC747="","",IFERROR(VLOOKUP(AC747,EMPRESAS!$A:$C,3,FALSE),"NAO CADASTRADA"))</f>
        <v/>
      </c>
      <c r="AE747" s="50"/>
      <c r="AF747" s="54" t="str">
        <f>IF(AE747="","",IFERROR(VLOOKUP(AE747,ATIVIDADES!$A:$C,3,FALSE),"NAO CADASTRADA"))</f>
        <v/>
      </c>
      <c r="AG747" s="42"/>
      <c r="AH747" s="48"/>
      <c r="AI747" s="54" t="str">
        <f>IF(AH747="","",IFERROR(VLOOKUP(AH747,EMPRESAS!$A:$C,3,FALSE),"NAO CADASTRADA"))</f>
        <v/>
      </c>
      <c r="AJ747" s="50"/>
      <c r="AK747" s="54" t="str">
        <f>IF(AJ747="","",IFERROR(VLOOKUP(AJ747,ATIVIDADES!$A:$C,3,FALSE),"NAO CADASTRADA"))</f>
        <v/>
      </c>
      <c r="AL747" s="42"/>
    </row>
    <row r="748" spans="1:38" x14ac:dyDescent="0.25">
      <c r="A748" s="26" t="str">
        <f t="shared" si="79"/>
        <v>OK</v>
      </c>
      <c r="B748" s="29">
        <f t="shared" si="80"/>
        <v>2487914866</v>
      </c>
      <c r="C748" s="30">
        <v>42836</v>
      </c>
      <c r="D748" s="18">
        <f t="shared" si="83"/>
        <v>42826</v>
      </c>
      <c r="E748" s="19" t="str">
        <f>IF(ISERROR(VLOOKUP(C748,FERIADOS!$A:$B,1,FALSE)),IF(WEEKDAY(C748)=1,"Dom",IF(WEEKDAY(C748)=2,"Seg",IF(WEEKDAY(C748)=3,"Ter",IF(WEEKDAY(C748)=4,"Qua",IF(WEEKDAY(C748)=5,"Qui",IF(WEEKDAY(C748)=6,"Sex","Sab")))))),"Feriado")</f>
        <v>Ter</v>
      </c>
      <c r="F748" s="32"/>
      <c r="G748" s="33"/>
      <c r="H748" s="33"/>
      <c r="I748" s="33"/>
      <c r="J748" s="21" t="str">
        <f t="shared" si="81"/>
        <v/>
      </c>
      <c r="K748" s="21">
        <f t="shared" si="77"/>
        <v>0</v>
      </c>
      <c r="L748" s="21" t="str">
        <f t="shared" si="78"/>
        <v/>
      </c>
      <c r="M748" s="22" t="str">
        <f t="shared" si="82"/>
        <v/>
      </c>
      <c r="N748" s="48"/>
      <c r="O748" s="54" t="str">
        <f>IF(N748="","",IFERROR(VLOOKUP(N748,EMPRESAS!$A:$C,3,FALSE),"NAO CADASTRADA"))</f>
        <v/>
      </c>
      <c r="P748" s="50"/>
      <c r="Q748" s="54" t="str">
        <f>IF(P748="","",IFERROR(VLOOKUP(P748,ATIVIDADES!$A:$C,3,FALSE),"NAO CADASTRADA"))</f>
        <v/>
      </c>
      <c r="R748" s="42"/>
      <c r="S748" s="48"/>
      <c r="T748" s="54" t="str">
        <f>IF(S748="","",IFERROR(VLOOKUP(S748,EMPRESAS!$A:$C,3,FALSE),"NAO CADASTRADA"))</f>
        <v/>
      </c>
      <c r="U748" s="50"/>
      <c r="V748" s="54" t="str">
        <f>IF(U748="","",IFERROR(VLOOKUP(U748,ATIVIDADES!$A:$C,3,FALSE),"NAO CADASTRADA"))</f>
        <v/>
      </c>
      <c r="W748" s="42"/>
      <c r="X748" s="48"/>
      <c r="Y748" s="54" t="str">
        <f>IF(X748="","",IFERROR(VLOOKUP(X748,EMPRESAS!$A:$C,3,FALSE),"NAO CADASTRADA"))</f>
        <v/>
      </c>
      <c r="Z748" s="50"/>
      <c r="AA748" s="54" t="str">
        <f>IF(Z748="","",IFERROR(VLOOKUP(Z748,ATIVIDADES!$A:$C,3,FALSE),"NAO CADASTRADA"))</f>
        <v/>
      </c>
      <c r="AB748" s="42"/>
      <c r="AC748" s="48"/>
      <c r="AD748" s="54" t="str">
        <f>IF(AC748="","",IFERROR(VLOOKUP(AC748,EMPRESAS!$A:$C,3,FALSE),"NAO CADASTRADA"))</f>
        <v/>
      </c>
      <c r="AE748" s="50"/>
      <c r="AF748" s="54" t="str">
        <f>IF(AE748="","",IFERROR(VLOOKUP(AE748,ATIVIDADES!$A:$C,3,FALSE),"NAO CADASTRADA"))</f>
        <v/>
      </c>
      <c r="AG748" s="42"/>
      <c r="AH748" s="48"/>
      <c r="AI748" s="54" t="str">
        <f>IF(AH748="","",IFERROR(VLOOKUP(AH748,EMPRESAS!$A:$C,3,FALSE),"NAO CADASTRADA"))</f>
        <v/>
      </c>
      <c r="AJ748" s="50"/>
      <c r="AK748" s="54" t="str">
        <f>IF(AJ748="","",IFERROR(VLOOKUP(AJ748,ATIVIDADES!$A:$C,3,FALSE),"NAO CADASTRADA"))</f>
        <v/>
      </c>
      <c r="AL748" s="42"/>
    </row>
    <row r="749" spans="1:38" x14ac:dyDescent="0.25">
      <c r="A749" s="26" t="str">
        <f t="shared" si="79"/>
        <v>OK</v>
      </c>
      <c r="B749" s="29">
        <f t="shared" si="80"/>
        <v>2487914866</v>
      </c>
      <c r="C749" s="30">
        <v>42837</v>
      </c>
      <c r="D749" s="18">
        <f t="shared" si="83"/>
        <v>42826</v>
      </c>
      <c r="E749" s="19" t="str">
        <f>IF(ISERROR(VLOOKUP(C749,FERIADOS!$A:$B,1,FALSE)),IF(WEEKDAY(C749)=1,"Dom",IF(WEEKDAY(C749)=2,"Seg",IF(WEEKDAY(C749)=3,"Ter",IF(WEEKDAY(C749)=4,"Qua",IF(WEEKDAY(C749)=5,"Qui",IF(WEEKDAY(C749)=6,"Sex","Sab")))))),"Feriado")</f>
        <v>Qua</v>
      </c>
      <c r="F749" s="32"/>
      <c r="G749" s="33"/>
      <c r="H749" s="33"/>
      <c r="I749" s="33"/>
      <c r="J749" s="21" t="str">
        <f t="shared" si="81"/>
        <v/>
      </c>
      <c r="K749" s="21">
        <f t="shared" si="77"/>
        <v>0</v>
      </c>
      <c r="L749" s="21" t="str">
        <f t="shared" si="78"/>
        <v/>
      </c>
      <c r="M749" s="22" t="str">
        <f t="shared" si="82"/>
        <v/>
      </c>
      <c r="N749" s="48"/>
      <c r="O749" s="54" t="str">
        <f>IF(N749="","",IFERROR(VLOOKUP(N749,EMPRESAS!$A:$C,3,FALSE),"NAO CADASTRADA"))</f>
        <v/>
      </c>
      <c r="P749" s="50"/>
      <c r="Q749" s="54" t="str">
        <f>IF(P749="","",IFERROR(VLOOKUP(P749,ATIVIDADES!$A:$C,3,FALSE),"NAO CADASTRADA"))</f>
        <v/>
      </c>
      <c r="R749" s="42"/>
      <c r="S749" s="48"/>
      <c r="T749" s="54" t="str">
        <f>IF(S749="","",IFERROR(VLOOKUP(S749,EMPRESAS!$A:$C,3,FALSE),"NAO CADASTRADA"))</f>
        <v/>
      </c>
      <c r="U749" s="50"/>
      <c r="V749" s="54" t="str">
        <f>IF(U749="","",IFERROR(VLOOKUP(U749,ATIVIDADES!$A:$C,3,FALSE),"NAO CADASTRADA"))</f>
        <v/>
      </c>
      <c r="W749" s="42"/>
      <c r="X749" s="48"/>
      <c r="Y749" s="54" t="str">
        <f>IF(X749="","",IFERROR(VLOOKUP(X749,EMPRESAS!$A:$C,3,FALSE),"NAO CADASTRADA"))</f>
        <v/>
      </c>
      <c r="Z749" s="50"/>
      <c r="AA749" s="54" t="str">
        <f>IF(Z749="","",IFERROR(VLOOKUP(Z749,ATIVIDADES!$A:$C,3,FALSE),"NAO CADASTRADA"))</f>
        <v/>
      </c>
      <c r="AB749" s="42"/>
      <c r="AC749" s="48"/>
      <c r="AD749" s="54" t="str">
        <f>IF(AC749="","",IFERROR(VLOOKUP(AC749,EMPRESAS!$A:$C,3,FALSE),"NAO CADASTRADA"))</f>
        <v/>
      </c>
      <c r="AE749" s="50"/>
      <c r="AF749" s="54" t="str">
        <f>IF(AE749="","",IFERROR(VLOOKUP(AE749,ATIVIDADES!$A:$C,3,FALSE),"NAO CADASTRADA"))</f>
        <v/>
      </c>
      <c r="AG749" s="42"/>
      <c r="AH749" s="48"/>
      <c r="AI749" s="54" t="str">
        <f>IF(AH749="","",IFERROR(VLOOKUP(AH749,EMPRESAS!$A:$C,3,FALSE),"NAO CADASTRADA"))</f>
        <v/>
      </c>
      <c r="AJ749" s="50"/>
      <c r="AK749" s="54" t="str">
        <f>IF(AJ749="","",IFERROR(VLOOKUP(AJ749,ATIVIDADES!$A:$C,3,FALSE),"NAO CADASTRADA"))</f>
        <v/>
      </c>
      <c r="AL749" s="42"/>
    </row>
    <row r="750" spans="1:38" x14ac:dyDescent="0.25">
      <c r="A750" s="26" t="str">
        <f t="shared" si="79"/>
        <v>OK</v>
      </c>
      <c r="B750" s="29">
        <f t="shared" si="80"/>
        <v>2487914866</v>
      </c>
      <c r="C750" s="30">
        <v>42838</v>
      </c>
      <c r="D750" s="18">
        <f t="shared" si="83"/>
        <v>42826</v>
      </c>
      <c r="E750" s="19" t="str">
        <f>IF(ISERROR(VLOOKUP(C750,FERIADOS!$A:$B,1,FALSE)),IF(WEEKDAY(C750)=1,"Dom",IF(WEEKDAY(C750)=2,"Seg",IF(WEEKDAY(C750)=3,"Ter",IF(WEEKDAY(C750)=4,"Qua",IF(WEEKDAY(C750)=5,"Qui",IF(WEEKDAY(C750)=6,"Sex","Sab")))))),"Feriado")</f>
        <v>Qui</v>
      </c>
      <c r="F750" s="32"/>
      <c r="G750" s="33"/>
      <c r="H750" s="33"/>
      <c r="I750" s="33"/>
      <c r="J750" s="21" t="str">
        <f t="shared" si="81"/>
        <v/>
      </c>
      <c r="K750" s="21">
        <f t="shared" si="77"/>
        <v>0</v>
      </c>
      <c r="L750" s="21" t="str">
        <f t="shared" si="78"/>
        <v/>
      </c>
      <c r="M750" s="22" t="str">
        <f t="shared" si="82"/>
        <v/>
      </c>
      <c r="N750" s="48"/>
      <c r="O750" s="54" t="str">
        <f>IF(N750="","",IFERROR(VLOOKUP(N750,EMPRESAS!$A:$C,3,FALSE),"NAO CADASTRADA"))</f>
        <v/>
      </c>
      <c r="P750" s="50"/>
      <c r="Q750" s="54" t="str">
        <f>IF(P750="","",IFERROR(VLOOKUP(P750,ATIVIDADES!$A:$C,3,FALSE),"NAO CADASTRADA"))</f>
        <v/>
      </c>
      <c r="R750" s="42"/>
      <c r="S750" s="48"/>
      <c r="T750" s="54" t="str">
        <f>IF(S750="","",IFERROR(VLOOKUP(S750,EMPRESAS!$A:$C,3,FALSE),"NAO CADASTRADA"))</f>
        <v/>
      </c>
      <c r="U750" s="50"/>
      <c r="V750" s="54" t="str">
        <f>IF(U750="","",IFERROR(VLOOKUP(U750,ATIVIDADES!$A:$C,3,FALSE),"NAO CADASTRADA"))</f>
        <v/>
      </c>
      <c r="W750" s="42"/>
      <c r="X750" s="48"/>
      <c r="Y750" s="54" t="str">
        <f>IF(X750="","",IFERROR(VLOOKUP(X750,EMPRESAS!$A:$C,3,FALSE),"NAO CADASTRADA"))</f>
        <v/>
      </c>
      <c r="Z750" s="50"/>
      <c r="AA750" s="54" t="str">
        <f>IF(Z750="","",IFERROR(VLOOKUP(Z750,ATIVIDADES!$A:$C,3,FALSE),"NAO CADASTRADA"))</f>
        <v/>
      </c>
      <c r="AB750" s="42"/>
      <c r="AC750" s="48"/>
      <c r="AD750" s="54" t="str">
        <f>IF(AC750="","",IFERROR(VLOOKUP(AC750,EMPRESAS!$A:$C,3,FALSE),"NAO CADASTRADA"))</f>
        <v/>
      </c>
      <c r="AE750" s="50"/>
      <c r="AF750" s="54" t="str">
        <f>IF(AE750="","",IFERROR(VLOOKUP(AE750,ATIVIDADES!$A:$C,3,FALSE),"NAO CADASTRADA"))</f>
        <v/>
      </c>
      <c r="AG750" s="42"/>
      <c r="AH750" s="48"/>
      <c r="AI750" s="54" t="str">
        <f>IF(AH750="","",IFERROR(VLOOKUP(AH750,EMPRESAS!$A:$C,3,FALSE),"NAO CADASTRADA"))</f>
        <v/>
      </c>
      <c r="AJ750" s="50"/>
      <c r="AK750" s="54" t="str">
        <f>IF(AJ750="","",IFERROR(VLOOKUP(AJ750,ATIVIDADES!$A:$C,3,FALSE),"NAO CADASTRADA"))</f>
        <v/>
      </c>
      <c r="AL750" s="42"/>
    </row>
    <row r="751" spans="1:38" x14ac:dyDescent="0.25">
      <c r="A751" s="26" t="str">
        <f t="shared" si="79"/>
        <v>OK</v>
      </c>
      <c r="B751" s="29">
        <f t="shared" si="80"/>
        <v>2487914866</v>
      </c>
      <c r="C751" s="30">
        <v>42839</v>
      </c>
      <c r="D751" s="18">
        <f t="shared" si="83"/>
        <v>42826</v>
      </c>
      <c r="E751" s="19" t="str">
        <f>IF(ISERROR(VLOOKUP(C751,FERIADOS!$A:$B,1,FALSE)),IF(WEEKDAY(C751)=1,"Dom",IF(WEEKDAY(C751)=2,"Seg",IF(WEEKDAY(C751)=3,"Ter",IF(WEEKDAY(C751)=4,"Qua",IF(WEEKDAY(C751)=5,"Qui",IF(WEEKDAY(C751)=6,"Sex","Sab")))))),"Feriado")</f>
        <v>Feriado</v>
      </c>
      <c r="F751" s="32"/>
      <c r="G751" s="33"/>
      <c r="H751" s="33"/>
      <c r="I751" s="33"/>
      <c r="J751" s="21" t="str">
        <f t="shared" si="81"/>
        <v/>
      </c>
      <c r="K751" s="21">
        <f t="shared" si="77"/>
        <v>0</v>
      </c>
      <c r="L751" s="21" t="str">
        <f t="shared" si="78"/>
        <v/>
      </c>
      <c r="M751" s="22" t="str">
        <f t="shared" si="82"/>
        <v/>
      </c>
      <c r="N751" s="48"/>
      <c r="O751" s="54" t="str">
        <f>IF(N751="","",IFERROR(VLOOKUP(N751,EMPRESAS!$A:$C,3,FALSE),"NAO CADASTRADA"))</f>
        <v/>
      </c>
      <c r="P751" s="50"/>
      <c r="Q751" s="54" t="str">
        <f>IF(P751="","",IFERROR(VLOOKUP(P751,ATIVIDADES!$A:$C,3,FALSE),"NAO CADASTRADA"))</f>
        <v/>
      </c>
      <c r="R751" s="42"/>
      <c r="S751" s="48"/>
      <c r="T751" s="54" t="str">
        <f>IF(S751="","",IFERROR(VLOOKUP(S751,EMPRESAS!$A:$C,3,FALSE),"NAO CADASTRADA"))</f>
        <v/>
      </c>
      <c r="U751" s="50"/>
      <c r="V751" s="54" t="str">
        <f>IF(U751="","",IFERROR(VLOOKUP(U751,ATIVIDADES!$A:$C,3,FALSE),"NAO CADASTRADA"))</f>
        <v/>
      </c>
      <c r="W751" s="42"/>
      <c r="X751" s="48"/>
      <c r="Y751" s="54" t="str">
        <f>IF(X751="","",IFERROR(VLOOKUP(X751,EMPRESAS!$A:$C,3,FALSE),"NAO CADASTRADA"))</f>
        <v/>
      </c>
      <c r="Z751" s="50"/>
      <c r="AA751" s="54" t="str">
        <f>IF(Z751="","",IFERROR(VLOOKUP(Z751,ATIVIDADES!$A:$C,3,FALSE),"NAO CADASTRADA"))</f>
        <v/>
      </c>
      <c r="AB751" s="42"/>
      <c r="AC751" s="48"/>
      <c r="AD751" s="54" t="str">
        <f>IF(AC751="","",IFERROR(VLOOKUP(AC751,EMPRESAS!$A:$C,3,FALSE),"NAO CADASTRADA"))</f>
        <v/>
      </c>
      <c r="AE751" s="50"/>
      <c r="AF751" s="54" t="str">
        <f>IF(AE751="","",IFERROR(VLOOKUP(AE751,ATIVIDADES!$A:$C,3,FALSE),"NAO CADASTRADA"))</f>
        <v/>
      </c>
      <c r="AG751" s="42"/>
      <c r="AH751" s="48"/>
      <c r="AI751" s="54" t="str">
        <f>IF(AH751="","",IFERROR(VLOOKUP(AH751,EMPRESAS!$A:$C,3,FALSE),"NAO CADASTRADA"))</f>
        <v/>
      </c>
      <c r="AJ751" s="50"/>
      <c r="AK751" s="54" t="str">
        <f>IF(AJ751="","",IFERROR(VLOOKUP(AJ751,ATIVIDADES!$A:$C,3,FALSE),"NAO CADASTRADA"))</f>
        <v/>
      </c>
      <c r="AL751" s="42"/>
    </row>
    <row r="752" spans="1:38" x14ac:dyDescent="0.25">
      <c r="A752" s="26" t="str">
        <f t="shared" si="79"/>
        <v>OK</v>
      </c>
      <c r="B752" s="29">
        <f t="shared" si="80"/>
        <v>2487914866</v>
      </c>
      <c r="C752" s="30">
        <v>42840</v>
      </c>
      <c r="D752" s="18">
        <f t="shared" si="83"/>
        <v>42826</v>
      </c>
      <c r="E752" s="19" t="str">
        <f>IF(ISERROR(VLOOKUP(C752,FERIADOS!$A:$B,1,FALSE)),IF(WEEKDAY(C752)=1,"Dom",IF(WEEKDAY(C752)=2,"Seg",IF(WEEKDAY(C752)=3,"Ter",IF(WEEKDAY(C752)=4,"Qua",IF(WEEKDAY(C752)=5,"Qui",IF(WEEKDAY(C752)=6,"Sex","Sab")))))),"Feriado")</f>
        <v>Sab</v>
      </c>
      <c r="F752" s="32"/>
      <c r="G752" s="33"/>
      <c r="H752" s="33"/>
      <c r="I752" s="33"/>
      <c r="J752" s="21" t="str">
        <f t="shared" si="81"/>
        <v/>
      </c>
      <c r="K752" s="21">
        <f t="shared" si="77"/>
        <v>0</v>
      </c>
      <c r="L752" s="21" t="str">
        <f t="shared" si="78"/>
        <v/>
      </c>
      <c r="M752" s="22" t="str">
        <f t="shared" si="82"/>
        <v/>
      </c>
      <c r="N752" s="48"/>
      <c r="O752" s="54" t="str">
        <f>IF(N752="","",IFERROR(VLOOKUP(N752,EMPRESAS!$A:$C,3,FALSE),"NAO CADASTRADA"))</f>
        <v/>
      </c>
      <c r="P752" s="50"/>
      <c r="Q752" s="54" t="str">
        <f>IF(P752="","",IFERROR(VLOOKUP(P752,ATIVIDADES!$A:$C,3,FALSE),"NAO CADASTRADA"))</f>
        <v/>
      </c>
      <c r="R752" s="42"/>
      <c r="S752" s="48"/>
      <c r="T752" s="54" t="str">
        <f>IF(S752="","",IFERROR(VLOOKUP(S752,EMPRESAS!$A:$C,3,FALSE),"NAO CADASTRADA"))</f>
        <v/>
      </c>
      <c r="U752" s="50"/>
      <c r="V752" s="54" t="str">
        <f>IF(U752="","",IFERROR(VLOOKUP(U752,ATIVIDADES!$A:$C,3,FALSE),"NAO CADASTRADA"))</f>
        <v/>
      </c>
      <c r="W752" s="42"/>
      <c r="X752" s="48"/>
      <c r="Y752" s="54" t="str">
        <f>IF(X752="","",IFERROR(VLOOKUP(X752,EMPRESAS!$A:$C,3,FALSE),"NAO CADASTRADA"))</f>
        <v/>
      </c>
      <c r="Z752" s="50"/>
      <c r="AA752" s="54" t="str">
        <f>IF(Z752="","",IFERROR(VLOOKUP(Z752,ATIVIDADES!$A:$C,3,FALSE),"NAO CADASTRADA"))</f>
        <v/>
      </c>
      <c r="AB752" s="42"/>
      <c r="AC752" s="48"/>
      <c r="AD752" s="54" t="str">
        <f>IF(AC752="","",IFERROR(VLOOKUP(AC752,EMPRESAS!$A:$C,3,FALSE),"NAO CADASTRADA"))</f>
        <v/>
      </c>
      <c r="AE752" s="50"/>
      <c r="AF752" s="54" t="str">
        <f>IF(AE752="","",IFERROR(VLOOKUP(AE752,ATIVIDADES!$A:$C,3,FALSE),"NAO CADASTRADA"))</f>
        <v/>
      </c>
      <c r="AG752" s="42"/>
      <c r="AH752" s="48"/>
      <c r="AI752" s="54" t="str">
        <f>IF(AH752="","",IFERROR(VLOOKUP(AH752,EMPRESAS!$A:$C,3,FALSE),"NAO CADASTRADA"))</f>
        <v/>
      </c>
      <c r="AJ752" s="50"/>
      <c r="AK752" s="54" t="str">
        <f>IF(AJ752="","",IFERROR(VLOOKUP(AJ752,ATIVIDADES!$A:$C,3,FALSE),"NAO CADASTRADA"))</f>
        <v/>
      </c>
      <c r="AL752" s="42"/>
    </row>
    <row r="753" spans="1:38" x14ac:dyDescent="0.25">
      <c r="A753" s="26" t="str">
        <f t="shared" si="79"/>
        <v>OK</v>
      </c>
      <c r="B753" s="29">
        <f t="shared" si="80"/>
        <v>2487914866</v>
      </c>
      <c r="C753" s="30">
        <v>42841</v>
      </c>
      <c r="D753" s="18">
        <f t="shared" si="83"/>
        <v>42826</v>
      </c>
      <c r="E753" s="19" t="str">
        <f>IF(ISERROR(VLOOKUP(C753,FERIADOS!$A:$B,1,FALSE)),IF(WEEKDAY(C753)=1,"Dom",IF(WEEKDAY(C753)=2,"Seg",IF(WEEKDAY(C753)=3,"Ter",IF(WEEKDAY(C753)=4,"Qua",IF(WEEKDAY(C753)=5,"Qui",IF(WEEKDAY(C753)=6,"Sex","Sab")))))),"Feriado")</f>
        <v>Dom</v>
      </c>
      <c r="F753" s="32"/>
      <c r="G753" s="33"/>
      <c r="H753" s="33"/>
      <c r="I753" s="33"/>
      <c r="J753" s="21" t="str">
        <f t="shared" si="81"/>
        <v/>
      </c>
      <c r="K753" s="21">
        <f t="shared" si="77"/>
        <v>0</v>
      </c>
      <c r="L753" s="21" t="str">
        <f t="shared" si="78"/>
        <v/>
      </c>
      <c r="M753" s="22" t="str">
        <f t="shared" si="82"/>
        <v/>
      </c>
      <c r="N753" s="48"/>
      <c r="O753" s="54" t="str">
        <f>IF(N753="","",IFERROR(VLOOKUP(N753,EMPRESAS!$A:$C,3,FALSE),"NAO CADASTRADA"))</f>
        <v/>
      </c>
      <c r="P753" s="50"/>
      <c r="Q753" s="54" t="str">
        <f>IF(P753="","",IFERROR(VLOOKUP(P753,ATIVIDADES!$A:$C,3,FALSE),"NAO CADASTRADA"))</f>
        <v/>
      </c>
      <c r="R753" s="42"/>
      <c r="S753" s="48"/>
      <c r="T753" s="54" t="str">
        <f>IF(S753="","",IFERROR(VLOOKUP(S753,EMPRESAS!$A:$C,3,FALSE),"NAO CADASTRADA"))</f>
        <v/>
      </c>
      <c r="U753" s="50"/>
      <c r="V753" s="54" t="str">
        <f>IF(U753="","",IFERROR(VLOOKUP(U753,ATIVIDADES!$A:$C,3,FALSE),"NAO CADASTRADA"))</f>
        <v/>
      </c>
      <c r="W753" s="42"/>
      <c r="X753" s="48"/>
      <c r="Y753" s="54" t="str">
        <f>IF(X753="","",IFERROR(VLOOKUP(X753,EMPRESAS!$A:$C,3,FALSE),"NAO CADASTRADA"))</f>
        <v/>
      </c>
      <c r="Z753" s="50"/>
      <c r="AA753" s="54" t="str">
        <f>IF(Z753="","",IFERROR(VLOOKUP(Z753,ATIVIDADES!$A:$C,3,FALSE),"NAO CADASTRADA"))</f>
        <v/>
      </c>
      <c r="AB753" s="42"/>
      <c r="AC753" s="48"/>
      <c r="AD753" s="54" t="str">
        <f>IF(AC753="","",IFERROR(VLOOKUP(AC753,EMPRESAS!$A:$C,3,FALSE),"NAO CADASTRADA"))</f>
        <v/>
      </c>
      <c r="AE753" s="50"/>
      <c r="AF753" s="54" t="str">
        <f>IF(AE753="","",IFERROR(VLOOKUP(AE753,ATIVIDADES!$A:$C,3,FALSE),"NAO CADASTRADA"))</f>
        <v/>
      </c>
      <c r="AG753" s="42"/>
      <c r="AH753" s="48"/>
      <c r="AI753" s="54" t="str">
        <f>IF(AH753="","",IFERROR(VLOOKUP(AH753,EMPRESAS!$A:$C,3,FALSE),"NAO CADASTRADA"))</f>
        <v/>
      </c>
      <c r="AJ753" s="50"/>
      <c r="AK753" s="54" t="str">
        <f>IF(AJ753="","",IFERROR(VLOOKUP(AJ753,ATIVIDADES!$A:$C,3,FALSE),"NAO CADASTRADA"))</f>
        <v/>
      </c>
      <c r="AL753" s="42"/>
    </row>
    <row r="754" spans="1:38" x14ac:dyDescent="0.25">
      <c r="A754" s="26" t="str">
        <f t="shared" si="79"/>
        <v>OK</v>
      </c>
      <c r="B754" s="29">
        <f t="shared" si="80"/>
        <v>2487914866</v>
      </c>
      <c r="C754" s="30">
        <v>42842</v>
      </c>
      <c r="D754" s="18">
        <f t="shared" si="83"/>
        <v>42826</v>
      </c>
      <c r="E754" s="19" t="str">
        <f>IF(ISERROR(VLOOKUP(C754,FERIADOS!$A:$B,1,FALSE)),IF(WEEKDAY(C754)=1,"Dom",IF(WEEKDAY(C754)=2,"Seg",IF(WEEKDAY(C754)=3,"Ter",IF(WEEKDAY(C754)=4,"Qua",IF(WEEKDAY(C754)=5,"Qui",IF(WEEKDAY(C754)=6,"Sex","Sab")))))),"Feriado")</f>
        <v>Seg</v>
      </c>
      <c r="F754" s="32"/>
      <c r="G754" s="33"/>
      <c r="H754" s="33"/>
      <c r="I754" s="33"/>
      <c r="J754" s="21" t="str">
        <f t="shared" si="81"/>
        <v/>
      </c>
      <c r="K754" s="21">
        <f t="shared" si="77"/>
        <v>0</v>
      </c>
      <c r="L754" s="21" t="str">
        <f t="shared" si="78"/>
        <v/>
      </c>
      <c r="M754" s="22" t="str">
        <f t="shared" si="82"/>
        <v/>
      </c>
      <c r="N754" s="48"/>
      <c r="O754" s="54" t="str">
        <f>IF(N754="","",IFERROR(VLOOKUP(N754,EMPRESAS!$A:$C,3,FALSE),"NAO CADASTRADA"))</f>
        <v/>
      </c>
      <c r="P754" s="50"/>
      <c r="Q754" s="54" t="str">
        <f>IF(P754="","",IFERROR(VLOOKUP(P754,ATIVIDADES!$A:$C,3,FALSE),"NAO CADASTRADA"))</f>
        <v/>
      </c>
      <c r="R754" s="42"/>
      <c r="S754" s="48"/>
      <c r="T754" s="54" t="str">
        <f>IF(S754="","",IFERROR(VLOOKUP(S754,EMPRESAS!$A:$C,3,FALSE),"NAO CADASTRADA"))</f>
        <v/>
      </c>
      <c r="U754" s="50"/>
      <c r="V754" s="54" t="str">
        <f>IF(U754="","",IFERROR(VLOOKUP(U754,ATIVIDADES!$A:$C,3,FALSE),"NAO CADASTRADA"))</f>
        <v/>
      </c>
      <c r="W754" s="42"/>
      <c r="X754" s="48"/>
      <c r="Y754" s="54" t="str">
        <f>IF(X754="","",IFERROR(VLOOKUP(X754,EMPRESAS!$A:$C,3,FALSE),"NAO CADASTRADA"))</f>
        <v/>
      </c>
      <c r="Z754" s="50"/>
      <c r="AA754" s="54" t="str">
        <f>IF(Z754="","",IFERROR(VLOOKUP(Z754,ATIVIDADES!$A:$C,3,FALSE),"NAO CADASTRADA"))</f>
        <v/>
      </c>
      <c r="AB754" s="42"/>
      <c r="AC754" s="48"/>
      <c r="AD754" s="54" t="str">
        <f>IF(AC754="","",IFERROR(VLOOKUP(AC754,EMPRESAS!$A:$C,3,FALSE),"NAO CADASTRADA"))</f>
        <v/>
      </c>
      <c r="AE754" s="50"/>
      <c r="AF754" s="54" t="str">
        <f>IF(AE754="","",IFERROR(VLOOKUP(AE754,ATIVIDADES!$A:$C,3,FALSE),"NAO CADASTRADA"))</f>
        <v/>
      </c>
      <c r="AG754" s="42"/>
      <c r="AH754" s="48"/>
      <c r="AI754" s="54" t="str">
        <f>IF(AH754="","",IFERROR(VLOOKUP(AH754,EMPRESAS!$A:$C,3,FALSE),"NAO CADASTRADA"))</f>
        <v/>
      </c>
      <c r="AJ754" s="50"/>
      <c r="AK754" s="54" t="str">
        <f>IF(AJ754="","",IFERROR(VLOOKUP(AJ754,ATIVIDADES!$A:$C,3,FALSE),"NAO CADASTRADA"))</f>
        <v/>
      </c>
      <c r="AL754" s="42"/>
    </row>
    <row r="755" spans="1:38" x14ac:dyDescent="0.25">
      <c r="A755" s="26" t="str">
        <f t="shared" si="79"/>
        <v>OK</v>
      </c>
      <c r="B755" s="29">
        <f t="shared" si="80"/>
        <v>2487914866</v>
      </c>
      <c r="C755" s="30">
        <v>42843</v>
      </c>
      <c r="D755" s="18">
        <f t="shared" si="83"/>
        <v>42826</v>
      </c>
      <c r="E755" s="19" t="str">
        <f>IF(ISERROR(VLOOKUP(C755,FERIADOS!$A:$B,1,FALSE)),IF(WEEKDAY(C755)=1,"Dom",IF(WEEKDAY(C755)=2,"Seg",IF(WEEKDAY(C755)=3,"Ter",IF(WEEKDAY(C755)=4,"Qua",IF(WEEKDAY(C755)=5,"Qui",IF(WEEKDAY(C755)=6,"Sex","Sab")))))),"Feriado")</f>
        <v>Ter</v>
      </c>
      <c r="F755" s="32"/>
      <c r="G755" s="33"/>
      <c r="H755" s="33"/>
      <c r="I755" s="33"/>
      <c r="J755" s="21" t="str">
        <f t="shared" si="81"/>
        <v/>
      </c>
      <c r="K755" s="21">
        <f t="shared" si="77"/>
        <v>0</v>
      </c>
      <c r="L755" s="21" t="str">
        <f t="shared" si="78"/>
        <v/>
      </c>
      <c r="M755" s="22" t="str">
        <f t="shared" si="82"/>
        <v/>
      </c>
      <c r="N755" s="48"/>
      <c r="O755" s="54" t="str">
        <f>IF(N755="","",IFERROR(VLOOKUP(N755,EMPRESAS!$A:$C,3,FALSE),"NAO CADASTRADA"))</f>
        <v/>
      </c>
      <c r="P755" s="50"/>
      <c r="Q755" s="54" t="str">
        <f>IF(P755="","",IFERROR(VLOOKUP(P755,ATIVIDADES!$A:$C,3,FALSE),"NAO CADASTRADA"))</f>
        <v/>
      </c>
      <c r="R755" s="42"/>
      <c r="S755" s="48"/>
      <c r="T755" s="54" t="str">
        <f>IF(S755="","",IFERROR(VLOOKUP(S755,EMPRESAS!$A:$C,3,FALSE),"NAO CADASTRADA"))</f>
        <v/>
      </c>
      <c r="U755" s="50"/>
      <c r="V755" s="54" t="str">
        <f>IF(U755="","",IFERROR(VLOOKUP(U755,ATIVIDADES!$A:$C,3,FALSE),"NAO CADASTRADA"))</f>
        <v/>
      </c>
      <c r="W755" s="42"/>
      <c r="X755" s="48"/>
      <c r="Y755" s="54" t="str">
        <f>IF(X755="","",IFERROR(VLOOKUP(X755,EMPRESAS!$A:$C,3,FALSE),"NAO CADASTRADA"))</f>
        <v/>
      </c>
      <c r="Z755" s="50"/>
      <c r="AA755" s="54" t="str">
        <f>IF(Z755="","",IFERROR(VLOOKUP(Z755,ATIVIDADES!$A:$C,3,FALSE),"NAO CADASTRADA"))</f>
        <v/>
      </c>
      <c r="AB755" s="42"/>
      <c r="AC755" s="48"/>
      <c r="AD755" s="54" t="str">
        <f>IF(AC755="","",IFERROR(VLOOKUP(AC755,EMPRESAS!$A:$C,3,FALSE),"NAO CADASTRADA"))</f>
        <v/>
      </c>
      <c r="AE755" s="50"/>
      <c r="AF755" s="54" t="str">
        <f>IF(AE755="","",IFERROR(VLOOKUP(AE755,ATIVIDADES!$A:$C,3,FALSE),"NAO CADASTRADA"))</f>
        <v/>
      </c>
      <c r="AG755" s="42"/>
      <c r="AH755" s="48"/>
      <c r="AI755" s="54" t="str">
        <f>IF(AH755="","",IFERROR(VLOOKUP(AH755,EMPRESAS!$A:$C,3,FALSE),"NAO CADASTRADA"))</f>
        <v/>
      </c>
      <c r="AJ755" s="50"/>
      <c r="AK755" s="54" t="str">
        <f>IF(AJ755="","",IFERROR(VLOOKUP(AJ755,ATIVIDADES!$A:$C,3,FALSE),"NAO CADASTRADA"))</f>
        <v/>
      </c>
      <c r="AL755" s="42"/>
    </row>
    <row r="756" spans="1:38" x14ac:dyDescent="0.25">
      <c r="A756" s="26" t="str">
        <f t="shared" si="79"/>
        <v>OK</v>
      </c>
      <c r="B756" s="29">
        <f t="shared" si="80"/>
        <v>2487914866</v>
      </c>
      <c r="C756" s="30">
        <v>42844</v>
      </c>
      <c r="D756" s="18">
        <f t="shared" si="83"/>
        <v>42826</v>
      </c>
      <c r="E756" s="19" t="str">
        <f>IF(ISERROR(VLOOKUP(C756,FERIADOS!$A:$B,1,FALSE)),IF(WEEKDAY(C756)=1,"Dom",IF(WEEKDAY(C756)=2,"Seg",IF(WEEKDAY(C756)=3,"Ter",IF(WEEKDAY(C756)=4,"Qua",IF(WEEKDAY(C756)=5,"Qui",IF(WEEKDAY(C756)=6,"Sex","Sab")))))),"Feriado")</f>
        <v>Qua</v>
      </c>
      <c r="F756" s="32"/>
      <c r="G756" s="33"/>
      <c r="H756" s="33"/>
      <c r="I756" s="33"/>
      <c r="J756" s="21" t="str">
        <f t="shared" si="81"/>
        <v/>
      </c>
      <c r="K756" s="21">
        <f t="shared" si="77"/>
        <v>0</v>
      </c>
      <c r="L756" s="21" t="str">
        <f t="shared" si="78"/>
        <v/>
      </c>
      <c r="M756" s="22" t="str">
        <f t="shared" si="82"/>
        <v/>
      </c>
      <c r="N756" s="48"/>
      <c r="O756" s="54" t="str">
        <f>IF(N756="","",IFERROR(VLOOKUP(N756,EMPRESAS!$A:$C,3,FALSE),"NAO CADASTRADA"))</f>
        <v/>
      </c>
      <c r="P756" s="50"/>
      <c r="Q756" s="54" t="str">
        <f>IF(P756="","",IFERROR(VLOOKUP(P756,ATIVIDADES!$A:$C,3,FALSE),"NAO CADASTRADA"))</f>
        <v/>
      </c>
      <c r="R756" s="42"/>
      <c r="S756" s="48"/>
      <c r="T756" s="54" t="str">
        <f>IF(S756="","",IFERROR(VLOOKUP(S756,EMPRESAS!$A:$C,3,FALSE),"NAO CADASTRADA"))</f>
        <v/>
      </c>
      <c r="U756" s="50"/>
      <c r="V756" s="54" t="str">
        <f>IF(U756="","",IFERROR(VLOOKUP(U756,ATIVIDADES!$A:$C,3,FALSE),"NAO CADASTRADA"))</f>
        <v/>
      </c>
      <c r="W756" s="42"/>
      <c r="X756" s="48"/>
      <c r="Y756" s="54" t="str">
        <f>IF(X756="","",IFERROR(VLOOKUP(X756,EMPRESAS!$A:$C,3,FALSE),"NAO CADASTRADA"))</f>
        <v/>
      </c>
      <c r="Z756" s="50"/>
      <c r="AA756" s="54" t="str">
        <f>IF(Z756="","",IFERROR(VLOOKUP(Z756,ATIVIDADES!$A:$C,3,FALSE),"NAO CADASTRADA"))</f>
        <v/>
      </c>
      <c r="AB756" s="42"/>
      <c r="AC756" s="48"/>
      <c r="AD756" s="54" t="str">
        <f>IF(AC756="","",IFERROR(VLOOKUP(AC756,EMPRESAS!$A:$C,3,FALSE),"NAO CADASTRADA"))</f>
        <v/>
      </c>
      <c r="AE756" s="50"/>
      <c r="AF756" s="54" t="str">
        <f>IF(AE756="","",IFERROR(VLOOKUP(AE756,ATIVIDADES!$A:$C,3,FALSE),"NAO CADASTRADA"))</f>
        <v/>
      </c>
      <c r="AG756" s="42"/>
      <c r="AH756" s="48"/>
      <c r="AI756" s="54" t="str">
        <f>IF(AH756="","",IFERROR(VLOOKUP(AH756,EMPRESAS!$A:$C,3,FALSE),"NAO CADASTRADA"))</f>
        <v/>
      </c>
      <c r="AJ756" s="50"/>
      <c r="AK756" s="54" t="str">
        <f>IF(AJ756="","",IFERROR(VLOOKUP(AJ756,ATIVIDADES!$A:$C,3,FALSE),"NAO CADASTRADA"))</f>
        <v/>
      </c>
      <c r="AL756" s="42"/>
    </row>
    <row r="757" spans="1:38" x14ac:dyDescent="0.25">
      <c r="A757" s="26" t="str">
        <f t="shared" si="79"/>
        <v>OK</v>
      </c>
      <c r="B757" s="29">
        <f t="shared" si="80"/>
        <v>2487914866</v>
      </c>
      <c r="C757" s="30">
        <v>42845</v>
      </c>
      <c r="D757" s="18">
        <f t="shared" si="83"/>
        <v>42826</v>
      </c>
      <c r="E757" s="19" t="str">
        <f>IF(ISERROR(VLOOKUP(C757,FERIADOS!$A:$B,1,FALSE)),IF(WEEKDAY(C757)=1,"Dom",IF(WEEKDAY(C757)=2,"Seg",IF(WEEKDAY(C757)=3,"Ter",IF(WEEKDAY(C757)=4,"Qua",IF(WEEKDAY(C757)=5,"Qui",IF(WEEKDAY(C757)=6,"Sex","Sab")))))),"Feriado")</f>
        <v>Qui</v>
      </c>
      <c r="F757" s="32"/>
      <c r="G757" s="33"/>
      <c r="H757" s="33"/>
      <c r="I757" s="33"/>
      <c r="J757" s="21" t="str">
        <f t="shared" si="81"/>
        <v/>
      </c>
      <c r="K757" s="21">
        <f t="shared" si="77"/>
        <v>0</v>
      </c>
      <c r="L757" s="21" t="str">
        <f t="shared" si="78"/>
        <v/>
      </c>
      <c r="M757" s="22" t="str">
        <f t="shared" si="82"/>
        <v/>
      </c>
      <c r="N757" s="48"/>
      <c r="O757" s="54" t="str">
        <f>IF(N757="","",IFERROR(VLOOKUP(N757,EMPRESAS!$A:$C,3,FALSE),"NAO CADASTRADA"))</f>
        <v/>
      </c>
      <c r="P757" s="50"/>
      <c r="Q757" s="54" t="str">
        <f>IF(P757="","",IFERROR(VLOOKUP(P757,ATIVIDADES!$A:$C,3,FALSE),"NAO CADASTRADA"))</f>
        <v/>
      </c>
      <c r="R757" s="42"/>
      <c r="S757" s="48"/>
      <c r="T757" s="54" t="str">
        <f>IF(S757="","",IFERROR(VLOOKUP(S757,EMPRESAS!$A:$C,3,FALSE),"NAO CADASTRADA"))</f>
        <v/>
      </c>
      <c r="U757" s="50"/>
      <c r="V757" s="54" t="str">
        <f>IF(U757="","",IFERROR(VLOOKUP(U757,ATIVIDADES!$A:$C,3,FALSE),"NAO CADASTRADA"))</f>
        <v/>
      </c>
      <c r="W757" s="42"/>
      <c r="X757" s="48"/>
      <c r="Y757" s="54" t="str">
        <f>IF(X757="","",IFERROR(VLOOKUP(X757,EMPRESAS!$A:$C,3,FALSE),"NAO CADASTRADA"))</f>
        <v/>
      </c>
      <c r="Z757" s="50"/>
      <c r="AA757" s="54" t="str">
        <f>IF(Z757="","",IFERROR(VLOOKUP(Z757,ATIVIDADES!$A:$C,3,FALSE),"NAO CADASTRADA"))</f>
        <v/>
      </c>
      <c r="AB757" s="42"/>
      <c r="AC757" s="48"/>
      <c r="AD757" s="54" t="str">
        <f>IF(AC757="","",IFERROR(VLOOKUP(AC757,EMPRESAS!$A:$C,3,FALSE),"NAO CADASTRADA"))</f>
        <v/>
      </c>
      <c r="AE757" s="50"/>
      <c r="AF757" s="54" t="str">
        <f>IF(AE757="","",IFERROR(VLOOKUP(AE757,ATIVIDADES!$A:$C,3,FALSE),"NAO CADASTRADA"))</f>
        <v/>
      </c>
      <c r="AG757" s="42"/>
      <c r="AH757" s="48"/>
      <c r="AI757" s="54" t="str">
        <f>IF(AH757="","",IFERROR(VLOOKUP(AH757,EMPRESAS!$A:$C,3,FALSE),"NAO CADASTRADA"))</f>
        <v/>
      </c>
      <c r="AJ757" s="50"/>
      <c r="AK757" s="54" t="str">
        <f>IF(AJ757="","",IFERROR(VLOOKUP(AJ757,ATIVIDADES!$A:$C,3,FALSE),"NAO CADASTRADA"))</f>
        <v/>
      </c>
      <c r="AL757" s="42"/>
    </row>
    <row r="758" spans="1:38" x14ac:dyDescent="0.25">
      <c r="A758" s="26" t="str">
        <f t="shared" si="79"/>
        <v>OK</v>
      </c>
      <c r="B758" s="29">
        <f t="shared" si="80"/>
        <v>2487914866</v>
      </c>
      <c r="C758" s="30">
        <v>42846</v>
      </c>
      <c r="D758" s="18">
        <f t="shared" si="83"/>
        <v>42826</v>
      </c>
      <c r="E758" s="19" t="str">
        <f>IF(ISERROR(VLOOKUP(C758,FERIADOS!$A:$B,1,FALSE)),IF(WEEKDAY(C758)=1,"Dom",IF(WEEKDAY(C758)=2,"Seg",IF(WEEKDAY(C758)=3,"Ter",IF(WEEKDAY(C758)=4,"Qua",IF(WEEKDAY(C758)=5,"Qui",IF(WEEKDAY(C758)=6,"Sex","Sab")))))),"Feriado")</f>
        <v>Feriado</v>
      </c>
      <c r="F758" s="32"/>
      <c r="G758" s="33"/>
      <c r="H758" s="33"/>
      <c r="I758" s="33"/>
      <c r="J758" s="21" t="str">
        <f t="shared" si="81"/>
        <v/>
      </c>
      <c r="K758" s="21">
        <f t="shared" si="77"/>
        <v>0</v>
      </c>
      <c r="L758" s="21" t="str">
        <f t="shared" si="78"/>
        <v/>
      </c>
      <c r="M758" s="22" t="str">
        <f t="shared" si="82"/>
        <v/>
      </c>
      <c r="N758" s="48"/>
      <c r="O758" s="54" t="str">
        <f>IF(N758="","",IFERROR(VLOOKUP(N758,EMPRESAS!$A:$C,3,FALSE),"NAO CADASTRADA"))</f>
        <v/>
      </c>
      <c r="P758" s="50"/>
      <c r="Q758" s="54" t="str">
        <f>IF(P758="","",IFERROR(VLOOKUP(P758,ATIVIDADES!$A:$C,3,FALSE),"NAO CADASTRADA"))</f>
        <v/>
      </c>
      <c r="R758" s="42"/>
      <c r="S758" s="48"/>
      <c r="T758" s="54" t="str">
        <f>IF(S758="","",IFERROR(VLOOKUP(S758,EMPRESAS!$A:$C,3,FALSE),"NAO CADASTRADA"))</f>
        <v/>
      </c>
      <c r="U758" s="50"/>
      <c r="V758" s="54" t="str">
        <f>IF(U758="","",IFERROR(VLOOKUP(U758,ATIVIDADES!$A:$C,3,FALSE),"NAO CADASTRADA"))</f>
        <v/>
      </c>
      <c r="W758" s="42"/>
      <c r="X758" s="48"/>
      <c r="Y758" s="54" t="str">
        <f>IF(X758="","",IFERROR(VLOOKUP(X758,EMPRESAS!$A:$C,3,FALSE),"NAO CADASTRADA"))</f>
        <v/>
      </c>
      <c r="Z758" s="50"/>
      <c r="AA758" s="54" t="str">
        <f>IF(Z758="","",IFERROR(VLOOKUP(Z758,ATIVIDADES!$A:$C,3,FALSE),"NAO CADASTRADA"))</f>
        <v/>
      </c>
      <c r="AB758" s="42"/>
      <c r="AC758" s="48"/>
      <c r="AD758" s="54" t="str">
        <f>IF(AC758="","",IFERROR(VLOOKUP(AC758,EMPRESAS!$A:$C,3,FALSE),"NAO CADASTRADA"))</f>
        <v/>
      </c>
      <c r="AE758" s="50"/>
      <c r="AF758" s="54" t="str">
        <f>IF(AE758="","",IFERROR(VLOOKUP(AE758,ATIVIDADES!$A:$C,3,FALSE),"NAO CADASTRADA"))</f>
        <v/>
      </c>
      <c r="AG758" s="42"/>
      <c r="AH758" s="48"/>
      <c r="AI758" s="54" t="str">
        <f>IF(AH758="","",IFERROR(VLOOKUP(AH758,EMPRESAS!$A:$C,3,FALSE),"NAO CADASTRADA"))</f>
        <v/>
      </c>
      <c r="AJ758" s="50"/>
      <c r="AK758" s="54" t="str">
        <f>IF(AJ758="","",IFERROR(VLOOKUP(AJ758,ATIVIDADES!$A:$C,3,FALSE),"NAO CADASTRADA"))</f>
        <v/>
      </c>
      <c r="AL758" s="42"/>
    </row>
    <row r="759" spans="1:38" x14ac:dyDescent="0.25">
      <c r="A759" s="26" t="str">
        <f t="shared" si="79"/>
        <v>OK</v>
      </c>
      <c r="B759" s="29">
        <f t="shared" si="80"/>
        <v>2487914866</v>
      </c>
      <c r="C759" s="30">
        <v>42847</v>
      </c>
      <c r="D759" s="18">
        <f t="shared" si="83"/>
        <v>42826</v>
      </c>
      <c r="E759" s="19" t="str">
        <f>IF(ISERROR(VLOOKUP(C759,FERIADOS!$A:$B,1,FALSE)),IF(WEEKDAY(C759)=1,"Dom",IF(WEEKDAY(C759)=2,"Seg",IF(WEEKDAY(C759)=3,"Ter",IF(WEEKDAY(C759)=4,"Qua",IF(WEEKDAY(C759)=5,"Qui",IF(WEEKDAY(C759)=6,"Sex","Sab")))))),"Feriado")</f>
        <v>Sab</v>
      </c>
      <c r="F759" s="32"/>
      <c r="G759" s="33"/>
      <c r="H759" s="33"/>
      <c r="I759" s="33"/>
      <c r="J759" s="21" t="str">
        <f t="shared" si="81"/>
        <v/>
      </c>
      <c r="K759" s="21">
        <f t="shared" si="77"/>
        <v>0</v>
      </c>
      <c r="L759" s="21" t="str">
        <f t="shared" si="78"/>
        <v/>
      </c>
      <c r="M759" s="22" t="str">
        <f t="shared" si="82"/>
        <v/>
      </c>
      <c r="N759" s="48"/>
      <c r="O759" s="54" t="str">
        <f>IF(N759="","",IFERROR(VLOOKUP(N759,EMPRESAS!$A:$C,3,FALSE),"NAO CADASTRADA"))</f>
        <v/>
      </c>
      <c r="P759" s="50"/>
      <c r="Q759" s="54" t="str">
        <f>IF(P759="","",IFERROR(VLOOKUP(P759,ATIVIDADES!$A:$C,3,FALSE),"NAO CADASTRADA"))</f>
        <v/>
      </c>
      <c r="R759" s="42"/>
      <c r="S759" s="48"/>
      <c r="T759" s="54" t="str">
        <f>IF(S759="","",IFERROR(VLOOKUP(S759,EMPRESAS!$A:$C,3,FALSE),"NAO CADASTRADA"))</f>
        <v/>
      </c>
      <c r="U759" s="50"/>
      <c r="V759" s="54" t="str">
        <f>IF(U759="","",IFERROR(VLOOKUP(U759,ATIVIDADES!$A:$C,3,FALSE),"NAO CADASTRADA"))</f>
        <v/>
      </c>
      <c r="W759" s="42"/>
      <c r="X759" s="48"/>
      <c r="Y759" s="54" t="str">
        <f>IF(X759="","",IFERROR(VLOOKUP(X759,EMPRESAS!$A:$C,3,FALSE),"NAO CADASTRADA"))</f>
        <v/>
      </c>
      <c r="Z759" s="50"/>
      <c r="AA759" s="54" t="str">
        <f>IF(Z759="","",IFERROR(VLOOKUP(Z759,ATIVIDADES!$A:$C,3,FALSE),"NAO CADASTRADA"))</f>
        <v/>
      </c>
      <c r="AB759" s="42"/>
      <c r="AC759" s="48"/>
      <c r="AD759" s="54" t="str">
        <f>IF(AC759="","",IFERROR(VLOOKUP(AC759,EMPRESAS!$A:$C,3,FALSE),"NAO CADASTRADA"))</f>
        <v/>
      </c>
      <c r="AE759" s="50"/>
      <c r="AF759" s="54" t="str">
        <f>IF(AE759="","",IFERROR(VLOOKUP(AE759,ATIVIDADES!$A:$C,3,FALSE),"NAO CADASTRADA"))</f>
        <v/>
      </c>
      <c r="AG759" s="42"/>
      <c r="AH759" s="48"/>
      <c r="AI759" s="54" t="str">
        <f>IF(AH759="","",IFERROR(VLOOKUP(AH759,EMPRESAS!$A:$C,3,FALSE),"NAO CADASTRADA"))</f>
        <v/>
      </c>
      <c r="AJ759" s="50"/>
      <c r="AK759" s="54" t="str">
        <f>IF(AJ759="","",IFERROR(VLOOKUP(AJ759,ATIVIDADES!$A:$C,3,FALSE),"NAO CADASTRADA"))</f>
        <v/>
      </c>
      <c r="AL759" s="42"/>
    </row>
    <row r="760" spans="1:38" x14ac:dyDescent="0.25">
      <c r="A760" s="26" t="str">
        <f t="shared" si="79"/>
        <v>OK</v>
      </c>
      <c r="B760" s="29">
        <f t="shared" si="80"/>
        <v>2487914866</v>
      </c>
      <c r="C760" s="30">
        <v>42848</v>
      </c>
      <c r="D760" s="18">
        <f t="shared" si="83"/>
        <v>42826</v>
      </c>
      <c r="E760" s="19" t="str">
        <f>IF(ISERROR(VLOOKUP(C760,FERIADOS!$A:$B,1,FALSE)),IF(WEEKDAY(C760)=1,"Dom",IF(WEEKDAY(C760)=2,"Seg",IF(WEEKDAY(C760)=3,"Ter",IF(WEEKDAY(C760)=4,"Qua",IF(WEEKDAY(C760)=5,"Qui",IF(WEEKDAY(C760)=6,"Sex","Sab")))))),"Feriado")</f>
        <v>Dom</v>
      </c>
      <c r="F760" s="32"/>
      <c r="G760" s="33"/>
      <c r="H760" s="33"/>
      <c r="I760" s="33"/>
      <c r="J760" s="21" t="str">
        <f t="shared" si="81"/>
        <v/>
      </c>
      <c r="K760" s="21">
        <f t="shared" si="77"/>
        <v>0</v>
      </c>
      <c r="L760" s="21" t="str">
        <f t="shared" si="78"/>
        <v/>
      </c>
      <c r="M760" s="22" t="str">
        <f t="shared" si="82"/>
        <v/>
      </c>
      <c r="N760" s="48"/>
      <c r="O760" s="54" t="str">
        <f>IF(N760="","",IFERROR(VLOOKUP(N760,EMPRESAS!$A:$C,3,FALSE),"NAO CADASTRADA"))</f>
        <v/>
      </c>
      <c r="P760" s="50"/>
      <c r="Q760" s="54" t="str">
        <f>IF(P760="","",IFERROR(VLOOKUP(P760,ATIVIDADES!$A:$C,3,FALSE),"NAO CADASTRADA"))</f>
        <v/>
      </c>
      <c r="R760" s="42"/>
      <c r="S760" s="48"/>
      <c r="T760" s="54" t="str">
        <f>IF(S760="","",IFERROR(VLOOKUP(S760,EMPRESAS!$A:$C,3,FALSE),"NAO CADASTRADA"))</f>
        <v/>
      </c>
      <c r="U760" s="50"/>
      <c r="V760" s="54" t="str">
        <f>IF(U760="","",IFERROR(VLOOKUP(U760,ATIVIDADES!$A:$C,3,FALSE),"NAO CADASTRADA"))</f>
        <v/>
      </c>
      <c r="W760" s="42"/>
      <c r="X760" s="48"/>
      <c r="Y760" s="54" t="str">
        <f>IF(X760="","",IFERROR(VLOOKUP(X760,EMPRESAS!$A:$C,3,FALSE),"NAO CADASTRADA"))</f>
        <v/>
      </c>
      <c r="Z760" s="50"/>
      <c r="AA760" s="54" t="str">
        <f>IF(Z760="","",IFERROR(VLOOKUP(Z760,ATIVIDADES!$A:$C,3,FALSE),"NAO CADASTRADA"))</f>
        <v/>
      </c>
      <c r="AB760" s="42"/>
      <c r="AC760" s="48"/>
      <c r="AD760" s="54" t="str">
        <f>IF(AC760="","",IFERROR(VLOOKUP(AC760,EMPRESAS!$A:$C,3,FALSE),"NAO CADASTRADA"))</f>
        <v/>
      </c>
      <c r="AE760" s="50"/>
      <c r="AF760" s="54" t="str">
        <f>IF(AE760="","",IFERROR(VLOOKUP(AE760,ATIVIDADES!$A:$C,3,FALSE),"NAO CADASTRADA"))</f>
        <v/>
      </c>
      <c r="AG760" s="42"/>
      <c r="AH760" s="48"/>
      <c r="AI760" s="54" t="str">
        <f>IF(AH760="","",IFERROR(VLOOKUP(AH760,EMPRESAS!$A:$C,3,FALSE),"NAO CADASTRADA"))</f>
        <v/>
      </c>
      <c r="AJ760" s="50"/>
      <c r="AK760" s="54" t="str">
        <f>IF(AJ760="","",IFERROR(VLOOKUP(AJ760,ATIVIDADES!$A:$C,3,FALSE),"NAO CADASTRADA"))</f>
        <v/>
      </c>
      <c r="AL760" s="42"/>
    </row>
    <row r="761" spans="1:38" x14ac:dyDescent="0.25">
      <c r="A761" s="26" t="str">
        <f t="shared" si="79"/>
        <v>OK</v>
      </c>
      <c r="B761" s="29">
        <f t="shared" si="80"/>
        <v>2487914866</v>
      </c>
      <c r="C761" s="30">
        <v>42849</v>
      </c>
      <c r="D761" s="18">
        <f t="shared" si="83"/>
        <v>42826</v>
      </c>
      <c r="E761" s="19" t="str">
        <f>IF(ISERROR(VLOOKUP(C761,FERIADOS!$A:$B,1,FALSE)),IF(WEEKDAY(C761)=1,"Dom",IF(WEEKDAY(C761)=2,"Seg",IF(WEEKDAY(C761)=3,"Ter",IF(WEEKDAY(C761)=4,"Qua",IF(WEEKDAY(C761)=5,"Qui",IF(WEEKDAY(C761)=6,"Sex","Sab")))))),"Feriado")</f>
        <v>Seg</v>
      </c>
      <c r="F761" s="32"/>
      <c r="G761" s="33"/>
      <c r="H761" s="33"/>
      <c r="I761" s="33"/>
      <c r="J761" s="21" t="str">
        <f t="shared" si="81"/>
        <v/>
      </c>
      <c r="K761" s="21">
        <f t="shared" si="77"/>
        <v>0</v>
      </c>
      <c r="L761" s="21" t="str">
        <f t="shared" si="78"/>
        <v/>
      </c>
      <c r="M761" s="22" t="str">
        <f t="shared" si="82"/>
        <v/>
      </c>
      <c r="N761" s="48"/>
      <c r="O761" s="54" t="str">
        <f>IF(N761="","",IFERROR(VLOOKUP(N761,EMPRESAS!$A:$C,3,FALSE),"NAO CADASTRADA"))</f>
        <v/>
      </c>
      <c r="P761" s="50"/>
      <c r="Q761" s="54" t="str">
        <f>IF(P761="","",IFERROR(VLOOKUP(P761,ATIVIDADES!$A:$C,3,FALSE),"NAO CADASTRADA"))</f>
        <v/>
      </c>
      <c r="R761" s="42"/>
      <c r="S761" s="48"/>
      <c r="T761" s="54" t="str">
        <f>IF(S761="","",IFERROR(VLOOKUP(S761,EMPRESAS!$A:$C,3,FALSE),"NAO CADASTRADA"))</f>
        <v/>
      </c>
      <c r="U761" s="50"/>
      <c r="V761" s="54" t="str">
        <f>IF(U761="","",IFERROR(VLOOKUP(U761,ATIVIDADES!$A:$C,3,FALSE),"NAO CADASTRADA"))</f>
        <v/>
      </c>
      <c r="W761" s="42"/>
      <c r="X761" s="48"/>
      <c r="Y761" s="54" t="str">
        <f>IF(X761="","",IFERROR(VLOOKUP(X761,EMPRESAS!$A:$C,3,FALSE),"NAO CADASTRADA"))</f>
        <v/>
      </c>
      <c r="Z761" s="50"/>
      <c r="AA761" s="54" t="str">
        <f>IF(Z761="","",IFERROR(VLOOKUP(Z761,ATIVIDADES!$A:$C,3,FALSE),"NAO CADASTRADA"))</f>
        <v/>
      </c>
      <c r="AB761" s="42"/>
      <c r="AC761" s="48"/>
      <c r="AD761" s="54" t="str">
        <f>IF(AC761="","",IFERROR(VLOOKUP(AC761,EMPRESAS!$A:$C,3,FALSE),"NAO CADASTRADA"))</f>
        <v/>
      </c>
      <c r="AE761" s="50"/>
      <c r="AF761" s="54" t="str">
        <f>IF(AE761="","",IFERROR(VLOOKUP(AE761,ATIVIDADES!$A:$C,3,FALSE),"NAO CADASTRADA"))</f>
        <v/>
      </c>
      <c r="AG761" s="42"/>
      <c r="AH761" s="48"/>
      <c r="AI761" s="54" t="str">
        <f>IF(AH761="","",IFERROR(VLOOKUP(AH761,EMPRESAS!$A:$C,3,FALSE),"NAO CADASTRADA"))</f>
        <v/>
      </c>
      <c r="AJ761" s="50"/>
      <c r="AK761" s="54" t="str">
        <f>IF(AJ761="","",IFERROR(VLOOKUP(AJ761,ATIVIDADES!$A:$C,3,FALSE),"NAO CADASTRADA"))</f>
        <v/>
      </c>
      <c r="AL761" s="42"/>
    </row>
    <row r="762" spans="1:38" x14ac:dyDescent="0.25">
      <c r="A762" s="26" t="str">
        <f t="shared" si="79"/>
        <v>OK</v>
      </c>
      <c r="B762" s="29">
        <f t="shared" si="80"/>
        <v>2487914866</v>
      </c>
      <c r="C762" s="30">
        <v>42850</v>
      </c>
      <c r="D762" s="18">
        <f t="shared" si="83"/>
        <v>42826</v>
      </c>
      <c r="E762" s="19" t="str">
        <f>IF(ISERROR(VLOOKUP(C762,FERIADOS!$A:$B,1,FALSE)),IF(WEEKDAY(C762)=1,"Dom",IF(WEEKDAY(C762)=2,"Seg",IF(WEEKDAY(C762)=3,"Ter",IF(WEEKDAY(C762)=4,"Qua",IF(WEEKDAY(C762)=5,"Qui",IF(WEEKDAY(C762)=6,"Sex","Sab")))))),"Feriado")</f>
        <v>Ter</v>
      </c>
      <c r="F762" s="32"/>
      <c r="G762" s="33"/>
      <c r="H762" s="33"/>
      <c r="I762" s="33"/>
      <c r="J762" s="21" t="str">
        <f t="shared" si="81"/>
        <v/>
      </c>
      <c r="K762" s="21">
        <f t="shared" si="77"/>
        <v>0</v>
      </c>
      <c r="L762" s="21" t="str">
        <f t="shared" si="78"/>
        <v/>
      </c>
      <c r="M762" s="22" t="str">
        <f t="shared" si="82"/>
        <v/>
      </c>
      <c r="N762" s="48"/>
      <c r="O762" s="54" t="str">
        <f>IF(N762="","",IFERROR(VLOOKUP(N762,EMPRESAS!$A:$C,3,FALSE),"NAO CADASTRADA"))</f>
        <v/>
      </c>
      <c r="P762" s="50"/>
      <c r="Q762" s="54" t="str">
        <f>IF(P762="","",IFERROR(VLOOKUP(P762,ATIVIDADES!$A:$C,3,FALSE),"NAO CADASTRADA"))</f>
        <v/>
      </c>
      <c r="R762" s="42"/>
      <c r="S762" s="48"/>
      <c r="T762" s="54" t="str">
        <f>IF(S762="","",IFERROR(VLOOKUP(S762,EMPRESAS!$A:$C,3,FALSE),"NAO CADASTRADA"))</f>
        <v/>
      </c>
      <c r="U762" s="50"/>
      <c r="V762" s="54" t="str">
        <f>IF(U762="","",IFERROR(VLOOKUP(U762,ATIVIDADES!$A:$C,3,FALSE),"NAO CADASTRADA"))</f>
        <v/>
      </c>
      <c r="W762" s="42"/>
      <c r="X762" s="48"/>
      <c r="Y762" s="54" t="str">
        <f>IF(X762="","",IFERROR(VLOOKUP(X762,EMPRESAS!$A:$C,3,FALSE),"NAO CADASTRADA"))</f>
        <v/>
      </c>
      <c r="Z762" s="50"/>
      <c r="AA762" s="54" t="str">
        <f>IF(Z762="","",IFERROR(VLOOKUP(Z762,ATIVIDADES!$A:$C,3,FALSE),"NAO CADASTRADA"))</f>
        <v/>
      </c>
      <c r="AB762" s="42"/>
      <c r="AC762" s="48"/>
      <c r="AD762" s="54" t="str">
        <f>IF(AC762="","",IFERROR(VLOOKUP(AC762,EMPRESAS!$A:$C,3,FALSE),"NAO CADASTRADA"))</f>
        <v/>
      </c>
      <c r="AE762" s="50"/>
      <c r="AF762" s="54" t="str">
        <f>IF(AE762="","",IFERROR(VLOOKUP(AE762,ATIVIDADES!$A:$C,3,FALSE),"NAO CADASTRADA"))</f>
        <v/>
      </c>
      <c r="AG762" s="42"/>
      <c r="AH762" s="48"/>
      <c r="AI762" s="54" t="str">
        <f>IF(AH762="","",IFERROR(VLOOKUP(AH762,EMPRESAS!$A:$C,3,FALSE),"NAO CADASTRADA"))</f>
        <v/>
      </c>
      <c r="AJ762" s="50"/>
      <c r="AK762" s="54" t="str">
        <f>IF(AJ762="","",IFERROR(VLOOKUP(AJ762,ATIVIDADES!$A:$C,3,FALSE),"NAO CADASTRADA"))</f>
        <v/>
      </c>
      <c r="AL762" s="42"/>
    </row>
    <row r="763" spans="1:38" x14ac:dyDescent="0.25">
      <c r="A763" s="26" t="str">
        <f t="shared" si="79"/>
        <v>OK</v>
      </c>
      <c r="B763" s="29">
        <f t="shared" si="80"/>
        <v>2487914866</v>
      </c>
      <c r="C763" s="30">
        <v>42851</v>
      </c>
      <c r="D763" s="18">
        <f t="shared" si="83"/>
        <v>42826</v>
      </c>
      <c r="E763" s="19" t="str">
        <f>IF(ISERROR(VLOOKUP(C763,FERIADOS!$A:$B,1,FALSE)),IF(WEEKDAY(C763)=1,"Dom",IF(WEEKDAY(C763)=2,"Seg",IF(WEEKDAY(C763)=3,"Ter",IF(WEEKDAY(C763)=4,"Qua",IF(WEEKDAY(C763)=5,"Qui",IF(WEEKDAY(C763)=6,"Sex","Sab")))))),"Feriado")</f>
        <v>Qua</v>
      </c>
      <c r="F763" s="32"/>
      <c r="G763" s="33"/>
      <c r="H763" s="33"/>
      <c r="I763" s="33"/>
      <c r="J763" s="21" t="str">
        <f t="shared" si="81"/>
        <v/>
      </c>
      <c r="K763" s="21">
        <f t="shared" si="77"/>
        <v>0</v>
      </c>
      <c r="L763" s="21" t="str">
        <f t="shared" si="78"/>
        <v/>
      </c>
      <c r="M763" s="22" t="str">
        <f t="shared" si="82"/>
        <v/>
      </c>
      <c r="N763" s="48"/>
      <c r="O763" s="54" t="str">
        <f>IF(N763="","",IFERROR(VLOOKUP(N763,EMPRESAS!$A:$C,3,FALSE),"NAO CADASTRADA"))</f>
        <v/>
      </c>
      <c r="P763" s="50"/>
      <c r="Q763" s="54" t="str">
        <f>IF(P763="","",IFERROR(VLOOKUP(P763,ATIVIDADES!$A:$C,3,FALSE),"NAO CADASTRADA"))</f>
        <v/>
      </c>
      <c r="R763" s="42"/>
      <c r="S763" s="48"/>
      <c r="T763" s="54" t="str">
        <f>IF(S763="","",IFERROR(VLOOKUP(S763,EMPRESAS!$A:$C,3,FALSE),"NAO CADASTRADA"))</f>
        <v/>
      </c>
      <c r="U763" s="50"/>
      <c r="V763" s="54" t="str">
        <f>IF(U763="","",IFERROR(VLOOKUP(U763,ATIVIDADES!$A:$C,3,FALSE),"NAO CADASTRADA"))</f>
        <v/>
      </c>
      <c r="W763" s="42"/>
      <c r="X763" s="48"/>
      <c r="Y763" s="54" t="str">
        <f>IF(X763="","",IFERROR(VLOOKUP(X763,EMPRESAS!$A:$C,3,FALSE),"NAO CADASTRADA"))</f>
        <v/>
      </c>
      <c r="Z763" s="50"/>
      <c r="AA763" s="54" t="str">
        <f>IF(Z763="","",IFERROR(VLOOKUP(Z763,ATIVIDADES!$A:$C,3,FALSE),"NAO CADASTRADA"))</f>
        <v/>
      </c>
      <c r="AB763" s="42"/>
      <c r="AC763" s="48"/>
      <c r="AD763" s="54" t="str">
        <f>IF(AC763="","",IFERROR(VLOOKUP(AC763,EMPRESAS!$A:$C,3,FALSE),"NAO CADASTRADA"))</f>
        <v/>
      </c>
      <c r="AE763" s="50"/>
      <c r="AF763" s="54" t="str">
        <f>IF(AE763="","",IFERROR(VLOOKUP(AE763,ATIVIDADES!$A:$C,3,FALSE),"NAO CADASTRADA"))</f>
        <v/>
      </c>
      <c r="AG763" s="42"/>
      <c r="AH763" s="48"/>
      <c r="AI763" s="54" t="str">
        <f>IF(AH763="","",IFERROR(VLOOKUP(AH763,EMPRESAS!$A:$C,3,FALSE),"NAO CADASTRADA"))</f>
        <v/>
      </c>
      <c r="AJ763" s="50"/>
      <c r="AK763" s="54" t="str">
        <f>IF(AJ763="","",IFERROR(VLOOKUP(AJ763,ATIVIDADES!$A:$C,3,FALSE),"NAO CADASTRADA"))</f>
        <v/>
      </c>
      <c r="AL763" s="42"/>
    </row>
    <row r="764" spans="1:38" x14ac:dyDescent="0.25">
      <c r="A764" s="26" t="str">
        <f t="shared" si="79"/>
        <v>OK</v>
      </c>
      <c r="B764" s="29">
        <f t="shared" si="80"/>
        <v>2487914866</v>
      </c>
      <c r="C764" s="30">
        <v>42852</v>
      </c>
      <c r="D764" s="18">
        <f t="shared" si="83"/>
        <v>42826</v>
      </c>
      <c r="E764" s="19" t="str">
        <f>IF(ISERROR(VLOOKUP(C764,FERIADOS!$A:$B,1,FALSE)),IF(WEEKDAY(C764)=1,"Dom",IF(WEEKDAY(C764)=2,"Seg",IF(WEEKDAY(C764)=3,"Ter",IF(WEEKDAY(C764)=4,"Qua",IF(WEEKDAY(C764)=5,"Qui",IF(WEEKDAY(C764)=6,"Sex","Sab")))))),"Feriado")</f>
        <v>Qui</v>
      </c>
      <c r="F764" s="32"/>
      <c r="G764" s="33"/>
      <c r="H764" s="33"/>
      <c r="I764" s="33"/>
      <c r="J764" s="21" t="str">
        <f t="shared" si="81"/>
        <v/>
      </c>
      <c r="K764" s="21">
        <f t="shared" si="77"/>
        <v>0</v>
      </c>
      <c r="L764" s="21" t="str">
        <f t="shared" si="78"/>
        <v/>
      </c>
      <c r="M764" s="22" t="str">
        <f t="shared" si="82"/>
        <v/>
      </c>
      <c r="N764" s="48"/>
      <c r="O764" s="54" t="str">
        <f>IF(N764="","",IFERROR(VLOOKUP(N764,EMPRESAS!$A:$C,3,FALSE),"NAO CADASTRADA"))</f>
        <v/>
      </c>
      <c r="P764" s="50"/>
      <c r="Q764" s="54" t="str">
        <f>IF(P764="","",IFERROR(VLOOKUP(P764,ATIVIDADES!$A:$C,3,FALSE),"NAO CADASTRADA"))</f>
        <v/>
      </c>
      <c r="R764" s="42"/>
      <c r="S764" s="48"/>
      <c r="T764" s="54" t="str">
        <f>IF(S764="","",IFERROR(VLOOKUP(S764,EMPRESAS!$A:$C,3,FALSE),"NAO CADASTRADA"))</f>
        <v/>
      </c>
      <c r="U764" s="50"/>
      <c r="V764" s="54" t="str">
        <f>IF(U764="","",IFERROR(VLOOKUP(U764,ATIVIDADES!$A:$C,3,FALSE),"NAO CADASTRADA"))</f>
        <v/>
      </c>
      <c r="W764" s="42"/>
      <c r="X764" s="48"/>
      <c r="Y764" s="54" t="str">
        <f>IF(X764="","",IFERROR(VLOOKUP(X764,EMPRESAS!$A:$C,3,FALSE),"NAO CADASTRADA"))</f>
        <v/>
      </c>
      <c r="Z764" s="50"/>
      <c r="AA764" s="54" t="str">
        <f>IF(Z764="","",IFERROR(VLOOKUP(Z764,ATIVIDADES!$A:$C,3,FALSE),"NAO CADASTRADA"))</f>
        <v/>
      </c>
      <c r="AB764" s="42"/>
      <c r="AC764" s="48"/>
      <c r="AD764" s="54" t="str">
        <f>IF(AC764="","",IFERROR(VLOOKUP(AC764,EMPRESAS!$A:$C,3,FALSE),"NAO CADASTRADA"))</f>
        <v/>
      </c>
      <c r="AE764" s="50"/>
      <c r="AF764" s="54" t="str">
        <f>IF(AE764="","",IFERROR(VLOOKUP(AE764,ATIVIDADES!$A:$C,3,FALSE),"NAO CADASTRADA"))</f>
        <v/>
      </c>
      <c r="AG764" s="42"/>
      <c r="AH764" s="48"/>
      <c r="AI764" s="54" t="str">
        <f>IF(AH764="","",IFERROR(VLOOKUP(AH764,EMPRESAS!$A:$C,3,FALSE),"NAO CADASTRADA"))</f>
        <v/>
      </c>
      <c r="AJ764" s="50"/>
      <c r="AK764" s="54" t="str">
        <f>IF(AJ764="","",IFERROR(VLOOKUP(AJ764,ATIVIDADES!$A:$C,3,FALSE),"NAO CADASTRADA"))</f>
        <v/>
      </c>
      <c r="AL764" s="42"/>
    </row>
    <row r="765" spans="1:38" x14ac:dyDescent="0.25">
      <c r="A765" s="26" t="str">
        <f t="shared" si="79"/>
        <v>OK</v>
      </c>
      <c r="B765" s="29">
        <f t="shared" si="80"/>
        <v>2487914866</v>
      </c>
      <c r="C765" s="30">
        <v>42853</v>
      </c>
      <c r="D765" s="18">
        <f t="shared" si="83"/>
        <v>42826</v>
      </c>
      <c r="E765" s="19" t="str">
        <f>IF(ISERROR(VLOOKUP(C765,FERIADOS!$A:$B,1,FALSE)),IF(WEEKDAY(C765)=1,"Dom",IF(WEEKDAY(C765)=2,"Seg",IF(WEEKDAY(C765)=3,"Ter",IF(WEEKDAY(C765)=4,"Qua",IF(WEEKDAY(C765)=5,"Qui",IF(WEEKDAY(C765)=6,"Sex","Sab")))))),"Feriado")</f>
        <v>Sex</v>
      </c>
      <c r="F765" s="32"/>
      <c r="G765" s="33"/>
      <c r="H765" s="33"/>
      <c r="I765" s="33"/>
      <c r="J765" s="21" t="str">
        <f t="shared" si="81"/>
        <v/>
      </c>
      <c r="K765" s="21">
        <f t="shared" si="77"/>
        <v>0</v>
      </c>
      <c r="L765" s="21" t="str">
        <f t="shared" si="78"/>
        <v/>
      </c>
      <c r="M765" s="22" t="str">
        <f t="shared" si="82"/>
        <v/>
      </c>
      <c r="N765" s="48"/>
      <c r="O765" s="54" t="str">
        <f>IF(N765="","",IFERROR(VLOOKUP(N765,EMPRESAS!$A:$C,3,FALSE),"NAO CADASTRADA"))</f>
        <v/>
      </c>
      <c r="P765" s="50"/>
      <c r="Q765" s="54" t="str">
        <f>IF(P765="","",IFERROR(VLOOKUP(P765,ATIVIDADES!$A:$C,3,FALSE),"NAO CADASTRADA"))</f>
        <v/>
      </c>
      <c r="R765" s="42"/>
      <c r="S765" s="48"/>
      <c r="T765" s="54" t="str">
        <f>IF(S765="","",IFERROR(VLOOKUP(S765,EMPRESAS!$A:$C,3,FALSE),"NAO CADASTRADA"))</f>
        <v/>
      </c>
      <c r="U765" s="50"/>
      <c r="V765" s="54" t="str">
        <f>IF(U765="","",IFERROR(VLOOKUP(U765,ATIVIDADES!$A:$C,3,FALSE),"NAO CADASTRADA"))</f>
        <v/>
      </c>
      <c r="W765" s="42"/>
      <c r="X765" s="48"/>
      <c r="Y765" s="54" t="str">
        <f>IF(X765="","",IFERROR(VLOOKUP(X765,EMPRESAS!$A:$C,3,FALSE),"NAO CADASTRADA"))</f>
        <v/>
      </c>
      <c r="Z765" s="50"/>
      <c r="AA765" s="54" t="str">
        <f>IF(Z765="","",IFERROR(VLOOKUP(Z765,ATIVIDADES!$A:$C,3,FALSE),"NAO CADASTRADA"))</f>
        <v/>
      </c>
      <c r="AB765" s="42"/>
      <c r="AC765" s="48"/>
      <c r="AD765" s="54" t="str">
        <f>IF(AC765="","",IFERROR(VLOOKUP(AC765,EMPRESAS!$A:$C,3,FALSE),"NAO CADASTRADA"))</f>
        <v/>
      </c>
      <c r="AE765" s="50"/>
      <c r="AF765" s="54" t="str">
        <f>IF(AE765="","",IFERROR(VLOOKUP(AE765,ATIVIDADES!$A:$C,3,FALSE),"NAO CADASTRADA"))</f>
        <v/>
      </c>
      <c r="AG765" s="42"/>
      <c r="AH765" s="48"/>
      <c r="AI765" s="54" t="str">
        <f>IF(AH765="","",IFERROR(VLOOKUP(AH765,EMPRESAS!$A:$C,3,FALSE),"NAO CADASTRADA"))</f>
        <v/>
      </c>
      <c r="AJ765" s="50"/>
      <c r="AK765" s="54" t="str">
        <f>IF(AJ765="","",IFERROR(VLOOKUP(AJ765,ATIVIDADES!$A:$C,3,FALSE),"NAO CADASTRADA"))</f>
        <v/>
      </c>
      <c r="AL765" s="42"/>
    </row>
    <row r="766" spans="1:38" x14ac:dyDescent="0.25">
      <c r="A766" s="26" t="str">
        <f t="shared" si="79"/>
        <v>OK</v>
      </c>
      <c r="B766" s="29">
        <f t="shared" si="80"/>
        <v>2487914866</v>
      </c>
      <c r="C766" s="30">
        <v>42854</v>
      </c>
      <c r="D766" s="18">
        <f t="shared" si="83"/>
        <v>42826</v>
      </c>
      <c r="E766" s="19" t="str">
        <f>IF(ISERROR(VLOOKUP(C766,FERIADOS!$A:$B,1,FALSE)),IF(WEEKDAY(C766)=1,"Dom",IF(WEEKDAY(C766)=2,"Seg",IF(WEEKDAY(C766)=3,"Ter",IF(WEEKDAY(C766)=4,"Qua",IF(WEEKDAY(C766)=5,"Qui",IF(WEEKDAY(C766)=6,"Sex","Sab")))))),"Feriado")</f>
        <v>Sab</v>
      </c>
      <c r="F766" s="32"/>
      <c r="G766" s="33"/>
      <c r="H766" s="33"/>
      <c r="I766" s="33"/>
      <c r="J766" s="21" t="str">
        <f t="shared" si="81"/>
        <v/>
      </c>
      <c r="K766" s="21">
        <f t="shared" si="77"/>
        <v>0</v>
      </c>
      <c r="L766" s="21" t="str">
        <f t="shared" si="78"/>
        <v/>
      </c>
      <c r="M766" s="22" t="str">
        <f t="shared" si="82"/>
        <v/>
      </c>
      <c r="N766" s="48"/>
      <c r="O766" s="54" t="str">
        <f>IF(N766="","",IFERROR(VLOOKUP(N766,EMPRESAS!$A:$C,3,FALSE),"NAO CADASTRADA"))</f>
        <v/>
      </c>
      <c r="P766" s="50"/>
      <c r="Q766" s="54" t="str">
        <f>IF(P766="","",IFERROR(VLOOKUP(P766,ATIVIDADES!$A:$C,3,FALSE),"NAO CADASTRADA"))</f>
        <v/>
      </c>
      <c r="R766" s="42"/>
      <c r="S766" s="48"/>
      <c r="T766" s="54" t="str">
        <f>IF(S766="","",IFERROR(VLOOKUP(S766,EMPRESAS!$A:$C,3,FALSE),"NAO CADASTRADA"))</f>
        <v/>
      </c>
      <c r="U766" s="50"/>
      <c r="V766" s="54" t="str">
        <f>IF(U766="","",IFERROR(VLOOKUP(U766,ATIVIDADES!$A:$C,3,FALSE),"NAO CADASTRADA"))</f>
        <v/>
      </c>
      <c r="W766" s="42"/>
      <c r="X766" s="48"/>
      <c r="Y766" s="54" t="str">
        <f>IF(X766="","",IFERROR(VLOOKUP(X766,EMPRESAS!$A:$C,3,FALSE),"NAO CADASTRADA"))</f>
        <v/>
      </c>
      <c r="Z766" s="50"/>
      <c r="AA766" s="54" t="str">
        <f>IF(Z766="","",IFERROR(VLOOKUP(Z766,ATIVIDADES!$A:$C,3,FALSE),"NAO CADASTRADA"))</f>
        <v/>
      </c>
      <c r="AB766" s="42"/>
      <c r="AC766" s="48"/>
      <c r="AD766" s="54" t="str">
        <f>IF(AC766="","",IFERROR(VLOOKUP(AC766,EMPRESAS!$A:$C,3,FALSE),"NAO CADASTRADA"))</f>
        <v/>
      </c>
      <c r="AE766" s="50"/>
      <c r="AF766" s="54" t="str">
        <f>IF(AE766="","",IFERROR(VLOOKUP(AE766,ATIVIDADES!$A:$C,3,FALSE),"NAO CADASTRADA"))</f>
        <v/>
      </c>
      <c r="AG766" s="42"/>
      <c r="AH766" s="48"/>
      <c r="AI766" s="54" t="str">
        <f>IF(AH766="","",IFERROR(VLOOKUP(AH766,EMPRESAS!$A:$C,3,FALSE),"NAO CADASTRADA"))</f>
        <v/>
      </c>
      <c r="AJ766" s="50"/>
      <c r="AK766" s="54" t="str">
        <f>IF(AJ766="","",IFERROR(VLOOKUP(AJ766,ATIVIDADES!$A:$C,3,FALSE),"NAO CADASTRADA"))</f>
        <v/>
      </c>
      <c r="AL766" s="42"/>
    </row>
    <row r="767" spans="1:38" x14ac:dyDescent="0.25">
      <c r="A767" s="26" t="str">
        <f t="shared" si="79"/>
        <v>OK</v>
      </c>
      <c r="B767" s="29">
        <f t="shared" si="80"/>
        <v>2487914866</v>
      </c>
      <c r="C767" s="30">
        <v>42855</v>
      </c>
      <c r="D767" s="18">
        <f t="shared" si="83"/>
        <v>42826</v>
      </c>
      <c r="E767" s="19" t="str">
        <f>IF(ISERROR(VLOOKUP(C767,FERIADOS!$A:$B,1,FALSE)),IF(WEEKDAY(C767)=1,"Dom",IF(WEEKDAY(C767)=2,"Seg",IF(WEEKDAY(C767)=3,"Ter",IF(WEEKDAY(C767)=4,"Qua",IF(WEEKDAY(C767)=5,"Qui",IF(WEEKDAY(C767)=6,"Sex","Sab")))))),"Feriado")</f>
        <v>Dom</v>
      </c>
      <c r="F767" s="32"/>
      <c r="G767" s="33"/>
      <c r="H767" s="33"/>
      <c r="I767" s="33"/>
      <c r="J767" s="21" t="str">
        <f t="shared" si="81"/>
        <v/>
      </c>
      <c r="K767" s="21">
        <f t="shared" si="77"/>
        <v>0</v>
      </c>
      <c r="L767" s="21" t="str">
        <f t="shared" si="78"/>
        <v/>
      </c>
      <c r="M767" s="22" t="str">
        <f t="shared" si="82"/>
        <v/>
      </c>
      <c r="N767" s="48"/>
      <c r="O767" s="54" t="str">
        <f>IF(N767="","",IFERROR(VLOOKUP(N767,EMPRESAS!$A:$C,3,FALSE),"NAO CADASTRADA"))</f>
        <v/>
      </c>
      <c r="P767" s="50"/>
      <c r="Q767" s="54" t="str">
        <f>IF(P767="","",IFERROR(VLOOKUP(P767,ATIVIDADES!$A:$C,3,FALSE),"NAO CADASTRADA"))</f>
        <v/>
      </c>
      <c r="R767" s="42"/>
      <c r="S767" s="48"/>
      <c r="T767" s="54" t="str">
        <f>IF(S767="","",IFERROR(VLOOKUP(S767,EMPRESAS!$A:$C,3,FALSE),"NAO CADASTRADA"))</f>
        <v/>
      </c>
      <c r="U767" s="50"/>
      <c r="V767" s="54" t="str">
        <f>IF(U767="","",IFERROR(VLOOKUP(U767,ATIVIDADES!$A:$C,3,FALSE),"NAO CADASTRADA"))</f>
        <v/>
      </c>
      <c r="W767" s="42"/>
      <c r="X767" s="48"/>
      <c r="Y767" s="54" t="str">
        <f>IF(X767="","",IFERROR(VLOOKUP(X767,EMPRESAS!$A:$C,3,FALSE),"NAO CADASTRADA"))</f>
        <v/>
      </c>
      <c r="Z767" s="50"/>
      <c r="AA767" s="54" t="str">
        <f>IF(Z767="","",IFERROR(VLOOKUP(Z767,ATIVIDADES!$A:$C,3,FALSE),"NAO CADASTRADA"))</f>
        <v/>
      </c>
      <c r="AB767" s="42"/>
      <c r="AC767" s="48"/>
      <c r="AD767" s="54" t="str">
        <f>IF(AC767="","",IFERROR(VLOOKUP(AC767,EMPRESAS!$A:$C,3,FALSE),"NAO CADASTRADA"))</f>
        <v/>
      </c>
      <c r="AE767" s="50"/>
      <c r="AF767" s="54" t="str">
        <f>IF(AE767="","",IFERROR(VLOOKUP(AE767,ATIVIDADES!$A:$C,3,FALSE),"NAO CADASTRADA"))</f>
        <v/>
      </c>
      <c r="AG767" s="42"/>
      <c r="AH767" s="48"/>
      <c r="AI767" s="54" t="str">
        <f>IF(AH767="","",IFERROR(VLOOKUP(AH767,EMPRESAS!$A:$C,3,FALSE),"NAO CADASTRADA"))</f>
        <v/>
      </c>
      <c r="AJ767" s="50"/>
      <c r="AK767" s="54" t="str">
        <f>IF(AJ767="","",IFERROR(VLOOKUP(AJ767,ATIVIDADES!$A:$C,3,FALSE),"NAO CADASTRADA"))</f>
        <v/>
      </c>
      <c r="AL767" s="42"/>
    </row>
    <row r="768" spans="1:38" x14ac:dyDescent="0.25">
      <c r="A768" s="26" t="str">
        <f t="shared" si="79"/>
        <v>OK</v>
      </c>
      <c r="B768" s="29">
        <f t="shared" si="80"/>
        <v>2487914866</v>
      </c>
      <c r="C768" s="30">
        <v>42856</v>
      </c>
      <c r="D768" s="18">
        <f t="shared" si="83"/>
        <v>42856</v>
      </c>
      <c r="E768" s="19" t="str">
        <f>IF(ISERROR(VLOOKUP(C768,FERIADOS!$A:$B,1,FALSE)),IF(WEEKDAY(C768)=1,"Dom",IF(WEEKDAY(C768)=2,"Seg",IF(WEEKDAY(C768)=3,"Ter",IF(WEEKDAY(C768)=4,"Qua",IF(WEEKDAY(C768)=5,"Qui",IF(WEEKDAY(C768)=6,"Sex","Sab")))))),"Feriado")</f>
        <v>Feriado</v>
      </c>
      <c r="F768" s="32"/>
      <c r="G768" s="33"/>
      <c r="H768" s="33"/>
      <c r="I768" s="33"/>
      <c r="J768" s="21" t="str">
        <f t="shared" si="81"/>
        <v/>
      </c>
      <c r="K768" s="21">
        <f t="shared" si="77"/>
        <v>0</v>
      </c>
      <c r="L768" s="21" t="str">
        <f t="shared" si="78"/>
        <v/>
      </c>
      <c r="M768" s="22" t="str">
        <f t="shared" si="82"/>
        <v/>
      </c>
      <c r="N768" s="48"/>
      <c r="O768" s="54" t="str">
        <f>IF(N768="","",IFERROR(VLOOKUP(N768,EMPRESAS!$A:$C,3,FALSE),"NAO CADASTRADA"))</f>
        <v/>
      </c>
      <c r="P768" s="50"/>
      <c r="Q768" s="54" t="str">
        <f>IF(P768="","",IFERROR(VLOOKUP(P768,ATIVIDADES!$A:$C,3,FALSE),"NAO CADASTRADA"))</f>
        <v/>
      </c>
      <c r="R768" s="42"/>
      <c r="S768" s="48"/>
      <c r="T768" s="54" t="str">
        <f>IF(S768="","",IFERROR(VLOOKUP(S768,EMPRESAS!$A:$C,3,FALSE),"NAO CADASTRADA"))</f>
        <v/>
      </c>
      <c r="U768" s="50"/>
      <c r="V768" s="54" t="str">
        <f>IF(U768="","",IFERROR(VLOOKUP(U768,ATIVIDADES!$A:$C,3,FALSE),"NAO CADASTRADA"))</f>
        <v/>
      </c>
      <c r="W768" s="42"/>
      <c r="X768" s="48"/>
      <c r="Y768" s="54" t="str">
        <f>IF(X768="","",IFERROR(VLOOKUP(X768,EMPRESAS!$A:$C,3,FALSE),"NAO CADASTRADA"))</f>
        <v/>
      </c>
      <c r="Z768" s="50"/>
      <c r="AA768" s="54" t="str">
        <f>IF(Z768="","",IFERROR(VLOOKUP(Z768,ATIVIDADES!$A:$C,3,FALSE),"NAO CADASTRADA"))</f>
        <v/>
      </c>
      <c r="AB768" s="42"/>
      <c r="AC768" s="48"/>
      <c r="AD768" s="54" t="str">
        <f>IF(AC768="","",IFERROR(VLOOKUP(AC768,EMPRESAS!$A:$C,3,FALSE),"NAO CADASTRADA"))</f>
        <v/>
      </c>
      <c r="AE768" s="50"/>
      <c r="AF768" s="54" t="str">
        <f>IF(AE768="","",IFERROR(VLOOKUP(AE768,ATIVIDADES!$A:$C,3,FALSE),"NAO CADASTRADA"))</f>
        <v/>
      </c>
      <c r="AG768" s="42"/>
      <c r="AH768" s="48"/>
      <c r="AI768" s="54" t="str">
        <f>IF(AH768="","",IFERROR(VLOOKUP(AH768,EMPRESAS!$A:$C,3,FALSE),"NAO CADASTRADA"))</f>
        <v/>
      </c>
      <c r="AJ768" s="50"/>
      <c r="AK768" s="54" t="str">
        <f>IF(AJ768="","",IFERROR(VLOOKUP(AJ768,ATIVIDADES!$A:$C,3,FALSE),"NAO CADASTRADA"))</f>
        <v/>
      </c>
      <c r="AL768" s="42"/>
    </row>
    <row r="769" spans="1:38" x14ac:dyDescent="0.25">
      <c r="A769" s="26" t="str">
        <f t="shared" si="79"/>
        <v>OK</v>
      </c>
      <c r="B769" s="29">
        <f t="shared" si="80"/>
        <v>2487914866</v>
      </c>
      <c r="C769" s="30">
        <v>42857</v>
      </c>
      <c r="D769" s="18">
        <f t="shared" si="83"/>
        <v>42856</v>
      </c>
      <c r="E769" s="19" t="str">
        <f>IF(ISERROR(VLOOKUP(C769,FERIADOS!$A:$B,1,FALSE)),IF(WEEKDAY(C769)=1,"Dom",IF(WEEKDAY(C769)=2,"Seg",IF(WEEKDAY(C769)=3,"Ter",IF(WEEKDAY(C769)=4,"Qua",IF(WEEKDAY(C769)=5,"Qui",IF(WEEKDAY(C769)=6,"Sex","Sab")))))),"Feriado")</f>
        <v>Ter</v>
      </c>
      <c r="F769" s="32"/>
      <c r="G769" s="33"/>
      <c r="H769" s="33"/>
      <c r="I769" s="33"/>
      <c r="J769" s="21" t="str">
        <f t="shared" si="81"/>
        <v/>
      </c>
      <c r="K769" s="21">
        <f t="shared" si="77"/>
        <v>0</v>
      </c>
      <c r="L769" s="21" t="str">
        <f t="shared" si="78"/>
        <v/>
      </c>
      <c r="M769" s="22" t="str">
        <f t="shared" si="82"/>
        <v/>
      </c>
      <c r="N769" s="48"/>
      <c r="O769" s="54" t="str">
        <f>IF(N769="","",IFERROR(VLOOKUP(N769,EMPRESAS!$A:$C,3,FALSE),"NAO CADASTRADA"))</f>
        <v/>
      </c>
      <c r="P769" s="50"/>
      <c r="Q769" s="54" t="str">
        <f>IF(P769="","",IFERROR(VLOOKUP(P769,ATIVIDADES!$A:$C,3,FALSE),"NAO CADASTRADA"))</f>
        <v/>
      </c>
      <c r="R769" s="42"/>
      <c r="S769" s="48"/>
      <c r="T769" s="54" t="str">
        <f>IF(S769="","",IFERROR(VLOOKUP(S769,EMPRESAS!$A:$C,3,FALSE),"NAO CADASTRADA"))</f>
        <v/>
      </c>
      <c r="U769" s="50"/>
      <c r="V769" s="54" t="str">
        <f>IF(U769="","",IFERROR(VLOOKUP(U769,ATIVIDADES!$A:$C,3,FALSE),"NAO CADASTRADA"))</f>
        <v/>
      </c>
      <c r="W769" s="42"/>
      <c r="X769" s="48"/>
      <c r="Y769" s="54" t="str">
        <f>IF(X769="","",IFERROR(VLOOKUP(X769,EMPRESAS!$A:$C,3,FALSE),"NAO CADASTRADA"))</f>
        <v/>
      </c>
      <c r="Z769" s="50"/>
      <c r="AA769" s="54" t="str">
        <f>IF(Z769="","",IFERROR(VLOOKUP(Z769,ATIVIDADES!$A:$C,3,FALSE),"NAO CADASTRADA"))</f>
        <v/>
      </c>
      <c r="AB769" s="42"/>
      <c r="AC769" s="48"/>
      <c r="AD769" s="54" t="str">
        <f>IF(AC769="","",IFERROR(VLOOKUP(AC769,EMPRESAS!$A:$C,3,FALSE),"NAO CADASTRADA"))</f>
        <v/>
      </c>
      <c r="AE769" s="50"/>
      <c r="AF769" s="54" t="str">
        <f>IF(AE769="","",IFERROR(VLOOKUP(AE769,ATIVIDADES!$A:$C,3,FALSE),"NAO CADASTRADA"))</f>
        <v/>
      </c>
      <c r="AG769" s="42"/>
      <c r="AH769" s="48"/>
      <c r="AI769" s="54" t="str">
        <f>IF(AH769="","",IFERROR(VLOOKUP(AH769,EMPRESAS!$A:$C,3,FALSE),"NAO CADASTRADA"))</f>
        <v/>
      </c>
      <c r="AJ769" s="50"/>
      <c r="AK769" s="54" t="str">
        <f>IF(AJ769="","",IFERROR(VLOOKUP(AJ769,ATIVIDADES!$A:$C,3,FALSE),"NAO CADASTRADA"))</f>
        <v/>
      </c>
      <c r="AL769" s="42"/>
    </row>
    <row r="770" spans="1:38" x14ac:dyDescent="0.25">
      <c r="A770" s="26" t="str">
        <f t="shared" si="79"/>
        <v>OK</v>
      </c>
      <c r="B770" s="29">
        <f t="shared" si="80"/>
        <v>2487914866</v>
      </c>
      <c r="C770" s="30">
        <v>42858</v>
      </c>
      <c r="D770" s="18">
        <f t="shared" si="83"/>
        <v>42856</v>
      </c>
      <c r="E770" s="19" t="str">
        <f>IF(ISERROR(VLOOKUP(C770,FERIADOS!$A:$B,1,FALSE)),IF(WEEKDAY(C770)=1,"Dom",IF(WEEKDAY(C770)=2,"Seg",IF(WEEKDAY(C770)=3,"Ter",IF(WEEKDAY(C770)=4,"Qua",IF(WEEKDAY(C770)=5,"Qui",IF(WEEKDAY(C770)=6,"Sex","Sab")))))),"Feriado")</f>
        <v>Qua</v>
      </c>
      <c r="F770" s="32"/>
      <c r="G770" s="33"/>
      <c r="H770" s="33"/>
      <c r="I770" s="33"/>
      <c r="J770" s="21" t="str">
        <f t="shared" si="81"/>
        <v/>
      </c>
      <c r="K770" s="21">
        <f t="shared" si="77"/>
        <v>0</v>
      </c>
      <c r="L770" s="21" t="str">
        <f t="shared" si="78"/>
        <v/>
      </c>
      <c r="M770" s="22" t="str">
        <f t="shared" si="82"/>
        <v/>
      </c>
      <c r="N770" s="48"/>
      <c r="O770" s="54" t="str">
        <f>IF(N770="","",IFERROR(VLOOKUP(N770,EMPRESAS!$A:$C,3,FALSE),"NAO CADASTRADA"))</f>
        <v/>
      </c>
      <c r="P770" s="50"/>
      <c r="Q770" s="54" t="str">
        <f>IF(P770="","",IFERROR(VLOOKUP(P770,ATIVIDADES!$A:$C,3,FALSE),"NAO CADASTRADA"))</f>
        <v/>
      </c>
      <c r="R770" s="42"/>
      <c r="S770" s="48"/>
      <c r="T770" s="54" t="str">
        <f>IF(S770="","",IFERROR(VLOOKUP(S770,EMPRESAS!$A:$C,3,FALSE),"NAO CADASTRADA"))</f>
        <v/>
      </c>
      <c r="U770" s="50"/>
      <c r="V770" s="54" t="str">
        <f>IF(U770="","",IFERROR(VLOOKUP(U770,ATIVIDADES!$A:$C,3,FALSE),"NAO CADASTRADA"))</f>
        <v/>
      </c>
      <c r="W770" s="42"/>
      <c r="X770" s="48"/>
      <c r="Y770" s="54" t="str">
        <f>IF(X770="","",IFERROR(VLOOKUP(X770,EMPRESAS!$A:$C,3,FALSE),"NAO CADASTRADA"))</f>
        <v/>
      </c>
      <c r="Z770" s="50"/>
      <c r="AA770" s="54" t="str">
        <f>IF(Z770="","",IFERROR(VLOOKUP(Z770,ATIVIDADES!$A:$C,3,FALSE),"NAO CADASTRADA"))</f>
        <v/>
      </c>
      <c r="AB770" s="42"/>
      <c r="AC770" s="48"/>
      <c r="AD770" s="54" t="str">
        <f>IF(AC770="","",IFERROR(VLOOKUP(AC770,EMPRESAS!$A:$C,3,FALSE),"NAO CADASTRADA"))</f>
        <v/>
      </c>
      <c r="AE770" s="50"/>
      <c r="AF770" s="54" t="str">
        <f>IF(AE770="","",IFERROR(VLOOKUP(AE770,ATIVIDADES!$A:$C,3,FALSE),"NAO CADASTRADA"))</f>
        <v/>
      </c>
      <c r="AG770" s="42"/>
      <c r="AH770" s="48"/>
      <c r="AI770" s="54" t="str">
        <f>IF(AH770="","",IFERROR(VLOOKUP(AH770,EMPRESAS!$A:$C,3,FALSE),"NAO CADASTRADA"))</f>
        <v/>
      </c>
      <c r="AJ770" s="50"/>
      <c r="AK770" s="54" t="str">
        <f>IF(AJ770="","",IFERROR(VLOOKUP(AJ770,ATIVIDADES!$A:$C,3,FALSE),"NAO CADASTRADA"))</f>
        <v/>
      </c>
      <c r="AL770" s="42"/>
    </row>
    <row r="771" spans="1:38" x14ac:dyDescent="0.25">
      <c r="A771" s="26" t="str">
        <f t="shared" si="79"/>
        <v>OK</v>
      </c>
      <c r="B771" s="29">
        <f t="shared" si="80"/>
        <v>2487914866</v>
      </c>
      <c r="C771" s="30">
        <v>42859</v>
      </c>
      <c r="D771" s="18">
        <f t="shared" si="83"/>
        <v>42856</v>
      </c>
      <c r="E771" s="19" t="str">
        <f>IF(ISERROR(VLOOKUP(C771,FERIADOS!$A:$B,1,FALSE)),IF(WEEKDAY(C771)=1,"Dom",IF(WEEKDAY(C771)=2,"Seg",IF(WEEKDAY(C771)=3,"Ter",IF(WEEKDAY(C771)=4,"Qua",IF(WEEKDAY(C771)=5,"Qui",IF(WEEKDAY(C771)=6,"Sex","Sab")))))),"Feriado")</f>
        <v>Qui</v>
      </c>
      <c r="F771" s="32"/>
      <c r="G771" s="33"/>
      <c r="H771" s="33"/>
      <c r="I771" s="33"/>
      <c r="J771" s="21" t="str">
        <f t="shared" si="81"/>
        <v/>
      </c>
      <c r="K771" s="21">
        <f t="shared" si="77"/>
        <v>0</v>
      </c>
      <c r="L771" s="21" t="str">
        <f t="shared" si="78"/>
        <v/>
      </c>
      <c r="M771" s="22" t="str">
        <f t="shared" si="82"/>
        <v/>
      </c>
      <c r="N771" s="48"/>
      <c r="O771" s="54" t="str">
        <f>IF(N771="","",IFERROR(VLOOKUP(N771,EMPRESAS!$A:$C,3,FALSE),"NAO CADASTRADA"))</f>
        <v/>
      </c>
      <c r="P771" s="50"/>
      <c r="Q771" s="54" t="str">
        <f>IF(P771="","",IFERROR(VLOOKUP(P771,ATIVIDADES!$A:$C,3,FALSE),"NAO CADASTRADA"))</f>
        <v/>
      </c>
      <c r="R771" s="42"/>
      <c r="S771" s="48"/>
      <c r="T771" s="54" t="str">
        <f>IF(S771="","",IFERROR(VLOOKUP(S771,EMPRESAS!$A:$C,3,FALSE),"NAO CADASTRADA"))</f>
        <v/>
      </c>
      <c r="U771" s="50"/>
      <c r="V771" s="54" t="str">
        <f>IF(U771="","",IFERROR(VLOOKUP(U771,ATIVIDADES!$A:$C,3,FALSE),"NAO CADASTRADA"))</f>
        <v/>
      </c>
      <c r="W771" s="42"/>
      <c r="X771" s="48"/>
      <c r="Y771" s="54" t="str">
        <f>IF(X771="","",IFERROR(VLOOKUP(X771,EMPRESAS!$A:$C,3,FALSE),"NAO CADASTRADA"))</f>
        <v/>
      </c>
      <c r="Z771" s="50"/>
      <c r="AA771" s="54" t="str">
        <f>IF(Z771="","",IFERROR(VLOOKUP(Z771,ATIVIDADES!$A:$C,3,FALSE),"NAO CADASTRADA"))</f>
        <v/>
      </c>
      <c r="AB771" s="42"/>
      <c r="AC771" s="48"/>
      <c r="AD771" s="54" t="str">
        <f>IF(AC771="","",IFERROR(VLOOKUP(AC771,EMPRESAS!$A:$C,3,FALSE),"NAO CADASTRADA"))</f>
        <v/>
      </c>
      <c r="AE771" s="50"/>
      <c r="AF771" s="54" t="str">
        <f>IF(AE771="","",IFERROR(VLOOKUP(AE771,ATIVIDADES!$A:$C,3,FALSE),"NAO CADASTRADA"))</f>
        <v/>
      </c>
      <c r="AG771" s="42"/>
      <c r="AH771" s="48"/>
      <c r="AI771" s="54" t="str">
        <f>IF(AH771="","",IFERROR(VLOOKUP(AH771,EMPRESAS!$A:$C,3,FALSE),"NAO CADASTRADA"))</f>
        <v/>
      </c>
      <c r="AJ771" s="50"/>
      <c r="AK771" s="54" t="str">
        <f>IF(AJ771="","",IFERROR(VLOOKUP(AJ771,ATIVIDADES!$A:$C,3,FALSE),"NAO CADASTRADA"))</f>
        <v/>
      </c>
      <c r="AL771" s="42"/>
    </row>
    <row r="772" spans="1:38" x14ac:dyDescent="0.25">
      <c r="A772" s="26" t="str">
        <f t="shared" si="79"/>
        <v>OK</v>
      </c>
      <c r="B772" s="29">
        <f t="shared" si="80"/>
        <v>2487914866</v>
      </c>
      <c r="C772" s="30">
        <v>42860</v>
      </c>
      <c r="D772" s="18">
        <f t="shared" si="83"/>
        <v>42856</v>
      </c>
      <c r="E772" s="19" t="str">
        <f>IF(ISERROR(VLOOKUP(C772,FERIADOS!$A:$B,1,FALSE)),IF(WEEKDAY(C772)=1,"Dom",IF(WEEKDAY(C772)=2,"Seg",IF(WEEKDAY(C772)=3,"Ter",IF(WEEKDAY(C772)=4,"Qua",IF(WEEKDAY(C772)=5,"Qui",IF(WEEKDAY(C772)=6,"Sex","Sab")))))),"Feriado")</f>
        <v>Sex</v>
      </c>
      <c r="F772" s="32"/>
      <c r="G772" s="33"/>
      <c r="H772" s="33"/>
      <c r="I772" s="33"/>
      <c r="J772" s="21" t="str">
        <f t="shared" si="81"/>
        <v/>
      </c>
      <c r="K772" s="21">
        <f t="shared" si="77"/>
        <v>0</v>
      </c>
      <c r="L772" s="21" t="str">
        <f t="shared" si="78"/>
        <v/>
      </c>
      <c r="M772" s="22" t="str">
        <f t="shared" si="82"/>
        <v/>
      </c>
      <c r="N772" s="48"/>
      <c r="O772" s="54" t="str">
        <f>IF(N772="","",IFERROR(VLOOKUP(N772,EMPRESAS!$A:$C,3,FALSE),"NAO CADASTRADA"))</f>
        <v/>
      </c>
      <c r="P772" s="50"/>
      <c r="Q772" s="54" t="str">
        <f>IF(P772="","",IFERROR(VLOOKUP(P772,ATIVIDADES!$A:$C,3,FALSE),"NAO CADASTRADA"))</f>
        <v/>
      </c>
      <c r="R772" s="42"/>
      <c r="S772" s="48"/>
      <c r="T772" s="54" t="str">
        <f>IF(S772="","",IFERROR(VLOOKUP(S772,EMPRESAS!$A:$C,3,FALSE),"NAO CADASTRADA"))</f>
        <v/>
      </c>
      <c r="U772" s="50"/>
      <c r="V772" s="54" t="str">
        <f>IF(U772="","",IFERROR(VLOOKUP(U772,ATIVIDADES!$A:$C,3,FALSE),"NAO CADASTRADA"))</f>
        <v/>
      </c>
      <c r="W772" s="42"/>
      <c r="X772" s="48"/>
      <c r="Y772" s="54" t="str">
        <f>IF(X772="","",IFERROR(VLOOKUP(X772,EMPRESAS!$A:$C,3,FALSE),"NAO CADASTRADA"))</f>
        <v/>
      </c>
      <c r="Z772" s="50"/>
      <c r="AA772" s="54" t="str">
        <f>IF(Z772="","",IFERROR(VLOOKUP(Z772,ATIVIDADES!$A:$C,3,FALSE),"NAO CADASTRADA"))</f>
        <v/>
      </c>
      <c r="AB772" s="42"/>
      <c r="AC772" s="48"/>
      <c r="AD772" s="54" t="str">
        <f>IF(AC772="","",IFERROR(VLOOKUP(AC772,EMPRESAS!$A:$C,3,FALSE),"NAO CADASTRADA"))</f>
        <v/>
      </c>
      <c r="AE772" s="50"/>
      <c r="AF772" s="54" t="str">
        <f>IF(AE772="","",IFERROR(VLOOKUP(AE772,ATIVIDADES!$A:$C,3,FALSE),"NAO CADASTRADA"))</f>
        <v/>
      </c>
      <c r="AG772" s="42"/>
      <c r="AH772" s="48"/>
      <c r="AI772" s="54" t="str">
        <f>IF(AH772="","",IFERROR(VLOOKUP(AH772,EMPRESAS!$A:$C,3,FALSE),"NAO CADASTRADA"))</f>
        <v/>
      </c>
      <c r="AJ772" s="50"/>
      <c r="AK772" s="54" t="str">
        <f>IF(AJ772="","",IFERROR(VLOOKUP(AJ772,ATIVIDADES!$A:$C,3,FALSE),"NAO CADASTRADA"))</f>
        <v/>
      </c>
      <c r="AL772" s="42"/>
    </row>
    <row r="773" spans="1:38" x14ac:dyDescent="0.25">
      <c r="A773" s="26" t="str">
        <f t="shared" si="79"/>
        <v>OK</v>
      </c>
      <c r="B773" s="29">
        <f t="shared" si="80"/>
        <v>2487914866</v>
      </c>
      <c r="C773" s="30">
        <v>42861</v>
      </c>
      <c r="D773" s="18">
        <f t="shared" si="83"/>
        <v>42856</v>
      </c>
      <c r="E773" s="19" t="str">
        <f>IF(ISERROR(VLOOKUP(C773,FERIADOS!$A:$B,1,FALSE)),IF(WEEKDAY(C773)=1,"Dom",IF(WEEKDAY(C773)=2,"Seg",IF(WEEKDAY(C773)=3,"Ter",IF(WEEKDAY(C773)=4,"Qua",IF(WEEKDAY(C773)=5,"Qui",IF(WEEKDAY(C773)=6,"Sex","Sab")))))),"Feriado")</f>
        <v>Sab</v>
      </c>
      <c r="F773" s="32"/>
      <c r="G773" s="33"/>
      <c r="H773" s="33"/>
      <c r="I773" s="33"/>
      <c r="J773" s="21" t="str">
        <f t="shared" si="81"/>
        <v/>
      </c>
      <c r="K773" s="21">
        <f t="shared" si="77"/>
        <v>0</v>
      </c>
      <c r="L773" s="21" t="str">
        <f t="shared" si="78"/>
        <v/>
      </c>
      <c r="M773" s="22" t="str">
        <f t="shared" si="82"/>
        <v/>
      </c>
      <c r="N773" s="48"/>
      <c r="O773" s="54" t="str">
        <f>IF(N773="","",IFERROR(VLOOKUP(N773,EMPRESAS!$A:$C,3,FALSE),"NAO CADASTRADA"))</f>
        <v/>
      </c>
      <c r="P773" s="50"/>
      <c r="Q773" s="54" t="str">
        <f>IF(P773="","",IFERROR(VLOOKUP(P773,ATIVIDADES!$A:$C,3,FALSE),"NAO CADASTRADA"))</f>
        <v/>
      </c>
      <c r="R773" s="42"/>
      <c r="S773" s="48"/>
      <c r="T773" s="54" t="str">
        <f>IF(S773="","",IFERROR(VLOOKUP(S773,EMPRESAS!$A:$C,3,FALSE),"NAO CADASTRADA"))</f>
        <v/>
      </c>
      <c r="U773" s="50"/>
      <c r="V773" s="54" t="str">
        <f>IF(U773="","",IFERROR(VLOOKUP(U773,ATIVIDADES!$A:$C,3,FALSE),"NAO CADASTRADA"))</f>
        <v/>
      </c>
      <c r="W773" s="42"/>
      <c r="X773" s="48"/>
      <c r="Y773" s="54" t="str">
        <f>IF(X773="","",IFERROR(VLOOKUP(X773,EMPRESAS!$A:$C,3,FALSE),"NAO CADASTRADA"))</f>
        <v/>
      </c>
      <c r="Z773" s="50"/>
      <c r="AA773" s="54" t="str">
        <f>IF(Z773="","",IFERROR(VLOOKUP(Z773,ATIVIDADES!$A:$C,3,FALSE),"NAO CADASTRADA"))</f>
        <v/>
      </c>
      <c r="AB773" s="42"/>
      <c r="AC773" s="48"/>
      <c r="AD773" s="54" t="str">
        <f>IF(AC773="","",IFERROR(VLOOKUP(AC773,EMPRESAS!$A:$C,3,FALSE),"NAO CADASTRADA"))</f>
        <v/>
      </c>
      <c r="AE773" s="50"/>
      <c r="AF773" s="54" t="str">
        <f>IF(AE773="","",IFERROR(VLOOKUP(AE773,ATIVIDADES!$A:$C,3,FALSE),"NAO CADASTRADA"))</f>
        <v/>
      </c>
      <c r="AG773" s="42"/>
      <c r="AH773" s="48"/>
      <c r="AI773" s="54" t="str">
        <f>IF(AH773="","",IFERROR(VLOOKUP(AH773,EMPRESAS!$A:$C,3,FALSE),"NAO CADASTRADA"))</f>
        <v/>
      </c>
      <c r="AJ773" s="50"/>
      <c r="AK773" s="54" t="str">
        <f>IF(AJ773="","",IFERROR(VLOOKUP(AJ773,ATIVIDADES!$A:$C,3,FALSE),"NAO CADASTRADA"))</f>
        <v/>
      </c>
      <c r="AL773" s="42"/>
    </row>
    <row r="774" spans="1:38" x14ac:dyDescent="0.25">
      <c r="A774" s="26" t="str">
        <f t="shared" si="79"/>
        <v>OK</v>
      </c>
      <c r="B774" s="29">
        <f t="shared" si="80"/>
        <v>2487914866</v>
      </c>
      <c r="C774" s="30">
        <v>42862</v>
      </c>
      <c r="D774" s="18">
        <f t="shared" si="83"/>
        <v>42856</v>
      </c>
      <c r="E774" s="19" t="str">
        <f>IF(ISERROR(VLOOKUP(C774,FERIADOS!$A:$B,1,FALSE)),IF(WEEKDAY(C774)=1,"Dom",IF(WEEKDAY(C774)=2,"Seg",IF(WEEKDAY(C774)=3,"Ter",IF(WEEKDAY(C774)=4,"Qua",IF(WEEKDAY(C774)=5,"Qui",IF(WEEKDAY(C774)=6,"Sex","Sab")))))),"Feriado")</f>
        <v>Dom</v>
      </c>
      <c r="F774" s="32"/>
      <c r="G774" s="33"/>
      <c r="H774" s="33"/>
      <c r="I774" s="33"/>
      <c r="J774" s="21" t="str">
        <f t="shared" si="81"/>
        <v/>
      </c>
      <c r="K774" s="21">
        <f t="shared" si="77"/>
        <v>0</v>
      </c>
      <c r="L774" s="21" t="str">
        <f t="shared" si="78"/>
        <v/>
      </c>
      <c r="M774" s="22" t="str">
        <f t="shared" si="82"/>
        <v/>
      </c>
      <c r="N774" s="48"/>
      <c r="O774" s="54" t="str">
        <f>IF(N774="","",IFERROR(VLOOKUP(N774,EMPRESAS!$A:$C,3,FALSE),"NAO CADASTRADA"))</f>
        <v/>
      </c>
      <c r="P774" s="50"/>
      <c r="Q774" s="54" t="str">
        <f>IF(P774="","",IFERROR(VLOOKUP(P774,ATIVIDADES!$A:$C,3,FALSE),"NAO CADASTRADA"))</f>
        <v/>
      </c>
      <c r="R774" s="42"/>
      <c r="S774" s="48"/>
      <c r="T774" s="54" t="str">
        <f>IF(S774="","",IFERROR(VLOOKUP(S774,EMPRESAS!$A:$C,3,FALSE),"NAO CADASTRADA"))</f>
        <v/>
      </c>
      <c r="U774" s="50"/>
      <c r="V774" s="54" t="str">
        <f>IF(U774="","",IFERROR(VLOOKUP(U774,ATIVIDADES!$A:$C,3,FALSE),"NAO CADASTRADA"))</f>
        <v/>
      </c>
      <c r="W774" s="42"/>
      <c r="X774" s="48"/>
      <c r="Y774" s="54" t="str">
        <f>IF(X774="","",IFERROR(VLOOKUP(X774,EMPRESAS!$A:$C,3,FALSE),"NAO CADASTRADA"))</f>
        <v/>
      </c>
      <c r="Z774" s="50"/>
      <c r="AA774" s="54" t="str">
        <f>IF(Z774="","",IFERROR(VLOOKUP(Z774,ATIVIDADES!$A:$C,3,FALSE),"NAO CADASTRADA"))</f>
        <v/>
      </c>
      <c r="AB774" s="42"/>
      <c r="AC774" s="48"/>
      <c r="AD774" s="54" t="str">
        <f>IF(AC774="","",IFERROR(VLOOKUP(AC774,EMPRESAS!$A:$C,3,FALSE),"NAO CADASTRADA"))</f>
        <v/>
      </c>
      <c r="AE774" s="50"/>
      <c r="AF774" s="54" t="str">
        <f>IF(AE774="","",IFERROR(VLOOKUP(AE774,ATIVIDADES!$A:$C,3,FALSE),"NAO CADASTRADA"))</f>
        <v/>
      </c>
      <c r="AG774" s="42"/>
      <c r="AH774" s="48"/>
      <c r="AI774" s="54" t="str">
        <f>IF(AH774="","",IFERROR(VLOOKUP(AH774,EMPRESAS!$A:$C,3,FALSE),"NAO CADASTRADA"))</f>
        <v/>
      </c>
      <c r="AJ774" s="50"/>
      <c r="AK774" s="54" t="str">
        <f>IF(AJ774="","",IFERROR(VLOOKUP(AJ774,ATIVIDADES!$A:$C,3,FALSE),"NAO CADASTRADA"))</f>
        <v/>
      </c>
      <c r="AL774" s="42"/>
    </row>
    <row r="775" spans="1:38" x14ac:dyDescent="0.25">
      <c r="A775" s="26" t="str">
        <f t="shared" si="79"/>
        <v>OK</v>
      </c>
      <c r="B775" s="29">
        <f t="shared" si="80"/>
        <v>2487914866</v>
      </c>
      <c r="C775" s="30">
        <v>42863</v>
      </c>
      <c r="D775" s="18">
        <f t="shared" si="83"/>
        <v>42856</v>
      </c>
      <c r="E775" s="19" t="str">
        <f>IF(ISERROR(VLOOKUP(C775,FERIADOS!$A:$B,1,FALSE)),IF(WEEKDAY(C775)=1,"Dom",IF(WEEKDAY(C775)=2,"Seg",IF(WEEKDAY(C775)=3,"Ter",IF(WEEKDAY(C775)=4,"Qua",IF(WEEKDAY(C775)=5,"Qui",IF(WEEKDAY(C775)=6,"Sex","Sab")))))),"Feriado")</f>
        <v>Seg</v>
      </c>
      <c r="F775" s="32"/>
      <c r="G775" s="33"/>
      <c r="H775" s="33"/>
      <c r="I775" s="33"/>
      <c r="J775" s="21" t="str">
        <f t="shared" si="81"/>
        <v/>
      </c>
      <c r="K775" s="21">
        <f t="shared" ref="K775:K838" si="84">SUM(R775,W775,AB775,AG775,AL775)</f>
        <v>0</v>
      </c>
      <c r="L775" s="21" t="str">
        <f t="shared" ref="L775:L838" si="85">IF(OR(E775="Sab",E775="Dom",E775="Feriado"),J775,IF(J775="","",IF(J775&lt;=$M$2,0,J775-$M$2)))</f>
        <v/>
      </c>
      <c r="M775" s="22" t="str">
        <f t="shared" si="82"/>
        <v/>
      </c>
      <c r="N775" s="48"/>
      <c r="O775" s="54" t="str">
        <f>IF(N775="","",IFERROR(VLOOKUP(N775,EMPRESAS!$A:$C,3,FALSE),"NAO CADASTRADA"))</f>
        <v/>
      </c>
      <c r="P775" s="50"/>
      <c r="Q775" s="54" t="str">
        <f>IF(P775="","",IFERROR(VLOOKUP(P775,ATIVIDADES!$A:$C,3,FALSE),"NAO CADASTRADA"))</f>
        <v/>
      </c>
      <c r="R775" s="42"/>
      <c r="S775" s="48"/>
      <c r="T775" s="54" t="str">
        <f>IF(S775="","",IFERROR(VLOOKUP(S775,EMPRESAS!$A:$C,3,FALSE),"NAO CADASTRADA"))</f>
        <v/>
      </c>
      <c r="U775" s="50"/>
      <c r="V775" s="54" t="str">
        <f>IF(U775="","",IFERROR(VLOOKUP(U775,ATIVIDADES!$A:$C,3,FALSE),"NAO CADASTRADA"))</f>
        <v/>
      </c>
      <c r="W775" s="42"/>
      <c r="X775" s="48"/>
      <c r="Y775" s="54" t="str">
        <f>IF(X775="","",IFERROR(VLOOKUP(X775,EMPRESAS!$A:$C,3,FALSE),"NAO CADASTRADA"))</f>
        <v/>
      </c>
      <c r="Z775" s="50"/>
      <c r="AA775" s="54" t="str">
        <f>IF(Z775="","",IFERROR(VLOOKUP(Z775,ATIVIDADES!$A:$C,3,FALSE),"NAO CADASTRADA"))</f>
        <v/>
      </c>
      <c r="AB775" s="42"/>
      <c r="AC775" s="48"/>
      <c r="AD775" s="54" t="str">
        <f>IF(AC775="","",IFERROR(VLOOKUP(AC775,EMPRESAS!$A:$C,3,FALSE),"NAO CADASTRADA"))</f>
        <v/>
      </c>
      <c r="AE775" s="50"/>
      <c r="AF775" s="54" t="str">
        <f>IF(AE775="","",IFERROR(VLOOKUP(AE775,ATIVIDADES!$A:$C,3,FALSE),"NAO CADASTRADA"))</f>
        <v/>
      </c>
      <c r="AG775" s="42"/>
      <c r="AH775" s="48"/>
      <c r="AI775" s="54" t="str">
        <f>IF(AH775="","",IFERROR(VLOOKUP(AH775,EMPRESAS!$A:$C,3,FALSE),"NAO CADASTRADA"))</f>
        <v/>
      </c>
      <c r="AJ775" s="50"/>
      <c r="AK775" s="54" t="str">
        <f>IF(AJ775="","",IFERROR(VLOOKUP(AJ775,ATIVIDADES!$A:$C,3,FALSE),"NAO CADASTRADA"))</f>
        <v/>
      </c>
      <c r="AL775" s="42"/>
    </row>
    <row r="776" spans="1:38" x14ac:dyDescent="0.25">
      <c r="A776" s="26" t="str">
        <f t="shared" ref="A776:A839" si="86">IF(J776="","OK",IF(K776&lt;&gt;J776,"PENDENTE","OK"))</f>
        <v>OK</v>
      </c>
      <c r="B776" s="29">
        <f t="shared" ref="B776:B839" si="87">$D$2</f>
        <v>2487914866</v>
      </c>
      <c r="C776" s="30">
        <v>42864</v>
      </c>
      <c r="D776" s="18">
        <f t="shared" si="83"/>
        <v>42856</v>
      </c>
      <c r="E776" s="19" t="str">
        <f>IF(ISERROR(VLOOKUP(C776,FERIADOS!$A:$B,1,FALSE)),IF(WEEKDAY(C776)=1,"Dom",IF(WEEKDAY(C776)=2,"Seg",IF(WEEKDAY(C776)=3,"Ter",IF(WEEKDAY(C776)=4,"Qua",IF(WEEKDAY(C776)=5,"Qui",IF(WEEKDAY(C776)=6,"Sex","Sab")))))),"Feriado")</f>
        <v>Ter</v>
      </c>
      <c r="F776" s="32"/>
      <c r="G776" s="33"/>
      <c r="H776" s="33"/>
      <c r="I776" s="33"/>
      <c r="J776" s="21" t="str">
        <f t="shared" ref="J776:J839" si="88">IF(OR(F776="",G776="",H776="",I776=""),"",I776-H776+G776-F776)</f>
        <v/>
      </c>
      <c r="K776" s="21">
        <f t="shared" si="84"/>
        <v>0</v>
      </c>
      <c r="L776" s="21" t="str">
        <f t="shared" si="85"/>
        <v/>
      </c>
      <c r="M776" s="22" t="str">
        <f t="shared" ref="M776:M839" si="89">IF(J776="","",IF(OR(E776="Sab",E776="Dom",E776="Feriado"),0,IF(J776&gt;=$M$2,0,$M$2-J776)))</f>
        <v/>
      </c>
      <c r="N776" s="48"/>
      <c r="O776" s="54" t="str">
        <f>IF(N776="","",IFERROR(VLOOKUP(N776,EMPRESAS!$A:$C,3,FALSE),"NAO CADASTRADA"))</f>
        <v/>
      </c>
      <c r="P776" s="50"/>
      <c r="Q776" s="54" t="str">
        <f>IF(P776="","",IFERROR(VLOOKUP(P776,ATIVIDADES!$A:$C,3,FALSE),"NAO CADASTRADA"))</f>
        <v/>
      </c>
      <c r="R776" s="42"/>
      <c r="S776" s="48"/>
      <c r="T776" s="54" t="str">
        <f>IF(S776="","",IFERROR(VLOOKUP(S776,EMPRESAS!$A:$C,3,FALSE),"NAO CADASTRADA"))</f>
        <v/>
      </c>
      <c r="U776" s="50"/>
      <c r="V776" s="54" t="str">
        <f>IF(U776="","",IFERROR(VLOOKUP(U776,ATIVIDADES!$A:$C,3,FALSE),"NAO CADASTRADA"))</f>
        <v/>
      </c>
      <c r="W776" s="42"/>
      <c r="X776" s="48"/>
      <c r="Y776" s="54" t="str">
        <f>IF(X776="","",IFERROR(VLOOKUP(X776,EMPRESAS!$A:$C,3,FALSE),"NAO CADASTRADA"))</f>
        <v/>
      </c>
      <c r="Z776" s="50"/>
      <c r="AA776" s="54" t="str">
        <f>IF(Z776="","",IFERROR(VLOOKUP(Z776,ATIVIDADES!$A:$C,3,FALSE),"NAO CADASTRADA"))</f>
        <v/>
      </c>
      <c r="AB776" s="42"/>
      <c r="AC776" s="48"/>
      <c r="AD776" s="54" t="str">
        <f>IF(AC776="","",IFERROR(VLOOKUP(AC776,EMPRESAS!$A:$C,3,FALSE),"NAO CADASTRADA"))</f>
        <v/>
      </c>
      <c r="AE776" s="50"/>
      <c r="AF776" s="54" t="str">
        <f>IF(AE776="","",IFERROR(VLOOKUP(AE776,ATIVIDADES!$A:$C,3,FALSE),"NAO CADASTRADA"))</f>
        <v/>
      </c>
      <c r="AG776" s="42"/>
      <c r="AH776" s="48"/>
      <c r="AI776" s="54" t="str">
        <f>IF(AH776="","",IFERROR(VLOOKUP(AH776,EMPRESAS!$A:$C,3,FALSE),"NAO CADASTRADA"))</f>
        <v/>
      </c>
      <c r="AJ776" s="50"/>
      <c r="AK776" s="54" t="str">
        <f>IF(AJ776="","",IFERROR(VLOOKUP(AJ776,ATIVIDADES!$A:$C,3,FALSE),"NAO CADASTRADA"))</f>
        <v/>
      </c>
      <c r="AL776" s="42"/>
    </row>
    <row r="777" spans="1:38" x14ac:dyDescent="0.25">
      <c r="A777" s="26" t="str">
        <f t="shared" si="86"/>
        <v>OK</v>
      </c>
      <c r="B777" s="29">
        <f t="shared" si="87"/>
        <v>2487914866</v>
      </c>
      <c r="C777" s="30">
        <v>42865</v>
      </c>
      <c r="D777" s="18">
        <f t="shared" ref="D777:D840" si="90">IF(MONTH(C777)=MONTH(C776),D776,C777)</f>
        <v>42856</v>
      </c>
      <c r="E777" s="19" t="str">
        <f>IF(ISERROR(VLOOKUP(C777,FERIADOS!$A:$B,1,FALSE)),IF(WEEKDAY(C777)=1,"Dom",IF(WEEKDAY(C777)=2,"Seg",IF(WEEKDAY(C777)=3,"Ter",IF(WEEKDAY(C777)=4,"Qua",IF(WEEKDAY(C777)=5,"Qui",IF(WEEKDAY(C777)=6,"Sex","Sab")))))),"Feriado")</f>
        <v>Qua</v>
      </c>
      <c r="F777" s="32"/>
      <c r="G777" s="33"/>
      <c r="H777" s="33"/>
      <c r="I777" s="33"/>
      <c r="J777" s="21" t="str">
        <f t="shared" si="88"/>
        <v/>
      </c>
      <c r="K777" s="21">
        <f t="shared" si="84"/>
        <v>0</v>
      </c>
      <c r="L777" s="21" t="str">
        <f t="shared" si="85"/>
        <v/>
      </c>
      <c r="M777" s="22" t="str">
        <f t="shared" si="89"/>
        <v/>
      </c>
      <c r="N777" s="48"/>
      <c r="O777" s="54" t="str">
        <f>IF(N777="","",IFERROR(VLOOKUP(N777,EMPRESAS!$A:$C,3,FALSE),"NAO CADASTRADA"))</f>
        <v/>
      </c>
      <c r="P777" s="50"/>
      <c r="Q777" s="54" t="str">
        <f>IF(P777="","",IFERROR(VLOOKUP(P777,ATIVIDADES!$A:$C,3,FALSE),"NAO CADASTRADA"))</f>
        <v/>
      </c>
      <c r="R777" s="42"/>
      <c r="S777" s="48"/>
      <c r="T777" s="54" t="str">
        <f>IF(S777="","",IFERROR(VLOOKUP(S777,EMPRESAS!$A:$C,3,FALSE),"NAO CADASTRADA"))</f>
        <v/>
      </c>
      <c r="U777" s="50"/>
      <c r="V777" s="54" t="str">
        <f>IF(U777="","",IFERROR(VLOOKUP(U777,ATIVIDADES!$A:$C,3,FALSE),"NAO CADASTRADA"))</f>
        <v/>
      </c>
      <c r="W777" s="42"/>
      <c r="X777" s="48"/>
      <c r="Y777" s="54" t="str">
        <f>IF(X777="","",IFERROR(VLOOKUP(X777,EMPRESAS!$A:$C,3,FALSE),"NAO CADASTRADA"))</f>
        <v/>
      </c>
      <c r="Z777" s="50"/>
      <c r="AA777" s="54" t="str">
        <f>IF(Z777="","",IFERROR(VLOOKUP(Z777,ATIVIDADES!$A:$C,3,FALSE),"NAO CADASTRADA"))</f>
        <v/>
      </c>
      <c r="AB777" s="42"/>
      <c r="AC777" s="48"/>
      <c r="AD777" s="54" t="str">
        <f>IF(AC777="","",IFERROR(VLOOKUP(AC777,EMPRESAS!$A:$C,3,FALSE),"NAO CADASTRADA"))</f>
        <v/>
      </c>
      <c r="AE777" s="50"/>
      <c r="AF777" s="54" t="str">
        <f>IF(AE777="","",IFERROR(VLOOKUP(AE777,ATIVIDADES!$A:$C,3,FALSE),"NAO CADASTRADA"))</f>
        <v/>
      </c>
      <c r="AG777" s="42"/>
      <c r="AH777" s="48"/>
      <c r="AI777" s="54" t="str">
        <f>IF(AH777="","",IFERROR(VLOOKUP(AH777,EMPRESAS!$A:$C,3,FALSE),"NAO CADASTRADA"))</f>
        <v/>
      </c>
      <c r="AJ777" s="50"/>
      <c r="AK777" s="54" t="str">
        <f>IF(AJ777="","",IFERROR(VLOOKUP(AJ777,ATIVIDADES!$A:$C,3,FALSE),"NAO CADASTRADA"))</f>
        <v/>
      </c>
      <c r="AL777" s="42"/>
    </row>
    <row r="778" spans="1:38" x14ac:dyDescent="0.25">
      <c r="A778" s="26" t="str">
        <f t="shared" si="86"/>
        <v>OK</v>
      </c>
      <c r="B778" s="29">
        <f t="shared" si="87"/>
        <v>2487914866</v>
      </c>
      <c r="C778" s="30">
        <v>42866</v>
      </c>
      <c r="D778" s="18">
        <f t="shared" si="90"/>
        <v>42856</v>
      </c>
      <c r="E778" s="19" t="str">
        <f>IF(ISERROR(VLOOKUP(C778,FERIADOS!$A:$B,1,FALSE)),IF(WEEKDAY(C778)=1,"Dom",IF(WEEKDAY(C778)=2,"Seg",IF(WEEKDAY(C778)=3,"Ter",IF(WEEKDAY(C778)=4,"Qua",IF(WEEKDAY(C778)=5,"Qui",IF(WEEKDAY(C778)=6,"Sex","Sab")))))),"Feriado")</f>
        <v>Qui</v>
      </c>
      <c r="F778" s="32"/>
      <c r="G778" s="33"/>
      <c r="H778" s="33"/>
      <c r="I778" s="33"/>
      <c r="J778" s="21" t="str">
        <f t="shared" si="88"/>
        <v/>
      </c>
      <c r="K778" s="21">
        <f t="shared" si="84"/>
        <v>0</v>
      </c>
      <c r="L778" s="21" t="str">
        <f t="shared" si="85"/>
        <v/>
      </c>
      <c r="M778" s="22" t="str">
        <f t="shared" si="89"/>
        <v/>
      </c>
      <c r="N778" s="48"/>
      <c r="O778" s="54" t="str">
        <f>IF(N778="","",IFERROR(VLOOKUP(N778,EMPRESAS!$A:$C,3,FALSE),"NAO CADASTRADA"))</f>
        <v/>
      </c>
      <c r="P778" s="50"/>
      <c r="Q778" s="54" t="str">
        <f>IF(P778="","",IFERROR(VLOOKUP(P778,ATIVIDADES!$A:$C,3,FALSE),"NAO CADASTRADA"))</f>
        <v/>
      </c>
      <c r="R778" s="42"/>
      <c r="S778" s="48"/>
      <c r="T778" s="54" t="str">
        <f>IF(S778="","",IFERROR(VLOOKUP(S778,EMPRESAS!$A:$C,3,FALSE),"NAO CADASTRADA"))</f>
        <v/>
      </c>
      <c r="U778" s="50"/>
      <c r="V778" s="54" t="str">
        <f>IF(U778="","",IFERROR(VLOOKUP(U778,ATIVIDADES!$A:$C,3,FALSE),"NAO CADASTRADA"))</f>
        <v/>
      </c>
      <c r="W778" s="42"/>
      <c r="X778" s="48"/>
      <c r="Y778" s="54" t="str">
        <f>IF(X778="","",IFERROR(VLOOKUP(X778,EMPRESAS!$A:$C,3,FALSE),"NAO CADASTRADA"))</f>
        <v/>
      </c>
      <c r="Z778" s="50"/>
      <c r="AA778" s="54" t="str">
        <f>IF(Z778="","",IFERROR(VLOOKUP(Z778,ATIVIDADES!$A:$C,3,FALSE),"NAO CADASTRADA"))</f>
        <v/>
      </c>
      <c r="AB778" s="42"/>
      <c r="AC778" s="48"/>
      <c r="AD778" s="54" t="str">
        <f>IF(AC778="","",IFERROR(VLOOKUP(AC778,EMPRESAS!$A:$C,3,FALSE),"NAO CADASTRADA"))</f>
        <v/>
      </c>
      <c r="AE778" s="50"/>
      <c r="AF778" s="54" t="str">
        <f>IF(AE778="","",IFERROR(VLOOKUP(AE778,ATIVIDADES!$A:$C,3,FALSE),"NAO CADASTRADA"))</f>
        <v/>
      </c>
      <c r="AG778" s="42"/>
      <c r="AH778" s="48"/>
      <c r="AI778" s="54" t="str">
        <f>IF(AH778="","",IFERROR(VLOOKUP(AH778,EMPRESAS!$A:$C,3,FALSE),"NAO CADASTRADA"))</f>
        <v/>
      </c>
      <c r="AJ778" s="50"/>
      <c r="AK778" s="54" t="str">
        <f>IF(AJ778="","",IFERROR(VLOOKUP(AJ778,ATIVIDADES!$A:$C,3,FALSE),"NAO CADASTRADA"))</f>
        <v/>
      </c>
      <c r="AL778" s="42"/>
    </row>
    <row r="779" spans="1:38" x14ac:dyDescent="0.25">
      <c r="A779" s="26" t="str">
        <f t="shared" si="86"/>
        <v>OK</v>
      </c>
      <c r="B779" s="29">
        <f t="shared" si="87"/>
        <v>2487914866</v>
      </c>
      <c r="C779" s="30">
        <v>42867</v>
      </c>
      <c r="D779" s="18">
        <f t="shared" si="90"/>
        <v>42856</v>
      </c>
      <c r="E779" s="19" t="str">
        <f>IF(ISERROR(VLOOKUP(C779,FERIADOS!$A:$B,1,FALSE)),IF(WEEKDAY(C779)=1,"Dom",IF(WEEKDAY(C779)=2,"Seg",IF(WEEKDAY(C779)=3,"Ter",IF(WEEKDAY(C779)=4,"Qua",IF(WEEKDAY(C779)=5,"Qui",IF(WEEKDAY(C779)=6,"Sex","Sab")))))),"Feriado")</f>
        <v>Sex</v>
      </c>
      <c r="F779" s="32"/>
      <c r="G779" s="33"/>
      <c r="H779" s="33"/>
      <c r="I779" s="33"/>
      <c r="J779" s="21" t="str">
        <f t="shared" si="88"/>
        <v/>
      </c>
      <c r="K779" s="21">
        <f t="shared" si="84"/>
        <v>0</v>
      </c>
      <c r="L779" s="21" t="str">
        <f t="shared" si="85"/>
        <v/>
      </c>
      <c r="M779" s="22" t="str">
        <f t="shared" si="89"/>
        <v/>
      </c>
      <c r="N779" s="48"/>
      <c r="O779" s="54" t="str">
        <f>IF(N779="","",IFERROR(VLOOKUP(N779,EMPRESAS!$A:$C,3,FALSE),"NAO CADASTRADA"))</f>
        <v/>
      </c>
      <c r="P779" s="50"/>
      <c r="Q779" s="54" t="str">
        <f>IF(P779="","",IFERROR(VLOOKUP(P779,ATIVIDADES!$A:$C,3,FALSE),"NAO CADASTRADA"))</f>
        <v/>
      </c>
      <c r="R779" s="42"/>
      <c r="S779" s="48"/>
      <c r="T779" s="54" t="str">
        <f>IF(S779="","",IFERROR(VLOOKUP(S779,EMPRESAS!$A:$C,3,FALSE),"NAO CADASTRADA"))</f>
        <v/>
      </c>
      <c r="U779" s="50"/>
      <c r="V779" s="54" t="str">
        <f>IF(U779="","",IFERROR(VLOOKUP(U779,ATIVIDADES!$A:$C,3,FALSE),"NAO CADASTRADA"))</f>
        <v/>
      </c>
      <c r="W779" s="42"/>
      <c r="X779" s="48"/>
      <c r="Y779" s="54" t="str">
        <f>IF(X779="","",IFERROR(VLOOKUP(X779,EMPRESAS!$A:$C,3,FALSE),"NAO CADASTRADA"))</f>
        <v/>
      </c>
      <c r="Z779" s="50"/>
      <c r="AA779" s="54" t="str">
        <f>IF(Z779="","",IFERROR(VLOOKUP(Z779,ATIVIDADES!$A:$C,3,FALSE),"NAO CADASTRADA"))</f>
        <v/>
      </c>
      <c r="AB779" s="42"/>
      <c r="AC779" s="48"/>
      <c r="AD779" s="54" t="str">
        <f>IF(AC779="","",IFERROR(VLOOKUP(AC779,EMPRESAS!$A:$C,3,FALSE),"NAO CADASTRADA"))</f>
        <v/>
      </c>
      <c r="AE779" s="50"/>
      <c r="AF779" s="54" t="str">
        <f>IF(AE779="","",IFERROR(VLOOKUP(AE779,ATIVIDADES!$A:$C,3,FALSE),"NAO CADASTRADA"))</f>
        <v/>
      </c>
      <c r="AG779" s="42"/>
      <c r="AH779" s="48"/>
      <c r="AI779" s="54" t="str">
        <f>IF(AH779="","",IFERROR(VLOOKUP(AH779,EMPRESAS!$A:$C,3,FALSE),"NAO CADASTRADA"))</f>
        <v/>
      </c>
      <c r="AJ779" s="50"/>
      <c r="AK779" s="54" t="str">
        <f>IF(AJ779="","",IFERROR(VLOOKUP(AJ779,ATIVIDADES!$A:$C,3,FALSE),"NAO CADASTRADA"))</f>
        <v/>
      </c>
      <c r="AL779" s="42"/>
    </row>
    <row r="780" spans="1:38" x14ac:dyDescent="0.25">
      <c r="A780" s="26" t="str">
        <f t="shared" si="86"/>
        <v>OK</v>
      </c>
      <c r="B780" s="29">
        <f t="shared" si="87"/>
        <v>2487914866</v>
      </c>
      <c r="C780" s="30">
        <v>42868</v>
      </c>
      <c r="D780" s="18">
        <f t="shared" si="90"/>
        <v>42856</v>
      </c>
      <c r="E780" s="19" t="str">
        <f>IF(ISERROR(VLOOKUP(C780,FERIADOS!$A:$B,1,FALSE)),IF(WEEKDAY(C780)=1,"Dom",IF(WEEKDAY(C780)=2,"Seg",IF(WEEKDAY(C780)=3,"Ter",IF(WEEKDAY(C780)=4,"Qua",IF(WEEKDAY(C780)=5,"Qui",IF(WEEKDAY(C780)=6,"Sex","Sab")))))),"Feriado")</f>
        <v>Sab</v>
      </c>
      <c r="F780" s="32"/>
      <c r="G780" s="33"/>
      <c r="H780" s="33"/>
      <c r="I780" s="33"/>
      <c r="J780" s="21" t="str">
        <f t="shared" si="88"/>
        <v/>
      </c>
      <c r="K780" s="21">
        <f t="shared" si="84"/>
        <v>0</v>
      </c>
      <c r="L780" s="21" t="str">
        <f t="shared" si="85"/>
        <v/>
      </c>
      <c r="M780" s="22" t="str">
        <f t="shared" si="89"/>
        <v/>
      </c>
      <c r="N780" s="48"/>
      <c r="O780" s="54" t="str">
        <f>IF(N780="","",IFERROR(VLOOKUP(N780,EMPRESAS!$A:$C,3,FALSE),"NAO CADASTRADA"))</f>
        <v/>
      </c>
      <c r="P780" s="50"/>
      <c r="Q780" s="54" t="str">
        <f>IF(P780="","",IFERROR(VLOOKUP(P780,ATIVIDADES!$A:$C,3,FALSE),"NAO CADASTRADA"))</f>
        <v/>
      </c>
      <c r="R780" s="42"/>
      <c r="S780" s="48"/>
      <c r="T780" s="54" t="str">
        <f>IF(S780="","",IFERROR(VLOOKUP(S780,EMPRESAS!$A:$C,3,FALSE),"NAO CADASTRADA"))</f>
        <v/>
      </c>
      <c r="U780" s="50"/>
      <c r="V780" s="54" t="str">
        <f>IF(U780="","",IFERROR(VLOOKUP(U780,ATIVIDADES!$A:$C,3,FALSE),"NAO CADASTRADA"))</f>
        <v/>
      </c>
      <c r="W780" s="42"/>
      <c r="X780" s="48"/>
      <c r="Y780" s="54" t="str">
        <f>IF(X780="","",IFERROR(VLOOKUP(X780,EMPRESAS!$A:$C,3,FALSE),"NAO CADASTRADA"))</f>
        <v/>
      </c>
      <c r="Z780" s="50"/>
      <c r="AA780" s="54" t="str">
        <f>IF(Z780="","",IFERROR(VLOOKUP(Z780,ATIVIDADES!$A:$C,3,FALSE),"NAO CADASTRADA"))</f>
        <v/>
      </c>
      <c r="AB780" s="42"/>
      <c r="AC780" s="48"/>
      <c r="AD780" s="54" t="str">
        <f>IF(AC780="","",IFERROR(VLOOKUP(AC780,EMPRESAS!$A:$C,3,FALSE),"NAO CADASTRADA"))</f>
        <v/>
      </c>
      <c r="AE780" s="50"/>
      <c r="AF780" s="54" t="str">
        <f>IF(AE780="","",IFERROR(VLOOKUP(AE780,ATIVIDADES!$A:$C,3,FALSE),"NAO CADASTRADA"))</f>
        <v/>
      </c>
      <c r="AG780" s="42"/>
      <c r="AH780" s="48"/>
      <c r="AI780" s="54" t="str">
        <f>IF(AH780="","",IFERROR(VLOOKUP(AH780,EMPRESAS!$A:$C,3,FALSE),"NAO CADASTRADA"))</f>
        <v/>
      </c>
      <c r="AJ780" s="50"/>
      <c r="AK780" s="54" t="str">
        <f>IF(AJ780="","",IFERROR(VLOOKUP(AJ780,ATIVIDADES!$A:$C,3,FALSE),"NAO CADASTRADA"))</f>
        <v/>
      </c>
      <c r="AL780" s="42"/>
    </row>
    <row r="781" spans="1:38" x14ac:dyDescent="0.25">
      <c r="A781" s="26" t="str">
        <f t="shared" si="86"/>
        <v>OK</v>
      </c>
      <c r="B781" s="29">
        <f t="shared" si="87"/>
        <v>2487914866</v>
      </c>
      <c r="C781" s="30">
        <v>42869</v>
      </c>
      <c r="D781" s="18">
        <f t="shared" si="90"/>
        <v>42856</v>
      </c>
      <c r="E781" s="19" t="str">
        <f>IF(ISERROR(VLOOKUP(C781,FERIADOS!$A:$B,1,FALSE)),IF(WEEKDAY(C781)=1,"Dom",IF(WEEKDAY(C781)=2,"Seg",IF(WEEKDAY(C781)=3,"Ter",IF(WEEKDAY(C781)=4,"Qua",IF(WEEKDAY(C781)=5,"Qui",IF(WEEKDAY(C781)=6,"Sex","Sab")))))),"Feriado")</f>
        <v>Dom</v>
      </c>
      <c r="F781" s="32"/>
      <c r="G781" s="33"/>
      <c r="H781" s="33"/>
      <c r="I781" s="33"/>
      <c r="J781" s="21" t="str">
        <f t="shared" si="88"/>
        <v/>
      </c>
      <c r="K781" s="21">
        <f t="shared" si="84"/>
        <v>0</v>
      </c>
      <c r="L781" s="21" t="str">
        <f t="shared" si="85"/>
        <v/>
      </c>
      <c r="M781" s="22" t="str">
        <f t="shared" si="89"/>
        <v/>
      </c>
      <c r="N781" s="48"/>
      <c r="O781" s="54" t="str">
        <f>IF(N781="","",IFERROR(VLOOKUP(N781,EMPRESAS!$A:$C,3,FALSE),"NAO CADASTRADA"))</f>
        <v/>
      </c>
      <c r="P781" s="50"/>
      <c r="Q781" s="54" t="str">
        <f>IF(P781="","",IFERROR(VLOOKUP(P781,ATIVIDADES!$A:$C,3,FALSE),"NAO CADASTRADA"))</f>
        <v/>
      </c>
      <c r="R781" s="42"/>
      <c r="S781" s="48"/>
      <c r="T781" s="54" t="str">
        <f>IF(S781="","",IFERROR(VLOOKUP(S781,EMPRESAS!$A:$C,3,FALSE),"NAO CADASTRADA"))</f>
        <v/>
      </c>
      <c r="U781" s="50"/>
      <c r="V781" s="54" t="str">
        <f>IF(U781="","",IFERROR(VLOOKUP(U781,ATIVIDADES!$A:$C,3,FALSE),"NAO CADASTRADA"))</f>
        <v/>
      </c>
      <c r="W781" s="42"/>
      <c r="X781" s="48"/>
      <c r="Y781" s="54" t="str">
        <f>IF(X781="","",IFERROR(VLOOKUP(X781,EMPRESAS!$A:$C,3,FALSE),"NAO CADASTRADA"))</f>
        <v/>
      </c>
      <c r="Z781" s="50"/>
      <c r="AA781" s="54" t="str">
        <f>IF(Z781="","",IFERROR(VLOOKUP(Z781,ATIVIDADES!$A:$C,3,FALSE),"NAO CADASTRADA"))</f>
        <v/>
      </c>
      <c r="AB781" s="42"/>
      <c r="AC781" s="48"/>
      <c r="AD781" s="54" t="str">
        <f>IF(AC781="","",IFERROR(VLOOKUP(AC781,EMPRESAS!$A:$C,3,FALSE),"NAO CADASTRADA"))</f>
        <v/>
      </c>
      <c r="AE781" s="50"/>
      <c r="AF781" s="54" t="str">
        <f>IF(AE781="","",IFERROR(VLOOKUP(AE781,ATIVIDADES!$A:$C,3,FALSE),"NAO CADASTRADA"))</f>
        <v/>
      </c>
      <c r="AG781" s="42"/>
      <c r="AH781" s="48"/>
      <c r="AI781" s="54" t="str">
        <f>IF(AH781="","",IFERROR(VLOOKUP(AH781,EMPRESAS!$A:$C,3,FALSE),"NAO CADASTRADA"))</f>
        <v/>
      </c>
      <c r="AJ781" s="50"/>
      <c r="AK781" s="54" t="str">
        <f>IF(AJ781="","",IFERROR(VLOOKUP(AJ781,ATIVIDADES!$A:$C,3,FALSE),"NAO CADASTRADA"))</f>
        <v/>
      </c>
      <c r="AL781" s="42"/>
    </row>
    <row r="782" spans="1:38" x14ac:dyDescent="0.25">
      <c r="A782" s="26" t="str">
        <f t="shared" si="86"/>
        <v>OK</v>
      </c>
      <c r="B782" s="29">
        <f t="shared" si="87"/>
        <v>2487914866</v>
      </c>
      <c r="C782" s="30">
        <v>42870</v>
      </c>
      <c r="D782" s="18">
        <f t="shared" si="90"/>
        <v>42856</v>
      </c>
      <c r="E782" s="19" t="str">
        <f>IF(ISERROR(VLOOKUP(C782,FERIADOS!$A:$B,1,FALSE)),IF(WEEKDAY(C782)=1,"Dom",IF(WEEKDAY(C782)=2,"Seg",IF(WEEKDAY(C782)=3,"Ter",IF(WEEKDAY(C782)=4,"Qua",IF(WEEKDAY(C782)=5,"Qui",IF(WEEKDAY(C782)=6,"Sex","Sab")))))),"Feriado")</f>
        <v>Seg</v>
      </c>
      <c r="F782" s="32"/>
      <c r="G782" s="33"/>
      <c r="H782" s="33"/>
      <c r="I782" s="33"/>
      <c r="J782" s="21" t="str">
        <f t="shared" si="88"/>
        <v/>
      </c>
      <c r="K782" s="21">
        <f t="shared" si="84"/>
        <v>0</v>
      </c>
      <c r="L782" s="21" t="str">
        <f t="shared" si="85"/>
        <v/>
      </c>
      <c r="M782" s="22" t="str">
        <f t="shared" si="89"/>
        <v/>
      </c>
      <c r="N782" s="48"/>
      <c r="O782" s="54" t="str">
        <f>IF(N782="","",IFERROR(VLOOKUP(N782,EMPRESAS!$A:$C,3,FALSE),"NAO CADASTRADA"))</f>
        <v/>
      </c>
      <c r="P782" s="50"/>
      <c r="Q782" s="54" t="str">
        <f>IF(P782="","",IFERROR(VLOOKUP(P782,ATIVIDADES!$A:$C,3,FALSE),"NAO CADASTRADA"))</f>
        <v/>
      </c>
      <c r="R782" s="42"/>
      <c r="S782" s="48"/>
      <c r="T782" s="54" t="str">
        <f>IF(S782="","",IFERROR(VLOOKUP(S782,EMPRESAS!$A:$C,3,FALSE),"NAO CADASTRADA"))</f>
        <v/>
      </c>
      <c r="U782" s="50"/>
      <c r="V782" s="54" t="str">
        <f>IF(U782="","",IFERROR(VLOOKUP(U782,ATIVIDADES!$A:$C,3,FALSE),"NAO CADASTRADA"))</f>
        <v/>
      </c>
      <c r="W782" s="42"/>
      <c r="X782" s="48"/>
      <c r="Y782" s="54" t="str">
        <f>IF(X782="","",IFERROR(VLOOKUP(X782,EMPRESAS!$A:$C,3,FALSE),"NAO CADASTRADA"))</f>
        <v/>
      </c>
      <c r="Z782" s="50"/>
      <c r="AA782" s="54" t="str">
        <f>IF(Z782="","",IFERROR(VLOOKUP(Z782,ATIVIDADES!$A:$C,3,FALSE),"NAO CADASTRADA"))</f>
        <v/>
      </c>
      <c r="AB782" s="42"/>
      <c r="AC782" s="48"/>
      <c r="AD782" s="54" t="str">
        <f>IF(AC782="","",IFERROR(VLOOKUP(AC782,EMPRESAS!$A:$C,3,FALSE),"NAO CADASTRADA"))</f>
        <v/>
      </c>
      <c r="AE782" s="50"/>
      <c r="AF782" s="54" t="str">
        <f>IF(AE782="","",IFERROR(VLOOKUP(AE782,ATIVIDADES!$A:$C,3,FALSE),"NAO CADASTRADA"))</f>
        <v/>
      </c>
      <c r="AG782" s="42"/>
      <c r="AH782" s="48"/>
      <c r="AI782" s="54" t="str">
        <f>IF(AH782="","",IFERROR(VLOOKUP(AH782,EMPRESAS!$A:$C,3,FALSE),"NAO CADASTRADA"))</f>
        <v/>
      </c>
      <c r="AJ782" s="50"/>
      <c r="AK782" s="54" t="str">
        <f>IF(AJ782="","",IFERROR(VLOOKUP(AJ782,ATIVIDADES!$A:$C,3,FALSE),"NAO CADASTRADA"))</f>
        <v/>
      </c>
      <c r="AL782" s="42"/>
    </row>
    <row r="783" spans="1:38" x14ac:dyDescent="0.25">
      <c r="A783" s="26" t="str">
        <f t="shared" si="86"/>
        <v>OK</v>
      </c>
      <c r="B783" s="29">
        <f t="shared" si="87"/>
        <v>2487914866</v>
      </c>
      <c r="C783" s="30">
        <v>42871</v>
      </c>
      <c r="D783" s="18">
        <f t="shared" si="90"/>
        <v>42856</v>
      </c>
      <c r="E783" s="19" t="str">
        <f>IF(ISERROR(VLOOKUP(C783,FERIADOS!$A:$B,1,FALSE)),IF(WEEKDAY(C783)=1,"Dom",IF(WEEKDAY(C783)=2,"Seg",IF(WEEKDAY(C783)=3,"Ter",IF(WEEKDAY(C783)=4,"Qua",IF(WEEKDAY(C783)=5,"Qui",IF(WEEKDAY(C783)=6,"Sex","Sab")))))),"Feriado")</f>
        <v>Ter</v>
      </c>
      <c r="F783" s="32"/>
      <c r="G783" s="33"/>
      <c r="H783" s="33"/>
      <c r="I783" s="33"/>
      <c r="J783" s="21" t="str">
        <f t="shared" si="88"/>
        <v/>
      </c>
      <c r="K783" s="21">
        <f t="shared" si="84"/>
        <v>0</v>
      </c>
      <c r="L783" s="21" t="str">
        <f t="shared" si="85"/>
        <v/>
      </c>
      <c r="M783" s="22" t="str">
        <f t="shared" si="89"/>
        <v/>
      </c>
      <c r="N783" s="48"/>
      <c r="O783" s="54" t="str">
        <f>IF(N783="","",IFERROR(VLOOKUP(N783,EMPRESAS!$A:$C,3,FALSE),"NAO CADASTRADA"))</f>
        <v/>
      </c>
      <c r="P783" s="50"/>
      <c r="Q783" s="54" t="str">
        <f>IF(P783="","",IFERROR(VLOOKUP(P783,ATIVIDADES!$A:$C,3,FALSE),"NAO CADASTRADA"))</f>
        <v/>
      </c>
      <c r="R783" s="42"/>
      <c r="S783" s="48"/>
      <c r="T783" s="54" t="str">
        <f>IF(S783="","",IFERROR(VLOOKUP(S783,EMPRESAS!$A:$C,3,FALSE),"NAO CADASTRADA"))</f>
        <v/>
      </c>
      <c r="U783" s="50"/>
      <c r="V783" s="54" t="str">
        <f>IF(U783="","",IFERROR(VLOOKUP(U783,ATIVIDADES!$A:$C,3,FALSE),"NAO CADASTRADA"))</f>
        <v/>
      </c>
      <c r="W783" s="42"/>
      <c r="X783" s="48"/>
      <c r="Y783" s="54" t="str">
        <f>IF(X783="","",IFERROR(VLOOKUP(X783,EMPRESAS!$A:$C,3,FALSE),"NAO CADASTRADA"))</f>
        <v/>
      </c>
      <c r="Z783" s="50"/>
      <c r="AA783" s="54" t="str">
        <f>IF(Z783="","",IFERROR(VLOOKUP(Z783,ATIVIDADES!$A:$C,3,FALSE),"NAO CADASTRADA"))</f>
        <v/>
      </c>
      <c r="AB783" s="42"/>
      <c r="AC783" s="48"/>
      <c r="AD783" s="54" t="str">
        <f>IF(AC783="","",IFERROR(VLOOKUP(AC783,EMPRESAS!$A:$C,3,FALSE),"NAO CADASTRADA"))</f>
        <v/>
      </c>
      <c r="AE783" s="50"/>
      <c r="AF783" s="54" t="str">
        <f>IF(AE783="","",IFERROR(VLOOKUP(AE783,ATIVIDADES!$A:$C,3,FALSE),"NAO CADASTRADA"))</f>
        <v/>
      </c>
      <c r="AG783" s="42"/>
      <c r="AH783" s="48"/>
      <c r="AI783" s="54" t="str">
        <f>IF(AH783="","",IFERROR(VLOOKUP(AH783,EMPRESAS!$A:$C,3,FALSE),"NAO CADASTRADA"))</f>
        <v/>
      </c>
      <c r="AJ783" s="50"/>
      <c r="AK783" s="54" t="str">
        <f>IF(AJ783="","",IFERROR(VLOOKUP(AJ783,ATIVIDADES!$A:$C,3,FALSE),"NAO CADASTRADA"))</f>
        <v/>
      </c>
      <c r="AL783" s="42"/>
    </row>
    <row r="784" spans="1:38" x14ac:dyDescent="0.25">
      <c r="A784" s="26" t="str">
        <f t="shared" si="86"/>
        <v>OK</v>
      </c>
      <c r="B784" s="29">
        <f t="shared" si="87"/>
        <v>2487914866</v>
      </c>
      <c r="C784" s="30">
        <v>42872</v>
      </c>
      <c r="D784" s="18">
        <f t="shared" si="90"/>
        <v>42856</v>
      </c>
      <c r="E784" s="19" t="str">
        <f>IF(ISERROR(VLOOKUP(C784,FERIADOS!$A:$B,1,FALSE)),IF(WEEKDAY(C784)=1,"Dom",IF(WEEKDAY(C784)=2,"Seg",IF(WEEKDAY(C784)=3,"Ter",IF(WEEKDAY(C784)=4,"Qua",IF(WEEKDAY(C784)=5,"Qui",IF(WEEKDAY(C784)=6,"Sex","Sab")))))),"Feriado")</f>
        <v>Qua</v>
      </c>
      <c r="F784" s="32"/>
      <c r="G784" s="33"/>
      <c r="H784" s="33"/>
      <c r="I784" s="33"/>
      <c r="J784" s="21" t="str">
        <f t="shared" si="88"/>
        <v/>
      </c>
      <c r="K784" s="21">
        <f t="shared" si="84"/>
        <v>0</v>
      </c>
      <c r="L784" s="21" t="str">
        <f t="shared" si="85"/>
        <v/>
      </c>
      <c r="M784" s="22" t="str">
        <f t="shared" si="89"/>
        <v/>
      </c>
      <c r="N784" s="48"/>
      <c r="O784" s="54" t="str">
        <f>IF(N784="","",IFERROR(VLOOKUP(N784,EMPRESAS!$A:$C,3,FALSE),"NAO CADASTRADA"))</f>
        <v/>
      </c>
      <c r="P784" s="50"/>
      <c r="Q784" s="54" t="str">
        <f>IF(P784="","",IFERROR(VLOOKUP(P784,ATIVIDADES!$A:$C,3,FALSE),"NAO CADASTRADA"))</f>
        <v/>
      </c>
      <c r="R784" s="42"/>
      <c r="S784" s="48"/>
      <c r="T784" s="54" t="str">
        <f>IF(S784="","",IFERROR(VLOOKUP(S784,EMPRESAS!$A:$C,3,FALSE),"NAO CADASTRADA"))</f>
        <v/>
      </c>
      <c r="U784" s="50"/>
      <c r="V784" s="54" t="str">
        <f>IF(U784="","",IFERROR(VLOOKUP(U784,ATIVIDADES!$A:$C,3,FALSE),"NAO CADASTRADA"))</f>
        <v/>
      </c>
      <c r="W784" s="42"/>
      <c r="X784" s="48"/>
      <c r="Y784" s="54" t="str">
        <f>IF(X784="","",IFERROR(VLOOKUP(X784,EMPRESAS!$A:$C,3,FALSE),"NAO CADASTRADA"))</f>
        <v/>
      </c>
      <c r="Z784" s="50"/>
      <c r="AA784" s="54" t="str">
        <f>IF(Z784="","",IFERROR(VLOOKUP(Z784,ATIVIDADES!$A:$C,3,FALSE),"NAO CADASTRADA"))</f>
        <v/>
      </c>
      <c r="AB784" s="42"/>
      <c r="AC784" s="48"/>
      <c r="AD784" s="54" t="str">
        <f>IF(AC784="","",IFERROR(VLOOKUP(AC784,EMPRESAS!$A:$C,3,FALSE),"NAO CADASTRADA"))</f>
        <v/>
      </c>
      <c r="AE784" s="50"/>
      <c r="AF784" s="54" t="str">
        <f>IF(AE784="","",IFERROR(VLOOKUP(AE784,ATIVIDADES!$A:$C,3,FALSE),"NAO CADASTRADA"))</f>
        <v/>
      </c>
      <c r="AG784" s="42"/>
      <c r="AH784" s="48"/>
      <c r="AI784" s="54" t="str">
        <f>IF(AH784="","",IFERROR(VLOOKUP(AH784,EMPRESAS!$A:$C,3,FALSE),"NAO CADASTRADA"))</f>
        <v/>
      </c>
      <c r="AJ784" s="50"/>
      <c r="AK784" s="54" t="str">
        <f>IF(AJ784="","",IFERROR(VLOOKUP(AJ784,ATIVIDADES!$A:$C,3,FALSE),"NAO CADASTRADA"))</f>
        <v/>
      </c>
      <c r="AL784" s="42"/>
    </row>
    <row r="785" spans="1:38" x14ac:dyDescent="0.25">
      <c r="A785" s="26" t="str">
        <f t="shared" si="86"/>
        <v>OK</v>
      </c>
      <c r="B785" s="29">
        <f t="shared" si="87"/>
        <v>2487914866</v>
      </c>
      <c r="C785" s="30">
        <v>42873</v>
      </c>
      <c r="D785" s="18">
        <f t="shared" si="90"/>
        <v>42856</v>
      </c>
      <c r="E785" s="19" t="str">
        <f>IF(ISERROR(VLOOKUP(C785,FERIADOS!$A:$B,1,FALSE)),IF(WEEKDAY(C785)=1,"Dom",IF(WEEKDAY(C785)=2,"Seg",IF(WEEKDAY(C785)=3,"Ter",IF(WEEKDAY(C785)=4,"Qua",IF(WEEKDAY(C785)=5,"Qui",IF(WEEKDAY(C785)=6,"Sex","Sab")))))),"Feriado")</f>
        <v>Qui</v>
      </c>
      <c r="F785" s="32"/>
      <c r="G785" s="33"/>
      <c r="H785" s="33"/>
      <c r="I785" s="33"/>
      <c r="J785" s="21" t="str">
        <f t="shared" si="88"/>
        <v/>
      </c>
      <c r="K785" s="21">
        <f t="shared" si="84"/>
        <v>0</v>
      </c>
      <c r="L785" s="21" t="str">
        <f t="shared" si="85"/>
        <v/>
      </c>
      <c r="M785" s="22" t="str">
        <f t="shared" si="89"/>
        <v/>
      </c>
      <c r="N785" s="48"/>
      <c r="O785" s="54" t="str">
        <f>IF(N785="","",IFERROR(VLOOKUP(N785,EMPRESAS!$A:$C,3,FALSE),"NAO CADASTRADA"))</f>
        <v/>
      </c>
      <c r="P785" s="50"/>
      <c r="Q785" s="54" t="str">
        <f>IF(P785="","",IFERROR(VLOOKUP(P785,ATIVIDADES!$A:$C,3,FALSE),"NAO CADASTRADA"))</f>
        <v/>
      </c>
      <c r="R785" s="42"/>
      <c r="S785" s="48"/>
      <c r="T785" s="54" t="str">
        <f>IF(S785="","",IFERROR(VLOOKUP(S785,EMPRESAS!$A:$C,3,FALSE),"NAO CADASTRADA"))</f>
        <v/>
      </c>
      <c r="U785" s="50"/>
      <c r="V785" s="54" t="str">
        <f>IF(U785="","",IFERROR(VLOOKUP(U785,ATIVIDADES!$A:$C,3,FALSE),"NAO CADASTRADA"))</f>
        <v/>
      </c>
      <c r="W785" s="42"/>
      <c r="X785" s="48"/>
      <c r="Y785" s="54" t="str">
        <f>IF(X785="","",IFERROR(VLOOKUP(X785,EMPRESAS!$A:$C,3,FALSE),"NAO CADASTRADA"))</f>
        <v/>
      </c>
      <c r="Z785" s="50"/>
      <c r="AA785" s="54" t="str">
        <f>IF(Z785="","",IFERROR(VLOOKUP(Z785,ATIVIDADES!$A:$C,3,FALSE),"NAO CADASTRADA"))</f>
        <v/>
      </c>
      <c r="AB785" s="42"/>
      <c r="AC785" s="48"/>
      <c r="AD785" s="54" t="str">
        <f>IF(AC785="","",IFERROR(VLOOKUP(AC785,EMPRESAS!$A:$C,3,FALSE),"NAO CADASTRADA"))</f>
        <v/>
      </c>
      <c r="AE785" s="50"/>
      <c r="AF785" s="54" t="str">
        <f>IF(AE785="","",IFERROR(VLOOKUP(AE785,ATIVIDADES!$A:$C,3,FALSE),"NAO CADASTRADA"))</f>
        <v/>
      </c>
      <c r="AG785" s="42"/>
      <c r="AH785" s="48"/>
      <c r="AI785" s="54" t="str">
        <f>IF(AH785="","",IFERROR(VLOOKUP(AH785,EMPRESAS!$A:$C,3,FALSE),"NAO CADASTRADA"))</f>
        <v/>
      </c>
      <c r="AJ785" s="50"/>
      <c r="AK785" s="54" t="str">
        <f>IF(AJ785="","",IFERROR(VLOOKUP(AJ785,ATIVIDADES!$A:$C,3,FALSE),"NAO CADASTRADA"))</f>
        <v/>
      </c>
      <c r="AL785" s="42"/>
    </row>
    <row r="786" spans="1:38" x14ac:dyDescent="0.25">
      <c r="A786" s="26" t="str">
        <f t="shared" si="86"/>
        <v>OK</v>
      </c>
      <c r="B786" s="29">
        <f t="shared" si="87"/>
        <v>2487914866</v>
      </c>
      <c r="C786" s="30">
        <v>42874</v>
      </c>
      <c r="D786" s="18">
        <f t="shared" si="90"/>
        <v>42856</v>
      </c>
      <c r="E786" s="19" t="str">
        <f>IF(ISERROR(VLOOKUP(C786,FERIADOS!$A:$B,1,FALSE)),IF(WEEKDAY(C786)=1,"Dom",IF(WEEKDAY(C786)=2,"Seg",IF(WEEKDAY(C786)=3,"Ter",IF(WEEKDAY(C786)=4,"Qua",IF(WEEKDAY(C786)=5,"Qui",IF(WEEKDAY(C786)=6,"Sex","Sab")))))),"Feriado")</f>
        <v>Sex</v>
      </c>
      <c r="F786" s="32"/>
      <c r="G786" s="33"/>
      <c r="H786" s="33"/>
      <c r="I786" s="33"/>
      <c r="J786" s="21" t="str">
        <f t="shared" si="88"/>
        <v/>
      </c>
      <c r="K786" s="21">
        <f t="shared" si="84"/>
        <v>0</v>
      </c>
      <c r="L786" s="21" t="str">
        <f t="shared" si="85"/>
        <v/>
      </c>
      <c r="M786" s="22" t="str">
        <f t="shared" si="89"/>
        <v/>
      </c>
      <c r="N786" s="48"/>
      <c r="O786" s="54" t="str">
        <f>IF(N786="","",IFERROR(VLOOKUP(N786,EMPRESAS!$A:$C,3,FALSE),"NAO CADASTRADA"))</f>
        <v/>
      </c>
      <c r="P786" s="50"/>
      <c r="Q786" s="54" t="str">
        <f>IF(P786="","",IFERROR(VLOOKUP(P786,ATIVIDADES!$A:$C,3,FALSE),"NAO CADASTRADA"))</f>
        <v/>
      </c>
      <c r="R786" s="42"/>
      <c r="S786" s="48"/>
      <c r="T786" s="54" t="str">
        <f>IF(S786="","",IFERROR(VLOOKUP(S786,EMPRESAS!$A:$C,3,FALSE),"NAO CADASTRADA"))</f>
        <v/>
      </c>
      <c r="U786" s="50"/>
      <c r="V786" s="54" t="str">
        <f>IF(U786="","",IFERROR(VLOOKUP(U786,ATIVIDADES!$A:$C,3,FALSE),"NAO CADASTRADA"))</f>
        <v/>
      </c>
      <c r="W786" s="42"/>
      <c r="X786" s="48"/>
      <c r="Y786" s="54" t="str">
        <f>IF(X786="","",IFERROR(VLOOKUP(X786,EMPRESAS!$A:$C,3,FALSE),"NAO CADASTRADA"))</f>
        <v/>
      </c>
      <c r="Z786" s="50"/>
      <c r="AA786" s="54" t="str">
        <f>IF(Z786="","",IFERROR(VLOOKUP(Z786,ATIVIDADES!$A:$C,3,FALSE),"NAO CADASTRADA"))</f>
        <v/>
      </c>
      <c r="AB786" s="42"/>
      <c r="AC786" s="48"/>
      <c r="AD786" s="54" t="str">
        <f>IF(AC786="","",IFERROR(VLOOKUP(AC786,EMPRESAS!$A:$C,3,FALSE),"NAO CADASTRADA"))</f>
        <v/>
      </c>
      <c r="AE786" s="50"/>
      <c r="AF786" s="54" t="str">
        <f>IF(AE786="","",IFERROR(VLOOKUP(AE786,ATIVIDADES!$A:$C,3,FALSE),"NAO CADASTRADA"))</f>
        <v/>
      </c>
      <c r="AG786" s="42"/>
      <c r="AH786" s="48"/>
      <c r="AI786" s="54" t="str">
        <f>IF(AH786="","",IFERROR(VLOOKUP(AH786,EMPRESAS!$A:$C,3,FALSE),"NAO CADASTRADA"))</f>
        <v/>
      </c>
      <c r="AJ786" s="50"/>
      <c r="AK786" s="54" t="str">
        <f>IF(AJ786="","",IFERROR(VLOOKUP(AJ786,ATIVIDADES!$A:$C,3,FALSE),"NAO CADASTRADA"))</f>
        <v/>
      </c>
      <c r="AL786" s="42"/>
    </row>
    <row r="787" spans="1:38" x14ac:dyDescent="0.25">
      <c r="A787" s="26" t="str">
        <f t="shared" si="86"/>
        <v>OK</v>
      </c>
      <c r="B787" s="29">
        <f t="shared" si="87"/>
        <v>2487914866</v>
      </c>
      <c r="C787" s="30">
        <v>42875</v>
      </c>
      <c r="D787" s="18">
        <f t="shared" si="90"/>
        <v>42856</v>
      </c>
      <c r="E787" s="19" t="str">
        <f>IF(ISERROR(VLOOKUP(C787,FERIADOS!$A:$B,1,FALSE)),IF(WEEKDAY(C787)=1,"Dom",IF(WEEKDAY(C787)=2,"Seg",IF(WEEKDAY(C787)=3,"Ter",IF(WEEKDAY(C787)=4,"Qua",IF(WEEKDAY(C787)=5,"Qui",IF(WEEKDAY(C787)=6,"Sex","Sab")))))),"Feriado")</f>
        <v>Sab</v>
      </c>
      <c r="F787" s="32"/>
      <c r="G787" s="33"/>
      <c r="H787" s="33"/>
      <c r="I787" s="33"/>
      <c r="J787" s="21" t="str">
        <f t="shared" si="88"/>
        <v/>
      </c>
      <c r="K787" s="21">
        <f t="shared" si="84"/>
        <v>0</v>
      </c>
      <c r="L787" s="21" t="str">
        <f t="shared" si="85"/>
        <v/>
      </c>
      <c r="M787" s="22" t="str">
        <f t="shared" si="89"/>
        <v/>
      </c>
      <c r="N787" s="48"/>
      <c r="O787" s="54" t="str">
        <f>IF(N787="","",IFERROR(VLOOKUP(N787,EMPRESAS!$A:$C,3,FALSE),"NAO CADASTRADA"))</f>
        <v/>
      </c>
      <c r="P787" s="50"/>
      <c r="Q787" s="54" t="str">
        <f>IF(P787="","",IFERROR(VLOOKUP(P787,ATIVIDADES!$A:$C,3,FALSE),"NAO CADASTRADA"))</f>
        <v/>
      </c>
      <c r="R787" s="42"/>
      <c r="S787" s="48"/>
      <c r="T787" s="54" t="str">
        <f>IF(S787="","",IFERROR(VLOOKUP(S787,EMPRESAS!$A:$C,3,FALSE),"NAO CADASTRADA"))</f>
        <v/>
      </c>
      <c r="U787" s="50"/>
      <c r="V787" s="54" t="str">
        <f>IF(U787="","",IFERROR(VLOOKUP(U787,ATIVIDADES!$A:$C,3,FALSE),"NAO CADASTRADA"))</f>
        <v/>
      </c>
      <c r="W787" s="42"/>
      <c r="X787" s="48"/>
      <c r="Y787" s="54" t="str">
        <f>IF(X787="","",IFERROR(VLOOKUP(X787,EMPRESAS!$A:$C,3,FALSE),"NAO CADASTRADA"))</f>
        <v/>
      </c>
      <c r="Z787" s="50"/>
      <c r="AA787" s="54" t="str">
        <f>IF(Z787="","",IFERROR(VLOOKUP(Z787,ATIVIDADES!$A:$C,3,FALSE),"NAO CADASTRADA"))</f>
        <v/>
      </c>
      <c r="AB787" s="42"/>
      <c r="AC787" s="48"/>
      <c r="AD787" s="54" t="str">
        <f>IF(AC787="","",IFERROR(VLOOKUP(AC787,EMPRESAS!$A:$C,3,FALSE),"NAO CADASTRADA"))</f>
        <v/>
      </c>
      <c r="AE787" s="50"/>
      <c r="AF787" s="54" t="str">
        <f>IF(AE787="","",IFERROR(VLOOKUP(AE787,ATIVIDADES!$A:$C,3,FALSE),"NAO CADASTRADA"))</f>
        <v/>
      </c>
      <c r="AG787" s="42"/>
      <c r="AH787" s="48"/>
      <c r="AI787" s="54" t="str">
        <f>IF(AH787="","",IFERROR(VLOOKUP(AH787,EMPRESAS!$A:$C,3,FALSE),"NAO CADASTRADA"))</f>
        <v/>
      </c>
      <c r="AJ787" s="50"/>
      <c r="AK787" s="54" t="str">
        <f>IF(AJ787="","",IFERROR(VLOOKUP(AJ787,ATIVIDADES!$A:$C,3,FALSE),"NAO CADASTRADA"))</f>
        <v/>
      </c>
      <c r="AL787" s="42"/>
    </row>
    <row r="788" spans="1:38" x14ac:dyDescent="0.25">
      <c r="A788" s="26" t="str">
        <f t="shared" si="86"/>
        <v>OK</v>
      </c>
      <c r="B788" s="29">
        <f t="shared" si="87"/>
        <v>2487914866</v>
      </c>
      <c r="C788" s="30">
        <v>42876</v>
      </c>
      <c r="D788" s="18">
        <f t="shared" si="90"/>
        <v>42856</v>
      </c>
      <c r="E788" s="19" t="str">
        <f>IF(ISERROR(VLOOKUP(C788,FERIADOS!$A:$B,1,FALSE)),IF(WEEKDAY(C788)=1,"Dom",IF(WEEKDAY(C788)=2,"Seg",IF(WEEKDAY(C788)=3,"Ter",IF(WEEKDAY(C788)=4,"Qua",IF(WEEKDAY(C788)=5,"Qui",IF(WEEKDAY(C788)=6,"Sex","Sab")))))),"Feriado")</f>
        <v>Dom</v>
      </c>
      <c r="F788" s="32"/>
      <c r="G788" s="33"/>
      <c r="H788" s="33"/>
      <c r="I788" s="33"/>
      <c r="J788" s="21" t="str">
        <f t="shared" si="88"/>
        <v/>
      </c>
      <c r="K788" s="21">
        <f t="shared" si="84"/>
        <v>0</v>
      </c>
      <c r="L788" s="21" t="str">
        <f t="shared" si="85"/>
        <v/>
      </c>
      <c r="M788" s="22" t="str">
        <f t="shared" si="89"/>
        <v/>
      </c>
      <c r="N788" s="48"/>
      <c r="O788" s="54" t="str">
        <f>IF(N788="","",IFERROR(VLOOKUP(N788,EMPRESAS!$A:$C,3,FALSE),"NAO CADASTRADA"))</f>
        <v/>
      </c>
      <c r="P788" s="50"/>
      <c r="Q788" s="54" t="str">
        <f>IF(P788="","",IFERROR(VLOOKUP(P788,ATIVIDADES!$A:$C,3,FALSE),"NAO CADASTRADA"))</f>
        <v/>
      </c>
      <c r="R788" s="42"/>
      <c r="S788" s="48"/>
      <c r="T788" s="54" t="str">
        <f>IF(S788="","",IFERROR(VLOOKUP(S788,EMPRESAS!$A:$C,3,FALSE),"NAO CADASTRADA"))</f>
        <v/>
      </c>
      <c r="U788" s="50"/>
      <c r="V788" s="54" t="str">
        <f>IF(U788="","",IFERROR(VLOOKUP(U788,ATIVIDADES!$A:$C,3,FALSE),"NAO CADASTRADA"))</f>
        <v/>
      </c>
      <c r="W788" s="42"/>
      <c r="X788" s="48"/>
      <c r="Y788" s="54" t="str">
        <f>IF(X788="","",IFERROR(VLOOKUP(X788,EMPRESAS!$A:$C,3,FALSE),"NAO CADASTRADA"))</f>
        <v/>
      </c>
      <c r="Z788" s="50"/>
      <c r="AA788" s="54" t="str">
        <f>IF(Z788="","",IFERROR(VLOOKUP(Z788,ATIVIDADES!$A:$C,3,FALSE),"NAO CADASTRADA"))</f>
        <v/>
      </c>
      <c r="AB788" s="42"/>
      <c r="AC788" s="48"/>
      <c r="AD788" s="54" t="str">
        <f>IF(AC788="","",IFERROR(VLOOKUP(AC788,EMPRESAS!$A:$C,3,FALSE),"NAO CADASTRADA"))</f>
        <v/>
      </c>
      <c r="AE788" s="50"/>
      <c r="AF788" s="54" t="str">
        <f>IF(AE788="","",IFERROR(VLOOKUP(AE788,ATIVIDADES!$A:$C,3,FALSE),"NAO CADASTRADA"))</f>
        <v/>
      </c>
      <c r="AG788" s="42"/>
      <c r="AH788" s="48"/>
      <c r="AI788" s="54" t="str">
        <f>IF(AH788="","",IFERROR(VLOOKUP(AH788,EMPRESAS!$A:$C,3,FALSE),"NAO CADASTRADA"))</f>
        <v/>
      </c>
      <c r="AJ788" s="50"/>
      <c r="AK788" s="54" t="str">
        <f>IF(AJ788="","",IFERROR(VLOOKUP(AJ788,ATIVIDADES!$A:$C,3,FALSE),"NAO CADASTRADA"))</f>
        <v/>
      </c>
      <c r="AL788" s="42"/>
    </row>
    <row r="789" spans="1:38" x14ac:dyDescent="0.25">
      <c r="A789" s="26" t="str">
        <f t="shared" si="86"/>
        <v>OK</v>
      </c>
      <c r="B789" s="29">
        <f t="shared" si="87"/>
        <v>2487914866</v>
      </c>
      <c r="C789" s="30">
        <v>42877</v>
      </c>
      <c r="D789" s="18">
        <f t="shared" si="90"/>
        <v>42856</v>
      </c>
      <c r="E789" s="19" t="str">
        <f>IF(ISERROR(VLOOKUP(C789,FERIADOS!$A:$B,1,FALSE)),IF(WEEKDAY(C789)=1,"Dom",IF(WEEKDAY(C789)=2,"Seg",IF(WEEKDAY(C789)=3,"Ter",IF(WEEKDAY(C789)=4,"Qua",IF(WEEKDAY(C789)=5,"Qui",IF(WEEKDAY(C789)=6,"Sex","Sab")))))),"Feriado")</f>
        <v>Seg</v>
      </c>
      <c r="F789" s="32"/>
      <c r="G789" s="33"/>
      <c r="H789" s="33"/>
      <c r="I789" s="33"/>
      <c r="J789" s="21" t="str">
        <f t="shared" si="88"/>
        <v/>
      </c>
      <c r="K789" s="21">
        <f t="shared" si="84"/>
        <v>0</v>
      </c>
      <c r="L789" s="21" t="str">
        <f t="shared" si="85"/>
        <v/>
      </c>
      <c r="M789" s="22" t="str">
        <f t="shared" si="89"/>
        <v/>
      </c>
      <c r="N789" s="48"/>
      <c r="O789" s="54" t="str">
        <f>IF(N789="","",IFERROR(VLOOKUP(N789,EMPRESAS!$A:$C,3,FALSE),"NAO CADASTRADA"))</f>
        <v/>
      </c>
      <c r="P789" s="50"/>
      <c r="Q789" s="54" t="str">
        <f>IF(P789="","",IFERROR(VLOOKUP(P789,ATIVIDADES!$A:$C,3,FALSE),"NAO CADASTRADA"))</f>
        <v/>
      </c>
      <c r="R789" s="42"/>
      <c r="S789" s="48"/>
      <c r="T789" s="54" t="str">
        <f>IF(S789="","",IFERROR(VLOOKUP(S789,EMPRESAS!$A:$C,3,FALSE),"NAO CADASTRADA"))</f>
        <v/>
      </c>
      <c r="U789" s="50"/>
      <c r="V789" s="54" t="str">
        <f>IF(U789="","",IFERROR(VLOOKUP(U789,ATIVIDADES!$A:$C,3,FALSE),"NAO CADASTRADA"))</f>
        <v/>
      </c>
      <c r="W789" s="42"/>
      <c r="X789" s="48"/>
      <c r="Y789" s="54" t="str">
        <f>IF(X789="","",IFERROR(VLOOKUP(X789,EMPRESAS!$A:$C,3,FALSE),"NAO CADASTRADA"))</f>
        <v/>
      </c>
      <c r="Z789" s="50"/>
      <c r="AA789" s="54" t="str">
        <f>IF(Z789="","",IFERROR(VLOOKUP(Z789,ATIVIDADES!$A:$C,3,FALSE),"NAO CADASTRADA"))</f>
        <v/>
      </c>
      <c r="AB789" s="42"/>
      <c r="AC789" s="48"/>
      <c r="AD789" s="54" t="str">
        <f>IF(AC789="","",IFERROR(VLOOKUP(AC789,EMPRESAS!$A:$C,3,FALSE),"NAO CADASTRADA"))</f>
        <v/>
      </c>
      <c r="AE789" s="50"/>
      <c r="AF789" s="54" t="str">
        <f>IF(AE789="","",IFERROR(VLOOKUP(AE789,ATIVIDADES!$A:$C,3,FALSE),"NAO CADASTRADA"))</f>
        <v/>
      </c>
      <c r="AG789" s="42"/>
      <c r="AH789" s="48"/>
      <c r="AI789" s="54" t="str">
        <f>IF(AH789="","",IFERROR(VLOOKUP(AH789,EMPRESAS!$A:$C,3,FALSE),"NAO CADASTRADA"))</f>
        <v/>
      </c>
      <c r="AJ789" s="50"/>
      <c r="AK789" s="54" t="str">
        <f>IF(AJ789="","",IFERROR(VLOOKUP(AJ789,ATIVIDADES!$A:$C,3,FALSE),"NAO CADASTRADA"))</f>
        <v/>
      </c>
      <c r="AL789" s="42"/>
    </row>
    <row r="790" spans="1:38" x14ac:dyDescent="0.25">
      <c r="A790" s="26" t="str">
        <f t="shared" si="86"/>
        <v>OK</v>
      </c>
      <c r="B790" s="29">
        <f t="shared" si="87"/>
        <v>2487914866</v>
      </c>
      <c r="C790" s="30">
        <v>42878</v>
      </c>
      <c r="D790" s="18">
        <f t="shared" si="90"/>
        <v>42856</v>
      </c>
      <c r="E790" s="19" t="str">
        <f>IF(ISERROR(VLOOKUP(C790,FERIADOS!$A:$B,1,FALSE)),IF(WEEKDAY(C790)=1,"Dom",IF(WEEKDAY(C790)=2,"Seg",IF(WEEKDAY(C790)=3,"Ter",IF(WEEKDAY(C790)=4,"Qua",IF(WEEKDAY(C790)=5,"Qui",IF(WEEKDAY(C790)=6,"Sex","Sab")))))),"Feriado")</f>
        <v>Ter</v>
      </c>
      <c r="F790" s="32"/>
      <c r="G790" s="33"/>
      <c r="H790" s="33"/>
      <c r="I790" s="33"/>
      <c r="J790" s="21" t="str">
        <f t="shared" si="88"/>
        <v/>
      </c>
      <c r="K790" s="21">
        <f t="shared" si="84"/>
        <v>0</v>
      </c>
      <c r="L790" s="21" t="str">
        <f t="shared" si="85"/>
        <v/>
      </c>
      <c r="M790" s="22" t="str">
        <f t="shared" si="89"/>
        <v/>
      </c>
      <c r="N790" s="48"/>
      <c r="O790" s="54" t="str">
        <f>IF(N790="","",IFERROR(VLOOKUP(N790,EMPRESAS!$A:$C,3,FALSE),"NAO CADASTRADA"))</f>
        <v/>
      </c>
      <c r="P790" s="50"/>
      <c r="Q790" s="54" t="str">
        <f>IF(P790="","",IFERROR(VLOOKUP(P790,ATIVIDADES!$A:$C,3,FALSE),"NAO CADASTRADA"))</f>
        <v/>
      </c>
      <c r="R790" s="42"/>
      <c r="S790" s="48"/>
      <c r="T790" s="54" t="str">
        <f>IF(S790="","",IFERROR(VLOOKUP(S790,EMPRESAS!$A:$C,3,FALSE),"NAO CADASTRADA"))</f>
        <v/>
      </c>
      <c r="U790" s="50"/>
      <c r="V790" s="54" t="str">
        <f>IF(U790="","",IFERROR(VLOOKUP(U790,ATIVIDADES!$A:$C,3,FALSE),"NAO CADASTRADA"))</f>
        <v/>
      </c>
      <c r="W790" s="42"/>
      <c r="X790" s="48"/>
      <c r="Y790" s="54" t="str">
        <f>IF(X790="","",IFERROR(VLOOKUP(X790,EMPRESAS!$A:$C,3,FALSE),"NAO CADASTRADA"))</f>
        <v/>
      </c>
      <c r="Z790" s="50"/>
      <c r="AA790" s="54" t="str">
        <f>IF(Z790="","",IFERROR(VLOOKUP(Z790,ATIVIDADES!$A:$C,3,FALSE),"NAO CADASTRADA"))</f>
        <v/>
      </c>
      <c r="AB790" s="42"/>
      <c r="AC790" s="48"/>
      <c r="AD790" s="54" t="str">
        <f>IF(AC790="","",IFERROR(VLOOKUP(AC790,EMPRESAS!$A:$C,3,FALSE),"NAO CADASTRADA"))</f>
        <v/>
      </c>
      <c r="AE790" s="50"/>
      <c r="AF790" s="54" t="str">
        <f>IF(AE790="","",IFERROR(VLOOKUP(AE790,ATIVIDADES!$A:$C,3,FALSE),"NAO CADASTRADA"))</f>
        <v/>
      </c>
      <c r="AG790" s="42"/>
      <c r="AH790" s="48"/>
      <c r="AI790" s="54" t="str">
        <f>IF(AH790="","",IFERROR(VLOOKUP(AH790,EMPRESAS!$A:$C,3,FALSE),"NAO CADASTRADA"))</f>
        <v/>
      </c>
      <c r="AJ790" s="50"/>
      <c r="AK790" s="54" t="str">
        <f>IF(AJ790="","",IFERROR(VLOOKUP(AJ790,ATIVIDADES!$A:$C,3,FALSE),"NAO CADASTRADA"))</f>
        <v/>
      </c>
      <c r="AL790" s="42"/>
    </row>
    <row r="791" spans="1:38" x14ac:dyDescent="0.25">
      <c r="A791" s="26" t="str">
        <f t="shared" si="86"/>
        <v>OK</v>
      </c>
      <c r="B791" s="29">
        <f t="shared" si="87"/>
        <v>2487914866</v>
      </c>
      <c r="C791" s="30">
        <v>42879</v>
      </c>
      <c r="D791" s="18">
        <f t="shared" si="90"/>
        <v>42856</v>
      </c>
      <c r="E791" s="19" t="str">
        <f>IF(ISERROR(VLOOKUP(C791,FERIADOS!$A:$B,1,FALSE)),IF(WEEKDAY(C791)=1,"Dom",IF(WEEKDAY(C791)=2,"Seg",IF(WEEKDAY(C791)=3,"Ter",IF(WEEKDAY(C791)=4,"Qua",IF(WEEKDAY(C791)=5,"Qui",IF(WEEKDAY(C791)=6,"Sex","Sab")))))),"Feriado")</f>
        <v>Qua</v>
      </c>
      <c r="F791" s="32"/>
      <c r="G791" s="33"/>
      <c r="H791" s="33"/>
      <c r="I791" s="33"/>
      <c r="J791" s="21" t="str">
        <f t="shared" si="88"/>
        <v/>
      </c>
      <c r="K791" s="21">
        <f t="shared" si="84"/>
        <v>0</v>
      </c>
      <c r="L791" s="21" t="str">
        <f t="shared" si="85"/>
        <v/>
      </c>
      <c r="M791" s="22" t="str">
        <f t="shared" si="89"/>
        <v/>
      </c>
      <c r="N791" s="48"/>
      <c r="O791" s="54" t="str">
        <f>IF(N791="","",IFERROR(VLOOKUP(N791,EMPRESAS!$A:$C,3,FALSE),"NAO CADASTRADA"))</f>
        <v/>
      </c>
      <c r="P791" s="50"/>
      <c r="Q791" s="54" t="str">
        <f>IF(P791="","",IFERROR(VLOOKUP(P791,ATIVIDADES!$A:$C,3,FALSE),"NAO CADASTRADA"))</f>
        <v/>
      </c>
      <c r="R791" s="42"/>
      <c r="S791" s="48"/>
      <c r="T791" s="54" t="str">
        <f>IF(S791="","",IFERROR(VLOOKUP(S791,EMPRESAS!$A:$C,3,FALSE),"NAO CADASTRADA"))</f>
        <v/>
      </c>
      <c r="U791" s="50"/>
      <c r="V791" s="54" t="str">
        <f>IF(U791="","",IFERROR(VLOOKUP(U791,ATIVIDADES!$A:$C,3,FALSE),"NAO CADASTRADA"))</f>
        <v/>
      </c>
      <c r="W791" s="42"/>
      <c r="X791" s="48"/>
      <c r="Y791" s="54" t="str">
        <f>IF(X791="","",IFERROR(VLOOKUP(X791,EMPRESAS!$A:$C,3,FALSE),"NAO CADASTRADA"))</f>
        <v/>
      </c>
      <c r="Z791" s="50"/>
      <c r="AA791" s="54" t="str">
        <f>IF(Z791="","",IFERROR(VLOOKUP(Z791,ATIVIDADES!$A:$C,3,FALSE),"NAO CADASTRADA"))</f>
        <v/>
      </c>
      <c r="AB791" s="42"/>
      <c r="AC791" s="48"/>
      <c r="AD791" s="54" t="str">
        <f>IF(AC791="","",IFERROR(VLOOKUP(AC791,EMPRESAS!$A:$C,3,FALSE),"NAO CADASTRADA"))</f>
        <v/>
      </c>
      <c r="AE791" s="50"/>
      <c r="AF791" s="54" t="str">
        <f>IF(AE791="","",IFERROR(VLOOKUP(AE791,ATIVIDADES!$A:$C,3,FALSE),"NAO CADASTRADA"))</f>
        <v/>
      </c>
      <c r="AG791" s="42"/>
      <c r="AH791" s="48"/>
      <c r="AI791" s="54" t="str">
        <f>IF(AH791="","",IFERROR(VLOOKUP(AH791,EMPRESAS!$A:$C,3,FALSE),"NAO CADASTRADA"))</f>
        <v/>
      </c>
      <c r="AJ791" s="50"/>
      <c r="AK791" s="54" t="str">
        <f>IF(AJ791="","",IFERROR(VLOOKUP(AJ791,ATIVIDADES!$A:$C,3,FALSE),"NAO CADASTRADA"))</f>
        <v/>
      </c>
      <c r="AL791" s="42"/>
    </row>
    <row r="792" spans="1:38" x14ac:dyDescent="0.25">
      <c r="A792" s="26" t="str">
        <f t="shared" si="86"/>
        <v>OK</v>
      </c>
      <c r="B792" s="29">
        <f t="shared" si="87"/>
        <v>2487914866</v>
      </c>
      <c r="C792" s="30">
        <v>42880</v>
      </c>
      <c r="D792" s="18">
        <f t="shared" si="90"/>
        <v>42856</v>
      </c>
      <c r="E792" s="19" t="str">
        <f>IF(ISERROR(VLOOKUP(C792,FERIADOS!$A:$B,1,FALSE)),IF(WEEKDAY(C792)=1,"Dom",IF(WEEKDAY(C792)=2,"Seg",IF(WEEKDAY(C792)=3,"Ter",IF(WEEKDAY(C792)=4,"Qua",IF(WEEKDAY(C792)=5,"Qui",IF(WEEKDAY(C792)=6,"Sex","Sab")))))),"Feriado")</f>
        <v>Qui</v>
      </c>
      <c r="F792" s="32"/>
      <c r="G792" s="33"/>
      <c r="H792" s="33"/>
      <c r="I792" s="33"/>
      <c r="J792" s="21" t="str">
        <f t="shared" si="88"/>
        <v/>
      </c>
      <c r="K792" s="21">
        <f t="shared" si="84"/>
        <v>0</v>
      </c>
      <c r="L792" s="21" t="str">
        <f t="shared" si="85"/>
        <v/>
      </c>
      <c r="M792" s="22" t="str">
        <f t="shared" si="89"/>
        <v/>
      </c>
      <c r="N792" s="48"/>
      <c r="O792" s="54" t="str">
        <f>IF(N792="","",IFERROR(VLOOKUP(N792,EMPRESAS!$A:$C,3,FALSE),"NAO CADASTRADA"))</f>
        <v/>
      </c>
      <c r="P792" s="50"/>
      <c r="Q792" s="54" t="str">
        <f>IF(P792="","",IFERROR(VLOOKUP(P792,ATIVIDADES!$A:$C,3,FALSE),"NAO CADASTRADA"))</f>
        <v/>
      </c>
      <c r="R792" s="42"/>
      <c r="S792" s="48"/>
      <c r="T792" s="54" t="str">
        <f>IF(S792="","",IFERROR(VLOOKUP(S792,EMPRESAS!$A:$C,3,FALSE),"NAO CADASTRADA"))</f>
        <v/>
      </c>
      <c r="U792" s="50"/>
      <c r="V792" s="54" t="str">
        <f>IF(U792="","",IFERROR(VLOOKUP(U792,ATIVIDADES!$A:$C,3,FALSE),"NAO CADASTRADA"))</f>
        <v/>
      </c>
      <c r="W792" s="42"/>
      <c r="X792" s="48"/>
      <c r="Y792" s="54" t="str">
        <f>IF(X792="","",IFERROR(VLOOKUP(X792,EMPRESAS!$A:$C,3,FALSE),"NAO CADASTRADA"))</f>
        <v/>
      </c>
      <c r="Z792" s="50"/>
      <c r="AA792" s="54" t="str">
        <f>IF(Z792="","",IFERROR(VLOOKUP(Z792,ATIVIDADES!$A:$C,3,FALSE),"NAO CADASTRADA"))</f>
        <v/>
      </c>
      <c r="AB792" s="42"/>
      <c r="AC792" s="48"/>
      <c r="AD792" s="54" t="str">
        <f>IF(AC792="","",IFERROR(VLOOKUP(AC792,EMPRESAS!$A:$C,3,FALSE),"NAO CADASTRADA"))</f>
        <v/>
      </c>
      <c r="AE792" s="50"/>
      <c r="AF792" s="54" t="str">
        <f>IF(AE792="","",IFERROR(VLOOKUP(AE792,ATIVIDADES!$A:$C,3,FALSE),"NAO CADASTRADA"))</f>
        <v/>
      </c>
      <c r="AG792" s="42"/>
      <c r="AH792" s="48"/>
      <c r="AI792" s="54" t="str">
        <f>IF(AH792="","",IFERROR(VLOOKUP(AH792,EMPRESAS!$A:$C,3,FALSE),"NAO CADASTRADA"))</f>
        <v/>
      </c>
      <c r="AJ792" s="50"/>
      <c r="AK792" s="54" t="str">
        <f>IF(AJ792="","",IFERROR(VLOOKUP(AJ792,ATIVIDADES!$A:$C,3,FALSE),"NAO CADASTRADA"))</f>
        <v/>
      </c>
      <c r="AL792" s="42"/>
    </row>
    <row r="793" spans="1:38" x14ac:dyDescent="0.25">
      <c r="A793" s="26" t="str">
        <f t="shared" si="86"/>
        <v>OK</v>
      </c>
      <c r="B793" s="29">
        <f t="shared" si="87"/>
        <v>2487914866</v>
      </c>
      <c r="C793" s="30">
        <v>42881</v>
      </c>
      <c r="D793" s="18">
        <f t="shared" si="90"/>
        <v>42856</v>
      </c>
      <c r="E793" s="19" t="str">
        <f>IF(ISERROR(VLOOKUP(C793,FERIADOS!$A:$B,1,FALSE)),IF(WEEKDAY(C793)=1,"Dom",IF(WEEKDAY(C793)=2,"Seg",IF(WEEKDAY(C793)=3,"Ter",IF(WEEKDAY(C793)=4,"Qua",IF(WEEKDAY(C793)=5,"Qui",IF(WEEKDAY(C793)=6,"Sex","Sab")))))),"Feriado")</f>
        <v>Feriado</v>
      </c>
      <c r="F793" s="32"/>
      <c r="G793" s="33"/>
      <c r="H793" s="33"/>
      <c r="I793" s="33"/>
      <c r="J793" s="21" t="str">
        <f t="shared" si="88"/>
        <v/>
      </c>
      <c r="K793" s="21">
        <f t="shared" si="84"/>
        <v>0</v>
      </c>
      <c r="L793" s="21" t="str">
        <f t="shared" si="85"/>
        <v/>
      </c>
      <c r="M793" s="22" t="str">
        <f t="shared" si="89"/>
        <v/>
      </c>
      <c r="N793" s="48"/>
      <c r="O793" s="54" t="str">
        <f>IF(N793="","",IFERROR(VLOOKUP(N793,EMPRESAS!$A:$C,3,FALSE),"NAO CADASTRADA"))</f>
        <v/>
      </c>
      <c r="P793" s="50"/>
      <c r="Q793" s="54" t="str">
        <f>IF(P793="","",IFERROR(VLOOKUP(P793,ATIVIDADES!$A:$C,3,FALSE),"NAO CADASTRADA"))</f>
        <v/>
      </c>
      <c r="R793" s="42"/>
      <c r="S793" s="48"/>
      <c r="T793" s="54" t="str">
        <f>IF(S793="","",IFERROR(VLOOKUP(S793,EMPRESAS!$A:$C,3,FALSE),"NAO CADASTRADA"))</f>
        <v/>
      </c>
      <c r="U793" s="50"/>
      <c r="V793" s="54" t="str">
        <f>IF(U793="","",IFERROR(VLOOKUP(U793,ATIVIDADES!$A:$C,3,FALSE),"NAO CADASTRADA"))</f>
        <v/>
      </c>
      <c r="W793" s="42"/>
      <c r="X793" s="48"/>
      <c r="Y793" s="54" t="str">
        <f>IF(X793="","",IFERROR(VLOOKUP(X793,EMPRESAS!$A:$C,3,FALSE),"NAO CADASTRADA"))</f>
        <v/>
      </c>
      <c r="Z793" s="50"/>
      <c r="AA793" s="54" t="str">
        <f>IF(Z793="","",IFERROR(VLOOKUP(Z793,ATIVIDADES!$A:$C,3,FALSE),"NAO CADASTRADA"))</f>
        <v/>
      </c>
      <c r="AB793" s="42"/>
      <c r="AC793" s="48"/>
      <c r="AD793" s="54" t="str">
        <f>IF(AC793="","",IFERROR(VLOOKUP(AC793,EMPRESAS!$A:$C,3,FALSE),"NAO CADASTRADA"))</f>
        <v/>
      </c>
      <c r="AE793" s="50"/>
      <c r="AF793" s="54" t="str">
        <f>IF(AE793="","",IFERROR(VLOOKUP(AE793,ATIVIDADES!$A:$C,3,FALSE),"NAO CADASTRADA"))</f>
        <v/>
      </c>
      <c r="AG793" s="42"/>
      <c r="AH793" s="48"/>
      <c r="AI793" s="54" t="str">
        <f>IF(AH793="","",IFERROR(VLOOKUP(AH793,EMPRESAS!$A:$C,3,FALSE),"NAO CADASTRADA"))</f>
        <v/>
      </c>
      <c r="AJ793" s="50"/>
      <c r="AK793" s="54" t="str">
        <f>IF(AJ793="","",IFERROR(VLOOKUP(AJ793,ATIVIDADES!$A:$C,3,FALSE),"NAO CADASTRADA"))</f>
        <v/>
      </c>
      <c r="AL793" s="42"/>
    </row>
    <row r="794" spans="1:38" x14ac:dyDescent="0.25">
      <c r="A794" s="26" t="str">
        <f t="shared" si="86"/>
        <v>OK</v>
      </c>
      <c r="B794" s="29">
        <f t="shared" si="87"/>
        <v>2487914866</v>
      </c>
      <c r="C794" s="30">
        <v>42882</v>
      </c>
      <c r="D794" s="18">
        <f t="shared" si="90"/>
        <v>42856</v>
      </c>
      <c r="E794" s="19" t="str">
        <f>IF(ISERROR(VLOOKUP(C794,FERIADOS!$A:$B,1,FALSE)),IF(WEEKDAY(C794)=1,"Dom",IF(WEEKDAY(C794)=2,"Seg",IF(WEEKDAY(C794)=3,"Ter",IF(WEEKDAY(C794)=4,"Qua",IF(WEEKDAY(C794)=5,"Qui",IF(WEEKDAY(C794)=6,"Sex","Sab")))))),"Feriado")</f>
        <v>Sab</v>
      </c>
      <c r="F794" s="32"/>
      <c r="G794" s="33"/>
      <c r="H794" s="33"/>
      <c r="I794" s="33"/>
      <c r="J794" s="21" t="str">
        <f t="shared" si="88"/>
        <v/>
      </c>
      <c r="K794" s="21">
        <f t="shared" si="84"/>
        <v>0</v>
      </c>
      <c r="L794" s="21" t="str">
        <f t="shared" si="85"/>
        <v/>
      </c>
      <c r="M794" s="22" t="str">
        <f t="shared" si="89"/>
        <v/>
      </c>
      <c r="N794" s="48"/>
      <c r="O794" s="54" t="str">
        <f>IF(N794="","",IFERROR(VLOOKUP(N794,EMPRESAS!$A:$C,3,FALSE),"NAO CADASTRADA"))</f>
        <v/>
      </c>
      <c r="P794" s="50"/>
      <c r="Q794" s="54" t="str">
        <f>IF(P794="","",IFERROR(VLOOKUP(P794,ATIVIDADES!$A:$C,3,FALSE),"NAO CADASTRADA"))</f>
        <v/>
      </c>
      <c r="R794" s="42"/>
      <c r="S794" s="48"/>
      <c r="T794" s="54" t="str">
        <f>IF(S794="","",IFERROR(VLOOKUP(S794,EMPRESAS!$A:$C,3,FALSE),"NAO CADASTRADA"))</f>
        <v/>
      </c>
      <c r="U794" s="50"/>
      <c r="V794" s="54" t="str">
        <f>IF(U794="","",IFERROR(VLOOKUP(U794,ATIVIDADES!$A:$C,3,FALSE),"NAO CADASTRADA"))</f>
        <v/>
      </c>
      <c r="W794" s="42"/>
      <c r="X794" s="48"/>
      <c r="Y794" s="54" t="str">
        <f>IF(X794="","",IFERROR(VLOOKUP(X794,EMPRESAS!$A:$C,3,FALSE),"NAO CADASTRADA"))</f>
        <v/>
      </c>
      <c r="Z794" s="50"/>
      <c r="AA794" s="54" t="str">
        <f>IF(Z794="","",IFERROR(VLOOKUP(Z794,ATIVIDADES!$A:$C,3,FALSE),"NAO CADASTRADA"))</f>
        <v/>
      </c>
      <c r="AB794" s="42"/>
      <c r="AC794" s="48"/>
      <c r="AD794" s="54" t="str">
        <f>IF(AC794="","",IFERROR(VLOOKUP(AC794,EMPRESAS!$A:$C,3,FALSE),"NAO CADASTRADA"))</f>
        <v/>
      </c>
      <c r="AE794" s="50"/>
      <c r="AF794" s="54" t="str">
        <f>IF(AE794="","",IFERROR(VLOOKUP(AE794,ATIVIDADES!$A:$C,3,FALSE),"NAO CADASTRADA"))</f>
        <v/>
      </c>
      <c r="AG794" s="42"/>
      <c r="AH794" s="48"/>
      <c r="AI794" s="54" t="str">
        <f>IF(AH794="","",IFERROR(VLOOKUP(AH794,EMPRESAS!$A:$C,3,FALSE),"NAO CADASTRADA"))</f>
        <v/>
      </c>
      <c r="AJ794" s="50"/>
      <c r="AK794" s="54" t="str">
        <f>IF(AJ794="","",IFERROR(VLOOKUP(AJ794,ATIVIDADES!$A:$C,3,FALSE),"NAO CADASTRADA"))</f>
        <v/>
      </c>
      <c r="AL794" s="42"/>
    </row>
    <row r="795" spans="1:38" x14ac:dyDescent="0.25">
      <c r="A795" s="26" t="str">
        <f t="shared" si="86"/>
        <v>OK</v>
      </c>
      <c r="B795" s="29">
        <f t="shared" si="87"/>
        <v>2487914866</v>
      </c>
      <c r="C795" s="30">
        <v>42883</v>
      </c>
      <c r="D795" s="18">
        <f t="shared" si="90"/>
        <v>42856</v>
      </c>
      <c r="E795" s="19" t="str">
        <f>IF(ISERROR(VLOOKUP(C795,FERIADOS!$A:$B,1,FALSE)),IF(WEEKDAY(C795)=1,"Dom",IF(WEEKDAY(C795)=2,"Seg",IF(WEEKDAY(C795)=3,"Ter",IF(WEEKDAY(C795)=4,"Qua",IF(WEEKDAY(C795)=5,"Qui",IF(WEEKDAY(C795)=6,"Sex","Sab")))))),"Feriado")</f>
        <v>Dom</v>
      </c>
      <c r="F795" s="32"/>
      <c r="G795" s="33"/>
      <c r="H795" s="33"/>
      <c r="I795" s="33"/>
      <c r="J795" s="21" t="str">
        <f t="shared" si="88"/>
        <v/>
      </c>
      <c r="K795" s="21">
        <f t="shared" si="84"/>
        <v>0</v>
      </c>
      <c r="L795" s="21" t="str">
        <f t="shared" si="85"/>
        <v/>
      </c>
      <c r="M795" s="22" t="str">
        <f t="shared" si="89"/>
        <v/>
      </c>
      <c r="N795" s="48"/>
      <c r="O795" s="54" t="str">
        <f>IF(N795="","",IFERROR(VLOOKUP(N795,EMPRESAS!$A:$C,3,FALSE),"NAO CADASTRADA"))</f>
        <v/>
      </c>
      <c r="P795" s="50"/>
      <c r="Q795" s="54" t="str">
        <f>IF(P795="","",IFERROR(VLOOKUP(P795,ATIVIDADES!$A:$C,3,FALSE),"NAO CADASTRADA"))</f>
        <v/>
      </c>
      <c r="R795" s="42"/>
      <c r="S795" s="48"/>
      <c r="T795" s="54" t="str">
        <f>IF(S795="","",IFERROR(VLOOKUP(S795,EMPRESAS!$A:$C,3,FALSE),"NAO CADASTRADA"))</f>
        <v/>
      </c>
      <c r="U795" s="50"/>
      <c r="V795" s="54" t="str">
        <f>IF(U795="","",IFERROR(VLOOKUP(U795,ATIVIDADES!$A:$C,3,FALSE),"NAO CADASTRADA"))</f>
        <v/>
      </c>
      <c r="W795" s="42"/>
      <c r="X795" s="48"/>
      <c r="Y795" s="54" t="str">
        <f>IF(X795="","",IFERROR(VLOOKUP(X795,EMPRESAS!$A:$C,3,FALSE),"NAO CADASTRADA"))</f>
        <v/>
      </c>
      <c r="Z795" s="50"/>
      <c r="AA795" s="54" t="str">
        <f>IF(Z795="","",IFERROR(VLOOKUP(Z795,ATIVIDADES!$A:$C,3,FALSE),"NAO CADASTRADA"))</f>
        <v/>
      </c>
      <c r="AB795" s="42"/>
      <c r="AC795" s="48"/>
      <c r="AD795" s="54" t="str">
        <f>IF(AC795="","",IFERROR(VLOOKUP(AC795,EMPRESAS!$A:$C,3,FALSE),"NAO CADASTRADA"))</f>
        <v/>
      </c>
      <c r="AE795" s="50"/>
      <c r="AF795" s="54" t="str">
        <f>IF(AE795="","",IFERROR(VLOOKUP(AE795,ATIVIDADES!$A:$C,3,FALSE),"NAO CADASTRADA"))</f>
        <v/>
      </c>
      <c r="AG795" s="42"/>
      <c r="AH795" s="48"/>
      <c r="AI795" s="54" t="str">
        <f>IF(AH795="","",IFERROR(VLOOKUP(AH795,EMPRESAS!$A:$C,3,FALSE),"NAO CADASTRADA"))</f>
        <v/>
      </c>
      <c r="AJ795" s="50"/>
      <c r="AK795" s="54" t="str">
        <f>IF(AJ795="","",IFERROR(VLOOKUP(AJ795,ATIVIDADES!$A:$C,3,FALSE),"NAO CADASTRADA"))</f>
        <v/>
      </c>
      <c r="AL795" s="42"/>
    </row>
    <row r="796" spans="1:38" x14ac:dyDescent="0.25">
      <c r="A796" s="26" t="str">
        <f t="shared" si="86"/>
        <v>OK</v>
      </c>
      <c r="B796" s="29">
        <f t="shared" si="87"/>
        <v>2487914866</v>
      </c>
      <c r="C796" s="30">
        <v>42884</v>
      </c>
      <c r="D796" s="18">
        <f t="shared" si="90"/>
        <v>42856</v>
      </c>
      <c r="E796" s="19" t="str">
        <f>IF(ISERROR(VLOOKUP(C796,FERIADOS!$A:$B,1,FALSE)),IF(WEEKDAY(C796)=1,"Dom",IF(WEEKDAY(C796)=2,"Seg",IF(WEEKDAY(C796)=3,"Ter",IF(WEEKDAY(C796)=4,"Qua",IF(WEEKDAY(C796)=5,"Qui",IF(WEEKDAY(C796)=6,"Sex","Sab")))))),"Feriado")</f>
        <v>Seg</v>
      </c>
      <c r="F796" s="32"/>
      <c r="G796" s="33"/>
      <c r="H796" s="33"/>
      <c r="I796" s="33"/>
      <c r="J796" s="21" t="str">
        <f t="shared" si="88"/>
        <v/>
      </c>
      <c r="K796" s="21">
        <f t="shared" si="84"/>
        <v>0</v>
      </c>
      <c r="L796" s="21" t="str">
        <f t="shared" si="85"/>
        <v/>
      </c>
      <c r="M796" s="22" t="str">
        <f t="shared" si="89"/>
        <v/>
      </c>
      <c r="N796" s="48"/>
      <c r="O796" s="54" t="str">
        <f>IF(N796="","",IFERROR(VLOOKUP(N796,EMPRESAS!$A:$C,3,FALSE),"NAO CADASTRADA"))</f>
        <v/>
      </c>
      <c r="P796" s="50"/>
      <c r="Q796" s="54" t="str">
        <f>IF(P796="","",IFERROR(VLOOKUP(P796,ATIVIDADES!$A:$C,3,FALSE),"NAO CADASTRADA"))</f>
        <v/>
      </c>
      <c r="R796" s="42"/>
      <c r="S796" s="48"/>
      <c r="T796" s="54" t="str">
        <f>IF(S796="","",IFERROR(VLOOKUP(S796,EMPRESAS!$A:$C,3,FALSE),"NAO CADASTRADA"))</f>
        <v/>
      </c>
      <c r="U796" s="50"/>
      <c r="V796" s="54" t="str">
        <f>IF(U796="","",IFERROR(VLOOKUP(U796,ATIVIDADES!$A:$C,3,FALSE),"NAO CADASTRADA"))</f>
        <v/>
      </c>
      <c r="W796" s="42"/>
      <c r="X796" s="48"/>
      <c r="Y796" s="54" t="str">
        <f>IF(X796="","",IFERROR(VLOOKUP(X796,EMPRESAS!$A:$C,3,FALSE),"NAO CADASTRADA"))</f>
        <v/>
      </c>
      <c r="Z796" s="50"/>
      <c r="AA796" s="54" t="str">
        <f>IF(Z796="","",IFERROR(VLOOKUP(Z796,ATIVIDADES!$A:$C,3,FALSE),"NAO CADASTRADA"))</f>
        <v/>
      </c>
      <c r="AB796" s="42"/>
      <c r="AC796" s="48"/>
      <c r="AD796" s="54" t="str">
        <f>IF(AC796="","",IFERROR(VLOOKUP(AC796,EMPRESAS!$A:$C,3,FALSE),"NAO CADASTRADA"))</f>
        <v/>
      </c>
      <c r="AE796" s="50"/>
      <c r="AF796" s="54" t="str">
        <f>IF(AE796="","",IFERROR(VLOOKUP(AE796,ATIVIDADES!$A:$C,3,FALSE),"NAO CADASTRADA"))</f>
        <v/>
      </c>
      <c r="AG796" s="42"/>
      <c r="AH796" s="48"/>
      <c r="AI796" s="54" t="str">
        <f>IF(AH796="","",IFERROR(VLOOKUP(AH796,EMPRESAS!$A:$C,3,FALSE),"NAO CADASTRADA"))</f>
        <v/>
      </c>
      <c r="AJ796" s="50"/>
      <c r="AK796" s="54" t="str">
        <f>IF(AJ796="","",IFERROR(VLOOKUP(AJ796,ATIVIDADES!$A:$C,3,FALSE),"NAO CADASTRADA"))</f>
        <v/>
      </c>
      <c r="AL796" s="42"/>
    </row>
    <row r="797" spans="1:38" x14ac:dyDescent="0.25">
      <c r="A797" s="26" t="str">
        <f t="shared" si="86"/>
        <v>OK</v>
      </c>
      <c r="B797" s="29">
        <f t="shared" si="87"/>
        <v>2487914866</v>
      </c>
      <c r="C797" s="30">
        <v>42885</v>
      </c>
      <c r="D797" s="18">
        <f t="shared" si="90"/>
        <v>42856</v>
      </c>
      <c r="E797" s="19" t="str">
        <f>IF(ISERROR(VLOOKUP(C797,FERIADOS!$A:$B,1,FALSE)),IF(WEEKDAY(C797)=1,"Dom",IF(WEEKDAY(C797)=2,"Seg",IF(WEEKDAY(C797)=3,"Ter",IF(WEEKDAY(C797)=4,"Qua",IF(WEEKDAY(C797)=5,"Qui",IF(WEEKDAY(C797)=6,"Sex","Sab")))))),"Feriado")</f>
        <v>Ter</v>
      </c>
      <c r="F797" s="32"/>
      <c r="G797" s="33"/>
      <c r="H797" s="33"/>
      <c r="I797" s="33"/>
      <c r="J797" s="21" t="str">
        <f t="shared" si="88"/>
        <v/>
      </c>
      <c r="K797" s="21">
        <f t="shared" si="84"/>
        <v>0</v>
      </c>
      <c r="L797" s="21" t="str">
        <f t="shared" si="85"/>
        <v/>
      </c>
      <c r="M797" s="22" t="str">
        <f t="shared" si="89"/>
        <v/>
      </c>
      <c r="N797" s="48"/>
      <c r="O797" s="54" t="str">
        <f>IF(N797="","",IFERROR(VLOOKUP(N797,EMPRESAS!$A:$C,3,FALSE),"NAO CADASTRADA"))</f>
        <v/>
      </c>
      <c r="P797" s="50"/>
      <c r="Q797" s="54" t="str">
        <f>IF(P797="","",IFERROR(VLOOKUP(P797,ATIVIDADES!$A:$C,3,FALSE),"NAO CADASTRADA"))</f>
        <v/>
      </c>
      <c r="R797" s="42"/>
      <c r="S797" s="48"/>
      <c r="T797" s="54" t="str">
        <f>IF(S797="","",IFERROR(VLOOKUP(S797,EMPRESAS!$A:$C,3,FALSE),"NAO CADASTRADA"))</f>
        <v/>
      </c>
      <c r="U797" s="50"/>
      <c r="V797" s="54" t="str">
        <f>IF(U797="","",IFERROR(VLOOKUP(U797,ATIVIDADES!$A:$C,3,FALSE),"NAO CADASTRADA"))</f>
        <v/>
      </c>
      <c r="W797" s="42"/>
      <c r="X797" s="48"/>
      <c r="Y797" s="54" t="str">
        <f>IF(X797="","",IFERROR(VLOOKUP(X797,EMPRESAS!$A:$C,3,FALSE),"NAO CADASTRADA"))</f>
        <v/>
      </c>
      <c r="Z797" s="50"/>
      <c r="AA797" s="54" t="str">
        <f>IF(Z797="","",IFERROR(VLOOKUP(Z797,ATIVIDADES!$A:$C,3,FALSE),"NAO CADASTRADA"))</f>
        <v/>
      </c>
      <c r="AB797" s="42"/>
      <c r="AC797" s="48"/>
      <c r="AD797" s="54" t="str">
        <f>IF(AC797="","",IFERROR(VLOOKUP(AC797,EMPRESAS!$A:$C,3,FALSE),"NAO CADASTRADA"))</f>
        <v/>
      </c>
      <c r="AE797" s="50"/>
      <c r="AF797" s="54" t="str">
        <f>IF(AE797="","",IFERROR(VLOOKUP(AE797,ATIVIDADES!$A:$C,3,FALSE),"NAO CADASTRADA"))</f>
        <v/>
      </c>
      <c r="AG797" s="42"/>
      <c r="AH797" s="48"/>
      <c r="AI797" s="54" t="str">
        <f>IF(AH797="","",IFERROR(VLOOKUP(AH797,EMPRESAS!$A:$C,3,FALSE),"NAO CADASTRADA"))</f>
        <v/>
      </c>
      <c r="AJ797" s="50"/>
      <c r="AK797" s="54" t="str">
        <f>IF(AJ797="","",IFERROR(VLOOKUP(AJ797,ATIVIDADES!$A:$C,3,FALSE),"NAO CADASTRADA"))</f>
        <v/>
      </c>
      <c r="AL797" s="42"/>
    </row>
    <row r="798" spans="1:38" x14ac:dyDescent="0.25">
      <c r="A798" s="26" t="str">
        <f t="shared" si="86"/>
        <v>OK</v>
      </c>
      <c r="B798" s="29">
        <f t="shared" si="87"/>
        <v>2487914866</v>
      </c>
      <c r="C798" s="30">
        <v>42886</v>
      </c>
      <c r="D798" s="18">
        <f t="shared" si="90"/>
        <v>42856</v>
      </c>
      <c r="E798" s="19" t="str">
        <f>IF(ISERROR(VLOOKUP(C798,FERIADOS!$A:$B,1,FALSE)),IF(WEEKDAY(C798)=1,"Dom",IF(WEEKDAY(C798)=2,"Seg",IF(WEEKDAY(C798)=3,"Ter",IF(WEEKDAY(C798)=4,"Qua",IF(WEEKDAY(C798)=5,"Qui",IF(WEEKDAY(C798)=6,"Sex","Sab")))))),"Feriado")</f>
        <v>Qua</v>
      </c>
      <c r="F798" s="32"/>
      <c r="G798" s="33"/>
      <c r="H798" s="33"/>
      <c r="I798" s="33"/>
      <c r="J798" s="21" t="str">
        <f t="shared" si="88"/>
        <v/>
      </c>
      <c r="K798" s="21">
        <f t="shared" si="84"/>
        <v>0</v>
      </c>
      <c r="L798" s="21" t="str">
        <f t="shared" si="85"/>
        <v/>
      </c>
      <c r="M798" s="22" t="str">
        <f t="shared" si="89"/>
        <v/>
      </c>
      <c r="N798" s="48"/>
      <c r="O798" s="54" t="str">
        <f>IF(N798="","",IFERROR(VLOOKUP(N798,EMPRESAS!$A:$C,3,FALSE),"NAO CADASTRADA"))</f>
        <v/>
      </c>
      <c r="P798" s="50"/>
      <c r="Q798" s="54" t="str">
        <f>IF(P798="","",IFERROR(VLOOKUP(P798,ATIVIDADES!$A:$C,3,FALSE),"NAO CADASTRADA"))</f>
        <v/>
      </c>
      <c r="R798" s="42"/>
      <c r="S798" s="48"/>
      <c r="T798" s="54" t="str">
        <f>IF(S798="","",IFERROR(VLOOKUP(S798,EMPRESAS!$A:$C,3,FALSE),"NAO CADASTRADA"))</f>
        <v/>
      </c>
      <c r="U798" s="50"/>
      <c r="V798" s="54" t="str">
        <f>IF(U798="","",IFERROR(VLOOKUP(U798,ATIVIDADES!$A:$C,3,FALSE),"NAO CADASTRADA"))</f>
        <v/>
      </c>
      <c r="W798" s="42"/>
      <c r="X798" s="48"/>
      <c r="Y798" s="54" t="str">
        <f>IF(X798="","",IFERROR(VLOOKUP(X798,EMPRESAS!$A:$C,3,FALSE),"NAO CADASTRADA"))</f>
        <v/>
      </c>
      <c r="Z798" s="50"/>
      <c r="AA798" s="54" t="str">
        <f>IF(Z798="","",IFERROR(VLOOKUP(Z798,ATIVIDADES!$A:$C,3,FALSE),"NAO CADASTRADA"))</f>
        <v/>
      </c>
      <c r="AB798" s="42"/>
      <c r="AC798" s="48"/>
      <c r="AD798" s="54" t="str">
        <f>IF(AC798="","",IFERROR(VLOOKUP(AC798,EMPRESAS!$A:$C,3,FALSE),"NAO CADASTRADA"))</f>
        <v/>
      </c>
      <c r="AE798" s="50"/>
      <c r="AF798" s="54" t="str">
        <f>IF(AE798="","",IFERROR(VLOOKUP(AE798,ATIVIDADES!$A:$C,3,FALSE),"NAO CADASTRADA"))</f>
        <v/>
      </c>
      <c r="AG798" s="42"/>
      <c r="AH798" s="48"/>
      <c r="AI798" s="54" t="str">
        <f>IF(AH798="","",IFERROR(VLOOKUP(AH798,EMPRESAS!$A:$C,3,FALSE),"NAO CADASTRADA"))</f>
        <v/>
      </c>
      <c r="AJ798" s="50"/>
      <c r="AK798" s="54" t="str">
        <f>IF(AJ798="","",IFERROR(VLOOKUP(AJ798,ATIVIDADES!$A:$C,3,FALSE),"NAO CADASTRADA"))</f>
        <v/>
      </c>
      <c r="AL798" s="42"/>
    </row>
    <row r="799" spans="1:38" x14ac:dyDescent="0.25">
      <c r="A799" s="26" t="str">
        <f t="shared" si="86"/>
        <v>OK</v>
      </c>
      <c r="B799" s="29">
        <f t="shared" si="87"/>
        <v>2487914866</v>
      </c>
      <c r="C799" s="30">
        <v>42887</v>
      </c>
      <c r="D799" s="18">
        <f t="shared" si="90"/>
        <v>42887</v>
      </c>
      <c r="E799" s="19" t="str">
        <f>IF(ISERROR(VLOOKUP(C799,FERIADOS!$A:$B,1,FALSE)),IF(WEEKDAY(C799)=1,"Dom",IF(WEEKDAY(C799)=2,"Seg",IF(WEEKDAY(C799)=3,"Ter",IF(WEEKDAY(C799)=4,"Qua",IF(WEEKDAY(C799)=5,"Qui",IF(WEEKDAY(C799)=6,"Sex","Sab")))))),"Feriado")</f>
        <v>Qui</v>
      </c>
      <c r="F799" s="32"/>
      <c r="G799" s="33"/>
      <c r="H799" s="33"/>
      <c r="I799" s="33"/>
      <c r="J799" s="21" t="str">
        <f t="shared" si="88"/>
        <v/>
      </c>
      <c r="K799" s="21">
        <f t="shared" si="84"/>
        <v>0</v>
      </c>
      <c r="L799" s="21" t="str">
        <f t="shared" si="85"/>
        <v/>
      </c>
      <c r="M799" s="22" t="str">
        <f t="shared" si="89"/>
        <v/>
      </c>
      <c r="N799" s="48"/>
      <c r="O799" s="54" t="str">
        <f>IF(N799="","",IFERROR(VLOOKUP(N799,EMPRESAS!$A:$C,3,FALSE),"NAO CADASTRADA"))</f>
        <v/>
      </c>
      <c r="P799" s="50"/>
      <c r="Q799" s="54" t="str">
        <f>IF(P799="","",IFERROR(VLOOKUP(P799,ATIVIDADES!$A:$C,3,FALSE),"NAO CADASTRADA"))</f>
        <v/>
      </c>
      <c r="R799" s="42"/>
      <c r="S799" s="48"/>
      <c r="T799" s="54" t="str">
        <f>IF(S799="","",IFERROR(VLOOKUP(S799,EMPRESAS!$A:$C,3,FALSE),"NAO CADASTRADA"))</f>
        <v/>
      </c>
      <c r="U799" s="50"/>
      <c r="V799" s="54" t="str">
        <f>IF(U799="","",IFERROR(VLOOKUP(U799,ATIVIDADES!$A:$C,3,FALSE),"NAO CADASTRADA"))</f>
        <v/>
      </c>
      <c r="W799" s="42"/>
      <c r="X799" s="48"/>
      <c r="Y799" s="54" t="str">
        <f>IF(X799="","",IFERROR(VLOOKUP(X799,EMPRESAS!$A:$C,3,FALSE),"NAO CADASTRADA"))</f>
        <v/>
      </c>
      <c r="Z799" s="50"/>
      <c r="AA799" s="54" t="str">
        <f>IF(Z799="","",IFERROR(VLOOKUP(Z799,ATIVIDADES!$A:$C,3,FALSE),"NAO CADASTRADA"))</f>
        <v/>
      </c>
      <c r="AB799" s="42"/>
      <c r="AC799" s="48"/>
      <c r="AD799" s="54" t="str">
        <f>IF(AC799="","",IFERROR(VLOOKUP(AC799,EMPRESAS!$A:$C,3,FALSE),"NAO CADASTRADA"))</f>
        <v/>
      </c>
      <c r="AE799" s="50"/>
      <c r="AF799" s="54" t="str">
        <f>IF(AE799="","",IFERROR(VLOOKUP(AE799,ATIVIDADES!$A:$C,3,FALSE),"NAO CADASTRADA"))</f>
        <v/>
      </c>
      <c r="AG799" s="42"/>
      <c r="AH799" s="48"/>
      <c r="AI799" s="54" t="str">
        <f>IF(AH799="","",IFERROR(VLOOKUP(AH799,EMPRESAS!$A:$C,3,FALSE),"NAO CADASTRADA"))</f>
        <v/>
      </c>
      <c r="AJ799" s="50"/>
      <c r="AK799" s="54" t="str">
        <f>IF(AJ799="","",IFERROR(VLOOKUP(AJ799,ATIVIDADES!$A:$C,3,FALSE),"NAO CADASTRADA"))</f>
        <v/>
      </c>
      <c r="AL799" s="42"/>
    </row>
    <row r="800" spans="1:38" x14ac:dyDescent="0.25">
      <c r="A800" s="26" t="str">
        <f t="shared" si="86"/>
        <v>OK</v>
      </c>
      <c r="B800" s="29">
        <f t="shared" si="87"/>
        <v>2487914866</v>
      </c>
      <c r="C800" s="30">
        <v>42888</v>
      </c>
      <c r="D800" s="18">
        <f t="shared" si="90"/>
        <v>42887</v>
      </c>
      <c r="E800" s="19" t="str">
        <f>IF(ISERROR(VLOOKUP(C800,FERIADOS!$A:$B,1,FALSE)),IF(WEEKDAY(C800)=1,"Dom",IF(WEEKDAY(C800)=2,"Seg",IF(WEEKDAY(C800)=3,"Ter",IF(WEEKDAY(C800)=4,"Qua",IF(WEEKDAY(C800)=5,"Qui",IF(WEEKDAY(C800)=6,"Sex","Sab")))))),"Feriado")</f>
        <v>Sex</v>
      </c>
      <c r="F800" s="32"/>
      <c r="G800" s="33"/>
      <c r="H800" s="33"/>
      <c r="I800" s="33"/>
      <c r="J800" s="21" t="str">
        <f t="shared" si="88"/>
        <v/>
      </c>
      <c r="K800" s="21">
        <f t="shared" si="84"/>
        <v>0</v>
      </c>
      <c r="L800" s="21" t="str">
        <f t="shared" si="85"/>
        <v/>
      </c>
      <c r="M800" s="22" t="str">
        <f t="shared" si="89"/>
        <v/>
      </c>
      <c r="N800" s="48"/>
      <c r="O800" s="54" t="str">
        <f>IF(N800="","",IFERROR(VLOOKUP(N800,EMPRESAS!$A:$C,3,FALSE),"NAO CADASTRADA"))</f>
        <v/>
      </c>
      <c r="P800" s="50"/>
      <c r="Q800" s="54" t="str">
        <f>IF(P800="","",IFERROR(VLOOKUP(P800,ATIVIDADES!$A:$C,3,FALSE),"NAO CADASTRADA"))</f>
        <v/>
      </c>
      <c r="R800" s="42"/>
      <c r="S800" s="48"/>
      <c r="T800" s="54" t="str">
        <f>IF(S800="","",IFERROR(VLOOKUP(S800,EMPRESAS!$A:$C,3,FALSE),"NAO CADASTRADA"))</f>
        <v/>
      </c>
      <c r="U800" s="50"/>
      <c r="V800" s="54" t="str">
        <f>IF(U800="","",IFERROR(VLOOKUP(U800,ATIVIDADES!$A:$C,3,FALSE),"NAO CADASTRADA"))</f>
        <v/>
      </c>
      <c r="W800" s="42"/>
      <c r="X800" s="48"/>
      <c r="Y800" s="54" t="str">
        <f>IF(X800="","",IFERROR(VLOOKUP(X800,EMPRESAS!$A:$C,3,FALSE),"NAO CADASTRADA"))</f>
        <v/>
      </c>
      <c r="Z800" s="50"/>
      <c r="AA800" s="54" t="str">
        <f>IF(Z800="","",IFERROR(VLOOKUP(Z800,ATIVIDADES!$A:$C,3,FALSE),"NAO CADASTRADA"))</f>
        <v/>
      </c>
      <c r="AB800" s="42"/>
      <c r="AC800" s="48"/>
      <c r="AD800" s="54" t="str">
        <f>IF(AC800="","",IFERROR(VLOOKUP(AC800,EMPRESAS!$A:$C,3,FALSE),"NAO CADASTRADA"))</f>
        <v/>
      </c>
      <c r="AE800" s="50"/>
      <c r="AF800" s="54" t="str">
        <f>IF(AE800="","",IFERROR(VLOOKUP(AE800,ATIVIDADES!$A:$C,3,FALSE),"NAO CADASTRADA"))</f>
        <v/>
      </c>
      <c r="AG800" s="42"/>
      <c r="AH800" s="48"/>
      <c r="AI800" s="54" t="str">
        <f>IF(AH800="","",IFERROR(VLOOKUP(AH800,EMPRESAS!$A:$C,3,FALSE),"NAO CADASTRADA"))</f>
        <v/>
      </c>
      <c r="AJ800" s="50"/>
      <c r="AK800" s="54" t="str">
        <f>IF(AJ800="","",IFERROR(VLOOKUP(AJ800,ATIVIDADES!$A:$C,3,FALSE),"NAO CADASTRADA"))</f>
        <v/>
      </c>
      <c r="AL800" s="42"/>
    </row>
    <row r="801" spans="1:38" x14ac:dyDescent="0.25">
      <c r="A801" s="26" t="str">
        <f t="shared" si="86"/>
        <v>OK</v>
      </c>
      <c r="B801" s="29">
        <f t="shared" si="87"/>
        <v>2487914866</v>
      </c>
      <c r="C801" s="30">
        <v>42889</v>
      </c>
      <c r="D801" s="18">
        <f t="shared" si="90"/>
        <v>42887</v>
      </c>
      <c r="E801" s="19" t="str">
        <f>IF(ISERROR(VLOOKUP(C801,FERIADOS!$A:$B,1,FALSE)),IF(WEEKDAY(C801)=1,"Dom",IF(WEEKDAY(C801)=2,"Seg",IF(WEEKDAY(C801)=3,"Ter",IF(WEEKDAY(C801)=4,"Qua",IF(WEEKDAY(C801)=5,"Qui",IF(WEEKDAY(C801)=6,"Sex","Sab")))))),"Feriado")</f>
        <v>Sab</v>
      </c>
      <c r="F801" s="32"/>
      <c r="G801" s="33"/>
      <c r="H801" s="33"/>
      <c r="I801" s="33"/>
      <c r="J801" s="21" t="str">
        <f t="shared" si="88"/>
        <v/>
      </c>
      <c r="K801" s="21">
        <f t="shared" si="84"/>
        <v>0</v>
      </c>
      <c r="L801" s="21" t="str">
        <f t="shared" si="85"/>
        <v/>
      </c>
      <c r="M801" s="22" t="str">
        <f t="shared" si="89"/>
        <v/>
      </c>
      <c r="N801" s="48"/>
      <c r="O801" s="54" t="str">
        <f>IF(N801="","",IFERROR(VLOOKUP(N801,EMPRESAS!$A:$C,3,FALSE),"NAO CADASTRADA"))</f>
        <v/>
      </c>
      <c r="P801" s="50"/>
      <c r="Q801" s="54" t="str">
        <f>IF(P801="","",IFERROR(VLOOKUP(P801,ATIVIDADES!$A:$C,3,FALSE),"NAO CADASTRADA"))</f>
        <v/>
      </c>
      <c r="R801" s="42"/>
      <c r="S801" s="48"/>
      <c r="T801" s="54" t="str">
        <f>IF(S801="","",IFERROR(VLOOKUP(S801,EMPRESAS!$A:$C,3,FALSE),"NAO CADASTRADA"))</f>
        <v/>
      </c>
      <c r="U801" s="50"/>
      <c r="V801" s="54" t="str">
        <f>IF(U801="","",IFERROR(VLOOKUP(U801,ATIVIDADES!$A:$C,3,FALSE),"NAO CADASTRADA"))</f>
        <v/>
      </c>
      <c r="W801" s="42"/>
      <c r="X801" s="48"/>
      <c r="Y801" s="54" t="str">
        <f>IF(X801="","",IFERROR(VLOOKUP(X801,EMPRESAS!$A:$C,3,FALSE),"NAO CADASTRADA"))</f>
        <v/>
      </c>
      <c r="Z801" s="50"/>
      <c r="AA801" s="54" t="str">
        <f>IF(Z801="","",IFERROR(VLOOKUP(Z801,ATIVIDADES!$A:$C,3,FALSE),"NAO CADASTRADA"))</f>
        <v/>
      </c>
      <c r="AB801" s="42"/>
      <c r="AC801" s="48"/>
      <c r="AD801" s="54" t="str">
        <f>IF(AC801="","",IFERROR(VLOOKUP(AC801,EMPRESAS!$A:$C,3,FALSE),"NAO CADASTRADA"))</f>
        <v/>
      </c>
      <c r="AE801" s="50"/>
      <c r="AF801" s="54" t="str">
        <f>IF(AE801="","",IFERROR(VLOOKUP(AE801,ATIVIDADES!$A:$C,3,FALSE),"NAO CADASTRADA"))</f>
        <v/>
      </c>
      <c r="AG801" s="42"/>
      <c r="AH801" s="48"/>
      <c r="AI801" s="54" t="str">
        <f>IF(AH801="","",IFERROR(VLOOKUP(AH801,EMPRESAS!$A:$C,3,FALSE),"NAO CADASTRADA"))</f>
        <v/>
      </c>
      <c r="AJ801" s="50"/>
      <c r="AK801" s="54" t="str">
        <f>IF(AJ801="","",IFERROR(VLOOKUP(AJ801,ATIVIDADES!$A:$C,3,FALSE),"NAO CADASTRADA"))</f>
        <v/>
      </c>
      <c r="AL801" s="42"/>
    </row>
    <row r="802" spans="1:38" x14ac:dyDescent="0.25">
      <c r="A802" s="26" t="str">
        <f t="shared" si="86"/>
        <v>OK</v>
      </c>
      <c r="B802" s="29">
        <f t="shared" si="87"/>
        <v>2487914866</v>
      </c>
      <c r="C802" s="30">
        <v>42890</v>
      </c>
      <c r="D802" s="18">
        <f t="shared" si="90"/>
        <v>42887</v>
      </c>
      <c r="E802" s="19" t="str">
        <f>IF(ISERROR(VLOOKUP(C802,FERIADOS!$A:$B,1,FALSE)),IF(WEEKDAY(C802)=1,"Dom",IF(WEEKDAY(C802)=2,"Seg",IF(WEEKDAY(C802)=3,"Ter",IF(WEEKDAY(C802)=4,"Qua",IF(WEEKDAY(C802)=5,"Qui",IF(WEEKDAY(C802)=6,"Sex","Sab")))))),"Feriado")</f>
        <v>Dom</v>
      </c>
      <c r="F802" s="32"/>
      <c r="G802" s="33"/>
      <c r="H802" s="33"/>
      <c r="I802" s="33"/>
      <c r="J802" s="21" t="str">
        <f t="shared" si="88"/>
        <v/>
      </c>
      <c r="K802" s="21">
        <f t="shared" si="84"/>
        <v>0</v>
      </c>
      <c r="L802" s="21" t="str">
        <f t="shared" si="85"/>
        <v/>
      </c>
      <c r="M802" s="22" t="str">
        <f t="shared" si="89"/>
        <v/>
      </c>
      <c r="N802" s="48"/>
      <c r="O802" s="54" t="str">
        <f>IF(N802="","",IFERROR(VLOOKUP(N802,EMPRESAS!$A:$C,3,FALSE),"NAO CADASTRADA"))</f>
        <v/>
      </c>
      <c r="P802" s="50"/>
      <c r="Q802" s="54" t="str">
        <f>IF(P802="","",IFERROR(VLOOKUP(P802,ATIVIDADES!$A:$C,3,FALSE),"NAO CADASTRADA"))</f>
        <v/>
      </c>
      <c r="R802" s="42"/>
      <c r="S802" s="48"/>
      <c r="T802" s="54" t="str">
        <f>IF(S802="","",IFERROR(VLOOKUP(S802,EMPRESAS!$A:$C,3,FALSE),"NAO CADASTRADA"))</f>
        <v/>
      </c>
      <c r="U802" s="50"/>
      <c r="V802" s="54" t="str">
        <f>IF(U802="","",IFERROR(VLOOKUP(U802,ATIVIDADES!$A:$C,3,FALSE),"NAO CADASTRADA"))</f>
        <v/>
      </c>
      <c r="W802" s="42"/>
      <c r="X802" s="48"/>
      <c r="Y802" s="54" t="str">
        <f>IF(X802="","",IFERROR(VLOOKUP(X802,EMPRESAS!$A:$C,3,FALSE),"NAO CADASTRADA"))</f>
        <v/>
      </c>
      <c r="Z802" s="50"/>
      <c r="AA802" s="54" t="str">
        <f>IF(Z802="","",IFERROR(VLOOKUP(Z802,ATIVIDADES!$A:$C,3,FALSE),"NAO CADASTRADA"))</f>
        <v/>
      </c>
      <c r="AB802" s="42"/>
      <c r="AC802" s="48"/>
      <c r="AD802" s="54" t="str">
        <f>IF(AC802="","",IFERROR(VLOOKUP(AC802,EMPRESAS!$A:$C,3,FALSE),"NAO CADASTRADA"))</f>
        <v/>
      </c>
      <c r="AE802" s="50"/>
      <c r="AF802" s="54" t="str">
        <f>IF(AE802="","",IFERROR(VLOOKUP(AE802,ATIVIDADES!$A:$C,3,FALSE),"NAO CADASTRADA"))</f>
        <v/>
      </c>
      <c r="AG802" s="42"/>
      <c r="AH802" s="48"/>
      <c r="AI802" s="54" t="str">
        <f>IF(AH802="","",IFERROR(VLOOKUP(AH802,EMPRESAS!$A:$C,3,FALSE),"NAO CADASTRADA"))</f>
        <v/>
      </c>
      <c r="AJ802" s="50"/>
      <c r="AK802" s="54" t="str">
        <f>IF(AJ802="","",IFERROR(VLOOKUP(AJ802,ATIVIDADES!$A:$C,3,FALSE),"NAO CADASTRADA"))</f>
        <v/>
      </c>
      <c r="AL802" s="42"/>
    </row>
    <row r="803" spans="1:38" x14ac:dyDescent="0.25">
      <c r="A803" s="26" t="str">
        <f t="shared" si="86"/>
        <v>OK</v>
      </c>
      <c r="B803" s="29">
        <f t="shared" si="87"/>
        <v>2487914866</v>
      </c>
      <c r="C803" s="30">
        <v>42891</v>
      </c>
      <c r="D803" s="18">
        <f t="shared" si="90"/>
        <v>42887</v>
      </c>
      <c r="E803" s="19" t="str">
        <f>IF(ISERROR(VLOOKUP(C803,FERIADOS!$A:$B,1,FALSE)),IF(WEEKDAY(C803)=1,"Dom",IF(WEEKDAY(C803)=2,"Seg",IF(WEEKDAY(C803)=3,"Ter",IF(WEEKDAY(C803)=4,"Qua",IF(WEEKDAY(C803)=5,"Qui",IF(WEEKDAY(C803)=6,"Sex","Sab")))))),"Feriado")</f>
        <v>Seg</v>
      </c>
      <c r="F803" s="32"/>
      <c r="G803" s="33"/>
      <c r="H803" s="33"/>
      <c r="I803" s="33"/>
      <c r="J803" s="21" t="str">
        <f t="shared" si="88"/>
        <v/>
      </c>
      <c r="K803" s="21">
        <f t="shared" si="84"/>
        <v>0</v>
      </c>
      <c r="L803" s="21" t="str">
        <f t="shared" si="85"/>
        <v/>
      </c>
      <c r="M803" s="22" t="str">
        <f t="shared" si="89"/>
        <v/>
      </c>
      <c r="N803" s="48"/>
      <c r="O803" s="54" t="str">
        <f>IF(N803="","",IFERROR(VLOOKUP(N803,EMPRESAS!$A:$C,3,FALSE),"NAO CADASTRADA"))</f>
        <v/>
      </c>
      <c r="P803" s="50"/>
      <c r="Q803" s="54" t="str">
        <f>IF(P803="","",IFERROR(VLOOKUP(P803,ATIVIDADES!$A:$C,3,FALSE),"NAO CADASTRADA"))</f>
        <v/>
      </c>
      <c r="R803" s="42"/>
      <c r="S803" s="48"/>
      <c r="T803" s="54" t="str">
        <f>IF(S803="","",IFERROR(VLOOKUP(S803,EMPRESAS!$A:$C,3,FALSE),"NAO CADASTRADA"))</f>
        <v/>
      </c>
      <c r="U803" s="50"/>
      <c r="V803" s="54" t="str">
        <f>IF(U803="","",IFERROR(VLOOKUP(U803,ATIVIDADES!$A:$C,3,FALSE),"NAO CADASTRADA"))</f>
        <v/>
      </c>
      <c r="W803" s="42"/>
      <c r="X803" s="48"/>
      <c r="Y803" s="54" t="str">
        <f>IF(X803="","",IFERROR(VLOOKUP(X803,EMPRESAS!$A:$C,3,FALSE),"NAO CADASTRADA"))</f>
        <v/>
      </c>
      <c r="Z803" s="50"/>
      <c r="AA803" s="54" t="str">
        <f>IF(Z803="","",IFERROR(VLOOKUP(Z803,ATIVIDADES!$A:$C,3,FALSE),"NAO CADASTRADA"))</f>
        <v/>
      </c>
      <c r="AB803" s="42"/>
      <c r="AC803" s="48"/>
      <c r="AD803" s="54" t="str">
        <f>IF(AC803="","",IFERROR(VLOOKUP(AC803,EMPRESAS!$A:$C,3,FALSE),"NAO CADASTRADA"))</f>
        <v/>
      </c>
      <c r="AE803" s="50"/>
      <c r="AF803" s="54" t="str">
        <f>IF(AE803="","",IFERROR(VLOOKUP(AE803,ATIVIDADES!$A:$C,3,FALSE),"NAO CADASTRADA"))</f>
        <v/>
      </c>
      <c r="AG803" s="42"/>
      <c r="AH803" s="48"/>
      <c r="AI803" s="54" t="str">
        <f>IF(AH803="","",IFERROR(VLOOKUP(AH803,EMPRESAS!$A:$C,3,FALSE),"NAO CADASTRADA"))</f>
        <v/>
      </c>
      <c r="AJ803" s="50"/>
      <c r="AK803" s="54" t="str">
        <f>IF(AJ803="","",IFERROR(VLOOKUP(AJ803,ATIVIDADES!$A:$C,3,FALSE),"NAO CADASTRADA"))</f>
        <v/>
      </c>
      <c r="AL803" s="42"/>
    </row>
    <row r="804" spans="1:38" x14ac:dyDescent="0.25">
      <c r="A804" s="26" t="str">
        <f t="shared" si="86"/>
        <v>OK</v>
      </c>
      <c r="B804" s="29">
        <f t="shared" si="87"/>
        <v>2487914866</v>
      </c>
      <c r="C804" s="30">
        <v>42892</v>
      </c>
      <c r="D804" s="18">
        <f t="shared" si="90"/>
        <v>42887</v>
      </c>
      <c r="E804" s="19" t="str">
        <f>IF(ISERROR(VLOOKUP(C804,FERIADOS!$A:$B,1,FALSE)),IF(WEEKDAY(C804)=1,"Dom",IF(WEEKDAY(C804)=2,"Seg",IF(WEEKDAY(C804)=3,"Ter",IF(WEEKDAY(C804)=4,"Qua",IF(WEEKDAY(C804)=5,"Qui",IF(WEEKDAY(C804)=6,"Sex","Sab")))))),"Feriado")</f>
        <v>Ter</v>
      </c>
      <c r="F804" s="32"/>
      <c r="G804" s="33"/>
      <c r="H804" s="33"/>
      <c r="I804" s="33"/>
      <c r="J804" s="21" t="str">
        <f t="shared" si="88"/>
        <v/>
      </c>
      <c r="K804" s="21">
        <f t="shared" si="84"/>
        <v>0</v>
      </c>
      <c r="L804" s="21" t="str">
        <f t="shared" si="85"/>
        <v/>
      </c>
      <c r="M804" s="22" t="str">
        <f t="shared" si="89"/>
        <v/>
      </c>
      <c r="N804" s="48"/>
      <c r="O804" s="54" t="str">
        <f>IF(N804="","",IFERROR(VLOOKUP(N804,EMPRESAS!$A:$C,3,FALSE),"NAO CADASTRADA"))</f>
        <v/>
      </c>
      <c r="P804" s="50"/>
      <c r="Q804" s="54" t="str">
        <f>IF(P804="","",IFERROR(VLOOKUP(P804,ATIVIDADES!$A:$C,3,FALSE),"NAO CADASTRADA"))</f>
        <v/>
      </c>
      <c r="R804" s="42"/>
      <c r="S804" s="48"/>
      <c r="T804" s="54" t="str">
        <f>IF(S804="","",IFERROR(VLOOKUP(S804,EMPRESAS!$A:$C,3,FALSE),"NAO CADASTRADA"))</f>
        <v/>
      </c>
      <c r="U804" s="50"/>
      <c r="V804" s="54" t="str">
        <f>IF(U804="","",IFERROR(VLOOKUP(U804,ATIVIDADES!$A:$C,3,FALSE),"NAO CADASTRADA"))</f>
        <v/>
      </c>
      <c r="W804" s="42"/>
      <c r="X804" s="48"/>
      <c r="Y804" s="54" t="str">
        <f>IF(X804="","",IFERROR(VLOOKUP(X804,EMPRESAS!$A:$C,3,FALSE),"NAO CADASTRADA"))</f>
        <v/>
      </c>
      <c r="Z804" s="50"/>
      <c r="AA804" s="54" t="str">
        <f>IF(Z804="","",IFERROR(VLOOKUP(Z804,ATIVIDADES!$A:$C,3,FALSE),"NAO CADASTRADA"))</f>
        <v/>
      </c>
      <c r="AB804" s="42"/>
      <c r="AC804" s="48"/>
      <c r="AD804" s="54" t="str">
        <f>IF(AC804="","",IFERROR(VLOOKUP(AC804,EMPRESAS!$A:$C,3,FALSE),"NAO CADASTRADA"))</f>
        <v/>
      </c>
      <c r="AE804" s="50"/>
      <c r="AF804" s="54" t="str">
        <f>IF(AE804="","",IFERROR(VLOOKUP(AE804,ATIVIDADES!$A:$C,3,FALSE),"NAO CADASTRADA"))</f>
        <v/>
      </c>
      <c r="AG804" s="42"/>
      <c r="AH804" s="48"/>
      <c r="AI804" s="54" t="str">
        <f>IF(AH804="","",IFERROR(VLOOKUP(AH804,EMPRESAS!$A:$C,3,FALSE),"NAO CADASTRADA"))</f>
        <v/>
      </c>
      <c r="AJ804" s="50"/>
      <c r="AK804" s="54" t="str">
        <f>IF(AJ804="","",IFERROR(VLOOKUP(AJ804,ATIVIDADES!$A:$C,3,FALSE),"NAO CADASTRADA"))</f>
        <v/>
      </c>
      <c r="AL804" s="42"/>
    </row>
    <row r="805" spans="1:38" x14ac:dyDescent="0.25">
      <c r="A805" s="26" t="str">
        <f t="shared" si="86"/>
        <v>OK</v>
      </c>
      <c r="B805" s="29">
        <f t="shared" si="87"/>
        <v>2487914866</v>
      </c>
      <c r="C805" s="30">
        <v>42893</v>
      </c>
      <c r="D805" s="18">
        <f t="shared" si="90"/>
        <v>42887</v>
      </c>
      <c r="E805" s="19" t="str">
        <f>IF(ISERROR(VLOOKUP(C805,FERIADOS!$A:$B,1,FALSE)),IF(WEEKDAY(C805)=1,"Dom",IF(WEEKDAY(C805)=2,"Seg",IF(WEEKDAY(C805)=3,"Ter",IF(WEEKDAY(C805)=4,"Qua",IF(WEEKDAY(C805)=5,"Qui",IF(WEEKDAY(C805)=6,"Sex","Sab")))))),"Feriado")</f>
        <v>Qua</v>
      </c>
      <c r="F805" s="32"/>
      <c r="G805" s="33"/>
      <c r="H805" s="33"/>
      <c r="I805" s="33"/>
      <c r="J805" s="21" t="str">
        <f t="shared" si="88"/>
        <v/>
      </c>
      <c r="K805" s="21">
        <f t="shared" si="84"/>
        <v>0</v>
      </c>
      <c r="L805" s="21" t="str">
        <f t="shared" si="85"/>
        <v/>
      </c>
      <c r="M805" s="22" t="str">
        <f t="shared" si="89"/>
        <v/>
      </c>
      <c r="N805" s="48"/>
      <c r="O805" s="54" t="str">
        <f>IF(N805="","",IFERROR(VLOOKUP(N805,EMPRESAS!$A:$C,3,FALSE),"NAO CADASTRADA"))</f>
        <v/>
      </c>
      <c r="P805" s="50"/>
      <c r="Q805" s="54" t="str">
        <f>IF(P805="","",IFERROR(VLOOKUP(P805,ATIVIDADES!$A:$C,3,FALSE),"NAO CADASTRADA"))</f>
        <v/>
      </c>
      <c r="R805" s="42"/>
      <c r="S805" s="48"/>
      <c r="T805" s="54" t="str">
        <f>IF(S805="","",IFERROR(VLOOKUP(S805,EMPRESAS!$A:$C,3,FALSE),"NAO CADASTRADA"))</f>
        <v/>
      </c>
      <c r="U805" s="50"/>
      <c r="V805" s="54" t="str">
        <f>IF(U805="","",IFERROR(VLOOKUP(U805,ATIVIDADES!$A:$C,3,FALSE),"NAO CADASTRADA"))</f>
        <v/>
      </c>
      <c r="W805" s="42"/>
      <c r="X805" s="48"/>
      <c r="Y805" s="54" t="str">
        <f>IF(X805="","",IFERROR(VLOOKUP(X805,EMPRESAS!$A:$C,3,FALSE),"NAO CADASTRADA"))</f>
        <v/>
      </c>
      <c r="Z805" s="50"/>
      <c r="AA805" s="54" t="str">
        <f>IF(Z805="","",IFERROR(VLOOKUP(Z805,ATIVIDADES!$A:$C,3,FALSE),"NAO CADASTRADA"))</f>
        <v/>
      </c>
      <c r="AB805" s="42"/>
      <c r="AC805" s="48"/>
      <c r="AD805" s="54" t="str">
        <f>IF(AC805="","",IFERROR(VLOOKUP(AC805,EMPRESAS!$A:$C,3,FALSE),"NAO CADASTRADA"))</f>
        <v/>
      </c>
      <c r="AE805" s="50"/>
      <c r="AF805" s="54" t="str">
        <f>IF(AE805="","",IFERROR(VLOOKUP(AE805,ATIVIDADES!$A:$C,3,FALSE),"NAO CADASTRADA"))</f>
        <v/>
      </c>
      <c r="AG805" s="42"/>
      <c r="AH805" s="48"/>
      <c r="AI805" s="54" t="str">
        <f>IF(AH805="","",IFERROR(VLOOKUP(AH805,EMPRESAS!$A:$C,3,FALSE),"NAO CADASTRADA"))</f>
        <v/>
      </c>
      <c r="AJ805" s="50"/>
      <c r="AK805" s="54" t="str">
        <f>IF(AJ805="","",IFERROR(VLOOKUP(AJ805,ATIVIDADES!$A:$C,3,FALSE),"NAO CADASTRADA"))</f>
        <v/>
      </c>
      <c r="AL805" s="42"/>
    </row>
    <row r="806" spans="1:38" x14ac:dyDescent="0.25">
      <c r="A806" s="26" t="str">
        <f t="shared" si="86"/>
        <v>OK</v>
      </c>
      <c r="B806" s="29">
        <f t="shared" si="87"/>
        <v>2487914866</v>
      </c>
      <c r="C806" s="30">
        <v>42894</v>
      </c>
      <c r="D806" s="18">
        <f t="shared" si="90"/>
        <v>42887</v>
      </c>
      <c r="E806" s="19" t="str">
        <f>IF(ISERROR(VLOOKUP(C806,FERIADOS!$A:$B,1,FALSE)),IF(WEEKDAY(C806)=1,"Dom",IF(WEEKDAY(C806)=2,"Seg",IF(WEEKDAY(C806)=3,"Ter",IF(WEEKDAY(C806)=4,"Qua",IF(WEEKDAY(C806)=5,"Qui",IF(WEEKDAY(C806)=6,"Sex","Sab")))))),"Feriado")</f>
        <v>Qui</v>
      </c>
      <c r="F806" s="32"/>
      <c r="G806" s="33"/>
      <c r="H806" s="33"/>
      <c r="I806" s="33"/>
      <c r="J806" s="21" t="str">
        <f t="shared" si="88"/>
        <v/>
      </c>
      <c r="K806" s="21">
        <f t="shared" si="84"/>
        <v>0</v>
      </c>
      <c r="L806" s="21" t="str">
        <f t="shared" si="85"/>
        <v/>
      </c>
      <c r="M806" s="22" t="str">
        <f t="shared" si="89"/>
        <v/>
      </c>
      <c r="N806" s="48"/>
      <c r="O806" s="54" t="str">
        <f>IF(N806="","",IFERROR(VLOOKUP(N806,EMPRESAS!$A:$C,3,FALSE),"NAO CADASTRADA"))</f>
        <v/>
      </c>
      <c r="P806" s="50"/>
      <c r="Q806" s="54" t="str">
        <f>IF(P806="","",IFERROR(VLOOKUP(P806,ATIVIDADES!$A:$C,3,FALSE),"NAO CADASTRADA"))</f>
        <v/>
      </c>
      <c r="R806" s="42"/>
      <c r="S806" s="48"/>
      <c r="T806" s="54" t="str">
        <f>IF(S806="","",IFERROR(VLOOKUP(S806,EMPRESAS!$A:$C,3,FALSE),"NAO CADASTRADA"))</f>
        <v/>
      </c>
      <c r="U806" s="50"/>
      <c r="V806" s="54" t="str">
        <f>IF(U806="","",IFERROR(VLOOKUP(U806,ATIVIDADES!$A:$C,3,FALSE),"NAO CADASTRADA"))</f>
        <v/>
      </c>
      <c r="W806" s="42"/>
      <c r="X806" s="48"/>
      <c r="Y806" s="54" t="str">
        <f>IF(X806="","",IFERROR(VLOOKUP(X806,EMPRESAS!$A:$C,3,FALSE),"NAO CADASTRADA"))</f>
        <v/>
      </c>
      <c r="Z806" s="50"/>
      <c r="AA806" s="54" t="str">
        <f>IF(Z806="","",IFERROR(VLOOKUP(Z806,ATIVIDADES!$A:$C,3,FALSE),"NAO CADASTRADA"))</f>
        <v/>
      </c>
      <c r="AB806" s="42"/>
      <c r="AC806" s="48"/>
      <c r="AD806" s="54" t="str">
        <f>IF(AC806="","",IFERROR(VLOOKUP(AC806,EMPRESAS!$A:$C,3,FALSE),"NAO CADASTRADA"))</f>
        <v/>
      </c>
      <c r="AE806" s="50"/>
      <c r="AF806" s="54" t="str">
        <f>IF(AE806="","",IFERROR(VLOOKUP(AE806,ATIVIDADES!$A:$C,3,FALSE),"NAO CADASTRADA"))</f>
        <v/>
      </c>
      <c r="AG806" s="42"/>
      <c r="AH806" s="48"/>
      <c r="AI806" s="54" t="str">
        <f>IF(AH806="","",IFERROR(VLOOKUP(AH806,EMPRESAS!$A:$C,3,FALSE),"NAO CADASTRADA"))</f>
        <v/>
      </c>
      <c r="AJ806" s="50"/>
      <c r="AK806" s="54" t="str">
        <f>IF(AJ806="","",IFERROR(VLOOKUP(AJ806,ATIVIDADES!$A:$C,3,FALSE),"NAO CADASTRADA"))</f>
        <v/>
      </c>
      <c r="AL806" s="42"/>
    </row>
    <row r="807" spans="1:38" x14ac:dyDescent="0.25">
      <c r="A807" s="26" t="str">
        <f t="shared" si="86"/>
        <v>OK</v>
      </c>
      <c r="B807" s="29">
        <f t="shared" si="87"/>
        <v>2487914866</v>
      </c>
      <c r="C807" s="30">
        <v>42895</v>
      </c>
      <c r="D807" s="18">
        <f t="shared" si="90"/>
        <v>42887</v>
      </c>
      <c r="E807" s="19" t="str">
        <f>IF(ISERROR(VLOOKUP(C807,FERIADOS!$A:$B,1,FALSE)),IF(WEEKDAY(C807)=1,"Dom",IF(WEEKDAY(C807)=2,"Seg",IF(WEEKDAY(C807)=3,"Ter",IF(WEEKDAY(C807)=4,"Qua",IF(WEEKDAY(C807)=5,"Qui",IF(WEEKDAY(C807)=6,"Sex","Sab")))))),"Feriado")</f>
        <v>Sex</v>
      </c>
      <c r="F807" s="32"/>
      <c r="G807" s="33"/>
      <c r="H807" s="33"/>
      <c r="I807" s="33"/>
      <c r="J807" s="21" t="str">
        <f t="shared" si="88"/>
        <v/>
      </c>
      <c r="K807" s="21">
        <f t="shared" si="84"/>
        <v>0</v>
      </c>
      <c r="L807" s="21" t="str">
        <f t="shared" si="85"/>
        <v/>
      </c>
      <c r="M807" s="22" t="str">
        <f t="shared" si="89"/>
        <v/>
      </c>
      <c r="N807" s="48"/>
      <c r="O807" s="54" t="str">
        <f>IF(N807="","",IFERROR(VLOOKUP(N807,EMPRESAS!$A:$C,3,FALSE),"NAO CADASTRADA"))</f>
        <v/>
      </c>
      <c r="P807" s="50"/>
      <c r="Q807" s="54" t="str">
        <f>IF(P807="","",IFERROR(VLOOKUP(P807,ATIVIDADES!$A:$C,3,FALSE),"NAO CADASTRADA"))</f>
        <v/>
      </c>
      <c r="R807" s="42"/>
      <c r="S807" s="48"/>
      <c r="T807" s="54" t="str">
        <f>IF(S807="","",IFERROR(VLOOKUP(S807,EMPRESAS!$A:$C,3,FALSE),"NAO CADASTRADA"))</f>
        <v/>
      </c>
      <c r="U807" s="50"/>
      <c r="V807" s="54" t="str">
        <f>IF(U807="","",IFERROR(VLOOKUP(U807,ATIVIDADES!$A:$C,3,FALSE),"NAO CADASTRADA"))</f>
        <v/>
      </c>
      <c r="W807" s="42"/>
      <c r="X807" s="48"/>
      <c r="Y807" s="54" t="str">
        <f>IF(X807="","",IFERROR(VLOOKUP(X807,EMPRESAS!$A:$C,3,FALSE),"NAO CADASTRADA"))</f>
        <v/>
      </c>
      <c r="Z807" s="50"/>
      <c r="AA807" s="54" t="str">
        <f>IF(Z807="","",IFERROR(VLOOKUP(Z807,ATIVIDADES!$A:$C,3,FALSE),"NAO CADASTRADA"))</f>
        <v/>
      </c>
      <c r="AB807" s="42"/>
      <c r="AC807" s="48"/>
      <c r="AD807" s="54" t="str">
        <f>IF(AC807="","",IFERROR(VLOOKUP(AC807,EMPRESAS!$A:$C,3,FALSE),"NAO CADASTRADA"))</f>
        <v/>
      </c>
      <c r="AE807" s="50"/>
      <c r="AF807" s="54" t="str">
        <f>IF(AE807="","",IFERROR(VLOOKUP(AE807,ATIVIDADES!$A:$C,3,FALSE),"NAO CADASTRADA"))</f>
        <v/>
      </c>
      <c r="AG807" s="42"/>
      <c r="AH807" s="48"/>
      <c r="AI807" s="54" t="str">
        <f>IF(AH807="","",IFERROR(VLOOKUP(AH807,EMPRESAS!$A:$C,3,FALSE),"NAO CADASTRADA"))</f>
        <v/>
      </c>
      <c r="AJ807" s="50"/>
      <c r="AK807" s="54" t="str">
        <f>IF(AJ807="","",IFERROR(VLOOKUP(AJ807,ATIVIDADES!$A:$C,3,FALSE),"NAO CADASTRADA"))</f>
        <v/>
      </c>
      <c r="AL807" s="42"/>
    </row>
    <row r="808" spans="1:38" x14ac:dyDescent="0.25">
      <c r="A808" s="26" t="str">
        <f t="shared" si="86"/>
        <v>OK</v>
      </c>
      <c r="B808" s="29">
        <f t="shared" si="87"/>
        <v>2487914866</v>
      </c>
      <c r="C808" s="30">
        <v>42896</v>
      </c>
      <c r="D808" s="18">
        <f t="shared" si="90"/>
        <v>42887</v>
      </c>
      <c r="E808" s="19" t="str">
        <f>IF(ISERROR(VLOOKUP(C808,FERIADOS!$A:$B,1,FALSE)),IF(WEEKDAY(C808)=1,"Dom",IF(WEEKDAY(C808)=2,"Seg",IF(WEEKDAY(C808)=3,"Ter",IF(WEEKDAY(C808)=4,"Qua",IF(WEEKDAY(C808)=5,"Qui",IF(WEEKDAY(C808)=6,"Sex","Sab")))))),"Feriado")</f>
        <v>Sab</v>
      </c>
      <c r="F808" s="32"/>
      <c r="G808" s="33"/>
      <c r="H808" s="33"/>
      <c r="I808" s="33"/>
      <c r="J808" s="21" t="str">
        <f t="shared" si="88"/>
        <v/>
      </c>
      <c r="K808" s="21">
        <f t="shared" si="84"/>
        <v>0</v>
      </c>
      <c r="L808" s="21" t="str">
        <f t="shared" si="85"/>
        <v/>
      </c>
      <c r="M808" s="22" t="str">
        <f t="shared" si="89"/>
        <v/>
      </c>
      <c r="N808" s="48"/>
      <c r="O808" s="54" t="str">
        <f>IF(N808="","",IFERROR(VLOOKUP(N808,EMPRESAS!$A:$C,3,FALSE),"NAO CADASTRADA"))</f>
        <v/>
      </c>
      <c r="P808" s="50"/>
      <c r="Q808" s="54" t="str">
        <f>IF(P808="","",IFERROR(VLOOKUP(P808,ATIVIDADES!$A:$C,3,FALSE),"NAO CADASTRADA"))</f>
        <v/>
      </c>
      <c r="R808" s="42"/>
      <c r="S808" s="48"/>
      <c r="T808" s="54" t="str">
        <f>IF(S808="","",IFERROR(VLOOKUP(S808,EMPRESAS!$A:$C,3,FALSE),"NAO CADASTRADA"))</f>
        <v/>
      </c>
      <c r="U808" s="50"/>
      <c r="V808" s="54" t="str">
        <f>IF(U808="","",IFERROR(VLOOKUP(U808,ATIVIDADES!$A:$C,3,FALSE),"NAO CADASTRADA"))</f>
        <v/>
      </c>
      <c r="W808" s="42"/>
      <c r="X808" s="48"/>
      <c r="Y808" s="54" t="str">
        <f>IF(X808="","",IFERROR(VLOOKUP(X808,EMPRESAS!$A:$C,3,FALSE),"NAO CADASTRADA"))</f>
        <v/>
      </c>
      <c r="Z808" s="50"/>
      <c r="AA808" s="54" t="str">
        <f>IF(Z808="","",IFERROR(VLOOKUP(Z808,ATIVIDADES!$A:$C,3,FALSE),"NAO CADASTRADA"))</f>
        <v/>
      </c>
      <c r="AB808" s="42"/>
      <c r="AC808" s="48"/>
      <c r="AD808" s="54" t="str">
        <f>IF(AC808="","",IFERROR(VLOOKUP(AC808,EMPRESAS!$A:$C,3,FALSE),"NAO CADASTRADA"))</f>
        <v/>
      </c>
      <c r="AE808" s="50"/>
      <c r="AF808" s="54" t="str">
        <f>IF(AE808="","",IFERROR(VLOOKUP(AE808,ATIVIDADES!$A:$C,3,FALSE),"NAO CADASTRADA"))</f>
        <v/>
      </c>
      <c r="AG808" s="42"/>
      <c r="AH808" s="48"/>
      <c r="AI808" s="54" t="str">
        <f>IF(AH808="","",IFERROR(VLOOKUP(AH808,EMPRESAS!$A:$C,3,FALSE),"NAO CADASTRADA"))</f>
        <v/>
      </c>
      <c r="AJ808" s="50"/>
      <c r="AK808" s="54" t="str">
        <f>IF(AJ808="","",IFERROR(VLOOKUP(AJ808,ATIVIDADES!$A:$C,3,FALSE),"NAO CADASTRADA"))</f>
        <v/>
      </c>
      <c r="AL808" s="42"/>
    </row>
    <row r="809" spans="1:38" x14ac:dyDescent="0.25">
      <c r="A809" s="26" t="str">
        <f t="shared" si="86"/>
        <v>OK</v>
      </c>
      <c r="B809" s="29">
        <f t="shared" si="87"/>
        <v>2487914866</v>
      </c>
      <c r="C809" s="30">
        <v>42897</v>
      </c>
      <c r="D809" s="18">
        <f t="shared" si="90"/>
        <v>42887</v>
      </c>
      <c r="E809" s="19" t="str">
        <f>IF(ISERROR(VLOOKUP(C809,FERIADOS!$A:$B,1,FALSE)),IF(WEEKDAY(C809)=1,"Dom",IF(WEEKDAY(C809)=2,"Seg",IF(WEEKDAY(C809)=3,"Ter",IF(WEEKDAY(C809)=4,"Qua",IF(WEEKDAY(C809)=5,"Qui",IF(WEEKDAY(C809)=6,"Sex","Sab")))))),"Feriado")</f>
        <v>Dom</v>
      </c>
      <c r="F809" s="32"/>
      <c r="G809" s="33"/>
      <c r="H809" s="33"/>
      <c r="I809" s="33"/>
      <c r="J809" s="21" t="str">
        <f t="shared" si="88"/>
        <v/>
      </c>
      <c r="K809" s="21">
        <f t="shared" si="84"/>
        <v>0</v>
      </c>
      <c r="L809" s="21" t="str">
        <f t="shared" si="85"/>
        <v/>
      </c>
      <c r="M809" s="22" t="str">
        <f t="shared" si="89"/>
        <v/>
      </c>
      <c r="N809" s="48"/>
      <c r="O809" s="54" t="str">
        <f>IF(N809="","",IFERROR(VLOOKUP(N809,EMPRESAS!$A:$C,3,FALSE),"NAO CADASTRADA"))</f>
        <v/>
      </c>
      <c r="P809" s="50"/>
      <c r="Q809" s="54" t="str">
        <f>IF(P809="","",IFERROR(VLOOKUP(P809,ATIVIDADES!$A:$C,3,FALSE),"NAO CADASTRADA"))</f>
        <v/>
      </c>
      <c r="R809" s="42"/>
      <c r="S809" s="48"/>
      <c r="T809" s="54" t="str">
        <f>IF(S809="","",IFERROR(VLOOKUP(S809,EMPRESAS!$A:$C,3,FALSE),"NAO CADASTRADA"))</f>
        <v/>
      </c>
      <c r="U809" s="50"/>
      <c r="V809" s="54" t="str">
        <f>IF(U809="","",IFERROR(VLOOKUP(U809,ATIVIDADES!$A:$C,3,FALSE),"NAO CADASTRADA"))</f>
        <v/>
      </c>
      <c r="W809" s="42"/>
      <c r="X809" s="48"/>
      <c r="Y809" s="54" t="str">
        <f>IF(X809="","",IFERROR(VLOOKUP(X809,EMPRESAS!$A:$C,3,FALSE),"NAO CADASTRADA"))</f>
        <v/>
      </c>
      <c r="Z809" s="50"/>
      <c r="AA809" s="54" t="str">
        <f>IF(Z809="","",IFERROR(VLOOKUP(Z809,ATIVIDADES!$A:$C,3,FALSE),"NAO CADASTRADA"))</f>
        <v/>
      </c>
      <c r="AB809" s="42"/>
      <c r="AC809" s="48"/>
      <c r="AD809" s="54" t="str">
        <f>IF(AC809="","",IFERROR(VLOOKUP(AC809,EMPRESAS!$A:$C,3,FALSE),"NAO CADASTRADA"))</f>
        <v/>
      </c>
      <c r="AE809" s="50"/>
      <c r="AF809" s="54" t="str">
        <f>IF(AE809="","",IFERROR(VLOOKUP(AE809,ATIVIDADES!$A:$C,3,FALSE),"NAO CADASTRADA"))</f>
        <v/>
      </c>
      <c r="AG809" s="42"/>
      <c r="AH809" s="48"/>
      <c r="AI809" s="54" t="str">
        <f>IF(AH809="","",IFERROR(VLOOKUP(AH809,EMPRESAS!$A:$C,3,FALSE),"NAO CADASTRADA"))</f>
        <v/>
      </c>
      <c r="AJ809" s="50"/>
      <c r="AK809" s="54" t="str">
        <f>IF(AJ809="","",IFERROR(VLOOKUP(AJ809,ATIVIDADES!$A:$C,3,FALSE),"NAO CADASTRADA"))</f>
        <v/>
      </c>
      <c r="AL809" s="42"/>
    </row>
    <row r="810" spans="1:38" x14ac:dyDescent="0.25">
      <c r="A810" s="26" t="str">
        <f t="shared" si="86"/>
        <v>OK</v>
      </c>
      <c r="B810" s="29">
        <f t="shared" si="87"/>
        <v>2487914866</v>
      </c>
      <c r="C810" s="30">
        <v>42898</v>
      </c>
      <c r="D810" s="18">
        <f t="shared" si="90"/>
        <v>42887</v>
      </c>
      <c r="E810" s="19" t="str">
        <f>IF(ISERROR(VLOOKUP(C810,FERIADOS!$A:$B,1,FALSE)),IF(WEEKDAY(C810)=1,"Dom",IF(WEEKDAY(C810)=2,"Seg",IF(WEEKDAY(C810)=3,"Ter",IF(WEEKDAY(C810)=4,"Qua",IF(WEEKDAY(C810)=5,"Qui",IF(WEEKDAY(C810)=6,"Sex","Sab")))))),"Feriado")</f>
        <v>Seg</v>
      </c>
      <c r="F810" s="32"/>
      <c r="G810" s="33"/>
      <c r="H810" s="33"/>
      <c r="I810" s="33"/>
      <c r="J810" s="21" t="str">
        <f t="shared" si="88"/>
        <v/>
      </c>
      <c r="K810" s="21">
        <f t="shared" si="84"/>
        <v>0</v>
      </c>
      <c r="L810" s="21" t="str">
        <f t="shared" si="85"/>
        <v/>
      </c>
      <c r="M810" s="22" t="str">
        <f t="shared" si="89"/>
        <v/>
      </c>
      <c r="N810" s="48"/>
      <c r="O810" s="54" t="str">
        <f>IF(N810="","",IFERROR(VLOOKUP(N810,EMPRESAS!$A:$C,3,FALSE),"NAO CADASTRADA"))</f>
        <v/>
      </c>
      <c r="P810" s="50"/>
      <c r="Q810" s="54" t="str">
        <f>IF(P810="","",IFERROR(VLOOKUP(P810,ATIVIDADES!$A:$C,3,FALSE),"NAO CADASTRADA"))</f>
        <v/>
      </c>
      <c r="R810" s="42"/>
      <c r="S810" s="48"/>
      <c r="T810" s="54" t="str">
        <f>IF(S810="","",IFERROR(VLOOKUP(S810,EMPRESAS!$A:$C,3,FALSE),"NAO CADASTRADA"))</f>
        <v/>
      </c>
      <c r="U810" s="50"/>
      <c r="V810" s="54" t="str">
        <f>IF(U810="","",IFERROR(VLOOKUP(U810,ATIVIDADES!$A:$C,3,FALSE),"NAO CADASTRADA"))</f>
        <v/>
      </c>
      <c r="W810" s="42"/>
      <c r="X810" s="48"/>
      <c r="Y810" s="54" t="str">
        <f>IF(X810="","",IFERROR(VLOOKUP(X810,EMPRESAS!$A:$C,3,FALSE),"NAO CADASTRADA"))</f>
        <v/>
      </c>
      <c r="Z810" s="50"/>
      <c r="AA810" s="54" t="str">
        <f>IF(Z810="","",IFERROR(VLOOKUP(Z810,ATIVIDADES!$A:$C,3,FALSE),"NAO CADASTRADA"))</f>
        <v/>
      </c>
      <c r="AB810" s="42"/>
      <c r="AC810" s="48"/>
      <c r="AD810" s="54" t="str">
        <f>IF(AC810="","",IFERROR(VLOOKUP(AC810,EMPRESAS!$A:$C,3,FALSE),"NAO CADASTRADA"))</f>
        <v/>
      </c>
      <c r="AE810" s="50"/>
      <c r="AF810" s="54" t="str">
        <f>IF(AE810="","",IFERROR(VLOOKUP(AE810,ATIVIDADES!$A:$C,3,FALSE),"NAO CADASTRADA"))</f>
        <v/>
      </c>
      <c r="AG810" s="42"/>
      <c r="AH810" s="48"/>
      <c r="AI810" s="54" t="str">
        <f>IF(AH810="","",IFERROR(VLOOKUP(AH810,EMPRESAS!$A:$C,3,FALSE),"NAO CADASTRADA"))</f>
        <v/>
      </c>
      <c r="AJ810" s="50"/>
      <c r="AK810" s="54" t="str">
        <f>IF(AJ810="","",IFERROR(VLOOKUP(AJ810,ATIVIDADES!$A:$C,3,FALSE),"NAO CADASTRADA"))</f>
        <v/>
      </c>
      <c r="AL810" s="42"/>
    </row>
    <row r="811" spans="1:38" x14ac:dyDescent="0.25">
      <c r="A811" s="26" t="str">
        <f t="shared" si="86"/>
        <v>OK</v>
      </c>
      <c r="B811" s="29">
        <f t="shared" si="87"/>
        <v>2487914866</v>
      </c>
      <c r="C811" s="30">
        <v>42899</v>
      </c>
      <c r="D811" s="18">
        <f t="shared" si="90"/>
        <v>42887</v>
      </c>
      <c r="E811" s="19" t="str">
        <f>IF(ISERROR(VLOOKUP(C811,FERIADOS!$A:$B,1,FALSE)),IF(WEEKDAY(C811)=1,"Dom",IF(WEEKDAY(C811)=2,"Seg",IF(WEEKDAY(C811)=3,"Ter",IF(WEEKDAY(C811)=4,"Qua",IF(WEEKDAY(C811)=5,"Qui",IF(WEEKDAY(C811)=6,"Sex","Sab")))))),"Feriado")</f>
        <v>Ter</v>
      </c>
      <c r="F811" s="32"/>
      <c r="G811" s="33"/>
      <c r="H811" s="33"/>
      <c r="I811" s="33"/>
      <c r="J811" s="21" t="str">
        <f t="shared" si="88"/>
        <v/>
      </c>
      <c r="K811" s="21">
        <f t="shared" si="84"/>
        <v>0</v>
      </c>
      <c r="L811" s="21" t="str">
        <f t="shared" si="85"/>
        <v/>
      </c>
      <c r="M811" s="22" t="str">
        <f t="shared" si="89"/>
        <v/>
      </c>
      <c r="N811" s="48"/>
      <c r="O811" s="54" t="str">
        <f>IF(N811="","",IFERROR(VLOOKUP(N811,EMPRESAS!$A:$C,3,FALSE),"NAO CADASTRADA"))</f>
        <v/>
      </c>
      <c r="P811" s="50"/>
      <c r="Q811" s="54" t="str">
        <f>IF(P811="","",IFERROR(VLOOKUP(P811,ATIVIDADES!$A:$C,3,FALSE),"NAO CADASTRADA"))</f>
        <v/>
      </c>
      <c r="R811" s="42"/>
      <c r="S811" s="48"/>
      <c r="T811" s="54" t="str">
        <f>IF(S811="","",IFERROR(VLOOKUP(S811,EMPRESAS!$A:$C,3,FALSE),"NAO CADASTRADA"))</f>
        <v/>
      </c>
      <c r="U811" s="50"/>
      <c r="V811" s="54" t="str">
        <f>IF(U811="","",IFERROR(VLOOKUP(U811,ATIVIDADES!$A:$C,3,FALSE),"NAO CADASTRADA"))</f>
        <v/>
      </c>
      <c r="W811" s="42"/>
      <c r="X811" s="48"/>
      <c r="Y811" s="54" t="str">
        <f>IF(X811="","",IFERROR(VLOOKUP(X811,EMPRESAS!$A:$C,3,FALSE),"NAO CADASTRADA"))</f>
        <v/>
      </c>
      <c r="Z811" s="50"/>
      <c r="AA811" s="54" t="str">
        <f>IF(Z811="","",IFERROR(VLOOKUP(Z811,ATIVIDADES!$A:$C,3,FALSE),"NAO CADASTRADA"))</f>
        <v/>
      </c>
      <c r="AB811" s="42"/>
      <c r="AC811" s="48"/>
      <c r="AD811" s="54" t="str">
        <f>IF(AC811="","",IFERROR(VLOOKUP(AC811,EMPRESAS!$A:$C,3,FALSE),"NAO CADASTRADA"))</f>
        <v/>
      </c>
      <c r="AE811" s="50"/>
      <c r="AF811" s="54" t="str">
        <f>IF(AE811="","",IFERROR(VLOOKUP(AE811,ATIVIDADES!$A:$C,3,FALSE),"NAO CADASTRADA"))</f>
        <v/>
      </c>
      <c r="AG811" s="42"/>
      <c r="AH811" s="48"/>
      <c r="AI811" s="54" t="str">
        <f>IF(AH811="","",IFERROR(VLOOKUP(AH811,EMPRESAS!$A:$C,3,FALSE),"NAO CADASTRADA"))</f>
        <v/>
      </c>
      <c r="AJ811" s="50"/>
      <c r="AK811" s="54" t="str">
        <f>IF(AJ811="","",IFERROR(VLOOKUP(AJ811,ATIVIDADES!$A:$C,3,FALSE),"NAO CADASTRADA"))</f>
        <v/>
      </c>
      <c r="AL811" s="42"/>
    </row>
    <row r="812" spans="1:38" x14ac:dyDescent="0.25">
      <c r="A812" s="26" t="str">
        <f t="shared" si="86"/>
        <v>OK</v>
      </c>
      <c r="B812" s="29">
        <f t="shared" si="87"/>
        <v>2487914866</v>
      </c>
      <c r="C812" s="30">
        <v>42900</v>
      </c>
      <c r="D812" s="18">
        <f t="shared" si="90"/>
        <v>42887</v>
      </c>
      <c r="E812" s="19" t="str">
        <f>IF(ISERROR(VLOOKUP(C812,FERIADOS!$A:$B,1,FALSE)),IF(WEEKDAY(C812)=1,"Dom",IF(WEEKDAY(C812)=2,"Seg",IF(WEEKDAY(C812)=3,"Ter",IF(WEEKDAY(C812)=4,"Qua",IF(WEEKDAY(C812)=5,"Qui",IF(WEEKDAY(C812)=6,"Sex","Sab")))))),"Feriado")</f>
        <v>Qua</v>
      </c>
      <c r="F812" s="32"/>
      <c r="G812" s="33"/>
      <c r="H812" s="33"/>
      <c r="I812" s="33"/>
      <c r="J812" s="21" t="str">
        <f t="shared" si="88"/>
        <v/>
      </c>
      <c r="K812" s="21">
        <f t="shared" si="84"/>
        <v>0</v>
      </c>
      <c r="L812" s="21" t="str">
        <f t="shared" si="85"/>
        <v/>
      </c>
      <c r="M812" s="22" t="str">
        <f t="shared" si="89"/>
        <v/>
      </c>
      <c r="N812" s="48"/>
      <c r="O812" s="54" t="str">
        <f>IF(N812="","",IFERROR(VLOOKUP(N812,EMPRESAS!$A:$C,3,FALSE),"NAO CADASTRADA"))</f>
        <v/>
      </c>
      <c r="P812" s="50"/>
      <c r="Q812" s="54" t="str">
        <f>IF(P812="","",IFERROR(VLOOKUP(P812,ATIVIDADES!$A:$C,3,FALSE),"NAO CADASTRADA"))</f>
        <v/>
      </c>
      <c r="R812" s="42"/>
      <c r="S812" s="48"/>
      <c r="T812" s="54" t="str">
        <f>IF(S812="","",IFERROR(VLOOKUP(S812,EMPRESAS!$A:$C,3,FALSE),"NAO CADASTRADA"))</f>
        <v/>
      </c>
      <c r="U812" s="50"/>
      <c r="V812" s="54" t="str">
        <f>IF(U812="","",IFERROR(VLOOKUP(U812,ATIVIDADES!$A:$C,3,FALSE),"NAO CADASTRADA"))</f>
        <v/>
      </c>
      <c r="W812" s="42"/>
      <c r="X812" s="48"/>
      <c r="Y812" s="54" t="str">
        <f>IF(X812="","",IFERROR(VLOOKUP(X812,EMPRESAS!$A:$C,3,FALSE),"NAO CADASTRADA"))</f>
        <v/>
      </c>
      <c r="Z812" s="50"/>
      <c r="AA812" s="54" t="str">
        <f>IF(Z812="","",IFERROR(VLOOKUP(Z812,ATIVIDADES!$A:$C,3,FALSE),"NAO CADASTRADA"))</f>
        <v/>
      </c>
      <c r="AB812" s="42"/>
      <c r="AC812" s="48"/>
      <c r="AD812" s="54" t="str">
        <f>IF(AC812="","",IFERROR(VLOOKUP(AC812,EMPRESAS!$A:$C,3,FALSE),"NAO CADASTRADA"))</f>
        <v/>
      </c>
      <c r="AE812" s="50"/>
      <c r="AF812" s="54" t="str">
        <f>IF(AE812="","",IFERROR(VLOOKUP(AE812,ATIVIDADES!$A:$C,3,FALSE),"NAO CADASTRADA"))</f>
        <v/>
      </c>
      <c r="AG812" s="42"/>
      <c r="AH812" s="48"/>
      <c r="AI812" s="54" t="str">
        <f>IF(AH812="","",IFERROR(VLOOKUP(AH812,EMPRESAS!$A:$C,3,FALSE),"NAO CADASTRADA"))</f>
        <v/>
      </c>
      <c r="AJ812" s="50"/>
      <c r="AK812" s="54" t="str">
        <f>IF(AJ812="","",IFERROR(VLOOKUP(AJ812,ATIVIDADES!$A:$C,3,FALSE),"NAO CADASTRADA"))</f>
        <v/>
      </c>
      <c r="AL812" s="42"/>
    </row>
    <row r="813" spans="1:38" x14ac:dyDescent="0.25">
      <c r="A813" s="26" t="str">
        <f t="shared" si="86"/>
        <v>OK</v>
      </c>
      <c r="B813" s="29">
        <f t="shared" si="87"/>
        <v>2487914866</v>
      </c>
      <c r="C813" s="30">
        <v>42901</v>
      </c>
      <c r="D813" s="18">
        <f t="shared" si="90"/>
        <v>42887</v>
      </c>
      <c r="E813" s="19" t="str">
        <f>IF(ISERROR(VLOOKUP(C813,FERIADOS!$A:$B,1,FALSE)),IF(WEEKDAY(C813)=1,"Dom",IF(WEEKDAY(C813)=2,"Seg",IF(WEEKDAY(C813)=3,"Ter",IF(WEEKDAY(C813)=4,"Qua",IF(WEEKDAY(C813)=5,"Qui",IF(WEEKDAY(C813)=6,"Sex","Sab")))))),"Feriado")</f>
        <v>Qui</v>
      </c>
      <c r="F813" s="32"/>
      <c r="G813" s="33"/>
      <c r="H813" s="33"/>
      <c r="I813" s="33"/>
      <c r="J813" s="21" t="str">
        <f t="shared" si="88"/>
        <v/>
      </c>
      <c r="K813" s="21">
        <f t="shared" si="84"/>
        <v>0</v>
      </c>
      <c r="L813" s="21" t="str">
        <f t="shared" si="85"/>
        <v/>
      </c>
      <c r="M813" s="22" t="str">
        <f t="shared" si="89"/>
        <v/>
      </c>
      <c r="N813" s="48"/>
      <c r="O813" s="54" t="str">
        <f>IF(N813="","",IFERROR(VLOOKUP(N813,EMPRESAS!$A:$C,3,FALSE),"NAO CADASTRADA"))</f>
        <v/>
      </c>
      <c r="P813" s="50"/>
      <c r="Q813" s="54" t="str">
        <f>IF(P813="","",IFERROR(VLOOKUP(P813,ATIVIDADES!$A:$C,3,FALSE),"NAO CADASTRADA"))</f>
        <v/>
      </c>
      <c r="R813" s="42"/>
      <c r="S813" s="48"/>
      <c r="T813" s="54" t="str">
        <f>IF(S813="","",IFERROR(VLOOKUP(S813,EMPRESAS!$A:$C,3,FALSE),"NAO CADASTRADA"))</f>
        <v/>
      </c>
      <c r="U813" s="50"/>
      <c r="V813" s="54" t="str">
        <f>IF(U813="","",IFERROR(VLOOKUP(U813,ATIVIDADES!$A:$C,3,FALSE),"NAO CADASTRADA"))</f>
        <v/>
      </c>
      <c r="W813" s="42"/>
      <c r="X813" s="48"/>
      <c r="Y813" s="54" t="str">
        <f>IF(X813="","",IFERROR(VLOOKUP(X813,EMPRESAS!$A:$C,3,FALSE),"NAO CADASTRADA"))</f>
        <v/>
      </c>
      <c r="Z813" s="50"/>
      <c r="AA813" s="54" t="str">
        <f>IF(Z813="","",IFERROR(VLOOKUP(Z813,ATIVIDADES!$A:$C,3,FALSE),"NAO CADASTRADA"))</f>
        <v/>
      </c>
      <c r="AB813" s="42"/>
      <c r="AC813" s="48"/>
      <c r="AD813" s="54" t="str">
        <f>IF(AC813="","",IFERROR(VLOOKUP(AC813,EMPRESAS!$A:$C,3,FALSE),"NAO CADASTRADA"))</f>
        <v/>
      </c>
      <c r="AE813" s="50"/>
      <c r="AF813" s="54" t="str">
        <f>IF(AE813="","",IFERROR(VLOOKUP(AE813,ATIVIDADES!$A:$C,3,FALSE),"NAO CADASTRADA"))</f>
        <v/>
      </c>
      <c r="AG813" s="42"/>
      <c r="AH813" s="48"/>
      <c r="AI813" s="54" t="str">
        <f>IF(AH813="","",IFERROR(VLOOKUP(AH813,EMPRESAS!$A:$C,3,FALSE),"NAO CADASTRADA"))</f>
        <v/>
      </c>
      <c r="AJ813" s="50"/>
      <c r="AK813" s="54" t="str">
        <f>IF(AJ813="","",IFERROR(VLOOKUP(AJ813,ATIVIDADES!$A:$C,3,FALSE),"NAO CADASTRADA"))</f>
        <v/>
      </c>
      <c r="AL813" s="42"/>
    </row>
    <row r="814" spans="1:38" x14ac:dyDescent="0.25">
      <c r="A814" s="26" t="str">
        <f t="shared" si="86"/>
        <v>OK</v>
      </c>
      <c r="B814" s="29">
        <f t="shared" si="87"/>
        <v>2487914866</v>
      </c>
      <c r="C814" s="30">
        <v>42902</v>
      </c>
      <c r="D814" s="18">
        <f t="shared" si="90"/>
        <v>42887</v>
      </c>
      <c r="E814" s="19" t="str">
        <f>IF(ISERROR(VLOOKUP(C814,FERIADOS!$A:$B,1,FALSE)),IF(WEEKDAY(C814)=1,"Dom",IF(WEEKDAY(C814)=2,"Seg",IF(WEEKDAY(C814)=3,"Ter",IF(WEEKDAY(C814)=4,"Qua",IF(WEEKDAY(C814)=5,"Qui",IF(WEEKDAY(C814)=6,"Sex","Sab")))))),"Feriado")</f>
        <v>Sex</v>
      </c>
      <c r="F814" s="32"/>
      <c r="G814" s="33"/>
      <c r="H814" s="33"/>
      <c r="I814" s="33"/>
      <c r="J814" s="21" t="str">
        <f t="shared" si="88"/>
        <v/>
      </c>
      <c r="K814" s="21">
        <f t="shared" si="84"/>
        <v>0</v>
      </c>
      <c r="L814" s="21" t="str">
        <f t="shared" si="85"/>
        <v/>
      </c>
      <c r="M814" s="22" t="str">
        <f t="shared" si="89"/>
        <v/>
      </c>
      <c r="N814" s="48"/>
      <c r="O814" s="54" t="str">
        <f>IF(N814="","",IFERROR(VLOOKUP(N814,EMPRESAS!$A:$C,3,FALSE),"NAO CADASTRADA"))</f>
        <v/>
      </c>
      <c r="P814" s="50"/>
      <c r="Q814" s="54" t="str">
        <f>IF(P814="","",IFERROR(VLOOKUP(P814,ATIVIDADES!$A:$C,3,FALSE),"NAO CADASTRADA"))</f>
        <v/>
      </c>
      <c r="R814" s="42"/>
      <c r="S814" s="48"/>
      <c r="T814" s="54" t="str">
        <f>IF(S814="","",IFERROR(VLOOKUP(S814,EMPRESAS!$A:$C,3,FALSE),"NAO CADASTRADA"))</f>
        <v/>
      </c>
      <c r="U814" s="50"/>
      <c r="V814" s="54" t="str">
        <f>IF(U814="","",IFERROR(VLOOKUP(U814,ATIVIDADES!$A:$C,3,FALSE),"NAO CADASTRADA"))</f>
        <v/>
      </c>
      <c r="W814" s="42"/>
      <c r="X814" s="48"/>
      <c r="Y814" s="54" t="str">
        <f>IF(X814="","",IFERROR(VLOOKUP(X814,EMPRESAS!$A:$C,3,FALSE),"NAO CADASTRADA"))</f>
        <v/>
      </c>
      <c r="Z814" s="50"/>
      <c r="AA814" s="54" t="str">
        <f>IF(Z814="","",IFERROR(VLOOKUP(Z814,ATIVIDADES!$A:$C,3,FALSE),"NAO CADASTRADA"))</f>
        <v/>
      </c>
      <c r="AB814" s="42"/>
      <c r="AC814" s="48"/>
      <c r="AD814" s="54" t="str">
        <f>IF(AC814="","",IFERROR(VLOOKUP(AC814,EMPRESAS!$A:$C,3,FALSE),"NAO CADASTRADA"))</f>
        <v/>
      </c>
      <c r="AE814" s="50"/>
      <c r="AF814" s="54" t="str">
        <f>IF(AE814="","",IFERROR(VLOOKUP(AE814,ATIVIDADES!$A:$C,3,FALSE),"NAO CADASTRADA"))</f>
        <v/>
      </c>
      <c r="AG814" s="42"/>
      <c r="AH814" s="48"/>
      <c r="AI814" s="54" t="str">
        <f>IF(AH814="","",IFERROR(VLOOKUP(AH814,EMPRESAS!$A:$C,3,FALSE),"NAO CADASTRADA"))</f>
        <v/>
      </c>
      <c r="AJ814" s="50"/>
      <c r="AK814" s="54" t="str">
        <f>IF(AJ814="","",IFERROR(VLOOKUP(AJ814,ATIVIDADES!$A:$C,3,FALSE),"NAO CADASTRADA"))</f>
        <v/>
      </c>
      <c r="AL814" s="42"/>
    </row>
    <row r="815" spans="1:38" x14ac:dyDescent="0.25">
      <c r="A815" s="26" t="str">
        <f t="shared" si="86"/>
        <v>OK</v>
      </c>
      <c r="B815" s="29">
        <f t="shared" si="87"/>
        <v>2487914866</v>
      </c>
      <c r="C815" s="30">
        <v>42903</v>
      </c>
      <c r="D815" s="18">
        <f t="shared" si="90"/>
        <v>42887</v>
      </c>
      <c r="E815" s="19" t="str">
        <f>IF(ISERROR(VLOOKUP(C815,FERIADOS!$A:$B,1,FALSE)),IF(WEEKDAY(C815)=1,"Dom",IF(WEEKDAY(C815)=2,"Seg",IF(WEEKDAY(C815)=3,"Ter",IF(WEEKDAY(C815)=4,"Qua",IF(WEEKDAY(C815)=5,"Qui",IF(WEEKDAY(C815)=6,"Sex","Sab")))))),"Feriado")</f>
        <v>Sab</v>
      </c>
      <c r="F815" s="32"/>
      <c r="G815" s="33"/>
      <c r="H815" s="33"/>
      <c r="I815" s="33"/>
      <c r="J815" s="21" t="str">
        <f t="shared" si="88"/>
        <v/>
      </c>
      <c r="K815" s="21">
        <f t="shared" si="84"/>
        <v>0</v>
      </c>
      <c r="L815" s="21" t="str">
        <f t="shared" si="85"/>
        <v/>
      </c>
      <c r="M815" s="22" t="str">
        <f t="shared" si="89"/>
        <v/>
      </c>
      <c r="N815" s="48"/>
      <c r="O815" s="54" t="str">
        <f>IF(N815="","",IFERROR(VLOOKUP(N815,EMPRESAS!$A:$C,3,FALSE),"NAO CADASTRADA"))</f>
        <v/>
      </c>
      <c r="P815" s="50"/>
      <c r="Q815" s="54" t="str">
        <f>IF(P815="","",IFERROR(VLOOKUP(P815,ATIVIDADES!$A:$C,3,FALSE),"NAO CADASTRADA"))</f>
        <v/>
      </c>
      <c r="R815" s="42"/>
      <c r="S815" s="48"/>
      <c r="T815" s="54" t="str">
        <f>IF(S815="","",IFERROR(VLOOKUP(S815,EMPRESAS!$A:$C,3,FALSE),"NAO CADASTRADA"))</f>
        <v/>
      </c>
      <c r="U815" s="50"/>
      <c r="V815" s="54" t="str">
        <f>IF(U815="","",IFERROR(VLOOKUP(U815,ATIVIDADES!$A:$C,3,FALSE),"NAO CADASTRADA"))</f>
        <v/>
      </c>
      <c r="W815" s="42"/>
      <c r="X815" s="48"/>
      <c r="Y815" s="54" t="str">
        <f>IF(X815="","",IFERROR(VLOOKUP(X815,EMPRESAS!$A:$C,3,FALSE),"NAO CADASTRADA"))</f>
        <v/>
      </c>
      <c r="Z815" s="50"/>
      <c r="AA815" s="54" t="str">
        <f>IF(Z815="","",IFERROR(VLOOKUP(Z815,ATIVIDADES!$A:$C,3,FALSE),"NAO CADASTRADA"))</f>
        <v/>
      </c>
      <c r="AB815" s="42"/>
      <c r="AC815" s="48"/>
      <c r="AD815" s="54" t="str">
        <f>IF(AC815="","",IFERROR(VLOOKUP(AC815,EMPRESAS!$A:$C,3,FALSE),"NAO CADASTRADA"))</f>
        <v/>
      </c>
      <c r="AE815" s="50"/>
      <c r="AF815" s="54" t="str">
        <f>IF(AE815="","",IFERROR(VLOOKUP(AE815,ATIVIDADES!$A:$C,3,FALSE),"NAO CADASTRADA"))</f>
        <v/>
      </c>
      <c r="AG815" s="42"/>
      <c r="AH815" s="48"/>
      <c r="AI815" s="54" t="str">
        <f>IF(AH815="","",IFERROR(VLOOKUP(AH815,EMPRESAS!$A:$C,3,FALSE),"NAO CADASTRADA"))</f>
        <v/>
      </c>
      <c r="AJ815" s="50"/>
      <c r="AK815" s="54" t="str">
        <f>IF(AJ815="","",IFERROR(VLOOKUP(AJ815,ATIVIDADES!$A:$C,3,FALSE),"NAO CADASTRADA"))</f>
        <v/>
      </c>
      <c r="AL815" s="42"/>
    </row>
    <row r="816" spans="1:38" x14ac:dyDescent="0.25">
      <c r="A816" s="26" t="str">
        <f t="shared" si="86"/>
        <v>OK</v>
      </c>
      <c r="B816" s="29">
        <f t="shared" si="87"/>
        <v>2487914866</v>
      </c>
      <c r="C816" s="30">
        <v>42904</v>
      </c>
      <c r="D816" s="18">
        <f t="shared" si="90"/>
        <v>42887</v>
      </c>
      <c r="E816" s="19" t="str">
        <f>IF(ISERROR(VLOOKUP(C816,FERIADOS!$A:$B,1,FALSE)),IF(WEEKDAY(C816)=1,"Dom",IF(WEEKDAY(C816)=2,"Seg",IF(WEEKDAY(C816)=3,"Ter",IF(WEEKDAY(C816)=4,"Qua",IF(WEEKDAY(C816)=5,"Qui",IF(WEEKDAY(C816)=6,"Sex","Sab")))))),"Feriado")</f>
        <v>Dom</v>
      </c>
      <c r="F816" s="32"/>
      <c r="G816" s="33"/>
      <c r="H816" s="33"/>
      <c r="I816" s="33"/>
      <c r="J816" s="21" t="str">
        <f t="shared" si="88"/>
        <v/>
      </c>
      <c r="K816" s="21">
        <f t="shared" si="84"/>
        <v>0</v>
      </c>
      <c r="L816" s="21" t="str">
        <f t="shared" si="85"/>
        <v/>
      </c>
      <c r="M816" s="22" t="str">
        <f t="shared" si="89"/>
        <v/>
      </c>
      <c r="N816" s="48"/>
      <c r="O816" s="54" t="str">
        <f>IF(N816="","",IFERROR(VLOOKUP(N816,EMPRESAS!$A:$C,3,FALSE),"NAO CADASTRADA"))</f>
        <v/>
      </c>
      <c r="P816" s="50"/>
      <c r="Q816" s="54" t="str">
        <f>IF(P816="","",IFERROR(VLOOKUP(P816,ATIVIDADES!$A:$C,3,FALSE),"NAO CADASTRADA"))</f>
        <v/>
      </c>
      <c r="R816" s="42"/>
      <c r="S816" s="48"/>
      <c r="T816" s="54" t="str">
        <f>IF(S816="","",IFERROR(VLOOKUP(S816,EMPRESAS!$A:$C,3,FALSE),"NAO CADASTRADA"))</f>
        <v/>
      </c>
      <c r="U816" s="50"/>
      <c r="V816" s="54" t="str">
        <f>IF(U816="","",IFERROR(VLOOKUP(U816,ATIVIDADES!$A:$C,3,FALSE),"NAO CADASTRADA"))</f>
        <v/>
      </c>
      <c r="W816" s="42"/>
      <c r="X816" s="48"/>
      <c r="Y816" s="54" t="str">
        <f>IF(X816="","",IFERROR(VLOOKUP(X816,EMPRESAS!$A:$C,3,FALSE),"NAO CADASTRADA"))</f>
        <v/>
      </c>
      <c r="Z816" s="50"/>
      <c r="AA816" s="54" t="str">
        <f>IF(Z816="","",IFERROR(VLOOKUP(Z816,ATIVIDADES!$A:$C,3,FALSE),"NAO CADASTRADA"))</f>
        <v/>
      </c>
      <c r="AB816" s="42"/>
      <c r="AC816" s="48"/>
      <c r="AD816" s="54" t="str">
        <f>IF(AC816="","",IFERROR(VLOOKUP(AC816,EMPRESAS!$A:$C,3,FALSE),"NAO CADASTRADA"))</f>
        <v/>
      </c>
      <c r="AE816" s="50"/>
      <c r="AF816" s="54" t="str">
        <f>IF(AE816="","",IFERROR(VLOOKUP(AE816,ATIVIDADES!$A:$C,3,FALSE),"NAO CADASTRADA"))</f>
        <v/>
      </c>
      <c r="AG816" s="42"/>
      <c r="AH816" s="48"/>
      <c r="AI816" s="54" t="str">
        <f>IF(AH816="","",IFERROR(VLOOKUP(AH816,EMPRESAS!$A:$C,3,FALSE),"NAO CADASTRADA"))</f>
        <v/>
      </c>
      <c r="AJ816" s="50"/>
      <c r="AK816" s="54" t="str">
        <f>IF(AJ816="","",IFERROR(VLOOKUP(AJ816,ATIVIDADES!$A:$C,3,FALSE),"NAO CADASTRADA"))</f>
        <v/>
      </c>
      <c r="AL816" s="42"/>
    </row>
    <row r="817" spans="1:38" x14ac:dyDescent="0.25">
      <c r="A817" s="26" t="str">
        <f t="shared" si="86"/>
        <v>OK</v>
      </c>
      <c r="B817" s="29">
        <f t="shared" si="87"/>
        <v>2487914866</v>
      </c>
      <c r="C817" s="30">
        <v>42905</v>
      </c>
      <c r="D817" s="18">
        <f t="shared" si="90"/>
        <v>42887</v>
      </c>
      <c r="E817" s="19" t="str">
        <f>IF(ISERROR(VLOOKUP(C817,FERIADOS!$A:$B,1,FALSE)),IF(WEEKDAY(C817)=1,"Dom",IF(WEEKDAY(C817)=2,"Seg",IF(WEEKDAY(C817)=3,"Ter",IF(WEEKDAY(C817)=4,"Qua",IF(WEEKDAY(C817)=5,"Qui",IF(WEEKDAY(C817)=6,"Sex","Sab")))))),"Feriado")</f>
        <v>Seg</v>
      </c>
      <c r="F817" s="32"/>
      <c r="G817" s="33"/>
      <c r="H817" s="33"/>
      <c r="I817" s="33"/>
      <c r="J817" s="21" t="str">
        <f t="shared" si="88"/>
        <v/>
      </c>
      <c r="K817" s="21">
        <f t="shared" si="84"/>
        <v>0</v>
      </c>
      <c r="L817" s="21" t="str">
        <f t="shared" si="85"/>
        <v/>
      </c>
      <c r="M817" s="22" t="str">
        <f t="shared" si="89"/>
        <v/>
      </c>
      <c r="N817" s="48"/>
      <c r="O817" s="54" t="str">
        <f>IF(N817="","",IFERROR(VLOOKUP(N817,EMPRESAS!$A:$C,3,FALSE),"NAO CADASTRADA"))</f>
        <v/>
      </c>
      <c r="P817" s="50"/>
      <c r="Q817" s="54" t="str">
        <f>IF(P817="","",IFERROR(VLOOKUP(P817,ATIVIDADES!$A:$C,3,FALSE),"NAO CADASTRADA"))</f>
        <v/>
      </c>
      <c r="R817" s="42"/>
      <c r="S817" s="48"/>
      <c r="T817" s="54" t="str">
        <f>IF(S817="","",IFERROR(VLOOKUP(S817,EMPRESAS!$A:$C,3,FALSE),"NAO CADASTRADA"))</f>
        <v/>
      </c>
      <c r="U817" s="50"/>
      <c r="V817" s="54" t="str">
        <f>IF(U817="","",IFERROR(VLOOKUP(U817,ATIVIDADES!$A:$C,3,FALSE),"NAO CADASTRADA"))</f>
        <v/>
      </c>
      <c r="W817" s="42"/>
      <c r="X817" s="48"/>
      <c r="Y817" s="54" t="str">
        <f>IF(X817="","",IFERROR(VLOOKUP(X817,EMPRESAS!$A:$C,3,FALSE),"NAO CADASTRADA"))</f>
        <v/>
      </c>
      <c r="Z817" s="50"/>
      <c r="AA817" s="54" t="str">
        <f>IF(Z817="","",IFERROR(VLOOKUP(Z817,ATIVIDADES!$A:$C,3,FALSE),"NAO CADASTRADA"))</f>
        <v/>
      </c>
      <c r="AB817" s="42"/>
      <c r="AC817" s="48"/>
      <c r="AD817" s="54" t="str">
        <f>IF(AC817="","",IFERROR(VLOOKUP(AC817,EMPRESAS!$A:$C,3,FALSE),"NAO CADASTRADA"))</f>
        <v/>
      </c>
      <c r="AE817" s="50"/>
      <c r="AF817" s="54" t="str">
        <f>IF(AE817="","",IFERROR(VLOOKUP(AE817,ATIVIDADES!$A:$C,3,FALSE),"NAO CADASTRADA"))</f>
        <v/>
      </c>
      <c r="AG817" s="42"/>
      <c r="AH817" s="48"/>
      <c r="AI817" s="54" t="str">
        <f>IF(AH817="","",IFERROR(VLOOKUP(AH817,EMPRESAS!$A:$C,3,FALSE),"NAO CADASTRADA"))</f>
        <v/>
      </c>
      <c r="AJ817" s="50"/>
      <c r="AK817" s="54" t="str">
        <f>IF(AJ817="","",IFERROR(VLOOKUP(AJ817,ATIVIDADES!$A:$C,3,FALSE),"NAO CADASTRADA"))</f>
        <v/>
      </c>
      <c r="AL817" s="42"/>
    </row>
    <row r="818" spans="1:38" x14ac:dyDescent="0.25">
      <c r="A818" s="26" t="str">
        <f t="shared" si="86"/>
        <v>OK</v>
      </c>
      <c r="B818" s="29">
        <f t="shared" si="87"/>
        <v>2487914866</v>
      </c>
      <c r="C818" s="30">
        <v>42906</v>
      </c>
      <c r="D818" s="18">
        <f t="shared" si="90"/>
        <v>42887</v>
      </c>
      <c r="E818" s="19" t="str">
        <f>IF(ISERROR(VLOOKUP(C818,FERIADOS!$A:$B,1,FALSE)),IF(WEEKDAY(C818)=1,"Dom",IF(WEEKDAY(C818)=2,"Seg",IF(WEEKDAY(C818)=3,"Ter",IF(WEEKDAY(C818)=4,"Qua",IF(WEEKDAY(C818)=5,"Qui",IF(WEEKDAY(C818)=6,"Sex","Sab")))))),"Feriado")</f>
        <v>Ter</v>
      </c>
      <c r="F818" s="32"/>
      <c r="G818" s="33"/>
      <c r="H818" s="33"/>
      <c r="I818" s="33"/>
      <c r="J818" s="21" t="str">
        <f t="shared" si="88"/>
        <v/>
      </c>
      <c r="K818" s="21">
        <f t="shared" si="84"/>
        <v>0</v>
      </c>
      <c r="L818" s="21" t="str">
        <f t="shared" si="85"/>
        <v/>
      </c>
      <c r="M818" s="22" t="str">
        <f t="shared" si="89"/>
        <v/>
      </c>
      <c r="N818" s="48"/>
      <c r="O818" s="54" t="str">
        <f>IF(N818="","",IFERROR(VLOOKUP(N818,EMPRESAS!$A:$C,3,FALSE),"NAO CADASTRADA"))</f>
        <v/>
      </c>
      <c r="P818" s="50"/>
      <c r="Q818" s="54" t="str">
        <f>IF(P818="","",IFERROR(VLOOKUP(P818,ATIVIDADES!$A:$C,3,FALSE),"NAO CADASTRADA"))</f>
        <v/>
      </c>
      <c r="R818" s="42"/>
      <c r="S818" s="48"/>
      <c r="T818" s="54" t="str">
        <f>IF(S818="","",IFERROR(VLOOKUP(S818,EMPRESAS!$A:$C,3,FALSE),"NAO CADASTRADA"))</f>
        <v/>
      </c>
      <c r="U818" s="50"/>
      <c r="V818" s="54" t="str">
        <f>IF(U818="","",IFERROR(VLOOKUP(U818,ATIVIDADES!$A:$C,3,FALSE),"NAO CADASTRADA"))</f>
        <v/>
      </c>
      <c r="W818" s="42"/>
      <c r="X818" s="48"/>
      <c r="Y818" s="54" t="str">
        <f>IF(X818="","",IFERROR(VLOOKUP(X818,EMPRESAS!$A:$C,3,FALSE),"NAO CADASTRADA"))</f>
        <v/>
      </c>
      <c r="Z818" s="50"/>
      <c r="AA818" s="54" t="str">
        <f>IF(Z818="","",IFERROR(VLOOKUP(Z818,ATIVIDADES!$A:$C,3,FALSE),"NAO CADASTRADA"))</f>
        <v/>
      </c>
      <c r="AB818" s="42"/>
      <c r="AC818" s="48"/>
      <c r="AD818" s="54" t="str">
        <f>IF(AC818="","",IFERROR(VLOOKUP(AC818,EMPRESAS!$A:$C,3,FALSE),"NAO CADASTRADA"))</f>
        <v/>
      </c>
      <c r="AE818" s="50"/>
      <c r="AF818" s="54" t="str">
        <f>IF(AE818="","",IFERROR(VLOOKUP(AE818,ATIVIDADES!$A:$C,3,FALSE),"NAO CADASTRADA"))</f>
        <v/>
      </c>
      <c r="AG818" s="42"/>
      <c r="AH818" s="48"/>
      <c r="AI818" s="54" t="str">
        <f>IF(AH818="","",IFERROR(VLOOKUP(AH818,EMPRESAS!$A:$C,3,FALSE),"NAO CADASTRADA"))</f>
        <v/>
      </c>
      <c r="AJ818" s="50"/>
      <c r="AK818" s="54" t="str">
        <f>IF(AJ818="","",IFERROR(VLOOKUP(AJ818,ATIVIDADES!$A:$C,3,FALSE),"NAO CADASTRADA"))</f>
        <v/>
      </c>
      <c r="AL818" s="42"/>
    </row>
    <row r="819" spans="1:38" x14ac:dyDescent="0.25">
      <c r="A819" s="26" t="str">
        <f t="shared" si="86"/>
        <v>OK</v>
      </c>
      <c r="B819" s="29">
        <f t="shared" si="87"/>
        <v>2487914866</v>
      </c>
      <c r="C819" s="30">
        <v>42907</v>
      </c>
      <c r="D819" s="18">
        <f t="shared" si="90"/>
        <v>42887</v>
      </c>
      <c r="E819" s="19" t="str">
        <f>IF(ISERROR(VLOOKUP(C819,FERIADOS!$A:$B,1,FALSE)),IF(WEEKDAY(C819)=1,"Dom",IF(WEEKDAY(C819)=2,"Seg",IF(WEEKDAY(C819)=3,"Ter",IF(WEEKDAY(C819)=4,"Qua",IF(WEEKDAY(C819)=5,"Qui",IF(WEEKDAY(C819)=6,"Sex","Sab")))))),"Feriado")</f>
        <v>Qua</v>
      </c>
      <c r="F819" s="32"/>
      <c r="G819" s="33"/>
      <c r="H819" s="33"/>
      <c r="I819" s="33"/>
      <c r="J819" s="21" t="str">
        <f t="shared" si="88"/>
        <v/>
      </c>
      <c r="K819" s="21">
        <f t="shared" si="84"/>
        <v>0</v>
      </c>
      <c r="L819" s="21" t="str">
        <f t="shared" si="85"/>
        <v/>
      </c>
      <c r="M819" s="22" t="str">
        <f t="shared" si="89"/>
        <v/>
      </c>
      <c r="N819" s="48"/>
      <c r="O819" s="54" t="str">
        <f>IF(N819="","",IFERROR(VLOOKUP(N819,EMPRESAS!$A:$C,3,FALSE),"NAO CADASTRADA"))</f>
        <v/>
      </c>
      <c r="P819" s="50"/>
      <c r="Q819" s="54" t="str">
        <f>IF(P819="","",IFERROR(VLOOKUP(P819,ATIVIDADES!$A:$C,3,FALSE),"NAO CADASTRADA"))</f>
        <v/>
      </c>
      <c r="R819" s="42"/>
      <c r="S819" s="48"/>
      <c r="T819" s="54" t="str">
        <f>IF(S819="","",IFERROR(VLOOKUP(S819,EMPRESAS!$A:$C,3,FALSE),"NAO CADASTRADA"))</f>
        <v/>
      </c>
      <c r="U819" s="50"/>
      <c r="V819" s="54" t="str">
        <f>IF(U819="","",IFERROR(VLOOKUP(U819,ATIVIDADES!$A:$C,3,FALSE),"NAO CADASTRADA"))</f>
        <v/>
      </c>
      <c r="W819" s="42"/>
      <c r="X819" s="48"/>
      <c r="Y819" s="54" t="str">
        <f>IF(X819="","",IFERROR(VLOOKUP(X819,EMPRESAS!$A:$C,3,FALSE),"NAO CADASTRADA"))</f>
        <v/>
      </c>
      <c r="Z819" s="50"/>
      <c r="AA819" s="54" t="str">
        <f>IF(Z819="","",IFERROR(VLOOKUP(Z819,ATIVIDADES!$A:$C,3,FALSE),"NAO CADASTRADA"))</f>
        <v/>
      </c>
      <c r="AB819" s="42"/>
      <c r="AC819" s="48"/>
      <c r="AD819" s="54" t="str">
        <f>IF(AC819="","",IFERROR(VLOOKUP(AC819,EMPRESAS!$A:$C,3,FALSE),"NAO CADASTRADA"))</f>
        <v/>
      </c>
      <c r="AE819" s="50"/>
      <c r="AF819" s="54" t="str">
        <f>IF(AE819="","",IFERROR(VLOOKUP(AE819,ATIVIDADES!$A:$C,3,FALSE),"NAO CADASTRADA"))</f>
        <v/>
      </c>
      <c r="AG819" s="42"/>
      <c r="AH819" s="48"/>
      <c r="AI819" s="54" t="str">
        <f>IF(AH819="","",IFERROR(VLOOKUP(AH819,EMPRESAS!$A:$C,3,FALSE),"NAO CADASTRADA"))</f>
        <v/>
      </c>
      <c r="AJ819" s="50"/>
      <c r="AK819" s="54" t="str">
        <f>IF(AJ819="","",IFERROR(VLOOKUP(AJ819,ATIVIDADES!$A:$C,3,FALSE),"NAO CADASTRADA"))</f>
        <v/>
      </c>
      <c r="AL819" s="42"/>
    </row>
    <row r="820" spans="1:38" x14ac:dyDescent="0.25">
      <c r="A820" s="26" t="str">
        <f t="shared" si="86"/>
        <v>OK</v>
      </c>
      <c r="B820" s="29">
        <f t="shared" si="87"/>
        <v>2487914866</v>
      </c>
      <c r="C820" s="30">
        <v>42908</v>
      </c>
      <c r="D820" s="18">
        <f t="shared" si="90"/>
        <v>42887</v>
      </c>
      <c r="E820" s="19" t="str">
        <f>IF(ISERROR(VLOOKUP(C820,FERIADOS!$A:$B,1,FALSE)),IF(WEEKDAY(C820)=1,"Dom",IF(WEEKDAY(C820)=2,"Seg",IF(WEEKDAY(C820)=3,"Ter",IF(WEEKDAY(C820)=4,"Qua",IF(WEEKDAY(C820)=5,"Qui",IF(WEEKDAY(C820)=6,"Sex","Sab")))))),"Feriado")</f>
        <v>Qui</v>
      </c>
      <c r="F820" s="32"/>
      <c r="G820" s="33"/>
      <c r="H820" s="33"/>
      <c r="I820" s="33"/>
      <c r="J820" s="21" t="str">
        <f t="shared" si="88"/>
        <v/>
      </c>
      <c r="K820" s="21">
        <f t="shared" si="84"/>
        <v>0</v>
      </c>
      <c r="L820" s="21" t="str">
        <f t="shared" si="85"/>
        <v/>
      </c>
      <c r="M820" s="22" t="str">
        <f t="shared" si="89"/>
        <v/>
      </c>
      <c r="N820" s="48"/>
      <c r="O820" s="54" t="str">
        <f>IF(N820="","",IFERROR(VLOOKUP(N820,EMPRESAS!$A:$C,3,FALSE),"NAO CADASTRADA"))</f>
        <v/>
      </c>
      <c r="P820" s="50"/>
      <c r="Q820" s="54" t="str">
        <f>IF(P820="","",IFERROR(VLOOKUP(P820,ATIVIDADES!$A:$C,3,FALSE),"NAO CADASTRADA"))</f>
        <v/>
      </c>
      <c r="R820" s="42"/>
      <c r="S820" s="48"/>
      <c r="T820" s="54" t="str">
        <f>IF(S820="","",IFERROR(VLOOKUP(S820,EMPRESAS!$A:$C,3,FALSE),"NAO CADASTRADA"))</f>
        <v/>
      </c>
      <c r="U820" s="50"/>
      <c r="V820" s="54" t="str">
        <f>IF(U820="","",IFERROR(VLOOKUP(U820,ATIVIDADES!$A:$C,3,FALSE),"NAO CADASTRADA"))</f>
        <v/>
      </c>
      <c r="W820" s="42"/>
      <c r="X820" s="48"/>
      <c r="Y820" s="54" t="str">
        <f>IF(X820="","",IFERROR(VLOOKUP(X820,EMPRESAS!$A:$C,3,FALSE),"NAO CADASTRADA"))</f>
        <v/>
      </c>
      <c r="Z820" s="50"/>
      <c r="AA820" s="54" t="str">
        <f>IF(Z820="","",IFERROR(VLOOKUP(Z820,ATIVIDADES!$A:$C,3,FALSE),"NAO CADASTRADA"))</f>
        <v/>
      </c>
      <c r="AB820" s="42"/>
      <c r="AC820" s="48"/>
      <c r="AD820" s="54" t="str">
        <f>IF(AC820="","",IFERROR(VLOOKUP(AC820,EMPRESAS!$A:$C,3,FALSE),"NAO CADASTRADA"))</f>
        <v/>
      </c>
      <c r="AE820" s="50"/>
      <c r="AF820" s="54" t="str">
        <f>IF(AE820="","",IFERROR(VLOOKUP(AE820,ATIVIDADES!$A:$C,3,FALSE),"NAO CADASTRADA"))</f>
        <v/>
      </c>
      <c r="AG820" s="42"/>
      <c r="AH820" s="48"/>
      <c r="AI820" s="54" t="str">
        <f>IF(AH820="","",IFERROR(VLOOKUP(AH820,EMPRESAS!$A:$C,3,FALSE),"NAO CADASTRADA"))</f>
        <v/>
      </c>
      <c r="AJ820" s="50"/>
      <c r="AK820" s="54" t="str">
        <f>IF(AJ820="","",IFERROR(VLOOKUP(AJ820,ATIVIDADES!$A:$C,3,FALSE),"NAO CADASTRADA"))</f>
        <v/>
      </c>
      <c r="AL820" s="42"/>
    </row>
    <row r="821" spans="1:38" x14ac:dyDescent="0.25">
      <c r="A821" s="26" t="str">
        <f t="shared" si="86"/>
        <v>OK</v>
      </c>
      <c r="B821" s="29">
        <f t="shared" si="87"/>
        <v>2487914866</v>
      </c>
      <c r="C821" s="30">
        <v>42909</v>
      </c>
      <c r="D821" s="18">
        <f t="shared" si="90"/>
        <v>42887</v>
      </c>
      <c r="E821" s="19" t="str">
        <f>IF(ISERROR(VLOOKUP(C821,FERIADOS!$A:$B,1,FALSE)),IF(WEEKDAY(C821)=1,"Dom",IF(WEEKDAY(C821)=2,"Seg",IF(WEEKDAY(C821)=3,"Ter",IF(WEEKDAY(C821)=4,"Qua",IF(WEEKDAY(C821)=5,"Qui",IF(WEEKDAY(C821)=6,"Sex","Sab")))))),"Feriado")</f>
        <v>Sex</v>
      </c>
      <c r="F821" s="32"/>
      <c r="G821" s="33"/>
      <c r="H821" s="33"/>
      <c r="I821" s="33"/>
      <c r="J821" s="21" t="str">
        <f t="shared" si="88"/>
        <v/>
      </c>
      <c r="K821" s="21">
        <f t="shared" si="84"/>
        <v>0</v>
      </c>
      <c r="L821" s="21" t="str">
        <f t="shared" si="85"/>
        <v/>
      </c>
      <c r="M821" s="22" t="str">
        <f t="shared" si="89"/>
        <v/>
      </c>
      <c r="N821" s="48"/>
      <c r="O821" s="54" t="str">
        <f>IF(N821="","",IFERROR(VLOOKUP(N821,EMPRESAS!$A:$C,3,FALSE),"NAO CADASTRADA"))</f>
        <v/>
      </c>
      <c r="P821" s="50"/>
      <c r="Q821" s="54" t="str">
        <f>IF(P821="","",IFERROR(VLOOKUP(P821,ATIVIDADES!$A:$C,3,FALSE),"NAO CADASTRADA"))</f>
        <v/>
      </c>
      <c r="R821" s="42"/>
      <c r="S821" s="48"/>
      <c r="T821" s="54" t="str">
        <f>IF(S821="","",IFERROR(VLOOKUP(S821,EMPRESAS!$A:$C,3,FALSE),"NAO CADASTRADA"))</f>
        <v/>
      </c>
      <c r="U821" s="50"/>
      <c r="V821" s="54" t="str">
        <f>IF(U821="","",IFERROR(VLOOKUP(U821,ATIVIDADES!$A:$C,3,FALSE),"NAO CADASTRADA"))</f>
        <v/>
      </c>
      <c r="W821" s="42"/>
      <c r="X821" s="48"/>
      <c r="Y821" s="54" t="str">
        <f>IF(X821="","",IFERROR(VLOOKUP(X821,EMPRESAS!$A:$C,3,FALSE),"NAO CADASTRADA"))</f>
        <v/>
      </c>
      <c r="Z821" s="50"/>
      <c r="AA821" s="54" t="str">
        <f>IF(Z821="","",IFERROR(VLOOKUP(Z821,ATIVIDADES!$A:$C,3,FALSE),"NAO CADASTRADA"))</f>
        <v/>
      </c>
      <c r="AB821" s="42"/>
      <c r="AC821" s="48"/>
      <c r="AD821" s="54" t="str">
        <f>IF(AC821="","",IFERROR(VLOOKUP(AC821,EMPRESAS!$A:$C,3,FALSE),"NAO CADASTRADA"))</f>
        <v/>
      </c>
      <c r="AE821" s="50"/>
      <c r="AF821" s="54" t="str">
        <f>IF(AE821="","",IFERROR(VLOOKUP(AE821,ATIVIDADES!$A:$C,3,FALSE),"NAO CADASTRADA"))</f>
        <v/>
      </c>
      <c r="AG821" s="42"/>
      <c r="AH821" s="48"/>
      <c r="AI821" s="54" t="str">
        <f>IF(AH821="","",IFERROR(VLOOKUP(AH821,EMPRESAS!$A:$C,3,FALSE),"NAO CADASTRADA"))</f>
        <v/>
      </c>
      <c r="AJ821" s="50"/>
      <c r="AK821" s="54" t="str">
        <f>IF(AJ821="","",IFERROR(VLOOKUP(AJ821,ATIVIDADES!$A:$C,3,FALSE),"NAO CADASTRADA"))</f>
        <v/>
      </c>
      <c r="AL821" s="42"/>
    </row>
    <row r="822" spans="1:38" x14ac:dyDescent="0.25">
      <c r="A822" s="26" t="str">
        <f t="shared" si="86"/>
        <v>OK</v>
      </c>
      <c r="B822" s="29">
        <f t="shared" si="87"/>
        <v>2487914866</v>
      </c>
      <c r="C822" s="30">
        <v>42910</v>
      </c>
      <c r="D822" s="18">
        <f t="shared" si="90"/>
        <v>42887</v>
      </c>
      <c r="E822" s="19" t="str">
        <f>IF(ISERROR(VLOOKUP(C822,FERIADOS!$A:$B,1,FALSE)),IF(WEEKDAY(C822)=1,"Dom",IF(WEEKDAY(C822)=2,"Seg",IF(WEEKDAY(C822)=3,"Ter",IF(WEEKDAY(C822)=4,"Qua",IF(WEEKDAY(C822)=5,"Qui",IF(WEEKDAY(C822)=6,"Sex","Sab")))))),"Feriado")</f>
        <v>Sab</v>
      </c>
      <c r="F822" s="32"/>
      <c r="G822" s="33"/>
      <c r="H822" s="33"/>
      <c r="I822" s="33"/>
      <c r="J822" s="21" t="str">
        <f t="shared" si="88"/>
        <v/>
      </c>
      <c r="K822" s="21">
        <f t="shared" si="84"/>
        <v>0</v>
      </c>
      <c r="L822" s="21" t="str">
        <f t="shared" si="85"/>
        <v/>
      </c>
      <c r="M822" s="22" t="str">
        <f t="shared" si="89"/>
        <v/>
      </c>
      <c r="N822" s="48"/>
      <c r="O822" s="54" t="str">
        <f>IF(N822="","",IFERROR(VLOOKUP(N822,EMPRESAS!$A:$C,3,FALSE),"NAO CADASTRADA"))</f>
        <v/>
      </c>
      <c r="P822" s="50"/>
      <c r="Q822" s="54" t="str">
        <f>IF(P822="","",IFERROR(VLOOKUP(P822,ATIVIDADES!$A:$C,3,FALSE),"NAO CADASTRADA"))</f>
        <v/>
      </c>
      <c r="R822" s="42"/>
      <c r="S822" s="48"/>
      <c r="T822" s="54" t="str">
        <f>IF(S822="","",IFERROR(VLOOKUP(S822,EMPRESAS!$A:$C,3,FALSE),"NAO CADASTRADA"))</f>
        <v/>
      </c>
      <c r="U822" s="50"/>
      <c r="V822" s="54" t="str">
        <f>IF(U822="","",IFERROR(VLOOKUP(U822,ATIVIDADES!$A:$C,3,FALSE),"NAO CADASTRADA"))</f>
        <v/>
      </c>
      <c r="W822" s="42"/>
      <c r="X822" s="48"/>
      <c r="Y822" s="54" t="str">
        <f>IF(X822="","",IFERROR(VLOOKUP(X822,EMPRESAS!$A:$C,3,FALSE),"NAO CADASTRADA"))</f>
        <v/>
      </c>
      <c r="Z822" s="50"/>
      <c r="AA822" s="54" t="str">
        <f>IF(Z822="","",IFERROR(VLOOKUP(Z822,ATIVIDADES!$A:$C,3,FALSE),"NAO CADASTRADA"))</f>
        <v/>
      </c>
      <c r="AB822" s="42"/>
      <c r="AC822" s="48"/>
      <c r="AD822" s="54" t="str">
        <f>IF(AC822="","",IFERROR(VLOOKUP(AC822,EMPRESAS!$A:$C,3,FALSE),"NAO CADASTRADA"))</f>
        <v/>
      </c>
      <c r="AE822" s="50"/>
      <c r="AF822" s="54" t="str">
        <f>IF(AE822="","",IFERROR(VLOOKUP(AE822,ATIVIDADES!$A:$C,3,FALSE),"NAO CADASTRADA"))</f>
        <v/>
      </c>
      <c r="AG822" s="42"/>
      <c r="AH822" s="48"/>
      <c r="AI822" s="54" t="str">
        <f>IF(AH822="","",IFERROR(VLOOKUP(AH822,EMPRESAS!$A:$C,3,FALSE),"NAO CADASTRADA"))</f>
        <v/>
      </c>
      <c r="AJ822" s="50"/>
      <c r="AK822" s="54" t="str">
        <f>IF(AJ822="","",IFERROR(VLOOKUP(AJ822,ATIVIDADES!$A:$C,3,FALSE),"NAO CADASTRADA"))</f>
        <v/>
      </c>
      <c r="AL822" s="42"/>
    </row>
    <row r="823" spans="1:38" x14ac:dyDescent="0.25">
      <c r="A823" s="26" t="str">
        <f t="shared" si="86"/>
        <v>OK</v>
      </c>
      <c r="B823" s="29">
        <f t="shared" si="87"/>
        <v>2487914866</v>
      </c>
      <c r="C823" s="30">
        <v>42911</v>
      </c>
      <c r="D823" s="18">
        <f t="shared" si="90"/>
        <v>42887</v>
      </c>
      <c r="E823" s="19" t="str">
        <f>IF(ISERROR(VLOOKUP(C823,FERIADOS!$A:$B,1,FALSE)),IF(WEEKDAY(C823)=1,"Dom",IF(WEEKDAY(C823)=2,"Seg",IF(WEEKDAY(C823)=3,"Ter",IF(WEEKDAY(C823)=4,"Qua",IF(WEEKDAY(C823)=5,"Qui",IF(WEEKDAY(C823)=6,"Sex","Sab")))))),"Feriado")</f>
        <v>Dom</v>
      </c>
      <c r="F823" s="32"/>
      <c r="G823" s="33"/>
      <c r="H823" s="33"/>
      <c r="I823" s="33"/>
      <c r="J823" s="21" t="str">
        <f t="shared" si="88"/>
        <v/>
      </c>
      <c r="K823" s="21">
        <f t="shared" si="84"/>
        <v>0</v>
      </c>
      <c r="L823" s="21" t="str">
        <f t="shared" si="85"/>
        <v/>
      </c>
      <c r="M823" s="22" t="str">
        <f t="shared" si="89"/>
        <v/>
      </c>
      <c r="N823" s="48"/>
      <c r="O823" s="54" t="str">
        <f>IF(N823="","",IFERROR(VLOOKUP(N823,EMPRESAS!$A:$C,3,FALSE),"NAO CADASTRADA"))</f>
        <v/>
      </c>
      <c r="P823" s="50"/>
      <c r="Q823" s="54" t="str">
        <f>IF(P823="","",IFERROR(VLOOKUP(P823,ATIVIDADES!$A:$C,3,FALSE),"NAO CADASTRADA"))</f>
        <v/>
      </c>
      <c r="R823" s="42"/>
      <c r="S823" s="48"/>
      <c r="T823" s="54" t="str">
        <f>IF(S823="","",IFERROR(VLOOKUP(S823,EMPRESAS!$A:$C,3,FALSE),"NAO CADASTRADA"))</f>
        <v/>
      </c>
      <c r="U823" s="50"/>
      <c r="V823" s="54" t="str">
        <f>IF(U823="","",IFERROR(VLOOKUP(U823,ATIVIDADES!$A:$C,3,FALSE),"NAO CADASTRADA"))</f>
        <v/>
      </c>
      <c r="W823" s="42"/>
      <c r="X823" s="48"/>
      <c r="Y823" s="54" t="str">
        <f>IF(X823="","",IFERROR(VLOOKUP(X823,EMPRESAS!$A:$C,3,FALSE),"NAO CADASTRADA"))</f>
        <v/>
      </c>
      <c r="Z823" s="50"/>
      <c r="AA823" s="54" t="str">
        <f>IF(Z823="","",IFERROR(VLOOKUP(Z823,ATIVIDADES!$A:$C,3,FALSE),"NAO CADASTRADA"))</f>
        <v/>
      </c>
      <c r="AB823" s="42"/>
      <c r="AC823" s="48"/>
      <c r="AD823" s="54" t="str">
        <f>IF(AC823="","",IFERROR(VLOOKUP(AC823,EMPRESAS!$A:$C,3,FALSE),"NAO CADASTRADA"))</f>
        <v/>
      </c>
      <c r="AE823" s="50"/>
      <c r="AF823" s="54" t="str">
        <f>IF(AE823="","",IFERROR(VLOOKUP(AE823,ATIVIDADES!$A:$C,3,FALSE),"NAO CADASTRADA"))</f>
        <v/>
      </c>
      <c r="AG823" s="42"/>
      <c r="AH823" s="48"/>
      <c r="AI823" s="54" t="str">
        <f>IF(AH823="","",IFERROR(VLOOKUP(AH823,EMPRESAS!$A:$C,3,FALSE),"NAO CADASTRADA"))</f>
        <v/>
      </c>
      <c r="AJ823" s="50"/>
      <c r="AK823" s="54" t="str">
        <f>IF(AJ823="","",IFERROR(VLOOKUP(AJ823,ATIVIDADES!$A:$C,3,FALSE),"NAO CADASTRADA"))</f>
        <v/>
      </c>
      <c r="AL823" s="42"/>
    </row>
    <row r="824" spans="1:38" x14ac:dyDescent="0.25">
      <c r="A824" s="26" t="str">
        <f t="shared" si="86"/>
        <v>OK</v>
      </c>
      <c r="B824" s="29">
        <f t="shared" si="87"/>
        <v>2487914866</v>
      </c>
      <c r="C824" s="30">
        <v>42912</v>
      </c>
      <c r="D824" s="18">
        <f t="shared" si="90"/>
        <v>42887</v>
      </c>
      <c r="E824" s="19" t="str">
        <f>IF(ISERROR(VLOOKUP(C824,FERIADOS!$A:$B,1,FALSE)),IF(WEEKDAY(C824)=1,"Dom",IF(WEEKDAY(C824)=2,"Seg",IF(WEEKDAY(C824)=3,"Ter",IF(WEEKDAY(C824)=4,"Qua",IF(WEEKDAY(C824)=5,"Qui",IF(WEEKDAY(C824)=6,"Sex","Sab")))))),"Feriado")</f>
        <v>Seg</v>
      </c>
      <c r="F824" s="32"/>
      <c r="G824" s="33"/>
      <c r="H824" s="33"/>
      <c r="I824" s="33"/>
      <c r="J824" s="21" t="str">
        <f t="shared" si="88"/>
        <v/>
      </c>
      <c r="K824" s="21">
        <f t="shared" si="84"/>
        <v>0</v>
      </c>
      <c r="L824" s="21" t="str">
        <f t="shared" si="85"/>
        <v/>
      </c>
      <c r="M824" s="22" t="str">
        <f t="shared" si="89"/>
        <v/>
      </c>
      <c r="N824" s="48"/>
      <c r="O824" s="54" t="str">
        <f>IF(N824="","",IFERROR(VLOOKUP(N824,EMPRESAS!$A:$C,3,FALSE),"NAO CADASTRADA"))</f>
        <v/>
      </c>
      <c r="P824" s="50"/>
      <c r="Q824" s="54" t="str">
        <f>IF(P824="","",IFERROR(VLOOKUP(P824,ATIVIDADES!$A:$C,3,FALSE),"NAO CADASTRADA"))</f>
        <v/>
      </c>
      <c r="R824" s="42"/>
      <c r="S824" s="48"/>
      <c r="T824" s="54" t="str">
        <f>IF(S824="","",IFERROR(VLOOKUP(S824,EMPRESAS!$A:$C,3,FALSE),"NAO CADASTRADA"))</f>
        <v/>
      </c>
      <c r="U824" s="50"/>
      <c r="V824" s="54" t="str">
        <f>IF(U824="","",IFERROR(VLOOKUP(U824,ATIVIDADES!$A:$C,3,FALSE),"NAO CADASTRADA"))</f>
        <v/>
      </c>
      <c r="W824" s="42"/>
      <c r="X824" s="48"/>
      <c r="Y824" s="54" t="str">
        <f>IF(X824="","",IFERROR(VLOOKUP(X824,EMPRESAS!$A:$C,3,FALSE),"NAO CADASTRADA"))</f>
        <v/>
      </c>
      <c r="Z824" s="50"/>
      <c r="AA824" s="54" t="str">
        <f>IF(Z824="","",IFERROR(VLOOKUP(Z824,ATIVIDADES!$A:$C,3,FALSE),"NAO CADASTRADA"))</f>
        <v/>
      </c>
      <c r="AB824" s="42"/>
      <c r="AC824" s="48"/>
      <c r="AD824" s="54" t="str">
        <f>IF(AC824="","",IFERROR(VLOOKUP(AC824,EMPRESAS!$A:$C,3,FALSE),"NAO CADASTRADA"))</f>
        <v/>
      </c>
      <c r="AE824" s="50"/>
      <c r="AF824" s="54" t="str">
        <f>IF(AE824="","",IFERROR(VLOOKUP(AE824,ATIVIDADES!$A:$C,3,FALSE),"NAO CADASTRADA"))</f>
        <v/>
      </c>
      <c r="AG824" s="42"/>
      <c r="AH824" s="48"/>
      <c r="AI824" s="54" t="str">
        <f>IF(AH824="","",IFERROR(VLOOKUP(AH824,EMPRESAS!$A:$C,3,FALSE),"NAO CADASTRADA"))</f>
        <v/>
      </c>
      <c r="AJ824" s="50"/>
      <c r="AK824" s="54" t="str">
        <f>IF(AJ824="","",IFERROR(VLOOKUP(AJ824,ATIVIDADES!$A:$C,3,FALSE),"NAO CADASTRADA"))</f>
        <v/>
      </c>
      <c r="AL824" s="42"/>
    </row>
    <row r="825" spans="1:38" x14ac:dyDescent="0.25">
      <c r="A825" s="26" t="str">
        <f t="shared" si="86"/>
        <v>OK</v>
      </c>
      <c r="B825" s="29">
        <f t="shared" si="87"/>
        <v>2487914866</v>
      </c>
      <c r="C825" s="30">
        <v>42913</v>
      </c>
      <c r="D825" s="18">
        <f t="shared" si="90"/>
        <v>42887</v>
      </c>
      <c r="E825" s="19" t="str">
        <f>IF(ISERROR(VLOOKUP(C825,FERIADOS!$A:$B,1,FALSE)),IF(WEEKDAY(C825)=1,"Dom",IF(WEEKDAY(C825)=2,"Seg",IF(WEEKDAY(C825)=3,"Ter",IF(WEEKDAY(C825)=4,"Qua",IF(WEEKDAY(C825)=5,"Qui",IF(WEEKDAY(C825)=6,"Sex","Sab")))))),"Feriado")</f>
        <v>Ter</v>
      </c>
      <c r="F825" s="32"/>
      <c r="G825" s="33"/>
      <c r="H825" s="33"/>
      <c r="I825" s="33"/>
      <c r="J825" s="21" t="str">
        <f t="shared" si="88"/>
        <v/>
      </c>
      <c r="K825" s="21">
        <f t="shared" si="84"/>
        <v>0</v>
      </c>
      <c r="L825" s="21" t="str">
        <f t="shared" si="85"/>
        <v/>
      </c>
      <c r="M825" s="22" t="str">
        <f t="shared" si="89"/>
        <v/>
      </c>
      <c r="N825" s="48"/>
      <c r="O825" s="54" t="str">
        <f>IF(N825="","",IFERROR(VLOOKUP(N825,EMPRESAS!$A:$C,3,FALSE),"NAO CADASTRADA"))</f>
        <v/>
      </c>
      <c r="P825" s="50"/>
      <c r="Q825" s="54" t="str">
        <f>IF(P825="","",IFERROR(VLOOKUP(P825,ATIVIDADES!$A:$C,3,FALSE),"NAO CADASTRADA"))</f>
        <v/>
      </c>
      <c r="R825" s="42"/>
      <c r="S825" s="48"/>
      <c r="T825" s="54" t="str">
        <f>IF(S825="","",IFERROR(VLOOKUP(S825,EMPRESAS!$A:$C,3,FALSE),"NAO CADASTRADA"))</f>
        <v/>
      </c>
      <c r="U825" s="50"/>
      <c r="V825" s="54" t="str">
        <f>IF(U825="","",IFERROR(VLOOKUP(U825,ATIVIDADES!$A:$C,3,FALSE),"NAO CADASTRADA"))</f>
        <v/>
      </c>
      <c r="W825" s="42"/>
      <c r="X825" s="48"/>
      <c r="Y825" s="54" t="str">
        <f>IF(X825="","",IFERROR(VLOOKUP(X825,EMPRESAS!$A:$C,3,FALSE),"NAO CADASTRADA"))</f>
        <v/>
      </c>
      <c r="Z825" s="50"/>
      <c r="AA825" s="54" t="str">
        <f>IF(Z825="","",IFERROR(VLOOKUP(Z825,ATIVIDADES!$A:$C,3,FALSE),"NAO CADASTRADA"))</f>
        <v/>
      </c>
      <c r="AB825" s="42"/>
      <c r="AC825" s="48"/>
      <c r="AD825" s="54" t="str">
        <f>IF(AC825="","",IFERROR(VLOOKUP(AC825,EMPRESAS!$A:$C,3,FALSE),"NAO CADASTRADA"))</f>
        <v/>
      </c>
      <c r="AE825" s="50"/>
      <c r="AF825" s="54" t="str">
        <f>IF(AE825="","",IFERROR(VLOOKUP(AE825,ATIVIDADES!$A:$C,3,FALSE),"NAO CADASTRADA"))</f>
        <v/>
      </c>
      <c r="AG825" s="42"/>
      <c r="AH825" s="48"/>
      <c r="AI825" s="54" t="str">
        <f>IF(AH825="","",IFERROR(VLOOKUP(AH825,EMPRESAS!$A:$C,3,FALSE),"NAO CADASTRADA"))</f>
        <v/>
      </c>
      <c r="AJ825" s="50"/>
      <c r="AK825" s="54" t="str">
        <f>IF(AJ825="","",IFERROR(VLOOKUP(AJ825,ATIVIDADES!$A:$C,3,FALSE),"NAO CADASTRADA"))</f>
        <v/>
      </c>
      <c r="AL825" s="42"/>
    </row>
    <row r="826" spans="1:38" x14ac:dyDescent="0.25">
      <c r="A826" s="26" t="str">
        <f t="shared" si="86"/>
        <v>OK</v>
      </c>
      <c r="B826" s="29">
        <f t="shared" si="87"/>
        <v>2487914866</v>
      </c>
      <c r="C826" s="30">
        <v>42914</v>
      </c>
      <c r="D826" s="18">
        <f t="shared" si="90"/>
        <v>42887</v>
      </c>
      <c r="E826" s="19" t="str">
        <f>IF(ISERROR(VLOOKUP(C826,FERIADOS!$A:$B,1,FALSE)),IF(WEEKDAY(C826)=1,"Dom",IF(WEEKDAY(C826)=2,"Seg",IF(WEEKDAY(C826)=3,"Ter",IF(WEEKDAY(C826)=4,"Qua",IF(WEEKDAY(C826)=5,"Qui",IF(WEEKDAY(C826)=6,"Sex","Sab")))))),"Feriado")</f>
        <v>Qua</v>
      </c>
      <c r="F826" s="32"/>
      <c r="G826" s="33"/>
      <c r="H826" s="33"/>
      <c r="I826" s="33"/>
      <c r="J826" s="21" t="str">
        <f t="shared" si="88"/>
        <v/>
      </c>
      <c r="K826" s="21">
        <f t="shared" si="84"/>
        <v>0</v>
      </c>
      <c r="L826" s="21" t="str">
        <f t="shared" si="85"/>
        <v/>
      </c>
      <c r="M826" s="22" t="str">
        <f t="shared" si="89"/>
        <v/>
      </c>
      <c r="N826" s="48"/>
      <c r="O826" s="54" t="str">
        <f>IF(N826="","",IFERROR(VLOOKUP(N826,EMPRESAS!$A:$C,3,FALSE),"NAO CADASTRADA"))</f>
        <v/>
      </c>
      <c r="P826" s="50"/>
      <c r="Q826" s="54" t="str">
        <f>IF(P826="","",IFERROR(VLOOKUP(P826,ATIVIDADES!$A:$C,3,FALSE),"NAO CADASTRADA"))</f>
        <v/>
      </c>
      <c r="R826" s="42"/>
      <c r="S826" s="48"/>
      <c r="T826" s="54" t="str">
        <f>IF(S826="","",IFERROR(VLOOKUP(S826,EMPRESAS!$A:$C,3,FALSE),"NAO CADASTRADA"))</f>
        <v/>
      </c>
      <c r="U826" s="50"/>
      <c r="V826" s="54" t="str">
        <f>IF(U826="","",IFERROR(VLOOKUP(U826,ATIVIDADES!$A:$C,3,FALSE),"NAO CADASTRADA"))</f>
        <v/>
      </c>
      <c r="W826" s="42"/>
      <c r="X826" s="48"/>
      <c r="Y826" s="54" t="str">
        <f>IF(X826="","",IFERROR(VLOOKUP(X826,EMPRESAS!$A:$C,3,FALSE),"NAO CADASTRADA"))</f>
        <v/>
      </c>
      <c r="Z826" s="50"/>
      <c r="AA826" s="54" t="str">
        <f>IF(Z826="","",IFERROR(VLOOKUP(Z826,ATIVIDADES!$A:$C,3,FALSE),"NAO CADASTRADA"))</f>
        <v/>
      </c>
      <c r="AB826" s="42"/>
      <c r="AC826" s="48"/>
      <c r="AD826" s="54" t="str">
        <f>IF(AC826="","",IFERROR(VLOOKUP(AC826,EMPRESAS!$A:$C,3,FALSE),"NAO CADASTRADA"))</f>
        <v/>
      </c>
      <c r="AE826" s="50"/>
      <c r="AF826" s="54" t="str">
        <f>IF(AE826="","",IFERROR(VLOOKUP(AE826,ATIVIDADES!$A:$C,3,FALSE),"NAO CADASTRADA"))</f>
        <v/>
      </c>
      <c r="AG826" s="42"/>
      <c r="AH826" s="48"/>
      <c r="AI826" s="54" t="str">
        <f>IF(AH826="","",IFERROR(VLOOKUP(AH826,EMPRESAS!$A:$C,3,FALSE),"NAO CADASTRADA"))</f>
        <v/>
      </c>
      <c r="AJ826" s="50"/>
      <c r="AK826" s="54" t="str">
        <f>IF(AJ826="","",IFERROR(VLOOKUP(AJ826,ATIVIDADES!$A:$C,3,FALSE),"NAO CADASTRADA"))</f>
        <v/>
      </c>
      <c r="AL826" s="42"/>
    </row>
    <row r="827" spans="1:38" x14ac:dyDescent="0.25">
      <c r="A827" s="26" t="str">
        <f t="shared" si="86"/>
        <v>OK</v>
      </c>
      <c r="B827" s="29">
        <f t="shared" si="87"/>
        <v>2487914866</v>
      </c>
      <c r="C827" s="30">
        <v>42915</v>
      </c>
      <c r="D827" s="18">
        <f t="shared" si="90"/>
        <v>42887</v>
      </c>
      <c r="E827" s="19" t="str">
        <f>IF(ISERROR(VLOOKUP(C827,FERIADOS!$A:$B,1,FALSE)),IF(WEEKDAY(C827)=1,"Dom",IF(WEEKDAY(C827)=2,"Seg",IF(WEEKDAY(C827)=3,"Ter",IF(WEEKDAY(C827)=4,"Qua",IF(WEEKDAY(C827)=5,"Qui",IF(WEEKDAY(C827)=6,"Sex","Sab")))))),"Feriado")</f>
        <v>Qui</v>
      </c>
      <c r="F827" s="32"/>
      <c r="G827" s="33"/>
      <c r="H827" s="33"/>
      <c r="I827" s="33"/>
      <c r="J827" s="21" t="str">
        <f t="shared" si="88"/>
        <v/>
      </c>
      <c r="K827" s="21">
        <f t="shared" si="84"/>
        <v>0</v>
      </c>
      <c r="L827" s="21" t="str">
        <f t="shared" si="85"/>
        <v/>
      </c>
      <c r="M827" s="22" t="str">
        <f t="shared" si="89"/>
        <v/>
      </c>
      <c r="N827" s="48"/>
      <c r="O827" s="54" t="str">
        <f>IF(N827="","",IFERROR(VLOOKUP(N827,EMPRESAS!$A:$C,3,FALSE),"NAO CADASTRADA"))</f>
        <v/>
      </c>
      <c r="P827" s="50"/>
      <c r="Q827" s="54" t="str">
        <f>IF(P827="","",IFERROR(VLOOKUP(P827,ATIVIDADES!$A:$C,3,FALSE),"NAO CADASTRADA"))</f>
        <v/>
      </c>
      <c r="R827" s="42"/>
      <c r="S827" s="48"/>
      <c r="T827" s="54" t="str">
        <f>IF(S827="","",IFERROR(VLOOKUP(S827,EMPRESAS!$A:$C,3,FALSE),"NAO CADASTRADA"))</f>
        <v/>
      </c>
      <c r="U827" s="50"/>
      <c r="V827" s="54" t="str">
        <f>IF(U827="","",IFERROR(VLOOKUP(U827,ATIVIDADES!$A:$C,3,FALSE),"NAO CADASTRADA"))</f>
        <v/>
      </c>
      <c r="W827" s="42"/>
      <c r="X827" s="48"/>
      <c r="Y827" s="54" t="str">
        <f>IF(X827="","",IFERROR(VLOOKUP(X827,EMPRESAS!$A:$C,3,FALSE),"NAO CADASTRADA"))</f>
        <v/>
      </c>
      <c r="Z827" s="50"/>
      <c r="AA827" s="54" t="str">
        <f>IF(Z827="","",IFERROR(VLOOKUP(Z827,ATIVIDADES!$A:$C,3,FALSE),"NAO CADASTRADA"))</f>
        <v/>
      </c>
      <c r="AB827" s="42"/>
      <c r="AC827" s="48"/>
      <c r="AD827" s="54" t="str">
        <f>IF(AC827="","",IFERROR(VLOOKUP(AC827,EMPRESAS!$A:$C,3,FALSE),"NAO CADASTRADA"))</f>
        <v/>
      </c>
      <c r="AE827" s="50"/>
      <c r="AF827" s="54" t="str">
        <f>IF(AE827="","",IFERROR(VLOOKUP(AE827,ATIVIDADES!$A:$C,3,FALSE),"NAO CADASTRADA"))</f>
        <v/>
      </c>
      <c r="AG827" s="42"/>
      <c r="AH827" s="48"/>
      <c r="AI827" s="54" t="str">
        <f>IF(AH827="","",IFERROR(VLOOKUP(AH827,EMPRESAS!$A:$C,3,FALSE),"NAO CADASTRADA"))</f>
        <v/>
      </c>
      <c r="AJ827" s="50"/>
      <c r="AK827" s="54" t="str">
        <f>IF(AJ827="","",IFERROR(VLOOKUP(AJ827,ATIVIDADES!$A:$C,3,FALSE),"NAO CADASTRADA"))</f>
        <v/>
      </c>
      <c r="AL827" s="42"/>
    </row>
    <row r="828" spans="1:38" x14ac:dyDescent="0.25">
      <c r="A828" s="26" t="str">
        <f t="shared" si="86"/>
        <v>OK</v>
      </c>
      <c r="B828" s="29">
        <f t="shared" si="87"/>
        <v>2487914866</v>
      </c>
      <c r="C828" s="30">
        <v>42916</v>
      </c>
      <c r="D828" s="18">
        <f t="shared" si="90"/>
        <v>42887</v>
      </c>
      <c r="E828" s="19" t="str">
        <f>IF(ISERROR(VLOOKUP(C828,FERIADOS!$A:$B,1,FALSE)),IF(WEEKDAY(C828)=1,"Dom",IF(WEEKDAY(C828)=2,"Seg",IF(WEEKDAY(C828)=3,"Ter",IF(WEEKDAY(C828)=4,"Qua",IF(WEEKDAY(C828)=5,"Qui",IF(WEEKDAY(C828)=6,"Sex","Sab")))))),"Feriado")</f>
        <v>Sex</v>
      </c>
      <c r="F828" s="32"/>
      <c r="G828" s="33"/>
      <c r="H828" s="33"/>
      <c r="I828" s="33"/>
      <c r="J828" s="21" t="str">
        <f t="shared" si="88"/>
        <v/>
      </c>
      <c r="K828" s="21">
        <f t="shared" si="84"/>
        <v>0</v>
      </c>
      <c r="L828" s="21" t="str">
        <f t="shared" si="85"/>
        <v/>
      </c>
      <c r="M828" s="22" t="str">
        <f t="shared" si="89"/>
        <v/>
      </c>
      <c r="N828" s="48"/>
      <c r="O828" s="54" t="str">
        <f>IF(N828="","",IFERROR(VLOOKUP(N828,EMPRESAS!$A:$C,3,FALSE),"NAO CADASTRADA"))</f>
        <v/>
      </c>
      <c r="P828" s="50"/>
      <c r="Q828" s="54" t="str">
        <f>IF(P828="","",IFERROR(VLOOKUP(P828,ATIVIDADES!$A:$C,3,FALSE),"NAO CADASTRADA"))</f>
        <v/>
      </c>
      <c r="R828" s="42"/>
      <c r="S828" s="48"/>
      <c r="T828" s="54" t="str">
        <f>IF(S828="","",IFERROR(VLOOKUP(S828,EMPRESAS!$A:$C,3,FALSE),"NAO CADASTRADA"))</f>
        <v/>
      </c>
      <c r="U828" s="50"/>
      <c r="V828" s="54" t="str">
        <f>IF(U828="","",IFERROR(VLOOKUP(U828,ATIVIDADES!$A:$C,3,FALSE),"NAO CADASTRADA"))</f>
        <v/>
      </c>
      <c r="W828" s="42"/>
      <c r="X828" s="48"/>
      <c r="Y828" s="54" t="str">
        <f>IF(X828="","",IFERROR(VLOOKUP(X828,EMPRESAS!$A:$C,3,FALSE),"NAO CADASTRADA"))</f>
        <v/>
      </c>
      <c r="Z828" s="50"/>
      <c r="AA828" s="54" t="str">
        <f>IF(Z828="","",IFERROR(VLOOKUP(Z828,ATIVIDADES!$A:$C,3,FALSE),"NAO CADASTRADA"))</f>
        <v/>
      </c>
      <c r="AB828" s="42"/>
      <c r="AC828" s="48"/>
      <c r="AD828" s="54" t="str">
        <f>IF(AC828="","",IFERROR(VLOOKUP(AC828,EMPRESAS!$A:$C,3,FALSE),"NAO CADASTRADA"))</f>
        <v/>
      </c>
      <c r="AE828" s="50"/>
      <c r="AF828" s="54" t="str">
        <f>IF(AE828="","",IFERROR(VLOOKUP(AE828,ATIVIDADES!$A:$C,3,FALSE),"NAO CADASTRADA"))</f>
        <v/>
      </c>
      <c r="AG828" s="42"/>
      <c r="AH828" s="48"/>
      <c r="AI828" s="54" t="str">
        <f>IF(AH828="","",IFERROR(VLOOKUP(AH828,EMPRESAS!$A:$C,3,FALSE),"NAO CADASTRADA"))</f>
        <v/>
      </c>
      <c r="AJ828" s="50"/>
      <c r="AK828" s="54" t="str">
        <f>IF(AJ828="","",IFERROR(VLOOKUP(AJ828,ATIVIDADES!$A:$C,3,FALSE),"NAO CADASTRADA"))</f>
        <v/>
      </c>
      <c r="AL828" s="42"/>
    </row>
    <row r="829" spans="1:38" x14ac:dyDescent="0.25">
      <c r="A829" s="26" t="str">
        <f t="shared" si="86"/>
        <v>OK</v>
      </c>
      <c r="B829" s="29">
        <f t="shared" si="87"/>
        <v>2487914866</v>
      </c>
      <c r="C829" s="30">
        <v>42917</v>
      </c>
      <c r="D829" s="18">
        <f t="shared" si="90"/>
        <v>42917</v>
      </c>
      <c r="E829" s="19" t="str">
        <f>IF(ISERROR(VLOOKUP(C829,FERIADOS!$A:$B,1,FALSE)),IF(WEEKDAY(C829)=1,"Dom",IF(WEEKDAY(C829)=2,"Seg",IF(WEEKDAY(C829)=3,"Ter",IF(WEEKDAY(C829)=4,"Qua",IF(WEEKDAY(C829)=5,"Qui",IF(WEEKDAY(C829)=6,"Sex","Sab")))))),"Feriado")</f>
        <v>Sab</v>
      </c>
      <c r="F829" s="32"/>
      <c r="G829" s="33"/>
      <c r="H829" s="33"/>
      <c r="I829" s="33"/>
      <c r="J829" s="21" t="str">
        <f t="shared" si="88"/>
        <v/>
      </c>
      <c r="K829" s="21">
        <f t="shared" si="84"/>
        <v>0</v>
      </c>
      <c r="L829" s="21" t="str">
        <f t="shared" si="85"/>
        <v/>
      </c>
      <c r="M829" s="22" t="str">
        <f t="shared" si="89"/>
        <v/>
      </c>
      <c r="N829" s="48"/>
      <c r="O829" s="54" t="str">
        <f>IF(N829="","",IFERROR(VLOOKUP(N829,EMPRESAS!$A:$C,3,FALSE),"NAO CADASTRADA"))</f>
        <v/>
      </c>
      <c r="P829" s="50"/>
      <c r="Q829" s="54" t="str">
        <f>IF(P829="","",IFERROR(VLOOKUP(P829,ATIVIDADES!$A:$C,3,FALSE),"NAO CADASTRADA"))</f>
        <v/>
      </c>
      <c r="R829" s="42"/>
      <c r="S829" s="48"/>
      <c r="T829" s="54" t="str">
        <f>IF(S829="","",IFERROR(VLOOKUP(S829,EMPRESAS!$A:$C,3,FALSE),"NAO CADASTRADA"))</f>
        <v/>
      </c>
      <c r="U829" s="50"/>
      <c r="V829" s="54" t="str">
        <f>IF(U829="","",IFERROR(VLOOKUP(U829,ATIVIDADES!$A:$C,3,FALSE),"NAO CADASTRADA"))</f>
        <v/>
      </c>
      <c r="W829" s="42"/>
      <c r="X829" s="48"/>
      <c r="Y829" s="54" t="str">
        <f>IF(X829="","",IFERROR(VLOOKUP(X829,EMPRESAS!$A:$C,3,FALSE),"NAO CADASTRADA"))</f>
        <v/>
      </c>
      <c r="Z829" s="50"/>
      <c r="AA829" s="54" t="str">
        <f>IF(Z829="","",IFERROR(VLOOKUP(Z829,ATIVIDADES!$A:$C,3,FALSE),"NAO CADASTRADA"))</f>
        <v/>
      </c>
      <c r="AB829" s="42"/>
      <c r="AC829" s="48"/>
      <c r="AD829" s="54" t="str">
        <f>IF(AC829="","",IFERROR(VLOOKUP(AC829,EMPRESAS!$A:$C,3,FALSE),"NAO CADASTRADA"))</f>
        <v/>
      </c>
      <c r="AE829" s="50"/>
      <c r="AF829" s="54" t="str">
        <f>IF(AE829="","",IFERROR(VLOOKUP(AE829,ATIVIDADES!$A:$C,3,FALSE),"NAO CADASTRADA"))</f>
        <v/>
      </c>
      <c r="AG829" s="42"/>
      <c r="AH829" s="48"/>
      <c r="AI829" s="54" t="str">
        <f>IF(AH829="","",IFERROR(VLOOKUP(AH829,EMPRESAS!$A:$C,3,FALSE),"NAO CADASTRADA"))</f>
        <v/>
      </c>
      <c r="AJ829" s="50"/>
      <c r="AK829" s="54" t="str">
        <f>IF(AJ829="","",IFERROR(VLOOKUP(AJ829,ATIVIDADES!$A:$C,3,FALSE),"NAO CADASTRADA"))</f>
        <v/>
      </c>
      <c r="AL829" s="42"/>
    </row>
    <row r="830" spans="1:38" x14ac:dyDescent="0.25">
      <c r="A830" s="26" t="str">
        <f t="shared" si="86"/>
        <v>OK</v>
      </c>
      <c r="B830" s="29">
        <f t="shared" si="87"/>
        <v>2487914866</v>
      </c>
      <c r="C830" s="30">
        <v>42918</v>
      </c>
      <c r="D830" s="18">
        <f t="shared" si="90"/>
        <v>42917</v>
      </c>
      <c r="E830" s="19" t="str">
        <f>IF(ISERROR(VLOOKUP(C830,FERIADOS!$A:$B,1,FALSE)),IF(WEEKDAY(C830)=1,"Dom",IF(WEEKDAY(C830)=2,"Seg",IF(WEEKDAY(C830)=3,"Ter",IF(WEEKDAY(C830)=4,"Qua",IF(WEEKDAY(C830)=5,"Qui",IF(WEEKDAY(C830)=6,"Sex","Sab")))))),"Feriado")</f>
        <v>Dom</v>
      </c>
      <c r="F830" s="32"/>
      <c r="G830" s="33"/>
      <c r="H830" s="33"/>
      <c r="I830" s="33"/>
      <c r="J830" s="21" t="str">
        <f t="shared" si="88"/>
        <v/>
      </c>
      <c r="K830" s="21">
        <f t="shared" si="84"/>
        <v>0</v>
      </c>
      <c r="L830" s="21" t="str">
        <f t="shared" si="85"/>
        <v/>
      </c>
      <c r="M830" s="22" t="str">
        <f t="shared" si="89"/>
        <v/>
      </c>
      <c r="N830" s="48"/>
      <c r="O830" s="54" t="str">
        <f>IF(N830="","",IFERROR(VLOOKUP(N830,EMPRESAS!$A:$C,3,FALSE),"NAO CADASTRADA"))</f>
        <v/>
      </c>
      <c r="P830" s="50"/>
      <c r="Q830" s="54" t="str">
        <f>IF(P830="","",IFERROR(VLOOKUP(P830,ATIVIDADES!$A:$C,3,FALSE),"NAO CADASTRADA"))</f>
        <v/>
      </c>
      <c r="R830" s="42"/>
      <c r="S830" s="48"/>
      <c r="T830" s="54" t="str">
        <f>IF(S830="","",IFERROR(VLOOKUP(S830,EMPRESAS!$A:$C,3,FALSE),"NAO CADASTRADA"))</f>
        <v/>
      </c>
      <c r="U830" s="50"/>
      <c r="V830" s="54" t="str">
        <f>IF(U830="","",IFERROR(VLOOKUP(U830,ATIVIDADES!$A:$C,3,FALSE),"NAO CADASTRADA"))</f>
        <v/>
      </c>
      <c r="W830" s="42"/>
      <c r="X830" s="48"/>
      <c r="Y830" s="54" t="str">
        <f>IF(X830="","",IFERROR(VLOOKUP(X830,EMPRESAS!$A:$C,3,FALSE),"NAO CADASTRADA"))</f>
        <v/>
      </c>
      <c r="Z830" s="50"/>
      <c r="AA830" s="54" t="str">
        <f>IF(Z830="","",IFERROR(VLOOKUP(Z830,ATIVIDADES!$A:$C,3,FALSE),"NAO CADASTRADA"))</f>
        <v/>
      </c>
      <c r="AB830" s="42"/>
      <c r="AC830" s="48"/>
      <c r="AD830" s="54" t="str">
        <f>IF(AC830="","",IFERROR(VLOOKUP(AC830,EMPRESAS!$A:$C,3,FALSE),"NAO CADASTRADA"))</f>
        <v/>
      </c>
      <c r="AE830" s="50"/>
      <c r="AF830" s="54" t="str">
        <f>IF(AE830="","",IFERROR(VLOOKUP(AE830,ATIVIDADES!$A:$C,3,FALSE),"NAO CADASTRADA"))</f>
        <v/>
      </c>
      <c r="AG830" s="42"/>
      <c r="AH830" s="48"/>
      <c r="AI830" s="54" t="str">
        <f>IF(AH830="","",IFERROR(VLOOKUP(AH830,EMPRESAS!$A:$C,3,FALSE),"NAO CADASTRADA"))</f>
        <v/>
      </c>
      <c r="AJ830" s="50"/>
      <c r="AK830" s="54" t="str">
        <f>IF(AJ830="","",IFERROR(VLOOKUP(AJ830,ATIVIDADES!$A:$C,3,FALSE),"NAO CADASTRADA"))</f>
        <v/>
      </c>
      <c r="AL830" s="42"/>
    </row>
    <row r="831" spans="1:38" x14ac:dyDescent="0.25">
      <c r="A831" s="26" t="str">
        <f t="shared" si="86"/>
        <v>OK</v>
      </c>
      <c r="B831" s="29">
        <f t="shared" si="87"/>
        <v>2487914866</v>
      </c>
      <c r="C831" s="30">
        <v>42919</v>
      </c>
      <c r="D831" s="18">
        <f t="shared" si="90"/>
        <v>42917</v>
      </c>
      <c r="E831" s="19" t="str">
        <f>IF(ISERROR(VLOOKUP(C831,FERIADOS!$A:$B,1,FALSE)),IF(WEEKDAY(C831)=1,"Dom",IF(WEEKDAY(C831)=2,"Seg",IF(WEEKDAY(C831)=3,"Ter",IF(WEEKDAY(C831)=4,"Qua",IF(WEEKDAY(C831)=5,"Qui",IF(WEEKDAY(C831)=6,"Sex","Sab")))))),"Feriado")</f>
        <v>Seg</v>
      </c>
      <c r="F831" s="32"/>
      <c r="G831" s="33"/>
      <c r="H831" s="33"/>
      <c r="I831" s="33"/>
      <c r="J831" s="21" t="str">
        <f t="shared" si="88"/>
        <v/>
      </c>
      <c r="K831" s="21">
        <f t="shared" si="84"/>
        <v>0</v>
      </c>
      <c r="L831" s="21" t="str">
        <f t="shared" si="85"/>
        <v/>
      </c>
      <c r="M831" s="22" t="str">
        <f t="shared" si="89"/>
        <v/>
      </c>
      <c r="N831" s="48"/>
      <c r="O831" s="54" t="str">
        <f>IF(N831="","",IFERROR(VLOOKUP(N831,EMPRESAS!$A:$C,3,FALSE),"NAO CADASTRADA"))</f>
        <v/>
      </c>
      <c r="P831" s="50"/>
      <c r="Q831" s="54" t="str">
        <f>IF(P831="","",IFERROR(VLOOKUP(P831,ATIVIDADES!$A:$C,3,FALSE),"NAO CADASTRADA"))</f>
        <v/>
      </c>
      <c r="R831" s="42"/>
      <c r="S831" s="48"/>
      <c r="T831" s="54" t="str">
        <f>IF(S831="","",IFERROR(VLOOKUP(S831,EMPRESAS!$A:$C,3,FALSE),"NAO CADASTRADA"))</f>
        <v/>
      </c>
      <c r="U831" s="50"/>
      <c r="V831" s="54" t="str">
        <f>IF(U831="","",IFERROR(VLOOKUP(U831,ATIVIDADES!$A:$C,3,FALSE),"NAO CADASTRADA"))</f>
        <v/>
      </c>
      <c r="W831" s="42"/>
      <c r="X831" s="48"/>
      <c r="Y831" s="54" t="str">
        <f>IF(X831="","",IFERROR(VLOOKUP(X831,EMPRESAS!$A:$C,3,FALSE),"NAO CADASTRADA"))</f>
        <v/>
      </c>
      <c r="Z831" s="50"/>
      <c r="AA831" s="54" t="str">
        <f>IF(Z831="","",IFERROR(VLOOKUP(Z831,ATIVIDADES!$A:$C,3,FALSE),"NAO CADASTRADA"))</f>
        <v/>
      </c>
      <c r="AB831" s="42"/>
      <c r="AC831" s="48"/>
      <c r="AD831" s="54" t="str">
        <f>IF(AC831="","",IFERROR(VLOOKUP(AC831,EMPRESAS!$A:$C,3,FALSE),"NAO CADASTRADA"))</f>
        <v/>
      </c>
      <c r="AE831" s="50"/>
      <c r="AF831" s="54" t="str">
        <f>IF(AE831="","",IFERROR(VLOOKUP(AE831,ATIVIDADES!$A:$C,3,FALSE),"NAO CADASTRADA"))</f>
        <v/>
      </c>
      <c r="AG831" s="42"/>
      <c r="AH831" s="48"/>
      <c r="AI831" s="54" t="str">
        <f>IF(AH831="","",IFERROR(VLOOKUP(AH831,EMPRESAS!$A:$C,3,FALSE),"NAO CADASTRADA"))</f>
        <v/>
      </c>
      <c r="AJ831" s="50"/>
      <c r="AK831" s="54" t="str">
        <f>IF(AJ831="","",IFERROR(VLOOKUP(AJ831,ATIVIDADES!$A:$C,3,FALSE),"NAO CADASTRADA"))</f>
        <v/>
      </c>
      <c r="AL831" s="42"/>
    </row>
    <row r="832" spans="1:38" x14ac:dyDescent="0.25">
      <c r="A832" s="26" t="str">
        <f t="shared" si="86"/>
        <v>OK</v>
      </c>
      <c r="B832" s="29">
        <f t="shared" si="87"/>
        <v>2487914866</v>
      </c>
      <c r="C832" s="30">
        <v>42920</v>
      </c>
      <c r="D832" s="18">
        <f t="shared" si="90"/>
        <v>42917</v>
      </c>
      <c r="E832" s="19" t="str">
        <f>IF(ISERROR(VLOOKUP(C832,FERIADOS!$A:$B,1,FALSE)),IF(WEEKDAY(C832)=1,"Dom",IF(WEEKDAY(C832)=2,"Seg",IF(WEEKDAY(C832)=3,"Ter",IF(WEEKDAY(C832)=4,"Qua",IF(WEEKDAY(C832)=5,"Qui",IF(WEEKDAY(C832)=6,"Sex","Sab")))))),"Feriado")</f>
        <v>Ter</v>
      </c>
      <c r="F832" s="32"/>
      <c r="G832" s="33"/>
      <c r="H832" s="33"/>
      <c r="I832" s="33"/>
      <c r="J832" s="21" t="str">
        <f t="shared" si="88"/>
        <v/>
      </c>
      <c r="K832" s="21">
        <f t="shared" si="84"/>
        <v>0</v>
      </c>
      <c r="L832" s="21" t="str">
        <f t="shared" si="85"/>
        <v/>
      </c>
      <c r="M832" s="22" t="str">
        <f t="shared" si="89"/>
        <v/>
      </c>
      <c r="N832" s="48"/>
      <c r="O832" s="54" t="str">
        <f>IF(N832="","",IFERROR(VLOOKUP(N832,EMPRESAS!$A:$C,3,FALSE),"NAO CADASTRADA"))</f>
        <v/>
      </c>
      <c r="P832" s="50"/>
      <c r="Q832" s="54" t="str">
        <f>IF(P832="","",IFERROR(VLOOKUP(P832,ATIVIDADES!$A:$C,3,FALSE),"NAO CADASTRADA"))</f>
        <v/>
      </c>
      <c r="R832" s="42"/>
      <c r="S832" s="48"/>
      <c r="T832" s="54" t="str">
        <f>IF(S832="","",IFERROR(VLOOKUP(S832,EMPRESAS!$A:$C,3,FALSE),"NAO CADASTRADA"))</f>
        <v/>
      </c>
      <c r="U832" s="50"/>
      <c r="V832" s="54" t="str">
        <f>IF(U832="","",IFERROR(VLOOKUP(U832,ATIVIDADES!$A:$C,3,FALSE),"NAO CADASTRADA"))</f>
        <v/>
      </c>
      <c r="W832" s="42"/>
      <c r="X832" s="48"/>
      <c r="Y832" s="54" t="str">
        <f>IF(X832="","",IFERROR(VLOOKUP(X832,EMPRESAS!$A:$C,3,FALSE),"NAO CADASTRADA"))</f>
        <v/>
      </c>
      <c r="Z832" s="50"/>
      <c r="AA832" s="54" t="str">
        <f>IF(Z832="","",IFERROR(VLOOKUP(Z832,ATIVIDADES!$A:$C,3,FALSE),"NAO CADASTRADA"))</f>
        <v/>
      </c>
      <c r="AB832" s="42"/>
      <c r="AC832" s="48"/>
      <c r="AD832" s="54" t="str">
        <f>IF(AC832="","",IFERROR(VLOOKUP(AC832,EMPRESAS!$A:$C,3,FALSE),"NAO CADASTRADA"))</f>
        <v/>
      </c>
      <c r="AE832" s="50"/>
      <c r="AF832" s="54" t="str">
        <f>IF(AE832="","",IFERROR(VLOOKUP(AE832,ATIVIDADES!$A:$C,3,FALSE),"NAO CADASTRADA"))</f>
        <v/>
      </c>
      <c r="AG832" s="42"/>
      <c r="AH832" s="48"/>
      <c r="AI832" s="54" t="str">
        <f>IF(AH832="","",IFERROR(VLOOKUP(AH832,EMPRESAS!$A:$C,3,FALSE),"NAO CADASTRADA"))</f>
        <v/>
      </c>
      <c r="AJ832" s="50"/>
      <c r="AK832" s="54" t="str">
        <f>IF(AJ832="","",IFERROR(VLOOKUP(AJ832,ATIVIDADES!$A:$C,3,FALSE),"NAO CADASTRADA"))</f>
        <v/>
      </c>
      <c r="AL832" s="42"/>
    </row>
    <row r="833" spans="1:38" x14ac:dyDescent="0.25">
      <c r="A833" s="26" t="str">
        <f t="shared" si="86"/>
        <v>OK</v>
      </c>
      <c r="B833" s="29">
        <f t="shared" si="87"/>
        <v>2487914866</v>
      </c>
      <c r="C833" s="30">
        <v>42921</v>
      </c>
      <c r="D833" s="18">
        <f t="shared" si="90"/>
        <v>42917</v>
      </c>
      <c r="E833" s="19" t="str">
        <f>IF(ISERROR(VLOOKUP(C833,FERIADOS!$A:$B,1,FALSE)),IF(WEEKDAY(C833)=1,"Dom",IF(WEEKDAY(C833)=2,"Seg",IF(WEEKDAY(C833)=3,"Ter",IF(WEEKDAY(C833)=4,"Qua",IF(WEEKDAY(C833)=5,"Qui",IF(WEEKDAY(C833)=6,"Sex","Sab")))))),"Feriado")</f>
        <v>Qua</v>
      </c>
      <c r="F833" s="32"/>
      <c r="G833" s="33"/>
      <c r="H833" s="33"/>
      <c r="I833" s="33"/>
      <c r="J833" s="21" t="str">
        <f t="shared" si="88"/>
        <v/>
      </c>
      <c r="K833" s="21">
        <f t="shared" si="84"/>
        <v>0</v>
      </c>
      <c r="L833" s="21" t="str">
        <f t="shared" si="85"/>
        <v/>
      </c>
      <c r="M833" s="22" t="str">
        <f t="shared" si="89"/>
        <v/>
      </c>
      <c r="N833" s="48"/>
      <c r="O833" s="54" t="str">
        <f>IF(N833="","",IFERROR(VLOOKUP(N833,EMPRESAS!$A:$C,3,FALSE),"NAO CADASTRADA"))</f>
        <v/>
      </c>
      <c r="P833" s="50"/>
      <c r="Q833" s="54" t="str">
        <f>IF(P833="","",IFERROR(VLOOKUP(P833,ATIVIDADES!$A:$C,3,FALSE),"NAO CADASTRADA"))</f>
        <v/>
      </c>
      <c r="R833" s="42"/>
      <c r="S833" s="48"/>
      <c r="T833" s="54" t="str">
        <f>IF(S833="","",IFERROR(VLOOKUP(S833,EMPRESAS!$A:$C,3,FALSE),"NAO CADASTRADA"))</f>
        <v/>
      </c>
      <c r="U833" s="50"/>
      <c r="V833" s="54" t="str">
        <f>IF(U833="","",IFERROR(VLOOKUP(U833,ATIVIDADES!$A:$C,3,FALSE),"NAO CADASTRADA"))</f>
        <v/>
      </c>
      <c r="W833" s="42"/>
      <c r="X833" s="48"/>
      <c r="Y833" s="54" t="str">
        <f>IF(X833="","",IFERROR(VLOOKUP(X833,EMPRESAS!$A:$C,3,FALSE),"NAO CADASTRADA"))</f>
        <v/>
      </c>
      <c r="Z833" s="50"/>
      <c r="AA833" s="54" t="str">
        <f>IF(Z833="","",IFERROR(VLOOKUP(Z833,ATIVIDADES!$A:$C,3,FALSE),"NAO CADASTRADA"))</f>
        <v/>
      </c>
      <c r="AB833" s="42"/>
      <c r="AC833" s="48"/>
      <c r="AD833" s="54" t="str">
        <f>IF(AC833="","",IFERROR(VLOOKUP(AC833,EMPRESAS!$A:$C,3,FALSE),"NAO CADASTRADA"))</f>
        <v/>
      </c>
      <c r="AE833" s="50"/>
      <c r="AF833" s="54" t="str">
        <f>IF(AE833="","",IFERROR(VLOOKUP(AE833,ATIVIDADES!$A:$C,3,FALSE),"NAO CADASTRADA"))</f>
        <v/>
      </c>
      <c r="AG833" s="42"/>
      <c r="AH833" s="48"/>
      <c r="AI833" s="54" t="str">
        <f>IF(AH833="","",IFERROR(VLOOKUP(AH833,EMPRESAS!$A:$C,3,FALSE),"NAO CADASTRADA"))</f>
        <v/>
      </c>
      <c r="AJ833" s="50"/>
      <c r="AK833" s="54" t="str">
        <f>IF(AJ833="","",IFERROR(VLOOKUP(AJ833,ATIVIDADES!$A:$C,3,FALSE),"NAO CADASTRADA"))</f>
        <v/>
      </c>
      <c r="AL833" s="42"/>
    </row>
    <row r="834" spans="1:38" x14ac:dyDescent="0.25">
      <c r="A834" s="26" t="str">
        <f t="shared" si="86"/>
        <v>OK</v>
      </c>
      <c r="B834" s="29">
        <f t="shared" si="87"/>
        <v>2487914866</v>
      </c>
      <c r="C834" s="30">
        <v>42922</v>
      </c>
      <c r="D834" s="18">
        <f t="shared" si="90"/>
        <v>42917</v>
      </c>
      <c r="E834" s="19" t="str">
        <f>IF(ISERROR(VLOOKUP(C834,FERIADOS!$A:$B,1,FALSE)),IF(WEEKDAY(C834)=1,"Dom",IF(WEEKDAY(C834)=2,"Seg",IF(WEEKDAY(C834)=3,"Ter",IF(WEEKDAY(C834)=4,"Qua",IF(WEEKDAY(C834)=5,"Qui",IF(WEEKDAY(C834)=6,"Sex","Sab")))))),"Feriado")</f>
        <v>Qui</v>
      </c>
      <c r="F834" s="32"/>
      <c r="G834" s="33"/>
      <c r="H834" s="33"/>
      <c r="I834" s="33"/>
      <c r="J834" s="21" t="str">
        <f t="shared" si="88"/>
        <v/>
      </c>
      <c r="K834" s="21">
        <f t="shared" si="84"/>
        <v>0</v>
      </c>
      <c r="L834" s="21" t="str">
        <f t="shared" si="85"/>
        <v/>
      </c>
      <c r="M834" s="22" t="str">
        <f t="shared" si="89"/>
        <v/>
      </c>
      <c r="N834" s="48"/>
      <c r="O834" s="54" t="str">
        <f>IF(N834="","",IFERROR(VLOOKUP(N834,EMPRESAS!$A:$C,3,FALSE),"NAO CADASTRADA"))</f>
        <v/>
      </c>
      <c r="P834" s="50"/>
      <c r="Q834" s="54" t="str">
        <f>IF(P834="","",IFERROR(VLOOKUP(P834,ATIVIDADES!$A:$C,3,FALSE),"NAO CADASTRADA"))</f>
        <v/>
      </c>
      <c r="R834" s="42"/>
      <c r="S834" s="48"/>
      <c r="T834" s="54" t="str">
        <f>IF(S834="","",IFERROR(VLOOKUP(S834,EMPRESAS!$A:$C,3,FALSE),"NAO CADASTRADA"))</f>
        <v/>
      </c>
      <c r="U834" s="50"/>
      <c r="V834" s="54" t="str">
        <f>IF(U834="","",IFERROR(VLOOKUP(U834,ATIVIDADES!$A:$C,3,FALSE),"NAO CADASTRADA"))</f>
        <v/>
      </c>
      <c r="W834" s="42"/>
      <c r="X834" s="48"/>
      <c r="Y834" s="54" t="str">
        <f>IF(X834="","",IFERROR(VLOOKUP(X834,EMPRESAS!$A:$C,3,FALSE),"NAO CADASTRADA"))</f>
        <v/>
      </c>
      <c r="Z834" s="50"/>
      <c r="AA834" s="54" t="str">
        <f>IF(Z834="","",IFERROR(VLOOKUP(Z834,ATIVIDADES!$A:$C,3,FALSE),"NAO CADASTRADA"))</f>
        <v/>
      </c>
      <c r="AB834" s="42"/>
      <c r="AC834" s="48"/>
      <c r="AD834" s="54" t="str">
        <f>IF(AC834="","",IFERROR(VLOOKUP(AC834,EMPRESAS!$A:$C,3,FALSE),"NAO CADASTRADA"))</f>
        <v/>
      </c>
      <c r="AE834" s="50"/>
      <c r="AF834" s="54" t="str">
        <f>IF(AE834="","",IFERROR(VLOOKUP(AE834,ATIVIDADES!$A:$C,3,FALSE),"NAO CADASTRADA"))</f>
        <v/>
      </c>
      <c r="AG834" s="42"/>
      <c r="AH834" s="48"/>
      <c r="AI834" s="54" t="str">
        <f>IF(AH834="","",IFERROR(VLOOKUP(AH834,EMPRESAS!$A:$C,3,FALSE),"NAO CADASTRADA"))</f>
        <v/>
      </c>
      <c r="AJ834" s="50"/>
      <c r="AK834" s="54" t="str">
        <f>IF(AJ834="","",IFERROR(VLOOKUP(AJ834,ATIVIDADES!$A:$C,3,FALSE),"NAO CADASTRADA"))</f>
        <v/>
      </c>
      <c r="AL834" s="42"/>
    </row>
    <row r="835" spans="1:38" x14ac:dyDescent="0.25">
      <c r="A835" s="26" t="str">
        <f t="shared" si="86"/>
        <v>OK</v>
      </c>
      <c r="B835" s="29">
        <f t="shared" si="87"/>
        <v>2487914866</v>
      </c>
      <c r="C835" s="30">
        <v>42923</v>
      </c>
      <c r="D835" s="18">
        <f t="shared" si="90"/>
        <v>42917</v>
      </c>
      <c r="E835" s="19" t="str">
        <f>IF(ISERROR(VLOOKUP(C835,FERIADOS!$A:$B,1,FALSE)),IF(WEEKDAY(C835)=1,"Dom",IF(WEEKDAY(C835)=2,"Seg",IF(WEEKDAY(C835)=3,"Ter",IF(WEEKDAY(C835)=4,"Qua",IF(WEEKDAY(C835)=5,"Qui",IF(WEEKDAY(C835)=6,"Sex","Sab")))))),"Feriado")</f>
        <v>Sex</v>
      </c>
      <c r="F835" s="32"/>
      <c r="G835" s="33"/>
      <c r="H835" s="33"/>
      <c r="I835" s="33"/>
      <c r="J835" s="21" t="str">
        <f t="shared" si="88"/>
        <v/>
      </c>
      <c r="K835" s="21">
        <f t="shared" si="84"/>
        <v>0</v>
      </c>
      <c r="L835" s="21" t="str">
        <f t="shared" si="85"/>
        <v/>
      </c>
      <c r="M835" s="22" t="str">
        <f t="shared" si="89"/>
        <v/>
      </c>
      <c r="N835" s="48"/>
      <c r="O835" s="54" t="str">
        <f>IF(N835="","",IFERROR(VLOOKUP(N835,EMPRESAS!$A:$C,3,FALSE),"NAO CADASTRADA"))</f>
        <v/>
      </c>
      <c r="P835" s="50"/>
      <c r="Q835" s="54" t="str">
        <f>IF(P835="","",IFERROR(VLOOKUP(P835,ATIVIDADES!$A:$C,3,FALSE),"NAO CADASTRADA"))</f>
        <v/>
      </c>
      <c r="R835" s="42"/>
      <c r="S835" s="48"/>
      <c r="T835" s="54" t="str">
        <f>IF(S835="","",IFERROR(VLOOKUP(S835,EMPRESAS!$A:$C,3,FALSE),"NAO CADASTRADA"))</f>
        <v/>
      </c>
      <c r="U835" s="50"/>
      <c r="V835" s="54" t="str">
        <f>IF(U835="","",IFERROR(VLOOKUP(U835,ATIVIDADES!$A:$C,3,FALSE),"NAO CADASTRADA"))</f>
        <v/>
      </c>
      <c r="W835" s="42"/>
      <c r="X835" s="48"/>
      <c r="Y835" s="54" t="str">
        <f>IF(X835="","",IFERROR(VLOOKUP(X835,EMPRESAS!$A:$C,3,FALSE),"NAO CADASTRADA"))</f>
        <v/>
      </c>
      <c r="Z835" s="50"/>
      <c r="AA835" s="54" t="str">
        <f>IF(Z835="","",IFERROR(VLOOKUP(Z835,ATIVIDADES!$A:$C,3,FALSE),"NAO CADASTRADA"))</f>
        <v/>
      </c>
      <c r="AB835" s="42"/>
      <c r="AC835" s="48"/>
      <c r="AD835" s="54" t="str">
        <f>IF(AC835="","",IFERROR(VLOOKUP(AC835,EMPRESAS!$A:$C,3,FALSE),"NAO CADASTRADA"))</f>
        <v/>
      </c>
      <c r="AE835" s="50"/>
      <c r="AF835" s="54" t="str">
        <f>IF(AE835="","",IFERROR(VLOOKUP(AE835,ATIVIDADES!$A:$C,3,FALSE),"NAO CADASTRADA"))</f>
        <v/>
      </c>
      <c r="AG835" s="42"/>
      <c r="AH835" s="48"/>
      <c r="AI835" s="54" t="str">
        <f>IF(AH835="","",IFERROR(VLOOKUP(AH835,EMPRESAS!$A:$C,3,FALSE),"NAO CADASTRADA"))</f>
        <v/>
      </c>
      <c r="AJ835" s="50"/>
      <c r="AK835" s="54" t="str">
        <f>IF(AJ835="","",IFERROR(VLOOKUP(AJ835,ATIVIDADES!$A:$C,3,FALSE),"NAO CADASTRADA"))</f>
        <v/>
      </c>
      <c r="AL835" s="42"/>
    </row>
    <row r="836" spans="1:38" x14ac:dyDescent="0.25">
      <c r="A836" s="26" t="str">
        <f t="shared" si="86"/>
        <v>OK</v>
      </c>
      <c r="B836" s="29">
        <f t="shared" si="87"/>
        <v>2487914866</v>
      </c>
      <c r="C836" s="30">
        <v>42924</v>
      </c>
      <c r="D836" s="18">
        <f t="shared" si="90"/>
        <v>42917</v>
      </c>
      <c r="E836" s="19" t="str">
        <f>IF(ISERROR(VLOOKUP(C836,FERIADOS!$A:$B,1,FALSE)),IF(WEEKDAY(C836)=1,"Dom",IF(WEEKDAY(C836)=2,"Seg",IF(WEEKDAY(C836)=3,"Ter",IF(WEEKDAY(C836)=4,"Qua",IF(WEEKDAY(C836)=5,"Qui",IF(WEEKDAY(C836)=6,"Sex","Sab")))))),"Feriado")</f>
        <v>Sab</v>
      </c>
      <c r="F836" s="32"/>
      <c r="G836" s="33"/>
      <c r="H836" s="33"/>
      <c r="I836" s="33"/>
      <c r="J836" s="21" t="str">
        <f t="shared" si="88"/>
        <v/>
      </c>
      <c r="K836" s="21">
        <f t="shared" si="84"/>
        <v>0</v>
      </c>
      <c r="L836" s="21" t="str">
        <f t="shared" si="85"/>
        <v/>
      </c>
      <c r="M836" s="22" t="str">
        <f t="shared" si="89"/>
        <v/>
      </c>
      <c r="N836" s="48"/>
      <c r="O836" s="54" t="str">
        <f>IF(N836="","",IFERROR(VLOOKUP(N836,EMPRESAS!$A:$C,3,FALSE),"NAO CADASTRADA"))</f>
        <v/>
      </c>
      <c r="P836" s="50"/>
      <c r="Q836" s="54" t="str">
        <f>IF(P836="","",IFERROR(VLOOKUP(P836,ATIVIDADES!$A:$C,3,FALSE),"NAO CADASTRADA"))</f>
        <v/>
      </c>
      <c r="R836" s="42"/>
      <c r="S836" s="48"/>
      <c r="T836" s="54" t="str">
        <f>IF(S836="","",IFERROR(VLOOKUP(S836,EMPRESAS!$A:$C,3,FALSE),"NAO CADASTRADA"))</f>
        <v/>
      </c>
      <c r="U836" s="50"/>
      <c r="V836" s="54" t="str">
        <f>IF(U836="","",IFERROR(VLOOKUP(U836,ATIVIDADES!$A:$C,3,FALSE),"NAO CADASTRADA"))</f>
        <v/>
      </c>
      <c r="W836" s="42"/>
      <c r="X836" s="48"/>
      <c r="Y836" s="54" t="str">
        <f>IF(X836="","",IFERROR(VLOOKUP(X836,EMPRESAS!$A:$C,3,FALSE),"NAO CADASTRADA"))</f>
        <v/>
      </c>
      <c r="Z836" s="50"/>
      <c r="AA836" s="54" t="str">
        <f>IF(Z836="","",IFERROR(VLOOKUP(Z836,ATIVIDADES!$A:$C,3,FALSE),"NAO CADASTRADA"))</f>
        <v/>
      </c>
      <c r="AB836" s="42"/>
      <c r="AC836" s="48"/>
      <c r="AD836" s="54" t="str">
        <f>IF(AC836="","",IFERROR(VLOOKUP(AC836,EMPRESAS!$A:$C,3,FALSE),"NAO CADASTRADA"))</f>
        <v/>
      </c>
      <c r="AE836" s="50"/>
      <c r="AF836" s="54" t="str">
        <f>IF(AE836="","",IFERROR(VLOOKUP(AE836,ATIVIDADES!$A:$C,3,FALSE),"NAO CADASTRADA"))</f>
        <v/>
      </c>
      <c r="AG836" s="42"/>
      <c r="AH836" s="48"/>
      <c r="AI836" s="54" t="str">
        <f>IF(AH836="","",IFERROR(VLOOKUP(AH836,EMPRESAS!$A:$C,3,FALSE),"NAO CADASTRADA"))</f>
        <v/>
      </c>
      <c r="AJ836" s="50"/>
      <c r="AK836" s="54" t="str">
        <f>IF(AJ836="","",IFERROR(VLOOKUP(AJ836,ATIVIDADES!$A:$C,3,FALSE),"NAO CADASTRADA"))</f>
        <v/>
      </c>
      <c r="AL836" s="42"/>
    </row>
    <row r="837" spans="1:38" x14ac:dyDescent="0.25">
      <c r="A837" s="26" t="str">
        <f t="shared" si="86"/>
        <v>OK</v>
      </c>
      <c r="B837" s="29">
        <f t="shared" si="87"/>
        <v>2487914866</v>
      </c>
      <c r="C837" s="30">
        <v>42925</v>
      </c>
      <c r="D837" s="18">
        <f t="shared" si="90"/>
        <v>42917</v>
      </c>
      <c r="E837" s="19" t="str">
        <f>IF(ISERROR(VLOOKUP(C837,FERIADOS!$A:$B,1,FALSE)),IF(WEEKDAY(C837)=1,"Dom",IF(WEEKDAY(C837)=2,"Seg",IF(WEEKDAY(C837)=3,"Ter",IF(WEEKDAY(C837)=4,"Qua",IF(WEEKDAY(C837)=5,"Qui",IF(WEEKDAY(C837)=6,"Sex","Sab")))))),"Feriado")</f>
        <v>Feriado</v>
      </c>
      <c r="F837" s="32"/>
      <c r="G837" s="33"/>
      <c r="H837" s="33"/>
      <c r="I837" s="33"/>
      <c r="J837" s="21" t="str">
        <f t="shared" si="88"/>
        <v/>
      </c>
      <c r="K837" s="21">
        <f t="shared" si="84"/>
        <v>0</v>
      </c>
      <c r="L837" s="21" t="str">
        <f t="shared" si="85"/>
        <v/>
      </c>
      <c r="M837" s="22" t="str">
        <f t="shared" si="89"/>
        <v/>
      </c>
      <c r="N837" s="48"/>
      <c r="O837" s="54" t="str">
        <f>IF(N837="","",IFERROR(VLOOKUP(N837,EMPRESAS!$A:$C,3,FALSE),"NAO CADASTRADA"))</f>
        <v/>
      </c>
      <c r="P837" s="50"/>
      <c r="Q837" s="54" t="str">
        <f>IF(P837="","",IFERROR(VLOOKUP(P837,ATIVIDADES!$A:$C,3,FALSE),"NAO CADASTRADA"))</f>
        <v/>
      </c>
      <c r="R837" s="42"/>
      <c r="S837" s="48"/>
      <c r="T837" s="54" t="str">
        <f>IF(S837="","",IFERROR(VLOOKUP(S837,EMPRESAS!$A:$C,3,FALSE),"NAO CADASTRADA"))</f>
        <v/>
      </c>
      <c r="U837" s="50"/>
      <c r="V837" s="54" t="str">
        <f>IF(U837="","",IFERROR(VLOOKUP(U837,ATIVIDADES!$A:$C,3,FALSE),"NAO CADASTRADA"))</f>
        <v/>
      </c>
      <c r="W837" s="42"/>
      <c r="X837" s="48"/>
      <c r="Y837" s="54" t="str">
        <f>IF(X837="","",IFERROR(VLOOKUP(X837,EMPRESAS!$A:$C,3,FALSE),"NAO CADASTRADA"))</f>
        <v/>
      </c>
      <c r="Z837" s="50"/>
      <c r="AA837" s="54" t="str">
        <f>IF(Z837="","",IFERROR(VLOOKUP(Z837,ATIVIDADES!$A:$C,3,FALSE),"NAO CADASTRADA"))</f>
        <v/>
      </c>
      <c r="AB837" s="42"/>
      <c r="AC837" s="48"/>
      <c r="AD837" s="54" t="str">
        <f>IF(AC837="","",IFERROR(VLOOKUP(AC837,EMPRESAS!$A:$C,3,FALSE),"NAO CADASTRADA"))</f>
        <v/>
      </c>
      <c r="AE837" s="50"/>
      <c r="AF837" s="54" t="str">
        <f>IF(AE837="","",IFERROR(VLOOKUP(AE837,ATIVIDADES!$A:$C,3,FALSE),"NAO CADASTRADA"))</f>
        <v/>
      </c>
      <c r="AG837" s="42"/>
      <c r="AH837" s="48"/>
      <c r="AI837" s="54" t="str">
        <f>IF(AH837="","",IFERROR(VLOOKUP(AH837,EMPRESAS!$A:$C,3,FALSE),"NAO CADASTRADA"))</f>
        <v/>
      </c>
      <c r="AJ837" s="50"/>
      <c r="AK837" s="54" t="str">
        <f>IF(AJ837="","",IFERROR(VLOOKUP(AJ837,ATIVIDADES!$A:$C,3,FALSE),"NAO CADASTRADA"))</f>
        <v/>
      </c>
      <c r="AL837" s="42"/>
    </row>
    <row r="838" spans="1:38" x14ac:dyDescent="0.25">
      <c r="A838" s="26" t="str">
        <f t="shared" si="86"/>
        <v>OK</v>
      </c>
      <c r="B838" s="29">
        <f t="shared" si="87"/>
        <v>2487914866</v>
      </c>
      <c r="C838" s="30">
        <v>42926</v>
      </c>
      <c r="D838" s="18">
        <f t="shared" si="90"/>
        <v>42917</v>
      </c>
      <c r="E838" s="19" t="str">
        <f>IF(ISERROR(VLOOKUP(C838,FERIADOS!$A:$B,1,FALSE)),IF(WEEKDAY(C838)=1,"Dom",IF(WEEKDAY(C838)=2,"Seg",IF(WEEKDAY(C838)=3,"Ter",IF(WEEKDAY(C838)=4,"Qua",IF(WEEKDAY(C838)=5,"Qui",IF(WEEKDAY(C838)=6,"Sex","Sab")))))),"Feriado")</f>
        <v>Seg</v>
      </c>
      <c r="F838" s="32"/>
      <c r="G838" s="33"/>
      <c r="H838" s="33"/>
      <c r="I838" s="33"/>
      <c r="J838" s="21" t="str">
        <f t="shared" si="88"/>
        <v/>
      </c>
      <c r="K838" s="21">
        <f t="shared" si="84"/>
        <v>0</v>
      </c>
      <c r="L838" s="21" t="str">
        <f t="shared" si="85"/>
        <v/>
      </c>
      <c r="M838" s="22" t="str">
        <f t="shared" si="89"/>
        <v/>
      </c>
      <c r="N838" s="48"/>
      <c r="O838" s="54" t="str">
        <f>IF(N838="","",IFERROR(VLOOKUP(N838,EMPRESAS!$A:$C,3,FALSE),"NAO CADASTRADA"))</f>
        <v/>
      </c>
      <c r="P838" s="50"/>
      <c r="Q838" s="54" t="str">
        <f>IF(P838="","",IFERROR(VLOOKUP(P838,ATIVIDADES!$A:$C,3,FALSE),"NAO CADASTRADA"))</f>
        <v/>
      </c>
      <c r="R838" s="42"/>
      <c r="S838" s="48"/>
      <c r="T838" s="54" t="str">
        <f>IF(S838="","",IFERROR(VLOOKUP(S838,EMPRESAS!$A:$C,3,FALSE),"NAO CADASTRADA"))</f>
        <v/>
      </c>
      <c r="U838" s="50"/>
      <c r="V838" s="54" t="str">
        <f>IF(U838="","",IFERROR(VLOOKUP(U838,ATIVIDADES!$A:$C,3,FALSE),"NAO CADASTRADA"))</f>
        <v/>
      </c>
      <c r="W838" s="42"/>
      <c r="X838" s="48"/>
      <c r="Y838" s="54" t="str">
        <f>IF(X838="","",IFERROR(VLOOKUP(X838,EMPRESAS!$A:$C,3,FALSE),"NAO CADASTRADA"))</f>
        <v/>
      </c>
      <c r="Z838" s="50"/>
      <c r="AA838" s="54" t="str">
        <f>IF(Z838="","",IFERROR(VLOOKUP(Z838,ATIVIDADES!$A:$C,3,FALSE),"NAO CADASTRADA"))</f>
        <v/>
      </c>
      <c r="AB838" s="42"/>
      <c r="AC838" s="48"/>
      <c r="AD838" s="54" t="str">
        <f>IF(AC838="","",IFERROR(VLOOKUP(AC838,EMPRESAS!$A:$C,3,FALSE),"NAO CADASTRADA"))</f>
        <v/>
      </c>
      <c r="AE838" s="50"/>
      <c r="AF838" s="54" t="str">
        <f>IF(AE838="","",IFERROR(VLOOKUP(AE838,ATIVIDADES!$A:$C,3,FALSE),"NAO CADASTRADA"))</f>
        <v/>
      </c>
      <c r="AG838" s="42"/>
      <c r="AH838" s="48"/>
      <c r="AI838" s="54" t="str">
        <f>IF(AH838="","",IFERROR(VLOOKUP(AH838,EMPRESAS!$A:$C,3,FALSE),"NAO CADASTRADA"))</f>
        <v/>
      </c>
      <c r="AJ838" s="50"/>
      <c r="AK838" s="54" t="str">
        <f>IF(AJ838="","",IFERROR(VLOOKUP(AJ838,ATIVIDADES!$A:$C,3,FALSE),"NAO CADASTRADA"))</f>
        <v/>
      </c>
      <c r="AL838" s="42"/>
    </row>
    <row r="839" spans="1:38" x14ac:dyDescent="0.25">
      <c r="A839" s="26" t="str">
        <f t="shared" si="86"/>
        <v>OK</v>
      </c>
      <c r="B839" s="29">
        <f t="shared" si="87"/>
        <v>2487914866</v>
      </c>
      <c r="C839" s="30">
        <v>42927</v>
      </c>
      <c r="D839" s="18">
        <f t="shared" si="90"/>
        <v>42917</v>
      </c>
      <c r="E839" s="19" t="str">
        <f>IF(ISERROR(VLOOKUP(C839,FERIADOS!$A:$B,1,FALSE)),IF(WEEKDAY(C839)=1,"Dom",IF(WEEKDAY(C839)=2,"Seg",IF(WEEKDAY(C839)=3,"Ter",IF(WEEKDAY(C839)=4,"Qua",IF(WEEKDAY(C839)=5,"Qui",IF(WEEKDAY(C839)=6,"Sex","Sab")))))),"Feriado")</f>
        <v>Ter</v>
      </c>
      <c r="F839" s="32"/>
      <c r="G839" s="33"/>
      <c r="H839" s="33"/>
      <c r="I839" s="33"/>
      <c r="J839" s="21" t="str">
        <f t="shared" si="88"/>
        <v/>
      </c>
      <c r="K839" s="21">
        <f t="shared" ref="K839:K902" si="91">SUM(R839,W839,AB839,AG839,AL839)</f>
        <v>0</v>
      </c>
      <c r="L839" s="21" t="str">
        <f t="shared" ref="L839:L902" si="92">IF(OR(E839="Sab",E839="Dom",E839="Feriado"),J839,IF(J839="","",IF(J839&lt;=$M$2,0,J839-$M$2)))</f>
        <v/>
      </c>
      <c r="M839" s="22" t="str">
        <f t="shared" si="89"/>
        <v/>
      </c>
      <c r="N839" s="48"/>
      <c r="O839" s="54" t="str">
        <f>IF(N839="","",IFERROR(VLOOKUP(N839,EMPRESAS!$A:$C,3,FALSE),"NAO CADASTRADA"))</f>
        <v/>
      </c>
      <c r="P839" s="50"/>
      <c r="Q839" s="54" t="str">
        <f>IF(P839="","",IFERROR(VLOOKUP(P839,ATIVIDADES!$A:$C,3,FALSE),"NAO CADASTRADA"))</f>
        <v/>
      </c>
      <c r="R839" s="42"/>
      <c r="S839" s="48"/>
      <c r="T839" s="54" t="str">
        <f>IF(S839="","",IFERROR(VLOOKUP(S839,EMPRESAS!$A:$C,3,FALSE),"NAO CADASTRADA"))</f>
        <v/>
      </c>
      <c r="U839" s="50"/>
      <c r="V839" s="54" t="str">
        <f>IF(U839="","",IFERROR(VLOOKUP(U839,ATIVIDADES!$A:$C,3,FALSE),"NAO CADASTRADA"))</f>
        <v/>
      </c>
      <c r="W839" s="42"/>
      <c r="X839" s="48"/>
      <c r="Y839" s="54" t="str">
        <f>IF(X839="","",IFERROR(VLOOKUP(X839,EMPRESAS!$A:$C,3,FALSE),"NAO CADASTRADA"))</f>
        <v/>
      </c>
      <c r="Z839" s="50"/>
      <c r="AA839" s="54" t="str">
        <f>IF(Z839="","",IFERROR(VLOOKUP(Z839,ATIVIDADES!$A:$C,3,FALSE),"NAO CADASTRADA"))</f>
        <v/>
      </c>
      <c r="AB839" s="42"/>
      <c r="AC839" s="48"/>
      <c r="AD839" s="54" t="str">
        <f>IF(AC839="","",IFERROR(VLOOKUP(AC839,EMPRESAS!$A:$C,3,FALSE),"NAO CADASTRADA"))</f>
        <v/>
      </c>
      <c r="AE839" s="50"/>
      <c r="AF839" s="54" t="str">
        <f>IF(AE839="","",IFERROR(VLOOKUP(AE839,ATIVIDADES!$A:$C,3,FALSE),"NAO CADASTRADA"))</f>
        <v/>
      </c>
      <c r="AG839" s="42"/>
      <c r="AH839" s="48"/>
      <c r="AI839" s="54" t="str">
        <f>IF(AH839="","",IFERROR(VLOOKUP(AH839,EMPRESAS!$A:$C,3,FALSE),"NAO CADASTRADA"))</f>
        <v/>
      </c>
      <c r="AJ839" s="50"/>
      <c r="AK839" s="54" t="str">
        <f>IF(AJ839="","",IFERROR(VLOOKUP(AJ839,ATIVIDADES!$A:$C,3,FALSE),"NAO CADASTRADA"))</f>
        <v/>
      </c>
      <c r="AL839" s="42"/>
    </row>
    <row r="840" spans="1:38" x14ac:dyDescent="0.25">
      <c r="A840" s="26" t="str">
        <f t="shared" ref="A840:A903" si="93">IF(J840="","OK",IF(K840&lt;&gt;J840,"PENDENTE","OK"))</f>
        <v>OK</v>
      </c>
      <c r="B840" s="29">
        <f t="shared" ref="B840:B903" si="94">$D$2</f>
        <v>2487914866</v>
      </c>
      <c r="C840" s="30">
        <v>42928</v>
      </c>
      <c r="D840" s="18">
        <f t="shared" si="90"/>
        <v>42917</v>
      </c>
      <c r="E840" s="19" t="str">
        <f>IF(ISERROR(VLOOKUP(C840,FERIADOS!$A:$B,1,FALSE)),IF(WEEKDAY(C840)=1,"Dom",IF(WEEKDAY(C840)=2,"Seg",IF(WEEKDAY(C840)=3,"Ter",IF(WEEKDAY(C840)=4,"Qua",IF(WEEKDAY(C840)=5,"Qui",IF(WEEKDAY(C840)=6,"Sex","Sab")))))),"Feriado")</f>
        <v>Qua</v>
      </c>
      <c r="F840" s="32"/>
      <c r="G840" s="33"/>
      <c r="H840" s="33"/>
      <c r="I840" s="33"/>
      <c r="J840" s="21" t="str">
        <f t="shared" ref="J840:J903" si="95">IF(OR(F840="",G840="",H840="",I840=""),"",I840-H840+G840-F840)</f>
        <v/>
      </c>
      <c r="K840" s="21">
        <f t="shared" si="91"/>
        <v>0</v>
      </c>
      <c r="L840" s="21" t="str">
        <f t="shared" si="92"/>
        <v/>
      </c>
      <c r="M840" s="22" t="str">
        <f t="shared" ref="M840:M903" si="96">IF(J840="","",IF(OR(E840="Sab",E840="Dom",E840="Feriado"),0,IF(J840&gt;=$M$2,0,$M$2-J840)))</f>
        <v/>
      </c>
      <c r="N840" s="48"/>
      <c r="O840" s="54" t="str">
        <f>IF(N840="","",IFERROR(VLOOKUP(N840,EMPRESAS!$A:$C,3,FALSE),"NAO CADASTRADA"))</f>
        <v/>
      </c>
      <c r="P840" s="50"/>
      <c r="Q840" s="54" t="str">
        <f>IF(P840="","",IFERROR(VLOOKUP(P840,ATIVIDADES!$A:$C,3,FALSE),"NAO CADASTRADA"))</f>
        <v/>
      </c>
      <c r="R840" s="42"/>
      <c r="S840" s="48"/>
      <c r="T840" s="54" t="str">
        <f>IF(S840="","",IFERROR(VLOOKUP(S840,EMPRESAS!$A:$C,3,FALSE),"NAO CADASTRADA"))</f>
        <v/>
      </c>
      <c r="U840" s="50"/>
      <c r="V840" s="54" t="str">
        <f>IF(U840="","",IFERROR(VLOOKUP(U840,ATIVIDADES!$A:$C,3,FALSE),"NAO CADASTRADA"))</f>
        <v/>
      </c>
      <c r="W840" s="42"/>
      <c r="X840" s="48"/>
      <c r="Y840" s="54" t="str">
        <f>IF(X840="","",IFERROR(VLOOKUP(X840,EMPRESAS!$A:$C,3,FALSE),"NAO CADASTRADA"))</f>
        <v/>
      </c>
      <c r="Z840" s="50"/>
      <c r="AA840" s="54" t="str">
        <f>IF(Z840="","",IFERROR(VLOOKUP(Z840,ATIVIDADES!$A:$C,3,FALSE),"NAO CADASTRADA"))</f>
        <v/>
      </c>
      <c r="AB840" s="42"/>
      <c r="AC840" s="48"/>
      <c r="AD840" s="54" t="str">
        <f>IF(AC840="","",IFERROR(VLOOKUP(AC840,EMPRESAS!$A:$C,3,FALSE),"NAO CADASTRADA"))</f>
        <v/>
      </c>
      <c r="AE840" s="50"/>
      <c r="AF840" s="54" t="str">
        <f>IF(AE840="","",IFERROR(VLOOKUP(AE840,ATIVIDADES!$A:$C,3,FALSE),"NAO CADASTRADA"))</f>
        <v/>
      </c>
      <c r="AG840" s="42"/>
      <c r="AH840" s="48"/>
      <c r="AI840" s="54" t="str">
        <f>IF(AH840="","",IFERROR(VLOOKUP(AH840,EMPRESAS!$A:$C,3,FALSE),"NAO CADASTRADA"))</f>
        <v/>
      </c>
      <c r="AJ840" s="50"/>
      <c r="AK840" s="54" t="str">
        <f>IF(AJ840="","",IFERROR(VLOOKUP(AJ840,ATIVIDADES!$A:$C,3,FALSE),"NAO CADASTRADA"))</f>
        <v/>
      </c>
      <c r="AL840" s="42"/>
    </row>
    <row r="841" spans="1:38" x14ac:dyDescent="0.25">
      <c r="A841" s="26" t="str">
        <f t="shared" si="93"/>
        <v>OK</v>
      </c>
      <c r="B841" s="29">
        <f t="shared" si="94"/>
        <v>2487914866</v>
      </c>
      <c r="C841" s="30">
        <v>42929</v>
      </c>
      <c r="D841" s="18">
        <f t="shared" ref="D841:D904" si="97">IF(MONTH(C841)=MONTH(C840),D840,C841)</f>
        <v>42917</v>
      </c>
      <c r="E841" s="19" t="str">
        <f>IF(ISERROR(VLOOKUP(C841,FERIADOS!$A:$B,1,FALSE)),IF(WEEKDAY(C841)=1,"Dom",IF(WEEKDAY(C841)=2,"Seg",IF(WEEKDAY(C841)=3,"Ter",IF(WEEKDAY(C841)=4,"Qua",IF(WEEKDAY(C841)=5,"Qui",IF(WEEKDAY(C841)=6,"Sex","Sab")))))),"Feriado")</f>
        <v>Qui</v>
      </c>
      <c r="F841" s="32"/>
      <c r="G841" s="33"/>
      <c r="H841" s="33"/>
      <c r="I841" s="33"/>
      <c r="J841" s="21" t="str">
        <f t="shared" si="95"/>
        <v/>
      </c>
      <c r="K841" s="21">
        <f t="shared" si="91"/>
        <v>0</v>
      </c>
      <c r="L841" s="21" t="str">
        <f t="shared" si="92"/>
        <v/>
      </c>
      <c r="M841" s="22" t="str">
        <f t="shared" si="96"/>
        <v/>
      </c>
      <c r="N841" s="48"/>
      <c r="O841" s="54" t="str">
        <f>IF(N841="","",IFERROR(VLOOKUP(N841,EMPRESAS!$A:$C,3,FALSE),"NAO CADASTRADA"))</f>
        <v/>
      </c>
      <c r="P841" s="50"/>
      <c r="Q841" s="54" t="str">
        <f>IF(P841="","",IFERROR(VLOOKUP(P841,ATIVIDADES!$A:$C,3,FALSE),"NAO CADASTRADA"))</f>
        <v/>
      </c>
      <c r="R841" s="42"/>
      <c r="S841" s="48"/>
      <c r="T841" s="54" t="str">
        <f>IF(S841="","",IFERROR(VLOOKUP(S841,EMPRESAS!$A:$C,3,FALSE),"NAO CADASTRADA"))</f>
        <v/>
      </c>
      <c r="U841" s="50"/>
      <c r="V841" s="54" t="str">
        <f>IF(U841="","",IFERROR(VLOOKUP(U841,ATIVIDADES!$A:$C,3,FALSE),"NAO CADASTRADA"))</f>
        <v/>
      </c>
      <c r="W841" s="42"/>
      <c r="X841" s="48"/>
      <c r="Y841" s="54" t="str">
        <f>IF(X841="","",IFERROR(VLOOKUP(X841,EMPRESAS!$A:$C,3,FALSE),"NAO CADASTRADA"))</f>
        <v/>
      </c>
      <c r="Z841" s="50"/>
      <c r="AA841" s="54" t="str">
        <f>IF(Z841="","",IFERROR(VLOOKUP(Z841,ATIVIDADES!$A:$C,3,FALSE),"NAO CADASTRADA"))</f>
        <v/>
      </c>
      <c r="AB841" s="42"/>
      <c r="AC841" s="48"/>
      <c r="AD841" s="54" t="str">
        <f>IF(AC841="","",IFERROR(VLOOKUP(AC841,EMPRESAS!$A:$C,3,FALSE),"NAO CADASTRADA"))</f>
        <v/>
      </c>
      <c r="AE841" s="50"/>
      <c r="AF841" s="54" t="str">
        <f>IF(AE841="","",IFERROR(VLOOKUP(AE841,ATIVIDADES!$A:$C,3,FALSE),"NAO CADASTRADA"))</f>
        <v/>
      </c>
      <c r="AG841" s="42"/>
      <c r="AH841" s="48"/>
      <c r="AI841" s="54" t="str">
        <f>IF(AH841="","",IFERROR(VLOOKUP(AH841,EMPRESAS!$A:$C,3,FALSE),"NAO CADASTRADA"))</f>
        <v/>
      </c>
      <c r="AJ841" s="50"/>
      <c r="AK841" s="54" t="str">
        <f>IF(AJ841="","",IFERROR(VLOOKUP(AJ841,ATIVIDADES!$A:$C,3,FALSE),"NAO CADASTRADA"))</f>
        <v/>
      </c>
      <c r="AL841" s="42"/>
    </row>
    <row r="842" spans="1:38" x14ac:dyDescent="0.25">
      <c r="A842" s="26" t="str">
        <f t="shared" si="93"/>
        <v>OK</v>
      </c>
      <c r="B842" s="29">
        <f t="shared" si="94"/>
        <v>2487914866</v>
      </c>
      <c r="C842" s="30">
        <v>42930</v>
      </c>
      <c r="D842" s="18">
        <f t="shared" si="97"/>
        <v>42917</v>
      </c>
      <c r="E842" s="19" t="str">
        <f>IF(ISERROR(VLOOKUP(C842,FERIADOS!$A:$B,1,FALSE)),IF(WEEKDAY(C842)=1,"Dom",IF(WEEKDAY(C842)=2,"Seg",IF(WEEKDAY(C842)=3,"Ter",IF(WEEKDAY(C842)=4,"Qua",IF(WEEKDAY(C842)=5,"Qui",IF(WEEKDAY(C842)=6,"Sex","Sab")))))),"Feriado")</f>
        <v>Sex</v>
      </c>
      <c r="F842" s="32"/>
      <c r="G842" s="33"/>
      <c r="H842" s="33"/>
      <c r="I842" s="33"/>
      <c r="J842" s="21" t="str">
        <f t="shared" si="95"/>
        <v/>
      </c>
      <c r="K842" s="21">
        <f t="shared" si="91"/>
        <v>0</v>
      </c>
      <c r="L842" s="21" t="str">
        <f t="shared" si="92"/>
        <v/>
      </c>
      <c r="M842" s="22" t="str">
        <f t="shared" si="96"/>
        <v/>
      </c>
      <c r="N842" s="48"/>
      <c r="O842" s="54" t="str">
        <f>IF(N842="","",IFERROR(VLOOKUP(N842,EMPRESAS!$A:$C,3,FALSE),"NAO CADASTRADA"))</f>
        <v/>
      </c>
      <c r="P842" s="50"/>
      <c r="Q842" s="54" t="str">
        <f>IF(P842="","",IFERROR(VLOOKUP(P842,ATIVIDADES!$A:$C,3,FALSE),"NAO CADASTRADA"))</f>
        <v/>
      </c>
      <c r="R842" s="42"/>
      <c r="S842" s="48"/>
      <c r="T842" s="54" t="str">
        <f>IF(S842="","",IFERROR(VLOOKUP(S842,EMPRESAS!$A:$C,3,FALSE),"NAO CADASTRADA"))</f>
        <v/>
      </c>
      <c r="U842" s="50"/>
      <c r="V842" s="54" t="str">
        <f>IF(U842="","",IFERROR(VLOOKUP(U842,ATIVIDADES!$A:$C,3,FALSE),"NAO CADASTRADA"))</f>
        <v/>
      </c>
      <c r="W842" s="42"/>
      <c r="X842" s="48"/>
      <c r="Y842" s="54" t="str">
        <f>IF(X842="","",IFERROR(VLOOKUP(X842,EMPRESAS!$A:$C,3,FALSE),"NAO CADASTRADA"))</f>
        <v/>
      </c>
      <c r="Z842" s="50"/>
      <c r="AA842" s="54" t="str">
        <f>IF(Z842="","",IFERROR(VLOOKUP(Z842,ATIVIDADES!$A:$C,3,FALSE),"NAO CADASTRADA"))</f>
        <v/>
      </c>
      <c r="AB842" s="42"/>
      <c r="AC842" s="48"/>
      <c r="AD842" s="54" t="str">
        <f>IF(AC842="","",IFERROR(VLOOKUP(AC842,EMPRESAS!$A:$C,3,FALSE),"NAO CADASTRADA"))</f>
        <v/>
      </c>
      <c r="AE842" s="50"/>
      <c r="AF842" s="54" t="str">
        <f>IF(AE842="","",IFERROR(VLOOKUP(AE842,ATIVIDADES!$A:$C,3,FALSE),"NAO CADASTRADA"))</f>
        <v/>
      </c>
      <c r="AG842" s="42"/>
      <c r="AH842" s="48"/>
      <c r="AI842" s="54" t="str">
        <f>IF(AH842="","",IFERROR(VLOOKUP(AH842,EMPRESAS!$A:$C,3,FALSE),"NAO CADASTRADA"))</f>
        <v/>
      </c>
      <c r="AJ842" s="50"/>
      <c r="AK842" s="54" t="str">
        <f>IF(AJ842="","",IFERROR(VLOOKUP(AJ842,ATIVIDADES!$A:$C,3,FALSE),"NAO CADASTRADA"))</f>
        <v/>
      </c>
      <c r="AL842" s="42"/>
    </row>
    <row r="843" spans="1:38" x14ac:dyDescent="0.25">
      <c r="A843" s="26" t="str">
        <f t="shared" si="93"/>
        <v>OK</v>
      </c>
      <c r="B843" s="29">
        <f t="shared" si="94"/>
        <v>2487914866</v>
      </c>
      <c r="C843" s="30">
        <v>42931</v>
      </c>
      <c r="D843" s="18">
        <f t="shared" si="97"/>
        <v>42917</v>
      </c>
      <c r="E843" s="19" t="str">
        <f>IF(ISERROR(VLOOKUP(C843,FERIADOS!$A:$B,1,FALSE)),IF(WEEKDAY(C843)=1,"Dom",IF(WEEKDAY(C843)=2,"Seg",IF(WEEKDAY(C843)=3,"Ter",IF(WEEKDAY(C843)=4,"Qua",IF(WEEKDAY(C843)=5,"Qui",IF(WEEKDAY(C843)=6,"Sex","Sab")))))),"Feriado")</f>
        <v>Sab</v>
      </c>
      <c r="F843" s="32"/>
      <c r="G843" s="33"/>
      <c r="H843" s="33"/>
      <c r="I843" s="33"/>
      <c r="J843" s="21" t="str">
        <f t="shared" si="95"/>
        <v/>
      </c>
      <c r="K843" s="21">
        <f t="shared" si="91"/>
        <v>0</v>
      </c>
      <c r="L843" s="21" t="str">
        <f t="shared" si="92"/>
        <v/>
      </c>
      <c r="M843" s="22" t="str">
        <f t="shared" si="96"/>
        <v/>
      </c>
      <c r="N843" s="48"/>
      <c r="O843" s="54" t="str">
        <f>IF(N843="","",IFERROR(VLOOKUP(N843,EMPRESAS!$A:$C,3,FALSE),"NAO CADASTRADA"))</f>
        <v/>
      </c>
      <c r="P843" s="50"/>
      <c r="Q843" s="54" t="str">
        <f>IF(P843="","",IFERROR(VLOOKUP(P843,ATIVIDADES!$A:$C,3,FALSE),"NAO CADASTRADA"))</f>
        <v/>
      </c>
      <c r="R843" s="42"/>
      <c r="S843" s="48"/>
      <c r="T843" s="54" t="str">
        <f>IF(S843="","",IFERROR(VLOOKUP(S843,EMPRESAS!$A:$C,3,FALSE),"NAO CADASTRADA"))</f>
        <v/>
      </c>
      <c r="U843" s="50"/>
      <c r="V843" s="54" t="str">
        <f>IF(U843="","",IFERROR(VLOOKUP(U843,ATIVIDADES!$A:$C,3,FALSE),"NAO CADASTRADA"))</f>
        <v/>
      </c>
      <c r="W843" s="42"/>
      <c r="X843" s="48"/>
      <c r="Y843" s="54" t="str">
        <f>IF(X843="","",IFERROR(VLOOKUP(X843,EMPRESAS!$A:$C,3,FALSE),"NAO CADASTRADA"))</f>
        <v/>
      </c>
      <c r="Z843" s="50"/>
      <c r="AA843" s="54" t="str">
        <f>IF(Z843="","",IFERROR(VLOOKUP(Z843,ATIVIDADES!$A:$C,3,FALSE),"NAO CADASTRADA"))</f>
        <v/>
      </c>
      <c r="AB843" s="42"/>
      <c r="AC843" s="48"/>
      <c r="AD843" s="54" t="str">
        <f>IF(AC843="","",IFERROR(VLOOKUP(AC843,EMPRESAS!$A:$C,3,FALSE),"NAO CADASTRADA"))</f>
        <v/>
      </c>
      <c r="AE843" s="50"/>
      <c r="AF843" s="54" t="str">
        <f>IF(AE843="","",IFERROR(VLOOKUP(AE843,ATIVIDADES!$A:$C,3,FALSE),"NAO CADASTRADA"))</f>
        <v/>
      </c>
      <c r="AG843" s="42"/>
      <c r="AH843" s="48"/>
      <c r="AI843" s="54" t="str">
        <f>IF(AH843="","",IFERROR(VLOOKUP(AH843,EMPRESAS!$A:$C,3,FALSE),"NAO CADASTRADA"))</f>
        <v/>
      </c>
      <c r="AJ843" s="50"/>
      <c r="AK843" s="54" t="str">
        <f>IF(AJ843="","",IFERROR(VLOOKUP(AJ843,ATIVIDADES!$A:$C,3,FALSE),"NAO CADASTRADA"))</f>
        <v/>
      </c>
      <c r="AL843" s="42"/>
    </row>
    <row r="844" spans="1:38" x14ac:dyDescent="0.25">
      <c r="A844" s="26" t="str">
        <f t="shared" si="93"/>
        <v>OK</v>
      </c>
      <c r="B844" s="29">
        <f t="shared" si="94"/>
        <v>2487914866</v>
      </c>
      <c r="C844" s="30">
        <v>42932</v>
      </c>
      <c r="D844" s="18">
        <f t="shared" si="97"/>
        <v>42917</v>
      </c>
      <c r="E844" s="19" t="str">
        <f>IF(ISERROR(VLOOKUP(C844,FERIADOS!$A:$B,1,FALSE)),IF(WEEKDAY(C844)=1,"Dom",IF(WEEKDAY(C844)=2,"Seg",IF(WEEKDAY(C844)=3,"Ter",IF(WEEKDAY(C844)=4,"Qua",IF(WEEKDAY(C844)=5,"Qui",IF(WEEKDAY(C844)=6,"Sex","Sab")))))),"Feriado")</f>
        <v>Dom</v>
      </c>
      <c r="F844" s="32"/>
      <c r="G844" s="33"/>
      <c r="H844" s="33"/>
      <c r="I844" s="33"/>
      <c r="J844" s="21" t="str">
        <f t="shared" si="95"/>
        <v/>
      </c>
      <c r="K844" s="21">
        <f t="shared" si="91"/>
        <v>0</v>
      </c>
      <c r="L844" s="21" t="str">
        <f t="shared" si="92"/>
        <v/>
      </c>
      <c r="M844" s="22" t="str">
        <f t="shared" si="96"/>
        <v/>
      </c>
      <c r="N844" s="48"/>
      <c r="O844" s="54" t="str">
        <f>IF(N844="","",IFERROR(VLOOKUP(N844,EMPRESAS!$A:$C,3,FALSE),"NAO CADASTRADA"))</f>
        <v/>
      </c>
      <c r="P844" s="50"/>
      <c r="Q844" s="54" t="str">
        <f>IF(P844="","",IFERROR(VLOOKUP(P844,ATIVIDADES!$A:$C,3,FALSE),"NAO CADASTRADA"))</f>
        <v/>
      </c>
      <c r="R844" s="42"/>
      <c r="S844" s="48"/>
      <c r="T844" s="54" t="str">
        <f>IF(S844="","",IFERROR(VLOOKUP(S844,EMPRESAS!$A:$C,3,FALSE),"NAO CADASTRADA"))</f>
        <v/>
      </c>
      <c r="U844" s="50"/>
      <c r="V844" s="54" t="str">
        <f>IF(U844="","",IFERROR(VLOOKUP(U844,ATIVIDADES!$A:$C,3,FALSE),"NAO CADASTRADA"))</f>
        <v/>
      </c>
      <c r="W844" s="42"/>
      <c r="X844" s="48"/>
      <c r="Y844" s="54" t="str">
        <f>IF(X844="","",IFERROR(VLOOKUP(X844,EMPRESAS!$A:$C,3,FALSE),"NAO CADASTRADA"))</f>
        <v/>
      </c>
      <c r="Z844" s="50"/>
      <c r="AA844" s="54" t="str">
        <f>IF(Z844="","",IFERROR(VLOOKUP(Z844,ATIVIDADES!$A:$C,3,FALSE),"NAO CADASTRADA"))</f>
        <v/>
      </c>
      <c r="AB844" s="42"/>
      <c r="AC844" s="48"/>
      <c r="AD844" s="54" t="str">
        <f>IF(AC844="","",IFERROR(VLOOKUP(AC844,EMPRESAS!$A:$C,3,FALSE),"NAO CADASTRADA"))</f>
        <v/>
      </c>
      <c r="AE844" s="50"/>
      <c r="AF844" s="54" t="str">
        <f>IF(AE844="","",IFERROR(VLOOKUP(AE844,ATIVIDADES!$A:$C,3,FALSE),"NAO CADASTRADA"))</f>
        <v/>
      </c>
      <c r="AG844" s="42"/>
      <c r="AH844" s="48"/>
      <c r="AI844" s="54" t="str">
        <f>IF(AH844="","",IFERROR(VLOOKUP(AH844,EMPRESAS!$A:$C,3,FALSE),"NAO CADASTRADA"))</f>
        <v/>
      </c>
      <c r="AJ844" s="50"/>
      <c r="AK844" s="54" t="str">
        <f>IF(AJ844="","",IFERROR(VLOOKUP(AJ844,ATIVIDADES!$A:$C,3,FALSE),"NAO CADASTRADA"))</f>
        <v/>
      </c>
      <c r="AL844" s="42"/>
    </row>
    <row r="845" spans="1:38" x14ac:dyDescent="0.25">
      <c r="A845" s="26" t="str">
        <f t="shared" si="93"/>
        <v>OK</v>
      </c>
      <c r="B845" s="29">
        <f t="shared" si="94"/>
        <v>2487914866</v>
      </c>
      <c r="C845" s="30">
        <v>42933</v>
      </c>
      <c r="D845" s="18">
        <f t="shared" si="97"/>
        <v>42917</v>
      </c>
      <c r="E845" s="19" t="str">
        <f>IF(ISERROR(VLOOKUP(C845,FERIADOS!$A:$B,1,FALSE)),IF(WEEKDAY(C845)=1,"Dom",IF(WEEKDAY(C845)=2,"Seg",IF(WEEKDAY(C845)=3,"Ter",IF(WEEKDAY(C845)=4,"Qua",IF(WEEKDAY(C845)=5,"Qui",IF(WEEKDAY(C845)=6,"Sex","Sab")))))),"Feriado")</f>
        <v>Seg</v>
      </c>
      <c r="F845" s="32"/>
      <c r="G845" s="33"/>
      <c r="H845" s="33"/>
      <c r="I845" s="33"/>
      <c r="J845" s="21" t="str">
        <f t="shared" si="95"/>
        <v/>
      </c>
      <c r="K845" s="21">
        <f t="shared" si="91"/>
        <v>0</v>
      </c>
      <c r="L845" s="21" t="str">
        <f t="shared" si="92"/>
        <v/>
      </c>
      <c r="M845" s="22" t="str">
        <f t="shared" si="96"/>
        <v/>
      </c>
      <c r="N845" s="48"/>
      <c r="O845" s="54" t="str">
        <f>IF(N845="","",IFERROR(VLOOKUP(N845,EMPRESAS!$A:$C,3,FALSE),"NAO CADASTRADA"))</f>
        <v/>
      </c>
      <c r="P845" s="50"/>
      <c r="Q845" s="54" t="str">
        <f>IF(P845="","",IFERROR(VLOOKUP(P845,ATIVIDADES!$A:$C,3,FALSE),"NAO CADASTRADA"))</f>
        <v/>
      </c>
      <c r="R845" s="42"/>
      <c r="S845" s="48"/>
      <c r="T845" s="54" t="str">
        <f>IF(S845="","",IFERROR(VLOOKUP(S845,EMPRESAS!$A:$C,3,FALSE),"NAO CADASTRADA"))</f>
        <v/>
      </c>
      <c r="U845" s="50"/>
      <c r="V845" s="54" t="str">
        <f>IF(U845="","",IFERROR(VLOOKUP(U845,ATIVIDADES!$A:$C,3,FALSE),"NAO CADASTRADA"))</f>
        <v/>
      </c>
      <c r="W845" s="42"/>
      <c r="X845" s="48"/>
      <c r="Y845" s="54" t="str">
        <f>IF(X845="","",IFERROR(VLOOKUP(X845,EMPRESAS!$A:$C,3,FALSE),"NAO CADASTRADA"))</f>
        <v/>
      </c>
      <c r="Z845" s="50"/>
      <c r="AA845" s="54" t="str">
        <f>IF(Z845="","",IFERROR(VLOOKUP(Z845,ATIVIDADES!$A:$C,3,FALSE),"NAO CADASTRADA"))</f>
        <v/>
      </c>
      <c r="AB845" s="42"/>
      <c r="AC845" s="48"/>
      <c r="AD845" s="54" t="str">
        <f>IF(AC845="","",IFERROR(VLOOKUP(AC845,EMPRESAS!$A:$C,3,FALSE),"NAO CADASTRADA"))</f>
        <v/>
      </c>
      <c r="AE845" s="50"/>
      <c r="AF845" s="54" t="str">
        <f>IF(AE845="","",IFERROR(VLOOKUP(AE845,ATIVIDADES!$A:$C,3,FALSE),"NAO CADASTRADA"))</f>
        <v/>
      </c>
      <c r="AG845" s="42"/>
      <c r="AH845" s="48"/>
      <c r="AI845" s="54" t="str">
        <f>IF(AH845="","",IFERROR(VLOOKUP(AH845,EMPRESAS!$A:$C,3,FALSE),"NAO CADASTRADA"))</f>
        <v/>
      </c>
      <c r="AJ845" s="50"/>
      <c r="AK845" s="54" t="str">
        <f>IF(AJ845="","",IFERROR(VLOOKUP(AJ845,ATIVIDADES!$A:$C,3,FALSE),"NAO CADASTRADA"))</f>
        <v/>
      </c>
      <c r="AL845" s="42"/>
    </row>
    <row r="846" spans="1:38" x14ac:dyDescent="0.25">
      <c r="A846" s="26" t="str">
        <f t="shared" si="93"/>
        <v>OK</v>
      </c>
      <c r="B846" s="29">
        <f t="shared" si="94"/>
        <v>2487914866</v>
      </c>
      <c r="C846" s="30">
        <v>42934</v>
      </c>
      <c r="D846" s="18">
        <f t="shared" si="97"/>
        <v>42917</v>
      </c>
      <c r="E846" s="19" t="str">
        <f>IF(ISERROR(VLOOKUP(C846,FERIADOS!$A:$B,1,FALSE)),IF(WEEKDAY(C846)=1,"Dom",IF(WEEKDAY(C846)=2,"Seg",IF(WEEKDAY(C846)=3,"Ter",IF(WEEKDAY(C846)=4,"Qua",IF(WEEKDAY(C846)=5,"Qui",IF(WEEKDAY(C846)=6,"Sex","Sab")))))),"Feriado")</f>
        <v>Ter</v>
      </c>
      <c r="F846" s="32"/>
      <c r="G846" s="33"/>
      <c r="H846" s="33"/>
      <c r="I846" s="33"/>
      <c r="J846" s="21" t="str">
        <f t="shared" si="95"/>
        <v/>
      </c>
      <c r="K846" s="21">
        <f t="shared" si="91"/>
        <v>0</v>
      </c>
      <c r="L846" s="21" t="str">
        <f t="shared" si="92"/>
        <v/>
      </c>
      <c r="M846" s="22" t="str">
        <f t="shared" si="96"/>
        <v/>
      </c>
      <c r="N846" s="48"/>
      <c r="O846" s="54" t="str">
        <f>IF(N846="","",IFERROR(VLOOKUP(N846,EMPRESAS!$A:$C,3,FALSE),"NAO CADASTRADA"))</f>
        <v/>
      </c>
      <c r="P846" s="50"/>
      <c r="Q846" s="54" t="str">
        <f>IF(P846="","",IFERROR(VLOOKUP(P846,ATIVIDADES!$A:$C,3,FALSE),"NAO CADASTRADA"))</f>
        <v/>
      </c>
      <c r="R846" s="42"/>
      <c r="S846" s="48"/>
      <c r="T846" s="54" t="str">
        <f>IF(S846="","",IFERROR(VLOOKUP(S846,EMPRESAS!$A:$C,3,FALSE),"NAO CADASTRADA"))</f>
        <v/>
      </c>
      <c r="U846" s="50"/>
      <c r="V846" s="54" t="str">
        <f>IF(U846="","",IFERROR(VLOOKUP(U846,ATIVIDADES!$A:$C,3,FALSE),"NAO CADASTRADA"))</f>
        <v/>
      </c>
      <c r="W846" s="42"/>
      <c r="X846" s="48"/>
      <c r="Y846" s="54" t="str">
        <f>IF(X846="","",IFERROR(VLOOKUP(X846,EMPRESAS!$A:$C,3,FALSE),"NAO CADASTRADA"))</f>
        <v/>
      </c>
      <c r="Z846" s="50"/>
      <c r="AA846" s="54" t="str">
        <f>IF(Z846="","",IFERROR(VLOOKUP(Z846,ATIVIDADES!$A:$C,3,FALSE),"NAO CADASTRADA"))</f>
        <v/>
      </c>
      <c r="AB846" s="42"/>
      <c r="AC846" s="48"/>
      <c r="AD846" s="54" t="str">
        <f>IF(AC846="","",IFERROR(VLOOKUP(AC846,EMPRESAS!$A:$C,3,FALSE),"NAO CADASTRADA"))</f>
        <v/>
      </c>
      <c r="AE846" s="50"/>
      <c r="AF846" s="54" t="str">
        <f>IF(AE846="","",IFERROR(VLOOKUP(AE846,ATIVIDADES!$A:$C,3,FALSE),"NAO CADASTRADA"))</f>
        <v/>
      </c>
      <c r="AG846" s="42"/>
      <c r="AH846" s="48"/>
      <c r="AI846" s="54" t="str">
        <f>IF(AH846="","",IFERROR(VLOOKUP(AH846,EMPRESAS!$A:$C,3,FALSE),"NAO CADASTRADA"))</f>
        <v/>
      </c>
      <c r="AJ846" s="50"/>
      <c r="AK846" s="54" t="str">
        <f>IF(AJ846="","",IFERROR(VLOOKUP(AJ846,ATIVIDADES!$A:$C,3,FALSE),"NAO CADASTRADA"))</f>
        <v/>
      </c>
      <c r="AL846" s="42"/>
    </row>
    <row r="847" spans="1:38" x14ac:dyDescent="0.25">
      <c r="A847" s="26" t="str">
        <f t="shared" si="93"/>
        <v>OK</v>
      </c>
      <c r="B847" s="29">
        <f t="shared" si="94"/>
        <v>2487914866</v>
      </c>
      <c r="C847" s="30">
        <v>42935</v>
      </c>
      <c r="D847" s="18">
        <f t="shared" si="97"/>
        <v>42917</v>
      </c>
      <c r="E847" s="19" t="str">
        <f>IF(ISERROR(VLOOKUP(C847,FERIADOS!$A:$B,1,FALSE)),IF(WEEKDAY(C847)=1,"Dom",IF(WEEKDAY(C847)=2,"Seg",IF(WEEKDAY(C847)=3,"Ter",IF(WEEKDAY(C847)=4,"Qua",IF(WEEKDAY(C847)=5,"Qui",IF(WEEKDAY(C847)=6,"Sex","Sab")))))),"Feriado")</f>
        <v>Qua</v>
      </c>
      <c r="F847" s="32"/>
      <c r="G847" s="33"/>
      <c r="H847" s="33"/>
      <c r="I847" s="33"/>
      <c r="J847" s="21" t="str">
        <f t="shared" si="95"/>
        <v/>
      </c>
      <c r="K847" s="21">
        <f t="shared" si="91"/>
        <v>0</v>
      </c>
      <c r="L847" s="21" t="str">
        <f t="shared" si="92"/>
        <v/>
      </c>
      <c r="M847" s="22" t="str">
        <f t="shared" si="96"/>
        <v/>
      </c>
      <c r="N847" s="48"/>
      <c r="O847" s="54" t="str">
        <f>IF(N847="","",IFERROR(VLOOKUP(N847,EMPRESAS!$A:$C,3,FALSE),"NAO CADASTRADA"))</f>
        <v/>
      </c>
      <c r="P847" s="50"/>
      <c r="Q847" s="54" t="str">
        <f>IF(P847="","",IFERROR(VLOOKUP(P847,ATIVIDADES!$A:$C,3,FALSE),"NAO CADASTRADA"))</f>
        <v/>
      </c>
      <c r="R847" s="42"/>
      <c r="S847" s="48"/>
      <c r="T847" s="54" t="str">
        <f>IF(S847="","",IFERROR(VLOOKUP(S847,EMPRESAS!$A:$C,3,FALSE),"NAO CADASTRADA"))</f>
        <v/>
      </c>
      <c r="U847" s="50"/>
      <c r="V847" s="54" t="str">
        <f>IF(U847="","",IFERROR(VLOOKUP(U847,ATIVIDADES!$A:$C,3,FALSE),"NAO CADASTRADA"))</f>
        <v/>
      </c>
      <c r="W847" s="42"/>
      <c r="X847" s="48"/>
      <c r="Y847" s="54" t="str">
        <f>IF(X847="","",IFERROR(VLOOKUP(X847,EMPRESAS!$A:$C,3,FALSE),"NAO CADASTRADA"))</f>
        <v/>
      </c>
      <c r="Z847" s="50"/>
      <c r="AA847" s="54" t="str">
        <f>IF(Z847="","",IFERROR(VLOOKUP(Z847,ATIVIDADES!$A:$C,3,FALSE),"NAO CADASTRADA"))</f>
        <v/>
      </c>
      <c r="AB847" s="42"/>
      <c r="AC847" s="48"/>
      <c r="AD847" s="54" t="str">
        <f>IF(AC847="","",IFERROR(VLOOKUP(AC847,EMPRESAS!$A:$C,3,FALSE),"NAO CADASTRADA"))</f>
        <v/>
      </c>
      <c r="AE847" s="50"/>
      <c r="AF847" s="54" t="str">
        <f>IF(AE847="","",IFERROR(VLOOKUP(AE847,ATIVIDADES!$A:$C,3,FALSE),"NAO CADASTRADA"))</f>
        <v/>
      </c>
      <c r="AG847" s="42"/>
      <c r="AH847" s="48"/>
      <c r="AI847" s="54" t="str">
        <f>IF(AH847="","",IFERROR(VLOOKUP(AH847,EMPRESAS!$A:$C,3,FALSE),"NAO CADASTRADA"))</f>
        <v/>
      </c>
      <c r="AJ847" s="50"/>
      <c r="AK847" s="54" t="str">
        <f>IF(AJ847="","",IFERROR(VLOOKUP(AJ847,ATIVIDADES!$A:$C,3,FALSE),"NAO CADASTRADA"))</f>
        <v/>
      </c>
      <c r="AL847" s="42"/>
    </row>
    <row r="848" spans="1:38" x14ac:dyDescent="0.25">
      <c r="A848" s="26" t="str">
        <f t="shared" si="93"/>
        <v>OK</v>
      </c>
      <c r="B848" s="29">
        <f t="shared" si="94"/>
        <v>2487914866</v>
      </c>
      <c r="C848" s="30">
        <v>42936</v>
      </c>
      <c r="D848" s="18">
        <f t="shared" si="97"/>
        <v>42917</v>
      </c>
      <c r="E848" s="19" t="str">
        <f>IF(ISERROR(VLOOKUP(C848,FERIADOS!$A:$B,1,FALSE)),IF(WEEKDAY(C848)=1,"Dom",IF(WEEKDAY(C848)=2,"Seg",IF(WEEKDAY(C848)=3,"Ter",IF(WEEKDAY(C848)=4,"Qua",IF(WEEKDAY(C848)=5,"Qui",IF(WEEKDAY(C848)=6,"Sex","Sab")))))),"Feriado")</f>
        <v>Qui</v>
      </c>
      <c r="F848" s="32"/>
      <c r="G848" s="33"/>
      <c r="H848" s="33"/>
      <c r="I848" s="33"/>
      <c r="J848" s="21" t="str">
        <f t="shared" si="95"/>
        <v/>
      </c>
      <c r="K848" s="21">
        <f t="shared" si="91"/>
        <v>0</v>
      </c>
      <c r="L848" s="21" t="str">
        <f t="shared" si="92"/>
        <v/>
      </c>
      <c r="M848" s="22" t="str">
        <f t="shared" si="96"/>
        <v/>
      </c>
      <c r="N848" s="48"/>
      <c r="O848" s="54" t="str">
        <f>IF(N848="","",IFERROR(VLOOKUP(N848,EMPRESAS!$A:$C,3,FALSE),"NAO CADASTRADA"))</f>
        <v/>
      </c>
      <c r="P848" s="50"/>
      <c r="Q848" s="54" t="str">
        <f>IF(P848="","",IFERROR(VLOOKUP(P848,ATIVIDADES!$A:$C,3,FALSE),"NAO CADASTRADA"))</f>
        <v/>
      </c>
      <c r="R848" s="42"/>
      <c r="S848" s="48"/>
      <c r="T848" s="54" t="str">
        <f>IF(S848="","",IFERROR(VLOOKUP(S848,EMPRESAS!$A:$C,3,FALSE),"NAO CADASTRADA"))</f>
        <v/>
      </c>
      <c r="U848" s="50"/>
      <c r="V848" s="54" t="str">
        <f>IF(U848="","",IFERROR(VLOOKUP(U848,ATIVIDADES!$A:$C,3,FALSE),"NAO CADASTRADA"))</f>
        <v/>
      </c>
      <c r="W848" s="42"/>
      <c r="X848" s="48"/>
      <c r="Y848" s="54" t="str">
        <f>IF(X848="","",IFERROR(VLOOKUP(X848,EMPRESAS!$A:$C,3,FALSE),"NAO CADASTRADA"))</f>
        <v/>
      </c>
      <c r="Z848" s="50"/>
      <c r="AA848" s="54" t="str">
        <f>IF(Z848="","",IFERROR(VLOOKUP(Z848,ATIVIDADES!$A:$C,3,FALSE),"NAO CADASTRADA"))</f>
        <v/>
      </c>
      <c r="AB848" s="42"/>
      <c r="AC848" s="48"/>
      <c r="AD848" s="54" t="str">
        <f>IF(AC848="","",IFERROR(VLOOKUP(AC848,EMPRESAS!$A:$C,3,FALSE),"NAO CADASTRADA"))</f>
        <v/>
      </c>
      <c r="AE848" s="50"/>
      <c r="AF848" s="54" t="str">
        <f>IF(AE848="","",IFERROR(VLOOKUP(AE848,ATIVIDADES!$A:$C,3,FALSE),"NAO CADASTRADA"))</f>
        <v/>
      </c>
      <c r="AG848" s="42"/>
      <c r="AH848" s="48"/>
      <c r="AI848" s="54" t="str">
        <f>IF(AH848="","",IFERROR(VLOOKUP(AH848,EMPRESAS!$A:$C,3,FALSE),"NAO CADASTRADA"))</f>
        <v/>
      </c>
      <c r="AJ848" s="50"/>
      <c r="AK848" s="54" t="str">
        <f>IF(AJ848="","",IFERROR(VLOOKUP(AJ848,ATIVIDADES!$A:$C,3,FALSE),"NAO CADASTRADA"))</f>
        <v/>
      </c>
      <c r="AL848" s="42"/>
    </row>
    <row r="849" spans="1:38" x14ac:dyDescent="0.25">
      <c r="A849" s="26" t="str">
        <f t="shared" si="93"/>
        <v>OK</v>
      </c>
      <c r="B849" s="29">
        <f t="shared" si="94"/>
        <v>2487914866</v>
      </c>
      <c r="C849" s="30">
        <v>42937</v>
      </c>
      <c r="D849" s="18">
        <f t="shared" si="97"/>
        <v>42917</v>
      </c>
      <c r="E849" s="19" t="str">
        <f>IF(ISERROR(VLOOKUP(C849,FERIADOS!$A:$B,1,FALSE)),IF(WEEKDAY(C849)=1,"Dom",IF(WEEKDAY(C849)=2,"Seg",IF(WEEKDAY(C849)=3,"Ter",IF(WEEKDAY(C849)=4,"Qua",IF(WEEKDAY(C849)=5,"Qui",IF(WEEKDAY(C849)=6,"Sex","Sab")))))),"Feriado")</f>
        <v>Sex</v>
      </c>
      <c r="F849" s="32"/>
      <c r="G849" s="33"/>
      <c r="H849" s="33"/>
      <c r="I849" s="33"/>
      <c r="J849" s="21" t="str">
        <f t="shared" si="95"/>
        <v/>
      </c>
      <c r="K849" s="21">
        <f t="shared" si="91"/>
        <v>0</v>
      </c>
      <c r="L849" s="21" t="str">
        <f t="shared" si="92"/>
        <v/>
      </c>
      <c r="M849" s="22" t="str">
        <f t="shared" si="96"/>
        <v/>
      </c>
      <c r="N849" s="48"/>
      <c r="O849" s="54" t="str">
        <f>IF(N849="","",IFERROR(VLOOKUP(N849,EMPRESAS!$A:$C,3,FALSE),"NAO CADASTRADA"))</f>
        <v/>
      </c>
      <c r="P849" s="50"/>
      <c r="Q849" s="54" t="str">
        <f>IF(P849="","",IFERROR(VLOOKUP(P849,ATIVIDADES!$A:$C,3,FALSE),"NAO CADASTRADA"))</f>
        <v/>
      </c>
      <c r="R849" s="42"/>
      <c r="S849" s="48"/>
      <c r="T849" s="54" t="str">
        <f>IF(S849="","",IFERROR(VLOOKUP(S849,EMPRESAS!$A:$C,3,FALSE),"NAO CADASTRADA"))</f>
        <v/>
      </c>
      <c r="U849" s="50"/>
      <c r="V849" s="54" t="str">
        <f>IF(U849="","",IFERROR(VLOOKUP(U849,ATIVIDADES!$A:$C,3,FALSE),"NAO CADASTRADA"))</f>
        <v/>
      </c>
      <c r="W849" s="42"/>
      <c r="X849" s="48"/>
      <c r="Y849" s="54" t="str">
        <f>IF(X849="","",IFERROR(VLOOKUP(X849,EMPRESAS!$A:$C,3,FALSE),"NAO CADASTRADA"))</f>
        <v/>
      </c>
      <c r="Z849" s="50"/>
      <c r="AA849" s="54" t="str">
        <f>IF(Z849="","",IFERROR(VLOOKUP(Z849,ATIVIDADES!$A:$C,3,FALSE),"NAO CADASTRADA"))</f>
        <v/>
      </c>
      <c r="AB849" s="42"/>
      <c r="AC849" s="48"/>
      <c r="AD849" s="54" t="str">
        <f>IF(AC849="","",IFERROR(VLOOKUP(AC849,EMPRESAS!$A:$C,3,FALSE),"NAO CADASTRADA"))</f>
        <v/>
      </c>
      <c r="AE849" s="50"/>
      <c r="AF849" s="54" t="str">
        <f>IF(AE849="","",IFERROR(VLOOKUP(AE849,ATIVIDADES!$A:$C,3,FALSE),"NAO CADASTRADA"))</f>
        <v/>
      </c>
      <c r="AG849" s="42"/>
      <c r="AH849" s="48"/>
      <c r="AI849" s="54" t="str">
        <f>IF(AH849="","",IFERROR(VLOOKUP(AH849,EMPRESAS!$A:$C,3,FALSE),"NAO CADASTRADA"))</f>
        <v/>
      </c>
      <c r="AJ849" s="50"/>
      <c r="AK849" s="54" t="str">
        <f>IF(AJ849="","",IFERROR(VLOOKUP(AJ849,ATIVIDADES!$A:$C,3,FALSE),"NAO CADASTRADA"))</f>
        <v/>
      </c>
      <c r="AL849" s="42"/>
    </row>
    <row r="850" spans="1:38" x14ac:dyDescent="0.25">
      <c r="A850" s="26" t="str">
        <f t="shared" si="93"/>
        <v>OK</v>
      </c>
      <c r="B850" s="29">
        <f t="shared" si="94"/>
        <v>2487914866</v>
      </c>
      <c r="C850" s="30">
        <v>42938</v>
      </c>
      <c r="D850" s="18">
        <f t="shared" si="97"/>
        <v>42917</v>
      </c>
      <c r="E850" s="19" t="str">
        <f>IF(ISERROR(VLOOKUP(C850,FERIADOS!$A:$B,1,FALSE)),IF(WEEKDAY(C850)=1,"Dom",IF(WEEKDAY(C850)=2,"Seg",IF(WEEKDAY(C850)=3,"Ter",IF(WEEKDAY(C850)=4,"Qua",IF(WEEKDAY(C850)=5,"Qui",IF(WEEKDAY(C850)=6,"Sex","Sab")))))),"Feriado")</f>
        <v>Sab</v>
      </c>
      <c r="F850" s="32"/>
      <c r="G850" s="33"/>
      <c r="H850" s="33"/>
      <c r="I850" s="33"/>
      <c r="J850" s="21" t="str">
        <f t="shared" si="95"/>
        <v/>
      </c>
      <c r="K850" s="21">
        <f t="shared" si="91"/>
        <v>0</v>
      </c>
      <c r="L850" s="21" t="str">
        <f t="shared" si="92"/>
        <v/>
      </c>
      <c r="M850" s="22" t="str">
        <f t="shared" si="96"/>
        <v/>
      </c>
      <c r="N850" s="48"/>
      <c r="O850" s="54" t="str">
        <f>IF(N850="","",IFERROR(VLOOKUP(N850,EMPRESAS!$A:$C,3,FALSE),"NAO CADASTRADA"))</f>
        <v/>
      </c>
      <c r="P850" s="50"/>
      <c r="Q850" s="54" t="str">
        <f>IF(P850="","",IFERROR(VLOOKUP(P850,ATIVIDADES!$A:$C,3,FALSE),"NAO CADASTRADA"))</f>
        <v/>
      </c>
      <c r="R850" s="42"/>
      <c r="S850" s="48"/>
      <c r="T850" s="54" t="str">
        <f>IF(S850="","",IFERROR(VLOOKUP(S850,EMPRESAS!$A:$C,3,FALSE),"NAO CADASTRADA"))</f>
        <v/>
      </c>
      <c r="U850" s="50"/>
      <c r="V850" s="54" t="str">
        <f>IF(U850="","",IFERROR(VLOOKUP(U850,ATIVIDADES!$A:$C,3,FALSE),"NAO CADASTRADA"))</f>
        <v/>
      </c>
      <c r="W850" s="42"/>
      <c r="X850" s="48"/>
      <c r="Y850" s="54" t="str">
        <f>IF(X850="","",IFERROR(VLOOKUP(X850,EMPRESAS!$A:$C,3,FALSE),"NAO CADASTRADA"))</f>
        <v/>
      </c>
      <c r="Z850" s="50"/>
      <c r="AA850" s="54" t="str">
        <f>IF(Z850="","",IFERROR(VLOOKUP(Z850,ATIVIDADES!$A:$C,3,FALSE),"NAO CADASTRADA"))</f>
        <v/>
      </c>
      <c r="AB850" s="42"/>
      <c r="AC850" s="48"/>
      <c r="AD850" s="54" t="str">
        <f>IF(AC850="","",IFERROR(VLOOKUP(AC850,EMPRESAS!$A:$C,3,FALSE),"NAO CADASTRADA"))</f>
        <v/>
      </c>
      <c r="AE850" s="50"/>
      <c r="AF850" s="54" t="str">
        <f>IF(AE850="","",IFERROR(VLOOKUP(AE850,ATIVIDADES!$A:$C,3,FALSE),"NAO CADASTRADA"))</f>
        <v/>
      </c>
      <c r="AG850" s="42"/>
      <c r="AH850" s="48"/>
      <c r="AI850" s="54" t="str">
        <f>IF(AH850="","",IFERROR(VLOOKUP(AH850,EMPRESAS!$A:$C,3,FALSE),"NAO CADASTRADA"))</f>
        <v/>
      </c>
      <c r="AJ850" s="50"/>
      <c r="AK850" s="54" t="str">
        <f>IF(AJ850="","",IFERROR(VLOOKUP(AJ850,ATIVIDADES!$A:$C,3,FALSE),"NAO CADASTRADA"))</f>
        <v/>
      </c>
      <c r="AL850" s="42"/>
    </row>
    <row r="851" spans="1:38" x14ac:dyDescent="0.25">
      <c r="A851" s="26" t="str">
        <f t="shared" si="93"/>
        <v>OK</v>
      </c>
      <c r="B851" s="29">
        <f t="shared" si="94"/>
        <v>2487914866</v>
      </c>
      <c r="C851" s="30">
        <v>42939</v>
      </c>
      <c r="D851" s="18">
        <f t="shared" si="97"/>
        <v>42917</v>
      </c>
      <c r="E851" s="19" t="str">
        <f>IF(ISERROR(VLOOKUP(C851,FERIADOS!$A:$B,1,FALSE)),IF(WEEKDAY(C851)=1,"Dom",IF(WEEKDAY(C851)=2,"Seg",IF(WEEKDAY(C851)=3,"Ter",IF(WEEKDAY(C851)=4,"Qua",IF(WEEKDAY(C851)=5,"Qui",IF(WEEKDAY(C851)=6,"Sex","Sab")))))),"Feriado")</f>
        <v>Dom</v>
      </c>
      <c r="F851" s="32"/>
      <c r="G851" s="33"/>
      <c r="H851" s="33"/>
      <c r="I851" s="33"/>
      <c r="J851" s="21" t="str">
        <f t="shared" si="95"/>
        <v/>
      </c>
      <c r="K851" s="21">
        <f t="shared" si="91"/>
        <v>0</v>
      </c>
      <c r="L851" s="21" t="str">
        <f t="shared" si="92"/>
        <v/>
      </c>
      <c r="M851" s="22" t="str">
        <f t="shared" si="96"/>
        <v/>
      </c>
      <c r="N851" s="48"/>
      <c r="O851" s="54" t="str">
        <f>IF(N851="","",IFERROR(VLOOKUP(N851,EMPRESAS!$A:$C,3,FALSE),"NAO CADASTRADA"))</f>
        <v/>
      </c>
      <c r="P851" s="50"/>
      <c r="Q851" s="54" t="str">
        <f>IF(P851="","",IFERROR(VLOOKUP(P851,ATIVIDADES!$A:$C,3,FALSE),"NAO CADASTRADA"))</f>
        <v/>
      </c>
      <c r="R851" s="42"/>
      <c r="S851" s="48"/>
      <c r="T851" s="54" t="str">
        <f>IF(S851="","",IFERROR(VLOOKUP(S851,EMPRESAS!$A:$C,3,FALSE),"NAO CADASTRADA"))</f>
        <v/>
      </c>
      <c r="U851" s="50"/>
      <c r="V851" s="54" t="str">
        <f>IF(U851="","",IFERROR(VLOOKUP(U851,ATIVIDADES!$A:$C,3,FALSE),"NAO CADASTRADA"))</f>
        <v/>
      </c>
      <c r="W851" s="42"/>
      <c r="X851" s="48"/>
      <c r="Y851" s="54" t="str">
        <f>IF(X851="","",IFERROR(VLOOKUP(X851,EMPRESAS!$A:$C,3,FALSE),"NAO CADASTRADA"))</f>
        <v/>
      </c>
      <c r="Z851" s="50"/>
      <c r="AA851" s="54" t="str">
        <f>IF(Z851="","",IFERROR(VLOOKUP(Z851,ATIVIDADES!$A:$C,3,FALSE),"NAO CADASTRADA"))</f>
        <v/>
      </c>
      <c r="AB851" s="42"/>
      <c r="AC851" s="48"/>
      <c r="AD851" s="54" t="str">
        <f>IF(AC851="","",IFERROR(VLOOKUP(AC851,EMPRESAS!$A:$C,3,FALSE),"NAO CADASTRADA"))</f>
        <v/>
      </c>
      <c r="AE851" s="50"/>
      <c r="AF851" s="54" t="str">
        <f>IF(AE851="","",IFERROR(VLOOKUP(AE851,ATIVIDADES!$A:$C,3,FALSE),"NAO CADASTRADA"))</f>
        <v/>
      </c>
      <c r="AG851" s="42"/>
      <c r="AH851" s="48"/>
      <c r="AI851" s="54" t="str">
        <f>IF(AH851="","",IFERROR(VLOOKUP(AH851,EMPRESAS!$A:$C,3,FALSE),"NAO CADASTRADA"))</f>
        <v/>
      </c>
      <c r="AJ851" s="50"/>
      <c r="AK851" s="54" t="str">
        <f>IF(AJ851="","",IFERROR(VLOOKUP(AJ851,ATIVIDADES!$A:$C,3,FALSE),"NAO CADASTRADA"))</f>
        <v/>
      </c>
      <c r="AL851" s="42"/>
    </row>
    <row r="852" spans="1:38" x14ac:dyDescent="0.25">
      <c r="A852" s="26" t="str">
        <f t="shared" si="93"/>
        <v>OK</v>
      </c>
      <c r="B852" s="29">
        <f t="shared" si="94"/>
        <v>2487914866</v>
      </c>
      <c r="C852" s="30">
        <v>42940</v>
      </c>
      <c r="D852" s="18">
        <f t="shared" si="97"/>
        <v>42917</v>
      </c>
      <c r="E852" s="19" t="str">
        <f>IF(ISERROR(VLOOKUP(C852,FERIADOS!$A:$B,1,FALSE)),IF(WEEKDAY(C852)=1,"Dom",IF(WEEKDAY(C852)=2,"Seg",IF(WEEKDAY(C852)=3,"Ter",IF(WEEKDAY(C852)=4,"Qua",IF(WEEKDAY(C852)=5,"Qui",IF(WEEKDAY(C852)=6,"Sex","Sab")))))),"Feriado")</f>
        <v>Seg</v>
      </c>
      <c r="F852" s="32"/>
      <c r="G852" s="33"/>
      <c r="H852" s="33"/>
      <c r="I852" s="33"/>
      <c r="J852" s="21" t="str">
        <f t="shared" si="95"/>
        <v/>
      </c>
      <c r="K852" s="21">
        <f t="shared" si="91"/>
        <v>0</v>
      </c>
      <c r="L852" s="21" t="str">
        <f t="shared" si="92"/>
        <v/>
      </c>
      <c r="M852" s="22" t="str">
        <f t="shared" si="96"/>
        <v/>
      </c>
      <c r="N852" s="48"/>
      <c r="O852" s="54" t="str">
        <f>IF(N852="","",IFERROR(VLOOKUP(N852,EMPRESAS!$A:$C,3,FALSE),"NAO CADASTRADA"))</f>
        <v/>
      </c>
      <c r="P852" s="50"/>
      <c r="Q852" s="54" t="str">
        <f>IF(P852="","",IFERROR(VLOOKUP(P852,ATIVIDADES!$A:$C,3,FALSE),"NAO CADASTRADA"))</f>
        <v/>
      </c>
      <c r="R852" s="42"/>
      <c r="S852" s="48"/>
      <c r="T852" s="54" t="str">
        <f>IF(S852="","",IFERROR(VLOOKUP(S852,EMPRESAS!$A:$C,3,FALSE),"NAO CADASTRADA"))</f>
        <v/>
      </c>
      <c r="U852" s="50"/>
      <c r="V852" s="54" t="str">
        <f>IF(U852="","",IFERROR(VLOOKUP(U852,ATIVIDADES!$A:$C,3,FALSE),"NAO CADASTRADA"))</f>
        <v/>
      </c>
      <c r="W852" s="42"/>
      <c r="X852" s="48"/>
      <c r="Y852" s="54" t="str">
        <f>IF(X852="","",IFERROR(VLOOKUP(X852,EMPRESAS!$A:$C,3,FALSE),"NAO CADASTRADA"))</f>
        <v/>
      </c>
      <c r="Z852" s="50"/>
      <c r="AA852" s="54" t="str">
        <f>IF(Z852="","",IFERROR(VLOOKUP(Z852,ATIVIDADES!$A:$C,3,FALSE),"NAO CADASTRADA"))</f>
        <v/>
      </c>
      <c r="AB852" s="42"/>
      <c r="AC852" s="48"/>
      <c r="AD852" s="54" t="str">
        <f>IF(AC852="","",IFERROR(VLOOKUP(AC852,EMPRESAS!$A:$C,3,FALSE),"NAO CADASTRADA"))</f>
        <v/>
      </c>
      <c r="AE852" s="50"/>
      <c r="AF852" s="54" t="str">
        <f>IF(AE852="","",IFERROR(VLOOKUP(AE852,ATIVIDADES!$A:$C,3,FALSE),"NAO CADASTRADA"))</f>
        <v/>
      </c>
      <c r="AG852" s="42"/>
      <c r="AH852" s="48"/>
      <c r="AI852" s="54" t="str">
        <f>IF(AH852="","",IFERROR(VLOOKUP(AH852,EMPRESAS!$A:$C,3,FALSE),"NAO CADASTRADA"))</f>
        <v/>
      </c>
      <c r="AJ852" s="50"/>
      <c r="AK852" s="54" t="str">
        <f>IF(AJ852="","",IFERROR(VLOOKUP(AJ852,ATIVIDADES!$A:$C,3,FALSE),"NAO CADASTRADA"))</f>
        <v/>
      </c>
      <c r="AL852" s="42"/>
    </row>
    <row r="853" spans="1:38" x14ac:dyDescent="0.25">
      <c r="A853" s="26" t="str">
        <f t="shared" si="93"/>
        <v>OK</v>
      </c>
      <c r="B853" s="29">
        <f t="shared" si="94"/>
        <v>2487914866</v>
      </c>
      <c r="C853" s="30">
        <v>42941</v>
      </c>
      <c r="D853" s="18">
        <f t="shared" si="97"/>
        <v>42917</v>
      </c>
      <c r="E853" s="19" t="str">
        <f>IF(ISERROR(VLOOKUP(C853,FERIADOS!$A:$B,1,FALSE)),IF(WEEKDAY(C853)=1,"Dom",IF(WEEKDAY(C853)=2,"Seg",IF(WEEKDAY(C853)=3,"Ter",IF(WEEKDAY(C853)=4,"Qua",IF(WEEKDAY(C853)=5,"Qui",IF(WEEKDAY(C853)=6,"Sex","Sab")))))),"Feriado")</f>
        <v>Ter</v>
      </c>
      <c r="F853" s="32"/>
      <c r="G853" s="33"/>
      <c r="H853" s="33"/>
      <c r="I853" s="33"/>
      <c r="J853" s="21" t="str">
        <f t="shared" si="95"/>
        <v/>
      </c>
      <c r="K853" s="21">
        <f t="shared" si="91"/>
        <v>0</v>
      </c>
      <c r="L853" s="21" t="str">
        <f t="shared" si="92"/>
        <v/>
      </c>
      <c r="M853" s="22" t="str">
        <f t="shared" si="96"/>
        <v/>
      </c>
      <c r="N853" s="48"/>
      <c r="O853" s="54" t="str">
        <f>IF(N853="","",IFERROR(VLOOKUP(N853,EMPRESAS!$A:$C,3,FALSE),"NAO CADASTRADA"))</f>
        <v/>
      </c>
      <c r="P853" s="50"/>
      <c r="Q853" s="54" t="str">
        <f>IF(P853="","",IFERROR(VLOOKUP(P853,ATIVIDADES!$A:$C,3,FALSE),"NAO CADASTRADA"))</f>
        <v/>
      </c>
      <c r="R853" s="42"/>
      <c r="S853" s="48"/>
      <c r="T853" s="54" t="str">
        <f>IF(S853="","",IFERROR(VLOOKUP(S853,EMPRESAS!$A:$C,3,FALSE),"NAO CADASTRADA"))</f>
        <v/>
      </c>
      <c r="U853" s="50"/>
      <c r="V853" s="54" t="str">
        <f>IF(U853="","",IFERROR(VLOOKUP(U853,ATIVIDADES!$A:$C,3,FALSE),"NAO CADASTRADA"))</f>
        <v/>
      </c>
      <c r="W853" s="42"/>
      <c r="X853" s="48"/>
      <c r="Y853" s="54" t="str">
        <f>IF(X853="","",IFERROR(VLOOKUP(X853,EMPRESAS!$A:$C,3,FALSE),"NAO CADASTRADA"))</f>
        <v/>
      </c>
      <c r="Z853" s="50"/>
      <c r="AA853" s="54" t="str">
        <f>IF(Z853="","",IFERROR(VLOOKUP(Z853,ATIVIDADES!$A:$C,3,FALSE),"NAO CADASTRADA"))</f>
        <v/>
      </c>
      <c r="AB853" s="42"/>
      <c r="AC853" s="48"/>
      <c r="AD853" s="54" t="str">
        <f>IF(AC853="","",IFERROR(VLOOKUP(AC853,EMPRESAS!$A:$C,3,FALSE),"NAO CADASTRADA"))</f>
        <v/>
      </c>
      <c r="AE853" s="50"/>
      <c r="AF853" s="54" t="str">
        <f>IF(AE853="","",IFERROR(VLOOKUP(AE853,ATIVIDADES!$A:$C,3,FALSE),"NAO CADASTRADA"))</f>
        <v/>
      </c>
      <c r="AG853" s="42"/>
      <c r="AH853" s="48"/>
      <c r="AI853" s="54" t="str">
        <f>IF(AH853="","",IFERROR(VLOOKUP(AH853,EMPRESAS!$A:$C,3,FALSE),"NAO CADASTRADA"))</f>
        <v/>
      </c>
      <c r="AJ853" s="50"/>
      <c r="AK853" s="54" t="str">
        <f>IF(AJ853="","",IFERROR(VLOOKUP(AJ853,ATIVIDADES!$A:$C,3,FALSE),"NAO CADASTRADA"))</f>
        <v/>
      </c>
      <c r="AL853" s="42"/>
    </row>
    <row r="854" spans="1:38" x14ac:dyDescent="0.25">
      <c r="A854" s="26" t="str">
        <f t="shared" si="93"/>
        <v>OK</v>
      </c>
      <c r="B854" s="29">
        <f t="shared" si="94"/>
        <v>2487914866</v>
      </c>
      <c r="C854" s="30">
        <v>42942</v>
      </c>
      <c r="D854" s="18">
        <f t="shared" si="97"/>
        <v>42917</v>
      </c>
      <c r="E854" s="19" t="str">
        <f>IF(ISERROR(VLOOKUP(C854,FERIADOS!$A:$B,1,FALSE)),IF(WEEKDAY(C854)=1,"Dom",IF(WEEKDAY(C854)=2,"Seg",IF(WEEKDAY(C854)=3,"Ter",IF(WEEKDAY(C854)=4,"Qua",IF(WEEKDAY(C854)=5,"Qui",IF(WEEKDAY(C854)=6,"Sex","Sab")))))),"Feriado")</f>
        <v>Qua</v>
      </c>
      <c r="F854" s="32"/>
      <c r="G854" s="33"/>
      <c r="H854" s="33"/>
      <c r="I854" s="33"/>
      <c r="J854" s="21" t="str">
        <f t="shared" si="95"/>
        <v/>
      </c>
      <c r="K854" s="21">
        <f t="shared" si="91"/>
        <v>0</v>
      </c>
      <c r="L854" s="21" t="str">
        <f t="shared" si="92"/>
        <v/>
      </c>
      <c r="M854" s="22" t="str">
        <f t="shared" si="96"/>
        <v/>
      </c>
      <c r="N854" s="48"/>
      <c r="O854" s="54" t="str">
        <f>IF(N854="","",IFERROR(VLOOKUP(N854,EMPRESAS!$A:$C,3,FALSE),"NAO CADASTRADA"))</f>
        <v/>
      </c>
      <c r="P854" s="50"/>
      <c r="Q854" s="54" t="str">
        <f>IF(P854="","",IFERROR(VLOOKUP(P854,ATIVIDADES!$A:$C,3,FALSE),"NAO CADASTRADA"))</f>
        <v/>
      </c>
      <c r="R854" s="42"/>
      <c r="S854" s="48"/>
      <c r="T854" s="54" t="str">
        <f>IF(S854="","",IFERROR(VLOOKUP(S854,EMPRESAS!$A:$C,3,FALSE),"NAO CADASTRADA"))</f>
        <v/>
      </c>
      <c r="U854" s="50"/>
      <c r="V854" s="54" t="str">
        <f>IF(U854="","",IFERROR(VLOOKUP(U854,ATIVIDADES!$A:$C,3,FALSE),"NAO CADASTRADA"))</f>
        <v/>
      </c>
      <c r="W854" s="42"/>
      <c r="X854" s="48"/>
      <c r="Y854" s="54" t="str">
        <f>IF(X854="","",IFERROR(VLOOKUP(X854,EMPRESAS!$A:$C,3,FALSE),"NAO CADASTRADA"))</f>
        <v/>
      </c>
      <c r="Z854" s="50"/>
      <c r="AA854" s="54" t="str">
        <f>IF(Z854="","",IFERROR(VLOOKUP(Z854,ATIVIDADES!$A:$C,3,FALSE),"NAO CADASTRADA"))</f>
        <v/>
      </c>
      <c r="AB854" s="42"/>
      <c r="AC854" s="48"/>
      <c r="AD854" s="54" t="str">
        <f>IF(AC854="","",IFERROR(VLOOKUP(AC854,EMPRESAS!$A:$C,3,FALSE),"NAO CADASTRADA"))</f>
        <v/>
      </c>
      <c r="AE854" s="50"/>
      <c r="AF854" s="54" t="str">
        <f>IF(AE854="","",IFERROR(VLOOKUP(AE854,ATIVIDADES!$A:$C,3,FALSE),"NAO CADASTRADA"))</f>
        <v/>
      </c>
      <c r="AG854" s="42"/>
      <c r="AH854" s="48"/>
      <c r="AI854" s="54" t="str">
        <f>IF(AH854="","",IFERROR(VLOOKUP(AH854,EMPRESAS!$A:$C,3,FALSE),"NAO CADASTRADA"))</f>
        <v/>
      </c>
      <c r="AJ854" s="50"/>
      <c r="AK854" s="54" t="str">
        <f>IF(AJ854="","",IFERROR(VLOOKUP(AJ854,ATIVIDADES!$A:$C,3,FALSE),"NAO CADASTRADA"))</f>
        <v/>
      </c>
      <c r="AL854" s="42"/>
    </row>
    <row r="855" spans="1:38" x14ac:dyDescent="0.25">
      <c r="A855" s="26" t="str">
        <f t="shared" si="93"/>
        <v>OK</v>
      </c>
      <c r="B855" s="29">
        <f t="shared" si="94"/>
        <v>2487914866</v>
      </c>
      <c r="C855" s="30">
        <v>42943</v>
      </c>
      <c r="D855" s="18">
        <f t="shared" si="97"/>
        <v>42917</v>
      </c>
      <c r="E855" s="19" t="str">
        <f>IF(ISERROR(VLOOKUP(C855,FERIADOS!$A:$B,1,FALSE)),IF(WEEKDAY(C855)=1,"Dom",IF(WEEKDAY(C855)=2,"Seg",IF(WEEKDAY(C855)=3,"Ter",IF(WEEKDAY(C855)=4,"Qua",IF(WEEKDAY(C855)=5,"Qui",IF(WEEKDAY(C855)=6,"Sex","Sab")))))),"Feriado")</f>
        <v>Qui</v>
      </c>
      <c r="F855" s="32"/>
      <c r="G855" s="33"/>
      <c r="H855" s="33"/>
      <c r="I855" s="33"/>
      <c r="J855" s="21" t="str">
        <f t="shared" si="95"/>
        <v/>
      </c>
      <c r="K855" s="21">
        <f t="shared" si="91"/>
        <v>0</v>
      </c>
      <c r="L855" s="21" t="str">
        <f t="shared" si="92"/>
        <v/>
      </c>
      <c r="M855" s="22" t="str">
        <f t="shared" si="96"/>
        <v/>
      </c>
      <c r="N855" s="48"/>
      <c r="O855" s="54" t="str">
        <f>IF(N855="","",IFERROR(VLOOKUP(N855,EMPRESAS!$A:$C,3,FALSE),"NAO CADASTRADA"))</f>
        <v/>
      </c>
      <c r="P855" s="50"/>
      <c r="Q855" s="54" t="str">
        <f>IF(P855="","",IFERROR(VLOOKUP(P855,ATIVIDADES!$A:$C,3,FALSE),"NAO CADASTRADA"))</f>
        <v/>
      </c>
      <c r="R855" s="42"/>
      <c r="S855" s="48"/>
      <c r="T855" s="54" t="str">
        <f>IF(S855="","",IFERROR(VLOOKUP(S855,EMPRESAS!$A:$C,3,FALSE),"NAO CADASTRADA"))</f>
        <v/>
      </c>
      <c r="U855" s="50"/>
      <c r="V855" s="54" t="str">
        <f>IF(U855="","",IFERROR(VLOOKUP(U855,ATIVIDADES!$A:$C,3,FALSE),"NAO CADASTRADA"))</f>
        <v/>
      </c>
      <c r="W855" s="42"/>
      <c r="X855" s="48"/>
      <c r="Y855" s="54" t="str">
        <f>IF(X855="","",IFERROR(VLOOKUP(X855,EMPRESAS!$A:$C,3,FALSE),"NAO CADASTRADA"))</f>
        <v/>
      </c>
      <c r="Z855" s="50"/>
      <c r="AA855" s="54" t="str">
        <f>IF(Z855="","",IFERROR(VLOOKUP(Z855,ATIVIDADES!$A:$C,3,FALSE),"NAO CADASTRADA"))</f>
        <v/>
      </c>
      <c r="AB855" s="42"/>
      <c r="AC855" s="48"/>
      <c r="AD855" s="54" t="str">
        <f>IF(AC855="","",IFERROR(VLOOKUP(AC855,EMPRESAS!$A:$C,3,FALSE),"NAO CADASTRADA"))</f>
        <v/>
      </c>
      <c r="AE855" s="50"/>
      <c r="AF855" s="54" t="str">
        <f>IF(AE855="","",IFERROR(VLOOKUP(AE855,ATIVIDADES!$A:$C,3,FALSE),"NAO CADASTRADA"))</f>
        <v/>
      </c>
      <c r="AG855" s="42"/>
      <c r="AH855" s="48"/>
      <c r="AI855" s="54" t="str">
        <f>IF(AH855="","",IFERROR(VLOOKUP(AH855,EMPRESAS!$A:$C,3,FALSE),"NAO CADASTRADA"))</f>
        <v/>
      </c>
      <c r="AJ855" s="50"/>
      <c r="AK855" s="54" t="str">
        <f>IF(AJ855="","",IFERROR(VLOOKUP(AJ855,ATIVIDADES!$A:$C,3,FALSE),"NAO CADASTRADA"))</f>
        <v/>
      </c>
      <c r="AL855" s="42"/>
    </row>
    <row r="856" spans="1:38" x14ac:dyDescent="0.25">
      <c r="A856" s="26" t="str">
        <f t="shared" si="93"/>
        <v>OK</v>
      </c>
      <c r="B856" s="29">
        <f t="shared" si="94"/>
        <v>2487914866</v>
      </c>
      <c r="C856" s="30">
        <v>42944</v>
      </c>
      <c r="D856" s="18">
        <f t="shared" si="97"/>
        <v>42917</v>
      </c>
      <c r="E856" s="19" t="str">
        <f>IF(ISERROR(VLOOKUP(C856,FERIADOS!$A:$B,1,FALSE)),IF(WEEKDAY(C856)=1,"Dom",IF(WEEKDAY(C856)=2,"Seg",IF(WEEKDAY(C856)=3,"Ter",IF(WEEKDAY(C856)=4,"Qua",IF(WEEKDAY(C856)=5,"Qui",IF(WEEKDAY(C856)=6,"Sex","Sab")))))),"Feriado")</f>
        <v>Sex</v>
      </c>
      <c r="F856" s="32"/>
      <c r="G856" s="33"/>
      <c r="H856" s="33"/>
      <c r="I856" s="33"/>
      <c r="J856" s="21" t="str">
        <f t="shared" si="95"/>
        <v/>
      </c>
      <c r="K856" s="21">
        <f t="shared" si="91"/>
        <v>0</v>
      </c>
      <c r="L856" s="21" t="str">
        <f t="shared" si="92"/>
        <v/>
      </c>
      <c r="M856" s="22" t="str">
        <f t="shared" si="96"/>
        <v/>
      </c>
      <c r="N856" s="48"/>
      <c r="O856" s="54" t="str">
        <f>IF(N856="","",IFERROR(VLOOKUP(N856,EMPRESAS!$A:$C,3,FALSE),"NAO CADASTRADA"))</f>
        <v/>
      </c>
      <c r="P856" s="50"/>
      <c r="Q856" s="54" t="str">
        <f>IF(P856="","",IFERROR(VLOOKUP(P856,ATIVIDADES!$A:$C,3,FALSE),"NAO CADASTRADA"))</f>
        <v/>
      </c>
      <c r="R856" s="42"/>
      <c r="S856" s="48"/>
      <c r="T856" s="54" t="str">
        <f>IF(S856="","",IFERROR(VLOOKUP(S856,EMPRESAS!$A:$C,3,FALSE),"NAO CADASTRADA"))</f>
        <v/>
      </c>
      <c r="U856" s="50"/>
      <c r="V856" s="54" t="str">
        <f>IF(U856="","",IFERROR(VLOOKUP(U856,ATIVIDADES!$A:$C,3,FALSE),"NAO CADASTRADA"))</f>
        <v/>
      </c>
      <c r="W856" s="42"/>
      <c r="X856" s="48"/>
      <c r="Y856" s="54" t="str">
        <f>IF(X856="","",IFERROR(VLOOKUP(X856,EMPRESAS!$A:$C,3,FALSE),"NAO CADASTRADA"))</f>
        <v/>
      </c>
      <c r="Z856" s="50"/>
      <c r="AA856" s="54" t="str">
        <f>IF(Z856="","",IFERROR(VLOOKUP(Z856,ATIVIDADES!$A:$C,3,FALSE),"NAO CADASTRADA"))</f>
        <v/>
      </c>
      <c r="AB856" s="42"/>
      <c r="AC856" s="48"/>
      <c r="AD856" s="54" t="str">
        <f>IF(AC856="","",IFERROR(VLOOKUP(AC856,EMPRESAS!$A:$C,3,FALSE),"NAO CADASTRADA"))</f>
        <v/>
      </c>
      <c r="AE856" s="50"/>
      <c r="AF856" s="54" t="str">
        <f>IF(AE856="","",IFERROR(VLOOKUP(AE856,ATIVIDADES!$A:$C,3,FALSE),"NAO CADASTRADA"))</f>
        <v/>
      </c>
      <c r="AG856" s="42"/>
      <c r="AH856" s="48"/>
      <c r="AI856" s="54" t="str">
        <f>IF(AH856="","",IFERROR(VLOOKUP(AH856,EMPRESAS!$A:$C,3,FALSE),"NAO CADASTRADA"))</f>
        <v/>
      </c>
      <c r="AJ856" s="50"/>
      <c r="AK856" s="54" t="str">
        <f>IF(AJ856="","",IFERROR(VLOOKUP(AJ856,ATIVIDADES!$A:$C,3,FALSE),"NAO CADASTRADA"))</f>
        <v/>
      </c>
      <c r="AL856" s="42"/>
    </row>
    <row r="857" spans="1:38" x14ac:dyDescent="0.25">
      <c r="A857" s="26" t="str">
        <f t="shared" si="93"/>
        <v>OK</v>
      </c>
      <c r="B857" s="29">
        <f t="shared" si="94"/>
        <v>2487914866</v>
      </c>
      <c r="C857" s="30">
        <v>42945</v>
      </c>
      <c r="D857" s="18">
        <f t="shared" si="97"/>
        <v>42917</v>
      </c>
      <c r="E857" s="19" t="str">
        <f>IF(ISERROR(VLOOKUP(C857,FERIADOS!$A:$B,1,FALSE)),IF(WEEKDAY(C857)=1,"Dom",IF(WEEKDAY(C857)=2,"Seg",IF(WEEKDAY(C857)=3,"Ter",IF(WEEKDAY(C857)=4,"Qua",IF(WEEKDAY(C857)=5,"Qui",IF(WEEKDAY(C857)=6,"Sex","Sab")))))),"Feriado")</f>
        <v>Sab</v>
      </c>
      <c r="F857" s="32"/>
      <c r="G857" s="33"/>
      <c r="H857" s="33"/>
      <c r="I857" s="33"/>
      <c r="J857" s="21" t="str">
        <f t="shared" si="95"/>
        <v/>
      </c>
      <c r="K857" s="21">
        <f t="shared" si="91"/>
        <v>0</v>
      </c>
      <c r="L857" s="21" t="str">
        <f t="shared" si="92"/>
        <v/>
      </c>
      <c r="M857" s="22" t="str">
        <f t="shared" si="96"/>
        <v/>
      </c>
      <c r="N857" s="48"/>
      <c r="O857" s="54" t="str">
        <f>IF(N857="","",IFERROR(VLOOKUP(N857,EMPRESAS!$A:$C,3,FALSE),"NAO CADASTRADA"))</f>
        <v/>
      </c>
      <c r="P857" s="50"/>
      <c r="Q857" s="54" t="str">
        <f>IF(P857="","",IFERROR(VLOOKUP(P857,ATIVIDADES!$A:$C,3,FALSE),"NAO CADASTRADA"))</f>
        <v/>
      </c>
      <c r="R857" s="42"/>
      <c r="S857" s="48"/>
      <c r="T857" s="54" t="str">
        <f>IF(S857="","",IFERROR(VLOOKUP(S857,EMPRESAS!$A:$C,3,FALSE),"NAO CADASTRADA"))</f>
        <v/>
      </c>
      <c r="U857" s="50"/>
      <c r="V857" s="54" t="str">
        <f>IF(U857="","",IFERROR(VLOOKUP(U857,ATIVIDADES!$A:$C,3,FALSE),"NAO CADASTRADA"))</f>
        <v/>
      </c>
      <c r="W857" s="42"/>
      <c r="X857" s="48"/>
      <c r="Y857" s="54" t="str">
        <f>IF(X857="","",IFERROR(VLOOKUP(X857,EMPRESAS!$A:$C,3,FALSE),"NAO CADASTRADA"))</f>
        <v/>
      </c>
      <c r="Z857" s="50"/>
      <c r="AA857" s="54" t="str">
        <f>IF(Z857="","",IFERROR(VLOOKUP(Z857,ATIVIDADES!$A:$C,3,FALSE),"NAO CADASTRADA"))</f>
        <v/>
      </c>
      <c r="AB857" s="42"/>
      <c r="AC857" s="48"/>
      <c r="AD857" s="54" t="str">
        <f>IF(AC857="","",IFERROR(VLOOKUP(AC857,EMPRESAS!$A:$C,3,FALSE),"NAO CADASTRADA"))</f>
        <v/>
      </c>
      <c r="AE857" s="50"/>
      <c r="AF857" s="54" t="str">
        <f>IF(AE857="","",IFERROR(VLOOKUP(AE857,ATIVIDADES!$A:$C,3,FALSE),"NAO CADASTRADA"))</f>
        <v/>
      </c>
      <c r="AG857" s="42"/>
      <c r="AH857" s="48"/>
      <c r="AI857" s="54" t="str">
        <f>IF(AH857="","",IFERROR(VLOOKUP(AH857,EMPRESAS!$A:$C,3,FALSE),"NAO CADASTRADA"))</f>
        <v/>
      </c>
      <c r="AJ857" s="50"/>
      <c r="AK857" s="54" t="str">
        <f>IF(AJ857="","",IFERROR(VLOOKUP(AJ857,ATIVIDADES!$A:$C,3,FALSE),"NAO CADASTRADA"))</f>
        <v/>
      </c>
      <c r="AL857" s="42"/>
    </row>
    <row r="858" spans="1:38" x14ac:dyDescent="0.25">
      <c r="A858" s="26" t="str">
        <f t="shared" si="93"/>
        <v>OK</v>
      </c>
      <c r="B858" s="29">
        <f t="shared" si="94"/>
        <v>2487914866</v>
      </c>
      <c r="C858" s="30">
        <v>42946</v>
      </c>
      <c r="D858" s="18">
        <f t="shared" si="97"/>
        <v>42917</v>
      </c>
      <c r="E858" s="19" t="str">
        <f>IF(ISERROR(VLOOKUP(C858,FERIADOS!$A:$B,1,FALSE)),IF(WEEKDAY(C858)=1,"Dom",IF(WEEKDAY(C858)=2,"Seg",IF(WEEKDAY(C858)=3,"Ter",IF(WEEKDAY(C858)=4,"Qua",IF(WEEKDAY(C858)=5,"Qui",IF(WEEKDAY(C858)=6,"Sex","Sab")))))),"Feriado")</f>
        <v>Dom</v>
      </c>
      <c r="F858" s="32"/>
      <c r="G858" s="33"/>
      <c r="H858" s="33"/>
      <c r="I858" s="33"/>
      <c r="J858" s="21" t="str">
        <f t="shared" si="95"/>
        <v/>
      </c>
      <c r="K858" s="21">
        <f t="shared" si="91"/>
        <v>0</v>
      </c>
      <c r="L858" s="21" t="str">
        <f t="shared" si="92"/>
        <v/>
      </c>
      <c r="M858" s="22" t="str">
        <f t="shared" si="96"/>
        <v/>
      </c>
      <c r="N858" s="48"/>
      <c r="O858" s="54" t="str">
        <f>IF(N858="","",IFERROR(VLOOKUP(N858,EMPRESAS!$A:$C,3,FALSE),"NAO CADASTRADA"))</f>
        <v/>
      </c>
      <c r="P858" s="50"/>
      <c r="Q858" s="54" t="str">
        <f>IF(P858="","",IFERROR(VLOOKUP(P858,ATIVIDADES!$A:$C,3,FALSE),"NAO CADASTRADA"))</f>
        <v/>
      </c>
      <c r="R858" s="42"/>
      <c r="S858" s="48"/>
      <c r="T858" s="54" t="str">
        <f>IF(S858="","",IFERROR(VLOOKUP(S858,EMPRESAS!$A:$C,3,FALSE),"NAO CADASTRADA"))</f>
        <v/>
      </c>
      <c r="U858" s="50"/>
      <c r="V858" s="54" t="str">
        <f>IF(U858="","",IFERROR(VLOOKUP(U858,ATIVIDADES!$A:$C,3,FALSE),"NAO CADASTRADA"))</f>
        <v/>
      </c>
      <c r="W858" s="42"/>
      <c r="X858" s="48"/>
      <c r="Y858" s="54" t="str">
        <f>IF(X858="","",IFERROR(VLOOKUP(X858,EMPRESAS!$A:$C,3,FALSE),"NAO CADASTRADA"))</f>
        <v/>
      </c>
      <c r="Z858" s="50"/>
      <c r="AA858" s="54" t="str">
        <f>IF(Z858="","",IFERROR(VLOOKUP(Z858,ATIVIDADES!$A:$C,3,FALSE),"NAO CADASTRADA"))</f>
        <v/>
      </c>
      <c r="AB858" s="42"/>
      <c r="AC858" s="48"/>
      <c r="AD858" s="54" t="str">
        <f>IF(AC858="","",IFERROR(VLOOKUP(AC858,EMPRESAS!$A:$C,3,FALSE),"NAO CADASTRADA"))</f>
        <v/>
      </c>
      <c r="AE858" s="50"/>
      <c r="AF858" s="54" t="str">
        <f>IF(AE858="","",IFERROR(VLOOKUP(AE858,ATIVIDADES!$A:$C,3,FALSE),"NAO CADASTRADA"))</f>
        <v/>
      </c>
      <c r="AG858" s="42"/>
      <c r="AH858" s="48"/>
      <c r="AI858" s="54" t="str">
        <f>IF(AH858="","",IFERROR(VLOOKUP(AH858,EMPRESAS!$A:$C,3,FALSE),"NAO CADASTRADA"))</f>
        <v/>
      </c>
      <c r="AJ858" s="50"/>
      <c r="AK858" s="54" t="str">
        <f>IF(AJ858="","",IFERROR(VLOOKUP(AJ858,ATIVIDADES!$A:$C,3,FALSE),"NAO CADASTRADA"))</f>
        <v/>
      </c>
      <c r="AL858" s="42"/>
    </row>
    <row r="859" spans="1:38" x14ac:dyDescent="0.25">
      <c r="A859" s="26" t="str">
        <f t="shared" si="93"/>
        <v>OK</v>
      </c>
      <c r="B859" s="29">
        <f t="shared" si="94"/>
        <v>2487914866</v>
      </c>
      <c r="C859" s="30">
        <v>42947</v>
      </c>
      <c r="D859" s="18">
        <f t="shared" si="97"/>
        <v>42917</v>
      </c>
      <c r="E859" s="19" t="str">
        <f>IF(ISERROR(VLOOKUP(C859,FERIADOS!$A:$B,1,FALSE)),IF(WEEKDAY(C859)=1,"Dom",IF(WEEKDAY(C859)=2,"Seg",IF(WEEKDAY(C859)=3,"Ter",IF(WEEKDAY(C859)=4,"Qua",IF(WEEKDAY(C859)=5,"Qui",IF(WEEKDAY(C859)=6,"Sex","Sab")))))),"Feriado")</f>
        <v>Seg</v>
      </c>
      <c r="F859" s="32"/>
      <c r="G859" s="33"/>
      <c r="H859" s="33"/>
      <c r="I859" s="33"/>
      <c r="J859" s="21" t="str">
        <f t="shared" si="95"/>
        <v/>
      </c>
      <c r="K859" s="21">
        <f t="shared" si="91"/>
        <v>0</v>
      </c>
      <c r="L859" s="21" t="str">
        <f t="shared" si="92"/>
        <v/>
      </c>
      <c r="M859" s="22" t="str">
        <f t="shared" si="96"/>
        <v/>
      </c>
      <c r="N859" s="48"/>
      <c r="O859" s="54" t="str">
        <f>IF(N859="","",IFERROR(VLOOKUP(N859,EMPRESAS!$A:$C,3,FALSE),"NAO CADASTRADA"))</f>
        <v/>
      </c>
      <c r="P859" s="50"/>
      <c r="Q859" s="54" t="str">
        <f>IF(P859="","",IFERROR(VLOOKUP(P859,ATIVIDADES!$A:$C,3,FALSE),"NAO CADASTRADA"))</f>
        <v/>
      </c>
      <c r="R859" s="42"/>
      <c r="S859" s="48"/>
      <c r="T859" s="54" t="str">
        <f>IF(S859="","",IFERROR(VLOOKUP(S859,EMPRESAS!$A:$C,3,FALSE),"NAO CADASTRADA"))</f>
        <v/>
      </c>
      <c r="U859" s="50"/>
      <c r="V859" s="54" t="str">
        <f>IF(U859="","",IFERROR(VLOOKUP(U859,ATIVIDADES!$A:$C,3,FALSE),"NAO CADASTRADA"))</f>
        <v/>
      </c>
      <c r="W859" s="42"/>
      <c r="X859" s="48"/>
      <c r="Y859" s="54" t="str">
        <f>IF(X859="","",IFERROR(VLOOKUP(X859,EMPRESAS!$A:$C,3,FALSE),"NAO CADASTRADA"))</f>
        <v/>
      </c>
      <c r="Z859" s="50"/>
      <c r="AA859" s="54" t="str">
        <f>IF(Z859="","",IFERROR(VLOOKUP(Z859,ATIVIDADES!$A:$C,3,FALSE),"NAO CADASTRADA"))</f>
        <v/>
      </c>
      <c r="AB859" s="42"/>
      <c r="AC859" s="48"/>
      <c r="AD859" s="54" t="str">
        <f>IF(AC859="","",IFERROR(VLOOKUP(AC859,EMPRESAS!$A:$C,3,FALSE),"NAO CADASTRADA"))</f>
        <v/>
      </c>
      <c r="AE859" s="50"/>
      <c r="AF859" s="54" t="str">
        <f>IF(AE859="","",IFERROR(VLOOKUP(AE859,ATIVIDADES!$A:$C,3,FALSE),"NAO CADASTRADA"))</f>
        <v/>
      </c>
      <c r="AG859" s="42"/>
      <c r="AH859" s="48"/>
      <c r="AI859" s="54" t="str">
        <f>IF(AH859="","",IFERROR(VLOOKUP(AH859,EMPRESAS!$A:$C,3,FALSE),"NAO CADASTRADA"))</f>
        <v/>
      </c>
      <c r="AJ859" s="50"/>
      <c r="AK859" s="54" t="str">
        <f>IF(AJ859="","",IFERROR(VLOOKUP(AJ859,ATIVIDADES!$A:$C,3,FALSE),"NAO CADASTRADA"))</f>
        <v/>
      </c>
      <c r="AL859" s="42"/>
    </row>
    <row r="860" spans="1:38" x14ac:dyDescent="0.25">
      <c r="A860" s="26" t="str">
        <f t="shared" si="93"/>
        <v>OK</v>
      </c>
      <c r="B860" s="29">
        <f t="shared" si="94"/>
        <v>2487914866</v>
      </c>
      <c r="C860" s="30">
        <v>42948</v>
      </c>
      <c r="D860" s="18">
        <f t="shared" si="97"/>
        <v>42948</v>
      </c>
      <c r="E860" s="19" t="str">
        <f>IF(ISERROR(VLOOKUP(C860,FERIADOS!$A:$B,1,FALSE)),IF(WEEKDAY(C860)=1,"Dom",IF(WEEKDAY(C860)=2,"Seg",IF(WEEKDAY(C860)=3,"Ter",IF(WEEKDAY(C860)=4,"Qua",IF(WEEKDAY(C860)=5,"Qui",IF(WEEKDAY(C860)=6,"Sex","Sab")))))),"Feriado")</f>
        <v>Ter</v>
      </c>
      <c r="F860" s="32"/>
      <c r="G860" s="33"/>
      <c r="H860" s="33"/>
      <c r="I860" s="33"/>
      <c r="J860" s="21" t="str">
        <f t="shared" si="95"/>
        <v/>
      </c>
      <c r="K860" s="21">
        <f t="shared" si="91"/>
        <v>0</v>
      </c>
      <c r="L860" s="21" t="str">
        <f t="shared" si="92"/>
        <v/>
      </c>
      <c r="M860" s="22" t="str">
        <f t="shared" si="96"/>
        <v/>
      </c>
      <c r="N860" s="48"/>
      <c r="O860" s="54" t="str">
        <f>IF(N860="","",IFERROR(VLOOKUP(N860,EMPRESAS!$A:$C,3,FALSE),"NAO CADASTRADA"))</f>
        <v/>
      </c>
      <c r="P860" s="50"/>
      <c r="Q860" s="54" t="str">
        <f>IF(P860="","",IFERROR(VLOOKUP(P860,ATIVIDADES!$A:$C,3,FALSE),"NAO CADASTRADA"))</f>
        <v/>
      </c>
      <c r="R860" s="42"/>
      <c r="S860" s="48"/>
      <c r="T860" s="54" t="str">
        <f>IF(S860="","",IFERROR(VLOOKUP(S860,EMPRESAS!$A:$C,3,FALSE),"NAO CADASTRADA"))</f>
        <v/>
      </c>
      <c r="U860" s="50"/>
      <c r="V860" s="54" t="str">
        <f>IF(U860="","",IFERROR(VLOOKUP(U860,ATIVIDADES!$A:$C,3,FALSE),"NAO CADASTRADA"))</f>
        <v/>
      </c>
      <c r="W860" s="42"/>
      <c r="X860" s="48"/>
      <c r="Y860" s="54" t="str">
        <f>IF(X860="","",IFERROR(VLOOKUP(X860,EMPRESAS!$A:$C,3,FALSE),"NAO CADASTRADA"))</f>
        <v/>
      </c>
      <c r="Z860" s="50"/>
      <c r="AA860" s="54" t="str">
        <f>IF(Z860="","",IFERROR(VLOOKUP(Z860,ATIVIDADES!$A:$C,3,FALSE),"NAO CADASTRADA"))</f>
        <v/>
      </c>
      <c r="AB860" s="42"/>
      <c r="AC860" s="48"/>
      <c r="AD860" s="54" t="str">
        <f>IF(AC860="","",IFERROR(VLOOKUP(AC860,EMPRESAS!$A:$C,3,FALSE),"NAO CADASTRADA"))</f>
        <v/>
      </c>
      <c r="AE860" s="50"/>
      <c r="AF860" s="54" t="str">
        <f>IF(AE860="","",IFERROR(VLOOKUP(AE860,ATIVIDADES!$A:$C,3,FALSE),"NAO CADASTRADA"))</f>
        <v/>
      </c>
      <c r="AG860" s="42"/>
      <c r="AH860" s="48"/>
      <c r="AI860" s="54" t="str">
        <f>IF(AH860="","",IFERROR(VLOOKUP(AH860,EMPRESAS!$A:$C,3,FALSE),"NAO CADASTRADA"))</f>
        <v/>
      </c>
      <c r="AJ860" s="50"/>
      <c r="AK860" s="54" t="str">
        <f>IF(AJ860="","",IFERROR(VLOOKUP(AJ860,ATIVIDADES!$A:$C,3,FALSE),"NAO CADASTRADA"))</f>
        <v/>
      </c>
      <c r="AL860" s="42"/>
    </row>
    <row r="861" spans="1:38" x14ac:dyDescent="0.25">
      <c r="A861" s="26" t="str">
        <f t="shared" si="93"/>
        <v>OK</v>
      </c>
      <c r="B861" s="29">
        <f t="shared" si="94"/>
        <v>2487914866</v>
      </c>
      <c r="C861" s="30">
        <v>42949</v>
      </c>
      <c r="D861" s="18">
        <f t="shared" si="97"/>
        <v>42948</v>
      </c>
      <c r="E861" s="19" t="str">
        <f>IF(ISERROR(VLOOKUP(C861,FERIADOS!$A:$B,1,FALSE)),IF(WEEKDAY(C861)=1,"Dom",IF(WEEKDAY(C861)=2,"Seg",IF(WEEKDAY(C861)=3,"Ter",IF(WEEKDAY(C861)=4,"Qua",IF(WEEKDAY(C861)=5,"Qui",IF(WEEKDAY(C861)=6,"Sex","Sab")))))),"Feriado")</f>
        <v>Qua</v>
      </c>
      <c r="F861" s="32"/>
      <c r="G861" s="33"/>
      <c r="H861" s="33"/>
      <c r="I861" s="33"/>
      <c r="J861" s="21" t="str">
        <f t="shared" si="95"/>
        <v/>
      </c>
      <c r="K861" s="21">
        <f t="shared" si="91"/>
        <v>0</v>
      </c>
      <c r="L861" s="21" t="str">
        <f t="shared" si="92"/>
        <v/>
      </c>
      <c r="M861" s="22" t="str">
        <f t="shared" si="96"/>
        <v/>
      </c>
      <c r="N861" s="48"/>
      <c r="O861" s="54" t="str">
        <f>IF(N861="","",IFERROR(VLOOKUP(N861,EMPRESAS!$A:$C,3,FALSE),"NAO CADASTRADA"))</f>
        <v/>
      </c>
      <c r="P861" s="50"/>
      <c r="Q861" s="54" t="str">
        <f>IF(P861="","",IFERROR(VLOOKUP(P861,ATIVIDADES!$A:$C,3,FALSE),"NAO CADASTRADA"))</f>
        <v/>
      </c>
      <c r="R861" s="42"/>
      <c r="S861" s="48"/>
      <c r="T861" s="54" t="str">
        <f>IF(S861="","",IFERROR(VLOOKUP(S861,EMPRESAS!$A:$C,3,FALSE),"NAO CADASTRADA"))</f>
        <v/>
      </c>
      <c r="U861" s="50"/>
      <c r="V861" s="54" t="str">
        <f>IF(U861="","",IFERROR(VLOOKUP(U861,ATIVIDADES!$A:$C,3,FALSE),"NAO CADASTRADA"))</f>
        <v/>
      </c>
      <c r="W861" s="42"/>
      <c r="X861" s="48"/>
      <c r="Y861" s="54" t="str">
        <f>IF(X861="","",IFERROR(VLOOKUP(X861,EMPRESAS!$A:$C,3,FALSE),"NAO CADASTRADA"))</f>
        <v/>
      </c>
      <c r="Z861" s="50"/>
      <c r="AA861" s="54" t="str">
        <f>IF(Z861="","",IFERROR(VLOOKUP(Z861,ATIVIDADES!$A:$C,3,FALSE),"NAO CADASTRADA"))</f>
        <v/>
      </c>
      <c r="AB861" s="42"/>
      <c r="AC861" s="48"/>
      <c r="AD861" s="54" t="str">
        <f>IF(AC861="","",IFERROR(VLOOKUP(AC861,EMPRESAS!$A:$C,3,FALSE),"NAO CADASTRADA"))</f>
        <v/>
      </c>
      <c r="AE861" s="50"/>
      <c r="AF861" s="54" t="str">
        <f>IF(AE861="","",IFERROR(VLOOKUP(AE861,ATIVIDADES!$A:$C,3,FALSE),"NAO CADASTRADA"))</f>
        <v/>
      </c>
      <c r="AG861" s="42"/>
      <c r="AH861" s="48"/>
      <c r="AI861" s="54" t="str">
        <f>IF(AH861="","",IFERROR(VLOOKUP(AH861,EMPRESAS!$A:$C,3,FALSE),"NAO CADASTRADA"))</f>
        <v/>
      </c>
      <c r="AJ861" s="50"/>
      <c r="AK861" s="54" t="str">
        <f>IF(AJ861="","",IFERROR(VLOOKUP(AJ861,ATIVIDADES!$A:$C,3,FALSE),"NAO CADASTRADA"))</f>
        <v/>
      </c>
      <c r="AL861" s="42"/>
    </row>
    <row r="862" spans="1:38" x14ac:dyDescent="0.25">
      <c r="A862" s="26" t="str">
        <f t="shared" si="93"/>
        <v>OK</v>
      </c>
      <c r="B862" s="29">
        <f t="shared" si="94"/>
        <v>2487914866</v>
      </c>
      <c r="C862" s="30">
        <v>42950</v>
      </c>
      <c r="D862" s="18">
        <f t="shared" si="97"/>
        <v>42948</v>
      </c>
      <c r="E862" s="19" t="str">
        <f>IF(ISERROR(VLOOKUP(C862,FERIADOS!$A:$B,1,FALSE)),IF(WEEKDAY(C862)=1,"Dom",IF(WEEKDAY(C862)=2,"Seg",IF(WEEKDAY(C862)=3,"Ter",IF(WEEKDAY(C862)=4,"Qua",IF(WEEKDAY(C862)=5,"Qui",IF(WEEKDAY(C862)=6,"Sex","Sab")))))),"Feriado")</f>
        <v>Qui</v>
      </c>
      <c r="F862" s="32"/>
      <c r="G862" s="33"/>
      <c r="H862" s="33"/>
      <c r="I862" s="33"/>
      <c r="J862" s="21" t="str">
        <f t="shared" si="95"/>
        <v/>
      </c>
      <c r="K862" s="21">
        <f t="shared" si="91"/>
        <v>0</v>
      </c>
      <c r="L862" s="21" t="str">
        <f t="shared" si="92"/>
        <v/>
      </c>
      <c r="M862" s="22" t="str">
        <f t="shared" si="96"/>
        <v/>
      </c>
      <c r="N862" s="48"/>
      <c r="O862" s="54" t="str">
        <f>IF(N862="","",IFERROR(VLOOKUP(N862,EMPRESAS!$A:$C,3,FALSE),"NAO CADASTRADA"))</f>
        <v/>
      </c>
      <c r="P862" s="50"/>
      <c r="Q862" s="54" t="str">
        <f>IF(P862="","",IFERROR(VLOOKUP(P862,ATIVIDADES!$A:$C,3,FALSE),"NAO CADASTRADA"))</f>
        <v/>
      </c>
      <c r="R862" s="42"/>
      <c r="S862" s="48"/>
      <c r="T862" s="54" t="str">
        <f>IF(S862="","",IFERROR(VLOOKUP(S862,EMPRESAS!$A:$C,3,FALSE),"NAO CADASTRADA"))</f>
        <v/>
      </c>
      <c r="U862" s="50"/>
      <c r="V862" s="54" t="str">
        <f>IF(U862="","",IFERROR(VLOOKUP(U862,ATIVIDADES!$A:$C,3,FALSE),"NAO CADASTRADA"))</f>
        <v/>
      </c>
      <c r="W862" s="42"/>
      <c r="X862" s="48"/>
      <c r="Y862" s="54" t="str">
        <f>IF(X862="","",IFERROR(VLOOKUP(X862,EMPRESAS!$A:$C,3,FALSE),"NAO CADASTRADA"))</f>
        <v/>
      </c>
      <c r="Z862" s="50"/>
      <c r="AA862" s="54" t="str">
        <f>IF(Z862="","",IFERROR(VLOOKUP(Z862,ATIVIDADES!$A:$C,3,FALSE),"NAO CADASTRADA"))</f>
        <v/>
      </c>
      <c r="AB862" s="42"/>
      <c r="AC862" s="48"/>
      <c r="AD862" s="54" t="str">
        <f>IF(AC862="","",IFERROR(VLOOKUP(AC862,EMPRESAS!$A:$C,3,FALSE),"NAO CADASTRADA"))</f>
        <v/>
      </c>
      <c r="AE862" s="50"/>
      <c r="AF862" s="54" t="str">
        <f>IF(AE862="","",IFERROR(VLOOKUP(AE862,ATIVIDADES!$A:$C,3,FALSE),"NAO CADASTRADA"))</f>
        <v/>
      </c>
      <c r="AG862" s="42"/>
      <c r="AH862" s="48"/>
      <c r="AI862" s="54" t="str">
        <f>IF(AH862="","",IFERROR(VLOOKUP(AH862,EMPRESAS!$A:$C,3,FALSE),"NAO CADASTRADA"))</f>
        <v/>
      </c>
      <c r="AJ862" s="50"/>
      <c r="AK862" s="54" t="str">
        <f>IF(AJ862="","",IFERROR(VLOOKUP(AJ862,ATIVIDADES!$A:$C,3,FALSE),"NAO CADASTRADA"))</f>
        <v/>
      </c>
      <c r="AL862" s="42"/>
    </row>
    <row r="863" spans="1:38" x14ac:dyDescent="0.25">
      <c r="A863" s="26" t="str">
        <f t="shared" si="93"/>
        <v>OK</v>
      </c>
      <c r="B863" s="29">
        <f t="shared" si="94"/>
        <v>2487914866</v>
      </c>
      <c r="C863" s="30">
        <v>42951</v>
      </c>
      <c r="D863" s="18">
        <f t="shared" si="97"/>
        <v>42948</v>
      </c>
      <c r="E863" s="19" t="str">
        <f>IF(ISERROR(VLOOKUP(C863,FERIADOS!$A:$B,1,FALSE)),IF(WEEKDAY(C863)=1,"Dom",IF(WEEKDAY(C863)=2,"Seg",IF(WEEKDAY(C863)=3,"Ter",IF(WEEKDAY(C863)=4,"Qua",IF(WEEKDAY(C863)=5,"Qui",IF(WEEKDAY(C863)=6,"Sex","Sab")))))),"Feriado")</f>
        <v>Sex</v>
      </c>
      <c r="F863" s="32"/>
      <c r="G863" s="33"/>
      <c r="H863" s="33"/>
      <c r="I863" s="33"/>
      <c r="J863" s="21" t="str">
        <f t="shared" si="95"/>
        <v/>
      </c>
      <c r="K863" s="21">
        <f t="shared" si="91"/>
        <v>0</v>
      </c>
      <c r="L863" s="21" t="str">
        <f t="shared" si="92"/>
        <v/>
      </c>
      <c r="M863" s="22" t="str">
        <f t="shared" si="96"/>
        <v/>
      </c>
      <c r="N863" s="48"/>
      <c r="O863" s="54" t="str">
        <f>IF(N863="","",IFERROR(VLOOKUP(N863,EMPRESAS!$A:$C,3,FALSE),"NAO CADASTRADA"))</f>
        <v/>
      </c>
      <c r="P863" s="50"/>
      <c r="Q863" s="54" t="str">
        <f>IF(P863="","",IFERROR(VLOOKUP(P863,ATIVIDADES!$A:$C,3,FALSE),"NAO CADASTRADA"))</f>
        <v/>
      </c>
      <c r="R863" s="42"/>
      <c r="S863" s="48"/>
      <c r="T863" s="54" t="str">
        <f>IF(S863="","",IFERROR(VLOOKUP(S863,EMPRESAS!$A:$C,3,FALSE),"NAO CADASTRADA"))</f>
        <v/>
      </c>
      <c r="U863" s="50"/>
      <c r="V863" s="54" t="str">
        <f>IF(U863="","",IFERROR(VLOOKUP(U863,ATIVIDADES!$A:$C,3,FALSE),"NAO CADASTRADA"))</f>
        <v/>
      </c>
      <c r="W863" s="42"/>
      <c r="X863" s="48"/>
      <c r="Y863" s="54" t="str">
        <f>IF(X863="","",IFERROR(VLOOKUP(X863,EMPRESAS!$A:$C,3,FALSE),"NAO CADASTRADA"))</f>
        <v/>
      </c>
      <c r="Z863" s="50"/>
      <c r="AA863" s="54" t="str">
        <f>IF(Z863="","",IFERROR(VLOOKUP(Z863,ATIVIDADES!$A:$C,3,FALSE),"NAO CADASTRADA"))</f>
        <v/>
      </c>
      <c r="AB863" s="42"/>
      <c r="AC863" s="48"/>
      <c r="AD863" s="54" t="str">
        <f>IF(AC863="","",IFERROR(VLOOKUP(AC863,EMPRESAS!$A:$C,3,FALSE),"NAO CADASTRADA"))</f>
        <v/>
      </c>
      <c r="AE863" s="50"/>
      <c r="AF863" s="54" t="str">
        <f>IF(AE863="","",IFERROR(VLOOKUP(AE863,ATIVIDADES!$A:$C,3,FALSE),"NAO CADASTRADA"))</f>
        <v/>
      </c>
      <c r="AG863" s="42"/>
      <c r="AH863" s="48"/>
      <c r="AI863" s="54" t="str">
        <f>IF(AH863="","",IFERROR(VLOOKUP(AH863,EMPRESAS!$A:$C,3,FALSE),"NAO CADASTRADA"))</f>
        <v/>
      </c>
      <c r="AJ863" s="50"/>
      <c r="AK863" s="54" t="str">
        <f>IF(AJ863="","",IFERROR(VLOOKUP(AJ863,ATIVIDADES!$A:$C,3,FALSE),"NAO CADASTRADA"))</f>
        <v/>
      </c>
      <c r="AL863" s="42"/>
    </row>
    <row r="864" spans="1:38" x14ac:dyDescent="0.25">
      <c r="A864" s="26" t="str">
        <f t="shared" si="93"/>
        <v>OK</v>
      </c>
      <c r="B864" s="29">
        <f t="shared" si="94"/>
        <v>2487914866</v>
      </c>
      <c r="C864" s="30">
        <v>42952</v>
      </c>
      <c r="D864" s="18">
        <f t="shared" si="97"/>
        <v>42948</v>
      </c>
      <c r="E864" s="19" t="str">
        <f>IF(ISERROR(VLOOKUP(C864,FERIADOS!$A:$B,1,FALSE)),IF(WEEKDAY(C864)=1,"Dom",IF(WEEKDAY(C864)=2,"Seg",IF(WEEKDAY(C864)=3,"Ter",IF(WEEKDAY(C864)=4,"Qua",IF(WEEKDAY(C864)=5,"Qui",IF(WEEKDAY(C864)=6,"Sex","Sab")))))),"Feriado")</f>
        <v>Sab</v>
      </c>
      <c r="F864" s="32"/>
      <c r="G864" s="33"/>
      <c r="H864" s="33"/>
      <c r="I864" s="33"/>
      <c r="J864" s="21" t="str">
        <f t="shared" si="95"/>
        <v/>
      </c>
      <c r="K864" s="21">
        <f t="shared" si="91"/>
        <v>0</v>
      </c>
      <c r="L864" s="21" t="str">
        <f t="shared" si="92"/>
        <v/>
      </c>
      <c r="M864" s="22" t="str">
        <f t="shared" si="96"/>
        <v/>
      </c>
      <c r="N864" s="48"/>
      <c r="O864" s="54" t="str">
        <f>IF(N864="","",IFERROR(VLOOKUP(N864,EMPRESAS!$A:$C,3,FALSE),"NAO CADASTRADA"))</f>
        <v/>
      </c>
      <c r="P864" s="50"/>
      <c r="Q864" s="54" t="str">
        <f>IF(P864="","",IFERROR(VLOOKUP(P864,ATIVIDADES!$A:$C,3,FALSE),"NAO CADASTRADA"))</f>
        <v/>
      </c>
      <c r="R864" s="42"/>
      <c r="S864" s="48"/>
      <c r="T864" s="54" t="str">
        <f>IF(S864="","",IFERROR(VLOOKUP(S864,EMPRESAS!$A:$C,3,FALSE),"NAO CADASTRADA"))</f>
        <v/>
      </c>
      <c r="U864" s="50"/>
      <c r="V864" s="54" t="str">
        <f>IF(U864="","",IFERROR(VLOOKUP(U864,ATIVIDADES!$A:$C,3,FALSE),"NAO CADASTRADA"))</f>
        <v/>
      </c>
      <c r="W864" s="42"/>
      <c r="X864" s="48"/>
      <c r="Y864" s="54" t="str">
        <f>IF(X864="","",IFERROR(VLOOKUP(X864,EMPRESAS!$A:$C,3,FALSE),"NAO CADASTRADA"))</f>
        <v/>
      </c>
      <c r="Z864" s="50"/>
      <c r="AA864" s="54" t="str">
        <f>IF(Z864="","",IFERROR(VLOOKUP(Z864,ATIVIDADES!$A:$C,3,FALSE),"NAO CADASTRADA"))</f>
        <v/>
      </c>
      <c r="AB864" s="42"/>
      <c r="AC864" s="48"/>
      <c r="AD864" s="54" t="str">
        <f>IF(AC864="","",IFERROR(VLOOKUP(AC864,EMPRESAS!$A:$C,3,FALSE),"NAO CADASTRADA"))</f>
        <v/>
      </c>
      <c r="AE864" s="50"/>
      <c r="AF864" s="54" t="str">
        <f>IF(AE864="","",IFERROR(VLOOKUP(AE864,ATIVIDADES!$A:$C,3,FALSE),"NAO CADASTRADA"))</f>
        <v/>
      </c>
      <c r="AG864" s="42"/>
      <c r="AH864" s="48"/>
      <c r="AI864" s="54" t="str">
        <f>IF(AH864="","",IFERROR(VLOOKUP(AH864,EMPRESAS!$A:$C,3,FALSE),"NAO CADASTRADA"))</f>
        <v/>
      </c>
      <c r="AJ864" s="50"/>
      <c r="AK864" s="54" t="str">
        <f>IF(AJ864="","",IFERROR(VLOOKUP(AJ864,ATIVIDADES!$A:$C,3,FALSE),"NAO CADASTRADA"))</f>
        <v/>
      </c>
      <c r="AL864" s="42"/>
    </row>
    <row r="865" spans="1:38" x14ac:dyDescent="0.25">
      <c r="A865" s="26" t="str">
        <f t="shared" si="93"/>
        <v>OK</v>
      </c>
      <c r="B865" s="29">
        <f t="shared" si="94"/>
        <v>2487914866</v>
      </c>
      <c r="C865" s="30">
        <v>42953</v>
      </c>
      <c r="D865" s="18">
        <f t="shared" si="97"/>
        <v>42948</v>
      </c>
      <c r="E865" s="19" t="str">
        <f>IF(ISERROR(VLOOKUP(C865,FERIADOS!$A:$B,1,FALSE)),IF(WEEKDAY(C865)=1,"Dom",IF(WEEKDAY(C865)=2,"Seg",IF(WEEKDAY(C865)=3,"Ter",IF(WEEKDAY(C865)=4,"Qua",IF(WEEKDAY(C865)=5,"Qui",IF(WEEKDAY(C865)=6,"Sex","Sab")))))),"Feriado")</f>
        <v>Dom</v>
      </c>
      <c r="F865" s="32"/>
      <c r="G865" s="33"/>
      <c r="H865" s="33"/>
      <c r="I865" s="33"/>
      <c r="J865" s="21" t="str">
        <f t="shared" si="95"/>
        <v/>
      </c>
      <c r="K865" s="21">
        <f t="shared" si="91"/>
        <v>0</v>
      </c>
      <c r="L865" s="21" t="str">
        <f t="shared" si="92"/>
        <v/>
      </c>
      <c r="M865" s="22" t="str">
        <f t="shared" si="96"/>
        <v/>
      </c>
      <c r="N865" s="48"/>
      <c r="O865" s="54" t="str">
        <f>IF(N865="","",IFERROR(VLOOKUP(N865,EMPRESAS!$A:$C,3,FALSE),"NAO CADASTRADA"))</f>
        <v/>
      </c>
      <c r="P865" s="50"/>
      <c r="Q865" s="54" t="str">
        <f>IF(P865="","",IFERROR(VLOOKUP(P865,ATIVIDADES!$A:$C,3,FALSE),"NAO CADASTRADA"))</f>
        <v/>
      </c>
      <c r="R865" s="42"/>
      <c r="S865" s="48"/>
      <c r="T865" s="54" t="str">
        <f>IF(S865="","",IFERROR(VLOOKUP(S865,EMPRESAS!$A:$C,3,FALSE),"NAO CADASTRADA"))</f>
        <v/>
      </c>
      <c r="U865" s="50"/>
      <c r="V865" s="54" t="str">
        <f>IF(U865="","",IFERROR(VLOOKUP(U865,ATIVIDADES!$A:$C,3,FALSE),"NAO CADASTRADA"))</f>
        <v/>
      </c>
      <c r="W865" s="42"/>
      <c r="X865" s="48"/>
      <c r="Y865" s="54" t="str">
        <f>IF(X865="","",IFERROR(VLOOKUP(X865,EMPRESAS!$A:$C,3,FALSE),"NAO CADASTRADA"))</f>
        <v/>
      </c>
      <c r="Z865" s="50"/>
      <c r="AA865" s="54" t="str">
        <f>IF(Z865="","",IFERROR(VLOOKUP(Z865,ATIVIDADES!$A:$C,3,FALSE),"NAO CADASTRADA"))</f>
        <v/>
      </c>
      <c r="AB865" s="42"/>
      <c r="AC865" s="48"/>
      <c r="AD865" s="54" t="str">
        <f>IF(AC865="","",IFERROR(VLOOKUP(AC865,EMPRESAS!$A:$C,3,FALSE),"NAO CADASTRADA"))</f>
        <v/>
      </c>
      <c r="AE865" s="50"/>
      <c r="AF865" s="54" t="str">
        <f>IF(AE865="","",IFERROR(VLOOKUP(AE865,ATIVIDADES!$A:$C,3,FALSE),"NAO CADASTRADA"))</f>
        <v/>
      </c>
      <c r="AG865" s="42"/>
      <c r="AH865" s="48"/>
      <c r="AI865" s="54" t="str">
        <f>IF(AH865="","",IFERROR(VLOOKUP(AH865,EMPRESAS!$A:$C,3,FALSE),"NAO CADASTRADA"))</f>
        <v/>
      </c>
      <c r="AJ865" s="50"/>
      <c r="AK865" s="54" t="str">
        <f>IF(AJ865="","",IFERROR(VLOOKUP(AJ865,ATIVIDADES!$A:$C,3,FALSE),"NAO CADASTRADA"))</f>
        <v/>
      </c>
      <c r="AL865" s="42"/>
    </row>
    <row r="866" spans="1:38" x14ac:dyDescent="0.25">
      <c r="A866" s="26" t="str">
        <f t="shared" si="93"/>
        <v>OK</v>
      </c>
      <c r="B866" s="29">
        <f t="shared" si="94"/>
        <v>2487914866</v>
      </c>
      <c r="C866" s="30">
        <v>42954</v>
      </c>
      <c r="D866" s="18">
        <f t="shared" si="97"/>
        <v>42948</v>
      </c>
      <c r="E866" s="19" t="str">
        <f>IF(ISERROR(VLOOKUP(C866,FERIADOS!$A:$B,1,FALSE)),IF(WEEKDAY(C866)=1,"Dom",IF(WEEKDAY(C866)=2,"Seg",IF(WEEKDAY(C866)=3,"Ter",IF(WEEKDAY(C866)=4,"Qua",IF(WEEKDAY(C866)=5,"Qui",IF(WEEKDAY(C866)=6,"Sex","Sab")))))),"Feriado")</f>
        <v>Seg</v>
      </c>
      <c r="F866" s="32"/>
      <c r="G866" s="33"/>
      <c r="H866" s="33"/>
      <c r="I866" s="33"/>
      <c r="J866" s="21" t="str">
        <f t="shared" si="95"/>
        <v/>
      </c>
      <c r="K866" s="21">
        <f t="shared" si="91"/>
        <v>0</v>
      </c>
      <c r="L866" s="21" t="str">
        <f t="shared" si="92"/>
        <v/>
      </c>
      <c r="M866" s="22" t="str">
        <f t="shared" si="96"/>
        <v/>
      </c>
      <c r="N866" s="48"/>
      <c r="O866" s="54" t="str">
        <f>IF(N866="","",IFERROR(VLOOKUP(N866,EMPRESAS!$A:$C,3,FALSE),"NAO CADASTRADA"))</f>
        <v/>
      </c>
      <c r="P866" s="50"/>
      <c r="Q866" s="54" t="str">
        <f>IF(P866="","",IFERROR(VLOOKUP(P866,ATIVIDADES!$A:$C,3,FALSE),"NAO CADASTRADA"))</f>
        <v/>
      </c>
      <c r="R866" s="42"/>
      <c r="S866" s="48"/>
      <c r="T866" s="54" t="str">
        <f>IF(S866="","",IFERROR(VLOOKUP(S866,EMPRESAS!$A:$C,3,FALSE),"NAO CADASTRADA"))</f>
        <v/>
      </c>
      <c r="U866" s="50"/>
      <c r="V866" s="54" t="str">
        <f>IF(U866="","",IFERROR(VLOOKUP(U866,ATIVIDADES!$A:$C,3,FALSE),"NAO CADASTRADA"))</f>
        <v/>
      </c>
      <c r="W866" s="42"/>
      <c r="X866" s="48"/>
      <c r="Y866" s="54" t="str">
        <f>IF(X866="","",IFERROR(VLOOKUP(X866,EMPRESAS!$A:$C,3,FALSE),"NAO CADASTRADA"))</f>
        <v/>
      </c>
      <c r="Z866" s="50"/>
      <c r="AA866" s="54" t="str">
        <f>IF(Z866="","",IFERROR(VLOOKUP(Z866,ATIVIDADES!$A:$C,3,FALSE),"NAO CADASTRADA"))</f>
        <v/>
      </c>
      <c r="AB866" s="42"/>
      <c r="AC866" s="48"/>
      <c r="AD866" s="54" t="str">
        <f>IF(AC866="","",IFERROR(VLOOKUP(AC866,EMPRESAS!$A:$C,3,FALSE),"NAO CADASTRADA"))</f>
        <v/>
      </c>
      <c r="AE866" s="50"/>
      <c r="AF866" s="54" t="str">
        <f>IF(AE866="","",IFERROR(VLOOKUP(AE866,ATIVIDADES!$A:$C,3,FALSE),"NAO CADASTRADA"))</f>
        <v/>
      </c>
      <c r="AG866" s="42"/>
      <c r="AH866" s="48"/>
      <c r="AI866" s="54" t="str">
        <f>IF(AH866="","",IFERROR(VLOOKUP(AH866,EMPRESAS!$A:$C,3,FALSE),"NAO CADASTRADA"))</f>
        <v/>
      </c>
      <c r="AJ866" s="50"/>
      <c r="AK866" s="54" t="str">
        <f>IF(AJ866="","",IFERROR(VLOOKUP(AJ866,ATIVIDADES!$A:$C,3,FALSE),"NAO CADASTRADA"))</f>
        <v/>
      </c>
      <c r="AL866" s="42"/>
    </row>
    <row r="867" spans="1:38" x14ac:dyDescent="0.25">
      <c r="A867" s="26" t="str">
        <f t="shared" si="93"/>
        <v>OK</v>
      </c>
      <c r="B867" s="29">
        <f t="shared" si="94"/>
        <v>2487914866</v>
      </c>
      <c r="C867" s="30">
        <v>42955</v>
      </c>
      <c r="D867" s="18">
        <f t="shared" si="97"/>
        <v>42948</v>
      </c>
      <c r="E867" s="19" t="str">
        <f>IF(ISERROR(VLOOKUP(C867,FERIADOS!$A:$B,1,FALSE)),IF(WEEKDAY(C867)=1,"Dom",IF(WEEKDAY(C867)=2,"Seg",IF(WEEKDAY(C867)=3,"Ter",IF(WEEKDAY(C867)=4,"Qua",IF(WEEKDAY(C867)=5,"Qui",IF(WEEKDAY(C867)=6,"Sex","Sab")))))),"Feriado")</f>
        <v>Ter</v>
      </c>
      <c r="F867" s="32"/>
      <c r="G867" s="33"/>
      <c r="H867" s="33"/>
      <c r="I867" s="33"/>
      <c r="J867" s="21" t="str">
        <f t="shared" si="95"/>
        <v/>
      </c>
      <c r="K867" s="21">
        <f t="shared" si="91"/>
        <v>0</v>
      </c>
      <c r="L867" s="21" t="str">
        <f t="shared" si="92"/>
        <v/>
      </c>
      <c r="M867" s="22" t="str">
        <f t="shared" si="96"/>
        <v/>
      </c>
      <c r="N867" s="48"/>
      <c r="O867" s="54" t="str">
        <f>IF(N867="","",IFERROR(VLOOKUP(N867,EMPRESAS!$A:$C,3,FALSE),"NAO CADASTRADA"))</f>
        <v/>
      </c>
      <c r="P867" s="50"/>
      <c r="Q867" s="54" t="str">
        <f>IF(P867="","",IFERROR(VLOOKUP(P867,ATIVIDADES!$A:$C,3,FALSE),"NAO CADASTRADA"))</f>
        <v/>
      </c>
      <c r="R867" s="42"/>
      <c r="S867" s="48"/>
      <c r="T867" s="54" t="str">
        <f>IF(S867="","",IFERROR(VLOOKUP(S867,EMPRESAS!$A:$C,3,FALSE),"NAO CADASTRADA"))</f>
        <v/>
      </c>
      <c r="U867" s="50"/>
      <c r="V867" s="54" t="str">
        <f>IF(U867="","",IFERROR(VLOOKUP(U867,ATIVIDADES!$A:$C,3,FALSE),"NAO CADASTRADA"))</f>
        <v/>
      </c>
      <c r="W867" s="42"/>
      <c r="X867" s="48"/>
      <c r="Y867" s="54" t="str">
        <f>IF(X867="","",IFERROR(VLOOKUP(X867,EMPRESAS!$A:$C,3,FALSE),"NAO CADASTRADA"))</f>
        <v/>
      </c>
      <c r="Z867" s="50"/>
      <c r="AA867" s="54" t="str">
        <f>IF(Z867="","",IFERROR(VLOOKUP(Z867,ATIVIDADES!$A:$C,3,FALSE),"NAO CADASTRADA"))</f>
        <v/>
      </c>
      <c r="AB867" s="42"/>
      <c r="AC867" s="48"/>
      <c r="AD867" s="54" t="str">
        <f>IF(AC867="","",IFERROR(VLOOKUP(AC867,EMPRESAS!$A:$C,3,FALSE),"NAO CADASTRADA"))</f>
        <v/>
      </c>
      <c r="AE867" s="50"/>
      <c r="AF867" s="54" t="str">
        <f>IF(AE867="","",IFERROR(VLOOKUP(AE867,ATIVIDADES!$A:$C,3,FALSE),"NAO CADASTRADA"))</f>
        <v/>
      </c>
      <c r="AG867" s="42"/>
      <c r="AH867" s="48"/>
      <c r="AI867" s="54" t="str">
        <f>IF(AH867="","",IFERROR(VLOOKUP(AH867,EMPRESAS!$A:$C,3,FALSE),"NAO CADASTRADA"))</f>
        <v/>
      </c>
      <c r="AJ867" s="50"/>
      <c r="AK867" s="54" t="str">
        <f>IF(AJ867="","",IFERROR(VLOOKUP(AJ867,ATIVIDADES!$A:$C,3,FALSE),"NAO CADASTRADA"))</f>
        <v/>
      </c>
      <c r="AL867" s="42"/>
    </row>
    <row r="868" spans="1:38" x14ac:dyDescent="0.25">
      <c r="A868" s="26" t="str">
        <f t="shared" si="93"/>
        <v>OK</v>
      </c>
      <c r="B868" s="29">
        <f t="shared" si="94"/>
        <v>2487914866</v>
      </c>
      <c r="C868" s="30">
        <v>42956</v>
      </c>
      <c r="D868" s="18">
        <f t="shared" si="97"/>
        <v>42948</v>
      </c>
      <c r="E868" s="19" t="str">
        <f>IF(ISERROR(VLOOKUP(C868,FERIADOS!$A:$B,1,FALSE)),IF(WEEKDAY(C868)=1,"Dom",IF(WEEKDAY(C868)=2,"Seg",IF(WEEKDAY(C868)=3,"Ter",IF(WEEKDAY(C868)=4,"Qua",IF(WEEKDAY(C868)=5,"Qui",IF(WEEKDAY(C868)=6,"Sex","Sab")))))),"Feriado")</f>
        <v>Qua</v>
      </c>
      <c r="F868" s="32"/>
      <c r="G868" s="33"/>
      <c r="H868" s="33"/>
      <c r="I868" s="33"/>
      <c r="J868" s="21" t="str">
        <f t="shared" si="95"/>
        <v/>
      </c>
      <c r="K868" s="21">
        <f t="shared" si="91"/>
        <v>0</v>
      </c>
      <c r="L868" s="21" t="str">
        <f t="shared" si="92"/>
        <v/>
      </c>
      <c r="M868" s="22" t="str">
        <f t="shared" si="96"/>
        <v/>
      </c>
      <c r="N868" s="48"/>
      <c r="O868" s="54" t="str">
        <f>IF(N868="","",IFERROR(VLOOKUP(N868,EMPRESAS!$A:$C,3,FALSE),"NAO CADASTRADA"))</f>
        <v/>
      </c>
      <c r="P868" s="50"/>
      <c r="Q868" s="54" t="str">
        <f>IF(P868="","",IFERROR(VLOOKUP(P868,ATIVIDADES!$A:$C,3,FALSE),"NAO CADASTRADA"))</f>
        <v/>
      </c>
      <c r="R868" s="42"/>
      <c r="S868" s="48"/>
      <c r="T868" s="54" t="str">
        <f>IF(S868="","",IFERROR(VLOOKUP(S868,EMPRESAS!$A:$C,3,FALSE),"NAO CADASTRADA"))</f>
        <v/>
      </c>
      <c r="U868" s="50"/>
      <c r="V868" s="54" t="str">
        <f>IF(U868="","",IFERROR(VLOOKUP(U868,ATIVIDADES!$A:$C,3,FALSE),"NAO CADASTRADA"))</f>
        <v/>
      </c>
      <c r="W868" s="42"/>
      <c r="X868" s="48"/>
      <c r="Y868" s="54" t="str">
        <f>IF(X868="","",IFERROR(VLOOKUP(X868,EMPRESAS!$A:$C,3,FALSE),"NAO CADASTRADA"))</f>
        <v/>
      </c>
      <c r="Z868" s="50"/>
      <c r="AA868" s="54" t="str">
        <f>IF(Z868="","",IFERROR(VLOOKUP(Z868,ATIVIDADES!$A:$C,3,FALSE),"NAO CADASTRADA"))</f>
        <v/>
      </c>
      <c r="AB868" s="42"/>
      <c r="AC868" s="48"/>
      <c r="AD868" s="54" t="str">
        <f>IF(AC868="","",IFERROR(VLOOKUP(AC868,EMPRESAS!$A:$C,3,FALSE),"NAO CADASTRADA"))</f>
        <v/>
      </c>
      <c r="AE868" s="50"/>
      <c r="AF868" s="54" t="str">
        <f>IF(AE868="","",IFERROR(VLOOKUP(AE868,ATIVIDADES!$A:$C,3,FALSE),"NAO CADASTRADA"))</f>
        <v/>
      </c>
      <c r="AG868" s="42"/>
      <c r="AH868" s="48"/>
      <c r="AI868" s="54" t="str">
        <f>IF(AH868="","",IFERROR(VLOOKUP(AH868,EMPRESAS!$A:$C,3,FALSE),"NAO CADASTRADA"))</f>
        <v/>
      </c>
      <c r="AJ868" s="50"/>
      <c r="AK868" s="54" t="str">
        <f>IF(AJ868="","",IFERROR(VLOOKUP(AJ868,ATIVIDADES!$A:$C,3,FALSE),"NAO CADASTRADA"))</f>
        <v/>
      </c>
      <c r="AL868" s="42"/>
    </row>
    <row r="869" spans="1:38" x14ac:dyDescent="0.25">
      <c r="A869" s="26" t="str">
        <f t="shared" si="93"/>
        <v>OK</v>
      </c>
      <c r="B869" s="29">
        <f t="shared" si="94"/>
        <v>2487914866</v>
      </c>
      <c r="C869" s="30">
        <v>42957</v>
      </c>
      <c r="D869" s="18">
        <f t="shared" si="97"/>
        <v>42948</v>
      </c>
      <c r="E869" s="19" t="str">
        <f>IF(ISERROR(VLOOKUP(C869,FERIADOS!$A:$B,1,FALSE)),IF(WEEKDAY(C869)=1,"Dom",IF(WEEKDAY(C869)=2,"Seg",IF(WEEKDAY(C869)=3,"Ter",IF(WEEKDAY(C869)=4,"Qua",IF(WEEKDAY(C869)=5,"Qui",IF(WEEKDAY(C869)=6,"Sex","Sab")))))),"Feriado")</f>
        <v>Qui</v>
      </c>
      <c r="F869" s="32"/>
      <c r="G869" s="33"/>
      <c r="H869" s="33"/>
      <c r="I869" s="33"/>
      <c r="J869" s="21" t="str">
        <f t="shared" si="95"/>
        <v/>
      </c>
      <c r="K869" s="21">
        <f t="shared" si="91"/>
        <v>0</v>
      </c>
      <c r="L869" s="21" t="str">
        <f t="shared" si="92"/>
        <v/>
      </c>
      <c r="M869" s="22" t="str">
        <f t="shared" si="96"/>
        <v/>
      </c>
      <c r="N869" s="48"/>
      <c r="O869" s="54" t="str">
        <f>IF(N869="","",IFERROR(VLOOKUP(N869,EMPRESAS!$A:$C,3,FALSE),"NAO CADASTRADA"))</f>
        <v/>
      </c>
      <c r="P869" s="50"/>
      <c r="Q869" s="54" t="str">
        <f>IF(P869="","",IFERROR(VLOOKUP(P869,ATIVIDADES!$A:$C,3,FALSE),"NAO CADASTRADA"))</f>
        <v/>
      </c>
      <c r="R869" s="42"/>
      <c r="S869" s="48"/>
      <c r="T869" s="54" t="str">
        <f>IF(S869="","",IFERROR(VLOOKUP(S869,EMPRESAS!$A:$C,3,FALSE),"NAO CADASTRADA"))</f>
        <v/>
      </c>
      <c r="U869" s="50"/>
      <c r="V869" s="54" t="str">
        <f>IF(U869="","",IFERROR(VLOOKUP(U869,ATIVIDADES!$A:$C,3,FALSE),"NAO CADASTRADA"))</f>
        <v/>
      </c>
      <c r="W869" s="42"/>
      <c r="X869" s="48"/>
      <c r="Y869" s="54" t="str">
        <f>IF(X869="","",IFERROR(VLOOKUP(X869,EMPRESAS!$A:$C,3,FALSE),"NAO CADASTRADA"))</f>
        <v/>
      </c>
      <c r="Z869" s="50"/>
      <c r="AA869" s="54" t="str">
        <f>IF(Z869="","",IFERROR(VLOOKUP(Z869,ATIVIDADES!$A:$C,3,FALSE),"NAO CADASTRADA"))</f>
        <v/>
      </c>
      <c r="AB869" s="42"/>
      <c r="AC869" s="48"/>
      <c r="AD869" s="54" t="str">
        <f>IF(AC869="","",IFERROR(VLOOKUP(AC869,EMPRESAS!$A:$C,3,FALSE),"NAO CADASTRADA"))</f>
        <v/>
      </c>
      <c r="AE869" s="50"/>
      <c r="AF869" s="54" t="str">
        <f>IF(AE869="","",IFERROR(VLOOKUP(AE869,ATIVIDADES!$A:$C,3,FALSE),"NAO CADASTRADA"))</f>
        <v/>
      </c>
      <c r="AG869" s="42"/>
      <c r="AH869" s="48"/>
      <c r="AI869" s="54" t="str">
        <f>IF(AH869="","",IFERROR(VLOOKUP(AH869,EMPRESAS!$A:$C,3,FALSE),"NAO CADASTRADA"))</f>
        <v/>
      </c>
      <c r="AJ869" s="50"/>
      <c r="AK869" s="54" t="str">
        <f>IF(AJ869="","",IFERROR(VLOOKUP(AJ869,ATIVIDADES!$A:$C,3,FALSE),"NAO CADASTRADA"))</f>
        <v/>
      </c>
      <c r="AL869" s="42"/>
    </row>
    <row r="870" spans="1:38" x14ac:dyDescent="0.25">
      <c r="A870" s="26" t="str">
        <f t="shared" si="93"/>
        <v>OK</v>
      </c>
      <c r="B870" s="29">
        <f t="shared" si="94"/>
        <v>2487914866</v>
      </c>
      <c r="C870" s="30">
        <v>42958</v>
      </c>
      <c r="D870" s="18">
        <f t="shared" si="97"/>
        <v>42948</v>
      </c>
      <c r="E870" s="19" t="str">
        <f>IF(ISERROR(VLOOKUP(C870,FERIADOS!$A:$B,1,FALSE)),IF(WEEKDAY(C870)=1,"Dom",IF(WEEKDAY(C870)=2,"Seg",IF(WEEKDAY(C870)=3,"Ter",IF(WEEKDAY(C870)=4,"Qua",IF(WEEKDAY(C870)=5,"Qui",IF(WEEKDAY(C870)=6,"Sex","Sab")))))),"Feriado")</f>
        <v>Sex</v>
      </c>
      <c r="F870" s="32"/>
      <c r="G870" s="33"/>
      <c r="H870" s="33"/>
      <c r="I870" s="33"/>
      <c r="J870" s="21" t="str">
        <f t="shared" si="95"/>
        <v/>
      </c>
      <c r="K870" s="21">
        <f t="shared" si="91"/>
        <v>0</v>
      </c>
      <c r="L870" s="21" t="str">
        <f t="shared" si="92"/>
        <v/>
      </c>
      <c r="M870" s="22" t="str">
        <f t="shared" si="96"/>
        <v/>
      </c>
      <c r="N870" s="48"/>
      <c r="O870" s="54" t="str">
        <f>IF(N870="","",IFERROR(VLOOKUP(N870,EMPRESAS!$A:$C,3,FALSE),"NAO CADASTRADA"))</f>
        <v/>
      </c>
      <c r="P870" s="50"/>
      <c r="Q870" s="54" t="str">
        <f>IF(P870="","",IFERROR(VLOOKUP(P870,ATIVIDADES!$A:$C,3,FALSE),"NAO CADASTRADA"))</f>
        <v/>
      </c>
      <c r="R870" s="42"/>
      <c r="S870" s="48"/>
      <c r="T870" s="54" t="str">
        <f>IF(S870="","",IFERROR(VLOOKUP(S870,EMPRESAS!$A:$C,3,FALSE),"NAO CADASTRADA"))</f>
        <v/>
      </c>
      <c r="U870" s="50"/>
      <c r="V870" s="54" t="str">
        <f>IF(U870="","",IFERROR(VLOOKUP(U870,ATIVIDADES!$A:$C,3,FALSE),"NAO CADASTRADA"))</f>
        <v/>
      </c>
      <c r="W870" s="42"/>
      <c r="X870" s="48"/>
      <c r="Y870" s="54" t="str">
        <f>IF(X870="","",IFERROR(VLOOKUP(X870,EMPRESAS!$A:$C,3,FALSE),"NAO CADASTRADA"))</f>
        <v/>
      </c>
      <c r="Z870" s="50"/>
      <c r="AA870" s="54" t="str">
        <f>IF(Z870="","",IFERROR(VLOOKUP(Z870,ATIVIDADES!$A:$C,3,FALSE),"NAO CADASTRADA"))</f>
        <v/>
      </c>
      <c r="AB870" s="42"/>
      <c r="AC870" s="48"/>
      <c r="AD870" s="54" t="str">
        <f>IF(AC870="","",IFERROR(VLOOKUP(AC870,EMPRESAS!$A:$C,3,FALSE),"NAO CADASTRADA"))</f>
        <v/>
      </c>
      <c r="AE870" s="50"/>
      <c r="AF870" s="54" t="str">
        <f>IF(AE870="","",IFERROR(VLOOKUP(AE870,ATIVIDADES!$A:$C,3,FALSE),"NAO CADASTRADA"))</f>
        <v/>
      </c>
      <c r="AG870" s="42"/>
      <c r="AH870" s="48"/>
      <c r="AI870" s="54" t="str">
        <f>IF(AH870="","",IFERROR(VLOOKUP(AH870,EMPRESAS!$A:$C,3,FALSE),"NAO CADASTRADA"))</f>
        <v/>
      </c>
      <c r="AJ870" s="50"/>
      <c r="AK870" s="54" t="str">
        <f>IF(AJ870="","",IFERROR(VLOOKUP(AJ870,ATIVIDADES!$A:$C,3,FALSE),"NAO CADASTRADA"))</f>
        <v/>
      </c>
      <c r="AL870" s="42"/>
    </row>
    <row r="871" spans="1:38" x14ac:dyDescent="0.25">
      <c r="A871" s="26" t="str">
        <f t="shared" si="93"/>
        <v>OK</v>
      </c>
      <c r="B871" s="29">
        <f t="shared" si="94"/>
        <v>2487914866</v>
      </c>
      <c r="C871" s="30">
        <v>42959</v>
      </c>
      <c r="D871" s="18">
        <f t="shared" si="97"/>
        <v>42948</v>
      </c>
      <c r="E871" s="19" t="str">
        <f>IF(ISERROR(VLOOKUP(C871,FERIADOS!$A:$B,1,FALSE)),IF(WEEKDAY(C871)=1,"Dom",IF(WEEKDAY(C871)=2,"Seg",IF(WEEKDAY(C871)=3,"Ter",IF(WEEKDAY(C871)=4,"Qua",IF(WEEKDAY(C871)=5,"Qui",IF(WEEKDAY(C871)=6,"Sex","Sab")))))),"Feriado")</f>
        <v>Sab</v>
      </c>
      <c r="F871" s="32"/>
      <c r="G871" s="33"/>
      <c r="H871" s="33"/>
      <c r="I871" s="33"/>
      <c r="J871" s="21" t="str">
        <f t="shared" si="95"/>
        <v/>
      </c>
      <c r="K871" s="21">
        <f t="shared" si="91"/>
        <v>0</v>
      </c>
      <c r="L871" s="21" t="str">
        <f t="shared" si="92"/>
        <v/>
      </c>
      <c r="M871" s="22" t="str">
        <f t="shared" si="96"/>
        <v/>
      </c>
      <c r="N871" s="48"/>
      <c r="O871" s="54" t="str">
        <f>IF(N871="","",IFERROR(VLOOKUP(N871,EMPRESAS!$A:$C,3,FALSE),"NAO CADASTRADA"))</f>
        <v/>
      </c>
      <c r="P871" s="50"/>
      <c r="Q871" s="54" t="str">
        <f>IF(P871="","",IFERROR(VLOOKUP(P871,ATIVIDADES!$A:$C,3,FALSE),"NAO CADASTRADA"))</f>
        <v/>
      </c>
      <c r="R871" s="42"/>
      <c r="S871" s="48"/>
      <c r="T871" s="54" t="str">
        <f>IF(S871="","",IFERROR(VLOOKUP(S871,EMPRESAS!$A:$C,3,FALSE),"NAO CADASTRADA"))</f>
        <v/>
      </c>
      <c r="U871" s="50"/>
      <c r="V871" s="54" t="str">
        <f>IF(U871="","",IFERROR(VLOOKUP(U871,ATIVIDADES!$A:$C,3,FALSE),"NAO CADASTRADA"))</f>
        <v/>
      </c>
      <c r="W871" s="42"/>
      <c r="X871" s="48"/>
      <c r="Y871" s="54" t="str">
        <f>IF(X871="","",IFERROR(VLOOKUP(X871,EMPRESAS!$A:$C,3,FALSE),"NAO CADASTRADA"))</f>
        <v/>
      </c>
      <c r="Z871" s="50"/>
      <c r="AA871" s="54" t="str">
        <f>IF(Z871="","",IFERROR(VLOOKUP(Z871,ATIVIDADES!$A:$C,3,FALSE),"NAO CADASTRADA"))</f>
        <v/>
      </c>
      <c r="AB871" s="42"/>
      <c r="AC871" s="48"/>
      <c r="AD871" s="54" t="str">
        <f>IF(AC871="","",IFERROR(VLOOKUP(AC871,EMPRESAS!$A:$C,3,FALSE),"NAO CADASTRADA"))</f>
        <v/>
      </c>
      <c r="AE871" s="50"/>
      <c r="AF871" s="54" t="str">
        <f>IF(AE871="","",IFERROR(VLOOKUP(AE871,ATIVIDADES!$A:$C,3,FALSE),"NAO CADASTRADA"))</f>
        <v/>
      </c>
      <c r="AG871" s="42"/>
      <c r="AH871" s="48"/>
      <c r="AI871" s="54" t="str">
        <f>IF(AH871="","",IFERROR(VLOOKUP(AH871,EMPRESAS!$A:$C,3,FALSE),"NAO CADASTRADA"))</f>
        <v/>
      </c>
      <c r="AJ871" s="50"/>
      <c r="AK871" s="54" t="str">
        <f>IF(AJ871="","",IFERROR(VLOOKUP(AJ871,ATIVIDADES!$A:$C,3,FALSE),"NAO CADASTRADA"))</f>
        <v/>
      </c>
      <c r="AL871" s="42"/>
    </row>
    <row r="872" spans="1:38" x14ac:dyDescent="0.25">
      <c r="A872" s="26" t="str">
        <f t="shared" si="93"/>
        <v>OK</v>
      </c>
      <c r="B872" s="29">
        <f t="shared" si="94"/>
        <v>2487914866</v>
      </c>
      <c r="C872" s="30">
        <v>42960</v>
      </c>
      <c r="D872" s="18">
        <f t="shared" si="97"/>
        <v>42948</v>
      </c>
      <c r="E872" s="19" t="str">
        <f>IF(ISERROR(VLOOKUP(C872,FERIADOS!$A:$B,1,FALSE)),IF(WEEKDAY(C872)=1,"Dom",IF(WEEKDAY(C872)=2,"Seg",IF(WEEKDAY(C872)=3,"Ter",IF(WEEKDAY(C872)=4,"Qua",IF(WEEKDAY(C872)=5,"Qui",IF(WEEKDAY(C872)=6,"Sex","Sab")))))),"Feriado")</f>
        <v>Dom</v>
      </c>
      <c r="F872" s="32"/>
      <c r="G872" s="33"/>
      <c r="H872" s="33"/>
      <c r="I872" s="33"/>
      <c r="J872" s="21" t="str">
        <f t="shared" si="95"/>
        <v/>
      </c>
      <c r="K872" s="21">
        <f t="shared" si="91"/>
        <v>0</v>
      </c>
      <c r="L872" s="21" t="str">
        <f t="shared" si="92"/>
        <v/>
      </c>
      <c r="M872" s="22" t="str">
        <f t="shared" si="96"/>
        <v/>
      </c>
      <c r="N872" s="48"/>
      <c r="O872" s="54" t="str">
        <f>IF(N872="","",IFERROR(VLOOKUP(N872,EMPRESAS!$A:$C,3,FALSE),"NAO CADASTRADA"))</f>
        <v/>
      </c>
      <c r="P872" s="50"/>
      <c r="Q872" s="54" t="str">
        <f>IF(P872="","",IFERROR(VLOOKUP(P872,ATIVIDADES!$A:$C,3,FALSE),"NAO CADASTRADA"))</f>
        <v/>
      </c>
      <c r="R872" s="42"/>
      <c r="S872" s="48"/>
      <c r="T872" s="54" t="str">
        <f>IF(S872="","",IFERROR(VLOOKUP(S872,EMPRESAS!$A:$C,3,FALSE),"NAO CADASTRADA"))</f>
        <v/>
      </c>
      <c r="U872" s="50"/>
      <c r="V872" s="54" t="str">
        <f>IF(U872="","",IFERROR(VLOOKUP(U872,ATIVIDADES!$A:$C,3,FALSE),"NAO CADASTRADA"))</f>
        <v/>
      </c>
      <c r="W872" s="42"/>
      <c r="X872" s="48"/>
      <c r="Y872" s="54" t="str">
        <f>IF(X872="","",IFERROR(VLOOKUP(X872,EMPRESAS!$A:$C,3,FALSE),"NAO CADASTRADA"))</f>
        <v/>
      </c>
      <c r="Z872" s="50"/>
      <c r="AA872" s="54" t="str">
        <f>IF(Z872="","",IFERROR(VLOOKUP(Z872,ATIVIDADES!$A:$C,3,FALSE),"NAO CADASTRADA"))</f>
        <v/>
      </c>
      <c r="AB872" s="42"/>
      <c r="AC872" s="48"/>
      <c r="AD872" s="54" t="str">
        <f>IF(AC872="","",IFERROR(VLOOKUP(AC872,EMPRESAS!$A:$C,3,FALSE),"NAO CADASTRADA"))</f>
        <v/>
      </c>
      <c r="AE872" s="50"/>
      <c r="AF872" s="54" t="str">
        <f>IF(AE872="","",IFERROR(VLOOKUP(AE872,ATIVIDADES!$A:$C,3,FALSE),"NAO CADASTRADA"))</f>
        <v/>
      </c>
      <c r="AG872" s="42"/>
      <c r="AH872" s="48"/>
      <c r="AI872" s="54" t="str">
        <f>IF(AH872="","",IFERROR(VLOOKUP(AH872,EMPRESAS!$A:$C,3,FALSE),"NAO CADASTRADA"))</f>
        <v/>
      </c>
      <c r="AJ872" s="50"/>
      <c r="AK872" s="54" t="str">
        <f>IF(AJ872="","",IFERROR(VLOOKUP(AJ872,ATIVIDADES!$A:$C,3,FALSE),"NAO CADASTRADA"))</f>
        <v/>
      </c>
      <c r="AL872" s="42"/>
    </row>
    <row r="873" spans="1:38" x14ac:dyDescent="0.25">
      <c r="A873" s="26" t="str">
        <f t="shared" si="93"/>
        <v>OK</v>
      </c>
      <c r="B873" s="29">
        <f t="shared" si="94"/>
        <v>2487914866</v>
      </c>
      <c r="C873" s="30">
        <v>42961</v>
      </c>
      <c r="D873" s="18">
        <f t="shared" si="97"/>
        <v>42948</v>
      </c>
      <c r="E873" s="19" t="str">
        <f>IF(ISERROR(VLOOKUP(C873,FERIADOS!$A:$B,1,FALSE)),IF(WEEKDAY(C873)=1,"Dom",IF(WEEKDAY(C873)=2,"Seg",IF(WEEKDAY(C873)=3,"Ter",IF(WEEKDAY(C873)=4,"Qua",IF(WEEKDAY(C873)=5,"Qui",IF(WEEKDAY(C873)=6,"Sex","Sab")))))),"Feriado")</f>
        <v>Seg</v>
      </c>
      <c r="F873" s="32"/>
      <c r="G873" s="33"/>
      <c r="H873" s="33"/>
      <c r="I873" s="33"/>
      <c r="J873" s="21" t="str">
        <f t="shared" si="95"/>
        <v/>
      </c>
      <c r="K873" s="21">
        <f t="shared" si="91"/>
        <v>0</v>
      </c>
      <c r="L873" s="21" t="str">
        <f t="shared" si="92"/>
        <v/>
      </c>
      <c r="M873" s="22" t="str">
        <f t="shared" si="96"/>
        <v/>
      </c>
      <c r="N873" s="48"/>
      <c r="O873" s="54" t="str">
        <f>IF(N873="","",IFERROR(VLOOKUP(N873,EMPRESAS!$A:$C,3,FALSE),"NAO CADASTRADA"))</f>
        <v/>
      </c>
      <c r="P873" s="50"/>
      <c r="Q873" s="54" t="str">
        <f>IF(P873="","",IFERROR(VLOOKUP(P873,ATIVIDADES!$A:$C,3,FALSE),"NAO CADASTRADA"))</f>
        <v/>
      </c>
      <c r="R873" s="42"/>
      <c r="S873" s="48"/>
      <c r="T873" s="54" t="str">
        <f>IF(S873="","",IFERROR(VLOOKUP(S873,EMPRESAS!$A:$C,3,FALSE),"NAO CADASTRADA"))</f>
        <v/>
      </c>
      <c r="U873" s="50"/>
      <c r="V873" s="54" t="str">
        <f>IF(U873="","",IFERROR(VLOOKUP(U873,ATIVIDADES!$A:$C,3,FALSE),"NAO CADASTRADA"))</f>
        <v/>
      </c>
      <c r="W873" s="42"/>
      <c r="X873" s="48"/>
      <c r="Y873" s="54" t="str">
        <f>IF(X873="","",IFERROR(VLOOKUP(X873,EMPRESAS!$A:$C,3,FALSE),"NAO CADASTRADA"))</f>
        <v/>
      </c>
      <c r="Z873" s="50"/>
      <c r="AA873" s="54" t="str">
        <f>IF(Z873="","",IFERROR(VLOOKUP(Z873,ATIVIDADES!$A:$C,3,FALSE),"NAO CADASTRADA"))</f>
        <v/>
      </c>
      <c r="AB873" s="42"/>
      <c r="AC873" s="48"/>
      <c r="AD873" s="54" t="str">
        <f>IF(AC873="","",IFERROR(VLOOKUP(AC873,EMPRESAS!$A:$C,3,FALSE),"NAO CADASTRADA"))</f>
        <v/>
      </c>
      <c r="AE873" s="50"/>
      <c r="AF873" s="54" t="str">
        <f>IF(AE873="","",IFERROR(VLOOKUP(AE873,ATIVIDADES!$A:$C,3,FALSE),"NAO CADASTRADA"))</f>
        <v/>
      </c>
      <c r="AG873" s="42"/>
      <c r="AH873" s="48"/>
      <c r="AI873" s="54" t="str">
        <f>IF(AH873="","",IFERROR(VLOOKUP(AH873,EMPRESAS!$A:$C,3,FALSE),"NAO CADASTRADA"))</f>
        <v/>
      </c>
      <c r="AJ873" s="50"/>
      <c r="AK873" s="54" t="str">
        <f>IF(AJ873="","",IFERROR(VLOOKUP(AJ873,ATIVIDADES!$A:$C,3,FALSE),"NAO CADASTRADA"))</f>
        <v/>
      </c>
      <c r="AL873" s="42"/>
    </row>
    <row r="874" spans="1:38" x14ac:dyDescent="0.25">
      <c r="A874" s="26" t="str">
        <f t="shared" si="93"/>
        <v>OK</v>
      </c>
      <c r="B874" s="29">
        <f t="shared" si="94"/>
        <v>2487914866</v>
      </c>
      <c r="C874" s="30">
        <v>42962</v>
      </c>
      <c r="D874" s="18">
        <f t="shared" si="97"/>
        <v>42948</v>
      </c>
      <c r="E874" s="19" t="str">
        <f>IF(ISERROR(VLOOKUP(C874,FERIADOS!$A:$B,1,FALSE)),IF(WEEKDAY(C874)=1,"Dom",IF(WEEKDAY(C874)=2,"Seg",IF(WEEKDAY(C874)=3,"Ter",IF(WEEKDAY(C874)=4,"Qua",IF(WEEKDAY(C874)=5,"Qui",IF(WEEKDAY(C874)=6,"Sex","Sab")))))),"Feriado")</f>
        <v>Ter</v>
      </c>
      <c r="F874" s="32"/>
      <c r="G874" s="33"/>
      <c r="H874" s="33"/>
      <c r="I874" s="33"/>
      <c r="J874" s="21" t="str">
        <f t="shared" si="95"/>
        <v/>
      </c>
      <c r="K874" s="21">
        <f t="shared" si="91"/>
        <v>0</v>
      </c>
      <c r="L874" s="21" t="str">
        <f t="shared" si="92"/>
        <v/>
      </c>
      <c r="M874" s="22" t="str">
        <f t="shared" si="96"/>
        <v/>
      </c>
      <c r="N874" s="48"/>
      <c r="O874" s="54" t="str">
        <f>IF(N874="","",IFERROR(VLOOKUP(N874,EMPRESAS!$A:$C,3,FALSE),"NAO CADASTRADA"))</f>
        <v/>
      </c>
      <c r="P874" s="50"/>
      <c r="Q874" s="54" t="str">
        <f>IF(P874="","",IFERROR(VLOOKUP(P874,ATIVIDADES!$A:$C,3,FALSE),"NAO CADASTRADA"))</f>
        <v/>
      </c>
      <c r="R874" s="42"/>
      <c r="S874" s="48"/>
      <c r="T874" s="54" t="str">
        <f>IF(S874="","",IFERROR(VLOOKUP(S874,EMPRESAS!$A:$C,3,FALSE),"NAO CADASTRADA"))</f>
        <v/>
      </c>
      <c r="U874" s="50"/>
      <c r="V874" s="54" t="str">
        <f>IF(U874="","",IFERROR(VLOOKUP(U874,ATIVIDADES!$A:$C,3,FALSE),"NAO CADASTRADA"))</f>
        <v/>
      </c>
      <c r="W874" s="42"/>
      <c r="X874" s="48"/>
      <c r="Y874" s="54" t="str">
        <f>IF(X874="","",IFERROR(VLOOKUP(X874,EMPRESAS!$A:$C,3,FALSE),"NAO CADASTRADA"))</f>
        <v/>
      </c>
      <c r="Z874" s="50"/>
      <c r="AA874" s="54" t="str">
        <f>IF(Z874="","",IFERROR(VLOOKUP(Z874,ATIVIDADES!$A:$C,3,FALSE),"NAO CADASTRADA"))</f>
        <v/>
      </c>
      <c r="AB874" s="42"/>
      <c r="AC874" s="48"/>
      <c r="AD874" s="54" t="str">
        <f>IF(AC874="","",IFERROR(VLOOKUP(AC874,EMPRESAS!$A:$C,3,FALSE),"NAO CADASTRADA"))</f>
        <v/>
      </c>
      <c r="AE874" s="50"/>
      <c r="AF874" s="54" t="str">
        <f>IF(AE874="","",IFERROR(VLOOKUP(AE874,ATIVIDADES!$A:$C,3,FALSE),"NAO CADASTRADA"))</f>
        <v/>
      </c>
      <c r="AG874" s="42"/>
      <c r="AH874" s="48"/>
      <c r="AI874" s="54" t="str">
        <f>IF(AH874="","",IFERROR(VLOOKUP(AH874,EMPRESAS!$A:$C,3,FALSE),"NAO CADASTRADA"))</f>
        <v/>
      </c>
      <c r="AJ874" s="50"/>
      <c r="AK874" s="54" t="str">
        <f>IF(AJ874="","",IFERROR(VLOOKUP(AJ874,ATIVIDADES!$A:$C,3,FALSE),"NAO CADASTRADA"))</f>
        <v/>
      </c>
      <c r="AL874" s="42"/>
    </row>
    <row r="875" spans="1:38" x14ac:dyDescent="0.25">
      <c r="A875" s="26" t="str">
        <f t="shared" si="93"/>
        <v>OK</v>
      </c>
      <c r="B875" s="29">
        <f t="shared" si="94"/>
        <v>2487914866</v>
      </c>
      <c r="C875" s="30">
        <v>42963</v>
      </c>
      <c r="D875" s="18">
        <f t="shared" si="97"/>
        <v>42948</v>
      </c>
      <c r="E875" s="19" t="str">
        <f>IF(ISERROR(VLOOKUP(C875,FERIADOS!$A:$B,1,FALSE)),IF(WEEKDAY(C875)=1,"Dom",IF(WEEKDAY(C875)=2,"Seg",IF(WEEKDAY(C875)=3,"Ter",IF(WEEKDAY(C875)=4,"Qua",IF(WEEKDAY(C875)=5,"Qui",IF(WEEKDAY(C875)=6,"Sex","Sab")))))),"Feriado")</f>
        <v>Qua</v>
      </c>
      <c r="F875" s="32"/>
      <c r="G875" s="33"/>
      <c r="H875" s="33"/>
      <c r="I875" s="33"/>
      <c r="J875" s="21" t="str">
        <f t="shared" si="95"/>
        <v/>
      </c>
      <c r="K875" s="21">
        <f t="shared" si="91"/>
        <v>0</v>
      </c>
      <c r="L875" s="21" t="str">
        <f t="shared" si="92"/>
        <v/>
      </c>
      <c r="M875" s="22" t="str">
        <f t="shared" si="96"/>
        <v/>
      </c>
      <c r="N875" s="48"/>
      <c r="O875" s="54" t="str">
        <f>IF(N875="","",IFERROR(VLOOKUP(N875,EMPRESAS!$A:$C,3,FALSE),"NAO CADASTRADA"))</f>
        <v/>
      </c>
      <c r="P875" s="50"/>
      <c r="Q875" s="54" t="str">
        <f>IF(P875="","",IFERROR(VLOOKUP(P875,ATIVIDADES!$A:$C,3,FALSE),"NAO CADASTRADA"))</f>
        <v/>
      </c>
      <c r="R875" s="42"/>
      <c r="S875" s="48"/>
      <c r="T875" s="54" t="str">
        <f>IF(S875="","",IFERROR(VLOOKUP(S875,EMPRESAS!$A:$C,3,FALSE),"NAO CADASTRADA"))</f>
        <v/>
      </c>
      <c r="U875" s="50"/>
      <c r="V875" s="54" t="str">
        <f>IF(U875="","",IFERROR(VLOOKUP(U875,ATIVIDADES!$A:$C,3,FALSE),"NAO CADASTRADA"))</f>
        <v/>
      </c>
      <c r="W875" s="42"/>
      <c r="X875" s="48"/>
      <c r="Y875" s="54" t="str">
        <f>IF(X875="","",IFERROR(VLOOKUP(X875,EMPRESAS!$A:$C,3,FALSE),"NAO CADASTRADA"))</f>
        <v/>
      </c>
      <c r="Z875" s="50"/>
      <c r="AA875" s="54" t="str">
        <f>IF(Z875="","",IFERROR(VLOOKUP(Z875,ATIVIDADES!$A:$C,3,FALSE),"NAO CADASTRADA"))</f>
        <v/>
      </c>
      <c r="AB875" s="42"/>
      <c r="AC875" s="48"/>
      <c r="AD875" s="54" t="str">
        <f>IF(AC875="","",IFERROR(VLOOKUP(AC875,EMPRESAS!$A:$C,3,FALSE),"NAO CADASTRADA"))</f>
        <v/>
      </c>
      <c r="AE875" s="50"/>
      <c r="AF875" s="54" t="str">
        <f>IF(AE875="","",IFERROR(VLOOKUP(AE875,ATIVIDADES!$A:$C,3,FALSE),"NAO CADASTRADA"))</f>
        <v/>
      </c>
      <c r="AG875" s="42"/>
      <c r="AH875" s="48"/>
      <c r="AI875" s="54" t="str">
        <f>IF(AH875="","",IFERROR(VLOOKUP(AH875,EMPRESAS!$A:$C,3,FALSE),"NAO CADASTRADA"))</f>
        <v/>
      </c>
      <c r="AJ875" s="50"/>
      <c r="AK875" s="54" t="str">
        <f>IF(AJ875="","",IFERROR(VLOOKUP(AJ875,ATIVIDADES!$A:$C,3,FALSE),"NAO CADASTRADA"))</f>
        <v/>
      </c>
      <c r="AL875" s="42"/>
    </row>
    <row r="876" spans="1:38" x14ac:dyDescent="0.25">
      <c r="A876" s="26" t="str">
        <f t="shared" si="93"/>
        <v>OK</v>
      </c>
      <c r="B876" s="29">
        <f t="shared" si="94"/>
        <v>2487914866</v>
      </c>
      <c r="C876" s="30">
        <v>42964</v>
      </c>
      <c r="D876" s="18">
        <f t="shared" si="97"/>
        <v>42948</v>
      </c>
      <c r="E876" s="19" t="str">
        <f>IF(ISERROR(VLOOKUP(C876,FERIADOS!$A:$B,1,FALSE)),IF(WEEKDAY(C876)=1,"Dom",IF(WEEKDAY(C876)=2,"Seg",IF(WEEKDAY(C876)=3,"Ter",IF(WEEKDAY(C876)=4,"Qua",IF(WEEKDAY(C876)=5,"Qui",IF(WEEKDAY(C876)=6,"Sex","Sab")))))),"Feriado")</f>
        <v>Qui</v>
      </c>
      <c r="F876" s="32"/>
      <c r="G876" s="33"/>
      <c r="H876" s="33"/>
      <c r="I876" s="33"/>
      <c r="J876" s="21" t="str">
        <f t="shared" si="95"/>
        <v/>
      </c>
      <c r="K876" s="21">
        <f t="shared" si="91"/>
        <v>0</v>
      </c>
      <c r="L876" s="21" t="str">
        <f t="shared" si="92"/>
        <v/>
      </c>
      <c r="M876" s="22" t="str">
        <f t="shared" si="96"/>
        <v/>
      </c>
      <c r="N876" s="48"/>
      <c r="O876" s="54" t="str">
        <f>IF(N876="","",IFERROR(VLOOKUP(N876,EMPRESAS!$A:$C,3,FALSE),"NAO CADASTRADA"))</f>
        <v/>
      </c>
      <c r="P876" s="50"/>
      <c r="Q876" s="54" t="str">
        <f>IF(P876="","",IFERROR(VLOOKUP(P876,ATIVIDADES!$A:$C,3,FALSE),"NAO CADASTRADA"))</f>
        <v/>
      </c>
      <c r="R876" s="42"/>
      <c r="S876" s="48"/>
      <c r="T876" s="54" t="str">
        <f>IF(S876="","",IFERROR(VLOOKUP(S876,EMPRESAS!$A:$C,3,FALSE),"NAO CADASTRADA"))</f>
        <v/>
      </c>
      <c r="U876" s="50"/>
      <c r="V876" s="54" t="str">
        <f>IF(U876="","",IFERROR(VLOOKUP(U876,ATIVIDADES!$A:$C,3,FALSE),"NAO CADASTRADA"))</f>
        <v/>
      </c>
      <c r="W876" s="42"/>
      <c r="X876" s="48"/>
      <c r="Y876" s="54" t="str">
        <f>IF(X876="","",IFERROR(VLOOKUP(X876,EMPRESAS!$A:$C,3,FALSE),"NAO CADASTRADA"))</f>
        <v/>
      </c>
      <c r="Z876" s="50"/>
      <c r="AA876" s="54" t="str">
        <f>IF(Z876="","",IFERROR(VLOOKUP(Z876,ATIVIDADES!$A:$C,3,FALSE),"NAO CADASTRADA"))</f>
        <v/>
      </c>
      <c r="AB876" s="42"/>
      <c r="AC876" s="48"/>
      <c r="AD876" s="54" t="str">
        <f>IF(AC876="","",IFERROR(VLOOKUP(AC876,EMPRESAS!$A:$C,3,FALSE),"NAO CADASTRADA"))</f>
        <v/>
      </c>
      <c r="AE876" s="50"/>
      <c r="AF876" s="54" t="str">
        <f>IF(AE876="","",IFERROR(VLOOKUP(AE876,ATIVIDADES!$A:$C,3,FALSE),"NAO CADASTRADA"))</f>
        <v/>
      </c>
      <c r="AG876" s="42"/>
      <c r="AH876" s="48"/>
      <c r="AI876" s="54" t="str">
        <f>IF(AH876="","",IFERROR(VLOOKUP(AH876,EMPRESAS!$A:$C,3,FALSE),"NAO CADASTRADA"))</f>
        <v/>
      </c>
      <c r="AJ876" s="50"/>
      <c r="AK876" s="54" t="str">
        <f>IF(AJ876="","",IFERROR(VLOOKUP(AJ876,ATIVIDADES!$A:$C,3,FALSE),"NAO CADASTRADA"))</f>
        <v/>
      </c>
      <c r="AL876" s="42"/>
    </row>
    <row r="877" spans="1:38" x14ac:dyDescent="0.25">
      <c r="A877" s="26" t="str">
        <f t="shared" si="93"/>
        <v>OK</v>
      </c>
      <c r="B877" s="29">
        <f t="shared" si="94"/>
        <v>2487914866</v>
      </c>
      <c r="C877" s="30">
        <v>42965</v>
      </c>
      <c r="D877" s="18">
        <f t="shared" si="97"/>
        <v>42948</v>
      </c>
      <c r="E877" s="19" t="str">
        <f>IF(ISERROR(VLOOKUP(C877,FERIADOS!$A:$B,1,FALSE)),IF(WEEKDAY(C877)=1,"Dom",IF(WEEKDAY(C877)=2,"Seg",IF(WEEKDAY(C877)=3,"Ter",IF(WEEKDAY(C877)=4,"Qua",IF(WEEKDAY(C877)=5,"Qui",IF(WEEKDAY(C877)=6,"Sex","Sab")))))),"Feriado")</f>
        <v>Sex</v>
      </c>
      <c r="F877" s="32"/>
      <c r="G877" s="33"/>
      <c r="H877" s="33"/>
      <c r="I877" s="33"/>
      <c r="J877" s="21" t="str">
        <f t="shared" si="95"/>
        <v/>
      </c>
      <c r="K877" s="21">
        <f t="shared" si="91"/>
        <v>0</v>
      </c>
      <c r="L877" s="21" t="str">
        <f t="shared" si="92"/>
        <v/>
      </c>
      <c r="M877" s="22" t="str">
        <f t="shared" si="96"/>
        <v/>
      </c>
      <c r="N877" s="48"/>
      <c r="O877" s="54" t="str">
        <f>IF(N877="","",IFERROR(VLOOKUP(N877,EMPRESAS!$A:$C,3,FALSE),"NAO CADASTRADA"))</f>
        <v/>
      </c>
      <c r="P877" s="50"/>
      <c r="Q877" s="54" t="str">
        <f>IF(P877="","",IFERROR(VLOOKUP(P877,ATIVIDADES!$A:$C,3,FALSE),"NAO CADASTRADA"))</f>
        <v/>
      </c>
      <c r="R877" s="42"/>
      <c r="S877" s="48"/>
      <c r="T877" s="54" t="str">
        <f>IF(S877="","",IFERROR(VLOOKUP(S877,EMPRESAS!$A:$C,3,FALSE),"NAO CADASTRADA"))</f>
        <v/>
      </c>
      <c r="U877" s="50"/>
      <c r="V877" s="54" t="str">
        <f>IF(U877="","",IFERROR(VLOOKUP(U877,ATIVIDADES!$A:$C,3,FALSE),"NAO CADASTRADA"))</f>
        <v/>
      </c>
      <c r="W877" s="42"/>
      <c r="X877" s="48"/>
      <c r="Y877" s="54" t="str">
        <f>IF(X877="","",IFERROR(VLOOKUP(X877,EMPRESAS!$A:$C,3,FALSE),"NAO CADASTRADA"))</f>
        <v/>
      </c>
      <c r="Z877" s="50"/>
      <c r="AA877" s="54" t="str">
        <f>IF(Z877="","",IFERROR(VLOOKUP(Z877,ATIVIDADES!$A:$C,3,FALSE),"NAO CADASTRADA"))</f>
        <v/>
      </c>
      <c r="AB877" s="42"/>
      <c r="AC877" s="48"/>
      <c r="AD877" s="54" t="str">
        <f>IF(AC877="","",IFERROR(VLOOKUP(AC877,EMPRESAS!$A:$C,3,FALSE),"NAO CADASTRADA"))</f>
        <v/>
      </c>
      <c r="AE877" s="50"/>
      <c r="AF877" s="54" t="str">
        <f>IF(AE877="","",IFERROR(VLOOKUP(AE877,ATIVIDADES!$A:$C,3,FALSE),"NAO CADASTRADA"))</f>
        <v/>
      </c>
      <c r="AG877" s="42"/>
      <c r="AH877" s="48"/>
      <c r="AI877" s="54" t="str">
        <f>IF(AH877="","",IFERROR(VLOOKUP(AH877,EMPRESAS!$A:$C,3,FALSE),"NAO CADASTRADA"))</f>
        <v/>
      </c>
      <c r="AJ877" s="50"/>
      <c r="AK877" s="54" t="str">
        <f>IF(AJ877="","",IFERROR(VLOOKUP(AJ877,ATIVIDADES!$A:$C,3,FALSE),"NAO CADASTRADA"))</f>
        <v/>
      </c>
      <c r="AL877" s="42"/>
    </row>
    <row r="878" spans="1:38" x14ac:dyDescent="0.25">
      <c r="A878" s="26" t="str">
        <f t="shared" si="93"/>
        <v>OK</v>
      </c>
      <c r="B878" s="29">
        <f t="shared" si="94"/>
        <v>2487914866</v>
      </c>
      <c r="C878" s="30">
        <v>42966</v>
      </c>
      <c r="D878" s="18">
        <f t="shared" si="97"/>
        <v>42948</v>
      </c>
      <c r="E878" s="19" t="str">
        <f>IF(ISERROR(VLOOKUP(C878,FERIADOS!$A:$B,1,FALSE)),IF(WEEKDAY(C878)=1,"Dom",IF(WEEKDAY(C878)=2,"Seg",IF(WEEKDAY(C878)=3,"Ter",IF(WEEKDAY(C878)=4,"Qua",IF(WEEKDAY(C878)=5,"Qui",IF(WEEKDAY(C878)=6,"Sex","Sab")))))),"Feriado")</f>
        <v>Sab</v>
      </c>
      <c r="F878" s="32"/>
      <c r="G878" s="33"/>
      <c r="H878" s="33"/>
      <c r="I878" s="33"/>
      <c r="J878" s="21" t="str">
        <f t="shared" si="95"/>
        <v/>
      </c>
      <c r="K878" s="21">
        <f t="shared" si="91"/>
        <v>0</v>
      </c>
      <c r="L878" s="21" t="str">
        <f t="shared" si="92"/>
        <v/>
      </c>
      <c r="M878" s="22" t="str">
        <f t="shared" si="96"/>
        <v/>
      </c>
      <c r="N878" s="48"/>
      <c r="O878" s="54" t="str">
        <f>IF(N878="","",IFERROR(VLOOKUP(N878,EMPRESAS!$A:$C,3,FALSE),"NAO CADASTRADA"))</f>
        <v/>
      </c>
      <c r="P878" s="50"/>
      <c r="Q878" s="54" t="str">
        <f>IF(P878="","",IFERROR(VLOOKUP(P878,ATIVIDADES!$A:$C,3,FALSE),"NAO CADASTRADA"))</f>
        <v/>
      </c>
      <c r="R878" s="42"/>
      <c r="S878" s="48"/>
      <c r="T878" s="54" t="str">
        <f>IF(S878="","",IFERROR(VLOOKUP(S878,EMPRESAS!$A:$C,3,FALSE),"NAO CADASTRADA"))</f>
        <v/>
      </c>
      <c r="U878" s="50"/>
      <c r="V878" s="54" t="str">
        <f>IF(U878="","",IFERROR(VLOOKUP(U878,ATIVIDADES!$A:$C,3,FALSE),"NAO CADASTRADA"))</f>
        <v/>
      </c>
      <c r="W878" s="42"/>
      <c r="X878" s="48"/>
      <c r="Y878" s="54" t="str">
        <f>IF(X878="","",IFERROR(VLOOKUP(X878,EMPRESAS!$A:$C,3,FALSE),"NAO CADASTRADA"))</f>
        <v/>
      </c>
      <c r="Z878" s="50"/>
      <c r="AA878" s="54" t="str">
        <f>IF(Z878="","",IFERROR(VLOOKUP(Z878,ATIVIDADES!$A:$C,3,FALSE),"NAO CADASTRADA"))</f>
        <v/>
      </c>
      <c r="AB878" s="42"/>
      <c r="AC878" s="48"/>
      <c r="AD878" s="54" t="str">
        <f>IF(AC878="","",IFERROR(VLOOKUP(AC878,EMPRESAS!$A:$C,3,FALSE),"NAO CADASTRADA"))</f>
        <v/>
      </c>
      <c r="AE878" s="50"/>
      <c r="AF878" s="54" t="str">
        <f>IF(AE878="","",IFERROR(VLOOKUP(AE878,ATIVIDADES!$A:$C,3,FALSE),"NAO CADASTRADA"))</f>
        <v/>
      </c>
      <c r="AG878" s="42"/>
      <c r="AH878" s="48"/>
      <c r="AI878" s="54" t="str">
        <f>IF(AH878="","",IFERROR(VLOOKUP(AH878,EMPRESAS!$A:$C,3,FALSE),"NAO CADASTRADA"))</f>
        <v/>
      </c>
      <c r="AJ878" s="50"/>
      <c r="AK878" s="54" t="str">
        <f>IF(AJ878="","",IFERROR(VLOOKUP(AJ878,ATIVIDADES!$A:$C,3,FALSE),"NAO CADASTRADA"))</f>
        <v/>
      </c>
      <c r="AL878" s="42"/>
    </row>
    <row r="879" spans="1:38" x14ac:dyDescent="0.25">
      <c r="A879" s="26" t="str">
        <f t="shared" si="93"/>
        <v>OK</v>
      </c>
      <c r="B879" s="29">
        <f t="shared" si="94"/>
        <v>2487914866</v>
      </c>
      <c r="C879" s="30">
        <v>42967</v>
      </c>
      <c r="D879" s="18">
        <f t="shared" si="97"/>
        <v>42948</v>
      </c>
      <c r="E879" s="19" t="str">
        <f>IF(ISERROR(VLOOKUP(C879,FERIADOS!$A:$B,1,FALSE)),IF(WEEKDAY(C879)=1,"Dom",IF(WEEKDAY(C879)=2,"Seg",IF(WEEKDAY(C879)=3,"Ter",IF(WEEKDAY(C879)=4,"Qua",IF(WEEKDAY(C879)=5,"Qui",IF(WEEKDAY(C879)=6,"Sex","Sab")))))),"Feriado")</f>
        <v>Dom</v>
      </c>
      <c r="F879" s="32"/>
      <c r="G879" s="33"/>
      <c r="H879" s="33"/>
      <c r="I879" s="33"/>
      <c r="J879" s="21" t="str">
        <f t="shared" si="95"/>
        <v/>
      </c>
      <c r="K879" s="21">
        <f t="shared" si="91"/>
        <v>0</v>
      </c>
      <c r="L879" s="21" t="str">
        <f t="shared" si="92"/>
        <v/>
      </c>
      <c r="M879" s="22" t="str">
        <f t="shared" si="96"/>
        <v/>
      </c>
      <c r="N879" s="48"/>
      <c r="O879" s="54" t="str">
        <f>IF(N879="","",IFERROR(VLOOKUP(N879,EMPRESAS!$A:$C,3,FALSE),"NAO CADASTRADA"))</f>
        <v/>
      </c>
      <c r="P879" s="50"/>
      <c r="Q879" s="54" t="str">
        <f>IF(P879="","",IFERROR(VLOOKUP(P879,ATIVIDADES!$A:$C,3,FALSE),"NAO CADASTRADA"))</f>
        <v/>
      </c>
      <c r="R879" s="42"/>
      <c r="S879" s="48"/>
      <c r="T879" s="54" t="str">
        <f>IF(S879="","",IFERROR(VLOOKUP(S879,EMPRESAS!$A:$C,3,FALSE),"NAO CADASTRADA"))</f>
        <v/>
      </c>
      <c r="U879" s="50"/>
      <c r="V879" s="54" t="str">
        <f>IF(U879="","",IFERROR(VLOOKUP(U879,ATIVIDADES!$A:$C,3,FALSE),"NAO CADASTRADA"))</f>
        <v/>
      </c>
      <c r="W879" s="42"/>
      <c r="X879" s="48"/>
      <c r="Y879" s="54" t="str">
        <f>IF(X879="","",IFERROR(VLOOKUP(X879,EMPRESAS!$A:$C,3,FALSE),"NAO CADASTRADA"))</f>
        <v/>
      </c>
      <c r="Z879" s="50"/>
      <c r="AA879" s="54" t="str">
        <f>IF(Z879="","",IFERROR(VLOOKUP(Z879,ATIVIDADES!$A:$C,3,FALSE),"NAO CADASTRADA"))</f>
        <v/>
      </c>
      <c r="AB879" s="42"/>
      <c r="AC879" s="48"/>
      <c r="AD879" s="54" t="str">
        <f>IF(AC879="","",IFERROR(VLOOKUP(AC879,EMPRESAS!$A:$C,3,FALSE),"NAO CADASTRADA"))</f>
        <v/>
      </c>
      <c r="AE879" s="50"/>
      <c r="AF879" s="54" t="str">
        <f>IF(AE879="","",IFERROR(VLOOKUP(AE879,ATIVIDADES!$A:$C,3,FALSE),"NAO CADASTRADA"))</f>
        <v/>
      </c>
      <c r="AG879" s="42"/>
      <c r="AH879" s="48"/>
      <c r="AI879" s="54" t="str">
        <f>IF(AH879="","",IFERROR(VLOOKUP(AH879,EMPRESAS!$A:$C,3,FALSE),"NAO CADASTRADA"))</f>
        <v/>
      </c>
      <c r="AJ879" s="50"/>
      <c r="AK879" s="54" t="str">
        <f>IF(AJ879="","",IFERROR(VLOOKUP(AJ879,ATIVIDADES!$A:$C,3,FALSE),"NAO CADASTRADA"))</f>
        <v/>
      </c>
      <c r="AL879" s="42"/>
    </row>
    <row r="880" spans="1:38" x14ac:dyDescent="0.25">
      <c r="A880" s="26" t="str">
        <f t="shared" si="93"/>
        <v>OK</v>
      </c>
      <c r="B880" s="29">
        <f t="shared" si="94"/>
        <v>2487914866</v>
      </c>
      <c r="C880" s="30">
        <v>42968</v>
      </c>
      <c r="D880" s="18">
        <f t="shared" si="97"/>
        <v>42948</v>
      </c>
      <c r="E880" s="19" t="str">
        <f>IF(ISERROR(VLOOKUP(C880,FERIADOS!$A:$B,1,FALSE)),IF(WEEKDAY(C880)=1,"Dom",IF(WEEKDAY(C880)=2,"Seg",IF(WEEKDAY(C880)=3,"Ter",IF(WEEKDAY(C880)=4,"Qua",IF(WEEKDAY(C880)=5,"Qui",IF(WEEKDAY(C880)=6,"Sex","Sab")))))),"Feriado")</f>
        <v>Seg</v>
      </c>
      <c r="F880" s="32"/>
      <c r="G880" s="33"/>
      <c r="H880" s="33"/>
      <c r="I880" s="33"/>
      <c r="J880" s="21" t="str">
        <f t="shared" si="95"/>
        <v/>
      </c>
      <c r="K880" s="21">
        <f t="shared" si="91"/>
        <v>0</v>
      </c>
      <c r="L880" s="21" t="str">
        <f t="shared" si="92"/>
        <v/>
      </c>
      <c r="M880" s="22" t="str">
        <f t="shared" si="96"/>
        <v/>
      </c>
      <c r="N880" s="48"/>
      <c r="O880" s="54" t="str">
        <f>IF(N880="","",IFERROR(VLOOKUP(N880,EMPRESAS!$A:$C,3,FALSE),"NAO CADASTRADA"))</f>
        <v/>
      </c>
      <c r="P880" s="50"/>
      <c r="Q880" s="54" t="str">
        <f>IF(P880="","",IFERROR(VLOOKUP(P880,ATIVIDADES!$A:$C,3,FALSE),"NAO CADASTRADA"))</f>
        <v/>
      </c>
      <c r="R880" s="42"/>
      <c r="S880" s="48"/>
      <c r="T880" s="54" t="str">
        <f>IF(S880="","",IFERROR(VLOOKUP(S880,EMPRESAS!$A:$C,3,FALSE),"NAO CADASTRADA"))</f>
        <v/>
      </c>
      <c r="U880" s="50"/>
      <c r="V880" s="54" t="str">
        <f>IF(U880="","",IFERROR(VLOOKUP(U880,ATIVIDADES!$A:$C,3,FALSE),"NAO CADASTRADA"))</f>
        <v/>
      </c>
      <c r="W880" s="42"/>
      <c r="X880" s="48"/>
      <c r="Y880" s="54" t="str">
        <f>IF(X880="","",IFERROR(VLOOKUP(X880,EMPRESAS!$A:$C,3,FALSE),"NAO CADASTRADA"))</f>
        <v/>
      </c>
      <c r="Z880" s="50"/>
      <c r="AA880" s="54" t="str">
        <f>IF(Z880="","",IFERROR(VLOOKUP(Z880,ATIVIDADES!$A:$C,3,FALSE),"NAO CADASTRADA"))</f>
        <v/>
      </c>
      <c r="AB880" s="42"/>
      <c r="AC880" s="48"/>
      <c r="AD880" s="54" t="str">
        <f>IF(AC880="","",IFERROR(VLOOKUP(AC880,EMPRESAS!$A:$C,3,FALSE),"NAO CADASTRADA"))</f>
        <v/>
      </c>
      <c r="AE880" s="50"/>
      <c r="AF880" s="54" t="str">
        <f>IF(AE880="","",IFERROR(VLOOKUP(AE880,ATIVIDADES!$A:$C,3,FALSE),"NAO CADASTRADA"))</f>
        <v/>
      </c>
      <c r="AG880" s="42"/>
      <c r="AH880" s="48"/>
      <c r="AI880" s="54" t="str">
        <f>IF(AH880="","",IFERROR(VLOOKUP(AH880,EMPRESAS!$A:$C,3,FALSE),"NAO CADASTRADA"))</f>
        <v/>
      </c>
      <c r="AJ880" s="50"/>
      <c r="AK880" s="54" t="str">
        <f>IF(AJ880="","",IFERROR(VLOOKUP(AJ880,ATIVIDADES!$A:$C,3,FALSE),"NAO CADASTRADA"))</f>
        <v/>
      </c>
      <c r="AL880" s="42"/>
    </row>
    <row r="881" spans="1:38" x14ac:dyDescent="0.25">
      <c r="A881" s="26" t="str">
        <f t="shared" si="93"/>
        <v>OK</v>
      </c>
      <c r="B881" s="29">
        <f t="shared" si="94"/>
        <v>2487914866</v>
      </c>
      <c r="C881" s="30">
        <v>42969</v>
      </c>
      <c r="D881" s="18">
        <f t="shared" si="97"/>
        <v>42948</v>
      </c>
      <c r="E881" s="19" t="str">
        <f>IF(ISERROR(VLOOKUP(C881,FERIADOS!$A:$B,1,FALSE)),IF(WEEKDAY(C881)=1,"Dom",IF(WEEKDAY(C881)=2,"Seg",IF(WEEKDAY(C881)=3,"Ter",IF(WEEKDAY(C881)=4,"Qua",IF(WEEKDAY(C881)=5,"Qui",IF(WEEKDAY(C881)=6,"Sex","Sab")))))),"Feriado")</f>
        <v>Ter</v>
      </c>
      <c r="F881" s="32"/>
      <c r="G881" s="33"/>
      <c r="H881" s="33"/>
      <c r="I881" s="33"/>
      <c r="J881" s="21" t="str">
        <f t="shared" si="95"/>
        <v/>
      </c>
      <c r="K881" s="21">
        <f t="shared" si="91"/>
        <v>0</v>
      </c>
      <c r="L881" s="21" t="str">
        <f t="shared" si="92"/>
        <v/>
      </c>
      <c r="M881" s="22" t="str">
        <f t="shared" si="96"/>
        <v/>
      </c>
      <c r="N881" s="48"/>
      <c r="O881" s="54" t="str">
        <f>IF(N881="","",IFERROR(VLOOKUP(N881,EMPRESAS!$A:$C,3,FALSE),"NAO CADASTRADA"))</f>
        <v/>
      </c>
      <c r="P881" s="50"/>
      <c r="Q881" s="54" t="str">
        <f>IF(P881="","",IFERROR(VLOOKUP(P881,ATIVIDADES!$A:$C,3,FALSE),"NAO CADASTRADA"))</f>
        <v/>
      </c>
      <c r="R881" s="42"/>
      <c r="S881" s="48"/>
      <c r="T881" s="54" t="str">
        <f>IF(S881="","",IFERROR(VLOOKUP(S881,EMPRESAS!$A:$C,3,FALSE),"NAO CADASTRADA"))</f>
        <v/>
      </c>
      <c r="U881" s="50"/>
      <c r="V881" s="54" t="str">
        <f>IF(U881="","",IFERROR(VLOOKUP(U881,ATIVIDADES!$A:$C,3,FALSE),"NAO CADASTRADA"))</f>
        <v/>
      </c>
      <c r="W881" s="42"/>
      <c r="X881" s="48"/>
      <c r="Y881" s="54" t="str">
        <f>IF(X881="","",IFERROR(VLOOKUP(X881,EMPRESAS!$A:$C,3,FALSE),"NAO CADASTRADA"))</f>
        <v/>
      </c>
      <c r="Z881" s="50"/>
      <c r="AA881" s="54" t="str">
        <f>IF(Z881="","",IFERROR(VLOOKUP(Z881,ATIVIDADES!$A:$C,3,FALSE),"NAO CADASTRADA"))</f>
        <v/>
      </c>
      <c r="AB881" s="42"/>
      <c r="AC881" s="48"/>
      <c r="AD881" s="54" t="str">
        <f>IF(AC881="","",IFERROR(VLOOKUP(AC881,EMPRESAS!$A:$C,3,FALSE),"NAO CADASTRADA"))</f>
        <v/>
      </c>
      <c r="AE881" s="50"/>
      <c r="AF881" s="54" t="str">
        <f>IF(AE881="","",IFERROR(VLOOKUP(AE881,ATIVIDADES!$A:$C,3,FALSE),"NAO CADASTRADA"))</f>
        <v/>
      </c>
      <c r="AG881" s="42"/>
      <c r="AH881" s="48"/>
      <c r="AI881" s="54" t="str">
        <f>IF(AH881="","",IFERROR(VLOOKUP(AH881,EMPRESAS!$A:$C,3,FALSE),"NAO CADASTRADA"))</f>
        <v/>
      </c>
      <c r="AJ881" s="50"/>
      <c r="AK881" s="54" t="str">
        <f>IF(AJ881="","",IFERROR(VLOOKUP(AJ881,ATIVIDADES!$A:$C,3,FALSE),"NAO CADASTRADA"))</f>
        <v/>
      </c>
      <c r="AL881" s="42"/>
    </row>
    <row r="882" spans="1:38" x14ac:dyDescent="0.25">
      <c r="A882" s="26" t="str">
        <f t="shared" si="93"/>
        <v>OK</v>
      </c>
      <c r="B882" s="29">
        <f t="shared" si="94"/>
        <v>2487914866</v>
      </c>
      <c r="C882" s="30">
        <v>42970</v>
      </c>
      <c r="D882" s="18">
        <f t="shared" si="97"/>
        <v>42948</v>
      </c>
      <c r="E882" s="19" t="str">
        <f>IF(ISERROR(VLOOKUP(C882,FERIADOS!$A:$B,1,FALSE)),IF(WEEKDAY(C882)=1,"Dom",IF(WEEKDAY(C882)=2,"Seg",IF(WEEKDAY(C882)=3,"Ter",IF(WEEKDAY(C882)=4,"Qua",IF(WEEKDAY(C882)=5,"Qui",IF(WEEKDAY(C882)=6,"Sex","Sab")))))),"Feriado")</f>
        <v>Qua</v>
      </c>
      <c r="F882" s="32"/>
      <c r="G882" s="33"/>
      <c r="H882" s="33"/>
      <c r="I882" s="33"/>
      <c r="J882" s="21" t="str">
        <f t="shared" si="95"/>
        <v/>
      </c>
      <c r="K882" s="21">
        <f t="shared" si="91"/>
        <v>0</v>
      </c>
      <c r="L882" s="21" t="str">
        <f t="shared" si="92"/>
        <v/>
      </c>
      <c r="M882" s="22" t="str">
        <f t="shared" si="96"/>
        <v/>
      </c>
      <c r="N882" s="48"/>
      <c r="O882" s="54" t="str">
        <f>IF(N882="","",IFERROR(VLOOKUP(N882,EMPRESAS!$A:$C,3,FALSE),"NAO CADASTRADA"))</f>
        <v/>
      </c>
      <c r="P882" s="50"/>
      <c r="Q882" s="54" t="str">
        <f>IF(P882="","",IFERROR(VLOOKUP(P882,ATIVIDADES!$A:$C,3,FALSE),"NAO CADASTRADA"))</f>
        <v/>
      </c>
      <c r="R882" s="42"/>
      <c r="S882" s="48"/>
      <c r="T882" s="54" t="str">
        <f>IF(S882="","",IFERROR(VLOOKUP(S882,EMPRESAS!$A:$C,3,FALSE),"NAO CADASTRADA"))</f>
        <v/>
      </c>
      <c r="U882" s="50"/>
      <c r="V882" s="54" t="str">
        <f>IF(U882="","",IFERROR(VLOOKUP(U882,ATIVIDADES!$A:$C,3,FALSE),"NAO CADASTRADA"))</f>
        <v/>
      </c>
      <c r="W882" s="42"/>
      <c r="X882" s="48"/>
      <c r="Y882" s="54" t="str">
        <f>IF(X882="","",IFERROR(VLOOKUP(X882,EMPRESAS!$A:$C,3,FALSE),"NAO CADASTRADA"))</f>
        <v/>
      </c>
      <c r="Z882" s="50"/>
      <c r="AA882" s="54" t="str">
        <f>IF(Z882="","",IFERROR(VLOOKUP(Z882,ATIVIDADES!$A:$C,3,FALSE),"NAO CADASTRADA"))</f>
        <v/>
      </c>
      <c r="AB882" s="42"/>
      <c r="AC882" s="48"/>
      <c r="AD882" s="54" t="str">
        <f>IF(AC882="","",IFERROR(VLOOKUP(AC882,EMPRESAS!$A:$C,3,FALSE),"NAO CADASTRADA"))</f>
        <v/>
      </c>
      <c r="AE882" s="50"/>
      <c r="AF882" s="54" t="str">
        <f>IF(AE882="","",IFERROR(VLOOKUP(AE882,ATIVIDADES!$A:$C,3,FALSE),"NAO CADASTRADA"))</f>
        <v/>
      </c>
      <c r="AG882" s="42"/>
      <c r="AH882" s="48"/>
      <c r="AI882" s="54" t="str">
        <f>IF(AH882="","",IFERROR(VLOOKUP(AH882,EMPRESAS!$A:$C,3,FALSE),"NAO CADASTRADA"))</f>
        <v/>
      </c>
      <c r="AJ882" s="50"/>
      <c r="AK882" s="54" t="str">
        <f>IF(AJ882="","",IFERROR(VLOOKUP(AJ882,ATIVIDADES!$A:$C,3,FALSE),"NAO CADASTRADA"))</f>
        <v/>
      </c>
      <c r="AL882" s="42"/>
    </row>
    <row r="883" spans="1:38" x14ac:dyDescent="0.25">
      <c r="A883" s="26" t="str">
        <f t="shared" si="93"/>
        <v>OK</v>
      </c>
      <c r="B883" s="29">
        <f t="shared" si="94"/>
        <v>2487914866</v>
      </c>
      <c r="C883" s="30">
        <v>42971</v>
      </c>
      <c r="D883" s="18">
        <f t="shared" si="97"/>
        <v>42948</v>
      </c>
      <c r="E883" s="19" t="str">
        <f>IF(ISERROR(VLOOKUP(C883,FERIADOS!$A:$B,1,FALSE)),IF(WEEKDAY(C883)=1,"Dom",IF(WEEKDAY(C883)=2,"Seg",IF(WEEKDAY(C883)=3,"Ter",IF(WEEKDAY(C883)=4,"Qua",IF(WEEKDAY(C883)=5,"Qui",IF(WEEKDAY(C883)=6,"Sex","Sab")))))),"Feriado")</f>
        <v>Qui</v>
      </c>
      <c r="F883" s="32"/>
      <c r="G883" s="33"/>
      <c r="H883" s="33"/>
      <c r="I883" s="33"/>
      <c r="J883" s="21" t="str">
        <f t="shared" si="95"/>
        <v/>
      </c>
      <c r="K883" s="21">
        <f t="shared" si="91"/>
        <v>0</v>
      </c>
      <c r="L883" s="21" t="str">
        <f t="shared" si="92"/>
        <v/>
      </c>
      <c r="M883" s="22" t="str">
        <f t="shared" si="96"/>
        <v/>
      </c>
      <c r="N883" s="48"/>
      <c r="O883" s="54" t="str">
        <f>IF(N883="","",IFERROR(VLOOKUP(N883,EMPRESAS!$A:$C,3,FALSE),"NAO CADASTRADA"))</f>
        <v/>
      </c>
      <c r="P883" s="50"/>
      <c r="Q883" s="54" t="str">
        <f>IF(P883="","",IFERROR(VLOOKUP(P883,ATIVIDADES!$A:$C,3,FALSE),"NAO CADASTRADA"))</f>
        <v/>
      </c>
      <c r="R883" s="42"/>
      <c r="S883" s="48"/>
      <c r="T883" s="54" t="str">
        <f>IF(S883="","",IFERROR(VLOOKUP(S883,EMPRESAS!$A:$C,3,FALSE),"NAO CADASTRADA"))</f>
        <v/>
      </c>
      <c r="U883" s="50"/>
      <c r="V883" s="54" t="str">
        <f>IF(U883="","",IFERROR(VLOOKUP(U883,ATIVIDADES!$A:$C,3,FALSE),"NAO CADASTRADA"))</f>
        <v/>
      </c>
      <c r="W883" s="42"/>
      <c r="X883" s="48"/>
      <c r="Y883" s="54" t="str">
        <f>IF(X883="","",IFERROR(VLOOKUP(X883,EMPRESAS!$A:$C,3,FALSE),"NAO CADASTRADA"))</f>
        <v/>
      </c>
      <c r="Z883" s="50"/>
      <c r="AA883" s="54" t="str">
        <f>IF(Z883="","",IFERROR(VLOOKUP(Z883,ATIVIDADES!$A:$C,3,FALSE),"NAO CADASTRADA"))</f>
        <v/>
      </c>
      <c r="AB883" s="42"/>
      <c r="AC883" s="48"/>
      <c r="AD883" s="54" t="str">
        <f>IF(AC883="","",IFERROR(VLOOKUP(AC883,EMPRESAS!$A:$C,3,FALSE),"NAO CADASTRADA"))</f>
        <v/>
      </c>
      <c r="AE883" s="50"/>
      <c r="AF883" s="54" t="str">
        <f>IF(AE883="","",IFERROR(VLOOKUP(AE883,ATIVIDADES!$A:$C,3,FALSE),"NAO CADASTRADA"))</f>
        <v/>
      </c>
      <c r="AG883" s="42"/>
      <c r="AH883" s="48"/>
      <c r="AI883" s="54" t="str">
        <f>IF(AH883="","",IFERROR(VLOOKUP(AH883,EMPRESAS!$A:$C,3,FALSE),"NAO CADASTRADA"))</f>
        <v/>
      </c>
      <c r="AJ883" s="50"/>
      <c r="AK883" s="54" t="str">
        <f>IF(AJ883="","",IFERROR(VLOOKUP(AJ883,ATIVIDADES!$A:$C,3,FALSE),"NAO CADASTRADA"))</f>
        <v/>
      </c>
      <c r="AL883" s="42"/>
    </row>
    <row r="884" spans="1:38" x14ac:dyDescent="0.25">
      <c r="A884" s="26" t="str">
        <f t="shared" si="93"/>
        <v>OK</v>
      </c>
      <c r="B884" s="29">
        <f t="shared" si="94"/>
        <v>2487914866</v>
      </c>
      <c r="C884" s="30">
        <v>42972</v>
      </c>
      <c r="D884" s="18">
        <f t="shared" si="97"/>
        <v>42948</v>
      </c>
      <c r="E884" s="19" t="str">
        <f>IF(ISERROR(VLOOKUP(C884,FERIADOS!$A:$B,1,FALSE)),IF(WEEKDAY(C884)=1,"Dom",IF(WEEKDAY(C884)=2,"Seg",IF(WEEKDAY(C884)=3,"Ter",IF(WEEKDAY(C884)=4,"Qua",IF(WEEKDAY(C884)=5,"Qui",IF(WEEKDAY(C884)=6,"Sex","Sab")))))),"Feriado")</f>
        <v>Sex</v>
      </c>
      <c r="F884" s="32"/>
      <c r="G884" s="33"/>
      <c r="H884" s="33"/>
      <c r="I884" s="33"/>
      <c r="J884" s="21" t="str">
        <f t="shared" si="95"/>
        <v/>
      </c>
      <c r="K884" s="21">
        <f t="shared" si="91"/>
        <v>0</v>
      </c>
      <c r="L884" s="21" t="str">
        <f t="shared" si="92"/>
        <v/>
      </c>
      <c r="M884" s="22" t="str">
        <f t="shared" si="96"/>
        <v/>
      </c>
      <c r="N884" s="48"/>
      <c r="O884" s="54" t="str">
        <f>IF(N884="","",IFERROR(VLOOKUP(N884,EMPRESAS!$A:$C,3,FALSE),"NAO CADASTRADA"))</f>
        <v/>
      </c>
      <c r="P884" s="50"/>
      <c r="Q884" s="54" t="str">
        <f>IF(P884="","",IFERROR(VLOOKUP(P884,ATIVIDADES!$A:$C,3,FALSE),"NAO CADASTRADA"))</f>
        <v/>
      </c>
      <c r="R884" s="42"/>
      <c r="S884" s="48"/>
      <c r="T884" s="54" t="str">
        <f>IF(S884="","",IFERROR(VLOOKUP(S884,EMPRESAS!$A:$C,3,FALSE),"NAO CADASTRADA"))</f>
        <v/>
      </c>
      <c r="U884" s="50"/>
      <c r="V884" s="54" t="str">
        <f>IF(U884="","",IFERROR(VLOOKUP(U884,ATIVIDADES!$A:$C,3,FALSE),"NAO CADASTRADA"))</f>
        <v/>
      </c>
      <c r="W884" s="42"/>
      <c r="X884" s="48"/>
      <c r="Y884" s="54" t="str">
        <f>IF(X884="","",IFERROR(VLOOKUP(X884,EMPRESAS!$A:$C,3,FALSE),"NAO CADASTRADA"))</f>
        <v/>
      </c>
      <c r="Z884" s="50"/>
      <c r="AA884" s="54" t="str">
        <f>IF(Z884="","",IFERROR(VLOOKUP(Z884,ATIVIDADES!$A:$C,3,FALSE),"NAO CADASTRADA"))</f>
        <v/>
      </c>
      <c r="AB884" s="42"/>
      <c r="AC884" s="48"/>
      <c r="AD884" s="54" t="str">
        <f>IF(AC884="","",IFERROR(VLOOKUP(AC884,EMPRESAS!$A:$C,3,FALSE),"NAO CADASTRADA"))</f>
        <v/>
      </c>
      <c r="AE884" s="50"/>
      <c r="AF884" s="54" t="str">
        <f>IF(AE884="","",IFERROR(VLOOKUP(AE884,ATIVIDADES!$A:$C,3,FALSE),"NAO CADASTRADA"))</f>
        <v/>
      </c>
      <c r="AG884" s="42"/>
      <c r="AH884" s="48"/>
      <c r="AI884" s="54" t="str">
        <f>IF(AH884="","",IFERROR(VLOOKUP(AH884,EMPRESAS!$A:$C,3,FALSE),"NAO CADASTRADA"))</f>
        <v/>
      </c>
      <c r="AJ884" s="50"/>
      <c r="AK884" s="54" t="str">
        <f>IF(AJ884="","",IFERROR(VLOOKUP(AJ884,ATIVIDADES!$A:$C,3,FALSE),"NAO CADASTRADA"))</f>
        <v/>
      </c>
      <c r="AL884" s="42"/>
    </row>
    <row r="885" spans="1:38" x14ac:dyDescent="0.25">
      <c r="A885" s="26" t="str">
        <f t="shared" si="93"/>
        <v>OK</v>
      </c>
      <c r="B885" s="29">
        <f t="shared" si="94"/>
        <v>2487914866</v>
      </c>
      <c r="C885" s="30">
        <v>42973</v>
      </c>
      <c r="D885" s="18">
        <f t="shared" si="97"/>
        <v>42948</v>
      </c>
      <c r="E885" s="19" t="str">
        <f>IF(ISERROR(VLOOKUP(C885,FERIADOS!$A:$B,1,FALSE)),IF(WEEKDAY(C885)=1,"Dom",IF(WEEKDAY(C885)=2,"Seg",IF(WEEKDAY(C885)=3,"Ter",IF(WEEKDAY(C885)=4,"Qua",IF(WEEKDAY(C885)=5,"Qui",IF(WEEKDAY(C885)=6,"Sex","Sab")))))),"Feriado")</f>
        <v>Sab</v>
      </c>
      <c r="F885" s="32"/>
      <c r="G885" s="33"/>
      <c r="H885" s="33"/>
      <c r="I885" s="33"/>
      <c r="J885" s="21" t="str">
        <f t="shared" si="95"/>
        <v/>
      </c>
      <c r="K885" s="21">
        <f t="shared" si="91"/>
        <v>0</v>
      </c>
      <c r="L885" s="21" t="str">
        <f t="shared" si="92"/>
        <v/>
      </c>
      <c r="M885" s="22" t="str">
        <f t="shared" si="96"/>
        <v/>
      </c>
      <c r="N885" s="48"/>
      <c r="O885" s="54" t="str">
        <f>IF(N885="","",IFERROR(VLOOKUP(N885,EMPRESAS!$A:$C,3,FALSE),"NAO CADASTRADA"))</f>
        <v/>
      </c>
      <c r="P885" s="50"/>
      <c r="Q885" s="54" t="str">
        <f>IF(P885="","",IFERROR(VLOOKUP(P885,ATIVIDADES!$A:$C,3,FALSE),"NAO CADASTRADA"))</f>
        <v/>
      </c>
      <c r="R885" s="42"/>
      <c r="S885" s="48"/>
      <c r="T885" s="54" t="str">
        <f>IF(S885="","",IFERROR(VLOOKUP(S885,EMPRESAS!$A:$C,3,FALSE),"NAO CADASTRADA"))</f>
        <v/>
      </c>
      <c r="U885" s="50"/>
      <c r="V885" s="54" t="str">
        <f>IF(U885="","",IFERROR(VLOOKUP(U885,ATIVIDADES!$A:$C,3,FALSE),"NAO CADASTRADA"))</f>
        <v/>
      </c>
      <c r="W885" s="42"/>
      <c r="X885" s="48"/>
      <c r="Y885" s="54" t="str">
        <f>IF(X885="","",IFERROR(VLOOKUP(X885,EMPRESAS!$A:$C,3,FALSE),"NAO CADASTRADA"))</f>
        <v/>
      </c>
      <c r="Z885" s="50"/>
      <c r="AA885" s="54" t="str">
        <f>IF(Z885="","",IFERROR(VLOOKUP(Z885,ATIVIDADES!$A:$C,3,FALSE),"NAO CADASTRADA"))</f>
        <v/>
      </c>
      <c r="AB885" s="42"/>
      <c r="AC885" s="48"/>
      <c r="AD885" s="54" t="str">
        <f>IF(AC885="","",IFERROR(VLOOKUP(AC885,EMPRESAS!$A:$C,3,FALSE),"NAO CADASTRADA"))</f>
        <v/>
      </c>
      <c r="AE885" s="50"/>
      <c r="AF885" s="54" t="str">
        <f>IF(AE885="","",IFERROR(VLOOKUP(AE885,ATIVIDADES!$A:$C,3,FALSE),"NAO CADASTRADA"))</f>
        <v/>
      </c>
      <c r="AG885" s="42"/>
      <c r="AH885" s="48"/>
      <c r="AI885" s="54" t="str">
        <f>IF(AH885="","",IFERROR(VLOOKUP(AH885,EMPRESAS!$A:$C,3,FALSE),"NAO CADASTRADA"))</f>
        <v/>
      </c>
      <c r="AJ885" s="50"/>
      <c r="AK885" s="54" t="str">
        <f>IF(AJ885="","",IFERROR(VLOOKUP(AJ885,ATIVIDADES!$A:$C,3,FALSE),"NAO CADASTRADA"))</f>
        <v/>
      </c>
      <c r="AL885" s="42"/>
    </row>
    <row r="886" spans="1:38" x14ac:dyDescent="0.25">
      <c r="A886" s="26" t="str">
        <f t="shared" si="93"/>
        <v>OK</v>
      </c>
      <c r="B886" s="29">
        <f t="shared" si="94"/>
        <v>2487914866</v>
      </c>
      <c r="C886" s="30">
        <v>42974</v>
      </c>
      <c r="D886" s="18">
        <f t="shared" si="97"/>
        <v>42948</v>
      </c>
      <c r="E886" s="19" t="str">
        <f>IF(ISERROR(VLOOKUP(C886,FERIADOS!$A:$B,1,FALSE)),IF(WEEKDAY(C886)=1,"Dom",IF(WEEKDAY(C886)=2,"Seg",IF(WEEKDAY(C886)=3,"Ter",IF(WEEKDAY(C886)=4,"Qua",IF(WEEKDAY(C886)=5,"Qui",IF(WEEKDAY(C886)=6,"Sex","Sab")))))),"Feriado")</f>
        <v>Dom</v>
      </c>
      <c r="F886" s="32"/>
      <c r="G886" s="33"/>
      <c r="H886" s="33"/>
      <c r="I886" s="33"/>
      <c r="J886" s="21" t="str">
        <f t="shared" si="95"/>
        <v/>
      </c>
      <c r="K886" s="21">
        <f t="shared" si="91"/>
        <v>0</v>
      </c>
      <c r="L886" s="21" t="str">
        <f t="shared" si="92"/>
        <v/>
      </c>
      <c r="M886" s="22" t="str">
        <f t="shared" si="96"/>
        <v/>
      </c>
      <c r="N886" s="48"/>
      <c r="O886" s="54" t="str">
        <f>IF(N886="","",IFERROR(VLOOKUP(N886,EMPRESAS!$A:$C,3,FALSE),"NAO CADASTRADA"))</f>
        <v/>
      </c>
      <c r="P886" s="50"/>
      <c r="Q886" s="54" t="str">
        <f>IF(P886="","",IFERROR(VLOOKUP(P886,ATIVIDADES!$A:$C,3,FALSE),"NAO CADASTRADA"))</f>
        <v/>
      </c>
      <c r="R886" s="42"/>
      <c r="S886" s="48"/>
      <c r="T886" s="54" t="str">
        <f>IF(S886="","",IFERROR(VLOOKUP(S886,EMPRESAS!$A:$C,3,FALSE),"NAO CADASTRADA"))</f>
        <v/>
      </c>
      <c r="U886" s="50"/>
      <c r="V886" s="54" t="str">
        <f>IF(U886="","",IFERROR(VLOOKUP(U886,ATIVIDADES!$A:$C,3,FALSE),"NAO CADASTRADA"))</f>
        <v/>
      </c>
      <c r="W886" s="42"/>
      <c r="X886" s="48"/>
      <c r="Y886" s="54" t="str">
        <f>IF(X886="","",IFERROR(VLOOKUP(X886,EMPRESAS!$A:$C,3,FALSE),"NAO CADASTRADA"))</f>
        <v/>
      </c>
      <c r="Z886" s="50"/>
      <c r="AA886" s="54" t="str">
        <f>IF(Z886="","",IFERROR(VLOOKUP(Z886,ATIVIDADES!$A:$C,3,FALSE),"NAO CADASTRADA"))</f>
        <v/>
      </c>
      <c r="AB886" s="42"/>
      <c r="AC886" s="48"/>
      <c r="AD886" s="54" t="str">
        <f>IF(AC886="","",IFERROR(VLOOKUP(AC886,EMPRESAS!$A:$C,3,FALSE),"NAO CADASTRADA"))</f>
        <v/>
      </c>
      <c r="AE886" s="50"/>
      <c r="AF886" s="54" t="str">
        <f>IF(AE886="","",IFERROR(VLOOKUP(AE886,ATIVIDADES!$A:$C,3,FALSE),"NAO CADASTRADA"))</f>
        <v/>
      </c>
      <c r="AG886" s="42"/>
      <c r="AH886" s="48"/>
      <c r="AI886" s="54" t="str">
        <f>IF(AH886="","",IFERROR(VLOOKUP(AH886,EMPRESAS!$A:$C,3,FALSE),"NAO CADASTRADA"))</f>
        <v/>
      </c>
      <c r="AJ886" s="50"/>
      <c r="AK886" s="54" t="str">
        <f>IF(AJ886="","",IFERROR(VLOOKUP(AJ886,ATIVIDADES!$A:$C,3,FALSE),"NAO CADASTRADA"))</f>
        <v/>
      </c>
      <c r="AL886" s="42"/>
    </row>
    <row r="887" spans="1:38" x14ac:dyDescent="0.25">
      <c r="A887" s="26" t="str">
        <f t="shared" si="93"/>
        <v>OK</v>
      </c>
      <c r="B887" s="29">
        <f t="shared" si="94"/>
        <v>2487914866</v>
      </c>
      <c r="C887" s="30">
        <v>42975</v>
      </c>
      <c r="D887" s="18">
        <f t="shared" si="97"/>
        <v>42948</v>
      </c>
      <c r="E887" s="19" t="str">
        <f>IF(ISERROR(VLOOKUP(C887,FERIADOS!$A:$B,1,FALSE)),IF(WEEKDAY(C887)=1,"Dom",IF(WEEKDAY(C887)=2,"Seg",IF(WEEKDAY(C887)=3,"Ter",IF(WEEKDAY(C887)=4,"Qua",IF(WEEKDAY(C887)=5,"Qui",IF(WEEKDAY(C887)=6,"Sex","Sab")))))),"Feriado")</f>
        <v>Seg</v>
      </c>
      <c r="F887" s="32"/>
      <c r="G887" s="33"/>
      <c r="H887" s="33"/>
      <c r="I887" s="33"/>
      <c r="J887" s="21" t="str">
        <f t="shared" si="95"/>
        <v/>
      </c>
      <c r="K887" s="21">
        <f t="shared" si="91"/>
        <v>0</v>
      </c>
      <c r="L887" s="21" t="str">
        <f t="shared" si="92"/>
        <v/>
      </c>
      <c r="M887" s="22" t="str">
        <f t="shared" si="96"/>
        <v/>
      </c>
      <c r="N887" s="48"/>
      <c r="O887" s="54" t="str">
        <f>IF(N887="","",IFERROR(VLOOKUP(N887,EMPRESAS!$A:$C,3,FALSE),"NAO CADASTRADA"))</f>
        <v/>
      </c>
      <c r="P887" s="50"/>
      <c r="Q887" s="54" t="str">
        <f>IF(P887="","",IFERROR(VLOOKUP(P887,ATIVIDADES!$A:$C,3,FALSE),"NAO CADASTRADA"))</f>
        <v/>
      </c>
      <c r="R887" s="42"/>
      <c r="S887" s="48"/>
      <c r="T887" s="54" t="str">
        <f>IF(S887="","",IFERROR(VLOOKUP(S887,EMPRESAS!$A:$C,3,FALSE),"NAO CADASTRADA"))</f>
        <v/>
      </c>
      <c r="U887" s="50"/>
      <c r="V887" s="54" t="str">
        <f>IF(U887="","",IFERROR(VLOOKUP(U887,ATIVIDADES!$A:$C,3,FALSE),"NAO CADASTRADA"))</f>
        <v/>
      </c>
      <c r="W887" s="42"/>
      <c r="X887" s="48"/>
      <c r="Y887" s="54" t="str">
        <f>IF(X887="","",IFERROR(VLOOKUP(X887,EMPRESAS!$A:$C,3,FALSE),"NAO CADASTRADA"))</f>
        <v/>
      </c>
      <c r="Z887" s="50"/>
      <c r="AA887" s="54" t="str">
        <f>IF(Z887="","",IFERROR(VLOOKUP(Z887,ATIVIDADES!$A:$C,3,FALSE),"NAO CADASTRADA"))</f>
        <v/>
      </c>
      <c r="AB887" s="42"/>
      <c r="AC887" s="48"/>
      <c r="AD887" s="54" t="str">
        <f>IF(AC887="","",IFERROR(VLOOKUP(AC887,EMPRESAS!$A:$C,3,FALSE),"NAO CADASTRADA"))</f>
        <v/>
      </c>
      <c r="AE887" s="50"/>
      <c r="AF887" s="54" t="str">
        <f>IF(AE887="","",IFERROR(VLOOKUP(AE887,ATIVIDADES!$A:$C,3,FALSE),"NAO CADASTRADA"))</f>
        <v/>
      </c>
      <c r="AG887" s="42"/>
      <c r="AH887" s="48"/>
      <c r="AI887" s="54" t="str">
        <f>IF(AH887="","",IFERROR(VLOOKUP(AH887,EMPRESAS!$A:$C,3,FALSE),"NAO CADASTRADA"))</f>
        <v/>
      </c>
      <c r="AJ887" s="50"/>
      <c r="AK887" s="54" t="str">
        <f>IF(AJ887="","",IFERROR(VLOOKUP(AJ887,ATIVIDADES!$A:$C,3,FALSE),"NAO CADASTRADA"))</f>
        <v/>
      </c>
      <c r="AL887" s="42"/>
    </row>
    <row r="888" spans="1:38" x14ac:dyDescent="0.25">
      <c r="A888" s="26" t="str">
        <f t="shared" si="93"/>
        <v>OK</v>
      </c>
      <c r="B888" s="29">
        <f t="shared" si="94"/>
        <v>2487914866</v>
      </c>
      <c r="C888" s="30">
        <v>42976</v>
      </c>
      <c r="D888" s="18">
        <f t="shared" si="97"/>
        <v>42948</v>
      </c>
      <c r="E888" s="19" t="str">
        <f>IF(ISERROR(VLOOKUP(C888,FERIADOS!$A:$B,1,FALSE)),IF(WEEKDAY(C888)=1,"Dom",IF(WEEKDAY(C888)=2,"Seg",IF(WEEKDAY(C888)=3,"Ter",IF(WEEKDAY(C888)=4,"Qua",IF(WEEKDAY(C888)=5,"Qui",IF(WEEKDAY(C888)=6,"Sex","Sab")))))),"Feriado")</f>
        <v>Ter</v>
      </c>
      <c r="F888" s="32"/>
      <c r="G888" s="33"/>
      <c r="H888" s="33"/>
      <c r="I888" s="33"/>
      <c r="J888" s="21" t="str">
        <f t="shared" si="95"/>
        <v/>
      </c>
      <c r="K888" s="21">
        <f t="shared" si="91"/>
        <v>0</v>
      </c>
      <c r="L888" s="21" t="str">
        <f t="shared" si="92"/>
        <v/>
      </c>
      <c r="M888" s="22" t="str">
        <f t="shared" si="96"/>
        <v/>
      </c>
      <c r="N888" s="48"/>
      <c r="O888" s="54" t="str">
        <f>IF(N888="","",IFERROR(VLOOKUP(N888,EMPRESAS!$A:$C,3,FALSE),"NAO CADASTRADA"))</f>
        <v/>
      </c>
      <c r="P888" s="50"/>
      <c r="Q888" s="54" t="str">
        <f>IF(P888="","",IFERROR(VLOOKUP(P888,ATIVIDADES!$A:$C,3,FALSE),"NAO CADASTRADA"))</f>
        <v/>
      </c>
      <c r="R888" s="42"/>
      <c r="S888" s="48"/>
      <c r="T888" s="54" t="str">
        <f>IF(S888="","",IFERROR(VLOOKUP(S888,EMPRESAS!$A:$C,3,FALSE),"NAO CADASTRADA"))</f>
        <v/>
      </c>
      <c r="U888" s="50"/>
      <c r="V888" s="54" t="str">
        <f>IF(U888="","",IFERROR(VLOOKUP(U888,ATIVIDADES!$A:$C,3,FALSE),"NAO CADASTRADA"))</f>
        <v/>
      </c>
      <c r="W888" s="42"/>
      <c r="X888" s="48"/>
      <c r="Y888" s="54" t="str">
        <f>IF(X888="","",IFERROR(VLOOKUP(X888,EMPRESAS!$A:$C,3,FALSE),"NAO CADASTRADA"))</f>
        <v/>
      </c>
      <c r="Z888" s="50"/>
      <c r="AA888" s="54" t="str">
        <f>IF(Z888="","",IFERROR(VLOOKUP(Z888,ATIVIDADES!$A:$C,3,FALSE),"NAO CADASTRADA"))</f>
        <v/>
      </c>
      <c r="AB888" s="42"/>
      <c r="AC888" s="48"/>
      <c r="AD888" s="54" t="str">
        <f>IF(AC888="","",IFERROR(VLOOKUP(AC888,EMPRESAS!$A:$C,3,FALSE),"NAO CADASTRADA"))</f>
        <v/>
      </c>
      <c r="AE888" s="50"/>
      <c r="AF888" s="54" t="str">
        <f>IF(AE888="","",IFERROR(VLOOKUP(AE888,ATIVIDADES!$A:$C,3,FALSE),"NAO CADASTRADA"))</f>
        <v/>
      </c>
      <c r="AG888" s="42"/>
      <c r="AH888" s="48"/>
      <c r="AI888" s="54" t="str">
        <f>IF(AH888="","",IFERROR(VLOOKUP(AH888,EMPRESAS!$A:$C,3,FALSE),"NAO CADASTRADA"))</f>
        <v/>
      </c>
      <c r="AJ888" s="50"/>
      <c r="AK888" s="54" t="str">
        <f>IF(AJ888="","",IFERROR(VLOOKUP(AJ888,ATIVIDADES!$A:$C,3,FALSE),"NAO CADASTRADA"))</f>
        <v/>
      </c>
      <c r="AL888" s="42"/>
    </row>
    <row r="889" spans="1:38" x14ac:dyDescent="0.25">
      <c r="A889" s="26" t="str">
        <f t="shared" si="93"/>
        <v>OK</v>
      </c>
      <c r="B889" s="29">
        <f t="shared" si="94"/>
        <v>2487914866</v>
      </c>
      <c r="C889" s="30">
        <v>42977</v>
      </c>
      <c r="D889" s="18">
        <f t="shared" si="97"/>
        <v>42948</v>
      </c>
      <c r="E889" s="19" t="str">
        <f>IF(ISERROR(VLOOKUP(C889,FERIADOS!$A:$B,1,FALSE)),IF(WEEKDAY(C889)=1,"Dom",IF(WEEKDAY(C889)=2,"Seg",IF(WEEKDAY(C889)=3,"Ter",IF(WEEKDAY(C889)=4,"Qua",IF(WEEKDAY(C889)=5,"Qui",IF(WEEKDAY(C889)=6,"Sex","Sab")))))),"Feriado")</f>
        <v>Qua</v>
      </c>
      <c r="F889" s="32"/>
      <c r="G889" s="33"/>
      <c r="H889" s="33"/>
      <c r="I889" s="33"/>
      <c r="J889" s="21" t="str">
        <f t="shared" si="95"/>
        <v/>
      </c>
      <c r="K889" s="21">
        <f t="shared" si="91"/>
        <v>0</v>
      </c>
      <c r="L889" s="21" t="str">
        <f t="shared" si="92"/>
        <v/>
      </c>
      <c r="M889" s="22" t="str">
        <f t="shared" si="96"/>
        <v/>
      </c>
      <c r="N889" s="48"/>
      <c r="O889" s="54" t="str">
        <f>IF(N889="","",IFERROR(VLOOKUP(N889,EMPRESAS!$A:$C,3,FALSE),"NAO CADASTRADA"))</f>
        <v/>
      </c>
      <c r="P889" s="50"/>
      <c r="Q889" s="54" t="str">
        <f>IF(P889="","",IFERROR(VLOOKUP(P889,ATIVIDADES!$A:$C,3,FALSE),"NAO CADASTRADA"))</f>
        <v/>
      </c>
      <c r="R889" s="42"/>
      <c r="S889" s="48"/>
      <c r="T889" s="54" t="str">
        <f>IF(S889="","",IFERROR(VLOOKUP(S889,EMPRESAS!$A:$C,3,FALSE),"NAO CADASTRADA"))</f>
        <v/>
      </c>
      <c r="U889" s="50"/>
      <c r="V889" s="54" t="str">
        <f>IF(U889="","",IFERROR(VLOOKUP(U889,ATIVIDADES!$A:$C,3,FALSE),"NAO CADASTRADA"))</f>
        <v/>
      </c>
      <c r="W889" s="42"/>
      <c r="X889" s="48"/>
      <c r="Y889" s="54" t="str">
        <f>IF(X889="","",IFERROR(VLOOKUP(X889,EMPRESAS!$A:$C,3,FALSE),"NAO CADASTRADA"))</f>
        <v/>
      </c>
      <c r="Z889" s="50"/>
      <c r="AA889" s="54" t="str">
        <f>IF(Z889="","",IFERROR(VLOOKUP(Z889,ATIVIDADES!$A:$C,3,FALSE),"NAO CADASTRADA"))</f>
        <v/>
      </c>
      <c r="AB889" s="42"/>
      <c r="AC889" s="48"/>
      <c r="AD889" s="54" t="str">
        <f>IF(AC889="","",IFERROR(VLOOKUP(AC889,EMPRESAS!$A:$C,3,FALSE),"NAO CADASTRADA"))</f>
        <v/>
      </c>
      <c r="AE889" s="50"/>
      <c r="AF889" s="54" t="str">
        <f>IF(AE889="","",IFERROR(VLOOKUP(AE889,ATIVIDADES!$A:$C,3,FALSE),"NAO CADASTRADA"))</f>
        <v/>
      </c>
      <c r="AG889" s="42"/>
      <c r="AH889" s="48"/>
      <c r="AI889" s="54" t="str">
        <f>IF(AH889="","",IFERROR(VLOOKUP(AH889,EMPRESAS!$A:$C,3,FALSE),"NAO CADASTRADA"))</f>
        <v/>
      </c>
      <c r="AJ889" s="50"/>
      <c r="AK889" s="54" t="str">
        <f>IF(AJ889="","",IFERROR(VLOOKUP(AJ889,ATIVIDADES!$A:$C,3,FALSE),"NAO CADASTRADA"))</f>
        <v/>
      </c>
      <c r="AL889" s="42"/>
    </row>
    <row r="890" spans="1:38" x14ac:dyDescent="0.25">
      <c r="A890" s="26" t="str">
        <f t="shared" si="93"/>
        <v>OK</v>
      </c>
      <c r="B890" s="29">
        <f t="shared" si="94"/>
        <v>2487914866</v>
      </c>
      <c r="C890" s="30">
        <v>42978</v>
      </c>
      <c r="D890" s="18">
        <f t="shared" si="97"/>
        <v>42948</v>
      </c>
      <c r="E890" s="19" t="str">
        <f>IF(ISERROR(VLOOKUP(C890,FERIADOS!$A:$B,1,FALSE)),IF(WEEKDAY(C890)=1,"Dom",IF(WEEKDAY(C890)=2,"Seg",IF(WEEKDAY(C890)=3,"Ter",IF(WEEKDAY(C890)=4,"Qua",IF(WEEKDAY(C890)=5,"Qui",IF(WEEKDAY(C890)=6,"Sex","Sab")))))),"Feriado")</f>
        <v>Qui</v>
      </c>
      <c r="F890" s="32"/>
      <c r="G890" s="33"/>
      <c r="H890" s="33"/>
      <c r="I890" s="33"/>
      <c r="J890" s="21" t="str">
        <f t="shared" si="95"/>
        <v/>
      </c>
      <c r="K890" s="21">
        <f t="shared" si="91"/>
        <v>0</v>
      </c>
      <c r="L890" s="21" t="str">
        <f t="shared" si="92"/>
        <v/>
      </c>
      <c r="M890" s="22" t="str">
        <f t="shared" si="96"/>
        <v/>
      </c>
      <c r="N890" s="48"/>
      <c r="O890" s="54" t="str">
        <f>IF(N890="","",IFERROR(VLOOKUP(N890,EMPRESAS!$A:$C,3,FALSE),"NAO CADASTRADA"))</f>
        <v/>
      </c>
      <c r="P890" s="50"/>
      <c r="Q890" s="54" t="str">
        <f>IF(P890="","",IFERROR(VLOOKUP(P890,ATIVIDADES!$A:$C,3,FALSE),"NAO CADASTRADA"))</f>
        <v/>
      </c>
      <c r="R890" s="42"/>
      <c r="S890" s="48"/>
      <c r="T890" s="54" t="str">
        <f>IF(S890="","",IFERROR(VLOOKUP(S890,EMPRESAS!$A:$C,3,FALSE),"NAO CADASTRADA"))</f>
        <v/>
      </c>
      <c r="U890" s="50"/>
      <c r="V890" s="54" t="str">
        <f>IF(U890="","",IFERROR(VLOOKUP(U890,ATIVIDADES!$A:$C,3,FALSE),"NAO CADASTRADA"))</f>
        <v/>
      </c>
      <c r="W890" s="42"/>
      <c r="X890" s="48"/>
      <c r="Y890" s="54" t="str">
        <f>IF(X890="","",IFERROR(VLOOKUP(X890,EMPRESAS!$A:$C,3,FALSE),"NAO CADASTRADA"))</f>
        <v/>
      </c>
      <c r="Z890" s="50"/>
      <c r="AA890" s="54" t="str">
        <f>IF(Z890="","",IFERROR(VLOOKUP(Z890,ATIVIDADES!$A:$C,3,FALSE),"NAO CADASTRADA"))</f>
        <v/>
      </c>
      <c r="AB890" s="42"/>
      <c r="AC890" s="48"/>
      <c r="AD890" s="54" t="str">
        <f>IF(AC890="","",IFERROR(VLOOKUP(AC890,EMPRESAS!$A:$C,3,FALSE),"NAO CADASTRADA"))</f>
        <v/>
      </c>
      <c r="AE890" s="50"/>
      <c r="AF890" s="54" t="str">
        <f>IF(AE890="","",IFERROR(VLOOKUP(AE890,ATIVIDADES!$A:$C,3,FALSE),"NAO CADASTRADA"))</f>
        <v/>
      </c>
      <c r="AG890" s="42"/>
      <c r="AH890" s="48"/>
      <c r="AI890" s="54" t="str">
        <f>IF(AH890="","",IFERROR(VLOOKUP(AH890,EMPRESAS!$A:$C,3,FALSE),"NAO CADASTRADA"))</f>
        <v/>
      </c>
      <c r="AJ890" s="50"/>
      <c r="AK890" s="54" t="str">
        <f>IF(AJ890="","",IFERROR(VLOOKUP(AJ890,ATIVIDADES!$A:$C,3,FALSE),"NAO CADASTRADA"))</f>
        <v/>
      </c>
      <c r="AL890" s="42"/>
    </row>
    <row r="891" spans="1:38" x14ac:dyDescent="0.25">
      <c r="A891" s="26" t="str">
        <f t="shared" si="93"/>
        <v>OK</v>
      </c>
      <c r="B891" s="29">
        <f t="shared" si="94"/>
        <v>2487914866</v>
      </c>
      <c r="C891" s="30">
        <v>42979</v>
      </c>
      <c r="D891" s="18">
        <f t="shared" si="97"/>
        <v>42979</v>
      </c>
      <c r="E891" s="19" t="str">
        <f>IF(ISERROR(VLOOKUP(C891,FERIADOS!$A:$B,1,FALSE)),IF(WEEKDAY(C891)=1,"Dom",IF(WEEKDAY(C891)=2,"Seg",IF(WEEKDAY(C891)=3,"Ter",IF(WEEKDAY(C891)=4,"Qua",IF(WEEKDAY(C891)=5,"Qui",IF(WEEKDAY(C891)=6,"Sex","Sab")))))),"Feriado")</f>
        <v>Sex</v>
      </c>
      <c r="F891" s="32"/>
      <c r="G891" s="33"/>
      <c r="H891" s="33"/>
      <c r="I891" s="33"/>
      <c r="J891" s="21" t="str">
        <f t="shared" si="95"/>
        <v/>
      </c>
      <c r="K891" s="21">
        <f t="shared" si="91"/>
        <v>0</v>
      </c>
      <c r="L891" s="21" t="str">
        <f t="shared" si="92"/>
        <v/>
      </c>
      <c r="M891" s="22" t="str">
        <f t="shared" si="96"/>
        <v/>
      </c>
      <c r="N891" s="48"/>
      <c r="O891" s="54" t="str">
        <f>IF(N891="","",IFERROR(VLOOKUP(N891,EMPRESAS!$A:$C,3,FALSE),"NAO CADASTRADA"))</f>
        <v/>
      </c>
      <c r="P891" s="50"/>
      <c r="Q891" s="54" t="str">
        <f>IF(P891="","",IFERROR(VLOOKUP(P891,ATIVIDADES!$A:$C,3,FALSE),"NAO CADASTRADA"))</f>
        <v/>
      </c>
      <c r="R891" s="42"/>
      <c r="S891" s="48"/>
      <c r="T891" s="54" t="str">
        <f>IF(S891="","",IFERROR(VLOOKUP(S891,EMPRESAS!$A:$C,3,FALSE),"NAO CADASTRADA"))</f>
        <v/>
      </c>
      <c r="U891" s="50"/>
      <c r="V891" s="54" t="str">
        <f>IF(U891="","",IFERROR(VLOOKUP(U891,ATIVIDADES!$A:$C,3,FALSE),"NAO CADASTRADA"))</f>
        <v/>
      </c>
      <c r="W891" s="42"/>
      <c r="X891" s="48"/>
      <c r="Y891" s="54" t="str">
        <f>IF(X891="","",IFERROR(VLOOKUP(X891,EMPRESAS!$A:$C,3,FALSE),"NAO CADASTRADA"))</f>
        <v/>
      </c>
      <c r="Z891" s="50"/>
      <c r="AA891" s="54" t="str">
        <f>IF(Z891="","",IFERROR(VLOOKUP(Z891,ATIVIDADES!$A:$C,3,FALSE),"NAO CADASTRADA"))</f>
        <v/>
      </c>
      <c r="AB891" s="42"/>
      <c r="AC891" s="48"/>
      <c r="AD891" s="54" t="str">
        <f>IF(AC891="","",IFERROR(VLOOKUP(AC891,EMPRESAS!$A:$C,3,FALSE),"NAO CADASTRADA"))</f>
        <v/>
      </c>
      <c r="AE891" s="50"/>
      <c r="AF891" s="54" t="str">
        <f>IF(AE891="","",IFERROR(VLOOKUP(AE891,ATIVIDADES!$A:$C,3,FALSE),"NAO CADASTRADA"))</f>
        <v/>
      </c>
      <c r="AG891" s="42"/>
      <c r="AH891" s="48"/>
      <c r="AI891" s="54" t="str">
        <f>IF(AH891="","",IFERROR(VLOOKUP(AH891,EMPRESAS!$A:$C,3,FALSE),"NAO CADASTRADA"))</f>
        <v/>
      </c>
      <c r="AJ891" s="50"/>
      <c r="AK891" s="54" t="str">
        <f>IF(AJ891="","",IFERROR(VLOOKUP(AJ891,ATIVIDADES!$A:$C,3,FALSE),"NAO CADASTRADA"))</f>
        <v/>
      </c>
      <c r="AL891" s="42"/>
    </row>
    <row r="892" spans="1:38" x14ac:dyDescent="0.25">
      <c r="A892" s="26" t="str">
        <f t="shared" si="93"/>
        <v>OK</v>
      </c>
      <c r="B892" s="29">
        <f t="shared" si="94"/>
        <v>2487914866</v>
      </c>
      <c r="C892" s="30">
        <v>42980</v>
      </c>
      <c r="D892" s="18">
        <f t="shared" si="97"/>
        <v>42979</v>
      </c>
      <c r="E892" s="19" t="str">
        <f>IF(ISERROR(VLOOKUP(C892,FERIADOS!$A:$B,1,FALSE)),IF(WEEKDAY(C892)=1,"Dom",IF(WEEKDAY(C892)=2,"Seg",IF(WEEKDAY(C892)=3,"Ter",IF(WEEKDAY(C892)=4,"Qua",IF(WEEKDAY(C892)=5,"Qui",IF(WEEKDAY(C892)=6,"Sex","Sab")))))),"Feriado")</f>
        <v>Sab</v>
      </c>
      <c r="F892" s="32"/>
      <c r="G892" s="33"/>
      <c r="H892" s="33"/>
      <c r="I892" s="33"/>
      <c r="J892" s="21" t="str">
        <f t="shared" si="95"/>
        <v/>
      </c>
      <c r="K892" s="21">
        <f t="shared" si="91"/>
        <v>0</v>
      </c>
      <c r="L892" s="21" t="str">
        <f t="shared" si="92"/>
        <v/>
      </c>
      <c r="M892" s="22" t="str">
        <f t="shared" si="96"/>
        <v/>
      </c>
      <c r="N892" s="48"/>
      <c r="O892" s="54" t="str">
        <f>IF(N892="","",IFERROR(VLOOKUP(N892,EMPRESAS!$A:$C,3,FALSE),"NAO CADASTRADA"))</f>
        <v/>
      </c>
      <c r="P892" s="50"/>
      <c r="Q892" s="54" t="str">
        <f>IF(P892="","",IFERROR(VLOOKUP(P892,ATIVIDADES!$A:$C,3,FALSE),"NAO CADASTRADA"))</f>
        <v/>
      </c>
      <c r="R892" s="42"/>
      <c r="S892" s="48"/>
      <c r="T892" s="54" t="str">
        <f>IF(S892="","",IFERROR(VLOOKUP(S892,EMPRESAS!$A:$C,3,FALSE),"NAO CADASTRADA"))</f>
        <v/>
      </c>
      <c r="U892" s="50"/>
      <c r="V892" s="54" t="str">
        <f>IF(U892="","",IFERROR(VLOOKUP(U892,ATIVIDADES!$A:$C,3,FALSE),"NAO CADASTRADA"))</f>
        <v/>
      </c>
      <c r="W892" s="42"/>
      <c r="X892" s="48"/>
      <c r="Y892" s="54" t="str">
        <f>IF(X892="","",IFERROR(VLOOKUP(X892,EMPRESAS!$A:$C,3,FALSE),"NAO CADASTRADA"))</f>
        <v/>
      </c>
      <c r="Z892" s="50"/>
      <c r="AA892" s="54" t="str">
        <f>IF(Z892="","",IFERROR(VLOOKUP(Z892,ATIVIDADES!$A:$C,3,FALSE),"NAO CADASTRADA"))</f>
        <v/>
      </c>
      <c r="AB892" s="42"/>
      <c r="AC892" s="48"/>
      <c r="AD892" s="54" t="str">
        <f>IF(AC892="","",IFERROR(VLOOKUP(AC892,EMPRESAS!$A:$C,3,FALSE),"NAO CADASTRADA"))</f>
        <v/>
      </c>
      <c r="AE892" s="50"/>
      <c r="AF892" s="54" t="str">
        <f>IF(AE892="","",IFERROR(VLOOKUP(AE892,ATIVIDADES!$A:$C,3,FALSE),"NAO CADASTRADA"))</f>
        <v/>
      </c>
      <c r="AG892" s="42"/>
      <c r="AH892" s="48"/>
      <c r="AI892" s="54" t="str">
        <f>IF(AH892="","",IFERROR(VLOOKUP(AH892,EMPRESAS!$A:$C,3,FALSE),"NAO CADASTRADA"))</f>
        <v/>
      </c>
      <c r="AJ892" s="50"/>
      <c r="AK892" s="54" t="str">
        <f>IF(AJ892="","",IFERROR(VLOOKUP(AJ892,ATIVIDADES!$A:$C,3,FALSE),"NAO CADASTRADA"))</f>
        <v/>
      </c>
      <c r="AL892" s="42"/>
    </row>
    <row r="893" spans="1:38" x14ac:dyDescent="0.25">
      <c r="A893" s="26" t="str">
        <f t="shared" si="93"/>
        <v>OK</v>
      </c>
      <c r="B893" s="29">
        <f t="shared" si="94"/>
        <v>2487914866</v>
      </c>
      <c r="C893" s="30">
        <v>42981</v>
      </c>
      <c r="D893" s="18">
        <f t="shared" si="97"/>
        <v>42979</v>
      </c>
      <c r="E893" s="19" t="str">
        <f>IF(ISERROR(VLOOKUP(C893,FERIADOS!$A:$B,1,FALSE)),IF(WEEKDAY(C893)=1,"Dom",IF(WEEKDAY(C893)=2,"Seg",IF(WEEKDAY(C893)=3,"Ter",IF(WEEKDAY(C893)=4,"Qua",IF(WEEKDAY(C893)=5,"Qui",IF(WEEKDAY(C893)=6,"Sex","Sab")))))),"Feriado")</f>
        <v>Dom</v>
      </c>
      <c r="F893" s="32"/>
      <c r="G893" s="33"/>
      <c r="H893" s="33"/>
      <c r="I893" s="33"/>
      <c r="J893" s="21" t="str">
        <f t="shared" si="95"/>
        <v/>
      </c>
      <c r="K893" s="21">
        <f t="shared" si="91"/>
        <v>0</v>
      </c>
      <c r="L893" s="21" t="str">
        <f t="shared" si="92"/>
        <v/>
      </c>
      <c r="M893" s="22" t="str">
        <f t="shared" si="96"/>
        <v/>
      </c>
      <c r="N893" s="48"/>
      <c r="O893" s="54" t="str">
        <f>IF(N893="","",IFERROR(VLOOKUP(N893,EMPRESAS!$A:$C,3,FALSE),"NAO CADASTRADA"))</f>
        <v/>
      </c>
      <c r="P893" s="50"/>
      <c r="Q893" s="54" t="str">
        <f>IF(P893="","",IFERROR(VLOOKUP(P893,ATIVIDADES!$A:$C,3,FALSE),"NAO CADASTRADA"))</f>
        <v/>
      </c>
      <c r="R893" s="42"/>
      <c r="S893" s="48"/>
      <c r="T893" s="54" t="str">
        <f>IF(S893="","",IFERROR(VLOOKUP(S893,EMPRESAS!$A:$C,3,FALSE),"NAO CADASTRADA"))</f>
        <v/>
      </c>
      <c r="U893" s="50"/>
      <c r="V893" s="54" t="str">
        <f>IF(U893="","",IFERROR(VLOOKUP(U893,ATIVIDADES!$A:$C,3,FALSE),"NAO CADASTRADA"))</f>
        <v/>
      </c>
      <c r="W893" s="42"/>
      <c r="X893" s="48"/>
      <c r="Y893" s="54" t="str">
        <f>IF(X893="","",IFERROR(VLOOKUP(X893,EMPRESAS!$A:$C,3,FALSE),"NAO CADASTRADA"))</f>
        <v/>
      </c>
      <c r="Z893" s="50"/>
      <c r="AA893" s="54" t="str">
        <f>IF(Z893="","",IFERROR(VLOOKUP(Z893,ATIVIDADES!$A:$C,3,FALSE),"NAO CADASTRADA"))</f>
        <v/>
      </c>
      <c r="AB893" s="42"/>
      <c r="AC893" s="48"/>
      <c r="AD893" s="54" t="str">
        <f>IF(AC893="","",IFERROR(VLOOKUP(AC893,EMPRESAS!$A:$C,3,FALSE),"NAO CADASTRADA"))</f>
        <v/>
      </c>
      <c r="AE893" s="50"/>
      <c r="AF893" s="54" t="str">
        <f>IF(AE893="","",IFERROR(VLOOKUP(AE893,ATIVIDADES!$A:$C,3,FALSE),"NAO CADASTRADA"))</f>
        <v/>
      </c>
      <c r="AG893" s="42"/>
      <c r="AH893" s="48"/>
      <c r="AI893" s="54" t="str">
        <f>IF(AH893="","",IFERROR(VLOOKUP(AH893,EMPRESAS!$A:$C,3,FALSE),"NAO CADASTRADA"))</f>
        <v/>
      </c>
      <c r="AJ893" s="50"/>
      <c r="AK893" s="54" t="str">
        <f>IF(AJ893="","",IFERROR(VLOOKUP(AJ893,ATIVIDADES!$A:$C,3,FALSE),"NAO CADASTRADA"))</f>
        <v/>
      </c>
      <c r="AL893" s="42"/>
    </row>
    <row r="894" spans="1:38" x14ac:dyDescent="0.25">
      <c r="A894" s="26" t="str">
        <f t="shared" si="93"/>
        <v>OK</v>
      </c>
      <c r="B894" s="29">
        <f t="shared" si="94"/>
        <v>2487914866</v>
      </c>
      <c r="C894" s="30">
        <v>42982</v>
      </c>
      <c r="D894" s="18">
        <f t="shared" si="97"/>
        <v>42979</v>
      </c>
      <c r="E894" s="19" t="str">
        <f>IF(ISERROR(VLOOKUP(C894,FERIADOS!$A:$B,1,FALSE)),IF(WEEKDAY(C894)=1,"Dom",IF(WEEKDAY(C894)=2,"Seg",IF(WEEKDAY(C894)=3,"Ter",IF(WEEKDAY(C894)=4,"Qua",IF(WEEKDAY(C894)=5,"Qui",IF(WEEKDAY(C894)=6,"Sex","Sab")))))),"Feriado")</f>
        <v>Seg</v>
      </c>
      <c r="F894" s="32"/>
      <c r="G894" s="33"/>
      <c r="H894" s="33"/>
      <c r="I894" s="33"/>
      <c r="J894" s="21" t="str">
        <f t="shared" si="95"/>
        <v/>
      </c>
      <c r="K894" s="21">
        <f t="shared" si="91"/>
        <v>0</v>
      </c>
      <c r="L894" s="21" t="str">
        <f t="shared" si="92"/>
        <v/>
      </c>
      <c r="M894" s="22" t="str">
        <f t="shared" si="96"/>
        <v/>
      </c>
      <c r="N894" s="48"/>
      <c r="O894" s="54" t="str">
        <f>IF(N894="","",IFERROR(VLOOKUP(N894,EMPRESAS!$A:$C,3,FALSE),"NAO CADASTRADA"))</f>
        <v/>
      </c>
      <c r="P894" s="50"/>
      <c r="Q894" s="54" t="str">
        <f>IF(P894="","",IFERROR(VLOOKUP(P894,ATIVIDADES!$A:$C,3,FALSE),"NAO CADASTRADA"))</f>
        <v/>
      </c>
      <c r="R894" s="42"/>
      <c r="S894" s="48"/>
      <c r="T894" s="54" t="str">
        <f>IF(S894="","",IFERROR(VLOOKUP(S894,EMPRESAS!$A:$C,3,FALSE),"NAO CADASTRADA"))</f>
        <v/>
      </c>
      <c r="U894" s="50"/>
      <c r="V894" s="54" t="str">
        <f>IF(U894="","",IFERROR(VLOOKUP(U894,ATIVIDADES!$A:$C,3,FALSE),"NAO CADASTRADA"))</f>
        <v/>
      </c>
      <c r="W894" s="42"/>
      <c r="X894" s="48"/>
      <c r="Y894" s="54" t="str">
        <f>IF(X894="","",IFERROR(VLOOKUP(X894,EMPRESAS!$A:$C,3,FALSE),"NAO CADASTRADA"))</f>
        <v/>
      </c>
      <c r="Z894" s="50"/>
      <c r="AA894" s="54" t="str">
        <f>IF(Z894="","",IFERROR(VLOOKUP(Z894,ATIVIDADES!$A:$C,3,FALSE),"NAO CADASTRADA"))</f>
        <v/>
      </c>
      <c r="AB894" s="42"/>
      <c r="AC894" s="48"/>
      <c r="AD894" s="54" t="str">
        <f>IF(AC894="","",IFERROR(VLOOKUP(AC894,EMPRESAS!$A:$C,3,FALSE),"NAO CADASTRADA"))</f>
        <v/>
      </c>
      <c r="AE894" s="50"/>
      <c r="AF894" s="54" t="str">
        <f>IF(AE894="","",IFERROR(VLOOKUP(AE894,ATIVIDADES!$A:$C,3,FALSE),"NAO CADASTRADA"))</f>
        <v/>
      </c>
      <c r="AG894" s="42"/>
      <c r="AH894" s="48"/>
      <c r="AI894" s="54" t="str">
        <f>IF(AH894="","",IFERROR(VLOOKUP(AH894,EMPRESAS!$A:$C,3,FALSE),"NAO CADASTRADA"))</f>
        <v/>
      </c>
      <c r="AJ894" s="50"/>
      <c r="AK894" s="54" t="str">
        <f>IF(AJ894="","",IFERROR(VLOOKUP(AJ894,ATIVIDADES!$A:$C,3,FALSE),"NAO CADASTRADA"))</f>
        <v/>
      </c>
      <c r="AL894" s="42"/>
    </row>
    <row r="895" spans="1:38" x14ac:dyDescent="0.25">
      <c r="A895" s="26" t="str">
        <f t="shared" si="93"/>
        <v>OK</v>
      </c>
      <c r="B895" s="29">
        <f t="shared" si="94"/>
        <v>2487914866</v>
      </c>
      <c r="C895" s="30">
        <v>42983</v>
      </c>
      <c r="D895" s="18">
        <f t="shared" si="97"/>
        <v>42979</v>
      </c>
      <c r="E895" s="19" t="str">
        <f>IF(ISERROR(VLOOKUP(C895,FERIADOS!$A:$B,1,FALSE)),IF(WEEKDAY(C895)=1,"Dom",IF(WEEKDAY(C895)=2,"Seg",IF(WEEKDAY(C895)=3,"Ter",IF(WEEKDAY(C895)=4,"Qua",IF(WEEKDAY(C895)=5,"Qui",IF(WEEKDAY(C895)=6,"Sex","Sab")))))),"Feriado")</f>
        <v>Ter</v>
      </c>
      <c r="F895" s="32"/>
      <c r="G895" s="33"/>
      <c r="H895" s="33"/>
      <c r="I895" s="33"/>
      <c r="J895" s="21" t="str">
        <f t="shared" si="95"/>
        <v/>
      </c>
      <c r="K895" s="21">
        <f t="shared" si="91"/>
        <v>0</v>
      </c>
      <c r="L895" s="21" t="str">
        <f t="shared" si="92"/>
        <v/>
      </c>
      <c r="M895" s="22" t="str">
        <f t="shared" si="96"/>
        <v/>
      </c>
      <c r="N895" s="48"/>
      <c r="O895" s="54" t="str">
        <f>IF(N895="","",IFERROR(VLOOKUP(N895,EMPRESAS!$A:$C,3,FALSE),"NAO CADASTRADA"))</f>
        <v/>
      </c>
      <c r="P895" s="50"/>
      <c r="Q895" s="54" t="str">
        <f>IF(P895="","",IFERROR(VLOOKUP(P895,ATIVIDADES!$A:$C,3,FALSE),"NAO CADASTRADA"))</f>
        <v/>
      </c>
      <c r="R895" s="42"/>
      <c r="S895" s="48"/>
      <c r="T895" s="54" t="str">
        <f>IF(S895="","",IFERROR(VLOOKUP(S895,EMPRESAS!$A:$C,3,FALSE),"NAO CADASTRADA"))</f>
        <v/>
      </c>
      <c r="U895" s="50"/>
      <c r="V895" s="54" t="str">
        <f>IF(U895="","",IFERROR(VLOOKUP(U895,ATIVIDADES!$A:$C,3,FALSE),"NAO CADASTRADA"))</f>
        <v/>
      </c>
      <c r="W895" s="42"/>
      <c r="X895" s="48"/>
      <c r="Y895" s="54" t="str">
        <f>IF(X895="","",IFERROR(VLOOKUP(X895,EMPRESAS!$A:$C,3,FALSE),"NAO CADASTRADA"))</f>
        <v/>
      </c>
      <c r="Z895" s="50"/>
      <c r="AA895" s="54" t="str">
        <f>IF(Z895="","",IFERROR(VLOOKUP(Z895,ATIVIDADES!$A:$C,3,FALSE),"NAO CADASTRADA"))</f>
        <v/>
      </c>
      <c r="AB895" s="42"/>
      <c r="AC895" s="48"/>
      <c r="AD895" s="54" t="str">
        <f>IF(AC895="","",IFERROR(VLOOKUP(AC895,EMPRESAS!$A:$C,3,FALSE),"NAO CADASTRADA"))</f>
        <v/>
      </c>
      <c r="AE895" s="50"/>
      <c r="AF895" s="54" t="str">
        <f>IF(AE895="","",IFERROR(VLOOKUP(AE895,ATIVIDADES!$A:$C,3,FALSE),"NAO CADASTRADA"))</f>
        <v/>
      </c>
      <c r="AG895" s="42"/>
      <c r="AH895" s="48"/>
      <c r="AI895" s="54" t="str">
        <f>IF(AH895="","",IFERROR(VLOOKUP(AH895,EMPRESAS!$A:$C,3,FALSE),"NAO CADASTRADA"))</f>
        <v/>
      </c>
      <c r="AJ895" s="50"/>
      <c r="AK895" s="54" t="str">
        <f>IF(AJ895="","",IFERROR(VLOOKUP(AJ895,ATIVIDADES!$A:$C,3,FALSE),"NAO CADASTRADA"))</f>
        <v/>
      </c>
      <c r="AL895" s="42"/>
    </row>
    <row r="896" spans="1:38" x14ac:dyDescent="0.25">
      <c r="A896" s="26" t="str">
        <f t="shared" si="93"/>
        <v>OK</v>
      </c>
      <c r="B896" s="29">
        <f t="shared" si="94"/>
        <v>2487914866</v>
      </c>
      <c r="C896" s="30">
        <v>42984</v>
      </c>
      <c r="D896" s="18">
        <f t="shared" si="97"/>
        <v>42979</v>
      </c>
      <c r="E896" s="19" t="str">
        <f>IF(ISERROR(VLOOKUP(C896,FERIADOS!$A:$B,1,FALSE)),IF(WEEKDAY(C896)=1,"Dom",IF(WEEKDAY(C896)=2,"Seg",IF(WEEKDAY(C896)=3,"Ter",IF(WEEKDAY(C896)=4,"Qua",IF(WEEKDAY(C896)=5,"Qui",IF(WEEKDAY(C896)=6,"Sex","Sab")))))),"Feriado")</f>
        <v>Qua</v>
      </c>
      <c r="F896" s="32"/>
      <c r="G896" s="33"/>
      <c r="H896" s="33"/>
      <c r="I896" s="33"/>
      <c r="J896" s="21" t="str">
        <f t="shared" si="95"/>
        <v/>
      </c>
      <c r="K896" s="21">
        <f t="shared" si="91"/>
        <v>0</v>
      </c>
      <c r="L896" s="21" t="str">
        <f t="shared" si="92"/>
        <v/>
      </c>
      <c r="M896" s="22" t="str">
        <f t="shared" si="96"/>
        <v/>
      </c>
      <c r="N896" s="48"/>
      <c r="O896" s="54" t="str">
        <f>IF(N896="","",IFERROR(VLOOKUP(N896,EMPRESAS!$A:$C,3,FALSE),"NAO CADASTRADA"))</f>
        <v/>
      </c>
      <c r="P896" s="50"/>
      <c r="Q896" s="54" t="str">
        <f>IF(P896="","",IFERROR(VLOOKUP(P896,ATIVIDADES!$A:$C,3,FALSE),"NAO CADASTRADA"))</f>
        <v/>
      </c>
      <c r="R896" s="42"/>
      <c r="S896" s="48"/>
      <c r="T896" s="54" t="str">
        <f>IF(S896="","",IFERROR(VLOOKUP(S896,EMPRESAS!$A:$C,3,FALSE),"NAO CADASTRADA"))</f>
        <v/>
      </c>
      <c r="U896" s="50"/>
      <c r="V896" s="54" t="str">
        <f>IF(U896="","",IFERROR(VLOOKUP(U896,ATIVIDADES!$A:$C,3,FALSE),"NAO CADASTRADA"))</f>
        <v/>
      </c>
      <c r="W896" s="42"/>
      <c r="X896" s="48"/>
      <c r="Y896" s="54" t="str">
        <f>IF(X896="","",IFERROR(VLOOKUP(X896,EMPRESAS!$A:$C,3,FALSE),"NAO CADASTRADA"))</f>
        <v/>
      </c>
      <c r="Z896" s="50"/>
      <c r="AA896" s="54" t="str">
        <f>IF(Z896="","",IFERROR(VLOOKUP(Z896,ATIVIDADES!$A:$C,3,FALSE),"NAO CADASTRADA"))</f>
        <v/>
      </c>
      <c r="AB896" s="42"/>
      <c r="AC896" s="48"/>
      <c r="AD896" s="54" t="str">
        <f>IF(AC896="","",IFERROR(VLOOKUP(AC896,EMPRESAS!$A:$C,3,FALSE),"NAO CADASTRADA"))</f>
        <v/>
      </c>
      <c r="AE896" s="50"/>
      <c r="AF896" s="54" t="str">
        <f>IF(AE896="","",IFERROR(VLOOKUP(AE896,ATIVIDADES!$A:$C,3,FALSE),"NAO CADASTRADA"))</f>
        <v/>
      </c>
      <c r="AG896" s="42"/>
      <c r="AH896" s="48"/>
      <c r="AI896" s="54" t="str">
        <f>IF(AH896="","",IFERROR(VLOOKUP(AH896,EMPRESAS!$A:$C,3,FALSE),"NAO CADASTRADA"))</f>
        <v/>
      </c>
      <c r="AJ896" s="50"/>
      <c r="AK896" s="54" t="str">
        <f>IF(AJ896="","",IFERROR(VLOOKUP(AJ896,ATIVIDADES!$A:$C,3,FALSE),"NAO CADASTRADA"))</f>
        <v/>
      </c>
      <c r="AL896" s="42"/>
    </row>
    <row r="897" spans="1:38" x14ac:dyDescent="0.25">
      <c r="A897" s="26" t="str">
        <f t="shared" si="93"/>
        <v>OK</v>
      </c>
      <c r="B897" s="29">
        <f t="shared" si="94"/>
        <v>2487914866</v>
      </c>
      <c r="C897" s="30">
        <v>42985</v>
      </c>
      <c r="D897" s="18">
        <f t="shared" si="97"/>
        <v>42979</v>
      </c>
      <c r="E897" s="19" t="str">
        <f>IF(ISERROR(VLOOKUP(C897,FERIADOS!$A:$B,1,FALSE)),IF(WEEKDAY(C897)=1,"Dom",IF(WEEKDAY(C897)=2,"Seg",IF(WEEKDAY(C897)=3,"Ter",IF(WEEKDAY(C897)=4,"Qua",IF(WEEKDAY(C897)=5,"Qui",IF(WEEKDAY(C897)=6,"Sex","Sab")))))),"Feriado")</f>
        <v>Feriado</v>
      </c>
      <c r="F897" s="32"/>
      <c r="G897" s="33"/>
      <c r="H897" s="33"/>
      <c r="I897" s="33"/>
      <c r="J897" s="21" t="str">
        <f t="shared" si="95"/>
        <v/>
      </c>
      <c r="K897" s="21">
        <f t="shared" si="91"/>
        <v>0</v>
      </c>
      <c r="L897" s="21" t="str">
        <f t="shared" si="92"/>
        <v/>
      </c>
      <c r="M897" s="22" t="str">
        <f t="shared" si="96"/>
        <v/>
      </c>
      <c r="N897" s="48"/>
      <c r="O897" s="54" t="str">
        <f>IF(N897="","",IFERROR(VLOOKUP(N897,EMPRESAS!$A:$C,3,FALSE),"NAO CADASTRADA"))</f>
        <v/>
      </c>
      <c r="P897" s="50"/>
      <c r="Q897" s="54" t="str">
        <f>IF(P897="","",IFERROR(VLOOKUP(P897,ATIVIDADES!$A:$C,3,FALSE),"NAO CADASTRADA"))</f>
        <v/>
      </c>
      <c r="R897" s="42"/>
      <c r="S897" s="48"/>
      <c r="T897" s="54" t="str">
        <f>IF(S897="","",IFERROR(VLOOKUP(S897,EMPRESAS!$A:$C,3,FALSE),"NAO CADASTRADA"))</f>
        <v/>
      </c>
      <c r="U897" s="50"/>
      <c r="V897" s="54" t="str">
        <f>IF(U897="","",IFERROR(VLOOKUP(U897,ATIVIDADES!$A:$C,3,FALSE),"NAO CADASTRADA"))</f>
        <v/>
      </c>
      <c r="W897" s="42"/>
      <c r="X897" s="48"/>
      <c r="Y897" s="54" t="str">
        <f>IF(X897="","",IFERROR(VLOOKUP(X897,EMPRESAS!$A:$C,3,FALSE),"NAO CADASTRADA"))</f>
        <v/>
      </c>
      <c r="Z897" s="50"/>
      <c r="AA897" s="54" t="str">
        <f>IF(Z897="","",IFERROR(VLOOKUP(Z897,ATIVIDADES!$A:$C,3,FALSE),"NAO CADASTRADA"))</f>
        <v/>
      </c>
      <c r="AB897" s="42"/>
      <c r="AC897" s="48"/>
      <c r="AD897" s="54" t="str">
        <f>IF(AC897="","",IFERROR(VLOOKUP(AC897,EMPRESAS!$A:$C,3,FALSE),"NAO CADASTRADA"))</f>
        <v/>
      </c>
      <c r="AE897" s="50"/>
      <c r="AF897" s="54" t="str">
        <f>IF(AE897="","",IFERROR(VLOOKUP(AE897,ATIVIDADES!$A:$C,3,FALSE),"NAO CADASTRADA"))</f>
        <v/>
      </c>
      <c r="AG897" s="42"/>
      <c r="AH897" s="48"/>
      <c r="AI897" s="54" t="str">
        <f>IF(AH897="","",IFERROR(VLOOKUP(AH897,EMPRESAS!$A:$C,3,FALSE),"NAO CADASTRADA"))</f>
        <v/>
      </c>
      <c r="AJ897" s="50"/>
      <c r="AK897" s="54" t="str">
        <f>IF(AJ897="","",IFERROR(VLOOKUP(AJ897,ATIVIDADES!$A:$C,3,FALSE),"NAO CADASTRADA"))</f>
        <v/>
      </c>
      <c r="AL897" s="42"/>
    </row>
    <row r="898" spans="1:38" x14ac:dyDescent="0.25">
      <c r="A898" s="26" t="str">
        <f t="shared" si="93"/>
        <v>OK</v>
      </c>
      <c r="B898" s="29">
        <f t="shared" si="94"/>
        <v>2487914866</v>
      </c>
      <c r="C898" s="30">
        <v>42986</v>
      </c>
      <c r="D898" s="18">
        <f t="shared" si="97"/>
        <v>42979</v>
      </c>
      <c r="E898" s="19" t="str">
        <f>IF(ISERROR(VLOOKUP(C898,FERIADOS!$A:$B,1,FALSE)),IF(WEEKDAY(C898)=1,"Dom",IF(WEEKDAY(C898)=2,"Seg",IF(WEEKDAY(C898)=3,"Ter",IF(WEEKDAY(C898)=4,"Qua",IF(WEEKDAY(C898)=5,"Qui",IF(WEEKDAY(C898)=6,"Sex","Sab")))))),"Feriado")</f>
        <v>Sex</v>
      </c>
      <c r="F898" s="32"/>
      <c r="G898" s="33"/>
      <c r="H898" s="33"/>
      <c r="I898" s="33"/>
      <c r="J898" s="21" t="str">
        <f t="shared" si="95"/>
        <v/>
      </c>
      <c r="K898" s="21">
        <f t="shared" si="91"/>
        <v>0</v>
      </c>
      <c r="L898" s="21" t="str">
        <f t="shared" si="92"/>
        <v/>
      </c>
      <c r="M898" s="22" t="str">
        <f t="shared" si="96"/>
        <v/>
      </c>
      <c r="N898" s="48"/>
      <c r="O898" s="54" t="str">
        <f>IF(N898="","",IFERROR(VLOOKUP(N898,EMPRESAS!$A:$C,3,FALSE),"NAO CADASTRADA"))</f>
        <v/>
      </c>
      <c r="P898" s="50"/>
      <c r="Q898" s="54" t="str">
        <f>IF(P898="","",IFERROR(VLOOKUP(P898,ATIVIDADES!$A:$C,3,FALSE),"NAO CADASTRADA"))</f>
        <v/>
      </c>
      <c r="R898" s="42"/>
      <c r="S898" s="48"/>
      <c r="T898" s="54" t="str">
        <f>IF(S898="","",IFERROR(VLOOKUP(S898,EMPRESAS!$A:$C,3,FALSE),"NAO CADASTRADA"))</f>
        <v/>
      </c>
      <c r="U898" s="50"/>
      <c r="V898" s="54" t="str">
        <f>IF(U898="","",IFERROR(VLOOKUP(U898,ATIVIDADES!$A:$C,3,FALSE),"NAO CADASTRADA"))</f>
        <v/>
      </c>
      <c r="W898" s="42"/>
      <c r="X898" s="48"/>
      <c r="Y898" s="54" t="str">
        <f>IF(X898="","",IFERROR(VLOOKUP(X898,EMPRESAS!$A:$C,3,FALSE),"NAO CADASTRADA"))</f>
        <v/>
      </c>
      <c r="Z898" s="50"/>
      <c r="AA898" s="54" t="str">
        <f>IF(Z898="","",IFERROR(VLOOKUP(Z898,ATIVIDADES!$A:$C,3,FALSE),"NAO CADASTRADA"))</f>
        <v/>
      </c>
      <c r="AB898" s="42"/>
      <c r="AC898" s="48"/>
      <c r="AD898" s="54" t="str">
        <f>IF(AC898="","",IFERROR(VLOOKUP(AC898,EMPRESAS!$A:$C,3,FALSE),"NAO CADASTRADA"))</f>
        <v/>
      </c>
      <c r="AE898" s="50"/>
      <c r="AF898" s="54" t="str">
        <f>IF(AE898="","",IFERROR(VLOOKUP(AE898,ATIVIDADES!$A:$C,3,FALSE),"NAO CADASTRADA"))</f>
        <v/>
      </c>
      <c r="AG898" s="42"/>
      <c r="AH898" s="48"/>
      <c r="AI898" s="54" t="str">
        <f>IF(AH898="","",IFERROR(VLOOKUP(AH898,EMPRESAS!$A:$C,3,FALSE),"NAO CADASTRADA"))</f>
        <v/>
      </c>
      <c r="AJ898" s="50"/>
      <c r="AK898" s="54" t="str">
        <f>IF(AJ898="","",IFERROR(VLOOKUP(AJ898,ATIVIDADES!$A:$C,3,FALSE),"NAO CADASTRADA"))</f>
        <v/>
      </c>
      <c r="AL898" s="42"/>
    </row>
    <row r="899" spans="1:38" x14ac:dyDescent="0.25">
      <c r="A899" s="26" t="str">
        <f t="shared" si="93"/>
        <v>OK</v>
      </c>
      <c r="B899" s="29">
        <f t="shared" si="94"/>
        <v>2487914866</v>
      </c>
      <c r="C899" s="30">
        <v>42987</v>
      </c>
      <c r="D899" s="18">
        <f t="shared" si="97"/>
        <v>42979</v>
      </c>
      <c r="E899" s="19" t="str">
        <f>IF(ISERROR(VLOOKUP(C899,FERIADOS!$A:$B,1,FALSE)),IF(WEEKDAY(C899)=1,"Dom",IF(WEEKDAY(C899)=2,"Seg",IF(WEEKDAY(C899)=3,"Ter",IF(WEEKDAY(C899)=4,"Qua",IF(WEEKDAY(C899)=5,"Qui",IF(WEEKDAY(C899)=6,"Sex","Sab")))))),"Feriado")</f>
        <v>Sab</v>
      </c>
      <c r="F899" s="32"/>
      <c r="G899" s="33"/>
      <c r="H899" s="33"/>
      <c r="I899" s="33"/>
      <c r="J899" s="21" t="str">
        <f t="shared" si="95"/>
        <v/>
      </c>
      <c r="K899" s="21">
        <f t="shared" si="91"/>
        <v>0</v>
      </c>
      <c r="L899" s="21" t="str">
        <f t="shared" si="92"/>
        <v/>
      </c>
      <c r="M899" s="22" t="str">
        <f t="shared" si="96"/>
        <v/>
      </c>
      <c r="N899" s="48"/>
      <c r="O899" s="54" t="str">
        <f>IF(N899="","",IFERROR(VLOOKUP(N899,EMPRESAS!$A:$C,3,FALSE),"NAO CADASTRADA"))</f>
        <v/>
      </c>
      <c r="P899" s="50"/>
      <c r="Q899" s="54" t="str">
        <f>IF(P899="","",IFERROR(VLOOKUP(P899,ATIVIDADES!$A:$C,3,FALSE),"NAO CADASTRADA"))</f>
        <v/>
      </c>
      <c r="R899" s="42"/>
      <c r="S899" s="48"/>
      <c r="T899" s="54" t="str">
        <f>IF(S899="","",IFERROR(VLOOKUP(S899,EMPRESAS!$A:$C,3,FALSE),"NAO CADASTRADA"))</f>
        <v/>
      </c>
      <c r="U899" s="50"/>
      <c r="V899" s="54" t="str">
        <f>IF(U899="","",IFERROR(VLOOKUP(U899,ATIVIDADES!$A:$C,3,FALSE),"NAO CADASTRADA"))</f>
        <v/>
      </c>
      <c r="W899" s="42"/>
      <c r="X899" s="48"/>
      <c r="Y899" s="54" t="str">
        <f>IF(X899="","",IFERROR(VLOOKUP(X899,EMPRESAS!$A:$C,3,FALSE),"NAO CADASTRADA"))</f>
        <v/>
      </c>
      <c r="Z899" s="50"/>
      <c r="AA899" s="54" t="str">
        <f>IF(Z899="","",IFERROR(VLOOKUP(Z899,ATIVIDADES!$A:$C,3,FALSE),"NAO CADASTRADA"))</f>
        <v/>
      </c>
      <c r="AB899" s="42"/>
      <c r="AC899" s="48"/>
      <c r="AD899" s="54" t="str">
        <f>IF(AC899="","",IFERROR(VLOOKUP(AC899,EMPRESAS!$A:$C,3,FALSE),"NAO CADASTRADA"))</f>
        <v/>
      </c>
      <c r="AE899" s="50"/>
      <c r="AF899" s="54" t="str">
        <f>IF(AE899="","",IFERROR(VLOOKUP(AE899,ATIVIDADES!$A:$C,3,FALSE),"NAO CADASTRADA"))</f>
        <v/>
      </c>
      <c r="AG899" s="42"/>
      <c r="AH899" s="48"/>
      <c r="AI899" s="54" t="str">
        <f>IF(AH899="","",IFERROR(VLOOKUP(AH899,EMPRESAS!$A:$C,3,FALSE),"NAO CADASTRADA"))</f>
        <v/>
      </c>
      <c r="AJ899" s="50"/>
      <c r="AK899" s="54" t="str">
        <f>IF(AJ899="","",IFERROR(VLOOKUP(AJ899,ATIVIDADES!$A:$C,3,FALSE),"NAO CADASTRADA"))</f>
        <v/>
      </c>
      <c r="AL899" s="42"/>
    </row>
    <row r="900" spans="1:38" x14ac:dyDescent="0.25">
      <c r="A900" s="26" t="str">
        <f t="shared" si="93"/>
        <v>OK</v>
      </c>
      <c r="B900" s="29">
        <f t="shared" si="94"/>
        <v>2487914866</v>
      </c>
      <c r="C900" s="30">
        <v>42988</v>
      </c>
      <c r="D900" s="18">
        <f t="shared" si="97"/>
        <v>42979</v>
      </c>
      <c r="E900" s="19" t="str">
        <f>IF(ISERROR(VLOOKUP(C900,FERIADOS!$A:$B,1,FALSE)),IF(WEEKDAY(C900)=1,"Dom",IF(WEEKDAY(C900)=2,"Seg",IF(WEEKDAY(C900)=3,"Ter",IF(WEEKDAY(C900)=4,"Qua",IF(WEEKDAY(C900)=5,"Qui",IF(WEEKDAY(C900)=6,"Sex","Sab")))))),"Feriado")</f>
        <v>Dom</v>
      </c>
      <c r="F900" s="32"/>
      <c r="G900" s="33"/>
      <c r="H900" s="33"/>
      <c r="I900" s="33"/>
      <c r="J900" s="21" t="str">
        <f t="shared" si="95"/>
        <v/>
      </c>
      <c r="K900" s="21">
        <f t="shared" si="91"/>
        <v>0</v>
      </c>
      <c r="L900" s="21" t="str">
        <f t="shared" si="92"/>
        <v/>
      </c>
      <c r="M900" s="22" t="str">
        <f t="shared" si="96"/>
        <v/>
      </c>
      <c r="N900" s="48"/>
      <c r="O900" s="54" t="str">
        <f>IF(N900="","",IFERROR(VLOOKUP(N900,EMPRESAS!$A:$C,3,FALSE),"NAO CADASTRADA"))</f>
        <v/>
      </c>
      <c r="P900" s="50"/>
      <c r="Q900" s="54" t="str">
        <f>IF(P900="","",IFERROR(VLOOKUP(P900,ATIVIDADES!$A:$C,3,FALSE),"NAO CADASTRADA"))</f>
        <v/>
      </c>
      <c r="R900" s="42"/>
      <c r="S900" s="48"/>
      <c r="T900" s="54" t="str">
        <f>IF(S900="","",IFERROR(VLOOKUP(S900,EMPRESAS!$A:$C,3,FALSE),"NAO CADASTRADA"))</f>
        <v/>
      </c>
      <c r="U900" s="50"/>
      <c r="V900" s="54" t="str">
        <f>IF(U900="","",IFERROR(VLOOKUP(U900,ATIVIDADES!$A:$C,3,FALSE),"NAO CADASTRADA"))</f>
        <v/>
      </c>
      <c r="W900" s="42"/>
      <c r="X900" s="48"/>
      <c r="Y900" s="54" t="str">
        <f>IF(X900="","",IFERROR(VLOOKUP(X900,EMPRESAS!$A:$C,3,FALSE),"NAO CADASTRADA"))</f>
        <v/>
      </c>
      <c r="Z900" s="50"/>
      <c r="AA900" s="54" t="str">
        <f>IF(Z900="","",IFERROR(VLOOKUP(Z900,ATIVIDADES!$A:$C,3,FALSE),"NAO CADASTRADA"))</f>
        <v/>
      </c>
      <c r="AB900" s="42"/>
      <c r="AC900" s="48"/>
      <c r="AD900" s="54" t="str">
        <f>IF(AC900="","",IFERROR(VLOOKUP(AC900,EMPRESAS!$A:$C,3,FALSE),"NAO CADASTRADA"))</f>
        <v/>
      </c>
      <c r="AE900" s="50"/>
      <c r="AF900" s="54" t="str">
        <f>IF(AE900="","",IFERROR(VLOOKUP(AE900,ATIVIDADES!$A:$C,3,FALSE),"NAO CADASTRADA"))</f>
        <v/>
      </c>
      <c r="AG900" s="42"/>
      <c r="AH900" s="48"/>
      <c r="AI900" s="54" t="str">
        <f>IF(AH900="","",IFERROR(VLOOKUP(AH900,EMPRESAS!$A:$C,3,FALSE),"NAO CADASTRADA"))</f>
        <v/>
      </c>
      <c r="AJ900" s="50"/>
      <c r="AK900" s="54" t="str">
        <f>IF(AJ900="","",IFERROR(VLOOKUP(AJ900,ATIVIDADES!$A:$C,3,FALSE),"NAO CADASTRADA"))</f>
        <v/>
      </c>
      <c r="AL900" s="42"/>
    </row>
    <row r="901" spans="1:38" x14ac:dyDescent="0.25">
      <c r="A901" s="26" t="str">
        <f t="shared" si="93"/>
        <v>OK</v>
      </c>
      <c r="B901" s="29">
        <f t="shared" si="94"/>
        <v>2487914866</v>
      </c>
      <c r="C901" s="30">
        <v>42989</v>
      </c>
      <c r="D901" s="18">
        <f t="shared" si="97"/>
        <v>42979</v>
      </c>
      <c r="E901" s="19" t="str">
        <f>IF(ISERROR(VLOOKUP(C901,FERIADOS!$A:$B,1,FALSE)),IF(WEEKDAY(C901)=1,"Dom",IF(WEEKDAY(C901)=2,"Seg",IF(WEEKDAY(C901)=3,"Ter",IF(WEEKDAY(C901)=4,"Qua",IF(WEEKDAY(C901)=5,"Qui",IF(WEEKDAY(C901)=6,"Sex","Sab")))))),"Feriado")</f>
        <v>Seg</v>
      </c>
      <c r="F901" s="32"/>
      <c r="G901" s="33"/>
      <c r="H901" s="33"/>
      <c r="I901" s="33"/>
      <c r="J901" s="21" t="str">
        <f t="shared" si="95"/>
        <v/>
      </c>
      <c r="K901" s="21">
        <f t="shared" si="91"/>
        <v>0</v>
      </c>
      <c r="L901" s="21" t="str">
        <f t="shared" si="92"/>
        <v/>
      </c>
      <c r="M901" s="22" t="str">
        <f t="shared" si="96"/>
        <v/>
      </c>
      <c r="N901" s="48"/>
      <c r="O901" s="54" t="str">
        <f>IF(N901="","",IFERROR(VLOOKUP(N901,EMPRESAS!$A:$C,3,FALSE),"NAO CADASTRADA"))</f>
        <v/>
      </c>
      <c r="P901" s="50"/>
      <c r="Q901" s="54" t="str">
        <f>IF(P901="","",IFERROR(VLOOKUP(P901,ATIVIDADES!$A:$C,3,FALSE),"NAO CADASTRADA"))</f>
        <v/>
      </c>
      <c r="R901" s="42"/>
      <c r="S901" s="48"/>
      <c r="T901" s="54" t="str">
        <f>IF(S901="","",IFERROR(VLOOKUP(S901,EMPRESAS!$A:$C,3,FALSE),"NAO CADASTRADA"))</f>
        <v/>
      </c>
      <c r="U901" s="50"/>
      <c r="V901" s="54" t="str">
        <f>IF(U901="","",IFERROR(VLOOKUP(U901,ATIVIDADES!$A:$C,3,FALSE),"NAO CADASTRADA"))</f>
        <v/>
      </c>
      <c r="W901" s="42"/>
      <c r="X901" s="48"/>
      <c r="Y901" s="54" t="str">
        <f>IF(X901="","",IFERROR(VLOOKUP(X901,EMPRESAS!$A:$C,3,FALSE),"NAO CADASTRADA"))</f>
        <v/>
      </c>
      <c r="Z901" s="50"/>
      <c r="AA901" s="54" t="str">
        <f>IF(Z901="","",IFERROR(VLOOKUP(Z901,ATIVIDADES!$A:$C,3,FALSE),"NAO CADASTRADA"))</f>
        <v/>
      </c>
      <c r="AB901" s="42"/>
      <c r="AC901" s="48"/>
      <c r="AD901" s="54" t="str">
        <f>IF(AC901="","",IFERROR(VLOOKUP(AC901,EMPRESAS!$A:$C,3,FALSE),"NAO CADASTRADA"))</f>
        <v/>
      </c>
      <c r="AE901" s="50"/>
      <c r="AF901" s="54" t="str">
        <f>IF(AE901="","",IFERROR(VLOOKUP(AE901,ATIVIDADES!$A:$C,3,FALSE),"NAO CADASTRADA"))</f>
        <v/>
      </c>
      <c r="AG901" s="42"/>
      <c r="AH901" s="48"/>
      <c r="AI901" s="54" t="str">
        <f>IF(AH901="","",IFERROR(VLOOKUP(AH901,EMPRESAS!$A:$C,3,FALSE),"NAO CADASTRADA"))</f>
        <v/>
      </c>
      <c r="AJ901" s="50"/>
      <c r="AK901" s="54" t="str">
        <f>IF(AJ901="","",IFERROR(VLOOKUP(AJ901,ATIVIDADES!$A:$C,3,FALSE),"NAO CADASTRADA"))</f>
        <v/>
      </c>
      <c r="AL901" s="42"/>
    </row>
    <row r="902" spans="1:38" x14ac:dyDescent="0.25">
      <c r="A902" s="26" t="str">
        <f t="shared" si="93"/>
        <v>OK</v>
      </c>
      <c r="B902" s="29">
        <f t="shared" si="94"/>
        <v>2487914866</v>
      </c>
      <c r="C902" s="30">
        <v>42990</v>
      </c>
      <c r="D902" s="18">
        <f t="shared" si="97"/>
        <v>42979</v>
      </c>
      <c r="E902" s="19" t="str">
        <f>IF(ISERROR(VLOOKUP(C902,FERIADOS!$A:$B,1,FALSE)),IF(WEEKDAY(C902)=1,"Dom",IF(WEEKDAY(C902)=2,"Seg",IF(WEEKDAY(C902)=3,"Ter",IF(WEEKDAY(C902)=4,"Qua",IF(WEEKDAY(C902)=5,"Qui",IF(WEEKDAY(C902)=6,"Sex","Sab")))))),"Feriado")</f>
        <v>Ter</v>
      </c>
      <c r="F902" s="32"/>
      <c r="G902" s="33"/>
      <c r="H902" s="33"/>
      <c r="I902" s="33"/>
      <c r="J902" s="21" t="str">
        <f t="shared" si="95"/>
        <v/>
      </c>
      <c r="K902" s="21">
        <f t="shared" si="91"/>
        <v>0</v>
      </c>
      <c r="L902" s="21" t="str">
        <f t="shared" si="92"/>
        <v/>
      </c>
      <c r="M902" s="22" t="str">
        <f t="shared" si="96"/>
        <v/>
      </c>
      <c r="N902" s="48"/>
      <c r="O902" s="54" t="str">
        <f>IF(N902="","",IFERROR(VLOOKUP(N902,EMPRESAS!$A:$C,3,FALSE),"NAO CADASTRADA"))</f>
        <v/>
      </c>
      <c r="P902" s="50"/>
      <c r="Q902" s="54" t="str">
        <f>IF(P902="","",IFERROR(VLOOKUP(P902,ATIVIDADES!$A:$C,3,FALSE),"NAO CADASTRADA"))</f>
        <v/>
      </c>
      <c r="R902" s="42"/>
      <c r="S902" s="48"/>
      <c r="T902" s="54" t="str">
        <f>IF(S902="","",IFERROR(VLOOKUP(S902,EMPRESAS!$A:$C,3,FALSE),"NAO CADASTRADA"))</f>
        <v/>
      </c>
      <c r="U902" s="50"/>
      <c r="V902" s="54" t="str">
        <f>IF(U902="","",IFERROR(VLOOKUP(U902,ATIVIDADES!$A:$C,3,FALSE),"NAO CADASTRADA"))</f>
        <v/>
      </c>
      <c r="W902" s="42"/>
      <c r="X902" s="48"/>
      <c r="Y902" s="54" t="str">
        <f>IF(X902="","",IFERROR(VLOOKUP(X902,EMPRESAS!$A:$C,3,FALSE),"NAO CADASTRADA"))</f>
        <v/>
      </c>
      <c r="Z902" s="50"/>
      <c r="AA902" s="54" t="str">
        <f>IF(Z902="","",IFERROR(VLOOKUP(Z902,ATIVIDADES!$A:$C,3,FALSE),"NAO CADASTRADA"))</f>
        <v/>
      </c>
      <c r="AB902" s="42"/>
      <c r="AC902" s="48"/>
      <c r="AD902" s="54" t="str">
        <f>IF(AC902="","",IFERROR(VLOOKUP(AC902,EMPRESAS!$A:$C,3,FALSE),"NAO CADASTRADA"))</f>
        <v/>
      </c>
      <c r="AE902" s="50"/>
      <c r="AF902" s="54" t="str">
        <f>IF(AE902="","",IFERROR(VLOOKUP(AE902,ATIVIDADES!$A:$C,3,FALSE),"NAO CADASTRADA"))</f>
        <v/>
      </c>
      <c r="AG902" s="42"/>
      <c r="AH902" s="48"/>
      <c r="AI902" s="54" t="str">
        <f>IF(AH902="","",IFERROR(VLOOKUP(AH902,EMPRESAS!$A:$C,3,FALSE),"NAO CADASTRADA"))</f>
        <v/>
      </c>
      <c r="AJ902" s="50"/>
      <c r="AK902" s="54" t="str">
        <f>IF(AJ902="","",IFERROR(VLOOKUP(AJ902,ATIVIDADES!$A:$C,3,FALSE),"NAO CADASTRADA"))</f>
        <v/>
      </c>
      <c r="AL902" s="42"/>
    </row>
    <row r="903" spans="1:38" x14ac:dyDescent="0.25">
      <c r="A903" s="26" t="str">
        <f t="shared" si="93"/>
        <v>OK</v>
      </c>
      <c r="B903" s="29">
        <f t="shared" si="94"/>
        <v>2487914866</v>
      </c>
      <c r="C903" s="30">
        <v>42991</v>
      </c>
      <c r="D903" s="18">
        <f t="shared" si="97"/>
        <v>42979</v>
      </c>
      <c r="E903" s="19" t="str">
        <f>IF(ISERROR(VLOOKUP(C903,FERIADOS!$A:$B,1,FALSE)),IF(WEEKDAY(C903)=1,"Dom",IF(WEEKDAY(C903)=2,"Seg",IF(WEEKDAY(C903)=3,"Ter",IF(WEEKDAY(C903)=4,"Qua",IF(WEEKDAY(C903)=5,"Qui",IF(WEEKDAY(C903)=6,"Sex","Sab")))))),"Feriado")</f>
        <v>Qua</v>
      </c>
      <c r="F903" s="32"/>
      <c r="G903" s="33"/>
      <c r="H903" s="33"/>
      <c r="I903" s="33"/>
      <c r="J903" s="21" t="str">
        <f t="shared" si="95"/>
        <v/>
      </c>
      <c r="K903" s="21">
        <f t="shared" ref="K903:K966" si="98">SUM(R903,W903,AB903,AG903,AL903)</f>
        <v>0</v>
      </c>
      <c r="L903" s="21" t="str">
        <f t="shared" ref="L903:L966" si="99">IF(OR(E903="Sab",E903="Dom",E903="Feriado"),J903,IF(J903="","",IF(J903&lt;=$M$2,0,J903-$M$2)))</f>
        <v/>
      </c>
      <c r="M903" s="22" t="str">
        <f t="shared" si="96"/>
        <v/>
      </c>
      <c r="N903" s="48"/>
      <c r="O903" s="54" t="str">
        <f>IF(N903="","",IFERROR(VLOOKUP(N903,EMPRESAS!$A:$C,3,FALSE),"NAO CADASTRADA"))</f>
        <v/>
      </c>
      <c r="P903" s="50"/>
      <c r="Q903" s="54" t="str">
        <f>IF(P903="","",IFERROR(VLOOKUP(P903,ATIVIDADES!$A:$C,3,FALSE),"NAO CADASTRADA"))</f>
        <v/>
      </c>
      <c r="R903" s="42"/>
      <c r="S903" s="48"/>
      <c r="T903" s="54" t="str">
        <f>IF(S903="","",IFERROR(VLOOKUP(S903,EMPRESAS!$A:$C,3,FALSE),"NAO CADASTRADA"))</f>
        <v/>
      </c>
      <c r="U903" s="50"/>
      <c r="V903" s="54" t="str">
        <f>IF(U903="","",IFERROR(VLOOKUP(U903,ATIVIDADES!$A:$C,3,FALSE),"NAO CADASTRADA"))</f>
        <v/>
      </c>
      <c r="W903" s="42"/>
      <c r="X903" s="48"/>
      <c r="Y903" s="54" t="str">
        <f>IF(X903="","",IFERROR(VLOOKUP(X903,EMPRESAS!$A:$C,3,FALSE),"NAO CADASTRADA"))</f>
        <v/>
      </c>
      <c r="Z903" s="50"/>
      <c r="AA903" s="54" t="str">
        <f>IF(Z903="","",IFERROR(VLOOKUP(Z903,ATIVIDADES!$A:$C,3,FALSE),"NAO CADASTRADA"))</f>
        <v/>
      </c>
      <c r="AB903" s="42"/>
      <c r="AC903" s="48"/>
      <c r="AD903" s="54" t="str">
        <f>IF(AC903="","",IFERROR(VLOOKUP(AC903,EMPRESAS!$A:$C,3,FALSE),"NAO CADASTRADA"))</f>
        <v/>
      </c>
      <c r="AE903" s="50"/>
      <c r="AF903" s="54" t="str">
        <f>IF(AE903="","",IFERROR(VLOOKUP(AE903,ATIVIDADES!$A:$C,3,FALSE),"NAO CADASTRADA"))</f>
        <v/>
      </c>
      <c r="AG903" s="42"/>
      <c r="AH903" s="48"/>
      <c r="AI903" s="54" t="str">
        <f>IF(AH903="","",IFERROR(VLOOKUP(AH903,EMPRESAS!$A:$C,3,FALSE),"NAO CADASTRADA"))</f>
        <v/>
      </c>
      <c r="AJ903" s="50"/>
      <c r="AK903" s="54" t="str">
        <f>IF(AJ903="","",IFERROR(VLOOKUP(AJ903,ATIVIDADES!$A:$C,3,FALSE),"NAO CADASTRADA"))</f>
        <v/>
      </c>
      <c r="AL903" s="42"/>
    </row>
    <row r="904" spans="1:38" x14ac:dyDescent="0.25">
      <c r="A904" s="26" t="str">
        <f t="shared" ref="A904:A967" si="100">IF(J904="","OK",IF(K904&lt;&gt;J904,"PENDENTE","OK"))</f>
        <v>OK</v>
      </c>
      <c r="B904" s="29">
        <f t="shared" ref="B904:B967" si="101">$D$2</f>
        <v>2487914866</v>
      </c>
      <c r="C904" s="30">
        <v>42992</v>
      </c>
      <c r="D904" s="18">
        <f t="shared" si="97"/>
        <v>42979</v>
      </c>
      <c r="E904" s="19" t="str">
        <f>IF(ISERROR(VLOOKUP(C904,FERIADOS!$A:$B,1,FALSE)),IF(WEEKDAY(C904)=1,"Dom",IF(WEEKDAY(C904)=2,"Seg",IF(WEEKDAY(C904)=3,"Ter",IF(WEEKDAY(C904)=4,"Qua",IF(WEEKDAY(C904)=5,"Qui",IF(WEEKDAY(C904)=6,"Sex","Sab")))))),"Feriado")</f>
        <v>Qui</v>
      </c>
      <c r="F904" s="32"/>
      <c r="G904" s="33"/>
      <c r="H904" s="33"/>
      <c r="I904" s="33"/>
      <c r="J904" s="21" t="str">
        <f t="shared" ref="J904:J967" si="102">IF(OR(F904="",G904="",H904="",I904=""),"",I904-H904+G904-F904)</f>
        <v/>
      </c>
      <c r="K904" s="21">
        <f t="shared" si="98"/>
        <v>0</v>
      </c>
      <c r="L904" s="21" t="str">
        <f t="shared" si="99"/>
        <v/>
      </c>
      <c r="M904" s="22" t="str">
        <f t="shared" ref="M904:M967" si="103">IF(J904="","",IF(OR(E904="Sab",E904="Dom",E904="Feriado"),0,IF(J904&gt;=$M$2,0,$M$2-J904)))</f>
        <v/>
      </c>
      <c r="N904" s="48"/>
      <c r="O904" s="54" t="str">
        <f>IF(N904="","",IFERROR(VLOOKUP(N904,EMPRESAS!$A:$C,3,FALSE),"NAO CADASTRADA"))</f>
        <v/>
      </c>
      <c r="P904" s="50"/>
      <c r="Q904" s="54" t="str">
        <f>IF(P904="","",IFERROR(VLOOKUP(P904,ATIVIDADES!$A:$C,3,FALSE),"NAO CADASTRADA"))</f>
        <v/>
      </c>
      <c r="R904" s="42"/>
      <c r="S904" s="48"/>
      <c r="T904" s="54" t="str">
        <f>IF(S904="","",IFERROR(VLOOKUP(S904,EMPRESAS!$A:$C,3,FALSE),"NAO CADASTRADA"))</f>
        <v/>
      </c>
      <c r="U904" s="50"/>
      <c r="V904" s="54" t="str">
        <f>IF(U904="","",IFERROR(VLOOKUP(U904,ATIVIDADES!$A:$C,3,FALSE),"NAO CADASTRADA"))</f>
        <v/>
      </c>
      <c r="W904" s="42"/>
      <c r="X904" s="48"/>
      <c r="Y904" s="54" t="str">
        <f>IF(X904="","",IFERROR(VLOOKUP(X904,EMPRESAS!$A:$C,3,FALSE),"NAO CADASTRADA"))</f>
        <v/>
      </c>
      <c r="Z904" s="50"/>
      <c r="AA904" s="54" t="str">
        <f>IF(Z904="","",IFERROR(VLOOKUP(Z904,ATIVIDADES!$A:$C,3,FALSE),"NAO CADASTRADA"))</f>
        <v/>
      </c>
      <c r="AB904" s="42"/>
      <c r="AC904" s="48"/>
      <c r="AD904" s="54" t="str">
        <f>IF(AC904="","",IFERROR(VLOOKUP(AC904,EMPRESAS!$A:$C,3,FALSE),"NAO CADASTRADA"))</f>
        <v/>
      </c>
      <c r="AE904" s="50"/>
      <c r="AF904" s="54" t="str">
        <f>IF(AE904="","",IFERROR(VLOOKUP(AE904,ATIVIDADES!$A:$C,3,FALSE),"NAO CADASTRADA"))</f>
        <v/>
      </c>
      <c r="AG904" s="42"/>
      <c r="AH904" s="48"/>
      <c r="AI904" s="54" t="str">
        <f>IF(AH904="","",IFERROR(VLOOKUP(AH904,EMPRESAS!$A:$C,3,FALSE),"NAO CADASTRADA"))</f>
        <v/>
      </c>
      <c r="AJ904" s="50"/>
      <c r="AK904" s="54" t="str">
        <f>IF(AJ904="","",IFERROR(VLOOKUP(AJ904,ATIVIDADES!$A:$C,3,FALSE),"NAO CADASTRADA"))</f>
        <v/>
      </c>
      <c r="AL904" s="42"/>
    </row>
    <row r="905" spans="1:38" x14ac:dyDescent="0.25">
      <c r="A905" s="26" t="str">
        <f t="shared" si="100"/>
        <v>OK</v>
      </c>
      <c r="B905" s="29">
        <f t="shared" si="101"/>
        <v>2487914866</v>
      </c>
      <c r="C905" s="30">
        <v>42993</v>
      </c>
      <c r="D905" s="18">
        <f t="shared" ref="D905:D968" si="104">IF(MONTH(C905)=MONTH(C904),D904,C905)</f>
        <v>42979</v>
      </c>
      <c r="E905" s="19" t="str">
        <f>IF(ISERROR(VLOOKUP(C905,FERIADOS!$A:$B,1,FALSE)),IF(WEEKDAY(C905)=1,"Dom",IF(WEEKDAY(C905)=2,"Seg",IF(WEEKDAY(C905)=3,"Ter",IF(WEEKDAY(C905)=4,"Qua",IF(WEEKDAY(C905)=5,"Qui",IF(WEEKDAY(C905)=6,"Sex","Sab")))))),"Feriado")</f>
        <v>Sex</v>
      </c>
      <c r="F905" s="32"/>
      <c r="G905" s="33"/>
      <c r="H905" s="33"/>
      <c r="I905" s="33"/>
      <c r="J905" s="21" t="str">
        <f t="shared" si="102"/>
        <v/>
      </c>
      <c r="K905" s="21">
        <f t="shared" si="98"/>
        <v>0</v>
      </c>
      <c r="L905" s="21" t="str">
        <f t="shared" si="99"/>
        <v/>
      </c>
      <c r="M905" s="22" t="str">
        <f t="shared" si="103"/>
        <v/>
      </c>
      <c r="N905" s="48"/>
      <c r="O905" s="54" t="str">
        <f>IF(N905="","",IFERROR(VLOOKUP(N905,EMPRESAS!$A:$C,3,FALSE),"NAO CADASTRADA"))</f>
        <v/>
      </c>
      <c r="P905" s="50"/>
      <c r="Q905" s="54" t="str">
        <f>IF(P905="","",IFERROR(VLOOKUP(P905,ATIVIDADES!$A:$C,3,FALSE),"NAO CADASTRADA"))</f>
        <v/>
      </c>
      <c r="R905" s="42"/>
      <c r="S905" s="48"/>
      <c r="T905" s="54" t="str">
        <f>IF(S905="","",IFERROR(VLOOKUP(S905,EMPRESAS!$A:$C,3,FALSE),"NAO CADASTRADA"))</f>
        <v/>
      </c>
      <c r="U905" s="50"/>
      <c r="V905" s="54" t="str">
        <f>IF(U905="","",IFERROR(VLOOKUP(U905,ATIVIDADES!$A:$C,3,FALSE),"NAO CADASTRADA"))</f>
        <v/>
      </c>
      <c r="W905" s="42"/>
      <c r="X905" s="48"/>
      <c r="Y905" s="54" t="str">
        <f>IF(X905="","",IFERROR(VLOOKUP(X905,EMPRESAS!$A:$C,3,FALSE),"NAO CADASTRADA"))</f>
        <v/>
      </c>
      <c r="Z905" s="50"/>
      <c r="AA905" s="54" t="str">
        <f>IF(Z905="","",IFERROR(VLOOKUP(Z905,ATIVIDADES!$A:$C,3,FALSE),"NAO CADASTRADA"))</f>
        <v/>
      </c>
      <c r="AB905" s="42"/>
      <c r="AC905" s="48"/>
      <c r="AD905" s="54" t="str">
        <f>IF(AC905="","",IFERROR(VLOOKUP(AC905,EMPRESAS!$A:$C,3,FALSE),"NAO CADASTRADA"))</f>
        <v/>
      </c>
      <c r="AE905" s="50"/>
      <c r="AF905" s="54" t="str">
        <f>IF(AE905="","",IFERROR(VLOOKUP(AE905,ATIVIDADES!$A:$C,3,FALSE),"NAO CADASTRADA"))</f>
        <v/>
      </c>
      <c r="AG905" s="42"/>
      <c r="AH905" s="48"/>
      <c r="AI905" s="54" t="str">
        <f>IF(AH905="","",IFERROR(VLOOKUP(AH905,EMPRESAS!$A:$C,3,FALSE),"NAO CADASTRADA"))</f>
        <v/>
      </c>
      <c r="AJ905" s="50"/>
      <c r="AK905" s="54" t="str">
        <f>IF(AJ905="","",IFERROR(VLOOKUP(AJ905,ATIVIDADES!$A:$C,3,FALSE),"NAO CADASTRADA"))</f>
        <v/>
      </c>
      <c r="AL905" s="42"/>
    </row>
    <row r="906" spans="1:38" x14ac:dyDescent="0.25">
      <c r="A906" s="26" t="str">
        <f t="shared" si="100"/>
        <v>OK</v>
      </c>
      <c r="B906" s="29">
        <f t="shared" si="101"/>
        <v>2487914866</v>
      </c>
      <c r="C906" s="30">
        <v>42994</v>
      </c>
      <c r="D906" s="18">
        <f t="shared" si="104"/>
        <v>42979</v>
      </c>
      <c r="E906" s="19" t="str">
        <f>IF(ISERROR(VLOOKUP(C906,FERIADOS!$A:$B,1,FALSE)),IF(WEEKDAY(C906)=1,"Dom",IF(WEEKDAY(C906)=2,"Seg",IF(WEEKDAY(C906)=3,"Ter",IF(WEEKDAY(C906)=4,"Qua",IF(WEEKDAY(C906)=5,"Qui",IF(WEEKDAY(C906)=6,"Sex","Sab")))))),"Feriado")</f>
        <v>Sab</v>
      </c>
      <c r="F906" s="32"/>
      <c r="G906" s="33"/>
      <c r="H906" s="33"/>
      <c r="I906" s="33"/>
      <c r="J906" s="21" t="str">
        <f t="shared" si="102"/>
        <v/>
      </c>
      <c r="K906" s="21">
        <f t="shared" si="98"/>
        <v>0</v>
      </c>
      <c r="L906" s="21" t="str">
        <f t="shared" si="99"/>
        <v/>
      </c>
      <c r="M906" s="22" t="str">
        <f t="shared" si="103"/>
        <v/>
      </c>
      <c r="N906" s="48"/>
      <c r="O906" s="54" t="str">
        <f>IF(N906="","",IFERROR(VLOOKUP(N906,EMPRESAS!$A:$C,3,FALSE),"NAO CADASTRADA"))</f>
        <v/>
      </c>
      <c r="P906" s="50"/>
      <c r="Q906" s="54" t="str">
        <f>IF(P906="","",IFERROR(VLOOKUP(P906,ATIVIDADES!$A:$C,3,FALSE),"NAO CADASTRADA"))</f>
        <v/>
      </c>
      <c r="R906" s="42"/>
      <c r="S906" s="48"/>
      <c r="T906" s="54" t="str">
        <f>IF(S906="","",IFERROR(VLOOKUP(S906,EMPRESAS!$A:$C,3,FALSE),"NAO CADASTRADA"))</f>
        <v/>
      </c>
      <c r="U906" s="50"/>
      <c r="V906" s="54" t="str">
        <f>IF(U906="","",IFERROR(VLOOKUP(U906,ATIVIDADES!$A:$C,3,FALSE),"NAO CADASTRADA"))</f>
        <v/>
      </c>
      <c r="W906" s="42"/>
      <c r="X906" s="48"/>
      <c r="Y906" s="54" t="str">
        <f>IF(X906="","",IFERROR(VLOOKUP(X906,EMPRESAS!$A:$C,3,FALSE),"NAO CADASTRADA"))</f>
        <v/>
      </c>
      <c r="Z906" s="50"/>
      <c r="AA906" s="54" t="str">
        <f>IF(Z906="","",IFERROR(VLOOKUP(Z906,ATIVIDADES!$A:$C,3,FALSE),"NAO CADASTRADA"))</f>
        <v/>
      </c>
      <c r="AB906" s="42"/>
      <c r="AC906" s="48"/>
      <c r="AD906" s="54" t="str">
        <f>IF(AC906="","",IFERROR(VLOOKUP(AC906,EMPRESAS!$A:$C,3,FALSE),"NAO CADASTRADA"))</f>
        <v/>
      </c>
      <c r="AE906" s="50"/>
      <c r="AF906" s="54" t="str">
        <f>IF(AE906="","",IFERROR(VLOOKUP(AE906,ATIVIDADES!$A:$C,3,FALSE),"NAO CADASTRADA"))</f>
        <v/>
      </c>
      <c r="AG906" s="42"/>
      <c r="AH906" s="48"/>
      <c r="AI906" s="54" t="str">
        <f>IF(AH906="","",IFERROR(VLOOKUP(AH906,EMPRESAS!$A:$C,3,FALSE),"NAO CADASTRADA"))</f>
        <v/>
      </c>
      <c r="AJ906" s="50"/>
      <c r="AK906" s="54" t="str">
        <f>IF(AJ906="","",IFERROR(VLOOKUP(AJ906,ATIVIDADES!$A:$C,3,FALSE),"NAO CADASTRADA"))</f>
        <v/>
      </c>
      <c r="AL906" s="42"/>
    </row>
    <row r="907" spans="1:38" x14ac:dyDescent="0.25">
      <c r="A907" s="26" t="str">
        <f t="shared" si="100"/>
        <v>OK</v>
      </c>
      <c r="B907" s="29">
        <f t="shared" si="101"/>
        <v>2487914866</v>
      </c>
      <c r="C907" s="30">
        <v>42995</v>
      </c>
      <c r="D907" s="18">
        <f t="shared" si="104"/>
        <v>42979</v>
      </c>
      <c r="E907" s="19" t="str">
        <f>IF(ISERROR(VLOOKUP(C907,FERIADOS!$A:$B,1,FALSE)),IF(WEEKDAY(C907)=1,"Dom",IF(WEEKDAY(C907)=2,"Seg",IF(WEEKDAY(C907)=3,"Ter",IF(WEEKDAY(C907)=4,"Qua",IF(WEEKDAY(C907)=5,"Qui",IF(WEEKDAY(C907)=6,"Sex","Sab")))))),"Feriado")</f>
        <v>Dom</v>
      </c>
      <c r="F907" s="32"/>
      <c r="G907" s="33"/>
      <c r="H907" s="33"/>
      <c r="I907" s="33"/>
      <c r="J907" s="21" t="str">
        <f t="shared" si="102"/>
        <v/>
      </c>
      <c r="K907" s="21">
        <f t="shared" si="98"/>
        <v>0</v>
      </c>
      <c r="L907" s="21" t="str">
        <f t="shared" si="99"/>
        <v/>
      </c>
      <c r="M907" s="22" t="str">
        <f t="shared" si="103"/>
        <v/>
      </c>
      <c r="N907" s="48"/>
      <c r="O907" s="54" t="str">
        <f>IF(N907="","",IFERROR(VLOOKUP(N907,EMPRESAS!$A:$C,3,FALSE),"NAO CADASTRADA"))</f>
        <v/>
      </c>
      <c r="P907" s="50"/>
      <c r="Q907" s="54" t="str">
        <f>IF(P907="","",IFERROR(VLOOKUP(P907,ATIVIDADES!$A:$C,3,FALSE),"NAO CADASTRADA"))</f>
        <v/>
      </c>
      <c r="R907" s="42"/>
      <c r="S907" s="48"/>
      <c r="T907" s="54" t="str">
        <f>IF(S907="","",IFERROR(VLOOKUP(S907,EMPRESAS!$A:$C,3,FALSE),"NAO CADASTRADA"))</f>
        <v/>
      </c>
      <c r="U907" s="50"/>
      <c r="V907" s="54" t="str">
        <f>IF(U907="","",IFERROR(VLOOKUP(U907,ATIVIDADES!$A:$C,3,FALSE),"NAO CADASTRADA"))</f>
        <v/>
      </c>
      <c r="W907" s="42"/>
      <c r="X907" s="48"/>
      <c r="Y907" s="54" t="str">
        <f>IF(X907="","",IFERROR(VLOOKUP(X907,EMPRESAS!$A:$C,3,FALSE),"NAO CADASTRADA"))</f>
        <v/>
      </c>
      <c r="Z907" s="50"/>
      <c r="AA907" s="54" t="str">
        <f>IF(Z907="","",IFERROR(VLOOKUP(Z907,ATIVIDADES!$A:$C,3,FALSE),"NAO CADASTRADA"))</f>
        <v/>
      </c>
      <c r="AB907" s="42"/>
      <c r="AC907" s="48"/>
      <c r="AD907" s="54" t="str">
        <f>IF(AC907="","",IFERROR(VLOOKUP(AC907,EMPRESAS!$A:$C,3,FALSE),"NAO CADASTRADA"))</f>
        <v/>
      </c>
      <c r="AE907" s="50"/>
      <c r="AF907" s="54" t="str">
        <f>IF(AE907="","",IFERROR(VLOOKUP(AE907,ATIVIDADES!$A:$C,3,FALSE),"NAO CADASTRADA"))</f>
        <v/>
      </c>
      <c r="AG907" s="42"/>
      <c r="AH907" s="48"/>
      <c r="AI907" s="54" t="str">
        <f>IF(AH907="","",IFERROR(VLOOKUP(AH907,EMPRESAS!$A:$C,3,FALSE),"NAO CADASTRADA"))</f>
        <v/>
      </c>
      <c r="AJ907" s="50"/>
      <c r="AK907" s="54" t="str">
        <f>IF(AJ907="","",IFERROR(VLOOKUP(AJ907,ATIVIDADES!$A:$C,3,FALSE),"NAO CADASTRADA"))</f>
        <v/>
      </c>
      <c r="AL907" s="42"/>
    </row>
    <row r="908" spans="1:38" x14ac:dyDescent="0.25">
      <c r="A908" s="26" t="str">
        <f t="shared" si="100"/>
        <v>OK</v>
      </c>
      <c r="B908" s="29">
        <f t="shared" si="101"/>
        <v>2487914866</v>
      </c>
      <c r="C908" s="30">
        <v>42996</v>
      </c>
      <c r="D908" s="18">
        <f t="shared" si="104"/>
        <v>42979</v>
      </c>
      <c r="E908" s="19" t="str">
        <f>IF(ISERROR(VLOOKUP(C908,FERIADOS!$A:$B,1,FALSE)),IF(WEEKDAY(C908)=1,"Dom",IF(WEEKDAY(C908)=2,"Seg",IF(WEEKDAY(C908)=3,"Ter",IF(WEEKDAY(C908)=4,"Qua",IF(WEEKDAY(C908)=5,"Qui",IF(WEEKDAY(C908)=6,"Sex","Sab")))))),"Feriado")</f>
        <v>Seg</v>
      </c>
      <c r="F908" s="32"/>
      <c r="G908" s="33"/>
      <c r="H908" s="33"/>
      <c r="I908" s="33"/>
      <c r="J908" s="21" t="str">
        <f t="shared" si="102"/>
        <v/>
      </c>
      <c r="K908" s="21">
        <f t="shared" si="98"/>
        <v>0</v>
      </c>
      <c r="L908" s="21" t="str">
        <f t="shared" si="99"/>
        <v/>
      </c>
      <c r="M908" s="22" t="str">
        <f t="shared" si="103"/>
        <v/>
      </c>
      <c r="N908" s="48"/>
      <c r="O908" s="54" t="str">
        <f>IF(N908="","",IFERROR(VLOOKUP(N908,EMPRESAS!$A:$C,3,FALSE),"NAO CADASTRADA"))</f>
        <v/>
      </c>
      <c r="P908" s="50"/>
      <c r="Q908" s="54" t="str">
        <f>IF(P908="","",IFERROR(VLOOKUP(P908,ATIVIDADES!$A:$C,3,FALSE),"NAO CADASTRADA"))</f>
        <v/>
      </c>
      <c r="R908" s="42"/>
      <c r="S908" s="48"/>
      <c r="T908" s="54" t="str">
        <f>IF(S908="","",IFERROR(VLOOKUP(S908,EMPRESAS!$A:$C,3,FALSE),"NAO CADASTRADA"))</f>
        <v/>
      </c>
      <c r="U908" s="50"/>
      <c r="V908" s="54" t="str">
        <f>IF(U908="","",IFERROR(VLOOKUP(U908,ATIVIDADES!$A:$C,3,FALSE),"NAO CADASTRADA"))</f>
        <v/>
      </c>
      <c r="W908" s="42"/>
      <c r="X908" s="48"/>
      <c r="Y908" s="54" t="str">
        <f>IF(X908="","",IFERROR(VLOOKUP(X908,EMPRESAS!$A:$C,3,FALSE),"NAO CADASTRADA"))</f>
        <v/>
      </c>
      <c r="Z908" s="50"/>
      <c r="AA908" s="54" t="str">
        <f>IF(Z908="","",IFERROR(VLOOKUP(Z908,ATIVIDADES!$A:$C,3,FALSE),"NAO CADASTRADA"))</f>
        <v/>
      </c>
      <c r="AB908" s="42"/>
      <c r="AC908" s="48"/>
      <c r="AD908" s="54" t="str">
        <f>IF(AC908="","",IFERROR(VLOOKUP(AC908,EMPRESAS!$A:$C,3,FALSE),"NAO CADASTRADA"))</f>
        <v/>
      </c>
      <c r="AE908" s="50"/>
      <c r="AF908" s="54" t="str">
        <f>IF(AE908="","",IFERROR(VLOOKUP(AE908,ATIVIDADES!$A:$C,3,FALSE),"NAO CADASTRADA"))</f>
        <v/>
      </c>
      <c r="AG908" s="42"/>
      <c r="AH908" s="48"/>
      <c r="AI908" s="54" t="str">
        <f>IF(AH908="","",IFERROR(VLOOKUP(AH908,EMPRESAS!$A:$C,3,FALSE),"NAO CADASTRADA"))</f>
        <v/>
      </c>
      <c r="AJ908" s="50"/>
      <c r="AK908" s="54" t="str">
        <f>IF(AJ908="","",IFERROR(VLOOKUP(AJ908,ATIVIDADES!$A:$C,3,FALSE),"NAO CADASTRADA"))</f>
        <v/>
      </c>
      <c r="AL908" s="42"/>
    </row>
    <row r="909" spans="1:38" x14ac:dyDescent="0.25">
      <c r="A909" s="26" t="str">
        <f t="shared" si="100"/>
        <v>OK</v>
      </c>
      <c r="B909" s="29">
        <f t="shared" si="101"/>
        <v>2487914866</v>
      </c>
      <c r="C909" s="30">
        <v>42997</v>
      </c>
      <c r="D909" s="18">
        <f t="shared" si="104"/>
        <v>42979</v>
      </c>
      <c r="E909" s="19" t="str">
        <f>IF(ISERROR(VLOOKUP(C909,FERIADOS!$A:$B,1,FALSE)),IF(WEEKDAY(C909)=1,"Dom",IF(WEEKDAY(C909)=2,"Seg",IF(WEEKDAY(C909)=3,"Ter",IF(WEEKDAY(C909)=4,"Qua",IF(WEEKDAY(C909)=5,"Qui",IF(WEEKDAY(C909)=6,"Sex","Sab")))))),"Feriado")</f>
        <v>Ter</v>
      </c>
      <c r="F909" s="32"/>
      <c r="G909" s="33"/>
      <c r="H909" s="33"/>
      <c r="I909" s="33"/>
      <c r="J909" s="21" t="str">
        <f t="shared" si="102"/>
        <v/>
      </c>
      <c r="K909" s="21">
        <f t="shared" si="98"/>
        <v>0</v>
      </c>
      <c r="L909" s="21" t="str">
        <f t="shared" si="99"/>
        <v/>
      </c>
      <c r="M909" s="22" t="str">
        <f t="shared" si="103"/>
        <v/>
      </c>
      <c r="N909" s="48"/>
      <c r="O909" s="54" t="str">
        <f>IF(N909="","",IFERROR(VLOOKUP(N909,EMPRESAS!$A:$C,3,FALSE),"NAO CADASTRADA"))</f>
        <v/>
      </c>
      <c r="P909" s="50"/>
      <c r="Q909" s="54" t="str">
        <f>IF(P909="","",IFERROR(VLOOKUP(P909,ATIVIDADES!$A:$C,3,FALSE),"NAO CADASTRADA"))</f>
        <v/>
      </c>
      <c r="R909" s="42"/>
      <c r="S909" s="48"/>
      <c r="T909" s="54" t="str">
        <f>IF(S909="","",IFERROR(VLOOKUP(S909,EMPRESAS!$A:$C,3,FALSE),"NAO CADASTRADA"))</f>
        <v/>
      </c>
      <c r="U909" s="50"/>
      <c r="V909" s="54" t="str">
        <f>IF(U909="","",IFERROR(VLOOKUP(U909,ATIVIDADES!$A:$C,3,FALSE),"NAO CADASTRADA"))</f>
        <v/>
      </c>
      <c r="W909" s="42"/>
      <c r="X909" s="48"/>
      <c r="Y909" s="54" t="str">
        <f>IF(X909="","",IFERROR(VLOOKUP(X909,EMPRESAS!$A:$C,3,FALSE),"NAO CADASTRADA"))</f>
        <v/>
      </c>
      <c r="Z909" s="50"/>
      <c r="AA909" s="54" t="str">
        <f>IF(Z909="","",IFERROR(VLOOKUP(Z909,ATIVIDADES!$A:$C,3,FALSE),"NAO CADASTRADA"))</f>
        <v/>
      </c>
      <c r="AB909" s="42"/>
      <c r="AC909" s="48"/>
      <c r="AD909" s="54" t="str">
        <f>IF(AC909="","",IFERROR(VLOOKUP(AC909,EMPRESAS!$A:$C,3,FALSE),"NAO CADASTRADA"))</f>
        <v/>
      </c>
      <c r="AE909" s="50"/>
      <c r="AF909" s="54" t="str">
        <f>IF(AE909="","",IFERROR(VLOOKUP(AE909,ATIVIDADES!$A:$C,3,FALSE),"NAO CADASTRADA"))</f>
        <v/>
      </c>
      <c r="AG909" s="42"/>
      <c r="AH909" s="48"/>
      <c r="AI909" s="54" t="str">
        <f>IF(AH909="","",IFERROR(VLOOKUP(AH909,EMPRESAS!$A:$C,3,FALSE),"NAO CADASTRADA"))</f>
        <v/>
      </c>
      <c r="AJ909" s="50"/>
      <c r="AK909" s="54" t="str">
        <f>IF(AJ909="","",IFERROR(VLOOKUP(AJ909,ATIVIDADES!$A:$C,3,FALSE),"NAO CADASTRADA"))</f>
        <v/>
      </c>
      <c r="AL909" s="42"/>
    </row>
    <row r="910" spans="1:38" x14ac:dyDescent="0.25">
      <c r="A910" s="26" t="str">
        <f t="shared" si="100"/>
        <v>OK</v>
      </c>
      <c r="B910" s="29">
        <f t="shared" si="101"/>
        <v>2487914866</v>
      </c>
      <c r="C910" s="30">
        <v>42998</v>
      </c>
      <c r="D910" s="18">
        <f t="shared" si="104"/>
        <v>42979</v>
      </c>
      <c r="E910" s="19" t="str">
        <f>IF(ISERROR(VLOOKUP(C910,FERIADOS!$A:$B,1,FALSE)),IF(WEEKDAY(C910)=1,"Dom",IF(WEEKDAY(C910)=2,"Seg",IF(WEEKDAY(C910)=3,"Ter",IF(WEEKDAY(C910)=4,"Qua",IF(WEEKDAY(C910)=5,"Qui",IF(WEEKDAY(C910)=6,"Sex","Sab")))))),"Feriado")</f>
        <v>Qua</v>
      </c>
      <c r="F910" s="32"/>
      <c r="G910" s="33"/>
      <c r="H910" s="33"/>
      <c r="I910" s="33"/>
      <c r="J910" s="21" t="str">
        <f t="shared" si="102"/>
        <v/>
      </c>
      <c r="K910" s="21">
        <f t="shared" si="98"/>
        <v>0</v>
      </c>
      <c r="L910" s="21" t="str">
        <f t="shared" si="99"/>
        <v/>
      </c>
      <c r="M910" s="22" t="str">
        <f t="shared" si="103"/>
        <v/>
      </c>
      <c r="N910" s="48"/>
      <c r="O910" s="54" t="str">
        <f>IF(N910="","",IFERROR(VLOOKUP(N910,EMPRESAS!$A:$C,3,FALSE),"NAO CADASTRADA"))</f>
        <v/>
      </c>
      <c r="P910" s="50"/>
      <c r="Q910" s="54" t="str">
        <f>IF(P910="","",IFERROR(VLOOKUP(P910,ATIVIDADES!$A:$C,3,FALSE),"NAO CADASTRADA"))</f>
        <v/>
      </c>
      <c r="R910" s="42"/>
      <c r="S910" s="48"/>
      <c r="T910" s="54" t="str">
        <f>IF(S910="","",IFERROR(VLOOKUP(S910,EMPRESAS!$A:$C,3,FALSE),"NAO CADASTRADA"))</f>
        <v/>
      </c>
      <c r="U910" s="50"/>
      <c r="V910" s="54" t="str">
        <f>IF(U910="","",IFERROR(VLOOKUP(U910,ATIVIDADES!$A:$C,3,FALSE),"NAO CADASTRADA"))</f>
        <v/>
      </c>
      <c r="W910" s="42"/>
      <c r="X910" s="48"/>
      <c r="Y910" s="54" t="str">
        <f>IF(X910="","",IFERROR(VLOOKUP(X910,EMPRESAS!$A:$C,3,FALSE),"NAO CADASTRADA"))</f>
        <v/>
      </c>
      <c r="Z910" s="50"/>
      <c r="AA910" s="54" t="str">
        <f>IF(Z910="","",IFERROR(VLOOKUP(Z910,ATIVIDADES!$A:$C,3,FALSE),"NAO CADASTRADA"))</f>
        <v/>
      </c>
      <c r="AB910" s="42"/>
      <c r="AC910" s="48"/>
      <c r="AD910" s="54" t="str">
        <f>IF(AC910="","",IFERROR(VLOOKUP(AC910,EMPRESAS!$A:$C,3,FALSE),"NAO CADASTRADA"))</f>
        <v/>
      </c>
      <c r="AE910" s="50"/>
      <c r="AF910" s="54" t="str">
        <f>IF(AE910="","",IFERROR(VLOOKUP(AE910,ATIVIDADES!$A:$C,3,FALSE),"NAO CADASTRADA"))</f>
        <v/>
      </c>
      <c r="AG910" s="42"/>
      <c r="AH910" s="48"/>
      <c r="AI910" s="54" t="str">
        <f>IF(AH910="","",IFERROR(VLOOKUP(AH910,EMPRESAS!$A:$C,3,FALSE),"NAO CADASTRADA"))</f>
        <v/>
      </c>
      <c r="AJ910" s="50"/>
      <c r="AK910" s="54" t="str">
        <f>IF(AJ910="","",IFERROR(VLOOKUP(AJ910,ATIVIDADES!$A:$C,3,FALSE),"NAO CADASTRADA"))</f>
        <v/>
      </c>
      <c r="AL910" s="42"/>
    </row>
    <row r="911" spans="1:38" x14ac:dyDescent="0.25">
      <c r="A911" s="26" t="str">
        <f t="shared" si="100"/>
        <v>OK</v>
      </c>
      <c r="B911" s="29">
        <f t="shared" si="101"/>
        <v>2487914866</v>
      </c>
      <c r="C911" s="30">
        <v>42999</v>
      </c>
      <c r="D911" s="18">
        <f t="shared" si="104"/>
        <v>42979</v>
      </c>
      <c r="E911" s="19" t="str">
        <f>IF(ISERROR(VLOOKUP(C911,FERIADOS!$A:$B,1,FALSE)),IF(WEEKDAY(C911)=1,"Dom",IF(WEEKDAY(C911)=2,"Seg",IF(WEEKDAY(C911)=3,"Ter",IF(WEEKDAY(C911)=4,"Qua",IF(WEEKDAY(C911)=5,"Qui",IF(WEEKDAY(C911)=6,"Sex","Sab")))))),"Feriado")</f>
        <v>Qui</v>
      </c>
      <c r="F911" s="32"/>
      <c r="G911" s="33"/>
      <c r="H911" s="33"/>
      <c r="I911" s="33"/>
      <c r="J911" s="21" t="str">
        <f t="shared" si="102"/>
        <v/>
      </c>
      <c r="K911" s="21">
        <f t="shared" si="98"/>
        <v>0</v>
      </c>
      <c r="L911" s="21" t="str">
        <f t="shared" si="99"/>
        <v/>
      </c>
      <c r="M911" s="22" t="str">
        <f t="shared" si="103"/>
        <v/>
      </c>
      <c r="N911" s="48"/>
      <c r="O911" s="54" t="str">
        <f>IF(N911="","",IFERROR(VLOOKUP(N911,EMPRESAS!$A:$C,3,FALSE),"NAO CADASTRADA"))</f>
        <v/>
      </c>
      <c r="P911" s="50"/>
      <c r="Q911" s="54" t="str">
        <f>IF(P911="","",IFERROR(VLOOKUP(P911,ATIVIDADES!$A:$C,3,FALSE),"NAO CADASTRADA"))</f>
        <v/>
      </c>
      <c r="R911" s="42"/>
      <c r="S911" s="48"/>
      <c r="T911" s="54" t="str">
        <f>IF(S911="","",IFERROR(VLOOKUP(S911,EMPRESAS!$A:$C,3,FALSE),"NAO CADASTRADA"))</f>
        <v/>
      </c>
      <c r="U911" s="50"/>
      <c r="V911" s="54" t="str">
        <f>IF(U911="","",IFERROR(VLOOKUP(U911,ATIVIDADES!$A:$C,3,FALSE),"NAO CADASTRADA"))</f>
        <v/>
      </c>
      <c r="W911" s="42"/>
      <c r="X911" s="48"/>
      <c r="Y911" s="54" t="str">
        <f>IF(X911="","",IFERROR(VLOOKUP(X911,EMPRESAS!$A:$C,3,FALSE),"NAO CADASTRADA"))</f>
        <v/>
      </c>
      <c r="Z911" s="50"/>
      <c r="AA911" s="54" t="str">
        <f>IF(Z911="","",IFERROR(VLOOKUP(Z911,ATIVIDADES!$A:$C,3,FALSE),"NAO CADASTRADA"))</f>
        <v/>
      </c>
      <c r="AB911" s="42"/>
      <c r="AC911" s="48"/>
      <c r="AD911" s="54" t="str">
        <f>IF(AC911="","",IFERROR(VLOOKUP(AC911,EMPRESAS!$A:$C,3,FALSE),"NAO CADASTRADA"))</f>
        <v/>
      </c>
      <c r="AE911" s="50"/>
      <c r="AF911" s="54" t="str">
        <f>IF(AE911="","",IFERROR(VLOOKUP(AE911,ATIVIDADES!$A:$C,3,FALSE),"NAO CADASTRADA"))</f>
        <v/>
      </c>
      <c r="AG911" s="42"/>
      <c r="AH911" s="48"/>
      <c r="AI911" s="54" t="str">
        <f>IF(AH911="","",IFERROR(VLOOKUP(AH911,EMPRESAS!$A:$C,3,FALSE),"NAO CADASTRADA"))</f>
        <v/>
      </c>
      <c r="AJ911" s="50"/>
      <c r="AK911" s="54" t="str">
        <f>IF(AJ911="","",IFERROR(VLOOKUP(AJ911,ATIVIDADES!$A:$C,3,FALSE),"NAO CADASTRADA"))</f>
        <v/>
      </c>
      <c r="AL911" s="42"/>
    </row>
    <row r="912" spans="1:38" x14ac:dyDescent="0.25">
      <c r="A912" s="26" t="str">
        <f t="shared" si="100"/>
        <v>OK</v>
      </c>
      <c r="B912" s="29">
        <f t="shared" si="101"/>
        <v>2487914866</v>
      </c>
      <c r="C912" s="30">
        <v>43000</v>
      </c>
      <c r="D912" s="18">
        <f t="shared" si="104"/>
        <v>42979</v>
      </c>
      <c r="E912" s="19" t="str">
        <f>IF(ISERROR(VLOOKUP(C912,FERIADOS!$A:$B,1,FALSE)),IF(WEEKDAY(C912)=1,"Dom",IF(WEEKDAY(C912)=2,"Seg",IF(WEEKDAY(C912)=3,"Ter",IF(WEEKDAY(C912)=4,"Qua",IF(WEEKDAY(C912)=5,"Qui",IF(WEEKDAY(C912)=6,"Sex","Sab")))))),"Feriado")</f>
        <v>Sex</v>
      </c>
      <c r="F912" s="32"/>
      <c r="G912" s="33"/>
      <c r="H912" s="33"/>
      <c r="I912" s="33"/>
      <c r="J912" s="21" t="str">
        <f t="shared" si="102"/>
        <v/>
      </c>
      <c r="K912" s="21">
        <f t="shared" si="98"/>
        <v>0</v>
      </c>
      <c r="L912" s="21" t="str">
        <f t="shared" si="99"/>
        <v/>
      </c>
      <c r="M912" s="22" t="str">
        <f t="shared" si="103"/>
        <v/>
      </c>
      <c r="N912" s="48"/>
      <c r="O912" s="54" t="str">
        <f>IF(N912="","",IFERROR(VLOOKUP(N912,EMPRESAS!$A:$C,3,FALSE),"NAO CADASTRADA"))</f>
        <v/>
      </c>
      <c r="P912" s="50"/>
      <c r="Q912" s="54" t="str">
        <f>IF(P912="","",IFERROR(VLOOKUP(P912,ATIVIDADES!$A:$C,3,FALSE),"NAO CADASTRADA"))</f>
        <v/>
      </c>
      <c r="R912" s="42"/>
      <c r="S912" s="48"/>
      <c r="T912" s="54" t="str">
        <f>IF(S912="","",IFERROR(VLOOKUP(S912,EMPRESAS!$A:$C,3,FALSE),"NAO CADASTRADA"))</f>
        <v/>
      </c>
      <c r="U912" s="50"/>
      <c r="V912" s="54" t="str">
        <f>IF(U912="","",IFERROR(VLOOKUP(U912,ATIVIDADES!$A:$C,3,FALSE),"NAO CADASTRADA"))</f>
        <v/>
      </c>
      <c r="W912" s="42"/>
      <c r="X912" s="48"/>
      <c r="Y912" s="54" t="str">
        <f>IF(X912="","",IFERROR(VLOOKUP(X912,EMPRESAS!$A:$C,3,FALSE),"NAO CADASTRADA"))</f>
        <v/>
      </c>
      <c r="Z912" s="50"/>
      <c r="AA912" s="54" t="str">
        <f>IF(Z912="","",IFERROR(VLOOKUP(Z912,ATIVIDADES!$A:$C,3,FALSE),"NAO CADASTRADA"))</f>
        <v/>
      </c>
      <c r="AB912" s="42"/>
      <c r="AC912" s="48"/>
      <c r="AD912" s="54" t="str">
        <f>IF(AC912="","",IFERROR(VLOOKUP(AC912,EMPRESAS!$A:$C,3,FALSE),"NAO CADASTRADA"))</f>
        <v/>
      </c>
      <c r="AE912" s="50"/>
      <c r="AF912" s="54" t="str">
        <f>IF(AE912="","",IFERROR(VLOOKUP(AE912,ATIVIDADES!$A:$C,3,FALSE),"NAO CADASTRADA"))</f>
        <v/>
      </c>
      <c r="AG912" s="42"/>
      <c r="AH912" s="48"/>
      <c r="AI912" s="54" t="str">
        <f>IF(AH912="","",IFERROR(VLOOKUP(AH912,EMPRESAS!$A:$C,3,FALSE),"NAO CADASTRADA"))</f>
        <v/>
      </c>
      <c r="AJ912" s="50"/>
      <c r="AK912" s="54" t="str">
        <f>IF(AJ912="","",IFERROR(VLOOKUP(AJ912,ATIVIDADES!$A:$C,3,FALSE),"NAO CADASTRADA"))</f>
        <v/>
      </c>
      <c r="AL912" s="42"/>
    </row>
    <row r="913" spans="1:38" x14ac:dyDescent="0.25">
      <c r="A913" s="26" t="str">
        <f t="shared" si="100"/>
        <v>OK</v>
      </c>
      <c r="B913" s="29">
        <f t="shared" si="101"/>
        <v>2487914866</v>
      </c>
      <c r="C913" s="30">
        <v>43001</v>
      </c>
      <c r="D913" s="18">
        <f t="shared" si="104"/>
        <v>42979</v>
      </c>
      <c r="E913" s="19" t="str">
        <f>IF(ISERROR(VLOOKUP(C913,FERIADOS!$A:$B,1,FALSE)),IF(WEEKDAY(C913)=1,"Dom",IF(WEEKDAY(C913)=2,"Seg",IF(WEEKDAY(C913)=3,"Ter",IF(WEEKDAY(C913)=4,"Qua",IF(WEEKDAY(C913)=5,"Qui",IF(WEEKDAY(C913)=6,"Sex","Sab")))))),"Feriado")</f>
        <v>Sab</v>
      </c>
      <c r="F913" s="32"/>
      <c r="G913" s="33"/>
      <c r="H913" s="33"/>
      <c r="I913" s="33"/>
      <c r="J913" s="21" t="str">
        <f t="shared" si="102"/>
        <v/>
      </c>
      <c r="K913" s="21">
        <f t="shared" si="98"/>
        <v>0</v>
      </c>
      <c r="L913" s="21" t="str">
        <f t="shared" si="99"/>
        <v/>
      </c>
      <c r="M913" s="22" t="str">
        <f t="shared" si="103"/>
        <v/>
      </c>
      <c r="N913" s="48"/>
      <c r="O913" s="54" t="str">
        <f>IF(N913="","",IFERROR(VLOOKUP(N913,EMPRESAS!$A:$C,3,FALSE),"NAO CADASTRADA"))</f>
        <v/>
      </c>
      <c r="P913" s="50"/>
      <c r="Q913" s="54" t="str">
        <f>IF(P913="","",IFERROR(VLOOKUP(P913,ATIVIDADES!$A:$C,3,FALSE),"NAO CADASTRADA"))</f>
        <v/>
      </c>
      <c r="R913" s="42"/>
      <c r="S913" s="48"/>
      <c r="T913" s="54" t="str">
        <f>IF(S913="","",IFERROR(VLOOKUP(S913,EMPRESAS!$A:$C,3,FALSE),"NAO CADASTRADA"))</f>
        <v/>
      </c>
      <c r="U913" s="50"/>
      <c r="V913" s="54" t="str">
        <f>IF(U913="","",IFERROR(VLOOKUP(U913,ATIVIDADES!$A:$C,3,FALSE),"NAO CADASTRADA"))</f>
        <v/>
      </c>
      <c r="W913" s="42"/>
      <c r="X913" s="48"/>
      <c r="Y913" s="54" t="str">
        <f>IF(X913="","",IFERROR(VLOOKUP(X913,EMPRESAS!$A:$C,3,FALSE),"NAO CADASTRADA"))</f>
        <v/>
      </c>
      <c r="Z913" s="50"/>
      <c r="AA913" s="54" t="str">
        <f>IF(Z913="","",IFERROR(VLOOKUP(Z913,ATIVIDADES!$A:$C,3,FALSE),"NAO CADASTRADA"))</f>
        <v/>
      </c>
      <c r="AB913" s="42"/>
      <c r="AC913" s="48"/>
      <c r="AD913" s="54" t="str">
        <f>IF(AC913="","",IFERROR(VLOOKUP(AC913,EMPRESAS!$A:$C,3,FALSE),"NAO CADASTRADA"))</f>
        <v/>
      </c>
      <c r="AE913" s="50"/>
      <c r="AF913" s="54" t="str">
        <f>IF(AE913="","",IFERROR(VLOOKUP(AE913,ATIVIDADES!$A:$C,3,FALSE),"NAO CADASTRADA"))</f>
        <v/>
      </c>
      <c r="AG913" s="42"/>
      <c r="AH913" s="48"/>
      <c r="AI913" s="54" t="str">
        <f>IF(AH913="","",IFERROR(VLOOKUP(AH913,EMPRESAS!$A:$C,3,FALSE),"NAO CADASTRADA"))</f>
        <v/>
      </c>
      <c r="AJ913" s="50"/>
      <c r="AK913" s="54" t="str">
        <f>IF(AJ913="","",IFERROR(VLOOKUP(AJ913,ATIVIDADES!$A:$C,3,FALSE),"NAO CADASTRADA"))</f>
        <v/>
      </c>
      <c r="AL913" s="42"/>
    </row>
    <row r="914" spans="1:38" x14ac:dyDescent="0.25">
      <c r="A914" s="26" t="str">
        <f t="shared" si="100"/>
        <v>OK</v>
      </c>
      <c r="B914" s="29">
        <f t="shared" si="101"/>
        <v>2487914866</v>
      </c>
      <c r="C914" s="30">
        <v>43002</v>
      </c>
      <c r="D914" s="18">
        <f t="shared" si="104"/>
        <v>42979</v>
      </c>
      <c r="E914" s="19" t="str">
        <f>IF(ISERROR(VLOOKUP(C914,FERIADOS!$A:$B,1,FALSE)),IF(WEEKDAY(C914)=1,"Dom",IF(WEEKDAY(C914)=2,"Seg",IF(WEEKDAY(C914)=3,"Ter",IF(WEEKDAY(C914)=4,"Qua",IF(WEEKDAY(C914)=5,"Qui",IF(WEEKDAY(C914)=6,"Sex","Sab")))))),"Feriado")</f>
        <v>Dom</v>
      </c>
      <c r="F914" s="32"/>
      <c r="G914" s="33"/>
      <c r="H914" s="33"/>
      <c r="I914" s="33"/>
      <c r="J914" s="21" t="str">
        <f t="shared" si="102"/>
        <v/>
      </c>
      <c r="K914" s="21">
        <f t="shared" si="98"/>
        <v>0</v>
      </c>
      <c r="L914" s="21" t="str">
        <f t="shared" si="99"/>
        <v/>
      </c>
      <c r="M914" s="22" t="str">
        <f t="shared" si="103"/>
        <v/>
      </c>
      <c r="N914" s="48"/>
      <c r="O914" s="54" t="str">
        <f>IF(N914="","",IFERROR(VLOOKUP(N914,EMPRESAS!$A:$C,3,FALSE),"NAO CADASTRADA"))</f>
        <v/>
      </c>
      <c r="P914" s="50"/>
      <c r="Q914" s="54" t="str">
        <f>IF(P914="","",IFERROR(VLOOKUP(P914,ATIVIDADES!$A:$C,3,FALSE),"NAO CADASTRADA"))</f>
        <v/>
      </c>
      <c r="R914" s="42"/>
      <c r="S914" s="48"/>
      <c r="T914" s="54" t="str">
        <f>IF(S914="","",IFERROR(VLOOKUP(S914,EMPRESAS!$A:$C,3,FALSE),"NAO CADASTRADA"))</f>
        <v/>
      </c>
      <c r="U914" s="50"/>
      <c r="V914" s="54" t="str">
        <f>IF(U914="","",IFERROR(VLOOKUP(U914,ATIVIDADES!$A:$C,3,FALSE),"NAO CADASTRADA"))</f>
        <v/>
      </c>
      <c r="W914" s="42"/>
      <c r="X914" s="48"/>
      <c r="Y914" s="54" t="str">
        <f>IF(X914="","",IFERROR(VLOOKUP(X914,EMPRESAS!$A:$C,3,FALSE),"NAO CADASTRADA"))</f>
        <v/>
      </c>
      <c r="Z914" s="50"/>
      <c r="AA914" s="54" t="str">
        <f>IF(Z914="","",IFERROR(VLOOKUP(Z914,ATIVIDADES!$A:$C,3,FALSE),"NAO CADASTRADA"))</f>
        <v/>
      </c>
      <c r="AB914" s="42"/>
      <c r="AC914" s="48"/>
      <c r="AD914" s="54" t="str">
        <f>IF(AC914="","",IFERROR(VLOOKUP(AC914,EMPRESAS!$A:$C,3,FALSE),"NAO CADASTRADA"))</f>
        <v/>
      </c>
      <c r="AE914" s="50"/>
      <c r="AF914" s="54" t="str">
        <f>IF(AE914="","",IFERROR(VLOOKUP(AE914,ATIVIDADES!$A:$C,3,FALSE),"NAO CADASTRADA"))</f>
        <v/>
      </c>
      <c r="AG914" s="42"/>
      <c r="AH914" s="48"/>
      <c r="AI914" s="54" t="str">
        <f>IF(AH914="","",IFERROR(VLOOKUP(AH914,EMPRESAS!$A:$C,3,FALSE),"NAO CADASTRADA"))</f>
        <v/>
      </c>
      <c r="AJ914" s="50"/>
      <c r="AK914" s="54" t="str">
        <f>IF(AJ914="","",IFERROR(VLOOKUP(AJ914,ATIVIDADES!$A:$C,3,FALSE),"NAO CADASTRADA"))</f>
        <v/>
      </c>
      <c r="AL914" s="42"/>
    </row>
    <row r="915" spans="1:38" x14ac:dyDescent="0.25">
      <c r="A915" s="26" t="str">
        <f t="shared" si="100"/>
        <v>OK</v>
      </c>
      <c r="B915" s="29">
        <f t="shared" si="101"/>
        <v>2487914866</v>
      </c>
      <c r="C915" s="30">
        <v>43003</v>
      </c>
      <c r="D915" s="18">
        <f t="shared" si="104"/>
        <v>42979</v>
      </c>
      <c r="E915" s="19" t="str">
        <f>IF(ISERROR(VLOOKUP(C915,FERIADOS!$A:$B,1,FALSE)),IF(WEEKDAY(C915)=1,"Dom",IF(WEEKDAY(C915)=2,"Seg",IF(WEEKDAY(C915)=3,"Ter",IF(WEEKDAY(C915)=4,"Qua",IF(WEEKDAY(C915)=5,"Qui",IF(WEEKDAY(C915)=6,"Sex","Sab")))))),"Feriado")</f>
        <v>Seg</v>
      </c>
      <c r="F915" s="32"/>
      <c r="G915" s="33"/>
      <c r="H915" s="33"/>
      <c r="I915" s="33"/>
      <c r="J915" s="21" t="str">
        <f t="shared" si="102"/>
        <v/>
      </c>
      <c r="K915" s="21">
        <f t="shared" si="98"/>
        <v>0</v>
      </c>
      <c r="L915" s="21" t="str">
        <f t="shared" si="99"/>
        <v/>
      </c>
      <c r="M915" s="22" t="str">
        <f t="shared" si="103"/>
        <v/>
      </c>
      <c r="N915" s="48"/>
      <c r="O915" s="54" t="str">
        <f>IF(N915="","",IFERROR(VLOOKUP(N915,EMPRESAS!$A:$C,3,FALSE),"NAO CADASTRADA"))</f>
        <v/>
      </c>
      <c r="P915" s="50"/>
      <c r="Q915" s="54" t="str">
        <f>IF(P915="","",IFERROR(VLOOKUP(P915,ATIVIDADES!$A:$C,3,FALSE),"NAO CADASTRADA"))</f>
        <v/>
      </c>
      <c r="R915" s="42"/>
      <c r="S915" s="48"/>
      <c r="T915" s="54" t="str">
        <f>IF(S915="","",IFERROR(VLOOKUP(S915,EMPRESAS!$A:$C,3,FALSE),"NAO CADASTRADA"))</f>
        <v/>
      </c>
      <c r="U915" s="50"/>
      <c r="V915" s="54" t="str">
        <f>IF(U915="","",IFERROR(VLOOKUP(U915,ATIVIDADES!$A:$C,3,FALSE),"NAO CADASTRADA"))</f>
        <v/>
      </c>
      <c r="W915" s="42"/>
      <c r="X915" s="48"/>
      <c r="Y915" s="54" t="str">
        <f>IF(X915="","",IFERROR(VLOOKUP(X915,EMPRESAS!$A:$C,3,FALSE),"NAO CADASTRADA"))</f>
        <v/>
      </c>
      <c r="Z915" s="50"/>
      <c r="AA915" s="54" t="str">
        <f>IF(Z915="","",IFERROR(VLOOKUP(Z915,ATIVIDADES!$A:$C,3,FALSE),"NAO CADASTRADA"))</f>
        <v/>
      </c>
      <c r="AB915" s="42"/>
      <c r="AC915" s="48"/>
      <c r="AD915" s="54" t="str">
        <f>IF(AC915="","",IFERROR(VLOOKUP(AC915,EMPRESAS!$A:$C,3,FALSE),"NAO CADASTRADA"))</f>
        <v/>
      </c>
      <c r="AE915" s="50"/>
      <c r="AF915" s="54" t="str">
        <f>IF(AE915="","",IFERROR(VLOOKUP(AE915,ATIVIDADES!$A:$C,3,FALSE),"NAO CADASTRADA"))</f>
        <v/>
      </c>
      <c r="AG915" s="42"/>
      <c r="AH915" s="48"/>
      <c r="AI915" s="54" t="str">
        <f>IF(AH915="","",IFERROR(VLOOKUP(AH915,EMPRESAS!$A:$C,3,FALSE),"NAO CADASTRADA"))</f>
        <v/>
      </c>
      <c r="AJ915" s="50"/>
      <c r="AK915" s="54" t="str">
        <f>IF(AJ915="","",IFERROR(VLOOKUP(AJ915,ATIVIDADES!$A:$C,3,FALSE),"NAO CADASTRADA"))</f>
        <v/>
      </c>
      <c r="AL915" s="42"/>
    </row>
    <row r="916" spans="1:38" x14ac:dyDescent="0.25">
      <c r="A916" s="26" t="str">
        <f t="shared" si="100"/>
        <v>OK</v>
      </c>
      <c r="B916" s="29">
        <f t="shared" si="101"/>
        <v>2487914866</v>
      </c>
      <c r="C916" s="30">
        <v>43004</v>
      </c>
      <c r="D916" s="18">
        <f t="shared" si="104"/>
        <v>42979</v>
      </c>
      <c r="E916" s="19" t="str">
        <f>IF(ISERROR(VLOOKUP(C916,FERIADOS!$A:$B,1,FALSE)),IF(WEEKDAY(C916)=1,"Dom",IF(WEEKDAY(C916)=2,"Seg",IF(WEEKDAY(C916)=3,"Ter",IF(WEEKDAY(C916)=4,"Qua",IF(WEEKDAY(C916)=5,"Qui",IF(WEEKDAY(C916)=6,"Sex","Sab")))))),"Feriado")</f>
        <v>Ter</v>
      </c>
      <c r="F916" s="32"/>
      <c r="G916" s="33"/>
      <c r="H916" s="33"/>
      <c r="I916" s="33"/>
      <c r="J916" s="21" t="str">
        <f t="shared" si="102"/>
        <v/>
      </c>
      <c r="K916" s="21">
        <f t="shared" si="98"/>
        <v>0</v>
      </c>
      <c r="L916" s="21" t="str">
        <f t="shared" si="99"/>
        <v/>
      </c>
      <c r="M916" s="22" t="str">
        <f t="shared" si="103"/>
        <v/>
      </c>
      <c r="N916" s="48"/>
      <c r="O916" s="54" t="str">
        <f>IF(N916="","",IFERROR(VLOOKUP(N916,EMPRESAS!$A:$C,3,FALSE),"NAO CADASTRADA"))</f>
        <v/>
      </c>
      <c r="P916" s="50"/>
      <c r="Q916" s="54" t="str">
        <f>IF(P916="","",IFERROR(VLOOKUP(P916,ATIVIDADES!$A:$C,3,FALSE),"NAO CADASTRADA"))</f>
        <v/>
      </c>
      <c r="R916" s="42"/>
      <c r="S916" s="48"/>
      <c r="T916" s="54" t="str">
        <f>IF(S916="","",IFERROR(VLOOKUP(S916,EMPRESAS!$A:$C,3,FALSE),"NAO CADASTRADA"))</f>
        <v/>
      </c>
      <c r="U916" s="50"/>
      <c r="V916" s="54" t="str">
        <f>IF(U916="","",IFERROR(VLOOKUP(U916,ATIVIDADES!$A:$C,3,FALSE),"NAO CADASTRADA"))</f>
        <v/>
      </c>
      <c r="W916" s="42"/>
      <c r="X916" s="48"/>
      <c r="Y916" s="54" t="str">
        <f>IF(X916="","",IFERROR(VLOOKUP(X916,EMPRESAS!$A:$C,3,FALSE),"NAO CADASTRADA"))</f>
        <v/>
      </c>
      <c r="Z916" s="50"/>
      <c r="AA916" s="54" t="str">
        <f>IF(Z916="","",IFERROR(VLOOKUP(Z916,ATIVIDADES!$A:$C,3,FALSE),"NAO CADASTRADA"))</f>
        <v/>
      </c>
      <c r="AB916" s="42"/>
      <c r="AC916" s="48"/>
      <c r="AD916" s="54" t="str">
        <f>IF(AC916="","",IFERROR(VLOOKUP(AC916,EMPRESAS!$A:$C,3,FALSE),"NAO CADASTRADA"))</f>
        <v/>
      </c>
      <c r="AE916" s="50"/>
      <c r="AF916" s="54" t="str">
        <f>IF(AE916="","",IFERROR(VLOOKUP(AE916,ATIVIDADES!$A:$C,3,FALSE),"NAO CADASTRADA"))</f>
        <v/>
      </c>
      <c r="AG916" s="42"/>
      <c r="AH916" s="48"/>
      <c r="AI916" s="54" t="str">
        <f>IF(AH916="","",IFERROR(VLOOKUP(AH916,EMPRESAS!$A:$C,3,FALSE),"NAO CADASTRADA"))</f>
        <v/>
      </c>
      <c r="AJ916" s="50"/>
      <c r="AK916" s="54" t="str">
        <f>IF(AJ916="","",IFERROR(VLOOKUP(AJ916,ATIVIDADES!$A:$C,3,FALSE),"NAO CADASTRADA"))</f>
        <v/>
      </c>
      <c r="AL916" s="42"/>
    </row>
    <row r="917" spans="1:38" x14ac:dyDescent="0.25">
      <c r="A917" s="26" t="str">
        <f t="shared" si="100"/>
        <v>OK</v>
      </c>
      <c r="B917" s="29">
        <f t="shared" si="101"/>
        <v>2487914866</v>
      </c>
      <c r="C917" s="30">
        <v>43005</v>
      </c>
      <c r="D917" s="18">
        <f t="shared" si="104"/>
        <v>42979</v>
      </c>
      <c r="E917" s="19" t="str">
        <f>IF(ISERROR(VLOOKUP(C917,FERIADOS!$A:$B,1,FALSE)),IF(WEEKDAY(C917)=1,"Dom",IF(WEEKDAY(C917)=2,"Seg",IF(WEEKDAY(C917)=3,"Ter",IF(WEEKDAY(C917)=4,"Qua",IF(WEEKDAY(C917)=5,"Qui",IF(WEEKDAY(C917)=6,"Sex","Sab")))))),"Feriado")</f>
        <v>Qua</v>
      </c>
      <c r="F917" s="32"/>
      <c r="G917" s="33"/>
      <c r="H917" s="33"/>
      <c r="I917" s="33"/>
      <c r="J917" s="21" t="str">
        <f t="shared" si="102"/>
        <v/>
      </c>
      <c r="K917" s="21">
        <f t="shared" si="98"/>
        <v>0</v>
      </c>
      <c r="L917" s="21" t="str">
        <f t="shared" si="99"/>
        <v/>
      </c>
      <c r="M917" s="22" t="str">
        <f t="shared" si="103"/>
        <v/>
      </c>
      <c r="N917" s="48"/>
      <c r="O917" s="54" t="str">
        <f>IF(N917="","",IFERROR(VLOOKUP(N917,EMPRESAS!$A:$C,3,FALSE),"NAO CADASTRADA"))</f>
        <v/>
      </c>
      <c r="P917" s="50"/>
      <c r="Q917" s="54" t="str">
        <f>IF(P917="","",IFERROR(VLOOKUP(P917,ATIVIDADES!$A:$C,3,FALSE),"NAO CADASTRADA"))</f>
        <v/>
      </c>
      <c r="R917" s="42"/>
      <c r="S917" s="48"/>
      <c r="T917" s="54" t="str">
        <f>IF(S917="","",IFERROR(VLOOKUP(S917,EMPRESAS!$A:$C,3,FALSE),"NAO CADASTRADA"))</f>
        <v/>
      </c>
      <c r="U917" s="50"/>
      <c r="V917" s="54" t="str">
        <f>IF(U917="","",IFERROR(VLOOKUP(U917,ATIVIDADES!$A:$C,3,FALSE),"NAO CADASTRADA"))</f>
        <v/>
      </c>
      <c r="W917" s="42"/>
      <c r="X917" s="48"/>
      <c r="Y917" s="54" t="str">
        <f>IF(X917="","",IFERROR(VLOOKUP(X917,EMPRESAS!$A:$C,3,FALSE),"NAO CADASTRADA"))</f>
        <v/>
      </c>
      <c r="Z917" s="50"/>
      <c r="AA917" s="54" t="str">
        <f>IF(Z917="","",IFERROR(VLOOKUP(Z917,ATIVIDADES!$A:$C,3,FALSE),"NAO CADASTRADA"))</f>
        <v/>
      </c>
      <c r="AB917" s="42"/>
      <c r="AC917" s="48"/>
      <c r="AD917" s="54" t="str">
        <f>IF(AC917="","",IFERROR(VLOOKUP(AC917,EMPRESAS!$A:$C,3,FALSE),"NAO CADASTRADA"))</f>
        <v/>
      </c>
      <c r="AE917" s="50"/>
      <c r="AF917" s="54" t="str">
        <f>IF(AE917="","",IFERROR(VLOOKUP(AE917,ATIVIDADES!$A:$C,3,FALSE),"NAO CADASTRADA"))</f>
        <v/>
      </c>
      <c r="AG917" s="42"/>
      <c r="AH917" s="48"/>
      <c r="AI917" s="54" t="str">
        <f>IF(AH917="","",IFERROR(VLOOKUP(AH917,EMPRESAS!$A:$C,3,FALSE),"NAO CADASTRADA"))</f>
        <v/>
      </c>
      <c r="AJ917" s="50"/>
      <c r="AK917" s="54" t="str">
        <f>IF(AJ917="","",IFERROR(VLOOKUP(AJ917,ATIVIDADES!$A:$C,3,FALSE),"NAO CADASTRADA"))</f>
        <v/>
      </c>
      <c r="AL917" s="42"/>
    </row>
    <row r="918" spans="1:38" x14ac:dyDescent="0.25">
      <c r="A918" s="26" t="str">
        <f t="shared" si="100"/>
        <v>OK</v>
      </c>
      <c r="B918" s="29">
        <f t="shared" si="101"/>
        <v>2487914866</v>
      </c>
      <c r="C918" s="30">
        <v>43006</v>
      </c>
      <c r="D918" s="18">
        <f t="shared" si="104"/>
        <v>42979</v>
      </c>
      <c r="E918" s="19" t="str">
        <f>IF(ISERROR(VLOOKUP(C918,FERIADOS!$A:$B,1,FALSE)),IF(WEEKDAY(C918)=1,"Dom",IF(WEEKDAY(C918)=2,"Seg",IF(WEEKDAY(C918)=3,"Ter",IF(WEEKDAY(C918)=4,"Qua",IF(WEEKDAY(C918)=5,"Qui",IF(WEEKDAY(C918)=6,"Sex","Sab")))))),"Feriado")</f>
        <v>Qui</v>
      </c>
      <c r="F918" s="32"/>
      <c r="G918" s="33"/>
      <c r="H918" s="33"/>
      <c r="I918" s="33"/>
      <c r="J918" s="21" t="str">
        <f t="shared" si="102"/>
        <v/>
      </c>
      <c r="K918" s="21">
        <f t="shared" si="98"/>
        <v>0</v>
      </c>
      <c r="L918" s="21" t="str">
        <f t="shared" si="99"/>
        <v/>
      </c>
      <c r="M918" s="22" t="str">
        <f t="shared" si="103"/>
        <v/>
      </c>
      <c r="N918" s="48"/>
      <c r="O918" s="54" t="str">
        <f>IF(N918="","",IFERROR(VLOOKUP(N918,EMPRESAS!$A:$C,3,FALSE),"NAO CADASTRADA"))</f>
        <v/>
      </c>
      <c r="P918" s="50"/>
      <c r="Q918" s="54" t="str">
        <f>IF(P918="","",IFERROR(VLOOKUP(P918,ATIVIDADES!$A:$C,3,FALSE),"NAO CADASTRADA"))</f>
        <v/>
      </c>
      <c r="R918" s="42"/>
      <c r="S918" s="48"/>
      <c r="T918" s="54" t="str">
        <f>IF(S918="","",IFERROR(VLOOKUP(S918,EMPRESAS!$A:$C,3,FALSE),"NAO CADASTRADA"))</f>
        <v/>
      </c>
      <c r="U918" s="50"/>
      <c r="V918" s="54" t="str">
        <f>IF(U918="","",IFERROR(VLOOKUP(U918,ATIVIDADES!$A:$C,3,FALSE),"NAO CADASTRADA"))</f>
        <v/>
      </c>
      <c r="W918" s="42"/>
      <c r="X918" s="48"/>
      <c r="Y918" s="54" t="str">
        <f>IF(X918="","",IFERROR(VLOOKUP(X918,EMPRESAS!$A:$C,3,FALSE),"NAO CADASTRADA"))</f>
        <v/>
      </c>
      <c r="Z918" s="50"/>
      <c r="AA918" s="54" t="str">
        <f>IF(Z918="","",IFERROR(VLOOKUP(Z918,ATIVIDADES!$A:$C,3,FALSE),"NAO CADASTRADA"))</f>
        <v/>
      </c>
      <c r="AB918" s="42"/>
      <c r="AC918" s="48"/>
      <c r="AD918" s="54" t="str">
        <f>IF(AC918="","",IFERROR(VLOOKUP(AC918,EMPRESAS!$A:$C,3,FALSE),"NAO CADASTRADA"))</f>
        <v/>
      </c>
      <c r="AE918" s="50"/>
      <c r="AF918" s="54" t="str">
        <f>IF(AE918="","",IFERROR(VLOOKUP(AE918,ATIVIDADES!$A:$C,3,FALSE),"NAO CADASTRADA"))</f>
        <v/>
      </c>
      <c r="AG918" s="42"/>
      <c r="AH918" s="48"/>
      <c r="AI918" s="54" t="str">
        <f>IF(AH918="","",IFERROR(VLOOKUP(AH918,EMPRESAS!$A:$C,3,FALSE),"NAO CADASTRADA"))</f>
        <v/>
      </c>
      <c r="AJ918" s="50"/>
      <c r="AK918" s="54" t="str">
        <f>IF(AJ918="","",IFERROR(VLOOKUP(AJ918,ATIVIDADES!$A:$C,3,FALSE),"NAO CADASTRADA"))</f>
        <v/>
      </c>
      <c r="AL918" s="42"/>
    </row>
    <row r="919" spans="1:38" x14ac:dyDescent="0.25">
      <c r="A919" s="26" t="str">
        <f t="shared" si="100"/>
        <v>OK</v>
      </c>
      <c r="B919" s="29">
        <f t="shared" si="101"/>
        <v>2487914866</v>
      </c>
      <c r="C919" s="30">
        <v>43007</v>
      </c>
      <c r="D919" s="18">
        <f t="shared" si="104"/>
        <v>42979</v>
      </c>
      <c r="E919" s="19" t="str">
        <f>IF(ISERROR(VLOOKUP(C919,FERIADOS!$A:$B,1,FALSE)),IF(WEEKDAY(C919)=1,"Dom",IF(WEEKDAY(C919)=2,"Seg",IF(WEEKDAY(C919)=3,"Ter",IF(WEEKDAY(C919)=4,"Qua",IF(WEEKDAY(C919)=5,"Qui",IF(WEEKDAY(C919)=6,"Sex","Sab")))))),"Feriado")</f>
        <v>Sex</v>
      </c>
      <c r="F919" s="32"/>
      <c r="G919" s="33"/>
      <c r="H919" s="33"/>
      <c r="I919" s="33"/>
      <c r="J919" s="21" t="str">
        <f t="shared" si="102"/>
        <v/>
      </c>
      <c r="K919" s="21">
        <f t="shared" si="98"/>
        <v>0</v>
      </c>
      <c r="L919" s="21" t="str">
        <f t="shared" si="99"/>
        <v/>
      </c>
      <c r="M919" s="22" t="str">
        <f t="shared" si="103"/>
        <v/>
      </c>
      <c r="N919" s="48"/>
      <c r="O919" s="54" t="str">
        <f>IF(N919="","",IFERROR(VLOOKUP(N919,EMPRESAS!$A:$C,3,FALSE),"NAO CADASTRADA"))</f>
        <v/>
      </c>
      <c r="P919" s="50"/>
      <c r="Q919" s="54" t="str">
        <f>IF(P919="","",IFERROR(VLOOKUP(P919,ATIVIDADES!$A:$C,3,FALSE),"NAO CADASTRADA"))</f>
        <v/>
      </c>
      <c r="R919" s="42"/>
      <c r="S919" s="48"/>
      <c r="T919" s="54" t="str">
        <f>IF(S919="","",IFERROR(VLOOKUP(S919,EMPRESAS!$A:$C,3,FALSE),"NAO CADASTRADA"))</f>
        <v/>
      </c>
      <c r="U919" s="50"/>
      <c r="V919" s="54" t="str">
        <f>IF(U919="","",IFERROR(VLOOKUP(U919,ATIVIDADES!$A:$C,3,FALSE),"NAO CADASTRADA"))</f>
        <v/>
      </c>
      <c r="W919" s="42"/>
      <c r="X919" s="48"/>
      <c r="Y919" s="54" t="str">
        <f>IF(X919="","",IFERROR(VLOOKUP(X919,EMPRESAS!$A:$C,3,FALSE),"NAO CADASTRADA"))</f>
        <v/>
      </c>
      <c r="Z919" s="50"/>
      <c r="AA919" s="54" t="str">
        <f>IF(Z919="","",IFERROR(VLOOKUP(Z919,ATIVIDADES!$A:$C,3,FALSE),"NAO CADASTRADA"))</f>
        <v/>
      </c>
      <c r="AB919" s="42"/>
      <c r="AC919" s="48"/>
      <c r="AD919" s="54" t="str">
        <f>IF(AC919="","",IFERROR(VLOOKUP(AC919,EMPRESAS!$A:$C,3,FALSE),"NAO CADASTRADA"))</f>
        <v/>
      </c>
      <c r="AE919" s="50"/>
      <c r="AF919" s="54" t="str">
        <f>IF(AE919="","",IFERROR(VLOOKUP(AE919,ATIVIDADES!$A:$C,3,FALSE),"NAO CADASTRADA"))</f>
        <v/>
      </c>
      <c r="AG919" s="42"/>
      <c r="AH919" s="48"/>
      <c r="AI919" s="54" t="str">
        <f>IF(AH919="","",IFERROR(VLOOKUP(AH919,EMPRESAS!$A:$C,3,FALSE),"NAO CADASTRADA"))</f>
        <v/>
      </c>
      <c r="AJ919" s="50"/>
      <c r="AK919" s="54" t="str">
        <f>IF(AJ919="","",IFERROR(VLOOKUP(AJ919,ATIVIDADES!$A:$C,3,FALSE),"NAO CADASTRADA"))</f>
        <v/>
      </c>
      <c r="AL919" s="42"/>
    </row>
    <row r="920" spans="1:38" x14ac:dyDescent="0.25">
      <c r="A920" s="26" t="str">
        <f t="shared" si="100"/>
        <v>OK</v>
      </c>
      <c r="B920" s="29">
        <f t="shared" si="101"/>
        <v>2487914866</v>
      </c>
      <c r="C920" s="30">
        <v>43008</v>
      </c>
      <c r="D920" s="18">
        <f t="shared" si="104"/>
        <v>42979</v>
      </c>
      <c r="E920" s="19" t="str">
        <f>IF(ISERROR(VLOOKUP(C920,FERIADOS!$A:$B,1,FALSE)),IF(WEEKDAY(C920)=1,"Dom",IF(WEEKDAY(C920)=2,"Seg",IF(WEEKDAY(C920)=3,"Ter",IF(WEEKDAY(C920)=4,"Qua",IF(WEEKDAY(C920)=5,"Qui",IF(WEEKDAY(C920)=6,"Sex","Sab")))))),"Feriado")</f>
        <v>Sab</v>
      </c>
      <c r="F920" s="32"/>
      <c r="G920" s="33"/>
      <c r="H920" s="33"/>
      <c r="I920" s="33"/>
      <c r="J920" s="21" t="str">
        <f t="shared" si="102"/>
        <v/>
      </c>
      <c r="K920" s="21">
        <f t="shared" si="98"/>
        <v>0</v>
      </c>
      <c r="L920" s="21" t="str">
        <f t="shared" si="99"/>
        <v/>
      </c>
      <c r="M920" s="22" t="str">
        <f t="shared" si="103"/>
        <v/>
      </c>
      <c r="N920" s="48"/>
      <c r="O920" s="54" t="str">
        <f>IF(N920="","",IFERROR(VLOOKUP(N920,EMPRESAS!$A:$C,3,FALSE),"NAO CADASTRADA"))</f>
        <v/>
      </c>
      <c r="P920" s="50"/>
      <c r="Q920" s="54" t="str">
        <f>IF(P920="","",IFERROR(VLOOKUP(P920,ATIVIDADES!$A:$C,3,FALSE),"NAO CADASTRADA"))</f>
        <v/>
      </c>
      <c r="R920" s="42"/>
      <c r="S920" s="48"/>
      <c r="T920" s="54" t="str">
        <f>IF(S920="","",IFERROR(VLOOKUP(S920,EMPRESAS!$A:$C,3,FALSE),"NAO CADASTRADA"))</f>
        <v/>
      </c>
      <c r="U920" s="50"/>
      <c r="V920" s="54" t="str">
        <f>IF(U920="","",IFERROR(VLOOKUP(U920,ATIVIDADES!$A:$C,3,FALSE),"NAO CADASTRADA"))</f>
        <v/>
      </c>
      <c r="W920" s="42"/>
      <c r="X920" s="48"/>
      <c r="Y920" s="54" t="str">
        <f>IF(X920="","",IFERROR(VLOOKUP(X920,EMPRESAS!$A:$C,3,FALSE),"NAO CADASTRADA"))</f>
        <v/>
      </c>
      <c r="Z920" s="50"/>
      <c r="AA920" s="54" t="str">
        <f>IF(Z920="","",IFERROR(VLOOKUP(Z920,ATIVIDADES!$A:$C,3,FALSE),"NAO CADASTRADA"))</f>
        <v/>
      </c>
      <c r="AB920" s="42"/>
      <c r="AC920" s="48"/>
      <c r="AD920" s="54" t="str">
        <f>IF(AC920="","",IFERROR(VLOOKUP(AC920,EMPRESAS!$A:$C,3,FALSE),"NAO CADASTRADA"))</f>
        <v/>
      </c>
      <c r="AE920" s="50"/>
      <c r="AF920" s="54" t="str">
        <f>IF(AE920="","",IFERROR(VLOOKUP(AE920,ATIVIDADES!$A:$C,3,FALSE),"NAO CADASTRADA"))</f>
        <v/>
      </c>
      <c r="AG920" s="42"/>
      <c r="AH920" s="48"/>
      <c r="AI920" s="54" t="str">
        <f>IF(AH920="","",IFERROR(VLOOKUP(AH920,EMPRESAS!$A:$C,3,FALSE),"NAO CADASTRADA"))</f>
        <v/>
      </c>
      <c r="AJ920" s="50"/>
      <c r="AK920" s="54" t="str">
        <f>IF(AJ920="","",IFERROR(VLOOKUP(AJ920,ATIVIDADES!$A:$C,3,FALSE),"NAO CADASTRADA"))</f>
        <v/>
      </c>
      <c r="AL920" s="42"/>
    </row>
    <row r="921" spans="1:38" x14ac:dyDescent="0.25">
      <c r="A921" s="26" t="str">
        <f t="shared" si="100"/>
        <v>OK</v>
      </c>
      <c r="B921" s="29">
        <f t="shared" si="101"/>
        <v>2487914866</v>
      </c>
      <c r="C921" s="30">
        <v>43009</v>
      </c>
      <c r="D921" s="18">
        <f t="shared" si="104"/>
        <v>43009</v>
      </c>
      <c r="E921" s="19" t="str">
        <f>IF(ISERROR(VLOOKUP(C921,FERIADOS!$A:$B,1,FALSE)),IF(WEEKDAY(C921)=1,"Dom",IF(WEEKDAY(C921)=2,"Seg",IF(WEEKDAY(C921)=3,"Ter",IF(WEEKDAY(C921)=4,"Qua",IF(WEEKDAY(C921)=5,"Qui",IF(WEEKDAY(C921)=6,"Sex","Sab")))))),"Feriado")</f>
        <v>Dom</v>
      </c>
      <c r="F921" s="32"/>
      <c r="G921" s="33"/>
      <c r="H921" s="33"/>
      <c r="I921" s="33"/>
      <c r="J921" s="21" t="str">
        <f t="shared" si="102"/>
        <v/>
      </c>
      <c r="K921" s="21">
        <f t="shared" si="98"/>
        <v>0</v>
      </c>
      <c r="L921" s="21" t="str">
        <f t="shared" si="99"/>
        <v/>
      </c>
      <c r="M921" s="22" t="str">
        <f t="shared" si="103"/>
        <v/>
      </c>
      <c r="N921" s="48"/>
      <c r="O921" s="54" t="str">
        <f>IF(N921="","",IFERROR(VLOOKUP(N921,EMPRESAS!$A:$C,3,FALSE),"NAO CADASTRADA"))</f>
        <v/>
      </c>
      <c r="P921" s="50"/>
      <c r="Q921" s="54" t="str">
        <f>IF(P921="","",IFERROR(VLOOKUP(P921,ATIVIDADES!$A:$C,3,FALSE),"NAO CADASTRADA"))</f>
        <v/>
      </c>
      <c r="R921" s="42"/>
      <c r="S921" s="48"/>
      <c r="T921" s="54" t="str">
        <f>IF(S921="","",IFERROR(VLOOKUP(S921,EMPRESAS!$A:$C,3,FALSE),"NAO CADASTRADA"))</f>
        <v/>
      </c>
      <c r="U921" s="50"/>
      <c r="V921" s="54" t="str">
        <f>IF(U921="","",IFERROR(VLOOKUP(U921,ATIVIDADES!$A:$C,3,FALSE),"NAO CADASTRADA"))</f>
        <v/>
      </c>
      <c r="W921" s="42"/>
      <c r="X921" s="48"/>
      <c r="Y921" s="54" t="str">
        <f>IF(X921="","",IFERROR(VLOOKUP(X921,EMPRESAS!$A:$C,3,FALSE),"NAO CADASTRADA"))</f>
        <v/>
      </c>
      <c r="Z921" s="50"/>
      <c r="AA921" s="54" t="str">
        <f>IF(Z921="","",IFERROR(VLOOKUP(Z921,ATIVIDADES!$A:$C,3,FALSE),"NAO CADASTRADA"))</f>
        <v/>
      </c>
      <c r="AB921" s="42"/>
      <c r="AC921" s="48"/>
      <c r="AD921" s="54" t="str">
        <f>IF(AC921="","",IFERROR(VLOOKUP(AC921,EMPRESAS!$A:$C,3,FALSE),"NAO CADASTRADA"))</f>
        <v/>
      </c>
      <c r="AE921" s="50"/>
      <c r="AF921" s="54" t="str">
        <f>IF(AE921="","",IFERROR(VLOOKUP(AE921,ATIVIDADES!$A:$C,3,FALSE),"NAO CADASTRADA"))</f>
        <v/>
      </c>
      <c r="AG921" s="42"/>
      <c r="AH921" s="48"/>
      <c r="AI921" s="54" t="str">
        <f>IF(AH921="","",IFERROR(VLOOKUP(AH921,EMPRESAS!$A:$C,3,FALSE),"NAO CADASTRADA"))</f>
        <v/>
      </c>
      <c r="AJ921" s="50"/>
      <c r="AK921" s="54" t="str">
        <f>IF(AJ921="","",IFERROR(VLOOKUP(AJ921,ATIVIDADES!$A:$C,3,FALSE),"NAO CADASTRADA"))</f>
        <v/>
      </c>
      <c r="AL921" s="42"/>
    </row>
    <row r="922" spans="1:38" x14ac:dyDescent="0.25">
      <c r="A922" s="26" t="str">
        <f t="shared" si="100"/>
        <v>OK</v>
      </c>
      <c r="B922" s="29">
        <f t="shared" si="101"/>
        <v>2487914866</v>
      </c>
      <c r="C922" s="30">
        <v>43010</v>
      </c>
      <c r="D922" s="18">
        <f t="shared" si="104"/>
        <v>43009</v>
      </c>
      <c r="E922" s="19" t="str">
        <f>IF(ISERROR(VLOOKUP(C922,FERIADOS!$A:$B,1,FALSE)),IF(WEEKDAY(C922)=1,"Dom",IF(WEEKDAY(C922)=2,"Seg",IF(WEEKDAY(C922)=3,"Ter",IF(WEEKDAY(C922)=4,"Qua",IF(WEEKDAY(C922)=5,"Qui",IF(WEEKDAY(C922)=6,"Sex","Sab")))))),"Feriado")</f>
        <v>Seg</v>
      </c>
      <c r="F922" s="32"/>
      <c r="G922" s="33"/>
      <c r="H922" s="33"/>
      <c r="I922" s="33"/>
      <c r="J922" s="21" t="str">
        <f t="shared" si="102"/>
        <v/>
      </c>
      <c r="K922" s="21">
        <f t="shared" si="98"/>
        <v>0</v>
      </c>
      <c r="L922" s="21" t="str">
        <f t="shared" si="99"/>
        <v/>
      </c>
      <c r="M922" s="22" t="str">
        <f t="shared" si="103"/>
        <v/>
      </c>
      <c r="N922" s="48"/>
      <c r="O922" s="54" t="str">
        <f>IF(N922="","",IFERROR(VLOOKUP(N922,EMPRESAS!$A:$C,3,FALSE),"NAO CADASTRADA"))</f>
        <v/>
      </c>
      <c r="P922" s="50"/>
      <c r="Q922" s="54" t="str">
        <f>IF(P922="","",IFERROR(VLOOKUP(P922,ATIVIDADES!$A:$C,3,FALSE),"NAO CADASTRADA"))</f>
        <v/>
      </c>
      <c r="R922" s="42"/>
      <c r="S922" s="48"/>
      <c r="T922" s="54" t="str">
        <f>IF(S922="","",IFERROR(VLOOKUP(S922,EMPRESAS!$A:$C,3,FALSE),"NAO CADASTRADA"))</f>
        <v/>
      </c>
      <c r="U922" s="50"/>
      <c r="V922" s="54" t="str">
        <f>IF(U922="","",IFERROR(VLOOKUP(U922,ATIVIDADES!$A:$C,3,FALSE),"NAO CADASTRADA"))</f>
        <v/>
      </c>
      <c r="W922" s="42"/>
      <c r="X922" s="48"/>
      <c r="Y922" s="54" t="str">
        <f>IF(X922="","",IFERROR(VLOOKUP(X922,EMPRESAS!$A:$C,3,FALSE),"NAO CADASTRADA"))</f>
        <v/>
      </c>
      <c r="Z922" s="50"/>
      <c r="AA922" s="54" t="str">
        <f>IF(Z922="","",IFERROR(VLOOKUP(Z922,ATIVIDADES!$A:$C,3,FALSE),"NAO CADASTRADA"))</f>
        <v/>
      </c>
      <c r="AB922" s="42"/>
      <c r="AC922" s="48"/>
      <c r="AD922" s="54" t="str">
        <f>IF(AC922="","",IFERROR(VLOOKUP(AC922,EMPRESAS!$A:$C,3,FALSE),"NAO CADASTRADA"))</f>
        <v/>
      </c>
      <c r="AE922" s="50"/>
      <c r="AF922" s="54" t="str">
        <f>IF(AE922="","",IFERROR(VLOOKUP(AE922,ATIVIDADES!$A:$C,3,FALSE),"NAO CADASTRADA"))</f>
        <v/>
      </c>
      <c r="AG922" s="42"/>
      <c r="AH922" s="48"/>
      <c r="AI922" s="54" t="str">
        <f>IF(AH922="","",IFERROR(VLOOKUP(AH922,EMPRESAS!$A:$C,3,FALSE),"NAO CADASTRADA"))</f>
        <v/>
      </c>
      <c r="AJ922" s="50"/>
      <c r="AK922" s="54" t="str">
        <f>IF(AJ922="","",IFERROR(VLOOKUP(AJ922,ATIVIDADES!$A:$C,3,FALSE),"NAO CADASTRADA"))</f>
        <v/>
      </c>
      <c r="AL922" s="42"/>
    </row>
    <row r="923" spans="1:38" x14ac:dyDescent="0.25">
      <c r="A923" s="26" t="str">
        <f t="shared" si="100"/>
        <v>OK</v>
      </c>
      <c r="B923" s="29">
        <f t="shared" si="101"/>
        <v>2487914866</v>
      </c>
      <c r="C923" s="30">
        <v>43011</v>
      </c>
      <c r="D923" s="18">
        <f t="shared" si="104"/>
        <v>43009</v>
      </c>
      <c r="E923" s="19" t="str">
        <f>IF(ISERROR(VLOOKUP(C923,FERIADOS!$A:$B,1,FALSE)),IF(WEEKDAY(C923)=1,"Dom",IF(WEEKDAY(C923)=2,"Seg",IF(WEEKDAY(C923)=3,"Ter",IF(WEEKDAY(C923)=4,"Qua",IF(WEEKDAY(C923)=5,"Qui",IF(WEEKDAY(C923)=6,"Sex","Sab")))))),"Feriado")</f>
        <v>Ter</v>
      </c>
      <c r="F923" s="32"/>
      <c r="G923" s="33"/>
      <c r="H923" s="33"/>
      <c r="I923" s="33"/>
      <c r="J923" s="21" t="str">
        <f t="shared" si="102"/>
        <v/>
      </c>
      <c r="K923" s="21">
        <f t="shared" si="98"/>
        <v>0</v>
      </c>
      <c r="L923" s="21" t="str">
        <f t="shared" si="99"/>
        <v/>
      </c>
      <c r="M923" s="22" t="str">
        <f t="shared" si="103"/>
        <v/>
      </c>
      <c r="N923" s="48"/>
      <c r="O923" s="54" t="str">
        <f>IF(N923="","",IFERROR(VLOOKUP(N923,EMPRESAS!$A:$C,3,FALSE),"NAO CADASTRADA"))</f>
        <v/>
      </c>
      <c r="P923" s="50"/>
      <c r="Q923" s="54" t="str">
        <f>IF(P923="","",IFERROR(VLOOKUP(P923,ATIVIDADES!$A:$C,3,FALSE),"NAO CADASTRADA"))</f>
        <v/>
      </c>
      <c r="R923" s="42"/>
      <c r="S923" s="48"/>
      <c r="T923" s="54" t="str">
        <f>IF(S923="","",IFERROR(VLOOKUP(S923,EMPRESAS!$A:$C,3,FALSE),"NAO CADASTRADA"))</f>
        <v/>
      </c>
      <c r="U923" s="50"/>
      <c r="V923" s="54" t="str">
        <f>IF(U923="","",IFERROR(VLOOKUP(U923,ATIVIDADES!$A:$C,3,FALSE),"NAO CADASTRADA"))</f>
        <v/>
      </c>
      <c r="W923" s="42"/>
      <c r="X923" s="48"/>
      <c r="Y923" s="54" t="str">
        <f>IF(X923="","",IFERROR(VLOOKUP(X923,EMPRESAS!$A:$C,3,FALSE),"NAO CADASTRADA"))</f>
        <v/>
      </c>
      <c r="Z923" s="50"/>
      <c r="AA923" s="54" t="str">
        <f>IF(Z923="","",IFERROR(VLOOKUP(Z923,ATIVIDADES!$A:$C,3,FALSE),"NAO CADASTRADA"))</f>
        <v/>
      </c>
      <c r="AB923" s="42"/>
      <c r="AC923" s="48"/>
      <c r="AD923" s="54" t="str">
        <f>IF(AC923="","",IFERROR(VLOOKUP(AC923,EMPRESAS!$A:$C,3,FALSE),"NAO CADASTRADA"))</f>
        <v/>
      </c>
      <c r="AE923" s="50"/>
      <c r="AF923" s="54" t="str">
        <f>IF(AE923="","",IFERROR(VLOOKUP(AE923,ATIVIDADES!$A:$C,3,FALSE),"NAO CADASTRADA"))</f>
        <v/>
      </c>
      <c r="AG923" s="42"/>
      <c r="AH923" s="48"/>
      <c r="AI923" s="54" t="str">
        <f>IF(AH923="","",IFERROR(VLOOKUP(AH923,EMPRESAS!$A:$C,3,FALSE),"NAO CADASTRADA"))</f>
        <v/>
      </c>
      <c r="AJ923" s="50"/>
      <c r="AK923" s="54" t="str">
        <f>IF(AJ923="","",IFERROR(VLOOKUP(AJ923,ATIVIDADES!$A:$C,3,FALSE),"NAO CADASTRADA"))</f>
        <v/>
      </c>
      <c r="AL923" s="42"/>
    </row>
    <row r="924" spans="1:38" x14ac:dyDescent="0.25">
      <c r="A924" s="26" t="str">
        <f t="shared" si="100"/>
        <v>OK</v>
      </c>
      <c r="B924" s="29">
        <f t="shared" si="101"/>
        <v>2487914866</v>
      </c>
      <c r="C924" s="30">
        <v>43012</v>
      </c>
      <c r="D924" s="18">
        <f t="shared" si="104"/>
        <v>43009</v>
      </c>
      <c r="E924" s="19" t="str">
        <f>IF(ISERROR(VLOOKUP(C924,FERIADOS!$A:$B,1,FALSE)),IF(WEEKDAY(C924)=1,"Dom",IF(WEEKDAY(C924)=2,"Seg",IF(WEEKDAY(C924)=3,"Ter",IF(WEEKDAY(C924)=4,"Qua",IF(WEEKDAY(C924)=5,"Qui",IF(WEEKDAY(C924)=6,"Sex","Sab")))))),"Feriado")</f>
        <v>Qua</v>
      </c>
      <c r="F924" s="32"/>
      <c r="G924" s="33"/>
      <c r="H924" s="33"/>
      <c r="I924" s="33"/>
      <c r="J924" s="21" t="str">
        <f t="shared" si="102"/>
        <v/>
      </c>
      <c r="K924" s="21">
        <f t="shared" si="98"/>
        <v>0</v>
      </c>
      <c r="L924" s="21" t="str">
        <f t="shared" si="99"/>
        <v/>
      </c>
      <c r="M924" s="22" t="str">
        <f t="shared" si="103"/>
        <v/>
      </c>
      <c r="N924" s="48"/>
      <c r="O924" s="54" t="str">
        <f>IF(N924="","",IFERROR(VLOOKUP(N924,EMPRESAS!$A:$C,3,FALSE),"NAO CADASTRADA"))</f>
        <v/>
      </c>
      <c r="P924" s="50"/>
      <c r="Q924" s="54" t="str">
        <f>IF(P924="","",IFERROR(VLOOKUP(P924,ATIVIDADES!$A:$C,3,FALSE),"NAO CADASTRADA"))</f>
        <v/>
      </c>
      <c r="R924" s="42"/>
      <c r="S924" s="48"/>
      <c r="T924" s="54" t="str">
        <f>IF(S924="","",IFERROR(VLOOKUP(S924,EMPRESAS!$A:$C,3,FALSE),"NAO CADASTRADA"))</f>
        <v/>
      </c>
      <c r="U924" s="50"/>
      <c r="V924" s="54" t="str">
        <f>IF(U924="","",IFERROR(VLOOKUP(U924,ATIVIDADES!$A:$C,3,FALSE),"NAO CADASTRADA"))</f>
        <v/>
      </c>
      <c r="W924" s="42"/>
      <c r="X924" s="48"/>
      <c r="Y924" s="54" t="str">
        <f>IF(X924="","",IFERROR(VLOOKUP(X924,EMPRESAS!$A:$C,3,FALSE),"NAO CADASTRADA"))</f>
        <v/>
      </c>
      <c r="Z924" s="50"/>
      <c r="AA924" s="54" t="str">
        <f>IF(Z924="","",IFERROR(VLOOKUP(Z924,ATIVIDADES!$A:$C,3,FALSE),"NAO CADASTRADA"))</f>
        <v/>
      </c>
      <c r="AB924" s="42"/>
      <c r="AC924" s="48"/>
      <c r="AD924" s="54" t="str">
        <f>IF(AC924="","",IFERROR(VLOOKUP(AC924,EMPRESAS!$A:$C,3,FALSE),"NAO CADASTRADA"))</f>
        <v/>
      </c>
      <c r="AE924" s="50"/>
      <c r="AF924" s="54" t="str">
        <f>IF(AE924="","",IFERROR(VLOOKUP(AE924,ATIVIDADES!$A:$C,3,FALSE),"NAO CADASTRADA"))</f>
        <v/>
      </c>
      <c r="AG924" s="42"/>
      <c r="AH924" s="48"/>
      <c r="AI924" s="54" t="str">
        <f>IF(AH924="","",IFERROR(VLOOKUP(AH924,EMPRESAS!$A:$C,3,FALSE),"NAO CADASTRADA"))</f>
        <v/>
      </c>
      <c r="AJ924" s="50"/>
      <c r="AK924" s="54" t="str">
        <f>IF(AJ924="","",IFERROR(VLOOKUP(AJ924,ATIVIDADES!$A:$C,3,FALSE),"NAO CADASTRADA"))</f>
        <v/>
      </c>
      <c r="AL924" s="42"/>
    </row>
    <row r="925" spans="1:38" x14ac:dyDescent="0.25">
      <c r="A925" s="26" t="str">
        <f t="shared" si="100"/>
        <v>OK</v>
      </c>
      <c r="B925" s="29">
        <f t="shared" si="101"/>
        <v>2487914866</v>
      </c>
      <c r="C925" s="30">
        <v>43013</v>
      </c>
      <c r="D925" s="18">
        <f t="shared" si="104"/>
        <v>43009</v>
      </c>
      <c r="E925" s="19" t="str">
        <f>IF(ISERROR(VLOOKUP(C925,FERIADOS!$A:$B,1,FALSE)),IF(WEEKDAY(C925)=1,"Dom",IF(WEEKDAY(C925)=2,"Seg",IF(WEEKDAY(C925)=3,"Ter",IF(WEEKDAY(C925)=4,"Qua",IF(WEEKDAY(C925)=5,"Qui",IF(WEEKDAY(C925)=6,"Sex","Sab")))))),"Feriado")</f>
        <v>Qui</v>
      </c>
      <c r="F925" s="32"/>
      <c r="G925" s="33"/>
      <c r="H925" s="33"/>
      <c r="I925" s="33"/>
      <c r="J925" s="21" t="str">
        <f t="shared" si="102"/>
        <v/>
      </c>
      <c r="K925" s="21">
        <f t="shared" si="98"/>
        <v>0</v>
      </c>
      <c r="L925" s="21" t="str">
        <f t="shared" si="99"/>
        <v/>
      </c>
      <c r="M925" s="22" t="str">
        <f t="shared" si="103"/>
        <v/>
      </c>
      <c r="N925" s="48"/>
      <c r="O925" s="54" t="str">
        <f>IF(N925="","",IFERROR(VLOOKUP(N925,EMPRESAS!$A:$C,3,FALSE),"NAO CADASTRADA"))</f>
        <v/>
      </c>
      <c r="P925" s="50"/>
      <c r="Q925" s="54" t="str">
        <f>IF(P925="","",IFERROR(VLOOKUP(P925,ATIVIDADES!$A:$C,3,FALSE),"NAO CADASTRADA"))</f>
        <v/>
      </c>
      <c r="R925" s="42"/>
      <c r="S925" s="48"/>
      <c r="T925" s="54" t="str">
        <f>IF(S925="","",IFERROR(VLOOKUP(S925,EMPRESAS!$A:$C,3,FALSE),"NAO CADASTRADA"))</f>
        <v/>
      </c>
      <c r="U925" s="50"/>
      <c r="V925" s="54" t="str">
        <f>IF(U925="","",IFERROR(VLOOKUP(U925,ATIVIDADES!$A:$C,3,FALSE),"NAO CADASTRADA"))</f>
        <v/>
      </c>
      <c r="W925" s="42"/>
      <c r="X925" s="48"/>
      <c r="Y925" s="54" t="str">
        <f>IF(X925="","",IFERROR(VLOOKUP(X925,EMPRESAS!$A:$C,3,FALSE),"NAO CADASTRADA"))</f>
        <v/>
      </c>
      <c r="Z925" s="50"/>
      <c r="AA925" s="54" t="str">
        <f>IF(Z925="","",IFERROR(VLOOKUP(Z925,ATIVIDADES!$A:$C,3,FALSE),"NAO CADASTRADA"))</f>
        <v/>
      </c>
      <c r="AB925" s="42"/>
      <c r="AC925" s="48"/>
      <c r="AD925" s="54" t="str">
        <f>IF(AC925="","",IFERROR(VLOOKUP(AC925,EMPRESAS!$A:$C,3,FALSE),"NAO CADASTRADA"))</f>
        <v/>
      </c>
      <c r="AE925" s="50"/>
      <c r="AF925" s="54" t="str">
        <f>IF(AE925="","",IFERROR(VLOOKUP(AE925,ATIVIDADES!$A:$C,3,FALSE),"NAO CADASTRADA"))</f>
        <v/>
      </c>
      <c r="AG925" s="42"/>
      <c r="AH925" s="48"/>
      <c r="AI925" s="54" t="str">
        <f>IF(AH925="","",IFERROR(VLOOKUP(AH925,EMPRESAS!$A:$C,3,FALSE),"NAO CADASTRADA"))</f>
        <v/>
      </c>
      <c r="AJ925" s="50"/>
      <c r="AK925" s="54" t="str">
        <f>IF(AJ925="","",IFERROR(VLOOKUP(AJ925,ATIVIDADES!$A:$C,3,FALSE),"NAO CADASTRADA"))</f>
        <v/>
      </c>
      <c r="AL925" s="42"/>
    </row>
    <row r="926" spans="1:38" x14ac:dyDescent="0.25">
      <c r="A926" s="26" t="str">
        <f t="shared" si="100"/>
        <v>OK</v>
      </c>
      <c r="B926" s="29">
        <f t="shared" si="101"/>
        <v>2487914866</v>
      </c>
      <c r="C926" s="30">
        <v>43014</v>
      </c>
      <c r="D926" s="18">
        <f t="shared" si="104"/>
        <v>43009</v>
      </c>
      <c r="E926" s="19" t="str">
        <f>IF(ISERROR(VLOOKUP(C926,FERIADOS!$A:$B,1,FALSE)),IF(WEEKDAY(C926)=1,"Dom",IF(WEEKDAY(C926)=2,"Seg",IF(WEEKDAY(C926)=3,"Ter",IF(WEEKDAY(C926)=4,"Qua",IF(WEEKDAY(C926)=5,"Qui",IF(WEEKDAY(C926)=6,"Sex","Sab")))))),"Feriado")</f>
        <v>Sex</v>
      </c>
      <c r="F926" s="32"/>
      <c r="G926" s="33"/>
      <c r="H926" s="33"/>
      <c r="I926" s="33"/>
      <c r="J926" s="21" t="str">
        <f t="shared" si="102"/>
        <v/>
      </c>
      <c r="K926" s="21">
        <f t="shared" si="98"/>
        <v>0</v>
      </c>
      <c r="L926" s="21" t="str">
        <f t="shared" si="99"/>
        <v/>
      </c>
      <c r="M926" s="22" t="str">
        <f t="shared" si="103"/>
        <v/>
      </c>
      <c r="N926" s="48"/>
      <c r="O926" s="54" t="str">
        <f>IF(N926="","",IFERROR(VLOOKUP(N926,EMPRESAS!$A:$C,3,FALSE),"NAO CADASTRADA"))</f>
        <v/>
      </c>
      <c r="P926" s="50"/>
      <c r="Q926" s="54" t="str">
        <f>IF(P926="","",IFERROR(VLOOKUP(P926,ATIVIDADES!$A:$C,3,FALSE),"NAO CADASTRADA"))</f>
        <v/>
      </c>
      <c r="R926" s="42"/>
      <c r="S926" s="48"/>
      <c r="T926" s="54" t="str">
        <f>IF(S926="","",IFERROR(VLOOKUP(S926,EMPRESAS!$A:$C,3,FALSE),"NAO CADASTRADA"))</f>
        <v/>
      </c>
      <c r="U926" s="50"/>
      <c r="V926" s="54" t="str">
        <f>IF(U926="","",IFERROR(VLOOKUP(U926,ATIVIDADES!$A:$C,3,FALSE),"NAO CADASTRADA"))</f>
        <v/>
      </c>
      <c r="W926" s="42"/>
      <c r="X926" s="48"/>
      <c r="Y926" s="54" t="str">
        <f>IF(X926="","",IFERROR(VLOOKUP(X926,EMPRESAS!$A:$C,3,FALSE),"NAO CADASTRADA"))</f>
        <v/>
      </c>
      <c r="Z926" s="50"/>
      <c r="AA926" s="54" t="str">
        <f>IF(Z926="","",IFERROR(VLOOKUP(Z926,ATIVIDADES!$A:$C,3,FALSE),"NAO CADASTRADA"))</f>
        <v/>
      </c>
      <c r="AB926" s="42"/>
      <c r="AC926" s="48"/>
      <c r="AD926" s="54" t="str">
        <f>IF(AC926="","",IFERROR(VLOOKUP(AC926,EMPRESAS!$A:$C,3,FALSE),"NAO CADASTRADA"))</f>
        <v/>
      </c>
      <c r="AE926" s="50"/>
      <c r="AF926" s="54" t="str">
        <f>IF(AE926="","",IFERROR(VLOOKUP(AE926,ATIVIDADES!$A:$C,3,FALSE),"NAO CADASTRADA"))</f>
        <v/>
      </c>
      <c r="AG926" s="42"/>
      <c r="AH926" s="48"/>
      <c r="AI926" s="54" t="str">
        <f>IF(AH926="","",IFERROR(VLOOKUP(AH926,EMPRESAS!$A:$C,3,FALSE),"NAO CADASTRADA"))</f>
        <v/>
      </c>
      <c r="AJ926" s="50"/>
      <c r="AK926" s="54" t="str">
        <f>IF(AJ926="","",IFERROR(VLOOKUP(AJ926,ATIVIDADES!$A:$C,3,FALSE),"NAO CADASTRADA"))</f>
        <v/>
      </c>
      <c r="AL926" s="42"/>
    </row>
    <row r="927" spans="1:38" x14ac:dyDescent="0.25">
      <c r="A927" s="26" t="str">
        <f t="shared" si="100"/>
        <v>OK</v>
      </c>
      <c r="B927" s="29">
        <f t="shared" si="101"/>
        <v>2487914866</v>
      </c>
      <c r="C927" s="30">
        <v>43015</v>
      </c>
      <c r="D927" s="18">
        <f t="shared" si="104"/>
        <v>43009</v>
      </c>
      <c r="E927" s="19" t="str">
        <f>IF(ISERROR(VLOOKUP(C927,FERIADOS!$A:$B,1,FALSE)),IF(WEEKDAY(C927)=1,"Dom",IF(WEEKDAY(C927)=2,"Seg",IF(WEEKDAY(C927)=3,"Ter",IF(WEEKDAY(C927)=4,"Qua",IF(WEEKDAY(C927)=5,"Qui",IF(WEEKDAY(C927)=6,"Sex","Sab")))))),"Feriado")</f>
        <v>Sab</v>
      </c>
      <c r="F927" s="32"/>
      <c r="G927" s="33"/>
      <c r="H927" s="33"/>
      <c r="I927" s="33"/>
      <c r="J927" s="21" t="str">
        <f t="shared" si="102"/>
        <v/>
      </c>
      <c r="K927" s="21">
        <f t="shared" si="98"/>
        <v>0</v>
      </c>
      <c r="L927" s="21" t="str">
        <f t="shared" si="99"/>
        <v/>
      </c>
      <c r="M927" s="22" t="str">
        <f t="shared" si="103"/>
        <v/>
      </c>
      <c r="N927" s="48"/>
      <c r="O927" s="54" t="str">
        <f>IF(N927="","",IFERROR(VLOOKUP(N927,EMPRESAS!$A:$C,3,FALSE),"NAO CADASTRADA"))</f>
        <v/>
      </c>
      <c r="P927" s="50"/>
      <c r="Q927" s="54" t="str">
        <f>IF(P927="","",IFERROR(VLOOKUP(P927,ATIVIDADES!$A:$C,3,FALSE),"NAO CADASTRADA"))</f>
        <v/>
      </c>
      <c r="R927" s="42"/>
      <c r="S927" s="48"/>
      <c r="T927" s="54" t="str">
        <f>IF(S927="","",IFERROR(VLOOKUP(S927,EMPRESAS!$A:$C,3,FALSE),"NAO CADASTRADA"))</f>
        <v/>
      </c>
      <c r="U927" s="50"/>
      <c r="V927" s="54" t="str">
        <f>IF(U927="","",IFERROR(VLOOKUP(U927,ATIVIDADES!$A:$C,3,FALSE),"NAO CADASTRADA"))</f>
        <v/>
      </c>
      <c r="W927" s="42"/>
      <c r="X927" s="48"/>
      <c r="Y927" s="54" t="str">
        <f>IF(X927="","",IFERROR(VLOOKUP(X927,EMPRESAS!$A:$C,3,FALSE),"NAO CADASTRADA"))</f>
        <v/>
      </c>
      <c r="Z927" s="50"/>
      <c r="AA927" s="54" t="str">
        <f>IF(Z927="","",IFERROR(VLOOKUP(Z927,ATIVIDADES!$A:$C,3,FALSE),"NAO CADASTRADA"))</f>
        <v/>
      </c>
      <c r="AB927" s="42"/>
      <c r="AC927" s="48"/>
      <c r="AD927" s="54" t="str">
        <f>IF(AC927="","",IFERROR(VLOOKUP(AC927,EMPRESAS!$A:$C,3,FALSE),"NAO CADASTRADA"))</f>
        <v/>
      </c>
      <c r="AE927" s="50"/>
      <c r="AF927" s="54" t="str">
        <f>IF(AE927="","",IFERROR(VLOOKUP(AE927,ATIVIDADES!$A:$C,3,FALSE),"NAO CADASTRADA"))</f>
        <v/>
      </c>
      <c r="AG927" s="42"/>
      <c r="AH927" s="48"/>
      <c r="AI927" s="54" t="str">
        <f>IF(AH927="","",IFERROR(VLOOKUP(AH927,EMPRESAS!$A:$C,3,FALSE),"NAO CADASTRADA"))</f>
        <v/>
      </c>
      <c r="AJ927" s="50"/>
      <c r="AK927" s="54" t="str">
        <f>IF(AJ927="","",IFERROR(VLOOKUP(AJ927,ATIVIDADES!$A:$C,3,FALSE),"NAO CADASTRADA"))</f>
        <v/>
      </c>
      <c r="AL927" s="42"/>
    </row>
    <row r="928" spans="1:38" x14ac:dyDescent="0.25">
      <c r="A928" s="26" t="str">
        <f t="shared" si="100"/>
        <v>OK</v>
      </c>
      <c r="B928" s="29">
        <f t="shared" si="101"/>
        <v>2487914866</v>
      </c>
      <c r="C928" s="30">
        <v>43016</v>
      </c>
      <c r="D928" s="18">
        <f t="shared" si="104"/>
        <v>43009</v>
      </c>
      <c r="E928" s="19" t="str">
        <f>IF(ISERROR(VLOOKUP(C928,FERIADOS!$A:$B,1,FALSE)),IF(WEEKDAY(C928)=1,"Dom",IF(WEEKDAY(C928)=2,"Seg",IF(WEEKDAY(C928)=3,"Ter",IF(WEEKDAY(C928)=4,"Qua",IF(WEEKDAY(C928)=5,"Qui",IF(WEEKDAY(C928)=6,"Sex","Sab")))))),"Feriado")</f>
        <v>Dom</v>
      </c>
      <c r="F928" s="32"/>
      <c r="G928" s="33"/>
      <c r="H928" s="33"/>
      <c r="I928" s="33"/>
      <c r="J928" s="21" t="str">
        <f t="shared" si="102"/>
        <v/>
      </c>
      <c r="K928" s="21">
        <f t="shared" si="98"/>
        <v>0</v>
      </c>
      <c r="L928" s="21" t="str">
        <f t="shared" si="99"/>
        <v/>
      </c>
      <c r="M928" s="22" t="str">
        <f t="shared" si="103"/>
        <v/>
      </c>
      <c r="N928" s="48"/>
      <c r="O928" s="54" t="str">
        <f>IF(N928="","",IFERROR(VLOOKUP(N928,EMPRESAS!$A:$C,3,FALSE),"NAO CADASTRADA"))</f>
        <v/>
      </c>
      <c r="P928" s="50"/>
      <c r="Q928" s="54" t="str">
        <f>IF(P928="","",IFERROR(VLOOKUP(P928,ATIVIDADES!$A:$C,3,FALSE),"NAO CADASTRADA"))</f>
        <v/>
      </c>
      <c r="R928" s="42"/>
      <c r="S928" s="48"/>
      <c r="T928" s="54" t="str">
        <f>IF(S928="","",IFERROR(VLOOKUP(S928,EMPRESAS!$A:$C,3,FALSE),"NAO CADASTRADA"))</f>
        <v/>
      </c>
      <c r="U928" s="50"/>
      <c r="V928" s="54" t="str">
        <f>IF(U928="","",IFERROR(VLOOKUP(U928,ATIVIDADES!$A:$C,3,FALSE),"NAO CADASTRADA"))</f>
        <v/>
      </c>
      <c r="W928" s="42"/>
      <c r="X928" s="48"/>
      <c r="Y928" s="54" t="str">
        <f>IF(X928="","",IFERROR(VLOOKUP(X928,EMPRESAS!$A:$C,3,FALSE),"NAO CADASTRADA"))</f>
        <v/>
      </c>
      <c r="Z928" s="50"/>
      <c r="AA928" s="54" t="str">
        <f>IF(Z928="","",IFERROR(VLOOKUP(Z928,ATIVIDADES!$A:$C,3,FALSE),"NAO CADASTRADA"))</f>
        <v/>
      </c>
      <c r="AB928" s="42"/>
      <c r="AC928" s="48"/>
      <c r="AD928" s="54" t="str">
        <f>IF(AC928="","",IFERROR(VLOOKUP(AC928,EMPRESAS!$A:$C,3,FALSE),"NAO CADASTRADA"))</f>
        <v/>
      </c>
      <c r="AE928" s="50"/>
      <c r="AF928" s="54" t="str">
        <f>IF(AE928="","",IFERROR(VLOOKUP(AE928,ATIVIDADES!$A:$C,3,FALSE),"NAO CADASTRADA"))</f>
        <v/>
      </c>
      <c r="AG928" s="42"/>
      <c r="AH928" s="48"/>
      <c r="AI928" s="54" t="str">
        <f>IF(AH928="","",IFERROR(VLOOKUP(AH928,EMPRESAS!$A:$C,3,FALSE),"NAO CADASTRADA"))</f>
        <v/>
      </c>
      <c r="AJ928" s="50"/>
      <c r="AK928" s="54" t="str">
        <f>IF(AJ928="","",IFERROR(VLOOKUP(AJ928,ATIVIDADES!$A:$C,3,FALSE),"NAO CADASTRADA"))</f>
        <v/>
      </c>
      <c r="AL928" s="42"/>
    </row>
    <row r="929" spans="1:38" x14ac:dyDescent="0.25">
      <c r="A929" s="26" t="str">
        <f t="shared" si="100"/>
        <v>OK</v>
      </c>
      <c r="B929" s="29">
        <f t="shared" si="101"/>
        <v>2487914866</v>
      </c>
      <c r="C929" s="30">
        <v>43017</v>
      </c>
      <c r="D929" s="18">
        <f t="shared" si="104"/>
        <v>43009</v>
      </c>
      <c r="E929" s="19" t="str">
        <f>IF(ISERROR(VLOOKUP(C929,FERIADOS!$A:$B,1,FALSE)),IF(WEEKDAY(C929)=1,"Dom",IF(WEEKDAY(C929)=2,"Seg",IF(WEEKDAY(C929)=3,"Ter",IF(WEEKDAY(C929)=4,"Qua",IF(WEEKDAY(C929)=5,"Qui",IF(WEEKDAY(C929)=6,"Sex","Sab")))))),"Feriado")</f>
        <v>Seg</v>
      </c>
      <c r="F929" s="32"/>
      <c r="G929" s="33"/>
      <c r="H929" s="33"/>
      <c r="I929" s="33"/>
      <c r="J929" s="21" t="str">
        <f t="shared" si="102"/>
        <v/>
      </c>
      <c r="K929" s="21">
        <f t="shared" si="98"/>
        <v>0</v>
      </c>
      <c r="L929" s="21" t="str">
        <f t="shared" si="99"/>
        <v/>
      </c>
      <c r="M929" s="22" t="str">
        <f t="shared" si="103"/>
        <v/>
      </c>
      <c r="N929" s="48"/>
      <c r="O929" s="54" t="str">
        <f>IF(N929="","",IFERROR(VLOOKUP(N929,EMPRESAS!$A:$C,3,FALSE),"NAO CADASTRADA"))</f>
        <v/>
      </c>
      <c r="P929" s="50"/>
      <c r="Q929" s="54" t="str">
        <f>IF(P929="","",IFERROR(VLOOKUP(P929,ATIVIDADES!$A:$C,3,FALSE),"NAO CADASTRADA"))</f>
        <v/>
      </c>
      <c r="R929" s="42"/>
      <c r="S929" s="48"/>
      <c r="T929" s="54" t="str">
        <f>IF(S929="","",IFERROR(VLOOKUP(S929,EMPRESAS!$A:$C,3,FALSE),"NAO CADASTRADA"))</f>
        <v/>
      </c>
      <c r="U929" s="50"/>
      <c r="V929" s="54" t="str">
        <f>IF(U929="","",IFERROR(VLOOKUP(U929,ATIVIDADES!$A:$C,3,FALSE),"NAO CADASTRADA"))</f>
        <v/>
      </c>
      <c r="W929" s="42"/>
      <c r="X929" s="48"/>
      <c r="Y929" s="54" t="str">
        <f>IF(X929="","",IFERROR(VLOOKUP(X929,EMPRESAS!$A:$C,3,FALSE),"NAO CADASTRADA"))</f>
        <v/>
      </c>
      <c r="Z929" s="50"/>
      <c r="AA929" s="54" t="str">
        <f>IF(Z929="","",IFERROR(VLOOKUP(Z929,ATIVIDADES!$A:$C,3,FALSE),"NAO CADASTRADA"))</f>
        <v/>
      </c>
      <c r="AB929" s="42"/>
      <c r="AC929" s="48"/>
      <c r="AD929" s="54" t="str">
        <f>IF(AC929="","",IFERROR(VLOOKUP(AC929,EMPRESAS!$A:$C,3,FALSE),"NAO CADASTRADA"))</f>
        <v/>
      </c>
      <c r="AE929" s="50"/>
      <c r="AF929" s="54" t="str">
        <f>IF(AE929="","",IFERROR(VLOOKUP(AE929,ATIVIDADES!$A:$C,3,FALSE),"NAO CADASTRADA"))</f>
        <v/>
      </c>
      <c r="AG929" s="42"/>
      <c r="AH929" s="48"/>
      <c r="AI929" s="54" t="str">
        <f>IF(AH929="","",IFERROR(VLOOKUP(AH929,EMPRESAS!$A:$C,3,FALSE),"NAO CADASTRADA"))</f>
        <v/>
      </c>
      <c r="AJ929" s="50"/>
      <c r="AK929" s="54" t="str">
        <f>IF(AJ929="","",IFERROR(VLOOKUP(AJ929,ATIVIDADES!$A:$C,3,FALSE),"NAO CADASTRADA"))</f>
        <v/>
      </c>
      <c r="AL929" s="42"/>
    </row>
    <row r="930" spans="1:38" x14ac:dyDescent="0.25">
      <c r="A930" s="26" t="str">
        <f t="shared" si="100"/>
        <v>OK</v>
      </c>
      <c r="B930" s="29">
        <f t="shared" si="101"/>
        <v>2487914866</v>
      </c>
      <c r="C930" s="30">
        <v>43018</v>
      </c>
      <c r="D930" s="18">
        <f t="shared" si="104"/>
        <v>43009</v>
      </c>
      <c r="E930" s="19" t="str">
        <f>IF(ISERROR(VLOOKUP(C930,FERIADOS!$A:$B,1,FALSE)),IF(WEEKDAY(C930)=1,"Dom",IF(WEEKDAY(C930)=2,"Seg",IF(WEEKDAY(C930)=3,"Ter",IF(WEEKDAY(C930)=4,"Qua",IF(WEEKDAY(C930)=5,"Qui",IF(WEEKDAY(C930)=6,"Sex","Sab")))))),"Feriado")</f>
        <v>Ter</v>
      </c>
      <c r="F930" s="32"/>
      <c r="G930" s="33"/>
      <c r="H930" s="33"/>
      <c r="I930" s="33"/>
      <c r="J930" s="21" t="str">
        <f t="shared" si="102"/>
        <v/>
      </c>
      <c r="K930" s="21">
        <f t="shared" si="98"/>
        <v>0</v>
      </c>
      <c r="L930" s="21" t="str">
        <f t="shared" si="99"/>
        <v/>
      </c>
      <c r="M930" s="22" t="str">
        <f t="shared" si="103"/>
        <v/>
      </c>
      <c r="N930" s="48"/>
      <c r="O930" s="54" t="str">
        <f>IF(N930="","",IFERROR(VLOOKUP(N930,EMPRESAS!$A:$C,3,FALSE),"NAO CADASTRADA"))</f>
        <v/>
      </c>
      <c r="P930" s="50"/>
      <c r="Q930" s="54" t="str">
        <f>IF(P930="","",IFERROR(VLOOKUP(P930,ATIVIDADES!$A:$C,3,FALSE),"NAO CADASTRADA"))</f>
        <v/>
      </c>
      <c r="R930" s="42"/>
      <c r="S930" s="48"/>
      <c r="T930" s="54" t="str">
        <f>IF(S930="","",IFERROR(VLOOKUP(S930,EMPRESAS!$A:$C,3,FALSE),"NAO CADASTRADA"))</f>
        <v/>
      </c>
      <c r="U930" s="50"/>
      <c r="V930" s="54" t="str">
        <f>IF(U930="","",IFERROR(VLOOKUP(U930,ATIVIDADES!$A:$C,3,FALSE),"NAO CADASTRADA"))</f>
        <v/>
      </c>
      <c r="W930" s="42"/>
      <c r="X930" s="48"/>
      <c r="Y930" s="54" t="str">
        <f>IF(X930="","",IFERROR(VLOOKUP(X930,EMPRESAS!$A:$C,3,FALSE),"NAO CADASTRADA"))</f>
        <v/>
      </c>
      <c r="Z930" s="50"/>
      <c r="AA930" s="54" t="str">
        <f>IF(Z930="","",IFERROR(VLOOKUP(Z930,ATIVIDADES!$A:$C,3,FALSE),"NAO CADASTRADA"))</f>
        <v/>
      </c>
      <c r="AB930" s="42"/>
      <c r="AC930" s="48"/>
      <c r="AD930" s="54" t="str">
        <f>IF(AC930="","",IFERROR(VLOOKUP(AC930,EMPRESAS!$A:$C,3,FALSE),"NAO CADASTRADA"))</f>
        <v/>
      </c>
      <c r="AE930" s="50"/>
      <c r="AF930" s="54" t="str">
        <f>IF(AE930="","",IFERROR(VLOOKUP(AE930,ATIVIDADES!$A:$C,3,FALSE),"NAO CADASTRADA"))</f>
        <v/>
      </c>
      <c r="AG930" s="42"/>
      <c r="AH930" s="48"/>
      <c r="AI930" s="54" t="str">
        <f>IF(AH930="","",IFERROR(VLOOKUP(AH930,EMPRESAS!$A:$C,3,FALSE),"NAO CADASTRADA"))</f>
        <v/>
      </c>
      <c r="AJ930" s="50"/>
      <c r="AK930" s="54" t="str">
        <f>IF(AJ930="","",IFERROR(VLOOKUP(AJ930,ATIVIDADES!$A:$C,3,FALSE),"NAO CADASTRADA"))</f>
        <v/>
      </c>
      <c r="AL930" s="42"/>
    </row>
    <row r="931" spans="1:38" x14ac:dyDescent="0.25">
      <c r="A931" s="26" t="str">
        <f t="shared" si="100"/>
        <v>OK</v>
      </c>
      <c r="B931" s="29">
        <f t="shared" si="101"/>
        <v>2487914866</v>
      </c>
      <c r="C931" s="30">
        <v>43019</v>
      </c>
      <c r="D931" s="18">
        <f t="shared" si="104"/>
        <v>43009</v>
      </c>
      <c r="E931" s="19" t="str">
        <f>IF(ISERROR(VLOOKUP(C931,FERIADOS!$A:$B,1,FALSE)),IF(WEEKDAY(C931)=1,"Dom",IF(WEEKDAY(C931)=2,"Seg",IF(WEEKDAY(C931)=3,"Ter",IF(WEEKDAY(C931)=4,"Qua",IF(WEEKDAY(C931)=5,"Qui",IF(WEEKDAY(C931)=6,"Sex","Sab")))))),"Feriado")</f>
        <v>Qua</v>
      </c>
      <c r="F931" s="32"/>
      <c r="G931" s="33"/>
      <c r="H931" s="33"/>
      <c r="I931" s="33"/>
      <c r="J931" s="21" t="str">
        <f t="shared" si="102"/>
        <v/>
      </c>
      <c r="K931" s="21">
        <f t="shared" si="98"/>
        <v>0</v>
      </c>
      <c r="L931" s="21" t="str">
        <f t="shared" si="99"/>
        <v/>
      </c>
      <c r="M931" s="22" t="str">
        <f t="shared" si="103"/>
        <v/>
      </c>
      <c r="N931" s="48"/>
      <c r="O931" s="54" t="str">
        <f>IF(N931="","",IFERROR(VLOOKUP(N931,EMPRESAS!$A:$C,3,FALSE),"NAO CADASTRADA"))</f>
        <v/>
      </c>
      <c r="P931" s="50"/>
      <c r="Q931" s="54" t="str">
        <f>IF(P931="","",IFERROR(VLOOKUP(P931,ATIVIDADES!$A:$C,3,FALSE),"NAO CADASTRADA"))</f>
        <v/>
      </c>
      <c r="R931" s="42"/>
      <c r="S931" s="48"/>
      <c r="T931" s="54" t="str">
        <f>IF(S931="","",IFERROR(VLOOKUP(S931,EMPRESAS!$A:$C,3,FALSE),"NAO CADASTRADA"))</f>
        <v/>
      </c>
      <c r="U931" s="50"/>
      <c r="V931" s="54" t="str">
        <f>IF(U931="","",IFERROR(VLOOKUP(U931,ATIVIDADES!$A:$C,3,FALSE),"NAO CADASTRADA"))</f>
        <v/>
      </c>
      <c r="W931" s="42"/>
      <c r="X931" s="48"/>
      <c r="Y931" s="54" t="str">
        <f>IF(X931="","",IFERROR(VLOOKUP(X931,EMPRESAS!$A:$C,3,FALSE),"NAO CADASTRADA"))</f>
        <v/>
      </c>
      <c r="Z931" s="50"/>
      <c r="AA931" s="54" t="str">
        <f>IF(Z931="","",IFERROR(VLOOKUP(Z931,ATIVIDADES!$A:$C,3,FALSE),"NAO CADASTRADA"))</f>
        <v/>
      </c>
      <c r="AB931" s="42"/>
      <c r="AC931" s="48"/>
      <c r="AD931" s="54" t="str">
        <f>IF(AC931="","",IFERROR(VLOOKUP(AC931,EMPRESAS!$A:$C,3,FALSE),"NAO CADASTRADA"))</f>
        <v/>
      </c>
      <c r="AE931" s="50"/>
      <c r="AF931" s="54" t="str">
        <f>IF(AE931="","",IFERROR(VLOOKUP(AE931,ATIVIDADES!$A:$C,3,FALSE),"NAO CADASTRADA"))</f>
        <v/>
      </c>
      <c r="AG931" s="42"/>
      <c r="AH931" s="48"/>
      <c r="AI931" s="54" t="str">
        <f>IF(AH931="","",IFERROR(VLOOKUP(AH931,EMPRESAS!$A:$C,3,FALSE),"NAO CADASTRADA"))</f>
        <v/>
      </c>
      <c r="AJ931" s="50"/>
      <c r="AK931" s="54" t="str">
        <f>IF(AJ931="","",IFERROR(VLOOKUP(AJ931,ATIVIDADES!$A:$C,3,FALSE),"NAO CADASTRADA"))</f>
        <v/>
      </c>
      <c r="AL931" s="42"/>
    </row>
    <row r="932" spans="1:38" x14ac:dyDescent="0.25">
      <c r="A932" s="26" t="str">
        <f t="shared" si="100"/>
        <v>OK</v>
      </c>
      <c r="B932" s="29">
        <f t="shared" si="101"/>
        <v>2487914866</v>
      </c>
      <c r="C932" s="30">
        <v>43020</v>
      </c>
      <c r="D932" s="18">
        <f t="shared" si="104"/>
        <v>43009</v>
      </c>
      <c r="E932" s="19" t="str">
        <f>IF(ISERROR(VLOOKUP(C932,FERIADOS!$A:$B,1,FALSE)),IF(WEEKDAY(C932)=1,"Dom",IF(WEEKDAY(C932)=2,"Seg",IF(WEEKDAY(C932)=3,"Ter",IF(WEEKDAY(C932)=4,"Qua",IF(WEEKDAY(C932)=5,"Qui",IF(WEEKDAY(C932)=6,"Sex","Sab")))))),"Feriado")</f>
        <v>Feriado</v>
      </c>
      <c r="F932" s="32"/>
      <c r="G932" s="33"/>
      <c r="H932" s="33"/>
      <c r="I932" s="33"/>
      <c r="J932" s="21" t="str">
        <f t="shared" si="102"/>
        <v/>
      </c>
      <c r="K932" s="21">
        <f t="shared" si="98"/>
        <v>0</v>
      </c>
      <c r="L932" s="21" t="str">
        <f t="shared" si="99"/>
        <v/>
      </c>
      <c r="M932" s="22" t="str">
        <f t="shared" si="103"/>
        <v/>
      </c>
      <c r="N932" s="48"/>
      <c r="O932" s="54" t="str">
        <f>IF(N932="","",IFERROR(VLOOKUP(N932,EMPRESAS!$A:$C,3,FALSE),"NAO CADASTRADA"))</f>
        <v/>
      </c>
      <c r="P932" s="50"/>
      <c r="Q932" s="54" t="str">
        <f>IF(P932="","",IFERROR(VLOOKUP(P932,ATIVIDADES!$A:$C,3,FALSE),"NAO CADASTRADA"))</f>
        <v/>
      </c>
      <c r="R932" s="42"/>
      <c r="S932" s="48"/>
      <c r="T932" s="54" t="str">
        <f>IF(S932="","",IFERROR(VLOOKUP(S932,EMPRESAS!$A:$C,3,FALSE),"NAO CADASTRADA"))</f>
        <v/>
      </c>
      <c r="U932" s="50"/>
      <c r="V932" s="54" t="str">
        <f>IF(U932="","",IFERROR(VLOOKUP(U932,ATIVIDADES!$A:$C,3,FALSE),"NAO CADASTRADA"))</f>
        <v/>
      </c>
      <c r="W932" s="42"/>
      <c r="X932" s="48"/>
      <c r="Y932" s="54" t="str">
        <f>IF(X932="","",IFERROR(VLOOKUP(X932,EMPRESAS!$A:$C,3,FALSE),"NAO CADASTRADA"))</f>
        <v/>
      </c>
      <c r="Z932" s="50"/>
      <c r="AA932" s="54" t="str">
        <f>IF(Z932="","",IFERROR(VLOOKUP(Z932,ATIVIDADES!$A:$C,3,FALSE),"NAO CADASTRADA"))</f>
        <v/>
      </c>
      <c r="AB932" s="42"/>
      <c r="AC932" s="48"/>
      <c r="AD932" s="54" t="str">
        <f>IF(AC932="","",IFERROR(VLOOKUP(AC932,EMPRESAS!$A:$C,3,FALSE),"NAO CADASTRADA"))</f>
        <v/>
      </c>
      <c r="AE932" s="50"/>
      <c r="AF932" s="54" t="str">
        <f>IF(AE932="","",IFERROR(VLOOKUP(AE932,ATIVIDADES!$A:$C,3,FALSE),"NAO CADASTRADA"))</f>
        <v/>
      </c>
      <c r="AG932" s="42"/>
      <c r="AH932" s="48"/>
      <c r="AI932" s="54" t="str">
        <f>IF(AH932="","",IFERROR(VLOOKUP(AH932,EMPRESAS!$A:$C,3,FALSE),"NAO CADASTRADA"))</f>
        <v/>
      </c>
      <c r="AJ932" s="50"/>
      <c r="AK932" s="54" t="str">
        <f>IF(AJ932="","",IFERROR(VLOOKUP(AJ932,ATIVIDADES!$A:$C,3,FALSE),"NAO CADASTRADA"))</f>
        <v/>
      </c>
      <c r="AL932" s="42"/>
    </row>
    <row r="933" spans="1:38" x14ac:dyDescent="0.25">
      <c r="A933" s="26" t="str">
        <f t="shared" si="100"/>
        <v>OK</v>
      </c>
      <c r="B933" s="29">
        <f t="shared" si="101"/>
        <v>2487914866</v>
      </c>
      <c r="C933" s="30">
        <v>43021</v>
      </c>
      <c r="D933" s="18">
        <f t="shared" si="104"/>
        <v>43009</v>
      </c>
      <c r="E933" s="19" t="str">
        <f>IF(ISERROR(VLOOKUP(C933,FERIADOS!$A:$B,1,FALSE)),IF(WEEKDAY(C933)=1,"Dom",IF(WEEKDAY(C933)=2,"Seg",IF(WEEKDAY(C933)=3,"Ter",IF(WEEKDAY(C933)=4,"Qua",IF(WEEKDAY(C933)=5,"Qui",IF(WEEKDAY(C933)=6,"Sex","Sab")))))),"Feriado")</f>
        <v>Sex</v>
      </c>
      <c r="F933" s="32"/>
      <c r="G933" s="33"/>
      <c r="H933" s="33"/>
      <c r="I933" s="33"/>
      <c r="J933" s="21" t="str">
        <f t="shared" si="102"/>
        <v/>
      </c>
      <c r="K933" s="21">
        <f t="shared" si="98"/>
        <v>0</v>
      </c>
      <c r="L933" s="21" t="str">
        <f t="shared" si="99"/>
        <v/>
      </c>
      <c r="M933" s="22" t="str">
        <f t="shared" si="103"/>
        <v/>
      </c>
      <c r="N933" s="48"/>
      <c r="O933" s="54" t="str">
        <f>IF(N933="","",IFERROR(VLOOKUP(N933,EMPRESAS!$A:$C,3,FALSE),"NAO CADASTRADA"))</f>
        <v/>
      </c>
      <c r="P933" s="50"/>
      <c r="Q933" s="54" t="str">
        <f>IF(P933="","",IFERROR(VLOOKUP(P933,ATIVIDADES!$A:$C,3,FALSE),"NAO CADASTRADA"))</f>
        <v/>
      </c>
      <c r="R933" s="42"/>
      <c r="S933" s="48"/>
      <c r="T933" s="54" t="str">
        <f>IF(S933="","",IFERROR(VLOOKUP(S933,EMPRESAS!$A:$C,3,FALSE),"NAO CADASTRADA"))</f>
        <v/>
      </c>
      <c r="U933" s="50"/>
      <c r="V933" s="54" t="str">
        <f>IF(U933="","",IFERROR(VLOOKUP(U933,ATIVIDADES!$A:$C,3,FALSE),"NAO CADASTRADA"))</f>
        <v/>
      </c>
      <c r="W933" s="42"/>
      <c r="X933" s="48"/>
      <c r="Y933" s="54" t="str">
        <f>IF(X933="","",IFERROR(VLOOKUP(X933,EMPRESAS!$A:$C,3,FALSE),"NAO CADASTRADA"))</f>
        <v/>
      </c>
      <c r="Z933" s="50"/>
      <c r="AA933" s="54" t="str">
        <f>IF(Z933="","",IFERROR(VLOOKUP(Z933,ATIVIDADES!$A:$C,3,FALSE),"NAO CADASTRADA"))</f>
        <v/>
      </c>
      <c r="AB933" s="42"/>
      <c r="AC933" s="48"/>
      <c r="AD933" s="54" t="str">
        <f>IF(AC933="","",IFERROR(VLOOKUP(AC933,EMPRESAS!$A:$C,3,FALSE),"NAO CADASTRADA"))</f>
        <v/>
      </c>
      <c r="AE933" s="50"/>
      <c r="AF933" s="54" t="str">
        <f>IF(AE933="","",IFERROR(VLOOKUP(AE933,ATIVIDADES!$A:$C,3,FALSE),"NAO CADASTRADA"))</f>
        <v/>
      </c>
      <c r="AG933" s="42"/>
      <c r="AH933" s="48"/>
      <c r="AI933" s="54" t="str">
        <f>IF(AH933="","",IFERROR(VLOOKUP(AH933,EMPRESAS!$A:$C,3,FALSE),"NAO CADASTRADA"))</f>
        <v/>
      </c>
      <c r="AJ933" s="50"/>
      <c r="AK933" s="54" t="str">
        <f>IF(AJ933="","",IFERROR(VLOOKUP(AJ933,ATIVIDADES!$A:$C,3,FALSE),"NAO CADASTRADA"))</f>
        <v/>
      </c>
      <c r="AL933" s="42"/>
    </row>
    <row r="934" spans="1:38" x14ac:dyDescent="0.25">
      <c r="A934" s="26" t="str">
        <f t="shared" si="100"/>
        <v>OK</v>
      </c>
      <c r="B934" s="29">
        <f t="shared" si="101"/>
        <v>2487914866</v>
      </c>
      <c r="C934" s="30">
        <v>43022</v>
      </c>
      <c r="D934" s="18">
        <f t="shared" si="104"/>
        <v>43009</v>
      </c>
      <c r="E934" s="19" t="str">
        <f>IF(ISERROR(VLOOKUP(C934,FERIADOS!$A:$B,1,FALSE)),IF(WEEKDAY(C934)=1,"Dom",IF(WEEKDAY(C934)=2,"Seg",IF(WEEKDAY(C934)=3,"Ter",IF(WEEKDAY(C934)=4,"Qua",IF(WEEKDAY(C934)=5,"Qui",IF(WEEKDAY(C934)=6,"Sex","Sab")))))),"Feriado")</f>
        <v>Sab</v>
      </c>
      <c r="F934" s="32"/>
      <c r="G934" s="33"/>
      <c r="H934" s="33"/>
      <c r="I934" s="33"/>
      <c r="J934" s="21" t="str">
        <f t="shared" si="102"/>
        <v/>
      </c>
      <c r="K934" s="21">
        <f t="shared" si="98"/>
        <v>0</v>
      </c>
      <c r="L934" s="21" t="str">
        <f t="shared" si="99"/>
        <v/>
      </c>
      <c r="M934" s="22" t="str">
        <f t="shared" si="103"/>
        <v/>
      </c>
      <c r="N934" s="48"/>
      <c r="O934" s="54" t="str">
        <f>IF(N934="","",IFERROR(VLOOKUP(N934,EMPRESAS!$A:$C,3,FALSE),"NAO CADASTRADA"))</f>
        <v/>
      </c>
      <c r="P934" s="50"/>
      <c r="Q934" s="54" t="str">
        <f>IF(P934="","",IFERROR(VLOOKUP(P934,ATIVIDADES!$A:$C,3,FALSE),"NAO CADASTRADA"))</f>
        <v/>
      </c>
      <c r="R934" s="42"/>
      <c r="S934" s="48"/>
      <c r="T934" s="54" t="str">
        <f>IF(S934="","",IFERROR(VLOOKUP(S934,EMPRESAS!$A:$C,3,FALSE),"NAO CADASTRADA"))</f>
        <v/>
      </c>
      <c r="U934" s="50"/>
      <c r="V934" s="54" t="str">
        <f>IF(U934="","",IFERROR(VLOOKUP(U934,ATIVIDADES!$A:$C,3,FALSE),"NAO CADASTRADA"))</f>
        <v/>
      </c>
      <c r="W934" s="42"/>
      <c r="X934" s="48"/>
      <c r="Y934" s="54" t="str">
        <f>IF(X934="","",IFERROR(VLOOKUP(X934,EMPRESAS!$A:$C,3,FALSE),"NAO CADASTRADA"))</f>
        <v/>
      </c>
      <c r="Z934" s="50"/>
      <c r="AA934" s="54" t="str">
        <f>IF(Z934="","",IFERROR(VLOOKUP(Z934,ATIVIDADES!$A:$C,3,FALSE),"NAO CADASTRADA"))</f>
        <v/>
      </c>
      <c r="AB934" s="42"/>
      <c r="AC934" s="48"/>
      <c r="AD934" s="54" t="str">
        <f>IF(AC934="","",IFERROR(VLOOKUP(AC934,EMPRESAS!$A:$C,3,FALSE),"NAO CADASTRADA"))</f>
        <v/>
      </c>
      <c r="AE934" s="50"/>
      <c r="AF934" s="54" t="str">
        <f>IF(AE934="","",IFERROR(VLOOKUP(AE934,ATIVIDADES!$A:$C,3,FALSE),"NAO CADASTRADA"))</f>
        <v/>
      </c>
      <c r="AG934" s="42"/>
      <c r="AH934" s="48"/>
      <c r="AI934" s="54" t="str">
        <f>IF(AH934="","",IFERROR(VLOOKUP(AH934,EMPRESAS!$A:$C,3,FALSE),"NAO CADASTRADA"))</f>
        <v/>
      </c>
      <c r="AJ934" s="50"/>
      <c r="AK934" s="54" t="str">
        <f>IF(AJ934="","",IFERROR(VLOOKUP(AJ934,ATIVIDADES!$A:$C,3,FALSE),"NAO CADASTRADA"))</f>
        <v/>
      </c>
      <c r="AL934" s="42"/>
    </row>
    <row r="935" spans="1:38" x14ac:dyDescent="0.25">
      <c r="A935" s="26" t="str">
        <f t="shared" si="100"/>
        <v>OK</v>
      </c>
      <c r="B935" s="29">
        <f t="shared" si="101"/>
        <v>2487914866</v>
      </c>
      <c r="C935" s="30">
        <v>43023</v>
      </c>
      <c r="D935" s="18">
        <f t="shared" si="104"/>
        <v>43009</v>
      </c>
      <c r="E935" s="19" t="str">
        <f>IF(ISERROR(VLOOKUP(C935,FERIADOS!$A:$B,1,FALSE)),IF(WEEKDAY(C935)=1,"Dom",IF(WEEKDAY(C935)=2,"Seg",IF(WEEKDAY(C935)=3,"Ter",IF(WEEKDAY(C935)=4,"Qua",IF(WEEKDAY(C935)=5,"Qui",IF(WEEKDAY(C935)=6,"Sex","Sab")))))),"Feriado")</f>
        <v>Dom</v>
      </c>
      <c r="F935" s="32"/>
      <c r="G935" s="33"/>
      <c r="H935" s="33"/>
      <c r="I935" s="33"/>
      <c r="J935" s="21" t="str">
        <f t="shared" si="102"/>
        <v/>
      </c>
      <c r="K935" s="21">
        <f t="shared" si="98"/>
        <v>0</v>
      </c>
      <c r="L935" s="21" t="str">
        <f t="shared" si="99"/>
        <v/>
      </c>
      <c r="M935" s="22" t="str">
        <f t="shared" si="103"/>
        <v/>
      </c>
      <c r="N935" s="48"/>
      <c r="O935" s="54" t="str">
        <f>IF(N935="","",IFERROR(VLOOKUP(N935,EMPRESAS!$A:$C,3,FALSE),"NAO CADASTRADA"))</f>
        <v/>
      </c>
      <c r="P935" s="50"/>
      <c r="Q935" s="54" t="str">
        <f>IF(P935="","",IFERROR(VLOOKUP(P935,ATIVIDADES!$A:$C,3,FALSE),"NAO CADASTRADA"))</f>
        <v/>
      </c>
      <c r="R935" s="42"/>
      <c r="S935" s="48"/>
      <c r="T935" s="54" t="str">
        <f>IF(S935="","",IFERROR(VLOOKUP(S935,EMPRESAS!$A:$C,3,FALSE),"NAO CADASTRADA"))</f>
        <v/>
      </c>
      <c r="U935" s="50"/>
      <c r="V935" s="54" t="str">
        <f>IF(U935="","",IFERROR(VLOOKUP(U935,ATIVIDADES!$A:$C,3,FALSE),"NAO CADASTRADA"))</f>
        <v/>
      </c>
      <c r="W935" s="42"/>
      <c r="X935" s="48"/>
      <c r="Y935" s="54" t="str">
        <f>IF(X935="","",IFERROR(VLOOKUP(X935,EMPRESAS!$A:$C,3,FALSE),"NAO CADASTRADA"))</f>
        <v/>
      </c>
      <c r="Z935" s="50"/>
      <c r="AA935" s="54" t="str">
        <f>IF(Z935="","",IFERROR(VLOOKUP(Z935,ATIVIDADES!$A:$C,3,FALSE),"NAO CADASTRADA"))</f>
        <v/>
      </c>
      <c r="AB935" s="42"/>
      <c r="AC935" s="48"/>
      <c r="AD935" s="54" t="str">
        <f>IF(AC935="","",IFERROR(VLOOKUP(AC935,EMPRESAS!$A:$C,3,FALSE),"NAO CADASTRADA"))</f>
        <v/>
      </c>
      <c r="AE935" s="50"/>
      <c r="AF935" s="54" t="str">
        <f>IF(AE935="","",IFERROR(VLOOKUP(AE935,ATIVIDADES!$A:$C,3,FALSE),"NAO CADASTRADA"))</f>
        <v/>
      </c>
      <c r="AG935" s="42"/>
      <c r="AH935" s="48"/>
      <c r="AI935" s="54" t="str">
        <f>IF(AH935="","",IFERROR(VLOOKUP(AH935,EMPRESAS!$A:$C,3,FALSE),"NAO CADASTRADA"))</f>
        <v/>
      </c>
      <c r="AJ935" s="50"/>
      <c r="AK935" s="54" t="str">
        <f>IF(AJ935="","",IFERROR(VLOOKUP(AJ935,ATIVIDADES!$A:$C,3,FALSE),"NAO CADASTRADA"))</f>
        <v/>
      </c>
      <c r="AL935" s="42"/>
    </row>
    <row r="936" spans="1:38" x14ac:dyDescent="0.25">
      <c r="A936" s="26" t="str">
        <f t="shared" si="100"/>
        <v>OK</v>
      </c>
      <c r="B936" s="29">
        <f t="shared" si="101"/>
        <v>2487914866</v>
      </c>
      <c r="C936" s="30">
        <v>43024</v>
      </c>
      <c r="D936" s="18">
        <f t="shared" si="104"/>
        <v>43009</v>
      </c>
      <c r="E936" s="19" t="str">
        <f>IF(ISERROR(VLOOKUP(C936,FERIADOS!$A:$B,1,FALSE)),IF(WEEKDAY(C936)=1,"Dom",IF(WEEKDAY(C936)=2,"Seg",IF(WEEKDAY(C936)=3,"Ter",IF(WEEKDAY(C936)=4,"Qua",IF(WEEKDAY(C936)=5,"Qui",IF(WEEKDAY(C936)=6,"Sex","Sab")))))),"Feriado")</f>
        <v>Seg</v>
      </c>
      <c r="F936" s="32"/>
      <c r="G936" s="33"/>
      <c r="H936" s="33"/>
      <c r="I936" s="33"/>
      <c r="J936" s="21" t="str">
        <f t="shared" si="102"/>
        <v/>
      </c>
      <c r="K936" s="21">
        <f t="shared" si="98"/>
        <v>0</v>
      </c>
      <c r="L936" s="21" t="str">
        <f t="shared" si="99"/>
        <v/>
      </c>
      <c r="M936" s="22" t="str">
        <f t="shared" si="103"/>
        <v/>
      </c>
      <c r="N936" s="48"/>
      <c r="O936" s="54" t="str">
        <f>IF(N936="","",IFERROR(VLOOKUP(N936,EMPRESAS!$A:$C,3,FALSE),"NAO CADASTRADA"))</f>
        <v/>
      </c>
      <c r="P936" s="50"/>
      <c r="Q936" s="54" t="str">
        <f>IF(P936="","",IFERROR(VLOOKUP(P936,ATIVIDADES!$A:$C,3,FALSE),"NAO CADASTRADA"))</f>
        <v/>
      </c>
      <c r="R936" s="42"/>
      <c r="S936" s="48"/>
      <c r="T936" s="54" t="str">
        <f>IF(S936="","",IFERROR(VLOOKUP(S936,EMPRESAS!$A:$C,3,FALSE),"NAO CADASTRADA"))</f>
        <v/>
      </c>
      <c r="U936" s="50"/>
      <c r="V936" s="54" t="str">
        <f>IF(U936="","",IFERROR(VLOOKUP(U936,ATIVIDADES!$A:$C,3,FALSE),"NAO CADASTRADA"))</f>
        <v/>
      </c>
      <c r="W936" s="42"/>
      <c r="X936" s="48"/>
      <c r="Y936" s="54" t="str">
        <f>IF(X936="","",IFERROR(VLOOKUP(X936,EMPRESAS!$A:$C,3,FALSE),"NAO CADASTRADA"))</f>
        <v/>
      </c>
      <c r="Z936" s="50"/>
      <c r="AA936" s="54" t="str">
        <f>IF(Z936="","",IFERROR(VLOOKUP(Z936,ATIVIDADES!$A:$C,3,FALSE),"NAO CADASTRADA"))</f>
        <v/>
      </c>
      <c r="AB936" s="42"/>
      <c r="AC936" s="48"/>
      <c r="AD936" s="54" t="str">
        <f>IF(AC936="","",IFERROR(VLOOKUP(AC936,EMPRESAS!$A:$C,3,FALSE),"NAO CADASTRADA"))</f>
        <v/>
      </c>
      <c r="AE936" s="50"/>
      <c r="AF936" s="54" t="str">
        <f>IF(AE936="","",IFERROR(VLOOKUP(AE936,ATIVIDADES!$A:$C,3,FALSE),"NAO CADASTRADA"))</f>
        <v/>
      </c>
      <c r="AG936" s="42"/>
      <c r="AH936" s="48"/>
      <c r="AI936" s="54" t="str">
        <f>IF(AH936="","",IFERROR(VLOOKUP(AH936,EMPRESAS!$A:$C,3,FALSE),"NAO CADASTRADA"))</f>
        <v/>
      </c>
      <c r="AJ936" s="50"/>
      <c r="AK936" s="54" t="str">
        <f>IF(AJ936="","",IFERROR(VLOOKUP(AJ936,ATIVIDADES!$A:$C,3,FALSE),"NAO CADASTRADA"))</f>
        <v/>
      </c>
      <c r="AL936" s="42"/>
    </row>
    <row r="937" spans="1:38" x14ac:dyDescent="0.25">
      <c r="A937" s="26" t="str">
        <f t="shared" si="100"/>
        <v>OK</v>
      </c>
      <c r="B937" s="29">
        <f t="shared" si="101"/>
        <v>2487914866</v>
      </c>
      <c r="C937" s="30">
        <v>43025</v>
      </c>
      <c r="D937" s="18">
        <f t="shared" si="104"/>
        <v>43009</v>
      </c>
      <c r="E937" s="19" t="str">
        <f>IF(ISERROR(VLOOKUP(C937,FERIADOS!$A:$B,1,FALSE)),IF(WEEKDAY(C937)=1,"Dom",IF(WEEKDAY(C937)=2,"Seg",IF(WEEKDAY(C937)=3,"Ter",IF(WEEKDAY(C937)=4,"Qua",IF(WEEKDAY(C937)=5,"Qui",IF(WEEKDAY(C937)=6,"Sex","Sab")))))),"Feriado")</f>
        <v>Ter</v>
      </c>
      <c r="F937" s="32"/>
      <c r="G937" s="33"/>
      <c r="H937" s="33"/>
      <c r="I937" s="33"/>
      <c r="J937" s="21" t="str">
        <f t="shared" si="102"/>
        <v/>
      </c>
      <c r="K937" s="21">
        <f t="shared" si="98"/>
        <v>0</v>
      </c>
      <c r="L937" s="21" t="str">
        <f t="shared" si="99"/>
        <v/>
      </c>
      <c r="M937" s="22" t="str">
        <f t="shared" si="103"/>
        <v/>
      </c>
      <c r="N937" s="48"/>
      <c r="O937" s="54" t="str">
        <f>IF(N937="","",IFERROR(VLOOKUP(N937,EMPRESAS!$A:$C,3,FALSE),"NAO CADASTRADA"))</f>
        <v/>
      </c>
      <c r="P937" s="50"/>
      <c r="Q937" s="54" t="str">
        <f>IF(P937="","",IFERROR(VLOOKUP(P937,ATIVIDADES!$A:$C,3,FALSE),"NAO CADASTRADA"))</f>
        <v/>
      </c>
      <c r="R937" s="42"/>
      <c r="S937" s="48"/>
      <c r="T937" s="54" t="str">
        <f>IF(S937="","",IFERROR(VLOOKUP(S937,EMPRESAS!$A:$C,3,FALSE),"NAO CADASTRADA"))</f>
        <v/>
      </c>
      <c r="U937" s="50"/>
      <c r="V937" s="54" t="str">
        <f>IF(U937="","",IFERROR(VLOOKUP(U937,ATIVIDADES!$A:$C,3,FALSE),"NAO CADASTRADA"))</f>
        <v/>
      </c>
      <c r="W937" s="42"/>
      <c r="X937" s="48"/>
      <c r="Y937" s="54" t="str">
        <f>IF(X937="","",IFERROR(VLOOKUP(X937,EMPRESAS!$A:$C,3,FALSE),"NAO CADASTRADA"))</f>
        <v/>
      </c>
      <c r="Z937" s="50"/>
      <c r="AA937" s="54" t="str">
        <f>IF(Z937="","",IFERROR(VLOOKUP(Z937,ATIVIDADES!$A:$C,3,FALSE),"NAO CADASTRADA"))</f>
        <v/>
      </c>
      <c r="AB937" s="42"/>
      <c r="AC937" s="48"/>
      <c r="AD937" s="54" t="str">
        <f>IF(AC937="","",IFERROR(VLOOKUP(AC937,EMPRESAS!$A:$C,3,FALSE),"NAO CADASTRADA"))</f>
        <v/>
      </c>
      <c r="AE937" s="50"/>
      <c r="AF937" s="54" t="str">
        <f>IF(AE937="","",IFERROR(VLOOKUP(AE937,ATIVIDADES!$A:$C,3,FALSE),"NAO CADASTRADA"))</f>
        <v/>
      </c>
      <c r="AG937" s="42"/>
      <c r="AH937" s="48"/>
      <c r="AI937" s="54" t="str">
        <f>IF(AH937="","",IFERROR(VLOOKUP(AH937,EMPRESAS!$A:$C,3,FALSE),"NAO CADASTRADA"))</f>
        <v/>
      </c>
      <c r="AJ937" s="50"/>
      <c r="AK937" s="54" t="str">
        <f>IF(AJ937="","",IFERROR(VLOOKUP(AJ937,ATIVIDADES!$A:$C,3,FALSE),"NAO CADASTRADA"))</f>
        <v/>
      </c>
      <c r="AL937" s="42"/>
    </row>
    <row r="938" spans="1:38" x14ac:dyDescent="0.25">
      <c r="A938" s="26" t="str">
        <f t="shared" si="100"/>
        <v>OK</v>
      </c>
      <c r="B938" s="29">
        <f t="shared" si="101"/>
        <v>2487914866</v>
      </c>
      <c r="C938" s="30">
        <v>43026</v>
      </c>
      <c r="D938" s="18">
        <f t="shared" si="104"/>
        <v>43009</v>
      </c>
      <c r="E938" s="19" t="str">
        <f>IF(ISERROR(VLOOKUP(C938,FERIADOS!$A:$B,1,FALSE)),IF(WEEKDAY(C938)=1,"Dom",IF(WEEKDAY(C938)=2,"Seg",IF(WEEKDAY(C938)=3,"Ter",IF(WEEKDAY(C938)=4,"Qua",IF(WEEKDAY(C938)=5,"Qui",IF(WEEKDAY(C938)=6,"Sex","Sab")))))),"Feriado")</f>
        <v>Qua</v>
      </c>
      <c r="F938" s="32"/>
      <c r="G938" s="33"/>
      <c r="H938" s="33"/>
      <c r="I938" s="33"/>
      <c r="J938" s="21" t="str">
        <f t="shared" si="102"/>
        <v/>
      </c>
      <c r="K938" s="21">
        <f t="shared" si="98"/>
        <v>0</v>
      </c>
      <c r="L938" s="21" t="str">
        <f t="shared" si="99"/>
        <v/>
      </c>
      <c r="M938" s="22" t="str">
        <f t="shared" si="103"/>
        <v/>
      </c>
      <c r="N938" s="48"/>
      <c r="O938" s="54" t="str">
        <f>IF(N938="","",IFERROR(VLOOKUP(N938,EMPRESAS!$A:$C,3,FALSE),"NAO CADASTRADA"))</f>
        <v/>
      </c>
      <c r="P938" s="50"/>
      <c r="Q938" s="54" t="str">
        <f>IF(P938="","",IFERROR(VLOOKUP(P938,ATIVIDADES!$A:$C,3,FALSE),"NAO CADASTRADA"))</f>
        <v/>
      </c>
      <c r="R938" s="42"/>
      <c r="S938" s="48"/>
      <c r="T938" s="54" t="str">
        <f>IF(S938="","",IFERROR(VLOOKUP(S938,EMPRESAS!$A:$C,3,FALSE),"NAO CADASTRADA"))</f>
        <v/>
      </c>
      <c r="U938" s="50"/>
      <c r="V938" s="54" t="str">
        <f>IF(U938="","",IFERROR(VLOOKUP(U938,ATIVIDADES!$A:$C,3,FALSE),"NAO CADASTRADA"))</f>
        <v/>
      </c>
      <c r="W938" s="42"/>
      <c r="X938" s="48"/>
      <c r="Y938" s="54" t="str">
        <f>IF(X938="","",IFERROR(VLOOKUP(X938,EMPRESAS!$A:$C,3,FALSE),"NAO CADASTRADA"))</f>
        <v/>
      </c>
      <c r="Z938" s="50"/>
      <c r="AA938" s="54" t="str">
        <f>IF(Z938="","",IFERROR(VLOOKUP(Z938,ATIVIDADES!$A:$C,3,FALSE),"NAO CADASTRADA"))</f>
        <v/>
      </c>
      <c r="AB938" s="42"/>
      <c r="AC938" s="48"/>
      <c r="AD938" s="54" t="str">
        <f>IF(AC938="","",IFERROR(VLOOKUP(AC938,EMPRESAS!$A:$C,3,FALSE),"NAO CADASTRADA"))</f>
        <v/>
      </c>
      <c r="AE938" s="50"/>
      <c r="AF938" s="54" t="str">
        <f>IF(AE938="","",IFERROR(VLOOKUP(AE938,ATIVIDADES!$A:$C,3,FALSE),"NAO CADASTRADA"))</f>
        <v/>
      </c>
      <c r="AG938" s="42"/>
      <c r="AH938" s="48"/>
      <c r="AI938" s="54" t="str">
        <f>IF(AH938="","",IFERROR(VLOOKUP(AH938,EMPRESAS!$A:$C,3,FALSE),"NAO CADASTRADA"))</f>
        <v/>
      </c>
      <c r="AJ938" s="50"/>
      <c r="AK938" s="54" t="str">
        <f>IF(AJ938="","",IFERROR(VLOOKUP(AJ938,ATIVIDADES!$A:$C,3,FALSE),"NAO CADASTRADA"))</f>
        <v/>
      </c>
      <c r="AL938" s="42"/>
    </row>
    <row r="939" spans="1:38" x14ac:dyDescent="0.25">
      <c r="A939" s="26" t="str">
        <f t="shared" si="100"/>
        <v>OK</v>
      </c>
      <c r="B939" s="29">
        <f t="shared" si="101"/>
        <v>2487914866</v>
      </c>
      <c r="C939" s="30">
        <v>43027</v>
      </c>
      <c r="D939" s="18">
        <f t="shared" si="104"/>
        <v>43009</v>
      </c>
      <c r="E939" s="19" t="str">
        <f>IF(ISERROR(VLOOKUP(C939,FERIADOS!$A:$B,1,FALSE)),IF(WEEKDAY(C939)=1,"Dom",IF(WEEKDAY(C939)=2,"Seg",IF(WEEKDAY(C939)=3,"Ter",IF(WEEKDAY(C939)=4,"Qua",IF(WEEKDAY(C939)=5,"Qui",IF(WEEKDAY(C939)=6,"Sex","Sab")))))),"Feriado")</f>
        <v>Qui</v>
      </c>
      <c r="F939" s="32"/>
      <c r="G939" s="33"/>
      <c r="H939" s="33"/>
      <c r="I939" s="33"/>
      <c r="J939" s="21" t="str">
        <f t="shared" si="102"/>
        <v/>
      </c>
      <c r="K939" s="21">
        <f t="shared" si="98"/>
        <v>0</v>
      </c>
      <c r="L939" s="21" t="str">
        <f t="shared" si="99"/>
        <v/>
      </c>
      <c r="M939" s="22" t="str">
        <f t="shared" si="103"/>
        <v/>
      </c>
      <c r="N939" s="48"/>
      <c r="O939" s="54" t="str">
        <f>IF(N939="","",IFERROR(VLOOKUP(N939,EMPRESAS!$A:$C,3,FALSE),"NAO CADASTRADA"))</f>
        <v/>
      </c>
      <c r="P939" s="50"/>
      <c r="Q939" s="54" t="str">
        <f>IF(P939="","",IFERROR(VLOOKUP(P939,ATIVIDADES!$A:$C,3,FALSE),"NAO CADASTRADA"))</f>
        <v/>
      </c>
      <c r="R939" s="42"/>
      <c r="S939" s="48"/>
      <c r="T939" s="54" t="str">
        <f>IF(S939="","",IFERROR(VLOOKUP(S939,EMPRESAS!$A:$C,3,FALSE),"NAO CADASTRADA"))</f>
        <v/>
      </c>
      <c r="U939" s="50"/>
      <c r="V939" s="54" t="str">
        <f>IF(U939="","",IFERROR(VLOOKUP(U939,ATIVIDADES!$A:$C,3,FALSE),"NAO CADASTRADA"))</f>
        <v/>
      </c>
      <c r="W939" s="42"/>
      <c r="X939" s="48"/>
      <c r="Y939" s="54" t="str">
        <f>IF(X939="","",IFERROR(VLOOKUP(X939,EMPRESAS!$A:$C,3,FALSE),"NAO CADASTRADA"))</f>
        <v/>
      </c>
      <c r="Z939" s="50"/>
      <c r="AA939" s="54" t="str">
        <f>IF(Z939="","",IFERROR(VLOOKUP(Z939,ATIVIDADES!$A:$C,3,FALSE),"NAO CADASTRADA"))</f>
        <v/>
      </c>
      <c r="AB939" s="42"/>
      <c r="AC939" s="48"/>
      <c r="AD939" s="54" t="str">
        <f>IF(AC939="","",IFERROR(VLOOKUP(AC939,EMPRESAS!$A:$C,3,FALSE),"NAO CADASTRADA"))</f>
        <v/>
      </c>
      <c r="AE939" s="50"/>
      <c r="AF939" s="54" t="str">
        <f>IF(AE939="","",IFERROR(VLOOKUP(AE939,ATIVIDADES!$A:$C,3,FALSE),"NAO CADASTRADA"))</f>
        <v/>
      </c>
      <c r="AG939" s="42"/>
      <c r="AH939" s="48"/>
      <c r="AI939" s="54" t="str">
        <f>IF(AH939="","",IFERROR(VLOOKUP(AH939,EMPRESAS!$A:$C,3,FALSE),"NAO CADASTRADA"))</f>
        <v/>
      </c>
      <c r="AJ939" s="50"/>
      <c r="AK939" s="54" t="str">
        <f>IF(AJ939="","",IFERROR(VLOOKUP(AJ939,ATIVIDADES!$A:$C,3,FALSE),"NAO CADASTRADA"))</f>
        <v/>
      </c>
      <c r="AL939" s="42"/>
    </row>
    <row r="940" spans="1:38" x14ac:dyDescent="0.25">
      <c r="A940" s="26" t="str">
        <f t="shared" si="100"/>
        <v>OK</v>
      </c>
      <c r="B940" s="29">
        <f t="shared" si="101"/>
        <v>2487914866</v>
      </c>
      <c r="C940" s="30">
        <v>43028</v>
      </c>
      <c r="D940" s="18">
        <f t="shared" si="104"/>
        <v>43009</v>
      </c>
      <c r="E940" s="19" t="str">
        <f>IF(ISERROR(VLOOKUP(C940,FERIADOS!$A:$B,1,FALSE)),IF(WEEKDAY(C940)=1,"Dom",IF(WEEKDAY(C940)=2,"Seg",IF(WEEKDAY(C940)=3,"Ter",IF(WEEKDAY(C940)=4,"Qua",IF(WEEKDAY(C940)=5,"Qui",IF(WEEKDAY(C940)=6,"Sex","Sab")))))),"Feriado")</f>
        <v>Sex</v>
      </c>
      <c r="F940" s="32"/>
      <c r="G940" s="33"/>
      <c r="H940" s="33"/>
      <c r="I940" s="33"/>
      <c r="J940" s="21" t="str">
        <f t="shared" si="102"/>
        <v/>
      </c>
      <c r="K940" s="21">
        <f t="shared" si="98"/>
        <v>0</v>
      </c>
      <c r="L940" s="21" t="str">
        <f t="shared" si="99"/>
        <v/>
      </c>
      <c r="M940" s="22" t="str">
        <f t="shared" si="103"/>
        <v/>
      </c>
      <c r="N940" s="48"/>
      <c r="O940" s="54" t="str">
        <f>IF(N940="","",IFERROR(VLOOKUP(N940,EMPRESAS!$A:$C,3,FALSE),"NAO CADASTRADA"))</f>
        <v/>
      </c>
      <c r="P940" s="50"/>
      <c r="Q940" s="54" t="str">
        <f>IF(P940="","",IFERROR(VLOOKUP(P940,ATIVIDADES!$A:$C,3,FALSE),"NAO CADASTRADA"))</f>
        <v/>
      </c>
      <c r="R940" s="42"/>
      <c r="S940" s="48"/>
      <c r="T940" s="54" t="str">
        <f>IF(S940="","",IFERROR(VLOOKUP(S940,EMPRESAS!$A:$C,3,FALSE),"NAO CADASTRADA"))</f>
        <v/>
      </c>
      <c r="U940" s="50"/>
      <c r="V940" s="54" t="str">
        <f>IF(U940="","",IFERROR(VLOOKUP(U940,ATIVIDADES!$A:$C,3,FALSE),"NAO CADASTRADA"))</f>
        <v/>
      </c>
      <c r="W940" s="42"/>
      <c r="X940" s="48"/>
      <c r="Y940" s="54" t="str">
        <f>IF(X940="","",IFERROR(VLOOKUP(X940,EMPRESAS!$A:$C,3,FALSE),"NAO CADASTRADA"))</f>
        <v/>
      </c>
      <c r="Z940" s="50"/>
      <c r="AA940" s="54" t="str">
        <f>IF(Z940="","",IFERROR(VLOOKUP(Z940,ATIVIDADES!$A:$C,3,FALSE),"NAO CADASTRADA"))</f>
        <v/>
      </c>
      <c r="AB940" s="42"/>
      <c r="AC940" s="48"/>
      <c r="AD940" s="54" t="str">
        <f>IF(AC940="","",IFERROR(VLOOKUP(AC940,EMPRESAS!$A:$C,3,FALSE),"NAO CADASTRADA"))</f>
        <v/>
      </c>
      <c r="AE940" s="50"/>
      <c r="AF940" s="54" t="str">
        <f>IF(AE940="","",IFERROR(VLOOKUP(AE940,ATIVIDADES!$A:$C,3,FALSE),"NAO CADASTRADA"))</f>
        <v/>
      </c>
      <c r="AG940" s="42"/>
      <c r="AH940" s="48"/>
      <c r="AI940" s="54" t="str">
        <f>IF(AH940="","",IFERROR(VLOOKUP(AH940,EMPRESAS!$A:$C,3,FALSE),"NAO CADASTRADA"))</f>
        <v/>
      </c>
      <c r="AJ940" s="50"/>
      <c r="AK940" s="54" t="str">
        <f>IF(AJ940="","",IFERROR(VLOOKUP(AJ940,ATIVIDADES!$A:$C,3,FALSE),"NAO CADASTRADA"))</f>
        <v/>
      </c>
      <c r="AL940" s="42"/>
    </row>
    <row r="941" spans="1:38" x14ac:dyDescent="0.25">
      <c r="A941" s="26" t="str">
        <f t="shared" si="100"/>
        <v>OK</v>
      </c>
      <c r="B941" s="29">
        <f t="shared" si="101"/>
        <v>2487914866</v>
      </c>
      <c r="C941" s="30">
        <v>43029</v>
      </c>
      <c r="D941" s="18">
        <f t="shared" si="104"/>
        <v>43009</v>
      </c>
      <c r="E941" s="19" t="str">
        <f>IF(ISERROR(VLOOKUP(C941,FERIADOS!$A:$B,1,FALSE)),IF(WEEKDAY(C941)=1,"Dom",IF(WEEKDAY(C941)=2,"Seg",IF(WEEKDAY(C941)=3,"Ter",IF(WEEKDAY(C941)=4,"Qua",IF(WEEKDAY(C941)=5,"Qui",IF(WEEKDAY(C941)=6,"Sex","Sab")))))),"Feriado")</f>
        <v>Sab</v>
      </c>
      <c r="F941" s="32"/>
      <c r="G941" s="33"/>
      <c r="H941" s="33"/>
      <c r="I941" s="33"/>
      <c r="J941" s="21" t="str">
        <f t="shared" si="102"/>
        <v/>
      </c>
      <c r="K941" s="21">
        <f t="shared" si="98"/>
        <v>0</v>
      </c>
      <c r="L941" s="21" t="str">
        <f t="shared" si="99"/>
        <v/>
      </c>
      <c r="M941" s="22" t="str">
        <f t="shared" si="103"/>
        <v/>
      </c>
      <c r="N941" s="48"/>
      <c r="O941" s="54" t="str">
        <f>IF(N941="","",IFERROR(VLOOKUP(N941,EMPRESAS!$A:$C,3,FALSE),"NAO CADASTRADA"))</f>
        <v/>
      </c>
      <c r="P941" s="50"/>
      <c r="Q941" s="54" t="str">
        <f>IF(P941="","",IFERROR(VLOOKUP(P941,ATIVIDADES!$A:$C,3,FALSE),"NAO CADASTRADA"))</f>
        <v/>
      </c>
      <c r="R941" s="42"/>
      <c r="S941" s="48"/>
      <c r="T941" s="54" t="str">
        <f>IF(S941="","",IFERROR(VLOOKUP(S941,EMPRESAS!$A:$C,3,FALSE),"NAO CADASTRADA"))</f>
        <v/>
      </c>
      <c r="U941" s="50"/>
      <c r="V941" s="54" t="str">
        <f>IF(U941="","",IFERROR(VLOOKUP(U941,ATIVIDADES!$A:$C,3,FALSE),"NAO CADASTRADA"))</f>
        <v/>
      </c>
      <c r="W941" s="42"/>
      <c r="X941" s="48"/>
      <c r="Y941" s="54" t="str">
        <f>IF(X941="","",IFERROR(VLOOKUP(X941,EMPRESAS!$A:$C,3,FALSE),"NAO CADASTRADA"))</f>
        <v/>
      </c>
      <c r="Z941" s="50"/>
      <c r="AA941" s="54" t="str">
        <f>IF(Z941="","",IFERROR(VLOOKUP(Z941,ATIVIDADES!$A:$C,3,FALSE),"NAO CADASTRADA"))</f>
        <v/>
      </c>
      <c r="AB941" s="42"/>
      <c r="AC941" s="48"/>
      <c r="AD941" s="54" t="str">
        <f>IF(AC941="","",IFERROR(VLOOKUP(AC941,EMPRESAS!$A:$C,3,FALSE),"NAO CADASTRADA"))</f>
        <v/>
      </c>
      <c r="AE941" s="50"/>
      <c r="AF941" s="54" t="str">
        <f>IF(AE941="","",IFERROR(VLOOKUP(AE941,ATIVIDADES!$A:$C,3,FALSE),"NAO CADASTRADA"))</f>
        <v/>
      </c>
      <c r="AG941" s="42"/>
      <c r="AH941" s="48"/>
      <c r="AI941" s="54" t="str">
        <f>IF(AH941="","",IFERROR(VLOOKUP(AH941,EMPRESAS!$A:$C,3,FALSE),"NAO CADASTRADA"))</f>
        <v/>
      </c>
      <c r="AJ941" s="50"/>
      <c r="AK941" s="54" t="str">
        <f>IF(AJ941="","",IFERROR(VLOOKUP(AJ941,ATIVIDADES!$A:$C,3,FALSE),"NAO CADASTRADA"))</f>
        <v/>
      </c>
      <c r="AL941" s="42"/>
    </row>
    <row r="942" spans="1:38" x14ac:dyDescent="0.25">
      <c r="A942" s="26" t="str">
        <f t="shared" si="100"/>
        <v>OK</v>
      </c>
      <c r="B942" s="29">
        <f t="shared" si="101"/>
        <v>2487914866</v>
      </c>
      <c r="C942" s="30">
        <v>43030</v>
      </c>
      <c r="D942" s="18">
        <f t="shared" si="104"/>
        <v>43009</v>
      </c>
      <c r="E942" s="19" t="str">
        <f>IF(ISERROR(VLOOKUP(C942,FERIADOS!$A:$B,1,FALSE)),IF(WEEKDAY(C942)=1,"Dom",IF(WEEKDAY(C942)=2,"Seg",IF(WEEKDAY(C942)=3,"Ter",IF(WEEKDAY(C942)=4,"Qua",IF(WEEKDAY(C942)=5,"Qui",IF(WEEKDAY(C942)=6,"Sex","Sab")))))),"Feriado")</f>
        <v>Dom</v>
      </c>
      <c r="F942" s="32"/>
      <c r="G942" s="33"/>
      <c r="H942" s="33"/>
      <c r="I942" s="33"/>
      <c r="J942" s="21" t="str">
        <f t="shared" si="102"/>
        <v/>
      </c>
      <c r="K942" s="21">
        <f t="shared" si="98"/>
        <v>0</v>
      </c>
      <c r="L942" s="21" t="str">
        <f t="shared" si="99"/>
        <v/>
      </c>
      <c r="M942" s="22" t="str">
        <f t="shared" si="103"/>
        <v/>
      </c>
      <c r="N942" s="48"/>
      <c r="O942" s="54" t="str">
        <f>IF(N942="","",IFERROR(VLOOKUP(N942,EMPRESAS!$A:$C,3,FALSE),"NAO CADASTRADA"))</f>
        <v/>
      </c>
      <c r="P942" s="50"/>
      <c r="Q942" s="54" t="str">
        <f>IF(P942="","",IFERROR(VLOOKUP(P942,ATIVIDADES!$A:$C,3,FALSE),"NAO CADASTRADA"))</f>
        <v/>
      </c>
      <c r="R942" s="42"/>
      <c r="S942" s="48"/>
      <c r="T942" s="54" t="str">
        <f>IF(S942="","",IFERROR(VLOOKUP(S942,EMPRESAS!$A:$C,3,FALSE),"NAO CADASTRADA"))</f>
        <v/>
      </c>
      <c r="U942" s="50"/>
      <c r="V942" s="54" t="str">
        <f>IF(U942="","",IFERROR(VLOOKUP(U942,ATIVIDADES!$A:$C,3,FALSE),"NAO CADASTRADA"))</f>
        <v/>
      </c>
      <c r="W942" s="42"/>
      <c r="X942" s="48"/>
      <c r="Y942" s="54" t="str">
        <f>IF(X942="","",IFERROR(VLOOKUP(X942,EMPRESAS!$A:$C,3,FALSE),"NAO CADASTRADA"))</f>
        <v/>
      </c>
      <c r="Z942" s="50"/>
      <c r="AA942" s="54" t="str">
        <f>IF(Z942="","",IFERROR(VLOOKUP(Z942,ATIVIDADES!$A:$C,3,FALSE),"NAO CADASTRADA"))</f>
        <v/>
      </c>
      <c r="AB942" s="42"/>
      <c r="AC942" s="48"/>
      <c r="AD942" s="54" t="str">
        <f>IF(AC942="","",IFERROR(VLOOKUP(AC942,EMPRESAS!$A:$C,3,FALSE),"NAO CADASTRADA"))</f>
        <v/>
      </c>
      <c r="AE942" s="50"/>
      <c r="AF942" s="54" t="str">
        <f>IF(AE942="","",IFERROR(VLOOKUP(AE942,ATIVIDADES!$A:$C,3,FALSE),"NAO CADASTRADA"))</f>
        <v/>
      </c>
      <c r="AG942" s="42"/>
      <c r="AH942" s="48"/>
      <c r="AI942" s="54" t="str">
        <f>IF(AH942="","",IFERROR(VLOOKUP(AH942,EMPRESAS!$A:$C,3,FALSE),"NAO CADASTRADA"))</f>
        <v/>
      </c>
      <c r="AJ942" s="50"/>
      <c r="AK942" s="54" t="str">
        <f>IF(AJ942="","",IFERROR(VLOOKUP(AJ942,ATIVIDADES!$A:$C,3,FALSE),"NAO CADASTRADA"))</f>
        <v/>
      </c>
      <c r="AL942" s="42"/>
    </row>
    <row r="943" spans="1:38" x14ac:dyDescent="0.25">
      <c r="A943" s="26" t="str">
        <f t="shared" si="100"/>
        <v>OK</v>
      </c>
      <c r="B943" s="29">
        <f t="shared" si="101"/>
        <v>2487914866</v>
      </c>
      <c r="C943" s="30">
        <v>43031</v>
      </c>
      <c r="D943" s="18">
        <f t="shared" si="104"/>
        <v>43009</v>
      </c>
      <c r="E943" s="19" t="str">
        <f>IF(ISERROR(VLOOKUP(C943,FERIADOS!$A:$B,1,FALSE)),IF(WEEKDAY(C943)=1,"Dom",IF(WEEKDAY(C943)=2,"Seg",IF(WEEKDAY(C943)=3,"Ter",IF(WEEKDAY(C943)=4,"Qua",IF(WEEKDAY(C943)=5,"Qui",IF(WEEKDAY(C943)=6,"Sex","Sab")))))),"Feriado")</f>
        <v>Seg</v>
      </c>
      <c r="F943" s="32"/>
      <c r="G943" s="33"/>
      <c r="H943" s="33"/>
      <c r="I943" s="33"/>
      <c r="J943" s="21" t="str">
        <f t="shared" si="102"/>
        <v/>
      </c>
      <c r="K943" s="21">
        <f t="shared" si="98"/>
        <v>0</v>
      </c>
      <c r="L943" s="21" t="str">
        <f t="shared" si="99"/>
        <v/>
      </c>
      <c r="M943" s="22" t="str">
        <f t="shared" si="103"/>
        <v/>
      </c>
      <c r="N943" s="48"/>
      <c r="O943" s="54" t="str">
        <f>IF(N943="","",IFERROR(VLOOKUP(N943,EMPRESAS!$A:$C,3,FALSE),"NAO CADASTRADA"))</f>
        <v/>
      </c>
      <c r="P943" s="50"/>
      <c r="Q943" s="54" t="str">
        <f>IF(P943="","",IFERROR(VLOOKUP(P943,ATIVIDADES!$A:$C,3,FALSE),"NAO CADASTRADA"))</f>
        <v/>
      </c>
      <c r="R943" s="42"/>
      <c r="S943" s="48"/>
      <c r="T943" s="54" t="str">
        <f>IF(S943="","",IFERROR(VLOOKUP(S943,EMPRESAS!$A:$C,3,FALSE),"NAO CADASTRADA"))</f>
        <v/>
      </c>
      <c r="U943" s="50"/>
      <c r="V943" s="54" t="str">
        <f>IF(U943="","",IFERROR(VLOOKUP(U943,ATIVIDADES!$A:$C,3,FALSE),"NAO CADASTRADA"))</f>
        <v/>
      </c>
      <c r="W943" s="42"/>
      <c r="X943" s="48"/>
      <c r="Y943" s="54" t="str">
        <f>IF(X943="","",IFERROR(VLOOKUP(X943,EMPRESAS!$A:$C,3,FALSE),"NAO CADASTRADA"))</f>
        <v/>
      </c>
      <c r="Z943" s="50"/>
      <c r="AA943" s="54" t="str">
        <f>IF(Z943="","",IFERROR(VLOOKUP(Z943,ATIVIDADES!$A:$C,3,FALSE),"NAO CADASTRADA"))</f>
        <v/>
      </c>
      <c r="AB943" s="42"/>
      <c r="AC943" s="48"/>
      <c r="AD943" s="54" t="str">
        <f>IF(AC943="","",IFERROR(VLOOKUP(AC943,EMPRESAS!$A:$C,3,FALSE),"NAO CADASTRADA"))</f>
        <v/>
      </c>
      <c r="AE943" s="50"/>
      <c r="AF943" s="54" t="str">
        <f>IF(AE943="","",IFERROR(VLOOKUP(AE943,ATIVIDADES!$A:$C,3,FALSE),"NAO CADASTRADA"))</f>
        <v/>
      </c>
      <c r="AG943" s="42"/>
      <c r="AH943" s="48"/>
      <c r="AI943" s="54" t="str">
        <f>IF(AH943="","",IFERROR(VLOOKUP(AH943,EMPRESAS!$A:$C,3,FALSE),"NAO CADASTRADA"))</f>
        <v/>
      </c>
      <c r="AJ943" s="50"/>
      <c r="AK943" s="54" t="str">
        <f>IF(AJ943="","",IFERROR(VLOOKUP(AJ943,ATIVIDADES!$A:$C,3,FALSE),"NAO CADASTRADA"))</f>
        <v/>
      </c>
      <c r="AL943" s="42"/>
    </row>
    <row r="944" spans="1:38" x14ac:dyDescent="0.25">
      <c r="A944" s="26" t="str">
        <f t="shared" si="100"/>
        <v>OK</v>
      </c>
      <c r="B944" s="29">
        <f t="shared" si="101"/>
        <v>2487914866</v>
      </c>
      <c r="C944" s="30">
        <v>43032</v>
      </c>
      <c r="D944" s="18">
        <f t="shared" si="104"/>
        <v>43009</v>
      </c>
      <c r="E944" s="19" t="str">
        <f>IF(ISERROR(VLOOKUP(C944,FERIADOS!$A:$B,1,FALSE)),IF(WEEKDAY(C944)=1,"Dom",IF(WEEKDAY(C944)=2,"Seg",IF(WEEKDAY(C944)=3,"Ter",IF(WEEKDAY(C944)=4,"Qua",IF(WEEKDAY(C944)=5,"Qui",IF(WEEKDAY(C944)=6,"Sex","Sab")))))),"Feriado")</f>
        <v>Ter</v>
      </c>
      <c r="F944" s="32"/>
      <c r="G944" s="33"/>
      <c r="H944" s="33"/>
      <c r="I944" s="33"/>
      <c r="J944" s="21" t="str">
        <f t="shared" si="102"/>
        <v/>
      </c>
      <c r="K944" s="21">
        <f t="shared" si="98"/>
        <v>0</v>
      </c>
      <c r="L944" s="21" t="str">
        <f t="shared" si="99"/>
        <v/>
      </c>
      <c r="M944" s="22" t="str">
        <f t="shared" si="103"/>
        <v/>
      </c>
      <c r="N944" s="48"/>
      <c r="O944" s="54" t="str">
        <f>IF(N944="","",IFERROR(VLOOKUP(N944,EMPRESAS!$A:$C,3,FALSE),"NAO CADASTRADA"))</f>
        <v/>
      </c>
      <c r="P944" s="50"/>
      <c r="Q944" s="54" t="str">
        <f>IF(P944="","",IFERROR(VLOOKUP(P944,ATIVIDADES!$A:$C,3,FALSE),"NAO CADASTRADA"))</f>
        <v/>
      </c>
      <c r="R944" s="42"/>
      <c r="S944" s="48"/>
      <c r="T944" s="54" t="str">
        <f>IF(S944="","",IFERROR(VLOOKUP(S944,EMPRESAS!$A:$C,3,FALSE),"NAO CADASTRADA"))</f>
        <v/>
      </c>
      <c r="U944" s="50"/>
      <c r="V944" s="54" t="str">
        <f>IF(U944="","",IFERROR(VLOOKUP(U944,ATIVIDADES!$A:$C,3,FALSE),"NAO CADASTRADA"))</f>
        <v/>
      </c>
      <c r="W944" s="42"/>
      <c r="X944" s="48"/>
      <c r="Y944" s="54" t="str">
        <f>IF(X944="","",IFERROR(VLOOKUP(X944,EMPRESAS!$A:$C,3,FALSE),"NAO CADASTRADA"))</f>
        <v/>
      </c>
      <c r="Z944" s="50"/>
      <c r="AA944" s="54" t="str">
        <f>IF(Z944="","",IFERROR(VLOOKUP(Z944,ATIVIDADES!$A:$C,3,FALSE),"NAO CADASTRADA"))</f>
        <v/>
      </c>
      <c r="AB944" s="42"/>
      <c r="AC944" s="48"/>
      <c r="AD944" s="54" t="str">
        <f>IF(AC944="","",IFERROR(VLOOKUP(AC944,EMPRESAS!$A:$C,3,FALSE),"NAO CADASTRADA"))</f>
        <v/>
      </c>
      <c r="AE944" s="50"/>
      <c r="AF944" s="54" t="str">
        <f>IF(AE944="","",IFERROR(VLOOKUP(AE944,ATIVIDADES!$A:$C,3,FALSE),"NAO CADASTRADA"))</f>
        <v/>
      </c>
      <c r="AG944" s="42"/>
      <c r="AH944" s="48"/>
      <c r="AI944" s="54" t="str">
        <f>IF(AH944="","",IFERROR(VLOOKUP(AH944,EMPRESAS!$A:$C,3,FALSE),"NAO CADASTRADA"))</f>
        <v/>
      </c>
      <c r="AJ944" s="50"/>
      <c r="AK944" s="54" t="str">
        <f>IF(AJ944="","",IFERROR(VLOOKUP(AJ944,ATIVIDADES!$A:$C,3,FALSE),"NAO CADASTRADA"))</f>
        <v/>
      </c>
      <c r="AL944" s="42"/>
    </row>
    <row r="945" spans="1:38" x14ac:dyDescent="0.25">
      <c r="A945" s="26" t="str">
        <f t="shared" si="100"/>
        <v>OK</v>
      </c>
      <c r="B945" s="29">
        <f t="shared" si="101"/>
        <v>2487914866</v>
      </c>
      <c r="C945" s="30">
        <v>43033</v>
      </c>
      <c r="D945" s="18">
        <f t="shared" si="104"/>
        <v>43009</v>
      </c>
      <c r="E945" s="19" t="str">
        <f>IF(ISERROR(VLOOKUP(C945,FERIADOS!$A:$B,1,FALSE)),IF(WEEKDAY(C945)=1,"Dom",IF(WEEKDAY(C945)=2,"Seg",IF(WEEKDAY(C945)=3,"Ter",IF(WEEKDAY(C945)=4,"Qua",IF(WEEKDAY(C945)=5,"Qui",IF(WEEKDAY(C945)=6,"Sex","Sab")))))),"Feriado")</f>
        <v>Qua</v>
      </c>
      <c r="F945" s="32"/>
      <c r="G945" s="33"/>
      <c r="H945" s="33"/>
      <c r="I945" s="33"/>
      <c r="J945" s="21" t="str">
        <f t="shared" si="102"/>
        <v/>
      </c>
      <c r="K945" s="21">
        <f t="shared" si="98"/>
        <v>0</v>
      </c>
      <c r="L945" s="21" t="str">
        <f t="shared" si="99"/>
        <v/>
      </c>
      <c r="M945" s="22" t="str">
        <f t="shared" si="103"/>
        <v/>
      </c>
      <c r="N945" s="48"/>
      <c r="O945" s="54" t="str">
        <f>IF(N945="","",IFERROR(VLOOKUP(N945,EMPRESAS!$A:$C,3,FALSE),"NAO CADASTRADA"))</f>
        <v/>
      </c>
      <c r="P945" s="50"/>
      <c r="Q945" s="54" t="str">
        <f>IF(P945="","",IFERROR(VLOOKUP(P945,ATIVIDADES!$A:$C,3,FALSE),"NAO CADASTRADA"))</f>
        <v/>
      </c>
      <c r="R945" s="42"/>
      <c r="S945" s="48"/>
      <c r="T945" s="54" t="str">
        <f>IF(S945="","",IFERROR(VLOOKUP(S945,EMPRESAS!$A:$C,3,FALSE),"NAO CADASTRADA"))</f>
        <v/>
      </c>
      <c r="U945" s="50"/>
      <c r="V945" s="54" t="str">
        <f>IF(U945="","",IFERROR(VLOOKUP(U945,ATIVIDADES!$A:$C,3,FALSE),"NAO CADASTRADA"))</f>
        <v/>
      </c>
      <c r="W945" s="42"/>
      <c r="X945" s="48"/>
      <c r="Y945" s="54" t="str">
        <f>IF(X945="","",IFERROR(VLOOKUP(X945,EMPRESAS!$A:$C,3,FALSE),"NAO CADASTRADA"))</f>
        <v/>
      </c>
      <c r="Z945" s="50"/>
      <c r="AA945" s="54" t="str">
        <f>IF(Z945="","",IFERROR(VLOOKUP(Z945,ATIVIDADES!$A:$C,3,FALSE),"NAO CADASTRADA"))</f>
        <v/>
      </c>
      <c r="AB945" s="42"/>
      <c r="AC945" s="48"/>
      <c r="AD945" s="54" t="str">
        <f>IF(AC945="","",IFERROR(VLOOKUP(AC945,EMPRESAS!$A:$C,3,FALSE),"NAO CADASTRADA"))</f>
        <v/>
      </c>
      <c r="AE945" s="50"/>
      <c r="AF945" s="54" t="str">
        <f>IF(AE945="","",IFERROR(VLOOKUP(AE945,ATIVIDADES!$A:$C,3,FALSE),"NAO CADASTRADA"))</f>
        <v/>
      </c>
      <c r="AG945" s="42"/>
      <c r="AH945" s="48"/>
      <c r="AI945" s="54" t="str">
        <f>IF(AH945="","",IFERROR(VLOOKUP(AH945,EMPRESAS!$A:$C,3,FALSE),"NAO CADASTRADA"))</f>
        <v/>
      </c>
      <c r="AJ945" s="50"/>
      <c r="AK945" s="54" t="str">
        <f>IF(AJ945="","",IFERROR(VLOOKUP(AJ945,ATIVIDADES!$A:$C,3,FALSE),"NAO CADASTRADA"))</f>
        <v/>
      </c>
      <c r="AL945" s="42"/>
    </row>
    <row r="946" spans="1:38" x14ac:dyDescent="0.25">
      <c r="A946" s="26" t="str">
        <f t="shared" si="100"/>
        <v>OK</v>
      </c>
      <c r="B946" s="29">
        <f t="shared" si="101"/>
        <v>2487914866</v>
      </c>
      <c r="C946" s="30">
        <v>43034</v>
      </c>
      <c r="D946" s="18">
        <f t="shared" si="104"/>
        <v>43009</v>
      </c>
      <c r="E946" s="19" t="str">
        <f>IF(ISERROR(VLOOKUP(C946,FERIADOS!$A:$B,1,FALSE)),IF(WEEKDAY(C946)=1,"Dom",IF(WEEKDAY(C946)=2,"Seg",IF(WEEKDAY(C946)=3,"Ter",IF(WEEKDAY(C946)=4,"Qua",IF(WEEKDAY(C946)=5,"Qui",IF(WEEKDAY(C946)=6,"Sex","Sab")))))),"Feriado")</f>
        <v>Qui</v>
      </c>
      <c r="F946" s="32"/>
      <c r="G946" s="33"/>
      <c r="H946" s="33"/>
      <c r="I946" s="33"/>
      <c r="J946" s="21" t="str">
        <f t="shared" si="102"/>
        <v/>
      </c>
      <c r="K946" s="21">
        <f t="shared" si="98"/>
        <v>0</v>
      </c>
      <c r="L946" s="21" t="str">
        <f t="shared" si="99"/>
        <v/>
      </c>
      <c r="M946" s="22" t="str">
        <f t="shared" si="103"/>
        <v/>
      </c>
      <c r="N946" s="48"/>
      <c r="O946" s="54" t="str">
        <f>IF(N946="","",IFERROR(VLOOKUP(N946,EMPRESAS!$A:$C,3,FALSE),"NAO CADASTRADA"))</f>
        <v/>
      </c>
      <c r="P946" s="50"/>
      <c r="Q946" s="54" t="str">
        <f>IF(P946="","",IFERROR(VLOOKUP(P946,ATIVIDADES!$A:$C,3,FALSE),"NAO CADASTRADA"))</f>
        <v/>
      </c>
      <c r="R946" s="42"/>
      <c r="S946" s="48"/>
      <c r="T946" s="54" t="str">
        <f>IF(S946="","",IFERROR(VLOOKUP(S946,EMPRESAS!$A:$C,3,FALSE),"NAO CADASTRADA"))</f>
        <v/>
      </c>
      <c r="U946" s="50"/>
      <c r="V946" s="54" t="str">
        <f>IF(U946="","",IFERROR(VLOOKUP(U946,ATIVIDADES!$A:$C,3,FALSE),"NAO CADASTRADA"))</f>
        <v/>
      </c>
      <c r="W946" s="42"/>
      <c r="X946" s="48"/>
      <c r="Y946" s="54" t="str">
        <f>IF(X946="","",IFERROR(VLOOKUP(X946,EMPRESAS!$A:$C,3,FALSE),"NAO CADASTRADA"))</f>
        <v/>
      </c>
      <c r="Z946" s="50"/>
      <c r="AA946" s="54" t="str">
        <f>IF(Z946="","",IFERROR(VLOOKUP(Z946,ATIVIDADES!$A:$C,3,FALSE),"NAO CADASTRADA"))</f>
        <v/>
      </c>
      <c r="AB946" s="42"/>
      <c r="AC946" s="48"/>
      <c r="AD946" s="54" t="str">
        <f>IF(AC946="","",IFERROR(VLOOKUP(AC946,EMPRESAS!$A:$C,3,FALSE),"NAO CADASTRADA"))</f>
        <v/>
      </c>
      <c r="AE946" s="50"/>
      <c r="AF946" s="54" t="str">
        <f>IF(AE946="","",IFERROR(VLOOKUP(AE946,ATIVIDADES!$A:$C,3,FALSE),"NAO CADASTRADA"))</f>
        <v/>
      </c>
      <c r="AG946" s="42"/>
      <c r="AH946" s="48"/>
      <c r="AI946" s="54" t="str">
        <f>IF(AH946="","",IFERROR(VLOOKUP(AH946,EMPRESAS!$A:$C,3,FALSE),"NAO CADASTRADA"))</f>
        <v/>
      </c>
      <c r="AJ946" s="50"/>
      <c r="AK946" s="54" t="str">
        <f>IF(AJ946="","",IFERROR(VLOOKUP(AJ946,ATIVIDADES!$A:$C,3,FALSE),"NAO CADASTRADA"))</f>
        <v/>
      </c>
      <c r="AL946" s="42"/>
    </row>
    <row r="947" spans="1:38" x14ac:dyDescent="0.25">
      <c r="A947" s="26" t="str">
        <f t="shared" si="100"/>
        <v>OK</v>
      </c>
      <c r="B947" s="29">
        <f t="shared" si="101"/>
        <v>2487914866</v>
      </c>
      <c r="C947" s="30">
        <v>43035</v>
      </c>
      <c r="D947" s="18">
        <f t="shared" si="104"/>
        <v>43009</v>
      </c>
      <c r="E947" s="19" t="str">
        <f>IF(ISERROR(VLOOKUP(C947,FERIADOS!$A:$B,1,FALSE)),IF(WEEKDAY(C947)=1,"Dom",IF(WEEKDAY(C947)=2,"Seg",IF(WEEKDAY(C947)=3,"Ter",IF(WEEKDAY(C947)=4,"Qua",IF(WEEKDAY(C947)=5,"Qui",IF(WEEKDAY(C947)=6,"Sex","Sab")))))),"Feriado")</f>
        <v>Sex</v>
      </c>
      <c r="F947" s="32"/>
      <c r="G947" s="33"/>
      <c r="H947" s="33"/>
      <c r="I947" s="33"/>
      <c r="J947" s="21" t="str">
        <f t="shared" si="102"/>
        <v/>
      </c>
      <c r="K947" s="21">
        <f t="shared" si="98"/>
        <v>0</v>
      </c>
      <c r="L947" s="21" t="str">
        <f t="shared" si="99"/>
        <v/>
      </c>
      <c r="M947" s="22" t="str">
        <f t="shared" si="103"/>
        <v/>
      </c>
      <c r="N947" s="48"/>
      <c r="O947" s="54" t="str">
        <f>IF(N947="","",IFERROR(VLOOKUP(N947,EMPRESAS!$A:$C,3,FALSE),"NAO CADASTRADA"))</f>
        <v/>
      </c>
      <c r="P947" s="50"/>
      <c r="Q947" s="54" t="str">
        <f>IF(P947="","",IFERROR(VLOOKUP(P947,ATIVIDADES!$A:$C,3,FALSE),"NAO CADASTRADA"))</f>
        <v/>
      </c>
      <c r="R947" s="42"/>
      <c r="S947" s="48"/>
      <c r="T947" s="54" t="str">
        <f>IF(S947="","",IFERROR(VLOOKUP(S947,EMPRESAS!$A:$C,3,FALSE),"NAO CADASTRADA"))</f>
        <v/>
      </c>
      <c r="U947" s="50"/>
      <c r="V947" s="54" t="str">
        <f>IF(U947="","",IFERROR(VLOOKUP(U947,ATIVIDADES!$A:$C,3,FALSE),"NAO CADASTRADA"))</f>
        <v/>
      </c>
      <c r="W947" s="42"/>
      <c r="X947" s="48"/>
      <c r="Y947" s="54" t="str">
        <f>IF(X947="","",IFERROR(VLOOKUP(X947,EMPRESAS!$A:$C,3,FALSE),"NAO CADASTRADA"))</f>
        <v/>
      </c>
      <c r="Z947" s="50"/>
      <c r="AA947" s="54" t="str">
        <f>IF(Z947="","",IFERROR(VLOOKUP(Z947,ATIVIDADES!$A:$C,3,FALSE),"NAO CADASTRADA"))</f>
        <v/>
      </c>
      <c r="AB947" s="42"/>
      <c r="AC947" s="48"/>
      <c r="AD947" s="54" t="str">
        <f>IF(AC947="","",IFERROR(VLOOKUP(AC947,EMPRESAS!$A:$C,3,FALSE),"NAO CADASTRADA"))</f>
        <v/>
      </c>
      <c r="AE947" s="50"/>
      <c r="AF947" s="54" t="str">
        <f>IF(AE947="","",IFERROR(VLOOKUP(AE947,ATIVIDADES!$A:$C,3,FALSE),"NAO CADASTRADA"))</f>
        <v/>
      </c>
      <c r="AG947" s="42"/>
      <c r="AH947" s="48"/>
      <c r="AI947" s="54" t="str">
        <f>IF(AH947="","",IFERROR(VLOOKUP(AH947,EMPRESAS!$A:$C,3,FALSE),"NAO CADASTRADA"))</f>
        <v/>
      </c>
      <c r="AJ947" s="50"/>
      <c r="AK947" s="54" t="str">
        <f>IF(AJ947="","",IFERROR(VLOOKUP(AJ947,ATIVIDADES!$A:$C,3,FALSE),"NAO CADASTRADA"))</f>
        <v/>
      </c>
      <c r="AL947" s="42"/>
    </row>
    <row r="948" spans="1:38" x14ac:dyDescent="0.25">
      <c r="A948" s="26" t="str">
        <f t="shared" si="100"/>
        <v>OK</v>
      </c>
      <c r="B948" s="29">
        <f t="shared" si="101"/>
        <v>2487914866</v>
      </c>
      <c r="C948" s="30">
        <v>43036</v>
      </c>
      <c r="D948" s="18">
        <f t="shared" si="104"/>
        <v>43009</v>
      </c>
      <c r="E948" s="19" t="str">
        <f>IF(ISERROR(VLOOKUP(C948,FERIADOS!$A:$B,1,FALSE)),IF(WEEKDAY(C948)=1,"Dom",IF(WEEKDAY(C948)=2,"Seg",IF(WEEKDAY(C948)=3,"Ter",IF(WEEKDAY(C948)=4,"Qua",IF(WEEKDAY(C948)=5,"Qui",IF(WEEKDAY(C948)=6,"Sex","Sab")))))),"Feriado")</f>
        <v>Sab</v>
      </c>
      <c r="F948" s="32"/>
      <c r="G948" s="33"/>
      <c r="H948" s="33"/>
      <c r="I948" s="33"/>
      <c r="J948" s="21" t="str">
        <f t="shared" si="102"/>
        <v/>
      </c>
      <c r="K948" s="21">
        <f t="shared" si="98"/>
        <v>0</v>
      </c>
      <c r="L948" s="21" t="str">
        <f t="shared" si="99"/>
        <v/>
      </c>
      <c r="M948" s="22" t="str">
        <f t="shared" si="103"/>
        <v/>
      </c>
      <c r="N948" s="48"/>
      <c r="O948" s="54" t="str">
        <f>IF(N948="","",IFERROR(VLOOKUP(N948,EMPRESAS!$A:$C,3,FALSE),"NAO CADASTRADA"))</f>
        <v/>
      </c>
      <c r="P948" s="50"/>
      <c r="Q948" s="54" t="str">
        <f>IF(P948="","",IFERROR(VLOOKUP(P948,ATIVIDADES!$A:$C,3,FALSE),"NAO CADASTRADA"))</f>
        <v/>
      </c>
      <c r="R948" s="42"/>
      <c r="S948" s="48"/>
      <c r="T948" s="54" t="str">
        <f>IF(S948="","",IFERROR(VLOOKUP(S948,EMPRESAS!$A:$C,3,FALSE),"NAO CADASTRADA"))</f>
        <v/>
      </c>
      <c r="U948" s="50"/>
      <c r="V948" s="54" t="str">
        <f>IF(U948="","",IFERROR(VLOOKUP(U948,ATIVIDADES!$A:$C,3,FALSE),"NAO CADASTRADA"))</f>
        <v/>
      </c>
      <c r="W948" s="42"/>
      <c r="X948" s="48"/>
      <c r="Y948" s="54" t="str">
        <f>IF(X948="","",IFERROR(VLOOKUP(X948,EMPRESAS!$A:$C,3,FALSE),"NAO CADASTRADA"))</f>
        <v/>
      </c>
      <c r="Z948" s="50"/>
      <c r="AA948" s="54" t="str">
        <f>IF(Z948="","",IFERROR(VLOOKUP(Z948,ATIVIDADES!$A:$C,3,FALSE),"NAO CADASTRADA"))</f>
        <v/>
      </c>
      <c r="AB948" s="42"/>
      <c r="AC948" s="48"/>
      <c r="AD948" s="54" t="str">
        <f>IF(AC948="","",IFERROR(VLOOKUP(AC948,EMPRESAS!$A:$C,3,FALSE),"NAO CADASTRADA"))</f>
        <v/>
      </c>
      <c r="AE948" s="50"/>
      <c r="AF948" s="54" t="str">
        <f>IF(AE948="","",IFERROR(VLOOKUP(AE948,ATIVIDADES!$A:$C,3,FALSE),"NAO CADASTRADA"))</f>
        <v/>
      </c>
      <c r="AG948" s="42"/>
      <c r="AH948" s="48"/>
      <c r="AI948" s="54" t="str">
        <f>IF(AH948="","",IFERROR(VLOOKUP(AH948,EMPRESAS!$A:$C,3,FALSE),"NAO CADASTRADA"))</f>
        <v/>
      </c>
      <c r="AJ948" s="50"/>
      <c r="AK948" s="54" t="str">
        <f>IF(AJ948="","",IFERROR(VLOOKUP(AJ948,ATIVIDADES!$A:$C,3,FALSE),"NAO CADASTRADA"))</f>
        <v/>
      </c>
      <c r="AL948" s="42"/>
    </row>
    <row r="949" spans="1:38" x14ac:dyDescent="0.25">
      <c r="A949" s="26" t="str">
        <f t="shared" si="100"/>
        <v>OK</v>
      </c>
      <c r="B949" s="29">
        <f t="shared" si="101"/>
        <v>2487914866</v>
      </c>
      <c r="C949" s="30">
        <v>43037</v>
      </c>
      <c r="D949" s="18">
        <f t="shared" si="104"/>
        <v>43009</v>
      </c>
      <c r="E949" s="19" t="str">
        <f>IF(ISERROR(VLOOKUP(C949,FERIADOS!$A:$B,1,FALSE)),IF(WEEKDAY(C949)=1,"Dom",IF(WEEKDAY(C949)=2,"Seg",IF(WEEKDAY(C949)=3,"Ter",IF(WEEKDAY(C949)=4,"Qua",IF(WEEKDAY(C949)=5,"Qui",IF(WEEKDAY(C949)=6,"Sex","Sab")))))),"Feriado")</f>
        <v>Dom</v>
      </c>
      <c r="F949" s="32"/>
      <c r="G949" s="33"/>
      <c r="H949" s="33"/>
      <c r="I949" s="33"/>
      <c r="J949" s="21" t="str">
        <f t="shared" si="102"/>
        <v/>
      </c>
      <c r="K949" s="21">
        <f t="shared" si="98"/>
        <v>0</v>
      </c>
      <c r="L949" s="21" t="str">
        <f t="shared" si="99"/>
        <v/>
      </c>
      <c r="M949" s="22" t="str">
        <f t="shared" si="103"/>
        <v/>
      </c>
      <c r="N949" s="48"/>
      <c r="O949" s="54" t="str">
        <f>IF(N949="","",IFERROR(VLOOKUP(N949,EMPRESAS!$A:$C,3,FALSE),"NAO CADASTRADA"))</f>
        <v/>
      </c>
      <c r="P949" s="50"/>
      <c r="Q949" s="54" t="str">
        <f>IF(P949="","",IFERROR(VLOOKUP(P949,ATIVIDADES!$A:$C,3,FALSE),"NAO CADASTRADA"))</f>
        <v/>
      </c>
      <c r="R949" s="42"/>
      <c r="S949" s="48"/>
      <c r="T949" s="54" t="str">
        <f>IF(S949="","",IFERROR(VLOOKUP(S949,EMPRESAS!$A:$C,3,FALSE),"NAO CADASTRADA"))</f>
        <v/>
      </c>
      <c r="U949" s="50"/>
      <c r="V949" s="54" t="str">
        <f>IF(U949="","",IFERROR(VLOOKUP(U949,ATIVIDADES!$A:$C,3,FALSE),"NAO CADASTRADA"))</f>
        <v/>
      </c>
      <c r="W949" s="42"/>
      <c r="X949" s="48"/>
      <c r="Y949" s="54" t="str">
        <f>IF(X949="","",IFERROR(VLOOKUP(X949,EMPRESAS!$A:$C,3,FALSE),"NAO CADASTRADA"))</f>
        <v/>
      </c>
      <c r="Z949" s="50"/>
      <c r="AA949" s="54" t="str">
        <f>IF(Z949="","",IFERROR(VLOOKUP(Z949,ATIVIDADES!$A:$C,3,FALSE),"NAO CADASTRADA"))</f>
        <v/>
      </c>
      <c r="AB949" s="42"/>
      <c r="AC949" s="48"/>
      <c r="AD949" s="54" t="str">
        <f>IF(AC949="","",IFERROR(VLOOKUP(AC949,EMPRESAS!$A:$C,3,FALSE),"NAO CADASTRADA"))</f>
        <v/>
      </c>
      <c r="AE949" s="50"/>
      <c r="AF949" s="54" t="str">
        <f>IF(AE949="","",IFERROR(VLOOKUP(AE949,ATIVIDADES!$A:$C,3,FALSE),"NAO CADASTRADA"))</f>
        <v/>
      </c>
      <c r="AG949" s="42"/>
      <c r="AH949" s="48"/>
      <c r="AI949" s="54" t="str">
        <f>IF(AH949="","",IFERROR(VLOOKUP(AH949,EMPRESAS!$A:$C,3,FALSE),"NAO CADASTRADA"))</f>
        <v/>
      </c>
      <c r="AJ949" s="50"/>
      <c r="AK949" s="54" t="str">
        <f>IF(AJ949="","",IFERROR(VLOOKUP(AJ949,ATIVIDADES!$A:$C,3,FALSE),"NAO CADASTRADA"))</f>
        <v/>
      </c>
      <c r="AL949" s="42"/>
    </row>
    <row r="950" spans="1:38" x14ac:dyDescent="0.25">
      <c r="A950" s="26" t="str">
        <f t="shared" si="100"/>
        <v>OK</v>
      </c>
      <c r="B950" s="29">
        <f t="shared" si="101"/>
        <v>2487914866</v>
      </c>
      <c r="C950" s="30">
        <v>43038</v>
      </c>
      <c r="D950" s="18">
        <f t="shared" si="104"/>
        <v>43009</v>
      </c>
      <c r="E950" s="19" t="str">
        <f>IF(ISERROR(VLOOKUP(C950,FERIADOS!$A:$B,1,FALSE)),IF(WEEKDAY(C950)=1,"Dom",IF(WEEKDAY(C950)=2,"Seg",IF(WEEKDAY(C950)=3,"Ter",IF(WEEKDAY(C950)=4,"Qua",IF(WEEKDAY(C950)=5,"Qui",IF(WEEKDAY(C950)=6,"Sex","Sab")))))),"Feriado")</f>
        <v>Seg</v>
      </c>
      <c r="F950" s="32"/>
      <c r="G950" s="33"/>
      <c r="H950" s="33"/>
      <c r="I950" s="33"/>
      <c r="J950" s="21" t="str">
        <f t="shared" si="102"/>
        <v/>
      </c>
      <c r="K950" s="21">
        <f t="shared" si="98"/>
        <v>0</v>
      </c>
      <c r="L950" s="21" t="str">
        <f t="shared" si="99"/>
        <v/>
      </c>
      <c r="M950" s="22" t="str">
        <f t="shared" si="103"/>
        <v/>
      </c>
      <c r="N950" s="48"/>
      <c r="O950" s="54" t="str">
        <f>IF(N950="","",IFERROR(VLOOKUP(N950,EMPRESAS!$A:$C,3,FALSE),"NAO CADASTRADA"))</f>
        <v/>
      </c>
      <c r="P950" s="50"/>
      <c r="Q950" s="54" t="str">
        <f>IF(P950="","",IFERROR(VLOOKUP(P950,ATIVIDADES!$A:$C,3,FALSE),"NAO CADASTRADA"))</f>
        <v/>
      </c>
      <c r="R950" s="42"/>
      <c r="S950" s="48"/>
      <c r="T950" s="54" t="str">
        <f>IF(S950="","",IFERROR(VLOOKUP(S950,EMPRESAS!$A:$C,3,FALSE),"NAO CADASTRADA"))</f>
        <v/>
      </c>
      <c r="U950" s="50"/>
      <c r="V950" s="54" t="str">
        <f>IF(U950="","",IFERROR(VLOOKUP(U950,ATIVIDADES!$A:$C,3,FALSE),"NAO CADASTRADA"))</f>
        <v/>
      </c>
      <c r="W950" s="42"/>
      <c r="X950" s="48"/>
      <c r="Y950" s="54" t="str">
        <f>IF(X950="","",IFERROR(VLOOKUP(X950,EMPRESAS!$A:$C,3,FALSE),"NAO CADASTRADA"))</f>
        <v/>
      </c>
      <c r="Z950" s="50"/>
      <c r="AA950" s="54" t="str">
        <f>IF(Z950="","",IFERROR(VLOOKUP(Z950,ATIVIDADES!$A:$C,3,FALSE),"NAO CADASTRADA"))</f>
        <v/>
      </c>
      <c r="AB950" s="42"/>
      <c r="AC950" s="48"/>
      <c r="AD950" s="54" t="str">
        <f>IF(AC950="","",IFERROR(VLOOKUP(AC950,EMPRESAS!$A:$C,3,FALSE),"NAO CADASTRADA"))</f>
        <v/>
      </c>
      <c r="AE950" s="50"/>
      <c r="AF950" s="54" t="str">
        <f>IF(AE950="","",IFERROR(VLOOKUP(AE950,ATIVIDADES!$A:$C,3,FALSE),"NAO CADASTRADA"))</f>
        <v/>
      </c>
      <c r="AG950" s="42"/>
      <c r="AH950" s="48"/>
      <c r="AI950" s="54" t="str">
        <f>IF(AH950="","",IFERROR(VLOOKUP(AH950,EMPRESAS!$A:$C,3,FALSE),"NAO CADASTRADA"))</f>
        <v/>
      </c>
      <c r="AJ950" s="50"/>
      <c r="AK950" s="54" t="str">
        <f>IF(AJ950="","",IFERROR(VLOOKUP(AJ950,ATIVIDADES!$A:$C,3,FALSE),"NAO CADASTRADA"))</f>
        <v/>
      </c>
      <c r="AL950" s="42"/>
    </row>
    <row r="951" spans="1:38" x14ac:dyDescent="0.25">
      <c r="A951" s="26" t="str">
        <f t="shared" si="100"/>
        <v>OK</v>
      </c>
      <c r="B951" s="29">
        <f t="shared" si="101"/>
        <v>2487914866</v>
      </c>
      <c r="C951" s="30">
        <v>43039</v>
      </c>
      <c r="D951" s="18">
        <f t="shared" si="104"/>
        <v>43009</v>
      </c>
      <c r="E951" s="19" t="str">
        <f>IF(ISERROR(VLOOKUP(C951,FERIADOS!$A:$B,1,FALSE)),IF(WEEKDAY(C951)=1,"Dom",IF(WEEKDAY(C951)=2,"Seg",IF(WEEKDAY(C951)=3,"Ter",IF(WEEKDAY(C951)=4,"Qua",IF(WEEKDAY(C951)=5,"Qui",IF(WEEKDAY(C951)=6,"Sex","Sab")))))),"Feriado")</f>
        <v>Ter</v>
      </c>
      <c r="F951" s="32"/>
      <c r="G951" s="33"/>
      <c r="H951" s="33"/>
      <c r="I951" s="33"/>
      <c r="J951" s="21" t="str">
        <f t="shared" si="102"/>
        <v/>
      </c>
      <c r="K951" s="21">
        <f t="shared" si="98"/>
        <v>0</v>
      </c>
      <c r="L951" s="21" t="str">
        <f t="shared" si="99"/>
        <v/>
      </c>
      <c r="M951" s="22" t="str">
        <f t="shared" si="103"/>
        <v/>
      </c>
      <c r="N951" s="48"/>
      <c r="O951" s="54" t="str">
        <f>IF(N951="","",IFERROR(VLOOKUP(N951,EMPRESAS!$A:$C,3,FALSE),"NAO CADASTRADA"))</f>
        <v/>
      </c>
      <c r="P951" s="50"/>
      <c r="Q951" s="54" t="str">
        <f>IF(P951="","",IFERROR(VLOOKUP(P951,ATIVIDADES!$A:$C,3,FALSE),"NAO CADASTRADA"))</f>
        <v/>
      </c>
      <c r="R951" s="42"/>
      <c r="S951" s="48"/>
      <c r="T951" s="54" t="str">
        <f>IF(S951="","",IFERROR(VLOOKUP(S951,EMPRESAS!$A:$C,3,FALSE),"NAO CADASTRADA"))</f>
        <v/>
      </c>
      <c r="U951" s="50"/>
      <c r="V951" s="54" t="str">
        <f>IF(U951="","",IFERROR(VLOOKUP(U951,ATIVIDADES!$A:$C,3,FALSE),"NAO CADASTRADA"))</f>
        <v/>
      </c>
      <c r="W951" s="42"/>
      <c r="X951" s="48"/>
      <c r="Y951" s="54" t="str">
        <f>IF(X951="","",IFERROR(VLOOKUP(X951,EMPRESAS!$A:$C,3,FALSE),"NAO CADASTRADA"))</f>
        <v/>
      </c>
      <c r="Z951" s="50"/>
      <c r="AA951" s="54" t="str">
        <f>IF(Z951="","",IFERROR(VLOOKUP(Z951,ATIVIDADES!$A:$C,3,FALSE),"NAO CADASTRADA"))</f>
        <v/>
      </c>
      <c r="AB951" s="42"/>
      <c r="AC951" s="48"/>
      <c r="AD951" s="54" t="str">
        <f>IF(AC951="","",IFERROR(VLOOKUP(AC951,EMPRESAS!$A:$C,3,FALSE),"NAO CADASTRADA"))</f>
        <v/>
      </c>
      <c r="AE951" s="50"/>
      <c r="AF951" s="54" t="str">
        <f>IF(AE951="","",IFERROR(VLOOKUP(AE951,ATIVIDADES!$A:$C,3,FALSE),"NAO CADASTRADA"))</f>
        <v/>
      </c>
      <c r="AG951" s="42"/>
      <c r="AH951" s="48"/>
      <c r="AI951" s="54" t="str">
        <f>IF(AH951="","",IFERROR(VLOOKUP(AH951,EMPRESAS!$A:$C,3,FALSE),"NAO CADASTRADA"))</f>
        <v/>
      </c>
      <c r="AJ951" s="50"/>
      <c r="AK951" s="54" t="str">
        <f>IF(AJ951="","",IFERROR(VLOOKUP(AJ951,ATIVIDADES!$A:$C,3,FALSE),"NAO CADASTRADA"))</f>
        <v/>
      </c>
      <c r="AL951" s="42"/>
    </row>
    <row r="952" spans="1:38" x14ac:dyDescent="0.25">
      <c r="A952" s="26" t="str">
        <f t="shared" si="100"/>
        <v>OK</v>
      </c>
      <c r="B952" s="29">
        <f t="shared" si="101"/>
        <v>2487914866</v>
      </c>
      <c r="C952" s="30">
        <v>43040</v>
      </c>
      <c r="D952" s="18">
        <f t="shared" si="104"/>
        <v>43040</v>
      </c>
      <c r="E952" s="19" t="str">
        <f>IF(ISERROR(VLOOKUP(C952,FERIADOS!$A:$B,1,FALSE)),IF(WEEKDAY(C952)=1,"Dom",IF(WEEKDAY(C952)=2,"Seg",IF(WEEKDAY(C952)=3,"Ter",IF(WEEKDAY(C952)=4,"Qua",IF(WEEKDAY(C952)=5,"Qui",IF(WEEKDAY(C952)=6,"Sex","Sab")))))),"Feriado")</f>
        <v>Qua</v>
      </c>
      <c r="F952" s="32"/>
      <c r="G952" s="33"/>
      <c r="H952" s="33"/>
      <c r="I952" s="33"/>
      <c r="J952" s="21" t="str">
        <f t="shared" si="102"/>
        <v/>
      </c>
      <c r="K952" s="21">
        <f t="shared" si="98"/>
        <v>0</v>
      </c>
      <c r="L952" s="21" t="str">
        <f t="shared" si="99"/>
        <v/>
      </c>
      <c r="M952" s="22" t="str">
        <f t="shared" si="103"/>
        <v/>
      </c>
      <c r="N952" s="48"/>
      <c r="O952" s="54" t="str">
        <f>IF(N952="","",IFERROR(VLOOKUP(N952,EMPRESAS!$A:$C,3,FALSE),"NAO CADASTRADA"))</f>
        <v/>
      </c>
      <c r="P952" s="50"/>
      <c r="Q952" s="54" t="str">
        <f>IF(P952="","",IFERROR(VLOOKUP(P952,ATIVIDADES!$A:$C,3,FALSE),"NAO CADASTRADA"))</f>
        <v/>
      </c>
      <c r="R952" s="42"/>
      <c r="S952" s="48"/>
      <c r="T952" s="54" t="str">
        <f>IF(S952="","",IFERROR(VLOOKUP(S952,EMPRESAS!$A:$C,3,FALSE),"NAO CADASTRADA"))</f>
        <v/>
      </c>
      <c r="U952" s="50"/>
      <c r="V952" s="54" t="str">
        <f>IF(U952="","",IFERROR(VLOOKUP(U952,ATIVIDADES!$A:$C,3,FALSE),"NAO CADASTRADA"))</f>
        <v/>
      </c>
      <c r="W952" s="42"/>
      <c r="X952" s="48"/>
      <c r="Y952" s="54" t="str">
        <f>IF(X952="","",IFERROR(VLOOKUP(X952,EMPRESAS!$A:$C,3,FALSE),"NAO CADASTRADA"))</f>
        <v/>
      </c>
      <c r="Z952" s="50"/>
      <c r="AA952" s="54" t="str">
        <f>IF(Z952="","",IFERROR(VLOOKUP(Z952,ATIVIDADES!$A:$C,3,FALSE),"NAO CADASTRADA"))</f>
        <v/>
      </c>
      <c r="AB952" s="42"/>
      <c r="AC952" s="48"/>
      <c r="AD952" s="54" t="str">
        <f>IF(AC952="","",IFERROR(VLOOKUP(AC952,EMPRESAS!$A:$C,3,FALSE),"NAO CADASTRADA"))</f>
        <v/>
      </c>
      <c r="AE952" s="50"/>
      <c r="AF952" s="54" t="str">
        <f>IF(AE952="","",IFERROR(VLOOKUP(AE952,ATIVIDADES!$A:$C,3,FALSE),"NAO CADASTRADA"))</f>
        <v/>
      </c>
      <c r="AG952" s="42"/>
      <c r="AH952" s="48"/>
      <c r="AI952" s="54" t="str">
        <f>IF(AH952="","",IFERROR(VLOOKUP(AH952,EMPRESAS!$A:$C,3,FALSE),"NAO CADASTRADA"))</f>
        <v/>
      </c>
      <c r="AJ952" s="50"/>
      <c r="AK952" s="54" t="str">
        <f>IF(AJ952="","",IFERROR(VLOOKUP(AJ952,ATIVIDADES!$A:$C,3,FALSE),"NAO CADASTRADA"))</f>
        <v/>
      </c>
      <c r="AL952" s="42"/>
    </row>
    <row r="953" spans="1:38" x14ac:dyDescent="0.25">
      <c r="A953" s="26" t="str">
        <f t="shared" si="100"/>
        <v>OK</v>
      </c>
      <c r="B953" s="29">
        <f t="shared" si="101"/>
        <v>2487914866</v>
      </c>
      <c r="C953" s="30">
        <v>43041</v>
      </c>
      <c r="D953" s="18">
        <f t="shared" si="104"/>
        <v>43040</v>
      </c>
      <c r="E953" s="19" t="str">
        <f>IF(ISERROR(VLOOKUP(C953,FERIADOS!$A:$B,1,FALSE)),IF(WEEKDAY(C953)=1,"Dom",IF(WEEKDAY(C953)=2,"Seg",IF(WEEKDAY(C953)=3,"Ter",IF(WEEKDAY(C953)=4,"Qua",IF(WEEKDAY(C953)=5,"Qui",IF(WEEKDAY(C953)=6,"Sex","Sab")))))),"Feriado")</f>
        <v>Feriado</v>
      </c>
      <c r="F953" s="32"/>
      <c r="G953" s="33"/>
      <c r="H953" s="33"/>
      <c r="I953" s="33"/>
      <c r="J953" s="21" t="str">
        <f t="shared" si="102"/>
        <v/>
      </c>
      <c r="K953" s="21">
        <f t="shared" si="98"/>
        <v>0</v>
      </c>
      <c r="L953" s="21" t="str">
        <f t="shared" si="99"/>
        <v/>
      </c>
      <c r="M953" s="22" t="str">
        <f t="shared" si="103"/>
        <v/>
      </c>
      <c r="N953" s="48"/>
      <c r="O953" s="54" t="str">
        <f>IF(N953="","",IFERROR(VLOOKUP(N953,EMPRESAS!$A:$C,3,FALSE),"NAO CADASTRADA"))</f>
        <v/>
      </c>
      <c r="P953" s="50"/>
      <c r="Q953" s="54" t="str">
        <f>IF(P953="","",IFERROR(VLOOKUP(P953,ATIVIDADES!$A:$C,3,FALSE),"NAO CADASTRADA"))</f>
        <v/>
      </c>
      <c r="R953" s="42"/>
      <c r="S953" s="48"/>
      <c r="T953" s="54" t="str">
        <f>IF(S953="","",IFERROR(VLOOKUP(S953,EMPRESAS!$A:$C,3,FALSE),"NAO CADASTRADA"))</f>
        <v/>
      </c>
      <c r="U953" s="50"/>
      <c r="V953" s="54" t="str">
        <f>IF(U953="","",IFERROR(VLOOKUP(U953,ATIVIDADES!$A:$C,3,FALSE),"NAO CADASTRADA"))</f>
        <v/>
      </c>
      <c r="W953" s="42"/>
      <c r="X953" s="48"/>
      <c r="Y953" s="54" t="str">
        <f>IF(X953="","",IFERROR(VLOOKUP(X953,EMPRESAS!$A:$C,3,FALSE),"NAO CADASTRADA"))</f>
        <v/>
      </c>
      <c r="Z953" s="50"/>
      <c r="AA953" s="54" t="str">
        <f>IF(Z953="","",IFERROR(VLOOKUP(Z953,ATIVIDADES!$A:$C,3,FALSE),"NAO CADASTRADA"))</f>
        <v/>
      </c>
      <c r="AB953" s="42"/>
      <c r="AC953" s="48"/>
      <c r="AD953" s="54" t="str">
        <f>IF(AC953="","",IFERROR(VLOOKUP(AC953,EMPRESAS!$A:$C,3,FALSE),"NAO CADASTRADA"))</f>
        <v/>
      </c>
      <c r="AE953" s="50"/>
      <c r="AF953" s="54" t="str">
        <f>IF(AE953="","",IFERROR(VLOOKUP(AE953,ATIVIDADES!$A:$C,3,FALSE),"NAO CADASTRADA"))</f>
        <v/>
      </c>
      <c r="AG953" s="42"/>
      <c r="AH953" s="48"/>
      <c r="AI953" s="54" t="str">
        <f>IF(AH953="","",IFERROR(VLOOKUP(AH953,EMPRESAS!$A:$C,3,FALSE),"NAO CADASTRADA"))</f>
        <v/>
      </c>
      <c r="AJ953" s="50"/>
      <c r="AK953" s="54" t="str">
        <f>IF(AJ953="","",IFERROR(VLOOKUP(AJ953,ATIVIDADES!$A:$C,3,FALSE),"NAO CADASTRADA"))</f>
        <v/>
      </c>
      <c r="AL953" s="42"/>
    </row>
    <row r="954" spans="1:38" x14ac:dyDescent="0.25">
      <c r="A954" s="26" t="str">
        <f t="shared" si="100"/>
        <v>OK</v>
      </c>
      <c r="B954" s="29">
        <f t="shared" si="101"/>
        <v>2487914866</v>
      </c>
      <c r="C954" s="30">
        <v>43042</v>
      </c>
      <c r="D954" s="18">
        <f t="shared" si="104"/>
        <v>43040</v>
      </c>
      <c r="E954" s="19" t="str">
        <f>IF(ISERROR(VLOOKUP(C954,FERIADOS!$A:$B,1,FALSE)),IF(WEEKDAY(C954)=1,"Dom",IF(WEEKDAY(C954)=2,"Seg",IF(WEEKDAY(C954)=3,"Ter",IF(WEEKDAY(C954)=4,"Qua",IF(WEEKDAY(C954)=5,"Qui",IF(WEEKDAY(C954)=6,"Sex","Sab")))))),"Feriado")</f>
        <v>Sex</v>
      </c>
      <c r="F954" s="32"/>
      <c r="G954" s="33"/>
      <c r="H954" s="33"/>
      <c r="I954" s="33"/>
      <c r="J954" s="21" t="str">
        <f t="shared" si="102"/>
        <v/>
      </c>
      <c r="K954" s="21">
        <f t="shared" si="98"/>
        <v>0</v>
      </c>
      <c r="L954" s="21" t="str">
        <f t="shared" si="99"/>
        <v/>
      </c>
      <c r="M954" s="22" t="str">
        <f t="shared" si="103"/>
        <v/>
      </c>
      <c r="N954" s="48"/>
      <c r="O954" s="54" t="str">
        <f>IF(N954="","",IFERROR(VLOOKUP(N954,EMPRESAS!$A:$C,3,FALSE),"NAO CADASTRADA"))</f>
        <v/>
      </c>
      <c r="P954" s="50"/>
      <c r="Q954" s="54" t="str">
        <f>IF(P954="","",IFERROR(VLOOKUP(P954,ATIVIDADES!$A:$C,3,FALSE),"NAO CADASTRADA"))</f>
        <v/>
      </c>
      <c r="R954" s="42"/>
      <c r="S954" s="48"/>
      <c r="T954" s="54" t="str">
        <f>IF(S954="","",IFERROR(VLOOKUP(S954,EMPRESAS!$A:$C,3,FALSE),"NAO CADASTRADA"))</f>
        <v/>
      </c>
      <c r="U954" s="50"/>
      <c r="V954" s="54" t="str">
        <f>IF(U954="","",IFERROR(VLOOKUP(U954,ATIVIDADES!$A:$C,3,FALSE),"NAO CADASTRADA"))</f>
        <v/>
      </c>
      <c r="W954" s="42"/>
      <c r="X954" s="48"/>
      <c r="Y954" s="54" t="str">
        <f>IF(X954="","",IFERROR(VLOOKUP(X954,EMPRESAS!$A:$C,3,FALSE),"NAO CADASTRADA"))</f>
        <v/>
      </c>
      <c r="Z954" s="50"/>
      <c r="AA954" s="54" t="str">
        <f>IF(Z954="","",IFERROR(VLOOKUP(Z954,ATIVIDADES!$A:$C,3,FALSE),"NAO CADASTRADA"))</f>
        <v/>
      </c>
      <c r="AB954" s="42"/>
      <c r="AC954" s="48"/>
      <c r="AD954" s="54" t="str">
        <f>IF(AC954="","",IFERROR(VLOOKUP(AC954,EMPRESAS!$A:$C,3,FALSE),"NAO CADASTRADA"))</f>
        <v/>
      </c>
      <c r="AE954" s="50"/>
      <c r="AF954" s="54" t="str">
        <f>IF(AE954="","",IFERROR(VLOOKUP(AE954,ATIVIDADES!$A:$C,3,FALSE),"NAO CADASTRADA"))</f>
        <v/>
      </c>
      <c r="AG954" s="42"/>
      <c r="AH954" s="48"/>
      <c r="AI954" s="54" t="str">
        <f>IF(AH954="","",IFERROR(VLOOKUP(AH954,EMPRESAS!$A:$C,3,FALSE),"NAO CADASTRADA"))</f>
        <v/>
      </c>
      <c r="AJ954" s="50"/>
      <c r="AK954" s="54" t="str">
        <f>IF(AJ954="","",IFERROR(VLOOKUP(AJ954,ATIVIDADES!$A:$C,3,FALSE),"NAO CADASTRADA"))</f>
        <v/>
      </c>
      <c r="AL954" s="42"/>
    </row>
    <row r="955" spans="1:38" x14ac:dyDescent="0.25">
      <c r="A955" s="26" t="str">
        <f t="shared" si="100"/>
        <v>OK</v>
      </c>
      <c r="B955" s="29">
        <f t="shared" si="101"/>
        <v>2487914866</v>
      </c>
      <c r="C955" s="30">
        <v>43043</v>
      </c>
      <c r="D955" s="18">
        <f t="shared" si="104"/>
        <v>43040</v>
      </c>
      <c r="E955" s="19" t="str">
        <f>IF(ISERROR(VLOOKUP(C955,FERIADOS!$A:$B,1,FALSE)),IF(WEEKDAY(C955)=1,"Dom",IF(WEEKDAY(C955)=2,"Seg",IF(WEEKDAY(C955)=3,"Ter",IF(WEEKDAY(C955)=4,"Qua",IF(WEEKDAY(C955)=5,"Qui",IF(WEEKDAY(C955)=6,"Sex","Sab")))))),"Feriado")</f>
        <v>Sab</v>
      </c>
      <c r="F955" s="32"/>
      <c r="G955" s="33"/>
      <c r="H955" s="33"/>
      <c r="I955" s="33"/>
      <c r="J955" s="21" t="str">
        <f t="shared" si="102"/>
        <v/>
      </c>
      <c r="K955" s="21">
        <f t="shared" si="98"/>
        <v>0</v>
      </c>
      <c r="L955" s="21" t="str">
        <f t="shared" si="99"/>
        <v/>
      </c>
      <c r="M955" s="22" t="str">
        <f t="shared" si="103"/>
        <v/>
      </c>
      <c r="N955" s="48"/>
      <c r="O955" s="54" t="str">
        <f>IF(N955="","",IFERROR(VLOOKUP(N955,EMPRESAS!$A:$C,3,FALSE),"NAO CADASTRADA"))</f>
        <v/>
      </c>
      <c r="P955" s="50"/>
      <c r="Q955" s="54" t="str">
        <f>IF(P955="","",IFERROR(VLOOKUP(P955,ATIVIDADES!$A:$C,3,FALSE),"NAO CADASTRADA"))</f>
        <v/>
      </c>
      <c r="R955" s="42"/>
      <c r="S955" s="48"/>
      <c r="T955" s="54" t="str">
        <f>IF(S955="","",IFERROR(VLOOKUP(S955,EMPRESAS!$A:$C,3,FALSE),"NAO CADASTRADA"))</f>
        <v/>
      </c>
      <c r="U955" s="50"/>
      <c r="V955" s="54" t="str">
        <f>IF(U955="","",IFERROR(VLOOKUP(U955,ATIVIDADES!$A:$C,3,FALSE),"NAO CADASTRADA"))</f>
        <v/>
      </c>
      <c r="W955" s="42"/>
      <c r="X955" s="48"/>
      <c r="Y955" s="54" t="str">
        <f>IF(X955="","",IFERROR(VLOOKUP(X955,EMPRESAS!$A:$C,3,FALSE),"NAO CADASTRADA"))</f>
        <v/>
      </c>
      <c r="Z955" s="50"/>
      <c r="AA955" s="54" t="str">
        <f>IF(Z955="","",IFERROR(VLOOKUP(Z955,ATIVIDADES!$A:$C,3,FALSE),"NAO CADASTRADA"))</f>
        <v/>
      </c>
      <c r="AB955" s="42"/>
      <c r="AC955" s="48"/>
      <c r="AD955" s="54" t="str">
        <f>IF(AC955="","",IFERROR(VLOOKUP(AC955,EMPRESAS!$A:$C,3,FALSE),"NAO CADASTRADA"))</f>
        <v/>
      </c>
      <c r="AE955" s="50"/>
      <c r="AF955" s="54" t="str">
        <f>IF(AE955="","",IFERROR(VLOOKUP(AE955,ATIVIDADES!$A:$C,3,FALSE),"NAO CADASTRADA"))</f>
        <v/>
      </c>
      <c r="AG955" s="42"/>
      <c r="AH955" s="48"/>
      <c r="AI955" s="54" t="str">
        <f>IF(AH955="","",IFERROR(VLOOKUP(AH955,EMPRESAS!$A:$C,3,FALSE),"NAO CADASTRADA"))</f>
        <v/>
      </c>
      <c r="AJ955" s="50"/>
      <c r="AK955" s="54" t="str">
        <f>IF(AJ955="","",IFERROR(VLOOKUP(AJ955,ATIVIDADES!$A:$C,3,FALSE),"NAO CADASTRADA"))</f>
        <v/>
      </c>
      <c r="AL955" s="42"/>
    </row>
    <row r="956" spans="1:38" x14ac:dyDescent="0.25">
      <c r="A956" s="26" t="str">
        <f t="shared" si="100"/>
        <v>OK</v>
      </c>
      <c r="B956" s="29">
        <f t="shared" si="101"/>
        <v>2487914866</v>
      </c>
      <c r="C956" s="30">
        <v>43044</v>
      </c>
      <c r="D956" s="18">
        <f t="shared" si="104"/>
        <v>43040</v>
      </c>
      <c r="E956" s="19" t="str">
        <f>IF(ISERROR(VLOOKUP(C956,FERIADOS!$A:$B,1,FALSE)),IF(WEEKDAY(C956)=1,"Dom",IF(WEEKDAY(C956)=2,"Seg",IF(WEEKDAY(C956)=3,"Ter",IF(WEEKDAY(C956)=4,"Qua",IF(WEEKDAY(C956)=5,"Qui",IF(WEEKDAY(C956)=6,"Sex","Sab")))))),"Feriado")</f>
        <v>Dom</v>
      </c>
      <c r="F956" s="32"/>
      <c r="G956" s="33"/>
      <c r="H956" s="33"/>
      <c r="I956" s="33"/>
      <c r="J956" s="21" t="str">
        <f t="shared" si="102"/>
        <v/>
      </c>
      <c r="K956" s="21">
        <f t="shared" si="98"/>
        <v>0</v>
      </c>
      <c r="L956" s="21" t="str">
        <f t="shared" si="99"/>
        <v/>
      </c>
      <c r="M956" s="22" t="str">
        <f t="shared" si="103"/>
        <v/>
      </c>
      <c r="N956" s="48"/>
      <c r="O956" s="54" t="str">
        <f>IF(N956="","",IFERROR(VLOOKUP(N956,EMPRESAS!$A:$C,3,FALSE),"NAO CADASTRADA"))</f>
        <v/>
      </c>
      <c r="P956" s="50"/>
      <c r="Q956" s="54" t="str">
        <f>IF(P956="","",IFERROR(VLOOKUP(P956,ATIVIDADES!$A:$C,3,FALSE),"NAO CADASTRADA"))</f>
        <v/>
      </c>
      <c r="R956" s="42"/>
      <c r="S956" s="48"/>
      <c r="T956" s="54" t="str">
        <f>IF(S956="","",IFERROR(VLOOKUP(S956,EMPRESAS!$A:$C,3,FALSE),"NAO CADASTRADA"))</f>
        <v/>
      </c>
      <c r="U956" s="50"/>
      <c r="V956" s="54" t="str">
        <f>IF(U956="","",IFERROR(VLOOKUP(U956,ATIVIDADES!$A:$C,3,FALSE),"NAO CADASTRADA"))</f>
        <v/>
      </c>
      <c r="W956" s="42"/>
      <c r="X956" s="48"/>
      <c r="Y956" s="54" t="str">
        <f>IF(X956="","",IFERROR(VLOOKUP(X956,EMPRESAS!$A:$C,3,FALSE),"NAO CADASTRADA"))</f>
        <v/>
      </c>
      <c r="Z956" s="50"/>
      <c r="AA956" s="54" t="str">
        <f>IF(Z956="","",IFERROR(VLOOKUP(Z956,ATIVIDADES!$A:$C,3,FALSE),"NAO CADASTRADA"))</f>
        <v/>
      </c>
      <c r="AB956" s="42"/>
      <c r="AC956" s="48"/>
      <c r="AD956" s="54" t="str">
        <f>IF(AC956="","",IFERROR(VLOOKUP(AC956,EMPRESAS!$A:$C,3,FALSE),"NAO CADASTRADA"))</f>
        <v/>
      </c>
      <c r="AE956" s="50"/>
      <c r="AF956" s="54" t="str">
        <f>IF(AE956="","",IFERROR(VLOOKUP(AE956,ATIVIDADES!$A:$C,3,FALSE),"NAO CADASTRADA"))</f>
        <v/>
      </c>
      <c r="AG956" s="42"/>
      <c r="AH956" s="48"/>
      <c r="AI956" s="54" t="str">
        <f>IF(AH956="","",IFERROR(VLOOKUP(AH956,EMPRESAS!$A:$C,3,FALSE),"NAO CADASTRADA"))</f>
        <v/>
      </c>
      <c r="AJ956" s="50"/>
      <c r="AK956" s="54" t="str">
        <f>IF(AJ956="","",IFERROR(VLOOKUP(AJ956,ATIVIDADES!$A:$C,3,FALSE),"NAO CADASTRADA"))</f>
        <v/>
      </c>
      <c r="AL956" s="42"/>
    </row>
    <row r="957" spans="1:38" x14ac:dyDescent="0.25">
      <c r="A957" s="26" t="str">
        <f t="shared" si="100"/>
        <v>OK</v>
      </c>
      <c r="B957" s="29">
        <f t="shared" si="101"/>
        <v>2487914866</v>
      </c>
      <c r="C957" s="30">
        <v>43045</v>
      </c>
      <c r="D957" s="18">
        <f t="shared" si="104"/>
        <v>43040</v>
      </c>
      <c r="E957" s="19" t="str">
        <f>IF(ISERROR(VLOOKUP(C957,FERIADOS!$A:$B,1,FALSE)),IF(WEEKDAY(C957)=1,"Dom",IF(WEEKDAY(C957)=2,"Seg",IF(WEEKDAY(C957)=3,"Ter",IF(WEEKDAY(C957)=4,"Qua",IF(WEEKDAY(C957)=5,"Qui",IF(WEEKDAY(C957)=6,"Sex","Sab")))))),"Feriado")</f>
        <v>Seg</v>
      </c>
      <c r="F957" s="32"/>
      <c r="G957" s="33"/>
      <c r="H957" s="33"/>
      <c r="I957" s="33"/>
      <c r="J957" s="21" t="str">
        <f t="shared" si="102"/>
        <v/>
      </c>
      <c r="K957" s="21">
        <f t="shared" si="98"/>
        <v>0</v>
      </c>
      <c r="L957" s="21" t="str">
        <f t="shared" si="99"/>
        <v/>
      </c>
      <c r="M957" s="22" t="str">
        <f t="shared" si="103"/>
        <v/>
      </c>
      <c r="N957" s="48"/>
      <c r="O957" s="54" t="str">
        <f>IF(N957="","",IFERROR(VLOOKUP(N957,EMPRESAS!$A:$C,3,FALSE),"NAO CADASTRADA"))</f>
        <v/>
      </c>
      <c r="P957" s="50"/>
      <c r="Q957" s="54" t="str">
        <f>IF(P957="","",IFERROR(VLOOKUP(P957,ATIVIDADES!$A:$C,3,FALSE),"NAO CADASTRADA"))</f>
        <v/>
      </c>
      <c r="R957" s="42"/>
      <c r="S957" s="48"/>
      <c r="T957" s="54" t="str">
        <f>IF(S957="","",IFERROR(VLOOKUP(S957,EMPRESAS!$A:$C,3,FALSE),"NAO CADASTRADA"))</f>
        <v/>
      </c>
      <c r="U957" s="50"/>
      <c r="V957" s="54" t="str">
        <f>IF(U957="","",IFERROR(VLOOKUP(U957,ATIVIDADES!$A:$C,3,FALSE),"NAO CADASTRADA"))</f>
        <v/>
      </c>
      <c r="W957" s="42"/>
      <c r="X957" s="48"/>
      <c r="Y957" s="54" t="str">
        <f>IF(X957="","",IFERROR(VLOOKUP(X957,EMPRESAS!$A:$C,3,FALSE),"NAO CADASTRADA"))</f>
        <v/>
      </c>
      <c r="Z957" s="50"/>
      <c r="AA957" s="54" t="str">
        <f>IF(Z957="","",IFERROR(VLOOKUP(Z957,ATIVIDADES!$A:$C,3,FALSE),"NAO CADASTRADA"))</f>
        <v/>
      </c>
      <c r="AB957" s="42"/>
      <c r="AC957" s="48"/>
      <c r="AD957" s="54" t="str">
        <f>IF(AC957="","",IFERROR(VLOOKUP(AC957,EMPRESAS!$A:$C,3,FALSE),"NAO CADASTRADA"))</f>
        <v/>
      </c>
      <c r="AE957" s="50"/>
      <c r="AF957" s="54" t="str">
        <f>IF(AE957="","",IFERROR(VLOOKUP(AE957,ATIVIDADES!$A:$C,3,FALSE),"NAO CADASTRADA"))</f>
        <v/>
      </c>
      <c r="AG957" s="42"/>
      <c r="AH957" s="48"/>
      <c r="AI957" s="54" t="str">
        <f>IF(AH957="","",IFERROR(VLOOKUP(AH957,EMPRESAS!$A:$C,3,FALSE),"NAO CADASTRADA"))</f>
        <v/>
      </c>
      <c r="AJ957" s="50"/>
      <c r="AK957" s="54" t="str">
        <f>IF(AJ957="","",IFERROR(VLOOKUP(AJ957,ATIVIDADES!$A:$C,3,FALSE),"NAO CADASTRADA"))</f>
        <v/>
      </c>
      <c r="AL957" s="42"/>
    </row>
    <row r="958" spans="1:38" x14ac:dyDescent="0.25">
      <c r="A958" s="26" t="str">
        <f t="shared" si="100"/>
        <v>OK</v>
      </c>
      <c r="B958" s="29">
        <f t="shared" si="101"/>
        <v>2487914866</v>
      </c>
      <c r="C958" s="30">
        <v>43046</v>
      </c>
      <c r="D958" s="18">
        <f t="shared" si="104"/>
        <v>43040</v>
      </c>
      <c r="E958" s="19" t="str">
        <f>IF(ISERROR(VLOOKUP(C958,FERIADOS!$A:$B,1,FALSE)),IF(WEEKDAY(C958)=1,"Dom",IF(WEEKDAY(C958)=2,"Seg",IF(WEEKDAY(C958)=3,"Ter",IF(WEEKDAY(C958)=4,"Qua",IF(WEEKDAY(C958)=5,"Qui",IF(WEEKDAY(C958)=6,"Sex","Sab")))))),"Feriado")</f>
        <v>Ter</v>
      </c>
      <c r="F958" s="32"/>
      <c r="G958" s="33"/>
      <c r="H958" s="33"/>
      <c r="I958" s="33"/>
      <c r="J958" s="21" t="str">
        <f t="shared" si="102"/>
        <v/>
      </c>
      <c r="K958" s="21">
        <f t="shared" si="98"/>
        <v>0</v>
      </c>
      <c r="L958" s="21" t="str">
        <f t="shared" si="99"/>
        <v/>
      </c>
      <c r="M958" s="22" t="str">
        <f t="shared" si="103"/>
        <v/>
      </c>
      <c r="N958" s="48"/>
      <c r="O958" s="54" t="str">
        <f>IF(N958="","",IFERROR(VLOOKUP(N958,EMPRESAS!$A:$C,3,FALSE),"NAO CADASTRADA"))</f>
        <v/>
      </c>
      <c r="P958" s="50"/>
      <c r="Q958" s="54" t="str">
        <f>IF(P958="","",IFERROR(VLOOKUP(P958,ATIVIDADES!$A:$C,3,FALSE),"NAO CADASTRADA"))</f>
        <v/>
      </c>
      <c r="R958" s="42"/>
      <c r="S958" s="48"/>
      <c r="T958" s="54" t="str">
        <f>IF(S958="","",IFERROR(VLOOKUP(S958,EMPRESAS!$A:$C,3,FALSE),"NAO CADASTRADA"))</f>
        <v/>
      </c>
      <c r="U958" s="50"/>
      <c r="V958" s="54" t="str">
        <f>IF(U958="","",IFERROR(VLOOKUP(U958,ATIVIDADES!$A:$C,3,FALSE),"NAO CADASTRADA"))</f>
        <v/>
      </c>
      <c r="W958" s="42"/>
      <c r="X958" s="48"/>
      <c r="Y958" s="54" t="str">
        <f>IF(X958="","",IFERROR(VLOOKUP(X958,EMPRESAS!$A:$C,3,FALSE),"NAO CADASTRADA"))</f>
        <v/>
      </c>
      <c r="Z958" s="50"/>
      <c r="AA958" s="54" t="str">
        <f>IF(Z958="","",IFERROR(VLOOKUP(Z958,ATIVIDADES!$A:$C,3,FALSE),"NAO CADASTRADA"))</f>
        <v/>
      </c>
      <c r="AB958" s="42"/>
      <c r="AC958" s="48"/>
      <c r="AD958" s="54" t="str">
        <f>IF(AC958="","",IFERROR(VLOOKUP(AC958,EMPRESAS!$A:$C,3,FALSE),"NAO CADASTRADA"))</f>
        <v/>
      </c>
      <c r="AE958" s="50"/>
      <c r="AF958" s="54" t="str">
        <f>IF(AE958="","",IFERROR(VLOOKUP(AE958,ATIVIDADES!$A:$C,3,FALSE),"NAO CADASTRADA"))</f>
        <v/>
      </c>
      <c r="AG958" s="42"/>
      <c r="AH958" s="48"/>
      <c r="AI958" s="54" t="str">
        <f>IF(AH958="","",IFERROR(VLOOKUP(AH958,EMPRESAS!$A:$C,3,FALSE),"NAO CADASTRADA"))</f>
        <v/>
      </c>
      <c r="AJ958" s="50"/>
      <c r="AK958" s="54" t="str">
        <f>IF(AJ958="","",IFERROR(VLOOKUP(AJ958,ATIVIDADES!$A:$C,3,FALSE),"NAO CADASTRADA"))</f>
        <v/>
      </c>
      <c r="AL958" s="42"/>
    </row>
    <row r="959" spans="1:38" x14ac:dyDescent="0.25">
      <c r="A959" s="26" t="str">
        <f t="shared" si="100"/>
        <v>OK</v>
      </c>
      <c r="B959" s="29">
        <f t="shared" si="101"/>
        <v>2487914866</v>
      </c>
      <c r="C959" s="30">
        <v>43047</v>
      </c>
      <c r="D959" s="18">
        <f t="shared" si="104"/>
        <v>43040</v>
      </c>
      <c r="E959" s="19" t="str">
        <f>IF(ISERROR(VLOOKUP(C959,FERIADOS!$A:$B,1,FALSE)),IF(WEEKDAY(C959)=1,"Dom",IF(WEEKDAY(C959)=2,"Seg",IF(WEEKDAY(C959)=3,"Ter",IF(WEEKDAY(C959)=4,"Qua",IF(WEEKDAY(C959)=5,"Qui",IF(WEEKDAY(C959)=6,"Sex","Sab")))))),"Feriado")</f>
        <v>Qua</v>
      </c>
      <c r="F959" s="32"/>
      <c r="G959" s="33"/>
      <c r="H959" s="33"/>
      <c r="I959" s="33"/>
      <c r="J959" s="21" t="str">
        <f t="shared" si="102"/>
        <v/>
      </c>
      <c r="K959" s="21">
        <f t="shared" si="98"/>
        <v>0</v>
      </c>
      <c r="L959" s="21" t="str">
        <f t="shared" si="99"/>
        <v/>
      </c>
      <c r="M959" s="22" t="str">
        <f t="shared" si="103"/>
        <v/>
      </c>
      <c r="N959" s="48"/>
      <c r="O959" s="54" t="str">
        <f>IF(N959="","",IFERROR(VLOOKUP(N959,EMPRESAS!$A:$C,3,FALSE),"NAO CADASTRADA"))</f>
        <v/>
      </c>
      <c r="P959" s="50"/>
      <c r="Q959" s="54" t="str">
        <f>IF(P959="","",IFERROR(VLOOKUP(P959,ATIVIDADES!$A:$C,3,FALSE),"NAO CADASTRADA"))</f>
        <v/>
      </c>
      <c r="R959" s="42"/>
      <c r="S959" s="48"/>
      <c r="T959" s="54" t="str">
        <f>IF(S959="","",IFERROR(VLOOKUP(S959,EMPRESAS!$A:$C,3,FALSE),"NAO CADASTRADA"))</f>
        <v/>
      </c>
      <c r="U959" s="50"/>
      <c r="V959" s="54" t="str">
        <f>IF(U959="","",IFERROR(VLOOKUP(U959,ATIVIDADES!$A:$C,3,FALSE),"NAO CADASTRADA"))</f>
        <v/>
      </c>
      <c r="W959" s="42"/>
      <c r="X959" s="48"/>
      <c r="Y959" s="54" t="str">
        <f>IF(X959="","",IFERROR(VLOOKUP(X959,EMPRESAS!$A:$C,3,FALSE),"NAO CADASTRADA"))</f>
        <v/>
      </c>
      <c r="Z959" s="50"/>
      <c r="AA959" s="54" t="str">
        <f>IF(Z959="","",IFERROR(VLOOKUP(Z959,ATIVIDADES!$A:$C,3,FALSE),"NAO CADASTRADA"))</f>
        <v/>
      </c>
      <c r="AB959" s="42"/>
      <c r="AC959" s="48"/>
      <c r="AD959" s="54" t="str">
        <f>IF(AC959="","",IFERROR(VLOOKUP(AC959,EMPRESAS!$A:$C,3,FALSE),"NAO CADASTRADA"))</f>
        <v/>
      </c>
      <c r="AE959" s="50"/>
      <c r="AF959" s="54" t="str">
        <f>IF(AE959="","",IFERROR(VLOOKUP(AE959,ATIVIDADES!$A:$C,3,FALSE),"NAO CADASTRADA"))</f>
        <v/>
      </c>
      <c r="AG959" s="42"/>
      <c r="AH959" s="48"/>
      <c r="AI959" s="54" t="str">
        <f>IF(AH959="","",IFERROR(VLOOKUP(AH959,EMPRESAS!$A:$C,3,FALSE),"NAO CADASTRADA"))</f>
        <v/>
      </c>
      <c r="AJ959" s="50"/>
      <c r="AK959" s="54" t="str">
        <f>IF(AJ959="","",IFERROR(VLOOKUP(AJ959,ATIVIDADES!$A:$C,3,FALSE),"NAO CADASTRADA"))</f>
        <v/>
      </c>
      <c r="AL959" s="42"/>
    </row>
    <row r="960" spans="1:38" x14ac:dyDescent="0.25">
      <c r="A960" s="26" t="str">
        <f t="shared" si="100"/>
        <v>OK</v>
      </c>
      <c r="B960" s="29">
        <f t="shared" si="101"/>
        <v>2487914866</v>
      </c>
      <c r="C960" s="30">
        <v>43048</v>
      </c>
      <c r="D960" s="18">
        <f t="shared" si="104"/>
        <v>43040</v>
      </c>
      <c r="E960" s="19" t="str">
        <f>IF(ISERROR(VLOOKUP(C960,FERIADOS!$A:$B,1,FALSE)),IF(WEEKDAY(C960)=1,"Dom",IF(WEEKDAY(C960)=2,"Seg",IF(WEEKDAY(C960)=3,"Ter",IF(WEEKDAY(C960)=4,"Qua",IF(WEEKDAY(C960)=5,"Qui",IF(WEEKDAY(C960)=6,"Sex","Sab")))))),"Feriado")</f>
        <v>Qui</v>
      </c>
      <c r="F960" s="32"/>
      <c r="G960" s="33"/>
      <c r="H960" s="33"/>
      <c r="I960" s="33"/>
      <c r="J960" s="21" t="str">
        <f t="shared" si="102"/>
        <v/>
      </c>
      <c r="K960" s="21">
        <f t="shared" si="98"/>
        <v>0</v>
      </c>
      <c r="L960" s="21" t="str">
        <f t="shared" si="99"/>
        <v/>
      </c>
      <c r="M960" s="22" t="str">
        <f t="shared" si="103"/>
        <v/>
      </c>
      <c r="N960" s="48"/>
      <c r="O960" s="54" t="str">
        <f>IF(N960="","",IFERROR(VLOOKUP(N960,EMPRESAS!$A:$C,3,FALSE),"NAO CADASTRADA"))</f>
        <v/>
      </c>
      <c r="P960" s="50"/>
      <c r="Q960" s="54" t="str">
        <f>IF(P960="","",IFERROR(VLOOKUP(P960,ATIVIDADES!$A:$C,3,FALSE),"NAO CADASTRADA"))</f>
        <v/>
      </c>
      <c r="R960" s="42"/>
      <c r="S960" s="48"/>
      <c r="T960" s="54" t="str">
        <f>IF(S960="","",IFERROR(VLOOKUP(S960,EMPRESAS!$A:$C,3,FALSE),"NAO CADASTRADA"))</f>
        <v/>
      </c>
      <c r="U960" s="50"/>
      <c r="V960" s="54" t="str">
        <f>IF(U960="","",IFERROR(VLOOKUP(U960,ATIVIDADES!$A:$C,3,FALSE),"NAO CADASTRADA"))</f>
        <v/>
      </c>
      <c r="W960" s="42"/>
      <c r="X960" s="48"/>
      <c r="Y960" s="54" t="str">
        <f>IF(X960="","",IFERROR(VLOOKUP(X960,EMPRESAS!$A:$C,3,FALSE),"NAO CADASTRADA"))</f>
        <v/>
      </c>
      <c r="Z960" s="50"/>
      <c r="AA960" s="54" t="str">
        <f>IF(Z960="","",IFERROR(VLOOKUP(Z960,ATIVIDADES!$A:$C,3,FALSE),"NAO CADASTRADA"))</f>
        <v/>
      </c>
      <c r="AB960" s="42"/>
      <c r="AC960" s="48"/>
      <c r="AD960" s="54" t="str">
        <f>IF(AC960="","",IFERROR(VLOOKUP(AC960,EMPRESAS!$A:$C,3,FALSE),"NAO CADASTRADA"))</f>
        <v/>
      </c>
      <c r="AE960" s="50"/>
      <c r="AF960" s="54" t="str">
        <f>IF(AE960="","",IFERROR(VLOOKUP(AE960,ATIVIDADES!$A:$C,3,FALSE),"NAO CADASTRADA"))</f>
        <v/>
      </c>
      <c r="AG960" s="42"/>
      <c r="AH960" s="48"/>
      <c r="AI960" s="54" t="str">
        <f>IF(AH960="","",IFERROR(VLOOKUP(AH960,EMPRESAS!$A:$C,3,FALSE),"NAO CADASTRADA"))</f>
        <v/>
      </c>
      <c r="AJ960" s="50"/>
      <c r="AK960" s="54" t="str">
        <f>IF(AJ960="","",IFERROR(VLOOKUP(AJ960,ATIVIDADES!$A:$C,3,FALSE),"NAO CADASTRADA"))</f>
        <v/>
      </c>
      <c r="AL960" s="42"/>
    </row>
    <row r="961" spans="1:38" x14ac:dyDescent="0.25">
      <c r="A961" s="26" t="str">
        <f t="shared" si="100"/>
        <v>OK</v>
      </c>
      <c r="B961" s="29">
        <f t="shared" si="101"/>
        <v>2487914866</v>
      </c>
      <c r="C961" s="30">
        <v>43049</v>
      </c>
      <c r="D961" s="18">
        <f t="shared" si="104"/>
        <v>43040</v>
      </c>
      <c r="E961" s="19" t="str">
        <f>IF(ISERROR(VLOOKUP(C961,FERIADOS!$A:$B,1,FALSE)),IF(WEEKDAY(C961)=1,"Dom",IF(WEEKDAY(C961)=2,"Seg",IF(WEEKDAY(C961)=3,"Ter",IF(WEEKDAY(C961)=4,"Qua",IF(WEEKDAY(C961)=5,"Qui",IF(WEEKDAY(C961)=6,"Sex","Sab")))))),"Feriado")</f>
        <v>Sex</v>
      </c>
      <c r="F961" s="32"/>
      <c r="G961" s="33"/>
      <c r="H961" s="33"/>
      <c r="I961" s="33"/>
      <c r="J961" s="21" t="str">
        <f t="shared" si="102"/>
        <v/>
      </c>
      <c r="K961" s="21">
        <f t="shared" si="98"/>
        <v>0</v>
      </c>
      <c r="L961" s="21" t="str">
        <f t="shared" si="99"/>
        <v/>
      </c>
      <c r="M961" s="22" t="str">
        <f t="shared" si="103"/>
        <v/>
      </c>
      <c r="N961" s="48"/>
      <c r="O961" s="54" t="str">
        <f>IF(N961="","",IFERROR(VLOOKUP(N961,EMPRESAS!$A:$C,3,FALSE),"NAO CADASTRADA"))</f>
        <v/>
      </c>
      <c r="P961" s="50"/>
      <c r="Q961" s="54" t="str">
        <f>IF(P961="","",IFERROR(VLOOKUP(P961,ATIVIDADES!$A:$C,3,FALSE),"NAO CADASTRADA"))</f>
        <v/>
      </c>
      <c r="R961" s="42"/>
      <c r="S961" s="48"/>
      <c r="T961" s="54" t="str">
        <f>IF(S961="","",IFERROR(VLOOKUP(S961,EMPRESAS!$A:$C,3,FALSE),"NAO CADASTRADA"))</f>
        <v/>
      </c>
      <c r="U961" s="50"/>
      <c r="V961" s="54" t="str">
        <f>IF(U961="","",IFERROR(VLOOKUP(U961,ATIVIDADES!$A:$C,3,FALSE),"NAO CADASTRADA"))</f>
        <v/>
      </c>
      <c r="W961" s="42"/>
      <c r="X961" s="48"/>
      <c r="Y961" s="54" t="str">
        <f>IF(X961="","",IFERROR(VLOOKUP(X961,EMPRESAS!$A:$C,3,FALSE),"NAO CADASTRADA"))</f>
        <v/>
      </c>
      <c r="Z961" s="50"/>
      <c r="AA961" s="54" t="str">
        <f>IF(Z961="","",IFERROR(VLOOKUP(Z961,ATIVIDADES!$A:$C,3,FALSE),"NAO CADASTRADA"))</f>
        <v/>
      </c>
      <c r="AB961" s="42"/>
      <c r="AC961" s="48"/>
      <c r="AD961" s="54" t="str">
        <f>IF(AC961="","",IFERROR(VLOOKUP(AC961,EMPRESAS!$A:$C,3,FALSE),"NAO CADASTRADA"))</f>
        <v/>
      </c>
      <c r="AE961" s="50"/>
      <c r="AF961" s="54" t="str">
        <f>IF(AE961="","",IFERROR(VLOOKUP(AE961,ATIVIDADES!$A:$C,3,FALSE),"NAO CADASTRADA"))</f>
        <v/>
      </c>
      <c r="AG961" s="42"/>
      <c r="AH961" s="48"/>
      <c r="AI961" s="54" t="str">
        <f>IF(AH961="","",IFERROR(VLOOKUP(AH961,EMPRESAS!$A:$C,3,FALSE),"NAO CADASTRADA"))</f>
        <v/>
      </c>
      <c r="AJ961" s="50"/>
      <c r="AK961" s="54" t="str">
        <f>IF(AJ961="","",IFERROR(VLOOKUP(AJ961,ATIVIDADES!$A:$C,3,FALSE),"NAO CADASTRADA"))</f>
        <v/>
      </c>
      <c r="AL961" s="42"/>
    </row>
    <row r="962" spans="1:38" x14ac:dyDescent="0.25">
      <c r="A962" s="26" t="str">
        <f t="shared" si="100"/>
        <v>OK</v>
      </c>
      <c r="B962" s="29">
        <f t="shared" si="101"/>
        <v>2487914866</v>
      </c>
      <c r="C962" s="30">
        <v>43050</v>
      </c>
      <c r="D962" s="18">
        <f t="shared" si="104"/>
        <v>43040</v>
      </c>
      <c r="E962" s="19" t="str">
        <f>IF(ISERROR(VLOOKUP(C962,FERIADOS!$A:$B,1,FALSE)),IF(WEEKDAY(C962)=1,"Dom",IF(WEEKDAY(C962)=2,"Seg",IF(WEEKDAY(C962)=3,"Ter",IF(WEEKDAY(C962)=4,"Qua",IF(WEEKDAY(C962)=5,"Qui",IF(WEEKDAY(C962)=6,"Sex","Sab")))))),"Feriado")</f>
        <v>Sab</v>
      </c>
      <c r="F962" s="32"/>
      <c r="G962" s="33"/>
      <c r="H962" s="33"/>
      <c r="I962" s="33"/>
      <c r="J962" s="21" t="str">
        <f t="shared" si="102"/>
        <v/>
      </c>
      <c r="K962" s="21">
        <f t="shared" si="98"/>
        <v>0</v>
      </c>
      <c r="L962" s="21" t="str">
        <f t="shared" si="99"/>
        <v/>
      </c>
      <c r="M962" s="22" t="str">
        <f t="shared" si="103"/>
        <v/>
      </c>
      <c r="N962" s="48"/>
      <c r="O962" s="54" t="str">
        <f>IF(N962="","",IFERROR(VLOOKUP(N962,EMPRESAS!$A:$C,3,FALSE),"NAO CADASTRADA"))</f>
        <v/>
      </c>
      <c r="P962" s="50"/>
      <c r="Q962" s="54" t="str">
        <f>IF(P962="","",IFERROR(VLOOKUP(P962,ATIVIDADES!$A:$C,3,FALSE),"NAO CADASTRADA"))</f>
        <v/>
      </c>
      <c r="R962" s="42"/>
      <c r="S962" s="48"/>
      <c r="T962" s="54" t="str">
        <f>IF(S962="","",IFERROR(VLOOKUP(S962,EMPRESAS!$A:$C,3,FALSE),"NAO CADASTRADA"))</f>
        <v/>
      </c>
      <c r="U962" s="50"/>
      <c r="V962" s="54" t="str">
        <f>IF(U962="","",IFERROR(VLOOKUP(U962,ATIVIDADES!$A:$C,3,FALSE),"NAO CADASTRADA"))</f>
        <v/>
      </c>
      <c r="W962" s="42"/>
      <c r="X962" s="48"/>
      <c r="Y962" s="54" t="str">
        <f>IF(X962="","",IFERROR(VLOOKUP(X962,EMPRESAS!$A:$C,3,FALSE),"NAO CADASTRADA"))</f>
        <v/>
      </c>
      <c r="Z962" s="50"/>
      <c r="AA962" s="54" t="str">
        <f>IF(Z962="","",IFERROR(VLOOKUP(Z962,ATIVIDADES!$A:$C,3,FALSE),"NAO CADASTRADA"))</f>
        <v/>
      </c>
      <c r="AB962" s="42"/>
      <c r="AC962" s="48"/>
      <c r="AD962" s="54" t="str">
        <f>IF(AC962="","",IFERROR(VLOOKUP(AC962,EMPRESAS!$A:$C,3,FALSE),"NAO CADASTRADA"))</f>
        <v/>
      </c>
      <c r="AE962" s="50"/>
      <c r="AF962" s="54" t="str">
        <f>IF(AE962="","",IFERROR(VLOOKUP(AE962,ATIVIDADES!$A:$C,3,FALSE),"NAO CADASTRADA"))</f>
        <v/>
      </c>
      <c r="AG962" s="42"/>
      <c r="AH962" s="48"/>
      <c r="AI962" s="54" t="str">
        <f>IF(AH962="","",IFERROR(VLOOKUP(AH962,EMPRESAS!$A:$C,3,FALSE),"NAO CADASTRADA"))</f>
        <v/>
      </c>
      <c r="AJ962" s="50"/>
      <c r="AK962" s="54" t="str">
        <f>IF(AJ962="","",IFERROR(VLOOKUP(AJ962,ATIVIDADES!$A:$C,3,FALSE),"NAO CADASTRADA"))</f>
        <v/>
      </c>
      <c r="AL962" s="42"/>
    </row>
    <row r="963" spans="1:38" x14ac:dyDescent="0.25">
      <c r="A963" s="26" t="str">
        <f t="shared" si="100"/>
        <v>OK</v>
      </c>
      <c r="B963" s="29">
        <f t="shared" si="101"/>
        <v>2487914866</v>
      </c>
      <c r="C963" s="30">
        <v>43051</v>
      </c>
      <c r="D963" s="18">
        <f t="shared" si="104"/>
        <v>43040</v>
      </c>
      <c r="E963" s="19" t="str">
        <f>IF(ISERROR(VLOOKUP(C963,FERIADOS!$A:$B,1,FALSE)),IF(WEEKDAY(C963)=1,"Dom",IF(WEEKDAY(C963)=2,"Seg",IF(WEEKDAY(C963)=3,"Ter",IF(WEEKDAY(C963)=4,"Qua",IF(WEEKDAY(C963)=5,"Qui",IF(WEEKDAY(C963)=6,"Sex","Sab")))))),"Feriado")</f>
        <v>Dom</v>
      </c>
      <c r="F963" s="32"/>
      <c r="G963" s="33"/>
      <c r="H963" s="33"/>
      <c r="I963" s="33"/>
      <c r="J963" s="21" t="str">
        <f t="shared" si="102"/>
        <v/>
      </c>
      <c r="K963" s="21">
        <f t="shared" si="98"/>
        <v>0</v>
      </c>
      <c r="L963" s="21" t="str">
        <f t="shared" si="99"/>
        <v/>
      </c>
      <c r="M963" s="22" t="str">
        <f t="shared" si="103"/>
        <v/>
      </c>
      <c r="N963" s="48"/>
      <c r="O963" s="54" t="str">
        <f>IF(N963="","",IFERROR(VLOOKUP(N963,EMPRESAS!$A:$C,3,FALSE),"NAO CADASTRADA"))</f>
        <v/>
      </c>
      <c r="P963" s="50"/>
      <c r="Q963" s="54" t="str">
        <f>IF(P963="","",IFERROR(VLOOKUP(P963,ATIVIDADES!$A:$C,3,FALSE),"NAO CADASTRADA"))</f>
        <v/>
      </c>
      <c r="R963" s="42"/>
      <c r="S963" s="48"/>
      <c r="T963" s="54" t="str">
        <f>IF(S963="","",IFERROR(VLOOKUP(S963,EMPRESAS!$A:$C,3,FALSE),"NAO CADASTRADA"))</f>
        <v/>
      </c>
      <c r="U963" s="50"/>
      <c r="V963" s="54" t="str">
        <f>IF(U963="","",IFERROR(VLOOKUP(U963,ATIVIDADES!$A:$C,3,FALSE),"NAO CADASTRADA"))</f>
        <v/>
      </c>
      <c r="W963" s="42"/>
      <c r="X963" s="48"/>
      <c r="Y963" s="54" t="str">
        <f>IF(X963="","",IFERROR(VLOOKUP(X963,EMPRESAS!$A:$C,3,FALSE),"NAO CADASTRADA"))</f>
        <v/>
      </c>
      <c r="Z963" s="50"/>
      <c r="AA963" s="54" t="str">
        <f>IF(Z963="","",IFERROR(VLOOKUP(Z963,ATIVIDADES!$A:$C,3,FALSE),"NAO CADASTRADA"))</f>
        <v/>
      </c>
      <c r="AB963" s="42"/>
      <c r="AC963" s="48"/>
      <c r="AD963" s="54" t="str">
        <f>IF(AC963="","",IFERROR(VLOOKUP(AC963,EMPRESAS!$A:$C,3,FALSE),"NAO CADASTRADA"))</f>
        <v/>
      </c>
      <c r="AE963" s="50"/>
      <c r="AF963" s="54" t="str">
        <f>IF(AE963="","",IFERROR(VLOOKUP(AE963,ATIVIDADES!$A:$C,3,FALSE),"NAO CADASTRADA"))</f>
        <v/>
      </c>
      <c r="AG963" s="42"/>
      <c r="AH963" s="48"/>
      <c r="AI963" s="54" t="str">
        <f>IF(AH963="","",IFERROR(VLOOKUP(AH963,EMPRESAS!$A:$C,3,FALSE),"NAO CADASTRADA"))</f>
        <v/>
      </c>
      <c r="AJ963" s="50"/>
      <c r="AK963" s="54" t="str">
        <f>IF(AJ963="","",IFERROR(VLOOKUP(AJ963,ATIVIDADES!$A:$C,3,FALSE),"NAO CADASTRADA"))</f>
        <v/>
      </c>
      <c r="AL963" s="42"/>
    </row>
    <row r="964" spans="1:38" x14ac:dyDescent="0.25">
      <c r="A964" s="26" t="str">
        <f t="shared" si="100"/>
        <v>OK</v>
      </c>
      <c r="B964" s="29">
        <f t="shared" si="101"/>
        <v>2487914866</v>
      </c>
      <c r="C964" s="30">
        <v>43052</v>
      </c>
      <c r="D964" s="18">
        <f t="shared" si="104"/>
        <v>43040</v>
      </c>
      <c r="E964" s="19" t="str">
        <f>IF(ISERROR(VLOOKUP(C964,FERIADOS!$A:$B,1,FALSE)),IF(WEEKDAY(C964)=1,"Dom",IF(WEEKDAY(C964)=2,"Seg",IF(WEEKDAY(C964)=3,"Ter",IF(WEEKDAY(C964)=4,"Qua",IF(WEEKDAY(C964)=5,"Qui",IF(WEEKDAY(C964)=6,"Sex","Sab")))))),"Feriado")</f>
        <v>Seg</v>
      </c>
      <c r="F964" s="32"/>
      <c r="G964" s="33"/>
      <c r="H964" s="33"/>
      <c r="I964" s="33"/>
      <c r="J964" s="21" t="str">
        <f t="shared" si="102"/>
        <v/>
      </c>
      <c r="K964" s="21">
        <f t="shared" si="98"/>
        <v>0</v>
      </c>
      <c r="L964" s="21" t="str">
        <f t="shared" si="99"/>
        <v/>
      </c>
      <c r="M964" s="22" t="str">
        <f t="shared" si="103"/>
        <v/>
      </c>
      <c r="N964" s="48"/>
      <c r="O964" s="54" t="str">
        <f>IF(N964="","",IFERROR(VLOOKUP(N964,EMPRESAS!$A:$C,3,FALSE),"NAO CADASTRADA"))</f>
        <v/>
      </c>
      <c r="P964" s="50"/>
      <c r="Q964" s="54" t="str">
        <f>IF(P964="","",IFERROR(VLOOKUP(P964,ATIVIDADES!$A:$C,3,FALSE),"NAO CADASTRADA"))</f>
        <v/>
      </c>
      <c r="R964" s="42"/>
      <c r="S964" s="48"/>
      <c r="T964" s="54" t="str">
        <f>IF(S964="","",IFERROR(VLOOKUP(S964,EMPRESAS!$A:$C,3,FALSE),"NAO CADASTRADA"))</f>
        <v/>
      </c>
      <c r="U964" s="50"/>
      <c r="V964" s="54" t="str">
        <f>IF(U964="","",IFERROR(VLOOKUP(U964,ATIVIDADES!$A:$C,3,FALSE),"NAO CADASTRADA"))</f>
        <v/>
      </c>
      <c r="W964" s="42"/>
      <c r="X964" s="48"/>
      <c r="Y964" s="54" t="str">
        <f>IF(X964="","",IFERROR(VLOOKUP(X964,EMPRESAS!$A:$C,3,FALSE),"NAO CADASTRADA"))</f>
        <v/>
      </c>
      <c r="Z964" s="50"/>
      <c r="AA964" s="54" t="str">
        <f>IF(Z964="","",IFERROR(VLOOKUP(Z964,ATIVIDADES!$A:$C,3,FALSE),"NAO CADASTRADA"))</f>
        <v/>
      </c>
      <c r="AB964" s="42"/>
      <c r="AC964" s="48"/>
      <c r="AD964" s="54" t="str">
        <f>IF(AC964="","",IFERROR(VLOOKUP(AC964,EMPRESAS!$A:$C,3,FALSE),"NAO CADASTRADA"))</f>
        <v/>
      </c>
      <c r="AE964" s="50"/>
      <c r="AF964" s="54" t="str">
        <f>IF(AE964="","",IFERROR(VLOOKUP(AE964,ATIVIDADES!$A:$C,3,FALSE),"NAO CADASTRADA"))</f>
        <v/>
      </c>
      <c r="AG964" s="42"/>
      <c r="AH964" s="48"/>
      <c r="AI964" s="54" t="str">
        <f>IF(AH964="","",IFERROR(VLOOKUP(AH964,EMPRESAS!$A:$C,3,FALSE),"NAO CADASTRADA"))</f>
        <v/>
      </c>
      <c r="AJ964" s="50"/>
      <c r="AK964" s="54" t="str">
        <f>IF(AJ964="","",IFERROR(VLOOKUP(AJ964,ATIVIDADES!$A:$C,3,FALSE),"NAO CADASTRADA"))</f>
        <v/>
      </c>
      <c r="AL964" s="42"/>
    </row>
    <row r="965" spans="1:38" x14ac:dyDescent="0.25">
      <c r="A965" s="26" t="str">
        <f t="shared" si="100"/>
        <v>OK</v>
      </c>
      <c r="B965" s="29">
        <f t="shared" si="101"/>
        <v>2487914866</v>
      </c>
      <c r="C965" s="30">
        <v>43053</v>
      </c>
      <c r="D965" s="18">
        <f t="shared" si="104"/>
        <v>43040</v>
      </c>
      <c r="E965" s="19" t="str">
        <f>IF(ISERROR(VLOOKUP(C965,FERIADOS!$A:$B,1,FALSE)),IF(WEEKDAY(C965)=1,"Dom",IF(WEEKDAY(C965)=2,"Seg",IF(WEEKDAY(C965)=3,"Ter",IF(WEEKDAY(C965)=4,"Qua",IF(WEEKDAY(C965)=5,"Qui",IF(WEEKDAY(C965)=6,"Sex","Sab")))))),"Feriado")</f>
        <v>Ter</v>
      </c>
      <c r="F965" s="32"/>
      <c r="G965" s="33"/>
      <c r="H965" s="33"/>
      <c r="I965" s="33"/>
      <c r="J965" s="21" t="str">
        <f t="shared" si="102"/>
        <v/>
      </c>
      <c r="K965" s="21">
        <f t="shared" si="98"/>
        <v>0</v>
      </c>
      <c r="L965" s="21" t="str">
        <f t="shared" si="99"/>
        <v/>
      </c>
      <c r="M965" s="22" t="str">
        <f t="shared" si="103"/>
        <v/>
      </c>
      <c r="N965" s="48"/>
      <c r="O965" s="54" t="str">
        <f>IF(N965="","",IFERROR(VLOOKUP(N965,EMPRESAS!$A:$C,3,FALSE),"NAO CADASTRADA"))</f>
        <v/>
      </c>
      <c r="P965" s="50"/>
      <c r="Q965" s="54" t="str">
        <f>IF(P965="","",IFERROR(VLOOKUP(P965,ATIVIDADES!$A:$C,3,FALSE),"NAO CADASTRADA"))</f>
        <v/>
      </c>
      <c r="R965" s="42"/>
      <c r="S965" s="48"/>
      <c r="T965" s="54" t="str">
        <f>IF(S965="","",IFERROR(VLOOKUP(S965,EMPRESAS!$A:$C,3,FALSE),"NAO CADASTRADA"))</f>
        <v/>
      </c>
      <c r="U965" s="50"/>
      <c r="V965" s="54" t="str">
        <f>IF(U965="","",IFERROR(VLOOKUP(U965,ATIVIDADES!$A:$C,3,FALSE),"NAO CADASTRADA"))</f>
        <v/>
      </c>
      <c r="W965" s="42"/>
      <c r="X965" s="48"/>
      <c r="Y965" s="54" t="str">
        <f>IF(X965="","",IFERROR(VLOOKUP(X965,EMPRESAS!$A:$C,3,FALSE),"NAO CADASTRADA"))</f>
        <v/>
      </c>
      <c r="Z965" s="50"/>
      <c r="AA965" s="54" t="str">
        <f>IF(Z965="","",IFERROR(VLOOKUP(Z965,ATIVIDADES!$A:$C,3,FALSE),"NAO CADASTRADA"))</f>
        <v/>
      </c>
      <c r="AB965" s="42"/>
      <c r="AC965" s="48"/>
      <c r="AD965" s="54" t="str">
        <f>IF(AC965="","",IFERROR(VLOOKUP(AC965,EMPRESAS!$A:$C,3,FALSE),"NAO CADASTRADA"))</f>
        <v/>
      </c>
      <c r="AE965" s="50"/>
      <c r="AF965" s="54" t="str">
        <f>IF(AE965="","",IFERROR(VLOOKUP(AE965,ATIVIDADES!$A:$C,3,FALSE),"NAO CADASTRADA"))</f>
        <v/>
      </c>
      <c r="AG965" s="42"/>
      <c r="AH965" s="48"/>
      <c r="AI965" s="54" t="str">
        <f>IF(AH965="","",IFERROR(VLOOKUP(AH965,EMPRESAS!$A:$C,3,FALSE),"NAO CADASTRADA"))</f>
        <v/>
      </c>
      <c r="AJ965" s="50"/>
      <c r="AK965" s="54" t="str">
        <f>IF(AJ965="","",IFERROR(VLOOKUP(AJ965,ATIVIDADES!$A:$C,3,FALSE),"NAO CADASTRADA"))</f>
        <v/>
      </c>
      <c r="AL965" s="42"/>
    </row>
    <row r="966" spans="1:38" x14ac:dyDescent="0.25">
      <c r="A966" s="26" t="str">
        <f t="shared" si="100"/>
        <v>OK</v>
      </c>
      <c r="B966" s="29">
        <f t="shared" si="101"/>
        <v>2487914866</v>
      </c>
      <c r="C966" s="30">
        <v>43054</v>
      </c>
      <c r="D966" s="18">
        <f t="shared" si="104"/>
        <v>43040</v>
      </c>
      <c r="E966" s="19" t="str">
        <f>IF(ISERROR(VLOOKUP(C966,FERIADOS!$A:$B,1,FALSE)),IF(WEEKDAY(C966)=1,"Dom",IF(WEEKDAY(C966)=2,"Seg",IF(WEEKDAY(C966)=3,"Ter",IF(WEEKDAY(C966)=4,"Qua",IF(WEEKDAY(C966)=5,"Qui",IF(WEEKDAY(C966)=6,"Sex","Sab")))))),"Feriado")</f>
        <v>Feriado</v>
      </c>
      <c r="F966" s="32"/>
      <c r="G966" s="33"/>
      <c r="H966" s="33"/>
      <c r="I966" s="33"/>
      <c r="J966" s="21" t="str">
        <f t="shared" si="102"/>
        <v/>
      </c>
      <c r="K966" s="21">
        <f t="shared" si="98"/>
        <v>0</v>
      </c>
      <c r="L966" s="21" t="str">
        <f t="shared" si="99"/>
        <v/>
      </c>
      <c r="M966" s="22" t="str">
        <f t="shared" si="103"/>
        <v/>
      </c>
      <c r="N966" s="48"/>
      <c r="O966" s="54" t="str">
        <f>IF(N966="","",IFERROR(VLOOKUP(N966,EMPRESAS!$A:$C,3,FALSE),"NAO CADASTRADA"))</f>
        <v/>
      </c>
      <c r="P966" s="50"/>
      <c r="Q966" s="54" t="str">
        <f>IF(P966="","",IFERROR(VLOOKUP(P966,ATIVIDADES!$A:$C,3,FALSE),"NAO CADASTRADA"))</f>
        <v/>
      </c>
      <c r="R966" s="42"/>
      <c r="S966" s="48"/>
      <c r="T966" s="54" t="str">
        <f>IF(S966="","",IFERROR(VLOOKUP(S966,EMPRESAS!$A:$C,3,FALSE),"NAO CADASTRADA"))</f>
        <v/>
      </c>
      <c r="U966" s="50"/>
      <c r="V966" s="54" t="str">
        <f>IF(U966="","",IFERROR(VLOOKUP(U966,ATIVIDADES!$A:$C,3,FALSE),"NAO CADASTRADA"))</f>
        <v/>
      </c>
      <c r="W966" s="42"/>
      <c r="X966" s="48"/>
      <c r="Y966" s="54" t="str">
        <f>IF(X966="","",IFERROR(VLOOKUP(X966,EMPRESAS!$A:$C,3,FALSE),"NAO CADASTRADA"))</f>
        <v/>
      </c>
      <c r="Z966" s="50"/>
      <c r="AA966" s="54" t="str">
        <f>IF(Z966="","",IFERROR(VLOOKUP(Z966,ATIVIDADES!$A:$C,3,FALSE),"NAO CADASTRADA"))</f>
        <v/>
      </c>
      <c r="AB966" s="42"/>
      <c r="AC966" s="48"/>
      <c r="AD966" s="54" t="str">
        <f>IF(AC966="","",IFERROR(VLOOKUP(AC966,EMPRESAS!$A:$C,3,FALSE),"NAO CADASTRADA"))</f>
        <v/>
      </c>
      <c r="AE966" s="50"/>
      <c r="AF966" s="54" t="str">
        <f>IF(AE966="","",IFERROR(VLOOKUP(AE966,ATIVIDADES!$A:$C,3,FALSE),"NAO CADASTRADA"))</f>
        <v/>
      </c>
      <c r="AG966" s="42"/>
      <c r="AH966" s="48"/>
      <c r="AI966" s="54" t="str">
        <f>IF(AH966="","",IFERROR(VLOOKUP(AH966,EMPRESAS!$A:$C,3,FALSE),"NAO CADASTRADA"))</f>
        <v/>
      </c>
      <c r="AJ966" s="50"/>
      <c r="AK966" s="54" t="str">
        <f>IF(AJ966="","",IFERROR(VLOOKUP(AJ966,ATIVIDADES!$A:$C,3,FALSE),"NAO CADASTRADA"))</f>
        <v/>
      </c>
      <c r="AL966" s="42"/>
    </row>
    <row r="967" spans="1:38" x14ac:dyDescent="0.25">
      <c r="A967" s="26" t="str">
        <f t="shared" si="100"/>
        <v>OK</v>
      </c>
      <c r="B967" s="29">
        <f t="shared" si="101"/>
        <v>2487914866</v>
      </c>
      <c r="C967" s="30">
        <v>43055</v>
      </c>
      <c r="D967" s="18">
        <f t="shared" si="104"/>
        <v>43040</v>
      </c>
      <c r="E967" s="19" t="str">
        <f>IF(ISERROR(VLOOKUP(C967,FERIADOS!$A:$B,1,FALSE)),IF(WEEKDAY(C967)=1,"Dom",IF(WEEKDAY(C967)=2,"Seg",IF(WEEKDAY(C967)=3,"Ter",IF(WEEKDAY(C967)=4,"Qua",IF(WEEKDAY(C967)=5,"Qui",IF(WEEKDAY(C967)=6,"Sex","Sab")))))),"Feriado")</f>
        <v>Qui</v>
      </c>
      <c r="F967" s="32"/>
      <c r="G967" s="33"/>
      <c r="H967" s="33"/>
      <c r="I967" s="33"/>
      <c r="J967" s="21" t="str">
        <f t="shared" si="102"/>
        <v/>
      </c>
      <c r="K967" s="21">
        <f t="shared" ref="K967:K1030" si="105">SUM(R967,W967,AB967,AG967,AL967)</f>
        <v>0</v>
      </c>
      <c r="L967" s="21" t="str">
        <f t="shared" ref="L967:L1030" si="106">IF(OR(E967="Sab",E967="Dom",E967="Feriado"),J967,IF(J967="","",IF(J967&lt;=$M$2,0,J967-$M$2)))</f>
        <v/>
      </c>
      <c r="M967" s="22" t="str">
        <f t="shared" si="103"/>
        <v/>
      </c>
      <c r="N967" s="48"/>
      <c r="O967" s="54" t="str">
        <f>IF(N967="","",IFERROR(VLOOKUP(N967,EMPRESAS!$A:$C,3,FALSE),"NAO CADASTRADA"))</f>
        <v/>
      </c>
      <c r="P967" s="50"/>
      <c r="Q967" s="54" t="str">
        <f>IF(P967="","",IFERROR(VLOOKUP(P967,ATIVIDADES!$A:$C,3,FALSE),"NAO CADASTRADA"))</f>
        <v/>
      </c>
      <c r="R967" s="42"/>
      <c r="S967" s="48"/>
      <c r="T967" s="54" t="str">
        <f>IF(S967="","",IFERROR(VLOOKUP(S967,EMPRESAS!$A:$C,3,FALSE),"NAO CADASTRADA"))</f>
        <v/>
      </c>
      <c r="U967" s="50"/>
      <c r="V967" s="54" t="str">
        <f>IF(U967="","",IFERROR(VLOOKUP(U967,ATIVIDADES!$A:$C,3,FALSE),"NAO CADASTRADA"))</f>
        <v/>
      </c>
      <c r="W967" s="42"/>
      <c r="X967" s="48"/>
      <c r="Y967" s="54" t="str">
        <f>IF(X967="","",IFERROR(VLOOKUP(X967,EMPRESAS!$A:$C,3,FALSE),"NAO CADASTRADA"))</f>
        <v/>
      </c>
      <c r="Z967" s="50"/>
      <c r="AA967" s="54" t="str">
        <f>IF(Z967="","",IFERROR(VLOOKUP(Z967,ATIVIDADES!$A:$C,3,FALSE),"NAO CADASTRADA"))</f>
        <v/>
      </c>
      <c r="AB967" s="42"/>
      <c r="AC967" s="48"/>
      <c r="AD967" s="54" t="str">
        <f>IF(AC967="","",IFERROR(VLOOKUP(AC967,EMPRESAS!$A:$C,3,FALSE),"NAO CADASTRADA"))</f>
        <v/>
      </c>
      <c r="AE967" s="50"/>
      <c r="AF967" s="54" t="str">
        <f>IF(AE967="","",IFERROR(VLOOKUP(AE967,ATIVIDADES!$A:$C,3,FALSE),"NAO CADASTRADA"))</f>
        <v/>
      </c>
      <c r="AG967" s="42"/>
      <c r="AH967" s="48"/>
      <c r="AI967" s="54" t="str">
        <f>IF(AH967="","",IFERROR(VLOOKUP(AH967,EMPRESAS!$A:$C,3,FALSE),"NAO CADASTRADA"))</f>
        <v/>
      </c>
      <c r="AJ967" s="50"/>
      <c r="AK967" s="54" t="str">
        <f>IF(AJ967="","",IFERROR(VLOOKUP(AJ967,ATIVIDADES!$A:$C,3,FALSE),"NAO CADASTRADA"))</f>
        <v/>
      </c>
      <c r="AL967" s="42"/>
    </row>
    <row r="968" spans="1:38" x14ac:dyDescent="0.25">
      <c r="A968" s="26" t="str">
        <f t="shared" ref="A968:A1031" si="107">IF(J968="","OK",IF(K968&lt;&gt;J968,"PENDENTE","OK"))</f>
        <v>OK</v>
      </c>
      <c r="B968" s="29">
        <f t="shared" ref="B968:B1031" si="108">$D$2</f>
        <v>2487914866</v>
      </c>
      <c r="C968" s="30">
        <v>43056</v>
      </c>
      <c r="D968" s="18">
        <f t="shared" si="104"/>
        <v>43040</v>
      </c>
      <c r="E968" s="19" t="str">
        <f>IF(ISERROR(VLOOKUP(C968,FERIADOS!$A:$B,1,FALSE)),IF(WEEKDAY(C968)=1,"Dom",IF(WEEKDAY(C968)=2,"Seg",IF(WEEKDAY(C968)=3,"Ter",IF(WEEKDAY(C968)=4,"Qua",IF(WEEKDAY(C968)=5,"Qui",IF(WEEKDAY(C968)=6,"Sex","Sab")))))),"Feriado")</f>
        <v>Sex</v>
      </c>
      <c r="F968" s="32"/>
      <c r="G968" s="33"/>
      <c r="H968" s="33"/>
      <c r="I968" s="33"/>
      <c r="J968" s="21" t="str">
        <f t="shared" ref="J968:J1031" si="109">IF(OR(F968="",G968="",H968="",I968=""),"",I968-H968+G968-F968)</f>
        <v/>
      </c>
      <c r="K968" s="21">
        <f t="shared" si="105"/>
        <v>0</v>
      </c>
      <c r="L968" s="21" t="str">
        <f t="shared" si="106"/>
        <v/>
      </c>
      <c r="M968" s="22" t="str">
        <f t="shared" ref="M968:M1031" si="110">IF(J968="","",IF(OR(E968="Sab",E968="Dom",E968="Feriado"),0,IF(J968&gt;=$M$2,0,$M$2-J968)))</f>
        <v/>
      </c>
      <c r="N968" s="48"/>
      <c r="O968" s="54" t="str">
        <f>IF(N968="","",IFERROR(VLOOKUP(N968,EMPRESAS!$A:$C,3,FALSE),"NAO CADASTRADA"))</f>
        <v/>
      </c>
      <c r="P968" s="50"/>
      <c r="Q968" s="54" t="str">
        <f>IF(P968="","",IFERROR(VLOOKUP(P968,ATIVIDADES!$A:$C,3,FALSE),"NAO CADASTRADA"))</f>
        <v/>
      </c>
      <c r="R968" s="42"/>
      <c r="S968" s="48"/>
      <c r="T968" s="54" t="str">
        <f>IF(S968="","",IFERROR(VLOOKUP(S968,EMPRESAS!$A:$C,3,FALSE),"NAO CADASTRADA"))</f>
        <v/>
      </c>
      <c r="U968" s="50"/>
      <c r="V968" s="54" t="str">
        <f>IF(U968="","",IFERROR(VLOOKUP(U968,ATIVIDADES!$A:$C,3,FALSE),"NAO CADASTRADA"))</f>
        <v/>
      </c>
      <c r="W968" s="42"/>
      <c r="X968" s="48"/>
      <c r="Y968" s="54" t="str">
        <f>IF(X968="","",IFERROR(VLOOKUP(X968,EMPRESAS!$A:$C,3,FALSE),"NAO CADASTRADA"))</f>
        <v/>
      </c>
      <c r="Z968" s="50"/>
      <c r="AA968" s="54" t="str">
        <f>IF(Z968="","",IFERROR(VLOOKUP(Z968,ATIVIDADES!$A:$C,3,FALSE),"NAO CADASTRADA"))</f>
        <v/>
      </c>
      <c r="AB968" s="42"/>
      <c r="AC968" s="48"/>
      <c r="AD968" s="54" t="str">
        <f>IF(AC968="","",IFERROR(VLOOKUP(AC968,EMPRESAS!$A:$C,3,FALSE),"NAO CADASTRADA"))</f>
        <v/>
      </c>
      <c r="AE968" s="50"/>
      <c r="AF968" s="54" t="str">
        <f>IF(AE968="","",IFERROR(VLOOKUP(AE968,ATIVIDADES!$A:$C,3,FALSE),"NAO CADASTRADA"))</f>
        <v/>
      </c>
      <c r="AG968" s="42"/>
      <c r="AH968" s="48"/>
      <c r="AI968" s="54" t="str">
        <f>IF(AH968="","",IFERROR(VLOOKUP(AH968,EMPRESAS!$A:$C,3,FALSE),"NAO CADASTRADA"))</f>
        <v/>
      </c>
      <c r="AJ968" s="50"/>
      <c r="AK968" s="54" t="str">
        <f>IF(AJ968="","",IFERROR(VLOOKUP(AJ968,ATIVIDADES!$A:$C,3,FALSE),"NAO CADASTRADA"))</f>
        <v/>
      </c>
      <c r="AL968" s="42"/>
    </row>
    <row r="969" spans="1:38" x14ac:dyDescent="0.25">
      <c r="A969" s="26" t="str">
        <f t="shared" si="107"/>
        <v>OK</v>
      </c>
      <c r="B969" s="29">
        <f t="shared" si="108"/>
        <v>2487914866</v>
      </c>
      <c r="C969" s="30">
        <v>43057</v>
      </c>
      <c r="D969" s="18">
        <f t="shared" ref="D969:D1032" si="111">IF(MONTH(C969)=MONTH(C968),D968,C969)</f>
        <v>43040</v>
      </c>
      <c r="E969" s="19" t="str">
        <f>IF(ISERROR(VLOOKUP(C969,FERIADOS!$A:$B,1,FALSE)),IF(WEEKDAY(C969)=1,"Dom",IF(WEEKDAY(C969)=2,"Seg",IF(WEEKDAY(C969)=3,"Ter",IF(WEEKDAY(C969)=4,"Qua",IF(WEEKDAY(C969)=5,"Qui",IF(WEEKDAY(C969)=6,"Sex","Sab")))))),"Feriado")</f>
        <v>Sab</v>
      </c>
      <c r="F969" s="32"/>
      <c r="G969" s="33"/>
      <c r="H969" s="33"/>
      <c r="I969" s="33"/>
      <c r="J969" s="21" t="str">
        <f t="shared" si="109"/>
        <v/>
      </c>
      <c r="K969" s="21">
        <f t="shared" si="105"/>
        <v>0</v>
      </c>
      <c r="L969" s="21" t="str">
        <f t="shared" si="106"/>
        <v/>
      </c>
      <c r="M969" s="22" t="str">
        <f t="shared" si="110"/>
        <v/>
      </c>
      <c r="N969" s="48"/>
      <c r="O969" s="54" t="str">
        <f>IF(N969="","",IFERROR(VLOOKUP(N969,EMPRESAS!$A:$C,3,FALSE),"NAO CADASTRADA"))</f>
        <v/>
      </c>
      <c r="P969" s="50"/>
      <c r="Q969" s="54" t="str">
        <f>IF(P969="","",IFERROR(VLOOKUP(P969,ATIVIDADES!$A:$C,3,FALSE),"NAO CADASTRADA"))</f>
        <v/>
      </c>
      <c r="R969" s="42"/>
      <c r="S969" s="48"/>
      <c r="T969" s="54" t="str">
        <f>IF(S969="","",IFERROR(VLOOKUP(S969,EMPRESAS!$A:$C,3,FALSE),"NAO CADASTRADA"))</f>
        <v/>
      </c>
      <c r="U969" s="50"/>
      <c r="V969" s="54" t="str">
        <f>IF(U969="","",IFERROR(VLOOKUP(U969,ATIVIDADES!$A:$C,3,FALSE),"NAO CADASTRADA"))</f>
        <v/>
      </c>
      <c r="W969" s="42"/>
      <c r="X969" s="48"/>
      <c r="Y969" s="54" t="str">
        <f>IF(X969="","",IFERROR(VLOOKUP(X969,EMPRESAS!$A:$C,3,FALSE),"NAO CADASTRADA"))</f>
        <v/>
      </c>
      <c r="Z969" s="50"/>
      <c r="AA969" s="54" t="str">
        <f>IF(Z969="","",IFERROR(VLOOKUP(Z969,ATIVIDADES!$A:$C,3,FALSE),"NAO CADASTRADA"))</f>
        <v/>
      </c>
      <c r="AB969" s="42"/>
      <c r="AC969" s="48"/>
      <c r="AD969" s="54" t="str">
        <f>IF(AC969="","",IFERROR(VLOOKUP(AC969,EMPRESAS!$A:$C,3,FALSE),"NAO CADASTRADA"))</f>
        <v/>
      </c>
      <c r="AE969" s="50"/>
      <c r="AF969" s="54" t="str">
        <f>IF(AE969="","",IFERROR(VLOOKUP(AE969,ATIVIDADES!$A:$C,3,FALSE),"NAO CADASTRADA"))</f>
        <v/>
      </c>
      <c r="AG969" s="42"/>
      <c r="AH969" s="48"/>
      <c r="AI969" s="54" t="str">
        <f>IF(AH969="","",IFERROR(VLOOKUP(AH969,EMPRESAS!$A:$C,3,FALSE),"NAO CADASTRADA"))</f>
        <v/>
      </c>
      <c r="AJ969" s="50"/>
      <c r="AK969" s="54" t="str">
        <f>IF(AJ969="","",IFERROR(VLOOKUP(AJ969,ATIVIDADES!$A:$C,3,FALSE),"NAO CADASTRADA"))</f>
        <v/>
      </c>
      <c r="AL969" s="42"/>
    </row>
    <row r="970" spans="1:38" x14ac:dyDescent="0.25">
      <c r="A970" s="26" t="str">
        <f t="shared" si="107"/>
        <v>OK</v>
      </c>
      <c r="B970" s="29">
        <f t="shared" si="108"/>
        <v>2487914866</v>
      </c>
      <c r="C970" s="30">
        <v>43058</v>
      </c>
      <c r="D970" s="18">
        <f t="shared" si="111"/>
        <v>43040</v>
      </c>
      <c r="E970" s="19" t="str">
        <f>IF(ISERROR(VLOOKUP(C970,FERIADOS!$A:$B,1,FALSE)),IF(WEEKDAY(C970)=1,"Dom",IF(WEEKDAY(C970)=2,"Seg",IF(WEEKDAY(C970)=3,"Ter",IF(WEEKDAY(C970)=4,"Qua",IF(WEEKDAY(C970)=5,"Qui",IF(WEEKDAY(C970)=6,"Sex","Sab")))))),"Feriado")</f>
        <v>Dom</v>
      </c>
      <c r="F970" s="32"/>
      <c r="G970" s="33"/>
      <c r="H970" s="33"/>
      <c r="I970" s="33"/>
      <c r="J970" s="21" t="str">
        <f t="shared" si="109"/>
        <v/>
      </c>
      <c r="K970" s="21">
        <f t="shared" si="105"/>
        <v>0</v>
      </c>
      <c r="L970" s="21" t="str">
        <f t="shared" si="106"/>
        <v/>
      </c>
      <c r="M970" s="22" t="str">
        <f t="shared" si="110"/>
        <v/>
      </c>
      <c r="N970" s="48"/>
      <c r="O970" s="54" t="str">
        <f>IF(N970="","",IFERROR(VLOOKUP(N970,EMPRESAS!$A:$C,3,FALSE),"NAO CADASTRADA"))</f>
        <v/>
      </c>
      <c r="P970" s="50"/>
      <c r="Q970" s="54" t="str">
        <f>IF(P970="","",IFERROR(VLOOKUP(P970,ATIVIDADES!$A:$C,3,FALSE),"NAO CADASTRADA"))</f>
        <v/>
      </c>
      <c r="R970" s="42"/>
      <c r="S970" s="48"/>
      <c r="T970" s="54" t="str">
        <f>IF(S970="","",IFERROR(VLOOKUP(S970,EMPRESAS!$A:$C,3,FALSE),"NAO CADASTRADA"))</f>
        <v/>
      </c>
      <c r="U970" s="50"/>
      <c r="V970" s="54" t="str">
        <f>IF(U970="","",IFERROR(VLOOKUP(U970,ATIVIDADES!$A:$C,3,FALSE),"NAO CADASTRADA"))</f>
        <v/>
      </c>
      <c r="W970" s="42"/>
      <c r="X970" s="48"/>
      <c r="Y970" s="54" t="str">
        <f>IF(X970="","",IFERROR(VLOOKUP(X970,EMPRESAS!$A:$C,3,FALSE),"NAO CADASTRADA"))</f>
        <v/>
      </c>
      <c r="Z970" s="50"/>
      <c r="AA970" s="54" t="str">
        <f>IF(Z970="","",IFERROR(VLOOKUP(Z970,ATIVIDADES!$A:$C,3,FALSE),"NAO CADASTRADA"))</f>
        <v/>
      </c>
      <c r="AB970" s="42"/>
      <c r="AC970" s="48"/>
      <c r="AD970" s="54" t="str">
        <f>IF(AC970="","",IFERROR(VLOOKUP(AC970,EMPRESAS!$A:$C,3,FALSE),"NAO CADASTRADA"))</f>
        <v/>
      </c>
      <c r="AE970" s="50"/>
      <c r="AF970" s="54" t="str">
        <f>IF(AE970="","",IFERROR(VLOOKUP(AE970,ATIVIDADES!$A:$C,3,FALSE),"NAO CADASTRADA"))</f>
        <v/>
      </c>
      <c r="AG970" s="42"/>
      <c r="AH970" s="48"/>
      <c r="AI970" s="54" t="str">
        <f>IF(AH970="","",IFERROR(VLOOKUP(AH970,EMPRESAS!$A:$C,3,FALSE),"NAO CADASTRADA"))</f>
        <v/>
      </c>
      <c r="AJ970" s="50"/>
      <c r="AK970" s="54" t="str">
        <f>IF(AJ970="","",IFERROR(VLOOKUP(AJ970,ATIVIDADES!$A:$C,3,FALSE),"NAO CADASTRADA"))</f>
        <v/>
      </c>
      <c r="AL970" s="42"/>
    </row>
    <row r="971" spans="1:38" x14ac:dyDescent="0.25">
      <c r="A971" s="26" t="str">
        <f t="shared" si="107"/>
        <v>OK</v>
      </c>
      <c r="B971" s="29">
        <f t="shared" si="108"/>
        <v>2487914866</v>
      </c>
      <c r="C971" s="30">
        <v>43059</v>
      </c>
      <c r="D971" s="18">
        <f t="shared" si="111"/>
        <v>43040</v>
      </c>
      <c r="E971" s="19" t="str">
        <f>IF(ISERROR(VLOOKUP(C971,FERIADOS!$A:$B,1,FALSE)),IF(WEEKDAY(C971)=1,"Dom",IF(WEEKDAY(C971)=2,"Seg",IF(WEEKDAY(C971)=3,"Ter",IF(WEEKDAY(C971)=4,"Qua",IF(WEEKDAY(C971)=5,"Qui",IF(WEEKDAY(C971)=6,"Sex","Sab")))))),"Feriado")</f>
        <v>Feriado</v>
      </c>
      <c r="F971" s="32"/>
      <c r="G971" s="33"/>
      <c r="H971" s="33"/>
      <c r="I971" s="33"/>
      <c r="J971" s="21" t="str">
        <f t="shared" si="109"/>
        <v/>
      </c>
      <c r="K971" s="21">
        <f t="shared" si="105"/>
        <v>0</v>
      </c>
      <c r="L971" s="21" t="str">
        <f t="shared" si="106"/>
        <v/>
      </c>
      <c r="M971" s="22" t="str">
        <f t="shared" si="110"/>
        <v/>
      </c>
      <c r="N971" s="48"/>
      <c r="O971" s="54" t="str">
        <f>IF(N971="","",IFERROR(VLOOKUP(N971,EMPRESAS!$A:$C,3,FALSE),"NAO CADASTRADA"))</f>
        <v/>
      </c>
      <c r="P971" s="50"/>
      <c r="Q971" s="54" t="str">
        <f>IF(P971="","",IFERROR(VLOOKUP(P971,ATIVIDADES!$A:$C,3,FALSE),"NAO CADASTRADA"))</f>
        <v/>
      </c>
      <c r="R971" s="42"/>
      <c r="S971" s="48"/>
      <c r="T971" s="54" t="str">
        <f>IF(S971="","",IFERROR(VLOOKUP(S971,EMPRESAS!$A:$C,3,FALSE),"NAO CADASTRADA"))</f>
        <v/>
      </c>
      <c r="U971" s="50"/>
      <c r="V971" s="54" t="str">
        <f>IF(U971="","",IFERROR(VLOOKUP(U971,ATIVIDADES!$A:$C,3,FALSE),"NAO CADASTRADA"))</f>
        <v/>
      </c>
      <c r="W971" s="42"/>
      <c r="X971" s="48"/>
      <c r="Y971" s="54" t="str">
        <f>IF(X971="","",IFERROR(VLOOKUP(X971,EMPRESAS!$A:$C,3,FALSE),"NAO CADASTRADA"))</f>
        <v/>
      </c>
      <c r="Z971" s="50"/>
      <c r="AA971" s="54" t="str">
        <f>IF(Z971="","",IFERROR(VLOOKUP(Z971,ATIVIDADES!$A:$C,3,FALSE),"NAO CADASTRADA"))</f>
        <v/>
      </c>
      <c r="AB971" s="42"/>
      <c r="AC971" s="48"/>
      <c r="AD971" s="54" t="str">
        <f>IF(AC971="","",IFERROR(VLOOKUP(AC971,EMPRESAS!$A:$C,3,FALSE),"NAO CADASTRADA"))</f>
        <v/>
      </c>
      <c r="AE971" s="50"/>
      <c r="AF971" s="54" t="str">
        <f>IF(AE971="","",IFERROR(VLOOKUP(AE971,ATIVIDADES!$A:$C,3,FALSE),"NAO CADASTRADA"))</f>
        <v/>
      </c>
      <c r="AG971" s="42"/>
      <c r="AH971" s="48"/>
      <c r="AI971" s="54" t="str">
        <f>IF(AH971="","",IFERROR(VLOOKUP(AH971,EMPRESAS!$A:$C,3,FALSE),"NAO CADASTRADA"))</f>
        <v/>
      </c>
      <c r="AJ971" s="50"/>
      <c r="AK971" s="54" t="str">
        <f>IF(AJ971="","",IFERROR(VLOOKUP(AJ971,ATIVIDADES!$A:$C,3,FALSE),"NAO CADASTRADA"))</f>
        <v/>
      </c>
      <c r="AL971" s="42"/>
    </row>
    <row r="972" spans="1:38" x14ac:dyDescent="0.25">
      <c r="A972" s="26" t="str">
        <f t="shared" si="107"/>
        <v>OK</v>
      </c>
      <c r="B972" s="29">
        <f t="shared" si="108"/>
        <v>2487914866</v>
      </c>
      <c r="C972" s="30">
        <v>43060</v>
      </c>
      <c r="D972" s="18">
        <f t="shared" si="111"/>
        <v>43040</v>
      </c>
      <c r="E972" s="19" t="str">
        <f>IF(ISERROR(VLOOKUP(C972,FERIADOS!$A:$B,1,FALSE)),IF(WEEKDAY(C972)=1,"Dom",IF(WEEKDAY(C972)=2,"Seg",IF(WEEKDAY(C972)=3,"Ter",IF(WEEKDAY(C972)=4,"Qua",IF(WEEKDAY(C972)=5,"Qui",IF(WEEKDAY(C972)=6,"Sex","Sab")))))),"Feriado")</f>
        <v>Ter</v>
      </c>
      <c r="F972" s="32"/>
      <c r="G972" s="33"/>
      <c r="H972" s="33"/>
      <c r="I972" s="33"/>
      <c r="J972" s="21" t="str">
        <f t="shared" si="109"/>
        <v/>
      </c>
      <c r="K972" s="21">
        <f t="shared" si="105"/>
        <v>0</v>
      </c>
      <c r="L972" s="21" t="str">
        <f t="shared" si="106"/>
        <v/>
      </c>
      <c r="M972" s="22" t="str">
        <f t="shared" si="110"/>
        <v/>
      </c>
      <c r="N972" s="48"/>
      <c r="O972" s="54" t="str">
        <f>IF(N972="","",IFERROR(VLOOKUP(N972,EMPRESAS!$A:$C,3,FALSE),"NAO CADASTRADA"))</f>
        <v/>
      </c>
      <c r="P972" s="50"/>
      <c r="Q972" s="54" t="str">
        <f>IF(P972="","",IFERROR(VLOOKUP(P972,ATIVIDADES!$A:$C,3,FALSE),"NAO CADASTRADA"))</f>
        <v/>
      </c>
      <c r="R972" s="42"/>
      <c r="S972" s="48"/>
      <c r="T972" s="54" t="str">
        <f>IF(S972="","",IFERROR(VLOOKUP(S972,EMPRESAS!$A:$C,3,FALSE),"NAO CADASTRADA"))</f>
        <v/>
      </c>
      <c r="U972" s="50"/>
      <c r="V972" s="54" t="str">
        <f>IF(U972="","",IFERROR(VLOOKUP(U972,ATIVIDADES!$A:$C,3,FALSE),"NAO CADASTRADA"))</f>
        <v/>
      </c>
      <c r="W972" s="42"/>
      <c r="X972" s="48"/>
      <c r="Y972" s="54" t="str">
        <f>IF(X972="","",IFERROR(VLOOKUP(X972,EMPRESAS!$A:$C,3,FALSE),"NAO CADASTRADA"))</f>
        <v/>
      </c>
      <c r="Z972" s="50"/>
      <c r="AA972" s="54" t="str">
        <f>IF(Z972="","",IFERROR(VLOOKUP(Z972,ATIVIDADES!$A:$C,3,FALSE),"NAO CADASTRADA"))</f>
        <v/>
      </c>
      <c r="AB972" s="42"/>
      <c r="AC972" s="48"/>
      <c r="AD972" s="54" t="str">
        <f>IF(AC972="","",IFERROR(VLOOKUP(AC972,EMPRESAS!$A:$C,3,FALSE),"NAO CADASTRADA"))</f>
        <v/>
      </c>
      <c r="AE972" s="50"/>
      <c r="AF972" s="54" t="str">
        <f>IF(AE972="","",IFERROR(VLOOKUP(AE972,ATIVIDADES!$A:$C,3,FALSE),"NAO CADASTRADA"))</f>
        <v/>
      </c>
      <c r="AG972" s="42"/>
      <c r="AH972" s="48"/>
      <c r="AI972" s="54" t="str">
        <f>IF(AH972="","",IFERROR(VLOOKUP(AH972,EMPRESAS!$A:$C,3,FALSE),"NAO CADASTRADA"))</f>
        <v/>
      </c>
      <c r="AJ972" s="50"/>
      <c r="AK972" s="54" t="str">
        <f>IF(AJ972="","",IFERROR(VLOOKUP(AJ972,ATIVIDADES!$A:$C,3,FALSE),"NAO CADASTRADA"))</f>
        <v/>
      </c>
      <c r="AL972" s="42"/>
    </row>
    <row r="973" spans="1:38" x14ac:dyDescent="0.25">
      <c r="A973" s="26" t="str">
        <f t="shared" si="107"/>
        <v>OK</v>
      </c>
      <c r="B973" s="29">
        <f t="shared" si="108"/>
        <v>2487914866</v>
      </c>
      <c r="C973" s="30">
        <v>43061</v>
      </c>
      <c r="D973" s="18">
        <f t="shared" si="111"/>
        <v>43040</v>
      </c>
      <c r="E973" s="19" t="str">
        <f>IF(ISERROR(VLOOKUP(C973,FERIADOS!$A:$B,1,FALSE)),IF(WEEKDAY(C973)=1,"Dom",IF(WEEKDAY(C973)=2,"Seg",IF(WEEKDAY(C973)=3,"Ter",IF(WEEKDAY(C973)=4,"Qua",IF(WEEKDAY(C973)=5,"Qui",IF(WEEKDAY(C973)=6,"Sex","Sab")))))),"Feriado")</f>
        <v>Qua</v>
      </c>
      <c r="F973" s="32"/>
      <c r="G973" s="33"/>
      <c r="H973" s="33"/>
      <c r="I973" s="33"/>
      <c r="J973" s="21" t="str">
        <f t="shared" si="109"/>
        <v/>
      </c>
      <c r="K973" s="21">
        <f t="shared" si="105"/>
        <v>0</v>
      </c>
      <c r="L973" s="21" t="str">
        <f t="shared" si="106"/>
        <v/>
      </c>
      <c r="M973" s="22" t="str">
        <f t="shared" si="110"/>
        <v/>
      </c>
      <c r="N973" s="48"/>
      <c r="O973" s="54" t="str">
        <f>IF(N973="","",IFERROR(VLOOKUP(N973,EMPRESAS!$A:$C,3,FALSE),"NAO CADASTRADA"))</f>
        <v/>
      </c>
      <c r="P973" s="50"/>
      <c r="Q973" s="54" t="str">
        <f>IF(P973="","",IFERROR(VLOOKUP(P973,ATIVIDADES!$A:$C,3,FALSE),"NAO CADASTRADA"))</f>
        <v/>
      </c>
      <c r="R973" s="42"/>
      <c r="S973" s="48"/>
      <c r="T973" s="54" t="str">
        <f>IF(S973="","",IFERROR(VLOOKUP(S973,EMPRESAS!$A:$C,3,FALSE),"NAO CADASTRADA"))</f>
        <v/>
      </c>
      <c r="U973" s="50"/>
      <c r="V973" s="54" t="str">
        <f>IF(U973="","",IFERROR(VLOOKUP(U973,ATIVIDADES!$A:$C,3,FALSE),"NAO CADASTRADA"))</f>
        <v/>
      </c>
      <c r="W973" s="42"/>
      <c r="X973" s="48"/>
      <c r="Y973" s="54" t="str">
        <f>IF(X973="","",IFERROR(VLOOKUP(X973,EMPRESAS!$A:$C,3,FALSE),"NAO CADASTRADA"))</f>
        <v/>
      </c>
      <c r="Z973" s="50"/>
      <c r="AA973" s="54" t="str">
        <f>IF(Z973="","",IFERROR(VLOOKUP(Z973,ATIVIDADES!$A:$C,3,FALSE),"NAO CADASTRADA"))</f>
        <v/>
      </c>
      <c r="AB973" s="42"/>
      <c r="AC973" s="48"/>
      <c r="AD973" s="54" t="str">
        <f>IF(AC973="","",IFERROR(VLOOKUP(AC973,EMPRESAS!$A:$C,3,FALSE),"NAO CADASTRADA"))</f>
        <v/>
      </c>
      <c r="AE973" s="50"/>
      <c r="AF973" s="54" t="str">
        <f>IF(AE973="","",IFERROR(VLOOKUP(AE973,ATIVIDADES!$A:$C,3,FALSE),"NAO CADASTRADA"))</f>
        <v/>
      </c>
      <c r="AG973" s="42"/>
      <c r="AH973" s="48"/>
      <c r="AI973" s="54" t="str">
        <f>IF(AH973="","",IFERROR(VLOOKUP(AH973,EMPRESAS!$A:$C,3,FALSE),"NAO CADASTRADA"))</f>
        <v/>
      </c>
      <c r="AJ973" s="50"/>
      <c r="AK973" s="54" t="str">
        <f>IF(AJ973="","",IFERROR(VLOOKUP(AJ973,ATIVIDADES!$A:$C,3,FALSE),"NAO CADASTRADA"))</f>
        <v/>
      </c>
      <c r="AL973" s="42"/>
    </row>
    <row r="974" spans="1:38" x14ac:dyDescent="0.25">
      <c r="A974" s="26" t="str">
        <f t="shared" si="107"/>
        <v>OK</v>
      </c>
      <c r="B974" s="29">
        <f t="shared" si="108"/>
        <v>2487914866</v>
      </c>
      <c r="C974" s="30">
        <v>43062</v>
      </c>
      <c r="D974" s="18">
        <f t="shared" si="111"/>
        <v>43040</v>
      </c>
      <c r="E974" s="19" t="str">
        <f>IF(ISERROR(VLOOKUP(C974,FERIADOS!$A:$B,1,FALSE)),IF(WEEKDAY(C974)=1,"Dom",IF(WEEKDAY(C974)=2,"Seg",IF(WEEKDAY(C974)=3,"Ter",IF(WEEKDAY(C974)=4,"Qua",IF(WEEKDAY(C974)=5,"Qui",IF(WEEKDAY(C974)=6,"Sex","Sab")))))),"Feriado")</f>
        <v>Qui</v>
      </c>
      <c r="F974" s="32"/>
      <c r="G974" s="33"/>
      <c r="H974" s="33"/>
      <c r="I974" s="33"/>
      <c r="J974" s="21" t="str">
        <f t="shared" si="109"/>
        <v/>
      </c>
      <c r="K974" s="21">
        <f t="shared" si="105"/>
        <v>0</v>
      </c>
      <c r="L974" s="21" t="str">
        <f t="shared" si="106"/>
        <v/>
      </c>
      <c r="M974" s="22" t="str">
        <f t="shared" si="110"/>
        <v/>
      </c>
      <c r="N974" s="48"/>
      <c r="O974" s="54" t="str">
        <f>IF(N974="","",IFERROR(VLOOKUP(N974,EMPRESAS!$A:$C,3,FALSE),"NAO CADASTRADA"))</f>
        <v/>
      </c>
      <c r="P974" s="50"/>
      <c r="Q974" s="54" t="str">
        <f>IF(P974="","",IFERROR(VLOOKUP(P974,ATIVIDADES!$A:$C,3,FALSE),"NAO CADASTRADA"))</f>
        <v/>
      </c>
      <c r="R974" s="42"/>
      <c r="S974" s="48"/>
      <c r="T974" s="54" t="str">
        <f>IF(S974="","",IFERROR(VLOOKUP(S974,EMPRESAS!$A:$C,3,FALSE),"NAO CADASTRADA"))</f>
        <v/>
      </c>
      <c r="U974" s="50"/>
      <c r="V974" s="54" t="str">
        <f>IF(U974="","",IFERROR(VLOOKUP(U974,ATIVIDADES!$A:$C,3,FALSE),"NAO CADASTRADA"))</f>
        <v/>
      </c>
      <c r="W974" s="42"/>
      <c r="X974" s="48"/>
      <c r="Y974" s="54" t="str">
        <f>IF(X974="","",IFERROR(VLOOKUP(X974,EMPRESAS!$A:$C,3,FALSE),"NAO CADASTRADA"))</f>
        <v/>
      </c>
      <c r="Z974" s="50"/>
      <c r="AA974" s="54" t="str">
        <f>IF(Z974="","",IFERROR(VLOOKUP(Z974,ATIVIDADES!$A:$C,3,FALSE),"NAO CADASTRADA"))</f>
        <v/>
      </c>
      <c r="AB974" s="42"/>
      <c r="AC974" s="48"/>
      <c r="AD974" s="54" t="str">
        <f>IF(AC974="","",IFERROR(VLOOKUP(AC974,EMPRESAS!$A:$C,3,FALSE),"NAO CADASTRADA"))</f>
        <v/>
      </c>
      <c r="AE974" s="50"/>
      <c r="AF974" s="54" t="str">
        <f>IF(AE974="","",IFERROR(VLOOKUP(AE974,ATIVIDADES!$A:$C,3,FALSE),"NAO CADASTRADA"))</f>
        <v/>
      </c>
      <c r="AG974" s="42"/>
      <c r="AH974" s="48"/>
      <c r="AI974" s="54" t="str">
        <f>IF(AH974="","",IFERROR(VLOOKUP(AH974,EMPRESAS!$A:$C,3,FALSE),"NAO CADASTRADA"))</f>
        <v/>
      </c>
      <c r="AJ974" s="50"/>
      <c r="AK974" s="54" t="str">
        <f>IF(AJ974="","",IFERROR(VLOOKUP(AJ974,ATIVIDADES!$A:$C,3,FALSE),"NAO CADASTRADA"))</f>
        <v/>
      </c>
      <c r="AL974" s="42"/>
    </row>
    <row r="975" spans="1:38" x14ac:dyDescent="0.25">
      <c r="A975" s="26" t="str">
        <f t="shared" si="107"/>
        <v>OK</v>
      </c>
      <c r="B975" s="29">
        <f t="shared" si="108"/>
        <v>2487914866</v>
      </c>
      <c r="C975" s="30">
        <v>43063</v>
      </c>
      <c r="D975" s="18">
        <f t="shared" si="111"/>
        <v>43040</v>
      </c>
      <c r="E975" s="19" t="str">
        <f>IF(ISERROR(VLOOKUP(C975,FERIADOS!$A:$B,1,FALSE)),IF(WEEKDAY(C975)=1,"Dom",IF(WEEKDAY(C975)=2,"Seg",IF(WEEKDAY(C975)=3,"Ter",IF(WEEKDAY(C975)=4,"Qua",IF(WEEKDAY(C975)=5,"Qui",IF(WEEKDAY(C975)=6,"Sex","Sab")))))),"Feriado")</f>
        <v>Sex</v>
      </c>
      <c r="F975" s="32"/>
      <c r="G975" s="33"/>
      <c r="H975" s="33"/>
      <c r="I975" s="33"/>
      <c r="J975" s="21" t="str">
        <f t="shared" si="109"/>
        <v/>
      </c>
      <c r="K975" s="21">
        <f t="shared" si="105"/>
        <v>0</v>
      </c>
      <c r="L975" s="21" t="str">
        <f t="shared" si="106"/>
        <v/>
      </c>
      <c r="M975" s="22" t="str">
        <f t="shared" si="110"/>
        <v/>
      </c>
      <c r="N975" s="48"/>
      <c r="O975" s="54" t="str">
        <f>IF(N975="","",IFERROR(VLOOKUP(N975,EMPRESAS!$A:$C,3,FALSE),"NAO CADASTRADA"))</f>
        <v/>
      </c>
      <c r="P975" s="50"/>
      <c r="Q975" s="54" t="str">
        <f>IF(P975="","",IFERROR(VLOOKUP(P975,ATIVIDADES!$A:$C,3,FALSE),"NAO CADASTRADA"))</f>
        <v/>
      </c>
      <c r="R975" s="42"/>
      <c r="S975" s="48"/>
      <c r="T975" s="54" t="str">
        <f>IF(S975="","",IFERROR(VLOOKUP(S975,EMPRESAS!$A:$C,3,FALSE),"NAO CADASTRADA"))</f>
        <v/>
      </c>
      <c r="U975" s="50"/>
      <c r="V975" s="54" t="str">
        <f>IF(U975="","",IFERROR(VLOOKUP(U975,ATIVIDADES!$A:$C,3,FALSE),"NAO CADASTRADA"))</f>
        <v/>
      </c>
      <c r="W975" s="42"/>
      <c r="X975" s="48"/>
      <c r="Y975" s="54" t="str">
        <f>IF(X975="","",IFERROR(VLOOKUP(X975,EMPRESAS!$A:$C,3,FALSE),"NAO CADASTRADA"))</f>
        <v/>
      </c>
      <c r="Z975" s="50"/>
      <c r="AA975" s="54" t="str">
        <f>IF(Z975="","",IFERROR(VLOOKUP(Z975,ATIVIDADES!$A:$C,3,FALSE),"NAO CADASTRADA"))</f>
        <v/>
      </c>
      <c r="AB975" s="42"/>
      <c r="AC975" s="48"/>
      <c r="AD975" s="54" t="str">
        <f>IF(AC975="","",IFERROR(VLOOKUP(AC975,EMPRESAS!$A:$C,3,FALSE),"NAO CADASTRADA"))</f>
        <v/>
      </c>
      <c r="AE975" s="50"/>
      <c r="AF975" s="54" t="str">
        <f>IF(AE975="","",IFERROR(VLOOKUP(AE975,ATIVIDADES!$A:$C,3,FALSE),"NAO CADASTRADA"))</f>
        <v/>
      </c>
      <c r="AG975" s="42"/>
      <c r="AH975" s="48"/>
      <c r="AI975" s="54" t="str">
        <f>IF(AH975="","",IFERROR(VLOOKUP(AH975,EMPRESAS!$A:$C,3,FALSE),"NAO CADASTRADA"))</f>
        <v/>
      </c>
      <c r="AJ975" s="50"/>
      <c r="AK975" s="54" t="str">
        <f>IF(AJ975="","",IFERROR(VLOOKUP(AJ975,ATIVIDADES!$A:$C,3,FALSE),"NAO CADASTRADA"))</f>
        <v/>
      </c>
      <c r="AL975" s="42"/>
    </row>
    <row r="976" spans="1:38" x14ac:dyDescent="0.25">
      <c r="A976" s="26" t="str">
        <f t="shared" si="107"/>
        <v>OK</v>
      </c>
      <c r="B976" s="29">
        <f t="shared" si="108"/>
        <v>2487914866</v>
      </c>
      <c r="C976" s="30">
        <v>43064</v>
      </c>
      <c r="D976" s="18">
        <f t="shared" si="111"/>
        <v>43040</v>
      </c>
      <c r="E976" s="19" t="str">
        <f>IF(ISERROR(VLOOKUP(C976,FERIADOS!$A:$B,1,FALSE)),IF(WEEKDAY(C976)=1,"Dom",IF(WEEKDAY(C976)=2,"Seg",IF(WEEKDAY(C976)=3,"Ter",IF(WEEKDAY(C976)=4,"Qua",IF(WEEKDAY(C976)=5,"Qui",IF(WEEKDAY(C976)=6,"Sex","Sab")))))),"Feriado")</f>
        <v>Sab</v>
      </c>
      <c r="F976" s="32"/>
      <c r="G976" s="33"/>
      <c r="H976" s="33"/>
      <c r="I976" s="33"/>
      <c r="J976" s="21" t="str">
        <f t="shared" si="109"/>
        <v/>
      </c>
      <c r="K976" s="21">
        <f t="shared" si="105"/>
        <v>0</v>
      </c>
      <c r="L976" s="21" t="str">
        <f t="shared" si="106"/>
        <v/>
      </c>
      <c r="M976" s="22" t="str">
        <f t="shared" si="110"/>
        <v/>
      </c>
      <c r="N976" s="48"/>
      <c r="O976" s="54" t="str">
        <f>IF(N976="","",IFERROR(VLOOKUP(N976,EMPRESAS!$A:$C,3,FALSE),"NAO CADASTRADA"))</f>
        <v/>
      </c>
      <c r="P976" s="50"/>
      <c r="Q976" s="54" t="str">
        <f>IF(P976="","",IFERROR(VLOOKUP(P976,ATIVIDADES!$A:$C,3,FALSE),"NAO CADASTRADA"))</f>
        <v/>
      </c>
      <c r="R976" s="42"/>
      <c r="S976" s="48"/>
      <c r="T976" s="54" t="str">
        <f>IF(S976="","",IFERROR(VLOOKUP(S976,EMPRESAS!$A:$C,3,FALSE),"NAO CADASTRADA"))</f>
        <v/>
      </c>
      <c r="U976" s="50"/>
      <c r="V976" s="54" t="str">
        <f>IF(U976="","",IFERROR(VLOOKUP(U976,ATIVIDADES!$A:$C,3,FALSE),"NAO CADASTRADA"))</f>
        <v/>
      </c>
      <c r="W976" s="42"/>
      <c r="X976" s="48"/>
      <c r="Y976" s="54" t="str">
        <f>IF(X976="","",IFERROR(VLOOKUP(X976,EMPRESAS!$A:$C,3,FALSE),"NAO CADASTRADA"))</f>
        <v/>
      </c>
      <c r="Z976" s="50"/>
      <c r="AA976" s="54" t="str">
        <f>IF(Z976="","",IFERROR(VLOOKUP(Z976,ATIVIDADES!$A:$C,3,FALSE),"NAO CADASTRADA"))</f>
        <v/>
      </c>
      <c r="AB976" s="42"/>
      <c r="AC976" s="48"/>
      <c r="AD976" s="54" t="str">
        <f>IF(AC976="","",IFERROR(VLOOKUP(AC976,EMPRESAS!$A:$C,3,FALSE),"NAO CADASTRADA"))</f>
        <v/>
      </c>
      <c r="AE976" s="50"/>
      <c r="AF976" s="54" t="str">
        <f>IF(AE976="","",IFERROR(VLOOKUP(AE976,ATIVIDADES!$A:$C,3,FALSE),"NAO CADASTRADA"))</f>
        <v/>
      </c>
      <c r="AG976" s="42"/>
      <c r="AH976" s="48"/>
      <c r="AI976" s="54" t="str">
        <f>IF(AH976="","",IFERROR(VLOOKUP(AH976,EMPRESAS!$A:$C,3,FALSE),"NAO CADASTRADA"))</f>
        <v/>
      </c>
      <c r="AJ976" s="50"/>
      <c r="AK976" s="54" t="str">
        <f>IF(AJ976="","",IFERROR(VLOOKUP(AJ976,ATIVIDADES!$A:$C,3,FALSE),"NAO CADASTRADA"))</f>
        <v/>
      </c>
      <c r="AL976" s="42"/>
    </row>
    <row r="977" spans="1:38" x14ac:dyDescent="0.25">
      <c r="A977" s="26" t="str">
        <f t="shared" si="107"/>
        <v>OK</v>
      </c>
      <c r="B977" s="29">
        <f t="shared" si="108"/>
        <v>2487914866</v>
      </c>
      <c r="C977" s="30">
        <v>43065</v>
      </c>
      <c r="D977" s="18">
        <f t="shared" si="111"/>
        <v>43040</v>
      </c>
      <c r="E977" s="19" t="str">
        <f>IF(ISERROR(VLOOKUP(C977,FERIADOS!$A:$B,1,FALSE)),IF(WEEKDAY(C977)=1,"Dom",IF(WEEKDAY(C977)=2,"Seg",IF(WEEKDAY(C977)=3,"Ter",IF(WEEKDAY(C977)=4,"Qua",IF(WEEKDAY(C977)=5,"Qui",IF(WEEKDAY(C977)=6,"Sex","Sab")))))),"Feriado")</f>
        <v>Dom</v>
      </c>
      <c r="F977" s="32"/>
      <c r="G977" s="33"/>
      <c r="H977" s="33"/>
      <c r="I977" s="33"/>
      <c r="J977" s="21" t="str">
        <f t="shared" si="109"/>
        <v/>
      </c>
      <c r="K977" s="21">
        <f t="shared" si="105"/>
        <v>0</v>
      </c>
      <c r="L977" s="21" t="str">
        <f t="shared" si="106"/>
        <v/>
      </c>
      <c r="M977" s="22" t="str">
        <f t="shared" si="110"/>
        <v/>
      </c>
      <c r="N977" s="48"/>
      <c r="O977" s="54" t="str">
        <f>IF(N977="","",IFERROR(VLOOKUP(N977,EMPRESAS!$A:$C,3,FALSE),"NAO CADASTRADA"))</f>
        <v/>
      </c>
      <c r="P977" s="50"/>
      <c r="Q977" s="54" t="str">
        <f>IF(P977="","",IFERROR(VLOOKUP(P977,ATIVIDADES!$A:$C,3,FALSE),"NAO CADASTRADA"))</f>
        <v/>
      </c>
      <c r="R977" s="42"/>
      <c r="S977" s="48"/>
      <c r="T977" s="54" t="str">
        <f>IF(S977="","",IFERROR(VLOOKUP(S977,EMPRESAS!$A:$C,3,FALSE),"NAO CADASTRADA"))</f>
        <v/>
      </c>
      <c r="U977" s="50"/>
      <c r="V977" s="54" t="str">
        <f>IF(U977="","",IFERROR(VLOOKUP(U977,ATIVIDADES!$A:$C,3,FALSE),"NAO CADASTRADA"))</f>
        <v/>
      </c>
      <c r="W977" s="42"/>
      <c r="X977" s="48"/>
      <c r="Y977" s="54" t="str">
        <f>IF(X977="","",IFERROR(VLOOKUP(X977,EMPRESAS!$A:$C,3,FALSE),"NAO CADASTRADA"))</f>
        <v/>
      </c>
      <c r="Z977" s="50"/>
      <c r="AA977" s="54" t="str">
        <f>IF(Z977="","",IFERROR(VLOOKUP(Z977,ATIVIDADES!$A:$C,3,FALSE),"NAO CADASTRADA"))</f>
        <v/>
      </c>
      <c r="AB977" s="42"/>
      <c r="AC977" s="48"/>
      <c r="AD977" s="54" t="str">
        <f>IF(AC977="","",IFERROR(VLOOKUP(AC977,EMPRESAS!$A:$C,3,FALSE),"NAO CADASTRADA"))</f>
        <v/>
      </c>
      <c r="AE977" s="50"/>
      <c r="AF977" s="54" t="str">
        <f>IF(AE977="","",IFERROR(VLOOKUP(AE977,ATIVIDADES!$A:$C,3,FALSE),"NAO CADASTRADA"))</f>
        <v/>
      </c>
      <c r="AG977" s="42"/>
      <c r="AH977" s="48"/>
      <c r="AI977" s="54" t="str">
        <f>IF(AH977="","",IFERROR(VLOOKUP(AH977,EMPRESAS!$A:$C,3,FALSE),"NAO CADASTRADA"))</f>
        <v/>
      </c>
      <c r="AJ977" s="50"/>
      <c r="AK977" s="54" t="str">
        <f>IF(AJ977="","",IFERROR(VLOOKUP(AJ977,ATIVIDADES!$A:$C,3,FALSE),"NAO CADASTRADA"))</f>
        <v/>
      </c>
      <c r="AL977" s="42"/>
    </row>
    <row r="978" spans="1:38" x14ac:dyDescent="0.25">
      <c r="A978" s="26" t="str">
        <f t="shared" si="107"/>
        <v>OK</v>
      </c>
      <c r="B978" s="29">
        <f t="shared" si="108"/>
        <v>2487914866</v>
      </c>
      <c r="C978" s="30">
        <v>43066</v>
      </c>
      <c r="D978" s="18">
        <f t="shared" si="111"/>
        <v>43040</v>
      </c>
      <c r="E978" s="19" t="str">
        <f>IF(ISERROR(VLOOKUP(C978,FERIADOS!$A:$B,1,FALSE)),IF(WEEKDAY(C978)=1,"Dom",IF(WEEKDAY(C978)=2,"Seg",IF(WEEKDAY(C978)=3,"Ter",IF(WEEKDAY(C978)=4,"Qua",IF(WEEKDAY(C978)=5,"Qui",IF(WEEKDAY(C978)=6,"Sex","Sab")))))),"Feriado")</f>
        <v>Seg</v>
      </c>
      <c r="F978" s="32"/>
      <c r="G978" s="33"/>
      <c r="H978" s="33"/>
      <c r="I978" s="33"/>
      <c r="J978" s="21" t="str">
        <f t="shared" si="109"/>
        <v/>
      </c>
      <c r="K978" s="21">
        <f t="shared" si="105"/>
        <v>0</v>
      </c>
      <c r="L978" s="21" t="str">
        <f t="shared" si="106"/>
        <v/>
      </c>
      <c r="M978" s="22" t="str">
        <f t="shared" si="110"/>
        <v/>
      </c>
      <c r="N978" s="48"/>
      <c r="O978" s="54" t="str">
        <f>IF(N978="","",IFERROR(VLOOKUP(N978,EMPRESAS!$A:$C,3,FALSE),"NAO CADASTRADA"))</f>
        <v/>
      </c>
      <c r="P978" s="50"/>
      <c r="Q978" s="54" t="str">
        <f>IF(P978="","",IFERROR(VLOOKUP(P978,ATIVIDADES!$A:$C,3,FALSE),"NAO CADASTRADA"))</f>
        <v/>
      </c>
      <c r="R978" s="42"/>
      <c r="S978" s="48"/>
      <c r="T978" s="54" t="str">
        <f>IF(S978="","",IFERROR(VLOOKUP(S978,EMPRESAS!$A:$C,3,FALSE),"NAO CADASTRADA"))</f>
        <v/>
      </c>
      <c r="U978" s="50"/>
      <c r="V978" s="54" t="str">
        <f>IF(U978="","",IFERROR(VLOOKUP(U978,ATIVIDADES!$A:$C,3,FALSE),"NAO CADASTRADA"))</f>
        <v/>
      </c>
      <c r="W978" s="42"/>
      <c r="X978" s="48"/>
      <c r="Y978" s="54" t="str">
        <f>IF(X978="","",IFERROR(VLOOKUP(X978,EMPRESAS!$A:$C,3,FALSE),"NAO CADASTRADA"))</f>
        <v/>
      </c>
      <c r="Z978" s="50"/>
      <c r="AA978" s="54" t="str">
        <f>IF(Z978="","",IFERROR(VLOOKUP(Z978,ATIVIDADES!$A:$C,3,FALSE),"NAO CADASTRADA"))</f>
        <v/>
      </c>
      <c r="AB978" s="42"/>
      <c r="AC978" s="48"/>
      <c r="AD978" s="54" t="str">
        <f>IF(AC978="","",IFERROR(VLOOKUP(AC978,EMPRESAS!$A:$C,3,FALSE),"NAO CADASTRADA"))</f>
        <v/>
      </c>
      <c r="AE978" s="50"/>
      <c r="AF978" s="54" t="str">
        <f>IF(AE978="","",IFERROR(VLOOKUP(AE978,ATIVIDADES!$A:$C,3,FALSE),"NAO CADASTRADA"))</f>
        <v/>
      </c>
      <c r="AG978" s="42"/>
      <c r="AH978" s="48"/>
      <c r="AI978" s="54" t="str">
        <f>IF(AH978="","",IFERROR(VLOOKUP(AH978,EMPRESAS!$A:$C,3,FALSE),"NAO CADASTRADA"))</f>
        <v/>
      </c>
      <c r="AJ978" s="50"/>
      <c r="AK978" s="54" t="str">
        <f>IF(AJ978="","",IFERROR(VLOOKUP(AJ978,ATIVIDADES!$A:$C,3,FALSE),"NAO CADASTRADA"))</f>
        <v/>
      </c>
      <c r="AL978" s="42"/>
    </row>
    <row r="979" spans="1:38" x14ac:dyDescent="0.25">
      <c r="A979" s="26" t="str">
        <f t="shared" si="107"/>
        <v>OK</v>
      </c>
      <c r="B979" s="29">
        <f t="shared" si="108"/>
        <v>2487914866</v>
      </c>
      <c r="C979" s="30">
        <v>43067</v>
      </c>
      <c r="D979" s="18">
        <f t="shared" si="111"/>
        <v>43040</v>
      </c>
      <c r="E979" s="19" t="str">
        <f>IF(ISERROR(VLOOKUP(C979,FERIADOS!$A:$B,1,FALSE)),IF(WEEKDAY(C979)=1,"Dom",IF(WEEKDAY(C979)=2,"Seg",IF(WEEKDAY(C979)=3,"Ter",IF(WEEKDAY(C979)=4,"Qua",IF(WEEKDAY(C979)=5,"Qui",IF(WEEKDAY(C979)=6,"Sex","Sab")))))),"Feriado")</f>
        <v>Ter</v>
      </c>
      <c r="F979" s="32"/>
      <c r="G979" s="33"/>
      <c r="H979" s="33"/>
      <c r="I979" s="33"/>
      <c r="J979" s="21" t="str">
        <f t="shared" si="109"/>
        <v/>
      </c>
      <c r="K979" s="21">
        <f t="shared" si="105"/>
        <v>0</v>
      </c>
      <c r="L979" s="21" t="str">
        <f t="shared" si="106"/>
        <v/>
      </c>
      <c r="M979" s="22" t="str">
        <f t="shared" si="110"/>
        <v/>
      </c>
      <c r="N979" s="48"/>
      <c r="O979" s="54" t="str">
        <f>IF(N979="","",IFERROR(VLOOKUP(N979,EMPRESAS!$A:$C,3,FALSE),"NAO CADASTRADA"))</f>
        <v/>
      </c>
      <c r="P979" s="50"/>
      <c r="Q979" s="54" t="str">
        <f>IF(P979="","",IFERROR(VLOOKUP(P979,ATIVIDADES!$A:$C,3,FALSE),"NAO CADASTRADA"))</f>
        <v/>
      </c>
      <c r="R979" s="42"/>
      <c r="S979" s="48"/>
      <c r="T979" s="54" t="str">
        <f>IF(S979="","",IFERROR(VLOOKUP(S979,EMPRESAS!$A:$C,3,FALSE),"NAO CADASTRADA"))</f>
        <v/>
      </c>
      <c r="U979" s="50"/>
      <c r="V979" s="54" t="str">
        <f>IF(U979="","",IFERROR(VLOOKUP(U979,ATIVIDADES!$A:$C,3,FALSE),"NAO CADASTRADA"))</f>
        <v/>
      </c>
      <c r="W979" s="42"/>
      <c r="X979" s="48"/>
      <c r="Y979" s="54" t="str">
        <f>IF(X979="","",IFERROR(VLOOKUP(X979,EMPRESAS!$A:$C,3,FALSE),"NAO CADASTRADA"))</f>
        <v/>
      </c>
      <c r="Z979" s="50"/>
      <c r="AA979" s="54" t="str">
        <f>IF(Z979="","",IFERROR(VLOOKUP(Z979,ATIVIDADES!$A:$C,3,FALSE),"NAO CADASTRADA"))</f>
        <v/>
      </c>
      <c r="AB979" s="42"/>
      <c r="AC979" s="48"/>
      <c r="AD979" s="54" t="str">
        <f>IF(AC979="","",IFERROR(VLOOKUP(AC979,EMPRESAS!$A:$C,3,FALSE),"NAO CADASTRADA"))</f>
        <v/>
      </c>
      <c r="AE979" s="50"/>
      <c r="AF979" s="54" t="str">
        <f>IF(AE979="","",IFERROR(VLOOKUP(AE979,ATIVIDADES!$A:$C,3,FALSE),"NAO CADASTRADA"))</f>
        <v/>
      </c>
      <c r="AG979" s="42"/>
      <c r="AH979" s="48"/>
      <c r="AI979" s="54" t="str">
        <f>IF(AH979="","",IFERROR(VLOOKUP(AH979,EMPRESAS!$A:$C,3,FALSE),"NAO CADASTRADA"))</f>
        <v/>
      </c>
      <c r="AJ979" s="50"/>
      <c r="AK979" s="54" t="str">
        <f>IF(AJ979="","",IFERROR(VLOOKUP(AJ979,ATIVIDADES!$A:$C,3,FALSE),"NAO CADASTRADA"))</f>
        <v/>
      </c>
      <c r="AL979" s="42"/>
    </row>
    <row r="980" spans="1:38" x14ac:dyDescent="0.25">
      <c r="A980" s="26" t="str">
        <f t="shared" si="107"/>
        <v>OK</v>
      </c>
      <c r="B980" s="29">
        <f t="shared" si="108"/>
        <v>2487914866</v>
      </c>
      <c r="C980" s="30">
        <v>43068</v>
      </c>
      <c r="D980" s="18">
        <f t="shared" si="111"/>
        <v>43040</v>
      </c>
      <c r="E980" s="19" t="str">
        <f>IF(ISERROR(VLOOKUP(C980,FERIADOS!$A:$B,1,FALSE)),IF(WEEKDAY(C980)=1,"Dom",IF(WEEKDAY(C980)=2,"Seg",IF(WEEKDAY(C980)=3,"Ter",IF(WEEKDAY(C980)=4,"Qua",IF(WEEKDAY(C980)=5,"Qui",IF(WEEKDAY(C980)=6,"Sex","Sab")))))),"Feriado")</f>
        <v>Qua</v>
      </c>
      <c r="F980" s="32"/>
      <c r="G980" s="33"/>
      <c r="H980" s="33"/>
      <c r="I980" s="33"/>
      <c r="J980" s="21" t="str">
        <f t="shared" si="109"/>
        <v/>
      </c>
      <c r="K980" s="21">
        <f t="shared" si="105"/>
        <v>0</v>
      </c>
      <c r="L980" s="21" t="str">
        <f t="shared" si="106"/>
        <v/>
      </c>
      <c r="M980" s="22" t="str">
        <f t="shared" si="110"/>
        <v/>
      </c>
      <c r="N980" s="48"/>
      <c r="O980" s="54" t="str">
        <f>IF(N980="","",IFERROR(VLOOKUP(N980,EMPRESAS!$A:$C,3,FALSE),"NAO CADASTRADA"))</f>
        <v/>
      </c>
      <c r="P980" s="50"/>
      <c r="Q980" s="54" t="str">
        <f>IF(P980="","",IFERROR(VLOOKUP(P980,ATIVIDADES!$A:$C,3,FALSE),"NAO CADASTRADA"))</f>
        <v/>
      </c>
      <c r="R980" s="42"/>
      <c r="S980" s="48"/>
      <c r="T980" s="54" t="str">
        <f>IF(S980="","",IFERROR(VLOOKUP(S980,EMPRESAS!$A:$C,3,FALSE),"NAO CADASTRADA"))</f>
        <v/>
      </c>
      <c r="U980" s="50"/>
      <c r="V980" s="54" t="str">
        <f>IF(U980="","",IFERROR(VLOOKUP(U980,ATIVIDADES!$A:$C,3,FALSE),"NAO CADASTRADA"))</f>
        <v/>
      </c>
      <c r="W980" s="42"/>
      <c r="X980" s="48"/>
      <c r="Y980" s="54" t="str">
        <f>IF(X980="","",IFERROR(VLOOKUP(X980,EMPRESAS!$A:$C,3,FALSE),"NAO CADASTRADA"))</f>
        <v/>
      </c>
      <c r="Z980" s="50"/>
      <c r="AA980" s="54" t="str">
        <f>IF(Z980="","",IFERROR(VLOOKUP(Z980,ATIVIDADES!$A:$C,3,FALSE),"NAO CADASTRADA"))</f>
        <v/>
      </c>
      <c r="AB980" s="42"/>
      <c r="AC980" s="48"/>
      <c r="AD980" s="54" t="str">
        <f>IF(AC980="","",IFERROR(VLOOKUP(AC980,EMPRESAS!$A:$C,3,FALSE),"NAO CADASTRADA"))</f>
        <v/>
      </c>
      <c r="AE980" s="50"/>
      <c r="AF980" s="54" t="str">
        <f>IF(AE980="","",IFERROR(VLOOKUP(AE980,ATIVIDADES!$A:$C,3,FALSE),"NAO CADASTRADA"))</f>
        <v/>
      </c>
      <c r="AG980" s="42"/>
      <c r="AH980" s="48"/>
      <c r="AI980" s="54" t="str">
        <f>IF(AH980="","",IFERROR(VLOOKUP(AH980,EMPRESAS!$A:$C,3,FALSE),"NAO CADASTRADA"))</f>
        <v/>
      </c>
      <c r="AJ980" s="50"/>
      <c r="AK980" s="54" t="str">
        <f>IF(AJ980="","",IFERROR(VLOOKUP(AJ980,ATIVIDADES!$A:$C,3,FALSE),"NAO CADASTRADA"))</f>
        <v/>
      </c>
      <c r="AL980" s="42"/>
    </row>
    <row r="981" spans="1:38" x14ac:dyDescent="0.25">
      <c r="A981" s="26" t="str">
        <f t="shared" si="107"/>
        <v>OK</v>
      </c>
      <c r="B981" s="29">
        <f t="shared" si="108"/>
        <v>2487914866</v>
      </c>
      <c r="C981" s="30">
        <v>43069</v>
      </c>
      <c r="D981" s="18">
        <f t="shared" si="111"/>
        <v>43040</v>
      </c>
      <c r="E981" s="19" t="str">
        <f>IF(ISERROR(VLOOKUP(C981,FERIADOS!$A:$B,1,FALSE)),IF(WEEKDAY(C981)=1,"Dom",IF(WEEKDAY(C981)=2,"Seg",IF(WEEKDAY(C981)=3,"Ter",IF(WEEKDAY(C981)=4,"Qua",IF(WEEKDAY(C981)=5,"Qui",IF(WEEKDAY(C981)=6,"Sex","Sab")))))),"Feriado")</f>
        <v>Qui</v>
      </c>
      <c r="F981" s="32"/>
      <c r="G981" s="33"/>
      <c r="H981" s="33"/>
      <c r="I981" s="33"/>
      <c r="J981" s="21" t="str">
        <f t="shared" si="109"/>
        <v/>
      </c>
      <c r="K981" s="21">
        <f t="shared" si="105"/>
        <v>0</v>
      </c>
      <c r="L981" s="21" t="str">
        <f t="shared" si="106"/>
        <v/>
      </c>
      <c r="M981" s="22" t="str">
        <f t="shared" si="110"/>
        <v/>
      </c>
      <c r="N981" s="48"/>
      <c r="O981" s="54" t="str">
        <f>IF(N981="","",IFERROR(VLOOKUP(N981,EMPRESAS!$A:$C,3,FALSE),"NAO CADASTRADA"))</f>
        <v/>
      </c>
      <c r="P981" s="50"/>
      <c r="Q981" s="54" t="str">
        <f>IF(P981="","",IFERROR(VLOOKUP(P981,ATIVIDADES!$A:$C,3,FALSE),"NAO CADASTRADA"))</f>
        <v/>
      </c>
      <c r="R981" s="42"/>
      <c r="S981" s="48"/>
      <c r="T981" s="54" t="str">
        <f>IF(S981="","",IFERROR(VLOOKUP(S981,EMPRESAS!$A:$C,3,FALSE),"NAO CADASTRADA"))</f>
        <v/>
      </c>
      <c r="U981" s="50"/>
      <c r="V981" s="54" t="str">
        <f>IF(U981="","",IFERROR(VLOOKUP(U981,ATIVIDADES!$A:$C,3,FALSE),"NAO CADASTRADA"))</f>
        <v/>
      </c>
      <c r="W981" s="42"/>
      <c r="X981" s="48"/>
      <c r="Y981" s="54" t="str">
        <f>IF(X981="","",IFERROR(VLOOKUP(X981,EMPRESAS!$A:$C,3,FALSE),"NAO CADASTRADA"))</f>
        <v/>
      </c>
      <c r="Z981" s="50"/>
      <c r="AA981" s="54" t="str">
        <f>IF(Z981="","",IFERROR(VLOOKUP(Z981,ATIVIDADES!$A:$C,3,FALSE),"NAO CADASTRADA"))</f>
        <v/>
      </c>
      <c r="AB981" s="42"/>
      <c r="AC981" s="48"/>
      <c r="AD981" s="54" t="str">
        <f>IF(AC981="","",IFERROR(VLOOKUP(AC981,EMPRESAS!$A:$C,3,FALSE),"NAO CADASTRADA"))</f>
        <v/>
      </c>
      <c r="AE981" s="50"/>
      <c r="AF981" s="54" t="str">
        <f>IF(AE981="","",IFERROR(VLOOKUP(AE981,ATIVIDADES!$A:$C,3,FALSE),"NAO CADASTRADA"))</f>
        <v/>
      </c>
      <c r="AG981" s="42"/>
      <c r="AH981" s="48"/>
      <c r="AI981" s="54" t="str">
        <f>IF(AH981="","",IFERROR(VLOOKUP(AH981,EMPRESAS!$A:$C,3,FALSE),"NAO CADASTRADA"))</f>
        <v/>
      </c>
      <c r="AJ981" s="50"/>
      <c r="AK981" s="54" t="str">
        <f>IF(AJ981="","",IFERROR(VLOOKUP(AJ981,ATIVIDADES!$A:$C,3,FALSE),"NAO CADASTRADA"))</f>
        <v/>
      </c>
      <c r="AL981" s="42"/>
    </row>
    <row r="982" spans="1:38" x14ac:dyDescent="0.25">
      <c r="A982" s="26" t="str">
        <f t="shared" si="107"/>
        <v>OK</v>
      </c>
      <c r="B982" s="29">
        <f t="shared" si="108"/>
        <v>2487914866</v>
      </c>
      <c r="C982" s="30">
        <v>43070</v>
      </c>
      <c r="D982" s="18">
        <f t="shared" si="111"/>
        <v>43070</v>
      </c>
      <c r="E982" s="19" t="str">
        <f>IF(ISERROR(VLOOKUP(C982,FERIADOS!$A:$B,1,FALSE)),IF(WEEKDAY(C982)=1,"Dom",IF(WEEKDAY(C982)=2,"Seg",IF(WEEKDAY(C982)=3,"Ter",IF(WEEKDAY(C982)=4,"Qua",IF(WEEKDAY(C982)=5,"Qui",IF(WEEKDAY(C982)=6,"Sex","Sab")))))),"Feriado")</f>
        <v>Sex</v>
      </c>
      <c r="F982" s="32"/>
      <c r="G982" s="33"/>
      <c r="H982" s="33"/>
      <c r="I982" s="33"/>
      <c r="J982" s="21" t="str">
        <f t="shared" si="109"/>
        <v/>
      </c>
      <c r="K982" s="21">
        <f t="shared" si="105"/>
        <v>0</v>
      </c>
      <c r="L982" s="21" t="str">
        <f t="shared" si="106"/>
        <v/>
      </c>
      <c r="M982" s="22" t="str">
        <f t="shared" si="110"/>
        <v/>
      </c>
      <c r="N982" s="48"/>
      <c r="O982" s="54" t="str">
        <f>IF(N982="","",IFERROR(VLOOKUP(N982,EMPRESAS!$A:$C,3,FALSE),"NAO CADASTRADA"))</f>
        <v/>
      </c>
      <c r="P982" s="50"/>
      <c r="Q982" s="54" t="str">
        <f>IF(P982="","",IFERROR(VLOOKUP(P982,ATIVIDADES!$A:$C,3,FALSE),"NAO CADASTRADA"))</f>
        <v/>
      </c>
      <c r="R982" s="42"/>
      <c r="S982" s="48"/>
      <c r="T982" s="54" t="str">
        <f>IF(S982="","",IFERROR(VLOOKUP(S982,EMPRESAS!$A:$C,3,FALSE),"NAO CADASTRADA"))</f>
        <v/>
      </c>
      <c r="U982" s="50"/>
      <c r="V982" s="54" t="str">
        <f>IF(U982="","",IFERROR(VLOOKUP(U982,ATIVIDADES!$A:$C,3,FALSE),"NAO CADASTRADA"))</f>
        <v/>
      </c>
      <c r="W982" s="42"/>
      <c r="X982" s="48"/>
      <c r="Y982" s="54" t="str">
        <f>IF(X982="","",IFERROR(VLOOKUP(X982,EMPRESAS!$A:$C,3,FALSE),"NAO CADASTRADA"))</f>
        <v/>
      </c>
      <c r="Z982" s="50"/>
      <c r="AA982" s="54" t="str">
        <f>IF(Z982="","",IFERROR(VLOOKUP(Z982,ATIVIDADES!$A:$C,3,FALSE),"NAO CADASTRADA"))</f>
        <v/>
      </c>
      <c r="AB982" s="42"/>
      <c r="AC982" s="48"/>
      <c r="AD982" s="54" t="str">
        <f>IF(AC982="","",IFERROR(VLOOKUP(AC982,EMPRESAS!$A:$C,3,FALSE),"NAO CADASTRADA"))</f>
        <v/>
      </c>
      <c r="AE982" s="50"/>
      <c r="AF982" s="54" t="str">
        <f>IF(AE982="","",IFERROR(VLOOKUP(AE982,ATIVIDADES!$A:$C,3,FALSE),"NAO CADASTRADA"))</f>
        <v/>
      </c>
      <c r="AG982" s="42"/>
      <c r="AH982" s="48"/>
      <c r="AI982" s="54" t="str">
        <f>IF(AH982="","",IFERROR(VLOOKUP(AH982,EMPRESAS!$A:$C,3,FALSE),"NAO CADASTRADA"))</f>
        <v/>
      </c>
      <c r="AJ982" s="50"/>
      <c r="AK982" s="54" t="str">
        <f>IF(AJ982="","",IFERROR(VLOOKUP(AJ982,ATIVIDADES!$A:$C,3,FALSE),"NAO CADASTRADA"))</f>
        <v/>
      </c>
      <c r="AL982" s="42"/>
    </row>
    <row r="983" spans="1:38" x14ac:dyDescent="0.25">
      <c r="A983" s="26" t="str">
        <f t="shared" si="107"/>
        <v>OK</v>
      </c>
      <c r="B983" s="29">
        <f t="shared" si="108"/>
        <v>2487914866</v>
      </c>
      <c r="C983" s="30">
        <v>43071</v>
      </c>
      <c r="D983" s="18">
        <f t="shared" si="111"/>
        <v>43070</v>
      </c>
      <c r="E983" s="19" t="str">
        <f>IF(ISERROR(VLOOKUP(C983,FERIADOS!$A:$B,1,FALSE)),IF(WEEKDAY(C983)=1,"Dom",IF(WEEKDAY(C983)=2,"Seg",IF(WEEKDAY(C983)=3,"Ter",IF(WEEKDAY(C983)=4,"Qua",IF(WEEKDAY(C983)=5,"Qui",IF(WEEKDAY(C983)=6,"Sex","Sab")))))),"Feriado")</f>
        <v>Sab</v>
      </c>
      <c r="F983" s="32"/>
      <c r="G983" s="33"/>
      <c r="H983" s="33"/>
      <c r="I983" s="33"/>
      <c r="J983" s="21" t="str">
        <f t="shared" si="109"/>
        <v/>
      </c>
      <c r="K983" s="21">
        <f t="shared" si="105"/>
        <v>0</v>
      </c>
      <c r="L983" s="21" t="str">
        <f t="shared" si="106"/>
        <v/>
      </c>
      <c r="M983" s="22" t="str">
        <f t="shared" si="110"/>
        <v/>
      </c>
      <c r="N983" s="48"/>
      <c r="O983" s="54" t="str">
        <f>IF(N983="","",IFERROR(VLOOKUP(N983,EMPRESAS!$A:$C,3,FALSE),"NAO CADASTRADA"))</f>
        <v/>
      </c>
      <c r="P983" s="50"/>
      <c r="Q983" s="54" t="str">
        <f>IF(P983="","",IFERROR(VLOOKUP(P983,ATIVIDADES!$A:$C,3,FALSE),"NAO CADASTRADA"))</f>
        <v/>
      </c>
      <c r="R983" s="42"/>
      <c r="S983" s="48"/>
      <c r="T983" s="54" t="str">
        <f>IF(S983="","",IFERROR(VLOOKUP(S983,EMPRESAS!$A:$C,3,FALSE),"NAO CADASTRADA"))</f>
        <v/>
      </c>
      <c r="U983" s="50"/>
      <c r="V983" s="54" t="str">
        <f>IF(U983="","",IFERROR(VLOOKUP(U983,ATIVIDADES!$A:$C,3,FALSE),"NAO CADASTRADA"))</f>
        <v/>
      </c>
      <c r="W983" s="42"/>
      <c r="X983" s="48"/>
      <c r="Y983" s="54" t="str">
        <f>IF(X983="","",IFERROR(VLOOKUP(X983,EMPRESAS!$A:$C,3,FALSE),"NAO CADASTRADA"))</f>
        <v/>
      </c>
      <c r="Z983" s="50"/>
      <c r="AA983" s="54" t="str">
        <f>IF(Z983="","",IFERROR(VLOOKUP(Z983,ATIVIDADES!$A:$C,3,FALSE),"NAO CADASTRADA"))</f>
        <v/>
      </c>
      <c r="AB983" s="42"/>
      <c r="AC983" s="48"/>
      <c r="AD983" s="54" t="str">
        <f>IF(AC983="","",IFERROR(VLOOKUP(AC983,EMPRESAS!$A:$C,3,FALSE),"NAO CADASTRADA"))</f>
        <v/>
      </c>
      <c r="AE983" s="50"/>
      <c r="AF983" s="54" t="str">
        <f>IF(AE983="","",IFERROR(VLOOKUP(AE983,ATIVIDADES!$A:$C,3,FALSE),"NAO CADASTRADA"))</f>
        <v/>
      </c>
      <c r="AG983" s="42"/>
      <c r="AH983" s="48"/>
      <c r="AI983" s="54" t="str">
        <f>IF(AH983="","",IFERROR(VLOOKUP(AH983,EMPRESAS!$A:$C,3,FALSE),"NAO CADASTRADA"))</f>
        <v/>
      </c>
      <c r="AJ983" s="50"/>
      <c r="AK983" s="54" t="str">
        <f>IF(AJ983="","",IFERROR(VLOOKUP(AJ983,ATIVIDADES!$A:$C,3,FALSE),"NAO CADASTRADA"))</f>
        <v/>
      </c>
      <c r="AL983" s="42"/>
    </row>
    <row r="984" spans="1:38" x14ac:dyDescent="0.25">
      <c r="A984" s="26" t="str">
        <f t="shared" si="107"/>
        <v>OK</v>
      </c>
      <c r="B984" s="29">
        <f t="shared" si="108"/>
        <v>2487914866</v>
      </c>
      <c r="C984" s="30">
        <v>43072</v>
      </c>
      <c r="D984" s="18">
        <f t="shared" si="111"/>
        <v>43070</v>
      </c>
      <c r="E984" s="19" t="str">
        <f>IF(ISERROR(VLOOKUP(C984,FERIADOS!$A:$B,1,FALSE)),IF(WEEKDAY(C984)=1,"Dom",IF(WEEKDAY(C984)=2,"Seg",IF(WEEKDAY(C984)=3,"Ter",IF(WEEKDAY(C984)=4,"Qua",IF(WEEKDAY(C984)=5,"Qui",IF(WEEKDAY(C984)=6,"Sex","Sab")))))),"Feriado")</f>
        <v>Dom</v>
      </c>
      <c r="F984" s="32"/>
      <c r="G984" s="33"/>
      <c r="H984" s="33"/>
      <c r="I984" s="33"/>
      <c r="J984" s="21" t="str">
        <f t="shared" si="109"/>
        <v/>
      </c>
      <c r="K984" s="21">
        <f t="shared" si="105"/>
        <v>0</v>
      </c>
      <c r="L984" s="21" t="str">
        <f t="shared" si="106"/>
        <v/>
      </c>
      <c r="M984" s="22" t="str">
        <f t="shared" si="110"/>
        <v/>
      </c>
      <c r="N984" s="48"/>
      <c r="O984" s="54" t="str">
        <f>IF(N984="","",IFERROR(VLOOKUP(N984,EMPRESAS!$A:$C,3,FALSE),"NAO CADASTRADA"))</f>
        <v/>
      </c>
      <c r="P984" s="50"/>
      <c r="Q984" s="54" t="str">
        <f>IF(P984="","",IFERROR(VLOOKUP(P984,ATIVIDADES!$A:$C,3,FALSE),"NAO CADASTRADA"))</f>
        <v/>
      </c>
      <c r="R984" s="42"/>
      <c r="S984" s="48"/>
      <c r="T984" s="54" t="str">
        <f>IF(S984="","",IFERROR(VLOOKUP(S984,EMPRESAS!$A:$C,3,FALSE),"NAO CADASTRADA"))</f>
        <v/>
      </c>
      <c r="U984" s="50"/>
      <c r="V984" s="54" t="str">
        <f>IF(U984="","",IFERROR(VLOOKUP(U984,ATIVIDADES!$A:$C,3,FALSE),"NAO CADASTRADA"))</f>
        <v/>
      </c>
      <c r="W984" s="42"/>
      <c r="X984" s="48"/>
      <c r="Y984" s="54" t="str">
        <f>IF(X984="","",IFERROR(VLOOKUP(X984,EMPRESAS!$A:$C,3,FALSE),"NAO CADASTRADA"))</f>
        <v/>
      </c>
      <c r="Z984" s="50"/>
      <c r="AA984" s="54" t="str">
        <f>IF(Z984="","",IFERROR(VLOOKUP(Z984,ATIVIDADES!$A:$C,3,FALSE),"NAO CADASTRADA"))</f>
        <v/>
      </c>
      <c r="AB984" s="42"/>
      <c r="AC984" s="48"/>
      <c r="AD984" s="54" t="str">
        <f>IF(AC984="","",IFERROR(VLOOKUP(AC984,EMPRESAS!$A:$C,3,FALSE),"NAO CADASTRADA"))</f>
        <v/>
      </c>
      <c r="AE984" s="50"/>
      <c r="AF984" s="54" t="str">
        <f>IF(AE984="","",IFERROR(VLOOKUP(AE984,ATIVIDADES!$A:$C,3,FALSE),"NAO CADASTRADA"))</f>
        <v/>
      </c>
      <c r="AG984" s="42"/>
      <c r="AH984" s="48"/>
      <c r="AI984" s="54" t="str">
        <f>IF(AH984="","",IFERROR(VLOOKUP(AH984,EMPRESAS!$A:$C,3,FALSE),"NAO CADASTRADA"))</f>
        <v/>
      </c>
      <c r="AJ984" s="50"/>
      <c r="AK984" s="54" t="str">
        <f>IF(AJ984="","",IFERROR(VLOOKUP(AJ984,ATIVIDADES!$A:$C,3,FALSE),"NAO CADASTRADA"))</f>
        <v/>
      </c>
      <c r="AL984" s="42"/>
    </row>
    <row r="985" spans="1:38" x14ac:dyDescent="0.25">
      <c r="A985" s="26" t="str">
        <f t="shared" si="107"/>
        <v>OK</v>
      </c>
      <c r="B985" s="29">
        <f t="shared" si="108"/>
        <v>2487914866</v>
      </c>
      <c r="C985" s="30">
        <v>43073</v>
      </c>
      <c r="D985" s="18">
        <f t="shared" si="111"/>
        <v>43070</v>
      </c>
      <c r="E985" s="19" t="str">
        <f>IF(ISERROR(VLOOKUP(C985,FERIADOS!$A:$B,1,FALSE)),IF(WEEKDAY(C985)=1,"Dom",IF(WEEKDAY(C985)=2,"Seg",IF(WEEKDAY(C985)=3,"Ter",IF(WEEKDAY(C985)=4,"Qua",IF(WEEKDAY(C985)=5,"Qui",IF(WEEKDAY(C985)=6,"Sex","Sab")))))),"Feriado")</f>
        <v>Seg</v>
      </c>
      <c r="F985" s="32"/>
      <c r="G985" s="33"/>
      <c r="H985" s="33"/>
      <c r="I985" s="33"/>
      <c r="J985" s="21" t="str">
        <f t="shared" si="109"/>
        <v/>
      </c>
      <c r="K985" s="21">
        <f t="shared" si="105"/>
        <v>0</v>
      </c>
      <c r="L985" s="21" t="str">
        <f t="shared" si="106"/>
        <v/>
      </c>
      <c r="M985" s="22" t="str">
        <f t="shared" si="110"/>
        <v/>
      </c>
      <c r="N985" s="48"/>
      <c r="O985" s="54" t="str">
        <f>IF(N985="","",IFERROR(VLOOKUP(N985,EMPRESAS!$A:$C,3,FALSE),"NAO CADASTRADA"))</f>
        <v/>
      </c>
      <c r="P985" s="50"/>
      <c r="Q985" s="54" t="str">
        <f>IF(P985="","",IFERROR(VLOOKUP(P985,ATIVIDADES!$A:$C,3,FALSE),"NAO CADASTRADA"))</f>
        <v/>
      </c>
      <c r="R985" s="42"/>
      <c r="S985" s="48"/>
      <c r="T985" s="54" t="str">
        <f>IF(S985="","",IFERROR(VLOOKUP(S985,EMPRESAS!$A:$C,3,FALSE),"NAO CADASTRADA"))</f>
        <v/>
      </c>
      <c r="U985" s="50"/>
      <c r="V985" s="54" t="str">
        <f>IF(U985="","",IFERROR(VLOOKUP(U985,ATIVIDADES!$A:$C,3,FALSE),"NAO CADASTRADA"))</f>
        <v/>
      </c>
      <c r="W985" s="42"/>
      <c r="X985" s="48"/>
      <c r="Y985" s="54" t="str">
        <f>IF(X985="","",IFERROR(VLOOKUP(X985,EMPRESAS!$A:$C,3,FALSE),"NAO CADASTRADA"))</f>
        <v/>
      </c>
      <c r="Z985" s="50"/>
      <c r="AA985" s="54" t="str">
        <f>IF(Z985="","",IFERROR(VLOOKUP(Z985,ATIVIDADES!$A:$C,3,FALSE),"NAO CADASTRADA"))</f>
        <v/>
      </c>
      <c r="AB985" s="42"/>
      <c r="AC985" s="48"/>
      <c r="AD985" s="54" t="str">
        <f>IF(AC985="","",IFERROR(VLOOKUP(AC985,EMPRESAS!$A:$C,3,FALSE),"NAO CADASTRADA"))</f>
        <v/>
      </c>
      <c r="AE985" s="50"/>
      <c r="AF985" s="54" t="str">
        <f>IF(AE985="","",IFERROR(VLOOKUP(AE985,ATIVIDADES!$A:$C,3,FALSE),"NAO CADASTRADA"))</f>
        <v/>
      </c>
      <c r="AG985" s="42"/>
      <c r="AH985" s="48"/>
      <c r="AI985" s="54" t="str">
        <f>IF(AH985="","",IFERROR(VLOOKUP(AH985,EMPRESAS!$A:$C,3,FALSE),"NAO CADASTRADA"))</f>
        <v/>
      </c>
      <c r="AJ985" s="50"/>
      <c r="AK985" s="54" t="str">
        <f>IF(AJ985="","",IFERROR(VLOOKUP(AJ985,ATIVIDADES!$A:$C,3,FALSE),"NAO CADASTRADA"))</f>
        <v/>
      </c>
      <c r="AL985" s="42"/>
    </row>
    <row r="986" spans="1:38" x14ac:dyDescent="0.25">
      <c r="A986" s="26" t="str">
        <f t="shared" si="107"/>
        <v>OK</v>
      </c>
      <c r="B986" s="29">
        <f t="shared" si="108"/>
        <v>2487914866</v>
      </c>
      <c r="C986" s="30">
        <v>43074</v>
      </c>
      <c r="D986" s="18">
        <f t="shared" si="111"/>
        <v>43070</v>
      </c>
      <c r="E986" s="19" t="str">
        <f>IF(ISERROR(VLOOKUP(C986,FERIADOS!$A:$B,1,FALSE)),IF(WEEKDAY(C986)=1,"Dom",IF(WEEKDAY(C986)=2,"Seg",IF(WEEKDAY(C986)=3,"Ter",IF(WEEKDAY(C986)=4,"Qua",IF(WEEKDAY(C986)=5,"Qui",IF(WEEKDAY(C986)=6,"Sex","Sab")))))),"Feriado")</f>
        <v>Ter</v>
      </c>
      <c r="F986" s="32"/>
      <c r="G986" s="33"/>
      <c r="H986" s="33"/>
      <c r="I986" s="33"/>
      <c r="J986" s="21" t="str">
        <f t="shared" si="109"/>
        <v/>
      </c>
      <c r="K986" s="21">
        <f t="shared" si="105"/>
        <v>0</v>
      </c>
      <c r="L986" s="21" t="str">
        <f t="shared" si="106"/>
        <v/>
      </c>
      <c r="M986" s="22" t="str">
        <f t="shared" si="110"/>
        <v/>
      </c>
      <c r="N986" s="48"/>
      <c r="O986" s="54" t="str">
        <f>IF(N986="","",IFERROR(VLOOKUP(N986,EMPRESAS!$A:$C,3,FALSE),"NAO CADASTRADA"))</f>
        <v/>
      </c>
      <c r="P986" s="50"/>
      <c r="Q986" s="54" t="str">
        <f>IF(P986="","",IFERROR(VLOOKUP(P986,ATIVIDADES!$A:$C,3,FALSE),"NAO CADASTRADA"))</f>
        <v/>
      </c>
      <c r="R986" s="42"/>
      <c r="S986" s="48"/>
      <c r="T986" s="54" t="str">
        <f>IF(S986="","",IFERROR(VLOOKUP(S986,EMPRESAS!$A:$C,3,FALSE),"NAO CADASTRADA"))</f>
        <v/>
      </c>
      <c r="U986" s="50"/>
      <c r="V986" s="54" t="str">
        <f>IF(U986="","",IFERROR(VLOOKUP(U986,ATIVIDADES!$A:$C,3,FALSE),"NAO CADASTRADA"))</f>
        <v/>
      </c>
      <c r="W986" s="42"/>
      <c r="X986" s="48"/>
      <c r="Y986" s="54" t="str">
        <f>IF(X986="","",IFERROR(VLOOKUP(X986,EMPRESAS!$A:$C,3,FALSE),"NAO CADASTRADA"))</f>
        <v/>
      </c>
      <c r="Z986" s="50"/>
      <c r="AA986" s="54" t="str">
        <f>IF(Z986="","",IFERROR(VLOOKUP(Z986,ATIVIDADES!$A:$C,3,FALSE),"NAO CADASTRADA"))</f>
        <v/>
      </c>
      <c r="AB986" s="42"/>
      <c r="AC986" s="48"/>
      <c r="AD986" s="54" t="str">
        <f>IF(AC986="","",IFERROR(VLOOKUP(AC986,EMPRESAS!$A:$C,3,FALSE),"NAO CADASTRADA"))</f>
        <v/>
      </c>
      <c r="AE986" s="50"/>
      <c r="AF986" s="54" t="str">
        <f>IF(AE986="","",IFERROR(VLOOKUP(AE986,ATIVIDADES!$A:$C,3,FALSE),"NAO CADASTRADA"))</f>
        <v/>
      </c>
      <c r="AG986" s="42"/>
      <c r="AH986" s="48"/>
      <c r="AI986" s="54" t="str">
        <f>IF(AH986="","",IFERROR(VLOOKUP(AH986,EMPRESAS!$A:$C,3,FALSE),"NAO CADASTRADA"))</f>
        <v/>
      </c>
      <c r="AJ986" s="50"/>
      <c r="AK986" s="54" t="str">
        <f>IF(AJ986="","",IFERROR(VLOOKUP(AJ986,ATIVIDADES!$A:$C,3,FALSE),"NAO CADASTRADA"))</f>
        <v/>
      </c>
      <c r="AL986" s="42"/>
    </row>
    <row r="987" spans="1:38" x14ac:dyDescent="0.25">
      <c r="A987" s="26" t="str">
        <f t="shared" si="107"/>
        <v>OK</v>
      </c>
      <c r="B987" s="29">
        <f t="shared" si="108"/>
        <v>2487914866</v>
      </c>
      <c r="C987" s="30">
        <v>43075</v>
      </c>
      <c r="D987" s="18">
        <f t="shared" si="111"/>
        <v>43070</v>
      </c>
      <c r="E987" s="19" t="str">
        <f>IF(ISERROR(VLOOKUP(C987,FERIADOS!$A:$B,1,FALSE)),IF(WEEKDAY(C987)=1,"Dom",IF(WEEKDAY(C987)=2,"Seg",IF(WEEKDAY(C987)=3,"Ter",IF(WEEKDAY(C987)=4,"Qua",IF(WEEKDAY(C987)=5,"Qui",IF(WEEKDAY(C987)=6,"Sex","Sab")))))),"Feriado")</f>
        <v>Qua</v>
      </c>
      <c r="F987" s="32"/>
      <c r="G987" s="33"/>
      <c r="H987" s="33"/>
      <c r="I987" s="33"/>
      <c r="J987" s="21" t="str">
        <f t="shared" si="109"/>
        <v/>
      </c>
      <c r="K987" s="21">
        <f t="shared" si="105"/>
        <v>0</v>
      </c>
      <c r="L987" s="21" t="str">
        <f t="shared" si="106"/>
        <v/>
      </c>
      <c r="M987" s="22" t="str">
        <f t="shared" si="110"/>
        <v/>
      </c>
      <c r="N987" s="48"/>
      <c r="O987" s="54" t="str">
        <f>IF(N987="","",IFERROR(VLOOKUP(N987,EMPRESAS!$A:$C,3,FALSE),"NAO CADASTRADA"))</f>
        <v/>
      </c>
      <c r="P987" s="50"/>
      <c r="Q987" s="54" t="str">
        <f>IF(P987="","",IFERROR(VLOOKUP(P987,ATIVIDADES!$A:$C,3,FALSE),"NAO CADASTRADA"))</f>
        <v/>
      </c>
      <c r="R987" s="42"/>
      <c r="S987" s="48"/>
      <c r="T987" s="54" t="str">
        <f>IF(S987="","",IFERROR(VLOOKUP(S987,EMPRESAS!$A:$C,3,FALSE),"NAO CADASTRADA"))</f>
        <v/>
      </c>
      <c r="U987" s="50"/>
      <c r="V987" s="54" t="str">
        <f>IF(U987="","",IFERROR(VLOOKUP(U987,ATIVIDADES!$A:$C,3,FALSE),"NAO CADASTRADA"))</f>
        <v/>
      </c>
      <c r="W987" s="42"/>
      <c r="X987" s="48"/>
      <c r="Y987" s="54" t="str">
        <f>IF(X987="","",IFERROR(VLOOKUP(X987,EMPRESAS!$A:$C,3,FALSE),"NAO CADASTRADA"))</f>
        <v/>
      </c>
      <c r="Z987" s="50"/>
      <c r="AA987" s="54" t="str">
        <f>IF(Z987="","",IFERROR(VLOOKUP(Z987,ATIVIDADES!$A:$C,3,FALSE),"NAO CADASTRADA"))</f>
        <v/>
      </c>
      <c r="AB987" s="42"/>
      <c r="AC987" s="48"/>
      <c r="AD987" s="54" t="str">
        <f>IF(AC987="","",IFERROR(VLOOKUP(AC987,EMPRESAS!$A:$C,3,FALSE),"NAO CADASTRADA"))</f>
        <v/>
      </c>
      <c r="AE987" s="50"/>
      <c r="AF987" s="54" t="str">
        <f>IF(AE987="","",IFERROR(VLOOKUP(AE987,ATIVIDADES!$A:$C,3,FALSE),"NAO CADASTRADA"))</f>
        <v/>
      </c>
      <c r="AG987" s="42"/>
      <c r="AH987" s="48"/>
      <c r="AI987" s="54" t="str">
        <f>IF(AH987="","",IFERROR(VLOOKUP(AH987,EMPRESAS!$A:$C,3,FALSE),"NAO CADASTRADA"))</f>
        <v/>
      </c>
      <c r="AJ987" s="50"/>
      <c r="AK987" s="54" t="str">
        <f>IF(AJ987="","",IFERROR(VLOOKUP(AJ987,ATIVIDADES!$A:$C,3,FALSE),"NAO CADASTRADA"))</f>
        <v/>
      </c>
      <c r="AL987" s="42"/>
    </row>
    <row r="988" spans="1:38" x14ac:dyDescent="0.25">
      <c r="A988" s="26" t="str">
        <f t="shared" si="107"/>
        <v>OK</v>
      </c>
      <c r="B988" s="29">
        <f t="shared" si="108"/>
        <v>2487914866</v>
      </c>
      <c r="C988" s="30">
        <v>43076</v>
      </c>
      <c r="D988" s="18">
        <f t="shared" si="111"/>
        <v>43070</v>
      </c>
      <c r="E988" s="19" t="str">
        <f>IF(ISERROR(VLOOKUP(C988,FERIADOS!$A:$B,1,FALSE)),IF(WEEKDAY(C988)=1,"Dom",IF(WEEKDAY(C988)=2,"Seg",IF(WEEKDAY(C988)=3,"Ter",IF(WEEKDAY(C988)=4,"Qua",IF(WEEKDAY(C988)=5,"Qui",IF(WEEKDAY(C988)=6,"Sex","Sab")))))),"Feriado")</f>
        <v>Qui</v>
      </c>
      <c r="F988" s="32"/>
      <c r="G988" s="33"/>
      <c r="H988" s="33"/>
      <c r="I988" s="33"/>
      <c r="J988" s="21" t="str">
        <f t="shared" si="109"/>
        <v/>
      </c>
      <c r="K988" s="21">
        <f t="shared" si="105"/>
        <v>0</v>
      </c>
      <c r="L988" s="21" t="str">
        <f t="shared" si="106"/>
        <v/>
      </c>
      <c r="M988" s="22" t="str">
        <f t="shared" si="110"/>
        <v/>
      </c>
      <c r="N988" s="48"/>
      <c r="O988" s="54" t="str">
        <f>IF(N988="","",IFERROR(VLOOKUP(N988,EMPRESAS!$A:$C,3,FALSE),"NAO CADASTRADA"))</f>
        <v/>
      </c>
      <c r="P988" s="50"/>
      <c r="Q988" s="54" t="str">
        <f>IF(P988="","",IFERROR(VLOOKUP(P988,ATIVIDADES!$A:$C,3,FALSE),"NAO CADASTRADA"))</f>
        <v/>
      </c>
      <c r="R988" s="42"/>
      <c r="S988" s="48"/>
      <c r="T988" s="54" t="str">
        <f>IF(S988="","",IFERROR(VLOOKUP(S988,EMPRESAS!$A:$C,3,FALSE),"NAO CADASTRADA"))</f>
        <v/>
      </c>
      <c r="U988" s="50"/>
      <c r="V988" s="54" t="str">
        <f>IF(U988="","",IFERROR(VLOOKUP(U988,ATIVIDADES!$A:$C,3,FALSE),"NAO CADASTRADA"))</f>
        <v/>
      </c>
      <c r="W988" s="42"/>
      <c r="X988" s="48"/>
      <c r="Y988" s="54" t="str">
        <f>IF(X988="","",IFERROR(VLOOKUP(X988,EMPRESAS!$A:$C,3,FALSE),"NAO CADASTRADA"))</f>
        <v/>
      </c>
      <c r="Z988" s="50"/>
      <c r="AA988" s="54" t="str">
        <f>IF(Z988="","",IFERROR(VLOOKUP(Z988,ATIVIDADES!$A:$C,3,FALSE),"NAO CADASTRADA"))</f>
        <v/>
      </c>
      <c r="AB988" s="42"/>
      <c r="AC988" s="48"/>
      <c r="AD988" s="54" t="str">
        <f>IF(AC988="","",IFERROR(VLOOKUP(AC988,EMPRESAS!$A:$C,3,FALSE),"NAO CADASTRADA"))</f>
        <v/>
      </c>
      <c r="AE988" s="50"/>
      <c r="AF988" s="54" t="str">
        <f>IF(AE988="","",IFERROR(VLOOKUP(AE988,ATIVIDADES!$A:$C,3,FALSE),"NAO CADASTRADA"))</f>
        <v/>
      </c>
      <c r="AG988" s="42"/>
      <c r="AH988" s="48"/>
      <c r="AI988" s="54" t="str">
        <f>IF(AH988="","",IFERROR(VLOOKUP(AH988,EMPRESAS!$A:$C,3,FALSE),"NAO CADASTRADA"))</f>
        <v/>
      </c>
      <c r="AJ988" s="50"/>
      <c r="AK988" s="54" t="str">
        <f>IF(AJ988="","",IFERROR(VLOOKUP(AJ988,ATIVIDADES!$A:$C,3,FALSE),"NAO CADASTRADA"))</f>
        <v/>
      </c>
      <c r="AL988" s="42"/>
    </row>
    <row r="989" spans="1:38" x14ac:dyDescent="0.25">
      <c r="A989" s="26" t="str">
        <f t="shared" si="107"/>
        <v>OK</v>
      </c>
      <c r="B989" s="29">
        <f t="shared" si="108"/>
        <v>2487914866</v>
      </c>
      <c r="C989" s="30">
        <v>43077</v>
      </c>
      <c r="D989" s="18">
        <f t="shared" si="111"/>
        <v>43070</v>
      </c>
      <c r="E989" s="19" t="str">
        <f>IF(ISERROR(VLOOKUP(C989,FERIADOS!$A:$B,1,FALSE)),IF(WEEKDAY(C989)=1,"Dom",IF(WEEKDAY(C989)=2,"Seg",IF(WEEKDAY(C989)=3,"Ter",IF(WEEKDAY(C989)=4,"Qua",IF(WEEKDAY(C989)=5,"Qui",IF(WEEKDAY(C989)=6,"Sex","Sab")))))),"Feriado")</f>
        <v>Feriado</v>
      </c>
      <c r="F989" s="32"/>
      <c r="G989" s="33"/>
      <c r="H989" s="33"/>
      <c r="I989" s="33"/>
      <c r="J989" s="21" t="str">
        <f t="shared" si="109"/>
        <v/>
      </c>
      <c r="K989" s="21">
        <f t="shared" si="105"/>
        <v>0</v>
      </c>
      <c r="L989" s="21" t="str">
        <f t="shared" si="106"/>
        <v/>
      </c>
      <c r="M989" s="22" t="str">
        <f t="shared" si="110"/>
        <v/>
      </c>
      <c r="N989" s="48"/>
      <c r="O989" s="54" t="str">
        <f>IF(N989="","",IFERROR(VLOOKUP(N989,EMPRESAS!$A:$C,3,FALSE),"NAO CADASTRADA"))</f>
        <v/>
      </c>
      <c r="P989" s="50"/>
      <c r="Q989" s="54" t="str">
        <f>IF(P989="","",IFERROR(VLOOKUP(P989,ATIVIDADES!$A:$C,3,FALSE),"NAO CADASTRADA"))</f>
        <v/>
      </c>
      <c r="R989" s="42"/>
      <c r="S989" s="48"/>
      <c r="T989" s="54" t="str">
        <f>IF(S989="","",IFERROR(VLOOKUP(S989,EMPRESAS!$A:$C,3,FALSE),"NAO CADASTRADA"))</f>
        <v/>
      </c>
      <c r="U989" s="50"/>
      <c r="V989" s="54" t="str">
        <f>IF(U989="","",IFERROR(VLOOKUP(U989,ATIVIDADES!$A:$C,3,FALSE),"NAO CADASTRADA"))</f>
        <v/>
      </c>
      <c r="W989" s="42"/>
      <c r="X989" s="48"/>
      <c r="Y989" s="54" t="str">
        <f>IF(X989="","",IFERROR(VLOOKUP(X989,EMPRESAS!$A:$C,3,FALSE),"NAO CADASTRADA"))</f>
        <v/>
      </c>
      <c r="Z989" s="50"/>
      <c r="AA989" s="54" t="str">
        <f>IF(Z989="","",IFERROR(VLOOKUP(Z989,ATIVIDADES!$A:$C,3,FALSE),"NAO CADASTRADA"))</f>
        <v/>
      </c>
      <c r="AB989" s="42"/>
      <c r="AC989" s="48"/>
      <c r="AD989" s="54" t="str">
        <f>IF(AC989="","",IFERROR(VLOOKUP(AC989,EMPRESAS!$A:$C,3,FALSE),"NAO CADASTRADA"))</f>
        <v/>
      </c>
      <c r="AE989" s="50"/>
      <c r="AF989" s="54" t="str">
        <f>IF(AE989="","",IFERROR(VLOOKUP(AE989,ATIVIDADES!$A:$C,3,FALSE),"NAO CADASTRADA"))</f>
        <v/>
      </c>
      <c r="AG989" s="42"/>
      <c r="AH989" s="48"/>
      <c r="AI989" s="54" t="str">
        <f>IF(AH989="","",IFERROR(VLOOKUP(AH989,EMPRESAS!$A:$C,3,FALSE),"NAO CADASTRADA"))</f>
        <v/>
      </c>
      <c r="AJ989" s="50"/>
      <c r="AK989" s="54" t="str">
        <f>IF(AJ989="","",IFERROR(VLOOKUP(AJ989,ATIVIDADES!$A:$C,3,FALSE),"NAO CADASTRADA"))</f>
        <v/>
      </c>
      <c r="AL989" s="42"/>
    </row>
    <row r="990" spans="1:38" x14ac:dyDescent="0.25">
      <c r="A990" s="26" t="str">
        <f t="shared" si="107"/>
        <v>OK</v>
      </c>
      <c r="B990" s="29">
        <f t="shared" si="108"/>
        <v>2487914866</v>
      </c>
      <c r="C990" s="30">
        <v>43078</v>
      </c>
      <c r="D990" s="18">
        <f t="shared" si="111"/>
        <v>43070</v>
      </c>
      <c r="E990" s="19" t="str">
        <f>IF(ISERROR(VLOOKUP(C990,FERIADOS!$A:$B,1,FALSE)),IF(WEEKDAY(C990)=1,"Dom",IF(WEEKDAY(C990)=2,"Seg",IF(WEEKDAY(C990)=3,"Ter",IF(WEEKDAY(C990)=4,"Qua",IF(WEEKDAY(C990)=5,"Qui",IF(WEEKDAY(C990)=6,"Sex","Sab")))))),"Feriado")</f>
        <v>Sab</v>
      </c>
      <c r="F990" s="32"/>
      <c r="G990" s="33"/>
      <c r="H990" s="33"/>
      <c r="I990" s="33"/>
      <c r="J990" s="21" t="str">
        <f t="shared" si="109"/>
        <v/>
      </c>
      <c r="K990" s="21">
        <f t="shared" si="105"/>
        <v>0</v>
      </c>
      <c r="L990" s="21" t="str">
        <f t="shared" si="106"/>
        <v/>
      </c>
      <c r="M990" s="22" t="str">
        <f t="shared" si="110"/>
        <v/>
      </c>
      <c r="N990" s="48"/>
      <c r="O990" s="54" t="str">
        <f>IF(N990="","",IFERROR(VLOOKUP(N990,EMPRESAS!$A:$C,3,FALSE),"NAO CADASTRADA"))</f>
        <v/>
      </c>
      <c r="P990" s="50"/>
      <c r="Q990" s="54" t="str">
        <f>IF(P990="","",IFERROR(VLOOKUP(P990,ATIVIDADES!$A:$C,3,FALSE),"NAO CADASTRADA"))</f>
        <v/>
      </c>
      <c r="R990" s="42"/>
      <c r="S990" s="48"/>
      <c r="T990" s="54" t="str">
        <f>IF(S990="","",IFERROR(VLOOKUP(S990,EMPRESAS!$A:$C,3,FALSE),"NAO CADASTRADA"))</f>
        <v/>
      </c>
      <c r="U990" s="50"/>
      <c r="V990" s="54" t="str">
        <f>IF(U990="","",IFERROR(VLOOKUP(U990,ATIVIDADES!$A:$C,3,FALSE),"NAO CADASTRADA"))</f>
        <v/>
      </c>
      <c r="W990" s="42"/>
      <c r="X990" s="48"/>
      <c r="Y990" s="54" t="str">
        <f>IF(X990="","",IFERROR(VLOOKUP(X990,EMPRESAS!$A:$C,3,FALSE),"NAO CADASTRADA"))</f>
        <v/>
      </c>
      <c r="Z990" s="50"/>
      <c r="AA990" s="54" t="str">
        <f>IF(Z990="","",IFERROR(VLOOKUP(Z990,ATIVIDADES!$A:$C,3,FALSE),"NAO CADASTRADA"))</f>
        <v/>
      </c>
      <c r="AB990" s="42"/>
      <c r="AC990" s="48"/>
      <c r="AD990" s="54" t="str">
        <f>IF(AC990="","",IFERROR(VLOOKUP(AC990,EMPRESAS!$A:$C,3,FALSE),"NAO CADASTRADA"))</f>
        <v/>
      </c>
      <c r="AE990" s="50"/>
      <c r="AF990" s="54" t="str">
        <f>IF(AE990="","",IFERROR(VLOOKUP(AE990,ATIVIDADES!$A:$C,3,FALSE),"NAO CADASTRADA"))</f>
        <v/>
      </c>
      <c r="AG990" s="42"/>
      <c r="AH990" s="48"/>
      <c r="AI990" s="54" t="str">
        <f>IF(AH990="","",IFERROR(VLOOKUP(AH990,EMPRESAS!$A:$C,3,FALSE),"NAO CADASTRADA"))</f>
        <v/>
      </c>
      <c r="AJ990" s="50"/>
      <c r="AK990" s="54" t="str">
        <f>IF(AJ990="","",IFERROR(VLOOKUP(AJ990,ATIVIDADES!$A:$C,3,FALSE),"NAO CADASTRADA"))</f>
        <v/>
      </c>
      <c r="AL990" s="42"/>
    </row>
    <row r="991" spans="1:38" x14ac:dyDescent="0.25">
      <c r="A991" s="26" t="str">
        <f t="shared" si="107"/>
        <v>OK</v>
      </c>
      <c r="B991" s="29">
        <f t="shared" si="108"/>
        <v>2487914866</v>
      </c>
      <c r="C991" s="30">
        <v>43079</v>
      </c>
      <c r="D991" s="18">
        <f t="shared" si="111"/>
        <v>43070</v>
      </c>
      <c r="E991" s="19" t="str">
        <f>IF(ISERROR(VLOOKUP(C991,FERIADOS!$A:$B,1,FALSE)),IF(WEEKDAY(C991)=1,"Dom",IF(WEEKDAY(C991)=2,"Seg",IF(WEEKDAY(C991)=3,"Ter",IF(WEEKDAY(C991)=4,"Qua",IF(WEEKDAY(C991)=5,"Qui",IF(WEEKDAY(C991)=6,"Sex","Sab")))))),"Feriado")</f>
        <v>Dom</v>
      </c>
      <c r="F991" s="32"/>
      <c r="G991" s="33"/>
      <c r="H991" s="33"/>
      <c r="I991" s="33"/>
      <c r="J991" s="21" t="str">
        <f t="shared" si="109"/>
        <v/>
      </c>
      <c r="K991" s="21">
        <f t="shared" si="105"/>
        <v>0</v>
      </c>
      <c r="L991" s="21" t="str">
        <f t="shared" si="106"/>
        <v/>
      </c>
      <c r="M991" s="22" t="str">
        <f t="shared" si="110"/>
        <v/>
      </c>
      <c r="N991" s="48"/>
      <c r="O991" s="54" t="str">
        <f>IF(N991="","",IFERROR(VLOOKUP(N991,EMPRESAS!$A:$C,3,FALSE),"NAO CADASTRADA"))</f>
        <v/>
      </c>
      <c r="P991" s="50"/>
      <c r="Q991" s="54" t="str">
        <f>IF(P991="","",IFERROR(VLOOKUP(P991,ATIVIDADES!$A:$C,3,FALSE),"NAO CADASTRADA"))</f>
        <v/>
      </c>
      <c r="R991" s="42"/>
      <c r="S991" s="48"/>
      <c r="T991" s="54" t="str">
        <f>IF(S991="","",IFERROR(VLOOKUP(S991,EMPRESAS!$A:$C,3,FALSE),"NAO CADASTRADA"))</f>
        <v/>
      </c>
      <c r="U991" s="50"/>
      <c r="V991" s="54" t="str">
        <f>IF(U991="","",IFERROR(VLOOKUP(U991,ATIVIDADES!$A:$C,3,FALSE),"NAO CADASTRADA"))</f>
        <v/>
      </c>
      <c r="W991" s="42"/>
      <c r="X991" s="48"/>
      <c r="Y991" s="54" t="str">
        <f>IF(X991="","",IFERROR(VLOOKUP(X991,EMPRESAS!$A:$C,3,FALSE),"NAO CADASTRADA"))</f>
        <v/>
      </c>
      <c r="Z991" s="50"/>
      <c r="AA991" s="54" t="str">
        <f>IF(Z991="","",IFERROR(VLOOKUP(Z991,ATIVIDADES!$A:$C,3,FALSE),"NAO CADASTRADA"))</f>
        <v/>
      </c>
      <c r="AB991" s="42"/>
      <c r="AC991" s="48"/>
      <c r="AD991" s="54" t="str">
        <f>IF(AC991="","",IFERROR(VLOOKUP(AC991,EMPRESAS!$A:$C,3,FALSE),"NAO CADASTRADA"))</f>
        <v/>
      </c>
      <c r="AE991" s="50"/>
      <c r="AF991" s="54" t="str">
        <f>IF(AE991="","",IFERROR(VLOOKUP(AE991,ATIVIDADES!$A:$C,3,FALSE),"NAO CADASTRADA"))</f>
        <v/>
      </c>
      <c r="AG991" s="42"/>
      <c r="AH991" s="48"/>
      <c r="AI991" s="54" t="str">
        <f>IF(AH991="","",IFERROR(VLOOKUP(AH991,EMPRESAS!$A:$C,3,FALSE),"NAO CADASTRADA"))</f>
        <v/>
      </c>
      <c r="AJ991" s="50"/>
      <c r="AK991" s="54" t="str">
        <f>IF(AJ991="","",IFERROR(VLOOKUP(AJ991,ATIVIDADES!$A:$C,3,FALSE),"NAO CADASTRADA"))</f>
        <v/>
      </c>
      <c r="AL991" s="42"/>
    </row>
    <row r="992" spans="1:38" x14ac:dyDescent="0.25">
      <c r="A992" s="26" t="str">
        <f t="shared" si="107"/>
        <v>OK</v>
      </c>
      <c r="B992" s="29">
        <f t="shared" si="108"/>
        <v>2487914866</v>
      </c>
      <c r="C992" s="30">
        <v>43080</v>
      </c>
      <c r="D992" s="18">
        <f t="shared" si="111"/>
        <v>43070</v>
      </c>
      <c r="E992" s="19" t="str">
        <f>IF(ISERROR(VLOOKUP(C992,FERIADOS!$A:$B,1,FALSE)),IF(WEEKDAY(C992)=1,"Dom",IF(WEEKDAY(C992)=2,"Seg",IF(WEEKDAY(C992)=3,"Ter",IF(WEEKDAY(C992)=4,"Qua",IF(WEEKDAY(C992)=5,"Qui",IF(WEEKDAY(C992)=6,"Sex","Sab")))))),"Feriado")</f>
        <v>Seg</v>
      </c>
      <c r="F992" s="32"/>
      <c r="G992" s="33"/>
      <c r="H992" s="33"/>
      <c r="I992" s="33"/>
      <c r="J992" s="21" t="str">
        <f t="shared" si="109"/>
        <v/>
      </c>
      <c r="K992" s="21">
        <f t="shared" si="105"/>
        <v>0</v>
      </c>
      <c r="L992" s="21" t="str">
        <f t="shared" si="106"/>
        <v/>
      </c>
      <c r="M992" s="22" t="str">
        <f t="shared" si="110"/>
        <v/>
      </c>
      <c r="N992" s="48"/>
      <c r="O992" s="54" t="str">
        <f>IF(N992="","",IFERROR(VLOOKUP(N992,EMPRESAS!$A:$C,3,FALSE),"NAO CADASTRADA"))</f>
        <v/>
      </c>
      <c r="P992" s="50"/>
      <c r="Q992" s="54" t="str">
        <f>IF(P992="","",IFERROR(VLOOKUP(P992,ATIVIDADES!$A:$C,3,FALSE),"NAO CADASTRADA"))</f>
        <v/>
      </c>
      <c r="R992" s="42"/>
      <c r="S992" s="48"/>
      <c r="T992" s="54" t="str">
        <f>IF(S992="","",IFERROR(VLOOKUP(S992,EMPRESAS!$A:$C,3,FALSE),"NAO CADASTRADA"))</f>
        <v/>
      </c>
      <c r="U992" s="50"/>
      <c r="V992" s="54" t="str">
        <f>IF(U992="","",IFERROR(VLOOKUP(U992,ATIVIDADES!$A:$C,3,FALSE),"NAO CADASTRADA"))</f>
        <v/>
      </c>
      <c r="W992" s="42"/>
      <c r="X992" s="48"/>
      <c r="Y992" s="54" t="str">
        <f>IF(X992="","",IFERROR(VLOOKUP(X992,EMPRESAS!$A:$C,3,FALSE),"NAO CADASTRADA"))</f>
        <v/>
      </c>
      <c r="Z992" s="50"/>
      <c r="AA992" s="54" t="str">
        <f>IF(Z992="","",IFERROR(VLOOKUP(Z992,ATIVIDADES!$A:$C,3,FALSE),"NAO CADASTRADA"))</f>
        <v/>
      </c>
      <c r="AB992" s="42"/>
      <c r="AC992" s="48"/>
      <c r="AD992" s="54" t="str">
        <f>IF(AC992="","",IFERROR(VLOOKUP(AC992,EMPRESAS!$A:$C,3,FALSE),"NAO CADASTRADA"))</f>
        <v/>
      </c>
      <c r="AE992" s="50"/>
      <c r="AF992" s="54" t="str">
        <f>IF(AE992="","",IFERROR(VLOOKUP(AE992,ATIVIDADES!$A:$C,3,FALSE),"NAO CADASTRADA"))</f>
        <v/>
      </c>
      <c r="AG992" s="42"/>
      <c r="AH992" s="48"/>
      <c r="AI992" s="54" t="str">
        <f>IF(AH992="","",IFERROR(VLOOKUP(AH992,EMPRESAS!$A:$C,3,FALSE),"NAO CADASTRADA"))</f>
        <v/>
      </c>
      <c r="AJ992" s="50"/>
      <c r="AK992" s="54" t="str">
        <f>IF(AJ992="","",IFERROR(VLOOKUP(AJ992,ATIVIDADES!$A:$C,3,FALSE),"NAO CADASTRADA"))</f>
        <v/>
      </c>
      <c r="AL992" s="42"/>
    </row>
    <row r="993" spans="1:38" x14ac:dyDescent="0.25">
      <c r="A993" s="26" t="str">
        <f t="shared" si="107"/>
        <v>OK</v>
      </c>
      <c r="B993" s="29">
        <f t="shared" si="108"/>
        <v>2487914866</v>
      </c>
      <c r="C993" s="30">
        <v>43081</v>
      </c>
      <c r="D993" s="18">
        <f t="shared" si="111"/>
        <v>43070</v>
      </c>
      <c r="E993" s="19" t="str">
        <f>IF(ISERROR(VLOOKUP(C993,FERIADOS!$A:$B,1,FALSE)),IF(WEEKDAY(C993)=1,"Dom",IF(WEEKDAY(C993)=2,"Seg",IF(WEEKDAY(C993)=3,"Ter",IF(WEEKDAY(C993)=4,"Qua",IF(WEEKDAY(C993)=5,"Qui",IF(WEEKDAY(C993)=6,"Sex","Sab")))))),"Feriado")</f>
        <v>Ter</v>
      </c>
      <c r="F993" s="32"/>
      <c r="G993" s="33"/>
      <c r="H993" s="33"/>
      <c r="I993" s="33"/>
      <c r="J993" s="21" t="str">
        <f t="shared" si="109"/>
        <v/>
      </c>
      <c r="K993" s="21">
        <f t="shared" si="105"/>
        <v>0</v>
      </c>
      <c r="L993" s="21" t="str">
        <f t="shared" si="106"/>
        <v/>
      </c>
      <c r="M993" s="22" t="str">
        <f t="shared" si="110"/>
        <v/>
      </c>
      <c r="N993" s="48"/>
      <c r="O993" s="54" t="str">
        <f>IF(N993="","",IFERROR(VLOOKUP(N993,EMPRESAS!$A:$C,3,FALSE),"NAO CADASTRADA"))</f>
        <v/>
      </c>
      <c r="P993" s="50"/>
      <c r="Q993" s="54" t="str">
        <f>IF(P993="","",IFERROR(VLOOKUP(P993,ATIVIDADES!$A:$C,3,FALSE),"NAO CADASTRADA"))</f>
        <v/>
      </c>
      <c r="R993" s="42"/>
      <c r="S993" s="48"/>
      <c r="T993" s="54" t="str">
        <f>IF(S993="","",IFERROR(VLOOKUP(S993,EMPRESAS!$A:$C,3,FALSE),"NAO CADASTRADA"))</f>
        <v/>
      </c>
      <c r="U993" s="50"/>
      <c r="V993" s="54" t="str">
        <f>IF(U993="","",IFERROR(VLOOKUP(U993,ATIVIDADES!$A:$C,3,FALSE),"NAO CADASTRADA"))</f>
        <v/>
      </c>
      <c r="W993" s="42"/>
      <c r="X993" s="48"/>
      <c r="Y993" s="54" t="str">
        <f>IF(X993="","",IFERROR(VLOOKUP(X993,EMPRESAS!$A:$C,3,FALSE),"NAO CADASTRADA"))</f>
        <v/>
      </c>
      <c r="Z993" s="50"/>
      <c r="AA993" s="54" t="str">
        <f>IF(Z993="","",IFERROR(VLOOKUP(Z993,ATIVIDADES!$A:$C,3,FALSE),"NAO CADASTRADA"))</f>
        <v/>
      </c>
      <c r="AB993" s="42"/>
      <c r="AC993" s="48"/>
      <c r="AD993" s="54" t="str">
        <f>IF(AC993="","",IFERROR(VLOOKUP(AC993,EMPRESAS!$A:$C,3,FALSE),"NAO CADASTRADA"))</f>
        <v/>
      </c>
      <c r="AE993" s="50"/>
      <c r="AF993" s="54" t="str">
        <f>IF(AE993="","",IFERROR(VLOOKUP(AE993,ATIVIDADES!$A:$C,3,FALSE),"NAO CADASTRADA"))</f>
        <v/>
      </c>
      <c r="AG993" s="42"/>
      <c r="AH993" s="48"/>
      <c r="AI993" s="54" t="str">
        <f>IF(AH993="","",IFERROR(VLOOKUP(AH993,EMPRESAS!$A:$C,3,FALSE),"NAO CADASTRADA"))</f>
        <v/>
      </c>
      <c r="AJ993" s="50"/>
      <c r="AK993" s="54" t="str">
        <f>IF(AJ993="","",IFERROR(VLOOKUP(AJ993,ATIVIDADES!$A:$C,3,FALSE),"NAO CADASTRADA"))</f>
        <v/>
      </c>
      <c r="AL993" s="42"/>
    </row>
    <row r="994" spans="1:38" x14ac:dyDescent="0.25">
      <c r="A994" s="26" t="str">
        <f t="shared" si="107"/>
        <v>OK</v>
      </c>
      <c r="B994" s="29">
        <f t="shared" si="108"/>
        <v>2487914866</v>
      </c>
      <c r="C994" s="30">
        <v>43082</v>
      </c>
      <c r="D994" s="18">
        <f t="shared" si="111"/>
        <v>43070</v>
      </c>
      <c r="E994" s="19" t="str">
        <f>IF(ISERROR(VLOOKUP(C994,FERIADOS!$A:$B,1,FALSE)),IF(WEEKDAY(C994)=1,"Dom",IF(WEEKDAY(C994)=2,"Seg",IF(WEEKDAY(C994)=3,"Ter",IF(WEEKDAY(C994)=4,"Qua",IF(WEEKDAY(C994)=5,"Qui",IF(WEEKDAY(C994)=6,"Sex","Sab")))))),"Feriado")</f>
        <v>Qua</v>
      </c>
      <c r="F994" s="32"/>
      <c r="G994" s="33"/>
      <c r="H994" s="33"/>
      <c r="I994" s="33"/>
      <c r="J994" s="21" t="str">
        <f t="shared" si="109"/>
        <v/>
      </c>
      <c r="K994" s="21">
        <f t="shared" si="105"/>
        <v>0</v>
      </c>
      <c r="L994" s="21" t="str">
        <f t="shared" si="106"/>
        <v/>
      </c>
      <c r="M994" s="22" t="str">
        <f t="shared" si="110"/>
        <v/>
      </c>
      <c r="N994" s="48"/>
      <c r="O994" s="54" t="str">
        <f>IF(N994="","",IFERROR(VLOOKUP(N994,EMPRESAS!$A:$C,3,FALSE),"NAO CADASTRADA"))</f>
        <v/>
      </c>
      <c r="P994" s="50"/>
      <c r="Q994" s="54" t="str">
        <f>IF(P994="","",IFERROR(VLOOKUP(P994,ATIVIDADES!$A:$C,3,FALSE),"NAO CADASTRADA"))</f>
        <v/>
      </c>
      <c r="R994" s="42"/>
      <c r="S994" s="48"/>
      <c r="T994" s="54" t="str">
        <f>IF(S994="","",IFERROR(VLOOKUP(S994,EMPRESAS!$A:$C,3,FALSE),"NAO CADASTRADA"))</f>
        <v/>
      </c>
      <c r="U994" s="50"/>
      <c r="V994" s="54" t="str">
        <f>IF(U994="","",IFERROR(VLOOKUP(U994,ATIVIDADES!$A:$C,3,FALSE),"NAO CADASTRADA"))</f>
        <v/>
      </c>
      <c r="W994" s="42"/>
      <c r="X994" s="48"/>
      <c r="Y994" s="54" t="str">
        <f>IF(X994="","",IFERROR(VLOOKUP(X994,EMPRESAS!$A:$C,3,FALSE),"NAO CADASTRADA"))</f>
        <v/>
      </c>
      <c r="Z994" s="50"/>
      <c r="AA994" s="54" t="str">
        <f>IF(Z994="","",IFERROR(VLOOKUP(Z994,ATIVIDADES!$A:$C,3,FALSE),"NAO CADASTRADA"))</f>
        <v/>
      </c>
      <c r="AB994" s="42"/>
      <c r="AC994" s="48"/>
      <c r="AD994" s="54" t="str">
        <f>IF(AC994="","",IFERROR(VLOOKUP(AC994,EMPRESAS!$A:$C,3,FALSE),"NAO CADASTRADA"))</f>
        <v/>
      </c>
      <c r="AE994" s="50"/>
      <c r="AF994" s="54" t="str">
        <f>IF(AE994="","",IFERROR(VLOOKUP(AE994,ATIVIDADES!$A:$C,3,FALSE),"NAO CADASTRADA"))</f>
        <v/>
      </c>
      <c r="AG994" s="42"/>
      <c r="AH994" s="48"/>
      <c r="AI994" s="54" t="str">
        <f>IF(AH994="","",IFERROR(VLOOKUP(AH994,EMPRESAS!$A:$C,3,FALSE),"NAO CADASTRADA"))</f>
        <v/>
      </c>
      <c r="AJ994" s="50"/>
      <c r="AK994" s="54" t="str">
        <f>IF(AJ994="","",IFERROR(VLOOKUP(AJ994,ATIVIDADES!$A:$C,3,FALSE),"NAO CADASTRADA"))</f>
        <v/>
      </c>
      <c r="AL994" s="42"/>
    </row>
    <row r="995" spans="1:38" x14ac:dyDescent="0.25">
      <c r="A995" s="26" t="str">
        <f t="shared" si="107"/>
        <v>OK</v>
      </c>
      <c r="B995" s="29">
        <f t="shared" si="108"/>
        <v>2487914866</v>
      </c>
      <c r="C995" s="30">
        <v>43083</v>
      </c>
      <c r="D995" s="18">
        <f t="shared" si="111"/>
        <v>43070</v>
      </c>
      <c r="E995" s="19" t="str">
        <f>IF(ISERROR(VLOOKUP(C995,FERIADOS!$A:$B,1,FALSE)),IF(WEEKDAY(C995)=1,"Dom",IF(WEEKDAY(C995)=2,"Seg",IF(WEEKDAY(C995)=3,"Ter",IF(WEEKDAY(C995)=4,"Qua",IF(WEEKDAY(C995)=5,"Qui",IF(WEEKDAY(C995)=6,"Sex","Sab")))))),"Feriado")</f>
        <v>Qui</v>
      </c>
      <c r="F995" s="32"/>
      <c r="G995" s="33"/>
      <c r="H995" s="33"/>
      <c r="I995" s="33"/>
      <c r="J995" s="21" t="str">
        <f t="shared" si="109"/>
        <v/>
      </c>
      <c r="K995" s="21">
        <f t="shared" si="105"/>
        <v>0</v>
      </c>
      <c r="L995" s="21" t="str">
        <f t="shared" si="106"/>
        <v/>
      </c>
      <c r="M995" s="22" t="str">
        <f t="shared" si="110"/>
        <v/>
      </c>
      <c r="N995" s="48"/>
      <c r="O995" s="54" t="str">
        <f>IF(N995="","",IFERROR(VLOOKUP(N995,EMPRESAS!$A:$C,3,FALSE),"NAO CADASTRADA"))</f>
        <v/>
      </c>
      <c r="P995" s="50"/>
      <c r="Q995" s="54" t="str">
        <f>IF(P995="","",IFERROR(VLOOKUP(P995,ATIVIDADES!$A:$C,3,FALSE),"NAO CADASTRADA"))</f>
        <v/>
      </c>
      <c r="R995" s="42"/>
      <c r="S995" s="48"/>
      <c r="T995" s="54" t="str">
        <f>IF(S995="","",IFERROR(VLOOKUP(S995,EMPRESAS!$A:$C,3,FALSE),"NAO CADASTRADA"))</f>
        <v/>
      </c>
      <c r="U995" s="50"/>
      <c r="V995" s="54" t="str">
        <f>IF(U995="","",IFERROR(VLOOKUP(U995,ATIVIDADES!$A:$C,3,FALSE),"NAO CADASTRADA"))</f>
        <v/>
      </c>
      <c r="W995" s="42"/>
      <c r="X995" s="48"/>
      <c r="Y995" s="54" t="str">
        <f>IF(X995="","",IFERROR(VLOOKUP(X995,EMPRESAS!$A:$C,3,FALSE),"NAO CADASTRADA"))</f>
        <v/>
      </c>
      <c r="Z995" s="50"/>
      <c r="AA995" s="54" t="str">
        <f>IF(Z995="","",IFERROR(VLOOKUP(Z995,ATIVIDADES!$A:$C,3,FALSE),"NAO CADASTRADA"))</f>
        <v/>
      </c>
      <c r="AB995" s="42"/>
      <c r="AC995" s="48"/>
      <c r="AD995" s="54" t="str">
        <f>IF(AC995="","",IFERROR(VLOOKUP(AC995,EMPRESAS!$A:$C,3,FALSE),"NAO CADASTRADA"))</f>
        <v/>
      </c>
      <c r="AE995" s="50"/>
      <c r="AF995" s="54" t="str">
        <f>IF(AE995="","",IFERROR(VLOOKUP(AE995,ATIVIDADES!$A:$C,3,FALSE),"NAO CADASTRADA"))</f>
        <v/>
      </c>
      <c r="AG995" s="42"/>
      <c r="AH995" s="48"/>
      <c r="AI995" s="54" t="str">
        <f>IF(AH995="","",IFERROR(VLOOKUP(AH995,EMPRESAS!$A:$C,3,FALSE),"NAO CADASTRADA"))</f>
        <v/>
      </c>
      <c r="AJ995" s="50"/>
      <c r="AK995" s="54" t="str">
        <f>IF(AJ995="","",IFERROR(VLOOKUP(AJ995,ATIVIDADES!$A:$C,3,FALSE),"NAO CADASTRADA"))</f>
        <v/>
      </c>
      <c r="AL995" s="42"/>
    </row>
    <row r="996" spans="1:38" x14ac:dyDescent="0.25">
      <c r="A996" s="26" t="str">
        <f t="shared" si="107"/>
        <v>OK</v>
      </c>
      <c r="B996" s="29">
        <f t="shared" si="108"/>
        <v>2487914866</v>
      </c>
      <c r="C996" s="30">
        <v>43084</v>
      </c>
      <c r="D996" s="18">
        <f t="shared" si="111"/>
        <v>43070</v>
      </c>
      <c r="E996" s="19" t="str">
        <f>IF(ISERROR(VLOOKUP(C996,FERIADOS!$A:$B,1,FALSE)),IF(WEEKDAY(C996)=1,"Dom",IF(WEEKDAY(C996)=2,"Seg",IF(WEEKDAY(C996)=3,"Ter",IF(WEEKDAY(C996)=4,"Qua",IF(WEEKDAY(C996)=5,"Qui",IF(WEEKDAY(C996)=6,"Sex","Sab")))))),"Feriado")</f>
        <v>Sex</v>
      </c>
      <c r="F996" s="32"/>
      <c r="G996" s="33"/>
      <c r="H996" s="33"/>
      <c r="I996" s="33"/>
      <c r="J996" s="21" t="str">
        <f t="shared" si="109"/>
        <v/>
      </c>
      <c r="K996" s="21">
        <f t="shared" si="105"/>
        <v>0</v>
      </c>
      <c r="L996" s="21" t="str">
        <f t="shared" si="106"/>
        <v/>
      </c>
      <c r="M996" s="22" t="str">
        <f t="shared" si="110"/>
        <v/>
      </c>
      <c r="N996" s="48"/>
      <c r="O996" s="54" t="str">
        <f>IF(N996="","",IFERROR(VLOOKUP(N996,EMPRESAS!$A:$C,3,FALSE),"NAO CADASTRADA"))</f>
        <v/>
      </c>
      <c r="P996" s="50"/>
      <c r="Q996" s="54" t="str">
        <f>IF(P996="","",IFERROR(VLOOKUP(P996,ATIVIDADES!$A:$C,3,FALSE),"NAO CADASTRADA"))</f>
        <v/>
      </c>
      <c r="R996" s="42"/>
      <c r="S996" s="48"/>
      <c r="T996" s="54" t="str">
        <f>IF(S996="","",IFERROR(VLOOKUP(S996,EMPRESAS!$A:$C,3,FALSE),"NAO CADASTRADA"))</f>
        <v/>
      </c>
      <c r="U996" s="50"/>
      <c r="V996" s="54" t="str">
        <f>IF(U996="","",IFERROR(VLOOKUP(U996,ATIVIDADES!$A:$C,3,FALSE),"NAO CADASTRADA"))</f>
        <v/>
      </c>
      <c r="W996" s="42"/>
      <c r="X996" s="48"/>
      <c r="Y996" s="54" t="str">
        <f>IF(X996="","",IFERROR(VLOOKUP(X996,EMPRESAS!$A:$C,3,FALSE),"NAO CADASTRADA"))</f>
        <v/>
      </c>
      <c r="Z996" s="50"/>
      <c r="AA996" s="54" t="str">
        <f>IF(Z996="","",IFERROR(VLOOKUP(Z996,ATIVIDADES!$A:$C,3,FALSE),"NAO CADASTRADA"))</f>
        <v/>
      </c>
      <c r="AB996" s="42"/>
      <c r="AC996" s="48"/>
      <c r="AD996" s="54" t="str">
        <f>IF(AC996="","",IFERROR(VLOOKUP(AC996,EMPRESAS!$A:$C,3,FALSE),"NAO CADASTRADA"))</f>
        <v/>
      </c>
      <c r="AE996" s="50"/>
      <c r="AF996" s="54" t="str">
        <f>IF(AE996="","",IFERROR(VLOOKUP(AE996,ATIVIDADES!$A:$C,3,FALSE),"NAO CADASTRADA"))</f>
        <v/>
      </c>
      <c r="AG996" s="42"/>
      <c r="AH996" s="48"/>
      <c r="AI996" s="54" t="str">
        <f>IF(AH996="","",IFERROR(VLOOKUP(AH996,EMPRESAS!$A:$C,3,FALSE),"NAO CADASTRADA"))</f>
        <v/>
      </c>
      <c r="AJ996" s="50"/>
      <c r="AK996" s="54" t="str">
        <f>IF(AJ996="","",IFERROR(VLOOKUP(AJ996,ATIVIDADES!$A:$C,3,FALSE),"NAO CADASTRADA"))</f>
        <v/>
      </c>
      <c r="AL996" s="42"/>
    </row>
    <row r="997" spans="1:38" x14ac:dyDescent="0.25">
      <c r="A997" s="26" t="str">
        <f t="shared" si="107"/>
        <v>OK</v>
      </c>
      <c r="B997" s="29">
        <f t="shared" si="108"/>
        <v>2487914866</v>
      </c>
      <c r="C997" s="30">
        <v>43085</v>
      </c>
      <c r="D997" s="18">
        <f t="shared" si="111"/>
        <v>43070</v>
      </c>
      <c r="E997" s="19" t="str">
        <f>IF(ISERROR(VLOOKUP(C997,FERIADOS!$A:$B,1,FALSE)),IF(WEEKDAY(C997)=1,"Dom",IF(WEEKDAY(C997)=2,"Seg",IF(WEEKDAY(C997)=3,"Ter",IF(WEEKDAY(C997)=4,"Qua",IF(WEEKDAY(C997)=5,"Qui",IF(WEEKDAY(C997)=6,"Sex","Sab")))))),"Feriado")</f>
        <v>Sab</v>
      </c>
      <c r="F997" s="32"/>
      <c r="G997" s="33"/>
      <c r="H997" s="33"/>
      <c r="I997" s="33"/>
      <c r="J997" s="21" t="str">
        <f t="shared" si="109"/>
        <v/>
      </c>
      <c r="K997" s="21">
        <f t="shared" si="105"/>
        <v>0</v>
      </c>
      <c r="L997" s="21" t="str">
        <f t="shared" si="106"/>
        <v/>
      </c>
      <c r="M997" s="22" t="str">
        <f t="shared" si="110"/>
        <v/>
      </c>
      <c r="N997" s="48"/>
      <c r="O997" s="54" t="str">
        <f>IF(N997="","",IFERROR(VLOOKUP(N997,EMPRESAS!$A:$C,3,FALSE),"NAO CADASTRADA"))</f>
        <v/>
      </c>
      <c r="P997" s="50"/>
      <c r="Q997" s="54" t="str">
        <f>IF(P997="","",IFERROR(VLOOKUP(P997,ATIVIDADES!$A:$C,3,FALSE),"NAO CADASTRADA"))</f>
        <v/>
      </c>
      <c r="R997" s="42"/>
      <c r="S997" s="48"/>
      <c r="T997" s="54" t="str">
        <f>IF(S997="","",IFERROR(VLOOKUP(S997,EMPRESAS!$A:$C,3,FALSE),"NAO CADASTRADA"))</f>
        <v/>
      </c>
      <c r="U997" s="50"/>
      <c r="V997" s="54" t="str">
        <f>IF(U997="","",IFERROR(VLOOKUP(U997,ATIVIDADES!$A:$C,3,FALSE),"NAO CADASTRADA"))</f>
        <v/>
      </c>
      <c r="W997" s="42"/>
      <c r="X997" s="48"/>
      <c r="Y997" s="54" t="str">
        <f>IF(X997="","",IFERROR(VLOOKUP(X997,EMPRESAS!$A:$C,3,FALSE),"NAO CADASTRADA"))</f>
        <v/>
      </c>
      <c r="Z997" s="50"/>
      <c r="AA997" s="54" t="str">
        <f>IF(Z997="","",IFERROR(VLOOKUP(Z997,ATIVIDADES!$A:$C,3,FALSE),"NAO CADASTRADA"))</f>
        <v/>
      </c>
      <c r="AB997" s="42"/>
      <c r="AC997" s="48"/>
      <c r="AD997" s="54" t="str">
        <f>IF(AC997="","",IFERROR(VLOOKUP(AC997,EMPRESAS!$A:$C,3,FALSE),"NAO CADASTRADA"))</f>
        <v/>
      </c>
      <c r="AE997" s="50"/>
      <c r="AF997" s="54" t="str">
        <f>IF(AE997="","",IFERROR(VLOOKUP(AE997,ATIVIDADES!$A:$C,3,FALSE),"NAO CADASTRADA"))</f>
        <v/>
      </c>
      <c r="AG997" s="42"/>
      <c r="AH997" s="48"/>
      <c r="AI997" s="54" t="str">
        <f>IF(AH997="","",IFERROR(VLOOKUP(AH997,EMPRESAS!$A:$C,3,FALSE),"NAO CADASTRADA"))</f>
        <v/>
      </c>
      <c r="AJ997" s="50"/>
      <c r="AK997" s="54" t="str">
        <f>IF(AJ997="","",IFERROR(VLOOKUP(AJ997,ATIVIDADES!$A:$C,3,FALSE),"NAO CADASTRADA"))</f>
        <v/>
      </c>
      <c r="AL997" s="42"/>
    </row>
    <row r="998" spans="1:38" x14ac:dyDescent="0.25">
      <c r="A998" s="26" t="str">
        <f t="shared" si="107"/>
        <v>OK</v>
      </c>
      <c r="B998" s="29">
        <f t="shared" si="108"/>
        <v>2487914866</v>
      </c>
      <c r="C998" s="30">
        <v>43086</v>
      </c>
      <c r="D998" s="18">
        <f t="shared" si="111"/>
        <v>43070</v>
      </c>
      <c r="E998" s="19" t="str">
        <f>IF(ISERROR(VLOOKUP(C998,FERIADOS!$A:$B,1,FALSE)),IF(WEEKDAY(C998)=1,"Dom",IF(WEEKDAY(C998)=2,"Seg",IF(WEEKDAY(C998)=3,"Ter",IF(WEEKDAY(C998)=4,"Qua",IF(WEEKDAY(C998)=5,"Qui",IF(WEEKDAY(C998)=6,"Sex","Sab")))))),"Feriado")</f>
        <v>Dom</v>
      </c>
      <c r="F998" s="32"/>
      <c r="G998" s="33"/>
      <c r="H998" s="33"/>
      <c r="I998" s="33"/>
      <c r="J998" s="21" t="str">
        <f t="shared" si="109"/>
        <v/>
      </c>
      <c r="K998" s="21">
        <f t="shared" si="105"/>
        <v>0</v>
      </c>
      <c r="L998" s="21" t="str">
        <f t="shared" si="106"/>
        <v/>
      </c>
      <c r="M998" s="22" t="str">
        <f t="shared" si="110"/>
        <v/>
      </c>
      <c r="N998" s="48"/>
      <c r="O998" s="54" t="str">
        <f>IF(N998="","",IFERROR(VLOOKUP(N998,EMPRESAS!$A:$C,3,FALSE),"NAO CADASTRADA"))</f>
        <v/>
      </c>
      <c r="P998" s="50"/>
      <c r="Q998" s="54" t="str">
        <f>IF(P998="","",IFERROR(VLOOKUP(P998,ATIVIDADES!$A:$C,3,FALSE),"NAO CADASTRADA"))</f>
        <v/>
      </c>
      <c r="R998" s="42"/>
      <c r="S998" s="48"/>
      <c r="T998" s="54" t="str">
        <f>IF(S998="","",IFERROR(VLOOKUP(S998,EMPRESAS!$A:$C,3,FALSE),"NAO CADASTRADA"))</f>
        <v/>
      </c>
      <c r="U998" s="50"/>
      <c r="V998" s="54" t="str">
        <f>IF(U998="","",IFERROR(VLOOKUP(U998,ATIVIDADES!$A:$C,3,FALSE),"NAO CADASTRADA"))</f>
        <v/>
      </c>
      <c r="W998" s="42"/>
      <c r="X998" s="48"/>
      <c r="Y998" s="54" t="str">
        <f>IF(X998="","",IFERROR(VLOOKUP(X998,EMPRESAS!$A:$C,3,FALSE),"NAO CADASTRADA"))</f>
        <v/>
      </c>
      <c r="Z998" s="50"/>
      <c r="AA998" s="54" t="str">
        <f>IF(Z998="","",IFERROR(VLOOKUP(Z998,ATIVIDADES!$A:$C,3,FALSE),"NAO CADASTRADA"))</f>
        <v/>
      </c>
      <c r="AB998" s="42"/>
      <c r="AC998" s="48"/>
      <c r="AD998" s="54" t="str">
        <f>IF(AC998="","",IFERROR(VLOOKUP(AC998,EMPRESAS!$A:$C,3,FALSE),"NAO CADASTRADA"))</f>
        <v/>
      </c>
      <c r="AE998" s="50"/>
      <c r="AF998" s="54" t="str">
        <f>IF(AE998="","",IFERROR(VLOOKUP(AE998,ATIVIDADES!$A:$C,3,FALSE),"NAO CADASTRADA"))</f>
        <v/>
      </c>
      <c r="AG998" s="42"/>
      <c r="AH998" s="48"/>
      <c r="AI998" s="54" t="str">
        <f>IF(AH998="","",IFERROR(VLOOKUP(AH998,EMPRESAS!$A:$C,3,FALSE),"NAO CADASTRADA"))</f>
        <v/>
      </c>
      <c r="AJ998" s="50"/>
      <c r="AK998" s="54" t="str">
        <f>IF(AJ998="","",IFERROR(VLOOKUP(AJ998,ATIVIDADES!$A:$C,3,FALSE),"NAO CADASTRADA"))</f>
        <v/>
      </c>
      <c r="AL998" s="42"/>
    </row>
    <row r="999" spans="1:38" x14ac:dyDescent="0.25">
      <c r="A999" s="26" t="str">
        <f t="shared" si="107"/>
        <v>OK</v>
      </c>
      <c r="B999" s="29">
        <f t="shared" si="108"/>
        <v>2487914866</v>
      </c>
      <c r="C999" s="30">
        <v>43087</v>
      </c>
      <c r="D999" s="18">
        <f t="shared" si="111"/>
        <v>43070</v>
      </c>
      <c r="E999" s="19" t="str">
        <f>IF(ISERROR(VLOOKUP(C999,FERIADOS!$A:$B,1,FALSE)),IF(WEEKDAY(C999)=1,"Dom",IF(WEEKDAY(C999)=2,"Seg",IF(WEEKDAY(C999)=3,"Ter",IF(WEEKDAY(C999)=4,"Qua",IF(WEEKDAY(C999)=5,"Qui",IF(WEEKDAY(C999)=6,"Sex","Sab")))))),"Feriado")</f>
        <v>Seg</v>
      </c>
      <c r="F999" s="32"/>
      <c r="G999" s="33"/>
      <c r="H999" s="33"/>
      <c r="I999" s="33"/>
      <c r="J999" s="21" t="str">
        <f t="shared" si="109"/>
        <v/>
      </c>
      <c r="K999" s="21">
        <f t="shared" si="105"/>
        <v>0</v>
      </c>
      <c r="L999" s="21" t="str">
        <f t="shared" si="106"/>
        <v/>
      </c>
      <c r="M999" s="22" t="str">
        <f t="shared" si="110"/>
        <v/>
      </c>
      <c r="N999" s="48"/>
      <c r="O999" s="54" t="str">
        <f>IF(N999="","",IFERROR(VLOOKUP(N999,EMPRESAS!$A:$C,3,FALSE),"NAO CADASTRADA"))</f>
        <v/>
      </c>
      <c r="P999" s="50"/>
      <c r="Q999" s="54" t="str">
        <f>IF(P999="","",IFERROR(VLOOKUP(P999,ATIVIDADES!$A:$C,3,FALSE),"NAO CADASTRADA"))</f>
        <v/>
      </c>
      <c r="R999" s="42"/>
      <c r="S999" s="48"/>
      <c r="T999" s="54" t="str">
        <f>IF(S999="","",IFERROR(VLOOKUP(S999,EMPRESAS!$A:$C,3,FALSE),"NAO CADASTRADA"))</f>
        <v/>
      </c>
      <c r="U999" s="50"/>
      <c r="V999" s="54" t="str">
        <f>IF(U999="","",IFERROR(VLOOKUP(U999,ATIVIDADES!$A:$C,3,FALSE),"NAO CADASTRADA"))</f>
        <v/>
      </c>
      <c r="W999" s="42"/>
      <c r="X999" s="48"/>
      <c r="Y999" s="54" t="str">
        <f>IF(X999="","",IFERROR(VLOOKUP(X999,EMPRESAS!$A:$C,3,FALSE),"NAO CADASTRADA"))</f>
        <v/>
      </c>
      <c r="Z999" s="50"/>
      <c r="AA999" s="54" t="str">
        <f>IF(Z999="","",IFERROR(VLOOKUP(Z999,ATIVIDADES!$A:$C,3,FALSE),"NAO CADASTRADA"))</f>
        <v/>
      </c>
      <c r="AB999" s="42"/>
      <c r="AC999" s="48"/>
      <c r="AD999" s="54" t="str">
        <f>IF(AC999="","",IFERROR(VLOOKUP(AC999,EMPRESAS!$A:$C,3,FALSE),"NAO CADASTRADA"))</f>
        <v/>
      </c>
      <c r="AE999" s="50"/>
      <c r="AF999" s="54" t="str">
        <f>IF(AE999="","",IFERROR(VLOOKUP(AE999,ATIVIDADES!$A:$C,3,FALSE),"NAO CADASTRADA"))</f>
        <v/>
      </c>
      <c r="AG999" s="42"/>
      <c r="AH999" s="48"/>
      <c r="AI999" s="54" t="str">
        <f>IF(AH999="","",IFERROR(VLOOKUP(AH999,EMPRESAS!$A:$C,3,FALSE),"NAO CADASTRADA"))</f>
        <v/>
      </c>
      <c r="AJ999" s="50"/>
      <c r="AK999" s="54" t="str">
        <f>IF(AJ999="","",IFERROR(VLOOKUP(AJ999,ATIVIDADES!$A:$C,3,FALSE),"NAO CADASTRADA"))</f>
        <v/>
      </c>
      <c r="AL999" s="42"/>
    </row>
    <row r="1000" spans="1:38" x14ac:dyDescent="0.25">
      <c r="A1000" s="26" t="str">
        <f t="shared" si="107"/>
        <v>OK</v>
      </c>
      <c r="B1000" s="29">
        <f t="shared" si="108"/>
        <v>2487914866</v>
      </c>
      <c r="C1000" s="30">
        <v>43088</v>
      </c>
      <c r="D1000" s="18">
        <f t="shared" si="111"/>
        <v>43070</v>
      </c>
      <c r="E1000" s="19" t="str">
        <f>IF(ISERROR(VLOOKUP(C1000,FERIADOS!$A:$B,1,FALSE)),IF(WEEKDAY(C1000)=1,"Dom",IF(WEEKDAY(C1000)=2,"Seg",IF(WEEKDAY(C1000)=3,"Ter",IF(WEEKDAY(C1000)=4,"Qua",IF(WEEKDAY(C1000)=5,"Qui",IF(WEEKDAY(C1000)=6,"Sex","Sab")))))),"Feriado")</f>
        <v>Ter</v>
      </c>
      <c r="F1000" s="32"/>
      <c r="G1000" s="33"/>
      <c r="H1000" s="33"/>
      <c r="I1000" s="33"/>
      <c r="J1000" s="21" t="str">
        <f t="shared" si="109"/>
        <v/>
      </c>
      <c r="K1000" s="21">
        <f t="shared" si="105"/>
        <v>0</v>
      </c>
      <c r="L1000" s="21" t="str">
        <f t="shared" si="106"/>
        <v/>
      </c>
      <c r="M1000" s="22" t="str">
        <f t="shared" si="110"/>
        <v/>
      </c>
      <c r="N1000" s="48"/>
      <c r="O1000" s="54" t="str">
        <f>IF(N1000="","",IFERROR(VLOOKUP(N1000,EMPRESAS!$A:$C,3,FALSE),"NAO CADASTRADA"))</f>
        <v/>
      </c>
      <c r="P1000" s="50"/>
      <c r="Q1000" s="54" t="str">
        <f>IF(P1000="","",IFERROR(VLOOKUP(P1000,ATIVIDADES!$A:$C,3,FALSE),"NAO CADASTRADA"))</f>
        <v/>
      </c>
      <c r="R1000" s="42"/>
      <c r="S1000" s="48"/>
      <c r="T1000" s="54" t="str">
        <f>IF(S1000="","",IFERROR(VLOOKUP(S1000,EMPRESAS!$A:$C,3,FALSE),"NAO CADASTRADA"))</f>
        <v/>
      </c>
      <c r="U1000" s="50"/>
      <c r="V1000" s="54" t="str">
        <f>IF(U1000="","",IFERROR(VLOOKUP(U1000,ATIVIDADES!$A:$C,3,FALSE),"NAO CADASTRADA"))</f>
        <v/>
      </c>
      <c r="W1000" s="42"/>
      <c r="X1000" s="48"/>
      <c r="Y1000" s="54" t="str">
        <f>IF(X1000="","",IFERROR(VLOOKUP(X1000,EMPRESAS!$A:$C,3,FALSE),"NAO CADASTRADA"))</f>
        <v/>
      </c>
      <c r="Z1000" s="50"/>
      <c r="AA1000" s="54" t="str">
        <f>IF(Z1000="","",IFERROR(VLOOKUP(Z1000,ATIVIDADES!$A:$C,3,FALSE),"NAO CADASTRADA"))</f>
        <v/>
      </c>
      <c r="AB1000" s="42"/>
      <c r="AC1000" s="48"/>
      <c r="AD1000" s="54" t="str">
        <f>IF(AC1000="","",IFERROR(VLOOKUP(AC1000,EMPRESAS!$A:$C,3,FALSE),"NAO CADASTRADA"))</f>
        <v/>
      </c>
      <c r="AE1000" s="50"/>
      <c r="AF1000" s="54" t="str">
        <f>IF(AE1000="","",IFERROR(VLOOKUP(AE1000,ATIVIDADES!$A:$C,3,FALSE),"NAO CADASTRADA"))</f>
        <v/>
      </c>
      <c r="AG1000" s="42"/>
      <c r="AH1000" s="48"/>
      <c r="AI1000" s="54" t="str">
        <f>IF(AH1000="","",IFERROR(VLOOKUP(AH1000,EMPRESAS!$A:$C,3,FALSE),"NAO CADASTRADA"))</f>
        <v/>
      </c>
      <c r="AJ1000" s="50"/>
      <c r="AK1000" s="54" t="str">
        <f>IF(AJ1000="","",IFERROR(VLOOKUP(AJ1000,ATIVIDADES!$A:$C,3,FALSE),"NAO CADASTRADA"))</f>
        <v/>
      </c>
      <c r="AL1000" s="42"/>
    </row>
    <row r="1001" spans="1:38" x14ac:dyDescent="0.25">
      <c r="A1001" s="26" t="str">
        <f t="shared" si="107"/>
        <v>OK</v>
      </c>
      <c r="B1001" s="29">
        <f t="shared" si="108"/>
        <v>2487914866</v>
      </c>
      <c r="C1001" s="30">
        <v>43089</v>
      </c>
      <c r="D1001" s="18">
        <f t="shared" si="111"/>
        <v>43070</v>
      </c>
      <c r="E1001" s="19" t="str">
        <f>IF(ISERROR(VLOOKUP(C1001,FERIADOS!$A:$B,1,FALSE)),IF(WEEKDAY(C1001)=1,"Dom",IF(WEEKDAY(C1001)=2,"Seg",IF(WEEKDAY(C1001)=3,"Ter",IF(WEEKDAY(C1001)=4,"Qua",IF(WEEKDAY(C1001)=5,"Qui",IF(WEEKDAY(C1001)=6,"Sex","Sab")))))),"Feriado")</f>
        <v>Qua</v>
      </c>
      <c r="F1001" s="32"/>
      <c r="G1001" s="33"/>
      <c r="H1001" s="33"/>
      <c r="I1001" s="33"/>
      <c r="J1001" s="21" t="str">
        <f t="shared" si="109"/>
        <v/>
      </c>
      <c r="K1001" s="21">
        <f t="shared" si="105"/>
        <v>0</v>
      </c>
      <c r="L1001" s="21" t="str">
        <f t="shared" si="106"/>
        <v/>
      </c>
      <c r="M1001" s="22" t="str">
        <f t="shared" si="110"/>
        <v/>
      </c>
      <c r="N1001" s="48"/>
      <c r="O1001" s="54" t="str">
        <f>IF(N1001="","",IFERROR(VLOOKUP(N1001,EMPRESAS!$A:$C,3,FALSE),"NAO CADASTRADA"))</f>
        <v/>
      </c>
      <c r="P1001" s="50"/>
      <c r="Q1001" s="54" t="str">
        <f>IF(P1001="","",IFERROR(VLOOKUP(P1001,ATIVIDADES!$A:$C,3,FALSE),"NAO CADASTRADA"))</f>
        <v/>
      </c>
      <c r="R1001" s="42"/>
      <c r="S1001" s="48"/>
      <c r="T1001" s="54" t="str">
        <f>IF(S1001="","",IFERROR(VLOOKUP(S1001,EMPRESAS!$A:$C,3,FALSE),"NAO CADASTRADA"))</f>
        <v/>
      </c>
      <c r="U1001" s="50"/>
      <c r="V1001" s="54" t="str">
        <f>IF(U1001="","",IFERROR(VLOOKUP(U1001,ATIVIDADES!$A:$C,3,FALSE),"NAO CADASTRADA"))</f>
        <v/>
      </c>
      <c r="W1001" s="42"/>
      <c r="X1001" s="48"/>
      <c r="Y1001" s="54" t="str">
        <f>IF(X1001="","",IFERROR(VLOOKUP(X1001,EMPRESAS!$A:$C,3,FALSE),"NAO CADASTRADA"))</f>
        <v/>
      </c>
      <c r="Z1001" s="50"/>
      <c r="AA1001" s="54" t="str">
        <f>IF(Z1001="","",IFERROR(VLOOKUP(Z1001,ATIVIDADES!$A:$C,3,FALSE),"NAO CADASTRADA"))</f>
        <v/>
      </c>
      <c r="AB1001" s="42"/>
      <c r="AC1001" s="48"/>
      <c r="AD1001" s="54" t="str">
        <f>IF(AC1001="","",IFERROR(VLOOKUP(AC1001,EMPRESAS!$A:$C,3,FALSE),"NAO CADASTRADA"))</f>
        <v/>
      </c>
      <c r="AE1001" s="50"/>
      <c r="AF1001" s="54" t="str">
        <f>IF(AE1001="","",IFERROR(VLOOKUP(AE1001,ATIVIDADES!$A:$C,3,FALSE),"NAO CADASTRADA"))</f>
        <v/>
      </c>
      <c r="AG1001" s="42"/>
      <c r="AH1001" s="48"/>
      <c r="AI1001" s="54" t="str">
        <f>IF(AH1001="","",IFERROR(VLOOKUP(AH1001,EMPRESAS!$A:$C,3,FALSE),"NAO CADASTRADA"))</f>
        <v/>
      </c>
      <c r="AJ1001" s="50"/>
      <c r="AK1001" s="54" t="str">
        <f>IF(AJ1001="","",IFERROR(VLOOKUP(AJ1001,ATIVIDADES!$A:$C,3,FALSE),"NAO CADASTRADA"))</f>
        <v/>
      </c>
      <c r="AL1001" s="42"/>
    </row>
    <row r="1002" spans="1:38" x14ac:dyDescent="0.25">
      <c r="A1002" s="26" t="str">
        <f t="shared" si="107"/>
        <v>OK</v>
      </c>
      <c r="B1002" s="29">
        <f t="shared" si="108"/>
        <v>2487914866</v>
      </c>
      <c r="C1002" s="30">
        <v>43090</v>
      </c>
      <c r="D1002" s="18">
        <f t="shared" si="111"/>
        <v>43070</v>
      </c>
      <c r="E1002" s="19" t="str">
        <f>IF(ISERROR(VLOOKUP(C1002,FERIADOS!$A:$B,1,FALSE)),IF(WEEKDAY(C1002)=1,"Dom",IF(WEEKDAY(C1002)=2,"Seg",IF(WEEKDAY(C1002)=3,"Ter",IF(WEEKDAY(C1002)=4,"Qua",IF(WEEKDAY(C1002)=5,"Qui",IF(WEEKDAY(C1002)=6,"Sex","Sab")))))),"Feriado")</f>
        <v>Qui</v>
      </c>
      <c r="F1002" s="32"/>
      <c r="G1002" s="33"/>
      <c r="H1002" s="33"/>
      <c r="I1002" s="33"/>
      <c r="J1002" s="21" t="str">
        <f t="shared" si="109"/>
        <v/>
      </c>
      <c r="K1002" s="21">
        <f t="shared" si="105"/>
        <v>0</v>
      </c>
      <c r="L1002" s="21" t="str">
        <f t="shared" si="106"/>
        <v/>
      </c>
      <c r="M1002" s="22" t="str">
        <f t="shared" si="110"/>
        <v/>
      </c>
      <c r="N1002" s="48"/>
      <c r="O1002" s="54" t="str">
        <f>IF(N1002="","",IFERROR(VLOOKUP(N1002,EMPRESAS!$A:$C,3,FALSE),"NAO CADASTRADA"))</f>
        <v/>
      </c>
      <c r="P1002" s="50"/>
      <c r="Q1002" s="54" t="str">
        <f>IF(P1002="","",IFERROR(VLOOKUP(P1002,ATIVIDADES!$A:$C,3,FALSE),"NAO CADASTRADA"))</f>
        <v/>
      </c>
      <c r="R1002" s="42"/>
      <c r="S1002" s="48"/>
      <c r="T1002" s="54" t="str">
        <f>IF(S1002="","",IFERROR(VLOOKUP(S1002,EMPRESAS!$A:$C,3,FALSE),"NAO CADASTRADA"))</f>
        <v/>
      </c>
      <c r="U1002" s="50"/>
      <c r="V1002" s="54" t="str">
        <f>IF(U1002="","",IFERROR(VLOOKUP(U1002,ATIVIDADES!$A:$C,3,FALSE),"NAO CADASTRADA"))</f>
        <v/>
      </c>
      <c r="W1002" s="42"/>
      <c r="X1002" s="48"/>
      <c r="Y1002" s="54" t="str">
        <f>IF(X1002="","",IFERROR(VLOOKUP(X1002,EMPRESAS!$A:$C,3,FALSE),"NAO CADASTRADA"))</f>
        <v/>
      </c>
      <c r="Z1002" s="50"/>
      <c r="AA1002" s="54" t="str">
        <f>IF(Z1002="","",IFERROR(VLOOKUP(Z1002,ATIVIDADES!$A:$C,3,FALSE),"NAO CADASTRADA"))</f>
        <v/>
      </c>
      <c r="AB1002" s="42"/>
      <c r="AC1002" s="48"/>
      <c r="AD1002" s="54" t="str">
        <f>IF(AC1002="","",IFERROR(VLOOKUP(AC1002,EMPRESAS!$A:$C,3,FALSE),"NAO CADASTRADA"))</f>
        <v/>
      </c>
      <c r="AE1002" s="50"/>
      <c r="AF1002" s="54" t="str">
        <f>IF(AE1002="","",IFERROR(VLOOKUP(AE1002,ATIVIDADES!$A:$C,3,FALSE),"NAO CADASTRADA"))</f>
        <v/>
      </c>
      <c r="AG1002" s="42"/>
      <c r="AH1002" s="48"/>
      <c r="AI1002" s="54" t="str">
        <f>IF(AH1002="","",IFERROR(VLOOKUP(AH1002,EMPRESAS!$A:$C,3,FALSE),"NAO CADASTRADA"))</f>
        <v/>
      </c>
      <c r="AJ1002" s="50"/>
      <c r="AK1002" s="54" t="str">
        <f>IF(AJ1002="","",IFERROR(VLOOKUP(AJ1002,ATIVIDADES!$A:$C,3,FALSE),"NAO CADASTRADA"))</f>
        <v/>
      </c>
      <c r="AL1002" s="42"/>
    </row>
    <row r="1003" spans="1:38" x14ac:dyDescent="0.25">
      <c r="A1003" s="26" t="str">
        <f t="shared" si="107"/>
        <v>OK</v>
      </c>
      <c r="B1003" s="29">
        <f t="shared" si="108"/>
        <v>2487914866</v>
      </c>
      <c r="C1003" s="30">
        <v>43091</v>
      </c>
      <c r="D1003" s="18">
        <f t="shared" si="111"/>
        <v>43070</v>
      </c>
      <c r="E1003" s="19" t="str">
        <f>IF(ISERROR(VLOOKUP(C1003,FERIADOS!$A:$B,1,FALSE)),IF(WEEKDAY(C1003)=1,"Dom",IF(WEEKDAY(C1003)=2,"Seg",IF(WEEKDAY(C1003)=3,"Ter",IF(WEEKDAY(C1003)=4,"Qua",IF(WEEKDAY(C1003)=5,"Qui",IF(WEEKDAY(C1003)=6,"Sex","Sab")))))),"Feriado")</f>
        <v>Sex</v>
      </c>
      <c r="F1003" s="32"/>
      <c r="G1003" s="33"/>
      <c r="H1003" s="33"/>
      <c r="I1003" s="33"/>
      <c r="J1003" s="21" t="str">
        <f t="shared" si="109"/>
        <v/>
      </c>
      <c r="K1003" s="21">
        <f t="shared" si="105"/>
        <v>0</v>
      </c>
      <c r="L1003" s="21" t="str">
        <f t="shared" si="106"/>
        <v/>
      </c>
      <c r="M1003" s="22" t="str">
        <f t="shared" si="110"/>
        <v/>
      </c>
      <c r="N1003" s="48"/>
      <c r="O1003" s="54" t="str">
        <f>IF(N1003="","",IFERROR(VLOOKUP(N1003,EMPRESAS!$A:$C,3,FALSE),"NAO CADASTRADA"))</f>
        <v/>
      </c>
      <c r="P1003" s="50"/>
      <c r="Q1003" s="54" t="str">
        <f>IF(P1003="","",IFERROR(VLOOKUP(P1003,ATIVIDADES!$A:$C,3,FALSE),"NAO CADASTRADA"))</f>
        <v/>
      </c>
      <c r="R1003" s="42"/>
      <c r="S1003" s="48"/>
      <c r="T1003" s="54" t="str">
        <f>IF(S1003="","",IFERROR(VLOOKUP(S1003,EMPRESAS!$A:$C,3,FALSE),"NAO CADASTRADA"))</f>
        <v/>
      </c>
      <c r="U1003" s="50"/>
      <c r="V1003" s="54" t="str">
        <f>IF(U1003="","",IFERROR(VLOOKUP(U1003,ATIVIDADES!$A:$C,3,FALSE),"NAO CADASTRADA"))</f>
        <v/>
      </c>
      <c r="W1003" s="42"/>
      <c r="X1003" s="48"/>
      <c r="Y1003" s="54" t="str">
        <f>IF(X1003="","",IFERROR(VLOOKUP(X1003,EMPRESAS!$A:$C,3,FALSE),"NAO CADASTRADA"))</f>
        <v/>
      </c>
      <c r="Z1003" s="50"/>
      <c r="AA1003" s="54" t="str">
        <f>IF(Z1003="","",IFERROR(VLOOKUP(Z1003,ATIVIDADES!$A:$C,3,FALSE),"NAO CADASTRADA"))</f>
        <v/>
      </c>
      <c r="AB1003" s="42"/>
      <c r="AC1003" s="48"/>
      <c r="AD1003" s="54" t="str">
        <f>IF(AC1003="","",IFERROR(VLOOKUP(AC1003,EMPRESAS!$A:$C,3,FALSE),"NAO CADASTRADA"))</f>
        <v/>
      </c>
      <c r="AE1003" s="50"/>
      <c r="AF1003" s="54" t="str">
        <f>IF(AE1003="","",IFERROR(VLOOKUP(AE1003,ATIVIDADES!$A:$C,3,FALSE),"NAO CADASTRADA"))</f>
        <v/>
      </c>
      <c r="AG1003" s="42"/>
      <c r="AH1003" s="48"/>
      <c r="AI1003" s="54" t="str">
        <f>IF(AH1003="","",IFERROR(VLOOKUP(AH1003,EMPRESAS!$A:$C,3,FALSE),"NAO CADASTRADA"))</f>
        <v/>
      </c>
      <c r="AJ1003" s="50"/>
      <c r="AK1003" s="54" t="str">
        <f>IF(AJ1003="","",IFERROR(VLOOKUP(AJ1003,ATIVIDADES!$A:$C,3,FALSE),"NAO CADASTRADA"))</f>
        <v/>
      </c>
      <c r="AL1003" s="42"/>
    </row>
    <row r="1004" spans="1:38" x14ac:dyDescent="0.25">
      <c r="A1004" s="26" t="str">
        <f t="shared" si="107"/>
        <v>OK</v>
      </c>
      <c r="B1004" s="29">
        <f t="shared" si="108"/>
        <v>2487914866</v>
      </c>
      <c r="C1004" s="30">
        <v>43092</v>
      </c>
      <c r="D1004" s="18">
        <f t="shared" si="111"/>
        <v>43070</v>
      </c>
      <c r="E1004" s="19" t="str">
        <f>IF(ISERROR(VLOOKUP(C1004,FERIADOS!$A:$B,1,FALSE)),IF(WEEKDAY(C1004)=1,"Dom",IF(WEEKDAY(C1004)=2,"Seg",IF(WEEKDAY(C1004)=3,"Ter",IF(WEEKDAY(C1004)=4,"Qua",IF(WEEKDAY(C1004)=5,"Qui",IF(WEEKDAY(C1004)=6,"Sex","Sab")))))),"Feriado")</f>
        <v>Sab</v>
      </c>
      <c r="F1004" s="32"/>
      <c r="G1004" s="33"/>
      <c r="H1004" s="33"/>
      <c r="I1004" s="33"/>
      <c r="J1004" s="21" t="str">
        <f t="shared" si="109"/>
        <v/>
      </c>
      <c r="K1004" s="21">
        <f t="shared" si="105"/>
        <v>0</v>
      </c>
      <c r="L1004" s="21" t="str">
        <f t="shared" si="106"/>
        <v/>
      </c>
      <c r="M1004" s="22" t="str">
        <f t="shared" si="110"/>
        <v/>
      </c>
      <c r="N1004" s="48"/>
      <c r="O1004" s="54" t="str">
        <f>IF(N1004="","",IFERROR(VLOOKUP(N1004,EMPRESAS!$A:$C,3,FALSE),"NAO CADASTRADA"))</f>
        <v/>
      </c>
      <c r="P1004" s="50"/>
      <c r="Q1004" s="54" t="str">
        <f>IF(P1004="","",IFERROR(VLOOKUP(P1004,ATIVIDADES!$A:$C,3,FALSE),"NAO CADASTRADA"))</f>
        <v/>
      </c>
      <c r="R1004" s="42"/>
      <c r="S1004" s="48"/>
      <c r="T1004" s="54" t="str">
        <f>IF(S1004="","",IFERROR(VLOOKUP(S1004,EMPRESAS!$A:$C,3,FALSE),"NAO CADASTRADA"))</f>
        <v/>
      </c>
      <c r="U1004" s="50"/>
      <c r="V1004" s="54" t="str">
        <f>IF(U1004="","",IFERROR(VLOOKUP(U1004,ATIVIDADES!$A:$C,3,FALSE),"NAO CADASTRADA"))</f>
        <v/>
      </c>
      <c r="W1004" s="42"/>
      <c r="X1004" s="48"/>
      <c r="Y1004" s="54" t="str">
        <f>IF(X1004="","",IFERROR(VLOOKUP(X1004,EMPRESAS!$A:$C,3,FALSE),"NAO CADASTRADA"))</f>
        <v/>
      </c>
      <c r="Z1004" s="50"/>
      <c r="AA1004" s="54" t="str">
        <f>IF(Z1004="","",IFERROR(VLOOKUP(Z1004,ATIVIDADES!$A:$C,3,FALSE),"NAO CADASTRADA"))</f>
        <v/>
      </c>
      <c r="AB1004" s="42"/>
      <c r="AC1004" s="48"/>
      <c r="AD1004" s="54" t="str">
        <f>IF(AC1004="","",IFERROR(VLOOKUP(AC1004,EMPRESAS!$A:$C,3,FALSE),"NAO CADASTRADA"))</f>
        <v/>
      </c>
      <c r="AE1004" s="50"/>
      <c r="AF1004" s="54" t="str">
        <f>IF(AE1004="","",IFERROR(VLOOKUP(AE1004,ATIVIDADES!$A:$C,3,FALSE),"NAO CADASTRADA"))</f>
        <v/>
      </c>
      <c r="AG1004" s="42"/>
      <c r="AH1004" s="48"/>
      <c r="AI1004" s="54" t="str">
        <f>IF(AH1004="","",IFERROR(VLOOKUP(AH1004,EMPRESAS!$A:$C,3,FALSE),"NAO CADASTRADA"))</f>
        <v/>
      </c>
      <c r="AJ1004" s="50"/>
      <c r="AK1004" s="54" t="str">
        <f>IF(AJ1004="","",IFERROR(VLOOKUP(AJ1004,ATIVIDADES!$A:$C,3,FALSE),"NAO CADASTRADA"))</f>
        <v/>
      </c>
      <c r="AL1004" s="42"/>
    </row>
    <row r="1005" spans="1:38" x14ac:dyDescent="0.25">
      <c r="A1005" s="26" t="str">
        <f t="shared" si="107"/>
        <v>OK</v>
      </c>
      <c r="B1005" s="29">
        <f t="shared" si="108"/>
        <v>2487914866</v>
      </c>
      <c r="C1005" s="30">
        <v>43093</v>
      </c>
      <c r="D1005" s="18">
        <f t="shared" si="111"/>
        <v>43070</v>
      </c>
      <c r="E1005" s="19" t="str">
        <f>IF(ISERROR(VLOOKUP(C1005,FERIADOS!$A:$B,1,FALSE)),IF(WEEKDAY(C1005)=1,"Dom",IF(WEEKDAY(C1005)=2,"Seg",IF(WEEKDAY(C1005)=3,"Ter",IF(WEEKDAY(C1005)=4,"Qua",IF(WEEKDAY(C1005)=5,"Qui",IF(WEEKDAY(C1005)=6,"Sex","Sab")))))),"Feriado")</f>
        <v>Dom</v>
      </c>
      <c r="F1005" s="32"/>
      <c r="G1005" s="33"/>
      <c r="H1005" s="33"/>
      <c r="I1005" s="33"/>
      <c r="J1005" s="21" t="str">
        <f t="shared" si="109"/>
        <v/>
      </c>
      <c r="K1005" s="21">
        <f t="shared" si="105"/>
        <v>0</v>
      </c>
      <c r="L1005" s="21" t="str">
        <f t="shared" si="106"/>
        <v/>
      </c>
      <c r="M1005" s="22" t="str">
        <f t="shared" si="110"/>
        <v/>
      </c>
      <c r="N1005" s="48"/>
      <c r="O1005" s="54" t="str">
        <f>IF(N1005="","",IFERROR(VLOOKUP(N1005,EMPRESAS!$A:$C,3,FALSE),"NAO CADASTRADA"))</f>
        <v/>
      </c>
      <c r="P1005" s="50"/>
      <c r="Q1005" s="54" t="str">
        <f>IF(P1005="","",IFERROR(VLOOKUP(P1005,ATIVIDADES!$A:$C,3,FALSE),"NAO CADASTRADA"))</f>
        <v/>
      </c>
      <c r="R1005" s="42"/>
      <c r="S1005" s="48"/>
      <c r="T1005" s="54" t="str">
        <f>IF(S1005="","",IFERROR(VLOOKUP(S1005,EMPRESAS!$A:$C,3,FALSE),"NAO CADASTRADA"))</f>
        <v/>
      </c>
      <c r="U1005" s="50"/>
      <c r="V1005" s="54" t="str">
        <f>IF(U1005="","",IFERROR(VLOOKUP(U1005,ATIVIDADES!$A:$C,3,FALSE),"NAO CADASTRADA"))</f>
        <v/>
      </c>
      <c r="W1005" s="42"/>
      <c r="X1005" s="48"/>
      <c r="Y1005" s="54" t="str">
        <f>IF(X1005="","",IFERROR(VLOOKUP(X1005,EMPRESAS!$A:$C,3,FALSE),"NAO CADASTRADA"))</f>
        <v/>
      </c>
      <c r="Z1005" s="50"/>
      <c r="AA1005" s="54" t="str">
        <f>IF(Z1005="","",IFERROR(VLOOKUP(Z1005,ATIVIDADES!$A:$C,3,FALSE),"NAO CADASTRADA"))</f>
        <v/>
      </c>
      <c r="AB1005" s="42"/>
      <c r="AC1005" s="48"/>
      <c r="AD1005" s="54" t="str">
        <f>IF(AC1005="","",IFERROR(VLOOKUP(AC1005,EMPRESAS!$A:$C,3,FALSE),"NAO CADASTRADA"))</f>
        <v/>
      </c>
      <c r="AE1005" s="50"/>
      <c r="AF1005" s="54" t="str">
        <f>IF(AE1005="","",IFERROR(VLOOKUP(AE1005,ATIVIDADES!$A:$C,3,FALSE),"NAO CADASTRADA"))</f>
        <v/>
      </c>
      <c r="AG1005" s="42"/>
      <c r="AH1005" s="48"/>
      <c r="AI1005" s="54" t="str">
        <f>IF(AH1005="","",IFERROR(VLOOKUP(AH1005,EMPRESAS!$A:$C,3,FALSE),"NAO CADASTRADA"))</f>
        <v/>
      </c>
      <c r="AJ1005" s="50"/>
      <c r="AK1005" s="54" t="str">
        <f>IF(AJ1005="","",IFERROR(VLOOKUP(AJ1005,ATIVIDADES!$A:$C,3,FALSE),"NAO CADASTRADA"))</f>
        <v/>
      </c>
      <c r="AL1005" s="42"/>
    </row>
    <row r="1006" spans="1:38" x14ac:dyDescent="0.25">
      <c r="A1006" s="26" t="str">
        <f t="shared" si="107"/>
        <v>OK</v>
      </c>
      <c r="B1006" s="29">
        <f t="shared" si="108"/>
        <v>2487914866</v>
      </c>
      <c r="C1006" s="30">
        <v>43094</v>
      </c>
      <c r="D1006" s="18">
        <f t="shared" si="111"/>
        <v>43070</v>
      </c>
      <c r="E1006" s="19" t="str">
        <f>IF(ISERROR(VLOOKUP(C1006,FERIADOS!$A:$B,1,FALSE)),IF(WEEKDAY(C1006)=1,"Dom",IF(WEEKDAY(C1006)=2,"Seg",IF(WEEKDAY(C1006)=3,"Ter",IF(WEEKDAY(C1006)=4,"Qua",IF(WEEKDAY(C1006)=5,"Qui",IF(WEEKDAY(C1006)=6,"Sex","Sab")))))),"Feriado")</f>
        <v>Feriado</v>
      </c>
      <c r="F1006" s="32"/>
      <c r="G1006" s="33"/>
      <c r="H1006" s="33"/>
      <c r="I1006" s="33"/>
      <c r="J1006" s="21" t="str">
        <f t="shared" si="109"/>
        <v/>
      </c>
      <c r="K1006" s="21">
        <f t="shared" si="105"/>
        <v>0</v>
      </c>
      <c r="L1006" s="21" t="str">
        <f t="shared" si="106"/>
        <v/>
      </c>
      <c r="M1006" s="22" t="str">
        <f t="shared" si="110"/>
        <v/>
      </c>
      <c r="N1006" s="48"/>
      <c r="O1006" s="54" t="str">
        <f>IF(N1006="","",IFERROR(VLOOKUP(N1006,EMPRESAS!$A:$C,3,FALSE),"NAO CADASTRADA"))</f>
        <v/>
      </c>
      <c r="P1006" s="50"/>
      <c r="Q1006" s="54" t="str">
        <f>IF(P1006="","",IFERROR(VLOOKUP(P1006,ATIVIDADES!$A:$C,3,FALSE),"NAO CADASTRADA"))</f>
        <v/>
      </c>
      <c r="R1006" s="42"/>
      <c r="S1006" s="48"/>
      <c r="T1006" s="54" t="str">
        <f>IF(S1006="","",IFERROR(VLOOKUP(S1006,EMPRESAS!$A:$C,3,FALSE),"NAO CADASTRADA"))</f>
        <v/>
      </c>
      <c r="U1006" s="50"/>
      <c r="V1006" s="54" t="str">
        <f>IF(U1006="","",IFERROR(VLOOKUP(U1006,ATIVIDADES!$A:$C,3,FALSE),"NAO CADASTRADA"))</f>
        <v/>
      </c>
      <c r="W1006" s="42"/>
      <c r="X1006" s="48"/>
      <c r="Y1006" s="54" t="str">
        <f>IF(X1006="","",IFERROR(VLOOKUP(X1006,EMPRESAS!$A:$C,3,FALSE),"NAO CADASTRADA"))</f>
        <v/>
      </c>
      <c r="Z1006" s="50"/>
      <c r="AA1006" s="54" t="str">
        <f>IF(Z1006="","",IFERROR(VLOOKUP(Z1006,ATIVIDADES!$A:$C,3,FALSE),"NAO CADASTRADA"))</f>
        <v/>
      </c>
      <c r="AB1006" s="42"/>
      <c r="AC1006" s="48"/>
      <c r="AD1006" s="54" t="str">
        <f>IF(AC1006="","",IFERROR(VLOOKUP(AC1006,EMPRESAS!$A:$C,3,FALSE),"NAO CADASTRADA"))</f>
        <v/>
      </c>
      <c r="AE1006" s="50"/>
      <c r="AF1006" s="54" t="str">
        <f>IF(AE1006="","",IFERROR(VLOOKUP(AE1006,ATIVIDADES!$A:$C,3,FALSE),"NAO CADASTRADA"))</f>
        <v/>
      </c>
      <c r="AG1006" s="42"/>
      <c r="AH1006" s="48"/>
      <c r="AI1006" s="54" t="str">
        <f>IF(AH1006="","",IFERROR(VLOOKUP(AH1006,EMPRESAS!$A:$C,3,FALSE),"NAO CADASTRADA"))</f>
        <v/>
      </c>
      <c r="AJ1006" s="50"/>
      <c r="AK1006" s="54" t="str">
        <f>IF(AJ1006="","",IFERROR(VLOOKUP(AJ1006,ATIVIDADES!$A:$C,3,FALSE),"NAO CADASTRADA"))</f>
        <v/>
      </c>
      <c r="AL1006" s="42"/>
    </row>
    <row r="1007" spans="1:38" x14ac:dyDescent="0.25">
      <c r="A1007" s="26" t="str">
        <f t="shared" si="107"/>
        <v>OK</v>
      </c>
      <c r="B1007" s="29">
        <f t="shared" si="108"/>
        <v>2487914866</v>
      </c>
      <c r="C1007" s="30">
        <v>43095</v>
      </c>
      <c r="D1007" s="18">
        <f t="shared" si="111"/>
        <v>43070</v>
      </c>
      <c r="E1007" s="19" t="str">
        <f>IF(ISERROR(VLOOKUP(C1007,FERIADOS!$A:$B,1,FALSE)),IF(WEEKDAY(C1007)=1,"Dom",IF(WEEKDAY(C1007)=2,"Seg",IF(WEEKDAY(C1007)=3,"Ter",IF(WEEKDAY(C1007)=4,"Qua",IF(WEEKDAY(C1007)=5,"Qui",IF(WEEKDAY(C1007)=6,"Sex","Sab")))))),"Feriado")</f>
        <v>Ter</v>
      </c>
      <c r="F1007" s="32"/>
      <c r="G1007" s="33"/>
      <c r="H1007" s="33"/>
      <c r="I1007" s="33"/>
      <c r="J1007" s="21" t="str">
        <f t="shared" si="109"/>
        <v/>
      </c>
      <c r="K1007" s="21">
        <f t="shared" si="105"/>
        <v>0</v>
      </c>
      <c r="L1007" s="21" t="str">
        <f t="shared" si="106"/>
        <v/>
      </c>
      <c r="M1007" s="22" t="str">
        <f t="shared" si="110"/>
        <v/>
      </c>
      <c r="N1007" s="48"/>
      <c r="O1007" s="54" t="str">
        <f>IF(N1007="","",IFERROR(VLOOKUP(N1007,EMPRESAS!$A:$C,3,FALSE),"NAO CADASTRADA"))</f>
        <v/>
      </c>
      <c r="P1007" s="50"/>
      <c r="Q1007" s="54" t="str">
        <f>IF(P1007="","",IFERROR(VLOOKUP(P1007,ATIVIDADES!$A:$C,3,FALSE),"NAO CADASTRADA"))</f>
        <v/>
      </c>
      <c r="R1007" s="42"/>
      <c r="S1007" s="48"/>
      <c r="T1007" s="54" t="str">
        <f>IF(S1007="","",IFERROR(VLOOKUP(S1007,EMPRESAS!$A:$C,3,FALSE),"NAO CADASTRADA"))</f>
        <v/>
      </c>
      <c r="U1007" s="50"/>
      <c r="V1007" s="54" t="str">
        <f>IF(U1007="","",IFERROR(VLOOKUP(U1007,ATIVIDADES!$A:$C,3,FALSE),"NAO CADASTRADA"))</f>
        <v/>
      </c>
      <c r="W1007" s="42"/>
      <c r="X1007" s="48"/>
      <c r="Y1007" s="54" t="str">
        <f>IF(X1007="","",IFERROR(VLOOKUP(X1007,EMPRESAS!$A:$C,3,FALSE),"NAO CADASTRADA"))</f>
        <v/>
      </c>
      <c r="Z1007" s="50"/>
      <c r="AA1007" s="54" t="str">
        <f>IF(Z1007="","",IFERROR(VLOOKUP(Z1007,ATIVIDADES!$A:$C,3,FALSE),"NAO CADASTRADA"))</f>
        <v/>
      </c>
      <c r="AB1007" s="42"/>
      <c r="AC1007" s="48"/>
      <c r="AD1007" s="54" t="str">
        <f>IF(AC1007="","",IFERROR(VLOOKUP(AC1007,EMPRESAS!$A:$C,3,FALSE),"NAO CADASTRADA"))</f>
        <v/>
      </c>
      <c r="AE1007" s="50"/>
      <c r="AF1007" s="54" t="str">
        <f>IF(AE1007="","",IFERROR(VLOOKUP(AE1007,ATIVIDADES!$A:$C,3,FALSE),"NAO CADASTRADA"))</f>
        <v/>
      </c>
      <c r="AG1007" s="42"/>
      <c r="AH1007" s="48"/>
      <c r="AI1007" s="54" t="str">
        <f>IF(AH1007="","",IFERROR(VLOOKUP(AH1007,EMPRESAS!$A:$C,3,FALSE),"NAO CADASTRADA"))</f>
        <v/>
      </c>
      <c r="AJ1007" s="50"/>
      <c r="AK1007" s="54" t="str">
        <f>IF(AJ1007="","",IFERROR(VLOOKUP(AJ1007,ATIVIDADES!$A:$C,3,FALSE),"NAO CADASTRADA"))</f>
        <v/>
      </c>
      <c r="AL1007" s="42"/>
    </row>
    <row r="1008" spans="1:38" x14ac:dyDescent="0.25">
      <c r="A1008" s="26" t="str">
        <f t="shared" si="107"/>
        <v>OK</v>
      </c>
      <c r="B1008" s="29">
        <f t="shared" si="108"/>
        <v>2487914866</v>
      </c>
      <c r="C1008" s="30">
        <v>43096</v>
      </c>
      <c r="D1008" s="18">
        <f t="shared" si="111"/>
        <v>43070</v>
      </c>
      <c r="E1008" s="19" t="str">
        <f>IF(ISERROR(VLOOKUP(C1008,FERIADOS!$A:$B,1,FALSE)),IF(WEEKDAY(C1008)=1,"Dom",IF(WEEKDAY(C1008)=2,"Seg",IF(WEEKDAY(C1008)=3,"Ter",IF(WEEKDAY(C1008)=4,"Qua",IF(WEEKDAY(C1008)=5,"Qui",IF(WEEKDAY(C1008)=6,"Sex","Sab")))))),"Feriado")</f>
        <v>Qua</v>
      </c>
      <c r="F1008" s="32"/>
      <c r="G1008" s="33"/>
      <c r="H1008" s="33"/>
      <c r="I1008" s="33"/>
      <c r="J1008" s="21" t="str">
        <f t="shared" si="109"/>
        <v/>
      </c>
      <c r="K1008" s="21">
        <f t="shared" si="105"/>
        <v>0</v>
      </c>
      <c r="L1008" s="21" t="str">
        <f t="shared" si="106"/>
        <v/>
      </c>
      <c r="M1008" s="22" t="str">
        <f t="shared" si="110"/>
        <v/>
      </c>
      <c r="N1008" s="48"/>
      <c r="O1008" s="54" t="str">
        <f>IF(N1008="","",IFERROR(VLOOKUP(N1008,EMPRESAS!$A:$C,3,FALSE),"NAO CADASTRADA"))</f>
        <v/>
      </c>
      <c r="P1008" s="50"/>
      <c r="Q1008" s="54" t="str">
        <f>IF(P1008="","",IFERROR(VLOOKUP(P1008,ATIVIDADES!$A:$C,3,FALSE),"NAO CADASTRADA"))</f>
        <v/>
      </c>
      <c r="R1008" s="42"/>
      <c r="S1008" s="48"/>
      <c r="T1008" s="54" t="str">
        <f>IF(S1008="","",IFERROR(VLOOKUP(S1008,EMPRESAS!$A:$C,3,FALSE),"NAO CADASTRADA"))</f>
        <v/>
      </c>
      <c r="U1008" s="50"/>
      <c r="V1008" s="54" t="str">
        <f>IF(U1008="","",IFERROR(VLOOKUP(U1008,ATIVIDADES!$A:$C,3,FALSE),"NAO CADASTRADA"))</f>
        <v/>
      </c>
      <c r="W1008" s="42"/>
      <c r="X1008" s="48"/>
      <c r="Y1008" s="54" t="str">
        <f>IF(X1008="","",IFERROR(VLOOKUP(X1008,EMPRESAS!$A:$C,3,FALSE),"NAO CADASTRADA"))</f>
        <v/>
      </c>
      <c r="Z1008" s="50"/>
      <c r="AA1008" s="54" t="str">
        <f>IF(Z1008="","",IFERROR(VLOOKUP(Z1008,ATIVIDADES!$A:$C,3,FALSE),"NAO CADASTRADA"))</f>
        <v/>
      </c>
      <c r="AB1008" s="42"/>
      <c r="AC1008" s="48"/>
      <c r="AD1008" s="54" t="str">
        <f>IF(AC1008="","",IFERROR(VLOOKUP(AC1008,EMPRESAS!$A:$C,3,FALSE),"NAO CADASTRADA"))</f>
        <v/>
      </c>
      <c r="AE1008" s="50"/>
      <c r="AF1008" s="54" t="str">
        <f>IF(AE1008="","",IFERROR(VLOOKUP(AE1008,ATIVIDADES!$A:$C,3,FALSE),"NAO CADASTRADA"))</f>
        <v/>
      </c>
      <c r="AG1008" s="42"/>
      <c r="AH1008" s="48"/>
      <c r="AI1008" s="54" t="str">
        <f>IF(AH1008="","",IFERROR(VLOOKUP(AH1008,EMPRESAS!$A:$C,3,FALSE),"NAO CADASTRADA"))</f>
        <v/>
      </c>
      <c r="AJ1008" s="50"/>
      <c r="AK1008" s="54" t="str">
        <f>IF(AJ1008="","",IFERROR(VLOOKUP(AJ1008,ATIVIDADES!$A:$C,3,FALSE),"NAO CADASTRADA"))</f>
        <v/>
      </c>
      <c r="AL1008" s="42"/>
    </row>
    <row r="1009" spans="1:38" x14ac:dyDescent="0.25">
      <c r="A1009" s="26" t="str">
        <f t="shared" si="107"/>
        <v>OK</v>
      </c>
      <c r="B1009" s="29">
        <f t="shared" si="108"/>
        <v>2487914866</v>
      </c>
      <c r="C1009" s="30">
        <v>43097</v>
      </c>
      <c r="D1009" s="18">
        <f t="shared" si="111"/>
        <v>43070</v>
      </c>
      <c r="E1009" s="19" t="str">
        <f>IF(ISERROR(VLOOKUP(C1009,FERIADOS!$A:$B,1,FALSE)),IF(WEEKDAY(C1009)=1,"Dom",IF(WEEKDAY(C1009)=2,"Seg",IF(WEEKDAY(C1009)=3,"Ter",IF(WEEKDAY(C1009)=4,"Qua",IF(WEEKDAY(C1009)=5,"Qui",IF(WEEKDAY(C1009)=6,"Sex","Sab")))))),"Feriado")</f>
        <v>Qui</v>
      </c>
      <c r="F1009" s="32"/>
      <c r="G1009" s="33"/>
      <c r="H1009" s="33"/>
      <c r="I1009" s="33"/>
      <c r="J1009" s="21" t="str">
        <f t="shared" si="109"/>
        <v/>
      </c>
      <c r="K1009" s="21">
        <f t="shared" si="105"/>
        <v>0</v>
      </c>
      <c r="L1009" s="21" t="str">
        <f t="shared" si="106"/>
        <v/>
      </c>
      <c r="M1009" s="22" t="str">
        <f t="shared" si="110"/>
        <v/>
      </c>
      <c r="N1009" s="48"/>
      <c r="O1009" s="54" t="str">
        <f>IF(N1009="","",IFERROR(VLOOKUP(N1009,EMPRESAS!$A:$C,3,FALSE),"NAO CADASTRADA"))</f>
        <v/>
      </c>
      <c r="P1009" s="50"/>
      <c r="Q1009" s="54" t="str">
        <f>IF(P1009="","",IFERROR(VLOOKUP(P1009,ATIVIDADES!$A:$C,3,FALSE),"NAO CADASTRADA"))</f>
        <v/>
      </c>
      <c r="R1009" s="42"/>
      <c r="S1009" s="48"/>
      <c r="T1009" s="54" t="str">
        <f>IF(S1009="","",IFERROR(VLOOKUP(S1009,EMPRESAS!$A:$C,3,FALSE),"NAO CADASTRADA"))</f>
        <v/>
      </c>
      <c r="U1009" s="50"/>
      <c r="V1009" s="54" t="str">
        <f>IF(U1009="","",IFERROR(VLOOKUP(U1009,ATIVIDADES!$A:$C,3,FALSE),"NAO CADASTRADA"))</f>
        <v/>
      </c>
      <c r="W1009" s="42"/>
      <c r="X1009" s="48"/>
      <c r="Y1009" s="54" t="str">
        <f>IF(X1009="","",IFERROR(VLOOKUP(X1009,EMPRESAS!$A:$C,3,FALSE),"NAO CADASTRADA"))</f>
        <v/>
      </c>
      <c r="Z1009" s="50"/>
      <c r="AA1009" s="54" t="str">
        <f>IF(Z1009="","",IFERROR(VLOOKUP(Z1009,ATIVIDADES!$A:$C,3,FALSE),"NAO CADASTRADA"))</f>
        <v/>
      </c>
      <c r="AB1009" s="42"/>
      <c r="AC1009" s="48"/>
      <c r="AD1009" s="54" t="str">
        <f>IF(AC1009="","",IFERROR(VLOOKUP(AC1009,EMPRESAS!$A:$C,3,FALSE),"NAO CADASTRADA"))</f>
        <v/>
      </c>
      <c r="AE1009" s="50"/>
      <c r="AF1009" s="54" t="str">
        <f>IF(AE1009="","",IFERROR(VLOOKUP(AE1009,ATIVIDADES!$A:$C,3,FALSE),"NAO CADASTRADA"))</f>
        <v/>
      </c>
      <c r="AG1009" s="42"/>
      <c r="AH1009" s="48"/>
      <c r="AI1009" s="54" t="str">
        <f>IF(AH1009="","",IFERROR(VLOOKUP(AH1009,EMPRESAS!$A:$C,3,FALSE),"NAO CADASTRADA"))</f>
        <v/>
      </c>
      <c r="AJ1009" s="50"/>
      <c r="AK1009" s="54" t="str">
        <f>IF(AJ1009="","",IFERROR(VLOOKUP(AJ1009,ATIVIDADES!$A:$C,3,FALSE),"NAO CADASTRADA"))</f>
        <v/>
      </c>
      <c r="AL1009" s="42"/>
    </row>
    <row r="1010" spans="1:38" x14ac:dyDescent="0.25">
      <c r="A1010" s="26" t="str">
        <f t="shared" si="107"/>
        <v>OK</v>
      </c>
      <c r="B1010" s="29">
        <f t="shared" si="108"/>
        <v>2487914866</v>
      </c>
      <c r="C1010" s="30">
        <v>43098</v>
      </c>
      <c r="D1010" s="18">
        <f t="shared" si="111"/>
        <v>43070</v>
      </c>
      <c r="E1010" s="19" t="str">
        <f>IF(ISERROR(VLOOKUP(C1010,FERIADOS!$A:$B,1,FALSE)),IF(WEEKDAY(C1010)=1,"Dom",IF(WEEKDAY(C1010)=2,"Seg",IF(WEEKDAY(C1010)=3,"Ter",IF(WEEKDAY(C1010)=4,"Qua",IF(WEEKDAY(C1010)=5,"Qui",IF(WEEKDAY(C1010)=6,"Sex","Sab")))))),"Feriado")</f>
        <v>Sex</v>
      </c>
      <c r="F1010" s="32"/>
      <c r="G1010" s="33"/>
      <c r="H1010" s="33"/>
      <c r="I1010" s="33"/>
      <c r="J1010" s="21" t="str">
        <f t="shared" si="109"/>
        <v/>
      </c>
      <c r="K1010" s="21">
        <f t="shared" si="105"/>
        <v>0</v>
      </c>
      <c r="L1010" s="21" t="str">
        <f t="shared" si="106"/>
        <v/>
      </c>
      <c r="M1010" s="22" t="str">
        <f t="shared" si="110"/>
        <v/>
      </c>
      <c r="N1010" s="48"/>
      <c r="O1010" s="54" t="str">
        <f>IF(N1010="","",IFERROR(VLOOKUP(N1010,EMPRESAS!$A:$C,3,FALSE),"NAO CADASTRADA"))</f>
        <v/>
      </c>
      <c r="P1010" s="50"/>
      <c r="Q1010" s="54" t="str">
        <f>IF(P1010="","",IFERROR(VLOOKUP(P1010,ATIVIDADES!$A:$C,3,FALSE),"NAO CADASTRADA"))</f>
        <v/>
      </c>
      <c r="R1010" s="42"/>
      <c r="S1010" s="48"/>
      <c r="T1010" s="54" t="str">
        <f>IF(S1010="","",IFERROR(VLOOKUP(S1010,EMPRESAS!$A:$C,3,FALSE),"NAO CADASTRADA"))</f>
        <v/>
      </c>
      <c r="U1010" s="50"/>
      <c r="V1010" s="54" t="str">
        <f>IF(U1010="","",IFERROR(VLOOKUP(U1010,ATIVIDADES!$A:$C,3,FALSE),"NAO CADASTRADA"))</f>
        <v/>
      </c>
      <c r="W1010" s="42"/>
      <c r="X1010" s="48"/>
      <c r="Y1010" s="54" t="str">
        <f>IF(X1010="","",IFERROR(VLOOKUP(X1010,EMPRESAS!$A:$C,3,FALSE),"NAO CADASTRADA"))</f>
        <v/>
      </c>
      <c r="Z1010" s="50"/>
      <c r="AA1010" s="54" t="str">
        <f>IF(Z1010="","",IFERROR(VLOOKUP(Z1010,ATIVIDADES!$A:$C,3,FALSE),"NAO CADASTRADA"))</f>
        <v/>
      </c>
      <c r="AB1010" s="42"/>
      <c r="AC1010" s="48"/>
      <c r="AD1010" s="54" t="str">
        <f>IF(AC1010="","",IFERROR(VLOOKUP(AC1010,EMPRESAS!$A:$C,3,FALSE),"NAO CADASTRADA"))</f>
        <v/>
      </c>
      <c r="AE1010" s="50"/>
      <c r="AF1010" s="54" t="str">
        <f>IF(AE1010="","",IFERROR(VLOOKUP(AE1010,ATIVIDADES!$A:$C,3,FALSE),"NAO CADASTRADA"))</f>
        <v/>
      </c>
      <c r="AG1010" s="42"/>
      <c r="AH1010" s="48"/>
      <c r="AI1010" s="54" t="str">
        <f>IF(AH1010="","",IFERROR(VLOOKUP(AH1010,EMPRESAS!$A:$C,3,FALSE),"NAO CADASTRADA"))</f>
        <v/>
      </c>
      <c r="AJ1010" s="50"/>
      <c r="AK1010" s="54" t="str">
        <f>IF(AJ1010="","",IFERROR(VLOOKUP(AJ1010,ATIVIDADES!$A:$C,3,FALSE),"NAO CADASTRADA"))</f>
        <v/>
      </c>
      <c r="AL1010" s="42"/>
    </row>
    <row r="1011" spans="1:38" x14ac:dyDescent="0.25">
      <c r="A1011" s="26" t="str">
        <f t="shared" si="107"/>
        <v>OK</v>
      </c>
      <c r="B1011" s="29">
        <f t="shared" si="108"/>
        <v>2487914866</v>
      </c>
      <c r="C1011" s="30">
        <v>43099</v>
      </c>
      <c r="D1011" s="18">
        <f t="shared" si="111"/>
        <v>43070</v>
      </c>
      <c r="E1011" s="19" t="str">
        <f>IF(ISERROR(VLOOKUP(C1011,FERIADOS!$A:$B,1,FALSE)),IF(WEEKDAY(C1011)=1,"Dom",IF(WEEKDAY(C1011)=2,"Seg",IF(WEEKDAY(C1011)=3,"Ter",IF(WEEKDAY(C1011)=4,"Qua",IF(WEEKDAY(C1011)=5,"Qui",IF(WEEKDAY(C1011)=6,"Sex","Sab")))))),"Feriado")</f>
        <v>Sab</v>
      </c>
      <c r="F1011" s="32"/>
      <c r="G1011" s="33"/>
      <c r="H1011" s="33"/>
      <c r="I1011" s="33"/>
      <c r="J1011" s="21" t="str">
        <f t="shared" si="109"/>
        <v/>
      </c>
      <c r="K1011" s="21">
        <f t="shared" si="105"/>
        <v>0</v>
      </c>
      <c r="L1011" s="21" t="str">
        <f t="shared" si="106"/>
        <v/>
      </c>
      <c r="M1011" s="22" t="str">
        <f t="shared" si="110"/>
        <v/>
      </c>
      <c r="N1011" s="48"/>
      <c r="O1011" s="54" t="str">
        <f>IF(N1011="","",IFERROR(VLOOKUP(N1011,EMPRESAS!$A:$C,3,FALSE),"NAO CADASTRADA"))</f>
        <v/>
      </c>
      <c r="P1011" s="50"/>
      <c r="Q1011" s="54" t="str">
        <f>IF(P1011="","",IFERROR(VLOOKUP(P1011,ATIVIDADES!$A:$C,3,FALSE),"NAO CADASTRADA"))</f>
        <v/>
      </c>
      <c r="R1011" s="42"/>
      <c r="S1011" s="48"/>
      <c r="T1011" s="54" t="str">
        <f>IF(S1011="","",IFERROR(VLOOKUP(S1011,EMPRESAS!$A:$C,3,FALSE),"NAO CADASTRADA"))</f>
        <v/>
      </c>
      <c r="U1011" s="50"/>
      <c r="V1011" s="54" t="str">
        <f>IF(U1011="","",IFERROR(VLOOKUP(U1011,ATIVIDADES!$A:$C,3,FALSE),"NAO CADASTRADA"))</f>
        <v/>
      </c>
      <c r="W1011" s="42"/>
      <c r="X1011" s="48"/>
      <c r="Y1011" s="54" t="str">
        <f>IF(X1011="","",IFERROR(VLOOKUP(X1011,EMPRESAS!$A:$C,3,FALSE),"NAO CADASTRADA"))</f>
        <v/>
      </c>
      <c r="Z1011" s="50"/>
      <c r="AA1011" s="54" t="str">
        <f>IF(Z1011="","",IFERROR(VLOOKUP(Z1011,ATIVIDADES!$A:$C,3,FALSE),"NAO CADASTRADA"))</f>
        <v/>
      </c>
      <c r="AB1011" s="42"/>
      <c r="AC1011" s="48"/>
      <c r="AD1011" s="54" t="str">
        <f>IF(AC1011="","",IFERROR(VLOOKUP(AC1011,EMPRESAS!$A:$C,3,FALSE),"NAO CADASTRADA"))</f>
        <v/>
      </c>
      <c r="AE1011" s="50"/>
      <c r="AF1011" s="54" t="str">
        <f>IF(AE1011="","",IFERROR(VLOOKUP(AE1011,ATIVIDADES!$A:$C,3,FALSE),"NAO CADASTRADA"))</f>
        <v/>
      </c>
      <c r="AG1011" s="42"/>
      <c r="AH1011" s="48"/>
      <c r="AI1011" s="54" t="str">
        <f>IF(AH1011="","",IFERROR(VLOOKUP(AH1011,EMPRESAS!$A:$C,3,FALSE),"NAO CADASTRADA"))</f>
        <v/>
      </c>
      <c r="AJ1011" s="50"/>
      <c r="AK1011" s="54" t="str">
        <f>IF(AJ1011="","",IFERROR(VLOOKUP(AJ1011,ATIVIDADES!$A:$C,3,FALSE),"NAO CADASTRADA"))</f>
        <v/>
      </c>
      <c r="AL1011" s="42"/>
    </row>
    <row r="1012" spans="1:38" x14ac:dyDescent="0.25">
      <c r="A1012" s="26" t="str">
        <f t="shared" si="107"/>
        <v>OK</v>
      </c>
      <c r="B1012" s="29">
        <f t="shared" si="108"/>
        <v>2487914866</v>
      </c>
      <c r="C1012" s="30">
        <v>43100</v>
      </c>
      <c r="D1012" s="18">
        <f t="shared" si="111"/>
        <v>43070</v>
      </c>
      <c r="E1012" s="19" t="str">
        <f>IF(ISERROR(VLOOKUP(C1012,FERIADOS!$A:$B,1,FALSE)),IF(WEEKDAY(C1012)=1,"Dom",IF(WEEKDAY(C1012)=2,"Seg",IF(WEEKDAY(C1012)=3,"Ter",IF(WEEKDAY(C1012)=4,"Qua",IF(WEEKDAY(C1012)=5,"Qui",IF(WEEKDAY(C1012)=6,"Sex","Sab")))))),"Feriado")</f>
        <v>Dom</v>
      </c>
      <c r="F1012" s="32"/>
      <c r="G1012" s="33"/>
      <c r="H1012" s="33"/>
      <c r="I1012" s="33"/>
      <c r="J1012" s="21" t="str">
        <f t="shared" si="109"/>
        <v/>
      </c>
      <c r="K1012" s="21">
        <f t="shared" si="105"/>
        <v>0</v>
      </c>
      <c r="L1012" s="21" t="str">
        <f t="shared" si="106"/>
        <v/>
      </c>
      <c r="M1012" s="22" t="str">
        <f t="shared" si="110"/>
        <v/>
      </c>
      <c r="N1012" s="48"/>
      <c r="O1012" s="54" t="str">
        <f>IF(N1012="","",IFERROR(VLOOKUP(N1012,EMPRESAS!$A:$C,3,FALSE),"NAO CADASTRADA"))</f>
        <v/>
      </c>
      <c r="P1012" s="50"/>
      <c r="Q1012" s="54" t="str">
        <f>IF(P1012="","",IFERROR(VLOOKUP(P1012,ATIVIDADES!$A:$C,3,FALSE),"NAO CADASTRADA"))</f>
        <v/>
      </c>
      <c r="R1012" s="42"/>
      <c r="S1012" s="48"/>
      <c r="T1012" s="54" t="str">
        <f>IF(S1012="","",IFERROR(VLOOKUP(S1012,EMPRESAS!$A:$C,3,FALSE),"NAO CADASTRADA"))</f>
        <v/>
      </c>
      <c r="U1012" s="50"/>
      <c r="V1012" s="54" t="str">
        <f>IF(U1012="","",IFERROR(VLOOKUP(U1012,ATIVIDADES!$A:$C,3,FALSE),"NAO CADASTRADA"))</f>
        <v/>
      </c>
      <c r="W1012" s="42"/>
      <c r="X1012" s="48"/>
      <c r="Y1012" s="54" t="str">
        <f>IF(X1012="","",IFERROR(VLOOKUP(X1012,EMPRESAS!$A:$C,3,FALSE),"NAO CADASTRADA"))</f>
        <v/>
      </c>
      <c r="Z1012" s="50"/>
      <c r="AA1012" s="54" t="str">
        <f>IF(Z1012="","",IFERROR(VLOOKUP(Z1012,ATIVIDADES!$A:$C,3,FALSE),"NAO CADASTRADA"))</f>
        <v/>
      </c>
      <c r="AB1012" s="42"/>
      <c r="AC1012" s="48"/>
      <c r="AD1012" s="54" t="str">
        <f>IF(AC1012="","",IFERROR(VLOOKUP(AC1012,EMPRESAS!$A:$C,3,FALSE),"NAO CADASTRADA"))</f>
        <v/>
      </c>
      <c r="AE1012" s="50"/>
      <c r="AF1012" s="54" t="str">
        <f>IF(AE1012="","",IFERROR(VLOOKUP(AE1012,ATIVIDADES!$A:$C,3,FALSE),"NAO CADASTRADA"))</f>
        <v/>
      </c>
      <c r="AG1012" s="42"/>
      <c r="AH1012" s="48"/>
      <c r="AI1012" s="54" t="str">
        <f>IF(AH1012="","",IFERROR(VLOOKUP(AH1012,EMPRESAS!$A:$C,3,FALSE),"NAO CADASTRADA"))</f>
        <v/>
      </c>
      <c r="AJ1012" s="50"/>
      <c r="AK1012" s="54" t="str">
        <f>IF(AJ1012="","",IFERROR(VLOOKUP(AJ1012,ATIVIDADES!$A:$C,3,FALSE),"NAO CADASTRADA"))</f>
        <v/>
      </c>
      <c r="AL1012" s="42"/>
    </row>
    <row r="1013" spans="1:38" x14ac:dyDescent="0.25">
      <c r="A1013" s="26" t="str">
        <f t="shared" si="107"/>
        <v>OK</v>
      </c>
      <c r="B1013" s="29">
        <f t="shared" si="108"/>
        <v>2487914866</v>
      </c>
      <c r="C1013" s="30">
        <v>43101</v>
      </c>
      <c r="D1013" s="18">
        <f t="shared" si="111"/>
        <v>43101</v>
      </c>
      <c r="E1013" s="19" t="str">
        <f>IF(ISERROR(VLOOKUP(C1013,FERIADOS!$A:$B,1,FALSE)),IF(WEEKDAY(C1013)=1,"Dom",IF(WEEKDAY(C1013)=2,"Seg",IF(WEEKDAY(C1013)=3,"Ter",IF(WEEKDAY(C1013)=4,"Qua",IF(WEEKDAY(C1013)=5,"Qui",IF(WEEKDAY(C1013)=6,"Sex","Sab")))))),"Feriado")</f>
        <v>Feriado</v>
      </c>
      <c r="F1013" s="32"/>
      <c r="G1013" s="33"/>
      <c r="H1013" s="33"/>
      <c r="I1013" s="33"/>
      <c r="J1013" s="21" t="str">
        <f t="shared" si="109"/>
        <v/>
      </c>
      <c r="K1013" s="21">
        <f t="shared" si="105"/>
        <v>0</v>
      </c>
      <c r="L1013" s="21" t="str">
        <f t="shared" si="106"/>
        <v/>
      </c>
      <c r="M1013" s="22" t="str">
        <f t="shared" si="110"/>
        <v/>
      </c>
      <c r="N1013" s="48"/>
      <c r="O1013" s="54" t="str">
        <f>IF(N1013="","",IFERROR(VLOOKUP(N1013,EMPRESAS!$A:$C,3,FALSE),"NAO CADASTRADA"))</f>
        <v/>
      </c>
      <c r="P1013" s="50"/>
      <c r="Q1013" s="54" t="str">
        <f>IF(P1013="","",IFERROR(VLOOKUP(P1013,ATIVIDADES!$A:$C,3,FALSE),"NAO CADASTRADA"))</f>
        <v/>
      </c>
      <c r="R1013" s="42"/>
      <c r="S1013" s="48"/>
      <c r="T1013" s="54" t="str">
        <f>IF(S1013="","",IFERROR(VLOOKUP(S1013,EMPRESAS!$A:$C,3,FALSE),"NAO CADASTRADA"))</f>
        <v/>
      </c>
      <c r="U1013" s="50"/>
      <c r="V1013" s="54" t="str">
        <f>IF(U1013="","",IFERROR(VLOOKUP(U1013,ATIVIDADES!$A:$C,3,FALSE),"NAO CADASTRADA"))</f>
        <v/>
      </c>
      <c r="W1013" s="42"/>
      <c r="X1013" s="48"/>
      <c r="Y1013" s="54" t="str">
        <f>IF(X1013="","",IFERROR(VLOOKUP(X1013,EMPRESAS!$A:$C,3,FALSE),"NAO CADASTRADA"))</f>
        <v/>
      </c>
      <c r="Z1013" s="50"/>
      <c r="AA1013" s="54" t="str">
        <f>IF(Z1013="","",IFERROR(VLOOKUP(Z1013,ATIVIDADES!$A:$C,3,FALSE),"NAO CADASTRADA"))</f>
        <v/>
      </c>
      <c r="AB1013" s="42"/>
      <c r="AC1013" s="48"/>
      <c r="AD1013" s="54" t="str">
        <f>IF(AC1013="","",IFERROR(VLOOKUP(AC1013,EMPRESAS!$A:$C,3,FALSE),"NAO CADASTRADA"))</f>
        <v/>
      </c>
      <c r="AE1013" s="50"/>
      <c r="AF1013" s="54" t="str">
        <f>IF(AE1013="","",IFERROR(VLOOKUP(AE1013,ATIVIDADES!$A:$C,3,FALSE),"NAO CADASTRADA"))</f>
        <v/>
      </c>
      <c r="AG1013" s="42"/>
      <c r="AH1013" s="48"/>
      <c r="AI1013" s="54" t="str">
        <f>IF(AH1013="","",IFERROR(VLOOKUP(AH1013,EMPRESAS!$A:$C,3,FALSE),"NAO CADASTRADA"))</f>
        <v/>
      </c>
      <c r="AJ1013" s="50"/>
      <c r="AK1013" s="54" t="str">
        <f>IF(AJ1013="","",IFERROR(VLOOKUP(AJ1013,ATIVIDADES!$A:$C,3,FALSE),"NAO CADASTRADA"))</f>
        <v/>
      </c>
      <c r="AL1013" s="42"/>
    </row>
    <row r="1014" spans="1:38" x14ac:dyDescent="0.25">
      <c r="A1014" s="26" t="str">
        <f t="shared" si="107"/>
        <v>OK</v>
      </c>
      <c r="B1014" s="29">
        <f t="shared" si="108"/>
        <v>2487914866</v>
      </c>
      <c r="C1014" s="30">
        <v>43102</v>
      </c>
      <c r="D1014" s="18">
        <f t="shared" si="111"/>
        <v>43101</v>
      </c>
      <c r="E1014" s="19" t="str">
        <f>IF(ISERROR(VLOOKUP(C1014,FERIADOS!$A:$B,1,FALSE)),IF(WEEKDAY(C1014)=1,"Dom",IF(WEEKDAY(C1014)=2,"Seg",IF(WEEKDAY(C1014)=3,"Ter",IF(WEEKDAY(C1014)=4,"Qua",IF(WEEKDAY(C1014)=5,"Qui",IF(WEEKDAY(C1014)=6,"Sex","Sab")))))),"Feriado")</f>
        <v>Ter</v>
      </c>
      <c r="F1014" s="32"/>
      <c r="G1014" s="33"/>
      <c r="H1014" s="33"/>
      <c r="I1014" s="33"/>
      <c r="J1014" s="21" t="str">
        <f t="shared" si="109"/>
        <v/>
      </c>
      <c r="K1014" s="21">
        <f t="shared" si="105"/>
        <v>0</v>
      </c>
      <c r="L1014" s="21" t="str">
        <f t="shared" si="106"/>
        <v/>
      </c>
      <c r="M1014" s="22" t="str">
        <f t="shared" si="110"/>
        <v/>
      </c>
      <c r="N1014" s="48"/>
      <c r="O1014" s="54" t="str">
        <f>IF(N1014="","",IFERROR(VLOOKUP(N1014,EMPRESAS!$A:$C,3,FALSE),"NAO CADASTRADA"))</f>
        <v/>
      </c>
      <c r="P1014" s="50"/>
      <c r="Q1014" s="54" t="str">
        <f>IF(P1014="","",IFERROR(VLOOKUP(P1014,ATIVIDADES!$A:$C,3,FALSE),"NAO CADASTRADA"))</f>
        <v/>
      </c>
      <c r="R1014" s="42"/>
      <c r="S1014" s="48"/>
      <c r="T1014" s="54" t="str">
        <f>IF(S1014="","",IFERROR(VLOOKUP(S1014,EMPRESAS!$A:$C,3,FALSE),"NAO CADASTRADA"))</f>
        <v/>
      </c>
      <c r="U1014" s="50"/>
      <c r="V1014" s="54" t="str">
        <f>IF(U1014="","",IFERROR(VLOOKUP(U1014,ATIVIDADES!$A:$C,3,FALSE),"NAO CADASTRADA"))</f>
        <v/>
      </c>
      <c r="W1014" s="42"/>
      <c r="X1014" s="48"/>
      <c r="Y1014" s="54" t="str">
        <f>IF(X1014="","",IFERROR(VLOOKUP(X1014,EMPRESAS!$A:$C,3,FALSE),"NAO CADASTRADA"))</f>
        <v/>
      </c>
      <c r="Z1014" s="50"/>
      <c r="AA1014" s="54" t="str">
        <f>IF(Z1014="","",IFERROR(VLOOKUP(Z1014,ATIVIDADES!$A:$C,3,FALSE),"NAO CADASTRADA"))</f>
        <v/>
      </c>
      <c r="AB1014" s="42"/>
      <c r="AC1014" s="48"/>
      <c r="AD1014" s="54" t="str">
        <f>IF(AC1014="","",IFERROR(VLOOKUP(AC1014,EMPRESAS!$A:$C,3,FALSE),"NAO CADASTRADA"))</f>
        <v/>
      </c>
      <c r="AE1014" s="50"/>
      <c r="AF1014" s="54" t="str">
        <f>IF(AE1014="","",IFERROR(VLOOKUP(AE1014,ATIVIDADES!$A:$C,3,FALSE),"NAO CADASTRADA"))</f>
        <v/>
      </c>
      <c r="AG1014" s="42"/>
      <c r="AH1014" s="48"/>
      <c r="AI1014" s="54" t="str">
        <f>IF(AH1014="","",IFERROR(VLOOKUP(AH1014,EMPRESAS!$A:$C,3,FALSE),"NAO CADASTRADA"))</f>
        <v/>
      </c>
      <c r="AJ1014" s="50"/>
      <c r="AK1014" s="54" t="str">
        <f>IF(AJ1014="","",IFERROR(VLOOKUP(AJ1014,ATIVIDADES!$A:$C,3,FALSE),"NAO CADASTRADA"))</f>
        <v/>
      </c>
      <c r="AL1014" s="42"/>
    </row>
    <row r="1015" spans="1:38" x14ac:dyDescent="0.25">
      <c r="A1015" s="26" t="str">
        <f t="shared" si="107"/>
        <v>OK</v>
      </c>
      <c r="B1015" s="29">
        <f t="shared" si="108"/>
        <v>2487914866</v>
      </c>
      <c r="C1015" s="30">
        <v>43103</v>
      </c>
      <c r="D1015" s="18">
        <f t="shared" si="111"/>
        <v>43101</v>
      </c>
      <c r="E1015" s="19" t="str">
        <f>IF(ISERROR(VLOOKUP(C1015,FERIADOS!$A:$B,1,FALSE)),IF(WEEKDAY(C1015)=1,"Dom",IF(WEEKDAY(C1015)=2,"Seg",IF(WEEKDAY(C1015)=3,"Ter",IF(WEEKDAY(C1015)=4,"Qua",IF(WEEKDAY(C1015)=5,"Qui",IF(WEEKDAY(C1015)=6,"Sex","Sab")))))),"Feriado")</f>
        <v>Qua</v>
      </c>
      <c r="F1015" s="32"/>
      <c r="G1015" s="33"/>
      <c r="H1015" s="33"/>
      <c r="I1015" s="33"/>
      <c r="J1015" s="21" t="str">
        <f t="shared" si="109"/>
        <v/>
      </c>
      <c r="K1015" s="21">
        <f t="shared" si="105"/>
        <v>0</v>
      </c>
      <c r="L1015" s="21" t="str">
        <f t="shared" si="106"/>
        <v/>
      </c>
      <c r="M1015" s="22" t="str">
        <f t="shared" si="110"/>
        <v/>
      </c>
      <c r="N1015" s="48"/>
      <c r="O1015" s="54" t="str">
        <f>IF(N1015="","",IFERROR(VLOOKUP(N1015,EMPRESAS!$A:$C,3,FALSE),"NAO CADASTRADA"))</f>
        <v/>
      </c>
      <c r="P1015" s="50"/>
      <c r="Q1015" s="54" t="str">
        <f>IF(P1015="","",IFERROR(VLOOKUP(P1015,ATIVIDADES!$A:$C,3,FALSE),"NAO CADASTRADA"))</f>
        <v/>
      </c>
      <c r="R1015" s="42"/>
      <c r="S1015" s="48"/>
      <c r="T1015" s="54" t="str">
        <f>IF(S1015="","",IFERROR(VLOOKUP(S1015,EMPRESAS!$A:$C,3,FALSE),"NAO CADASTRADA"))</f>
        <v/>
      </c>
      <c r="U1015" s="50"/>
      <c r="V1015" s="54" t="str">
        <f>IF(U1015="","",IFERROR(VLOOKUP(U1015,ATIVIDADES!$A:$C,3,FALSE),"NAO CADASTRADA"))</f>
        <v/>
      </c>
      <c r="W1015" s="42"/>
      <c r="X1015" s="48"/>
      <c r="Y1015" s="54" t="str">
        <f>IF(X1015="","",IFERROR(VLOOKUP(X1015,EMPRESAS!$A:$C,3,FALSE),"NAO CADASTRADA"))</f>
        <v/>
      </c>
      <c r="Z1015" s="50"/>
      <c r="AA1015" s="54" t="str">
        <f>IF(Z1015="","",IFERROR(VLOOKUP(Z1015,ATIVIDADES!$A:$C,3,FALSE),"NAO CADASTRADA"))</f>
        <v/>
      </c>
      <c r="AB1015" s="42"/>
      <c r="AC1015" s="48"/>
      <c r="AD1015" s="54" t="str">
        <f>IF(AC1015="","",IFERROR(VLOOKUP(AC1015,EMPRESAS!$A:$C,3,FALSE),"NAO CADASTRADA"))</f>
        <v/>
      </c>
      <c r="AE1015" s="50"/>
      <c r="AF1015" s="54" t="str">
        <f>IF(AE1015="","",IFERROR(VLOOKUP(AE1015,ATIVIDADES!$A:$C,3,FALSE),"NAO CADASTRADA"))</f>
        <v/>
      </c>
      <c r="AG1015" s="42"/>
      <c r="AH1015" s="48"/>
      <c r="AI1015" s="54" t="str">
        <f>IF(AH1015="","",IFERROR(VLOOKUP(AH1015,EMPRESAS!$A:$C,3,FALSE),"NAO CADASTRADA"))</f>
        <v/>
      </c>
      <c r="AJ1015" s="50"/>
      <c r="AK1015" s="54" t="str">
        <f>IF(AJ1015="","",IFERROR(VLOOKUP(AJ1015,ATIVIDADES!$A:$C,3,FALSE),"NAO CADASTRADA"))</f>
        <v/>
      </c>
      <c r="AL1015" s="42"/>
    </row>
    <row r="1016" spans="1:38" x14ac:dyDescent="0.25">
      <c r="A1016" s="26" t="str">
        <f t="shared" si="107"/>
        <v>OK</v>
      </c>
      <c r="B1016" s="29">
        <f t="shared" si="108"/>
        <v>2487914866</v>
      </c>
      <c r="C1016" s="30">
        <v>43104</v>
      </c>
      <c r="D1016" s="18">
        <f t="shared" si="111"/>
        <v>43101</v>
      </c>
      <c r="E1016" s="19" t="str">
        <f>IF(ISERROR(VLOOKUP(C1016,FERIADOS!$A:$B,1,FALSE)),IF(WEEKDAY(C1016)=1,"Dom",IF(WEEKDAY(C1016)=2,"Seg",IF(WEEKDAY(C1016)=3,"Ter",IF(WEEKDAY(C1016)=4,"Qua",IF(WEEKDAY(C1016)=5,"Qui",IF(WEEKDAY(C1016)=6,"Sex","Sab")))))),"Feriado")</f>
        <v>Qui</v>
      </c>
      <c r="F1016" s="32"/>
      <c r="G1016" s="33"/>
      <c r="H1016" s="33"/>
      <c r="I1016" s="33"/>
      <c r="J1016" s="21" t="str">
        <f t="shared" si="109"/>
        <v/>
      </c>
      <c r="K1016" s="21">
        <f t="shared" si="105"/>
        <v>0</v>
      </c>
      <c r="L1016" s="21" t="str">
        <f t="shared" si="106"/>
        <v/>
      </c>
      <c r="M1016" s="22" t="str">
        <f t="shared" si="110"/>
        <v/>
      </c>
      <c r="N1016" s="48"/>
      <c r="O1016" s="54" t="str">
        <f>IF(N1016="","",IFERROR(VLOOKUP(N1016,EMPRESAS!$A:$C,3,FALSE),"NAO CADASTRADA"))</f>
        <v/>
      </c>
      <c r="P1016" s="50"/>
      <c r="Q1016" s="54" t="str">
        <f>IF(P1016="","",IFERROR(VLOOKUP(P1016,ATIVIDADES!$A:$C,3,FALSE),"NAO CADASTRADA"))</f>
        <v/>
      </c>
      <c r="R1016" s="42"/>
      <c r="S1016" s="48"/>
      <c r="T1016" s="54" t="str">
        <f>IF(S1016="","",IFERROR(VLOOKUP(S1016,EMPRESAS!$A:$C,3,FALSE),"NAO CADASTRADA"))</f>
        <v/>
      </c>
      <c r="U1016" s="50"/>
      <c r="V1016" s="54" t="str">
        <f>IF(U1016="","",IFERROR(VLOOKUP(U1016,ATIVIDADES!$A:$C,3,FALSE),"NAO CADASTRADA"))</f>
        <v/>
      </c>
      <c r="W1016" s="42"/>
      <c r="X1016" s="48"/>
      <c r="Y1016" s="54" t="str">
        <f>IF(X1016="","",IFERROR(VLOOKUP(X1016,EMPRESAS!$A:$C,3,FALSE),"NAO CADASTRADA"))</f>
        <v/>
      </c>
      <c r="Z1016" s="50"/>
      <c r="AA1016" s="54" t="str">
        <f>IF(Z1016="","",IFERROR(VLOOKUP(Z1016,ATIVIDADES!$A:$C,3,FALSE),"NAO CADASTRADA"))</f>
        <v/>
      </c>
      <c r="AB1016" s="42"/>
      <c r="AC1016" s="48"/>
      <c r="AD1016" s="54" t="str">
        <f>IF(AC1016="","",IFERROR(VLOOKUP(AC1016,EMPRESAS!$A:$C,3,FALSE),"NAO CADASTRADA"))</f>
        <v/>
      </c>
      <c r="AE1016" s="50"/>
      <c r="AF1016" s="54" t="str">
        <f>IF(AE1016="","",IFERROR(VLOOKUP(AE1016,ATIVIDADES!$A:$C,3,FALSE),"NAO CADASTRADA"))</f>
        <v/>
      </c>
      <c r="AG1016" s="42"/>
      <c r="AH1016" s="48"/>
      <c r="AI1016" s="54" t="str">
        <f>IF(AH1016="","",IFERROR(VLOOKUP(AH1016,EMPRESAS!$A:$C,3,FALSE),"NAO CADASTRADA"))</f>
        <v/>
      </c>
      <c r="AJ1016" s="50"/>
      <c r="AK1016" s="54" t="str">
        <f>IF(AJ1016="","",IFERROR(VLOOKUP(AJ1016,ATIVIDADES!$A:$C,3,FALSE),"NAO CADASTRADA"))</f>
        <v/>
      </c>
      <c r="AL1016" s="42"/>
    </row>
    <row r="1017" spans="1:38" x14ac:dyDescent="0.25">
      <c r="A1017" s="26" t="str">
        <f t="shared" si="107"/>
        <v>OK</v>
      </c>
      <c r="B1017" s="29">
        <f t="shared" si="108"/>
        <v>2487914866</v>
      </c>
      <c r="C1017" s="30">
        <v>43105</v>
      </c>
      <c r="D1017" s="18">
        <f t="shared" si="111"/>
        <v>43101</v>
      </c>
      <c r="E1017" s="19" t="str">
        <f>IF(ISERROR(VLOOKUP(C1017,FERIADOS!$A:$B,1,FALSE)),IF(WEEKDAY(C1017)=1,"Dom",IF(WEEKDAY(C1017)=2,"Seg",IF(WEEKDAY(C1017)=3,"Ter",IF(WEEKDAY(C1017)=4,"Qua",IF(WEEKDAY(C1017)=5,"Qui",IF(WEEKDAY(C1017)=6,"Sex","Sab")))))),"Feriado")</f>
        <v>Sex</v>
      </c>
      <c r="F1017" s="32"/>
      <c r="G1017" s="33"/>
      <c r="H1017" s="33"/>
      <c r="I1017" s="33"/>
      <c r="J1017" s="21" t="str">
        <f t="shared" si="109"/>
        <v/>
      </c>
      <c r="K1017" s="21">
        <f t="shared" si="105"/>
        <v>0</v>
      </c>
      <c r="L1017" s="21" t="str">
        <f t="shared" si="106"/>
        <v/>
      </c>
      <c r="M1017" s="22" t="str">
        <f t="shared" si="110"/>
        <v/>
      </c>
      <c r="N1017" s="48"/>
      <c r="O1017" s="54" t="str">
        <f>IF(N1017="","",IFERROR(VLOOKUP(N1017,EMPRESAS!$A:$C,3,FALSE),"NAO CADASTRADA"))</f>
        <v/>
      </c>
      <c r="P1017" s="50"/>
      <c r="Q1017" s="54" t="str">
        <f>IF(P1017="","",IFERROR(VLOOKUP(P1017,ATIVIDADES!$A:$C,3,FALSE),"NAO CADASTRADA"))</f>
        <v/>
      </c>
      <c r="R1017" s="42"/>
      <c r="S1017" s="48"/>
      <c r="T1017" s="54" t="str">
        <f>IF(S1017="","",IFERROR(VLOOKUP(S1017,EMPRESAS!$A:$C,3,FALSE),"NAO CADASTRADA"))</f>
        <v/>
      </c>
      <c r="U1017" s="50"/>
      <c r="V1017" s="54" t="str">
        <f>IF(U1017="","",IFERROR(VLOOKUP(U1017,ATIVIDADES!$A:$C,3,FALSE),"NAO CADASTRADA"))</f>
        <v/>
      </c>
      <c r="W1017" s="42"/>
      <c r="X1017" s="48"/>
      <c r="Y1017" s="54" t="str">
        <f>IF(X1017="","",IFERROR(VLOOKUP(X1017,EMPRESAS!$A:$C,3,FALSE),"NAO CADASTRADA"))</f>
        <v/>
      </c>
      <c r="Z1017" s="50"/>
      <c r="AA1017" s="54" t="str">
        <f>IF(Z1017="","",IFERROR(VLOOKUP(Z1017,ATIVIDADES!$A:$C,3,FALSE),"NAO CADASTRADA"))</f>
        <v/>
      </c>
      <c r="AB1017" s="42"/>
      <c r="AC1017" s="48"/>
      <c r="AD1017" s="54" t="str">
        <f>IF(AC1017="","",IFERROR(VLOOKUP(AC1017,EMPRESAS!$A:$C,3,FALSE),"NAO CADASTRADA"))</f>
        <v/>
      </c>
      <c r="AE1017" s="50"/>
      <c r="AF1017" s="54" t="str">
        <f>IF(AE1017="","",IFERROR(VLOOKUP(AE1017,ATIVIDADES!$A:$C,3,FALSE),"NAO CADASTRADA"))</f>
        <v/>
      </c>
      <c r="AG1017" s="42"/>
      <c r="AH1017" s="48"/>
      <c r="AI1017" s="54" t="str">
        <f>IF(AH1017="","",IFERROR(VLOOKUP(AH1017,EMPRESAS!$A:$C,3,FALSE),"NAO CADASTRADA"))</f>
        <v/>
      </c>
      <c r="AJ1017" s="50"/>
      <c r="AK1017" s="54" t="str">
        <f>IF(AJ1017="","",IFERROR(VLOOKUP(AJ1017,ATIVIDADES!$A:$C,3,FALSE),"NAO CADASTRADA"))</f>
        <v/>
      </c>
      <c r="AL1017" s="42"/>
    </row>
    <row r="1018" spans="1:38" x14ac:dyDescent="0.25">
      <c r="A1018" s="26" t="str">
        <f t="shared" si="107"/>
        <v>OK</v>
      </c>
      <c r="B1018" s="29">
        <f t="shared" si="108"/>
        <v>2487914866</v>
      </c>
      <c r="C1018" s="30">
        <v>43106</v>
      </c>
      <c r="D1018" s="18">
        <f t="shared" si="111"/>
        <v>43101</v>
      </c>
      <c r="E1018" s="19" t="str">
        <f>IF(ISERROR(VLOOKUP(C1018,FERIADOS!$A:$B,1,FALSE)),IF(WEEKDAY(C1018)=1,"Dom",IF(WEEKDAY(C1018)=2,"Seg",IF(WEEKDAY(C1018)=3,"Ter",IF(WEEKDAY(C1018)=4,"Qua",IF(WEEKDAY(C1018)=5,"Qui",IF(WEEKDAY(C1018)=6,"Sex","Sab")))))),"Feriado")</f>
        <v>Sab</v>
      </c>
      <c r="F1018" s="32"/>
      <c r="G1018" s="33"/>
      <c r="H1018" s="33"/>
      <c r="I1018" s="33"/>
      <c r="J1018" s="21" t="str">
        <f t="shared" si="109"/>
        <v/>
      </c>
      <c r="K1018" s="21">
        <f t="shared" si="105"/>
        <v>0</v>
      </c>
      <c r="L1018" s="21" t="str">
        <f t="shared" si="106"/>
        <v/>
      </c>
      <c r="M1018" s="22" t="str">
        <f t="shared" si="110"/>
        <v/>
      </c>
      <c r="N1018" s="48"/>
      <c r="O1018" s="54" t="str">
        <f>IF(N1018="","",IFERROR(VLOOKUP(N1018,EMPRESAS!$A:$C,3,FALSE),"NAO CADASTRADA"))</f>
        <v/>
      </c>
      <c r="P1018" s="50"/>
      <c r="Q1018" s="54" t="str">
        <f>IF(P1018="","",IFERROR(VLOOKUP(P1018,ATIVIDADES!$A:$C,3,FALSE),"NAO CADASTRADA"))</f>
        <v/>
      </c>
      <c r="R1018" s="42"/>
      <c r="S1018" s="48"/>
      <c r="T1018" s="54" t="str">
        <f>IF(S1018="","",IFERROR(VLOOKUP(S1018,EMPRESAS!$A:$C,3,FALSE),"NAO CADASTRADA"))</f>
        <v/>
      </c>
      <c r="U1018" s="50"/>
      <c r="V1018" s="54" t="str">
        <f>IF(U1018="","",IFERROR(VLOOKUP(U1018,ATIVIDADES!$A:$C,3,FALSE),"NAO CADASTRADA"))</f>
        <v/>
      </c>
      <c r="W1018" s="42"/>
      <c r="X1018" s="48"/>
      <c r="Y1018" s="54" t="str">
        <f>IF(X1018="","",IFERROR(VLOOKUP(X1018,EMPRESAS!$A:$C,3,FALSE),"NAO CADASTRADA"))</f>
        <v/>
      </c>
      <c r="Z1018" s="50"/>
      <c r="AA1018" s="54" t="str">
        <f>IF(Z1018="","",IFERROR(VLOOKUP(Z1018,ATIVIDADES!$A:$C,3,FALSE),"NAO CADASTRADA"))</f>
        <v/>
      </c>
      <c r="AB1018" s="42"/>
      <c r="AC1018" s="48"/>
      <c r="AD1018" s="54" t="str">
        <f>IF(AC1018="","",IFERROR(VLOOKUP(AC1018,EMPRESAS!$A:$C,3,FALSE),"NAO CADASTRADA"))</f>
        <v/>
      </c>
      <c r="AE1018" s="50"/>
      <c r="AF1018" s="54" t="str">
        <f>IF(AE1018="","",IFERROR(VLOOKUP(AE1018,ATIVIDADES!$A:$C,3,FALSE),"NAO CADASTRADA"))</f>
        <v/>
      </c>
      <c r="AG1018" s="42"/>
      <c r="AH1018" s="48"/>
      <c r="AI1018" s="54" t="str">
        <f>IF(AH1018="","",IFERROR(VLOOKUP(AH1018,EMPRESAS!$A:$C,3,FALSE),"NAO CADASTRADA"))</f>
        <v/>
      </c>
      <c r="AJ1018" s="50"/>
      <c r="AK1018" s="54" t="str">
        <f>IF(AJ1018="","",IFERROR(VLOOKUP(AJ1018,ATIVIDADES!$A:$C,3,FALSE),"NAO CADASTRADA"))</f>
        <v/>
      </c>
      <c r="AL1018" s="42"/>
    </row>
    <row r="1019" spans="1:38" x14ac:dyDescent="0.25">
      <c r="A1019" s="26" t="str">
        <f t="shared" si="107"/>
        <v>OK</v>
      </c>
      <c r="B1019" s="29">
        <f t="shared" si="108"/>
        <v>2487914866</v>
      </c>
      <c r="C1019" s="30">
        <v>43107</v>
      </c>
      <c r="D1019" s="18">
        <f t="shared" si="111"/>
        <v>43101</v>
      </c>
      <c r="E1019" s="19" t="str">
        <f>IF(ISERROR(VLOOKUP(C1019,FERIADOS!$A:$B,1,FALSE)),IF(WEEKDAY(C1019)=1,"Dom",IF(WEEKDAY(C1019)=2,"Seg",IF(WEEKDAY(C1019)=3,"Ter",IF(WEEKDAY(C1019)=4,"Qua",IF(WEEKDAY(C1019)=5,"Qui",IF(WEEKDAY(C1019)=6,"Sex","Sab")))))),"Feriado")</f>
        <v>Dom</v>
      </c>
      <c r="F1019" s="32"/>
      <c r="G1019" s="33"/>
      <c r="H1019" s="33"/>
      <c r="I1019" s="33"/>
      <c r="J1019" s="21" t="str">
        <f t="shared" si="109"/>
        <v/>
      </c>
      <c r="K1019" s="21">
        <f t="shared" si="105"/>
        <v>0</v>
      </c>
      <c r="L1019" s="21" t="str">
        <f t="shared" si="106"/>
        <v/>
      </c>
      <c r="M1019" s="22" t="str">
        <f t="shared" si="110"/>
        <v/>
      </c>
      <c r="N1019" s="48"/>
      <c r="O1019" s="54" t="str">
        <f>IF(N1019="","",IFERROR(VLOOKUP(N1019,EMPRESAS!$A:$C,3,FALSE),"NAO CADASTRADA"))</f>
        <v/>
      </c>
      <c r="P1019" s="50"/>
      <c r="Q1019" s="54" t="str">
        <f>IF(P1019="","",IFERROR(VLOOKUP(P1019,ATIVIDADES!$A:$C,3,FALSE),"NAO CADASTRADA"))</f>
        <v/>
      </c>
      <c r="R1019" s="42"/>
      <c r="S1019" s="48"/>
      <c r="T1019" s="54" t="str">
        <f>IF(S1019="","",IFERROR(VLOOKUP(S1019,EMPRESAS!$A:$C,3,FALSE),"NAO CADASTRADA"))</f>
        <v/>
      </c>
      <c r="U1019" s="50"/>
      <c r="V1019" s="54" t="str">
        <f>IF(U1019="","",IFERROR(VLOOKUP(U1019,ATIVIDADES!$A:$C,3,FALSE),"NAO CADASTRADA"))</f>
        <v/>
      </c>
      <c r="W1019" s="42"/>
      <c r="X1019" s="48"/>
      <c r="Y1019" s="54" t="str">
        <f>IF(X1019="","",IFERROR(VLOOKUP(X1019,EMPRESAS!$A:$C,3,FALSE),"NAO CADASTRADA"))</f>
        <v/>
      </c>
      <c r="Z1019" s="50"/>
      <c r="AA1019" s="54" t="str">
        <f>IF(Z1019="","",IFERROR(VLOOKUP(Z1019,ATIVIDADES!$A:$C,3,FALSE),"NAO CADASTRADA"))</f>
        <v/>
      </c>
      <c r="AB1019" s="42"/>
      <c r="AC1019" s="48"/>
      <c r="AD1019" s="54" t="str">
        <f>IF(AC1019="","",IFERROR(VLOOKUP(AC1019,EMPRESAS!$A:$C,3,FALSE),"NAO CADASTRADA"))</f>
        <v/>
      </c>
      <c r="AE1019" s="50"/>
      <c r="AF1019" s="54" t="str">
        <f>IF(AE1019="","",IFERROR(VLOOKUP(AE1019,ATIVIDADES!$A:$C,3,FALSE),"NAO CADASTRADA"))</f>
        <v/>
      </c>
      <c r="AG1019" s="42"/>
      <c r="AH1019" s="48"/>
      <c r="AI1019" s="54" t="str">
        <f>IF(AH1019="","",IFERROR(VLOOKUP(AH1019,EMPRESAS!$A:$C,3,FALSE),"NAO CADASTRADA"))</f>
        <v/>
      </c>
      <c r="AJ1019" s="50"/>
      <c r="AK1019" s="54" t="str">
        <f>IF(AJ1019="","",IFERROR(VLOOKUP(AJ1019,ATIVIDADES!$A:$C,3,FALSE),"NAO CADASTRADA"))</f>
        <v/>
      </c>
      <c r="AL1019" s="42"/>
    </row>
    <row r="1020" spans="1:38" x14ac:dyDescent="0.25">
      <c r="A1020" s="26" t="str">
        <f t="shared" si="107"/>
        <v>OK</v>
      </c>
      <c r="B1020" s="29">
        <f t="shared" si="108"/>
        <v>2487914866</v>
      </c>
      <c r="C1020" s="30">
        <v>43108</v>
      </c>
      <c r="D1020" s="18">
        <f t="shared" si="111"/>
        <v>43101</v>
      </c>
      <c r="E1020" s="19" t="str">
        <f>IF(ISERROR(VLOOKUP(C1020,FERIADOS!$A:$B,1,FALSE)),IF(WEEKDAY(C1020)=1,"Dom",IF(WEEKDAY(C1020)=2,"Seg",IF(WEEKDAY(C1020)=3,"Ter",IF(WEEKDAY(C1020)=4,"Qua",IF(WEEKDAY(C1020)=5,"Qui",IF(WEEKDAY(C1020)=6,"Sex","Sab")))))),"Feriado")</f>
        <v>Seg</v>
      </c>
      <c r="F1020" s="32"/>
      <c r="G1020" s="33"/>
      <c r="H1020" s="33"/>
      <c r="I1020" s="33"/>
      <c r="J1020" s="21" t="str">
        <f t="shared" si="109"/>
        <v/>
      </c>
      <c r="K1020" s="21">
        <f t="shared" si="105"/>
        <v>0</v>
      </c>
      <c r="L1020" s="21" t="str">
        <f t="shared" si="106"/>
        <v/>
      </c>
      <c r="M1020" s="22" t="str">
        <f t="shared" si="110"/>
        <v/>
      </c>
      <c r="N1020" s="48"/>
      <c r="O1020" s="54" t="str">
        <f>IF(N1020="","",IFERROR(VLOOKUP(N1020,EMPRESAS!$A:$C,3,FALSE),"NAO CADASTRADA"))</f>
        <v/>
      </c>
      <c r="P1020" s="50"/>
      <c r="Q1020" s="54" t="str">
        <f>IF(P1020="","",IFERROR(VLOOKUP(P1020,ATIVIDADES!$A:$C,3,FALSE),"NAO CADASTRADA"))</f>
        <v/>
      </c>
      <c r="R1020" s="42"/>
      <c r="S1020" s="48"/>
      <c r="T1020" s="54" t="str">
        <f>IF(S1020="","",IFERROR(VLOOKUP(S1020,EMPRESAS!$A:$C,3,FALSE),"NAO CADASTRADA"))</f>
        <v/>
      </c>
      <c r="U1020" s="50"/>
      <c r="V1020" s="54" t="str">
        <f>IF(U1020="","",IFERROR(VLOOKUP(U1020,ATIVIDADES!$A:$C,3,FALSE),"NAO CADASTRADA"))</f>
        <v/>
      </c>
      <c r="W1020" s="42"/>
      <c r="X1020" s="48"/>
      <c r="Y1020" s="54" t="str">
        <f>IF(X1020="","",IFERROR(VLOOKUP(X1020,EMPRESAS!$A:$C,3,FALSE),"NAO CADASTRADA"))</f>
        <v/>
      </c>
      <c r="Z1020" s="50"/>
      <c r="AA1020" s="54" t="str">
        <f>IF(Z1020="","",IFERROR(VLOOKUP(Z1020,ATIVIDADES!$A:$C,3,FALSE),"NAO CADASTRADA"))</f>
        <v/>
      </c>
      <c r="AB1020" s="42"/>
      <c r="AC1020" s="48"/>
      <c r="AD1020" s="54" t="str">
        <f>IF(AC1020="","",IFERROR(VLOOKUP(AC1020,EMPRESAS!$A:$C,3,FALSE),"NAO CADASTRADA"))</f>
        <v/>
      </c>
      <c r="AE1020" s="50"/>
      <c r="AF1020" s="54" t="str">
        <f>IF(AE1020="","",IFERROR(VLOOKUP(AE1020,ATIVIDADES!$A:$C,3,FALSE),"NAO CADASTRADA"))</f>
        <v/>
      </c>
      <c r="AG1020" s="42"/>
      <c r="AH1020" s="48"/>
      <c r="AI1020" s="54" t="str">
        <f>IF(AH1020="","",IFERROR(VLOOKUP(AH1020,EMPRESAS!$A:$C,3,FALSE),"NAO CADASTRADA"))</f>
        <v/>
      </c>
      <c r="AJ1020" s="50"/>
      <c r="AK1020" s="54" t="str">
        <f>IF(AJ1020="","",IFERROR(VLOOKUP(AJ1020,ATIVIDADES!$A:$C,3,FALSE),"NAO CADASTRADA"))</f>
        <v/>
      </c>
      <c r="AL1020" s="42"/>
    </row>
    <row r="1021" spans="1:38" x14ac:dyDescent="0.25">
      <c r="A1021" s="26" t="str">
        <f t="shared" si="107"/>
        <v>OK</v>
      </c>
      <c r="B1021" s="29">
        <f t="shared" si="108"/>
        <v>2487914866</v>
      </c>
      <c r="C1021" s="30">
        <v>43109</v>
      </c>
      <c r="D1021" s="18">
        <f t="shared" si="111"/>
        <v>43101</v>
      </c>
      <c r="E1021" s="19" t="str">
        <f>IF(ISERROR(VLOOKUP(C1021,FERIADOS!$A:$B,1,FALSE)),IF(WEEKDAY(C1021)=1,"Dom",IF(WEEKDAY(C1021)=2,"Seg",IF(WEEKDAY(C1021)=3,"Ter",IF(WEEKDAY(C1021)=4,"Qua",IF(WEEKDAY(C1021)=5,"Qui",IF(WEEKDAY(C1021)=6,"Sex","Sab")))))),"Feriado")</f>
        <v>Ter</v>
      </c>
      <c r="F1021" s="32"/>
      <c r="G1021" s="33"/>
      <c r="H1021" s="33"/>
      <c r="I1021" s="33"/>
      <c r="J1021" s="21" t="str">
        <f t="shared" si="109"/>
        <v/>
      </c>
      <c r="K1021" s="21">
        <f t="shared" si="105"/>
        <v>0</v>
      </c>
      <c r="L1021" s="21" t="str">
        <f t="shared" si="106"/>
        <v/>
      </c>
      <c r="M1021" s="22" t="str">
        <f t="shared" si="110"/>
        <v/>
      </c>
      <c r="N1021" s="48"/>
      <c r="O1021" s="54" t="str">
        <f>IF(N1021="","",IFERROR(VLOOKUP(N1021,EMPRESAS!$A:$C,3,FALSE),"NAO CADASTRADA"))</f>
        <v/>
      </c>
      <c r="P1021" s="50"/>
      <c r="Q1021" s="54" t="str">
        <f>IF(P1021="","",IFERROR(VLOOKUP(P1021,ATIVIDADES!$A:$C,3,FALSE),"NAO CADASTRADA"))</f>
        <v/>
      </c>
      <c r="R1021" s="42"/>
      <c r="S1021" s="48"/>
      <c r="T1021" s="54" t="str">
        <f>IF(S1021="","",IFERROR(VLOOKUP(S1021,EMPRESAS!$A:$C,3,FALSE),"NAO CADASTRADA"))</f>
        <v/>
      </c>
      <c r="U1021" s="50"/>
      <c r="V1021" s="54" t="str">
        <f>IF(U1021="","",IFERROR(VLOOKUP(U1021,ATIVIDADES!$A:$C,3,FALSE),"NAO CADASTRADA"))</f>
        <v/>
      </c>
      <c r="W1021" s="42"/>
      <c r="X1021" s="48"/>
      <c r="Y1021" s="54" t="str">
        <f>IF(X1021="","",IFERROR(VLOOKUP(X1021,EMPRESAS!$A:$C,3,FALSE),"NAO CADASTRADA"))</f>
        <v/>
      </c>
      <c r="Z1021" s="50"/>
      <c r="AA1021" s="54" t="str">
        <f>IF(Z1021="","",IFERROR(VLOOKUP(Z1021,ATIVIDADES!$A:$C,3,FALSE),"NAO CADASTRADA"))</f>
        <v/>
      </c>
      <c r="AB1021" s="42"/>
      <c r="AC1021" s="48"/>
      <c r="AD1021" s="54" t="str">
        <f>IF(AC1021="","",IFERROR(VLOOKUP(AC1021,EMPRESAS!$A:$C,3,FALSE),"NAO CADASTRADA"))</f>
        <v/>
      </c>
      <c r="AE1021" s="50"/>
      <c r="AF1021" s="54" t="str">
        <f>IF(AE1021="","",IFERROR(VLOOKUP(AE1021,ATIVIDADES!$A:$C,3,FALSE),"NAO CADASTRADA"))</f>
        <v/>
      </c>
      <c r="AG1021" s="42"/>
      <c r="AH1021" s="48"/>
      <c r="AI1021" s="54" t="str">
        <f>IF(AH1021="","",IFERROR(VLOOKUP(AH1021,EMPRESAS!$A:$C,3,FALSE),"NAO CADASTRADA"))</f>
        <v/>
      </c>
      <c r="AJ1021" s="50"/>
      <c r="AK1021" s="54" t="str">
        <f>IF(AJ1021="","",IFERROR(VLOOKUP(AJ1021,ATIVIDADES!$A:$C,3,FALSE),"NAO CADASTRADA"))</f>
        <v/>
      </c>
      <c r="AL1021" s="42"/>
    </row>
    <row r="1022" spans="1:38" x14ac:dyDescent="0.25">
      <c r="A1022" s="26" t="str">
        <f t="shared" si="107"/>
        <v>OK</v>
      </c>
      <c r="B1022" s="29">
        <f t="shared" si="108"/>
        <v>2487914866</v>
      </c>
      <c r="C1022" s="30">
        <v>43110</v>
      </c>
      <c r="D1022" s="18">
        <f t="shared" si="111"/>
        <v>43101</v>
      </c>
      <c r="E1022" s="19" t="str">
        <f>IF(ISERROR(VLOOKUP(C1022,FERIADOS!$A:$B,1,FALSE)),IF(WEEKDAY(C1022)=1,"Dom",IF(WEEKDAY(C1022)=2,"Seg",IF(WEEKDAY(C1022)=3,"Ter",IF(WEEKDAY(C1022)=4,"Qua",IF(WEEKDAY(C1022)=5,"Qui",IF(WEEKDAY(C1022)=6,"Sex","Sab")))))),"Feriado")</f>
        <v>Qua</v>
      </c>
      <c r="F1022" s="32"/>
      <c r="G1022" s="33"/>
      <c r="H1022" s="33"/>
      <c r="I1022" s="33"/>
      <c r="J1022" s="21" t="str">
        <f t="shared" si="109"/>
        <v/>
      </c>
      <c r="K1022" s="21">
        <f t="shared" si="105"/>
        <v>0</v>
      </c>
      <c r="L1022" s="21" t="str">
        <f t="shared" si="106"/>
        <v/>
      </c>
      <c r="M1022" s="22" t="str">
        <f t="shared" si="110"/>
        <v/>
      </c>
      <c r="N1022" s="48"/>
      <c r="O1022" s="54" t="str">
        <f>IF(N1022="","",IFERROR(VLOOKUP(N1022,EMPRESAS!$A:$C,3,FALSE),"NAO CADASTRADA"))</f>
        <v/>
      </c>
      <c r="P1022" s="50"/>
      <c r="Q1022" s="54" t="str">
        <f>IF(P1022="","",IFERROR(VLOOKUP(P1022,ATIVIDADES!$A:$C,3,FALSE),"NAO CADASTRADA"))</f>
        <v/>
      </c>
      <c r="R1022" s="42"/>
      <c r="S1022" s="48"/>
      <c r="T1022" s="54" t="str">
        <f>IF(S1022="","",IFERROR(VLOOKUP(S1022,EMPRESAS!$A:$C,3,FALSE),"NAO CADASTRADA"))</f>
        <v/>
      </c>
      <c r="U1022" s="50"/>
      <c r="V1022" s="54" t="str">
        <f>IF(U1022="","",IFERROR(VLOOKUP(U1022,ATIVIDADES!$A:$C,3,FALSE),"NAO CADASTRADA"))</f>
        <v/>
      </c>
      <c r="W1022" s="42"/>
      <c r="X1022" s="48"/>
      <c r="Y1022" s="54" t="str">
        <f>IF(X1022="","",IFERROR(VLOOKUP(X1022,EMPRESAS!$A:$C,3,FALSE),"NAO CADASTRADA"))</f>
        <v/>
      </c>
      <c r="Z1022" s="50"/>
      <c r="AA1022" s="54" t="str">
        <f>IF(Z1022="","",IFERROR(VLOOKUP(Z1022,ATIVIDADES!$A:$C,3,FALSE),"NAO CADASTRADA"))</f>
        <v/>
      </c>
      <c r="AB1022" s="42"/>
      <c r="AC1022" s="48"/>
      <c r="AD1022" s="54" t="str">
        <f>IF(AC1022="","",IFERROR(VLOOKUP(AC1022,EMPRESAS!$A:$C,3,FALSE),"NAO CADASTRADA"))</f>
        <v/>
      </c>
      <c r="AE1022" s="50"/>
      <c r="AF1022" s="54" t="str">
        <f>IF(AE1022="","",IFERROR(VLOOKUP(AE1022,ATIVIDADES!$A:$C,3,FALSE),"NAO CADASTRADA"))</f>
        <v/>
      </c>
      <c r="AG1022" s="42"/>
      <c r="AH1022" s="48"/>
      <c r="AI1022" s="54" t="str">
        <f>IF(AH1022="","",IFERROR(VLOOKUP(AH1022,EMPRESAS!$A:$C,3,FALSE),"NAO CADASTRADA"))</f>
        <v/>
      </c>
      <c r="AJ1022" s="50"/>
      <c r="AK1022" s="54" t="str">
        <f>IF(AJ1022="","",IFERROR(VLOOKUP(AJ1022,ATIVIDADES!$A:$C,3,FALSE),"NAO CADASTRADA"))</f>
        <v/>
      </c>
      <c r="AL1022" s="42"/>
    </row>
    <row r="1023" spans="1:38" x14ac:dyDescent="0.25">
      <c r="A1023" s="26" t="str">
        <f t="shared" si="107"/>
        <v>OK</v>
      </c>
      <c r="B1023" s="29">
        <f t="shared" si="108"/>
        <v>2487914866</v>
      </c>
      <c r="C1023" s="30">
        <v>43111</v>
      </c>
      <c r="D1023" s="18">
        <f t="shared" si="111"/>
        <v>43101</v>
      </c>
      <c r="E1023" s="19" t="str">
        <f>IF(ISERROR(VLOOKUP(C1023,FERIADOS!$A:$B,1,FALSE)),IF(WEEKDAY(C1023)=1,"Dom",IF(WEEKDAY(C1023)=2,"Seg",IF(WEEKDAY(C1023)=3,"Ter",IF(WEEKDAY(C1023)=4,"Qua",IF(WEEKDAY(C1023)=5,"Qui",IF(WEEKDAY(C1023)=6,"Sex","Sab")))))),"Feriado")</f>
        <v>Qui</v>
      </c>
      <c r="F1023" s="32"/>
      <c r="G1023" s="33"/>
      <c r="H1023" s="33"/>
      <c r="I1023" s="33"/>
      <c r="J1023" s="21" t="str">
        <f t="shared" si="109"/>
        <v/>
      </c>
      <c r="K1023" s="21">
        <f t="shared" si="105"/>
        <v>0</v>
      </c>
      <c r="L1023" s="21" t="str">
        <f t="shared" si="106"/>
        <v/>
      </c>
      <c r="M1023" s="22" t="str">
        <f t="shared" si="110"/>
        <v/>
      </c>
      <c r="N1023" s="48"/>
      <c r="O1023" s="54" t="str">
        <f>IF(N1023="","",IFERROR(VLOOKUP(N1023,EMPRESAS!$A:$C,3,FALSE),"NAO CADASTRADA"))</f>
        <v/>
      </c>
      <c r="P1023" s="50"/>
      <c r="Q1023" s="54" t="str">
        <f>IF(P1023="","",IFERROR(VLOOKUP(P1023,ATIVIDADES!$A:$C,3,FALSE),"NAO CADASTRADA"))</f>
        <v/>
      </c>
      <c r="R1023" s="42"/>
      <c r="S1023" s="48"/>
      <c r="T1023" s="54" t="str">
        <f>IF(S1023="","",IFERROR(VLOOKUP(S1023,EMPRESAS!$A:$C,3,FALSE),"NAO CADASTRADA"))</f>
        <v/>
      </c>
      <c r="U1023" s="50"/>
      <c r="V1023" s="54" t="str">
        <f>IF(U1023="","",IFERROR(VLOOKUP(U1023,ATIVIDADES!$A:$C,3,FALSE),"NAO CADASTRADA"))</f>
        <v/>
      </c>
      <c r="W1023" s="42"/>
      <c r="X1023" s="48"/>
      <c r="Y1023" s="54" t="str">
        <f>IF(X1023="","",IFERROR(VLOOKUP(X1023,EMPRESAS!$A:$C,3,FALSE),"NAO CADASTRADA"))</f>
        <v/>
      </c>
      <c r="Z1023" s="50"/>
      <c r="AA1023" s="54" t="str">
        <f>IF(Z1023="","",IFERROR(VLOOKUP(Z1023,ATIVIDADES!$A:$C,3,FALSE),"NAO CADASTRADA"))</f>
        <v/>
      </c>
      <c r="AB1023" s="42"/>
      <c r="AC1023" s="48"/>
      <c r="AD1023" s="54" t="str">
        <f>IF(AC1023="","",IFERROR(VLOOKUP(AC1023,EMPRESAS!$A:$C,3,FALSE),"NAO CADASTRADA"))</f>
        <v/>
      </c>
      <c r="AE1023" s="50"/>
      <c r="AF1023" s="54" t="str">
        <f>IF(AE1023="","",IFERROR(VLOOKUP(AE1023,ATIVIDADES!$A:$C,3,FALSE),"NAO CADASTRADA"))</f>
        <v/>
      </c>
      <c r="AG1023" s="42"/>
      <c r="AH1023" s="48"/>
      <c r="AI1023" s="54" t="str">
        <f>IF(AH1023="","",IFERROR(VLOOKUP(AH1023,EMPRESAS!$A:$C,3,FALSE),"NAO CADASTRADA"))</f>
        <v/>
      </c>
      <c r="AJ1023" s="50"/>
      <c r="AK1023" s="54" t="str">
        <f>IF(AJ1023="","",IFERROR(VLOOKUP(AJ1023,ATIVIDADES!$A:$C,3,FALSE),"NAO CADASTRADA"))</f>
        <v/>
      </c>
      <c r="AL1023" s="42"/>
    </row>
    <row r="1024" spans="1:38" x14ac:dyDescent="0.25">
      <c r="A1024" s="26" t="str">
        <f t="shared" si="107"/>
        <v>OK</v>
      </c>
      <c r="B1024" s="29">
        <f t="shared" si="108"/>
        <v>2487914866</v>
      </c>
      <c r="C1024" s="30">
        <v>43112</v>
      </c>
      <c r="D1024" s="18">
        <f t="shared" si="111"/>
        <v>43101</v>
      </c>
      <c r="E1024" s="19" t="str">
        <f>IF(ISERROR(VLOOKUP(C1024,FERIADOS!$A:$B,1,FALSE)),IF(WEEKDAY(C1024)=1,"Dom",IF(WEEKDAY(C1024)=2,"Seg",IF(WEEKDAY(C1024)=3,"Ter",IF(WEEKDAY(C1024)=4,"Qua",IF(WEEKDAY(C1024)=5,"Qui",IF(WEEKDAY(C1024)=6,"Sex","Sab")))))),"Feriado")</f>
        <v>Sex</v>
      </c>
      <c r="F1024" s="32"/>
      <c r="G1024" s="33"/>
      <c r="H1024" s="33"/>
      <c r="I1024" s="33"/>
      <c r="J1024" s="21" t="str">
        <f t="shared" si="109"/>
        <v/>
      </c>
      <c r="K1024" s="21">
        <f t="shared" si="105"/>
        <v>0</v>
      </c>
      <c r="L1024" s="21" t="str">
        <f t="shared" si="106"/>
        <v/>
      </c>
      <c r="M1024" s="22" t="str">
        <f t="shared" si="110"/>
        <v/>
      </c>
      <c r="N1024" s="48"/>
      <c r="O1024" s="54" t="str">
        <f>IF(N1024="","",IFERROR(VLOOKUP(N1024,EMPRESAS!$A:$C,3,FALSE),"NAO CADASTRADA"))</f>
        <v/>
      </c>
      <c r="P1024" s="50"/>
      <c r="Q1024" s="54" t="str">
        <f>IF(P1024="","",IFERROR(VLOOKUP(P1024,ATIVIDADES!$A:$C,3,FALSE),"NAO CADASTRADA"))</f>
        <v/>
      </c>
      <c r="R1024" s="42"/>
      <c r="S1024" s="48"/>
      <c r="T1024" s="54" t="str">
        <f>IF(S1024="","",IFERROR(VLOOKUP(S1024,EMPRESAS!$A:$C,3,FALSE),"NAO CADASTRADA"))</f>
        <v/>
      </c>
      <c r="U1024" s="50"/>
      <c r="V1024" s="54" t="str">
        <f>IF(U1024="","",IFERROR(VLOOKUP(U1024,ATIVIDADES!$A:$C,3,FALSE),"NAO CADASTRADA"))</f>
        <v/>
      </c>
      <c r="W1024" s="42"/>
      <c r="X1024" s="48"/>
      <c r="Y1024" s="54" t="str">
        <f>IF(X1024="","",IFERROR(VLOOKUP(X1024,EMPRESAS!$A:$C,3,FALSE),"NAO CADASTRADA"))</f>
        <v/>
      </c>
      <c r="Z1024" s="50"/>
      <c r="AA1024" s="54" t="str">
        <f>IF(Z1024="","",IFERROR(VLOOKUP(Z1024,ATIVIDADES!$A:$C,3,FALSE),"NAO CADASTRADA"))</f>
        <v/>
      </c>
      <c r="AB1024" s="42"/>
      <c r="AC1024" s="48"/>
      <c r="AD1024" s="54" t="str">
        <f>IF(AC1024="","",IFERROR(VLOOKUP(AC1024,EMPRESAS!$A:$C,3,FALSE),"NAO CADASTRADA"))</f>
        <v/>
      </c>
      <c r="AE1024" s="50"/>
      <c r="AF1024" s="54" t="str">
        <f>IF(AE1024="","",IFERROR(VLOOKUP(AE1024,ATIVIDADES!$A:$C,3,FALSE),"NAO CADASTRADA"))</f>
        <v/>
      </c>
      <c r="AG1024" s="42"/>
      <c r="AH1024" s="48"/>
      <c r="AI1024" s="54" t="str">
        <f>IF(AH1024="","",IFERROR(VLOOKUP(AH1024,EMPRESAS!$A:$C,3,FALSE),"NAO CADASTRADA"))</f>
        <v/>
      </c>
      <c r="AJ1024" s="50"/>
      <c r="AK1024" s="54" t="str">
        <f>IF(AJ1024="","",IFERROR(VLOOKUP(AJ1024,ATIVIDADES!$A:$C,3,FALSE),"NAO CADASTRADA"))</f>
        <v/>
      </c>
      <c r="AL1024" s="42"/>
    </row>
    <row r="1025" spans="1:38" x14ac:dyDescent="0.25">
      <c r="A1025" s="26" t="str">
        <f t="shared" si="107"/>
        <v>OK</v>
      </c>
      <c r="B1025" s="29">
        <f t="shared" si="108"/>
        <v>2487914866</v>
      </c>
      <c r="C1025" s="30">
        <v>43113</v>
      </c>
      <c r="D1025" s="18">
        <f t="shared" si="111"/>
        <v>43101</v>
      </c>
      <c r="E1025" s="19" t="str">
        <f>IF(ISERROR(VLOOKUP(C1025,FERIADOS!$A:$B,1,FALSE)),IF(WEEKDAY(C1025)=1,"Dom",IF(WEEKDAY(C1025)=2,"Seg",IF(WEEKDAY(C1025)=3,"Ter",IF(WEEKDAY(C1025)=4,"Qua",IF(WEEKDAY(C1025)=5,"Qui",IF(WEEKDAY(C1025)=6,"Sex","Sab")))))),"Feriado")</f>
        <v>Sab</v>
      </c>
      <c r="F1025" s="32"/>
      <c r="G1025" s="33"/>
      <c r="H1025" s="33"/>
      <c r="I1025" s="33"/>
      <c r="J1025" s="21" t="str">
        <f t="shared" si="109"/>
        <v/>
      </c>
      <c r="K1025" s="21">
        <f t="shared" si="105"/>
        <v>0</v>
      </c>
      <c r="L1025" s="21" t="str">
        <f t="shared" si="106"/>
        <v/>
      </c>
      <c r="M1025" s="22" t="str">
        <f t="shared" si="110"/>
        <v/>
      </c>
      <c r="N1025" s="48"/>
      <c r="O1025" s="54" t="str">
        <f>IF(N1025="","",IFERROR(VLOOKUP(N1025,EMPRESAS!$A:$C,3,FALSE),"NAO CADASTRADA"))</f>
        <v/>
      </c>
      <c r="P1025" s="50"/>
      <c r="Q1025" s="54" t="str">
        <f>IF(P1025="","",IFERROR(VLOOKUP(P1025,ATIVIDADES!$A:$C,3,FALSE),"NAO CADASTRADA"))</f>
        <v/>
      </c>
      <c r="R1025" s="42"/>
      <c r="S1025" s="48"/>
      <c r="T1025" s="54" t="str">
        <f>IF(S1025="","",IFERROR(VLOOKUP(S1025,EMPRESAS!$A:$C,3,FALSE),"NAO CADASTRADA"))</f>
        <v/>
      </c>
      <c r="U1025" s="50"/>
      <c r="V1025" s="54" t="str">
        <f>IF(U1025="","",IFERROR(VLOOKUP(U1025,ATIVIDADES!$A:$C,3,FALSE),"NAO CADASTRADA"))</f>
        <v/>
      </c>
      <c r="W1025" s="42"/>
      <c r="X1025" s="48"/>
      <c r="Y1025" s="54" t="str">
        <f>IF(X1025="","",IFERROR(VLOOKUP(X1025,EMPRESAS!$A:$C,3,FALSE),"NAO CADASTRADA"))</f>
        <v/>
      </c>
      <c r="Z1025" s="50"/>
      <c r="AA1025" s="54" t="str">
        <f>IF(Z1025="","",IFERROR(VLOOKUP(Z1025,ATIVIDADES!$A:$C,3,FALSE),"NAO CADASTRADA"))</f>
        <v/>
      </c>
      <c r="AB1025" s="42"/>
      <c r="AC1025" s="48"/>
      <c r="AD1025" s="54" t="str">
        <f>IF(AC1025="","",IFERROR(VLOOKUP(AC1025,EMPRESAS!$A:$C,3,FALSE),"NAO CADASTRADA"))</f>
        <v/>
      </c>
      <c r="AE1025" s="50"/>
      <c r="AF1025" s="54" t="str">
        <f>IF(AE1025="","",IFERROR(VLOOKUP(AE1025,ATIVIDADES!$A:$C,3,FALSE),"NAO CADASTRADA"))</f>
        <v/>
      </c>
      <c r="AG1025" s="42"/>
      <c r="AH1025" s="48"/>
      <c r="AI1025" s="54" t="str">
        <f>IF(AH1025="","",IFERROR(VLOOKUP(AH1025,EMPRESAS!$A:$C,3,FALSE),"NAO CADASTRADA"))</f>
        <v/>
      </c>
      <c r="AJ1025" s="50"/>
      <c r="AK1025" s="54" t="str">
        <f>IF(AJ1025="","",IFERROR(VLOOKUP(AJ1025,ATIVIDADES!$A:$C,3,FALSE),"NAO CADASTRADA"))</f>
        <v/>
      </c>
      <c r="AL1025" s="42"/>
    </row>
    <row r="1026" spans="1:38" x14ac:dyDescent="0.25">
      <c r="A1026" s="26" t="str">
        <f t="shared" si="107"/>
        <v>OK</v>
      </c>
      <c r="B1026" s="29">
        <f t="shared" si="108"/>
        <v>2487914866</v>
      </c>
      <c r="C1026" s="30">
        <v>43114</v>
      </c>
      <c r="D1026" s="18">
        <f t="shared" si="111"/>
        <v>43101</v>
      </c>
      <c r="E1026" s="19" t="str">
        <f>IF(ISERROR(VLOOKUP(C1026,FERIADOS!$A:$B,1,FALSE)),IF(WEEKDAY(C1026)=1,"Dom",IF(WEEKDAY(C1026)=2,"Seg",IF(WEEKDAY(C1026)=3,"Ter",IF(WEEKDAY(C1026)=4,"Qua",IF(WEEKDAY(C1026)=5,"Qui",IF(WEEKDAY(C1026)=6,"Sex","Sab")))))),"Feriado")</f>
        <v>Dom</v>
      </c>
      <c r="F1026" s="32"/>
      <c r="G1026" s="33"/>
      <c r="H1026" s="33"/>
      <c r="I1026" s="33"/>
      <c r="J1026" s="21" t="str">
        <f t="shared" si="109"/>
        <v/>
      </c>
      <c r="K1026" s="21">
        <f t="shared" si="105"/>
        <v>0</v>
      </c>
      <c r="L1026" s="21" t="str">
        <f t="shared" si="106"/>
        <v/>
      </c>
      <c r="M1026" s="22" t="str">
        <f t="shared" si="110"/>
        <v/>
      </c>
      <c r="N1026" s="48"/>
      <c r="O1026" s="54" t="str">
        <f>IF(N1026="","",IFERROR(VLOOKUP(N1026,EMPRESAS!$A:$C,3,FALSE),"NAO CADASTRADA"))</f>
        <v/>
      </c>
      <c r="P1026" s="50"/>
      <c r="Q1026" s="54" t="str">
        <f>IF(P1026="","",IFERROR(VLOOKUP(P1026,ATIVIDADES!$A:$C,3,FALSE),"NAO CADASTRADA"))</f>
        <v/>
      </c>
      <c r="R1026" s="42"/>
      <c r="S1026" s="48"/>
      <c r="T1026" s="54" t="str">
        <f>IF(S1026="","",IFERROR(VLOOKUP(S1026,EMPRESAS!$A:$C,3,FALSE),"NAO CADASTRADA"))</f>
        <v/>
      </c>
      <c r="U1026" s="50"/>
      <c r="V1026" s="54" t="str">
        <f>IF(U1026="","",IFERROR(VLOOKUP(U1026,ATIVIDADES!$A:$C,3,FALSE),"NAO CADASTRADA"))</f>
        <v/>
      </c>
      <c r="W1026" s="42"/>
      <c r="X1026" s="48"/>
      <c r="Y1026" s="54" t="str">
        <f>IF(X1026="","",IFERROR(VLOOKUP(X1026,EMPRESAS!$A:$C,3,FALSE),"NAO CADASTRADA"))</f>
        <v/>
      </c>
      <c r="Z1026" s="50"/>
      <c r="AA1026" s="54" t="str">
        <f>IF(Z1026="","",IFERROR(VLOOKUP(Z1026,ATIVIDADES!$A:$C,3,FALSE),"NAO CADASTRADA"))</f>
        <v/>
      </c>
      <c r="AB1026" s="42"/>
      <c r="AC1026" s="48"/>
      <c r="AD1026" s="54" t="str">
        <f>IF(AC1026="","",IFERROR(VLOOKUP(AC1026,EMPRESAS!$A:$C,3,FALSE),"NAO CADASTRADA"))</f>
        <v/>
      </c>
      <c r="AE1026" s="50"/>
      <c r="AF1026" s="54" t="str">
        <f>IF(AE1026="","",IFERROR(VLOOKUP(AE1026,ATIVIDADES!$A:$C,3,FALSE),"NAO CADASTRADA"))</f>
        <v/>
      </c>
      <c r="AG1026" s="42"/>
      <c r="AH1026" s="48"/>
      <c r="AI1026" s="54" t="str">
        <f>IF(AH1026="","",IFERROR(VLOOKUP(AH1026,EMPRESAS!$A:$C,3,FALSE),"NAO CADASTRADA"))</f>
        <v/>
      </c>
      <c r="AJ1026" s="50"/>
      <c r="AK1026" s="54" t="str">
        <f>IF(AJ1026="","",IFERROR(VLOOKUP(AJ1026,ATIVIDADES!$A:$C,3,FALSE),"NAO CADASTRADA"))</f>
        <v/>
      </c>
      <c r="AL1026" s="42"/>
    </row>
    <row r="1027" spans="1:38" x14ac:dyDescent="0.25">
      <c r="A1027" s="26" t="str">
        <f t="shared" si="107"/>
        <v>OK</v>
      </c>
      <c r="B1027" s="29">
        <f t="shared" si="108"/>
        <v>2487914866</v>
      </c>
      <c r="C1027" s="30">
        <v>43115</v>
      </c>
      <c r="D1027" s="18">
        <f t="shared" si="111"/>
        <v>43101</v>
      </c>
      <c r="E1027" s="19" t="str">
        <f>IF(ISERROR(VLOOKUP(C1027,FERIADOS!$A:$B,1,FALSE)),IF(WEEKDAY(C1027)=1,"Dom",IF(WEEKDAY(C1027)=2,"Seg",IF(WEEKDAY(C1027)=3,"Ter",IF(WEEKDAY(C1027)=4,"Qua",IF(WEEKDAY(C1027)=5,"Qui",IF(WEEKDAY(C1027)=6,"Sex","Sab")))))),"Feriado")</f>
        <v>Seg</v>
      </c>
      <c r="F1027" s="32"/>
      <c r="G1027" s="33"/>
      <c r="H1027" s="33"/>
      <c r="I1027" s="33"/>
      <c r="J1027" s="21" t="str">
        <f t="shared" si="109"/>
        <v/>
      </c>
      <c r="K1027" s="21">
        <f t="shared" si="105"/>
        <v>0</v>
      </c>
      <c r="L1027" s="21" t="str">
        <f t="shared" si="106"/>
        <v/>
      </c>
      <c r="M1027" s="22" t="str">
        <f t="shared" si="110"/>
        <v/>
      </c>
      <c r="N1027" s="48"/>
      <c r="O1027" s="54" t="str">
        <f>IF(N1027="","",IFERROR(VLOOKUP(N1027,EMPRESAS!$A:$C,3,FALSE),"NAO CADASTRADA"))</f>
        <v/>
      </c>
      <c r="P1027" s="50"/>
      <c r="Q1027" s="54" t="str">
        <f>IF(P1027="","",IFERROR(VLOOKUP(P1027,ATIVIDADES!$A:$C,3,FALSE),"NAO CADASTRADA"))</f>
        <v/>
      </c>
      <c r="R1027" s="42"/>
      <c r="S1027" s="48"/>
      <c r="T1027" s="54" t="str">
        <f>IF(S1027="","",IFERROR(VLOOKUP(S1027,EMPRESAS!$A:$C,3,FALSE),"NAO CADASTRADA"))</f>
        <v/>
      </c>
      <c r="U1027" s="50"/>
      <c r="V1027" s="54" t="str">
        <f>IF(U1027="","",IFERROR(VLOOKUP(U1027,ATIVIDADES!$A:$C,3,FALSE),"NAO CADASTRADA"))</f>
        <v/>
      </c>
      <c r="W1027" s="42"/>
      <c r="X1027" s="48"/>
      <c r="Y1027" s="54" t="str">
        <f>IF(X1027="","",IFERROR(VLOOKUP(X1027,EMPRESAS!$A:$C,3,FALSE),"NAO CADASTRADA"))</f>
        <v/>
      </c>
      <c r="Z1027" s="50"/>
      <c r="AA1027" s="54" t="str">
        <f>IF(Z1027="","",IFERROR(VLOOKUP(Z1027,ATIVIDADES!$A:$C,3,FALSE),"NAO CADASTRADA"))</f>
        <v/>
      </c>
      <c r="AB1027" s="42"/>
      <c r="AC1027" s="48"/>
      <c r="AD1027" s="54" t="str">
        <f>IF(AC1027="","",IFERROR(VLOOKUP(AC1027,EMPRESAS!$A:$C,3,FALSE),"NAO CADASTRADA"))</f>
        <v/>
      </c>
      <c r="AE1027" s="50"/>
      <c r="AF1027" s="54" t="str">
        <f>IF(AE1027="","",IFERROR(VLOOKUP(AE1027,ATIVIDADES!$A:$C,3,FALSE),"NAO CADASTRADA"))</f>
        <v/>
      </c>
      <c r="AG1027" s="42"/>
      <c r="AH1027" s="48"/>
      <c r="AI1027" s="54" t="str">
        <f>IF(AH1027="","",IFERROR(VLOOKUP(AH1027,EMPRESAS!$A:$C,3,FALSE),"NAO CADASTRADA"))</f>
        <v/>
      </c>
      <c r="AJ1027" s="50"/>
      <c r="AK1027" s="54" t="str">
        <f>IF(AJ1027="","",IFERROR(VLOOKUP(AJ1027,ATIVIDADES!$A:$C,3,FALSE),"NAO CADASTRADA"))</f>
        <v/>
      </c>
      <c r="AL1027" s="42"/>
    </row>
    <row r="1028" spans="1:38" x14ac:dyDescent="0.25">
      <c r="A1028" s="26" t="str">
        <f t="shared" si="107"/>
        <v>OK</v>
      </c>
      <c r="B1028" s="29">
        <f t="shared" si="108"/>
        <v>2487914866</v>
      </c>
      <c r="C1028" s="30">
        <v>43116</v>
      </c>
      <c r="D1028" s="18">
        <f t="shared" si="111"/>
        <v>43101</v>
      </c>
      <c r="E1028" s="19" t="str">
        <f>IF(ISERROR(VLOOKUP(C1028,FERIADOS!$A:$B,1,FALSE)),IF(WEEKDAY(C1028)=1,"Dom",IF(WEEKDAY(C1028)=2,"Seg",IF(WEEKDAY(C1028)=3,"Ter",IF(WEEKDAY(C1028)=4,"Qua",IF(WEEKDAY(C1028)=5,"Qui",IF(WEEKDAY(C1028)=6,"Sex","Sab")))))),"Feriado")</f>
        <v>Ter</v>
      </c>
      <c r="F1028" s="32"/>
      <c r="G1028" s="33"/>
      <c r="H1028" s="33"/>
      <c r="I1028" s="33"/>
      <c r="J1028" s="21" t="str">
        <f t="shared" si="109"/>
        <v/>
      </c>
      <c r="K1028" s="21">
        <f t="shared" si="105"/>
        <v>0</v>
      </c>
      <c r="L1028" s="21" t="str">
        <f t="shared" si="106"/>
        <v/>
      </c>
      <c r="M1028" s="22" t="str">
        <f t="shared" si="110"/>
        <v/>
      </c>
      <c r="N1028" s="48"/>
      <c r="O1028" s="54" t="str">
        <f>IF(N1028="","",IFERROR(VLOOKUP(N1028,EMPRESAS!$A:$C,3,FALSE),"NAO CADASTRADA"))</f>
        <v/>
      </c>
      <c r="P1028" s="50"/>
      <c r="Q1028" s="54" t="str">
        <f>IF(P1028="","",IFERROR(VLOOKUP(P1028,ATIVIDADES!$A:$C,3,FALSE),"NAO CADASTRADA"))</f>
        <v/>
      </c>
      <c r="R1028" s="42"/>
      <c r="S1028" s="48"/>
      <c r="T1028" s="54" t="str">
        <f>IF(S1028="","",IFERROR(VLOOKUP(S1028,EMPRESAS!$A:$C,3,FALSE),"NAO CADASTRADA"))</f>
        <v/>
      </c>
      <c r="U1028" s="50"/>
      <c r="V1028" s="54" t="str">
        <f>IF(U1028="","",IFERROR(VLOOKUP(U1028,ATIVIDADES!$A:$C,3,FALSE),"NAO CADASTRADA"))</f>
        <v/>
      </c>
      <c r="W1028" s="42"/>
      <c r="X1028" s="48"/>
      <c r="Y1028" s="54" t="str">
        <f>IF(X1028="","",IFERROR(VLOOKUP(X1028,EMPRESAS!$A:$C,3,FALSE),"NAO CADASTRADA"))</f>
        <v/>
      </c>
      <c r="Z1028" s="50"/>
      <c r="AA1028" s="54" t="str">
        <f>IF(Z1028="","",IFERROR(VLOOKUP(Z1028,ATIVIDADES!$A:$C,3,FALSE),"NAO CADASTRADA"))</f>
        <v/>
      </c>
      <c r="AB1028" s="42"/>
      <c r="AC1028" s="48"/>
      <c r="AD1028" s="54" t="str">
        <f>IF(AC1028="","",IFERROR(VLOOKUP(AC1028,EMPRESAS!$A:$C,3,FALSE),"NAO CADASTRADA"))</f>
        <v/>
      </c>
      <c r="AE1028" s="50"/>
      <c r="AF1028" s="54" t="str">
        <f>IF(AE1028="","",IFERROR(VLOOKUP(AE1028,ATIVIDADES!$A:$C,3,FALSE),"NAO CADASTRADA"))</f>
        <v/>
      </c>
      <c r="AG1028" s="42"/>
      <c r="AH1028" s="48"/>
      <c r="AI1028" s="54" t="str">
        <f>IF(AH1028="","",IFERROR(VLOOKUP(AH1028,EMPRESAS!$A:$C,3,FALSE),"NAO CADASTRADA"))</f>
        <v/>
      </c>
      <c r="AJ1028" s="50"/>
      <c r="AK1028" s="54" t="str">
        <f>IF(AJ1028="","",IFERROR(VLOOKUP(AJ1028,ATIVIDADES!$A:$C,3,FALSE),"NAO CADASTRADA"))</f>
        <v/>
      </c>
      <c r="AL1028" s="42"/>
    </row>
    <row r="1029" spans="1:38" x14ac:dyDescent="0.25">
      <c r="A1029" s="26" t="str">
        <f t="shared" si="107"/>
        <v>OK</v>
      </c>
      <c r="B1029" s="29">
        <f t="shared" si="108"/>
        <v>2487914866</v>
      </c>
      <c r="C1029" s="30">
        <v>43117</v>
      </c>
      <c r="D1029" s="18">
        <f t="shared" si="111"/>
        <v>43101</v>
      </c>
      <c r="E1029" s="19" t="str">
        <f>IF(ISERROR(VLOOKUP(C1029,FERIADOS!$A:$B,1,FALSE)),IF(WEEKDAY(C1029)=1,"Dom",IF(WEEKDAY(C1029)=2,"Seg",IF(WEEKDAY(C1029)=3,"Ter",IF(WEEKDAY(C1029)=4,"Qua",IF(WEEKDAY(C1029)=5,"Qui",IF(WEEKDAY(C1029)=6,"Sex","Sab")))))),"Feriado")</f>
        <v>Qua</v>
      </c>
      <c r="F1029" s="32"/>
      <c r="G1029" s="33"/>
      <c r="H1029" s="33"/>
      <c r="I1029" s="33"/>
      <c r="J1029" s="21" t="str">
        <f t="shared" si="109"/>
        <v/>
      </c>
      <c r="K1029" s="21">
        <f t="shared" si="105"/>
        <v>0</v>
      </c>
      <c r="L1029" s="21" t="str">
        <f t="shared" si="106"/>
        <v/>
      </c>
      <c r="M1029" s="22" t="str">
        <f t="shared" si="110"/>
        <v/>
      </c>
      <c r="N1029" s="48"/>
      <c r="O1029" s="54" t="str">
        <f>IF(N1029="","",IFERROR(VLOOKUP(N1029,EMPRESAS!$A:$C,3,FALSE),"NAO CADASTRADA"))</f>
        <v/>
      </c>
      <c r="P1029" s="50"/>
      <c r="Q1029" s="54" t="str">
        <f>IF(P1029="","",IFERROR(VLOOKUP(P1029,ATIVIDADES!$A:$C,3,FALSE),"NAO CADASTRADA"))</f>
        <v/>
      </c>
      <c r="R1029" s="42"/>
      <c r="S1029" s="48"/>
      <c r="T1029" s="54" t="str">
        <f>IF(S1029="","",IFERROR(VLOOKUP(S1029,EMPRESAS!$A:$C,3,FALSE),"NAO CADASTRADA"))</f>
        <v/>
      </c>
      <c r="U1029" s="50"/>
      <c r="V1029" s="54" t="str">
        <f>IF(U1029="","",IFERROR(VLOOKUP(U1029,ATIVIDADES!$A:$C,3,FALSE),"NAO CADASTRADA"))</f>
        <v/>
      </c>
      <c r="W1029" s="42"/>
      <c r="X1029" s="48"/>
      <c r="Y1029" s="54" t="str">
        <f>IF(X1029="","",IFERROR(VLOOKUP(X1029,EMPRESAS!$A:$C,3,FALSE),"NAO CADASTRADA"))</f>
        <v/>
      </c>
      <c r="Z1029" s="50"/>
      <c r="AA1029" s="54" t="str">
        <f>IF(Z1029="","",IFERROR(VLOOKUP(Z1029,ATIVIDADES!$A:$C,3,FALSE),"NAO CADASTRADA"))</f>
        <v/>
      </c>
      <c r="AB1029" s="42"/>
      <c r="AC1029" s="48"/>
      <c r="AD1029" s="54" t="str">
        <f>IF(AC1029="","",IFERROR(VLOOKUP(AC1029,EMPRESAS!$A:$C,3,FALSE),"NAO CADASTRADA"))</f>
        <v/>
      </c>
      <c r="AE1029" s="50"/>
      <c r="AF1029" s="54" t="str">
        <f>IF(AE1029="","",IFERROR(VLOOKUP(AE1029,ATIVIDADES!$A:$C,3,FALSE),"NAO CADASTRADA"))</f>
        <v/>
      </c>
      <c r="AG1029" s="42"/>
      <c r="AH1029" s="48"/>
      <c r="AI1029" s="54" t="str">
        <f>IF(AH1029="","",IFERROR(VLOOKUP(AH1029,EMPRESAS!$A:$C,3,FALSE),"NAO CADASTRADA"))</f>
        <v/>
      </c>
      <c r="AJ1029" s="50"/>
      <c r="AK1029" s="54" t="str">
        <f>IF(AJ1029="","",IFERROR(VLOOKUP(AJ1029,ATIVIDADES!$A:$C,3,FALSE),"NAO CADASTRADA"))</f>
        <v/>
      </c>
      <c r="AL1029" s="42"/>
    </row>
    <row r="1030" spans="1:38" x14ac:dyDescent="0.25">
      <c r="A1030" s="26" t="str">
        <f t="shared" si="107"/>
        <v>OK</v>
      </c>
      <c r="B1030" s="29">
        <f t="shared" si="108"/>
        <v>2487914866</v>
      </c>
      <c r="C1030" s="30">
        <v>43118</v>
      </c>
      <c r="D1030" s="18">
        <f t="shared" si="111"/>
        <v>43101</v>
      </c>
      <c r="E1030" s="19" t="str">
        <f>IF(ISERROR(VLOOKUP(C1030,FERIADOS!$A:$B,1,FALSE)),IF(WEEKDAY(C1030)=1,"Dom",IF(WEEKDAY(C1030)=2,"Seg",IF(WEEKDAY(C1030)=3,"Ter",IF(WEEKDAY(C1030)=4,"Qua",IF(WEEKDAY(C1030)=5,"Qui",IF(WEEKDAY(C1030)=6,"Sex","Sab")))))),"Feriado")</f>
        <v>Qui</v>
      </c>
      <c r="F1030" s="32"/>
      <c r="G1030" s="33"/>
      <c r="H1030" s="33"/>
      <c r="I1030" s="33"/>
      <c r="J1030" s="21" t="str">
        <f t="shared" si="109"/>
        <v/>
      </c>
      <c r="K1030" s="21">
        <f t="shared" si="105"/>
        <v>0</v>
      </c>
      <c r="L1030" s="21" t="str">
        <f t="shared" si="106"/>
        <v/>
      </c>
      <c r="M1030" s="22" t="str">
        <f t="shared" si="110"/>
        <v/>
      </c>
      <c r="N1030" s="48"/>
      <c r="O1030" s="54" t="str">
        <f>IF(N1030="","",IFERROR(VLOOKUP(N1030,EMPRESAS!$A:$C,3,FALSE),"NAO CADASTRADA"))</f>
        <v/>
      </c>
      <c r="P1030" s="50"/>
      <c r="Q1030" s="54" t="str">
        <f>IF(P1030="","",IFERROR(VLOOKUP(P1030,ATIVIDADES!$A:$C,3,FALSE),"NAO CADASTRADA"))</f>
        <v/>
      </c>
      <c r="R1030" s="42"/>
      <c r="S1030" s="48"/>
      <c r="T1030" s="54" t="str">
        <f>IF(S1030="","",IFERROR(VLOOKUP(S1030,EMPRESAS!$A:$C,3,FALSE),"NAO CADASTRADA"))</f>
        <v/>
      </c>
      <c r="U1030" s="50"/>
      <c r="V1030" s="54" t="str">
        <f>IF(U1030="","",IFERROR(VLOOKUP(U1030,ATIVIDADES!$A:$C,3,FALSE),"NAO CADASTRADA"))</f>
        <v/>
      </c>
      <c r="W1030" s="42"/>
      <c r="X1030" s="48"/>
      <c r="Y1030" s="54" t="str">
        <f>IF(X1030="","",IFERROR(VLOOKUP(X1030,EMPRESAS!$A:$C,3,FALSE),"NAO CADASTRADA"))</f>
        <v/>
      </c>
      <c r="Z1030" s="50"/>
      <c r="AA1030" s="54" t="str">
        <f>IF(Z1030="","",IFERROR(VLOOKUP(Z1030,ATIVIDADES!$A:$C,3,FALSE),"NAO CADASTRADA"))</f>
        <v/>
      </c>
      <c r="AB1030" s="42"/>
      <c r="AC1030" s="48"/>
      <c r="AD1030" s="54" t="str">
        <f>IF(AC1030="","",IFERROR(VLOOKUP(AC1030,EMPRESAS!$A:$C,3,FALSE),"NAO CADASTRADA"))</f>
        <v/>
      </c>
      <c r="AE1030" s="50"/>
      <c r="AF1030" s="54" t="str">
        <f>IF(AE1030="","",IFERROR(VLOOKUP(AE1030,ATIVIDADES!$A:$C,3,FALSE),"NAO CADASTRADA"))</f>
        <v/>
      </c>
      <c r="AG1030" s="42"/>
      <c r="AH1030" s="48"/>
      <c r="AI1030" s="54" t="str">
        <f>IF(AH1030="","",IFERROR(VLOOKUP(AH1030,EMPRESAS!$A:$C,3,FALSE),"NAO CADASTRADA"))</f>
        <v/>
      </c>
      <c r="AJ1030" s="50"/>
      <c r="AK1030" s="54" t="str">
        <f>IF(AJ1030="","",IFERROR(VLOOKUP(AJ1030,ATIVIDADES!$A:$C,3,FALSE),"NAO CADASTRADA"))</f>
        <v/>
      </c>
      <c r="AL1030" s="42"/>
    </row>
    <row r="1031" spans="1:38" x14ac:dyDescent="0.25">
      <c r="A1031" s="26" t="str">
        <f t="shared" si="107"/>
        <v>OK</v>
      </c>
      <c r="B1031" s="29">
        <f t="shared" si="108"/>
        <v>2487914866</v>
      </c>
      <c r="C1031" s="30">
        <v>43119</v>
      </c>
      <c r="D1031" s="18">
        <f t="shared" si="111"/>
        <v>43101</v>
      </c>
      <c r="E1031" s="19" t="str">
        <f>IF(ISERROR(VLOOKUP(C1031,FERIADOS!$A:$B,1,FALSE)),IF(WEEKDAY(C1031)=1,"Dom",IF(WEEKDAY(C1031)=2,"Seg",IF(WEEKDAY(C1031)=3,"Ter",IF(WEEKDAY(C1031)=4,"Qua",IF(WEEKDAY(C1031)=5,"Qui",IF(WEEKDAY(C1031)=6,"Sex","Sab")))))),"Feriado")</f>
        <v>Sex</v>
      </c>
      <c r="F1031" s="32"/>
      <c r="G1031" s="33"/>
      <c r="H1031" s="33"/>
      <c r="I1031" s="33"/>
      <c r="J1031" s="21" t="str">
        <f t="shared" si="109"/>
        <v/>
      </c>
      <c r="K1031" s="21">
        <f t="shared" ref="K1031:K1094" si="112">SUM(R1031,W1031,AB1031,AG1031,AL1031)</f>
        <v>0</v>
      </c>
      <c r="L1031" s="21" t="str">
        <f t="shared" ref="L1031:L1094" si="113">IF(OR(E1031="Sab",E1031="Dom",E1031="Feriado"),J1031,IF(J1031="","",IF(J1031&lt;=$M$2,0,J1031-$M$2)))</f>
        <v/>
      </c>
      <c r="M1031" s="22" t="str">
        <f t="shared" si="110"/>
        <v/>
      </c>
      <c r="N1031" s="48"/>
      <c r="O1031" s="54" t="str">
        <f>IF(N1031="","",IFERROR(VLOOKUP(N1031,EMPRESAS!$A:$C,3,FALSE),"NAO CADASTRADA"))</f>
        <v/>
      </c>
      <c r="P1031" s="50"/>
      <c r="Q1031" s="54" t="str">
        <f>IF(P1031="","",IFERROR(VLOOKUP(P1031,ATIVIDADES!$A:$C,3,FALSE),"NAO CADASTRADA"))</f>
        <v/>
      </c>
      <c r="R1031" s="42"/>
      <c r="S1031" s="48"/>
      <c r="T1031" s="54" t="str">
        <f>IF(S1031="","",IFERROR(VLOOKUP(S1031,EMPRESAS!$A:$C,3,FALSE),"NAO CADASTRADA"))</f>
        <v/>
      </c>
      <c r="U1031" s="50"/>
      <c r="V1031" s="54" t="str">
        <f>IF(U1031="","",IFERROR(VLOOKUP(U1031,ATIVIDADES!$A:$C,3,FALSE),"NAO CADASTRADA"))</f>
        <v/>
      </c>
      <c r="W1031" s="42"/>
      <c r="X1031" s="48"/>
      <c r="Y1031" s="54" t="str">
        <f>IF(X1031="","",IFERROR(VLOOKUP(X1031,EMPRESAS!$A:$C,3,FALSE),"NAO CADASTRADA"))</f>
        <v/>
      </c>
      <c r="Z1031" s="50"/>
      <c r="AA1031" s="54" t="str">
        <f>IF(Z1031="","",IFERROR(VLOOKUP(Z1031,ATIVIDADES!$A:$C,3,FALSE),"NAO CADASTRADA"))</f>
        <v/>
      </c>
      <c r="AB1031" s="42"/>
      <c r="AC1031" s="48"/>
      <c r="AD1031" s="54" t="str">
        <f>IF(AC1031="","",IFERROR(VLOOKUP(AC1031,EMPRESAS!$A:$C,3,FALSE),"NAO CADASTRADA"))</f>
        <v/>
      </c>
      <c r="AE1031" s="50"/>
      <c r="AF1031" s="54" t="str">
        <f>IF(AE1031="","",IFERROR(VLOOKUP(AE1031,ATIVIDADES!$A:$C,3,FALSE),"NAO CADASTRADA"))</f>
        <v/>
      </c>
      <c r="AG1031" s="42"/>
      <c r="AH1031" s="48"/>
      <c r="AI1031" s="54" t="str">
        <f>IF(AH1031="","",IFERROR(VLOOKUP(AH1031,EMPRESAS!$A:$C,3,FALSE),"NAO CADASTRADA"))</f>
        <v/>
      </c>
      <c r="AJ1031" s="50"/>
      <c r="AK1031" s="54" t="str">
        <f>IF(AJ1031="","",IFERROR(VLOOKUP(AJ1031,ATIVIDADES!$A:$C,3,FALSE),"NAO CADASTRADA"))</f>
        <v/>
      </c>
      <c r="AL1031" s="42"/>
    </row>
    <row r="1032" spans="1:38" x14ac:dyDescent="0.25">
      <c r="A1032" s="26" t="str">
        <f t="shared" ref="A1032:A1095" si="114">IF(J1032="","OK",IF(K1032&lt;&gt;J1032,"PENDENTE","OK"))</f>
        <v>OK</v>
      </c>
      <c r="B1032" s="29">
        <f t="shared" ref="B1032:B1095" si="115">$D$2</f>
        <v>2487914866</v>
      </c>
      <c r="C1032" s="30">
        <v>43120</v>
      </c>
      <c r="D1032" s="18">
        <f t="shared" si="111"/>
        <v>43101</v>
      </c>
      <c r="E1032" s="19" t="str">
        <f>IF(ISERROR(VLOOKUP(C1032,FERIADOS!$A:$B,1,FALSE)),IF(WEEKDAY(C1032)=1,"Dom",IF(WEEKDAY(C1032)=2,"Seg",IF(WEEKDAY(C1032)=3,"Ter",IF(WEEKDAY(C1032)=4,"Qua",IF(WEEKDAY(C1032)=5,"Qui",IF(WEEKDAY(C1032)=6,"Sex","Sab")))))),"Feriado")</f>
        <v>Sab</v>
      </c>
      <c r="F1032" s="32"/>
      <c r="G1032" s="33"/>
      <c r="H1032" s="33"/>
      <c r="I1032" s="33"/>
      <c r="J1032" s="21" t="str">
        <f t="shared" ref="J1032:J1095" si="116">IF(OR(F1032="",G1032="",H1032="",I1032=""),"",I1032-H1032+G1032-F1032)</f>
        <v/>
      </c>
      <c r="K1032" s="21">
        <f t="shared" si="112"/>
        <v>0</v>
      </c>
      <c r="L1032" s="21" t="str">
        <f t="shared" si="113"/>
        <v/>
      </c>
      <c r="M1032" s="22" t="str">
        <f t="shared" ref="M1032:M1095" si="117">IF(J1032="","",IF(OR(E1032="Sab",E1032="Dom",E1032="Feriado"),0,IF(J1032&gt;=$M$2,0,$M$2-J1032)))</f>
        <v/>
      </c>
      <c r="N1032" s="48"/>
      <c r="O1032" s="54" t="str">
        <f>IF(N1032="","",IFERROR(VLOOKUP(N1032,EMPRESAS!$A:$C,3,FALSE),"NAO CADASTRADA"))</f>
        <v/>
      </c>
      <c r="P1032" s="50"/>
      <c r="Q1032" s="54" t="str">
        <f>IF(P1032="","",IFERROR(VLOOKUP(P1032,ATIVIDADES!$A:$C,3,FALSE),"NAO CADASTRADA"))</f>
        <v/>
      </c>
      <c r="R1032" s="42"/>
      <c r="S1032" s="48"/>
      <c r="T1032" s="54" t="str">
        <f>IF(S1032="","",IFERROR(VLOOKUP(S1032,EMPRESAS!$A:$C,3,FALSE),"NAO CADASTRADA"))</f>
        <v/>
      </c>
      <c r="U1032" s="50"/>
      <c r="V1032" s="54" t="str">
        <f>IF(U1032="","",IFERROR(VLOOKUP(U1032,ATIVIDADES!$A:$C,3,FALSE),"NAO CADASTRADA"))</f>
        <v/>
      </c>
      <c r="W1032" s="42"/>
      <c r="X1032" s="48"/>
      <c r="Y1032" s="54" t="str">
        <f>IF(X1032="","",IFERROR(VLOOKUP(X1032,EMPRESAS!$A:$C,3,FALSE),"NAO CADASTRADA"))</f>
        <v/>
      </c>
      <c r="Z1032" s="50"/>
      <c r="AA1032" s="54" t="str">
        <f>IF(Z1032="","",IFERROR(VLOOKUP(Z1032,ATIVIDADES!$A:$C,3,FALSE),"NAO CADASTRADA"))</f>
        <v/>
      </c>
      <c r="AB1032" s="42"/>
      <c r="AC1032" s="48"/>
      <c r="AD1032" s="54" t="str">
        <f>IF(AC1032="","",IFERROR(VLOOKUP(AC1032,EMPRESAS!$A:$C,3,FALSE),"NAO CADASTRADA"))</f>
        <v/>
      </c>
      <c r="AE1032" s="50"/>
      <c r="AF1032" s="54" t="str">
        <f>IF(AE1032="","",IFERROR(VLOOKUP(AE1032,ATIVIDADES!$A:$C,3,FALSE),"NAO CADASTRADA"))</f>
        <v/>
      </c>
      <c r="AG1032" s="42"/>
      <c r="AH1032" s="48"/>
      <c r="AI1032" s="54" t="str">
        <f>IF(AH1032="","",IFERROR(VLOOKUP(AH1032,EMPRESAS!$A:$C,3,FALSE),"NAO CADASTRADA"))</f>
        <v/>
      </c>
      <c r="AJ1032" s="50"/>
      <c r="AK1032" s="54" t="str">
        <f>IF(AJ1032="","",IFERROR(VLOOKUP(AJ1032,ATIVIDADES!$A:$C,3,FALSE),"NAO CADASTRADA"))</f>
        <v/>
      </c>
      <c r="AL1032" s="42"/>
    </row>
    <row r="1033" spans="1:38" x14ac:dyDescent="0.25">
      <c r="A1033" s="26" t="str">
        <f t="shared" si="114"/>
        <v>OK</v>
      </c>
      <c r="B1033" s="29">
        <f t="shared" si="115"/>
        <v>2487914866</v>
      </c>
      <c r="C1033" s="30">
        <v>43121</v>
      </c>
      <c r="D1033" s="18">
        <f t="shared" ref="D1033:D1096" si="118">IF(MONTH(C1033)=MONTH(C1032),D1032,C1033)</f>
        <v>43101</v>
      </c>
      <c r="E1033" s="19" t="str">
        <f>IF(ISERROR(VLOOKUP(C1033,FERIADOS!$A:$B,1,FALSE)),IF(WEEKDAY(C1033)=1,"Dom",IF(WEEKDAY(C1033)=2,"Seg",IF(WEEKDAY(C1033)=3,"Ter",IF(WEEKDAY(C1033)=4,"Qua",IF(WEEKDAY(C1033)=5,"Qui",IF(WEEKDAY(C1033)=6,"Sex","Sab")))))),"Feriado")</f>
        <v>Dom</v>
      </c>
      <c r="F1033" s="32"/>
      <c r="G1033" s="33"/>
      <c r="H1033" s="33"/>
      <c r="I1033" s="33"/>
      <c r="J1033" s="21" t="str">
        <f t="shared" si="116"/>
        <v/>
      </c>
      <c r="K1033" s="21">
        <f t="shared" si="112"/>
        <v>0</v>
      </c>
      <c r="L1033" s="21" t="str">
        <f t="shared" si="113"/>
        <v/>
      </c>
      <c r="M1033" s="22" t="str">
        <f t="shared" si="117"/>
        <v/>
      </c>
      <c r="N1033" s="48"/>
      <c r="O1033" s="54" t="str">
        <f>IF(N1033="","",IFERROR(VLOOKUP(N1033,EMPRESAS!$A:$C,3,FALSE),"NAO CADASTRADA"))</f>
        <v/>
      </c>
      <c r="P1033" s="50"/>
      <c r="Q1033" s="54" t="str">
        <f>IF(P1033="","",IFERROR(VLOOKUP(P1033,ATIVIDADES!$A:$C,3,FALSE),"NAO CADASTRADA"))</f>
        <v/>
      </c>
      <c r="R1033" s="42"/>
      <c r="S1033" s="48"/>
      <c r="T1033" s="54" t="str">
        <f>IF(S1033="","",IFERROR(VLOOKUP(S1033,EMPRESAS!$A:$C,3,FALSE),"NAO CADASTRADA"))</f>
        <v/>
      </c>
      <c r="U1033" s="50"/>
      <c r="V1033" s="54" t="str">
        <f>IF(U1033="","",IFERROR(VLOOKUP(U1033,ATIVIDADES!$A:$C,3,FALSE),"NAO CADASTRADA"))</f>
        <v/>
      </c>
      <c r="W1033" s="42"/>
      <c r="X1033" s="48"/>
      <c r="Y1033" s="54" t="str">
        <f>IF(X1033="","",IFERROR(VLOOKUP(X1033,EMPRESAS!$A:$C,3,FALSE),"NAO CADASTRADA"))</f>
        <v/>
      </c>
      <c r="Z1033" s="50"/>
      <c r="AA1033" s="54" t="str">
        <f>IF(Z1033="","",IFERROR(VLOOKUP(Z1033,ATIVIDADES!$A:$C,3,FALSE),"NAO CADASTRADA"))</f>
        <v/>
      </c>
      <c r="AB1033" s="42"/>
      <c r="AC1033" s="48"/>
      <c r="AD1033" s="54" t="str">
        <f>IF(AC1033="","",IFERROR(VLOOKUP(AC1033,EMPRESAS!$A:$C,3,FALSE),"NAO CADASTRADA"))</f>
        <v/>
      </c>
      <c r="AE1033" s="50"/>
      <c r="AF1033" s="54" t="str">
        <f>IF(AE1033="","",IFERROR(VLOOKUP(AE1033,ATIVIDADES!$A:$C,3,FALSE),"NAO CADASTRADA"))</f>
        <v/>
      </c>
      <c r="AG1033" s="42"/>
      <c r="AH1033" s="48"/>
      <c r="AI1033" s="54" t="str">
        <f>IF(AH1033="","",IFERROR(VLOOKUP(AH1033,EMPRESAS!$A:$C,3,FALSE),"NAO CADASTRADA"))</f>
        <v/>
      </c>
      <c r="AJ1033" s="50"/>
      <c r="AK1033" s="54" t="str">
        <f>IF(AJ1033="","",IFERROR(VLOOKUP(AJ1033,ATIVIDADES!$A:$C,3,FALSE),"NAO CADASTRADA"))</f>
        <v/>
      </c>
      <c r="AL1033" s="42"/>
    </row>
    <row r="1034" spans="1:38" x14ac:dyDescent="0.25">
      <c r="A1034" s="26" t="str">
        <f t="shared" si="114"/>
        <v>OK</v>
      </c>
      <c r="B1034" s="29">
        <f t="shared" si="115"/>
        <v>2487914866</v>
      </c>
      <c r="C1034" s="30">
        <v>43122</v>
      </c>
      <c r="D1034" s="18">
        <f t="shared" si="118"/>
        <v>43101</v>
      </c>
      <c r="E1034" s="19" t="str">
        <f>IF(ISERROR(VLOOKUP(C1034,FERIADOS!$A:$B,1,FALSE)),IF(WEEKDAY(C1034)=1,"Dom",IF(WEEKDAY(C1034)=2,"Seg",IF(WEEKDAY(C1034)=3,"Ter",IF(WEEKDAY(C1034)=4,"Qua",IF(WEEKDAY(C1034)=5,"Qui",IF(WEEKDAY(C1034)=6,"Sex","Sab")))))),"Feriado")</f>
        <v>Seg</v>
      </c>
      <c r="F1034" s="32"/>
      <c r="G1034" s="33"/>
      <c r="H1034" s="33"/>
      <c r="I1034" s="33"/>
      <c r="J1034" s="21" t="str">
        <f t="shared" si="116"/>
        <v/>
      </c>
      <c r="K1034" s="21">
        <f t="shared" si="112"/>
        <v>0</v>
      </c>
      <c r="L1034" s="21" t="str">
        <f t="shared" si="113"/>
        <v/>
      </c>
      <c r="M1034" s="22" t="str">
        <f t="shared" si="117"/>
        <v/>
      </c>
      <c r="N1034" s="48"/>
      <c r="O1034" s="54" t="str">
        <f>IF(N1034="","",IFERROR(VLOOKUP(N1034,EMPRESAS!$A:$C,3,FALSE),"NAO CADASTRADA"))</f>
        <v/>
      </c>
      <c r="P1034" s="50"/>
      <c r="Q1034" s="54" t="str">
        <f>IF(P1034="","",IFERROR(VLOOKUP(P1034,ATIVIDADES!$A:$C,3,FALSE),"NAO CADASTRADA"))</f>
        <v/>
      </c>
      <c r="R1034" s="42"/>
      <c r="S1034" s="48"/>
      <c r="T1034" s="54" t="str">
        <f>IF(S1034="","",IFERROR(VLOOKUP(S1034,EMPRESAS!$A:$C,3,FALSE),"NAO CADASTRADA"))</f>
        <v/>
      </c>
      <c r="U1034" s="50"/>
      <c r="V1034" s="54" t="str">
        <f>IF(U1034="","",IFERROR(VLOOKUP(U1034,ATIVIDADES!$A:$C,3,FALSE),"NAO CADASTRADA"))</f>
        <v/>
      </c>
      <c r="W1034" s="42"/>
      <c r="X1034" s="48"/>
      <c r="Y1034" s="54" t="str">
        <f>IF(X1034="","",IFERROR(VLOOKUP(X1034,EMPRESAS!$A:$C,3,FALSE),"NAO CADASTRADA"))</f>
        <v/>
      </c>
      <c r="Z1034" s="50"/>
      <c r="AA1034" s="54" t="str">
        <f>IF(Z1034="","",IFERROR(VLOOKUP(Z1034,ATIVIDADES!$A:$C,3,FALSE),"NAO CADASTRADA"))</f>
        <v/>
      </c>
      <c r="AB1034" s="42"/>
      <c r="AC1034" s="48"/>
      <c r="AD1034" s="54" t="str">
        <f>IF(AC1034="","",IFERROR(VLOOKUP(AC1034,EMPRESAS!$A:$C,3,FALSE),"NAO CADASTRADA"))</f>
        <v/>
      </c>
      <c r="AE1034" s="50"/>
      <c r="AF1034" s="54" t="str">
        <f>IF(AE1034="","",IFERROR(VLOOKUP(AE1034,ATIVIDADES!$A:$C,3,FALSE),"NAO CADASTRADA"))</f>
        <v/>
      </c>
      <c r="AG1034" s="42"/>
      <c r="AH1034" s="48"/>
      <c r="AI1034" s="54" t="str">
        <f>IF(AH1034="","",IFERROR(VLOOKUP(AH1034,EMPRESAS!$A:$C,3,FALSE),"NAO CADASTRADA"))</f>
        <v/>
      </c>
      <c r="AJ1034" s="50"/>
      <c r="AK1034" s="54" t="str">
        <f>IF(AJ1034="","",IFERROR(VLOOKUP(AJ1034,ATIVIDADES!$A:$C,3,FALSE),"NAO CADASTRADA"))</f>
        <v/>
      </c>
      <c r="AL1034" s="42"/>
    </row>
    <row r="1035" spans="1:38" x14ac:dyDescent="0.25">
      <c r="A1035" s="26" t="str">
        <f t="shared" si="114"/>
        <v>OK</v>
      </c>
      <c r="B1035" s="29">
        <f t="shared" si="115"/>
        <v>2487914866</v>
      </c>
      <c r="C1035" s="30">
        <v>43123</v>
      </c>
      <c r="D1035" s="18">
        <f t="shared" si="118"/>
        <v>43101</v>
      </c>
      <c r="E1035" s="19" t="str">
        <f>IF(ISERROR(VLOOKUP(C1035,FERIADOS!$A:$B,1,FALSE)),IF(WEEKDAY(C1035)=1,"Dom",IF(WEEKDAY(C1035)=2,"Seg",IF(WEEKDAY(C1035)=3,"Ter",IF(WEEKDAY(C1035)=4,"Qua",IF(WEEKDAY(C1035)=5,"Qui",IF(WEEKDAY(C1035)=6,"Sex","Sab")))))),"Feriado")</f>
        <v>Ter</v>
      </c>
      <c r="F1035" s="32"/>
      <c r="G1035" s="33"/>
      <c r="H1035" s="33"/>
      <c r="I1035" s="33"/>
      <c r="J1035" s="21" t="str">
        <f t="shared" si="116"/>
        <v/>
      </c>
      <c r="K1035" s="21">
        <f t="shared" si="112"/>
        <v>0</v>
      </c>
      <c r="L1035" s="21" t="str">
        <f t="shared" si="113"/>
        <v/>
      </c>
      <c r="M1035" s="22" t="str">
        <f t="shared" si="117"/>
        <v/>
      </c>
      <c r="N1035" s="48"/>
      <c r="O1035" s="54" t="str">
        <f>IF(N1035="","",IFERROR(VLOOKUP(N1035,EMPRESAS!$A:$C,3,FALSE),"NAO CADASTRADA"))</f>
        <v/>
      </c>
      <c r="P1035" s="50"/>
      <c r="Q1035" s="54" t="str">
        <f>IF(P1035="","",IFERROR(VLOOKUP(P1035,ATIVIDADES!$A:$C,3,FALSE),"NAO CADASTRADA"))</f>
        <v/>
      </c>
      <c r="R1035" s="42"/>
      <c r="S1035" s="48"/>
      <c r="T1035" s="54" t="str">
        <f>IF(S1035="","",IFERROR(VLOOKUP(S1035,EMPRESAS!$A:$C,3,FALSE),"NAO CADASTRADA"))</f>
        <v/>
      </c>
      <c r="U1035" s="50"/>
      <c r="V1035" s="54" t="str">
        <f>IF(U1035="","",IFERROR(VLOOKUP(U1035,ATIVIDADES!$A:$C,3,FALSE),"NAO CADASTRADA"))</f>
        <v/>
      </c>
      <c r="W1035" s="42"/>
      <c r="X1035" s="48"/>
      <c r="Y1035" s="54" t="str">
        <f>IF(X1035="","",IFERROR(VLOOKUP(X1035,EMPRESAS!$A:$C,3,FALSE),"NAO CADASTRADA"))</f>
        <v/>
      </c>
      <c r="Z1035" s="50"/>
      <c r="AA1035" s="54" t="str">
        <f>IF(Z1035="","",IFERROR(VLOOKUP(Z1035,ATIVIDADES!$A:$C,3,FALSE),"NAO CADASTRADA"))</f>
        <v/>
      </c>
      <c r="AB1035" s="42"/>
      <c r="AC1035" s="48"/>
      <c r="AD1035" s="54" t="str">
        <f>IF(AC1035="","",IFERROR(VLOOKUP(AC1035,EMPRESAS!$A:$C,3,FALSE),"NAO CADASTRADA"))</f>
        <v/>
      </c>
      <c r="AE1035" s="50"/>
      <c r="AF1035" s="54" t="str">
        <f>IF(AE1035="","",IFERROR(VLOOKUP(AE1035,ATIVIDADES!$A:$C,3,FALSE),"NAO CADASTRADA"))</f>
        <v/>
      </c>
      <c r="AG1035" s="42"/>
      <c r="AH1035" s="48"/>
      <c r="AI1035" s="54" t="str">
        <f>IF(AH1035="","",IFERROR(VLOOKUP(AH1035,EMPRESAS!$A:$C,3,FALSE),"NAO CADASTRADA"))</f>
        <v/>
      </c>
      <c r="AJ1035" s="50"/>
      <c r="AK1035" s="54" t="str">
        <f>IF(AJ1035="","",IFERROR(VLOOKUP(AJ1035,ATIVIDADES!$A:$C,3,FALSE),"NAO CADASTRADA"))</f>
        <v/>
      </c>
      <c r="AL1035" s="42"/>
    </row>
    <row r="1036" spans="1:38" x14ac:dyDescent="0.25">
      <c r="A1036" s="26" t="str">
        <f t="shared" si="114"/>
        <v>OK</v>
      </c>
      <c r="B1036" s="29">
        <f t="shared" si="115"/>
        <v>2487914866</v>
      </c>
      <c r="C1036" s="30">
        <v>43124</v>
      </c>
      <c r="D1036" s="18">
        <f t="shared" si="118"/>
        <v>43101</v>
      </c>
      <c r="E1036" s="19" t="str">
        <f>IF(ISERROR(VLOOKUP(C1036,FERIADOS!$A:$B,1,FALSE)),IF(WEEKDAY(C1036)=1,"Dom",IF(WEEKDAY(C1036)=2,"Seg",IF(WEEKDAY(C1036)=3,"Ter",IF(WEEKDAY(C1036)=4,"Qua",IF(WEEKDAY(C1036)=5,"Qui",IF(WEEKDAY(C1036)=6,"Sex","Sab")))))),"Feriado")</f>
        <v>Qua</v>
      </c>
      <c r="F1036" s="32"/>
      <c r="G1036" s="33"/>
      <c r="H1036" s="33"/>
      <c r="I1036" s="33"/>
      <c r="J1036" s="21" t="str">
        <f t="shared" si="116"/>
        <v/>
      </c>
      <c r="K1036" s="21">
        <f t="shared" si="112"/>
        <v>0</v>
      </c>
      <c r="L1036" s="21" t="str">
        <f t="shared" si="113"/>
        <v/>
      </c>
      <c r="M1036" s="22" t="str">
        <f t="shared" si="117"/>
        <v/>
      </c>
      <c r="N1036" s="48"/>
      <c r="O1036" s="54" t="str">
        <f>IF(N1036="","",IFERROR(VLOOKUP(N1036,EMPRESAS!$A:$C,3,FALSE),"NAO CADASTRADA"))</f>
        <v/>
      </c>
      <c r="P1036" s="50"/>
      <c r="Q1036" s="54" t="str">
        <f>IF(P1036="","",IFERROR(VLOOKUP(P1036,ATIVIDADES!$A:$C,3,FALSE),"NAO CADASTRADA"))</f>
        <v/>
      </c>
      <c r="R1036" s="42"/>
      <c r="S1036" s="48"/>
      <c r="T1036" s="54" t="str">
        <f>IF(S1036="","",IFERROR(VLOOKUP(S1036,EMPRESAS!$A:$C,3,FALSE),"NAO CADASTRADA"))</f>
        <v/>
      </c>
      <c r="U1036" s="50"/>
      <c r="V1036" s="54" t="str">
        <f>IF(U1036="","",IFERROR(VLOOKUP(U1036,ATIVIDADES!$A:$C,3,FALSE),"NAO CADASTRADA"))</f>
        <v/>
      </c>
      <c r="W1036" s="42"/>
      <c r="X1036" s="48"/>
      <c r="Y1036" s="54" t="str">
        <f>IF(X1036="","",IFERROR(VLOOKUP(X1036,EMPRESAS!$A:$C,3,FALSE),"NAO CADASTRADA"))</f>
        <v/>
      </c>
      <c r="Z1036" s="50"/>
      <c r="AA1036" s="54" t="str">
        <f>IF(Z1036="","",IFERROR(VLOOKUP(Z1036,ATIVIDADES!$A:$C,3,FALSE),"NAO CADASTRADA"))</f>
        <v/>
      </c>
      <c r="AB1036" s="42"/>
      <c r="AC1036" s="48"/>
      <c r="AD1036" s="54" t="str">
        <f>IF(AC1036="","",IFERROR(VLOOKUP(AC1036,EMPRESAS!$A:$C,3,FALSE),"NAO CADASTRADA"))</f>
        <v/>
      </c>
      <c r="AE1036" s="50"/>
      <c r="AF1036" s="54" t="str">
        <f>IF(AE1036="","",IFERROR(VLOOKUP(AE1036,ATIVIDADES!$A:$C,3,FALSE),"NAO CADASTRADA"))</f>
        <v/>
      </c>
      <c r="AG1036" s="42"/>
      <c r="AH1036" s="48"/>
      <c r="AI1036" s="54" t="str">
        <f>IF(AH1036="","",IFERROR(VLOOKUP(AH1036,EMPRESAS!$A:$C,3,FALSE),"NAO CADASTRADA"))</f>
        <v/>
      </c>
      <c r="AJ1036" s="50"/>
      <c r="AK1036" s="54" t="str">
        <f>IF(AJ1036="","",IFERROR(VLOOKUP(AJ1036,ATIVIDADES!$A:$C,3,FALSE),"NAO CADASTRADA"))</f>
        <v/>
      </c>
      <c r="AL1036" s="42"/>
    </row>
    <row r="1037" spans="1:38" x14ac:dyDescent="0.25">
      <c r="A1037" s="26" t="str">
        <f t="shared" si="114"/>
        <v>OK</v>
      </c>
      <c r="B1037" s="29">
        <f t="shared" si="115"/>
        <v>2487914866</v>
      </c>
      <c r="C1037" s="30">
        <v>43125</v>
      </c>
      <c r="D1037" s="18">
        <f t="shared" si="118"/>
        <v>43101</v>
      </c>
      <c r="E1037" s="19" t="str">
        <f>IF(ISERROR(VLOOKUP(C1037,FERIADOS!$A:$B,1,FALSE)),IF(WEEKDAY(C1037)=1,"Dom",IF(WEEKDAY(C1037)=2,"Seg",IF(WEEKDAY(C1037)=3,"Ter",IF(WEEKDAY(C1037)=4,"Qua",IF(WEEKDAY(C1037)=5,"Qui",IF(WEEKDAY(C1037)=6,"Sex","Sab")))))),"Feriado")</f>
        <v>Qui</v>
      </c>
      <c r="F1037" s="32"/>
      <c r="G1037" s="33"/>
      <c r="H1037" s="33"/>
      <c r="I1037" s="33"/>
      <c r="J1037" s="21" t="str">
        <f t="shared" si="116"/>
        <v/>
      </c>
      <c r="K1037" s="21">
        <f t="shared" si="112"/>
        <v>0</v>
      </c>
      <c r="L1037" s="21" t="str">
        <f t="shared" si="113"/>
        <v/>
      </c>
      <c r="M1037" s="22" t="str">
        <f t="shared" si="117"/>
        <v/>
      </c>
      <c r="N1037" s="48"/>
      <c r="O1037" s="54" t="str">
        <f>IF(N1037="","",IFERROR(VLOOKUP(N1037,EMPRESAS!$A:$C,3,FALSE),"NAO CADASTRADA"))</f>
        <v/>
      </c>
      <c r="P1037" s="50"/>
      <c r="Q1037" s="54" t="str">
        <f>IF(P1037="","",IFERROR(VLOOKUP(P1037,ATIVIDADES!$A:$C,3,FALSE),"NAO CADASTRADA"))</f>
        <v/>
      </c>
      <c r="R1037" s="42"/>
      <c r="S1037" s="48"/>
      <c r="T1037" s="54" t="str">
        <f>IF(S1037="","",IFERROR(VLOOKUP(S1037,EMPRESAS!$A:$C,3,FALSE),"NAO CADASTRADA"))</f>
        <v/>
      </c>
      <c r="U1037" s="50"/>
      <c r="V1037" s="54" t="str">
        <f>IF(U1037="","",IFERROR(VLOOKUP(U1037,ATIVIDADES!$A:$C,3,FALSE),"NAO CADASTRADA"))</f>
        <v/>
      </c>
      <c r="W1037" s="42"/>
      <c r="X1037" s="48"/>
      <c r="Y1037" s="54" t="str">
        <f>IF(X1037="","",IFERROR(VLOOKUP(X1037,EMPRESAS!$A:$C,3,FALSE),"NAO CADASTRADA"))</f>
        <v/>
      </c>
      <c r="Z1037" s="50"/>
      <c r="AA1037" s="54" t="str">
        <f>IF(Z1037="","",IFERROR(VLOOKUP(Z1037,ATIVIDADES!$A:$C,3,FALSE),"NAO CADASTRADA"))</f>
        <v/>
      </c>
      <c r="AB1037" s="42"/>
      <c r="AC1037" s="48"/>
      <c r="AD1037" s="54" t="str">
        <f>IF(AC1037="","",IFERROR(VLOOKUP(AC1037,EMPRESAS!$A:$C,3,FALSE),"NAO CADASTRADA"))</f>
        <v/>
      </c>
      <c r="AE1037" s="50"/>
      <c r="AF1037" s="54" t="str">
        <f>IF(AE1037="","",IFERROR(VLOOKUP(AE1037,ATIVIDADES!$A:$C,3,FALSE),"NAO CADASTRADA"))</f>
        <v/>
      </c>
      <c r="AG1037" s="42"/>
      <c r="AH1037" s="48"/>
      <c r="AI1037" s="54" t="str">
        <f>IF(AH1037="","",IFERROR(VLOOKUP(AH1037,EMPRESAS!$A:$C,3,FALSE),"NAO CADASTRADA"))</f>
        <v/>
      </c>
      <c r="AJ1037" s="50"/>
      <c r="AK1037" s="54" t="str">
        <f>IF(AJ1037="","",IFERROR(VLOOKUP(AJ1037,ATIVIDADES!$A:$C,3,FALSE),"NAO CADASTRADA"))</f>
        <v/>
      </c>
      <c r="AL1037" s="42"/>
    </row>
    <row r="1038" spans="1:38" x14ac:dyDescent="0.25">
      <c r="A1038" s="26" t="str">
        <f t="shared" si="114"/>
        <v>OK</v>
      </c>
      <c r="B1038" s="29">
        <f t="shared" si="115"/>
        <v>2487914866</v>
      </c>
      <c r="C1038" s="30">
        <v>43126</v>
      </c>
      <c r="D1038" s="18">
        <f t="shared" si="118"/>
        <v>43101</v>
      </c>
      <c r="E1038" s="19" t="str">
        <f>IF(ISERROR(VLOOKUP(C1038,FERIADOS!$A:$B,1,FALSE)),IF(WEEKDAY(C1038)=1,"Dom",IF(WEEKDAY(C1038)=2,"Seg",IF(WEEKDAY(C1038)=3,"Ter",IF(WEEKDAY(C1038)=4,"Qua",IF(WEEKDAY(C1038)=5,"Qui",IF(WEEKDAY(C1038)=6,"Sex","Sab")))))),"Feriado")</f>
        <v>Sex</v>
      </c>
      <c r="F1038" s="32"/>
      <c r="G1038" s="33"/>
      <c r="H1038" s="33"/>
      <c r="I1038" s="33"/>
      <c r="J1038" s="21" t="str">
        <f t="shared" si="116"/>
        <v/>
      </c>
      <c r="K1038" s="21">
        <f t="shared" si="112"/>
        <v>0</v>
      </c>
      <c r="L1038" s="21" t="str">
        <f t="shared" si="113"/>
        <v/>
      </c>
      <c r="M1038" s="22" t="str">
        <f t="shared" si="117"/>
        <v/>
      </c>
      <c r="N1038" s="48"/>
      <c r="O1038" s="54" t="str">
        <f>IF(N1038="","",IFERROR(VLOOKUP(N1038,EMPRESAS!$A:$C,3,FALSE),"NAO CADASTRADA"))</f>
        <v/>
      </c>
      <c r="P1038" s="50"/>
      <c r="Q1038" s="54" t="str">
        <f>IF(P1038="","",IFERROR(VLOOKUP(P1038,ATIVIDADES!$A:$C,3,FALSE),"NAO CADASTRADA"))</f>
        <v/>
      </c>
      <c r="R1038" s="42"/>
      <c r="S1038" s="48"/>
      <c r="T1038" s="54" t="str">
        <f>IF(S1038="","",IFERROR(VLOOKUP(S1038,EMPRESAS!$A:$C,3,FALSE),"NAO CADASTRADA"))</f>
        <v/>
      </c>
      <c r="U1038" s="50"/>
      <c r="V1038" s="54" t="str">
        <f>IF(U1038="","",IFERROR(VLOOKUP(U1038,ATIVIDADES!$A:$C,3,FALSE),"NAO CADASTRADA"))</f>
        <v/>
      </c>
      <c r="W1038" s="42"/>
      <c r="X1038" s="48"/>
      <c r="Y1038" s="54" t="str">
        <f>IF(X1038="","",IFERROR(VLOOKUP(X1038,EMPRESAS!$A:$C,3,FALSE),"NAO CADASTRADA"))</f>
        <v/>
      </c>
      <c r="Z1038" s="50"/>
      <c r="AA1038" s="54" t="str">
        <f>IF(Z1038="","",IFERROR(VLOOKUP(Z1038,ATIVIDADES!$A:$C,3,FALSE),"NAO CADASTRADA"))</f>
        <v/>
      </c>
      <c r="AB1038" s="42"/>
      <c r="AC1038" s="48"/>
      <c r="AD1038" s="54" t="str">
        <f>IF(AC1038="","",IFERROR(VLOOKUP(AC1038,EMPRESAS!$A:$C,3,FALSE),"NAO CADASTRADA"))</f>
        <v/>
      </c>
      <c r="AE1038" s="50"/>
      <c r="AF1038" s="54" t="str">
        <f>IF(AE1038="","",IFERROR(VLOOKUP(AE1038,ATIVIDADES!$A:$C,3,FALSE),"NAO CADASTRADA"))</f>
        <v/>
      </c>
      <c r="AG1038" s="42"/>
      <c r="AH1038" s="48"/>
      <c r="AI1038" s="54" t="str">
        <f>IF(AH1038="","",IFERROR(VLOOKUP(AH1038,EMPRESAS!$A:$C,3,FALSE),"NAO CADASTRADA"))</f>
        <v/>
      </c>
      <c r="AJ1038" s="50"/>
      <c r="AK1038" s="54" t="str">
        <f>IF(AJ1038="","",IFERROR(VLOOKUP(AJ1038,ATIVIDADES!$A:$C,3,FALSE),"NAO CADASTRADA"))</f>
        <v/>
      </c>
      <c r="AL1038" s="42"/>
    </row>
    <row r="1039" spans="1:38" x14ac:dyDescent="0.25">
      <c r="A1039" s="26" t="str">
        <f t="shared" si="114"/>
        <v>OK</v>
      </c>
      <c r="B1039" s="29">
        <f t="shared" si="115"/>
        <v>2487914866</v>
      </c>
      <c r="C1039" s="30">
        <v>43127</v>
      </c>
      <c r="D1039" s="18">
        <f t="shared" si="118"/>
        <v>43101</v>
      </c>
      <c r="E1039" s="19" t="str">
        <f>IF(ISERROR(VLOOKUP(C1039,FERIADOS!$A:$B,1,FALSE)),IF(WEEKDAY(C1039)=1,"Dom",IF(WEEKDAY(C1039)=2,"Seg",IF(WEEKDAY(C1039)=3,"Ter",IF(WEEKDAY(C1039)=4,"Qua",IF(WEEKDAY(C1039)=5,"Qui",IF(WEEKDAY(C1039)=6,"Sex","Sab")))))),"Feriado")</f>
        <v>Sab</v>
      </c>
      <c r="F1039" s="32"/>
      <c r="G1039" s="33"/>
      <c r="H1039" s="33"/>
      <c r="I1039" s="33"/>
      <c r="J1039" s="21" t="str">
        <f t="shared" si="116"/>
        <v/>
      </c>
      <c r="K1039" s="21">
        <f t="shared" si="112"/>
        <v>0</v>
      </c>
      <c r="L1039" s="21" t="str">
        <f t="shared" si="113"/>
        <v/>
      </c>
      <c r="M1039" s="22" t="str">
        <f t="shared" si="117"/>
        <v/>
      </c>
      <c r="N1039" s="48"/>
      <c r="O1039" s="54" t="str">
        <f>IF(N1039="","",IFERROR(VLOOKUP(N1039,EMPRESAS!$A:$C,3,FALSE),"NAO CADASTRADA"))</f>
        <v/>
      </c>
      <c r="P1039" s="50"/>
      <c r="Q1039" s="54" t="str">
        <f>IF(P1039="","",IFERROR(VLOOKUP(P1039,ATIVIDADES!$A:$C,3,FALSE),"NAO CADASTRADA"))</f>
        <v/>
      </c>
      <c r="R1039" s="42"/>
      <c r="S1039" s="48"/>
      <c r="T1039" s="54" t="str">
        <f>IF(S1039="","",IFERROR(VLOOKUP(S1039,EMPRESAS!$A:$C,3,FALSE),"NAO CADASTRADA"))</f>
        <v/>
      </c>
      <c r="U1039" s="50"/>
      <c r="V1039" s="54" t="str">
        <f>IF(U1039="","",IFERROR(VLOOKUP(U1039,ATIVIDADES!$A:$C,3,FALSE),"NAO CADASTRADA"))</f>
        <v/>
      </c>
      <c r="W1039" s="42"/>
      <c r="X1039" s="48"/>
      <c r="Y1039" s="54" t="str">
        <f>IF(X1039="","",IFERROR(VLOOKUP(X1039,EMPRESAS!$A:$C,3,FALSE),"NAO CADASTRADA"))</f>
        <v/>
      </c>
      <c r="Z1039" s="50"/>
      <c r="AA1039" s="54" t="str">
        <f>IF(Z1039="","",IFERROR(VLOOKUP(Z1039,ATIVIDADES!$A:$C,3,FALSE),"NAO CADASTRADA"))</f>
        <v/>
      </c>
      <c r="AB1039" s="42"/>
      <c r="AC1039" s="48"/>
      <c r="AD1039" s="54" t="str">
        <f>IF(AC1039="","",IFERROR(VLOOKUP(AC1039,EMPRESAS!$A:$C,3,FALSE),"NAO CADASTRADA"))</f>
        <v/>
      </c>
      <c r="AE1039" s="50"/>
      <c r="AF1039" s="54" t="str">
        <f>IF(AE1039="","",IFERROR(VLOOKUP(AE1039,ATIVIDADES!$A:$C,3,FALSE),"NAO CADASTRADA"))</f>
        <v/>
      </c>
      <c r="AG1039" s="42"/>
      <c r="AH1039" s="48"/>
      <c r="AI1039" s="54" t="str">
        <f>IF(AH1039="","",IFERROR(VLOOKUP(AH1039,EMPRESAS!$A:$C,3,FALSE),"NAO CADASTRADA"))</f>
        <v/>
      </c>
      <c r="AJ1039" s="50"/>
      <c r="AK1039" s="54" t="str">
        <f>IF(AJ1039="","",IFERROR(VLOOKUP(AJ1039,ATIVIDADES!$A:$C,3,FALSE),"NAO CADASTRADA"))</f>
        <v/>
      </c>
      <c r="AL1039" s="42"/>
    </row>
    <row r="1040" spans="1:38" x14ac:dyDescent="0.25">
      <c r="A1040" s="26" t="str">
        <f t="shared" si="114"/>
        <v>OK</v>
      </c>
      <c r="B1040" s="29">
        <f t="shared" si="115"/>
        <v>2487914866</v>
      </c>
      <c r="C1040" s="30">
        <v>43128</v>
      </c>
      <c r="D1040" s="18">
        <f t="shared" si="118"/>
        <v>43101</v>
      </c>
      <c r="E1040" s="19" t="str">
        <f>IF(ISERROR(VLOOKUP(C1040,FERIADOS!$A:$B,1,FALSE)),IF(WEEKDAY(C1040)=1,"Dom",IF(WEEKDAY(C1040)=2,"Seg",IF(WEEKDAY(C1040)=3,"Ter",IF(WEEKDAY(C1040)=4,"Qua",IF(WEEKDAY(C1040)=5,"Qui",IF(WEEKDAY(C1040)=6,"Sex","Sab")))))),"Feriado")</f>
        <v>Dom</v>
      </c>
      <c r="F1040" s="32"/>
      <c r="G1040" s="33"/>
      <c r="H1040" s="33"/>
      <c r="I1040" s="33"/>
      <c r="J1040" s="21" t="str">
        <f t="shared" si="116"/>
        <v/>
      </c>
      <c r="K1040" s="21">
        <f t="shared" si="112"/>
        <v>0</v>
      </c>
      <c r="L1040" s="21" t="str">
        <f t="shared" si="113"/>
        <v/>
      </c>
      <c r="M1040" s="22" t="str">
        <f t="shared" si="117"/>
        <v/>
      </c>
      <c r="N1040" s="48"/>
      <c r="O1040" s="54" t="str">
        <f>IF(N1040="","",IFERROR(VLOOKUP(N1040,EMPRESAS!$A:$C,3,FALSE),"NAO CADASTRADA"))</f>
        <v/>
      </c>
      <c r="P1040" s="50"/>
      <c r="Q1040" s="54" t="str">
        <f>IF(P1040="","",IFERROR(VLOOKUP(P1040,ATIVIDADES!$A:$C,3,FALSE),"NAO CADASTRADA"))</f>
        <v/>
      </c>
      <c r="R1040" s="42"/>
      <c r="S1040" s="48"/>
      <c r="T1040" s="54" t="str">
        <f>IF(S1040="","",IFERROR(VLOOKUP(S1040,EMPRESAS!$A:$C,3,FALSE),"NAO CADASTRADA"))</f>
        <v/>
      </c>
      <c r="U1040" s="50"/>
      <c r="V1040" s="54" t="str">
        <f>IF(U1040="","",IFERROR(VLOOKUP(U1040,ATIVIDADES!$A:$C,3,FALSE),"NAO CADASTRADA"))</f>
        <v/>
      </c>
      <c r="W1040" s="42"/>
      <c r="X1040" s="48"/>
      <c r="Y1040" s="54" t="str">
        <f>IF(X1040="","",IFERROR(VLOOKUP(X1040,EMPRESAS!$A:$C,3,FALSE),"NAO CADASTRADA"))</f>
        <v/>
      </c>
      <c r="Z1040" s="50"/>
      <c r="AA1040" s="54" t="str">
        <f>IF(Z1040="","",IFERROR(VLOOKUP(Z1040,ATIVIDADES!$A:$C,3,FALSE),"NAO CADASTRADA"))</f>
        <v/>
      </c>
      <c r="AB1040" s="42"/>
      <c r="AC1040" s="48"/>
      <c r="AD1040" s="54" t="str">
        <f>IF(AC1040="","",IFERROR(VLOOKUP(AC1040,EMPRESAS!$A:$C,3,FALSE),"NAO CADASTRADA"))</f>
        <v/>
      </c>
      <c r="AE1040" s="50"/>
      <c r="AF1040" s="54" t="str">
        <f>IF(AE1040="","",IFERROR(VLOOKUP(AE1040,ATIVIDADES!$A:$C,3,FALSE),"NAO CADASTRADA"))</f>
        <v/>
      </c>
      <c r="AG1040" s="42"/>
      <c r="AH1040" s="48"/>
      <c r="AI1040" s="54" t="str">
        <f>IF(AH1040="","",IFERROR(VLOOKUP(AH1040,EMPRESAS!$A:$C,3,FALSE),"NAO CADASTRADA"))</f>
        <v/>
      </c>
      <c r="AJ1040" s="50"/>
      <c r="AK1040" s="54" t="str">
        <f>IF(AJ1040="","",IFERROR(VLOOKUP(AJ1040,ATIVIDADES!$A:$C,3,FALSE),"NAO CADASTRADA"))</f>
        <v/>
      </c>
      <c r="AL1040" s="42"/>
    </row>
    <row r="1041" spans="1:38" x14ac:dyDescent="0.25">
      <c r="A1041" s="26" t="str">
        <f t="shared" si="114"/>
        <v>OK</v>
      </c>
      <c r="B1041" s="29">
        <f t="shared" si="115"/>
        <v>2487914866</v>
      </c>
      <c r="C1041" s="30">
        <v>43129</v>
      </c>
      <c r="D1041" s="18">
        <f t="shared" si="118"/>
        <v>43101</v>
      </c>
      <c r="E1041" s="19" t="str">
        <f>IF(ISERROR(VLOOKUP(C1041,FERIADOS!$A:$B,1,FALSE)),IF(WEEKDAY(C1041)=1,"Dom",IF(WEEKDAY(C1041)=2,"Seg",IF(WEEKDAY(C1041)=3,"Ter",IF(WEEKDAY(C1041)=4,"Qua",IF(WEEKDAY(C1041)=5,"Qui",IF(WEEKDAY(C1041)=6,"Sex","Sab")))))),"Feriado")</f>
        <v>Seg</v>
      </c>
      <c r="F1041" s="32"/>
      <c r="G1041" s="33"/>
      <c r="H1041" s="33"/>
      <c r="I1041" s="33"/>
      <c r="J1041" s="21" t="str">
        <f t="shared" si="116"/>
        <v/>
      </c>
      <c r="K1041" s="21">
        <f t="shared" si="112"/>
        <v>0</v>
      </c>
      <c r="L1041" s="21" t="str">
        <f t="shared" si="113"/>
        <v/>
      </c>
      <c r="M1041" s="22" t="str">
        <f t="shared" si="117"/>
        <v/>
      </c>
      <c r="N1041" s="48"/>
      <c r="O1041" s="54" t="str">
        <f>IF(N1041="","",IFERROR(VLOOKUP(N1041,EMPRESAS!$A:$C,3,FALSE),"NAO CADASTRADA"))</f>
        <v/>
      </c>
      <c r="P1041" s="50"/>
      <c r="Q1041" s="54" t="str">
        <f>IF(P1041="","",IFERROR(VLOOKUP(P1041,ATIVIDADES!$A:$C,3,FALSE),"NAO CADASTRADA"))</f>
        <v/>
      </c>
      <c r="R1041" s="42"/>
      <c r="S1041" s="48"/>
      <c r="T1041" s="54" t="str">
        <f>IF(S1041="","",IFERROR(VLOOKUP(S1041,EMPRESAS!$A:$C,3,FALSE),"NAO CADASTRADA"))</f>
        <v/>
      </c>
      <c r="U1041" s="50"/>
      <c r="V1041" s="54" t="str">
        <f>IF(U1041="","",IFERROR(VLOOKUP(U1041,ATIVIDADES!$A:$C,3,FALSE),"NAO CADASTRADA"))</f>
        <v/>
      </c>
      <c r="W1041" s="42"/>
      <c r="X1041" s="48"/>
      <c r="Y1041" s="54" t="str">
        <f>IF(X1041="","",IFERROR(VLOOKUP(X1041,EMPRESAS!$A:$C,3,FALSE),"NAO CADASTRADA"))</f>
        <v/>
      </c>
      <c r="Z1041" s="50"/>
      <c r="AA1041" s="54" t="str">
        <f>IF(Z1041="","",IFERROR(VLOOKUP(Z1041,ATIVIDADES!$A:$C,3,FALSE),"NAO CADASTRADA"))</f>
        <v/>
      </c>
      <c r="AB1041" s="42"/>
      <c r="AC1041" s="48"/>
      <c r="AD1041" s="54" t="str">
        <f>IF(AC1041="","",IFERROR(VLOOKUP(AC1041,EMPRESAS!$A:$C,3,FALSE),"NAO CADASTRADA"))</f>
        <v/>
      </c>
      <c r="AE1041" s="50"/>
      <c r="AF1041" s="54" t="str">
        <f>IF(AE1041="","",IFERROR(VLOOKUP(AE1041,ATIVIDADES!$A:$C,3,FALSE),"NAO CADASTRADA"))</f>
        <v/>
      </c>
      <c r="AG1041" s="42"/>
      <c r="AH1041" s="48"/>
      <c r="AI1041" s="54" t="str">
        <f>IF(AH1041="","",IFERROR(VLOOKUP(AH1041,EMPRESAS!$A:$C,3,FALSE),"NAO CADASTRADA"))</f>
        <v/>
      </c>
      <c r="AJ1041" s="50"/>
      <c r="AK1041" s="54" t="str">
        <f>IF(AJ1041="","",IFERROR(VLOOKUP(AJ1041,ATIVIDADES!$A:$C,3,FALSE),"NAO CADASTRADA"))</f>
        <v/>
      </c>
      <c r="AL1041" s="42"/>
    </row>
    <row r="1042" spans="1:38" x14ac:dyDescent="0.25">
      <c r="A1042" s="26" t="str">
        <f t="shared" si="114"/>
        <v>OK</v>
      </c>
      <c r="B1042" s="29">
        <f t="shared" si="115"/>
        <v>2487914866</v>
      </c>
      <c r="C1042" s="30">
        <v>43130</v>
      </c>
      <c r="D1042" s="18">
        <f t="shared" si="118"/>
        <v>43101</v>
      </c>
      <c r="E1042" s="19" t="str">
        <f>IF(ISERROR(VLOOKUP(C1042,FERIADOS!$A:$B,1,FALSE)),IF(WEEKDAY(C1042)=1,"Dom",IF(WEEKDAY(C1042)=2,"Seg",IF(WEEKDAY(C1042)=3,"Ter",IF(WEEKDAY(C1042)=4,"Qua",IF(WEEKDAY(C1042)=5,"Qui",IF(WEEKDAY(C1042)=6,"Sex","Sab")))))),"Feriado")</f>
        <v>Ter</v>
      </c>
      <c r="F1042" s="32"/>
      <c r="G1042" s="33"/>
      <c r="H1042" s="33"/>
      <c r="I1042" s="33"/>
      <c r="J1042" s="21" t="str">
        <f t="shared" si="116"/>
        <v/>
      </c>
      <c r="K1042" s="21">
        <f t="shared" si="112"/>
        <v>0</v>
      </c>
      <c r="L1042" s="21" t="str">
        <f t="shared" si="113"/>
        <v/>
      </c>
      <c r="M1042" s="22" t="str">
        <f t="shared" si="117"/>
        <v/>
      </c>
      <c r="N1042" s="48"/>
      <c r="O1042" s="54" t="str">
        <f>IF(N1042="","",IFERROR(VLOOKUP(N1042,EMPRESAS!$A:$C,3,FALSE),"NAO CADASTRADA"))</f>
        <v/>
      </c>
      <c r="P1042" s="50"/>
      <c r="Q1042" s="54" t="str">
        <f>IF(P1042="","",IFERROR(VLOOKUP(P1042,ATIVIDADES!$A:$C,3,FALSE),"NAO CADASTRADA"))</f>
        <v/>
      </c>
      <c r="R1042" s="42"/>
      <c r="S1042" s="48"/>
      <c r="T1042" s="54" t="str">
        <f>IF(S1042="","",IFERROR(VLOOKUP(S1042,EMPRESAS!$A:$C,3,FALSE),"NAO CADASTRADA"))</f>
        <v/>
      </c>
      <c r="U1042" s="50"/>
      <c r="V1042" s="54" t="str">
        <f>IF(U1042="","",IFERROR(VLOOKUP(U1042,ATIVIDADES!$A:$C,3,FALSE),"NAO CADASTRADA"))</f>
        <v/>
      </c>
      <c r="W1042" s="42"/>
      <c r="X1042" s="48"/>
      <c r="Y1042" s="54" t="str">
        <f>IF(X1042="","",IFERROR(VLOOKUP(X1042,EMPRESAS!$A:$C,3,FALSE),"NAO CADASTRADA"))</f>
        <v/>
      </c>
      <c r="Z1042" s="50"/>
      <c r="AA1042" s="54" t="str">
        <f>IF(Z1042="","",IFERROR(VLOOKUP(Z1042,ATIVIDADES!$A:$C,3,FALSE),"NAO CADASTRADA"))</f>
        <v/>
      </c>
      <c r="AB1042" s="42"/>
      <c r="AC1042" s="48"/>
      <c r="AD1042" s="54" t="str">
        <f>IF(AC1042="","",IFERROR(VLOOKUP(AC1042,EMPRESAS!$A:$C,3,FALSE),"NAO CADASTRADA"))</f>
        <v/>
      </c>
      <c r="AE1042" s="50"/>
      <c r="AF1042" s="54" t="str">
        <f>IF(AE1042="","",IFERROR(VLOOKUP(AE1042,ATIVIDADES!$A:$C,3,FALSE),"NAO CADASTRADA"))</f>
        <v/>
      </c>
      <c r="AG1042" s="42"/>
      <c r="AH1042" s="48"/>
      <c r="AI1042" s="54" t="str">
        <f>IF(AH1042="","",IFERROR(VLOOKUP(AH1042,EMPRESAS!$A:$C,3,FALSE),"NAO CADASTRADA"))</f>
        <v/>
      </c>
      <c r="AJ1042" s="50"/>
      <c r="AK1042" s="54" t="str">
        <f>IF(AJ1042="","",IFERROR(VLOOKUP(AJ1042,ATIVIDADES!$A:$C,3,FALSE),"NAO CADASTRADA"))</f>
        <v/>
      </c>
      <c r="AL1042" s="42"/>
    </row>
    <row r="1043" spans="1:38" x14ac:dyDescent="0.25">
      <c r="A1043" s="26" t="str">
        <f t="shared" si="114"/>
        <v>OK</v>
      </c>
      <c r="B1043" s="29">
        <f t="shared" si="115"/>
        <v>2487914866</v>
      </c>
      <c r="C1043" s="30">
        <v>43131</v>
      </c>
      <c r="D1043" s="18">
        <f t="shared" si="118"/>
        <v>43101</v>
      </c>
      <c r="E1043" s="19" t="str">
        <f>IF(ISERROR(VLOOKUP(C1043,FERIADOS!$A:$B,1,FALSE)),IF(WEEKDAY(C1043)=1,"Dom",IF(WEEKDAY(C1043)=2,"Seg",IF(WEEKDAY(C1043)=3,"Ter",IF(WEEKDAY(C1043)=4,"Qua",IF(WEEKDAY(C1043)=5,"Qui",IF(WEEKDAY(C1043)=6,"Sex","Sab")))))),"Feriado")</f>
        <v>Qua</v>
      </c>
      <c r="F1043" s="32"/>
      <c r="G1043" s="33"/>
      <c r="H1043" s="33"/>
      <c r="I1043" s="33"/>
      <c r="J1043" s="21" t="str">
        <f t="shared" si="116"/>
        <v/>
      </c>
      <c r="K1043" s="21">
        <f t="shared" si="112"/>
        <v>0</v>
      </c>
      <c r="L1043" s="21" t="str">
        <f t="shared" si="113"/>
        <v/>
      </c>
      <c r="M1043" s="22" t="str">
        <f t="shared" si="117"/>
        <v/>
      </c>
      <c r="N1043" s="48"/>
      <c r="O1043" s="54" t="str">
        <f>IF(N1043="","",IFERROR(VLOOKUP(N1043,EMPRESAS!$A:$C,3,FALSE),"NAO CADASTRADA"))</f>
        <v/>
      </c>
      <c r="P1043" s="50"/>
      <c r="Q1043" s="54" t="str">
        <f>IF(P1043="","",IFERROR(VLOOKUP(P1043,ATIVIDADES!$A:$C,3,FALSE),"NAO CADASTRADA"))</f>
        <v/>
      </c>
      <c r="R1043" s="42"/>
      <c r="S1043" s="48"/>
      <c r="T1043" s="54" t="str">
        <f>IF(S1043="","",IFERROR(VLOOKUP(S1043,EMPRESAS!$A:$C,3,FALSE),"NAO CADASTRADA"))</f>
        <v/>
      </c>
      <c r="U1043" s="50"/>
      <c r="V1043" s="54" t="str">
        <f>IF(U1043="","",IFERROR(VLOOKUP(U1043,ATIVIDADES!$A:$C,3,FALSE),"NAO CADASTRADA"))</f>
        <v/>
      </c>
      <c r="W1043" s="42"/>
      <c r="X1043" s="48"/>
      <c r="Y1043" s="54" t="str">
        <f>IF(X1043="","",IFERROR(VLOOKUP(X1043,EMPRESAS!$A:$C,3,FALSE),"NAO CADASTRADA"))</f>
        <v/>
      </c>
      <c r="Z1043" s="50"/>
      <c r="AA1043" s="54" t="str">
        <f>IF(Z1043="","",IFERROR(VLOOKUP(Z1043,ATIVIDADES!$A:$C,3,FALSE),"NAO CADASTRADA"))</f>
        <v/>
      </c>
      <c r="AB1043" s="42"/>
      <c r="AC1043" s="48"/>
      <c r="AD1043" s="54" t="str">
        <f>IF(AC1043="","",IFERROR(VLOOKUP(AC1043,EMPRESAS!$A:$C,3,FALSE),"NAO CADASTRADA"))</f>
        <v/>
      </c>
      <c r="AE1043" s="50"/>
      <c r="AF1043" s="54" t="str">
        <f>IF(AE1043="","",IFERROR(VLOOKUP(AE1043,ATIVIDADES!$A:$C,3,FALSE),"NAO CADASTRADA"))</f>
        <v/>
      </c>
      <c r="AG1043" s="42"/>
      <c r="AH1043" s="48"/>
      <c r="AI1043" s="54" t="str">
        <f>IF(AH1043="","",IFERROR(VLOOKUP(AH1043,EMPRESAS!$A:$C,3,FALSE),"NAO CADASTRADA"))</f>
        <v/>
      </c>
      <c r="AJ1043" s="50"/>
      <c r="AK1043" s="54" t="str">
        <f>IF(AJ1043="","",IFERROR(VLOOKUP(AJ1043,ATIVIDADES!$A:$C,3,FALSE),"NAO CADASTRADA"))</f>
        <v/>
      </c>
      <c r="AL1043" s="42"/>
    </row>
    <row r="1044" spans="1:38" x14ac:dyDescent="0.25">
      <c r="A1044" s="26" t="str">
        <f t="shared" si="114"/>
        <v>OK</v>
      </c>
      <c r="B1044" s="29">
        <f t="shared" si="115"/>
        <v>2487914866</v>
      </c>
      <c r="C1044" s="30">
        <v>43132</v>
      </c>
      <c r="D1044" s="18">
        <f t="shared" si="118"/>
        <v>43132</v>
      </c>
      <c r="E1044" s="19" t="str">
        <f>IF(ISERROR(VLOOKUP(C1044,FERIADOS!$A:$B,1,FALSE)),IF(WEEKDAY(C1044)=1,"Dom",IF(WEEKDAY(C1044)=2,"Seg",IF(WEEKDAY(C1044)=3,"Ter",IF(WEEKDAY(C1044)=4,"Qua",IF(WEEKDAY(C1044)=5,"Qui",IF(WEEKDAY(C1044)=6,"Sex","Sab")))))),"Feriado")</f>
        <v>Qui</v>
      </c>
      <c r="F1044" s="32"/>
      <c r="G1044" s="33"/>
      <c r="H1044" s="33"/>
      <c r="I1044" s="33"/>
      <c r="J1044" s="21" t="str">
        <f t="shared" si="116"/>
        <v/>
      </c>
      <c r="K1044" s="21">
        <f t="shared" si="112"/>
        <v>0</v>
      </c>
      <c r="L1044" s="21" t="str">
        <f t="shared" si="113"/>
        <v/>
      </c>
      <c r="M1044" s="22" t="str">
        <f t="shared" si="117"/>
        <v/>
      </c>
      <c r="N1044" s="48"/>
      <c r="O1044" s="54" t="str">
        <f>IF(N1044="","",IFERROR(VLOOKUP(N1044,EMPRESAS!$A:$C,3,FALSE),"NAO CADASTRADA"))</f>
        <v/>
      </c>
      <c r="P1044" s="50"/>
      <c r="Q1044" s="54" t="str">
        <f>IF(P1044="","",IFERROR(VLOOKUP(P1044,ATIVIDADES!$A:$C,3,FALSE),"NAO CADASTRADA"))</f>
        <v/>
      </c>
      <c r="R1044" s="42"/>
      <c r="S1044" s="48"/>
      <c r="T1044" s="54" t="str">
        <f>IF(S1044="","",IFERROR(VLOOKUP(S1044,EMPRESAS!$A:$C,3,FALSE),"NAO CADASTRADA"))</f>
        <v/>
      </c>
      <c r="U1044" s="50"/>
      <c r="V1044" s="54" t="str">
        <f>IF(U1044="","",IFERROR(VLOOKUP(U1044,ATIVIDADES!$A:$C,3,FALSE),"NAO CADASTRADA"))</f>
        <v/>
      </c>
      <c r="W1044" s="42"/>
      <c r="X1044" s="48"/>
      <c r="Y1044" s="54" t="str">
        <f>IF(X1044="","",IFERROR(VLOOKUP(X1044,EMPRESAS!$A:$C,3,FALSE),"NAO CADASTRADA"))</f>
        <v/>
      </c>
      <c r="Z1044" s="50"/>
      <c r="AA1044" s="54" t="str">
        <f>IF(Z1044="","",IFERROR(VLOOKUP(Z1044,ATIVIDADES!$A:$C,3,FALSE),"NAO CADASTRADA"))</f>
        <v/>
      </c>
      <c r="AB1044" s="42"/>
      <c r="AC1044" s="48"/>
      <c r="AD1044" s="54" t="str">
        <f>IF(AC1044="","",IFERROR(VLOOKUP(AC1044,EMPRESAS!$A:$C,3,FALSE),"NAO CADASTRADA"))</f>
        <v/>
      </c>
      <c r="AE1044" s="50"/>
      <c r="AF1044" s="54" t="str">
        <f>IF(AE1044="","",IFERROR(VLOOKUP(AE1044,ATIVIDADES!$A:$C,3,FALSE),"NAO CADASTRADA"))</f>
        <v/>
      </c>
      <c r="AG1044" s="42"/>
      <c r="AH1044" s="48"/>
      <c r="AI1044" s="54" t="str">
        <f>IF(AH1044="","",IFERROR(VLOOKUP(AH1044,EMPRESAS!$A:$C,3,FALSE),"NAO CADASTRADA"))</f>
        <v/>
      </c>
      <c r="AJ1044" s="50"/>
      <c r="AK1044" s="54" t="str">
        <f>IF(AJ1044="","",IFERROR(VLOOKUP(AJ1044,ATIVIDADES!$A:$C,3,FALSE),"NAO CADASTRADA"))</f>
        <v/>
      </c>
      <c r="AL1044" s="42"/>
    </row>
    <row r="1045" spans="1:38" x14ac:dyDescent="0.25">
      <c r="A1045" s="26" t="str">
        <f t="shared" si="114"/>
        <v>OK</v>
      </c>
      <c r="B1045" s="29">
        <f t="shared" si="115"/>
        <v>2487914866</v>
      </c>
      <c r="C1045" s="30">
        <v>43133</v>
      </c>
      <c r="D1045" s="18">
        <f t="shared" si="118"/>
        <v>43132</v>
      </c>
      <c r="E1045" s="19" t="str">
        <f>IF(ISERROR(VLOOKUP(C1045,FERIADOS!$A:$B,1,FALSE)),IF(WEEKDAY(C1045)=1,"Dom",IF(WEEKDAY(C1045)=2,"Seg",IF(WEEKDAY(C1045)=3,"Ter",IF(WEEKDAY(C1045)=4,"Qua",IF(WEEKDAY(C1045)=5,"Qui",IF(WEEKDAY(C1045)=6,"Sex","Sab")))))),"Feriado")</f>
        <v>Sex</v>
      </c>
      <c r="F1045" s="32"/>
      <c r="G1045" s="33"/>
      <c r="H1045" s="33"/>
      <c r="I1045" s="33"/>
      <c r="J1045" s="21" t="str">
        <f t="shared" si="116"/>
        <v/>
      </c>
      <c r="K1045" s="21">
        <f t="shared" si="112"/>
        <v>0</v>
      </c>
      <c r="L1045" s="21" t="str">
        <f t="shared" si="113"/>
        <v/>
      </c>
      <c r="M1045" s="22" t="str">
        <f t="shared" si="117"/>
        <v/>
      </c>
      <c r="N1045" s="48"/>
      <c r="O1045" s="54" t="str">
        <f>IF(N1045="","",IFERROR(VLOOKUP(N1045,EMPRESAS!$A:$C,3,FALSE),"NAO CADASTRADA"))</f>
        <v/>
      </c>
      <c r="P1045" s="50"/>
      <c r="Q1045" s="54" t="str">
        <f>IF(P1045="","",IFERROR(VLOOKUP(P1045,ATIVIDADES!$A:$C,3,FALSE),"NAO CADASTRADA"))</f>
        <v/>
      </c>
      <c r="R1045" s="42"/>
      <c r="S1045" s="48"/>
      <c r="T1045" s="54" t="str">
        <f>IF(S1045="","",IFERROR(VLOOKUP(S1045,EMPRESAS!$A:$C,3,FALSE),"NAO CADASTRADA"))</f>
        <v/>
      </c>
      <c r="U1045" s="50"/>
      <c r="V1045" s="54" t="str">
        <f>IF(U1045="","",IFERROR(VLOOKUP(U1045,ATIVIDADES!$A:$C,3,FALSE),"NAO CADASTRADA"))</f>
        <v/>
      </c>
      <c r="W1045" s="42"/>
      <c r="X1045" s="48"/>
      <c r="Y1045" s="54" t="str">
        <f>IF(X1045="","",IFERROR(VLOOKUP(X1045,EMPRESAS!$A:$C,3,FALSE),"NAO CADASTRADA"))</f>
        <v/>
      </c>
      <c r="Z1045" s="50"/>
      <c r="AA1045" s="54" t="str">
        <f>IF(Z1045="","",IFERROR(VLOOKUP(Z1045,ATIVIDADES!$A:$C,3,FALSE),"NAO CADASTRADA"))</f>
        <v/>
      </c>
      <c r="AB1045" s="42"/>
      <c r="AC1045" s="48"/>
      <c r="AD1045" s="54" t="str">
        <f>IF(AC1045="","",IFERROR(VLOOKUP(AC1045,EMPRESAS!$A:$C,3,FALSE),"NAO CADASTRADA"))</f>
        <v/>
      </c>
      <c r="AE1045" s="50"/>
      <c r="AF1045" s="54" t="str">
        <f>IF(AE1045="","",IFERROR(VLOOKUP(AE1045,ATIVIDADES!$A:$C,3,FALSE),"NAO CADASTRADA"))</f>
        <v/>
      </c>
      <c r="AG1045" s="42"/>
      <c r="AH1045" s="48"/>
      <c r="AI1045" s="54" t="str">
        <f>IF(AH1045="","",IFERROR(VLOOKUP(AH1045,EMPRESAS!$A:$C,3,FALSE),"NAO CADASTRADA"))</f>
        <v/>
      </c>
      <c r="AJ1045" s="50"/>
      <c r="AK1045" s="54" t="str">
        <f>IF(AJ1045="","",IFERROR(VLOOKUP(AJ1045,ATIVIDADES!$A:$C,3,FALSE),"NAO CADASTRADA"))</f>
        <v/>
      </c>
      <c r="AL1045" s="42"/>
    </row>
    <row r="1046" spans="1:38" x14ac:dyDescent="0.25">
      <c r="A1046" s="26" t="str">
        <f t="shared" si="114"/>
        <v>OK</v>
      </c>
      <c r="B1046" s="29">
        <f t="shared" si="115"/>
        <v>2487914866</v>
      </c>
      <c r="C1046" s="30">
        <v>43134</v>
      </c>
      <c r="D1046" s="18">
        <f t="shared" si="118"/>
        <v>43132</v>
      </c>
      <c r="E1046" s="19" t="str">
        <f>IF(ISERROR(VLOOKUP(C1046,FERIADOS!$A:$B,1,FALSE)),IF(WEEKDAY(C1046)=1,"Dom",IF(WEEKDAY(C1046)=2,"Seg",IF(WEEKDAY(C1046)=3,"Ter",IF(WEEKDAY(C1046)=4,"Qua",IF(WEEKDAY(C1046)=5,"Qui",IF(WEEKDAY(C1046)=6,"Sex","Sab")))))),"Feriado")</f>
        <v>Sab</v>
      </c>
      <c r="F1046" s="32"/>
      <c r="G1046" s="33"/>
      <c r="H1046" s="33"/>
      <c r="I1046" s="33"/>
      <c r="J1046" s="21" t="str">
        <f t="shared" si="116"/>
        <v/>
      </c>
      <c r="K1046" s="21">
        <f t="shared" si="112"/>
        <v>0</v>
      </c>
      <c r="L1046" s="21" t="str">
        <f t="shared" si="113"/>
        <v/>
      </c>
      <c r="M1046" s="22" t="str">
        <f t="shared" si="117"/>
        <v/>
      </c>
      <c r="N1046" s="48"/>
      <c r="O1046" s="54" t="str">
        <f>IF(N1046="","",IFERROR(VLOOKUP(N1046,EMPRESAS!$A:$C,3,FALSE),"NAO CADASTRADA"))</f>
        <v/>
      </c>
      <c r="P1046" s="50"/>
      <c r="Q1046" s="54" t="str">
        <f>IF(P1046="","",IFERROR(VLOOKUP(P1046,ATIVIDADES!$A:$C,3,FALSE),"NAO CADASTRADA"))</f>
        <v/>
      </c>
      <c r="R1046" s="42"/>
      <c r="S1046" s="48"/>
      <c r="T1046" s="54" t="str">
        <f>IF(S1046="","",IFERROR(VLOOKUP(S1046,EMPRESAS!$A:$C,3,FALSE),"NAO CADASTRADA"))</f>
        <v/>
      </c>
      <c r="U1046" s="50"/>
      <c r="V1046" s="54" t="str">
        <f>IF(U1046="","",IFERROR(VLOOKUP(U1046,ATIVIDADES!$A:$C,3,FALSE),"NAO CADASTRADA"))</f>
        <v/>
      </c>
      <c r="W1046" s="42"/>
      <c r="X1046" s="48"/>
      <c r="Y1046" s="54" t="str">
        <f>IF(X1046="","",IFERROR(VLOOKUP(X1046,EMPRESAS!$A:$C,3,FALSE),"NAO CADASTRADA"))</f>
        <v/>
      </c>
      <c r="Z1046" s="50"/>
      <c r="AA1046" s="54" t="str">
        <f>IF(Z1046="","",IFERROR(VLOOKUP(Z1046,ATIVIDADES!$A:$C,3,FALSE),"NAO CADASTRADA"))</f>
        <v/>
      </c>
      <c r="AB1046" s="42"/>
      <c r="AC1046" s="48"/>
      <c r="AD1046" s="54" t="str">
        <f>IF(AC1046="","",IFERROR(VLOOKUP(AC1046,EMPRESAS!$A:$C,3,FALSE),"NAO CADASTRADA"))</f>
        <v/>
      </c>
      <c r="AE1046" s="50"/>
      <c r="AF1046" s="54" t="str">
        <f>IF(AE1046="","",IFERROR(VLOOKUP(AE1046,ATIVIDADES!$A:$C,3,FALSE),"NAO CADASTRADA"))</f>
        <v/>
      </c>
      <c r="AG1046" s="42"/>
      <c r="AH1046" s="48"/>
      <c r="AI1046" s="54" t="str">
        <f>IF(AH1046="","",IFERROR(VLOOKUP(AH1046,EMPRESAS!$A:$C,3,FALSE),"NAO CADASTRADA"))</f>
        <v/>
      </c>
      <c r="AJ1046" s="50"/>
      <c r="AK1046" s="54" t="str">
        <f>IF(AJ1046="","",IFERROR(VLOOKUP(AJ1046,ATIVIDADES!$A:$C,3,FALSE),"NAO CADASTRADA"))</f>
        <v/>
      </c>
      <c r="AL1046" s="42"/>
    </row>
    <row r="1047" spans="1:38" x14ac:dyDescent="0.25">
      <c r="A1047" s="26" t="str">
        <f t="shared" si="114"/>
        <v>OK</v>
      </c>
      <c r="B1047" s="29">
        <f t="shared" si="115"/>
        <v>2487914866</v>
      </c>
      <c r="C1047" s="30">
        <v>43135</v>
      </c>
      <c r="D1047" s="18">
        <f t="shared" si="118"/>
        <v>43132</v>
      </c>
      <c r="E1047" s="19" t="str">
        <f>IF(ISERROR(VLOOKUP(C1047,FERIADOS!$A:$B,1,FALSE)),IF(WEEKDAY(C1047)=1,"Dom",IF(WEEKDAY(C1047)=2,"Seg",IF(WEEKDAY(C1047)=3,"Ter",IF(WEEKDAY(C1047)=4,"Qua",IF(WEEKDAY(C1047)=5,"Qui",IF(WEEKDAY(C1047)=6,"Sex","Sab")))))),"Feriado")</f>
        <v>Dom</v>
      </c>
      <c r="F1047" s="32"/>
      <c r="G1047" s="33"/>
      <c r="H1047" s="33"/>
      <c r="I1047" s="33"/>
      <c r="J1047" s="21" t="str">
        <f t="shared" si="116"/>
        <v/>
      </c>
      <c r="K1047" s="21">
        <f t="shared" si="112"/>
        <v>0</v>
      </c>
      <c r="L1047" s="21" t="str">
        <f t="shared" si="113"/>
        <v/>
      </c>
      <c r="M1047" s="22" t="str">
        <f t="shared" si="117"/>
        <v/>
      </c>
      <c r="N1047" s="48"/>
      <c r="O1047" s="54" t="str">
        <f>IF(N1047="","",IFERROR(VLOOKUP(N1047,EMPRESAS!$A:$C,3,FALSE),"NAO CADASTRADA"))</f>
        <v/>
      </c>
      <c r="P1047" s="50"/>
      <c r="Q1047" s="54" t="str">
        <f>IF(P1047="","",IFERROR(VLOOKUP(P1047,ATIVIDADES!$A:$C,3,FALSE),"NAO CADASTRADA"))</f>
        <v/>
      </c>
      <c r="R1047" s="42"/>
      <c r="S1047" s="48"/>
      <c r="T1047" s="54" t="str">
        <f>IF(S1047="","",IFERROR(VLOOKUP(S1047,EMPRESAS!$A:$C,3,FALSE),"NAO CADASTRADA"))</f>
        <v/>
      </c>
      <c r="U1047" s="50"/>
      <c r="V1047" s="54" t="str">
        <f>IF(U1047="","",IFERROR(VLOOKUP(U1047,ATIVIDADES!$A:$C,3,FALSE),"NAO CADASTRADA"))</f>
        <v/>
      </c>
      <c r="W1047" s="42"/>
      <c r="X1047" s="48"/>
      <c r="Y1047" s="54" t="str">
        <f>IF(X1047="","",IFERROR(VLOOKUP(X1047,EMPRESAS!$A:$C,3,FALSE),"NAO CADASTRADA"))</f>
        <v/>
      </c>
      <c r="Z1047" s="50"/>
      <c r="AA1047" s="54" t="str">
        <f>IF(Z1047="","",IFERROR(VLOOKUP(Z1047,ATIVIDADES!$A:$C,3,FALSE),"NAO CADASTRADA"))</f>
        <v/>
      </c>
      <c r="AB1047" s="42"/>
      <c r="AC1047" s="48"/>
      <c r="AD1047" s="54" t="str">
        <f>IF(AC1047="","",IFERROR(VLOOKUP(AC1047,EMPRESAS!$A:$C,3,FALSE),"NAO CADASTRADA"))</f>
        <v/>
      </c>
      <c r="AE1047" s="50"/>
      <c r="AF1047" s="54" t="str">
        <f>IF(AE1047="","",IFERROR(VLOOKUP(AE1047,ATIVIDADES!$A:$C,3,FALSE),"NAO CADASTRADA"))</f>
        <v/>
      </c>
      <c r="AG1047" s="42"/>
      <c r="AH1047" s="48"/>
      <c r="AI1047" s="54" t="str">
        <f>IF(AH1047="","",IFERROR(VLOOKUP(AH1047,EMPRESAS!$A:$C,3,FALSE),"NAO CADASTRADA"))</f>
        <v/>
      </c>
      <c r="AJ1047" s="50"/>
      <c r="AK1047" s="54" t="str">
        <f>IF(AJ1047="","",IFERROR(VLOOKUP(AJ1047,ATIVIDADES!$A:$C,3,FALSE),"NAO CADASTRADA"))</f>
        <v/>
      </c>
      <c r="AL1047" s="42"/>
    </row>
    <row r="1048" spans="1:38" x14ac:dyDescent="0.25">
      <c r="A1048" s="26" t="str">
        <f t="shared" si="114"/>
        <v>OK</v>
      </c>
      <c r="B1048" s="29">
        <f t="shared" si="115"/>
        <v>2487914866</v>
      </c>
      <c r="C1048" s="30">
        <v>43136</v>
      </c>
      <c r="D1048" s="18">
        <f t="shared" si="118"/>
        <v>43132</v>
      </c>
      <c r="E1048" s="19" t="str">
        <f>IF(ISERROR(VLOOKUP(C1048,FERIADOS!$A:$B,1,FALSE)),IF(WEEKDAY(C1048)=1,"Dom",IF(WEEKDAY(C1048)=2,"Seg",IF(WEEKDAY(C1048)=3,"Ter",IF(WEEKDAY(C1048)=4,"Qua",IF(WEEKDAY(C1048)=5,"Qui",IF(WEEKDAY(C1048)=6,"Sex","Sab")))))),"Feriado")</f>
        <v>Seg</v>
      </c>
      <c r="F1048" s="32"/>
      <c r="G1048" s="33"/>
      <c r="H1048" s="33"/>
      <c r="I1048" s="33"/>
      <c r="J1048" s="21" t="str">
        <f t="shared" si="116"/>
        <v/>
      </c>
      <c r="K1048" s="21">
        <f t="shared" si="112"/>
        <v>0</v>
      </c>
      <c r="L1048" s="21" t="str">
        <f t="shared" si="113"/>
        <v/>
      </c>
      <c r="M1048" s="22" t="str">
        <f t="shared" si="117"/>
        <v/>
      </c>
      <c r="N1048" s="48"/>
      <c r="O1048" s="54" t="str">
        <f>IF(N1048="","",IFERROR(VLOOKUP(N1048,EMPRESAS!$A:$C,3,FALSE),"NAO CADASTRADA"))</f>
        <v/>
      </c>
      <c r="P1048" s="50"/>
      <c r="Q1048" s="54" t="str">
        <f>IF(P1048="","",IFERROR(VLOOKUP(P1048,ATIVIDADES!$A:$C,3,FALSE),"NAO CADASTRADA"))</f>
        <v/>
      </c>
      <c r="R1048" s="42"/>
      <c r="S1048" s="48"/>
      <c r="T1048" s="54" t="str">
        <f>IF(S1048="","",IFERROR(VLOOKUP(S1048,EMPRESAS!$A:$C,3,FALSE),"NAO CADASTRADA"))</f>
        <v/>
      </c>
      <c r="U1048" s="50"/>
      <c r="V1048" s="54" t="str">
        <f>IF(U1048="","",IFERROR(VLOOKUP(U1048,ATIVIDADES!$A:$C,3,FALSE),"NAO CADASTRADA"))</f>
        <v/>
      </c>
      <c r="W1048" s="42"/>
      <c r="X1048" s="48"/>
      <c r="Y1048" s="54" t="str">
        <f>IF(X1048="","",IFERROR(VLOOKUP(X1048,EMPRESAS!$A:$C,3,FALSE),"NAO CADASTRADA"))</f>
        <v/>
      </c>
      <c r="Z1048" s="50"/>
      <c r="AA1048" s="54" t="str">
        <f>IF(Z1048="","",IFERROR(VLOOKUP(Z1048,ATIVIDADES!$A:$C,3,FALSE),"NAO CADASTRADA"))</f>
        <v/>
      </c>
      <c r="AB1048" s="42"/>
      <c r="AC1048" s="48"/>
      <c r="AD1048" s="54" t="str">
        <f>IF(AC1048="","",IFERROR(VLOOKUP(AC1048,EMPRESAS!$A:$C,3,FALSE),"NAO CADASTRADA"))</f>
        <v/>
      </c>
      <c r="AE1048" s="50"/>
      <c r="AF1048" s="54" t="str">
        <f>IF(AE1048="","",IFERROR(VLOOKUP(AE1048,ATIVIDADES!$A:$C,3,FALSE),"NAO CADASTRADA"))</f>
        <v/>
      </c>
      <c r="AG1048" s="42"/>
      <c r="AH1048" s="48"/>
      <c r="AI1048" s="54" t="str">
        <f>IF(AH1048="","",IFERROR(VLOOKUP(AH1048,EMPRESAS!$A:$C,3,FALSE),"NAO CADASTRADA"))</f>
        <v/>
      </c>
      <c r="AJ1048" s="50"/>
      <c r="AK1048" s="54" t="str">
        <f>IF(AJ1048="","",IFERROR(VLOOKUP(AJ1048,ATIVIDADES!$A:$C,3,FALSE),"NAO CADASTRADA"))</f>
        <v/>
      </c>
      <c r="AL1048" s="42"/>
    </row>
    <row r="1049" spans="1:38" x14ac:dyDescent="0.25">
      <c r="A1049" s="26" t="str">
        <f t="shared" si="114"/>
        <v>OK</v>
      </c>
      <c r="B1049" s="29">
        <f t="shared" si="115"/>
        <v>2487914866</v>
      </c>
      <c r="C1049" s="30">
        <v>43137</v>
      </c>
      <c r="D1049" s="18">
        <f t="shared" si="118"/>
        <v>43132</v>
      </c>
      <c r="E1049" s="19" t="str">
        <f>IF(ISERROR(VLOOKUP(C1049,FERIADOS!$A:$B,1,FALSE)),IF(WEEKDAY(C1049)=1,"Dom",IF(WEEKDAY(C1049)=2,"Seg",IF(WEEKDAY(C1049)=3,"Ter",IF(WEEKDAY(C1049)=4,"Qua",IF(WEEKDAY(C1049)=5,"Qui",IF(WEEKDAY(C1049)=6,"Sex","Sab")))))),"Feriado")</f>
        <v>Ter</v>
      </c>
      <c r="F1049" s="32"/>
      <c r="G1049" s="33"/>
      <c r="H1049" s="33"/>
      <c r="I1049" s="33"/>
      <c r="J1049" s="21" t="str">
        <f t="shared" si="116"/>
        <v/>
      </c>
      <c r="K1049" s="21">
        <f t="shared" si="112"/>
        <v>0</v>
      </c>
      <c r="L1049" s="21" t="str">
        <f t="shared" si="113"/>
        <v/>
      </c>
      <c r="M1049" s="22" t="str">
        <f t="shared" si="117"/>
        <v/>
      </c>
      <c r="N1049" s="48"/>
      <c r="O1049" s="54" t="str">
        <f>IF(N1049="","",IFERROR(VLOOKUP(N1049,EMPRESAS!$A:$C,3,FALSE),"NAO CADASTRADA"))</f>
        <v/>
      </c>
      <c r="P1049" s="50"/>
      <c r="Q1049" s="54" t="str">
        <f>IF(P1049="","",IFERROR(VLOOKUP(P1049,ATIVIDADES!$A:$C,3,FALSE),"NAO CADASTRADA"))</f>
        <v/>
      </c>
      <c r="R1049" s="42"/>
      <c r="S1049" s="48"/>
      <c r="T1049" s="54" t="str">
        <f>IF(S1049="","",IFERROR(VLOOKUP(S1049,EMPRESAS!$A:$C,3,FALSE),"NAO CADASTRADA"))</f>
        <v/>
      </c>
      <c r="U1049" s="50"/>
      <c r="V1049" s="54" t="str">
        <f>IF(U1049="","",IFERROR(VLOOKUP(U1049,ATIVIDADES!$A:$C,3,FALSE),"NAO CADASTRADA"))</f>
        <v/>
      </c>
      <c r="W1049" s="42"/>
      <c r="X1049" s="48"/>
      <c r="Y1049" s="54" t="str">
        <f>IF(X1049="","",IFERROR(VLOOKUP(X1049,EMPRESAS!$A:$C,3,FALSE),"NAO CADASTRADA"))</f>
        <v/>
      </c>
      <c r="Z1049" s="50"/>
      <c r="AA1049" s="54" t="str">
        <f>IF(Z1049="","",IFERROR(VLOOKUP(Z1049,ATIVIDADES!$A:$C,3,FALSE),"NAO CADASTRADA"))</f>
        <v/>
      </c>
      <c r="AB1049" s="42"/>
      <c r="AC1049" s="48"/>
      <c r="AD1049" s="54" t="str">
        <f>IF(AC1049="","",IFERROR(VLOOKUP(AC1049,EMPRESAS!$A:$C,3,FALSE),"NAO CADASTRADA"))</f>
        <v/>
      </c>
      <c r="AE1049" s="50"/>
      <c r="AF1049" s="54" t="str">
        <f>IF(AE1049="","",IFERROR(VLOOKUP(AE1049,ATIVIDADES!$A:$C,3,FALSE),"NAO CADASTRADA"))</f>
        <v/>
      </c>
      <c r="AG1049" s="42"/>
      <c r="AH1049" s="48"/>
      <c r="AI1049" s="54" t="str">
        <f>IF(AH1049="","",IFERROR(VLOOKUP(AH1049,EMPRESAS!$A:$C,3,FALSE),"NAO CADASTRADA"))</f>
        <v/>
      </c>
      <c r="AJ1049" s="50"/>
      <c r="AK1049" s="54" t="str">
        <f>IF(AJ1049="","",IFERROR(VLOOKUP(AJ1049,ATIVIDADES!$A:$C,3,FALSE),"NAO CADASTRADA"))</f>
        <v/>
      </c>
      <c r="AL1049" s="42"/>
    </row>
    <row r="1050" spans="1:38" x14ac:dyDescent="0.25">
      <c r="A1050" s="26" t="str">
        <f t="shared" si="114"/>
        <v>OK</v>
      </c>
      <c r="B1050" s="29">
        <f t="shared" si="115"/>
        <v>2487914866</v>
      </c>
      <c r="C1050" s="30">
        <v>43138</v>
      </c>
      <c r="D1050" s="18">
        <f t="shared" si="118"/>
        <v>43132</v>
      </c>
      <c r="E1050" s="19" t="str">
        <f>IF(ISERROR(VLOOKUP(C1050,FERIADOS!$A:$B,1,FALSE)),IF(WEEKDAY(C1050)=1,"Dom",IF(WEEKDAY(C1050)=2,"Seg",IF(WEEKDAY(C1050)=3,"Ter",IF(WEEKDAY(C1050)=4,"Qua",IF(WEEKDAY(C1050)=5,"Qui",IF(WEEKDAY(C1050)=6,"Sex","Sab")))))),"Feriado")</f>
        <v>Qua</v>
      </c>
      <c r="F1050" s="32"/>
      <c r="G1050" s="33"/>
      <c r="H1050" s="33"/>
      <c r="I1050" s="33"/>
      <c r="J1050" s="21" t="str">
        <f t="shared" si="116"/>
        <v/>
      </c>
      <c r="K1050" s="21">
        <f t="shared" si="112"/>
        <v>0</v>
      </c>
      <c r="L1050" s="21" t="str">
        <f t="shared" si="113"/>
        <v/>
      </c>
      <c r="M1050" s="22" t="str">
        <f t="shared" si="117"/>
        <v/>
      </c>
      <c r="N1050" s="48"/>
      <c r="O1050" s="54" t="str">
        <f>IF(N1050="","",IFERROR(VLOOKUP(N1050,EMPRESAS!$A:$C,3,FALSE),"NAO CADASTRADA"))</f>
        <v/>
      </c>
      <c r="P1050" s="50"/>
      <c r="Q1050" s="54" t="str">
        <f>IF(P1050="","",IFERROR(VLOOKUP(P1050,ATIVIDADES!$A:$C,3,FALSE),"NAO CADASTRADA"))</f>
        <v/>
      </c>
      <c r="R1050" s="42"/>
      <c r="S1050" s="48"/>
      <c r="T1050" s="54" t="str">
        <f>IF(S1050="","",IFERROR(VLOOKUP(S1050,EMPRESAS!$A:$C,3,FALSE),"NAO CADASTRADA"))</f>
        <v/>
      </c>
      <c r="U1050" s="50"/>
      <c r="V1050" s="54" t="str">
        <f>IF(U1050="","",IFERROR(VLOOKUP(U1050,ATIVIDADES!$A:$C,3,FALSE),"NAO CADASTRADA"))</f>
        <v/>
      </c>
      <c r="W1050" s="42"/>
      <c r="X1050" s="48"/>
      <c r="Y1050" s="54" t="str">
        <f>IF(X1050="","",IFERROR(VLOOKUP(X1050,EMPRESAS!$A:$C,3,FALSE),"NAO CADASTRADA"))</f>
        <v/>
      </c>
      <c r="Z1050" s="50"/>
      <c r="AA1050" s="54" t="str">
        <f>IF(Z1050="","",IFERROR(VLOOKUP(Z1050,ATIVIDADES!$A:$C,3,FALSE),"NAO CADASTRADA"))</f>
        <v/>
      </c>
      <c r="AB1050" s="42"/>
      <c r="AC1050" s="48"/>
      <c r="AD1050" s="54" t="str">
        <f>IF(AC1050="","",IFERROR(VLOOKUP(AC1050,EMPRESAS!$A:$C,3,FALSE),"NAO CADASTRADA"))</f>
        <v/>
      </c>
      <c r="AE1050" s="50"/>
      <c r="AF1050" s="54" t="str">
        <f>IF(AE1050="","",IFERROR(VLOOKUP(AE1050,ATIVIDADES!$A:$C,3,FALSE),"NAO CADASTRADA"))</f>
        <v/>
      </c>
      <c r="AG1050" s="42"/>
      <c r="AH1050" s="48"/>
      <c r="AI1050" s="54" t="str">
        <f>IF(AH1050="","",IFERROR(VLOOKUP(AH1050,EMPRESAS!$A:$C,3,FALSE),"NAO CADASTRADA"))</f>
        <v/>
      </c>
      <c r="AJ1050" s="50"/>
      <c r="AK1050" s="54" t="str">
        <f>IF(AJ1050="","",IFERROR(VLOOKUP(AJ1050,ATIVIDADES!$A:$C,3,FALSE),"NAO CADASTRADA"))</f>
        <v/>
      </c>
      <c r="AL1050" s="42"/>
    </row>
    <row r="1051" spans="1:38" x14ac:dyDescent="0.25">
      <c r="A1051" s="26" t="str">
        <f t="shared" si="114"/>
        <v>OK</v>
      </c>
      <c r="B1051" s="29">
        <f t="shared" si="115"/>
        <v>2487914866</v>
      </c>
      <c r="C1051" s="30">
        <v>43139</v>
      </c>
      <c r="D1051" s="18">
        <f t="shared" si="118"/>
        <v>43132</v>
      </c>
      <c r="E1051" s="19" t="str">
        <f>IF(ISERROR(VLOOKUP(C1051,FERIADOS!$A:$B,1,FALSE)),IF(WEEKDAY(C1051)=1,"Dom",IF(WEEKDAY(C1051)=2,"Seg",IF(WEEKDAY(C1051)=3,"Ter",IF(WEEKDAY(C1051)=4,"Qua",IF(WEEKDAY(C1051)=5,"Qui",IF(WEEKDAY(C1051)=6,"Sex","Sab")))))),"Feriado")</f>
        <v>Qui</v>
      </c>
      <c r="F1051" s="32"/>
      <c r="G1051" s="33"/>
      <c r="H1051" s="33"/>
      <c r="I1051" s="33"/>
      <c r="J1051" s="21" t="str">
        <f t="shared" si="116"/>
        <v/>
      </c>
      <c r="K1051" s="21">
        <f t="shared" si="112"/>
        <v>0</v>
      </c>
      <c r="L1051" s="21" t="str">
        <f t="shared" si="113"/>
        <v/>
      </c>
      <c r="M1051" s="22" t="str">
        <f t="shared" si="117"/>
        <v/>
      </c>
      <c r="N1051" s="48"/>
      <c r="O1051" s="54" t="str">
        <f>IF(N1051="","",IFERROR(VLOOKUP(N1051,EMPRESAS!$A:$C,3,FALSE),"NAO CADASTRADA"))</f>
        <v/>
      </c>
      <c r="P1051" s="50"/>
      <c r="Q1051" s="54" t="str">
        <f>IF(P1051="","",IFERROR(VLOOKUP(P1051,ATIVIDADES!$A:$C,3,FALSE),"NAO CADASTRADA"))</f>
        <v/>
      </c>
      <c r="R1051" s="42"/>
      <c r="S1051" s="48"/>
      <c r="T1051" s="54" t="str">
        <f>IF(S1051="","",IFERROR(VLOOKUP(S1051,EMPRESAS!$A:$C,3,FALSE),"NAO CADASTRADA"))</f>
        <v/>
      </c>
      <c r="U1051" s="50"/>
      <c r="V1051" s="54" t="str">
        <f>IF(U1051="","",IFERROR(VLOOKUP(U1051,ATIVIDADES!$A:$C,3,FALSE),"NAO CADASTRADA"))</f>
        <v/>
      </c>
      <c r="W1051" s="42"/>
      <c r="X1051" s="48"/>
      <c r="Y1051" s="54" t="str">
        <f>IF(X1051="","",IFERROR(VLOOKUP(X1051,EMPRESAS!$A:$C,3,FALSE),"NAO CADASTRADA"))</f>
        <v/>
      </c>
      <c r="Z1051" s="50"/>
      <c r="AA1051" s="54" t="str">
        <f>IF(Z1051="","",IFERROR(VLOOKUP(Z1051,ATIVIDADES!$A:$C,3,FALSE),"NAO CADASTRADA"))</f>
        <v/>
      </c>
      <c r="AB1051" s="42"/>
      <c r="AC1051" s="48"/>
      <c r="AD1051" s="54" t="str">
        <f>IF(AC1051="","",IFERROR(VLOOKUP(AC1051,EMPRESAS!$A:$C,3,FALSE),"NAO CADASTRADA"))</f>
        <v/>
      </c>
      <c r="AE1051" s="50"/>
      <c r="AF1051" s="54" t="str">
        <f>IF(AE1051="","",IFERROR(VLOOKUP(AE1051,ATIVIDADES!$A:$C,3,FALSE),"NAO CADASTRADA"))</f>
        <v/>
      </c>
      <c r="AG1051" s="42"/>
      <c r="AH1051" s="48"/>
      <c r="AI1051" s="54" t="str">
        <f>IF(AH1051="","",IFERROR(VLOOKUP(AH1051,EMPRESAS!$A:$C,3,FALSE),"NAO CADASTRADA"))</f>
        <v/>
      </c>
      <c r="AJ1051" s="50"/>
      <c r="AK1051" s="54" t="str">
        <f>IF(AJ1051="","",IFERROR(VLOOKUP(AJ1051,ATIVIDADES!$A:$C,3,FALSE),"NAO CADASTRADA"))</f>
        <v/>
      </c>
      <c r="AL1051" s="42"/>
    </row>
    <row r="1052" spans="1:38" x14ac:dyDescent="0.25">
      <c r="A1052" s="26" t="str">
        <f t="shared" si="114"/>
        <v>OK</v>
      </c>
      <c r="B1052" s="29">
        <f t="shared" si="115"/>
        <v>2487914866</v>
      </c>
      <c r="C1052" s="30">
        <v>43140</v>
      </c>
      <c r="D1052" s="18">
        <f t="shared" si="118"/>
        <v>43132</v>
      </c>
      <c r="E1052" s="19" t="str">
        <f>IF(ISERROR(VLOOKUP(C1052,FERIADOS!$A:$B,1,FALSE)),IF(WEEKDAY(C1052)=1,"Dom",IF(WEEKDAY(C1052)=2,"Seg",IF(WEEKDAY(C1052)=3,"Ter",IF(WEEKDAY(C1052)=4,"Qua",IF(WEEKDAY(C1052)=5,"Qui",IF(WEEKDAY(C1052)=6,"Sex","Sab")))))),"Feriado")</f>
        <v>Sex</v>
      </c>
      <c r="F1052" s="32"/>
      <c r="G1052" s="33"/>
      <c r="H1052" s="33"/>
      <c r="I1052" s="33"/>
      <c r="J1052" s="21" t="str">
        <f t="shared" si="116"/>
        <v/>
      </c>
      <c r="K1052" s="21">
        <f t="shared" si="112"/>
        <v>0</v>
      </c>
      <c r="L1052" s="21" t="str">
        <f t="shared" si="113"/>
        <v/>
      </c>
      <c r="M1052" s="22" t="str">
        <f t="shared" si="117"/>
        <v/>
      </c>
      <c r="N1052" s="48"/>
      <c r="O1052" s="54" t="str">
        <f>IF(N1052="","",IFERROR(VLOOKUP(N1052,EMPRESAS!$A:$C,3,FALSE),"NAO CADASTRADA"))</f>
        <v/>
      </c>
      <c r="P1052" s="50"/>
      <c r="Q1052" s="54" t="str">
        <f>IF(P1052="","",IFERROR(VLOOKUP(P1052,ATIVIDADES!$A:$C,3,FALSE),"NAO CADASTRADA"))</f>
        <v/>
      </c>
      <c r="R1052" s="42"/>
      <c r="S1052" s="48"/>
      <c r="T1052" s="54" t="str">
        <f>IF(S1052="","",IFERROR(VLOOKUP(S1052,EMPRESAS!$A:$C,3,FALSE),"NAO CADASTRADA"))</f>
        <v/>
      </c>
      <c r="U1052" s="50"/>
      <c r="V1052" s="54" t="str">
        <f>IF(U1052="","",IFERROR(VLOOKUP(U1052,ATIVIDADES!$A:$C,3,FALSE),"NAO CADASTRADA"))</f>
        <v/>
      </c>
      <c r="W1052" s="42"/>
      <c r="X1052" s="48"/>
      <c r="Y1052" s="54" t="str">
        <f>IF(X1052="","",IFERROR(VLOOKUP(X1052,EMPRESAS!$A:$C,3,FALSE),"NAO CADASTRADA"))</f>
        <v/>
      </c>
      <c r="Z1052" s="50"/>
      <c r="AA1052" s="54" t="str">
        <f>IF(Z1052="","",IFERROR(VLOOKUP(Z1052,ATIVIDADES!$A:$C,3,FALSE),"NAO CADASTRADA"))</f>
        <v/>
      </c>
      <c r="AB1052" s="42"/>
      <c r="AC1052" s="48"/>
      <c r="AD1052" s="54" t="str">
        <f>IF(AC1052="","",IFERROR(VLOOKUP(AC1052,EMPRESAS!$A:$C,3,FALSE),"NAO CADASTRADA"))</f>
        <v/>
      </c>
      <c r="AE1052" s="50"/>
      <c r="AF1052" s="54" t="str">
        <f>IF(AE1052="","",IFERROR(VLOOKUP(AE1052,ATIVIDADES!$A:$C,3,FALSE),"NAO CADASTRADA"))</f>
        <v/>
      </c>
      <c r="AG1052" s="42"/>
      <c r="AH1052" s="48"/>
      <c r="AI1052" s="54" t="str">
        <f>IF(AH1052="","",IFERROR(VLOOKUP(AH1052,EMPRESAS!$A:$C,3,FALSE),"NAO CADASTRADA"))</f>
        <v/>
      </c>
      <c r="AJ1052" s="50"/>
      <c r="AK1052" s="54" t="str">
        <f>IF(AJ1052="","",IFERROR(VLOOKUP(AJ1052,ATIVIDADES!$A:$C,3,FALSE),"NAO CADASTRADA"))</f>
        <v/>
      </c>
      <c r="AL1052" s="42"/>
    </row>
    <row r="1053" spans="1:38" x14ac:dyDescent="0.25">
      <c r="A1053" s="26" t="str">
        <f t="shared" si="114"/>
        <v>OK</v>
      </c>
      <c r="B1053" s="29">
        <f t="shared" si="115"/>
        <v>2487914866</v>
      </c>
      <c r="C1053" s="30">
        <v>43141</v>
      </c>
      <c r="D1053" s="18">
        <f t="shared" si="118"/>
        <v>43132</v>
      </c>
      <c r="E1053" s="19" t="str">
        <f>IF(ISERROR(VLOOKUP(C1053,FERIADOS!$A:$B,1,FALSE)),IF(WEEKDAY(C1053)=1,"Dom",IF(WEEKDAY(C1053)=2,"Seg",IF(WEEKDAY(C1053)=3,"Ter",IF(WEEKDAY(C1053)=4,"Qua",IF(WEEKDAY(C1053)=5,"Qui",IF(WEEKDAY(C1053)=6,"Sex","Sab")))))),"Feriado")</f>
        <v>Sab</v>
      </c>
      <c r="F1053" s="32"/>
      <c r="G1053" s="33"/>
      <c r="H1053" s="33"/>
      <c r="I1053" s="33"/>
      <c r="J1053" s="21" t="str">
        <f t="shared" si="116"/>
        <v/>
      </c>
      <c r="K1053" s="21">
        <f t="shared" si="112"/>
        <v>0</v>
      </c>
      <c r="L1053" s="21" t="str">
        <f t="shared" si="113"/>
        <v/>
      </c>
      <c r="M1053" s="22" t="str">
        <f t="shared" si="117"/>
        <v/>
      </c>
      <c r="N1053" s="48"/>
      <c r="O1053" s="54" t="str">
        <f>IF(N1053="","",IFERROR(VLOOKUP(N1053,EMPRESAS!$A:$C,3,FALSE),"NAO CADASTRADA"))</f>
        <v/>
      </c>
      <c r="P1053" s="50"/>
      <c r="Q1053" s="54" t="str">
        <f>IF(P1053="","",IFERROR(VLOOKUP(P1053,ATIVIDADES!$A:$C,3,FALSE),"NAO CADASTRADA"))</f>
        <v/>
      </c>
      <c r="R1053" s="42"/>
      <c r="S1053" s="48"/>
      <c r="T1053" s="54" t="str">
        <f>IF(S1053="","",IFERROR(VLOOKUP(S1053,EMPRESAS!$A:$C,3,FALSE),"NAO CADASTRADA"))</f>
        <v/>
      </c>
      <c r="U1053" s="50"/>
      <c r="V1053" s="54" t="str">
        <f>IF(U1053="","",IFERROR(VLOOKUP(U1053,ATIVIDADES!$A:$C,3,FALSE),"NAO CADASTRADA"))</f>
        <v/>
      </c>
      <c r="W1053" s="42"/>
      <c r="X1053" s="48"/>
      <c r="Y1053" s="54" t="str">
        <f>IF(X1053="","",IFERROR(VLOOKUP(X1053,EMPRESAS!$A:$C,3,FALSE),"NAO CADASTRADA"))</f>
        <v/>
      </c>
      <c r="Z1053" s="50"/>
      <c r="AA1053" s="54" t="str">
        <f>IF(Z1053="","",IFERROR(VLOOKUP(Z1053,ATIVIDADES!$A:$C,3,FALSE),"NAO CADASTRADA"))</f>
        <v/>
      </c>
      <c r="AB1053" s="42"/>
      <c r="AC1053" s="48"/>
      <c r="AD1053" s="54" t="str">
        <f>IF(AC1053="","",IFERROR(VLOOKUP(AC1053,EMPRESAS!$A:$C,3,FALSE),"NAO CADASTRADA"))</f>
        <v/>
      </c>
      <c r="AE1053" s="50"/>
      <c r="AF1053" s="54" t="str">
        <f>IF(AE1053="","",IFERROR(VLOOKUP(AE1053,ATIVIDADES!$A:$C,3,FALSE),"NAO CADASTRADA"))</f>
        <v/>
      </c>
      <c r="AG1053" s="42"/>
      <c r="AH1053" s="48"/>
      <c r="AI1053" s="54" t="str">
        <f>IF(AH1053="","",IFERROR(VLOOKUP(AH1053,EMPRESAS!$A:$C,3,FALSE),"NAO CADASTRADA"))</f>
        <v/>
      </c>
      <c r="AJ1053" s="50"/>
      <c r="AK1053" s="54" t="str">
        <f>IF(AJ1053="","",IFERROR(VLOOKUP(AJ1053,ATIVIDADES!$A:$C,3,FALSE),"NAO CADASTRADA"))</f>
        <v/>
      </c>
      <c r="AL1053" s="42"/>
    </row>
    <row r="1054" spans="1:38" x14ac:dyDescent="0.25">
      <c r="A1054" s="26" t="str">
        <f t="shared" si="114"/>
        <v>OK</v>
      </c>
      <c r="B1054" s="29">
        <f t="shared" si="115"/>
        <v>2487914866</v>
      </c>
      <c r="C1054" s="30">
        <v>43142</v>
      </c>
      <c r="D1054" s="18">
        <f t="shared" si="118"/>
        <v>43132</v>
      </c>
      <c r="E1054" s="19" t="str">
        <f>IF(ISERROR(VLOOKUP(C1054,FERIADOS!$A:$B,1,FALSE)),IF(WEEKDAY(C1054)=1,"Dom",IF(WEEKDAY(C1054)=2,"Seg",IF(WEEKDAY(C1054)=3,"Ter",IF(WEEKDAY(C1054)=4,"Qua",IF(WEEKDAY(C1054)=5,"Qui",IF(WEEKDAY(C1054)=6,"Sex","Sab")))))),"Feriado")</f>
        <v>Dom</v>
      </c>
      <c r="F1054" s="32"/>
      <c r="G1054" s="33"/>
      <c r="H1054" s="33"/>
      <c r="I1054" s="33"/>
      <c r="J1054" s="21" t="str">
        <f t="shared" si="116"/>
        <v/>
      </c>
      <c r="K1054" s="21">
        <f t="shared" si="112"/>
        <v>0</v>
      </c>
      <c r="L1054" s="21" t="str">
        <f t="shared" si="113"/>
        <v/>
      </c>
      <c r="M1054" s="22" t="str">
        <f t="shared" si="117"/>
        <v/>
      </c>
      <c r="N1054" s="48"/>
      <c r="O1054" s="54" t="str">
        <f>IF(N1054="","",IFERROR(VLOOKUP(N1054,EMPRESAS!$A:$C,3,FALSE),"NAO CADASTRADA"))</f>
        <v/>
      </c>
      <c r="P1054" s="50"/>
      <c r="Q1054" s="54" t="str">
        <f>IF(P1054="","",IFERROR(VLOOKUP(P1054,ATIVIDADES!$A:$C,3,FALSE),"NAO CADASTRADA"))</f>
        <v/>
      </c>
      <c r="R1054" s="42"/>
      <c r="S1054" s="48"/>
      <c r="T1054" s="54" t="str">
        <f>IF(S1054="","",IFERROR(VLOOKUP(S1054,EMPRESAS!$A:$C,3,FALSE),"NAO CADASTRADA"))</f>
        <v/>
      </c>
      <c r="U1054" s="50"/>
      <c r="V1054" s="54" t="str">
        <f>IF(U1054="","",IFERROR(VLOOKUP(U1054,ATIVIDADES!$A:$C,3,FALSE),"NAO CADASTRADA"))</f>
        <v/>
      </c>
      <c r="W1054" s="42"/>
      <c r="X1054" s="48"/>
      <c r="Y1054" s="54" t="str">
        <f>IF(X1054="","",IFERROR(VLOOKUP(X1054,EMPRESAS!$A:$C,3,FALSE),"NAO CADASTRADA"))</f>
        <v/>
      </c>
      <c r="Z1054" s="50"/>
      <c r="AA1054" s="54" t="str">
        <f>IF(Z1054="","",IFERROR(VLOOKUP(Z1054,ATIVIDADES!$A:$C,3,FALSE),"NAO CADASTRADA"))</f>
        <v/>
      </c>
      <c r="AB1054" s="42"/>
      <c r="AC1054" s="48"/>
      <c r="AD1054" s="54" t="str">
        <f>IF(AC1054="","",IFERROR(VLOOKUP(AC1054,EMPRESAS!$A:$C,3,FALSE),"NAO CADASTRADA"))</f>
        <v/>
      </c>
      <c r="AE1054" s="50"/>
      <c r="AF1054" s="54" t="str">
        <f>IF(AE1054="","",IFERROR(VLOOKUP(AE1054,ATIVIDADES!$A:$C,3,FALSE),"NAO CADASTRADA"))</f>
        <v/>
      </c>
      <c r="AG1054" s="42"/>
      <c r="AH1054" s="48"/>
      <c r="AI1054" s="54" t="str">
        <f>IF(AH1054="","",IFERROR(VLOOKUP(AH1054,EMPRESAS!$A:$C,3,FALSE),"NAO CADASTRADA"))</f>
        <v/>
      </c>
      <c r="AJ1054" s="50"/>
      <c r="AK1054" s="54" t="str">
        <f>IF(AJ1054="","",IFERROR(VLOOKUP(AJ1054,ATIVIDADES!$A:$C,3,FALSE),"NAO CADASTRADA"))</f>
        <v/>
      </c>
      <c r="AL1054" s="42"/>
    </row>
    <row r="1055" spans="1:38" x14ac:dyDescent="0.25">
      <c r="A1055" s="26" t="str">
        <f t="shared" si="114"/>
        <v>OK</v>
      </c>
      <c r="B1055" s="29">
        <f t="shared" si="115"/>
        <v>2487914866</v>
      </c>
      <c r="C1055" s="30">
        <v>43143</v>
      </c>
      <c r="D1055" s="18">
        <f t="shared" si="118"/>
        <v>43132</v>
      </c>
      <c r="E1055" s="19" t="str">
        <f>IF(ISERROR(VLOOKUP(C1055,FERIADOS!$A:$B,1,FALSE)),IF(WEEKDAY(C1055)=1,"Dom",IF(WEEKDAY(C1055)=2,"Seg",IF(WEEKDAY(C1055)=3,"Ter",IF(WEEKDAY(C1055)=4,"Qua",IF(WEEKDAY(C1055)=5,"Qui",IF(WEEKDAY(C1055)=6,"Sex","Sab")))))),"Feriado")</f>
        <v>Seg</v>
      </c>
      <c r="F1055" s="32"/>
      <c r="G1055" s="33"/>
      <c r="H1055" s="33"/>
      <c r="I1055" s="33"/>
      <c r="J1055" s="21" t="str">
        <f t="shared" si="116"/>
        <v/>
      </c>
      <c r="K1055" s="21">
        <f t="shared" si="112"/>
        <v>0</v>
      </c>
      <c r="L1055" s="21" t="str">
        <f t="shared" si="113"/>
        <v/>
      </c>
      <c r="M1055" s="22" t="str">
        <f t="shared" si="117"/>
        <v/>
      </c>
      <c r="N1055" s="48"/>
      <c r="O1055" s="54" t="str">
        <f>IF(N1055="","",IFERROR(VLOOKUP(N1055,EMPRESAS!$A:$C,3,FALSE),"NAO CADASTRADA"))</f>
        <v/>
      </c>
      <c r="P1055" s="50"/>
      <c r="Q1055" s="54" t="str">
        <f>IF(P1055="","",IFERROR(VLOOKUP(P1055,ATIVIDADES!$A:$C,3,FALSE),"NAO CADASTRADA"))</f>
        <v/>
      </c>
      <c r="R1055" s="42"/>
      <c r="S1055" s="48"/>
      <c r="T1055" s="54" t="str">
        <f>IF(S1055="","",IFERROR(VLOOKUP(S1055,EMPRESAS!$A:$C,3,FALSE),"NAO CADASTRADA"))</f>
        <v/>
      </c>
      <c r="U1055" s="50"/>
      <c r="V1055" s="54" t="str">
        <f>IF(U1055="","",IFERROR(VLOOKUP(U1055,ATIVIDADES!$A:$C,3,FALSE),"NAO CADASTRADA"))</f>
        <v/>
      </c>
      <c r="W1055" s="42"/>
      <c r="X1055" s="48"/>
      <c r="Y1055" s="54" t="str">
        <f>IF(X1055="","",IFERROR(VLOOKUP(X1055,EMPRESAS!$A:$C,3,FALSE),"NAO CADASTRADA"))</f>
        <v/>
      </c>
      <c r="Z1055" s="50"/>
      <c r="AA1055" s="54" t="str">
        <f>IF(Z1055="","",IFERROR(VLOOKUP(Z1055,ATIVIDADES!$A:$C,3,FALSE),"NAO CADASTRADA"))</f>
        <v/>
      </c>
      <c r="AB1055" s="42"/>
      <c r="AC1055" s="48"/>
      <c r="AD1055" s="54" t="str">
        <f>IF(AC1055="","",IFERROR(VLOOKUP(AC1055,EMPRESAS!$A:$C,3,FALSE),"NAO CADASTRADA"))</f>
        <v/>
      </c>
      <c r="AE1055" s="50"/>
      <c r="AF1055" s="54" t="str">
        <f>IF(AE1055="","",IFERROR(VLOOKUP(AE1055,ATIVIDADES!$A:$C,3,FALSE),"NAO CADASTRADA"))</f>
        <v/>
      </c>
      <c r="AG1055" s="42"/>
      <c r="AH1055" s="48"/>
      <c r="AI1055" s="54" t="str">
        <f>IF(AH1055="","",IFERROR(VLOOKUP(AH1055,EMPRESAS!$A:$C,3,FALSE),"NAO CADASTRADA"))</f>
        <v/>
      </c>
      <c r="AJ1055" s="50"/>
      <c r="AK1055" s="54" t="str">
        <f>IF(AJ1055="","",IFERROR(VLOOKUP(AJ1055,ATIVIDADES!$A:$C,3,FALSE),"NAO CADASTRADA"))</f>
        <v/>
      </c>
      <c r="AL1055" s="42"/>
    </row>
    <row r="1056" spans="1:38" x14ac:dyDescent="0.25">
      <c r="A1056" s="26" t="str">
        <f t="shared" si="114"/>
        <v>OK</v>
      </c>
      <c r="B1056" s="29">
        <f t="shared" si="115"/>
        <v>2487914866</v>
      </c>
      <c r="C1056" s="30">
        <v>43144</v>
      </c>
      <c r="D1056" s="18">
        <f t="shared" si="118"/>
        <v>43132</v>
      </c>
      <c r="E1056" s="19" t="str">
        <f>IF(ISERROR(VLOOKUP(C1056,FERIADOS!$A:$B,1,FALSE)),IF(WEEKDAY(C1056)=1,"Dom",IF(WEEKDAY(C1056)=2,"Seg",IF(WEEKDAY(C1056)=3,"Ter",IF(WEEKDAY(C1056)=4,"Qua",IF(WEEKDAY(C1056)=5,"Qui",IF(WEEKDAY(C1056)=6,"Sex","Sab")))))),"Feriado")</f>
        <v>Ter</v>
      </c>
      <c r="F1056" s="32"/>
      <c r="G1056" s="33"/>
      <c r="H1056" s="33"/>
      <c r="I1056" s="33"/>
      <c r="J1056" s="21" t="str">
        <f t="shared" si="116"/>
        <v/>
      </c>
      <c r="K1056" s="21">
        <f t="shared" si="112"/>
        <v>0</v>
      </c>
      <c r="L1056" s="21" t="str">
        <f t="shared" si="113"/>
        <v/>
      </c>
      <c r="M1056" s="22" t="str">
        <f t="shared" si="117"/>
        <v/>
      </c>
      <c r="N1056" s="48"/>
      <c r="O1056" s="54" t="str">
        <f>IF(N1056="","",IFERROR(VLOOKUP(N1056,EMPRESAS!$A:$C,3,FALSE),"NAO CADASTRADA"))</f>
        <v/>
      </c>
      <c r="P1056" s="50"/>
      <c r="Q1056" s="54" t="str">
        <f>IF(P1056="","",IFERROR(VLOOKUP(P1056,ATIVIDADES!$A:$C,3,FALSE),"NAO CADASTRADA"))</f>
        <v/>
      </c>
      <c r="R1056" s="42"/>
      <c r="S1056" s="48"/>
      <c r="T1056" s="54" t="str">
        <f>IF(S1056="","",IFERROR(VLOOKUP(S1056,EMPRESAS!$A:$C,3,FALSE),"NAO CADASTRADA"))</f>
        <v/>
      </c>
      <c r="U1056" s="50"/>
      <c r="V1056" s="54" t="str">
        <f>IF(U1056="","",IFERROR(VLOOKUP(U1056,ATIVIDADES!$A:$C,3,FALSE),"NAO CADASTRADA"))</f>
        <v/>
      </c>
      <c r="W1056" s="42"/>
      <c r="X1056" s="48"/>
      <c r="Y1056" s="54" t="str">
        <f>IF(X1056="","",IFERROR(VLOOKUP(X1056,EMPRESAS!$A:$C,3,FALSE),"NAO CADASTRADA"))</f>
        <v/>
      </c>
      <c r="Z1056" s="50"/>
      <c r="AA1056" s="54" t="str">
        <f>IF(Z1056="","",IFERROR(VLOOKUP(Z1056,ATIVIDADES!$A:$C,3,FALSE),"NAO CADASTRADA"))</f>
        <v/>
      </c>
      <c r="AB1056" s="42"/>
      <c r="AC1056" s="48"/>
      <c r="AD1056" s="54" t="str">
        <f>IF(AC1056="","",IFERROR(VLOOKUP(AC1056,EMPRESAS!$A:$C,3,FALSE),"NAO CADASTRADA"))</f>
        <v/>
      </c>
      <c r="AE1056" s="50"/>
      <c r="AF1056" s="54" t="str">
        <f>IF(AE1056="","",IFERROR(VLOOKUP(AE1056,ATIVIDADES!$A:$C,3,FALSE),"NAO CADASTRADA"))</f>
        <v/>
      </c>
      <c r="AG1056" s="42"/>
      <c r="AH1056" s="48"/>
      <c r="AI1056" s="54" t="str">
        <f>IF(AH1056="","",IFERROR(VLOOKUP(AH1056,EMPRESAS!$A:$C,3,FALSE),"NAO CADASTRADA"))</f>
        <v/>
      </c>
      <c r="AJ1056" s="50"/>
      <c r="AK1056" s="54" t="str">
        <f>IF(AJ1056="","",IFERROR(VLOOKUP(AJ1056,ATIVIDADES!$A:$C,3,FALSE),"NAO CADASTRADA"))</f>
        <v/>
      </c>
      <c r="AL1056" s="42"/>
    </row>
    <row r="1057" spans="1:38" x14ac:dyDescent="0.25">
      <c r="A1057" s="26" t="str">
        <f t="shared" si="114"/>
        <v>OK</v>
      </c>
      <c r="B1057" s="29">
        <f t="shared" si="115"/>
        <v>2487914866</v>
      </c>
      <c r="C1057" s="30">
        <v>43145</v>
      </c>
      <c r="D1057" s="18">
        <f t="shared" si="118"/>
        <v>43132</v>
      </c>
      <c r="E1057" s="19" t="str">
        <f>IF(ISERROR(VLOOKUP(C1057,FERIADOS!$A:$B,1,FALSE)),IF(WEEKDAY(C1057)=1,"Dom",IF(WEEKDAY(C1057)=2,"Seg",IF(WEEKDAY(C1057)=3,"Ter",IF(WEEKDAY(C1057)=4,"Qua",IF(WEEKDAY(C1057)=5,"Qui",IF(WEEKDAY(C1057)=6,"Sex","Sab")))))),"Feriado")</f>
        <v>Qua</v>
      </c>
      <c r="F1057" s="32"/>
      <c r="G1057" s="33"/>
      <c r="H1057" s="33"/>
      <c r="I1057" s="33"/>
      <c r="J1057" s="21" t="str">
        <f t="shared" si="116"/>
        <v/>
      </c>
      <c r="K1057" s="21">
        <f t="shared" si="112"/>
        <v>0</v>
      </c>
      <c r="L1057" s="21" t="str">
        <f t="shared" si="113"/>
        <v/>
      </c>
      <c r="M1057" s="22" t="str">
        <f t="shared" si="117"/>
        <v/>
      </c>
      <c r="N1057" s="48"/>
      <c r="O1057" s="54" t="str">
        <f>IF(N1057="","",IFERROR(VLOOKUP(N1057,EMPRESAS!$A:$C,3,FALSE),"NAO CADASTRADA"))</f>
        <v/>
      </c>
      <c r="P1057" s="50"/>
      <c r="Q1057" s="54" t="str">
        <f>IF(P1057="","",IFERROR(VLOOKUP(P1057,ATIVIDADES!$A:$C,3,FALSE),"NAO CADASTRADA"))</f>
        <v/>
      </c>
      <c r="R1057" s="42"/>
      <c r="S1057" s="48"/>
      <c r="T1057" s="54" t="str">
        <f>IF(S1057="","",IFERROR(VLOOKUP(S1057,EMPRESAS!$A:$C,3,FALSE),"NAO CADASTRADA"))</f>
        <v/>
      </c>
      <c r="U1057" s="50"/>
      <c r="V1057" s="54" t="str">
        <f>IF(U1057="","",IFERROR(VLOOKUP(U1057,ATIVIDADES!$A:$C,3,FALSE),"NAO CADASTRADA"))</f>
        <v/>
      </c>
      <c r="W1057" s="42"/>
      <c r="X1057" s="48"/>
      <c r="Y1057" s="54" t="str">
        <f>IF(X1057="","",IFERROR(VLOOKUP(X1057,EMPRESAS!$A:$C,3,FALSE),"NAO CADASTRADA"))</f>
        <v/>
      </c>
      <c r="Z1057" s="50"/>
      <c r="AA1057" s="54" t="str">
        <f>IF(Z1057="","",IFERROR(VLOOKUP(Z1057,ATIVIDADES!$A:$C,3,FALSE),"NAO CADASTRADA"))</f>
        <v/>
      </c>
      <c r="AB1057" s="42"/>
      <c r="AC1057" s="48"/>
      <c r="AD1057" s="54" t="str">
        <f>IF(AC1057="","",IFERROR(VLOOKUP(AC1057,EMPRESAS!$A:$C,3,FALSE),"NAO CADASTRADA"))</f>
        <v/>
      </c>
      <c r="AE1057" s="50"/>
      <c r="AF1057" s="54" t="str">
        <f>IF(AE1057="","",IFERROR(VLOOKUP(AE1057,ATIVIDADES!$A:$C,3,FALSE),"NAO CADASTRADA"))</f>
        <v/>
      </c>
      <c r="AG1057" s="42"/>
      <c r="AH1057" s="48"/>
      <c r="AI1057" s="54" t="str">
        <f>IF(AH1057="","",IFERROR(VLOOKUP(AH1057,EMPRESAS!$A:$C,3,FALSE),"NAO CADASTRADA"))</f>
        <v/>
      </c>
      <c r="AJ1057" s="50"/>
      <c r="AK1057" s="54" t="str">
        <f>IF(AJ1057="","",IFERROR(VLOOKUP(AJ1057,ATIVIDADES!$A:$C,3,FALSE),"NAO CADASTRADA"))</f>
        <v/>
      </c>
      <c r="AL1057" s="42"/>
    </row>
    <row r="1058" spans="1:38" x14ac:dyDescent="0.25">
      <c r="A1058" s="26" t="str">
        <f t="shared" si="114"/>
        <v>OK</v>
      </c>
      <c r="B1058" s="29">
        <f t="shared" si="115"/>
        <v>2487914866</v>
      </c>
      <c r="C1058" s="30">
        <v>43146</v>
      </c>
      <c r="D1058" s="18">
        <f t="shared" si="118"/>
        <v>43132</v>
      </c>
      <c r="E1058" s="19" t="str">
        <f>IF(ISERROR(VLOOKUP(C1058,FERIADOS!$A:$B,1,FALSE)),IF(WEEKDAY(C1058)=1,"Dom",IF(WEEKDAY(C1058)=2,"Seg",IF(WEEKDAY(C1058)=3,"Ter",IF(WEEKDAY(C1058)=4,"Qua",IF(WEEKDAY(C1058)=5,"Qui",IF(WEEKDAY(C1058)=6,"Sex","Sab")))))),"Feriado")</f>
        <v>Qui</v>
      </c>
      <c r="F1058" s="32"/>
      <c r="G1058" s="33"/>
      <c r="H1058" s="33"/>
      <c r="I1058" s="33"/>
      <c r="J1058" s="21" t="str">
        <f t="shared" si="116"/>
        <v/>
      </c>
      <c r="K1058" s="21">
        <f t="shared" si="112"/>
        <v>0</v>
      </c>
      <c r="L1058" s="21" t="str">
        <f t="shared" si="113"/>
        <v/>
      </c>
      <c r="M1058" s="22" t="str">
        <f t="shared" si="117"/>
        <v/>
      </c>
      <c r="N1058" s="48"/>
      <c r="O1058" s="54" t="str">
        <f>IF(N1058="","",IFERROR(VLOOKUP(N1058,EMPRESAS!$A:$C,3,FALSE),"NAO CADASTRADA"))</f>
        <v/>
      </c>
      <c r="P1058" s="50"/>
      <c r="Q1058" s="54" t="str">
        <f>IF(P1058="","",IFERROR(VLOOKUP(P1058,ATIVIDADES!$A:$C,3,FALSE),"NAO CADASTRADA"))</f>
        <v/>
      </c>
      <c r="R1058" s="42"/>
      <c r="S1058" s="48"/>
      <c r="T1058" s="54" t="str">
        <f>IF(S1058="","",IFERROR(VLOOKUP(S1058,EMPRESAS!$A:$C,3,FALSE),"NAO CADASTRADA"))</f>
        <v/>
      </c>
      <c r="U1058" s="50"/>
      <c r="V1058" s="54" t="str">
        <f>IF(U1058="","",IFERROR(VLOOKUP(U1058,ATIVIDADES!$A:$C,3,FALSE),"NAO CADASTRADA"))</f>
        <v/>
      </c>
      <c r="W1058" s="42"/>
      <c r="X1058" s="48"/>
      <c r="Y1058" s="54" t="str">
        <f>IF(X1058="","",IFERROR(VLOOKUP(X1058,EMPRESAS!$A:$C,3,FALSE),"NAO CADASTRADA"))</f>
        <v/>
      </c>
      <c r="Z1058" s="50"/>
      <c r="AA1058" s="54" t="str">
        <f>IF(Z1058="","",IFERROR(VLOOKUP(Z1058,ATIVIDADES!$A:$C,3,FALSE),"NAO CADASTRADA"))</f>
        <v/>
      </c>
      <c r="AB1058" s="42"/>
      <c r="AC1058" s="48"/>
      <c r="AD1058" s="54" t="str">
        <f>IF(AC1058="","",IFERROR(VLOOKUP(AC1058,EMPRESAS!$A:$C,3,FALSE),"NAO CADASTRADA"))</f>
        <v/>
      </c>
      <c r="AE1058" s="50"/>
      <c r="AF1058" s="54" t="str">
        <f>IF(AE1058="","",IFERROR(VLOOKUP(AE1058,ATIVIDADES!$A:$C,3,FALSE),"NAO CADASTRADA"))</f>
        <v/>
      </c>
      <c r="AG1058" s="42"/>
      <c r="AH1058" s="48"/>
      <c r="AI1058" s="54" t="str">
        <f>IF(AH1058="","",IFERROR(VLOOKUP(AH1058,EMPRESAS!$A:$C,3,FALSE),"NAO CADASTRADA"))</f>
        <v/>
      </c>
      <c r="AJ1058" s="50"/>
      <c r="AK1058" s="54" t="str">
        <f>IF(AJ1058="","",IFERROR(VLOOKUP(AJ1058,ATIVIDADES!$A:$C,3,FALSE),"NAO CADASTRADA"))</f>
        <v/>
      </c>
      <c r="AL1058" s="42"/>
    </row>
    <row r="1059" spans="1:38" x14ac:dyDescent="0.25">
      <c r="A1059" s="26" t="str">
        <f t="shared" si="114"/>
        <v>OK</v>
      </c>
      <c r="B1059" s="29">
        <f t="shared" si="115"/>
        <v>2487914866</v>
      </c>
      <c r="C1059" s="30">
        <v>43147</v>
      </c>
      <c r="D1059" s="18">
        <f t="shared" si="118"/>
        <v>43132</v>
      </c>
      <c r="E1059" s="19" t="str">
        <f>IF(ISERROR(VLOOKUP(C1059,FERIADOS!$A:$B,1,FALSE)),IF(WEEKDAY(C1059)=1,"Dom",IF(WEEKDAY(C1059)=2,"Seg",IF(WEEKDAY(C1059)=3,"Ter",IF(WEEKDAY(C1059)=4,"Qua",IF(WEEKDAY(C1059)=5,"Qui",IF(WEEKDAY(C1059)=6,"Sex","Sab")))))),"Feriado")</f>
        <v>Sex</v>
      </c>
      <c r="F1059" s="32"/>
      <c r="G1059" s="33"/>
      <c r="H1059" s="33"/>
      <c r="I1059" s="33"/>
      <c r="J1059" s="21" t="str">
        <f t="shared" si="116"/>
        <v/>
      </c>
      <c r="K1059" s="21">
        <f t="shared" si="112"/>
        <v>0</v>
      </c>
      <c r="L1059" s="21" t="str">
        <f t="shared" si="113"/>
        <v/>
      </c>
      <c r="M1059" s="22" t="str">
        <f t="shared" si="117"/>
        <v/>
      </c>
      <c r="N1059" s="48"/>
      <c r="O1059" s="54" t="str">
        <f>IF(N1059="","",IFERROR(VLOOKUP(N1059,EMPRESAS!$A:$C,3,FALSE),"NAO CADASTRADA"))</f>
        <v/>
      </c>
      <c r="P1059" s="50"/>
      <c r="Q1059" s="54" t="str">
        <f>IF(P1059="","",IFERROR(VLOOKUP(P1059,ATIVIDADES!$A:$C,3,FALSE),"NAO CADASTRADA"))</f>
        <v/>
      </c>
      <c r="R1059" s="42"/>
      <c r="S1059" s="48"/>
      <c r="T1059" s="54" t="str">
        <f>IF(S1059="","",IFERROR(VLOOKUP(S1059,EMPRESAS!$A:$C,3,FALSE),"NAO CADASTRADA"))</f>
        <v/>
      </c>
      <c r="U1059" s="50"/>
      <c r="V1059" s="54" t="str">
        <f>IF(U1059="","",IFERROR(VLOOKUP(U1059,ATIVIDADES!$A:$C,3,FALSE),"NAO CADASTRADA"))</f>
        <v/>
      </c>
      <c r="W1059" s="42"/>
      <c r="X1059" s="48"/>
      <c r="Y1059" s="54" t="str">
        <f>IF(X1059="","",IFERROR(VLOOKUP(X1059,EMPRESAS!$A:$C,3,FALSE),"NAO CADASTRADA"))</f>
        <v/>
      </c>
      <c r="Z1059" s="50"/>
      <c r="AA1059" s="54" t="str">
        <f>IF(Z1059="","",IFERROR(VLOOKUP(Z1059,ATIVIDADES!$A:$C,3,FALSE),"NAO CADASTRADA"))</f>
        <v/>
      </c>
      <c r="AB1059" s="42"/>
      <c r="AC1059" s="48"/>
      <c r="AD1059" s="54" t="str">
        <f>IF(AC1059="","",IFERROR(VLOOKUP(AC1059,EMPRESAS!$A:$C,3,FALSE),"NAO CADASTRADA"))</f>
        <v/>
      </c>
      <c r="AE1059" s="50"/>
      <c r="AF1059" s="54" t="str">
        <f>IF(AE1059="","",IFERROR(VLOOKUP(AE1059,ATIVIDADES!$A:$C,3,FALSE),"NAO CADASTRADA"))</f>
        <v/>
      </c>
      <c r="AG1059" s="42"/>
      <c r="AH1059" s="48"/>
      <c r="AI1059" s="54" t="str">
        <f>IF(AH1059="","",IFERROR(VLOOKUP(AH1059,EMPRESAS!$A:$C,3,FALSE),"NAO CADASTRADA"))</f>
        <v/>
      </c>
      <c r="AJ1059" s="50"/>
      <c r="AK1059" s="54" t="str">
        <f>IF(AJ1059="","",IFERROR(VLOOKUP(AJ1059,ATIVIDADES!$A:$C,3,FALSE),"NAO CADASTRADA"))</f>
        <v/>
      </c>
      <c r="AL1059" s="42"/>
    </row>
    <row r="1060" spans="1:38" x14ac:dyDescent="0.25">
      <c r="A1060" s="26" t="str">
        <f t="shared" si="114"/>
        <v>OK</v>
      </c>
      <c r="B1060" s="29">
        <f t="shared" si="115"/>
        <v>2487914866</v>
      </c>
      <c r="C1060" s="30">
        <v>43148</v>
      </c>
      <c r="D1060" s="18">
        <f t="shared" si="118"/>
        <v>43132</v>
      </c>
      <c r="E1060" s="19" t="str">
        <f>IF(ISERROR(VLOOKUP(C1060,FERIADOS!$A:$B,1,FALSE)),IF(WEEKDAY(C1060)=1,"Dom",IF(WEEKDAY(C1060)=2,"Seg",IF(WEEKDAY(C1060)=3,"Ter",IF(WEEKDAY(C1060)=4,"Qua",IF(WEEKDAY(C1060)=5,"Qui",IF(WEEKDAY(C1060)=6,"Sex","Sab")))))),"Feriado")</f>
        <v>Sab</v>
      </c>
      <c r="F1060" s="32"/>
      <c r="G1060" s="33"/>
      <c r="H1060" s="33"/>
      <c r="I1060" s="33"/>
      <c r="J1060" s="21" t="str">
        <f t="shared" si="116"/>
        <v/>
      </c>
      <c r="K1060" s="21">
        <f t="shared" si="112"/>
        <v>0</v>
      </c>
      <c r="L1060" s="21" t="str">
        <f t="shared" si="113"/>
        <v/>
      </c>
      <c r="M1060" s="22" t="str">
        <f t="shared" si="117"/>
        <v/>
      </c>
      <c r="N1060" s="48"/>
      <c r="O1060" s="54" t="str">
        <f>IF(N1060="","",IFERROR(VLOOKUP(N1060,EMPRESAS!$A:$C,3,FALSE),"NAO CADASTRADA"))</f>
        <v/>
      </c>
      <c r="P1060" s="50"/>
      <c r="Q1060" s="54" t="str">
        <f>IF(P1060="","",IFERROR(VLOOKUP(P1060,ATIVIDADES!$A:$C,3,FALSE),"NAO CADASTRADA"))</f>
        <v/>
      </c>
      <c r="R1060" s="42"/>
      <c r="S1060" s="48"/>
      <c r="T1060" s="54" t="str">
        <f>IF(S1060="","",IFERROR(VLOOKUP(S1060,EMPRESAS!$A:$C,3,FALSE),"NAO CADASTRADA"))</f>
        <v/>
      </c>
      <c r="U1060" s="50"/>
      <c r="V1060" s="54" t="str">
        <f>IF(U1060="","",IFERROR(VLOOKUP(U1060,ATIVIDADES!$A:$C,3,FALSE),"NAO CADASTRADA"))</f>
        <v/>
      </c>
      <c r="W1060" s="42"/>
      <c r="X1060" s="48"/>
      <c r="Y1060" s="54" t="str">
        <f>IF(X1060="","",IFERROR(VLOOKUP(X1060,EMPRESAS!$A:$C,3,FALSE),"NAO CADASTRADA"))</f>
        <v/>
      </c>
      <c r="Z1060" s="50"/>
      <c r="AA1060" s="54" t="str">
        <f>IF(Z1060="","",IFERROR(VLOOKUP(Z1060,ATIVIDADES!$A:$C,3,FALSE),"NAO CADASTRADA"))</f>
        <v/>
      </c>
      <c r="AB1060" s="42"/>
      <c r="AC1060" s="48"/>
      <c r="AD1060" s="54" t="str">
        <f>IF(AC1060="","",IFERROR(VLOOKUP(AC1060,EMPRESAS!$A:$C,3,FALSE),"NAO CADASTRADA"))</f>
        <v/>
      </c>
      <c r="AE1060" s="50"/>
      <c r="AF1060" s="54" t="str">
        <f>IF(AE1060="","",IFERROR(VLOOKUP(AE1060,ATIVIDADES!$A:$C,3,FALSE),"NAO CADASTRADA"))</f>
        <v/>
      </c>
      <c r="AG1060" s="42"/>
      <c r="AH1060" s="48"/>
      <c r="AI1060" s="54" t="str">
        <f>IF(AH1060="","",IFERROR(VLOOKUP(AH1060,EMPRESAS!$A:$C,3,FALSE),"NAO CADASTRADA"))</f>
        <v/>
      </c>
      <c r="AJ1060" s="50"/>
      <c r="AK1060" s="54" t="str">
        <f>IF(AJ1060="","",IFERROR(VLOOKUP(AJ1060,ATIVIDADES!$A:$C,3,FALSE),"NAO CADASTRADA"))</f>
        <v/>
      </c>
      <c r="AL1060" s="42"/>
    </row>
    <row r="1061" spans="1:38" x14ac:dyDescent="0.25">
      <c r="A1061" s="26" t="str">
        <f t="shared" si="114"/>
        <v>OK</v>
      </c>
      <c r="B1061" s="29">
        <f t="shared" si="115"/>
        <v>2487914866</v>
      </c>
      <c r="C1061" s="30">
        <v>43149</v>
      </c>
      <c r="D1061" s="18">
        <f t="shared" si="118"/>
        <v>43132</v>
      </c>
      <c r="E1061" s="19" t="str">
        <f>IF(ISERROR(VLOOKUP(C1061,FERIADOS!$A:$B,1,FALSE)),IF(WEEKDAY(C1061)=1,"Dom",IF(WEEKDAY(C1061)=2,"Seg",IF(WEEKDAY(C1061)=3,"Ter",IF(WEEKDAY(C1061)=4,"Qua",IF(WEEKDAY(C1061)=5,"Qui",IF(WEEKDAY(C1061)=6,"Sex","Sab")))))),"Feriado")</f>
        <v>Dom</v>
      </c>
      <c r="F1061" s="32"/>
      <c r="G1061" s="33"/>
      <c r="H1061" s="33"/>
      <c r="I1061" s="33"/>
      <c r="J1061" s="21" t="str">
        <f t="shared" si="116"/>
        <v/>
      </c>
      <c r="K1061" s="21">
        <f t="shared" si="112"/>
        <v>0</v>
      </c>
      <c r="L1061" s="21" t="str">
        <f t="shared" si="113"/>
        <v/>
      </c>
      <c r="M1061" s="22" t="str">
        <f t="shared" si="117"/>
        <v/>
      </c>
      <c r="N1061" s="48"/>
      <c r="O1061" s="54" t="str">
        <f>IF(N1061="","",IFERROR(VLOOKUP(N1061,EMPRESAS!$A:$C,3,FALSE),"NAO CADASTRADA"))</f>
        <v/>
      </c>
      <c r="P1061" s="50"/>
      <c r="Q1061" s="54" t="str">
        <f>IF(P1061="","",IFERROR(VLOOKUP(P1061,ATIVIDADES!$A:$C,3,FALSE),"NAO CADASTRADA"))</f>
        <v/>
      </c>
      <c r="R1061" s="42"/>
      <c r="S1061" s="48"/>
      <c r="T1061" s="54" t="str">
        <f>IF(S1061="","",IFERROR(VLOOKUP(S1061,EMPRESAS!$A:$C,3,FALSE),"NAO CADASTRADA"))</f>
        <v/>
      </c>
      <c r="U1061" s="50"/>
      <c r="V1061" s="54" t="str">
        <f>IF(U1061="","",IFERROR(VLOOKUP(U1061,ATIVIDADES!$A:$C,3,FALSE),"NAO CADASTRADA"))</f>
        <v/>
      </c>
      <c r="W1061" s="42"/>
      <c r="X1061" s="48"/>
      <c r="Y1061" s="54" t="str">
        <f>IF(X1061="","",IFERROR(VLOOKUP(X1061,EMPRESAS!$A:$C,3,FALSE),"NAO CADASTRADA"))</f>
        <v/>
      </c>
      <c r="Z1061" s="50"/>
      <c r="AA1061" s="54" t="str">
        <f>IF(Z1061="","",IFERROR(VLOOKUP(Z1061,ATIVIDADES!$A:$C,3,FALSE),"NAO CADASTRADA"))</f>
        <v/>
      </c>
      <c r="AB1061" s="42"/>
      <c r="AC1061" s="48"/>
      <c r="AD1061" s="54" t="str">
        <f>IF(AC1061="","",IFERROR(VLOOKUP(AC1061,EMPRESAS!$A:$C,3,FALSE),"NAO CADASTRADA"))</f>
        <v/>
      </c>
      <c r="AE1061" s="50"/>
      <c r="AF1061" s="54" t="str">
        <f>IF(AE1061="","",IFERROR(VLOOKUP(AE1061,ATIVIDADES!$A:$C,3,FALSE),"NAO CADASTRADA"))</f>
        <v/>
      </c>
      <c r="AG1061" s="42"/>
      <c r="AH1061" s="48"/>
      <c r="AI1061" s="54" t="str">
        <f>IF(AH1061="","",IFERROR(VLOOKUP(AH1061,EMPRESAS!$A:$C,3,FALSE),"NAO CADASTRADA"))</f>
        <v/>
      </c>
      <c r="AJ1061" s="50"/>
      <c r="AK1061" s="54" t="str">
        <f>IF(AJ1061="","",IFERROR(VLOOKUP(AJ1061,ATIVIDADES!$A:$C,3,FALSE),"NAO CADASTRADA"))</f>
        <v/>
      </c>
      <c r="AL1061" s="42"/>
    </row>
    <row r="1062" spans="1:38" x14ac:dyDescent="0.25">
      <c r="A1062" s="26" t="str">
        <f t="shared" si="114"/>
        <v>OK</v>
      </c>
      <c r="B1062" s="29">
        <f t="shared" si="115"/>
        <v>2487914866</v>
      </c>
      <c r="C1062" s="30">
        <v>43150</v>
      </c>
      <c r="D1062" s="18">
        <f t="shared" si="118"/>
        <v>43132</v>
      </c>
      <c r="E1062" s="19" t="str">
        <f>IF(ISERROR(VLOOKUP(C1062,FERIADOS!$A:$B,1,FALSE)),IF(WEEKDAY(C1062)=1,"Dom",IF(WEEKDAY(C1062)=2,"Seg",IF(WEEKDAY(C1062)=3,"Ter",IF(WEEKDAY(C1062)=4,"Qua",IF(WEEKDAY(C1062)=5,"Qui",IF(WEEKDAY(C1062)=6,"Sex","Sab")))))),"Feriado")</f>
        <v>Seg</v>
      </c>
      <c r="F1062" s="32"/>
      <c r="G1062" s="33"/>
      <c r="H1062" s="33"/>
      <c r="I1062" s="33"/>
      <c r="J1062" s="21" t="str">
        <f t="shared" si="116"/>
        <v/>
      </c>
      <c r="K1062" s="21">
        <f t="shared" si="112"/>
        <v>0</v>
      </c>
      <c r="L1062" s="21" t="str">
        <f t="shared" si="113"/>
        <v/>
      </c>
      <c r="M1062" s="22" t="str">
        <f t="shared" si="117"/>
        <v/>
      </c>
      <c r="N1062" s="48"/>
      <c r="O1062" s="54" t="str">
        <f>IF(N1062="","",IFERROR(VLOOKUP(N1062,EMPRESAS!$A:$C,3,FALSE),"NAO CADASTRADA"))</f>
        <v/>
      </c>
      <c r="P1062" s="50"/>
      <c r="Q1062" s="54" t="str">
        <f>IF(P1062="","",IFERROR(VLOOKUP(P1062,ATIVIDADES!$A:$C,3,FALSE),"NAO CADASTRADA"))</f>
        <v/>
      </c>
      <c r="R1062" s="42"/>
      <c r="S1062" s="48"/>
      <c r="T1062" s="54" t="str">
        <f>IF(S1062="","",IFERROR(VLOOKUP(S1062,EMPRESAS!$A:$C,3,FALSE),"NAO CADASTRADA"))</f>
        <v/>
      </c>
      <c r="U1062" s="50"/>
      <c r="V1062" s="54" t="str">
        <f>IF(U1062="","",IFERROR(VLOOKUP(U1062,ATIVIDADES!$A:$C,3,FALSE),"NAO CADASTRADA"))</f>
        <v/>
      </c>
      <c r="W1062" s="42"/>
      <c r="X1062" s="48"/>
      <c r="Y1062" s="54" t="str">
        <f>IF(X1062="","",IFERROR(VLOOKUP(X1062,EMPRESAS!$A:$C,3,FALSE),"NAO CADASTRADA"))</f>
        <v/>
      </c>
      <c r="Z1062" s="50"/>
      <c r="AA1062" s="54" t="str">
        <f>IF(Z1062="","",IFERROR(VLOOKUP(Z1062,ATIVIDADES!$A:$C,3,FALSE),"NAO CADASTRADA"))</f>
        <v/>
      </c>
      <c r="AB1062" s="42"/>
      <c r="AC1062" s="48"/>
      <c r="AD1062" s="54" t="str">
        <f>IF(AC1062="","",IFERROR(VLOOKUP(AC1062,EMPRESAS!$A:$C,3,FALSE),"NAO CADASTRADA"))</f>
        <v/>
      </c>
      <c r="AE1062" s="50"/>
      <c r="AF1062" s="54" t="str">
        <f>IF(AE1062="","",IFERROR(VLOOKUP(AE1062,ATIVIDADES!$A:$C,3,FALSE),"NAO CADASTRADA"))</f>
        <v/>
      </c>
      <c r="AG1062" s="42"/>
      <c r="AH1062" s="48"/>
      <c r="AI1062" s="54" t="str">
        <f>IF(AH1062="","",IFERROR(VLOOKUP(AH1062,EMPRESAS!$A:$C,3,FALSE),"NAO CADASTRADA"))</f>
        <v/>
      </c>
      <c r="AJ1062" s="50"/>
      <c r="AK1062" s="54" t="str">
        <f>IF(AJ1062="","",IFERROR(VLOOKUP(AJ1062,ATIVIDADES!$A:$C,3,FALSE),"NAO CADASTRADA"))</f>
        <v/>
      </c>
      <c r="AL1062" s="42"/>
    </row>
    <row r="1063" spans="1:38" x14ac:dyDescent="0.25">
      <c r="A1063" s="26" t="str">
        <f t="shared" si="114"/>
        <v>OK</v>
      </c>
      <c r="B1063" s="29">
        <f t="shared" si="115"/>
        <v>2487914866</v>
      </c>
      <c r="C1063" s="30">
        <v>43151</v>
      </c>
      <c r="D1063" s="18">
        <f t="shared" si="118"/>
        <v>43132</v>
      </c>
      <c r="E1063" s="19" t="str">
        <f>IF(ISERROR(VLOOKUP(C1063,FERIADOS!$A:$B,1,FALSE)),IF(WEEKDAY(C1063)=1,"Dom",IF(WEEKDAY(C1063)=2,"Seg",IF(WEEKDAY(C1063)=3,"Ter",IF(WEEKDAY(C1063)=4,"Qua",IF(WEEKDAY(C1063)=5,"Qui",IF(WEEKDAY(C1063)=6,"Sex","Sab")))))),"Feriado")</f>
        <v>Ter</v>
      </c>
      <c r="F1063" s="32"/>
      <c r="G1063" s="33"/>
      <c r="H1063" s="33"/>
      <c r="I1063" s="33"/>
      <c r="J1063" s="21" t="str">
        <f t="shared" si="116"/>
        <v/>
      </c>
      <c r="K1063" s="21">
        <f t="shared" si="112"/>
        <v>0</v>
      </c>
      <c r="L1063" s="21" t="str">
        <f t="shared" si="113"/>
        <v/>
      </c>
      <c r="M1063" s="22" t="str">
        <f t="shared" si="117"/>
        <v/>
      </c>
      <c r="N1063" s="48"/>
      <c r="O1063" s="54" t="str">
        <f>IF(N1063="","",IFERROR(VLOOKUP(N1063,EMPRESAS!$A:$C,3,FALSE),"NAO CADASTRADA"))</f>
        <v/>
      </c>
      <c r="P1063" s="50"/>
      <c r="Q1063" s="54" t="str">
        <f>IF(P1063="","",IFERROR(VLOOKUP(P1063,ATIVIDADES!$A:$C,3,FALSE),"NAO CADASTRADA"))</f>
        <v/>
      </c>
      <c r="R1063" s="42"/>
      <c r="S1063" s="48"/>
      <c r="T1063" s="54" t="str">
        <f>IF(S1063="","",IFERROR(VLOOKUP(S1063,EMPRESAS!$A:$C,3,FALSE),"NAO CADASTRADA"))</f>
        <v/>
      </c>
      <c r="U1063" s="50"/>
      <c r="V1063" s="54" t="str">
        <f>IF(U1063="","",IFERROR(VLOOKUP(U1063,ATIVIDADES!$A:$C,3,FALSE),"NAO CADASTRADA"))</f>
        <v/>
      </c>
      <c r="W1063" s="42"/>
      <c r="X1063" s="48"/>
      <c r="Y1063" s="54" t="str">
        <f>IF(X1063="","",IFERROR(VLOOKUP(X1063,EMPRESAS!$A:$C,3,FALSE),"NAO CADASTRADA"))</f>
        <v/>
      </c>
      <c r="Z1063" s="50"/>
      <c r="AA1063" s="54" t="str">
        <f>IF(Z1063="","",IFERROR(VLOOKUP(Z1063,ATIVIDADES!$A:$C,3,FALSE),"NAO CADASTRADA"))</f>
        <v/>
      </c>
      <c r="AB1063" s="42"/>
      <c r="AC1063" s="48"/>
      <c r="AD1063" s="54" t="str">
        <f>IF(AC1063="","",IFERROR(VLOOKUP(AC1063,EMPRESAS!$A:$C,3,FALSE),"NAO CADASTRADA"))</f>
        <v/>
      </c>
      <c r="AE1063" s="50"/>
      <c r="AF1063" s="54" t="str">
        <f>IF(AE1063="","",IFERROR(VLOOKUP(AE1063,ATIVIDADES!$A:$C,3,FALSE),"NAO CADASTRADA"))</f>
        <v/>
      </c>
      <c r="AG1063" s="42"/>
      <c r="AH1063" s="48"/>
      <c r="AI1063" s="54" t="str">
        <f>IF(AH1063="","",IFERROR(VLOOKUP(AH1063,EMPRESAS!$A:$C,3,FALSE),"NAO CADASTRADA"))</f>
        <v/>
      </c>
      <c r="AJ1063" s="50"/>
      <c r="AK1063" s="54" t="str">
        <f>IF(AJ1063="","",IFERROR(VLOOKUP(AJ1063,ATIVIDADES!$A:$C,3,FALSE),"NAO CADASTRADA"))</f>
        <v/>
      </c>
      <c r="AL1063" s="42"/>
    </row>
    <row r="1064" spans="1:38" x14ac:dyDescent="0.25">
      <c r="A1064" s="26" t="str">
        <f t="shared" si="114"/>
        <v>OK</v>
      </c>
      <c r="B1064" s="29">
        <f t="shared" si="115"/>
        <v>2487914866</v>
      </c>
      <c r="C1064" s="30">
        <v>43152</v>
      </c>
      <c r="D1064" s="18">
        <f t="shared" si="118"/>
        <v>43132</v>
      </c>
      <c r="E1064" s="19" t="str">
        <f>IF(ISERROR(VLOOKUP(C1064,FERIADOS!$A:$B,1,FALSE)),IF(WEEKDAY(C1064)=1,"Dom",IF(WEEKDAY(C1064)=2,"Seg",IF(WEEKDAY(C1064)=3,"Ter",IF(WEEKDAY(C1064)=4,"Qua",IF(WEEKDAY(C1064)=5,"Qui",IF(WEEKDAY(C1064)=6,"Sex","Sab")))))),"Feriado")</f>
        <v>Qua</v>
      </c>
      <c r="F1064" s="32"/>
      <c r="G1064" s="33"/>
      <c r="H1064" s="33"/>
      <c r="I1064" s="33"/>
      <c r="J1064" s="21" t="str">
        <f t="shared" si="116"/>
        <v/>
      </c>
      <c r="K1064" s="21">
        <f t="shared" si="112"/>
        <v>0</v>
      </c>
      <c r="L1064" s="21" t="str">
        <f t="shared" si="113"/>
        <v/>
      </c>
      <c r="M1064" s="22" t="str">
        <f t="shared" si="117"/>
        <v/>
      </c>
      <c r="N1064" s="48"/>
      <c r="O1064" s="54" t="str">
        <f>IF(N1064="","",IFERROR(VLOOKUP(N1064,EMPRESAS!$A:$C,3,FALSE),"NAO CADASTRADA"))</f>
        <v/>
      </c>
      <c r="P1064" s="50"/>
      <c r="Q1064" s="54" t="str">
        <f>IF(P1064="","",IFERROR(VLOOKUP(P1064,ATIVIDADES!$A:$C,3,FALSE),"NAO CADASTRADA"))</f>
        <v/>
      </c>
      <c r="R1064" s="42"/>
      <c r="S1064" s="48"/>
      <c r="T1064" s="54" t="str">
        <f>IF(S1064="","",IFERROR(VLOOKUP(S1064,EMPRESAS!$A:$C,3,FALSE),"NAO CADASTRADA"))</f>
        <v/>
      </c>
      <c r="U1064" s="50"/>
      <c r="V1064" s="54" t="str">
        <f>IF(U1064="","",IFERROR(VLOOKUP(U1064,ATIVIDADES!$A:$C,3,FALSE),"NAO CADASTRADA"))</f>
        <v/>
      </c>
      <c r="W1064" s="42"/>
      <c r="X1064" s="48"/>
      <c r="Y1064" s="54" t="str">
        <f>IF(X1064="","",IFERROR(VLOOKUP(X1064,EMPRESAS!$A:$C,3,FALSE),"NAO CADASTRADA"))</f>
        <v/>
      </c>
      <c r="Z1064" s="50"/>
      <c r="AA1064" s="54" t="str">
        <f>IF(Z1064="","",IFERROR(VLOOKUP(Z1064,ATIVIDADES!$A:$C,3,FALSE),"NAO CADASTRADA"))</f>
        <v/>
      </c>
      <c r="AB1064" s="42"/>
      <c r="AC1064" s="48"/>
      <c r="AD1064" s="54" t="str">
        <f>IF(AC1064="","",IFERROR(VLOOKUP(AC1064,EMPRESAS!$A:$C,3,FALSE),"NAO CADASTRADA"))</f>
        <v/>
      </c>
      <c r="AE1064" s="50"/>
      <c r="AF1064" s="54" t="str">
        <f>IF(AE1064="","",IFERROR(VLOOKUP(AE1064,ATIVIDADES!$A:$C,3,FALSE),"NAO CADASTRADA"))</f>
        <v/>
      </c>
      <c r="AG1064" s="42"/>
      <c r="AH1064" s="48"/>
      <c r="AI1064" s="54" t="str">
        <f>IF(AH1064="","",IFERROR(VLOOKUP(AH1064,EMPRESAS!$A:$C,3,FALSE),"NAO CADASTRADA"))</f>
        <v/>
      </c>
      <c r="AJ1064" s="50"/>
      <c r="AK1064" s="54" t="str">
        <f>IF(AJ1064="","",IFERROR(VLOOKUP(AJ1064,ATIVIDADES!$A:$C,3,FALSE),"NAO CADASTRADA"))</f>
        <v/>
      </c>
      <c r="AL1064" s="42"/>
    </row>
    <row r="1065" spans="1:38" x14ac:dyDescent="0.25">
      <c r="A1065" s="26" t="str">
        <f t="shared" si="114"/>
        <v>OK</v>
      </c>
      <c r="B1065" s="29">
        <f t="shared" si="115"/>
        <v>2487914866</v>
      </c>
      <c r="C1065" s="30">
        <v>43153</v>
      </c>
      <c r="D1065" s="18">
        <f t="shared" si="118"/>
        <v>43132</v>
      </c>
      <c r="E1065" s="19" t="str">
        <f>IF(ISERROR(VLOOKUP(C1065,FERIADOS!$A:$B,1,FALSE)),IF(WEEKDAY(C1065)=1,"Dom",IF(WEEKDAY(C1065)=2,"Seg",IF(WEEKDAY(C1065)=3,"Ter",IF(WEEKDAY(C1065)=4,"Qua",IF(WEEKDAY(C1065)=5,"Qui",IF(WEEKDAY(C1065)=6,"Sex","Sab")))))),"Feriado")</f>
        <v>Qui</v>
      </c>
      <c r="F1065" s="32"/>
      <c r="G1065" s="33"/>
      <c r="H1065" s="33"/>
      <c r="I1065" s="33"/>
      <c r="J1065" s="21" t="str">
        <f t="shared" si="116"/>
        <v/>
      </c>
      <c r="K1065" s="21">
        <f t="shared" si="112"/>
        <v>0</v>
      </c>
      <c r="L1065" s="21" t="str">
        <f t="shared" si="113"/>
        <v/>
      </c>
      <c r="M1065" s="22" t="str">
        <f t="shared" si="117"/>
        <v/>
      </c>
      <c r="N1065" s="48"/>
      <c r="O1065" s="54" t="str">
        <f>IF(N1065="","",IFERROR(VLOOKUP(N1065,EMPRESAS!$A:$C,3,FALSE),"NAO CADASTRADA"))</f>
        <v/>
      </c>
      <c r="P1065" s="50"/>
      <c r="Q1065" s="54" t="str">
        <f>IF(P1065="","",IFERROR(VLOOKUP(P1065,ATIVIDADES!$A:$C,3,FALSE),"NAO CADASTRADA"))</f>
        <v/>
      </c>
      <c r="R1065" s="42"/>
      <c r="S1065" s="48"/>
      <c r="T1065" s="54" t="str">
        <f>IF(S1065="","",IFERROR(VLOOKUP(S1065,EMPRESAS!$A:$C,3,FALSE),"NAO CADASTRADA"))</f>
        <v/>
      </c>
      <c r="U1065" s="50"/>
      <c r="V1065" s="54" t="str">
        <f>IF(U1065="","",IFERROR(VLOOKUP(U1065,ATIVIDADES!$A:$C,3,FALSE),"NAO CADASTRADA"))</f>
        <v/>
      </c>
      <c r="W1065" s="42"/>
      <c r="X1065" s="48"/>
      <c r="Y1065" s="54" t="str">
        <f>IF(X1065="","",IFERROR(VLOOKUP(X1065,EMPRESAS!$A:$C,3,FALSE),"NAO CADASTRADA"))</f>
        <v/>
      </c>
      <c r="Z1065" s="50"/>
      <c r="AA1065" s="54" t="str">
        <f>IF(Z1065="","",IFERROR(VLOOKUP(Z1065,ATIVIDADES!$A:$C,3,FALSE),"NAO CADASTRADA"))</f>
        <v/>
      </c>
      <c r="AB1065" s="42"/>
      <c r="AC1065" s="48"/>
      <c r="AD1065" s="54" t="str">
        <f>IF(AC1065="","",IFERROR(VLOOKUP(AC1065,EMPRESAS!$A:$C,3,FALSE),"NAO CADASTRADA"))</f>
        <v/>
      </c>
      <c r="AE1065" s="50"/>
      <c r="AF1065" s="54" t="str">
        <f>IF(AE1065="","",IFERROR(VLOOKUP(AE1065,ATIVIDADES!$A:$C,3,FALSE),"NAO CADASTRADA"))</f>
        <v/>
      </c>
      <c r="AG1065" s="42"/>
      <c r="AH1065" s="48"/>
      <c r="AI1065" s="54" t="str">
        <f>IF(AH1065="","",IFERROR(VLOOKUP(AH1065,EMPRESAS!$A:$C,3,FALSE),"NAO CADASTRADA"))</f>
        <v/>
      </c>
      <c r="AJ1065" s="50"/>
      <c r="AK1065" s="54" t="str">
        <f>IF(AJ1065="","",IFERROR(VLOOKUP(AJ1065,ATIVIDADES!$A:$C,3,FALSE),"NAO CADASTRADA"))</f>
        <v/>
      </c>
      <c r="AL1065" s="42"/>
    </row>
    <row r="1066" spans="1:38" x14ac:dyDescent="0.25">
      <c r="A1066" s="26" t="str">
        <f t="shared" si="114"/>
        <v>OK</v>
      </c>
      <c r="B1066" s="29">
        <f t="shared" si="115"/>
        <v>2487914866</v>
      </c>
      <c r="C1066" s="30">
        <v>43154</v>
      </c>
      <c r="D1066" s="18">
        <f t="shared" si="118"/>
        <v>43132</v>
      </c>
      <c r="E1066" s="19" t="str">
        <f>IF(ISERROR(VLOOKUP(C1066,FERIADOS!$A:$B,1,FALSE)),IF(WEEKDAY(C1066)=1,"Dom",IF(WEEKDAY(C1066)=2,"Seg",IF(WEEKDAY(C1066)=3,"Ter",IF(WEEKDAY(C1066)=4,"Qua",IF(WEEKDAY(C1066)=5,"Qui",IF(WEEKDAY(C1066)=6,"Sex","Sab")))))),"Feriado")</f>
        <v>Sex</v>
      </c>
      <c r="F1066" s="32"/>
      <c r="G1066" s="33"/>
      <c r="H1066" s="33"/>
      <c r="I1066" s="33"/>
      <c r="J1066" s="21" t="str">
        <f t="shared" si="116"/>
        <v/>
      </c>
      <c r="K1066" s="21">
        <f t="shared" si="112"/>
        <v>0</v>
      </c>
      <c r="L1066" s="21" t="str">
        <f t="shared" si="113"/>
        <v/>
      </c>
      <c r="M1066" s="22" t="str">
        <f t="shared" si="117"/>
        <v/>
      </c>
      <c r="N1066" s="48"/>
      <c r="O1066" s="54" t="str">
        <f>IF(N1066="","",IFERROR(VLOOKUP(N1066,EMPRESAS!$A:$C,3,FALSE),"NAO CADASTRADA"))</f>
        <v/>
      </c>
      <c r="P1066" s="50"/>
      <c r="Q1066" s="54" t="str">
        <f>IF(P1066="","",IFERROR(VLOOKUP(P1066,ATIVIDADES!$A:$C,3,FALSE),"NAO CADASTRADA"))</f>
        <v/>
      </c>
      <c r="R1066" s="42"/>
      <c r="S1066" s="48"/>
      <c r="T1066" s="54" t="str">
        <f>IF(S1066="","",IFERROR(VLOOKUP(S1066,EMPRESAS!$A:$C,3,FALSE),"NAO CADASTRADA"))</f>
        <v/>
      </c>
      <c r="U1066" s="50"/>
      <c r="V1066" s="54" t="str">
        <f>IF(U1066="","",IFERROR(VLOOKUP(U1066,ATIVIDADES!$A:$C,3,FALSE),"NAO CADASTRADA"))</f>
        <v/>
      </c>
      <c r="W1066" s="42"/>
      <c r="X1066" s="48"/>
      <c r="Y1066" s="54" t="str">
        <f>IF(X1066="","",IFERROR(VLOOKUP(X1066,EMPRESAS!$A:$C,3,FALSE),"NAO CADASTRADA"))</f>
        <v/>
      </c>
      <c r="Z1066" s="50"/>
      <c r="AA1066" s="54" t="str">
        <f>IF(Z1066="","",IFERROR(VLOOKUP(Z1066,ATIVIDADES!$A:$C,3,FALSE),"NAO CADASTRADA"))</f>
        <v/>
      </c>
      <c r="AB1066" s="42"/>
      <c r="AC1066" s="48"/>
      <c r="AD1066" s="54" t="str">
        <f>IF(AC1066="","",IFERROR(VLOOKUP(AC1066,EMPRESAS!$A:$C,3,FALSE),"NAO CADASTRADA"))</f>
        <v/>
      </c>
      <c r="AE1066" s="50"/>
      <c r="AF1066" s="54" t="str">
        <f>IF(AE1066="","",IFERROR(VLOOKUP(AE1066,ATIVIDADES!$A:$C,3,FALSE),"NAO CADASTRADA"))</f>
        <v/>
      </c>
      <c r="AG1066" s="42"/>
      <c r="AH1066" s="48"/>
      <c r="AI1066" s="54" t="str">
        <f>IF(AH1066="","",IFERROR(VLOOKUP(AH1066,EMPRESAS!$A:$C,3,FALSE),"NAO CADASTRADA"))</f>
        <v/>
      </c>
      <c r="AJ1066" s="50"/>
      <c r="AK1066" s="54" t="str">
        <f>IF(AJ1066="","",IFERROR(VLOOKUP(AJ1066,ATIVIDADES!$A:$C,3,FALSE),"NAO CADASTRADA"))</f>
        <v/>
      </c>
      <c r="AL1066" s="42"/>
    </row>
    <row r="1067" spans="1:38" x14ac:dyDescent="0.25">
      <c r="A1067" s="26" t="str">
        <f t="shared" si="114"/>
        <v>OK</v>
      </c>
      <c r="B1067" s="29">
        <f t="shared" si="115"/>
        <v>2487914866</v>
      </c>
      <c r="C1067" s="30">
        <v>43155</v>
      </c>
      <c r="D1067" s="18">
        <f t="shared" si="118"/>
        <v>43132</v>
      </c>
      <c r="E1067" s="19" t="str">
        <f>IF(ISERROR(VLOOKUP(C1067,FERIADOS!$A:$B,1,FALSE)),IF(WEEKDAY(C1067)=1,"Dom",IF(WEEKDAY(C1067)=2,"Seg",IF(WEEKDAY(C1067)=3,"Ter",IF(WEEKDAY(C1067)=4,"Qua",IF(WEEKDAY(C1067)=5,"Qui",IF(WEEKDAY(C1067)=6,"Sex","Sab")))))),"Feriado")</f>
        <v>Sab</v>
      </c>
      <c r="F1067" s="32"/>
      <c r="G1067" s="33"/>
      <c r="H1067" s="33"/>
      <c r="I1067" s="33"/>
      <c r="J1067" s="21" t="str">
        <f t="shared" si="116"/>
        <v/>
      </c>
      <c r="K1067" s="21">
        <f t="shared" si="112"/>
        <v>0</v>
      </c>
      <c r="L1067" s="21" t="str">
        <f t="shared" si="113"/>
        <v/>
      </c>
      <c r="M1067" s="22" t="str">
        <f t="shared" si="117"/>
        <v/>
      </c>
      <c r="N1067" s="48"/>
      <c r="O1067" s="54" t="str">
        <f>IF(N1067="","",IFERROR(VLOOKUP(N1067,EMPRESAS!$A:$C,3,FALSE),"NAO CADASTRADA"))</f>
        <v/>
      </c>
      <c r="P1067" s="50"/>
      <c r="Q1067" s="54" t="str">
        <f>IF(P1067="","",IFERROR(VLOOKUP(P1067,ATIVIDADES!$A:$C,3,FALSE),"NAO CADASTRADA"))</f>
        <v/>
      </c>
      <c r="R1067" s="42"/>
      <c r="S1067" s="48"/>
      <c r="T1067" s="54" t="str">
        <f>IF(S1067="","",IFERROR(VLOOKUP(S1067,EMPRESAS!$A:$C,3,FALSE),"NAO CADASTRADA"))</f>
        <v/>
      </c>
      <c r="U1067" s="50"/>
      <c r="V1067" s="54" t="str">
        <f>IF(U1067="","",IFERROR(VLOOKUP(U1067,ATIVIDADES!$A:$C,3,FALSE),"NAO CADASTRADA"))</f>
        <v/>
      </c>
      <c r="W1067" s="42"/>
      <c r="X1067" s="48"/>
      <c r="Y1067" s="54" t="str">
        <f>IF(X1067="","",IFERROR(VLOOKUP(X1067,EMPRESAS!$A:$C,3,FALSE),"NAO CADASTRADA"))</f>
        <v/>
      </c>
      <c r="Z1067" s="50"/>
      <c r="AA1067" s="54" t="str">
        <f>IF(Z1067="","",IFERROR(VLOOKUP(Z1067,ATIVIDADES!$A:$C,3,FALSE),"NAO CADASTRADA"))</f>
        <v/>
      </c>
      <c r="AB1067" s="42"/>
      <c r="AC1067" s="48"/>
      <c r="AD1067" s="54" t="str">
        <f>IF(AC1067="","",IFERROR(VLOOKUP(AC1067,EMPRESAS!$A:$C,3,FALSE),"NAO CADASTRADA"))</f>
        <v/>
      </c>
      <c r="AE1067" s="50"/>
      <c r="AF1067" s="54" t="str">
        <f>IF(AE1067="","",IFERROR(VLOOKUP(AE1067,ATIVIDADES!$A:$C,3,FALSE),"NAO CADASTRADA"))</f>
        <v/>
      </c>
      <c r="AG1067" s="42"/>
      <c r="AH1067" s="48"/>
      <c r="AI1067" s="54" t="str">
        <f>IF(AH1067="","",IFERROR(VLOOKUP(AH1067,EMPRESAS!$A:$C,3,FALSE),"NAO CADASTRADA"))</f>
        <v/>
      </c>
      <c r="AJ1067" s="50"/>
      <c r="AK1067" s="54" t="str">
        <f>IF(AJ1067="","",IFERROR(VLOOKUP(AJ1067,ATIVIDADES!$A:$C,3,FALSE),"NAO CADASTRADA"))</f>
        <v/>
      </c>
      <c r="AL1067" s="42"/>
    </row>
    <row r="1068" spans="1:38" x14ac:dyDescent="0.25">
      <c r="A1068" s="26" t="str">
        <f t="shared" si="114"/>
        <v>OK</v>
      </c>
      <c r="B1068" s="29">
        <f t="shared" si="115"/>
        <v>2487914866</v>
      </c>
      <c r="C1068" s="30">
        <v>43156</v>
      </c>
      <c r="D1068" s="18">
        <f t="shared" si="118"/>
        <v>43132</v>
      </c>
      <c r="E1068" s="19" t="str">
        <f>IF(ISERROR(VLOOKUP(C1068,FERIADOS!$A:$B,1,FALSE)),IF(WEEKDAY(C1068)=1,"Dom",IF(WEEKDAY(C1068)=2,"Seg",IF(WEEKDAY(C1068)=3,"Ter",IF(WEEKDAY(C1068)=4,"Qua",IF(WEEKDAY(C1068)=5,"Qui",IF(WEEKDAY(C1068)=6,"Sex","Sab")))))),"Feriado")</f>
        <v>Dom</v>
      </c>
      <c r="F1068" s="32"/>
      <c r="G1068" s="33"/>
      <c r="H1068" s="33"/>
      <c r="I1068" s="33"/>
      <c r="J1068" s="21" t="str">
        <f t="shared" si="116"/>
        <v/>
      </c>
      <c r="K1068" s="21">
        <f t="shared" si="112"/>
        <v>0</v>
      </c>
      <c r="L1068" s="21" t="str">
        <f t="shared" si="113"/>
        <v/>
      </c>
      <c r="M1068" s="22" t="str">
        <f t="shared" si="117"/>
        <v/>
      </c>
      <c r="N1068" s="48"/>
      <c r="O1068" s="54" t="str">
        <f>IF(N1068="","",IFERROR(VLOOKUP(N1068,EMPRESAS!$A:$C,3,FALSE),"NAO CADASTRADA"))</f>
        <v/>
      </c>
      <c r="P1068" s="50"/>
      <c r="Q1068" s="54" t="str">
        <f>IF(P1068="","",IFERROR(VLOOKUP(P1068,ATIVIDADES!$A:$C,3,FALSE),"NAO CADASTRADA"))</f>
        <v/>
      </c>
      <c r="R1068" s="42"/>
      <c r="S1068" s="48"/>
      <c r="T1068" s="54" t="str">
        <f>IF(S1068="","",IFERROR(VLOOKUP(S1068,EMPRESAS!$A:$C,3,FALSE),"NAO CADASTRADA"))</f>
        <v/>
      </c>
      <c r="U1068" s="50"/>
      <c r="V1068" s="54" t="str">
        <f>IF(U1068="","",IFERROR(VLOOKUP(U1068,ATIVIDADES!$A:$C,3,FALSE),"NAO CADASTRADA"))</f>
        <v/>
      </c>
      <c r="W1068" s="42"/>
      <c r="X1068" s="48"/>
      <c r="Y1068" s="54" t="str">
        <f>IF(X1068="","",IFERROR(VLOOKUP(X1068,EMPRESAS!$A:$C,3,FALSE),"NAO CADASTRADA"))</f>
        <v/>
      </c>
      <c r="Z1068" s="50"/>
      <c r="AA1068" s="54" t="str">
        <f>IF(Z1068="","",IFERROR(VLOOKUP(Z1068,ATIVIDADES!$A:$C,3,FALSE),"NAO CADASTRADA"))</f>
        <v/>
      </c>
      <c r="AB1068" s="42"/>
      <c r="AC1068" s="48"/>
      <c r="AD1068" s="54" t="str">
        <f>IF(AC1068="","",IFERROR(VLOOKUP(AC1068,EMPRESAS!$A:$C,3,FALSE),"NAO CADASTRADA"))</f>
        <v/>
      </c>
      <c r="AE1068" s="50"/>
      <c r="AF1068" s="54" t="str">
        <f>IF(AE1068="","",IFERROR(VLOOKUP(AE1068,ATIVIDADES!$A:$C,3,FALSE),"NAO CADASTRADA"))</f>
        <v/>
      </c>
      <c r="AG1068" s="42"/>
      <c r="AH1068" s="48"/>
      <c r="AI1068" s="54" t="str">
        <f>IF(AH1068="","",IFERROR(VLOOKUP(AH1068,EMPRESAS!$A:$C,3,FALSE),"NAO CADASTRADA"))</f>
        <v/>
      </c>
      <c r="AJ1068" s="50"/>
      <c r="AK1068" s="54" t="str">
        <f>IF(AJ1068="","",IFERROR(VLOOKUP(AJ1068,ATIVIDADES!$A:$C,3,FALSE),"NAO CADASTRADA"))</f>
        <v/>
      </c>
      <c r="AL1068" s="42"/>
    </row>
    <row r="1069" spans="1:38" x14ac:dyDescent="0.25">
      <c r="A1069" s="26" t="str">
        <f t="shared" si="114"/>
        <v>OK</v>
      </c>
      <c r="B1069" s="29">
        <f t="shared" si="115"/>
        <v>2487914866</v>
      </c>
      <c r="C1069" s="30">
        <v>43157</v>
      </c>
      <c r="D1069" s="18">
        <f t="shared" si="118"/>
        <v>43132</v>
      </c>
      <c r="E1069" s="19" t="str">
        <f>IF(ISERROR(VLOOKUP(C1069,FERIADOS!$A:$B,1,FALSE)),IF(WEEKDAY(C1069)=1,"Dom",IF(WEEKDAY(C1069)=2,"Seg",IF(WEEKDAY(C1069)=3,"Ter",IF(WEEKDAY(C1069)=4,"Qua",IF(WEEKDAY(C1069)=5,"Qui",IF(WEEKDAY(C1069)=6,"Sex","Sab")))))),"Feriado")</f>
        <v>Seg</v>
      </c>
      <c r="F1069" s="32"/>
      <c r="G1069" s="33"/>
      <c r="H1069" s="33"/>
      <c r="I1069" s="33"/>
      <c r="J1069" s="21" t="str">
        <f t="shared" si="116"/>
        <v/>
      </c>
      <c r="K1069" s="21">
        <f t="shared" si="112"/>
        <v>0</v>
      </c>
      <c r="L1069" s="21" t="str">
        <f t="shared" si="113"/>
        <v/>
      </c>
      <c r="M1069" s="22" t="str">
        <f t="shared" si="117"/>
        <v/>
      </c>
      <c r="N1069" s="48"/>
      <c r="O1069" s="54" t="str">
        <f>IF(N1069="","",IFERROR(VLOOKUP(N1069,EMPRESAS!$A:$C,3,FALSE),"NAO CADASTRADA"))</f>
        <v/>
      </c>
      <c r="P1069" s="50"/>
      <c r="Q1069" s="54" t="str">
        <f>IF(P1069="","",IFERROR(VLOOKUP(P1069,ATIVIDADES!$A:$C,3,FALSE),"NAO CADASTRADA"))</f>
        <v/>
      </c>
      <c r="R1069" s="42"/>
      <c r="S1069" s="48"/>
      <c r="T1069" s="54" t="str">
        <f>IF(S1069="","",IFERROR(VLOOKUP(S1069,EMPRESAS!$A:$C,3,FALSE),"NAO CADASTRADA"))</f>
        <v/>
      </c>
      <c r="U1069" s="50"/>
      <c r="V1069" s="54" t="str">
        <f>IF(U1069="","",IFERROR(VLOOKUP(U1069,ATIVIDADES!$A:$C,3,FALSE),"NAO CADASTRADA"))</f>
        <v/>
      </c>
      <c r="W1069" s="42"/>
      <c r="X1069" s="48"/>
      <c r="Y1069" s="54" t="str">
        <f>IF(X1069="","",IFERROR(VLOOKUP(X1069,EMPRESAS!$A:$C,3,FALSE),"NAO CADASTRADA"))</f>
        <v/>
      </c>
      <c r="Z1069" s="50"/>
      <c r="AA1069" s="54" t="str">
        <f>IF(Z1069="","",IFERROR(VLOOKUP(Z1069,ATIVIDADES!$A:$C,3,FALSE),"NAO CADASTRADA"))</f>
        <v/>
      </c>
      <c r="AB1069" s="42"/>
      <c r="AC1069" s="48"/>
      <c r="AD1069" s="54" t="str">
        <f>IF(AC1069="","",IFERROR(VLOOKUP(AC1069,EMPRESAS!$A:$C,3,FALSE),"NAO CADASTRADA"))</f>
        <v/>
      </c>
      <c r="AE1069" s="50"/>
      <c r="AF1069" s="54" t="str">
        <f>IF(AE1069="","",IFERROR(VLOOKUP(AE1069,ATIVIDADES!$A:$C,3,FALSE),"NAO CADASTRADA"))</f>
        <v/>
      </c>
      <c r="AG1069" s="42"/>
      <c r="AH1069" s="48"/>
      <c r="AI1069" s="54" t="str">
        <f>IF(AH1069="","",IFERROR(VLOOKUP(AH1069,EMPRESAS!$A:$C,3,FALSE),"NAO CADASTRADA"))</f>
        <v/>
      </c>
      <c r="AJ1069" s="50"/>
      <c r="AK1069" s="54" t="str">
        <f>IF(AJ1069="","",IFERROR(VLOOKUP(AJ1069,ATIVIDADES!$A:$C,3,FALSE),"NAO CADASTRADA"))</f>
        <v/>
      </c>
      <c r="AL1069" s="42"/>
    </row>
    <row r="1070" spans="1:38" x14ac:dyDescent="0.25">
      <c r="A1070" s="26" t="str">
        <f t="shared" si="114"/>
        <v>OK</v>
      </c>
      <c r="B1070" s="29">
        <f t="shared" si="115"/>
        <v>2487914866</v>
      </c>
      <c r="C1070" s="30">
        <v>43158</v>
      </c>
      <c r="D1070" s="18">
        <f t="shared" si="118"/>
        <v>43132</v>
      </c>
      <c r="E1070" s="19" t="str">
        <f>IF(ISERROR(VLOOKUP(C1070,FERIADOS!$A:$B,1,FALSE)),IF(WEEKDAY(C1070)=1,"Dom",IF(WEEKDAY(C1070)=2,"Seg",IF(WEEKDAY(C1070)=3,"Ter",IF(WEEKDAY(C1070)=4,"Qua",IF(WEEKDAY(C1070)=5,"Qui",IF(WEEKDAY(C1070)=6,"Sex","Sab")))))),"Feriado")</f>
        <v>Ter</v>
      </c>
      <c r="F1070" s="32"/>
      <c r="G1070" s="33"/>
      <c r="H1070" s="33"/>
      <c r="I1070" s="33"/>
      <c r="J1070" s="21" t="str">
        <f t="shared" si="116"/>
        <v/>
      </c>
      <c r="K1070" s="21">
        <f t="shared" si="112"/>
        <v>0</v>
      </c>
      <c r="L1070" s="21" t="str">
        <f t="shared" si="113"/>
        <v/>
      </c>
      <c r="M1070" s="22" t="str">
        <f t="shared" si="117"/>
        <v/>
      </c>
      <c r="N1070" s="48"/>
      <c r="O1070" s="54" t="str">
        <f>IF(N1070="","",IFERROR(VLOOKUP(N1070,EMPRESAS!$A:$C,3,FALSE),"NAO CADASTRADA"))</f>
        <v/>
      </c>
      <c r="P1070" s="50"/>
      <c r="Q1070" s="54" t="str">
        <f>IF(P1070="","",IFERROR(VLOOKUP(P1070,ATIVIDADES!$A:$C,3,FALSE),"NAO CADASTRADA"))</f>
        <v/>
      </c>
      <c r="R1070" s="42"/>
      <c r="S1070" s="48"/>
      <c r="T1070" s="54" t="str">
        <f>IF(S1070="","",IFERROR(VLOOKUP(S1070,EMPRESAS!$A:$C,3,FALSE),"NAO CADASTRADA"))</f>
        <v/>
      </c>
      <c r="U1070" s="50"/>
      <c r="V1070" s="54" t="str">
        <f>IF(U1070="","",IFERROR(VLOOKUP(U1070,ATIVIDADES!$A:$C,3,FALSE),"NAO CADASTRADA"))</f>
        <v/>
      </c>
      <c r="W1070" s="42"/>
      <c r="X1070" s="48"/>
      <c r="Y1070" s="54" t="str">
        <f>IF(X1070="","",IFERROR(VLOOKUP(X1070,EMPRESAS!$A:$C,3,FALSE),"NAO CADASTRADA"))</f>
        <v/>
      </c>
      <c r="Z1070" s="50"/>
      <c r="AA1070" s="54" t="str">
        <f>IF(Z1070="","",IFERROR(VLOOKUP(Z1070,ATIVIDADES!$A:$C,3,FALSE),"NAO CADASTRADA"))</f>
        <v/>
      </c>
      <c r="AB1070" s="42"/>
      <c r="AC1070" s="48"/>
      <c r="AD1070" s="54" t="str">
        <f>IF(AC1070="","",IFERROR(VLOOKUP(AC1070,EMPRESAS!$A:$C,3,FALSE),"NAO CADASTRADA"))</f>
        <v/>
      </c>
      <c r="AE1070" s="50"/>
      <c r="AF1070" s="54" t="str">
        <f>IF(AE1070="","",IFERROR(VLOOKUP(AE1070,ATIVIDADES!$A:$C,3,FALSE),"NAO CADASTRADA"))</f>
        <v/>
      </c>
      <c r="AG1070" s="42"/>
      <c r="AH1070" s="48"/>
      <c r="AI1070" s="54" t="str">
        <f>IF(AH1070="","",IFERROR(VLOOKUP(AH1070,EMPRESAS!$A:$C,3,FALSE),"NAO CADASTRADA"))</f>
        <v/>
      </c>
      <c r="AJ1070" s="50"/>
      <c r="AK1070" s="54" t="str">
        <f>IF(AJ1070="","",IFERROR(VLOOKUP(AJ1070,ATIVIDADES!$A:$C,3,FALSE),"NAO CADASTRADA"))</f>
        <v/>
      </c>
      <c r="AL1070" s="42"/>
    </row>
    <row r="1071" spans="1:38" x14ac:dyDescent="0.25">
      <c r="A1071" s="26" t="str">
        <f t="shared" si="114"/>
        <v>OK</v>
      </c>
      <c r="B1071" s="29">
        <f t="shared" si="115"/>
        <v>2487914866</v>
      </c>
      <c r="C1071" s="30">
        <v>43159</v>
      </c>
      <c r="D1071" s="18">
        <f t="shared" si="118"/>
        <v>43132</v>
      </c>
      <c r="E1071" s="19" t="str">
        <f>IF(ISERROR(VLOOKUP(C1071,FERIADOS!$A:$B,1,FALSE)),IF(WEEKDAY(C1071)=1,"Dom",IF(WEEKDAY(C1071)=2,"Seg",IF(WEEKDAY(C1071)=3,"Ter",IF(WEEKDAY(C1071)=4,"Qua",IF(WEEKDAY(C1071)=5,"Qui",IF(WEEKDAY(C1071)=6,"Sex","Sab")))))),"Feriado")</f>
        <v>Qua</v>
      </c>
      <c r="F1071" s="32"/>
      <c r="G1071" s="33"/>
      <c r="H1071" s="33"/>
      <c r="I1071" s="33"/>
      <c r="J1071" s="21" t="str">
        <f t="shared" si="116"/>
        <v/>
      </c>
      <c r="K1071" s="21">
        <f t="shared" si="112"/>
        <v>0</v>
      </c>
      <c r="L1071" s="21" t="str">
        <f t="shared" si="113"/>
        <v/>
      </c>
      <c r="M1071" s="22" t="str">
        <f t="shared" si="117"/>
        <v/>
      </c>
      <c r="N1071" s="48"/>
      <c r="O1071" s="54" t="str">
        <f>IF(N1071="","",IFERROR(VLOOKUP(N1071,EMPRESAS!$A:$C,3,FALSE),"NAO CADASTRADA"))</f>
        <v/>
      </c>
      <c r="P1071" s="50"/>
      <c r="Q1071" s="54" t="str">
        <f>IF(P1071="","",IFERROR(VLOOKUP(P1071,ATIVIDADES!$A:$C,3,FALSE),"NAO CADASTRADA"))</f>
        <v/>
      </c>
      <c r="R1071" s="42"/>
      <c r="S1071" s="48"/>
      <c r="T1071" s="54" t="str">
        <f>IF(S1071="","",IFERROR(VLOOKUP(S1071,EMPRESAS!$A:$C,3,FALSE),"NAO CADASTRADA"))</f>
        <v/>
      </c>
      <c r="U1071" s="50"/>
      <c r="V1071" s="54" t="str">
        <f>IF(U1071="","",IFERROR(VLOOKUP(U1071,ATIVIDADES!$A:$C,3,FALSE),"NAO CADASTRADA"))</f>
        <v/>
      </c>
      <c r="W1071" s="42"/>
      <c r="X1071" s="48"/>
      <c r="Y1071" s="54" t="str">
        <f>IF(X1071="","",IFERROR(VLOOKUP(X1071,EMPRESAS!$A:$C,3,FALSE),"NAO CADASTRADA"))</f>
        <v/>
      </c>
      <c r="Z1071" s="50"/>
      <c r="AA1071" s="54" t="str">
        <f>IF(Z1071="","",IFERROR(VLOOKUP(Z1071,ATIVIDADES!$A:$C,3,FALSE),"NAO CADASTRADA"))</f>
        <v/>
      </c>
      <c r="AB1071" s="42"/>
      <c r="AC1071" s="48"/>
      <c r="AD1071" s="54" t="str">
        <f>IF(AC1071="","",IFERROR(VLOOKUP(AC1071,EMPRESAS!$A:$C,3,FALSE),"NAO CADASTRADA"))</f>
        <v/>
      </c>
      <c r="AE1071" s="50"/>
      <c r="AF1071" s="54" t="str">
        <f>IF(AE1071="","",IFERROR(VLOOKUP(AE1071,ATIVIDADES!$A:$C,3,FALSE),"NAO CADASTRADA"))</f>
        <v/>
      </c>
      <c r="AG1071" s="42"/>
      <c r="AH1071" s="48"/>
      <c r="AI1071" s="54" t="str">
        <f>IF(AH1071="","",IFERROR(VLOOKUP(AH1071,EMPRESAS!$A:$C,3,FALSE),"NAO CADASTRADA"))</f>
        <v/>
      </c>
      <c r="AJ1071" s="50"/>
      <c r="AK1071" s="54" t="str">
        <f>IF(AJ1071="","",IFERROR(VLOOKUP(AJ1071,ATIVIDADES!$A:$C,3,FALSE),"NAO CADASTRADA"))</f>
        <v/>
      </c>
      <c r="AL1071" s="42"/>
    </row>
    <row r="1072" spans="1:38" x14ac:dyDescent="0.25">
      <c r="A1072" s="26" t="str">
        <f t="shared" si="114"/>
        <v>OK</v>
      </c>
      <c r="B1072" s="29">
        <f t="shared" si="115"/>
        <v>2487914866</v>
      </c>
      <c r="C1072" s="30">
        <v>43160</v>
      </c>
      <c r="D1072" s="18">
        <f t="shared" si="118"/>
        <v>43160</v>
      </c>
      <c r="E1072" s="19" t="str">
        <f>IF(ISERROR(VLOOKUP(C1072,FERIADOS!$A:$B,1,FALSE)),IF(WEEKDAY(C1072)=1,"Dom",IF(WEEKDAY(C1072)=2,"Seg",IF(WEEKDAY(C1072)=3,"Ter",IF(WEEKDAY(C1072)=4,"Qua",IF(WEEKDAY(C1072)=5,"Qui",IF(WEEKDAY(C1072)=6,"Sex","Sab")))))),"Feriado")</f>
        <v>Qui</v>
      </c>
      <c r="F1072" s="32"/>
      <c r="G1072" s="33"/>
      <c r="H1072" s="33"/>
      <c r="I1072" s="33"/>
      <c r="J1072" s="21" t="str">
        <f t="shared" si="116"/>
        <v/>
      </c>
      <c r="K1072" s="21">
        <f t="shared" si="112"/>
        <v>0</v>
      </c>
      <c r="L1072" s="21" t="str">
        <f t="shared" si="113"/>
        <v/>
      </c>
      <c r="M1072" s="22" t="str">
        <f t="shared" si="117"/>
        <v/>
      </c>
      <c r="N1072" s="48"/>
      <c r="O1072" s="54" t="str">
        <f>IF(N1072="","",IFERROR(VLOOKUP(N1072,EMPRESAS!$A:$C,3,FALSE),"NAO CADASTRADA"))</f>
        <v/>
      </c>
      <c r="P1072" s="50"/>
      <c r="Q1072" s="54" t="str">
        <f>IF(P1072="","",IFERROR(VLOOKUP(P1072,ATIVIDADES!$A:$C,3,FALSE),"NAO CADASTRADA"))</f>
        <v/>
      </c>
      <c r="R1072" s="42"/>
      <c r="S1072" s="48"/>
      <c r="T1072" s="54" t="str">
        <f>IF(S1072="","",IFERROR(VLOOKUP(S1072,EMPRESAS!$A:$C,3,FALSE),"NAO CADASTRADA"))</f>
        <v/>
      </c>
      <c r="U1072" s="50"/>
      <c r="V1072" s="54" t="str">
        <f>IF(U1072="","",IFERROR(VLOOKUP(U1072,ATIVIDADES!$A:$C,3,FALSE),"NAO CADASTRADA"))</f>
        <v/>
      </c>
      <c r="W1072" s="42"/>
      <c r="X1072" s="48"/>
      <c r="Y1072" s="54" t="str">
        <f>IF(X1072="","",IFERROR(VLOOKUP(X1072,EMPRESAS!$A:$C,3,FALSE),"NAO CADASTRADA"))</f>
        <v/>
      </c>
      <c r="Z1072" s="50"/>
      <c r="AA1072" s="54" t="str">
        <f>IF(Z1072="","",IFERROR(VLOOKUP(Z1072,ATIVIDADES!$A:$C,3,FALSE),"NAO CADASTRADA"))</f>
        <v/>
      </c>
      <c r="AB1072" s="42"/>
      <c r="AC1072" s="48"/>
      <c r="AD1072" s="54" t="str">
        <f>IF(AC1072="","",IFERROR(VLOOKUP(AC1072,EMPRESAS!$A:$C,3,FALSE),"NAO CADASTRADA"))</f>
        <v/>
      </c>
      <c r="AE1072" s="50"/>
      <c r="AF1072" s="54" t="str">
        <f>IF(AE1072="","",IFERROR(VLOOKUP(AE1072,ATIVIDADES!$A:$C,3,FALSE),"NAO CADASTRADA"))</f>
        <v/>
      </c>
      <c r="AG1072" s="42"/>
      <c r="AH1072" s="48"/>
      <c r="AI1072" s="54" t="str">
        <f>IF(AH1072="","",IFERROR(VLOOKUP(AH1072,EMPRESAS!$A:$C,3,FALSE),"NAO CADASTRADA"))</f>
        <v/>
      </c>
      <c r="AJ1072" s="50"/>
      <c r="AK1072" s="54" t="str">
        <f>IF(AJ1072="","",IFERROR(VLOOKUP(AJ1072,ATIVIDADES!$A:$C,3,FALSE),"NAO CADASTRADA"))</f>
        <v/>
      </c>
      <c r="AL1072" s="42"/>
    </row>
    <row r="1073" spans="1:38" x14ac:dyDescent="0.25">
      <c r="A1073" s="26" t="str">
        <f t="shared" si="114"/>
        <v>OK</v>
      </c>
      <c r="B1073" s="29">
        <f t="shared" si="115"/>
        <v>2487914866</v>
      </c>
      <c r="C1073" s="30">
        <v>43161</v>
      </c>
      <c r="D1073" s="18">
        <f t="shared" si="118"/>
        <v>43160</v>
      </c>
      <c r="E1073" s="19" t="str">
        <f>IF(ISERROR(VLOOKUP(C1073,FERIADOS!$A:$B,1,FALSE)),IF(WEEKDAY(C1073)=1,"Dom",IF(WEEKDAY(C1073)=2,"Seg",IF(WEEKDAY(C1073)=3,"Ter",IF(WEEKDAY(C1073)=4,"Qua",IF(WEEKDAY(C1073)=5,"Qui",IF(WEEKDAY(C1073)=6,"Sex","Sab")))))),"Feriado")</f>
        <v>Sex</v>
      </c>
      <c r="F1073" s="32"/>
      <c r="G1073" s="33"/>
      <c r="H1073" s="33"/>
      <c r="I1073" s="33"/>
      <c r="J1073" s="21" t="str">
        <f t="shared" si="116"/>
        <v/>
      </c>
      <c r="K1073" s="21">
        <f t="shared" si="112"/>
        <v>0</v>
      </c>
      <c r="L1073" s="21" t="str">
        <f t="shared" si="113"/>
        <v/>
      </c>
      <c r="M1073" s="22" t="str">
        <f t="shared" si="117"/>
        <v/>
      </c>
      <c r="N1073" s="48"/>
      <c r="O1073" s="54" t="str">
        <f>IF(N1073="","",IFERROR(VLOOKUP(N1073,EMPRESAS!$A:$C,3,FALSE),"NAO CADASTRADA"))</f>
        <v/>
      </c>
      <c r="P1073" s="50"/>
      <c r="Q1073" s="54" t="str">
        <f>IF(P1073="","",IFERROR(VLOOKUP(P1073,ATIVIDADES!$A:$C,3,FALSE),"NAO CADASTRADA"))</f>
        <v/>
      </c>
      <c r="R1073" s="42"/>
      <c r="S1073" s="48"/>
      <c r="T1073" s="54" t="str">
        <f>IF(S1073="","",IFERROR(VLOOKUP(S1073,EMPRESAS!$A:$C,3,FALSE),"NAO CADASTRADA"))</f>
        <v/>
      </c>
      <c r="U1073" s="50"/>
      <c r="V1073" s="54" t="str">
        <f>IF(U1073="","",IFERROR(VLOOKUP(U1073,ATIVIDADES!$A:$C,3,FALSE),"NAO CADASTRADA"))</f>
        <v/>
      </c>
      <c r="W1073" s="42"/>
      <c r="X1073" s="48"/>
      <c r="Y1073" s="54" t="str">
        <f>IF(X1073="","",IFERROR(VLOOKUP(X1073,EMPRESAS!$A:$C,3,FALSE),"NAO CADASTRADA"))</f>
        <v/>
      </c>
      <c r="Z1073" s="50"/>
      <c r="AA1073" s="54" t="str">
        <f>IF(Z1073="","",IFERROR(VLOOKUP(Z1073,ATIVIDADES!$A:$C,3,FALSE),"NAO CADASTRADA"))</f>
        <v/>
      </c>
      <c r="AB1073" s="42"/>
      <c r="AC1073" s="48"/>
      <c r="AD1073" s="54" t="str">
        <f>IF(AC1073="","",IFERROR(VLOOKUP(AC1073,EMPRESAS!$A:$C,3,FALSE),"NAO CADASTRADA"))</f>
        <v/>
      </c>
      <c r="AE1073" s="50"/>
      <c r="AF1073" s="54" t="str">
        <f>IF(AE1073="","",IFERROR(VLOOKUP(AE1073,ATIVIDADES!$A:$C,3,FALSE),"NAO CADASTRADA"))</f>
        <v/>
      </c>
      <c r="AG1073" s="42"/>
      <c r="AH1073" s="48"/>
      <c r="AI1073" s="54" t="str">
        <f>IF(AH1073="","",IFERROR(VLOOKUP(AH1073,EMPRESAS!$A:$C,3,FALSE),"NAO CADASTRADA"))</f>
        <v/>
      </c>
      <c r="AJ1073" s="50"/>
      <c r="AK1073" s="54" t="str">
        <f>IF(AJ1073="","",IFERROR(VLOOKUP(AJ1073,ATIVIDADES!$A:$C,3,FALSE),"NAO CADASTRADA"))</f>
        <v/>
      </c>
      <c r="AL1073" s="42"/>
    </row>
    <row r="1074" spans="1:38" x14ac:dyDescent="0.25">
      <c r="A1074" s="26" t="str">
        <f t="shared" si="114"/>
        <v>OK</v>
      </c>
      <c r="B1074" s="29">
        <f t="shared" si="115"/>
        <v>2487914866</v>
      </c>
      <c r="C1074" s="30">
        <v>43162</v>
      </c>
      <c r="D1074" s="18">
        <f t="shared" si="118"/>
        <v>43160</v>
      </c>
      <c r="E1074" s="19" t="str">
        <f>IF(ISERROR(VLOOKUP(C1074,FERIADOS!$A:$B,1,FALSE)),IF(WEEKDAY(C1074)=1,"Dom",IF(WEEKDAY(C1074)=2,"Seg",IF(WEEKDAY(C1074)=3,"Ter",IF(WEEKDAY(C1074)=4,"Qua",IF(WEEKDAY(C1074)=5,"Qui",IF(WEEKDAY(C1074)=6,"Sex","Sab")))))),"Feriado")</f>
        <v>Sab</v>
      </c>
      <c r="F1074" s="32"/>
      <c r="G1074" s="33"/>
      <c r="H1074" s="33"/>
      <c r="I1074" s="33"/>
      <c r="J1074" s="21" t="str">
        <f t="shared" si="116"/>
        <v/>
      </c>
      <c r="K1074" s="21">
        <f t="shared" si="112"/>
        <v>0</v>
      </c>
      <c r="L1074" s="21" t="str">
        <f t="shared" si="113"/>
        <v/>
      </c>
      <c r="M1074" s="22" t="str">
        <f t="shared" si="117"/>
        <v/>
      </c>
      <c r="N1074" s="48"/>
      <c r="O1074" s="54" t="str">
        <f>IF(N1074="","",IFERROR(VLOOKUP(N1074,EMPRESAS!$A:$C,3,FALSE),"NAO CADASTRADA"))</f>
        <v/>
      </c>
      <c r="P1074" s="50"/>
      <c r="Q1074" s="54" t="str">
        <f>IF(P1074="","",IFERROR(VLOOKUP(P1074,ATIVIDADES!$A:$C,3,FALSE),"NAO CADASTRADA"))</f>
        <v/>
      </c>
      <c r="R1074" s="42"/>
      <c r="S1074" s="48"/>
      <c r="T1074" s="54" t="str">
        <f>IF(S1074="","",IFERROR(VLOOKUP(S1074,EMPRESAS!$A:$C,3,FALSE),"NAO CADASTRADA"))</f>
        <v/>
      </c>
      <c r="U1074" s="50"/>
      <c r="V1074" s="54" t="str">
        <f>IF(U1074="","",IFERROR(VLOOKUP(U1074,ATIVIDADES!$A:$C,3,FALSE),"NAO CADASTRADA"))</f>
        <v/>
      </c>
      <c r="W1074" s="42"/>
      <c r="X1074" s="48"/>
      <c r="Y1074" s="54" t="str">
        <f>IF(X1074="","",IFERROR(VLOOKUP(X1074,EMPRESAS!$A:$C,3,FALSE),"NAO CADASTRADA"))</f>
        <v/>
      </c>
      <c r="Z1074" s="50"/>
      <c r="AA1074" s="54" t="str">
        <f>IF(Z1074="","",IFERROR(VLOOKUP(Z1074,ATIVIDADES!$A:$C,3,FALSE),"NAO CADASTRADA"))</f>
        <v/>
      </c>
      <c r="AB1074" s="42"/>
      <c r="AC1074" s="48"/>
      <c r="AD1074" s="54" t="str">
        <f>IF(AC1074="","",IFERROR(VLOOKUP(AC1074,EMPRESAS!$A:$C,3,FALSE),"NAO CADASTRADA"))</f>
        <v/>
      </c>
      <c r="AE1074" s="50"/>
      <c r="AF1074" s="54" t="str">
        <f>IF(AE1074="","",IFERROR(VLOOKUP(AE1074,ATIVIDADES!$A:$C,3,FALSE),"NAO CADASTRADA"))</f>
        <v/>
      </c>
      <c r="AG1074" s="42"/>
      <c r="AH1074" s="48"/>
      <c r="AI1074" s="54" t="str">
        <f>IF(AH1074="","",IFERROR(VLOOKUP(AH1074,EMPRESAS!$A:$C,3,FALSE),"NAO CADASTRADA"))</f>
        <v/>
      </c>
      <c r="AJ1074" s="50"/>
      <c r="AK1074" s="54" t="str">
        <f>IF(AJ1074="","",IFERROR(VLOOKUP(AJ1074,ATIVIDADES!$A:$C,3,FALSE),"NAO CADASTRADA"))</f>
        <v/>
      </c>
      <c r="AL1074" s="42"/>
    </row>
    <row r="1075" spans="1:38" x14ac:dyDescent="0.25">
      <c r="A1075" s="26" t="str">
        <f t="shared" si="114"/>
        <v>OK</v>
      </c>
      <c r="B1075" s="29">
        <f t="shared" si="115"/>
        <v>2487914866</v>
      </c>
      <c r="C1075" s="30">
        <v>43163</v>
      </c>
      <c r="D1075" s="18">
        <f t="shared" si="118"/>
        <v>43160</v>
      </c>
      <c r="E1075" s="19" t="str">
        <f>IF(ISERROR(VLOOKUP(C1075,FERIADOS!$A:$B,1,FALSE)),IF(WEEKDAY(C1075)=1,"Dom",IF(WEEKDAY(C1075)=2,"Seg",IF(WEEKDAY(C1075)=3,"Ter",IF(WEEKDAY(C1075)=4,"Qua",IF(WEEKDAY(C1075)=5,"Qui",IF(WEEKDAY(C1075)=6,"Sex","Sab")))))),"Feriado")</f>
        <v>Dom</v>
      </c>
      <c r="F1075" s="32"/>
      <c r="G1075" s="33"/>
      <c r="H1075" s="33"/>
      <c r="I1075" s="33"/>
      <c r="J1075" s="21" t="str">
        <f t="shared" si="116"/>
        <v/>
      </c>
      <c r="K1075" s="21">
        <f t="shared" si="112"/>
        <v>0</v>
      </c>
      <c r="L1075" s="21" t="str">
        <f t="shared" si="113"/>
        <v/>
      </c>
      <c r="M1075" s="22" t="str">
        <f t="shared" si="117"/>
        <v/>
      </c>
      <c r="N1075" s="48"/>
      <c r="O1075" s="54" t="str">
        <f>IF(N1075="","",IFERROR(VLOOKUP(N1075,EMPRESAS!$A:$C,3,FALSE),"NAO CADASTRADA"))</f>
        <v/>
      </c>
      <c r="P1075" s="50"/>
      <c r="Q1075" s="54" t="str">
        <f>IF(P1075="","",IFERROR(VLOOKUP(P1075,ATIVIDADES!$A:$C,3,FALSE),"NAO CADASTRADA"))</f>
        <v/>
      </c>
      <c r="R1075" s="42"/>
      <c r="S1075" s="48"/>
      <c r="T1075" s="54" t="str">
        <f>IF(S1075="","",IFERROR(VLOOKUP(S1075,EMPRESAS!$A:$C,3,FALSE),"NAO CADASTRADA"))</f>
        <v/>
      </c>
      <c r="U1075" s="50"/>
      <c r="V1075" s="54" t="str">
        <f>IF(U1075="","",IFERROR(VLOOKUP(U1075,ATIVIDADES!$A:$C,3,FALSE),"NAO CADASTRADA"))</f>
        <v/>
      </c>
      <c r="W1075" s="42"/>
      <c r="X1075" s="48"/>
      <c r="Y1075" s="54" t="str">
        <f>IF(X1075="","",IFERROR(VLOOKUP(X1075,EMPRESAS!$A:$C,3,FALSE),"NAO CADASTRADA"))</f>
        <v/>
      </c>
      <c r="Z1075" s="50"/>
      <c r="AA1075" s="54" t="str">
        <f>IF(Z1075="","",IFERROR(VLOOKUP(Z1075,ATIVIDADES!$A:$C,3,FALSE),"NAO CADASTRADA"))</f>
        <v/>
      </c>
      <c r="AB1075" s="42"/>
      <c r="AC1075" s="48"/>
      <c r="AD1075" s="54" t="str">
        <f>IF(AC1075="","",IFERROR(VLOOKUP(AC1075,EMPRESAS!$A:$C,3,FALSE),"NAO CADASTRADA"))</f>
        <v/>
      </c>
      <c r="AE1075" s="50"/>
      <c r="AF1075" s="54" t="str">
        <f>IF(AE1075="","",IFERROR(VLOOKUP(AE1075,ATIVIDADES!$A:$C,3,FALSE),"NAO CADASTRADA"))</f>
        <v/>
      </c>
      <c r="AG1075" s="42"/>
      <c r="AH1075" s="48"/>
      <c r="AI1075" s="54" t="str">
        <f>IF(AH1075="","",IFERROR(VLOOKUP(AH1075,EMPRESAS!$A:$C,3,FALSE),"NAO CADASTRADA"))</f>
        <v/>
      </c>
      <c r="AJ1075" s="50"/>
      <c r="AK1075" s="54" t="str">
        <f>IF(AJ1075="","",IFERROR(VLOOKUP(AJ1075,ATIVIDADES!$A:$C,3,FALSE),"NAO CADASTRADA"))</f>
        <v/>
      </c>
      <c r="AL1075" s="42"/>
    </row>
    <row r="1076" spans="1:38" x14ac:dyDescent="0.25">
      <c r="A1076" s="26" t="str">
        <f t="shared" si="114"/>
        <v>OK</v>
      </c>
      <c r="B1076" s="29">
        <f t="shared" si="115"/>
        <v>2487914866</v>
      </c>
      <c r="C1076" s="30">
        <v>43164</v>
      </c>
      <c r="D1076" s="18">
        <f t="shared" si="118"/>
        <v>43160</v>
      </c>
      <c r="E1076" s="19" t="str">
        <f>IF(ISERROR(VLOOKUP(C1076,FERIADOS!$A:$B,1,FALSE)),IF(WEEKDAY(C1076)=1,"Dom",IF(WEEKDAY(C1076)=2,"Seg",IF(WEEKDAY(C1076)=3,"Ter",IF(WEEKDAY(C1076)=4,"Qua",IF(WEEKDAY(C1076)=5,"Qui",IF(WEEKDAY(C1076)=6,"Sex","Sab")))))),"Feriado")</f>
        <v>Seg</v>
      </c>
      <c r="F1076" s="32"/>
      <c r="G1076" s="33"/>
      <c r="H1076" s="33"/>
      <c r="I1076" s="33"/>
      <c r="J1076" s="21" t="str">
        <f t="shared" si="116"/>
        <v/>
      </c>
      <c r="K1076" s="21">
        <f t="shared" si="112"/>
        <v>0</v>
      </c>
      <c r="L1076" s="21" t="str">
        <f t="shared" si="113"/>
        <v/>
      </c>
      <c r="M1076" s="22" t="str">
        <f t="shared" si="117"/>
        <v/>
      </c>
      <c r="N1076" s="48"/>
      <c r="O1076" s="54" t="str">
        <f>IF(N1076="","",IFERROR(VLOOKUP(N1076,EMPRESAS!$A:$C,3,FALSE),"NAO CADASTRADA"))</f>
        <v/>
      </c>
      <c r="P1076" s="50"/>
      <c r="Q1076" s="54" t="str">
        <f>IF(P1076="","",IFERROR(VLOOKUP(P1076,ATIVIDADES!$A:$C,3,FALSE),"NAO CADASTRADA"))</f>
        <v/>
      </c>
      <c r="R1076" s="42"/>
      <c r="S1076" s="48"/>
      <c r="T1076" s="54" t="str">
        <f>IF(S1076="","",IFERROR(VLOOKUP(S1076,EMPRESAS!$A:$C,3,FALSE),"NAO CADASTRADA"))</f>
        <v/>
      </c>
      <c r="U1076" s="50"/>
      <c r="V1076" s="54" t="str">
        <f>IF(U1076="","",IFERROR(VLOOKUP(U1076,ATIVIDADES!$A:$C,3,FALSE),"NAO CADASTRADA"))</f>
        <v/>
      </c>
      <c r="W1076" s="42"/>
      <c r="X1076" s="48"/>
      <c r="Y1076" s="54" t="str">
        <f>IF(X1076="","",IFERROR(VLOOKUP(X1076,EMPRESAS!$A:$C,3,FALSE),"NAO CADASTRADA"))</f>
        <v/>
      </c>
      <c r="Z1076" s="50"/>
      <c r="AA1076" s="54" t="str">
        <f>IF(Z1076="","",IFERROR(VLOOKUP(Z1076,ATIVIDADES!$A:$C,3,FALSE),"NAO CADASTRADA"))</f>
        <v/>
      </c>
      <c r="AB1076" s="42"/>
      <c r="AC1076" s="48"/>
      <c r="AD1076" s="54" t="str">
        <f>IF(AC1076="","",IFERROR(VLOOKUP(AC1076,EMPRESAS!$A:$C,3,FALSE),"NAO CADASTRADA"))</f>
        <v/>
      </c>
      <c r="AE1076" s="50"/>
      <c r="AF1076" s="54" t="str">
        <f>IF(AE1076="","",IFERROR(VLOOKUP(AE1076,ATIVIDADES!$A:$C,3,FALSE),"NAO CADASTRADA"))</f>
        <v/>
      </c>
      <c r="AG1076" s="42"/>
      <c r="AH1076" s="48"/>
      <c r="AI1076" s="54" t="str">
        <f>IF(AH1076="","",IFERROR(VLOOKUP(AH1076,EMPRESAS!$A:$C,3,FALSE),"NAO CADASTRADA"))</f>
        <v/>
      </c>
      <c r="AJ1076" s="50"/>
      <c r="AK1076" s="54" t="str">
        <f>IF(AJ1076="","",IFERROR(VLOOKUP(AJ1076,ATIVIDADES!$A:$C,3,FALSE),"NAO CADASTRADA"))</f>
        <v/>
      </c>
      <c r="AL1076" s="42"/>
    </row>
    <row r="1077" spans="1:38" x14ac:dyDescent="0.25">
      <c r="A1077" s="26" t="str">
        <f t="shared" si="114"/>
        <v>OK</v>
      </c>
      <c r="B1077" s="29">
        <f t="shared" si="115"/>
        <v>2487914866</v>
      </c>
      <c r="C1077" s="30">
        <v>43165</v>
      </c>
      <c r="D1077" s="18">
        <f t="shared" si="118"/>
        <v>43160</v>
      </c>
      <c r="E1077" s="19" t="str">
        <f>IF(ISERROR(VLOOKUP(C1077,FERIADOS!$A:$B,1,FALSE)),IF(WEEKDAY(C1077)=1,"Dom",IF(WEEKDAY(C1077)=2,"Seg",IF(WEEKDAY(C1077)=3,"Ter",IF(WEEKDAY(C1077)=4,"Qua",IF(WEEKDAY(C1077)=5,"Qui",IF(WEEKDAY(C1077)=6,"Sex","Sab")))))),"Feriado")</f>
        <v>Ter</v>
      </c>
      <c r="F1077" s="32"/>
      <c r="G1077" s="33"/>
      <c r="H1077" s="33"/>
      <c r="I1077" s="33"/>
      <c r="J1077" s="21" t="str">
        <f t="shared" si="116"/>
        <v/>
      </c>
      <c r="K1077" s="21">
        <f t="shared" si="112"/>
        <v>0</v>
      </c>
      <c r="L1077" s="21" t="str">
        <f t="shared" si="113"/>
        <v/>
      </c>
      <c r="M1077" s="22" t="str">
        <f t="shared" si="117"/>
        <v/>
      </c>
      <c r="N1077" s="48"/>
      <c r="O1077" s="54" t="str">
        <f>IF(N1077="","",IFERROR(VLOOKUP(N1077,EMPRESAS!$A:$C,3,FALSE),"NAO CADASTRADA"))</f>
        <v/>
      </c>
      <c r="P1077" s="50"/>
      <c r="Q1077" s="54" t="str">
        <f>IF(P1077="","",IFERROR(VLOOKUP(P1077,ATIVIDADES!$A:$C,3,FALSE),"NAO CADASTRADA"))</f>
        <v/>
      </c>
      <c r="R1077" s="42"/>
      <c r="S1077" s="48"/>
      <c r="T1077" s="54" t="str">
        <f>IF(S1077="","",IFERROR(VLOOKUP(S1077,EMPRESAS!$A:$C,3,FALSE),"NAO CADASTRADA"))</f>
        <v/>
      </c>
      <c r="U1077" s="50"/>
      <c r="V1077" s="54" t="str">
        <f>IF(U1077="","",IFERROR(VLOOKUP(U1077,ATIVIDADES!$A:$C,3,FALSE),"NAO CADASTRADA"))</f>
        <v/>
      </c>
      <c r="W1077" s="42"/>
      <c r="X1077" s="48"/>
      <c r="Y1077" s="54" t="str">
        <f>IF(X1077="","",IFERROR(VLOOKUP(X1077,EMPRESAS!$A:$C,3,FALSE),"NAO CADASTRADA"))</f>
        <v/>
      </c>
      <c r="Z1077" s="50"/>
      <c r="AA1077" s="54" t="str">
        <f>IF(Z1077="","",IFERROR(VLOOKUP(Z1077,ATIVIDADES!$A:$C,3,FALSE),"NAO CADASTRADA"))</f>
        <v/>
      </c>
      <c r="AB1077" s="42"/>
      <c r="AC1077" s="48"/>
      <c r="AD1077" s="54" t="str">
        <f>IF(AC1077="","",IFERROR(VLOOKUP(AC1077,EMPRESAS!$A:$C,3,FALSE),"NAO CADASTRADA"))</f>
        <v/>
      </c>
      <c r="AE1077" s="50"/>
      <c r="AF1077" s="54" t="str">
        <f>IF(AE1077="","",IFERROR(VLOOKUP(AE1077,ATIVIDADES!$A:$C,3,FALSE),"NAO CADASTRADA"))</f>
        <v/>
      </c>
      <c r="AG1077" s="42"/>
      <c r="AH1077" s="48"/>
      <c r="AI1077" s="54" t="str">
        <f>IF(AH1077="","",IFERROR(VLOOKUP(AH1077,EMPRESAS!$A:$C,3,FALSE),"NAO CADASTRADA"))</f>
        <v/>
      </c>
      <c r="AJ1077" s="50"/>
      <c r="AK1077" s="54" t="str">
        <f>IF(AJ1077="","",IFERROR(VLOOKUP(AJ1077,ATIVIDADES!$A:$C,3,FALSE),"NAO CADASTRADA"))</f>
        <v/>
      </c>
      <c r="AL1077" s="42"/>
    </row>
    <row r="1078" spans="1:38" x14ac:dyDescent="0.25">
      <c r="A1078" s="26" t="str">
        <f t="shared" si="114"/>
        <v>OK</v>
      </c>
      <c r="B1078" s="29">
        <f t="shared" si="115"/>
        <v>2487914866</v>
      </c>
      <c r="C1078" s="30">
        <v>43166</v>
      </c>
      <c r="D1078" s="18">
        <f t="shared" si="118"/>
        <v>43160</v>
      </c>
      <c r="E1078" s="19" t="str">
        <f>IF(ISERROR(VLOOKUP(C1078,FERIADOS!$A:$B,1,FALSE)),IF(WEEKDAY(C1078)=1,"Dom",IF(WEEKDAY(C1078)=2,"Seg",IF(WEEKDAY(C1078)=3,"Ter",IF(WEEKDAY(C1078)=4,"Qua",IF(WEEKDAY(C1078)=5,"Qui",IF(WEEKDAY(C1078)=6,"Sex","Sab")))))),"Feriado")</f>
        <v>Qua</v>
      </c>
      <c r="F1078" s="32"/>
      <c r="G1078" s="33"/>
      <c r="H1078" s="33"/>
      <c r="I1078" s="33"/>
      <c r="J1078" s="21" t="str">
        <f t="shared" si="116"/>
        <v/>
      </c>
      <c r="K1078" s="21">
        <f t="shared" si="112"/>
        <v>0</v>
      </c>
      <c r="L1078" s="21" t="str">
        <f t="shared" si="113"/>
        <v/>
      </c>
      <c r="M1078" s="22" t="str">
        <f t="shared" si="117"/>
        <v/>
      </c>
      <c r="N1078" s="48"/>
      <c r="O1078" s="54" t="str">
        <f>IF(N1078="","",IFERROR(VLOOKUP(N1078,EMPRESAS!$A:$C,3,FALSE),"NAO CADASTRADA"))</f>
        <v/>
      </c>
      <c r="P1078" s="50"/>
      <c r="Q1078" s="54" t="str">
        <f>IF(P1078="","",IFERROR(VLOOKUP(P1078,ATIVIDADES!$A:$C,3,FALSE),"NAO CADASTRADA"))</f>
        <v/>
      </c>
      <c r="R1078" s="42"/>
      <c r="S1078" s="48"/>
      <c r="T1078" s="54" t="str">
        <f>IF(S1078="","",IFERROR(VLOOKUP(S1078,EMPRESAS!$A:$C,3,FALSE),"NAO CADASTRADA"))</f>
        <v/>
      </c>
      <c r="U1078" s="50"/>
      <c r="V1078" s="54" t="str">
        <f>IF(U1078="","",IFERROR(VLOOKUP(U1078,ATIVIDADES!$A:$C,3,FALSE),"NAO CADASTRADA"))</f>
        <v/>
      </c>
      <c r="W1078" s="42"/>
      <c r="X1078" s="48"/>
      <c r="Y1078" s="54" t="str">
        <f>IF(X1078="","",IFERROR(VLOOKUP(X1078,EMPRESAS!$A:$C,3,FALSE),"NAO CADASTRADA"))</f>
        <v/>
      </c>
      <c r="Z1078" s="50"/>
      <c r="AA1078" s="54" t="str">
        <f>IF(Z1078="","",IFERROR(VLOOKUP(Z1078,ATIVIDADES!$A:$C,3,FALSE),"NAO CADASTRADA"))</f>
        <v/>
      </c>
      <c r="AB1078" s="42"/>
      <c r="AC1078" s="48"/>
      <c r="AD1078" s="54" t="str">
        <f>IF(AC1078="","",IFERROR(VLOOKUP(AC1078,EMPRESAS!$A:$C,3,FALSE),"NAO CADASTRADA"))</f>
        <v/>
      </c>
      <c r="AE1078" s="50"/>
      <c r="AF1078" s="54" t="str">
        <f>IF(AE1078="","",IFERROR(VLOOKUP(AE1078,ATIVIDADES!$A:$C,3,FALSE),"NAO CADASTRADA"))</f>
        <v/>
      </c>
      <c r="AG1078" s="42"/>
      <c r="AH1078" s="48"/>
      <c r="AI1078" s="54" t="str">
        <f>IF(AH1078="","",IFERROR(VLOOKUP(AH1078,EMPRESAS!$A:$C,3,FALSE),"NAO CADASTRADA"))</f>
        <v/>
      </c>
      <c r="AJ1078" s="50"/>
      <c r="AK1078" s="54" t="str">
        <f>IF(AJ1078="","",IFERROR(VLOOKUP(AJ1078,ATIVIDADES!$A:$C,3,FALSE),"NAO CADASTRADA"))</f>
        <v/>
      </c>
      <c r="AL1078" s="42"/>
    </row>
    <row r="1079" spans="1:38" x14ac:dyDescent="0.25">
      <c r="A1079" s="26" t="str">
        <f t="shared" si="114"/>
        <v>OK</v>
      </c>
      <c r="B1079" s="29">
        <f t="shared" si="115"/>
        <v>2487914866</v>
      </c>
      <c r="C1079" s="30">
        <v>43167</v>
      </c>
      <c r="D1079" s="18">
        <f t="shared" si="118"/>
        <v>43160</v>
      </c>
      <c r="E1079" s="19" t="str">
        <f>IF(ISERROR(VLOOKUP(C1079,FERIADOS!$A:$B,1,FALSE)),IF(WEEKDAY(C1079)=1,"Dom",IF(WEEKDAY(C1079)=2,"Seg",IF(WEEKDAY(C1079)=3,"Ter",IF(WEEKDAY(C1079)=4,"Qua",IF(WEEKDAY(C1079)=5,"Qui",IF(WEEKDAY(C1079)=6,"Sex","Sab")))))),"Feriado")</f>
        <v>Qui</v>
      </c>
      <c r="F1079" s="32"/>
      <c r="G1079" s="33"/>
      <c r="H1079" s="33"/>
      <c r="I1079" s="33"/>
      <c r="J1079" s="21" t="str">
        <f t="shared" si="116"/>
        <v/>
      </c>
      <c r="K1079" s="21">
        <f t="shared" si="112"/>
        <v>0</v>
      </c>
      <c r="L1079" s="21" t="str">
        <f t="shared" si="113"/>
        <v/>
      </c>
      <c r="M1079" s="22" t="str">
        <f t="shared" si="117"/>
        <v/>
      </c>
      <c r="N1079" s="48"/>
      <c r="O1079" s="54" t="str">
        <f>IF(N1079="","",IFERROR(VLOOKUP(N1079,EMPRESAS!$A:$C,3,FALSE),"NAO CADASTRADA"))</f>
        <v/>
      </c>
      <c r="P1079" s="50"/>
      <c r="Q1079" s="54" t="str">
        <f>IF(P1079="","",IFERROR(VLOOKUP(P1079,ATIVIDADES!$A:$C,3,FALSE),"NAO CADASTRADA"))</f>
        <v/>
      </c>
      <c r="R1079" s="42"/>
      <c r="S1079" s="48"/>
      <c r="T1079" s="54" t="str">
        <f>IF(S1079="","",IFERROR(VLOOKUP(S1079,EMPRESAS!$A:$C,3,FALSE),"NAO CADASTRADA"))</f>
        <v/>
      </c>
      <c r="U1079" s="50"/>
      <c r="V1079" s="54" t="str">
        <f>IF(U1079="","",IFERROR(VLOOKUP(U1079,ATIVIDADES!$A:$C,3,FALSE),"NAO CADASTRADA"))</f>
        <v/>
      </c>
      <c r="W1079" s="42"/>
      <c r="X1079" s="48"/>
      <c r="Y1079" s="54" t="str">
        <f>IF(X1079="","",IFERROR(VLOOKUP(X1079,EMPRESAS!$A:$C,3,FALSE),"NAO CADASTRADA"))</f>
        <v/>
      </c>
      <c r="Z1079" s="50"/>
      <c r="AA1079" s="54" t="str">
        <f>IF(Z1079="","",IFERROR(VLOOKUP(Z1079,ATIVIDADES!$A:$C,3,FALSE),"NAO CADASTRADA"))</f>
        <v/>
      </c>
      <c r="AB1079" s="42"/>
      <c r="AC1079" s="48"/>
      <c r="AD1079" s="54" t="str">
        <f>IF(AC1079="","",IFERROR(VLOOKUP(AC1079,EMPRESAS!$A:$C,3,FALSE),"NAO CADASTRADA"))</f>
        <v/>
      </c>
      <c r="AE1079" s="50"/>
      <c r="AF1079" s="54" t="str">
        <f>IF(AE1079="","",IFERROR(VLOOKUP(AE1079,ATIVIDADES!$A:$C,3,FALSE),"NAO CADASTRADA"))</f>
        <v/>
      </c>
      <c r="AG1079" s="42"/>
      <c r="AH1079" s="48"/>
      <c r="AI1079" s="54" t="str">
        <f>IF(AH1079="","",IFERROR(VLOOKUP(AH1079,EMPRESAS!$A:$C,3,FALSE),"NAO CADASTRADA"))</f>
        <v/>
      </c>
      <c r="AJ1079" s="50"/>
      <c r="AK1079" s="54" t="str">
        <f>IF(AJ1079="","",IFERROR(VLOOKUP(AJ1079,ATIVIDADES!$A:$C,3,FALSE),"NAO CADASTRADA"))</f>
        <v/>
      </c>
      <c r="AL1079" s="42"/>
    </row>
    <row r="1080" spans="1:38" x14ac:dyDescent="0.25">
      <c r="A1080" s="26" t="str">
        <f t="shared" si="114"/>
        <v>OK</v>
      </c>
      <c r="B1080" s="29">
        <f t="shared" si="115"/>
        <v>2487914866</v>
      </c>
      <c r="C1080" s="30">
        <v>43168</v>
      </c>
      <c r="D1080" s="18">
        <f t="shared" si="118"/>
        <v>43160</v>
      </c>
      <c r="E1080" s="19" t="str">
        <f>IF(ISERROR(VLOOKUP(C1080,FERIADOS!$A:$B,1,FALSE)),IF(WEEKDAY(C1080)=1,"Dom",IF(WEEKDAY(C1080)=2,"Seg",IF(WEEKDAY(C1080)=3,"Ter",IF(WEEKDAY(C1080)=4,"Qua",IF(WEEKDAY(C1080)=5,"Qui",IF(WEEKDAY(C1080)=6,"Sex","Sab")))))),"Feriado")</f>
        <v>Sex</v>
      </c>
      <c r="F1080" s="32"/>
      <c r="G1080" s="33"/>
      <c r="H1080" s="33"/>
      <c r="I1080" s="33"/>
      <c r="J1080" s="21" t="str">
        <f t="shared" si="116"/>
        <v/>
      </c>
      <c r="K1080" s="21">
        <f t="shared" si="112"/>
        <v>0</v>
      </c>
      <c r="L1080" s="21" t="str">
        <f t="shared" si="113"/>
        <v/>
      </c>
      <c r="M1080" s="22" t="str">
        <f t="shared" si="117"/>
        <v/>
      </c>
      <c r="N1080" s="48"/>
      <c r="O1080" s="54" t="str">
        <f>IF(N1080="","",IFERROR(VLOOKUP(N1080,EMPRESAS!$A:$C,3,FALSE),"NAO CADASTRADA"))</f>
        <v/>
      </c>
      <c r="P1080" s="50"/>
      <c r="Q1080" s="54" t="str">
        <f>IF(P1080="","",IFERROR(VLOOKUP(P1080,ATIVIDADES!$A:$C,3,FALSE),"NAO CADASTRADA"))</f>
        <v/>
      </c>
      <c r="R1080" s="42"/>
      <c r="S1080" s="48"/>
      <c r="T1080" s="54" t="str">
        <f>IF(S1080="","",IFERROR(VLOOKUP(S1080,EMPRESAS!$A:$C,3,FALSE),"NAO CADASTRADA"))</f>
        <v/>
      </c>
      <c r="U1080" s="50"/>
      <c r="V1080" s="54" t="str">
        <f>IF(U1080="","",IFERROR(VLOOKUP(U1080,ATIVIDADES!$A:$C,3,FALSE),"NAO CADASTRADA"))</f>
        <v/>
      </c>
      <c r="W1080" s="42"/>
      <c r="X1080" s="48"/>
      <c r="Y1080" s="54" t="str">
        <f>IF(X1080="","",IFERROR(VLOOKUP(X1080,EMPRESAS!$A:$C,3,FALSE),"NAO CADASTRADA"))</f>
        <v/>
      </c>
      <c r="Z1080" s="50"/>
      <c r="AA1080" s="54" t="str">
        <f>IF(Z1080="","",IFERROR(VLOOKUP(Z1080,ATIVIDADES!$A:$C,3,FALSE),"NAO CADASTRADA"))</f>
        <v/>
      </c>
      <c r="AB1080" s="42"/>
      <c r="AC1080" s="48"/>
      <c r="AD1080" s="54" t="str">
        <f>IF(AC1080="","",IFERROR(VLOOKUP(AC1080,EMPRESAS!$A:$C,3,FALSE),"NAO CADASTRADA"))</f>
        <v/>
      </c>
      <c r="AE1080" s="50"/>
      <c r="AF1080" s="54" t="str">
        <f>IF(AE1080="","",IFERROR(VLOOKUP(AE1080,ATIVIDADES!$A:$C,3,FALSE),"NAO CADASTRADA"))</f>
        <v/>
      </c>
      <c r="AG1080" s="42"/>
      <c r="AH1080" s="48"/>
      <c r="AI1080" s="54" t="str">
        <f>IF(AH1080="","",IFERROR(VLOOKUP(AH1080,EMPRESAS!$A:$C,3,FALSE),"NAO CADASTRADA"))</f>
        <v/>
      </c>
      <c r="AJ1080" s="50"/>
      <c r="AK1080" s="54" t="str">
        <f>IF(AJ1080="","",IFERROR(VLOOKUP(AJ1080,ATIVIDADES!$A:$C,3,FALSE),"NAO CADASTRADA"))</f>
        <v/>
      </c>
      <c r="AL1080" s="42"/>
    </row>
    <row r="1081" spans="1:38" x14ac:dyDescent="0.25">
      <c r="A1081" s="26" t="str">
        <f t="shared" si="114"/>
        <v>OK</v>
      </c>
      <c r="B1081" s="29">
        <f t="shared" si="115"/>
        <v>2487914866</v>
      </c>
      <c r="C1081" s="30">
        <v>43169</v>
      </c>
      <c r="D1081" s="18">
        <f t="shared" si="118"/>
        <v>43160</v>
      </c>
      <c r="E1081" s="19" t="str">
        <f>IF(ISERROR(VLOOKUP(C1081,FERIADOS!$A:$B,1,FALSE)),IF(WEEKDAY(C1081)=1,"Dom",IF(WEEKDAY(C1081)=2,"Seg",IF(WEEKDAY(C1081)=3,"Ter",IF(WEEKDAY(C1081)=4,"Qua",IF(WEEKDAY(C1081)=5,"Qui",IF(WEEKDAY(C1081)=6,"Sex","Sab")))))),"Feriado")</f>
        <v>Sab</v>
      </c>
      <c r="F1081" s="32"/>
      <c r="G1081" s="33"/>
      <c r="H1081" s="33"/>
      <c r="I1081" s="33"/>
      <c r="J1081" s="21" t="str">
        <f t="shared" si="116"/>
        <v/>
      </c>
      <c r="K1081" s="21">
        <f t="shared" si="112"/>
        <v>0</v>
      </c>
      <c r="L1081" s="21" t="str">
        <f t="shared" si="113"/>
        <v/>
      </c>
      <c r="M1081" s="22" t="str">
        <f t="shared" si="117"/>
        <v/>
      </c>
      <c r="N1081" s="48"/>
      <c r="O1081" s="54" t="str">
        <f>IF(N1081="","",IFERROR(VLOOKUP(N1081,EMPRESAS!$A:$C,3,FALSE),"NAO CADASTRADA"))</f>
        <v/>
      </c>
      <c r="P1081" s="50"/>
      <c r="Q1081" s="54" t="str">
        <f>IF(P1081="","",IFERROR(VLOOKUP(P1081,ATIVIDADES!$A:$C,3,FALSE),"NAO CADASTRADA"))</f>
        <v/>
      </c>
      <c r="R1081" s="42"/>
      <c r="S1081" s="48"/>
      <c r="T1081" s="54" t="str">
        <f>IF(S1081="","",IFERROR(VLOOKUP(S1081,EMPRESAS!$A:$C,3,FALSE),"NAO CADASTRADA"))</f>
        <v/>
      </c>
      <c r="U1081" s="50"/>
      <c r="V1081" s="54" t="str">
        <f>IF(U1081="","",IFERROR(VLOOKUP(U1081,ATIVIDADES!$A:$C,3,FALSE),"NAO CADASTRADA"))</f>
        <v/>
      </c>
      <c r="W1081" s="42"/>
      <c r="X1081" s="48"/>
      <c r="Y1081" s="54" t="str">
        <f>IF(X1081="","",IFERROR(VLOOKUP(X1081,EMPRESAS!$A:$C,3,FALSE),"NAO CADASTRADA"))</f>
        <v/>
      </c>
      <c r="Z1081" s="50"/>
      <c r="AA1081" s="54" t="str">
        <f>IF(Z1081="","",IFERROR(VLOOKUP(Z1081,ATIVIDADES!$A:$C,3,FALSE),"NAO CADASTRADA"))</f>
        <v/>
      </c>
      <c r="AB1081" s="42"/>
      <c r="AC1081" s="48"/>
      <c r="AD1081" s="54" t="str">
        <f>IF(AC1081="","",IFERROR(VLOOKUP(AC1081,EMPRESAS!$A:$C,3,FALSE),"NAO CADASTRADA"))</f>
        <v/>
      </c>
      <c r="AE1081" s="50"/>
      <c r="AF1081" s="54" t="str">
        <f>IF(AE1081="","",IFERROR(VLOOKUP(AE1081,ATIVIDADES!$A:$C,3,FALSE),"NAO CADASTRADA"))</f>
        <v/>
      </c>
      <c r="AG1081" s="42"/>
      <c r="AH1081" s="48"/>
      <c r="AI1081" s="54" t="str">
        <f>IF(AH1081="","",IFERROR(VLOOKUP(AH1081,EMPRESAS!$A:$C,3,FALSE),"NAO CADASTRADA"))</f>
        <v/>
      </c>
      <c r="AJ1081" s="50"/>
      <c r="AK1081" s="54" t="str">
        <f>IF(AJ1081="","",IFERROR(VLOOKUP(AJ1081,ATIVIDADES!$A:$C,3,FALSE),"NAO CADASTRADA"))</f>
        <v/>
      </c>
      <c r="AL1081" s="42"/>
    </row>
    <row r="1082" spans="1:38" x14ac:dyDescent="0.25">
      <c r="A1082" s="26" t="str">
        <f t="shared" si="114"/>
        <v>OK</v>
      </c>
      <c r="B1082" s="29">
        <f t="shared" si="115"/>
        <v>2487914866</v>
      </c>
      <c r="C1082" s="30">
        <v>43170</v>
      </c>
      <c r="D1082" s="18">
        <f t="shared" si="118"/>
        <v>43160</v>
      </c>
      <c r="E1082" s="19" t="str">
        <f>IF(ISERROR(VLOOKUP(C1082,FERIADOS!$A:$B,1,FALSE)),IF(WEEKDAY(C1082)=1,"Dom",IF(WEEKDAY(C1082)=2,"Seg",IF(WEEKDAY(C1082)=3,"Ter",IF(WEEKDAY(C1082)=4,"Qua",IF(WEEKDAY(C1082)=5,"Qui",IF(WEEKDAY(C1082)=6,"Sex","Sab")))))),"Feriado")</f>
        <v>Dom</v>
      </c>
      <c r="F1082" s="32"/>
      <c r="G1082" s="33"/>
      <c r="H1082" s="33"/>
      <c r="I1082" s="33"/>
      <c r="J1082" s="21" t="str">
        <f t="shared" si="116"/>
        <v/>
      </c>
      <c r="K1082" s="21">
        <f t="shared" si="112"/>
        <v>0</v>
      </c>
      <c r="L1082" s="21" t="str">
        <f t="shared" si="113"/>
        <v/>
      </c>
      <c r="M1082" s="22" t="str">
        <f t="shared" si="117"/>
        <v/>
      </c>
      <c r="N1082" s="48"/>
      <c r="O1082" s="54" t="str">
        <f>IF(N1082="","",IFERROR(VLOOKUP(N1082,EMPRESAS!$A:$C,3,FALSE),"NAO CADASTRADA"))</f>
        <v/>
      </c>
      <c r="P1082" s="50"/>
      <c r="Q1082" s="54" t="str">
        <f>IF(P1082="","",IFERROR(VLOOKUP(P1082,ATIVIDADES!$A:$C,3,FALSE),"NAO CADASTRADA"))</f>
        <v/>
      </c>
      <c r="R1082" s="42"/>
      <c r="S1082" s="48"/>
      <c r="T1082" s="54" t="str">
        <f>IF(S1082="","",IFERROR(VLOOKUP(S1082,EMPRESAS!$A:$C,3,FALSE),"NAO CADASTRADA"))</f>
        <v/>
      </c>
      <c r="U1082" s="50"/>
      <c r="V1082" s="54" t="str">
        <f>IF(U1082="","",IFERROR(VLOOKUP(U1082,ATIVIDADES!$A:$C,3,FALSE),"NAO CADASTRADA"))</f>
        <v/>
      </c>
      <c r="W1082" s="42"/>
      <c r="X1082" s="48"/>
      <c r="Y1082" s="54" t="str">
        <f>IF(X1082="","",IFERROR(VLOOKUP(X1082,EMPRESAS!$A:$C,3,FALSE),"NAO CADASTRADA"))</f>
        <v/>
      </c>
      <c r="Z1082" s="50"/>
      <c r="AA1082" s="54" t="str">
        <f>IF(Z1082="","",IFERROR(VLOOKUP(Z1082,ATIVIDADES!$A:$C,3,FALSE),"NAO CADASTRADA"))</f>
        <v/>
      </c>
      <c r="AB1082" s="42"/>
      <c r="AC1082" s="48"/>
      <c r="AD1082" s="54" t="str">
        <f>IF(AC1082="","",IFERROR(VLOOKUP(AC1082,EMPRESAS!$A:$C,3,FALSE),"NAO CADASTRADA"))</f>
        <v/>
      </c>
      <c r="AE1082" s="50"/>
      <c r="AF1082" s="54" t="str">
        <f>IF(AE1082="","",IFERROR(VLOOKUP(AE1082,ATIVIDADES!$A:$C,3,FALSE),"NAO CADASTRADA"))</f>
        <v/>
      </c>
      <c r="AG1082" s="42"/>
      <c r="AH1082" s="48"/>
      <c r="AI1082" s="54" t="str">
        <f>IF(AH1082="","",IFERROR(VLOOKUP(AH1082,EMPRESAS!$A:$C,3,FALSE),"NAO CADASTRADA"))</f>
        <v/>
      </c>
      <c r="AJ1082" s="50"/>
      <c r="AK1082" s="54" t="str">
        <f>IF(AJ1082="","",IFERROR(VLOOKUP(AJ1082,ATIVIDADES!$A:$C,3,FALSE),"NAO CADASTRADA"))</f>
        <v/>
      </c>
      <c r="AL1082" s="42"/>
    </row>
    <row r="1083" spans="1:38" x14ac:dyDescent="0.25">
      <c r="A1083" s="26" t="str">
        <f t="shared" si="114"/>
        <v>OK</v>
      </c>
      <c r="B1083" s="29">
        <f t="shared" si="115"/>
        <v>2487914866</v>
      </c>
      <c r="C1083" s="30">
        <v>43171</v>
      </c>
      <c r="D1083" s="18">
        <f t="shared" si="118"/>
        <v>43160</v>
      </c>
      <c r="E1083" s="19" t="str">
        <f>IF(ISERROR(VLOOKUP(C1083,FERIADOS!$A:$B,1,FALSE)),IF(WEEKDAY(C1083)=1,"Dom",IF(WEEKDAY(C1083)=2,"Seg",IF(WEEKDAY(C1083)=3,"Ter",IF(WEEKDAY(C1083)=4,"Qua",IF(WEEKDAY(C1083)=5,"Qui",IF(WEEKDAY(C1083)=6,"Sex","Sab")))))),"Feriado")</f>
        <v>Seg</v>
      </c>
      <c r="F1083" s="32"/>
      <c r="G1083" s="33"/>
      <c r="H1083" s="33"/>
      <c r="I1083" s="33"/>
      <c r="J1083" s="21" t="str">
        <f t="shared" si="116"/>
        <v/>
      </c>
      <c r="K1083" s="21">
        <f t="shared" si="112"/>
        <v>0</v>
      </c>
      <c r="L1083" s="21" t="str">
        <f t="shared" si="113"/>
        <v/>
      </c>
      <c r="M1083" s="22" t="str">
        <f t="shared" si="117"/>
        <v/>
      </c>
      <c r="N1083" s="48"/>
      <c r="O1083" s="54" t="str">
        <f>IF(N1083="","",IFERROR(VLOOKUP(N1083,EMPRESAS!$A:$C,3,FALSE),"NAO CADASTRADA"))</f>
        <v/>
      </c>
      <c r="P1083" s="50"/>
      <c r="Q1083" s="54" t="str">
        <f>IF(P1083="","",IFERROR(VLOOKUP(P1083,ATIVIDADES!$A:$C,3,FALSE),"NAO CADASTRADA"))</f>
        <v/>
      </c>
      <c r="R1083" s="42"/>
      <c r="S1083" s="48"/>
      <c r="T1083" s="54" t="str">
        <f>IF(S1083="","",IFERROR(VLOOKUP(S1083,EMPRESAS!$A:$C,3,FALSE),"NAO CADASTRADA"))</f>
        <v/>
      </c>
      <c r="U1083" s="50"/>
      <c r="V1083" s="54" t="str">
        <f>IF(U1083="","",IFERROR(VLOOKUP(U1083,ATIVIDADES!$A:$C,3,FALSE),"NAO CADASTRADA"))</f>
        <v/>
      </c>
      <c r="W1083" s="42"/>
      <c r="X1083" s="48"/>
      <c r="Y1083" s="54" t="str">
        <f>IF(X1083="","",IFERROR(VLOOKUP(X1083,EMPRESAS!$A:$C,3,FALSE),"NAO CADASTRADA"))</f>
        <v/>
      </c>
      <c r="Z1083" s="50"/>
      <c r="AA1083" s="54" t="str">
        <f>IF(Z1083="","",IFERROR(VLOOKUP(Z1083,ATIVIDADES!$A:$C,3,FALSE),"NAO CADASTRADA"))</f>
        <v/>
      </c>
      <c r="AB1083" s="42"/>
      <c r="AC1083" s="48"/>
      <c r="AD1083" s="54" t="str">
        <f>IF(AC1083="","",IFERROR(VLOOKUP(AC1083,EMPRESAS!$A:$C,3,FALSE),"NAO CADASTRADA"))</f>
        <v/>
      </c>
      <c r="AE1083" s="50"/>
      <c r="AF1083" s="54" t="str">
        <f>IF(AE1083="","",IFERROR(VLOOKUP(AE1083,ATIVIDADES!$A:$C,3,FALSE),"NAO CADASTRADA"))</f>
        <v/>
      </c>
      <c r="AG1083" s="42"/>
      <c r="AH1083" s="48"/>
      <c r="AI1083" s="54" t="str">
        <f>IF(AH1083="","",IFERROR(VLOOKUP(AH1083,EMPRESAS!$A:$C,3,FALSE),"NAO CADASTRADA"))</f>
        <v/>
      </c>
      <c r="AJ1083" s="50"/>
      <c r="AK1083" s="54" t="str">
        <f>IF(AJ1083="","",IFERROR(VLOOKUP(AJ1083,ATIVIDADES!$A:$C,3,FALSE),"NAO CADASTRADA"))</f>
        <v/>
      </c>
      <c r="AL1083" s="42"/>
    </row>
    <row r="1084" spans="1:38" x14ac:dyDescent="0.25">
      <c r="A1084" s="26" t="str">
        <f t="shared" si="114"/>
        <v>OK</v>
      </c>
      <c r="B1084" s="29">
        <f t="shared" si="115"/>
        <v>2487914866</v>
      </c>
      <c r="C1084" s="30">
        <v>43172</v>
      </c>
      <c r="D1084" s="18">
        <f t="shared" si="118"/>
        <v>43160</v>
      </c>
      <c r="E1084" s="19" t="str">
        <f>IF(ISERROR(VLOOKUP(C1084,FERIADOS!$A:$B,1,FALSE)),IF(WEEKDAY(C1084)=1,"Dom",IF(WEEKDAY(C1084)=2,"Seg",IF(WEEKDAY(C1084)=3,"Ter",IF(WEEKDAY(C1084)=4,"Qua",IF(WEEKDAY(C1084)=5,"Qui",IF(WEEKDAY(C1084)=6,"Sex","Sab")))))),"Feriado")</f>
        <v>Ter</v>
      </c>
      <c r="F1084" s="32"/>
      <c r="G1084" s="33"/>
      <c r="H1084" s="33"/>
      <c r="I1084" s="33"/>
      <c r="J1084" s="21" t="str">
        <f t="shared" si="116"/>
        <v/>
      </c>
      <c r="K1084" s="21">
        <f t="shared" si="112"/>
        <v>0</v>
      </c>
      <c r="L1084" s="21" t="str">
        <f t="shared" si="113"/>
        <v/>
      </c>
      <c r="M1084" s="22" t="str">
        <f t="shared" si="117"/>
        <v/>
      </c>
      <c r="N1084" s="48"/>
      <c r="O1084" s="54" t="str">
        <f>IF(N1084="","",IFERROR(VLOOKUP(N1084,EMPRESAS!$A:$C,3,FALSE),"NAO CADASTRADA"))</f>
        <v/>
      </c>
      <c r="P1084" s="50"/>
      <c r="Q1084" s="54" t="str">
        <f>IF(P1084="","",IFERROR(VLOOKUP(P1084,ATIVIDADES!$A:$C,3,FALSE),"NAO CADASTRADA"))</f>
        <v/>
      </c>
      <c r="R1084" s="42"/>
      <c r="S1084" s="48"/>
      <c r="T1084" s="54" t="str">
        <f>IF(S1084="","",IFERROR(VLOOKUP(S1084,EMPRESAS!$A:$C,3,FALSE),"NAO CADASTRADA"))</f>
        <v/>
      </c>
      <c r="U1084" s="50"/>
      <c r="V1084" s="54" t="str">
        <f>IF(U1084="","",IFERROR(VLOOKUP(U1084,ATIVIDADES!$A:$C,3,FALSE),"NAO CADASTRADA"))</f>
        <v/>
      </c>
      <c r="W1084" s="42"/>
      <c r="X1084" s="48"/>
      <c r="Y1084" s="54" t="str">
        <f>IF(X1084="","",IFERROR(VLOOKUP(X1084,EMPRESAS!$A:$C,3,FALSE),"NAO CADASTRADA"))</f>
        <v/>
      </c>
      <c r="Z1084" s="50"/>
      <c r="AA1084" s="54" t="str">
        <f>IF(Z1084="","",IFERROR(VLOOKUP(Z1084,ATIVIDADES!$A:$C,3,FALSE),"NAO CADASTRADA"))</f>
        <v/>
      </c>
      <c r="AB1084" s="42"/>
      <c r="AC1084" s="48"/>
      <c r="AD1084" s="54" t="str">
        <f>IF(AC1084="","",IFERROR(VLOOKUP(AC1084,EMPRESAS!$A:$C,3,FALSE),"NAO CADASTRADA"))</f>
        <v/>
      </c>
      <c r="AE1084" s="50"/>
      <c r="AF1084" s="54" t="str">
        <f>IF(AE1084="","",IFERROR(VLOOKUP(AE1084,ATIVIDADES!$A:$C,3,FALSE),"NAO CADASTRADA"))</f>
        <v/>
      </c>
      <c r="AG1084" s="42"/>
      <c r="AH1084" s="48"/>
      <c r="AI1084" s="54" t="str">
        <f>IF(AH1084="","",IFERROR(VLOOKUP(AH1084,EMPRESAS!$A:$C,3,FALSE),"NAO CADASTRADA"))</f>
        <v/>
      </c>
      <c r="AJ1084" s="50"/>
      <c r="AK1084" s="54" t="str">
        <f>IF(AJ1084="","",IFERROR(VLOOKUP(AJ1084,ATIVIDADES!$A:$C,3,FALSE),"NAO CADASTRADA"))</f>
        <v/>
      </c>
      <c r="AL1084" s="42"/>
    </row>
    <row r="1085" spans="1:38" x14ac:dyDescent="0.25">
      <c r="A1085" s="26" t="str">
        <f t="shared" si="114"/>
        <v>OK</v>
      </c>
      <c r="B1085" s="29">
        <f t="shared" si="115"/>
        <v>2487914866</v>
      </c>
      <c r="C1085" s="30">
        <v>43173</v>
      </c>
      <c r="D1085" s="18">
        <f t="shared" si="118"/>
        <v>43160</v>
      </c>
      <c r="E1085" s="19" t="str">
        <f>IF(ISERROR(VLOOKUP(C1085,FERIADOS!$A:$B,1,FALSE)),IF(WEEKDAY(C1085)=1,"Dom",IF(WEEKDAY(C1085)=2,"Seg",IF(WEEKDAY(C1085)=3,"Ter",IF(WEEKDAY(C1085)=4,"Qua",IF(WEEKDAY(C1085)=5,"Qui",IF(WEEKDAY(C1085)=6,"Sex","Sab")))))),"Feriado")</f>
        <v>Qua</v>
      </c>
      <c r="F1085" s="32"/>
      <c r="G1085" s="33"/>
      <c r="H1085" s="33"/>
      <c r="I1085" s="33"/>
      <c r="J1085" s="21" t="str">
        <f t="shared" si="116"/>
        <v/>
      </c>
      <c r="K1085" s="21">
        <f t="shared" si="112"/>
        <v>0</v>
      </c>
      <c r="L1085" s="21" t="str">
        <f t="shared" si="113"/>
        <v/>
      </c>
      <c r="M1085" s="22" t="str">
        <f t="shared" si="117"/>
        <v/>
      </c>
      <c r="N1085" s="48"/>
      <c r="O1085" s="54" t="str">
        <f>IF(N1085="","",IFERROR(VLOOKUP(N1085,EMPRESAS!$A:$C,3,FALSE),"NAO CADASTRADA"))</f>
        <v/>
      </c>
      <c r="P1085" s="50"/>
      <c r="Q1085" s="54" t="str">
        <f>IF(P1085="","",IFERROR(VLOOKUP(P1085,ATIVIDADES!$A:$C,3,FALSE),"NAO CADASTRADA"))</f>
        <v/>
      </c>
      <c r="R1085" s="42"/>
      <c r="S1085" s="48"/>
      <c r="T1085" s="54" t="str">
        <f>IF(S1085="","",IFERROR(VLOOKUP(S1085,EMPRESAS!$A:$C,3,FALSE),"NAO CADASTRADA"))</f>
        <v/>
      </c>
      <c r="U1085" s="50"/>
      <c r="V1085" s="54" t="str">
        <f>IF(U1085="","",IFERROR(VLOOKUP(U1085,ATIVIDADES!$A:$C,3,FALSE),"NAO CADASTRADA"))</f>
        <v/>
      </c>
      <c r="W1085" s="42"/>
      <c r="X1085" s="48"/>
      <c r="Y1085" s="54" t="str">
        <f>IF(X1085="","",IFERROR(VLOOKUP(X1085,EMPRESAS!$A:$C,3,FALSE),"NAO CADASTRADA"))</f>
        <v/>
      </c>
      <c r="Z1085" s="50"/>
      <c r="AA1085" s="54" t="str">
        <f>IF(Z1085="","",IFERROR(VLOOKUP(Z1085,ATIVIDADES!$A:$C,3,FALSE),"NAO CADASTRADA"))</f>
        <v/>
      </c>
      <c r="AB1085" s="42"/>
      <c r="AC1085" s="48"/>
      <c r="AD1085" s="54" t="str">
        <f>IF(AC1085="","",IFERROR(VLOOKUP(AC1085,EMPRESAS!$A:$C,3,FALSE),"NAO CADASTRADA"))</f>
        <v/>
      </c>
      <c r="AE1085" s="50"/>
      <c r="AF1085" s="54" t="str">
        <f>IF(AE1085="","",IFERROR(VLOOKUP(AE1085,ATIVIDADES!$A:$C,3,FALSE),"NAO CADASTRADA"))</f>
        <v/>
      </c>
      <c r="AG1085" s="42"/>
      <c r="AH1085" s="48"/>
      <c r="AI1085" s="54" t="str">
        <f>IF(AH1085="","",IFERROR(VLOOKUP(AH1085,EMPRESAS!$A:$C,3,FALSE),"NAO CADASTRADA"))</f>
        <v/>
      </c>
      <c r="AJ1085" s="50"/>
      <c r="AK1085" s="54" t="str">
        <f>IF(AJ1085="","",IFERROR(VLOOKUP(AJ1085,ATIVIDADES!$A:$C,3,FALSE),"NAO CADASTRADA"))</f>
        <v/>
      </c>
      <c r="AL1085" s="42"/>
    </row>
    <row r="1086" spans="1:38" x14ac:dyDescent="0.25">
      <c r="A1086" s="26" t="str">
        <f t="shared" si="114"/>
        <v>OK</v>
      </c>
      <c r="B1086" s="29">
        <f t="shared" si="115"/>
        <v>2487914866</v>
      </c>
      <c r="C1086" s="30">
        <v>43174</v>
      </c>
      <c r="D1086" s="18">
        <f t="shared" si="118"/>
        <v>43160</v>
      </c>
      <c r="E1086" s="19" t="str">
        <f>IF(ISERROR(VLOOKUP(C1086,FERIADOS!$A:$B,1,FALSE)),IF(WEEKDAY(C1086)=1,"Dom",IF(WEEKDAY(C1086)=2,"Seg",IF(WEEKDAY(C1086)=3,"Ter",IF(WEEKDAY(C1086)=4,"Qua",IF(WEEKDAY(C1086)=5,"Qui",IF(WEEKDAY(C1086)=6,"Sex","Sab")))))),"Feriado")</f>
        <v>Qui</v>
      </c>
      <c r="F1086" s="32"/>
      <c r="G1086" s="33"/>
      <c r="H1086" s="33"/>
      <c r="I1086" s="33"/>
      <c r="J1086" s="21" t="str">
        <f t="shared" si="116"/>
        <v/>
      </c>
      <c r="K1086" s="21">
        <f t="shared" si="112"/>
        <v>0</v>
      </c>
      <c r="L1086" s="21" t="str">
        <f t="shared" si="113"/>
        <v/>
      </c>
      <c r="M1086" s="22" t="str">
        <f t="shared" si="117"/>
        <v/>
      </c>
      <c r="N1086" s="48"/>
      <c r="O1086" s="54" t="str">
        <f>IF(N1086="","",IFERROR(VLOOKUP(N1086,EMPRESAS!$A:$C,3,FALSE),"NAO CADASTRADA"))</f>
        <v/>
      </c>
      <c r="P1086" s="50"/>
      <c r="Q1086" s="54" t="str">
        <f>IF(P1086="","",IFERROR(VLOOKUP(P1086,ATIVIDADES!$A:$C,3,FALSE),"NAO CADASTRADA"))</f>
        <v/>
      </c>
      <c r="R1086" s="42"/>
      <c r="S1086" s="48"/>
      <c r="T1086" s="54" t="str">
        <f>IF(S1086="","",IFERROR(VLOOKUP(S1086,EMPRESAS!$A:$C,3,FALSE),"NAO CADASTRADA"))</f>
        <v/>
      </c>
      <c r="U1086" s="50"/>
      <c r="V1086" s="54" t="str">
        <f>IF(U1086="","",IFERROR(VLOOKUP(U1086,ATIVIDADES!$A:$C,3,FALSE),"NAO CADASTRADA"))</f>
        <v/>
      </c>
      <c r="W1086" s="42"/>
      <c r="X1086" s="48"/>
      <c r="Y1086" s="54" t="str">
        <f>IF(X1086="","",IFERROR(VLOOKUP(X1086,EMPRESAS!$A:$C,3,FALSE),"NAO CADASTRADA"))</f>
        <v/>
      </c>
      <c r="Z1086" s="50"/>
      <c r="AA1086" s="54" t="str">
        <f>IF(Z1086="","",IFERROR(VLOOKUP(Z1086,ATIVIDADES!$A:$C,3,FALSE),"NAO CADASTRADA"))</f>
        <v/>
      </c>
      <c r="AB1086" s="42"/>
      <c r="AC1086" s="48"/>
      <c r="AD1086" s="54" t="str">
        <f>IF(AC1086="","",IFERROR(VLOOKUP(AC1086,EMPRESAS!$A:$C,3,FALSE),"NAO CADASTRADA"))</f>
        <v/>
      </c>
      <c r="AE1086" s="50"/>
      <c r="AF1086" s="54" t="str">
        <f>IF(AE1086="","",IFERROR(VLOOKUP(AE1086,ATIVIDADES!$A:$C,3,FALSE),"NAO CADASTRADA"))</f>
        <v/>
      </c>
      <c r="AG1086" s="42"/>
      <c r="AH1086" s="48"/>
      <c r="AI1086" s="54" t="str">
        <f>IF(AH1086="","",IFERROR(VLOOKUP(AH1086,EMPRESAS!$A:$C,3,FALSE),"NAO CADASTRADA"))</f>
        <v/>
      </c>
      <c r="AJ1086" s="50"/>
      <c r="AK1086" s="54" t="str">
        <f>IF(AJ1086="","",IFERROR(VLOOKUP(AJ1086,ATIVIDADES!$A:$C,3,FALSE),"NAO CADASTRADA"))</f>
        <v/>
      </c>
      <c r="AL1086" s="42"/>
    </row>
    <row r="1087" spans="1:38" x14ac:dyDescent="0.25">
      <c r="A1087" s="26" t="str">
        <f t="shared" si="114"/>
        <v>OK</v>
      </c>
      <c r="B1087" s="29">
        <f t="shared" si="115"/>
        <v>2487914866</v>
      </c>
      <c r="C1087" s="30">
        <v>43175</v>
      </c>
      <c r="D1087" s="18">
        <f t="shared" si="118"/>
        <v>43160</v>
      </c>
      <c r="E1087" s="19" t="str">
        <f>IF(ISERROR(VLOOKUP(C1087,FERIADOS!$A:$B,1,FALSE)),IF(WEEKDAY(C1087)=1,"Dom",IF(WEEKDAY(C1087)=2,"Seg",IF(WEEKDAY(C1087)=3,"Ter",IF(WEEKDAY(C1087)=4,"Qua",IF(WEEKDAY(C1087)=5,"Qui",IF(WEEKDAY(C1087)=6,"Sex","Sab")))))),"Feriado")</f>
        <v>Sex</v>
      </c>
      <c r="F1087" s="32"/>
      <c r="G1087" s="33"/>
      <c r="H1087" s="33"/>
      <c r="I1087" s="33"/>
      <c r="J1087" s="21" t="str">
        <f t="shared" si="116"/>
        <v/>
      </c>
      <c r="K1087" s="21">
        <f t="shared" si="112"/>
        <v>0</v>
      </c>
      <c r="L1087" s="21" t="str">
        <f t="shared" si="113"/>
        <v/>
      </c>
      <c r="M1087" s="22" t="str">
        <f t="shared" si="117"/>
        <v/>
      </c>
      <c r="N1087" s="48"/>
      <c r="O1087" s="54" t="str">
        <f>IF(N1087="","",IFERROR(VLOOKUP(N1087,EMPRESAS!$A:$C,3,FALSE),"NAO CADASTRADA"))</f>
        <v/>
      </c>
      <c r="P1087" s="50"/>
      <c r="Q1087" s="54" t="str">
        <f>IF(P1087="","",IFERROR(VLOOKUP(P1087,ATIVIDADES!$A:$C,3,FALSE),"NAO CADASTRADA"))</f>
        <v/>
      </c>
      <c r="R1087" s="42"/>
      <c r="S1087" s="48"/>
      <c r="T1087" s="54" t="str">
        <f>IF(S1087="","",IFERROR(VLOOKUP(S1087,EMPRESAS!$A:$C,3,FALSE),"NAO CADASTRADA"))</f>
        <v/>
      </c>
      <c r="U1087" s="50"/>
      <c r="V1087" s="54" t="str">
        <f>IF(U1087="","",IFERROR(VLOOKUP(U1087,ATIVIDADES!$A:$C,3,FALSE),"NAO CADASTRADA"))</f>
        <v/>
      </c>
      <c r="W1087" s="42"/>
      <c r="X1087" s="48"/>
      <c r="Y1087" s="54" t="str">
        <f>IF(X1087="","",IFERROR(VLOOKUP(X1087,EMPRESAS!$A:$C,3,FALSE),"NAO CADASTRADA"))</f>
        <v/>
      </c>
      <c r="Z1087" s="50"/>
      <c r="AA1087" s="54" t="str">
        <f>IF(Z1087="","",IFERROR(VLOOKUP(Z1087,ATIVIDADES!$A:$C,3,FALSE),"NAO CADASTRADA"))</f>
        <v/>
      </c>
      <c r="AB1087" s="42"/>
      <c r="AC1087" s="48"/>
      <c r="AD1087" s="54" t="str">
        <f>IF(AC1087="","",IFERROR(VLOOKUP(AC1087,EMPRESAS!$A:$C,3,FALSE),"NAO CADASTRADA"))</f>
        <v/>
      </c>
      <c r="AE1087" s="50"/>
      <c r="AF1087" s="54" t="str">
        <f>IF(AE1087="","",IFERROR(VLOOKUP(AE1087,ATIVIDADES!$A:$C,3,FALSE),"NAO CADASTRADA"))</f>
        <v/>
      </c>
      <c r="AG1087" s="42"/>
      <c r="AH1087" s="48"/>
      <c r="AI1087" s="54" t="str">
        <f>IF(AH1087="","",IFERROR(VLOOKUP(AH1087,EMPRESAS!$A:$C,3,FALSE),"NAO CADASTRADA"))</f>
        <v/>
      </c>
      <c r="AJ1087" s="50"/>
      <c r="AK1087" s="54" t="str">
        <f>IF(AJ1087="","",IFERROR(VLOOKUP(AJ1087,ATIVIDADES!$A:$C,3,FALSE),"NAO CADASTRADA"))</f>
        <v/>
      </c>
      <c r="AL1087" s="42"/>
    </row>
    <row r="1088" spans="1:38" x14ac:dyDescent="0.25">
      <c r="A1088" s="26" t="str">
        <f t="shared" si="114"/>
        <v>OK</v>
      </c>
      <c r="B1088" s="29">
        <f t="shared" si="115"/>
        <v>2487914866</v>
      </c>
      <c r="C1088" s="30">
        <v>43176</v>
      </c>
      <c r="D1088" s="18">
        <f t="shared" si="118"/>
        <v>43160</v>
      </c>
      <c r="E1088" s="19" t="str">
        <f>IF(ISERROR(VLOOKUP(C1088,FERIADOS!$A:$B,1,FALSE)),IF(WEEKDAY(C1088)=1,"Dom",IF(WEEKDAY(C1088)=2,"Seg",IF(WEEKDAY(C1088)=3,"Ter",IF(WEEKDAY(C1088)=4,"Qua",IF(WEEKDAY(C1088)=5,"Qui",IF(WEEKDAY(C1088)=6,"Sex","Sab")))))),"Feriado")</f>
        <v>Sab</v>
      </c>
      <c r="F1088" s="32"/>
      <c r="G1088" s="33"/>
      <c r="H1088" s="33"/>
      <c r="I1088" s="33"/>
      <c r="J1088" s="21" t="str">
        <f t="shared" si="116"/>
        <v/>
      </c>
      <c r="K1088" s="21">
        <f t="shared" si="112"/>
        <v>0</v>
      </c>
      <c r="L1088" s="21" t="str">
        <f t="shared" si="113"/>
        <v/>
      </c>
      <c r="M1088" s="22" t="str">
        <f t="shared" si="117"/>
        <v/>
      </c>
      <c r="N1088" s="48"/>
      <c r="O1088" s="54" t="str">
        <f>IF(N1088="","",IFERROR(VLOOKUP(N1088,EMPRESAS!$A:$C,3,FALSE),"NAO CADASTRADA"))</f>
        <v/>
      </c>
      <c r="P1088" s="50"/>
      <c r="Q1088" s="54" t="str">
        <f>IF(P1088="","",IFERROR(VLOOKUP(P1088,ATIVIDADES!$A:$C,3,FALSE),"NAO CADASTRADA"))</f>
        <v/>
      </c>
      <c r="R1088" s="42"/>
      <c r="S1088" s="48"/>
      <c r="T1088" s="54" t="str">
        <f>IF(S1088="","",IFERROR(VLOOKUP(S1088,EMPRESAS!$A:$C,3,FALSE),"NAO CADASTRADA"))</f>
        <v/>
      </c>
      <c r="U1088" s="50"/>
      <c r="V1088" s="54" t="str">
        <f>IF(U1088="","",IFERROR(VLOOKUP(U1088,ATIVIDADES!$A:$C,3,FALSE),"NAO CADASTRADA"))</f>
        <v/>
      </c>
      <c r="W1088" s="42"/>
      <c r="X1088" s="48"/>
      <c r="Y1088" s="54" t="str">
        <f>IF(X1088="","",IFERROR(VLOOKUP(X1088,EMPRESAS!$A:$C,3,FALSE),"NAO CADASTRADA"))</f>
        <v/>
      </c>
      <c r="Z1088" s="50"/>
      <c r="AA1088" s="54" t="str">
        <f>IF(Z1088="","",IFERROR(VLOOKUP(Z1088,ATIVIDADES!$A:$C,3,FALSE),"NAO CADASTRADA"))</f>
        <v/>
      </c>
      <c r="AB1088" s="42"/>
      <c r="AC1088" s="48"/>
      <c r="AD1088" s="54" t="str">
        <f>IF(AC1088="","",IFERROR(VLOOKUP(AC1088,EMPRESAS!$A:$C,3,FALSE),"NAO CADASTRADA"))</f>
        <v/>
      </c>
      <c r="AE1088" s="50"/>
      <c r="AF1088" s="54" t="str">
        <f>IF(AE1088="","",IFERROR(VLOOKUP(AE1088,ATIVIDADES!$A:$C,3,FALSE),"NAO CADASTRADA"))</f>
        <v/>
      </c>
      <c r="AG1088" s="42"/>
      <c r="AH1088" s="48"/>
      <c r="AI1088" s="54" t="str">
        <f>IF(AH1088="","",IFERROR(VLOOKUP(AH1088,EMPRESAS!$A:$C,3,FALSE),"NAO CADASTRADA"))</f>
        <v/>
      </c>
      <c r="AJ1088" s="50"/>
      <c r="AK1088" s="54" t="str">
        <f>IF(AJ1088="","",IFERROR(VLOOKUP(AJ1088,ATIVIDADES!$A:$C,3,FALSE),"NAO CADASTRADA"))</f>
        <v/>
      </c>
      <c r="AL1088" s="42"/>
    </row>
    <row r="1089" spans="1:38" x14ac:dyDescent="0.25">
      <c r="A1089" s="26" t="str">
        <f t="shared" si="114"/>
        <v>OK</v>
      </c>
      <c r="B1089" s="29">
        <f t="shared" si="115"/>
        <v>2487914866</v>
      </c>
      <c r="C1089" s="30">
        <v>43177</v>
      </c>
      <c r="D1089" s="18">
        <f t="shared" si="118"/>
        <v>43160</v>
      </c>
      <c r="E1089" s="19" t="str">
        <f>IF(ISERROR(VLOOKUP(C1089,FERIADOS!$A:$B,1,FALSE)),IF(WEEKDAY(C1089)=1,"Dom",IF(WEEKDAY(C1089)=2,"Seg",IF(WEEKDAY(C1089)=3,"Ter",IF(WEEKDAY(C1089)=4,"Qua",IF(WEEKDAY(C1089)=5,"Qui",IF(WEEKDAY(C1089)=6,"Sex","Sab")))))),"Feriado")</f>
        <v>Dom</v>
      </c>
      <c r="F1089" s="32"/>
      <c r="G1089" s="33"/>
      <c r="H1089" s="33"/>
      <c r="I1089" s="33"/>
      <c r="J1089" s="21" t="str">
        <f t="shared" si="116"/>
        <v/>
      </c>
      <c r="K1089" s="21">
        <f t="shared" si="112"/>
        <v>0</v>
      </c>
      <c r="L1089" s="21" t="str">
        <f t="shared" si="113"/>
        <v/>
      </c>
      <c r="M1089" s="22" t="str">
        <f t="shared" si="117"/>
        <v/>
      </c>
      <c r="N1089" s="48"/>
      <c r="O1089" s="54" t="str">
        <f>IF(N1089="","",IFERROR(VLOOKUP(N1089,EMPRESAS!$A:$C,3,FALSE),"NAO CADASTRADA"))</f>
        <v/>
      </c>
      <c r="P1089" s="50"/>
      <c r="Q1089" s="54" t="str">
        <f>IF(P1089="","",IFERROR(VLOOKUP(P1089,ATIVIDADES!$A:$C,3,FALSE),"NAO CADASTRADA"))</f>
        <v/>
      </c>
      <c r="R1089" s="42"/>
      <c r="S1089" s="48"/>
      <c r="T1089" s="54" t="str">
        <f>IF(S1089="","",IFERROR(VLOOKUP(S1089,EMPRESAS!$A:$C,3,FALSE),"NAO CADASTRADA"))</f>
        <v/>
      </c>
      <c r="U1089" s="50"/>
      <c r="V1089" s="54" t="str">
        <f>IF(U1089="","",IFERROR(VLOOKUP(U1089,ATIVIDADES!$A:$C,3,FALSE),"NAO CADASTRADA"))</f>
        <v/>
      </c>
      <c r="W1089" s="42"/>
      <c r="X1089" s="48"/>
      <c r="Y1089" s="54" t="str">
        <f>IF(X1089="","",IFERROR(VLOOKUP(X1089,EMPRESAS!$A:$C,3,FALSE),"NAO CADASTRADA"))</f>
        <v/>
      </c>
      <c r="Z1089" s="50"/>
      <c r="AA1089" s="54" t="str">
        <f>IF(Z1089="","",IFERROR(VLOOKUP(Z1089,ATIVIDADES!$A:$C,3,FALSE),"NAO CADASTRADA"))</f>
        <v/>
      </c>
      <c r="AB1089" s="42"/>
      <c r="AC1089" s="48"/>
      <c r="AD1089" s="54" t="str">
        <f>IF(AC1089="","",IFERROR(VLOOKUP(AC1089,EMPRESAS!$A:$C,3,FALSE),"NAO CADASTRADA"))</f>
        <v/>
      </c>
      <c r="AE1089" s="50"/>
      <c r="AF1089" s="54" t="str">
        <f>IF(AE1089="","",IFERROR(VLOOKUP(AE1089,ATIVIDADES!$A:$C,3,FALSE),"NAO CADASTRADA"))</f>
        <v/>
      </c>
      <c r="AG1089" s="42"/>
      <c r="AH1089" s="48"/>
      <c r="AI1089" s="54" t="str">
        <f>IF(AH1089="","",IFERROR(VLOOKUP(AH1089,EMPRESAS!$A:$C,3,FALSE),"NAO CADASTRADA"))</f>
        <v/>
      </c>
      <c r="AJ1089" s="50"/>
      <c r="AK1089" s="54" t="str">
        <f>IF(AJ1089="","",IFERROR(VLOOKUP(AJ1089,ATIVIDADES!$A:$C,3,FALSE),"NAO CADASTRADA"))</f>
        <v/>
      </c>
      <c r="AL1089" s="42"/>
    </row>
    <row r="1090" spans="1:38" x14ac:dyDescent="0.25">
      <c r="A1090" s="26" t="str">
        <f t="shared" si="114"/>
        <v>OK</v>
      </c>
      <c r="B1090" s="29">
        <f t="shared" si="115"/>
        <v>2487914866</v>
      </c>
      <c r="C1090" s="30">
        <v>43178</v>
      </c>
      <c r="D1090" s="18">
        <f t="shared" si="118"/>
        <v>43160</v>
      </c>
      <c r="E1090" s="19" t="str">
        <f>IF(ISERROR(VLOOKUP(C1090,FERIADOS!$A:$B,1,FALSE)),IF(WEEKDAY(C1090)=1,"Dom",IF(WEEKDAY(C1090)=2,"Seg",IF(WEEKDAY(C1090)=3,"Ter",IF(WEEKDAY(C1090)=4,"Qua",IF(WEEKDAY(C1090)=5,"Qui",IF(WEEKDAY(C1090)=6,"Sex","Sab")))))),"Feriado")</f>
        <v>Seg</v>
      </c>
      <c r="F1090" s="32"/>
      <c r="G1090" s="33"/>
      <c r="H1090" s="33"/>
      <c r="I1090" s="33"/>
      <c r="J1090" s="21" t="str">
        <f t="shared" si="116"/>
        <v/>
      </c>
      <c r="K1090" s="21">
        <f t="shared" si="112"/>
        <v>0</v>
      </c>
      <c r="L1090" s="21" t="str">
        <f t="shared" si="113"/>
        <v/>
      </c>
      <c r="M1090" s="22" t="str">
        <f t="shared" si="117"/>
        <v/>
      </c>
      <c r="N1090" s="48"/>
      <c r="O1090" s="54" t="str">
        <f>IF(N1090="","",IFERROR(VLOOKUP(N1090,EMPRESAS!$A:$C,3,FALSE),"NAO CADASTRADA"))</f>
        <v/>
      </c>
      <c r="P1090" s="50"/>
      <c r="Q1090" s="54" t="str">
        <f>IF(P1090="","",IFERROR(VLOOKUP(P1090,ATIVIDADES!$A:$C,3,FALSE),"NAO CADASTRADA"))</f>
        <v/>
      </c>
      <c r="R1090" s="42"/>
      <c r="S1090" s="48"/>
      <c r="T1090" s="54" t="str">
        <f>IF(S1090="","",IFERROR(VLOOKUP(S1090,EMPRESAS!$A:$C,3,FALSE),"NAO CADASTRADA"))</f>
        <v/>
      </c>
      <c r="U1090" s="50"/>
      <c r="V1090" s="54" t="str">
        <f>IF(U1090="","",IFERROR(VLOOKUP(U1090,ATIVIDADES!$A:$C,3,FALSE),"NAO CADASTRADA"))</f>
        <v/>
      </c>
      <c r="W1090" s="42"/>
      <c r="X1090" s="48"/>
      <c r="Y1090" s="54" t="str">
        <f>IF(X1090="","",IFERROR(VLOOKUP(X1090,EMPRESAS!$A:$C,3,FALSE),"NAO CADASTRADA"))</f>
        <v/>
      </c>
      <c r="Z1090" s="50"/>
      <c r="AA1090" s="54" t="str">
        <f>IF(Z1090="","",IFERROR(VLOOKUP(Z1090,ATIVIDADES!$A:$C,3,FALSE),"NAO CADASTRADA"))</f>
        <v/>
      </c>
      <c r="AB1090" s="42"/>
      <c r="AC1090" s="48"/>
      <c r="AD1090" s="54" t="str">
        <f>IF(AC1090="","",IFERROR(VLOOKUP(AC1090,EMPRESAS!$A:$C,3,FALSE),"NAO CADASTRADA"))</f>
        <v/>
      </c>
      <c r="AE1090" s="50"/>
      <c r="AF1090" s="54" t="str">
        <f>IF(AE1090="","",IFERROR(VLOOKUP(AE1090,ATIVIDADES!$A:$C,3,FALSE),"NAO CADASTRADA"))</f>
        <v/>
      </c>
      <c r="AG1090" s="42"/>
      <c r="AH1090" s="48"/>
      <c r="AI1090" s="54" t="str">
        <f>IF(AH1090="","",IFERROR(VLOOKUP(AH1090,EMPRESAS!$A:$C,3,FALSE),"NAO CADASTRADA"))</f>
        <v/>
      </c>
      <c r="AJ1090" s="50"/>
      <c r="AK1090" s="54" t="str">
        <f>IF(AJ1090="","",IFERROR(VLOOKUP(AJ1090,ATIVIDADES!$A:$C,3,FALSE),"NAO CADASTRADA"))</f>
        <v/>
      </c>
      <c r="AL1090" s="42"/>
    </row>
    <row r="1091" spans="1:38" x14ac:dyDescent="0.25">
      <c r="A1091" s="26" t="str">
        <f t="shared" si="114"/>
        <v>OK</v>
      </c>
      <c r="B1091" s="29">
        <f t="shared" si="115"/>
        <v>2487914866</v>
      </c>
      <c r="C1091" s="30">
        <v>43179</v>
      </c>
      <c r="D1091" s="18">
        <f t="shared" si="118"/>
        <v>43160</v>
      </c>
      <c r="E1091" s="19" t="str">
        <f>IF(ISERROR(VLOOKUP(C1091,FERIADOS!$A:$B,1,FALSE)),IF(WEEKDAY(C1091)=1,"Dom",IF(WEEKDAY(C1091)=2,"Seg",IF(WEEKDAY(C1091)=3,"Ter",IF(WEEKDAY(C1091)=4,"Qua",IF(WEEKDAY(C1091)=5,"Qui",IF(WEEKDAY(C1091)=6,"Sex","Sab")))))),"Feriado")</f>
        <v>Ter</v>
      </c>
      <c r="F1091" s="32"/>
      <c r="G1091" s="33"/>
      <c r="H1091" s="33"/>
      <c r="I1091" s="33"/>
      <c r="J1091" s="21" t="str">
        <f t="shared" si="116"/>
        <v/>
      </c>
      <c r="K1091" s="21">
        <f t="shared" si="112"/>
        <v>0</v>
      </c>
      <c r="L1091" s="21" t="str">
        <f t="shared" si="113"/>
        <v/>
      </c>
      <c r="M1091" s="22" t="str">
        <f t="shared" si="117"/>
        <v/>
      </c>
      <c r="N1091" s="48"/>
      <c r="O1091" s="54" t="str">
        <f>IF(N1091="","",IFERROR(VLOOKUP(N1091,EMPRESAS!$A:$C,3,FALSE),"NAO CADASTRADA"))</f>
        <v/>
      </c>
      <c r="P1091" s="50"/>
      <c r="Q1091" s="54" t="str">
        <f>IF(P1091="","",IFERROR(VLOOKUP(P1091,ATIVIDADES!$A:$C,3,FALSE),"NAO CADASTRADA"))</f>
        <v/>
      </c>
      <c r="R1091" s="42"/>
      <c r="S1091" s="48"/>
      <c r="T1091" s="54" t="str">
        <f>IF(S1091="","",IFERROR(VLOOKUP(S1091,EMPRESAS!$A:$C,3,FALSE),"NAO CADASTRADA"))</f>
        <v/>
      </c>
      <c r="U1091" s="50"/>
      <c r="V1091" s="54" t="str">
        <f>IF(U1091="","",IFERROR(VLOOKUP(U1091,ATIVIDADES!$A:$C,3,FALSE),"NAO CADASTRADA"))</f>
        <v/>
      </c>
      <c r="W1091" s="42"/>
      <c r="X1091" s="48"/>
      <c r="Y1091" s="54" t="str">
        <f>IF(X1091="","",IFERROR(VLOOKUP(X1091,EMPRESAS!$A:$C,3,FALSE),"NAO CADASTRADA"))</f>
        <v/>
      </c>
      <c r="Z1091" s="50"/>
      <c r="AA1091" s="54" t="str">
        <f>IF(Z1091="","",IFERROR(VLOOKUP(Z1091,ATIVIDADES!$A:$C,3,FALSE),"NAO CADASTRADA"))</f>
        <v/>
      </c>
      <c r="AB1091" s="42"/>
      <c r="AC1091" s="48"/>
      <c r="AD1091" s="54" t="str">
        <f>IF(AC1091="","",IFERROR(VLOOKUP(AC1091,EMPRESAS!$A:$C,3,FALSE),"NAO CADASTRADA"))</f>
        <v/>
      </c>
      <c r="AE1091" s="50"/>
      <c r="AF1091" s="54" t="str">
        <f>IF(AE1091="","",IFERROR(VLOOKUP(AE1091,ATIVIDADES!$A:$C,3,FALSE),"NAO CADASTRADA"))</f>
        <v/>
      </c>
      <c r="AG1091" s="42"/>
      <c r="AH1091" s="48"/>
      <c r="AI1091" s="54" t="str">
        <f>IF(AH1091="","",IFERROR(VLOOKUP(AH1091,EMPRESAS!$A:$C,3,FALSE),"NAO CADASTRADA"))</f>
        <v/>
      </c>
      <c r="AJ1091" s="50"/>
      <c r="AK1091" s="54" t="str">
        <f>IF(AJ1091="","",IFERROR(VLOOKUP(AJ1091,ATIVIDADES!$A:$C,3,FALSE),"NAO CADASTRADA"))</f>
        <v/>
      </c>
      <c r="AL1091" s="42"/>
    </row>
    <row r="1092" spans="1:38" x14ac:dyDescent="0.25">
      <c r="A1092" s="26" t="str">
        <f t="shared" si="114"/>
        <v>OK</v>
      </c>
      <c r="B1092" s="29">
        <f t="shared" si="115"/>
        <v>2487914866</v>
      </c>
      <c r="C1092" s="30">
        <v>43180</v>
      </c>
      <c r="D1092" s="18">
        <f t="shared" si="118"/>
        <v>43160</v>
      </c>
      <c r="E1092" s="19" t="str">
        <f>IF(ISERROR(VLOOKUP(C1092,FERIADOS!$A:$B,1,FALSE)),IF(WEEKDAY(C1092)=1,"Dom",IF(WEEKDAY(C1092)=2,"Seg",IF(WEEKDAY(C1092)=3,"Ter",IF(WEEKDAY(C1092)=4,"Qua",IF(WEEKDAY(C1092)=5,"Qui",IF(WEEKDAY(C1092)=6,"Sex","Sab")))))),"Feriado")</f>
        <v>Qua</v>
      </c>
      <c r="F1092" s="32"/>
      <c r="G1092" s="33"/>
      <c r="H1092" s="33"/>
      <c r="I1092" s="33"/>
      <c r="J1092" s="21" t="str">
        <f t="shared" si="116"/>
        <v/>
      </c>
      <c r="K1092" s="21">
        <f t="shared" si="112"/>
        <v>0</v>
      </c>
      <c r="L1092" s="21" t="str">
        <f t="shared" si="113"/>
        <v/>
      </c>
      <c r="M1092" s="22" t="str">
        <f t="shared" si="117"/>
        <v/>
      </c>
      <c r="N1092" s="48"/>
      <c r="O1092" s="54" t="str">
        <f>IF(N1092="","",IFERROR(VLOOKUP(N1092,EMPRESAS!$A:$C,3,FALSE),"NAO CADASTRADA"))</f>
        <v/>
      </c>
      <c r="P1092" s="50"/>
      <c r="Q1092" s="54" t="str">
        <f>IF(P1092="","",IFERROR(VLOOKUP(P1092,ATIVIDADES!$A:$C,3,FALSE),"NAO CADASTRADA"))</f>
        <v/>
      </c>
      <c r="R1092" s="42"/>
      <c r="S1092" s="48"/>
      <c r="T1092" s="54" t="str">
        <f>IF(S1092="","",IFERROR(VLOOKUP(S1092,EMPRESAS!$A:$C,3,FALSE),"NAO CADASTRADA"))</f>
        <v/>
      </c>
      <c r="U1092" s="50"/>
      <c r="V1092" s="54" t="str">
        <f>IF(U1092="","",IFERROR(VLOOKUP(U1092,ATIVIDADES!$A:$C,3,FALSE),"NAO CADASTRADA"))</f>
        <v/>
      </c>
      <c r="W1092" s="42"/>
      <c r="X1092" s="48"/>
      <c r="Y1092" s="54" t="str">
        <f>IF(X1092="","",IFERROR(VLOOKUP(X1092,EMPRESAS!$A:$C,3,FALSE),"NAO CADASTRADA"))</f>
        <v/>
      </c>
      <c r="Z1092" s="50"/>
      <c r="AA1092" s="54" t="str">
        <f>IF(Z1092="","",IFERROR(VLOOKUP(Z1092,ATIVIDADES!$A:$C,3,FALSE),"NAO CADASTRADA"))</f>
        <v/>
      </c>
      <c r="AB1092" s="42"/>
      <c r="AC1092" s="48"/>
      <c r="AD1092" s="54" t="str">
        <f>IF(AC1092="","",IFERROR(VLOOKUP(AC1092,EMPRESAS!$A:$C,3,FALSE),"NAO CADASTRADA"))</f>
        <v/>
      </c>
      <c r="AE1092" s="50"/>
      <c r="AF1092" s="54" t="str">
        <f>IF(AE1092="","",IFERROR(VLOOKUP(AE1092,ATIVIDADES!$A:$C,3,FALSE),"NAO CADASTRADA"))</f>
        <v/>
      </c>
      <c r="AG1092" s="42"/>
      <c r="AH1092" s="48"/>
      <c r="AI1092" s="54" t="str">
        <f>IF(AH1092="","",IFERROR(VLOOKUP(AH1092,EMPRESAS!$A:$C,3,FALSE),"NAO CADASTRADA"))</f>
        <v/>
      </c>
      <c r="AJ1092" s="50"/>
      <c r="AK1092" s="54" t="str">
        <f>IF(AJ1092="","",IFERROR(VLOOKUP(AJ1092,ATIVIDADES!$A:$C,3,FALSE),"NAO CADASTRADA"))</f>
        <v/>
      </c>
      <c r="AL1092" s="42"/>
    </row>
    <row r="1093" spans="1:38" x14ac:dyDescent="0.25">
      <c r="A1093" s="26" t="str">
        <f t="shared" si="114"/>
        <v>OK</v>
      </c>
      <c r="B1093" s="29">
        <f t="shared" si="115"/>
        <v>2487914866</v>
      </c>
      <c r="C1093" s="30">
        <v>43181</v>
      </c>
      <c r="D1093" s="18">
        <f t="shared" si="118"/>
        <v>43160</v>
      </c>
      <c r="E1093" s="19" t="str">
        <f>IF(ISERROR(VLOOKUP(C1093,FERIADOS!$A:$B,1,FALSE)),IF(WEEKDAY(C1093)=1,"Dom",IF(WEEKDAY(C1093)=2,"Seg",IF(WEEKDAY(C1093)=3,"Ter",IF(WEEKDAY(C1093)=4,"Qua",IF(WEEKDAY(C1093)=5,"Qui",IF(WEEKDAY(C1093)=6,"Sex","Sab")))))),"Feriado")</f>
        <v>Qui</v>
      </c>
      <c r="F1093" s="32"/>
      <c r="G1093" s="33"/>
      <c r="H1093" s="33"/>
      <c r="I1093" s="33"/>
      <c r="J1093" s="21" t="str">
        <f t="shared" si="116"/>
        <v/>
      </c>
      <c r="K1093" s="21">
        <f t="shared" si="112"/>
        <v>0</v>
      </c>
      <c r="L1093" s="21" t="str">
        <f t="shared" si="113"/>
        <v/>
      </c>
      <c r="M1093" s="22" t="str">
        <f t="shared" si="117"/>
        <v/>
      </c>
      <c r="N1093" s="48"/>
      <c r="O1093" s="54" t="str">
        <f>IF(N1093="","",IFERROR(VLOOKUP(N1093,EMPRESAS!$A:$C,3,FALSE),"NAO CADASTRADA"))</f>
        <v/>
      </c>
      <c r="P1093" s="50"/>
      <c r="Q1093" s="54" t="str">
        <f>IF(P1093="","",IFERROR(VLOOKUP(P1093,ATIVIDADES!$A:$C,3,FALSE),"NAO CADASTRADA"))</f>
        <v/>
      </c>
      <c r="R1093" s="42"/>
      <c r="S1093" s="48"/>
      <c r="T1093" s="54" t="str">
        <f>IF(S1093="","",IFERROR(VLOOKUP(S1093,EMPRESAS!$A:$C,3,FALSE),"NAO CADASTRADA"))</f>
        <v/>
      </c>
      <c r="U1093" s="50"/>
      <c r="V1093" s="54" t="str">
        <f>IF(U1093="","",IFERROR(VLOOKUP(U1093,ATIVIDADES!$A:$C,3,FALSE),"NAO CADASTRADA"))</f>
        <v/>
      </c>
      <c r="W1093" s="42"/>
      <c r="X1093" s="48"/>
      <c r="Y1093" s="54" t="str">
        <f>IF(X1093="","",IFERROR(VLOOKUP(X1093,EMPRESAS!$A:$C,3,FALSE),"NAO CADASTRADA"))</f>
        <v/>
      </c>
      <c r="Z1093" s="50"/>
      <c r="AA1093" s="54" t="str">
        <f>IF(Z1093="","",IFERROR(VLOOKUP(Z1093,ATIVIDADES!$A:$C,3,FALSE),"NAO CADASTRADA"))</f>
        <v/>
      </c>
      <c r="AB1093" s="42"/>
      <c r="AC1093" s="48"/>
      <c r="AD1093" s="54" t="str">
        <f>IF(AC1093="","",IFERROR(VLOOKUP(AC1093,EMPRESAS!$A:$C,3,FALSE),"NAO CADASTRADA"))</f>
        <v/>
      </c>
      <c r="AE1093" s="50"/>
      <c r="AF1093" s="54" t="str">
        <f>IF(AE1093="","",IFERROR(VLOOKUP(AE1093,ATIVIDADES!$A:$C,3,FALSE),"NAO CADASTRADA"))</f>
        <v/>
      </c>
      <c r="AG1093" s="42"/>
      <c r="AH1093" s="48"/>
      <c r="AI1093" s="54" t="str">
        <f>IF(AH1093="","",IFERROR(VLOOKUP(AH1093,EMPRESAS!$A:$C,3,FALSE),"NAO CADASTRADA"))</f>
        <v/>
      </c>
      <c r="AJ1093" s="50"/>
      <c r="AK1093" s="54" t="str">
        <f>IF(AJ1093="","",IFERROR(VLOOKUP(AJ1093,ATIVIDADES!$A:$C,3,FALSE),"NAO CADASTRADA"))</f>
        <v/>
      </c>
      <c r="AL1093" s="42"/>
    </row>
    <row r="1094" spans="1:38" x14ac:dyDescent="0.25">
      <c r="A1094" s="26" t="str">
        <f t="shared" si="114"/>
        <v>OK</v>
      </c>
      <c r="B1094" s="29">
        <f t="shared" si="115"/>
        <v>2487914866</v>
      </c>
      <c r="C1094" s="30">
        <v>43182</v>
      </c>
      <c r="D1094" s="18">
        <f t="shared" si="118"/>
        <v>43160</v>
      </c>
      <c r="E1094" s="19" t="str">
        <f>IF(ISERROR(VLOOKUP(C1094,FERIADOS!$A:$B,1,FALSE)),IF(WEEKDAY(C1094)=1,"Dom",IF(WEEKDAY(C1094)=2,"Seg",IF(WEEKDAY(C1094)=3,"Ter",IF(WEEKDAY(C1094)=4,"Qua",IF(WEEKDAY(C1094)=5,"Qui",IF(WEEKDAY(C1094)=6,"Sex","Sab")))))),"Feriado")</f>
        <v>Sex</v>
      </c>
      <c r="F1094" s="32"/>
      <c r="G1094" s="33"/>
      <c r="H1094" s="33"/>
      <c r="I1094" s="33"/>
      <c r="J1094" s="21" t="str">
        <f t="shared" si="116"/>
        <v/>
      </c>
      <c r="K1094" s="21">
        <f t="shared" si="112"/>
        <v>0</v>
      </c>
      <c r="L1094" s="21" t="str">
        <f t="shared" si="113"/>
        <v/>
      </c>
      <c r="M1094" s="22" t="str">
        <f t="shared" si="117"/>
        <v/>
      </c>
      <c r="N1094" s="48"/>
      <c r="O1094" s="54" t="str">
        <f>IF(N1094="","",IFERROR(VLOOKUP(N1094,EMPRESAS!$A:$C,3,FALSE),"NAO CADASTRADA"))</f>
        <v/>
      </c>
      <c r="P1094" s="50"/>
      <c r="Q1094" s="54" t="str">
        <f>IF(P1094="","",IFERROR(VLOOKUP(P1094,ATIVIDADES!$A:$C,3,FALSE),"NAO CADASTRADA"))</f>
        <v/>
      </c>
      <c r="R1094" s="42"/>
      <c r="S1094" s="48"/>
      <c r="T1094" s="54" t="str">
        <f>IF(S1094="","",IFERROR(VLOOKUP(S1094,EMPRESAS!$A:$C,3,FALSE),"NAO CADASTRADA"))</f>
        <v/>
      </c>
      <c r="U1094" s="50"/>
      <c r="V1094" s="54" t="str">
        <f>IF(U1094="","",IFERROR(VLOOKUP(U1094,ATIVIDADES!$A:$C,3,FALSE),"NAO CADASTRADA"))</f>
        <v/>
      </c>
      <c r="W1094" s="42"/>
      <c r="X1094" s="48"/>
      <c r="Y1094" s="54" t="str">
        <f>IF(X1094="","",IFERROR(VLOOKUP(X1094,EMPRESAS!$A:$C,3,FALSE),"NAO CADASTRADA"))</f>
        <v/>
      </c>
      <c r="Z1094" s="50"/>
      <c r="AA1094" s="54" t="str">
        <f>IF(Z1094="","",IFERROR(VLOOKUP(Z1094,ATIVIDADES!$A:$C,3,FALSE),"NAO CADASTRADA"))</f>
        <v/>
      </c>
      <c r="AB1094" s="42"/>
      <c r="AC1094" s="48"/>
      <c r="AD1094" s="54" t="str">
        <f>IF(AC1094="","",IFERROR(VLOOKUP(AC1094,EMPRESAS!$A:$C,3,FALSE),"NAO CADASTRADA"))</f>
        <v/>
      </c>
      <c r="AE1094" s="50"/>
      <c r="AF1094" s="54" t="str">
        <f>IF(AE1094="","",IFERROR(VLOOKUP(AE1094,ATIVIDADES!$A:$C,3,FALSE),"NAO CADASTRADA"))</f>
        <v/>
      </c>
      <c r="AG1094" s="42"/>
      <c r="AH1094" s="48"/>
      <c r="AI1094" s="54" t="str">
        <f>IF(AH1094="","",IFERROR(VLOOKUP(AH1094,EMPRESAS!$A:$C,3,FALSE),"NAO CADASTRADA"))</f>
        <v/>
      </c>
      <c r="AJ1094" s="50"/>
      <c r="AK1094" s="54" t="str">
        <f>IF(AJ1094="","",IFERROR(VLOOKUP(AJ1094,ATIVIDADES!$A:$C,3,FALSE),"NAO CADASTRADA"))</f>
        <v/>
      </c>
      <c r="AL1094" s="42"/>
    </row>
    <row r="1095" spans="1:38" x14ac:dyDescent="0.25">
      <c r="A1095" s="26" t="str">
        <f t="shared" si="114"/>
        <v>OK</v>
      </c>
      <c r="B1095" s="29">
        <f t="shared" si="115"/>
        <v>2487914866</v>
      </c>
      <c r="C1095" s="30">
        <v>43183</v>
      </c>
      <c r="D1095" s="18">
        <f t="shared" si="118"/>
        <v>43160</v>
      </c>
      <c r="E1095" s="19" t="str">
        <f>IF(ISERROR(VLOOKUP(C1095,FERIADOS!$A:$B,1,FALSE)),IF(WEEKDAY(C1095)=1,"Dom",IF(WEEKDAY(C1095)=2,"Seg",IF(WEEKDAY(C1095)=3,"Ter",IF(WEEKDAY(C1095)=4,"Qua",IF(WEEKDAY(C1095)=5,"Qui",IF(WEEKDAY(C1095)=6,"Sex","Sab")))))),"Feriado")</f>
        <v>Sab</v>
      </c>
      <c r="F1095" s="32"/>
      <c r="G1095" s="33"/>
      <c r="H1095" s="33"/>
      <c r="I1095" s="33"/>
      <c r="J1095" s="21" t="str">
        <f t="shared" si="116"/>
        <v/>
      </c>
      <c r="K1095" s="21">
        <f t="shared" ref="K1095:K1158" si="119">SUM(R1095,W1095,AB1095,AG1095,AL1095)</f>
        <v>0</v>
      </c>
      <c r="L1095" s="21" t="str">
        <f t="shared" ref="L1095:L1158" si="120">IF(OR(E1095="Sab",E1095="Dom",E1095="Feriado"),J1095,IF(J1095="","",IF(J1095&lt;=$M$2,0,J1095-$M$2)))</f>
        <v/>
      </c>
      <c r="M1095" s="22" t="str">
        <f t="shared" si="117"/>
        <v/>
      </c>
      <c r="N1095" s="48"/>
      <c r="O1095" s="54" t="str">
        <f>IF(N1095="","",IFERROR(VLOOKUP(N1095,EMPRESAS!$A:$C,3,FALSE),"NAO CADASTRADA"))</f>
        <v/>
      </c>
      <c r="P1095" s="50"/>
      <c r="Q1095" s="54" t="str">
        <f>IF(P1095="","",IFERROR(VLOOKUP(P1095,ATIVIDADES!$A:$C,3,FALSE),"NAO CADASTRADA"))</f>
        <v/>
      </c>
      <c r="R1095" s="42"/>
      <c r="S1095" s="48"/>
      <c r="T1095" s="54" t="str">
        <f>IF(S1095="","",IFERROR(VLOOKUP(S1095,EMPRESAS!$A:$C,3,FALSE),"NAO CADASTRADA"))</f>
        <v/>
      </c>
      <c r="U1095" s="50"/>
      <c r="V1095" s="54" t="str">
        <f>IF(U1095="","",IFERROR(VLOOKUP(U1095,ATIVIDADES!$A:$C,3,FALSE),"NAO CADASTRADA"))</f>
        <v/>
      </c>
      <c r="W1095" s="42"/>
      <c r="X1095" s="48"/>
      <c r="Y1095" s="54" t="str">
        <f>IF(X1095="","",IFERROR(VLOOKUP(X1095,EMPRESAS!$A:$C,3,FALSE),"NAO CADASTRADA"))</f>
        <v/>
      </c>
      <c r="Z1095" s="50"/>
      <c r="AA1095" s="54" t="str">
        <f>IF(Z1095="","",IFERROR(VLOOKUP(Z1095,ATIVIDADES!$A:$C,3,FALSE),"NAO CADASTRADA"))</f>
        <v/>
      </c>
      <c r="AB1095" s="42"/>
      <c r="AC1095" s="48"/>
      <c r="AD1095" s="54" t="str">
        <f>IF(AC1095="","",IFERROR(VLOOKUP(AC1095,EMPRESAS!$A:$C,3,FALSE),"NAO CADASTRADA"))</f>
        <v/>
      </c>
      <c r="AE1095" s="50"/>
      <c r="AF1095" s="54" t="str">
        <f>IF(AE1095="","",IFERROR(VLOOKUP(AE1095,ATIVIDADES!$A:$C,3,FALSE),"NAO CADASTRADA"))</f>
        <v/>
      </c>
      <c r="AG1095" s="42"/>
      <c r="AH1095" s="48"/>
      <c r="AI1095" s="54" t="str">
        <f>IF(AH1095="","",IFERROR(VLOOKUP(AH1095,EMPRESAS!$A:$C,3,FALSE),"NAO CADASTRADA"))</f>
        <v/>
      </c>
      <c r="AJ1095" s="50"/>
      <c r="AK1095" s="54" t="str">
        <f>IF(AJ1095="","",IFERROR(VLOOKUP(AJ1095,ATIVIDADES!$A:$C,3,FALSE),"NAO CADASTRADA"))</f>
        <v/>
      </c>
      <c r="AL1095" s="42"/>
    </row>
    <row r="1096" spans="1:38" x14ac:dyDescent="0.25">
      <c r="A1096" s="26" t="str">
        <f t="shared" ref="A1096:A1159" si="121">IF(J1096="","OK",IF(K1096&lt;&gt;J1096,"PENDENTE","OK"))</f>
        <v>OK</v>
      </c>
      <c r="B1096" s="29">
        <f t="shared" ref="B1096:B1159" si="122">$D$2</f>
        <v>2487914866</v>
      </c>
      <c r="C1096" s="30">
        <v>43184</v>
      </c>
      <c r="D1096" s="18">
        <f t="shared" si="118"/>
        <v>43160</v>
      </c>
      <c r="E1096" s="19" t="str">
        <f>IF(ISERROR(VLOOKUP(C1096,FERIADOS!$A:$B,1,FALSE)),IF(WEEKDAY(C1096)=1,"Dom",IF(WEEKDAY(C1096)=2,"Seg",IF(WEEKDAY(C1096)=3,"Ter",IF(WEEKDAY(C1096)=4,"Qua",IF(WEEKDAY(C1096)=5,"Qui",IF(WEEKDAY(C1096)=6,"Sex","Sab")))))),"Feriado")</f>
        <v>Dom</v>
      </c>
      <c r="F1096" s="32"/>
      <c r="G1096" s="33"/>
      <c r="H1096" s="33"/>
      <c r="I1096" s="33"/>
      <c r="J1096" s="21" t="str">
        <f t="shared" ref="J1096:J1159" si="123">IF(OR(F1096="",G1096="",H1096="",I1096=""),"",I1096-H1096+G1096-F1096)</f>
        <v/>
      </c>
      <c r="K1096" s="21">
        <f t="shared" si="119"/>
        <v>0</v>
      </c>
      <c r="L1096" s="21" t="str">
        <f t="shared" si="120"/>
        <v/>
      </c>
      <c r="M1096" s="22" t="str">
        <f t="shared" ref="M1096:M1159" si="124">IF(J1096="","",IF(OR(E1096="Sab",E1096="Dom",E1096="Feriado"),0,IF(J1096&gt;=$M$2,0,$M$2-J1096)))</f>
        <v/>
      </c>
      <c r="N1096" s="48"/>
      <c r="O1096" s="54" t="str">
        <f>IF(N1096="","",IFERROR(VLOOKUP(N1096,EMPRESAS!$A:$C,3,FALSE),"NAO CADASTRADA"))</f>
        <v/>
      </c>
      <c r="P1096" s="50"/>
      <c r="Q1096" s="54" t="str">
        <f>IF(P1096="","",IFERROR(VLOOKUP(P1096,ATIVIDADES!$A:$C,3,FALSE),"NAO CADASTRADA"))</f>
        <v/>
      </c>
      <c r="R1096" s="42"/>
      <c r="S1096" s="48"/>
      <c r="T1096" s="54" t="str">
        <f>IF(S1096="","",IFERROR(VLOOKUP(S1096,EMPRESAS!$A:$C,3,FALSE),"NAO CADASTRADA"))</f>
        <v/>
      </c>
      <c r="U1096" s="50"/>
      <c r="V1096" s="54" t="str">
        <f>IF(U1096="","",IFERROR(VLOOKUP(U1096,ATIVIDADES!$A:$C,3,FALSE),"NAO CADASTRADA"))</f>
        <v/>
      </c>
      <c r="W1096" s="42"/>
      <c r="X1096" s="48"/>
      <c r="Y1096" s="54" t="str">
        <f>IF(X1096="","",IFERROR(VLOOKUP(X1096,EMPRESAS!$A:$C,3,FALSE),"NAO CADASTRADA"))</f>
        <v/>
      </c>
      <c r="Z1096" s="50"/>
      <c r="AA1096" s="54" t="str">
        <f>IF(Z1096="","",IFERROR(VLOOKUP(Z1096,ATIVIDADES!$A:$C,3,FALSE),"NAO CADASTRADA"))</f>
        <v/>
      </c>
      <c r="AB1096" s="42"/>
      <c r="AC1096" s="48"/>
      <c r="AD1096" s="54" t="str">
        <f>IF(AC1096="","",IFERROR(VLOOKUP(AC1096,EMPRESAS!$A:$C,3,FALSE),"NAO CADASTRADA"))</f>
        <v/>
      </c>
      <c r="AE1096" s="50"/>
      <c r="AF1096" s="54" t="str">
        <f>IF(AE1096="","",IFERROR(VLOOKUP(AE1096,ATIVIDADES!$A:$C,3,FALSE),"NAO CADASTRADA"))</f>
        <v/>
      </c>
      <c r="AG1096" s="42"/>
      <c r="AH1096" s="48"/>
      <c r="AI1096" s="54" t="str">
        <f>IF(AH1096="","",IFERROR(VLOOKUP(AH1096,EMPRESAS!$A:$C,3,FALSE),"NAO CADASTRADA"))</f>
        <v/>
      </c>
      <c r="AJ1096" s="50"/>
      <c r="AK1096" s="54" t="str">
        <f>IF(AJ1096="","",IFERROR(VLOOKUP(AJ1096,ATIVIDADES!$A:$C,3,FALSE),"NAO CADASTRADA"))</f>
        <v/>
      </c>
      <c r="AL1096" s="42"/>
    </row>
    <row r="1097" spans="1:38" x14ac:dyDescent="0.25">
      <c r="A1097" s="26" t="str">
        <f t="shared" si="121"/>
        <v>OK</v>
      </c>
      <c r="B1097" s="29">
        <f t="shared" si="122"/>
        <v>2487914866</v>
      </c>
      <c r="C1097" s="30">
        <v>43185</v>
      </c>
      <c r="D1097" s="18">
        <f t="shared" ref="D1097:D1160" si="125">IF(MONTH(C1097)=MONTH(C1096),D1096,C1097)</f>
        <v>43160</v>
      </c>
      <c r="E1097" s="19" t="str">
        <f>IF(ISERROR(VLOOKUP(C1097,FERIADOS!$A:$B,1,FALSE)),IF(WEEKDAY(C1097)=1,"Dom",IF(WEEKDAY(C1097)=2,"Seg",IF(WEEKDAY(C1097)=3,"Ter",IF(WEEKDAY(C1097)=4,"Qua",IF(WEEKDAY(C1097)=5,"Qui",IF(WEEKDAY(C1097)=6,"Sex","Sab")))))),"Feriado")</f>
        <v>Seg</v>
      </c>
      <c r="F1097" s="32"/>
      <c r="G1097" s="33"/>
      <c r="H1097" s="33"/>
      <c r="I1097" s="33"/>
      <c r="J1097" s="21" t="str">
        <f t="shared" si="123"/>
        <v/>
      </c>
      <c r="K1097" s="21">
        <f t="shared" si="119"/>
        <v>0</v>
      </c>
      <c r="L1097" s="21" t="str">
        <f t="shared" si="120"/>
        <v/>
      </c>
      <c r="M1097" s="22" t="str">
        <f t="shared" si="124"/>
        <v/>
      </c>
      <c r="N1097" s="48"/>
      <c r="O1097" s="54" t="str">
        <f>IF(N1097="","",IFERROR(VLOOKUP(N1097,EMPRESAS!$A:$C,3,FALSE),"NAO CADASTRADA"))</f>
        <v/>
      </c>
      <c r="P1097" s="50"/>
      <c r="Q1097" s="54" t="str">
        <f>IF(P1097="","",IFERROR(VLOOKUP(P1097,ATIVIDADES!$A:$C,3,FALSE),"NAO CADASTRADA"))</f>
        <v/>
      </c>
      <c r="R1097" s="42"/>
      <c r="S1097" s="48"/>
      <c r="T1097" s="54" t="str">
        <f>IF(S1097="","",IFERROR(VLOOKUP(S1097,EMPRESAS!$A:$C,3,FALSE),"NAO CADASTRADA"))</f>
        <v/>
      </c>
      <c r="U1097" s="50"/>
      <c r="V1097" s="54" t="str">
        <f>IF(U1097="","",IFERROR(VLOOKUP(U1097,ATIVIDADES!$A:$C,3,FALSE),"NAO CADASTRADA"))</f>
        <v/>
      </c>
      <c r="W1097" s="42"/>
      <c r="X1097" s="48"/>
      <c r="Y1097" s="54" t="str">
        <f>IF(X1097="","",IFERROR(VLOOKUP(X1097,EMPRESAS!$A:$C,3,FALSE),"NAO CADASTRADA"))</f>
        <v/>
      </c>
      <c r="Z1097" s="50"/>
      <c r="AA1097" s="54" t="str">
        <f>IF(Z1097="","",IFERROR(VLOOKUP(Z1097,ATIVIDADES!$A:$C,3,FALSE),"NAO CADASTRADA"))</f>
        <v/>
      </c>
      <c r="AB1097" s="42"/>
      <c r="AC1097" s="48"/>
      <c r="AD1097" s="54" t="str">
        <f>IF(AC1097="","",IFERROR(VLOOKUP(AC1097,EMPRESAS!$A:$C,3,FALSE),"NAO CADASTRADA"))</f>
        <v/>
      </c>
      <c r="AE1097" s="50"/>
      <c r="AF1097" s="54" t="str">
        <f>IF(AE1097="","",IFERROR(VLOOKUP(AE1097,ATIVIDADES!$A:$C,3,FALSE),"NAO CADASTRADA"))</f>
        <v/>
      </c>
      <c r="AG1097" s="42"/>
      <c r="AH1097" s="48"/>
      <c r="AI1097" s="54" t="str">
        <f>IF(AH1097="","",IFERROR(VLOOKUP(AH1097,EMPRESAS!$A:$C,3,FALSE),"NAO CADASTRADA"))</f>
        <v/>
      </c>
      <c r="AJ1097" s="50"/>
      <c r="AK1097" s="54" t="str">
        <f>IF(AJ1097="","",IFERROR(VLOOKUP(AJ1097,ATIVIDADES!$A:$C,3,FALSE),"NAO CADASTRADA"))</f>
        <v/>
      </c>
      <c r="AL1097" s="42"/>
    </row>
    <row r="1098" spans="1:38" x14ac:dyDescent="0.25">
      <c r="A1098" s="26" t="str">
        <f t="shared" si="121"/>
        <v>OK</v>
      </c>
      <c r="B1098" s="29">
        <f t="shared" si="122"/>
        <v>2487914866</v>
      </c>
      <c r="C1098" s="30">
        <v>43186</v>
      </c>
      <c r="D1098" s="18">
        <f t="shared" si="125"/>
        <v>43160</v>
      </c>
      <c r="E1098" s="19" t="str">
        <f>IF(ISERROR(VLOOKUP(C1098,FERIADOS!$A:$B,1,FALSE)),IF(WEEKDAY(C1098)=1,"Dom",IF(WEEKDAY(C1098)=2,"Seg",IF(WEEKDAY(C1098)=3,"Ter",IF(WEEKDAY(C1098)=4,"Qua",IF(WEEKDAY(C1098)=5,"Qui",IF(WEEKDAY(C1098)=6,"Sex","Sab")))))),"Feriado")</f>
        <v>Ter</v>
      </c>
      <c r="F1098" s="32"/>
      <c r="G1098" s="33"/>
      <c r="H1098" s="33"/>
      <c r="I1098" s="33"/>
      <c r="J1098" s="21" t="str">
        <f t="shared" si="123"/>
        <v/>
      </c>
      <c r="K1098" s="21">
        <f t="shared" si="119"/>
        <v>0</v>
      </c>
      <c r="L1098" s="21" t="str">
        <f t="shared" si="120"/>
        <v/>
      </c>
      <c r="M1098" s="22" t="str">
        <f t="shared" si="124"/>
        <v/>
      </c>
      <c r="N1098" s="48"/>
      <c r="O1098" s="54" t="str">
        <f>IF(N1098="","",IFERROR(VLOOKUP(N1098,EMPRESAS!$A:$C,3,FALSE),"NAO CADASTRADA"))</f>
        <v/>
      </c>
      <c r="P1098" s="50"/>
      <c r="Q1098" s="54" t="str">
        <f>IF(P1098="","",IFERROR(VLOOKUP(P1098,ATIVIDADES!$A:$C,3,FALSE),"NAO CADASTRADA"))</f>
        <v/>
      </c>
      <c r="R1098" s="42"/>
      <c r="S1098" s="48"/>
      <c r="T1098" s="54" t="str">
        <f>IF(S1098="","",IFERROR(VLOOKUP(S1098,EMPRESAS!$A:$C,3,FALSE),"NAO CADASTRADA"))</f>
        <v/>
      </c>
      <c r="U1098" s="50"/>
      <c r="V1098" s="54" t="str">
        <f>IF(U1098="","",IFERROR(VLOOKUP(U1098,ATIVIDADES!$A:$C,3,FALSE),"NAO CADASTRADA"))</f>
        <v/>
      </c>
      <c r="W1098" s="42"/>
      <c r="X1098" s="48"/>
      <c r="Y1098" s="54" t="str">
        <f>IF(X1098="","",IFERROR(VLOOKUP(X1098,EMPRESAS!$A:$C,3,FALSE),"NAO CADASTRADA"))</f>
        <v/>
      </c>
      <c r="Z1098" s="50"/>
      <c r="AA1098" s="54" t="str">
        <f>IF(Z1098="","",IFERROR(VLOOKUP(Z1098,ATIVIDADES!$A:$C,3,FALSE),"NAO CADASTRADA"))</f>
        <v/>
      </c>
      <c r="AB1098" s="42"/>
      <c r="AC1098" s="48"/>
      <c r="AD1098" s="54" t="str">
        <f>IF(AC1098="","",IFERROR(VLOOKUP(AC1098,EMPRESAS!$A:$C,3,FALSE),"NAO CADASTRADA"))</f>
        <v/>
      </c>
      <c r="AE1098" s="50"/>
      <c r="AF1098" s="54" t="str">
        <f>IF(AE1098="","",IFERROR(VLOOKUP(AE1098,ATIVIDADES!$A:$C,3,FALSE),"NAO CADASTRADA"))</f>
        <v/>
      </c>
      <c r="AG1098" s="42"/>
      <c r="AH1098" s="48"/>
      <c r="AI1098" s="54" t="str">
        <f>IF(AH1098="","",IFERROR(VLOOKUP(AH1098,EMPRESAS!$A:$C,3,FALSE),"NAO CADASTRADA"))</f>
        <v/>
      </c>
      <c r="AJ1098" s="50"/>
      <c r="AK1098" s="54" t="str">
        <f>IF(AJ1098="","",IFERROR(VLOOKUP(AJ1098,ATIVIDADES!$A:$C,3,FALSE),"NAO CADASTRADA"))</f>
        <v/>
      </c>
      <c r="AL1098" s="42"/>
    </row>
    <row r="1099" spans="1:38" x14ac:dyDescent="0.25">
      <c r="A1099" s="26" t="str">
        <f t="shared" si="121"/>
        <v>OK</v>
      </c>
      <c r="B1099" s="29">
        <f t="shared" si="122"/>
        <v>2487914866</v>
      </c>
      <c r="C1099" s="30">
        <v>43187</v>
      </c>
      <c r="D1099" s="18">
        <f t="shared" si="125"/>
        <v>43160</v>
      </c>
      <c r="E1099" s="19" t="str">
        <f>IF(ISERROR(VLOOKUP(C1099,FERIADOS!$A:$B,1,FALSE)),IF(WEEKDAY(C1099)=1,"Dom",IF(WEEKDAY(C1099)=2,"Seg",IF(WEEKDAY(C1099)=3,"Ter",IF(WEEKDAY(C1099)=4,"Qua",IF(WEEKDAY(C1099)=5,"Qui",IF(WEEKDAY(C1099)=6,"Sex","Sab")))))),"Feriado")</f>
        <v>Qua</v>
      </c>
      <c r="F1099" s="32"/>
      <c r="G1099" s="33"/>
      <c r="H1099" s="33"/>
      <c r="I1099" s="33"/>
      <c r="J1099" s="21" t="str">
        <f t="shared" si="123"/>
        <v/>
      </c>
      <c r="K1099" s="21">
        <f t="shared" si="119"/>
        <v>0</v>
      </c>
      <c r="L1099" s="21" t="str">
        <f t="shared" si="120"/>
        <v/>
      </c>
      <c r="M1099" s="22" t="str">
        <f t="shared" si="124"/>
        <v/>
      </c>
      <c r="N1099" s="48"/>
      <c r="O1099" s="54" t="str">
        <f>IF(N1099="","",IFERROR(VLOOKUP(N1099,EMPRESAS!$A:$C,3,FALSE),"NAO CADASTRADA"))</f>
        <v/>
      </c>
      <c r="P1099" s="50"/>
      <c r="Q1099" s="54" t="str">
        <f>IF(P1099="","",IFERROR(VLOOKUP(P1099,ATIVIDADES!$A:$C,3,FALSE),"NAO CADASTRADA"))</f>
        <v/>
      </c>
      <c r="R1099" s="42"/>
      <c r="S1099" s="48"/>
      <c r="T1099" s="54" t="str">
        <f>IF(S1099="","",IFERROR(VLOOKUP(S1099,EMPRESAS!$A:$C,3,FALSE),"NAO CADASTRADA"))</f>
        <v/>
      </c>
      <c r="U1099" s="50"/>
      <c r="V1099" s="54" t="str">
        <f>IF(U1099="","",IFERROR(VLOOKUP(U1099,ATIVIDADES!$A:$C,3,FALSE),"NAO CADASTRADA"))</f>
        <v/>
      </c>
      <c r="W1099" s="42"/>
      <c r="X1099" s="48"/>
      <c r="Y1099" s="54" t="str">
        <f>IF(X1099="","",IFERROR(VLOOKUP(X1099,EMPRESAS!$A:$C,3,FALSE),"NAO CADASTRADA"))</f>
        <v/>
      </c>
      <c r="Z1099" s="50"/>
      <c r="AA1099" s="54" t="str">
        <f>IF(Z1099="","",IFERROR(VLOOKUP(Z1099,ATIVIDADES!$A:$C,3,FALSE),"NAO CADASTRADA"))</f>
        <v/>
      </c>
      <c r="AB1099" s="42"/>
      <c r="AC1099" s="48"/>
      <c r="AD1099" s="54" t="str">
        <f>IF(AC1099="","",IFERROR(VLOOKUP(AC1099,EMPRESAS!$A:$C,3,FALSE),"NAO CADASTRADA"))</f>
        <v/>
      </c>
      <c r="AE1099" s="50"/>
      <c r="AF1099" s="54" t="str">
        <f>IF(AE1099="","",IFERROR(VLOOKUP(AE1099,ATIVIDADES!$A:$C,3,FALSE),"NAO CADASTRADA"))</f>
        <v/>
      </c>
      <c r="AG1099" s="42"/>
      <c r="AH1099" s="48"/>
      <c r="AI1099" s="54" t="str">
        <f>IF(AH1099="","",IFERROR(VLOOKUP(AH1099,EMPRESAS!$A:$C,3,FALSE),"NAO CADASTRADA"))</f>
        <v/>
      </c>
      <c r="AJ1099" s="50"/>
      <c r="AK1099" s="54" t="str">
        <f>IF(AJ1099="","",IFERROR(VLOOKUP(AJ1099,ATIVIDADES!$A:$C,3,FALSE),"NAO CADASTRADA"))</f>
        <v/>
      </c>
      <c r="AL1099" s="42"/>
    </row>
    <row r="1100" spans="1:38" x14ac:dyDescent="0.25">
      <c r="A1100" s="26" t="str">
        <f t="shared" si="121"/>
        <v>OK</v>
      </c>
      <c r="B1100" s="29">
        <f t="shared" si="122"/>
        <v>2487914866</v>
      </c>
      <c r="C1100" s="30">
        <v>43188</v>
      </c>
      <c r="D1100" s="18">
        <f t="shared" si="125"/>
        <v>43160</v>
      </c>
      <c r="E1100" s="19" t="str">
        <f>IF(ISERROR(VLOOKUP(C1100,FERIADOS!$A:$B,1,FALSE)),IF(WEEKDAY(C1100)=1,"Dom",IF(WEEKDAY(C1100)=2,"Seg",IF(WEEKDAY(C1100)=3,"Ter",IF(WEEKDAY(C1100)=4,"Qua",IF(WEEKDAY(C1100)=5,"Qui",IF(WEEKDAY(C1100)=6,"Sex","Sab")))))),"Feriado")</f>
        <v>Qui</v>
      </c>
      <c r="F1100" s="32"/>
      <c r="G1100" s="33"/>
      <c r="H1100" s="33"/>
      <c r="I1100" s="33"/>
      <c r="J1100" s="21" t="str">
        <f t="shared" si="123"/>
        <v/>
      </c>
      <c r="K1100" s="21">
        <f t="shared" si="119"/>
        <v>0</v>
      </c>
      <c r="L1100" s="21" t="str">
        <f t="shared" si="120"/>
        <v/>
      </c>
      <c r="M1100" s="22" t="str">
        <f t="shared" si="124"/>
        <v/>
      </c>
      <c r="N1100" s="48"/>
      <c r="O1100" s="54" t="str">
        <f>IF(N1100="","",IFERROR(VLOOKUP(N1100,EMPRESAS!$A:$C,3,FALSE),"NAO CADASTRADA"))</f>
        <v/>
      </c>
      <c r="P1100" s="50"/>
      <c r="Q1100" s="54" t="str">
        <f>IF(P1100="","",IFERROR(VLOOKUP(P1100,ATIVIDADES!$A:$C,3,FALSE),"NAO CADASTRADA"))</f>
        <v/>
      </c>
      <c r="R1100" s="42"/>
      <c r="S1100" s="48"/>
      <c r="T1100" s="54" t="str">
        <f>IF(S1100="","",IFERROR(VLOOKUP(S1100,EMPRESAS!$A:$C,3,FALSE),"NAO CADASTRADA"))</f>
        <v/>
      </c>
      <c r="U1100" s="50"/>
      <c r="V1100" s="54" t="str">
        <f>IF(U1100="","",IFERROR(VLOOKUP(U1100,ATIVIDADES!$A:$C,3,FALSE),"NAO CADASTRADA"))</f>
        <v/>
      </c>
      <c r="W1100" s="42"/>
      <c r="X1100" s="48"/>
      <c r="Y1100" s="54" t="str">
        <f>IF(X1100="","",IFERROR(VLOOKUP(X1100,EMPRESAS!$A:$C,3,FALSE),"NAO CADASTRADA"))</f>
        <v/>
      </c>
      <c r="Z1100" s="50"/>
      <c r="AA1100" s="54" t="str">
        <f>IF(Z1100="","",IFERROR(VLOOKUP(Z1100,ATIVIDADES!$A:$C,3,FALSE),"NAO CADASTRADA"))</f>
        <v/>
      </c>
      <c r="AB1100" s="42"/>
      <c r="AC1100" s="48"/>
      <c r="AD1100" s="54" t="str">
        <f>IF(AC1100="","",IFERROR(VLOOKUP(AC1100,EMPRESAS!$A:$C,3,FALSE),"NAO CADASTRADA"))</f>
        <v/>
      </c>
      <c r="AE1100" s="50"/>
      <c r="AF1100" s="54" t="str">
        <f>IF(AE1100="","",IFERROR(VLOOKUP(AE1100,ATIVIDADES!$A:$C,3,FALSE),"NAO CADASTRADA"))</f>
        <v/>
      </c>
      <c r="AG1100" s="42"/>
      <c r="AH1100" s="48"/>
      <c r="AI1100" s="54" t="str">
        <f>IF(AH1100="","",IFERROR(VLOOKUP(AH1100,EMPRESAS!$A:$C,3,FALSE),"NAO CADASTRADA"))</f>
        <v/>
      </c>
      <c r="AJ1100" s="50"/>
      <c r="AK1100" s="54" t="str">
        <f>IF(AJ1100="","",IFERROR(VLOOKUP(AJ1100,ATIVIDADES!$A:$C,3,FALSE),"NAO CADASTRADA"))</f>
        <v/>
      </c>
      <c r="AL1100" s="42"/>
    </row>
    <row r="1101" spans="1:38" x14ac:dyDescent="0.25">
      <c r="A1101" s="26" t="str">
        <f t="shared" si="121"/>
        <v>OK</v>
      </c>
      <c r="B1101" s="29">
        <f t="shared" si="122"/>
        <v>2487914866</v>
      </c>
      <c r="C1101" s="30">
        <v>43189</v>
      </c>
      <c r="D1101" s="18">
        <f t="shared" si="125"/>
        <v>43160</v>
      </c>
      <c r="E1101" s="19" t="str">
        <f>IF(ISERROR(VLOOKUP(C1101,FERIADOS!$A:$B,1,FALSE)),IF(WEEKDAY(C1101)=1,"Dom",IF(WEEKDAY(C1101)=2,"Seg",IF(WEEKDAY(C1101)=3,"Ter",IF(WEEKDAY(C1101)=4,"Qua",IF(WEEKDAY(C1101)=5,"Qui",IF(WEEKDAY(C1101)=6,"Sex","Sab")))))),"Feriado")</f>
        <v>Feriado</v>
      </c>
      <c r="F1101" s="32"/>
      <c r="G1101" s="33"/>
      <c r="H1101" s="33"/>
      <c r="I1101" s="33"/>
      <c r="J1101" s="21" t="str">
        <f t="shared" si="123"/>
        <v/>
      </c>
      <c r="K1101" s="21">
        <f t="shared" si="119"/>
        <v>0</v>
      </c>
      <c r="L1101" s="21" t="str">
        <f t="shared" si="120"/>
        <v/>
      </c>
      <c r="M1101" s="22" t="str">
        <f t="shared" si="124"/>
        <v/>
      </c>
      <c r="N1101" s="48"/>
      <c r="O1101" s="54" t="str">
        <f>IF(N1101="","",IFERROR(VLOOKUP(N1101,EMPRESAS!$A:$C,3,FALSE),"NAO CADASTRADA"))</f>
        <v/>
      </c>
      <c r="P1101" s="50"/>
      <c r="Q1101" s="54" t="str">
        <f>IF(P1101="","",IFERROR(VLOOKUP(P1101,ATIVIDADES!$A:$C,3,FALSE),"NAO CADASTRADA"))</f>
        <v/>
      </c>
      <c r="R1101" s="42"/>
      <c r="S1101" s="48"/>
      <c r="T1101" s="54" t="str">
        <f>IF(S1101="","",IFERROR(VLOOKUP(S1101,EMPRESAS!$A:$C,3,FALSE),"NAO CADASTRADA"))</f>
        <v/>
      </c>
      <c r="U1101" s="50"/>
      <c r="V1101" s="54" t="str">
        <f>IF(U1101="","",IFERROR(VLOOKUP(U1101,ATIVIDADES!$A:$C,3,FALSE),"NAO CADASTRADA"))</f>
        <v/>
      </c>
      <c r="W1101" s="42"/>
      <c r="X1101" s="48"/>
      <c r="Y1101" s="54" t="str">
        <f>IF(X1101="","",IFERROR(VLOOKUP(X1101,EMPRESAS!$A:$C,3,FALSE),"NAO CADASTRADA"))</f>
        <v/>
      </c>
      <c r="Z1101" s="50"/>
      <c r="AA1101" s="54" t="str">
        <f>IF(Z1101="","",IFERROR(VLOOKUP(Z1101,ATIVIDADES!$A:$C,3,FALSE),"NAO CADASTRADA"))</f>
        <v/>
      </c>
      <c r="AB1101" s="42"/>
      <c r="AC1101" s="48"/>
      <c r="AD1101" s="54" t="str">
        <f>IF(AC1101="","",IFERROR(VLOOKUP(AC1101,EMPRESAS!$A:$C,3,FALSE),"NAO CADASTRADA"))</f>
        <v/>
      </c>
      <c r="AE1101" s="50"/>
      <c r="AF1101" s="54" t="str">
        <f>IF(AE1101="","",IFERROR(VLOOKUP(AE1101,ATIVIDADES!$A:$C,3,FALSE),"NAO CADASTRADA"))</f>
        <v/>
      </c>
      <c r="AG1101" s="42"/>
      <c r="AH1101" s="48"/>
      <c r="AI1101" s="54" t="str">
        <f>IF(AH1101="","",IFERROR(VLOOKUP(AH1101,EMPRESAS!$A:$C,3,FALSE),"NAO CADASTRADA"))</f>
        <v/>
      </c>
      <c r="AJ1101" s="50"/>
      <c r="AK1101" s="54" t="str">
        <f>IF(AJ1101="","",IFERROR(VLOOKUP(AJ1101,ATIVIDADES!$A:$C,3,FALSE),"NAO CADASTRADA"))</f>
        <v/>
      </c>
      <c r="AL1101" s="42"/>
    </row>
    <row r="1102" spans="1:38" x14ac:dyDescent="0.25">
      <c r="A1102" s="26" t="str">
        <f t="shared" si="121"/>
        <v>OK</v>
      </c>
      <c r="B1102" s="29">
        <f t="shared" si="122"/>
        <v>2487914866</v>
      </c>
      <c r="C1102" s="30">
        <v>43190</v>
      </c>
      <c r="D1102" s="18">
        <f t="shared" si="125"/>
        <v>43160</v>
      </c>
      <c r="E1102" s="19" t="str">
        <f>IF(ISERROR(VLOOKUP(C1102,FERIADOS!$A:$B,1,FALSE)),IF(WEEKDAY(C1102)=1,"Dom",IF(WEEKDAY(C1102)=2,"Seg",IF(WEEKDAY(C1102)=3,"Ter",IF(WEEKDAY(C1102)=4,"Qua",IF(WEEKDAY(C1102)=5,"Qui",IF(WEEKDAY(C1102)=6,"Sex","Sab")))))),"Feriado")</f>
        <v>Sab</v>
      </c>
      <c r="F1102" s="32"/>
      <c r="G1102" s="33"/>
      <c r="H1102" s="33"/>
      <c r="I1102" s="33"/>
      <c r="J1102" s="21" t="str">
        <f t="shared" si="123"/>
        <v/>
      </c>
      <c r="K1102" s="21">
        <f t="shared" si="119"/>
        <v>0</v>
      </c>
      <c r="L1102" s="21" t="str">
        <f t="shared" si="120"/>
        <v/>
      </c>
      <c r="M1102" s="22" t="str">
        <f t="shared" si="124"/>
        <v/>
      </c>
      <c r="N1102" s="48"/>
      <c r="O1102" s="54" t="str">
        <f>IF(N1102="","",IFERROR(VLOOKUP(N1102,EMPRESAS!$A:$C,3,FALSE),"NAO CADASTRADA"))</f>
        <v/>
      </c>
      <c r="P1102" s="50"/>
      <c r="Q1102" s="54" t="str">
        <f>IF(P1102="","",IFERROR(VLOOKUP(P1102,ATIVIDADES!$A:$C,3,FALSE),"NAO CADASTRADA"))</f>
        <v/>
      </c>
      <c r="R1102" s="42"/>
      <c r="S1102" s="48"/>
      <c r="T1102" s="54" t="str">
        <f>IF(S1102="","",IFERROR(VLOOKUP(S1102,EMPRESAS!$A:$C,3,FALSE),"NAO CADASTRADA"))</f>
        <v/>
      </c>
      <c r="U1102" s="50"/>
      <c r="V1102" s="54" t="str">
        <f>IF(U1102="","",IFERROR(VLOOKUP(U1102,ATIVIDADES!$A:$C,3,FALSE),"NAO CADASTRADA"))</f>
        <v/>
      </c>
      <c r="W1102" s="42"/>
      <c r="X1102" s="48"/>
      <c r="Y1102" s="54" t="str">
        <f>IF(X1102="","",IFERROR(VLOOKUP(X1102,EMPRESAS!$A:$C,3,FALSE),"NAO CADASTRADA"))</f>
        <v/>
      </c>
      <c r="Z1102" s="50"/>
      <c r="AA1102" s="54" t="str">
        <f>IF(Z1102="","",IFERROR(VLOOKUP(Z1102,ATIVIDADES!$A:$C,3,FALSE),"NAO CADASTRADA"))</f>
        <v/>
      </c>
      <c r="AB1102" s="42"/>
      <c r="AC1102" s="48"/>
      <c r="AD1102" s="54" t="str">
        <f>IF(AC1102="","",IFERROR(VLOOKUP(AC1102,EMPRESAS!$A:$C,3,FALSE),"NAO CADASTRADA"))</f>
        <v/>
      </c>
      <c r="AE1102" s="50"/>
      <c r="AF1102" s="54" t="str">
        <f>IF(AE1102="","",IFERROR(VLOOKUP(AE1102,ATIVIDADES!$A:$C,3,FALSE),"NAO CADASTRADA"))</f>
        <v/>
      </c>
      <c r="AG1102" s="42"/>
      <c r="AH1102" s="48"/>
      <c r="AI1102" s="54" t="str">
        <f>IF(AH1102="","",IFERROR(VLOOKUP(AH1102,EMPRESAS!$A:$C,3,FALSE),"NAO CADASTRADA"))</f>
        <v/>
      </c>
      <c r="AJ1102" s="50"/>
      <c r="AK1102" s="54" t="str">
        <f>IF(AJ1102="","",IFERROR(VLOOKUP(AJ1102,ATIVIDADES!$A:$C,3,FALSE),"NAO CADASTRADA"))</f>
        <v/>
      </c>
      <c r="AL1102" s="42"/>
    </row>
    <row r="1103" spans="1:38" x14ac:dyDescent="0.25">
      <c r="A1103" s="26" t="str">
        <f t="shared" si="121"/>
        <v>OK</v>
      </c>
      <c r="B1103" s="29">
        <f t="shared" si="122"/>
        <v>2487914866</v>
      </c>
      <c r="C1103" s="30">
        <v>43191</v>
      </c>
      <c r="D1103" s="18">
        <f t="shared" si="125"/>
        <v>43191</v>
      </c>
      <c r="E1103" s="19" t="str">
        <f>IF(ISERROR(VLOOKUP(C1103,FERIADOS!$A:$B,1,FALSE)),IF(WEEKDAY(C1103)=1,"Dom",IF(WEEKDAY(C1103)=2,"Seg",IF(WEEKDAY(C1103)=3,"Ter",IF(WEEKDAY(C1103)=4,"Qua",IF(WEEKDAY(C1103)=5,"Qui",IF(WEEKDAY(C1103)=6,"Sex","Sab")))))),"Feriado")</f>
        <v>Dom</v>
      </c>
      <c r="F1103" s="32"/>
      <c r="G1103" s="33"/>
      <c r="H1103" s="33"/>
      <c r="I1103" s="33"/>
      <c r="J1103" s="21" t="str">
        <f t="shared" si="123"/>
        <v/>
      </c>
      <c r="K1103" s="21">
        <f t="shared" si="119"/>
        <v>0</v>
      </c>
      <c r="L1103" s="21" t="str">
        <f t="shared" si="120"/>
        <v/>
      </c>
      <c r="M1103" s="22" t="str">
        <f t="shared" si="124"/>
        <v/>
      </c>
      <c r="N1103" s="48"/>
      <c r="O1103" s="54" t="str">
        <f>IF(N1103="","",IFERROR(VLOOKUP(N1103,EMPRESAS!$A:$C,3,FALSE),"NAO CADASTRADA"))</f>
        <v/>
      </c>
      <c r="P1103" s="50"/>
      <c r="Q1103" s="54" t="str">
        <f>IF(P1103="","",IFERROR(VLOOKUP(P1103,ATIVIDADES!$A:$C,3,FALSE),"NAO CADASTRADA"))</f>
        <v/>
      </c>
      <c r="R1103" s="42"/>
      <c r="S1103" s="48"/>
      <c r="T1103" s="54" t="str">
        <f>IF(S1103="","",IFERROR(VLOOKUP(S1103,EMPRESAS!$A:$C,3,FALSE),"NAO CADASTRADA"))</f>
        <v/>
      </c>
      <c r="U1103" s="50"/>
      <c r="V1103" s="54" t="str">
        <f>IF(U1103="","",IFERROR(VLOOKUP(U1103,ATIVIDADES!$A:$C,3,FALSE),"NAO CADASTRADA"))</f>
        <v/>
      </c>
      <c r="W1103" s="42"/>
      <c r="X1103" s="48"/>
      <c r="Y1103" s="54" t="str">
        <f>IF(X1103="","",IFERROR(VLOOKUP(X1103,EMPRESAS!$A:$C,3,FALSE),"NAO CADASTRADA"))</f>
        <v/>
      </c>
      <c r="Z1103" s="50"/>
      <c r="AA1103" s="54" t="str">
        <f>IF(Z1103="","",IFERROR(VLOOKUP(Z1103,ATIVIDADES!$A:$C,3,FALSE),"NAO CADASTRADA"))</f>
        <v/>
      </c>
      <c r="AB1103" s="42"/>
      <c r="AC1103" s="48"/>
      <c r="AD1103" s="54" t="str">
        <f>IF(AC1103="","",IFERROR(VLOOKUP(AC1103,EMPRESAS!$A:$C,3,FALSE),"NAO CADASTRADA"))</f>
        <v/>
      </c>
      <c r="AE1103" s="50"/>
      <c r="AF1103" s="54" t="str">
        <f>IF(AE1103="","",IFERROR(VLOOKUP(AE1103,ATIVIDADES!$A:$C,3,FALSE),"NAO CADASTRADA"))</f>
        <v/>
      </c>
      <c r="AG1103" s="42"/>
      <c r="AH1103" s="48"/>
      <c r="AI1103" s="54" t="str">
        <f>IF(AH1103="","",IFERROR(VLOOKUP(AH1103,EMPRESAS!$A:$C,3,FALSE),"NAO CADASTRADA"))</f>
        <v/>
      </c>
      <c r="AJ1103" s="50"/>
      <c r="AK1103" s="54" t="str">
        <f>IF(AJ1103="","",IFERROR(VLOOKUP(AJ1103,ATIVIDADES!$A:$C,3,FALSE),"NAO CADASTRADA"))</f>
        <v/>
      </c>
      <c r="AL1103" s="42"/>
    </row>
    <row r="1104" spans="1:38" x14ac:dyDescent="0.25">
      <c r="A1104" s="26" t="str">
        <f t="shared" si="121"/>
        <v>OK</v>
      </c>
      <c r="B1104" s="29">
        <f t="shared" si="122"/>
        <v>2487914866</v>
      </c>
      <c r="C1104" s="30">
        <v>43192</v>
      </c>
      <c r="D1104" s="18">
        <f t="shared" si="125"/>
        <v>43191</v>
      </c>
      <c r="E1104" s="19" t="str">
        <f>IF(ISERROR(VLOOKUP(C1104,FERIADOS!$A:$B,1,FALSE)),IF(WEEKDAY(C1104)=1,"Dom",IF(WEEKDAY(C1104)=2,"Seg",IF(WEEKDAY(C1104)=3,"Ter",IF(WEEKDAY(C1104)=4,"Qua",IF(WEEKDAY(C1104)=5,"Qui",IF(WEEKDAY(C1104)=6,"Sex","Sab")))))),"Feriado")</f>
        <v>Seg</v>
      </c>
      <c r="F1104" s="32"/>
      <c r="G1104" s="33"/>
      <c r="H1104" s="33"/>
      <c r="I1104" s="33"/>
      <c r="J1104" s="21" t="str">
        <f t="shared" si="123"/>
        <v/>
      </c>
      <c r="K1104" s="21">
        <f t="shared" si="119"/>
        <v>0</v>
      </c>
      <c r="L1104" s="21" t="str">
        <f t="shared" si="120"/>
        <v/>
      </c>
      <c r="M1104" s="22" t="str">
        <f t="shared" si="124"/>
        <v/>
      </c>
      <c r="N1104" s="48"/>
      <c r="O1104" s="54" t="str">
        <f>IF(N1104="","",IFERROR(VLOOKUP(N1104,EMPRESAS!$A:$C,3,FALSE),"NAO CADASTRADA"))</f>
        <v/>
      </c>
      <c r="P1104" s="50"/>
      <c r="Q1104" s="54" t="str">
        <f>IF(P1104="","",IFERROR(VLOOKUP(P1104,ATIVIDADES!$A:$C,3,FALSE),"NAO CADASTRADA"))</f>
        <v/>
      </c>
      <c r="R1104" s="42"/>
      <c r="S1104" s="48"/>
      <c r="T1104" s="54" t="str">
        <f>IF(S1104="","",IFERROR(VLOOKUP(S1104,EMPRESAS!$A:$C,3,FALSE),"NAO CADASTRADA"))</f>
        <v/>
      </c>
      <c r="U1104" s="50"/>
      <c r="V1104" s="54" t="str">
        <f>IF(U1104="","",IFERROR(VLOOKUP(U1104,ATIVIDADES!$A:$C,3,FALSE),"NAO CADASTRADA"))</f>
        <v/>
      </c>
      <c r="W1104" s="42"/>
      <c r="X1104" s="48"/>
      <c r="Y1104" s="54" t="str">
        <f>IF(X1104="","",IFERROR(VLOOKUP(X1104,EMPRESAS!$A:$C,3,FALSE),"NAO CADASTRADA"))</f>
        <v/>
      </c>
      <c r="Z1104" s="50"/>
      <c r="AA1104" s="54" t="str">
        <f>IF(Z1104="","",IFERROR(VLOOKUP(Z1104,ATIVIDADES!$A:$C,3,FALSE),"NAO CADASTRADA"))</f>
        <v/>
      </c>
      <c r="AB1104" s="42"/>
      <c r="AC1104" s="48"/>
      <c r="AD1104" s="54" t="str">
        <f>IF(AC1104="","",IFERROR(VLOOKUP(AC1104,EMPRESAS!$A:$C,3,FALSE),"NAO CADASTRADA"))</f>
        <v/>
      </c>
      <c r="AE1104" s="50"/>
      <c r="AF1104" s="54" t="str">
        <f>IF(AE1104="","",IFERROR(VLOOKUP(AE1104,ATIVIDADES!$A:$C,3,FALSE),"NAO CADASTRADA"))</f>
        <v/>
      </c>
      <c r="AG1104" s="42"/>
      <c r="AH1104" s="48"/>
      <c r="AI1104" s="54" t="str">
        <f>IF(AH1104="","",IFERROR(VLOOKUP(AH1104,EMPRESAS!$A:$C,3,FALSE),"NAO CADASTRADA"))</f>
        <v/>
      </c>
      <c r="AJ1104" s="50"/>
      <c r="AK1104" s="54" t="str">
        <f>IF(AJ1104="","",IFERROR(VLOOKUP(AJ1104,ATIVIDADES!$A:$C,3,FALSE),"NAO CADASTRADA"))</f>
        <v/>
      </c>
      <c r="AL1104" s="42"/>
    </row>
    <row r="1105" spans="1:38" x14ac:dyDescent="0.25">
      <c r="A1105" s="26" t="str">
        <f t="shared" si="121"/>
        <v>OK</v>
      </c>
      <c r="B1105" s="29">
        <f t="shared" si="122"/>
        <v>2487914866</v>
      </c>
      <c r="C1105" s="30">
        <v>43193</v>
      </c>
      <c r="D1105" s="18">
        <f t="shared" si="125"/>
        <v>43191</v>
      </c>
      <c r="E1105" s="19" t="str">
        <f>IF(ISERROR(VLOOKUP(C1105,FERIADOS!$A:$B,1,FALSE)),IF(WEEKDAY(C1105)=1,"Dom",IF(WEEKDAY(C1105)=2,"Seg",IF(WEEKDAY(C1105)=3,"Ter",IF(WEEKDAY(C1105)=4,"Qua",IF(WEEKDAY(C1105)=5,"Qui",IF(WEEKDAY(C1105)=6,"Sex","Sab")))))),"Feriado")</f>
        <v>Ter</v>
      </c>
      <c r="F1105" s="32"/>
      <c r="G1105" s="33"/>
      <c r="H1105" s="33"/>
      <c r="I1105" s="33"/>
      <c r="J1105" s="21" t="str">
        <f t="shared" si="123"/>
        <v/>
      </c>
      <c r="K1105" s="21">
        <f t="shared" si="119"/>
        <v>0</v>
      </c>
      <c r="L1105" s="21" t="str">
        <f t="shared" si="120"/>
        <v/>
      </c>
      <c r="M1105" s="22" t="str">
        <f t="shared" si="124"/>
        <v/>
      </c>
      <c r="N1105" s="48"/>
      <c r="O1105" s="54" t="str">
        <f>IF(N1105="","",IFERROR(VLOOKUP(N1105,EMPRESAS!$A:$C,3,FALSE),"NAO CADASTRADA"))</f>
        <v/>
      </c>
      <c r="P1105" s="50"/>
      <c r="Q1105" s="54" t="str">
        <f>IF(P1105="","",IFERROR(VLOOKUP(P1105,ATIVIDADES!$A:$C,3,FALSE),"NAO CADASTRADA"))</f>
        <v/>
      </c>
      <c r="R1105" s="42"/>
      <c r="S1105" s="48"/>
      <c r="T1105" s="54" t="str">
        <f>IF(S1105="","",IFERROR(VLOOKUP(S1105,EMPRESAS!$A:$C,3,FALSE),"NAO CADASTRADA"))</f>
        <v/>
      </c>
      <c r="U1105" s="50"/>
      <c r="V1105" s="54" t="str">
        <f>IF(U1105="","",IFERROR(VLOOKUP(U1105,ATIVIDADES!$A:$C,3,FALSE),"NAO CADASTRADA"))</f>
        <v/>
      </c>
      <c r="W1105" s="42"/>
      <c r="X1105" s="48"/>
      <c r="Y1105" s="54" t="str">
        <f>IF(X1105="","",IFERROR(VLOOKUP(X1105,EMPRESAS!$A:$C,3,FALSE),"NAO CADASTRADA"))</f>
        <v/>
      </c>
      <c r="Z1105" s="50"/>
      <c r="AA1105" s="54" t="str">
        <f>IF(Z1105="","",IFERROR(VLOOKUP(Z1105,ATIVIDADES!$A:$C,3,FALSE),"NAO CADASTRADA"))</f>
        <v/>
      </c>
      <c r="AB1105" s="42"/>
      <c r="AC1105" s="48"/>
      <c r="AD1105" s="54" t="str">
        <f>IF(AC1105="","",IFERROR(VLOOKUP(AC1105,EMPRESAS!$A:$C,3,FALSE),"NAO CADASTRADA"))</f>
        <v/>
      </c>
      <c r="AE1105" s="50"/>
      <c r="AF1105" s="54" t="str">
        <f>IF(AE1105="","",IFERROR(VLOOKUP(AE1105,ATIVIDADES!$A:$C,3,FALSE),"NAO CADASTRADA"))</f>
        <v/>
      </c>
      <c r="AG1105" s="42"/>
      <c r="AH1105" s="48"/>
      <c r="AI1105" s="54" t="str">
        <f>IF(AH1105="","",IFERROR(VLOOKUP(AH1105,EMPRESAS!$A:$C,3,FALSE),"NAO CADASTRADA"))</f>
        <v/>
      </c>
      <c r="AJ1105" s="50"/>
      <c r="AK1105" s="54" t="str">
        <f>IF(AJ1105="","",IFERROR(VLOOKUP(AJ1105,ATIVIDADES!$A:$C,3,FALSE),"NAO CADASTRADA"))</f>
        <v/>
      </c>
      <c r="AL1105" s="42"/>
    </row>
    <row r="1106" spans="1:38" x14ac:dyDescent="0.25">
      <c r="A1106" s="26" t="str">
        <f t="shared" si="121"/>
        <v>OK</v>
      </c>
      <c r="B1106" s="29">
        <f t="shared" si="122"/>
        <v>2487914866</v>
      </c>
      <c r="C1106" s="30">
        <v>43194</v>
      </c>
      <c r="D1106" s="18">
        <f t="shared" si="125"/>
        <v>43191</v>
      </c>
      <c r="E1106" s="19" t="str">
        <f>IF(ISERROR(VLOOKUP(C1106,FERIADOS!$A:$B,1,FALSE)),IF(WEEKDAY(C1106)=1,"Dom",IF(WEEKDAY(C1106)=2,"Seg",IF(WEEKDAY(C1106)=3,"Ter",IF(WEEKDAY(C1106)=4,"Qua",IF(WEEKDAY(C1106)=5,"Qui",IF(WEEKDAY(C1106)=6,"Sex","Sab")))))),"Feriado")</f>
        <v>Qua</v>
      </c>
      <c r="F1106" s="32"/>
      <c r="G1106" s="33"/>
      <c r="H1106" s="33"/>
      <c r="I1106" s="33"/>
      <c r="J1106" s="21" t="str">
        <f t="shared" si="123"/>
        <v/>
      </c>
      <c r="K1106" s="21">
        <f t="shared" si="119"/>
        <v>0</v>
      </c>
      <c r="L1106" s="21" t="str">
        <f t="shared" si="120"/>
        <v/>
      </c>
      <c r="M1106" s="22" t="str">
        <f t="shared" si="124"/>
        <v/>
      </c>
      <c r="N1106" s="48"/>
      <c r="O1106" s="54" t="str">
        <f>IF(N1106="","",IFERROR(VLOOKUP(N1106,EMPRESAS!$A:$C,3,FALSE),"NAO CADASTRADA"))</f>
        <v/>
      </c>
      <c r="P1106" s="50"/>
      <c r="Q1106" s="54" t="str">
        <f>IF(P1106="","",IFERROR(VLOOKUP(P1106,ATIVIDADES!$A:$C,3,FALSE),"NAO CADASTRADA"))</f>
        <v/>
      </c>
      <c r="R1106" s="42"/>
      <c r="S1106" s="48"/>
      <c r="T1106" s="54" t="str">
        <f>IF(S1106="","",IFERROR(VLOOKUP(S1106,EMPRESAS!$A:$C,3,FALSE),"NAO CADASTRADA"))</f>
        <v/>
      </c>
      <c r="U1106" s="50"/>
      <c r="V1106" s="54" t="str">
        <f>IF(U1106="","",IFERROR(VLOOKUP(U1106,ATIVIDADES!$A:$C,3,FALSE),"NAO CADASTRADA"))</f>
        <v/>
      </c>
      <c r="W1106" s="42"/>
      <c r="X1106" s="48"/>
      <c r="Y1106" s="54" t="str">
        <f>IF(X1106="","",IFERROR(VLOOKUP(X1106,EMPRESAS!$A:$C,3,FALSE),"NAO CADASTRADA"))</f>
        <v/>
      </c>
      <c r="Z1106" s="50"/>
      <c r="AA1106" s="54" t="str">
        <f>IF(Z1106="","",IFERROR(VLOOKUP(Z1106,ATIVIDADES!$A:$C,3,FALSE),"NAO CADASTRADA"))</f>
        <v/>
      </c>
      <c r="AB1106" s="42"/>
      <c r="AC1106" s="48"/>
      <c r="AD1106" s="54" t="str">
        <f>IF(AC1106="","",IFERROR(VLOOKUP(AC1106,EMPRESAS!$A:$C,3,FALSE),"NAO CADASTRADA"))</f>
        <v/>
      </c>
      <c r="AE1106" s="50"/>
      <c r="AF1106" s="54" t="str">
        <f>IF(AE1106="","",IFERROR(VLOOKUP(AE1106,ATIVIDADES!$A:$C,3,FALSE),"NAO CADASTRADA"))</f>
        <v/>
      </c>
      <c r="AG1106" s="42"/>
      <c r="AH1106" s="48"/>
      <c r="AI1106" s="54" t="str">
        <f>IF(AH1106="","",IFERROR(VLOOKUP(AH1106,EMPRESAS!$A:$C,3,FALSE),"NAO CADASTRADA"))</f>
        <v/>
      </c>
      <c r="AJ1106" s="50"/>
      <c r="AK1106" s="54" t="str">
        <f>IF(AJ1106="","",IFERROR(VLOOKUP(AJ1106,ATIVIDADES!$A:$C,3,FALSE),"NAO CADASTRADA"))</f>
        <v/>
      </c>
      <c r="AL1106" s="42"/>
    </row>
    <row r="1107" spans="1:38" x14ac:dyDescent="0.25">
      <c r="A1107" s="26" t="str">
        <f t="shared" si="121"/>
        <v>OK</v>
      </c>
      <c r="B1107" s="29">
        <f t="shared" si="122"/>
        <v>2487914866</v>
      </c>
      <c r="C1107" s="30">
        <v>43195</v>
      </c>
      <c r="D1107" s="18">
        <f t="shared" si="125"/>
        <v>43191</v>
      </c>
      <c r="E1107" s="19" t="str">
        <f>IF(ISERROR(VLOOKUP(C1107,FERIADOS!$A:$B,1,FALSE)),IF(WEEKDAY(C1107)=1,"Dom",IF(WEEKDAY(C1107)=2,"Seg",IF(WEEKDAY(C1107)=3,"Ter",IF(WEEKDAY(C1107)=4,"Qua",IF(WEEKDAY(C1107)=5,"Qui",IF(WEEKDAY(C1107)=6,"Sex","Sab")))))),"Feriado")</f>
        <v>Qui</v>
      </c>
      <c r="F1107" s="32"/>
      <c r="G1107" s="33"/>
      <c r="H1107" s="33"/>
      <c r="I1107" s="33"/>
      <c r="J1107" s="21" t="str">
        <f t="shared" si="123"/>
        <v/>
      </c>
      <c r="K1107" s="21">
        <f t="shared" si="119"/>
        <v>0</v>
      </c>
      <c r="L1107" s="21" t="str">
        <f t="shared" si="120"/>
        <v/>
      </c>
      <c r="M1107" s="22" t="str">
        <f t="shared" si="124"/>
        <v/>
      </c>
      <c r="N1107" s="48"/>
      <c r="O1107" s="54" t="str">
        <f>IF(N1107="","",IFERROR(VLOOKUP(N1107,EMPRESAS!$A:$C,3,FALSE),"NAO CADASTRADA"))</f>
        <v/>
      </c>
      <c r="P1107" s="50"/>
      <c r="Q1107" s="54" t="str">
        <f>IF(P1107="","",IFERROR(VLOOKUP(P1107,ATIVIDADES!$A:$C,3,FALSE),"NAO CADASTRADA"))</f>
        <v/>
      </c>
      <c r="R1107" s="42"/>
      <c r="S1107" s="48"/>
      <c r="T1107" s="54" t="str">
        <f>IF(S1107="","",IFERROR(VLOOKUP(S1107,EMPRESAS!$A:$C,3,FALSE),"NAO CADASTRADA"))</f>
        <v/>
      </c>
      <c r="U1107" s="50"/>
      <c r="V1107" s="54" t="str">
        <f>IF(U1107="","",IFERROR(VLOOKUP(U1107,ATIVIDADES!$A:$C,3,FALSE),"NAO CADASTRADA"))</f>
        <v/>
      </c>
      <c r="W1107" s="42"/>
      <c r="X1107" s="48"/>
      <c r="Y1107" s="54" t="str">
        <f>IF(X1107="","",IFERROR(VLOOKUP(X1107,EMPRESAS!$A:$C,3,FALSE),"NAO CADASTRADA"))</f>
        <v/>
      </c>
      <c r="Z1107" s="50"/>
      <c r="AA1107" s="54" t="str">
        <f>IF(Z1107="","",IFERROR(VLOOKUP(Z1107,ATIVIDADES!$A:$C,3,FALSE),"NAO CADASTRADA"))</f>
        <v/>
      </c>
      <c r="AB1107" s="42"/>
      <c r="AC1107" s="48"/>
      <c r="AD1107" s="54" t="str">
        <f>IF(AC1107="","",IFERROR(VLOOKUP(AC1107,EMPRESAS!$A:$C,3,FALSE),"NAO CADASTRADA"))</f>
        <v/>
      </c>
      <c r="AE1107" s="50"/>
      <c r="AF1107" s="54" t="str">
        <f>IF(AE1107="","",IFERROR(VLOOKUP(AE1107,ATIVIDADES!$A:$C,3,FALSE),"NAO CADASTRADA"))</f>
        <v/>
      </c>
      <c r="AG1107" s="42"/>
      <c r="AH1107" s="48"/>
      <c r="AI1107" s="54" t="str">
        <f>IF(AH1107="","",IFERROR(VLOOKUP(AH1107,EMPRESAS!$A:$C,3,FALSE),"NAO CADASTRADA"))</f>
        <v/>
      </c>
      <c r="AJ1107" s="50"/>
      <c r="AK1107" s="54" t="str">
        <f>IF(AJ1107="","",IFERROR(VLOOKUP(AJ1107,ATIVIDADES!$A:$C,3,FALSE),"NAO CADASTRADA"))</f>
        <v/>
      </c>
      <c r="AL1107" s="42"/>
    </row>
    <row r="1108" spans="1:38" x14ac:dyDescent="0.25">
      <c r="A1108" s="26" t="str">
        <f t="shared" si="121"/>
        <v>OK</v>
      </c>
      <c r="B1108" s="29">
        <f t="shared" si="122"/>
        <v>2487914866</v>
      </c>
      <c r="C1108" s="30">
        <v>43196</v>
      </c>
      <c r="D1108" s="18">
        <f t="shared" si="125"/>
        <v>43191</v>
      </c>
      <c r="E1108" s="19" t="str">
        <f>IF(ISERROR(VLOOKUP(C1108,FERIADOS!$A:$B,1,FALSE)),IF(WEEKDAY(C1108)=1,"Dom",IF(WEEKDAY(C1108)=2,"Seg",IF(WEEKDAY(C1108)=3,"Ter",IF(WEEKDAY(C1108)=4,"Qua",IF(WEEKDAY(C1108)=5,"Qui",IF(WEEKDAY(C1108)=6,"Sex","Sab")))))),"Feriado")</f>
        <v>Sex</v>
      </c>
      <c r="F1108" s="32"/>
      <c r="G1108" s="33"/>
      <c r="H1108" s="33"/>
      <c r="I1108" s="33"/>
      <c r="J1108" s="21" t="str">
        <f t="shared" si="123"/>
        <v/>
      </c>
      <c r="K1108" s="21">
        <f t="shared" si="119"/>
        <v>0</v>
      </c>
      <c r="L1108" s="21" t="str">
        <f t="shared" si="120"/>
        <v/>
      </c>
      <c r="M1108" s="22" t="str">
        <f t="shared" si="124"/>
        <v/>
      </c>
      <c r="N1108" s="48"/>
      <c r="O1108" s="54" t="str">
        <f>IF(N1108="","",IFERROR(VLOOKUP(N1108,EMPRESAS!$A:$C,3,FALSE),"NAO CADASTRADA"))</f>
        <v/>
      </c>
      <c r="P1108" s="50"/>
      <c r="Q1108" s="54" t="str">
        <f>IF(P1108="","",IFERROR(VLOOKUP(P1108,ATIVIDADES!$A:$C,3,FALSE),"NAO CADASTRADA"))</f>
        <v/>
      </c>
      <c r="R1108" s="42"/>
      <c r="S1108" s="48"/>
      <c r="T1108" s="54" t="str">
        <f>IF(S1108="","",IFERROR(VLOOKUP(S1108,EMPRESAS!$A:$C,3,FALSE),"NAO CADASTRADA"))</f>
        <v/>
      </c>
      <c r="U1108" s="50"/>
      <c r="V1108" s="54" t="str">
        <f>IF(U1108="","",IFERROR(VLOOKUP(U1108,ATIVIDADES!$A:$C,3,FALSE),"NAO CADASTRADA"))</f>
        <v/>
      </c>
      <c r="W1108" s="42"/>
      <c r="X1108" s="48"/>
      <c r="Y1108" s="54" t="str">
        <f>IF(X1108="","",IFERROR(VLOOKUP(X1108,EMPRESAS!$A:$C,3,FALSE),"NAO CADASTRADA"))</f>
        <v/>
      </c>
      <c r="Z1108" s="50"/>
      <c r="AA1108" s="54" t="str">
        <f>IF(Z1108="","",IFERROR(VLOOKUP(Z1108,ATIVIDADES!$A:$C,3,FALSE),"NAO CADASTRADA"))</f>
        <v/>
      </c>
      <c r="AB1108" s="42"/>
      <c r="AC1108" s="48"/>
      <c r="AD1108" s="54" t="str">
        <f>IF(AC1108="","",IFERROR(VLOOKUP(AC1108,EMPRESAS!$A:$C,3,FALSE),"NAO CADASTRADA"))</f>
        <v/>
      </c>
      <c r="AE1108" s="50"/>
      <c r="AF1108" s="54" t="str">
        <f>IF(AE1108="","",IFERROR(VLOOKUP(AE1108,ATIVIDADES!$A:$C,3,FALSE),"NAO CADASTRADA"))</f>
        <v/>
      </c>
      <c r="AG1108" s="42"/>
      <c r="AH1108" s="48"/>
      <c r="AI1108" s="54" t="str">
        <f>IF(AH1108="","",IFERROR(VLOOKUP(AH1108,EMPRESAS!$A:$C,3,FALSE),"NAO CADASTRADA"))</f>
        <v/>
      </c>
      <c r="AJ1108" s="50"/>
      <c r="AK1108" s="54" t="str">
        <f>IF(AJ1108="","",IFERROR(VLOOKUP(AJ1108,ATIVIDADES!$A:$C,3,FALSE),"NAO CADASTRADA"))</f>
        <v/>
      </c>
      <c r="AL1108" s="42"/>
    </row>
    <row r="1109" spans="1:38" x14ac:dyDescent="0.25">
      <c r="A1109" s="26" t="str">
        <f t="shared" si="121"/>
        <v>OK</v>
      </c>
      <c r="B1109" s="29">
        <f t="shared" si="122"/>
        <v>2487914866</v>
      </c>
      <c r="C1109" s="30">
        <v>43197</v>
      </c>
      <c r="D1109" s="18">
        <f t="shared" si="125"/>
        <v>43191</v>
      </c>
      <c r="E1109" s="19" t="str">
        <f>IF(ISERROR(VLOOKUP(C1109,FERIADOS!$A:$B,1,FALSE)),IF(WEEKDAY(C1109)=1,"Dom",IF(WEEKDAY(C1109)=2,"Seg",IF(WEEKDAY(C1109)=3,"Ter",IF(WEEKDAY(C1109)=4,"Qua",IF(WEEKDAY(C1109)=5,"Qui",IF(WEEKDAY(C1109)=6,"Sex","Sab")))))),"Feriado")</f>
        <v>Sab</v>
      </c>
      <c r="F1109" s="32"/>
      <c r="G1109" s="33"/>
      <c r="H1109" s="33"/>
      <c r="I1109" s="33"/>
      <c r="J1109" s="21" t="str">
        <f t="shared" si="123"/>
        <v/>
      </c>
      <c r="K1109" s="21">
        <f t="shared" si="119"/>
        <v>0</v>
      </c>
      <c r="L1109" s="21" t="str">
        <f t="shared" si="120"/>
        <v/>
      </c>
      <c r="M1109" s="22" t="str">
        <f t="shared" si="124"/>
        <v/>
      </c>
      <c r="N1109" s="48"/>
      <c r="O1109" s="54" t="str">
        <f>IF(N1109="","",IFERROR(VLOOKUP(N1109,EMPRESAS!$A:$C,3,FALSE),"NAO CADASTRADA"))</f>
        <v/>
      </c>
      <c r="P1109" s="50"/>
      <c r="Q1109" s="54" t="str">
        <f>IF(P1109="","",IFERROR(VLOOKUP(P1109,ATIVIDADES!$A:$C,3,FALSE),"NAO CADASTRADA"))</f>
        <v/>
      </c>
      <c r="R1109" s="42"/>
      <c r="S1109" s="48"/>
      <c r="T1109" s="54" t="str">
        <f>IF(S1109="","",IFERROR(VLOOKUP(S1109,EMPRESAS!$A:$C,3,FALSE),"NAO CADASTRADA"))</f>
        <v/>
      </c>
      <c r="U1109" s="50"/>
      <c r="V1109" s="54" t="str">
        <f>IF(U1109="","",IFERROR(VLOOKUP(U1109,ATIVIDADES!$A:$C,3,FALSE),"NAO CADASTRADA"))</f>
        <v/>
      </c>
      <c r="W1109" s="42"/>
      <c r="X1109" s="48"/>
      <c r="Y1109" s="54" t="str">
        <f>IF(X1109="","",IFERROR(VLOOKUP(X1109,EMPRESAS!$A:$C,3,FALSE),"NAO CADASTRADA"))</f>
        <v/>
      </c>
      <c r="Z1109" s="50"/>
      <c r="AA1109" s="54" t="str">
        <f>IF(Z1109="","",IFERROR(VLOOKUP(Z1109,ATIVIDADES!$A:$C,3,FALSE),"NAO CADASTRADA"))</f>
        <v/>
      </c>
      <c r="AB1109" s="42"/>
      <c r="AC1109" s="48"/>
      <c r="AD1109" s="54" t="str">
        <f>IF(AC1109="","",IFERROR(VLOOKUP(AC1109,EMPRESAS!$A:$C,3,FALSE),"NAO CADASTRADA"))</f>
        <v/>
      </c>
      <c r="AE1109" s="50"/>
      <c r="AF1109" s="54" t="str">
        <f>IF(AE1109="","",IFERROR(VLOOKUP(AE1109,ATIVIDADES!$A:$C,3,FALSE),"NAO CADASTRADA"))</f>
        <v/>
      </c>
      <c r="AG1109" s="42"/>
      <c r="AH1109" s="48"/>
      <c r="AI1109" s="54" t="str">
        <f>IF(AH1109="","",IFERROR(VLOOKUP(AH1109,EMPRESAS!$A:$C,3,FALSE),"NAO CADASTRADA"))</f>
        <v/>
      </c>
      <c r="AJ1109" s="50"/>
      <c r="AK1109" s="54" t="str">
        <f>IF(AJ1109="","",IFERROR(VLOOKUP(AJ1109,ATIVIDADES!$A:$C,3,FALSE),"NAO CADASTRADA"))</f>
        <v/>
      </c>
      <c r="AL1109" s="42"/>
    </row>
    <row r="1110" spans="1:38" x14ac:dyDescent="0.25">
      <c r="A1110" s="26" t="str">
        <f t="shared" si="121"/>
        <v>OK</v>
      </c>
      <c r="B1110" s="29">
        <f t="shared" si="122"/>
        <v>2487914866</v>
      </c>
      <c r="C1110" s="30">
        <v>43198</v>
      </c>
      <c r="D1110" s="18">
        <f t="shared" si="125"/>
        <v>43191</v>
      </c>
      <c r="E1110" s="19" t="str">
        <f>IF(ISERROR(VLOOKUP(C1110,FERIADOS!$A:$B,1,FALSE)),IF(WEEKDAY(C1110)=1,"Dom",IF(WEEKDAY(C1110)=2,"Seg",IF(WEEKDAY(C1110)=3,"Ter",IF(WEEKDAY(C1110)=4,"Qua",IF(WEEKDAY(C1110)=5,"Qui",IF(WEEKDAY(C1110)=6,"Sex","Sab")))))),"Feriado")</f>
        <v>Dom</v>
      </c>
      <c r="F1110" s="32"/>
      <c r="G1110" s="33"/>
      <c r="H1110" s="33"/>
      <c r="I1110" s="33"/>
      <c r="J1110" s="21" t="str">
        <f t="shared" si="123"/>
        <v/>
      </c>
      <c r="K1110" s="21">
        <f t="shared" si="119"/>
        <v>0</v>
      </c>
      <c r="L1110" s="21" t="str">
        <f t="shared" si="120"/>
        <v/>
      </c>
      <c r="M1110" s="22" t="str">
        <f t="shared" si="124"/>
        <v/>
      </c>
      <c r="N1110" s="48"/>
      <c r="O1110" s="54" t="str">
        <f>IF(N1110="","",IFERROR(VLOOKUP(N1110,EMPRESAS!$A:$C,3,FALSE),"NAO CADASTRADA"))</f>
        <v/>
      </c>
      <c r="P1110" s="50"/>
      <c r="Q1110" s="54" t="str">
        <f>IF(P1110="","",IFERROR(VLOOKUP(P1110,ATIVIDADES!$A:$C,3,FALSE),"NAO CADASTRADA"))</f>
        <v/>
      </c>
      <c r="R1110" s="42"/>
      <c r="S1110" s="48"/>
      <c r="T1110" s="54" t="str">
        <f>IF(S1110="","",IFERROR(VLOOKUP(S1110,EMPRESAS!$A:$C,3,FALSE),"NAO CADASTRADA"))</f>
        <v/>
      </c>
      <c r="U1110" s="50"/>
      <c r="V1110" s="54" t="str">
        <f>IF(U1110="","",IFERROR(VLOOKUP(U1110,ATIVIDADES!$A:$C,3,FALSE),"NAO CADASTRADA"))</f>
        <v/>
      </c>
      <c r="W1110" s="42"/>
      <c r="X1110" s="48"/>
      <c r="Y1110" s="54" t="str">
        <f>IF(X1110="","",IFERROR(VLOOKUP(X1110,EMPRESAS!$A:$C,3,FALSE),"NAO CADASTRADA"))</f>
        <v/>
      </c>
      <c r="Z1110" s="50"/>
      <c r="AA1110" s="54" t="str">
        <f>IF(Z1110="","",IFERROR(VLOOKUP(Z1110,ATIVIDADES!$A:$C,3,FALSE),"NAO CADASTRADA"))</f>
        <v/>
      </c>
      <c r="AB1110" s="42"/>
      <c r="AC1110" s="48"/>
      <c r="AD1110" s="54" t="str">
        <f>IF(AC1110="","",IFERROR(VLOOKUP(AC1110,EMPRESAS!$A:$C,3,FALSE),"NAO CADASTRADA"))</f>
        <v/>
      </c>
      <c r="AE1110" s="50"/>
      <c r="AF1110" s="54" t="str">
        <f>IF(AE1110="","",IFERROR(VLOOKUP(AE1110,ATIVIDADES!$A:$C,3,FALSE),"NAO CADASTRADA"))</f>
        <v/>
      </c>
      <c r="AG1110" s="42"/>
      <c r="AH1110" s="48"/>
      <c r="AI1110" s="54" t="str">
        <f>IF(AH1110="","",IFERROR(VLOOKUP(AH1110,EMPRESAS!$A:$C,3,FALSE),"NAO CADASTRADA"))</f>
        <v/>
      </c>
      <c r="AJ1110" s="50"/>
      <c r="AK1110" s="54" t="str">
        <f>IF(AJ1110="","",IFERROR(VLOOKUP(AJ1110,ATIVIDADES!$A:$C,3,FALSE),"NAO CADASTRADA"))</f>
        <v/>
      </c>
      <c r="AL1110" s="42"/>
    </row>
    <row r="1111" spans="1:38" x14ac:dyDescent="0.25">
      <c r="A1111" s="26" t="str">
        <f t="shared" si="121"/>
        <v>OK</v>
      </c>
      <c r="B1111" s="29">
        <f t="shared" si="122"/>
        <v>2487914866</v>
      </c>
      <c r="C1111" s="30">
        <v>43199</v>
      </c>
      <c r="D1111" s="18">
        <f t="shared" si="125"/>
        <v>43191</v>
      </c>
      <c r="E1111" s="19" t="str">
        <f>IF(ISERROR(VLOOKUP(C1111,FERIADOS!$A:$B,1,FALSE)),IF(WEEKDAY(C1111)=1,"Dom",IF(WEEKDAY(C1111)=2,"Seg",IF(WEEKDAY(C1111)=3,"Ter",IF(WEEKDAY(C1111)=4,"Qua",IF(WEEKDAY(C1111)=5,"Qui",IF(WEEKDAY(C1111)=6,"Sex","Sab")))))),"Feriado")</f>
        <v>Seg</v>
      </c>
      <c r="F1111" s="32"/>
      <c r="G1111" s="33"/>
      <c r="H1111" s="33"/>
      <c r="I1111" s="33"/>
      <c r="J1111" s="21" t="str">
        <f t="shared" si="123"/>
        <v/>
      </c>
      <c r="K1111" s="21">
        <f t="shared" si="119"/>
        <v>0</v>
      </c>
      <c r="L1111" s="21" t="str">
        <f t="shared" si="120"/>
        <v/>
      </c>
      <c r="M1111" s="22" t="str">
        <f t="shared" si="124"/>
        <v/>
      </c>
      <c r="N1111" s="48"/>
      <c r="O1111" s="54" t="str">
        <f>IF(N1111="","",IFERROR(VLOOKUP(N1111,EMPRESAS!$A:$C,3,FALSE),"NAO CADASTRADA"))</f>
        <v/>
      </c>
      <c r="P1111" s="50"/>
      <c r="Q1111" s="54" t="str">
        <f>IF(P1111="","",IFERROR(VLOOKUP(P1111,ATIVIDADES!$A:$C,3,FALSE),"NAO CADASTRADA"))</f>
        <v/>
      </c>
      <c r="R1111" s="42"/>
      <c r="S1111" s="48"/>
      <c r="T1111" s="54" t="str">
        <f>IF(S1111="","",IFERROR(VLOOKUP(S1111,EMPRESAS!$A:$C,3,FALSE),"NAO CADASTRADA"))</f>
        <v/>
      </c>
      <c r="U1111" s="50"/>
      <c r="V1111" s="54" t="str">
        <f>IF(U1111="","",IFERROR(VLOOKUP(U1111,ATIVIDADES!$A:$C,3,FALSE),"NAO CADASTRADA"))</f>
        <v/>
      </c>
      <c r="W1111" s="42"/>
      <c r="X1111" s="48"/>
      <c r="Y1111" s="54" t="str">
        <f>IF(X1111="","",IFERROR(VLOOKUP(X1111,EMPRESAS!$A:$C,3,FALSE),"NAO CADASTRADA"))</f>
        <v/>
      </c>
      <c r="Z1111" s="50"/>
      <c r="AA1111" s="54" t="str">
        <f>IF(Z1111="","",IFERROR(VLOOKUP(Z1111,ATIVIDADES!$A:$C,3,FALSE),"NAO CADASTRADA"))</f>
        <v/>
      </c>
      <c r="AB1111" s="42"/>
      <c r="AC1111" s="48"/>
      <c r="AD1111" s="54" t="str">
        <f>IF(AC1111="","",IFERROR(VLOOKUP(AC1111,EMPRESAS!$A:$C,3,FALSE),"NAO CADASTRADA"))</f>
        <v/>
      </c>
      <c r="AE1111" s="50"/>
      <c r="AF1111" s="54" t="str">
        <f>IF(AE1111="","",IFERROR(VLOOKUP(AE1111,ATIVIDADES!$A:$C,3,FALSE),"NAO CADASTRADA"))</f>
        <v/>
      </c>
      <c r="AG1111" s="42"/>
      <c r="AH1111" s="48"/>
      <c r="AI1111" s="54" t="str">
        <f>IF(AH1111="","",IFERROR(VLOOKUP(AH1111,EMPRESAS!$A:$C,3,FALSE),"NAO CADASTRADA"))</f>
        <v/>
      </c>
      <c r="AJ1111" s="50"/>
      <c r="AK1111" s="54" t="str">
        <f>IF(AJ1111="","",IFERROR(VLOOKUP(AJ1111,ATIVIDADES!$A:$C,3,FALSE),"NAO CADASTRADA"))</f>
        <v/>
      </c>
      <c r="AL1111" s="42"/>
    </row>
    <row r="1112" spans="1:38" x14ac:dyDescent="0.25">
      <c r="A1112" s="26" t="str">
        <f t="shared" si="121"/>
        <v>OK</v>
      </c>
      <c r="B1112" s="29">
        <f t="shared" si="122"/>
        <v>2487914866</v>
      </c>
      <c r="C1112" s="30">
        <v>43200</v>
      </c>
      <c r="D1112" s="18">
        <f t="shared" si="125"/>
        <v>43191</v>
      </c>
      <c r="E1112" s="19" t="str">
        <f>IF(ISERROR(VLOOKUP(C1112,FERIADOS!$A:$B,1,FALSE)),IF(WEEKDAY(C1112)=1,"Dom",IF(WEEKDAY(C1112)=2,"Seg",IF(WEEKDAY(C1112)=3,"Ter",IF(WEEKDAY(C1112)=4,"Qua",IF(WEEKDAY(C1112)=5,"Qui",IF(WEEKDAY(C1112)=6,"Sex","Sab")))))),"Feriado")</f>
        <v>Ter</v>
      </c>
      <c r="F1112" s="32"/>
      <c r="G1112" s="33"/>
      <c r="H1112" s="33"/>
      <c r="I1112" s="33"/>
      <c r="J1112" s="21" t="str">
        <f t="shared" si="123"/>
        <v/>
      </c>
      <c r="K1112" s="21">
        <f t="shared" si="119"/>
        <v>0</v>
      </c>
      <c r="L1112" s="21" t="str">
        <f t="shared" si="120"/>
        <v/>
      </c>
      <c r="M1112" s="22" t="str">
        <f t="shared" si="124"/>
        <v/>
      </c>
      <c r="N1112" s="48"/>
      <c r="O1112" s="54" t="str">
        <f>IF(N1112="","",IFERROR(VLOOKUP(N1112,EMPRESAS!$A:$C,3,FALSE),"NAO CADASTRADA"))</f>
        <v/>
      </c>
      <c r="P1112" s="50"/>
      <c r="Q1112" s="54" t="str">
        <f>IF(P1112="","",IFERROR(VLOOKUP(P1112,ATIVIDADES!$A:$C,3,FALSE),"NAO CADASTRADA"))</f>
        <v/>
      </c>
      <c r="R1112" s="42"/>
      <c r="S1112" s="48"/>
      <c r="T1112" s="54" t="str">
        <f>IF(S1112="","",IFERROR(VLOOKUP(S1112,EMPRESAS!$A:$C,3,FALSE),"NAO CADASTRADA"))</f>
        <v/>
      </c>
      <c r="U1112" s="50"/>
      <c r="V1112" s="54" t="str">
        <f>IF(U1112="","",IFERROR(VLOOKUP(U1112,ATIVIDADES!$A:$C,3,FALSE),"NAO CADASTRADA"))</f>
        <v/>
      </c>
      <c r="W1112" s="42"/>
      <c r="X1112" s="48"/>
      <c r="Y1112" s="54" t="str">
        <f>IF(X1112="","",IFERROR(VLOOKUP(X1112,EMPRESAS!$A:$C,3,FALSE),"NAO CADASTRADA"))</f>
        <v/>
      </c>
      <c r="Z1112" s="50"/>
      <c r="AA1112" s="54" t="str">
        <f>IF(Z1112="","",IFERROR(VLOOKUP(Z1112,ATIVIDADES!$A:$C,3,FALSE),"NAO CADASTRADA"))</f>
        <v/>
      </c>
      <c r="AB1112" s="42"/>
      <c r="AC1112" s="48"/>
      <c r="AD1112" s="54" t="str">
        <f>IF(AC1112="","",IFERROR(VLOOKUP(AC1112,EMPRESAS!$A:$C,3,FALSE),"NAO CADASTRADA"))</f>
        <v/>
      </c>
      <c r="AE1112" s="50"/>
      <c r="AF1112" s="54" t="str">
        <f>IF(AE1112="","",IFERROR(VLOOKUP(AE1112,ATIVIDADES!$A:$C,3,FALSE),"NAO CADASTRADA"))</f>
        <v/>
      </c>
      <c r="AG1112" s="42"/>
      <c r="AH1112" s="48"/>
      <c r="AI1112" s="54" t="str">
        <f>IF(AH1112="","",IFERROR(VLOOKUP(AH1112,EMPRESAS!$A:$C,3,FALSE),"NAO CADASTRADA"))</f>
        <v/>
      </c>
      <c r="AJ1112" s="50"/>
      <c r="AK1112" s="54" t="str">
        <f>IF(AJ1112="","",IFERROR(VLOOKUP(AJ1112,ATIVIDADES!$A:$C,3,FALSE),"NAO CADASTRADA"))</f>
        <v/>
      </c>
      <c r="AL1112" s="42"/>
    </row>
    <row r="1113" spans="1:38" x14ac:dyDescent="0.25">
      <c r="A1113" s="26" t="str">
        <f t="shared" si="121"/>
        <v>OK</v>
      </c>
      <c r="B1113" s="29">
        <f t="shared" si="122"/>
        <v>2487914866</v>
      </c>
      <c r="C1113" s="30">
        <v>43201</v>
      </c>
      <c r="D1113" s="18">
        <f t="shared" si="125"/>
        <v>43191</v>
      </c>
      <c r="E1113" s="19" t="str">
        <f>IF(ISERROR(VLOOKUP(C1113,FERIADOS!$A:$B,1,FALSE)),IF(WEEKDAY(C1113)=1,"Dom",IF(WEEKDAY(C1113)=2,"Seg",IF(WEEKDAY(C1113)=3,"Ter",IF(WEEKDAY(C1113)=4,"Qua",IF(WEEKDAY(C1113)=5,"Qui",IF(WEEKDAY(C1113)=6,"Sex","Sab")))))),"Feriado")</f>
        <v>Qua</v>
      </c>
      <c r="F1113" s="32"/>
      <c r="G1113" s="33"/>
      <c r="H1113" s="33"/>
      <c r="I1113" s="33"/>
      <c r="J1113" s="21" t="str">
        <f t="shared" si="123"/>
        <v/>
      </c>
      <c r="K1113" s="21">
        <f t="shared" si="119"/>
        <v>0</v>
      </c>
      <c r="L1113" s="21" t="str">
        <f t="shared" si="120"/>
        <v/>
      </c>
      <c r="M1113" s="22" t="str">
        <f t="shared" si="124"/>
        <v/>
      </c>
      <c r="N1113" s="48"/>
      <c r="O1113" s="54" t="str">
        <f>IF(N1113="","",IFERROR(VLOOKUP(N1113,EMPRESAS!$A:$C,3,FALSE),"NAO CADASTRADA"))</f>
        <v/>
      </c>
      <c r="P1113" s="50"/>
      <c r="Q1113" s="54" t="str">
        <f>IF(P1113="","",IFERROR(VLOOKUP(P1113,ATIVIDADES!$A:$C,3,FALSE),"NAO CADASTRADA"))</f>
        <v/>
      </c>
      <c r="R1113" s="42"/>
      <c r="S1113" s="48"/>
      <c r="T1113" s="54" t="str">
        <f>IF(S1113="","",IFERROR(VLOOKUP(S1113,EMPRESAS!$A:$C,3,FALSE),"NAO CADASTRADA"))</f>
        <v/>
      </c>
      <c r="U1113" s="50"/>
      <c r="V1113" s="54" t="str">
        <f>IF(U1113="","",IFERROR(VLOOKUP(U1113,ATIVIDADES!$A:$C,3,FALSE),"NAO CADASTRADA"))</f>
        <v/>
      </c>
      <c r="W1113" s="42"/>
      <c r="X1113" s="48"/>
      <c r="Y1113" s="54" t="str">
        <f>IF(X1113="","",IFERROR(VLOOKUP(X1113,EMPRESAS!$A:$C,3,FALSE),"NAO CADASTRADA"))</f>
        <v/>
      </c>
      <c r="Z1113" s="50"/>
      <c r="AA1113" s="54" t="str">
        <f>IF(Z1113="","",IFERROR(VLOOKUP(Z1113,ATIVIDADES!$A:$C,3,FALSE),"NAO CADASTRADA"))</f>
        <v/>
      </c>
      <c r="AB1113" s="42"/>
      <c r="AC1113" s="48"/>
      <c r="AD1113" s="54" t="str">
        <f>IF(AC1113="","",IFERROR(VLOOKUP(AC1113,EMPRESAS!$A:$C,3,FALSE),"NAO CADASTRADA"))</f>
        <v/>
      </c>
      <c r="AE1113" s="50"/>
      <c r="AF1113" s="54" t="str">
        <f>IF(AE1113="","",IFERROR(VLOOKUP(AE1113,ATIVIDADES!$A:$C,3,FALSE),"NAO CADASTRADA"))</f>
        <v/>
      </c>
      <c r="AG1113" s="42"/>
      <c r="AH1113" s="48"/>
      <c r="AI1113" s="54" t="str">
        <f>IF(AH1113="","",IFERROR(VLOOKUP(AH1113,EMPRESAS!$A:$C,3,FALSE),"NAO CADASTRADA"))</f>
        <v/>
      </c>
      <c r="AJ1113" s="50"/>
      <c r="AK1113" s="54" t="str">
        <f>IF(AJ1113="","",IFERROR(VLOOKUP(AJ1113,ATIVIDADES!$A:$C,3,FALSE),"NAO CADASTRADA"))</f>
        <v/>
      </c>
      <c r="AL1113" s="42"/>
    </row>
    <row r="1114" spans="1:38" x14ac:dyDescent="0.25">
      <c r="A1114" s="26" t="str">
        <f t="shared" si="121"/>
        <v>OK</v>
      </c>
      <c r="B1114" s="29">
        <f t="shared" si="122"/>
        <v>2487914866</v>
      </c>
      <c r="C1114" s="30">
        <v>43202</v>
      </c>
      <c r="D1114" s="18">
        <f t="shared" si="125"/>
        <v>43191</v>
      </c>
      <c r="E1114" s="19" t="str">
        <f>IF(ISERROR(VLOOKUP(C1114,FERIADOS!$A:$B,1,FALSE)),IF(WEEKDAY(C1114)=1,"Dom",IF(WEEKDAY(C1114)=2,"Seg",IF(WEEKDAY(C1114)=3,"Ter",IF(WEEKDAY(C1114)=4,"Qua",IF(WEEKDAY(C1114)=5,"Qui",IF(WEEKDAY(C1114)=6,"Sex","Sab")))))),"Feriado")</f>
        <v>Qui</v>
      </c>
      <c r="F1114" s="32"/>
      <c r="G1114" s="33"/>
      <c r="H1114" s="33"/>
      <c r="I1114" s="33"/>
      <c r="J1114" s="21" t="str">
        <f t="shared" si="123"/>
        <v/>
      </c>
      <c r="K1114" s="21">
        <f t="shared" si="119"/>
        <v>0</v>
      </c>
      <c r="L1114" s="21" t="str">
        <f t="shared" si="120"/>
        <v/>
      </c>
      <c r="M1114" s="22" t="str">
        <f t="shared" si="124"/>
        <v/>
      </c>
      <c r="N1114" s="48"/>
      <c r="O1114" s="54" t="str">
        <f>IF(N1114="","",IFERROR(VLOOKUP(N1114,EMPRESAS!$A:$C,3,FALSE),"NAO CADASTRADA"))</f>
        <v/>
      </c>
      <c r="P1114" s="50"/>
      <c r="Q1114" s="54" t="str">
        <f>IF(P1114="","",IFERROR(VLOOKUP(P1114,ATIVIDADES!$A:$C,3,FALSE),"NAO CADASTRADA"))</f>
        <v/>
      </c>
      <c r="R1114" s="42"/>
      <c r="S1114" s="48"/>
      <c r="T1114" s="54" t="str">
        <f>IF(S1114="","",IFERROR(VLOOKUP(S1114,EMPRESAS!$A:$C,3,FALSE),"NAO CADASTRADA"))</f>
        <v/>
      </c>
      <c r="U1114" s="50"/>
      <c r="V1114" s="54" t="str">
        <f>IF(U1114="","",IFERROR(VLOOKUP(U1114,ATIVIDADES!$A:$C,3,FALSE),"NAO CADASTRADA"))</f>
        <v/>
      </c>
      <c r="W1114" s="42"/>
      <c r="X1114" s="48"/>
      <c r="Y1114" s="54" t="str">
        <f>IF(X1114="","",IFERROR(VLOOKUP(X1114,EMPRESAS!$A:$C,3,FALSE),"NAO CADASTRADA"))</f>
        <v/>
      </c>
      <c r="Z1114" s="50"/>
      <c r="AA1114" s="54" t="str">
        <f>IF(Z1114="","",IFERROR(VLOOKUP(Z1114,ATIVIDADES!$A:$C,3,FALSE),"NAO CADASTRADA"))</f>
        <v/>
      </c>
      <c r="AB1114" s="42"/>
      <c r="AC1114" s="48"/>
      <c r="AD1114" s="54" t="str">
        <f>IF(AC1114="","",IFERROR(VLOOKUP(AC1114,EMPRESAS!$A:$C,3,FALSE),"NAO CADASTRADA"))</f>
        <v/>
      </c>
      <c r="AE1114" s="50"/>
      <c r="AF1114" s="54" t="str">
        <f>IF(AE1114="","",IFERROR(VLOOKUP(AE1114,ATIVIDADES!$A:$C,3,FALSE),"NAO CADASTRADA"))</f>
        <v/>
      </c>
      <c r="AG1114" s="42"/>
      <c r="AH1114" s="48"/>
      <c r="AI1114" s="54" t="str">
        <f>IF(AH1114="","",IFERROR(VLOOKUP(AH1114,EMPRESAS!$A:$C,3,FALSE),"NAO CADASTRADA"))</f>
        <v/>
      </c>
      <c r="AJ1114" s="50"/>
      <c r="AK1114" s="54" t="str">
        <f>IF(AJ1114="","",IFERROR(VLOOKUP(AJ1114,ATIVIDADES!$A:$C,3,FALSE),"NAO CADASTRADA"))</f>
        <v/>
      </c>
      <c r="AL1114" s="42"/>
    </row>
    <row r="1115" spans="1:38" x14ac:dyDescent="0.25">
      <c r="A1115" s="26" t="str">
        <f t="shared" si="121"/>
        <v>OK</v>
      </c>
      <c r="B1115" s="29">
        <f t="shared" si="122"/>
        <v>2487914866</v>
      </c>
      <c r="C1115" s="30">
        <v>43203</v>
      </c>
      <c r="D1115" s="18">
        <f t="shared" si="125"/>
        <v>43191</v>
      </c>
      <c r="E1115" s="19" t="str">
        <f>IF(ISERROR(VLOOKUP(C1115,FERIADOS!$A:$B,1,FALSE)),IF(WEEKDAY(C1115)=1,"Dom",IF(WEEKDAY(C1115)=2,"Seg",IF(WEEKDAY(C1115)=3,"Ter",IF(WEEKDAY(C1115)=4,"Qua",IF(WEEKDAY(C1115)=5,"Qui",IF(WEEKDAY(C1115)=6,"Sex","Sab")))))),"Feriado")</f>
        <v>Sex</v>
      </c>
      <c r="F1115" s="32"/>
      <c r="G1115" s="33"/>
      <c r="H1115" s="33"/>
      <c r="I1115" s="33"/>
      <c r="J1115" s="21" t="str">
        <f t="shared" si="123"/>
        <v/>
      </c>
      <c r="K1115" s="21">
        <f t="shared" si="119"/>
        <v>0</v>
      </c>
      <c r="L1115" s="21" t="str">
        <f t="shared" si="120"/>
        <v/>
      </c>
      <c r="M1115" s="22" t="str">
        <f t="shared" si="124"/>
        <v/>
      </c>
      <c r="N1115" s="48"/>
      <c r="O1115" s="54" t="str">
        <f>IF(N1115="","",IFERROR(VLOOKUP(N1115,EMPRESAS!$A:$C,3,FALSE),"NAO CADASTRADA"))</f>
        <v/>
      </c>
      <c r="P1115" s="50"/>
      <c r="Q1115" s="54" t="str">
        <f>IF(P1115="","",IFERROR(VLOOKUP(P1115,ATIVIDADES!$A:$C,3,FALSE),"NAO CADASTRADA"))</f>
        <v/>
      </c>
      <c r="R1115" s="42"/>
      <c r="S1115" s="48"/>
      <c r="T1115" s="54" t="str">
        <f>IF(S1115="","",IFERROR(VLOOKUP(S1115,EMPRESAS!$A:$C,3,FALSE),"NAO CADASTRADA"))</f>
        <v/>
      </c>
      <c r="U1115" s="50"/>
      <c r="V1115" s="54" t="str">
        <f>IF(U1115="","",IFERROR(VLOOKUP(U1115,ATIVIDADES!$A:$C,3,FALSE),"NAO CADASTRADA"))</f>
        <v/>
      </c>
      <c r="W1115" s="42"/>
      <c r="X1115" s="48"/>
      <c r="Y1115" s="54" t="str">
        <f>IF(X1115="","",IFERROR(VLOOKUP(X1115,EMPRESAS!$A:$C,3,FALSE),"NAO CADASTRADA"))</f>
        <v/>
      </c>
      <c r="Z1115" s="50"/>
      <c r="AA1115" s="54" t="str">
        <f>IF(Z1115="","",IFERROR(VLOOKUP(Z1115,ATIVIDADES!$A:$C,3,FALSE),"NAO CADASTRADA"))</f>
        <v/>
      </c>
      <c r="AB1115" s="42"/>
      <c r="AC1115" s="48"/>
      <c r="AD1115" s="54" t="str">
        <f>IF(AC1115="","",IFERROR(VLOOKUP(AC1115,EMPRESAS!$A:$C,3,FALSE),"NAO CADASTRADA"))</f>
        <v/>
      </c>
      <c r="AE1115" s="50"/>
      <c r="AF1115" s="54" t="str">
        <f>IF(AE1115="","",IFERROR(VLOOKUP(AE1115,ATIVIDADES!$A:$C,3,FALSE),"NAO CADASTRADA"))</f>
        <v/>
      </c>
      <c r="AG1115" s="42"/>
      <c r="AH1115" s="48"/>
      <c r="AI1115" s="54" t="str">
        <f>IF(AH1115="","",IFERROR(VLOOKUP(AH1115,EMPRESAS!$A:$C,3,FALSE),"NAO CADASTRADA"))</f>
        <v/>
      </c>
      <c r="AJ1115" s="50"/>
      <c r="AK1115" s="54" t="str">
        <f>IF(AJ1115="","",IFERROR(VLOOKUP(AJ1115,ATIVIDADES!$A:$C,3,FALSE),"NAO CADASTRADA"))</f>
        <v/>
      </c>
      <c r="AL1115" s="42"/>
    </row>
    <row r="1116" spans="1:38" x14ac:dyDescent="0.25">
      <c r="A1116" s="26" t="str">
        <f t="shared" si="121"/>
        <v>OK</v>
      </c>
      <c r="B1116" s="29">
        <f t="shared" si="122"/>
        <v>2487914866</v>
      </c>
      <c r="C1116" s="30">
        <v>43204</v>
      </c>
      <c r="D1116" s="18">
        <f t="shared" si="125"/>
        <v>43191</v>
      </c>
      <c r="E1116" s="19" t="str">
        <f>IF(ISERROR(VLOOKUP(C1116,FERIADOS!$A:$B,1,FALSE)),IF(WEEKDAY(C1116)=1,"Dom",IF(WEEKDAY(C1116)=2,"Seg",IF(WEEKDAY(C1116)=3,"Ter",IF(WEEKDAY(C1116)=4,"Qua",IF(WEEKDAY(C1116)=5,"Qui",IF(WEEKDAY(C1116)=6,"Sex","Sab")))))),"Feriado")</f>
        <v>Sab</v>
      </c>
      <c r="F1116" s="32"/>
      <c r="G1116" s="33"/>
      <c r="H1116" s="33"/>
      <c r="I1116" s="33"/>
      <c r="J1116" s="21" t="str">
        <f t="shared" si="123"/>
        <v/>
      </c>
      <c r="K1116" s="21">
        <f t="shared" si="119"/>
        <v>0</v>
      </c>
      <c r="L1116" s="21" t="str">
        <f t="shared" si="120"/>
        <v/>
      </c>
      <c r="M1116" s="22" t="str">
        <f t="shared" si="124"/>
        <v/>
      </c>
      <c r="N1116" s="48"/>
      <c r="O1116" s="54" t="str">
        <f>IF(N1116="","",IFERROR(VLOOKUP(N1116,EMPRESAS!$A:$C,3,FALSE),"NAO CADASTRADA"))</f>
        <v/>
      </c>
      <c r="P1116" s="50"/>
      <c r="Q1116" s="54" t="str">
        <f>IF(P1116="","",IFERROR(VLOOKUP(P1116,ATIVIDADES!$A:$C,3,FALSE),"NAO CADASTRADA"))</f>
        <v/>
      </c>
      <c r="R1116" s="42"/>
      <c r="S1116" s="48"/>
      <c r="T1116" s="54" t="str">
        <f>IF(S1116="","",IFERROR(VLOOKUP(S1116,EMPRESAS!$A:$C,3,FALSE),"NAO CADASTRADA"))</f>
        <v/>
      </c>
      <c r="U1116" s="50"/>
      <c r="V1116" s="54" t="str">
        <f>IF(U1116="","",IFERROR(VLOOKUP(U1116,ATIVIDADES!$A:$C,3,FALSE),"NAO CADASTRADA"))</f>
        <v/>
      </c>
      <c r="W1116" s="42"/>
      <c r="X1116" s="48"/>
      <c r="Y1116" s="54" t="str">
        <f>IF(X1116="","",IFERROR(VLOOKUP(X1116,EMPRESAS!$A:$C,3,FALSE),"NAO CADASTRADA"))</f>
        <v/>
      </c>
      <c r="Z1116" s="50"/>
      <c r="AA1116" s="54" t="str">
        <f>IF(Z1116="","",IFERROR(VLOOKUP(Z1116,ATIVIDADES!$A:$C,3,FALSE),"NAO CADASTRADA"))</f>
        <v/>
      </c>
      <c r="AB1116" s="42"/>
      <c r="AC1116" s="48"/>
      <c r="AD1116" s="54" t="str">
        <f>IF(AC1116="","",IFERROR(VLOOKUP(AC1116,EMPRESAS!$A:$C,3,FALSE),"NAO CADASTRADA"))</f>
        <v/>
      </c>
      <c r="AE1116" s="50"/>
      <c r="AF1116" s="54" t="str">
        <f>IF(AE1116="","",IFERROR(VLOOKUP(AE1116,ATIVIDADES!$A:$C,3,FALSE),"NAO CADASTRADA"))</f>
        <v/>
      </c>
      <c r="AG1116" s="42"/>
      <c r="AH1116" s="48"/>
      <c r="AI1116" s="54" t="str">
        <f>IF(AH1116="","",IFERROR(VLOOKUP(AH1116,EMPRESAS!$A:$C,3,FALSE),"NAO CADASTRADA"))</f>
        <v/>
      </c>
      <c r="AJ1116" s="50"/>
      <c r="AK1116" s="54" t="str">
        <f>IF(AJ1116="","",IFERROR(VLOOKUP(AJ1116,ATIVIDADES!$A:$C,3,FALSE),"NAO CADASTRADA"))</f>
        <v/>
      </c>
      <c r="AL1116" s="42"/>
    </row>
    <row r="1117" spans="1:38" x14ac:dyDescent="0.25">
      <c r="A1117" s="26" t="str">
        <f t="shared" si="121"/>
        <v>OK</v>
      </c>
      <c r="B1117" s="29">
        <f t="shared" si="122"/>
        <v>2487914866</v>
      </c>
      <c r="C1117" s="30">
        <v>43205</v>
      </c>
      <c r="D1117" s="18">
        <f t="shared" si="125"/>
        <v>43191</v>
      </c>
      <c r="E1117" s="19" t="str">
        <f>IF(ISERROR(VLOOKUP(C1117,FERIADOS!$A:$B,1,FALSE)),IF(WEEKDAY(C1117)=1,"Dom",IF(WEEKDAY(C1117)=2,"Seg",IF(WEEKDAY(C1117)=3,"Ter",IF(WEEKDAY(C1117)=4,"Qua",IF(WEEKDAY(C1117)=5,"Qui",IF(WEEKDAY(C1117)=6,"Sex","Sab")))))),"Feriado")</f>
        <v>Dom</v>
      </c>
      <c r="F1117" s="32"/>
      <c r="G1117" s="33"/>
      <c r="H1117" s="33"/>
      <c r="I1117" s="33"/>
      <c r="J1117" s="21" t="str">
        <f t="shared" si="123"/>
        <v/>
      </c>
      <c r="K1117" s="21">
        <f t="shared" si="119"/>
        <v>0</v>
      </c>
      <c r="L1117" s="21" t="str">
        <f t="shared" si="120"/>
        <v/>
      </c>
      <c r="M1117" s="22" t="str">
        <f t="shared" si="124"/>
        <v/>
      </c>
      <c r="N1117" s="48"/>
      <c r="O1117" s="54" t="str">
        <f>IF(N1117="","",IFERROR(VLOOKUP(N1117,EMPRESAS!$A:$C,3,FALSE),"NAO CADASTRADA"))</f>
        <v/>
      </c>
      <c r="P1117" s="50"/>
      <c r="Q1117" s="54" t="str">
        <f>IF(P1117="","",IFERROR(VLOOKUP(P1117,ATIVIDADES!$A:$C,3,FALSE),"NAO CADASTRADA"))</f>
        <v/>
      </c>
      <c r="R1117" s="42"/>
      <c r="S1117" s="48"/>
      <c r="T1117" s="54" t="str">
        <f>IF(S1117="","",IFERROR(VLOOKUP(S1117,EMPRESAS!$A:$C,3,FALSE),"NAO CADASTRADA"))</f>
        <v/>
      </c>
      <c r="U1117" s="50"/>
      <c r="V1117" s="54" t="str">
        <f>IF(U1117="","",IFERROR(VLOOKUP(U1117,ATIVIDADES!$A:$C,3,FALSE),"NAO CADASTRADA"))</f>
        <v/>
      </c>
      <c r="W1117" s="42"/>
      <c r="X1117" s="48"/>
      <c r="Y1117" s="54" t="str">
        <f>IF(X1117="","",IFERROR(VLOOKUP(X1117,EMPRESAS!$A:$C,3,FALSE),"NAO CADASTRADA"))</f>
        <v/>
      </c>
      <c r="Z1117" s="50"/>
      <c r="AA1117" s="54" t="str">
        <f>IF(Z1117="","",IFERROR(VLOOKUP(Z1117,ATIVIDADES!$A:$C,3,FALSE),"NAO CADASTRADA"))</f>
        <v/>
      </c>
      <c r="AB1117" s="42"/>
      <c r="AC1117" s="48"/>
      <c r="AD1117" s="54" t="str">
        <f>IF(AC1117="","",IFERROR(VLOOKUP(AC1117,EMPRESAS!$A:$C,3,FALSE),"NAO CADASTRADA"))</f>
        <v/>
      </c>
      <c r="AE1117" s="50"/>
      <c r="AF1117" s="54" t="str">
        <f>IF(AE1117="","",IFERROR(VLOOKUP(AE1117,ATIVIDADES!$A:$C,3,FALSE),"NAO CADASTRADA"))</f>
        <v/>
      </c>
      <c r="AG1117" s="42"/>
      <c r="AH1117" s="48"/>
      <c r="AI1117" s="54" t="str">
        <f>IF(AH1117="","",IFERROR(VLOOKUP(AH1117,EMPRESAS!$A:$C,3,FALSE),"NAO CADASTRADA"))</f>
        <v/>
      </c>
      <c r="AJ1117" s="50"/>
      <c r="AK1117" s="54" t="str">
        <f>IF(AJ1117="","",IFERROR(VLOOKUP(AJ1117,ATIVIDADES!$A:$C,3,FALSE),"NAO CADASTRADA"))</f>
        <v/>
      </c>
      <c r="AL1117" s="42"/>
    </row>
    <row r="1118" spans="1:38" x14ac:dyDescent="0.25">
      <c r="A1118" s="26" t="str">
        <f t="shared" si="121"/>
        <v>OK</v>
      </c>
      <c r="B1118" s="29">
        <f t="shared" si="122"/>
        <v>2487914866</v>
      </c>
      <c r="C1118" s="30">
        <v>43206</v>
      </c>
      <c r="D1118" s="18">
        <f t="shared" si="125"/>
        <v>43191</v>
      </c>
      <c r="E1118" s="19" t="str">
        <f>IF(ISERROR(VLOOKUP(C1118,FERIADOS!$A:$B,1,FALSE)),IF(WEEKDAY(C1118)=1,"Dom",IF(WEEKDAY(C1118)=2,"Seg",IF(WEEKDAY(C1118)=3,"Ter",IF(WEEKDAY(C1118)=4,"Qua",IF(WEEKDAY(C1118)=5,"Qui",IF(WEEKDAY(C1118)=6,"Sex","Sab")))))),"Feriado")</f>
        <v>Seg</v>
      </c>
      <c r="F1118" s="32"/>
      <c r="G1118" s="33"/>
      <c r="H1118" s="33"/>
      <c r="I1118" s="33"/>
      <c r="J1118" s="21" t="str">
        <f t="shared" si="123"/>
        <v/>
      </c>
      <c r="K1118" s="21">
        <f t="shared" si="119"/>
        <v>0</v>
      </c>
      <c r="L1118" s="21" t="str">
        <f t="shared" si="120"/>
        <v/>
      </c>
      <c r="M1118" s="22" t="str">
        <f t="shared" si="124"/>
        <v/>
      </c>
      <c r="N1118" s="48"/>
      <c r="O1118" s="54" t="str">
        <f>IF(N1118="","",IFERROR(VLOOKUP(N1118,EMPRESAS!$A:$C,3,FALSE),"NAO CADASTRADA"))</f>
        <v/>
      </c>
      <c r="P1118" s="50"/>
      <c r="Q1118" s="54" t="str">
        <f>IF(P1118="","",IFERROR(VLOOKUP(P1118,ATIVIDADES!$A:$C,3,FALSE),"NAO CADASTRADA"))</f>
        <v/>
      </c>
      <c r="R1118" s="42"/>
      <c r="S1118" s="48"/>
      <c r="T1118" s="54" t="str">
        <f>IF(S1118="","",IFERROR(VLOOKUP(S1118,EMPRESAS!$A:$C,3,FALSE),"NAO CADASTRADA"))</f>
        <v/>
      </c>
      <c r="U1118" s="50"/>
      <c r="V1118" s="54" t="str">
        <f>IF(U1118="","",IFERROR(VLOOKUP(U1118,ATIVIDADES!$A:$C,3,FALSE),"NAO CADASTRADA"))</f>
        <v/>
      </c>
      <c r="W1118" s="42"/>
      <c r="X1118" s="48"/>
      <c r="Y1118" s="54" t="str">
        <f>IF(X1118="","",IFERROR(VLOOKUP(X1118,EMPRESAS!$A:$C,3,FALSE),"NAO CADASTRADA"))</f>
        <v/>
      </c>
      <c r="Z1118" s="50"/>
      <c r="AA1118" s="54" t="str">
        <f>IF(Z1118="","",IFERROR(VLOOKUP(Z1118,ATIVIDADES!$A:$C,3,FALSE),"NAO CADASTRADA"))</f>
        <v/>
      </c>
      <c r="AB1118" s="42"/>
      <c r="AC1118" s="48"/>
      <c r="AD1118" s="54" t="str">
        <f>IF(AC1118="","",IFERROR(VLOOKUP(AC1118,EMPRESAS!$A:$C,3,FALSE),"NAO CADASTRADA"))</f>
        <v/>
      </c>
      <c r="AE1118" s="50"/>
      <c r="AF1118" s="54" t="str">
        <f>IF(AE1118="","",IFERROR(VLOOKUP(AE1118,ATIVIDADES!$A:$C,3,FALSE),"NAO CADASTRADA"))</f>
        <v/>
      </c>
      <c r="AG1118" s="42"/>
      <c r="AH1118" s="48"/>
      <c r="AI1118" s="54" t="str">
        <f>IF(AH1118="","",IFERROR(VLOOKUP(AH1118,EMPRESAS!$A:$C,3,FALSE),"NAO CADASTRADA"))</f>
        <v/>
      </c>
      <c r="AJ1118" s="50"/>
      <c r="AK1118" s="54" t="str">
        <f>IF(AJ1118="","",IFERROR(VLOOKUP(AJ1118,ATIVIDADES!$A:$C,3,FALSE),"NAO CADASTRADA"))</f>
        <v/>
      </c>
      <c r="AL1118" s="42"/>
    </row>
    <row r="1119" spans="1:38" x14ac:dyDescent="0.25">
      <c r="A1119" s="26" t="str">
        <f t="shared" si="121"/>
        <v>OK</v>
      </c>
      <c r="B1119" s="29">
        <f t="shared" si="122"/>
        <v>2487914866</v>
      </c>
      <c r="C1119" s="30">
        <v>43207</v>
      </c>
      <c r="D1119" s="18">
        <f t="shared" si="125"/>
        <v>43191</v>
      </c>
      <c r="E1119" s="19" t="str">
        <f>IF(ISERROR(VLOOKUP(C1119,FERIADOS!$A:$B,1,FALSE)),IF(WEEKDAY(C1119)=1,"Dom",IF(WEEKDAY(C1119)=2,"Seg",IF(WEEKDAY(C1119)=3,"Ter",IF(WEEKDAY(C1119)=4,"Qua",IF(WEEKDAY(C1119)=5,"Qui",IF(WEEKDAY(C1119)=6,"Sex","Sab")))))),"Feriado")</f>
        <v>Ter</v>
      </c>
      <c r="F1119" s="32"/>
      <c r="G1119" s="33"/>
      <c r="H1119" s="33"/>
      <c r="I1119" s="33"/>
      <c r="J1119" s="21" t="str">
        <f t="shared" si="123"/>
        <v/>
      </c>
      <c r="K1119" s="21">
        <f t="shared" si="119"/>
        <v>0</v>
      </c>
      <c r="L1119" s="21" t="str">
        <f t="shared" si="120"/>
        <v/>
      </c>
      <c r="M1119" s="22" t="str">
        <f t="shared" si="124"/>
        <v/>
      </c>
      <c r="N1119" s="48"/>
      <c r="O1119" s="54" t="str">
        <f>IF(N1119="","",IFERROR(VLOOKUP(N1119,EMPRESAS!$A:$C,3,FALSE),"NAO CADASTRADA"))</f>
        <v/>
      </c>
      <c r="P1119" s="50"/>
      <c r="Q1119" s="54" t="str">
        <f>IF(P1119="","",IFERROR(VLOOKUP(P1119,ATIVIDADES!$A:$C,3,FALSE),"NAO CADASTRADA"))</f>
        <v/>
      </c>
      <c r="R1119" s="42"/>
      <c r="S1119" s="48"/>
      <c r="T1119" s="54" t="str">
        <f>IF(S1119="","",IFERROR(VLOOKUP(S1119,EMPRESAS!$A:$C,3,FALSE),"NAO CADASTRADA"))</f>
        <v/>
      </c>
      <c r="U1119" s="50"/>
      <c r="V1119" s="54" t="str">
        <f>IF(U1119="","",IFERROR(VLOOKUP(U1119,ATIVIDADES!$A:$C,3,FALSE),"NAO CADASTRADA"))</f>
        <v/>
      </c>
      <c r="W1119" s="42"/>
      <c r="X1119" s="48"/>
      <c r="Y1119" s="54" t="str">
        <f>IF(X1119="","",IFERROR(VLOOKUP(X1119,EMPRESAS!$A:$C,3,FALSE),"NAO CADASTRADA"))</f>
        <v/>
      </c>
      <c r="Z1119" s="50"/>
      <c r="AA1119" s="54" t="str">
        <f>IF(Z1119="","",IFERROR(VLOOKUP(Z1119,ATIVIDADES!$A:$C,3,FALSE),"NAO CADASTRADA"))</f>
        <v/>
      </c>
      <c r="AB1119" s="42"/>
      <c r="AC1119" s="48"/>
      <c r="AD1119" s="54" t="str">
        <f>IF(AC1119="","",IFERROR(VLOOKUP(AC1119,EMPRESAS!$A:$C,3,FALSE),"NAO CADASTRADA"))</f>
        <v/>
      </c>
      <c r="AE1119" s="50"/>
      <c r="AF1119" s="54" t="str">
        <f>IF(AE1119="","",IFERROR(VLOOKUP(AE1119,ATIVIDADES!$A:$C,3,FALSE),"NAO CADASTRADA"))</f>
        <v/>
      </c>
      <c r="AG1119" s="42"/>
      <c r="AH1119" s="48"/>
      <c r="AI1119" s="54" t="str">
        <f>IF(AH1119="","",IFERROR(VLOOKUP(AH1119,EMPRESAS!$A:$C,3,FALSE),"NAO CADASTRADA"))</f>
        <v/>
      </c>
      <c r="AJ1119" s="50"/>
      <c r="AK1119" s="54" t="str">
        <f>IF(AJ1119="","",IFERROR(VLOOKUP(AJ1119,ATIVIDADES!$A:$C,3,FALSE),"NAO CADASTRADA"))</f>
        <v/>
      </c>
      <c r="AL1119" s="42"/>
    </row>
    <row r="1120" spans="1:38" x14ac:dyDescent="0.25">
      <c r="A1120" s="26" t="str">
        <f t="shared" si="121"/>
        <v>OK</v>
      </c>
      <c r="B1120" s="29">
        <f t="shared" si="122"/>
        <v>2487914866</v>
      </c>
      <c r="C1120" s="30">
        <v>43208</v>
      </c>
      <c r="D1120" s="18">
        <f t="shared" si="125"/>
        <v>43191</v>
      </c>
      <c r="E1120" s="19" t="str">
        <f>IF(ISERROR(VLOOKUP(C1120,FERIADOS!$A:$B,1,FALSE)),IF(WEEKDAY(C1120)=1,"Dom",IF(WEEKDAY(C1120)=2,"Seg",IF(WEEKDAY(C1120)=3,"Ter",IF(WEEKDAY(C1120)=4,"Qua",IF(WEEKDAY(C1120)=5,"Qui",IF(WEEKDAY(C1120)=6,"Sex","Sab")))))),"Feriado")</f>
        <v>Qua</v>
      </c>
      <c r="F1120" s="32"/>
      <c r="G1120" s="33"/>
      <c r="H1120" s="33"/>
      <c r="I1120" s="33"/>
      <c r="J1120" s="21" t="str">
        <f t="shared" si="123"/>
        <v/>
      </c>
      <c r="K1120" s="21">
        <f t="shared" si="119"/>
        <v>0</v>
      </c>
      <c r="L1120" s="21" t="str">
        <f t="shared" si="120"/>
        <v/>
      </c>
      <c r="M1120" s="22" t="str">
        <f t="shared" si="124"/>
        <v/>
      </c>
      <c r="N1120" s="48"/>
      <c r="O1120" s="54" t="str">
        <f>IF(N1120="","",IFERROR(VLOOKUP(N1120,EMPRESAS!$A:$C,3,FALSE),"NAO CADASTRADA"))</f>
        <v/>
      </c>
      <c r="P1120" s="50"/>
      <c r="Q1120" s="54" t="str">
        <f>IF(P1120="","",IFERROR(VLOOKUP(P1120,ATIVIDADES!$A:$C,3,FALSE),"NAO CADASTRADA"))</f>
        <v/>
      </c>
      <c r="R1120" s="42"/>
      <c r="S1120" s="48"/>
      <c r="T1120" s="54" t="str">
        <f>IF(S1120="","",IFERROR(VLOOKUP(S1120,EMPRESAS!$A:$C,3,FALSE),"NAO CADASTRADA"))</f>
        <v/>
      </c>
      <c r="U1120" s="50"/>
      <c r="V1120" s="54" t="str">
        <f>IF(U1120="","",IFERROR(VLOOKUP(U1120,ATIVIDADES!$A:$C,3,FALSE),"NAO CADASTRADA"))</f>
        <v/>
      </c>
      <c r="W1120" s="42"/>
      <c r="X1120" s="48"/>
      <c r="Y1120" s="54" t="str">
        <f>IF(X1120="","",IFERROR(VLOOKUP(X1120,EMPRESAS!$A:$C,3,FALSE),"NAO CADASTRADA"))</f>
        <v/>
      </c>
      <c r="Z1120" s="50"/>
      <c r="AA1120" s="54" t="str">
        <f>IF(Z1120="","",IFERROR(VLOOKUP(Z1120,ATIVIDADES!$A:$C,3,FALSE),"NAO CADASTRADA"))</f>
        <v/>
      </c>
      <c r="AB1120" s="42"/>
      <c r="AC1120" s="48"/>
      <c r="AD1120" s="54" t="str">
        <f>IF(AC1120="","",IFERROR(VLOOKUP(AC1120,EMPRESAS!$A:$C,3,FALSE),"NAO CADASTRADA"))</f>
        <v/>
      </c>
      <c r="AE1120" s="50"/>
      <c r="AF1120" s="54" t="str">
        <f>IF(AE1120="","",IFERROR(VLOOKUP(AE1120,ATIVIDADES!$A:$C,3,FALSE),"NAO CADASTRADA"))</f>
        <v/>
      </c>
      <c r="AG1120" s="42"/>
      <c r="AH1120" s="48"/>
      <c r="AI1120" s="54" t="str">
        <f>IF(AH1120="","",IFERROR(VLOOKUP(AH1120,EMPRESAS!$A:$C,3,FALSE),"NAO CADASTRADA"))</f>
        <v/>
      </c>
      <c r="AJ1120" s="50"/>
      <c r="AK1120" s="54" t="str">
        <f>IF(AJ1120="","",IFERROR(VLOOKUP(AJ1120,ATIVIDADES!$A:$C,3,FALSE),"NAO CADASTRADA"))</f>
        <v/>
      </c>
      <c r="AL1120" s="42"/>
    </row>
    <row r="1121" spans="1:38" x14ac:dyDescent="0.25">
      <c r="A1121" s="26" t="str">
        <f t="shared" si="121"/>
        <v>OK</v>
      </c>
      <c r="B1121" s="29">
        <f t="shared" si="122"/>
        <v>2487914866</v>
      </c>
      <c r="C1121" s="30">
        <v>43209</v>
      </c>
      <c r="D1121" s="18">
        <f t="shared" si="125"/>
        <v>43191</v>
      </c>
      <c r="E1121" s="19" t="str">
        <f>IF(ISERROR(VLOOKUP(C1121,FERIADOS!$A:$B,1,FALSE)),IF(WEEKDAY(C1121)=1,"Dom",IF(WEEKDAY(C1121)=2,"Seg",IF(WEEKDAY(C1121)=3,"Ter",IF(WEEKDAY(C1121)=4,"Qua",IF(WEEKDAY(C1121)=5,"Qui",IF(WEEKDAY(C1121)=6,"Sex","Sab")))))),"Feriado")</f>
        <v>Qui</v>
      </c>
      <c r="F1121" s="32"/>
      <c r="G1121" s="33"/>
      <c r="H1121" s="33"/>
      <c r="I1121" s="33"/>
      <c r="J1121" s="21" t="str">
        <f t="shared" si="123"/>
        <v/>
      </c>
      <c r="K1121" s="21">
        <f t="shared" si="119"/>
        <v>0</v>
      </c>
      <c r="L1121" s="21" t="str">
        <f t="shared" si="120"/>
        <v/>
      </c>
      <c r="M1121" s="22" t="str">
        <f t="shared" si="124"/>
        <v/>
      </c>
      <c r="N1121" s="48"/>
      <c r="O1121" s="54" t="str">
        <f>IF(N1121="","",IFERROR(VLOOKUP(N1121,EMPRESAS!$A:$C,3,FALSE),"NAO CADASTRADA"))</f>
        <v/>
      </c>
      <c r="P1121" s="50"/>
      <c r="Q1121" s="54" t="str">
        <f>IF(P1121="","",IFERROR(VLOOKUP(P1121,ATIVIDADES!$A:$C,3,FALSE),"NAO CADASTRADA"))</f>
        <v/>
      </c>
      <c r="R1121" s="42"/>
      <c r="S1121" s="48"/>
      <c r="T1121" s="54" t="str">
        <f>IF(S1121="","",IFERROR(VLOOKUP(S1121,EMPRESAS!$A:$C,3,FALSE),"NAO CADASTRADA"))</f>
        <v/>
      </c>
      <c r="U1121" s="50"/>
      <c r="V1121" s="54" t="str">
        <f>IF(U1121="","",IFERROR(VLOOKUP(U1121,ATIVIDADES!$A:$C,3,FALSE),"NAO CADASTRADA"))</f>
        <v/>
      </c>
      <c r="W1121" s="42"/>
      <c r="X1121" s="48"/>
      <c r="Y1121" s="54" t="str">
        <f>IF(X1121="","",IFERROR(VLOOKUP(X1121,EMPRESAS!$A:$C,3,FALSE),"NAO CADASTRADA"))</f>
        <v/>
      </c>
      <c r="Z1121" s="50"/>
      <c r="AA1121" s="54" t="str">
        <f>IF(Z1121="","",IFERROR(VLOOKUP(Z1121,ATIVIDADES!$A:$C,3,FALSE),"NAO CADASTRADA"))</f>
        <v/>
      </c>
      <c r="AB1121" s="42"/>
      <c r="AC1121" s="48"/>
      <c r="AD1121" s="54" t="str">
        <f>IF(AC1121="","",IFERROR(VLOOKUP(AC1121,EMPRESAS!$A:$C,3,FALSE),"NAO CADASTRADA"))</f>
        <v/>
      </c>
      <c r="AE1121" s="50"/>
      <c r="AF1121" s="54" t="str">
        <f>IF(AE1121="","",IFERROR(VLOOKUP(AE1121,ATIVIDADES!$A:$C,3,FALSE),"NAO CADASTRADA"))</f>
        <v/>
      </c>
      <c r="AG1121" s="42"/>
      <c r="AH1121" s="48"/>
      <c r="AI1121" s="54" t="str">
        <f>IF(AH1121="","",IFERROR(VLOOKUP(AH1121,EMPRESAS!$A:$C,3,FALSE),"NAO CADASTRADA"))</f>
        <v/>
      </c>
      <c r="AJ1121" s="50"/>
      <c r="AK1121" s="54" t="str">
        <f>IF(AJ1121="","",IFERROR(VLOOKUP(AJ1121,ATIVIDADES!$A:$C,3,FALSE),"NAO CADASTRADA"))</f>
        <v/>
      </c>
      <c r="AL1121" s="42"/>
    </row>
    <row r="1122" spans="1:38" x14ac:dyDescent="0.25">
      <c r="A1122" s="26" t="str">
        <f t="shared" si="121"/>
        <v>OK</v>
      </c>
      <c r="B1122" s="29">
        <f t="shared" si="122"/>
        <v>2487914866</v>
      </c>
      <c r="C1122" s="30">
        <v>43210</v>
      </c>
      <c r="D1122" s="18">
        <f t="shared" si="125"/>
        <v>43191</v>
      </c>
      <c r="E1122" s="19" t="str">
        <f>IF(ISERROR(VLOOKUP(C1122,FERIADOS!$A:$B,1,FALSE)),IF(WEEKDAY(C1122)=1,"Dom",IF(WEEKDAY(C1122)=2,"Seg",IF(WEEKDAY(C1122)=3,"Ter",IF(WEEKDAY(C1122)=4,"Qua",IF(WEEKDAY(C1122)=5,"Qui",IF(WEEKDAY(C1122)=6,"Sex","Sab")))))),"Feriado")</f>
        <v>Sex</v>
      </c>
      <c r="F1122" s="32"/>
      <c r="G1122" s="33"/>
      <c r="H1122" s="33"/>
      <c r="I1122" s="33"/>
      <c r="J1122" s="21" t="str">
        <f t="shared" si="123"/>
        <v/>
      </c>
      <c r="K1122" s="21">
        <f t="shared" si="119"/>
        <v>0</v>
      </c>
      <c r="L1122" s="21" t="str">
        <f t="shared" si="120"/>
        <v/>
      </c>
      <c r="M1122" s="22" t="str">
        <f t="shared" si="124"/>
        <v/>
      </c>
      <c r="N1122" s="48"/>
      <c r="O1122" s="54" t="str">
        <f>IF(N1122="","",IFERROR(VLOOKUP(N1122,EMPRESAS!$A:$C,3,FALSE),"NAO CADASTRADA"))</f>
        <v/>
      </c>
      <c r="P1122" s="50"/>
      <c r="Q1122" s="54" t="str">
        <f>IF(P1122="","",IFERROR(VLOOKUP(P1122,ATIVIDADES!$A:$C,3,FALSE),"NAO CADASTRADA"))</f>
        <v/>
      </c>
      <c r="R1122" s="42"/>
      <c r="S1122" s="48"/>
      <c r="T1122" s="54" t="str">
        <f>IF(S1122="","",IFERROR(VLOOKUP(S1122,EMPRESAS!$A:$C,3,FALSE),"NAO CADASTRADA"))</f>
        <v/>
      </c>
      <c r="U1122" s="50"/>
      <c r="V1122" s="54" t="str">
        <f>IF(U1122="","",IFERROR(VLOOKUP(U1122,ATIVIDADES!$A:$C,3,FALSE),"NAO CADASTRADA"))</f>
        <v/>
      </c>
      <c r="W1122" s="42"/>
      <c r="X1122" s="48"/>
      <c r="Y1122" s="54" t="str">
        <f>IF(X1122="","",IFERROR(VLOOKUP(X1122,EMPRESAS!$A:$C,3,FALSE),"NAO CADASTRADA"))</f>
        <v/>
      </c>
      <c r="Z1122" s="50"/>
      <c r="AA1122" s="54" t="str">
        <f>IF(Z1122="","",IFERROR(VLOOKUP(Z1122,ATIVIDADES!$A:$C,3,FALSE),"NAO CADASTRADA"))</f>
        <v/>
      </c>
      <c r="AB1122" s="42"/>
      <c r="AC1122" s="48"/>
      <c r="AD1122" s="54" t="str">
        <f>IF(AC1122="","",IFERROR(VLOOKUP(AC1122,EMPRESAS!$A:$C,3,FALSE),"NAO CADASTRADA"))</f>
        <v/>
      </c>
      <c r="AE1122" s="50"/>
      <c r="AF1122" s="54" t="str">
        <f>IF(AE1122="","",IFERROR(VLOOKUP(AE1122,ATIVIDADES!$A:$C,3,FALSE),"NAO CADASTRADA"))</f>
        <v/>
      </c>
      <c r="AG1122" s="42"/>
      <c r="AH1122" s="48"/>
      <c r="AI1122" s="54" t="str">
        <f>IF(AH1122="","",IFERROR(VLOOKUP(AH1122,EMPRESAS!$A:$C,3,FALSE),"NAO CADASTRADA"))</f>
        <v/>
      </c>
      <c r="AJ1122" s="50"/>
      <c r="AK1122" s="54" t="str">
        <f>IF(AJ1122="","",IFERROR(VLOOKUP(AJ1122,ATIVIDADES!$A:$C,3,FALSE),"NAO CADASTRADA"))</f>
        <v/>
      </c>
      <c r="AL1122" s="42"/>
    </row>
    <row r="1123" spans="1:38" x14ac:dyDescent="0.25">
      <c r="A1123" s="26" t="str">
        <f t="shared" si="121"/>
        <v>OK</v>
      </c>
      <c r="B1123" s="29">
        <f t="shared" si="122"/>
        <v>2487914866</v>
      </c>
      <c r="C1123" s="30">
        <v>43211</v>
      </c>
      <c r="D1123" s="18">
        <f t="shared" si="125"/>
        <v>43191</v>
      </c>
      <c r="E1123" s="19" t="str">
        <f>IF(ISERROR(VLOOKUP(C1123,FERIADOS!$A:$B,1,FALSE)),IF(WEEKDAY(C1123)=1,"Dom",IF(WEEKDAY(C1123)=2,"Seg",IF(WEEKDAY(C1123)=3,"Ter",IF(WEEKDAY(C1123)=4,"Qua",IF(WEEKDAY(C1123)=5,"Qui",IF(WEEKDAY(C1123)=6,"Sex","Sab")))))),"Feriado")</f>
        <v>Feriado</v>
      </c>
      <c r="F1123" s="32"/>
      <c r="G1123" s="33"/>
      <c r="H1123" s="33"/>
      <c r="I1123" s="33"/>
      <c r="J1123" s="21" t="str">
        <f t="shared" si="123"/>
        <v/>
      </c>
      <c r="K1123" s="21">
        <f t="shared" si="119"/>
        <v>0</v>
      </c>
      <c r="L1123" s="21" t="str">
        <f t="shared" si="120"/>
        <v/>
      </c>
      <c r="M1123" s="22" t="str">
        <f t="shared" si="124"/>
        <v/>
      </c>
      <c r="N1123" s="48"/>
      <c r="O1123" s="54" t="str">
        <f>IF(N1123="","",IFERROR(VLOOKUP(N1123,EMPRESAS!$A:$C,3,FALSE),"NAO CADASTRADA"))</f>
        <v/>
      </c>
      <c r="P1123" s="50"/>
      <c r="Q1123" s="54" t="str">
        <f>IF(P1123="","",IFERROR(VLOOKUP(P1123,ATIVIDADES!$A:$C,3,FALSE),"NAO CADASTRADA"))</f>
        <v/>
      </c>
      <c r="R1123" s="42"/>
      <c r="S1123" s="48"/>
      <c r="T1123" s="54" t="str">
        <f>IF(S1123="","",IFERROR(VLOOKUP(S1123,EMPRESAS!$A:$C,3,FALSE),"NAO CADASTRADA"))</f>
        <v/>
      </c>
      <c r="U1123" s="50"/>
      <c r="V1123" s="54" t="str">
        <f>IF(U1123="","",IFERROR(VLOOKUP(U1123,ATIVIDADES!$A:$C,3,FALSE),"NAO CADASTRADA"))</f>
        <v/>
      </c>
      <c r="W1123" s="42"/>
      <c r="X1123" s="48"/>
      <c r="Y1123" s="54" t="str">
        <f>IF(X1123="","",IFERROR(VLOOKUP(X1123,EMPRESAS!$A:$C,3,FALSE),"NAO CADASTRADA"))</f>
        <v/>
      </c>
      <c r="Z1123" s="50"/>
      <c r="AA1123" s="54" t="str">
        <f>IF(Z1123="","",IFERROR(VLOOKUP(Z1123,ATIVIDADES!$A:$C,3,FALSE),"NAO CADASTRADA"))</f>
        <v/>
      </c>
      <c r="AB1123" s="42"/>
      <c r="AC1123" s="48"/>
      <c r="AD1123" s="54" t="str">
        <f>IF(AC1123="","",IFERROR(VLOOKUP(AC1123,EMPRESAS!$A:$C,3,FALSE),"NAO CADASTRADA"))</f>
        <v/>
      </c>
      <c r="AE1123" s="50"/>
      <c r="AF1123" s="54" t="str">
        <f>IF(AE1123="","",IFERROR(VLOOKUP(AE1123,ATIVIDADES!$A:$C,3,FALSE),"NAO CADASTRADA"))</f>
        <v/>
      </c>
      <c r="AG1123" s="42"/>
      <c r="AH1123" s="48"/>
      <c r="AI1123" s="54" t="str">
        <f>IF(AH1123="","",IFERROR(VLOOKUP(AH1123,EMPRESAS!$A:$C,3,FALSE),"NAO CADASTRADA"))</f>
        <v/>
      </c>
      <c r="AJ1123" s="50"/>
      <c r="AK1123" s="54" t="str">
        <f>IF(AJ1123="","",IFERROR(VLOOKUP(AJ1123,ATIVIDADES!$A:$C,3,FALSE),"NAO CADASTRADA"))</f>
        <v/>
      </c>
      <c r="AL1123" s="42"/>
    </row>
    <row r="1124" spans="1:38" x14ac:dyDescent="0.25">
      <c r="A1124" s="26" t="str">
        <f t="shared" si="121"/>
        <v>OK</v>
      </c>
      <c r="B1124" s="29">
        <f t="shared" si="122"/>
        <v>2487914866</v>
      </c>
      <c r="C1124" s="30">
        <v>43212</v>
      </c>
      <c r="D1124" s="18">
        <f t="shared" si="125"/>
        <v>43191</v>
      </c>
      <c r="E1124" s="19" t="str">
        <f>IF(ISERROR(VLOOKUP(C1124,FERIADOS!$A:$B,1,FALSE)),IF(WEEKDAY(C1124)=1,"Dom",IF(WEEKDAY(C1124)=2,"Seg",IF(WEEKDAY(C1124)=3,"Ter",IF(WEEKDAY(C1124)=4,"Qua",IF(WEEKDAY(C1124)=5,"Qui",IF(WEEKDAY(C1124)=6,"Sex","Sab")))))),"Feriado")</f>
        <v>Dom</v>
      </c>
      <c r="F1124" s="32"/>
      <c r="G1124" s="33"/>
      <c r="H1124" s="33"/>
      <c r="I1124" s="33"/>
      <c r="J1124" s="21" t="str">
        <f t="shared" si="123"/>
        <v/>
      </c>
      <c r="K1124" s="21">
        <f t="shared" si="119"/>
        <v>0</v>
      </c>
      <c r="L1124" s="21" t="str">
        <f t="shared" si="120"/>
        <v/>
      </c>
      <c r="M1124" s="22" t="str">
        <f t="shared" si="124"/>
        <v/>
      </c>
      <c r="N1124" s="48"/>
      <c r="O1124" s="54" t="str">
        <f>IF(N1124="","",IFERROR(VLOOKUP(N1124,EMPRESAS!$A:$C,3,FALSE),"NAO CADASTRADA"))</f>
        <v/>
      </c>
      <c r="P1124" s="50"/>
      <c r="Q1124" s="54" t="str">
        <f>IF(P1124="","",IFERROR(VLOOKUP(P1124,ATIVIDADES!$A:$C,3,FALSE),"NAO CADASTRADA"))</f>
        <v/>
      </c>
      <c r="R1124" s="42"/>
      <c r="S1124" s="48"/>
      <c r="T1124" s="54" t="str">
        <f>IF(S1124="","",IFERROR(VLOOKUP(S1124,EMPRESAS!$A:$C,3,FALSE),"NAO CADASTRADA"))</f>
        <v/>
      </c>
      <c r="U1124" s="50"/>
      <c r="V1124" s="54" t="str">
        <f>IF(U1124="","",IFERROR(VLOOKUP(U1124,ATIVIDADES!$A:$C,3,FALSE),"NAO CADASTRADA"))</f>
        <v/>
      </c>
      <c r="W1124" s="42"/>
      <c r="X1124" s="48"/>
      <c r="Y1124" s="54" t="str">
        <f>IF(X1124="","",IFERROR(VLOOKUP(X1124,EMPRESAS!$A:$C,3,FALSE),"NAO CADASTRADA"))</f>
        <v/>
      </c>
      <c r="Z1124" s="50"/>
      <c r="AA1124" s="54" t="str">
        <f>IF(Z1124="","",IFERROR(VLOOKUP(Z1124,ATIVIDADES!$A:$C,3,FALSE),"NAO CADASTRADA"))</f>
        <v/>
      </c>
      <c r="AB1124" s="42"/>
      <c r="AC1124" s="48"/>
      <c r="AD1124" s="54" t="str">
        <f>IF(AC1124="","",IFERROR(VLOOKUP(AC1124,EMPRESAS!$A:$C,3,FALSE),"NAO CADASTRADA"))</f>
        <v/>
      </c>
      <c r="AE1124" s="50"/>
      <c r="AF1124" s="54" t="str">
        <f>IF(AE1124="","",IFERROR(VLOOKUP(AE1124,ATIVIDADES!$A:$C,3,FALSE),"NAO CADASTRADA"))</f>
        <v/>
      </c>
      <c r="AG1124" s="42"/>
      <c r="AH1124" s="48"/>
      <c r="AI1124" s="54" t="str">
        <f>IF(AH1124="","",IFERROR(VLOOKUP(AH1124,EMPRESAS!$A:$C,3,FALSE),"NAO CADASTRADA"))</f>
        <v/>
      </c>
      <c r="AJ1124" s="50"/>
      <c r="AK1124" s="54" t="str">
        <f>IF(AJ1124="","",IFERROR(VLOOKUP(AJ1124,ATIVIDADES!$A:$C,3,FALSE),"NAO CADASTRADA"))</f>
        <v/>
      </c>
      <c r="AL1124" s="42"/>
    </row>
    <row r="1125" spans="1:38" x14ac:dyDescent="0.25">
      <c r="A1125" s="26" t="str">
        <f t="shared" si="121"/>
        <v>OK</v>
      </c>
      <c r="B1125" s="29">
        <f t="shared" si="122"/>
        <v>2487914866</v>
      </c>
      <c r="C1125" s="30">
        <v>43213</v>
      </c>
      <c r="D1125" s="18">
        <f t="shared" si="125"/>
        <v>43191</v>
      </c>
      <c r="E1125" s="19" t="str">
        <f>IF(ISERROR(VLOOKUP(C1125,FERIADOS!$A:$B,1,FALSE)),IF(WEEKDAY(C1125)=1,"Dom",IF(WEEKDAY(C1125)=2,"Seg",IF(WEEKDAY(C1125)=3,"Ter",IF(WEEKDAY(C1125)=4,"Qua",IF(WEEKDAY(C1125)=5,"Qui",IF(WEEKDAY(C1125)=6,"Sex","Sab")))))),"Feriado")</f>
        <v>Seg</v>
      </c>
      <c r="F1125" s="32"/>
      <c r="G1125" s="33"/>
      <c r="H1125" s="33"/>
      <c r="I1125" s="33"/>
      <c r="J1125" s="21" t="str">
        <f t="shared" si="123"/>
        <v/>
      </c>
      <c r="K1125" s="21">
        <f t="shared" si="119"/>
        <v>0</v>
      </c>
      <c r="L1125" s="21" t="str">
        <f t="shared" si="120"/>
        <v/>
      </c>
      <c r="M1125" s="22" t="str">
        <f t="shared" si="124"/>
        <v/>
      </c>
      <c r="N1125" s="48"/>
      <c r="O1125" s="54" t="str">
        <f>IF(N1125="","",IFERROR(VLOOKUP(N1125,EMPRESAS!$A:$C,3,FALSE),"NAO CADASTRADA"))</f>
        <v/>
      </c>
      <c r="P1125" s="50"/>
      <c r="Q1125" s="54" t="str">
        <f>IF(P1125="","",IFERROR(VLOOKUP(P1125,ATIVIDADES!$A:$C,3,FALSE),"NAO CADASTRADA"))</f>
        <v/>
      </c>
      <c r="R1125" s="42"/>
      <c r="S1125" s="48"/>
      <c r="T1125" s="54" t="str">
        <f>IF(S1125="","",IFERROR(VLOOKUP(S1125,EMPRESAS!$A:$C,3,FALSE),"NAO CADASTRADA"))</f>
        <v/>
      </c>
      <c r="U1125" s="50"/>
      <c r="V1125" s="54" t="str">
        <f>IF(U1125="","",IFERROR(VLOOKUP(U1125,ATIVIDADES!$A:$C,3,FALSE),"NAO CADASTRADA"))</f>
        <v/>
      </c>
      <c r="W1125" s="42"/>
      <c r="X1125" s="48"/>
      <c r="Y1125" s="54" t="str">
        <f>IF(X1125="","",IFERROR(VLOOKUP(X1125,EMPRESAS!$A:$C,3,FALSE),"NAO CADASTRADA"))</f>
        <v/>
      </c>
      <c r="Z1125" s="50"/>
      <c r="AA1125" s="54" t="str">
        <f>IF(Z1125="","",IFERROR(VLOOKUP(Z1125,ATIVIDADES!$A:$C,3,FALSE),"NAO CADASTRADA"))</f>
        <v/>
      </c>
      <c r="AB1125" s="42"/>
      <c r="AC1125" s="48"/>
      <c r="AD1125" s="54" t="str">
        <f>IF(AC1125="","",IFERROR(VLOOKUP(AC1125,EMPRESAS!$A:$C,3,FALSE),"NAO CADASTRADA"))</f>
        <v/>
      </c>
      <c r="AE1125" s="50"/>
      <c r="AF1125" s="54" t="str">
        <f>IF(AE1125="","",IFERROR(VLOOKUP(AE1125,ATIVIDADES!$A:$C,3,FALSE),"NAO CADASTRADA"))</f>
        <v/>
      </c>
      <c r="AG1125" s="42"/>
      <c r="AH1125" s="48"/>
      <c r="AI1125" s="54" t="str">
        <f>IF(AH1125="","",IFERROR(VLOOKUP(AH1125,EMPRESAS!$A:$C,3,FALSE),"NAO CADASTRADA"))</f>
        <v/>
      </c>
      <c r="AJ1125" s="50"/>
      <c r="AK1125" s="54" t="str">
        <f>IF(AJ1125="","",IFERROR(VLOOKUP(AJ1125,ATIVIDADES!$A:$C,3,FALSE),"NAO CADASTRADA"))</f>
        <v/>
      </c>
      <c r="AL1125" s="42"/>
    </row>
    <row r="1126" spans="1:38" x14ac:dyDescent="0.25">
      <c r="A1126" s="26" t="str">
        <f t="shared" si="121"/>
        <v>OK</v>
      </c>
      <c r="B1126" s="29">
        <f t="shared" si="122"/>
        <v>2487914866</v>
      </c>
      <c r="C1126" s="30">
        <v>43214</v>
      </c>
      <c r="D1126" s="18">
        <f t="shared" si="125"/>
        <v>43191</v>
      </c>
      <c r="E1126" s="19" t="str">
        <f>IF(ISERROR(VLOOKUP(C1126,FERIADOS!$A:$B,1,FALSE)),IF(WEEKDAY(C1126)=1,"Dom",IF(WEEKDAY(C1126)=2,"Seg",IF(WEEKDAY(C1126)=3,"Ter",IF(WEEKDAY(C1126)=4,"Qua",IF(WEEKDAY(C1126)=5,"Qui",IF(WEEKDAY(C1126)=6,"Sex","Sab")))))),"Feriado")</f>
        <v>Ter</v>
      </c>
      <c r="F1126" s="32"/>
      <c r="G1126" s="33"/>
      <c r="H1126" s="33"/>
      <c r="I1126" s="33"/>
      <c r="J1126" s="21" t="str">
        <f t="shared" si="123"/>
        <v/>
      </c>
      <c r="K1126" s="21">
        <f t="shared" si="119"/>
        <v>0</v>
      </c>
      <c r="L1126" s="21" t="str">
        <f t="shared" si="120"/>
        <v/>
      </c>
      <c r="M1126" s="22" t="str">
        <f t="shared" si="124"/>
        <v/>
      </c>
      <c r="N1126" s="48"/>
      <c r="O1126" s="54" t="str">
        <f>IF(N1126="","",IFERROR(VLOOKUP(N1126,EMPRESAS!$A:$C,3,FALSE),"NAO CADASTRADA"))</f>
        <v/>
      </c>
      <c r="P1126" s="50"/>
      <c r="Q1126" s="54" t="str">
        <f>IF(P1126="","",IFERROR(VLOOKUP(P1126,ATIVIDADES!$A:$C,3,FALSE),"NAO CADASTRADA"))</f>
        <v/>
      </c>
      <c r="R1126" s="42"/>
      <c r="S1126" s="48"/>
      <c r="T1126" s="54" t="str">
        <f>IF(S1126="","",IFERROR(VLOOKUP(S1126,EMPRESAS!$A:$C,3,FALSE),"NAO CADASTRADA"))</f>
        <v/>
      </c>
      <c r="U1126" s="50"/>
      <c r="V1126" s="54" t="str">
        <f>IF(U1126="","",IFERROR(VLOOKUP(U1126,ATIVIDADES!$A:$C,3,FALSE),"NAO CADASTRADA"))</f>
        <v/>
      </c>
      <c r="W1126" s="42"/>
      <c r="X1126" s="48"/>
      <c r="Y1126" s="54" t="str">
        <f>IF(X1126="","",IFERROR(VLOOKUP(X1126,EMPRESAS!$A:$C,3,FALSE),"NAO CADASTRADA"))</f>
        <v/>
      </c>
      <c r="Z1126" s="50"/>
      <c r="AA1126" s="54" t="str">
        <f>IF(Z1126="","",IFERROR(VLOOKUP(Z1126,ATIVIDADES!$A:$C,3,FALSE),"NAO CADASTRADA"))</f>
        <v/>
      </c>
      <c r="AB1126" s="42"/>
      <c r="AC1126" s="48"/>
      <c r="AD1126" s="54" t="str">
        <f>IF(AC1126="","",IFERROR(VLOOKUP(AC1126,EMPRESAS!$A:$C,3,FALSE),"NAO CADASTRADA"))</f>
        <v/>
      </c>
      <c r="AE1126" s="50"/>
      <c r="AF1126" s="54" t="str">
        <f>IF(AE1126="","",IFERROR(VLOOKUP(AE1126,ATIVIDADES!$A:$C,3,FALSE),"NAO CADASTRADA"))</f>
        <v/>
      </c>
      <c r="AG1126" s="42"/>
      <c r="AH1126" s="48"/>
      <c r="AI1126" s="54" t="str">
        <f>IF(AH1126="","",IFERROR(VLOOKUP(AH1126,EMPRESAS!$A:$C,3,FALSE),"NAO CADASTRADA"))</f>
        <v/>
      </c>
      <c r="AJ1126" s="50"/>
      <c r="AK1126" s="54" t="str">
        <f>IF(AJ1126="","",IFERROR(VLOOKUP(AJ1126,ATIVIDADES!$A:$C,3,FALSE),"NAO CADASTRADA"))</f>
        <v/>
      </c>
      <c r="AL1126" s="42"/>
    </row>
    <row r="1127" spans="1:38" x14ac:dyDescent="0.25">
      <c r="A1127" s="26" t="str">
        <f t="shared" si="121"/>
        <v>OK</v>
      </c>
      <c r="B1127" s="29">
        <f t="shared" si="122"/>
        <v>2487914866</v>
      </c>
      <c r="C1127" s="30">
        <v>43215</v>
      </c>
      <c r="D1127" s="18">
        <f t="shared" si="125"/>
        <v>43191</v>
      </c>
      <c r="E1127" s="19" t="str">
        <f>IF(ISERROR(VLOOKUP(C1127,FERIADOS!$A:$B,1,FALSE)),IF(WEEKDAY(C1127)=1,"Dom",IF(WEEKDAY(C1127)=2,"Seg",IF(WEEKDAY(C1127)=3,"Ter",IF(WEEKDAY(C1127)=4,"Qua",IF(WEEKDAY(C1127)=5,"Qui",IF(WEEKDAY(C1127)=6,"Sex","Sab")))))),"Feriado")</f>
        <v>Qua</v>
      </c>
      <c r="F1127" s="32"/>
      <c r="G1127" s="33"/>
      <c r="H1127" s="33"/>
      <c r="I1127" s="33"/>
      <c r="J1127" s="21" t="str">
        <f t="shared" si="123"/>
        <v/>
      </c>
      <c r="K1127" s="21">
        <f t="shared" si="119"/>
        <v>0</v>
      </c>
      <c r="L1127" s="21" t="str">
        <f t="shared" si="120"/>
        <v/>
      </c>
      <c r="M1127" s="22" t="str">
        <f t="shared" si="124"/>
        <v/>
      </c>
      <c r="N1127" s="48"/>
      <c r="O1127" s="54" t="str">
        <f>IF(N1127="","",IFERROR(VLOOKUP(N1127,EMPRESAS!$A:$C,3,FALSE),"NAO CADASTRADA"))</f>
        <v/>
      </c>
      <c r="P1127" s="50"/>
      <c r="Q1127" s="54" t="str">
        <f>IF(P1127="","",IFERROR(VLOOKUP(P1127,ATIVIDADES!$A:$C,3,FALSE),"NAO CADASTRADA"))</f>
        <v/>
      </c>
      <c r="R1127" s="42"/>
      <c r="S1127" s="48"/>
      <c r="T1127" s="54" t="str">
        <f>IF(S1127="","",IFERROR(VLOOKUP(S1127,EMPRESAS!$A:$C,3,FALSE),"NAO CADASTRADA"))</f>
        <v/>
      </c>
      <c r="U1127" s="50"/>
      <c r="V1127" s="54" t="str">
        <f>IF(U1127="","",IFERROR(VLOOKUP(U1127,ATIVIDADES!$A:$C,3,FALSE),"NAO CADASTRADA"))</f>
        <v/>
      </c>
      <c r="W1127" s="42"/>
      <c r="X1127" s="48"/>
      <c r="Y1127" s="54" t="str">
        <f>IF(X1127="","",IFERROR(VLOOKUP(X1127,EMPRESAS!$A:$C,3,FALSE),"NAO CADASTRADA"))</f>
        <v/>
      </c>
      <c r="Z1127" s="50"/>
      <c r="AA1127" s="54" t="str">
        <f>IF(Z1127="","",IFERROR(VLOOKUP(Z1127,ATIVIDADES!$A:$C,3,FALSE),"NAO CADASTRADA"))</f>
        <v/>
      </c>
      <c r="AB1127" s="42"/>
      <c r="AC1127" s="48"/>
      <c r="AD1127" s="54" t="str">
        <f>IF(AC1127="","",IFERROR(VLOOKUP(AC1127,EMPRESAS!$A:$C,3,FALSE),"NAO CADASTRADA"))</f>
        <v/>
      </c>
      <c r="AE1127" s="50"/>
      <c r="AF1127" s="54" t="str">
        <f>IF(AE1127="","",IFERROR(VLOOKUP(AE1127,ATIVIDADES!$A:$C,3,FALSE),"NAO CADASTRADA"))</f>
        <v/>
      </c>
      <c r="AG1127" s="42"/>
      <c r="AH1127" s="48"/>
      <c r="AI1127" s="54" t="str">
        <f>IF(AH1127="","",IFERROR(VLOOKUP(AH1127,EMPRESAS!$A:$C,3,FALSE),"NAO CADASTRADA"))</f>
        <v/>
      </c>
      <c r="AJ1127" s="50"/>
      <c r="AK1127" s="54" t="str">
        <f>IF(AJ1127="","",IFERROR(VLOOKUP(AJ1127,ATIVIDADES!$A:$C,3,FALSE),"NAO CADASTRADA"))</f>
        <v/>
      </c>
      <c r="AL1127" s="42"/>
    </row>
    <row r="1128" spans="1:38" x14ac:dyDescent="0.25">
      <c r="A1128" s="26" t="str">
        <f t="shared" si="121"/>
        <v>OK</v>
      </c>
      <c r="B1128" s="29">
        <f t="shared" si="122"/>
        <v>2487914866</v>
      </c>
      <c r="C1128" s="30">
        <v>43216</v>
      </c>
      <c r="D1128" s="18">
        <f t="shared" si="125"/>
        <v>43191</v>
      </c>
      <c r="E1128" s="19" t="str">
        <f>IF(ISERROR(VLOOKUP(C1128,FERIADOS!$A:$B,1,FALSE)),IF(WEEKDAY(C1128)=1,"Dom",IF(WEEKDAY(C1128)=2,"Seg",IF(WEEKDAY(C1128)=3,"Ter",IF(WEEKDAY(C1128)=4,"Qua",IF(WEEKDAY(C1128)=5,"Qui",IF(WEEKDAY(C1128)=6,"Sex","Sab")))))),"Feriado")</f>
        <v>Qui</v>
      </c>
      <c r="F1128" s="32"/>
      <c r="G1128" s="33"/>
      <c r="H1128" s="33"/>
      <c r="I1128" s="33"/>
      <c r="J1128" s="21" t="str">
        <f t="shared" si="123"/>
        <v/>
      </c>
      <c r="K1128" s="21">
        <f t="shared" si="119"/>
        <v>0</v>
      </c>
      <c r="L1128" s="21" t="str">
        <f t="shared" si="120"/>
        <v/>
      </c>
      <c r="M1128" s="22" t="str">
        <f t="shared" si="124"/>
        <v/>
      </c>
      <c r="N1128" s="48"/>
      <c r="O1128" s="54" t="str">
        <f>IF(N1128="","",IFERROR(VLOOKUP(N1128,EMPRESAS!$A:$C,3,FALSE),"NAO CADASTRADA"))</f>
        <v/>
      </c>
      <c r="P1128" s="50"/>
      <c r="Q1128" s="54" t="str">
        <f>IF(P1128="","",IFERROR(VLOOKUP(P1128,ATIVIDADES!$A:$C,3,FALSE),"NAO CADASTRADA"))</f>
        <v/>
      </c>
      <c r="R1128" s="42"/>
      <c r="S1128" s="48"/>
      <c r="T1128" s="54" t="str">
        <f>IF(S1128="","",IFERROR(VLOOKUP(S1128,EMPRESAS!$A:$C,3,FALSE),"NAO CADASTRADA"))</f>
        <v/>
      </c>
      <c r="U1128" s="50"/>
      <c r="V1128" s="54" t="str">
        <f>IF(U1128="","",IFERROR(VLOOKUP(U1128,ATIVIDADES!$A:$C,3,FALSE),"NAO CADASTRADA"))</f>
        <v/>
      </c>
      <c r="W1128" s="42"/>
      <c r="X1128" s="48"/>
      <c r="Y1128" s="54" t="str">
        <f>IF(X1128="","",IFERROR(VLOOKUP(X1128,EMPRESAS!$A:$C,3,FALSE),"NAO CADASTRADA"))</f>
        <v/>
      </c>
      <c r="Z1128" s="50"/>
      <c r="AA1128" s="54" t="str">
        <f>IF(Z1128="","",IFERROR(VLOOKUP(Z1128,ATIVIDADES!$A:$C,3,FALSE),"NAO CADASTRADA"))</f>
        <v/>
      </c>
      <c r="AB1128" s="42"/>
      <c r="AC1128" s="48"/>
      <c r="AD1128" s="54" t="str">
        <f>IF(AC1128="","",IFERROR(VLOOKUP(AC1128,EMPRESAS!$A:$C,3,FALSE),"NAO CADASTRADA"))</f>
        <v/>
      </c>
      <c r="AE1128" s="50"/>
      <c r="AF1128" s="54" t="str">
        <f>IF(AE1128="","",IFERROR(VLOOKUP(AE1128,ATIVIDADES!$A:$C,3,FALSE),"NAO CADASTRADA"))</f>
        <v/>
      </c>
      <c r="AG1128" s="42"/>
      <c r="AH1128" s="48"/>
      <c r="AI1128" s="54" t="str">
        <f>IF(AH1128="","",IFERROR(VLOOKUP(AH1128,EMPRESAS!$A:$C,3,FALSE),"NAO CADASTRADA"))</f>
        <v/>
      </c>
      <c r="AJ1128" s="50"/>
      <c r="AK1128" s="54" t="str">
        <f>IF(AJ1128="","",IFERROR(VLOOKUP(AJ1128,ATIVIDADES!$A:$C,3,FALSE),"NAO CADASTRADA"))</f>
        <v/>
      </c>
      <c r="AL1128" s="42"/>
    </row>
    <row r="1129" spans="1:38" x14ac:dyDescent="0.25">
      <c r="A1129" s="26" t="str">
        <f t="shared" si="121"/>
        <v>OK</v>
      </c>
      <c r="B1129" s="29">
        <f t="shared" si="122"/>
        <v>2487914866</v>
      </c>
      <c r="C1129" s="30">
        <v>43217</v>
      </c>
      <c r="D1129" s="18">
        <f t="shared" si="125"/>
        <v>43191</v>
      </c>
      <c r="E1129" s="19" t="str">
        <f>IF(ISERROR(VLOOKUP(C1129,FERIADOS!$A:$B,1,FALSE)),IF(WEEKDAY(C1129)=1,"Dom",IF(WEEKDAY(C1129)=2,"Seg",IF(WEEKDAY(C1129)=3,"Ter",IF(WEEKDAY(C1129)=4,"Qua",IF(WEEKDAY(C1129)=5,"Qui",IF(WEEKDAY(C1129)=6,"Sex","Sab")))))),"Feriado")</f>
        <v>Sex</v>
      </c>
      <c r="F1129" s="32"/>
      <c r="G1129" s="33"/>
      <c r="H1129" s="33"/>
      <c r="I1129" s="33"/>
      <c r="J1129" s="21" t="str">
        <f t="shared" si="123"/>
        <v/>
      </c>
      <c r="K1129" s="21">
        <f t="shared" si="119"/>
        <v>0</v>
      </c>
      <c r="L1129" s="21" t="str">
        <f t="shared" si="120"/>
        <v/>
      </c>
      <c r="M1129" s="22" t="str">
        <f t="shared" si="124"/>
        <v/>
      </c>
      <c r="N1129" s="48"/>
      <c r="O1129" s="54" t="str">
        <f>IF(N1129="","",IFERROR(VLOOKUP(N1129,EMPRESAS!$A:$C,3,FALSE),"NAO CADASTRADA"))</f>
        <v/>
      </c>
      <c r="P1129" s="50"/>
      <c r="Q1129" s="54" t="str">
        <f>IF(P1129="","",IFERROR(VLOOKUP(P1129,ATIVIDADES!$A:$C,3,FALSE),"NAO CADASTRADA"))</f>
        <v/>
      </c>
      <c r="R1129" s="42"/>
      <c r="S1129" s="48"/>
      <c r="T1129" s="54" t="str">
        <f>IF(S1129="","",IFERROR(VLOOKUP(S1129,EMPRESAS!$A:$C,3,FALSE),"NAO CADASTRADA"))</f>
        <v/>
      </c>
      <c r="U1129" s="50"/>
      <c r="V1129" s="54" t="str">
        <f>IF(U1129="","",IFERROR(VLOOKUP(U1129,ATIVIDADES!$A:$C,3,FALSE),"NAO CADASTRADA"))</f>
        <v/>
      </c>
      <c r="W1129" s="42"/>
      <c r="X1129" s="48"/>
      <c r="Y1129" s="54" t="str">
        <f>IF(X1129="","",IFERROR(VLOOKUP(X1129,EMPRESAS!$A:$C,3,FALSE),"NAO CADASTRADA"))</f>
        <v/>
      </c>
      <c r="Z1129" s="50"/>
      <c r="AA1129" s="54" t="str">
        <f>IF(Z1129="","",IFERROR(VLOOKUP(Z1129,ATIVIDADES!$A:$C,3,FALSE),"NAO CADASTRADA"))</f>
        <v/>
      </c>
      <c r="AB1129" s="42"/>
      <c r="AC1129" s="48"/>
      <c r="AD1129" s="54" t="str">
        <f>IF(AC1129="","",IFERROR(VLOOKUP(AC1129,EMPRESAS!$A:$C,3,FALSE),"NAO CADASTRADA"))</f>
        <v/>
      </c>
      <c r="AE1129" s="50"/>
      <c r="AF1129" s="54" t="str">
        <f>IF(AE1129="","",IFERROR(VLOOKUP(AE1129,ATIVIDADES!$A:$C,3,FALSE),"NAO CADASTRADA"))</f>
        <v/>
      </c>
      <c r="AG1129" s="42"/>
      <c r="AH1129" s="48"/>
      <c r="AI1129" s="54" t="str">
        <f>IF(AH1129="","",IFERROR(VLOOKUP(AH1129,EMPRESAS!$A:$C,3,FALSE),"NAO CADASTRADA"))</f>
        <v/>
      </c>
      <c r="AJ1129" s="50"/>
      <c r="AK1129" s="54" t="str">
        <f>IF(AJ1129="","",IFERROR(VLOOKUP(AJ1129,ATIVIDADES!$A:$C,3,FALSE),"NAO CADASTRADA"))</f>
        <v/>
      </c>
      <c r="AL1129" s="42"/>
    </row>
    <row r="1130" spans="1:38" x14ac:dyDescent="0.25">
      <c r="A1130" s="26" t="str">
        <f t="shared" si="121"/>
        <v>OK</v>
      </c>
      <c r="B1130" s="29">
        <f t="shared" si="122"/>
        <v>2487914866</v>
      </c>
      <c r="C1130" s="30">
        <v>43218</v>
      </c>
      <c r="D1130" s="18">
        <f t="shared" si="125"/>
        <v>43191</v>
      </c>
      <c r="E1130" s="19" t="str">
        <f>IF(ISERROR(VLOOKUP(C1130,FERIADOS!$A:$B,1,FALSE)),IF(WEEKDAY(C1130)=1,"Dom",IF(WEEKDAY(C1130)=2,"Seg",IF(WEEKDAY(C1130)=3,"Ter",IF(WEEKDAY(C1130)=4,"Qua",IF(WEEKDAY(C1130)=5,"Qui",IF(WEEKDAY(C1130)=6,"Sex","Sab")))))),"Feriado")</f>
        <v>Sab</v>
      </c>
      <c r="F1130" s="32"/>
      <c r="G1130" s="33"/>
      <c r="H1130" s="33"/>
      <c r="I1130" s="33"/>
      <c r="J1130" s="21" t="str">
        <f t="shared" si="123"/>
        <v/>
      </c>
      <c r="K1130" s="21">
        <f t="shared" si="119"/>
        <v>0</v>
      </c>
      <c r="L1130" s="21" t="str">
        <f t="shared" si="120"/>
        <v/>
      </c>
      <c r="M1130" s="22" t="str">
        <f t="shared" si="124"/>
        <v/>
      </c>
      <c r="N1130" s="48"/>
      <c r="O1130" s="54" t="str">
        <f>IF(N1130="","",IFERROR(VLOOKUP(N1130,EMPRESAS!$A:$C,3,FALSE),"NAO CADASTRADA"))</f>
        <v/>
      </c>
      <c r="P1130" s="50"/>
      <c r="Q1130" s="54" t="str">
        <f>IF(P1130="","",IFERROR(VLOOKUP(P1130,ATIVIDADES!$A:$C,3,FALSE),"NAO CADASTRADA"))</f>
        <v/>
      </c>
      <c r="R1130" s="42"/>
      <c r="S1130" s="48"/>
      <c r="T1130" s="54" t="str">
        <f>IF(S1130="","",IFERROR(VLOOKUP(S1130,EMPRESAS!$A:$C,3,FALSE),"NAO CADASTRADA"))</f>
        <v/>
      </c>
      <c r="U1130" s="50"/>
      <c r="V1130" s="54" t="str">
        <f>IF(U1130="","",IFERROR(VLOOKUP(U1130,ATIVIDADES!$A:$C,3,FALSE),"NAO CADASTRADA"))</f>
        <v/>
      </c>
      <c r="W1130" s="42"/>
      <c r="X1130" s="48"/>
      <c r="Y1130" s="54" t="str">
        <f>IF(X1130="","",IFERROR(VLOOKUP(X1130,EMPRESAS!$A:$C,3,FALSE),"NAO CADASTRADA"))</f>
        <v/>
      </c>
      <c r="Z1130" s="50"/>
      <c r="AA1130" s="54" t="str">
        <f>IF(Z1130="","",IFERROR(VLOOKUP(Z1130,ATIVIDADES!$A:$C,3,FALSE),"NAO CADASTRADA"))</f>
        <v/>
      </c>
      <c r="AB1130" s="42"/>
      <c r="AC1130" s="48"/>
      <c r="AD1130" s="54" t="str">
        <f>IF(AC1130="","",IFERROR(VLOOKUP(AC1130,EMPRESAS!$A:$C,3,FALSE),"NAO CADASTRADA"))</f>
        <v/>
      </c>
      <c r="AE1130" s="50"/>
      <c r="AF1130" s="54" t="str">
        <f>IF(AE1130="","",IFERROR(VLOOKUP(AE1130,ATIVIDADES!$A:$C,3,FALSE),"NAO CADASTRADA"))</f>
        <v/>
      </c>
      <c r="AG1130" s="42"/>
      <c r="AH1130" s="48"/>
      <c r="AI1130" s="54" t="str">
        <f>IF(AH1130="","",IFERROR(VLOOKUP(AH1130,EMPRESAS!$A:$C,3,FALSE),"NAO CADASTRADA"))</f>
        <v/>
      </c>
      <c r="AJ1130" s="50"/>
      <c r="AK1130" s="54" t="str">
        <f>IF(AJ1130="","",IFERROR(VLOOKUP(AJ1130,ATIVIDADES!$A:$C,3,FALSE),"NAO CADASTRADA"))</f>
        <v/>
      </c>
      <c r="AL1130" s="42"/>
    </row>
    <row r="1131" spans="1:38" x14ac:dyDescent="0.25">
      <c r="A1131" s="26" t="str">
        <f t="shared" si="121"/>
        <v>OK</v>
      </c>
      <c r="B1131" s="29">
        <f t="shared" si="122"/>
        <v>2487914866</v>
      </c>
      <c r="C1131" s="30">
        <v>43219</v>
      </c>
      <c r="D1131" s="18">
        <f t="shared" si="125"/>
        <v>43191</v>
      </c>
      <c r="E1131" s="19" t="str">
        <f>IF(ISERROR(VLOOKUP(C1131,FERIADOS!$A:$B,1,FALSE)),IF(WEEKDAY(C1131)=1,"Dom",IF(WEEKDAY(C1131)=2,"Seg",IF(WEEKDAY(C1131)=3,"Ter",IF(WEEKDAY(C1131)=4,"Qua",IF(WEEKDAY(C1131)=5,"Qui",IF(WEEKDAY(C1131)=6,"Sex","Sab")))))),"Feriado")</f>
        <v>Dom</v>
      </c>
      <c r="F1131" s="32"/>
      <c r="G1131" s="33"/>
      <c r="H1131" s="33"/>
      <c r="I1131" s="33"/>
      <c r="J1131" s="21" t="str">
        <f t="shared" si="123"/>
        <v/>
      </c>
      <c r="K1131" s="21">
        <f t="shared" si="119"/>
        <v>0</v>
      </c>
      <c r="L1131" s="21" t="str">
        <f t="shared" si="120"/>
        <v/>
      </c>
      <c r="M1131" s="22" t="str">
        <f t="shared" si="124"/>
        <v/>
      </c>
      <c r="N1131" s="48"/>
      <c r="O1131" s="54" t="str">
        <f>IF(N1131="","",IFERROR(VLOOKUP(N1131,EMPRESAS!$A:$C,3,FALSE),"NAO CADASTRADA"))</f>
        <v/>
      </c>
      <c r="P1131" s="50"/>
      <c r="Q1131" s="54" t="str">
        <f>IF(P1131="","",IFERROR(VLOOKUP(P1131,ATIVIDADES!$A:$C,3,FALSE),"NAO CADASTRADA"))</f>
        <v/>
      </c>
      <c r="R1131" s="42"/>
      <c r="S1131" s="48"/>
      <c r="T1131" s="54" t="str">
        <f>IF(S1131="","",IFERROR(VLOOKUP(S1131,EMPRESAS!$A:$C,3,FALSE),"NAO CADASTRADA"))</f>
        <v/>
      </c>
      <c r="U1131" s="50"/>
      <c r="V1131" s="54" t="str">
        <f>IF(U1131="","",IFERROR(VLOOKUP(U1131,ATIVIDADES!$A:$C,3,FALSE),"NAO CADASTRADA"))</f>
        <v/>
      </c>
      <c r="W1131" s="42"/>
      <c r="X1131" s="48"/>
      <c r="Y1131" s="54" t="str">
        <f>IF(X1131="","",IFERROR(VLOOKUP(X1131,EMPRESAS!$A:$C,3,FALSE),"NAO CADASTRADA"))</f>
        <v/>
      </c>
      <c r="Z1131" s="50"/>
      <c r="AA1131" s="54" t="str">
        <f>IF(Z1131="","",IFERROR(VLOOKUP(Z1131,ATIVIDADES!$A:$C,3,FALSE),"NAO CADASTRADA"))</f>
        <v/>
      </c>
      <c r="AB1131" s="42"/>
      <c r="AC1131" s="48"/>
      <c r="AD1131" s="54" t="str">
        <f>IF(AC1131="","",IFERROR(VLOOKUP(AC1131,EMPRESAS!$A:$C,3,FALSE),"NAO CADASTRADA"))</f>
        <v/>
      </c>
      <c r="AE1131" s="50"/>
      <c r="AF1131" s="54" t="str">
        <f>IF(AE1131="","",IFERROR(VLOOKUP(AE1131,ATIVIDADES!$A:$C,3,FALSE),"NAO CADASTRADA"))</f>
        <v/>
      </c>
      <c r="AG1131" s="42"/>
      <c r="AH1131" s="48"/>
      <c r="AI1131" s="54" t="str">
        <f>IF(AH1131="","",IFERROR(VLOOKUP(AH1131,EMPRESAS!$A:$C,3,FALSE),"NAO CADASTRADA"))</f>
        <v/>
      </c>
      <c r="AJ1131" s="50"/>
      <c r="AK1131" s="54" t="str">
        <f>IF(AJ1131="","",IFERROR(VLOOKUP(AJ1131,ATIVIDADES!$A:$C,3,FALSE),"NAO CADASTRADA"))</f>
        <v/>
      </c>
      <c r="AL1131" s="42"/>
    </row>
    <row r="1132" spans="1:38" x14ac:dyDescent="0.25">
      <c r="A1132" s="26" t="str">
        <f t="shared" si="121"/>
        <v>OK</v>
      </c>
      <c r="B1132" s="29">
        <f t="shared" si="122"/>
        <v>2487914866</v>
      </c>
      <c r="C1132" s="30">
        <v>43220</v>
      </c>
      <c r="D1132" s="18">
        <f t="shared" si="125"/>
        <v>43191</v>
      </c>
      <c r="E1132" s="19" t="str">
        <f>IF(ISERROR(VLOOKUP(C1132,FERIADOS!$A:$B,1,FALSE)),IF(WEEKDAY(C1132)=1,"Dom",IF(WEEKDAY(C1132)=2,"Seg",IF(WEEKDAY(C1132)=3,"Ter",IF(WEEKDAY(C1132)=4,"Qua",IF(WEEKDAY(C1132)=5,"Qui",IF(WEEKDAY(C1132)=6,"Sex","Sab")))))),"Feriado")</f>
        <v>Seg</v>
      </c>
      <c r="F1132" s="32"/>
      <c r="G1132" s="33"/>
      <c r="H1132" s="33"/>
      <c r="I1132" s="33"/>
      <c r="J1132" s="21" t="str">
        <f t="shared" si="123"/>
        <v/>
      </c>
      <c r="K1132" s="21">
        <f t="shared" si="119"/>
        <v>0</v>
      </c>
      <c r="L1132" s="21" t="str">
        <f t="shared" si="120"/>
        <v/>
      </c>
      <c r="M1132" s="22" t="str">
        <f t="shared" si="124"/>
        <v/>
      </c>
      <c r="N1132" s="48"/>
      <c r="O1132" s="54" t="str">
        <f>IF(N1132="","",IFERROR(VLOOKUP(N1132,EMPRESAS!$A:$C,3,FALSE),"NAO CADASTRADA"))</f>
        <v/>
      </c>
      <c r="P1132" s="50"/>
      <c r="Q1132" s="54" t="str">
        <f>IF(P1132="","",IFERROR(VLOOKUP(P1132,ATIVIDADES!$A:$C,3,FALSE),"NAO CADASTRADA"))</f>
        <v/>
      </c>
      <c r="R1132" s="42"/>
      <c r="S1132" s="48"/>
      <c r="T1132" s="54" t="str">
        <f>IF(S1132="","",IFERROR(VLOOKUP(S1132,EMPRESAS!$A:$C,3,FALSE),"NAO CADASTRADA"))</f>
        <v/>
      </c>
      <c r="U1132" s="50"/>
      <c r="V1132" s="54" t="str">
        <f>IF(U1132="","",IFERROR(VLOOKUP(U1132,ATIVIDADES!$A:$C,3,FALSE),"NAO CADASTRADA"))</f>
        <v/>
      </c>
      <c r="W1132" s="42"/>
      <c r="X1132" s="48"/>
      <c r="Y1132" s="54" t="str">
        <f>IF(X1132="","",IFERROR(VLOOKUP(X1132,EMPRESAS!$A:$C,3,FALSE),"NAO CADASTRADA"))</f>
        <v/>
      </c>
      <c r="Z1132" s="50"/>
      <c r="AA1132" s="54" t="str">
        <f>IF(Z1132="","",IFERROR(VLOOKUP(Z1132,ATIVIDADES!$A:$C,3,FALSE),"NAO CADASTRADA"))</f>
        <v/>
      </c>
      <c r="AB1132" s="42"/>
      <c r="AC1132" s="48"/>
      <c r="AD1132" s="54" t="str">
        <f>IF(AC1132="","",IFERROR(VLOOKUP(AC1132,EMPRESAS!$A:$C,3,FALSE),"NAO CADASTRADA"))</f>
        <v/>
      </c>
      <c r="AE1132" s="50"/>
      <c r="AF1132" s="54" t="str">
        <f>IF(AE1132="","",IFERROR(VLOOKUP(AE1132,ATIVIDADES!$A:$C,3,FALSE),"NAO CADASTRADA"))</f>
        <v/>
      </c>
      <c r="AG1132" s="42"/>
      <c r="AH1132" s="48"/>
      <c r="AI1132" s="54" t="str">
        <f>IF(AH1132="","",IFERROR(VLOOKUP(AH1132,EMPRESAS!$A:$C,3,FALSE),"NAO CADASTRADA"))</f>
        <v/>
      </c>
      <c r="AJ1132" s="50"/>
      <c r="AK1132" s="54" t="str">
        <f>IF(AJ1132="","",IFERROR(VLOOKUP(AJ1132,ATIVIDADES!$A:$C,3,FALSE),"NAO CADASTRADA"))</f>
        <v/>
      </c>
      <c r="AL1132" s="42"/>
    </row>
    <row r="1133" spans="1:38" x14ac:dyDescent="0.25">
      <c r="A1133" s="26" t="str">
        <f t="shared" si="121"/>
        <v>OK</v>
      </c>
      <c r="B1133" s="29">
        <f t="shared" si="122"/>
        <v>2487914866</v>
      </c>
      <c r="C1133" s="30">
        <v>43221</v>
      </c>
      <c r="D1133" s="18">
        <f t="shared" si="125"/>
        <v>43221</v>
      </c>
      <c r="E1133" s="19" t="str">
        <f>IF(ISERROR(VLOOKUP(C1133,FERIADOS!$A:$B,1,FALSE)),IF(WEEKDAY(C1133)=1,"Dom",IF(WEEKDAY(C1133)=2,"Seg",IF(WEEKDAY(C1133)=3,"Ter",IF(WEEKDAY(C1133)=4,"Qua",IF(WEEKDAY(C1133)=5,"Qui",IF(WEEKDAY(C1133)=6,"Sex","Sab")))))),"Feriado")</f>
        <v>Feriado</v>
      </c>
      <c r="F1133" s="32"/>
      <c r="G1133" s="33"/>
      <c r="H1133" s="33"/>
      <c r="I1133" s="33"/>
      <c r="J1133" s="21" t="str">
        <f t="shared" si="123"/>
        <v/>
      </c>
      <c r="K1133" s="21">
        <f t="shared" si="119"/>
        <v>0</v>
      </c>
      <c r="L1133" s="21" t="str">
        <f t="shared" si="120"/>
        <v/>
      </c>
      <c r="M1133" s="22" t="str">
        <f t="shared" si="124"/>
        <v/>
      </c>
      <c r="N1133" s="48"/>
      <c r="O1133" s="54" t="str">
        <f>IF(N1133="","",IFERROR(VLOOKUP(N1133,EMPRESAS!$A:$C,3,FALSE),"NAO CADASTRADA"))</f>
        <v/>
      </c>
      <c r="P1133" s="50"/>
      <c r="Q1133" s="54" t="str">
        <f>IF(P1133="","",IFERROR(VLOOKUP(P1133,ATIVIDADES!$A:$C,3,FALSE),"NAO CADASTRADA"))</f>
        <v/>
      </c>
      <c r="R1133" s="42"/>
      <c r="S1133" s="48"/>
      <c r="T1133" s="54" t="str">
        <f>IF(S1133="","",IFERROR(VLOOKUP(S1133,EMPRESAS!$A:$C,3,FALSE),"NAO CADASTRADA"))</f>
        <v/>
      </c>
      <c r="U1133" s="50"/>
      <c r="V1133" s="54" t="str">
        <f>IF(U1133="","",IFERROR(VLOOKUP(U1133,ATIVIDADES!$A:$C,3,FALSE),"NAO CADASTRADA"))</f>
        <v/>
      </c>
      <c r="W1133" s="42"/>
      <c r="X1133" s="48"/>
      <c r="Y1133" s="54" t="str">
        <f>IF(X1133="","",IFERROR(VLOOKUP(X1133,EMPRESAS!$A:$C,3,FALSE),"NAO CADASTRADA"))</f>
        <v/>
      </c>
      <c r="Z1133" s="50"/>
      <c r="AA1133" s="54" t="str">
        <f>IF(Z1133="","",IFERROR(VLOOKUP(Z1133,ATIVIDADES!$A:$C,3,FALSE),"NAO CADASTRADA"))</f>
        <v/>
      </c>
      <c r="AB1133" s="42"/>
      <c r="AC1133" s="48"/>
      <c r="AD1133" s="54" t="str">
        <f>IF(AC1133="","",IFERROR(VLOOKUP(AC1133,EMPRESAS!$A:$C,3,FALSE),"NAO CADASTRADA"))</f>
        <v/>
      </c>
      <c r="AE1133" s="50"/>
      <c r="AF1133" s="54" t="str">
        <f>IF(AE1133="","",IFERROR(VLOOKUP(AE1133,ATIVIDADES!$A:$C,3,FALSE),"NAO CADASTRADA"))</f>
        <v/>
      </c>
      <c r="AG1133" s="42"/>
      <c r="AH1133" s="48"/>
      <c r="AI1133" s="54" t="str">
        <f>IF(AH1133="","",IFERROR(VLOOKUP(AH1133,EMPRESAS!$A:$C,3,FALSE),"NAO CADASTRADA"))</f>
        <v/>
      </c>
      <c r="AJ1133" s="50"/>
      <c r="AK1133" s="54" t="str">
        <f>IF(AJ1133="","",IFERROR(VLOOKUP(AJ1133,ATIVIDADES!$A:$C,3,FALSE),"NAO CADASTRADA"))</f>
        <v/>
      </c>
      <c r="AL1133" s="42"/>
    </row>
    <row r="1134" spans="1:38" x14ac:dyDescent="0.25">
      <c r="A1134" s="26" t="str">
        <f t="shared" si="121"/>
        <v>OK</v>
      </c>
      <c r="B1134" s="29">
        <f t="shared" si="122"/>
        <v>2487914866</v>
      </c>
      <c r="C1134" s="30">
        <v>43222</v>
      </c>
      <c r="D1134" s="18">
        <f t="shared" si="125"/>
        <v>43221</v>
      </c>
      <c r="E1134" s="19" t="str">
        <f>IF(ISERROR(VLOOKUP(C1134,FERIADOS!$A:$B,1,FALSE)),IF(WEEKDAY(C1134)=1,"Dom",IF(WEEKDAY(C1134)=2,"Seg",IF(WEEKDAY(C1134)=3,"Ter",IF(WEEKDAY(C1134)=4,"Qua",IF(WEEKDAY(C1134)=5,"Qui",IF(WEEKDAY(C1134)=6,"Sex","Sab")))))),"Feriado")</f>
        <v>Qua</v>
      </c>
      <c r="F1134" s="32"/>
      <c r="G1134" s="33"/>
      <c r="H1134" s="33"/>
      <c r="I1134" s="33"/>
      <c r="J1134" s="21" t="str">
        <f t="shared" si="123"/>
        <v/>
      </c>
      <c r="K1134" s="21">
        <f t="shared" si="119"/>
        <v>0</v>
      </c>
      <c r="L1134" s="21" t="str">
        <f t="shared" si="120"/>
        <v/>
      </c>
      <c r="M1134" s="22" t="str">
        <f t="shared" si="124"/>
        <v/>
      </c>
      <c r="N1134" s="48"/>
      <c r="O1134" s="54" t="str">
        <f>IF(N1134="","",IFERROR(VLOOKUP(N1134,EMPRESAS!$A:$C,3,FALSE),"NAO CADASTRADA"))</f>
        <v/>
      </c>
      <c r="P1134" s="50"/>
      <c r="Q1134" s="54" t="str">
        <f>IF(P1134="","",IFERROR(VLOOKUP(P1134,ATIVIDADES!$A:$C,3,FALSE),"NAO CADASTRADA"))</f>
        <v/>
      </c>
      <c r="R1134" s="42"/>
      <c r="S1134" s="48"/>
      <c r="T1134" s="54" t="str">
        <f>IF(S1134="","",IFERROR(VLOOKUP(S1134,EMPRESAS!$A:$C,3,FALSE),"NAO CADASTRADA"))</f>
        <v/>
      </c>
      <c r="U1134" s="50"/>
      <c r="V1134" s="54" t="str">
        <f>IF(U1134="","",IFERROR(VLOOKUP(U1134,ATIVIDADES!$A:$C,3,FALSE),"NAO CADASTRADA"))</f>
        <v/>
      </c>
      <c r="W1134" s="42"/>
      <c r="X1134" s="48"/>
      <c r="Y1134" s="54" t="str">
        <f>IF(X1134="","",IFERROR(VLOOKUP(X1134,EMPRESAS!$A:$C,3,FALSE),"NAO CADASTRADA"))</f>
        <v/>
      </c>
      <c r="Z1134" s="50"/>
      <c r="AA1134" s="54" t="str">
        <f>IF(Z1134="","",IFERROR(VLOOKUP(Z1134,ATIVIDADES!$A:$C,3,FALSE),"NAO CADASTRADA"))</f>
        <v/>
      </c>
      <c r="AB1134" s="42"/>
      <c r="AC1134" s="48"/>
      <c r="AD1134" s="54" t="str">
        <f>IF(AC1134="","",IFERROR(VLOOKUP(AC1134,EMPRESAS!$A:$C,3,FALSE),"NAO CADASTRADA"))</f>
        <v/>
      </c>
      <c r="AE1134" s="50"/>
      <c r="AF1134" s="54" t="str">
        <f>IF(AE1134="","",IFERROR(VLOOKUP(AE1134,ATIVIDADES!$A:$C,3,FALSE),"NAO CADASTRADA"))</f>
        <v/>
      </c>
      <c r="AG1134" s="42"/>
      <c r="AH1134" s="48"/>
      <c r="AI1134" s="54" t="str">
        <f>IF(AH1134="","",IFERROR(VLOOKUP(AH1134,EMPRESAS!$A:$C,3,FALSE),"NAO CADASTRADA"))</f>
        <v/>
      </c>
      <c r="AJ1134" s="50"/>
      <c r="AK1134" s="54" t="str">
        <f>IF(AJ1134="","",IFERROR(VLOOKUP(AJ1134,ATIVIDADES!$A:$C,3,FALSE),"NAO CADASTRADA"))</f>
        <v/>
      </c>
      <c r="AL1134" s="42"/>
    </row>
    <row r="1135" spans="1:38" x14ac:dyDescent="0.25">
      <c r="A1135" s="26" t="str">
        <f t="shared" si="121"/>
        <v>OK</v>
      </c>
      <c r="B1135" s="29">
        <f t="shared" si="122"/>
        <v>2487914866</v>
      </c>
      <c r="C1135" s="30">
        <v>43223</v>
      </c>
      <c r="D1135" s="18">
        <f t="shared" si="125"/>
        <v>43221</v>
      </c>
      <c r="E1135" s="19" t="str">
        <f>IF(ISERROR(VLOOKUP(C1135,FERIADOS!$A:$B,1,FALSE)),IF(WEEKDAY(C1135)=1,"Dom",IF(WEEKDAY(C1135)=2,"Seg",IF(WEEKDAY(C1135)=3,"Ter",IF(WEEKDAY(C1135)=4,"Qua",IF(WEEKDAY(C1135)=5,"Qui",IF(WEEKDAY(C1135)=6,"Sex","Sab")))))),"Feriado")</f>
        <v>Qui</v>
      </c>
      <c r="F1135" s="32"/>
      <c r="G1135" s="33"/>
      <c r="H1135" s="33"/>
      <c r="I1135" s="33"/>
      <c r="J1135" s="21" t="str">
        <f t="shared" si="123"/>
        <v/>
      </c>
      <c r="K1135" s="21">
        <f t="shared" si="119"/>
        <v>0</v>
      </c>
      <c r="L1135" s="21" t="str">
        <f t="shared" si="120"/>
        <v/>
      </c>
      <c r="M1135" s="22" t="str">
        <f t="shared" si="124"/>
        <v/>
      </c>
      <c r="N1135" s="48"/>
      <c r="O1135" s="54" t="str">
        <f>IF(N1135="","",IFERROR(VLOOKUP(N1135,EMPRESAS!$A:$C,3,FALSE),"NAO CADASTRADA"))</f>
        <v/>
      </c>
      <c r="P1135" s="50"/>
      <c r="Q1135" s="54" t="str">
        <f>IF(P1135="","",IFERROR(VLOOKUP(P1135,ATIVIDADES!$A:$C,3,FALSE),"NAO CADASTRADA"))</f>
        <v/>
      </c>
      <c r="R1135" s="42"/>
      <c r="S1135" s="48"/>
      <c r="T1135" s="54" t="str">
        <f>IF(S1135="","",IFERROR(VLOOKUP(S1135,EMPRESAS!$A:$C,3,FALSE),"NAO CADASTRADA"))</f>
        <v/>
      </c>
      <c r="U1135" s="50"/>
      <c r="V1135" s="54" t="str">
        <f>IF(U1135="","",IFERROR(VLOOKUP(U1135,ATIVIDADES!$A:$C,3,FALSE),"NAO CADASTRADA"))</f>
        <v/>
      </c>
      <c r="W1135" s="42"/>
      <c r="X1135" s="48"/>
      <c r="Y1135" s="54" t="str">
        <f>IF(X1135="","",IFERROR(VLOOKUP(X1135,EMPRESAS!$A:$C,3,FALSE),"NAO CADASTRADA"))</f>
        <v/>
      </c>
      <c r="Z1135" s="50"/>
      <c r="AA1135" s="54" t="str">
        <f>IF(Z1135="","",IFERROR(VLOOKUP(Z1135,ATIVIDADES!$A:$C,3,FALSE),"NAO CADASTRADA"))</f>
        <v/>
      </c>
      <c r="AB1135" s="42"/>
      <c r="AC1135" s="48"/>
      <c r="AD1135" s="54" t="str">
        <f>IF(AC1135="","",IFERROR(VLOOKUP(AC1135,EMPRESAS!$A:$C,3,FALSE),"NAO CADASTRADA"))</f>
        <v/>
      </c>
      <c r="AE1135" s="50"/>
      <c r="AF1135" s="54" t="str">
        <f>IF(AE1135="","",IFERROR(VLOOKUP(AE1135,ATIVIDADES!$A:$C,3,FALSE),"NAO CADASTRADA"))</f>
        <v/>
      </c>
      <c r="AG1135" s="42"/>
      <c r="AH1135" s="48"/>
      <c r="AI1135" s="54" t="str">
        <f>IF(AH1135="","",IFERROR(VLOOKUP(AH1135,EMPRESAS!$A:$C,3,FALSE),"NAO CADASTRADA"))</f>
        <v/>
      </c>
      <c r="AJ1135" s="50"/>
      <c r="AK1135" s="54" t="str">
        <f>IF(AJ1135="","",IFERROR(VLOOKUP(AJ1135,ATIVIDADES!$A:$C,3,FALSE),"NAO CADASTRADA"))</f>
        <v/>
      </c>
      <c r="AL1135" s="42"/>
    </row>
    <row r="1136" spans="1:38" x14ac:dyDescent="0.25">
      <c r="A1136" s="26" t="str">
        <f t="shared" si="121"/>
        <v>OK</v>
      </c>
      <c r="B1136" s="29">
        <f t="shared" si="122"/>
        <v>2487914866</v>
      </c>
      <c r="C1136" s="30">
        <v>43224</v>
      </c>
      <c r="D1136" s="18">
        <f t="shared" si="125"/>
        <v>43221</v>
      </c>
      <c r="E1136" s="19" t="str">
        <f>IF(ISERROR(VLOOKUP(C1136,FERIADOS!$A:$B,1,FALSE)),IF(WEEKDAY(C1136)=1,"Dom",IF(WEEKDAY(C1136)=2,"Seg",IF(WEEKDAY(C1136)=3,"Ter",IF(WEEKDAY(C1136)=4,"Qua",IF(WEEKDAY(C1136)=5,"Qui",IF(WEEKDAY(C1136)=6,"Sex","Sab")))))),"Feriado")</f>
        <v>Sex</v>
      </c>
      <c r="F1136" s="32"/>
      <c r="G1136" s="33"/>
      <c r="H1136" s="33"/>
      <c r="I1136" s="33"/>
      <c r="J1136" s="21" t="str">
        <f t="shared" si="123"/>
        <v/>
      </c>
      <c r="K1136" s="21">
        <f t="shared" si="119"/>
        <v>0</v>
      </c>
      <c r="L1136" s="21" t="str">
        <f t="shared" si="120"/>
        <v/>
      </c>
      <c r="M1136" s="22" t="str">
        <f t="shared" si="124"/>
        <v/>
      </c>
      <c r="N1136" s="48"/>
      <c r="O1136" s="54" t="str">
        <f>IF(N1136="","",IFERROR(VLOOKUP(N1136,EMPRESAS!$A:$C,3,FALSE),"NAO CADASTRADA"))</f>
        <v/>
      </c>
      <c r="P1136" s="50"/>
      <c r="Q1136" s="54" t="str">
        <f>IF(P1136="","",IFERROR(VLOOKUP(P1136,ATIVIDADES!$A:$C,3,FALSE),"NAO CADASTRADA"))</f>
        <v/>
      </c>
      <c r="R1136" s="42"/>
      <c r="S1136" s="48"/>
      <c r="T1136" s="54" t="str">
        <f>IF(S1136="","",IFERROR(VLOOKUP(S1136,EMPRESAS!$A:$C,3,FALSE),"NAO CADASTRADA"))</f>
        <v/>
      </c>
      <c r="U1136" s="50"/>
      <c r="V1136" s="54" t="str">
        <f>IF(U1136="","",IFERROR(VLOOKUP(U1136,ATIVIDADES!$A:$C,3,FALSE),"NAO CADASTRADA"))</f>
        <v/>
      </c>
      <c r="W1136" s="42"/>
      <c r="X1136" s="48"/>
      <c r="Y1136" s="54" t="str">
        <f>IF(X1136="","",IFERROR(VLOOKUP(X1136,EMPRESAS!$A:$C,3,FALSE),"NAO CADASTRADA"))</f>
        <v/>
      </c>
      <c r="Z1136" s="50"/>
      <c r="AA1136" s="54" t="str">
        <f>IF(Z1136="","",IFERROR(VLOOKUP(Z1136,ATIVIDADES!$A:$C,3,FALSE),"NAO CADASTRADA"))</f>
        <v/>
      </c>
      <c r="AB1136" s="42"/>
      <c r="AC1136" s="48"/>
      <c r="AD1136" s="54" t="str">
        <f>IF(AC1136="","",IFERROR(VLOOKUP(AC1136,EMPRESAS!$A:$C,3,FALSE),"NAO CADASTRADA"))</f>
        <v/>
      </c>
      <c r="AE1136" s="50"/>
      <c r="AF1136" s="54" t="str">
        <f>IF(AE1136="","",IFERROR(VLOOKUP(AE1136,ATIVIDADES!$A:$C,3,FALSE),"NAO CADASTRADA"))</f>
        <v/>
      </c>
      <c r="AG1136" s="42"/>
      <c r="AH1136" s="48"/>
      <c r="AI1136" s="54" t="str">
        <f>IF(AH1136="","",IFERROR(VLOOKUP(AH1136,EMPRESAS!$A:$C,3,FALSE),"NAO CADASTRADA"))</f>
        <v/>
      </c>
      <c r="AJ1136" s="50"/>
      <c r="AK1136" s="54" t="str">
        <f>IF(AJ1136="","",IFERROR(VLOOKUP(AJ1136,ATIVIDADES!$A:$C,3,FALSE),"NAO CADASTRADA"))</f>
        <v/>
      </c>
      <c r="AL1136" s="42"/>
    </row>
    <row r="1137" spans="1:38" x14ac:dyDescent="0.25">
      <c r="A1137" s="26" t="str">
        <f t="shared" si="121"/>
        <v>OK</v>
      </c>
      <c r="B1137" s="29">
        <f t="shared" si="122"/>
        <v>2487914866</v>
      </c>
      <c r="C1137" s="30">
        <v>43225</v>
      </c>
      <c r="D1137" s="18">
        <f t="shared" si="125"/>
        <v>43221</v>
      </c>
      <c r="E1137" s="19" t="str">
        <f>IF(ISERROR(VLOOKUP(C1137,FERIADOS!$A:$B,1,FALSE)),IF(WEEKDAY(C1137)=1,"Dom",IF(WEEKDAY(C1137)=2,"Seg",IF(WEEKDAY(C1137)=3,"Ter",IF(WEEKDAY(C1137)=4,"Qua",IF(WEEKDAY(C1137)=5,"Qui",IF(WEEKDAY(C1137)=6,"Sex","Sab")))))),"Feriado")</f>
        <v>Sab</v>
      </c>
      <c r="F1137" s="32"/>
      <c r="G1137" s="33"/>
      <c r="H1137" s="33"/>
      <c r="I1137" s="33"/>
      <c r="J1137" s="21" t="str">
        <f t="shared" si="123"/>
        <v/>
      </c>
      <c r="K1137" s="21">
        <f t="shared" si="119"/>
        <v>0</v>
      </c>
      <c r="L1137" s="21" t="str">
        <f t="shared" si="120"/>
        <v/>
      </c>
      <c r="M1137" s="22" t="str">
        <f t="shared" si="124"/>
        <v/>
      </c>
      <c r="N1137" s="48"/>
      <c r="O1137" s="54" t="str">
        <f>IF(N1137="","",IFERROR(VLOOKUP(N1137,EMPRESAS!$A:$C,3,FALSE),"NAO CADASTRADA"))</f>
        <v/>
      </c>
      <c r="P1137" s="50"/>
      <c r="Q1137" s="54" t="str">
        <f>IF(P1137="","",IFERROR(VLOOKUP(P1137,ATIVIDADES!$A:$C,3,FALSE),"NAO CADASTRADA"))</f>
        <v/>
      </c>
      <c r="R1137" s="42"/>
      <c r="S1137" s="48"/>
      <c r="T1137" s="54" t="str">
        <f>IF(S1137="","",IFERROR(VLOOKUP(S1137,EMPRESAS!$A:$C,3,FALSE),"NAO CADASTRADA"))</f>
        <v/>
      </c>
      <c r="U1137" s="50"/>
      <c r="V1137" s="54" t="str">
        <f>IF(U1137="","",IFERROR(VLOOKUP(U1137,ATIVIDADES!$A:$C,3,FALSE),"NAO CADASTRADA"))</f>
        <v/>
      </c>
      <c r="W1137" s="42"/>
      <c r="X1137" s="48"/>
      <c r="Y1137" s="54" t="str">
        <f>IF(X1137="","",IFERROR(VLOOKUP(X1137,EMPRESAS!$A:$C,3,FALSE),"NAO CADASTRADA"))</f>
        <v/>
      </c>
      <c r="Z1137" s="50"/>
      <c r="AA1137" s="54" t="str">
        <f>IF(Z1137="","",IFERROR(VLOOKUP(Z1137,ATIVIDADES!$A:$C,3,FALSE),"NAO CADASTRADA"))</f>
        <v/>
      </c>
      <c r="AB1137" s="42"/>
      <c r="AC1137" s="48"/>
      <c r="AD1137" s="54" t="str">
        <f>IF(AC1137="","",IFERROR(VLOOKUP(AC1137,EMPRESAS!$A:$C,3,FALSE),"NAO CADASTRADA"))</f>
        <v/>
      </c>
      <c r="AE1137" s="50"/>
      <c r="AF1137" s="54" t="str">
        <f>IF(AE1137="","",IFERROR(VLOOKUP(AE1137,ATIVIDADES!$A:$C,3,FALSE),"NAO CADASTRADA"))</f>
        <v/>
      </c>
      <c r="AG1137" s="42"/>
      <c r="AH1137" s="48"/>
      <c r="AI1137" s="54" t="str">
        <f>IF(AH1137="","",IFERROR(VLOOKUP(AH1137,EMPRESAS!$A:$C,3,FALSE),"NAO CADASTRADA"))</f>
        <v/>
      </c>
      <c r="AJ1137" s="50"/>
      <c r="AK1137" s="54" t="str">
        <f>IF(AJ1137="","",IFERROR(VLOOKUP(AJ1137,ATIVIDADES!$A:$C,3,FALSE),"NAO CADASTRADA"))</f>
        <v/>
      </c>
      <c r="AL1137" s="42"/>
    </row>
    <row r="1138" spans="1:38" x14ac:dyDescent="0.25">
      <c r="A1138" s="26" t="str">
        <f t="shared" si="121"/>
        <v>OK</v>
      </c>
      <c r="B1138" s="29">
        <f t="shared" si="122"/>
        <v>2487914866</v>
      </c>
      <c r="C1138" s="30">
        <v>43226</v>
      </c>
      <c r="D1138" s="18">
        <f t="shared" si="125"/>
        <v>43221</v>
      </c>
      <c r="E1138" s="19" t="str">
        <f>IF(ISERROR(VLOOKUP(C1138,FERIADOS!$A:$B,1,FALSE)),IF(WEEKDAY(C1138)=1,"Dom",IF(WEEKDAY(C1138)=2,"Seg",IF(WEEKDAY(C1138)=3,"Ter",IF(WEEKDAY(C1138)=4,"Qua",IF(WEEKDAY(C1138)=5,"Qui",IF(WEEKDAY(C1138)=6,"Sex","Sab")))))),"Feriado")</f>
        <v>Dom</v>
      </c>
      <c r="F1138" s="32"/>
      <c r="G1138" s="33"/>
      <c r="H1138" s="33"/>
      <c r="I1138" s="33"/>
      <c r="J1138" s="21" t="str">
        <f t="shared" si="123"/>
        <v/>
      </c>
      <c r="K1138" s="21">
        <f t="shared" si="119"/>
        <v>0</v>
      </c>
      <c r="L1138" s="21" t="str">
        <f t="shared" si="120"/>
        <v/>
      </c>
      <c r="M1138" s="22" t="str">
        <f t="shared" si="124"/>
        <v/>
      </c>
      <c r="N1138" s="48"/>
      <c r="O1138" s="54" t="str">
        <f>IF(N1138="","",IFERROR(VLOOKUP(N1138,EMPRESAS!$A:$C,3,FALSE),"NAO CADASTRADA"))</f>
        <v/>
      </c>
      <c r="P1138" s="50"/>
      <c r="Q1138" s="54" t="str">
        <f>IF(P1138="","",IFERROR(VLOOKUP(P1138,ATIVIDADES!$A:$C,3,FALSE),"NAO CADASTRADA"))</f>
        <v/>
      </c>
      <c r="R1138" s="42"/>
      <c r="S1138" s="48"/>
      <c r="T1138" s="54" t="str">
        <f>IF(S1138="","",IFERROR(VLOOKUP(S1138,EMPRESAS!$A:$C,3,FALSE),"NAO CADASTRADA"))</f>
        <v/>
      </c>
      <c r="U1138" s="50"/>
      <c r="V1138" s="54" t="str">
        <f>IF(U1138="","",IFERROR(VLOOKUP(U1138,ATIVIDADES!$A:$C,3,FALSE),"NAO CADASTRADA"))</f>
        <v/>
      </c>
      <c r="W1138" s="42"/>
      <c r="X1138" s="48"/>
      <c r="Y1138" s="54" t="str">
        <f>IF(X1138="","",IFERROR(VLOOKUP(X1138,EMPRESAS!$A:$C,3,FALSE),"NAO CADASTRADA"))</f>
        <v/>
      </c>
      <c r="Z1138" s="50"/>
      <c r="AA1138" s="54" t="str">
        <f>IF(Z1138="","",IFERROR(VLOOKUP(Z1138,ATIVIDADES!$A:$C,3,FALSE),"NAO CADASTRADA"))</f>
        <v/>
      </c>
      <c r="AB1138" s="42"/>
      <c r="AC1138" s="48"/>
      <c r="AD1138" s="54" t="str">
        <f>IF(AC1138="","",IFERROR(VLOOKUP(AC1138,EMPRESAS!$A:$C,3,FALSE),"NAO CADASTRADA"))</f>
        <v/>
      </c>
      <c r="AE1138" s="50"/>
      <c r="AF1138" s="54" t="str">
        <f>IF(AE1138="","",IFERROR(VLOOKUP(AE1138,ATIVIDADES!$A:$C,3,FALSE),"NAO CADASTRADA"))</f>
        <v/>
      </c>
      <c r="AG1138" s="42"/>
      <c r="AH1138" s="48"/>
      <c r="AI1138" s="54" t="str">
        <f>IF(AH1138="","",IFERROR(VLOOKUP(AH1138,EMPRESAS!$A:$C,3,FALSE),"NAO CADASTRADA"))</f>
        <v/>
      </c>
      <c r="AJ1138" s="50"/>
      <c r="AK1138" s="54" t="str">
        <f>IF(AJ1138="","",IFERROR(VLOOKUP(AJ1138,ATIVIDADES!$A:$C,3,FALSE),"NAO CADASTRADA"))</f>
        <v/>
      </c>
      <c r="AL1138" s="42"/>
    </row>
    <row r="1139" spans="1:38" x14ac:dyDescent="0.25">
      <c r="A1139" s="26" t="str">
        <f t="shared" si="121"/>
        <v>OK</v>
      </c>
      <c r="B1139" s="29">
        <f t="shared" si="122"/>
        <v>2487914866</v>
      </c>
      <c r="C1139" s="30">
        <v>43227</v>
      </c>
      <c r="D1139" s="18">
        <f t="shared" si="125"/>
        <v>43221</v>
      </c>
      <c r="E1139" s="19" t="str">
        <f>IF(ISERROR(VLOOKUP(C1139,FERIADOS!$A:$B,1,FALSE)),IF(WEEKDAY(C1139)=1,"Dom",IF(WEEKDAY(C1139)=2,"Seg",IF(WEEKDAY(C1139)=3,"Ter",IF(WEEKDAY(C1139)=4,"Qua",IF(WEEKDAY(C1139)=5,"Qui",IF(WEEKDAY(C1139)=6,"Sex","Sab")))))),"Feriado")</f>
        <v>Seg</v>
      </c>
      <c r="F1139" s="32"/>
      <c r="G1139" s="33"/>
      <c r="H1139" s="33"/>
      <c r="I1139" s="33"/>
      <c r="J1139" s="21" t="str">
        <f t="shared" si="123"/>
        <v/>
      </c>
      <c r="K1139" s="21">
        <f t="shared" si="119"/>
        <v>0</v>
      </c>
      <c r="L1139" s="21" t="str">
        <f t="shared" si="120"/>
        <v/>
      </c>
      <c r="M1139" s="22" t="str">
        <f t="shared" si="124"/>
        <v/>
      </c>
      <c r="N1139" s="48"/>
      <c r="O1139" s="54" t="str">
        <f>IF(N1139="","",IFERROR(VLOOKUP(N1139,EMPRESAS!$A:$C,3,FALSE),"NAO CADASTRADA"))</f>
        <v/>
      </c>
      <c r="P1139" s="50"/>
      <c r="Q1139" s="54" t="str">
        <f>IF(P1139="","",IFERROR(VLOOKUP(P1139,ATIVIDADES!$A:$C,3,FALSE),"NAO CADASTRADA"))</f>
        <v/>
      </c>
      <c r="R1139" s="42"/>
      <c r="S1139" s="48"/>
      <c r="T1139" s="54" t="str">
        <f>IF(S1139="","",IFERROR(VLOOKUP(S1139,EMPRESAS!$A:$C,3,FALSE),"NAO CADASTRADA"))</f>
        <v/>
      </c>
      <c r="U1139" s="50"/>
      <c r="V1139" s="54" t="str">
        <f>IF(U1139="","",IFERROR(VLOOKUP(U1139,ATIVIDADES!$A:$C,3,FALSE),"NAO CADASTRADA"))</f>
        <v/>
      </c>
      <c r="W1139" s="42"/>
      <c r="X1139" s="48"/>
      <c r="Y1139" s="54" t="str">
        <f>IF(X1139="","",IFERROR(VLOOKUP(X1139,EMPRESAS!$A:$C,3,FALSE),"NAO CADASTRADA"))</f>
        <v/>
      </c>
      <c r="Z1139" s="50"/>
      <c r="AA1139" s="54" t="str">
        <f>IF(Z1139="","",IFERROR(VLOOKUP(Z1139,ATIVIDADES!$A:$C,3,FALSE),"NAO CADASTRADA"))</f>
        <v/>
      </c>
      <c r="AB1139" s="42"/>
      <c r="AC1139" s="48"/>
      <c r="AD1139" s="54" t="str">
        <f>IF(AC1139="","",IFERROR(VLOOKUP(AC1139,EMPRESAS!$A:$C,3,FALSE),"NAO CADASTRADA"))</f>
        <v/>
      </c>
      <c r="AE1139" s="50"/>
      <c r="AF1139" s="54" t="str">
        <f>IF(AE1139="","",IFERROR(VLOOKUP(AE1139,ATIVIDADES!$A:$C,3,FALSE),"NAO CADASTRADA"))</f>
        <v/>
      </c>
      <c r="AG1139" s="42"/>
      <c r="AH1139" s="48"/>
      <c r="AI1139" s="54" t="str">
        <f>IF(AH1139="","",IFERROR(VLOOKUP(AH1139,EMPRESAS!$A:$C,3,FALSE),"NAO CADASTRADA"))</f>
        <v/>
      </c>
      <c r="AJ1139" s="50"/>
      <c r="AK1139" s="54" t="str">
        <f>IF(AJ1139="","",IFERROR(VLOOKUP(AJ1139,ATIVIDADES!$A:$C,3,FALSE),"NAO CADASTRADA"))</f>
        <v/>
      </c>
      <c r="AL1139" s="42"/>
    </row>
    <row r="1140" spans="1:38" x14ac:dyDescent="0.25">
      <c r="A1140" s="26" t="str">
        <f t="shared" si="121"/>
        <v>OK</v>
      </c>
      <c r="B1140" s="29">
        <f t="shared" si="122"/>
        <v>2487914866</v>
      </c>
      <c r="C1140" s="30">
        <v>43228</v>
      </c>
      <c r="D1140" s="18">
        <f t="shared" si="125"/>
        <v>43221</v>
      </c>
      <c r="E1140" s="19" t="str">
        <f>IF(ISERROR(VLOOKUP(C1140,FERIADOS!$A:$B,1,FALSE)),IF(WEEKDAY(C1140)=1,"Dom",IF(WEEKDAY(C1140)=2,"Seg",IF(WEEKDAY(C1140)=3,"Ter",IF(WEEKDAY(C1140)=4,"Qua",IF(WEEKDAY(C1140)=5,"Qui",IF(WEEKDAY(C1140)=6,"Sex","Sab")))))),"Feriado")</f>
        <v>Ter</v>
      </c>
      <c r="F1140" s="32"/>
      <c r="G1140" s="33"/>
      <c r="H1140" s="33"/>
      <c r="I1140" s="33"/>
      <c r="J1140" s="21" t="str">
        <f t="shared" si="123"/>
        <v/>
      </c>
      <c r="K1140" s="21">
        <f t="shared" si="119"/>
        <v>0</v>
      </c>
      <c r="L1140" s="21" t="str">
        <f t="shared" si="120"/>
        <v/>
      </c>
      <c r="M1140" s="22" t="str">
        <f t="shared" si="124"/>
        <v/>
      </c>
      <c r="N1140" s="48"/>
      <c r="O1140" s="54" t="str">
        <f>IF(N1140="","",IFERROR(VLOOKUP(N1140,EMPRESAS!$A:$C,3,FALSE),"NAO CADASTRADA"))</f>
        <v/>
      </c>
      <c r="P1140" s="50"/>
      <c r="Q1140" s="54" t="str">
        <f>IF(P1140="","",IFERROR(VLOOKUP(P1140,ATIVIDADES!$A:$C,3,FALSE),"NAO CADASTRADA"))</f>
        <v/>
      </c>
      <c r="R1140" s="42"/>
      <c r="S1140" s="48"/>
      <c r="T1140" s="54" t="str">
        <f>IF(S1140="","",IFERROR(VLOOKUP(S1140,EMPRESAS!$A:$C,3,FALSE),"NAO CADASTRADA"))</f>
        <v/>
      </c>
      <c r="U1140" s="50"/>
      <c r="V1140" s="54" t="str">
        <f>IF(U1140="","",IFERROR(VLOOKUP(U1140,ATIVIDADES!$A:$C,3,FALSE),"NAO CADASTRADA"))</f>
        <v/>
      </c>
      <c r="W1140" s="42"/>
      <c r="X1140" s="48"/>
      <c r="Y1140" s="54" t="str">
        <f>IF(X1140="","",IFERROR(VLOOKUP(X1140,EMPRESAS!$A:$C,3,FALSE),"NAO CADASTRADA"))</f>
        <v/>
      </c>
      <c r="Z1140" s="50"/>
      <c r="AA1140" s="54" t="str">
        <f>IF(Z1140="","",IFERROR(VLOOKUP(Z1140,ATIVIDADES!$A:$C,3,FALSE),"NAO CADASTRADA"))</f>
        <v/>
      </c>
      <c r="AB1140" s="42"/>
      <c r="AC1140" s="48"/>
      <c r="AD1140" s="54" t="str">
        <f>IF(AC1140="","",IFERROR(VLOOKUP(AC1140,EMPRESAS!$A:$C,3,FALSE),"NAO CADASTRADA"))</f>
        <v/>
      </c>
      <c r="AE1140" s="50"/>
      <c r="AF1140" s="54" t="str">
        <f>IF(AE1140="","",IFERROR(VLOOKUP(AE1140,ATIVIDADES!$A:$C,3,FALSE),"NAO CADASTRADA"))</f>
        <v/>
      </c>
      <c r="AG1140" s="42"/>
      <c r="AH1140" s="48"/>
      <c r="AI1140" s="54" t="str">
        <f>IF(AH1140="","",IFERROR(VLOOKUP(AH1140,EMPRESAS!$A:$C,3,FALSE),"NAO CADASTRADA"))</f>
        <v/>
      </c>
      <c r="AJ1140" s="50"/>
      <c r="AK1140" s="54" t="str">
        <f>IF(AJ1140="","",IFERROR(VLOOKUP(AJ1140,ATIVIDADES!$A:$C,3,FALSE),"NAO CADASTRADA"))</f>
        <v/>
      </c>
      <c r="AL1140" s="42"/>
    </row>
    <row r="1141" spans="1:38" x14ac:dyDescent="0.25">
      <c r="A1141" s="26" t="str">
        <f t="shared" si="121"/>
        <v>OK</v>
      </c>
      <c r="B1141" s="29">
        <f t="shared" si="122"/>
        <v>2487914866</v>
      </c>
      <c r="C1141" s="30">
        <v>43229</v>
      </c>
      <c r="D1141" s="18">
        <f t="shared" si="125"/>
        <v>43221</v>
      </c>
      <c r="E1141" s="19" t="str">
        <f>IF(ISERROR(VLOOKUP(C1141,FERIADOS!$A:$B,1,FALSE)),IF(WEEKDAY(C1141)=1,"Dom",IF(WEEKDAY(C1141)=2,"Seg",IF(WEEKDAY(C1141)=3,"Ter",IF(WEEKDAY(C1141)=4,"Qua",IF(WEEKDAY(C1141)=5,"Qui",IF(WEEKDAY(C1141)=6,"Sex","Sab")))))),"Feriado")</f>
        <v>Qua</v>
      </c>
      <c r="F1141" s="32"/>
      <c r="G1141" s="33"/>
      <c r="H1141" s="33"/>
      <c r="I1141" s="33"/>
      <c r="J1141" s="21" t="str">
        <f t="shared" si="123"/>
        <v/>
      </c>
      <c r="K1141" s="21">
        <f t="shared" si="119"/>
        <v>0</v>
      </c>
      <c r="L1141" s="21" t="str">
        <f t="shared" si="120"/>
        <v/>
      </c>
      <c r="M1141" s="22" t="str">
        <f t="shared" si="124"/>
        <v/>
      </c>
      <c r="N1141" s="48"/>
      <c r="O1141" s="54" t="str">
        <f>IF(N1141="","",IFERROR(VLOOKUP(N1141,EMPRESAS!$A:$C,3,FALSE),"NAO CADASTRADA"))</f>
        <v/>
      </c>
      <c r="P1141" s="50"/>
      <c r="Q1141" s="54" t="str">
        <f>IF(P1141="","",IFERROR(VLOOKUP(P1141,ATIVIDADES!$A:$C,3,FALSE),"NAO CADASTRADA"))</f>
        <v/>
      </c>
      <c r="R1141" s="42"/>
      <c r="S1141" s="48"/>
      <c r="T1141" s="54" t="str">
        <f>IF(S1141="","",IFERROR(VLOOKUP(S1141,EMPRESAS!$A:$C,3,FALSE),"NAO CADASTRADA"))</f>
        <v/>
      </c>
      <c r="U1141" s="50"/>
      <c r="V1141" s="54" t="str">
        <f>IF(U1141="","",IFERROR(VLOOKUP(U1141,ATIVIDADES!$A:$C,3,FALSE),"NAO CADASTRADA"))</f>
        <v/>
      </c>
      <c r="W1141" s="42"/>
      <c r="X1141" s="48"/>
      <c r="Y1141" s="54" t="str">
        <f>IF(X1141="","",IFERROR(VLOOKUP(X1141,EMPRESAS!$A:$C,3,FALSE),"NAO CADASTRADA"))</f>
        <v/>
      </c>
      <c r="Z1141" s="50"/>
      <c r="AA1141" s="54" t="str">
        <f>IF(Z1141="","",IFERROR(VLOOKUP(Z1141,ATIVIDADES!$A:$C,3,FALSE),"NAO CADASTRADA"))</f>
        <v/>
      </c>
      <c r="AB1141" s="42"/>
      <c r="AC1141" s="48"/>
      <c r="AD1141" s="54" t="str">
        <f>IF(AC1141="","",IFERROR(VLOOKUP(AC1141,EMPRESAS!$A:$C,3,FALSE),"NAO CADASTRADA"))</f>
        <v/>
      </c>
      <c r="AE1141" s="50"/>
      <c r="AF1141" s="54" t="str">
        <f>IF(AE1141="","",IFERROR(VLOOKUP(AE1141,ATIVIDADES!$A:$C,3,FALSE),"NAO CADASTRADA"))</f>
        <v/>
      </c>
      <c r="AG1141" s="42"/>
      <c r="AH1141" s="48"/>
      <c r="AI1141" s="54" t="str">
        <f>IF(AH1141="","",IFERROR(VLOOKUP(AH1141,EMPRESAS!$A:$C,3,FALSE),"NAO CADASTRADA"))</f>
        <v/>
      </c>
      <c r="AJ1141" s="50"/>
      <c r="AK1141" s="54" t="str">
        <f>IF(AJ1141="","",IFERROR(VLOOKUP(AJ1141,ATIVIDADES!$A:$C,3,FALSE),"NAO CADASTRADA"))</f>
        <v/>
      </c>
      <c r="AL1141" s="42"/>
    </row>
    <row r="1142" spans="1:38" x14ac:dyDescent="0.25">
      <c r="A1142" s="26" t="str">
        <f t="shared" si="121"/>
        <v>OK</v>
      </c>
      <c r="B1142" s="29">
        <f t="shared" si="122"/>
        <v>2487914866</v>
      </c>
      <c r="C1142" s="30">
        <v>43230</v>
      </c>
      <c r="D1142" s="18">
        <f t="shared" si="125"/>
        <v>43221</v>
      </c>
      <c r="E1142" s="19" t="str">
        <f>IF(ISERROR(VLOOKUP(C1142,FERIADOS!$A:$B,1,FALSE)),IF(WEEKDAY(C1142)=1,"Dom",IF(WEEKDAY(C1142)=2,"Seg",IF(WEEKDAY(C1142)=3,"Ter",IF(WEEKDAY(C1142)=4,"Qua",IF(WEEKDAY(C1142)=5,"Qui",IF(WEEKDAY(C1142)=6,"Sex","Sab")))))),"Feriado")</f>
        <v>Qui</v>
      </c>
      <c r="F1142" s="32"/>
      <c r="G1142" s="33"/>
      <c r="H1142" s="33"/>
      <c r="I1142" s="33"/>
      <c r="J1142" s="21" t="str">
        <f t="shared" si="123"/>
        <v/>
      </c>
      <c r="K1142" s="21">
        <f t="shared" si="119"/>
        <v>0</v>
      </c>
      <c r="L1142" s="21" t="str">
        <f t="shared" si="120"/>
        <v/>
      </c>
      <c r="M1142" s="22" t="str">
        <f t="shared" si="124"/>
        <v/>
      </c>
      <c r="N1142" s="48"/>
      <c r="O1142" s="54" t="str">
        <f>IF(N1142="","",IFERROR(VLOOKUP(N1142,EMPRESAS!$A:$C,3,FALSE),"NAO CADASTRADA"))</f>
        <v/>
      </c>
      <c r="P1142" s="50"/>
      <c r="Q1142" s="54" t="str">
        <f>IF(P1142="","",IFERROR(VLOOKUP(P1142,ATIVIDADES!$A:$C,3,FALSE),"NAO CADASTRADA"))</f>
        <v/>
      </c>
      <c r="R1142" s="42"/>
      <c r="S1142" s="48"/>
      <c r="T1142" s="54" t="str">
        <f>IF(S1142="","",IFERROR(VLOOKUP(S1142,EMPRESAS!$A:$C,3,FALSE),"NAO CADASTRADA"))</f>
        <v/>
      </c>
      <c r="U1142" s="50"/>
      <c r="V1142" s="54" t="str">
        <f>IF(U1142="","",IFERROR(VLOOKUP(U1142,ATIVIDADES!$A:$C,3,FALSE),"NAO CADASTRADA"))</f>
        <v/>
      </c>
      <c r="W1142" s="42"/>
      <c r="X1142" s="48"/>
      <c r="Y1142" s="54" t="str">
        <f>IF(X1142="","",IFERROR(VLOOKUP(X1142,EMPRESAS!$A:$C,3,FALSE),"NAO CADASTRADA"))</f>
        <v/>
      </c>
      <c r="Z1142" s="50"/>
      <c r="AA1142" s="54" t="str">
        <f>IF(Z1142="","",IFERROR(VLOOKUP(Z1142,ATIVIDADES!$A:$C,3,FALSE),"NAO CADASTRADA"))</f>
        <v/>
      </c>
      <c r="AB1142" s="42"/>
      <c r="AC1142" s="48"/>
      <c r="AD1142" s="54" t="str">
        <f>IF(AC1142="","",IFERROR(VLOOKUP(AC1142,EMPRESAS!$A:$C,3,FALSE),"NAO CADASTRADA"))</f>
        <v/>
      </c>
      <c r="AE1142" s="50"/>
      <c r="AF1142" s="54" t="str">
        <f>IF(AE1142="","",IFERROR(VLOOKUP(AE1142,ATIVIDADES!$A:$C,3,FALSE),"NAO CADASTRADA"))</f>
        <v/>
      </c>
      <c r="AG1142" s="42"/>
      <c r="AH1142" s="48"/>
      <c r="AI1142" s="54" t="str">
        <f>IF(AH1142="","",IFERROR(VLOOKUP(AH1142,EMPRESAS!$A:$C,3,FALSE),"NAO CADASTRADA"))</f>
        <v/>
      </c>
      <c r="AJ1142" s="50"/>
      <c r="AK1142" s="54" t="str">
        <f>IF(AJ1142="","",IFERROR(VLOOKUP(AJ1142,ATIVIDADES!$A:$C,3,FALSE),"NAO CADASTRADA"))</f>
        <v/>
      </c>
      <c r="AL1142" s="42"/>
    </row>
    <row r="1143" spans="1:38" x14ac:dyDescent="0.25">
      <c r="A1143" s="26" t="str">
        <f t="shared" si="121"/>
        <v>OK</v>
      </c>
      <c r="B1143" s="29">
        <f t="shared" si="122"/>
        <v>2487914866</v>
      </c>
      <c r="C1143" s="30">
        <v>43231</v>
      </c>
      <c r="D1143" s="18">
        <f t="shared" si="125"/>
        <v>43221</v>
      </c>
      <c r="E1143" s="19" t="str">
        <f>IF(ISERROR(VLOOKUP(C1143,FERIADOS!$A:$B,1,FALSE)),IF(WEEKDAY(C1143)=1,"Dom",IF(WEEKDAY(C1143)=2,"Seg",IF(WEEKDAY(C1143)=3,"Ter",IF(WEEKDAY(C1143)=4,"Qua",IF(WEEKDAY(C1143)=5,"Qui",IF(WEEKDAY(C1143)=6,"Sex","Sab")))))),"Feriado")</f>
        <v>Sex</v>
      </c>
      <c r="F1143" s="32"/>
      <c r="G1143" s="33"/>
      <c r="H1143" s="33"/>
      <c r="I1143" s="33"/>
      <c r="J1143" s="21" t="str">
        <f t="shared" si="123"/>
        <v/>
      </c>
      <c r="K1143" s="21">
        <f t="shared" si="119"/>
        <v>0</v>
      </c>
      <c r="L1143" s="21" t="str">
        <f t="shared" si="120"/>
        <v/>
      </c>
      <c r="M1143" s="22" t="str">
        <f t="shared" si="124"/>
        <v/>
      </c>
      <c r="N1143" s="48"/>
      <c r="O1143" s="54" t="str">
        <f>IF(N1143="","",IFERROR(VLOOKUP(N1143,EMPRESAS!$A:$C,3,FALSE),"NAO CADASTRADA"))</f>
        <v/>
      </c>
      <c r="P1143" s="50"/>
      <c r="Q1143" s="54" t="str">
        <f>IF(P1143="","",IFERROR(VLOOKUP(P1143,ATIVIDADES!$A:$C,3,FALSE),"NAO CADASTRADA"))</f>
        <v/>
      </c>
      <c r="R1143" s="42"/>
      <c r="S1143" s="48"/>
      <c r="T1143" s="54" t="str">
        <f>IF(S1143="","",IFERROR(VLOOKUP(S1143,EMPRESAS!$A:$C,3,FALSE),"NAO CADASTRADA"))</f>
        <v/>
      </c>
      <c r="U1143" s="50"/>
      <c r="V1143" s="54" t="str">
        <f>IF(U1143="","",IFERROR(VLOOKUP(U1143,ATIVIDADES!$A:$C,3,FALSE),"NAO CADASTRADA"))</f>
        <v/>
      </c>
      <c r="W1143" s="42"/>
      <c r="X1143" s="48"/>
      <c r="Y1143" s="54" t="str">
        <f>IF(X1143="","",IFERROR(VLOOKUP(X1143,EMPRESAS!$A:$C,3,FALSE),"NAO CADASTRADA"))</f>
        <v/>
      </c>
      <c r="Z1143" s="50"/>
      <c r="AA1143" s="54" t="str">
        <f>IF(Z1143="","",IFERROR(VLOOKUP(Z1143,ATIVIDADES!$A:$C,3,FALSE),"NAO CADASTRADA"))</f>
        <v/>
      </c>
      <c r="AB1143" s="42"/>
      <c r="AC1143" s="48"/>
      <c r="AD1143" s="54" t="str">
        <f>IF(AC1143="","",IFERROR(VLOOKUP(AC1143,EMPRESAS!$A:$C,3,FALSE),"NAO CADASTRADA"))</f>
        <v/>
      </c>
      <c r="AE1143" s="50"/>
      <c r="AF1143" s="54" t="str">
        <f>IF(AE1143="","",IFERROR(VLOOKUP(AE1143,ATIVIDADES!$A:$C,3,FALSE),"NAO CADASTRADA"))</f>
        <v/>
      </c>
      <c r="AG1143" s="42"/>
      <c r="AH1143" s="48"/>
      <c r="AI1143" s="54" t="str">
        <f>IF(AH1143="","",IFERROR(VLOOKUP(AH1143,EMPRESAS!$A:$C,3,FALSE),"NAO CADASTRADA"))</f>
        <v/>
      </c>
      <c r="AJ1143" s="50"/>
      <c r="AK1143" s="54" t="str">
        <f>IF(AJ1143="","",IFERROR(VLOOKUP(AJ1143,ATIVIDADES!$A:$C,3,FALSE),"NAO CADASTRADA"))</f>
        <v/>
      </c>
      <c r="AL1143" s="42"/>
    </row>
    <row r="1144" spans="1:38" x14ac:dyDescent="0.25">
      <c r="A1144" s="26" t="str">
        <f t="shared" si="121"/>
        <v>OK</v>
      </c>
      <c r="B1144" s="29">
        <f t="shared" si="122"/>
        <v>2487914866</v>
      </c>
      <c r="C1144" s="30">
        <v>43232</v>
      </c>
      <c r="D1144" s="18">
        <f t="shared" si="125"/>
        <v>43221</v>
      </c>
      <c r="E1144" s="19" t="str">
        <f>IF(ISERROR(VLOOKUP(C1144,FERIADOS!$A:$B,1,FALSE)),IF(WEEKDAY(C1144)=1,"Dom",IF(WEEKDAY(C1144)=2,"Seg",IF(WEEKDAY(C1144)=3,"Ter",IF(WEEKDAY(C1144)=4,"Qua",IF(WEEKDAY(C1144)=5,"Qui",IF(WEEKDAY(C1144)=6,"Sex","Sab")))))),"Feriado")</f>
        <v>Sab</v>
      </c>
      <c r="F1144" s="32"/>
      <c r="G1144" s="33"/>
      <c r="H1144" s="33"/>
      <c r="I1144" s="33"/>
      <c r="J1144" s="21" t="str">
        <f t="shared" si="123"/>
        <v/>
      </c>
      <c r="K1144" s="21">
        <f t="shared" si="119"/>
        <v>0</v>
      </c>
      <c r="L1144" s="21" t="str">
        <f t="shared" si="120"/>
        <v/>
      </c>
      <c r="M1144" s="22" t="str">
        <f t="shared" si="124"/>
        <v/>
      </c>
      <c r="N1144" s="48"/>
      <c r="O1144" s="54" t="str">
        <f>IF(N1144="","",IFERROR(VLOOKUP(N1144,EMPRESAS!$A:$C,3,FALSE),"NAO CADASTRADA"))</f>
        <v/>
      </c>
      <c r="P1144" s="50"/>
      <c r="Q1144" s="54" t="str">
        <f>IF(P1144="","",IFERROR(VLOOKUP(P1144,ATIVIDADES!$A:$C,3,FALSE),"NAO CADASTRADA"))</f>
        <v/>
      </c>
      <c r="R1144" s="42"/>
      <c r="S1144" s="48"/>
      <c r="T1144" s="54" t="str">
        <f>IF(S1144="","",IFERROR(VLOOKUP(S1144,EMPRESAS!$A:$C,3,FALSE),"NAO CADASTRADA"))</f>
        <v/>
      </c>
      <c r="U1144" s="50"/>
      <c r="V1144" s="54" t="str">
        <f>IF(U1144="","",IFERROR(VLOOKUP(U1144,ATIVIDADES!$A:$C,3,FALSE),"NAO CADASTRADA"))</f>
        <v/>
      </c>
      <c r="W1144" s="42"/>
      <c r="X1144" s="48"/>
      <c r="Y1144" s="54" t="str">
        <f>IF(X1144="","",IFERROR(VLOOKUP(X1144,EMPRESAS!$A:$C,3,FALSE),"NAO CADASTRADA"))</f>
        <v/>
      </c>
      <c r="Z1144" s="50"/>
      <c r="AA1144" s="54" t="str">
        <f>IF(Z1144="","",IFERROR(VLOOKUP(Z1144,ATIVIDADES!$A:$C,3,FALSE),"NAO CADASTRADA"))</f>
        <v/>
      </c>
      <c r="AB1144" s="42"/>
      <c r="AC1144" s="48"/>
      <c r="AD1144" s="54" t="str">
        <f>IF(AC1144="","",IFERROR(VLOOKUP(AC1144,EMPRESAS!$A:$C,3,FALSE),"NAO CADASTRADA"))</f>
        <v/>
      </c>
      <c r="AE1144" s="50"/>
      <c r="AF1144" s="54" t="str">
        <f>IF(AE1144="","",IFERROR(VLOOKUP(AE1144,ATIVIDADES!$A:$C,3,FALSE),"NAO CADASTRADA"))</f>
        <v/>
      </c>
      <c r="AG1144" s="42"/>
      <c r="AH1144" s="48"/>
      <c r="AI1144" s="54" t="str">
        <f>IF(AH1144="","",IFERROR(VLOOKUP(AH1144,EMPRESAS!$A:$C,3,FALSE),"NAO CADASTRADA"))</f>
        <v/>
      </c>
      <c r="AJ1144" s="50"/>
      <c r="AK1144" s="54" t="str">
        <f>IF(AJ1144="","",IFERROR(VLOOKUP(AJ1144,ATIVIDADES!$A:$C,3,FALSE),"NAO CADASTRADA"))</f>
        <v/>
      </c>
      <c r="AL1144" s="42"/>
    </row>
    <row r="1145" spans="1:38" x14ac:dyDescent="0.25">
      <c r="A1145" s="26" t="str">
        <f t="shared" si="121"/>
        <v>OK</v>
      </c>
      <c r="B1145" s="29">
        <f t="shared" si="122"/>
        <v>2487914866</v>
      </c>
      <c r="C1145" s="30">
        <v>43233</v>
      </c>
      <c r="D1145" s="18">
        <f t="shared" si="125"/>
        <v>43221</v>
      </c>
      <c r="E1145" s="19" t="str">
        <f>IF(ISERROR(VLOOKUP(C1145,FERIADOS!$A:$B,1,FALSE)),IF(WEEKDAY(C1145)=1,"Dom",IF(WEEKDAY(C1145)=2,"Seg",IF(WEEKDAY(C1145)=3,"Ter",IF(WEEKDAY(C1145)=4,"Qua",IF(WEEKDAY(C1145)=5,"Qui",IF(WEEKDAY(C1145)=6,"Sex","Sab")))))),"Feriado")</f>
        <v>Dom</v>
      </c>
      <c r="F1145" s="32"/>
      <c r="G1145" s="33"/>
      <c r="H1145" s="33"/>
      <c r="I1145" s="33"/>
      <c r="J1145" s="21" t="str">
        <f t="shared" si="123"/>
        <v/>
      </c>
      <c r="K1145" s="21">
        <f t="shared" si="119"/>
        <v>0</v>
      </c>
      <c r="L1145" s="21" t="str">
        <f t="shared" si="120"/>
        <v/>
      </c>
      <c r="M1145" s="22" t="str">
        <f t="shared" si="124"/>
        <v/>
      </c>
      <c r="N1145" s="48"/>
      <c r="O1145" s="54" t="str">
        <f>IF(N1145="","",IFERROR(VLOOKUP(N1145,EMPRESAS!$A:$C,3,FALSE),"NAO CADASTRADA"))</f>
        <v/>
      </c>
      <c r="P1145" s="50"/>
      <c r="Q1145" s="54" t="str">
        <f>IF(P1145="","",IFERROR(VLOOKUP(P1145,ATIVIDADES!$A:$C,3,FALSE),"NAO CADASTRADA"))</f>
        <v/>
      </c>
      <c r="R1145" s="42"/>
      <c r="S1145" s="48"/>
      <c r="T1145" s="54" t="str">
        <f>IF(S1145="","",IFERROR(VLOOKUP(S1145,EMPRESAS!$A:$C,3,FALSE),"NAO CADASTRADA"))</f>
        <v/>
      </c>
      <c r="U1145" s="50"/>
      <c r="V1145" s="54" t="str">
        <f>IF(U1145="","",IFERROR(VLOOKUP(U1145,ATIVIDADES!$A:$C,3,FALSE),"NAO CADASTRADA"))</f>
        <v/>
      </c>
      <c r="W1145" s="42"/>
      <c r="X1145" s="48"/>
      <c r="Y1145" s="54" t="str">
        <f>IF(X1145="","",IFERROR(VLOOKUP(X1145,EMPRESAS!$A:$C,3,FALSE),"NAO CADASTRADA"))</f>
        <v/>
      </c>
      <c r="Z1145" s="50"/>
      <c r="AA1145" s="54" t="str">
        <f>IF(Z1145="","",IFERROR(VLOOKUP(Z1145,ATIVIDADES!$A:$C,3,FALSE),"NAO CADASTRADA"))</f>
        <v/>
      </c>
      <c r="AB1145" s="42"/>
      <c r="AC1145" s="48"/>
      <c r="AD1145" s="54" t="str">
        <f>IF(AC1145="","",IFERROR(VLOOKUP(AC1145,EMPRESAS!$A:$C,3,FALSE),"NAO CADASTRADA"))</f>
        <v/>
      </c>
      <c r="AE1145" s="50"/>
      <c r="AF1145" s="54" t="str">
        <f>IF(AE1145="","",IFERROR(VLOOKUP(AE1145,ATIVIDADES!$A:$C,3,FALSE),"NAO CADASTRADA"))</f>
        <v/>
      </c>
      <c r="AG1145" s="42"/>
      <c r="AH1145" s="48"/>
      <c r="AI1145" s="54" t="str">
        <f>IF(AH1145="","",IFERROR(VLOOKUP(AH1145,EMPRESAS!$A:$C,3,FALSE),"NAO CADASTRADA"))</f>
        <v/>
      </c>
      <c r="AJ1145" s="50"/>
      <c r="AK1145" s="54" t="str">
        <f>IF(AJ1145="","",IFERROR(VLOOKUP(AJ1145,ATIVIDADES!$A:$C,3,FALSE),"NAO CADASTRADA"))</f>
        <v/>
      </c>
      <c r="AL1145" s="42"/>
    </row>
    <row r="1146" spans="1:38" x14ac:dyDescent="0.25">
      <c r="A1146" s="26" t="str">
        <f t="shared" si="121"/>
        <v>OK</v>
      </c>
      <c r="B1146" s="29">
        <f t="shared" si="122"/>
        <v>2487914866</v>
      </c>
      <c r="C1146" s="30">
        <v>43234</v>
      </c>
      <c r="D1146" s="18">
        <f t="shared" si="125"/>
        <v>43221</v>
      </c>
      <c r="E1146" s="19" t="str">
        <f>IF(ISERROR(VLOOKUP(C1146,FERIADOS!$A:$B,1,FALSE)),IF(WEEKDAY(C1146)=1,"Dom",IF(WEEKDAY(C1146)=2,"Seg",IF(WEEKDAY(C1146)=3,"Ter",IF(WEEKDAY(C1146)=4,"Qua",IF(WEEKDAY(C1146)=5,"Qui",IF(WEEKDAY(C1146)=6,"Sex","Sab")))))),"Feriado")</f>
        <v>Seg</v>
      </c>
      <c r="F1146" s="32"/>
      <c r="G1146" s="33"/>
      <c r="H1146" s="33"/>
      <c r="I1146" s="33"/>
      <c r="J1146" s="21" t="str">
        <f t="shared" si="123"/>
        <v/>
      </c>
      <c r="K1146" s="21">
        <f t="shared" si="119"/>
        <v>0</v>
      </c>
      <c r="L1146" s="21" t="str">
        <f t="shared" si="120"/>
        <v/>
      </c>
      <c r="M1146" s="22" t="str">
        <f t="shared" si="124"/>
        <v/>
      </c>
      <c r="N1146" s="48"/>
      <c r="O1146" s="54" t="str">
        <f>IF(N1146="","",IFERROR(VLOOKUP(N1146,EMPRESAS!$A:$C,3,FALSE),"NAO CADASTRADA"))</f>
        <v/>
      </c>
      <c r="P1146" s="50"/>
      <c r="Q1146" s="54" t="str">
        <f>IF(P1146="","",IFERROR(VLOOKUP(P1146,ATIVIDADES!$A:$C,3,FALSE),"NAO CADASTRADA"))</f>
        <v/>
      </c>
      <c r="R1146" s="42"/>
      <c r="S1146" s="48"/>
      <c r="T1146" s="54" t="str">
        <f>IF(S1146="","",IFERROR(VLOOKUP(S1146,EMPRESAS!$A:$C,3,FALSE),"NAO CADASTRADA"))</f>
        <v/>
      </c>
      <c r="U1146" s="50"/>
      <c r="V1146" s="54" t="str">
        <f>IF(U1146="","",IFERROR(VLOOKUP(U1146,ATIVIDADES!$A:$C,3,FALSE),"NAO CADASTRADA"))</f>
        <v/>
      </c>
      <c r="W1146" s="42"/>
      <c r="X1146" s="48"/>
      <c r="Y1146" s="54" t="str">
        <f>IF(X1146="","",IFERROR(VLOOKUP(X1146,EMPRESAS!$A:$C,3,FALSE),"NAO CADASTRADA"))</f>
        <v/>
      </c>
      <c r="Z1146" s="50"/>
      <c r="AA1146" s="54" t="str">
        <f>IF(Z1146="","",IFERROR(VLOOKUP(Z1146,ATIVIDADES!$A:$C,3,FALSE),"NAO CADASTRADA"))</f>
        <v/>
      </c>
      <c r="AB1146" s="42"/>
      <c r="AC1146" s="48"/>
      <c r="AD1146" s="54" t="str">
        <f>IF(AC1146="","",IFERROR(VLOOKUP(AC1146,EMPRESAS!$A:$C,3,FALSE),"NAO CADASTRADA"))</f>
        <v/>
      </c>
      <c r="AE1146" s="50"/>
      <c r="AF1146" s="54" t="str">
        <f>IF(AE1146="","",IFERROR(VLOOKUP(AE1146,ATIVIDADES!$A:$C,3,FALSE),"NAO CADASTRADA"))</f>
        <v/>
      </c>
      <c r="AG1146" s="42"/>
      <c r="AH1146" s="48"/>
      <c r="AI1146" s="54" t="str">
        <f>IF(AH1146="","",IFERROR(VLOOKUP(AH1146,EMPRESAS!$A:$C,3,FALSE),"NAO CADASTRADA"))</f>
        <v/>
      </c>
      <c r="AJ1146" s="50"/>
      <c r="AK1146" s="54" t="str">
        <f>IF(AJ1146="","",IFERROR(VLOOKUP(AJ1146,ATIVIDADES!$A:$C,3,FALSE),"NAO CADASTRADA"))</f>
        <v/>
      </c>
      <c r="AL1146" s="42"/>
    </row>
    <row r="1147" spans="1:38" x14ac:dyDescent="0.25">
      <c r="A1147" s="26" t="str">
        <f t="shared" si="121"/>
        <v>OK</v>
      </c>
      <c r="B1147" s="29">
        <f t="shared" si="122"/>
        <v>2487914866</v>
      </c>
      <c r="C1147" s="30">
        <v>43235</v>
      </c>
      <c r="D1147" s="18">
        <f t="shared" si="125"/>
        <v>43221</v>
      </c>
      <c r="E1147" s="19" t="str">
        <f>IF(ISERROR(VLOOKUP(C1147,FERIADOS!$A:$B,1,FALSE)),IF(WEEKDAY(C1147)=1,"Dom",IF(WEEKDAY(C1147)=2,"Seg",IF(WEEKDAY(C1147)=3,"Ter",IF(WEEKDAY(C1147)=4,"Qua",IF(WEEKDAY(C1147)=5,"Qui",IF(WEEKDAY(C1147)=6,"Sex","Sab")))))),"Feriado")</f>
        <v>Ter</v>
      </c>
      <c r="F1147" s="32"/>
      <c r="G1147" s="33"/>
      <c r="H1147" s="33"/>
      <c r="I1147" s="33"/>
      <c r="J1147" s="21" t="str">
        <f t="shared" si="123"/>
        <v/>
      </c>
      <c r="K1147" s="21">
        <f t="shared" si="119"/>
        <v>0</v>
      </c>
      <c r="L1147" s="21" t="str">
        <f t="shared" si="120"/>
        <v/>
      </c>
      <c r="M1147" s="22" t="str">
        <f t="shared" si="124"/>
        <v/>
      </c>
      <c r="N1147" s="48"/>
      <c r="O1147" s="54" t="str">
        <f>IF(N1147="","",IFERROR(VLOOKUP(N1147,EMPRESAS!$A:$C,3,FALSE),"NAO CADASTRADA"))</f>
        <v/>
      </c>
      <c r="P1147" s="50"/>
      <c r="Q1147" s="54" t="str">
        <f>IF(P1147="","",IFERROR(VLOOKUP(P1147,ATIVIDADES!$A:$C,3,FALSE),"NAO CADASTRADA"))</f>
        <v/>
      </c>
      <c r="R1147" s="42"/>
      <c r="S1147" s="48"/>
      <c r="T1147" s="54" t="str">
        <f>IF(S1147="","",IFERROR(VLOOKUP(S1147,EMPRESAS!$A:$C,3,FALSE),"NAO CADASTRADA"))</f>
        <v/>
      </c>
      <c r="U1147" s="50"/>
      <c r="V1147" s="54" t="str">
        <f>IF(U1147="","",IFERROR(VLOOKUP(U1147,ATIVIDADES!$A:$C,3,FALSE),"NAO CADASTRADA"))</f>
        <v/>
      </c>
      <c r="W1147" s="42"/>
      <c r="X1147" s="48"/>
      <c r="Y1147" s="54" t="str">
        <f>IF(X1147="","",IFERROR(VLOOKUP(X1147,EMPRESAS!$A:$C,3,FALSE),"NAO CADASTRADA"))</f>
        <v/>
      </c>
      <c r="Z1147" s="50"/>
      <c r="AA1147" s="54" t="str">
        <f>IF(Z1147="","",IFERROR(VLOOKUP(Z1147,ATIVIDADES!$A:$C,3,FALSE),"NAO CADASTRADA"))</f>
        <v/>
      </c>
      <c r="AB1147" s="42"/>
      <c r="AC1147" s="48"/>
      <c r="AD1147" s="54" t="str">
        <f>IF(AC1147="","",IFERROR(VLOOKUP(AC1147,EMPRESAS!$A:$C,3,FALSE),"NAO CADASTRADA"))</f>
        <v/>
      </c>
      <c r="AE1147" s="50"/>
      <c r="AF1147" s="54" t="str">
        <f>IF(AE1147="","",IFERROR(VLOOKUP(AE1147,ATIVIDADES!$A:$C,3,FALSE),"NAO CADASTRADA"))</f>
        <v/>
      </c>
      <c r="AG1147" s="42"/>
      <c r="AH1147" s="48"/>
      <c r="AI1147" s="54" t="str">
        <f>IF(AH1147="","",IFERROR(VLOOKUP(AH1147,EMPRESAS!$A:$C,3,FALSE),"NAO CADASTRADA"))</f>
        <v/>
      </c>
      <c r="AJ1147" s="50"/>
      <c r="AK1147" s="54" t="str">
        <f>IF(AJ1147="","",IFERROR(VLOOKUP(AJ1147,ATIVIDADES!$A:$C,3,FALSE),"NAO CADASTRADA"))</f>
        <v/>
      </c>
      <c r="AL1147" s="42"/>
    </row>
    <row r="1148" spans="1:38" x14ac:dyDescent="0.25">
      <c r="A1148" s="26" t="str">
        <f t="shared" si="121"/>
        <v>OK</v>
      </c>
      <c r="B1148" s="29">
        <f t="shared" si="122"/>
        <v>2487914866</v>
      </c>
      <c r="C1148" s="30">
        <v>43236</v>
      </c>
      <c r="D1148" s="18">
        <f t="shared" si="125"/>
        <v>43221</v>
      </c>
      <c r="E1148" s="19" t="str">
        <f>IF(ISERROR(VLOOKUP(C1148,FERIADOS!$A:$B,1,FALSE)),IF(WEEKDAY(C1148)=1,"Dom",IF(WEEKDAY(C1148)=2,"Seg",IF(WEEKDAY(C1148)=3,"Ter",IF(WEEKDAY(C1148)=4,"Qua",IF(WEEKDAY(C1148)=5,"Qui",IF(WEEKDAY(C1148)=6,"Sex","Sab")))))),"Feriado")</f>
        <v>Qua</v>
      </c>
      <c r="F1148" s="32"/>
      <c r="G1148" s="33"/>
      <c r="H1148" s="33"/>
      <c r="I1148" s="33"/>
      <c r="J1148" s="21" t="str">
        <f t="shared" si="123"/>
        <v/>
      </c>
      <c r="K1148" s="21">
        <f t="shared" si="119"/>
        <v>0</v>
      </c>
      <c r="L1148" s="21" t="str">
        <f t="shared" si="120"/>
        <v/>
      </c>
      <c r="M1148" s="22" t="str">
        <f t="shared" si="124"/>
        <v/>
      </c>
      <c r="N1148" s="48"/>
      <c r="O1148" s="54" t="str">
        <f>IF(N1148="","",IFERROR(VLOOKUP(N1148,EMPRESAS!$A:$C,3,FALSE),"NAO CADASTRADA"))</f>
        <v/>
      </c>
      <c r="P1148" s="50"/>
      <c r="Q1148" s="54" t="str">
        <f>IF(P1148="","",IFERROR(VLOOKUP(P1148,ATIVIDADES!$A:$C,3,FALSE),"NAO CADASTRADA"))</f>
        <v/>
      </c>
      <c r="R1148" s="42"/>
      <c r="S1148" s="48"/>
      <c r="T1148" s="54" t="str">
        <f>IF(S1148="","",IFERROR(VLOOKUP(S1148,EMPRESAS!$A:$C,3,FALSE),"NAO CADASTRADA"))</f>
        <v/>
      </c>
      <c r="U1148" s="50"/>
      <c r="V1148" s="54" t="str">
        <f>IF(U1148="","",IFERROR(VLOOKUP(U1148,ATIVIDADES!$A:$C,3,FALSE),"NAO CADASTRADA"))</f>
        <v/>
      </c>
      <c r="W1148" s="42"/>
      <c r="X1148" s="48"/>
      <c r="Y1148" s="54" t="str">
        <f>IF(X1148="","",IFERROR(VLOOKUP(X1148,EMPRESAS!$A:$C,3,FALSE),"NAO CADASTRADA"))</f>
        <v/>
      </c>
      <c r="Z1148" s="50"/>
      <c r="AA1148" s="54" t="str">
        <f>IF(Z1148="","",IFERROR(VLOOKUP(Z1148,ATIVIDADES!$A:$C,3,FALSE),"NAO CADASTRADA"))</f>
        <v/>
      </c>
      <c r="AB1148" s="42"/>
      <c r="AC1148" s="48"/>
      <c r="AD1148" s="54" t="str">
        <f>IF(AC1148="","",IFERROR(VLOOKUP(AC1148,EMPRESAS!$A:$C,3,FALSE),"NAO CADASTRADA"))</f>
        <v/>
      </c>
      <c r="AE1148" s="50"/>
      <c r="AF1148" s="54" t="str">
        <f>IF(AE1148="","",IFERROR(VLOOKUP(AE1148,ATIVIDADES!$A:$C,3,FALSE),"NAO CADASTRADA"))</f>
        <v/>
      </c>
      <c r="AG1148" s="42"/>
      <c r="AH1148" s="48"/>
      <c r="AI1148" s="54" t="str">
        <f>IF(AH1148="","",IFERROR(VLOOKUP(AH1148,EMPRESAS!$A:$C,3,FALSE),"NAO CADASTRADA"))</f>
        <v/>
      </c>
      <c r="AJ1148" s="50"/>
      <c r="AK1148" s="54" t="str">
        <f>IF(AJ1148="","",IFERROR(VLOOKUP(AJ1148,ATIVIDADES!$A:$C,3,FALSE),"NAO CADASTRADA"))</f>
        <v/>
      </c>
      <c r="AL1148" s="42"/>
    </row>
    <row r="1149" spans="1:38" x14ac:dyDescent="0.25">
      <c r="A1149" s="26" t="str">
        <f t="shared" si="121"/>
        <v>OK</v>
      </c>
      <c r="B1149" s="29">
        <f t="shared" si="122"/>
        <v>2487914866</v>
      </c>
      <c r="C1149" s="30">
        <v>43237</v>
      </c>
      <c r="D1149" s="18">
        <f t="shared" si="125"/>
        <v>43221</v>
      </c>
      <c r="E1149" s="19" t="str">
        <f>IF(ISERROR(VLOOKUP(C1149,FERIADOS!$A:$B,1,FALSE)),IF(WEEKDAY(C1149)=1,"Dom",IF(WEEKDAY(C1149)=2,"Seg",IF(WEEKDAY(C1149)=3,"Ter",IF(WEEKDAY(C1149)=4,"Qua",IF(WEEKDAY(C1149)=5,"Qui",IF(WEEKDAY(C1149)=6,"Sex","Sab")))))),"Feriado")</f>
        <v>Qui</v>
      </c>
      <c r="F1149" s="32"/>
      <c r="G1149" s="33"/>
      <c r="H1149" s="33"/>
      <c r="I1149" s="33"/>
      <c r="J1149" s="21" t="str">
        <f t="shared" si="123"/>
        <v/>
      </c>
      <c r="K1149" s="21">
        <f t="shared" si="119"/>
        <v>0</v>
      </c>
      <c r="L1149" s="21" t="str">
        <f t="shared" si="120"/>
        <v/>
      </c>
      <c r="M1149" s="22" t="str">
        <f t="shared" si="124"/>
        <v/>
      </c>
      <c r="N1149" s="48"/>
      <c r="O1149" s="54" t="str">
        <f>IF(N1149="","",IFERROR(VLOOKUP(N1149,EMPRESAS!$A:$C,3,FALSE),"NAO CADASTRADA"))</f>
        <v/>
      </c>
      <c r="P1149" s="50"/>
      <c r="Q1149" s="54" t="str">
        <f>IF(P1149="","",IFERROR(VLOOKUP(P1149,ATIVIDADES!$A:$C,3,FALSE),"NAO CADASTRADA"))</f>
        <v/>
      </c>
      <c r="R1149" s="42"/>
      <c r="S1149" s="48"/>
      <c r="T1149" s="54" t="str">
        <f>IF(S1149="","",IFERROR(VLOOKUP(S1149,EMPRESAS!$A:$C,3,FALSE),"NAO CADASTRADA"))</f>
        <v/>
      </c>
      <c r="U1149" s="50"/>
      <c r="V1149" s="54" t="str">
        <f>IF(U1149="","",IFERROR(VLOOKUP(U1149,ATIVIDADES!$A:$C,3,FALSE),"NAO CADASTRADA"))</f>
        <v/>
      </c>
      <c r="W1149" s="42"/>
      <c r="X1149" s="48"/>
      <c r="Y1149" s="54" t="str">
        <f>IF(X1149="","",IFERROR(VLOOKUP(X1149,EMPRESAS!$A:$C,3,FALSE),"NAO CADASTRADA"))</f>
        <v/>
      </c>
      <c r="Z1149" s="50"/>
      <c r="AA1149" s="54" t="str">
        <f>IF(Z1149="","",IFERROR(VLOOKUP(Z1149,ATIVIDADES!$A:$C,3,FALSE),"NAO CADASTRADA"))</f>
        <v/>
      </c>
      <c r="AB1149" s="42"/>
      <c r="AC1149" s="48"/>
      <c r="AD1149" s="54" t="str">
        <f>IF(AC1149="","",IFERROR(VLOOKUP(AC1149,EMPRESAS!$A:$C,3,FALSE),"NAO CADASTRADA"))</f>
        <v/>
      </c>
      <c r="AE1149" s="50"/>
      <c r="AF1149" s="54" t="str">
        <f>IF(AE1149="","",IFERROR(VLOOKUP(AE1149,ATIVIDADES!$A:$C,3,FALSE),"NAO CADASTRADA"))</f>
        <v/>
      </c>
      <c r="AG1149" s="42"/>
      <c r="AH1149" s="48"/>
      <c r="AI1149" s="54" t="str">
        <f>IF(AH1149="","",IFERROR(VLOOKUP(AH1149,EMPRESAS!$A:$C,3,FALSE),"NAO CADASTRADA"))</f>
        <v/>
      </c>
      <c r="AJ1149" s="50"/>
      <c r="AK1149" s="54" t="str">
        <f>IF(AJ1149="","",IFERROR(VLOOKUP(AJ1149,ATIVIDADES!$A:$C,3,FALSE),"NAO CADASTRADA"))</f>
        <v/>
      </c>
      <c r="AL1149" s="42"/>
    </row>
    <row r="1150" spans="1:38" x14ac:dyDescent="0.25">
      <c r="A1150" s="26" t="str">
        <f t="shared" si="121"/>
        <v>OK</v>
      </c>
      <c r="B1150" s="29">
        <f t="shared" si="122"/>
        <v>2487914866</v>
      </c>
      <c r="C1150" s="30">
        <v>43238</v>
      </c>
      <c r="D1150" s="18">
        <f t="shared" si="125"/>
        <v>43221</v>
      </c>
      <c r="E1150" s="19" t="str">
        <f>IF(ISERROR(VLOOKUP(C1150,FERIADOS!$A:$B,1,FALSE)),IF(WEEKDAY(C1150)=1,"Dom",IF(WEEKDAY(C1150)=2,"Seg",IF(WEEKDAY(C1150)=3,"Ter",IF(WEEKDAY(C1150)=4,"Qua",IF(WEEKDAY(C1150)=5,"Qui",IF(WEEKDAY(C1150)=6,"Sex","Sab")))))),"Feriado")</f>
        <v>Sex</v>
      </c>
      <c r="F1150" s="32"/>
      <c r="G1150" s="33"/>
      <c r="H1150" s="33"/>
      <c r="I1150" s="33"/>
      <c r="J1150" s="21" t="str">
        <f t="shared" si="123"/>
        <v/>
      </c>
      <c r="K1150" s="21">
        <f t="shared" si="119"/>
        <v>0</v>
      </c>
      <c r="L1150" s="21" t="str">
        <f t="shared" si="120"/>
        <v/>
      </c>
      <c r="M1150" s="22" t="str">
        <f t="shared" si="124"/>
        <v/>
      </c>
      <c r="N1150" s="48"/>
      <c r="O1150" s="54" t="str">
        <f>IF(N1150="","",IFERROR(VLOOKUP(N1150,EMPRESAS!$A:$C,3,FALSE),"NAO CADASTRADA"))</f>
        <v/>
      </c>
      <c r="P1150" s="50"/>
      <c r="Q1150" s="54" t="str">
        <f>IF(P1150="","",IFERROR(VLOOKUP(P1150,ATIVIDADES!$A:$C,3,FALSE),"NAO CADASTRADA"))</f>
        <v/>
      </c>
      <c r="R1150" s="42"/>
      <c r="S1150" s="48"/>
      <c r="T1150" s="54" t="str">
        <f>IF(S1150="","",IFERROR(VLOOKUP(S1150,EMPRESAS!$A:$C,3,FALSE),"NAO CADASTRADA"))</f>
        <v/>
      </c>
      <c r="U1150" s="50"/>
      <c r="V1150" s="54" t="str">
        <f>IF(U1150="","",IFERROR(VLOOKUP(U1150,ATIVIDADES!$A:$C,3,FALSE),"NAO CADASTRADA"))</f>
        <v/>
      </c>
      <c r="W1150" s="42"/>
      <c r="X1150" s="48"/>
      <c r="Y1150" s="54" t="str">
        <f>IF(X1150="","",IFERROR(VLOOKUP(X1150,EMPRESAS!$A:$C,3,FALSE),"NAO CADASTRADA"))</f>
        <v/>
      </c>
      <c r="Z1150" s="50"/>
      <c r="AA1150" s="54" t="str">
        <f>IF(Z1150="","",IFERROR(VLOOKUP(Z1150,ATIVIDADES!$A:$C,3,FALSE),"NAO CADASTRADA"))</f>
        <v/>
      </c>
      <c r="AB1150" s="42"/>
      <c r="AC1150" s="48"/>
      <c r="AD1150" s="54" t="str">
        <f>IF(AC1150="","",IFERROR(VLOOKUP(AC1150,EMPRESAS!$A:$C,3,FALSE),"NAO CADASTRADA"))</f>
        <v/>
      </c>
      <c r="AE1150" s="50"/>
      <c r="AF1150" s="54" t="str">
        <f>IF(AE1150="","",IFERROR(VLOOKUP(AE1150,ATIVIDADES!$A:$C,3,FALSE),"NAO CADASTRADA"))</f>
        <v/>
      </c>
      <c r="AG1150" s="42"/>
      <c r="AH1150" s="48"/>
      <c r="AI1150" s="54" t="str">
        <f>IF(AH1150="","",IFERROR(VLOOKUP(AH1150,EMPRESAS!$A:$C,3,FALSE),"NAO CADASTRADA"))</f>
        <v/>
      </c>
      <c r="AJ1150" s="50"/>
      <c r="AK1150" s="54" t="str">
        <f>IF(AJ1150="","",IFERROR(VLOOKUP(AJ1150,ATIVIDADES!$A:$C,3,FALSE),"NAO CADASTRADA"))</f>
        <v/>
      </c>
      <c r="AL1150" s="42"/>
    </row>
    <row r="1151" spans="1:38" x14ac:dyDescent="0.25">
      <c r="A1151" s="26" t="str">
        <f t="shared" si="121"/>
        <v>OK</v>
      </c>
      <c r="B1151" s="29">
        <f t="shared" si="122"/>
        <v>2487914866</v>
      </c>
      <c r="C1151" s="30">
        <v>43239</v>
      </c>
      <c r="D1151" s="18">
        <f t="shared" si="125"/>
        <v>43221</v>
      </c>
      <c r="E1151" s="19" t="str">
        <f>IF(ISERROR(VLOOKUP(C1151,FERIADOS!$A:$B,1,FALSE)),IF(WEEKDAY(C1151)=1,"Dom",IF(WEEKDAY(C1151)=2,"Seg",IF(WEEKDAY(C1151)=3,"Ter",IF(WEEKDAY(C1151)=4,"Qua",IF(WEEKDAY(C1151)=5,"Qui",IF(WEEKDAY(C1151)=6,"Sex","Sab")))))),"Feriado")</f>
        <v>Sab</v>
      </c>
      <c r="F1151" s="32"/>
      <c r="G1151" s="33"/>
      <c r="H1151" s="33"/>
      <c r="I1151" s="33"/>
      <c r="J1151" s="21" t="str">
        <f t="shared" si="123"/>
        <v/>
      </c>
      <c r="K1151" s="21">
        <f t="shared" si="119"/>
        <v>0</v>
      </c>
      <c r="L1151" s="21" t="str">
        <f t="shared" si="120"/>
        <v/>
      </c>
      <c r="M1151" s="22" t="str">
        <f t="shared" si="124"/>
        <v/>
      </c>
      <c r="N1151" s="48"/>
      <c r="O1151" s="54" t="str">
        <f>IF(N1151="","",IFERROR(VLOOKUP(N1151,EMPRESAS!$A:$C,3,FALSE),"NAO CADASTRADA"))</f>
        <v/>
      </c>
      <c r="P1151" s="50"/>
      <c r="Q1151" s="54" t="str">
        <f>IF(P1151="","",IFERROR(VLOOKUP(P1151,ATIVIDADES!$A:$C,3,FALSE),"NAO CADASTRADA"))</f>
        <v/>
      </c>
      <c r="R1151" s="42"/>
      <c r="S1151" s="48"/>
      <c r="T1151" s="54" t="str">
        <f>IF(S1151="","",IFERROR(VLOOKUP(S1151,EMPRESAS!$A:$C,3,FALSE),"NAO CADASTRADA"))</f>
        <v/>
      </c>
      <c r="U1151" s="50"/>
      <c r="V1151" s="54" t="str">
        <f>IF(U1151="","",IFERROR(VLOOKUP(U1151,ATIVIDADES!$A:$C,3,FALSE),"NAO CADASTRADA"))</f>
        <v/>
      </c>
      <c r="W1151" s="42"/>
      <c r="X1151" s="48"/>
      <c r="Y1151" s="54" t="str">
        <f>IF(X1151="","",IFERROR(VLOOKUP(X1151,EMPRESAS!$A:$C,3,FALSE),"NAO CADASTRADA"))</f>
        <v/>
      </c>
      <c r="Z1151" s="50"/>
      <c r="AA1151" s="54" t="str">
        <f>IF(Z1151="","",IFERROR(VLOOKUP(Z1151,ATIVIDADES!$A:$C,3,FALSE),"NAO CADASTRADA"))</f>
        <v/>
      </c>
      <c r="AB1151" s="42"/>
      <c r="AC1151" s="48"/>
      <c r="AD1151" s="54" t="str">
        <f>IF(AC1151="","",IFERROR(VLOOKUP(AC1151,EMPRESAS!$A:$C,3,FALSE),"NAO CADASTRADA"))</f>
        <v/>
      </c>
      <c r="AE1151" s="50"/>
      <c r="AF1151" s="54" t="str">
        <f>IF(AE1151="","",IFERROR(VLOOKUP(AE1151,ATIVIDADES!$A:$C,3,FALSE),"NAO CADASTRADA"))</f>
        <v/>
      </c>
      <c r="AG1151" s="42"/>
      <c r="AH1151" s="48"/>
      <c r="AI1151" s="54" t="str">
        <f>IF(AH1151="","",IFERROR(VLOOKUP(AH1151,EMPRESAS!$A:$C,3,FALSE),"NAO CADASTRADA"))</f>
        <v/>
      </c>
      <c r="AJ1151" s="50"/>
      <c r="AK1151" s="54" t="str">
        <f>IF(AJ1151="","",IFERROR(VLOOKUP(AJ1151,ATIVIDADES!$A:$C,3,FALSE),"NAO CADASTRADA"))</f>
        <v/>
      </c>
      <c r="AL1151" s="42"/>
    </row>
    <row r="1152" spans="1:38" x14ac:dyDescent="0.25">
      <c r="A1152" s="26" t="str">
        <f t="shared" si="121"/>
        <v>OK</v>
      </c>
      <c r="B1152" s="29">
        <f t="shared" si="122"/>
        <v>2487914866</v>
      </c>
      <c r="C1152" s="30">
        <v>43240</v>
      </c>
      <c r="D1152" s="18">
        <f t="shared" si="125"/>
        <v>43221</v>
      </c>
      <c r="E1152" s="19" t="str">
        <f>IF(ISERROR(VLOOKUP(C1152,FERIADOS!$A:$B,1,FALSE)),IF(WEEKDAY(C1152)=1,"Dom",IF(WEEKDAY(C1152)=2,"Seg",IF(WEEKDAY(C1152)=3,"Ter",IF(WEEKDAY(C1152)=4,"Qua",IF(WEEKDAY(C1152)=5,"Qui",IF(WEEKDAY(C1152)=6,"Sex","Sab")))))),"Feriado")</f>
        <v>Dom</v>
      </c>
      <c r="F1152" s="32"/>
      <c r="G1152" s="33"/>
      <c r="H1152" s="33"/>
      <c r="I1152" s="33"/>
      <c r="J1152" s="21" t="str">
        <f t="shared" si="123"/>
        <v/>
      </c>
      <c r="K1152" s="21">
        <f t="shared" si="119"/>
        <v>0</v>
      </c>
      <c r="L1152" s="21" t="str">
        <f t="shared" si="120"/>
        <v/>
      </c>
      <c r="M1152" s="22" t="str">
        <f t="shared" si="124"/>
        <v/>
      </c>
      <c r="N1152" s="48"/>
      <c r="O1152" s="54" t="str">
        <f>IF(N1152="","",IFERROR(VLOOKUP(N1152,EMPRESAS!$A:$C,3,FALSE),"NAO CADASTRADA"))</f>
        <v/>
      </c>
      <c r="P1152" s="50"/>
      <c r="Q1152" s="54" t="str">
        <f>IF(P1152="","",IFERROR(VLOOKUP(P1152,ATIVIDADES!$A:$C,3,FALSE),"NAO CADASTRADA"))</f>
        <v/>
      </c>
      <c r="R1152" s="42"/>
      <c r="S1152" s="48"/>
      <c r="T1152" s="54" t="str">
        <f>IF(S1152="","",IFERROR(VLOOKUP(S1152,EMPRESAS!$A:$C,3,FALSE),"NAO CADASTRADA"))</f>
        <v/>
      </c>
      <c r="U1152" s="50"/>
      <c r="V1152" s="54" t="str">
        <f>IF(U1152="","",IFERROR(VLOOKUP(U1152,ATIVIDADES!$A:$C,3,FALSE),"NAO CADASTRADA"))</f>
        <v/>
      </c>
      <c r="W1152" s="42"/>
      <c r="X1152" s="48"/>
      <c r="Y1152" s="54" t="str">
        <f>IF(X1152="","",IFERROR(VLOOKUP(X1152,EMPRESAS!$A:$C,3,FALSE),"NAO CADASTRADA"))</f>
        <v/>
      </c>
      <c r="Z1152" s="50"/>
      <c r="AA1152" s="54" t="str">
        <f>IF(Z1152="","",IFERROR(VLOOKUP(Z1152,ATIVIDADES!$A:$C,3,FALSE),"NAO CADASTRADA"))</f>
        <v/>
      </c>
      <c r="AB1152" s="42"/>
      <c r="AC1152" s="48"/>
      <c r="AD1152" s="54" t="str">
        <f>IF(AC1152="","",IFERROR(VLOOKUP(AC1152,EMPRESAS!$A:$C,3,FALSE),"NAO CADASTRADA"))</f>
        <v/>
      </c>
      <c r="AE1152" s="50"/>
      <c r="AF1152" s="54" t="str">
        <f>IF(AE1152="","",IFERROR(VLOOKUP(AE1152,ATIVIDADES!$A:$C,3,FALSE),"NAO CADASTRADA"))</f>
        <v/>
      </c>
      <c r="AG1152" s="42"/>
      <c r="AH1152" s="48"/>
      <c r="AI1152" s="54" t="str">
        <f>IF(AH1152="","",IFERROR(VLOOKUP(AH1152,EMPRESAS!$A:$C,3,FALSE),"NAO CADASTRADA"))</f>
        <v/>
      </c>
      <c r="AJ1152" s="50"/>
      <c r="AK1152" s="54" t="str">
        <f>IF(AJ1152="","",IFERROR(VLOOKUP(AJ1152,ATIVIDADES!$A:$C,3,FALSE),"NAO CADASTRADA"))</f>
        <v/>
      </c>
      <c r="AL1152" s="42"/>
    </row>
    <row r="1153" spans="1:38" x14ac:dyDescent="0.25">
      <c r="A1153" s="26" t="str">
        <f t="shared" si="121"/>
        <v>OK</v>
      </c>
      <c r="B1153" s="29">
        <f t="shared" si="122"/>
        <v>2487914866</v>
      </c>
      <c r="C1153" s="30">
        <v>43241</v>
      </c>
      <c r="D1153" s="18">
        <f t="shared" si="125"/>
        <v>43221</v>
      </c>
      <c r="E1153" s="19" t="str">
        <f>IF(ISERROR(VLOOKUP(C1153,FERIADOS!$A:$B,1,FALSE)),IF(WEEKDAY(C1153)=1,"Dom",IF(WEEKDAY(C1153)=2,"Seg",IF(WEEKDAY(C1153)=3,"Ter",IF(WEEKDAY(C1153)=4,"Qua",IF(WEEKDAY(C1153)=5,"Qui",IF(WEEKDAY(C1153)=6,"Sex","Sab")))))),"Feriado")</f>
        <v>Seg</v>
      </c>
      <c r="F1153" s="32"/>
      <c r="G1153" s="33"/>
      <c r="H1153" s="33"/>
      <c r="I1153" s="33"/>
      <c r="J1153" s="21" t="str">
        <f t="shared" si="123"/>
        <v/>
      </c>
      <c r="K1153" s="21">
        <f t="shared" si="119"/>
        <v>0</v>
      </c>
      <c r="L1153" s="21" t="str">
        <f t="shared" si="120"/>
        <v/>
      </c>
      <c r="M1153" s="22" t="str">
        <f t="shared" si="124"/>
        <v/>
      </c>
      <c r="N1153" s="48"/>
      <c r="O1153" s="54" t="str">
        <f>IF(N1153="","",IFERROR(VLOOKUP(N1153,EMPRESAS!$A:$C,3,FALSE),"NAO CADASTRADA"))</f>
        <v/>
      </c>
      <c r="P1153" s="50"/>
      <c r="Q1153" s="54" t="str">
        <f>IF(P1153="","",IFERROR(VLOOKUP(P1153,ATIVIDADES!$A:$C,3,FALSE),"NAO CADASTRADA"))</f>
        <v/>
      </c>
      <c r="R1153" s="42"/>
      <c r="S1153" s="48"/>
      <c r="T1153" s="54" t="str">
        <f>IF(S1153="","",IFERROR(VLOOKUP(S1153,EMPRESAS!$A:$C,3,FALSE),"NAO CADASTRADA"))</f>
        <v/>
      </c>
      <c r="U1153" s="50"/>
      <c r="V1153" s="54" t="str">
        <f>IF(U1153="","",IFERROR(VLOOKUP(U1153,ATIVIDADES!$A:$C,3,FALSE),"NAO CADASTRADA"))</f>
        <v/>
      </c>
      <c r="W1153" s="42"/>
      <c r="X1153" s="48"/>
      <c r="Y1153" s="54" t="str">
        <f>IF(X1153="","",IFERROR(VLOOKUP(X1153,EMPRESAS!$A:$C,3,FALSE),"NAO CADASTRADA"))</f>
        <v/>
      </c>
      <c r="Z1153" s="50"/>
      <c r="AA1153" s="54" t="str">
        <f>IF(Z1153="","",IFERROR(VLOOKUP(Z1153,ATIVIDADES!$A:$C,3,FALSE),"NAO CADASTRADA"))</f>
        <v/>
      </c>
      <c r="AB1153" s="42"/>
      <c r="AC1153" s="48"/>
      <c r="AD1153" s="54" t="str">
        <f>IF(AC1153="","",IFERROR(VLOOKUP(AC1153,EMPRESAS!$A:$C,3,FALSE),"NAO CADASTRADA"))</f>
        <v/>
      </c>
      <c r="AE1153" s="50"/>
      <c r="AF1153" s="54" t="str">
        <f>IF(AE1153="","",IFERROR(VLOOKUP(AE1153,ATIVIDADES!$A:$C,3,FALSE),"NAO CADASTRADA"))</f>
        <v/>
      </c>
      <c r="AG1153" s="42"/>
      <c r="AH1153" s="48"/>
      <c r="AI1153" s="54" t="str">
        <f>IF(AH1153="","",IFERROR(VLOOKUP(AH1153,EMPRESAS!$A:$C,3,FALSE),"NAO CADASTRADA"))</f>
        <v/>
      </c>
      <c r="AJ1153" s="50"/>
      <c r="AK1153" s="54" t="str">
        <f>IF(AJ1153="","",IFERROR(VLOOKUP(AJ1153,ATIVIDADES!$A:$C,3,FALSE),"NAO CADASTRADA"))</f>
        <v/>
      </c>
      <c r="AL1153" s="42"/>
    </row>
    <row r="1154" spans="1:38" x14ac:dyDescent="0.25">
      <c r="A1154" s="26" t="str">
        <f t="shared" si="121"/>
        <v>OK</v>
      </c>
      <c r="B1154" s="29">
        <f t="shared" si="122"/>
        <v>2487914866</v>
      </c>
      <c r="C1154" s="30">
        <v>43242</v>
      </c>
      <c r="D1154" s="18">
        <f t="shared" si="125"/>
        <v>43221</v>
      </c>
      <c r="E1154" s="19" t="str">
        <f>IF(ISERROR(VLOOKUP(C1154,FERIADOS!$A:$B,1,FALSE)),IF(WEEKDAY(C1154)=1,"Dom",IF(WEEKDAY(C1154)=2,"Seg",IF(WEEKDAY(C1154)=3,"Ter",IF(WEEKDAY(C1154)=4,"Qua",IF(WEEKDAY(C1154)=5,"Qui",IF(WEEKDAY(C1154)=6,"Sex","Sab")))))),"Feriado")</f>
        <v>Ter</v>
      </c>
      <c r="F1154" s="32"/>
      <c r="G1154" s="33"/>
      <c r="H1154" s="33"/>
      <c r="I1154" s="33"/>
      <c r="J1154" s="21" t="str">
        <f t="shared" si="123"/>
        <v/>
      </c>
      <c r="K1154" s="21">
        <f t="shared" si="119"/>
        <v>0</v>
      </c>
      <c r="L1154" s="21" t="str">
        <f t="shared" si="120"/>
        <v/>
      </c>
      <c r="M1154" s="22" t="str">
        <f t="shared" si="124"/>
        <v/>
      </c>
      <c r="N1154" s="48"/>
      <c r="O1154" s="54" t="str">
        <f>IF(N1154="","",IFERROR(VLOOKUP(N1154,EMPRESAS!$A:$C,3,FALSE),"NAO CADASTRADA"))</f>
        <v/>
      </c>
      <c r="P1154" s="50"/>
      <c r="Q1154" s="54" t="str">
        <f>IF(P1154="","",IFERROR(VLOOKUP(P1154,ATIVIDADES!$A:$C,3,FALSE),"NAO CADASTRADA"))</f>
        <v/>
      </c>
      <c r="R1154" s="42"/>
      <c r="S1154" s="48"/>
      <c r="T1154" s="54" t="str">
        <f>IF(S1154="","",IFERROR(VLOOKUP(S1154,EMPRESAS!$A:$C,3,FALSE),"NAO CADASTRADA"))</f>
        <v/>
      </c>
      <c r="U1154" s="50"/>
      <c r="V1154" s="54" t="str">
        <f>IF(U1154="","",IFERROR(VLOOKUP(U1154,ATIVIDADES!$A:$C,3,FALSE),"NAO CADASTRADA"))</f>
        <v/>
      </c>
      <c r="W1154" s="42"/>
      <c r="X1154" s="48"/>
      <c r="Y1154" s="54" t="str">
        <f>IF(X1154="","",IFERROR(VLOOKUP(X1154,EMPRESAS!$A:$C,3,FALSE),"NAO CADASTRADA"))</f>
        <v/>
      </c>
      <c r="Z1154" s="50"/>
      <c r="AA1154" s="54" t="str">
        <f>IF(Z1154="","",IFERROR(VLOOKUP(Z1154,ATIVIDADES!$A:$C,3,FALSE),"NAO CADASTRADA"))</f>
        <v/>
      </c>
      <c r="AB1154" s="42"/>
      <c r="AC1154" s="48"/>
      <c r="AD1154" s="54" t="str">
        <f>IF(AC1154="","",IFERROR(VLOOKUP(AC1154,EMPRESAS!$A:$C,3,FALSE),"NAO CADASTRADA"))</f>
        <v/>
      </c>
      <c r="AE1154" s="50"/>
      <c r="AF1154" s="54" t="str">
        <f>IF(AE1154="","",IFERROR(VLOOKUP(AE1154,ATIVIDADES!$A:$C,3,FALSE),"NAO CADASTRADA"))</f>
        <v/>
      </c>
      <c r="AG1154" s="42"/>
      <c r="AH1154" s="48"/>
      <c r="AI1154" s="54" t="str">
        <f>IF(AH1154="","",IFERROR(VLOOKUP(AH1154,EMPRESAS!$A:$C,3,FALSE),"NAO CADASTRADA"))</f>
        <v/>
      </c>
      <c r="AJ1154" s="50"/>
      <c r="AK1154" s="54" t="str">
        <f>IF(AJ1154="","",IFERROR(VLOOKUP(AJ1154,ATIVIDADES!$A:$C,3,FALSE),"NAO CADASTRADA"))</f>
        <v/>
      </c>
      <c r="AL1154" s="42"/>
    </row>
    <row r="1155" spans="1:38" x14ac:dyDescent="0.25">
      <c r="A1155" s="26" t="str">
        <f t="shared" si="121"/>
        <v>OK</v>
      </c>
      <c r="B1155" s="29">
        <f t="shared" si="122"/>
        <v>2487914866</v>
      </c>
      <c r="C1155" s="30">
        <v>43243</v>
      </c>
      <c r="D1155" s="18">
        <f t="shared" si="125"/>
        <v>43221</v>
      </c>
      <c r="E1155" s="19" t="str">
        <f>IF(ISERROR(VLOOKUP(C1155,FERIADOS!$A:$B,1,FALSE)),IF(WEEKDAY(C1155)=1,"Dom",IF(WEEKDAY(C1155)=2,"Seg",IF(WEEKDAY(C1155)=3,"Ter",IF(WEEKDAY(C1155)=4,"Qua",IF(WEEKDAY(C1155)=5,"Qui",IF(WEEKDAY(C1155)=6,"Sex","Sab")))))),"Feriado")</f>
        <v>Qua</v>
      </c>
      <c r="F1155" s="32"/>
      <c r="G1155" s="33"/>
      <c r="H1155" s="33"/>
      <c r="I1155" s="33"/>
      <c r="J1155" s="21" t="str">
        <f t="shared" si="123"/>
        <v/>
      </c>
      <c r="K1155" s="21">
        <f t="shared" si="119"/>
        <v>0</v>
      </c>
      <c r="L1155" s="21" t="str">
        <f t="shared" si="120"/>
        <v/>
      </c>
      <c r="M1155" s="22" t="str">
        <f t="shared" si="124"/>
        <v/>
      </c>
      <c r="N1155" s="48"/>
      <c r="O1155" s="54" t="str">
        <f>IF(N1155="","",IFERROR(VLOOKUP(N1155,EMPRESAS!$A:$C,3,FALSE),"NAO CADASTRADA"))</f>
        <v/>
      </c>
      <c r="P1155" s="50"/>
      <c r="Q1155" s="54" t="str">
        <f>IF(P1155="","",IFERROR(VLOOKUP(P1155,ATIVIDADES!$A:$C,3,FALSE),"NAO CADASTRADA"))</f>
        <v/>
      </c>
      <c r="R1155" s="42"/>
      <c r="S1155" s="48"/>
      <c r="T1155" s="54" t="str">
        <f>IF(S1155="","",IFERROR(VLOOKUP(S1155,EMPRESAS!$A:$C,3,FALSE),"NAO CADASTRADA"))</f>
        <v/>
      </c>
      <c r="U1155" s="50"/>
      <c r="V1155" s="54" t="str">
        <f>IF(U1155="","",IFERROR(VLOOKUP(U1155,ATIVIDADES!$A:$C,3,FALSE),"NAO CADASTRADA"))</f>
        <v/>
      </c>
      <c r="W1155" s="42"/>
      <c r="X1155" s="48"/>
      <c r="Y1155" s="54" t="str">
        <f>IF(X1155="","",IFERROR(VLOOKUP(X1155,EMPRESAS!$A:$C,3,FALSE),"NAO CADASTRADA"))</f>
        <v/>
      </c>
      <c r="Z1155" s="50"/>
      <c r="AA1155" s="54" t="str">
        <f>IF(Z1155="","",IFERROR(VLOOKUP(Z1155,ATIVIDADES!$A:$C,3,FALSE),"NAO CADASTRADA"))</f>
        <v/>
      </c>
      <c r="AB1155" s="42"/>
      <c r="AC1155" s="48"/>
      <c r="AD1155" s="54" t="str">
        <f>IF(AC1155="","",IFERROR(VLOOKUP(AC1155,EMPRESAS!$A:$C,3,FALSE),"NAO CADASTRADA"))</f>
        <v/>
      </c>
      <c r="AE1155" s="50"/>
      <c r="AF1155" s="54" t="str">
        <f>IF(AE1155="","",IFERROR(VLOOKUP(AE1155,ATIVIDADES!$A:$C,3,FALSE),"NAO CADASTRADA"))</f>
        <v/>
      </c>
      <c r="AG1155" s="42"/>
      <c r="AH1155" s="48"/>
      <c r="AI1155" s="54" t="str">
        <f>IF(AH1155="","",IFERROR(VLOOKUP(AH1155,EMPRESAS!$A:$C,3,FALSE),"NAO CADASTRADA"))</f>
        <v/>
      </c>
      <c r="AJ1155" s="50"/>
      <c r="AK1155" s="54" t="str">
        <f>IF(AJ1155="","",IFERROR(VLOOKUP(AJ1155,ATIVIDADES!$A:$C,3,FALSE),"NAO CADASTRADA"))</f>
        <v/>
      </c>
      <c r="AL1155" s="42"/>
    </row>
    <row r="1156" spans="1:38" x14ac:dyDescent="0.25">
      <c r="A1156" s="26" t="str">
        <f t="shared" si="121"/>
        <v>OK</v>
      </c>
      <c r="B1156" s="29">
        <f t="shared" si="122"/>
        <v>2487914866</v>
      </c>
      <c r="C1156" s="30">
        <v>43244</v>
      </c>
      <c r="D1156" s="18">
        <f t="shared" si="125"/>
        <v>43221</v>
      </c>
      <c r="E1156" s="19" t="str">
        <f>IF(ISERROR(VLOOKUP(C1156,FERIADOS!$A:$B,1,FALSE)),IF(WEEKDAY(C1156)=1,"Dom",IF(WEEKDAY(C1156)=2,"Seg",IF(WEEKDAY(C1156)=3,"Ter",IF(WEEKDAY(C1156)=4,"Qua",IF(WEEKDAY(C1156)=5,"Qui",IF(WEEKDAY(C1156)=6,"Sex","Sab")))))),"Feriado")</f>
        <v>Qui</v>
      </c>
      <c r="F1156" s="32"/>
      <c r="G1156" s="33"/>
      <c r="H1156" s="33"/>
      <c r="I1156" s="33"/>
      <c r="J1156" s="21" t="str">
        <f t="shared" si="123"/>
        <v/>
      </c>
      <c r="K1156" s="21">
        <f t="shared" si="119"/>
        <v>0</v>
      </c>
      <c r="L1156" s="21" t="str">
        <f t="shared" si="120"/>
        <v/>
      </c>
      <c r="M1156" s="22" t="str">
        <f t="shared" si="124"/>
        <v/>
      </c>
      <c r="N1156" s="48"/>
      <c r="O1156" s="54" t="str">
        <f>IF(N1156="","",IFERROR(VLOOKUP(N1156,EMPRESAS!$A:$C,3,FALSE),"NAO CADASTRADA"))</f>
        <v/>
      </c>
      <c r="P1156" s="50"/>
      <c r="Q1156" s="54" t="str">
        <f>IF(P1156="","",IFERROR(VLOOKUP(P1156,ATIVIDADES!$A:$C,3,FALSE),"NAO CADASTRADA"))</f>
        <v/>
      </c>
      <c r="R1156" s="42"/>
      <c r="S1156" s="48"/>
      <c r="T1156" s="54" t="str">
        <f>IF(S1156="","",IFERROR(VLOOKUP(S1156,EMPRESAS!$A:$C,3,FALSE),"NAO CADASTRADA"))</f>
        <v/>
      </c>
      <c r="U1156" s="50"/>
      <c r="V1156" s="54" t="str">
        <f>IF(U1156="","",IFERROR(VLOOKUP(U1156,ATIVIDADES!$A:$C,3,FALSE),"NAO CADASTRADA"))</f>
        <v/>
      </c>
      <c r="W1156" s="42"/>
      <c r="X1156" s="48"/>
      <c r="Y1156" s="54" t="str">
        <f>IF(X1156="","",IFERROR(VLOOKUP(X1156,EMPRESAS!$A:$C,3,FALSE),"NAO CADASTRADA"))</f>
        <v/>
      </c>
      <c r="Z1156" s="50"/>
      <c r="AA1156" s="54" t="str">
        <f>IF(Z1156="","",IFERROR(VLOOKUP(Z1156,ATIVIDADES!$A:$C,3,FALSE),"NAO CADASTRADA"))</f>
        <v/>
      </c>
      <c r="AB1156" s="42"/>
      <c r="AC1156" s="48"/>
      <c r="AD1156" s="54" t="str">
        <f>IF(AC1156="","",IFERROR(VLOOKUP(AC1156,EMPRESAS!$A:$C,3,FALSE),"NAO CADASTRADA"))</f>
        <v/>
      </c>
      <c r="AE1156" s="50"/>
      <c r="AF1156" s="54" t="str">
        <f>IF(AE1156="","",IFERROR(VLOOKUP(AE1156,ATIVIDADES!$A:$C,3,FALSE),"NAO CADASTRADA"))</f>
        <v/>
      </c>
      <c r="AG1156" s="42"/>
      <c r="AH1156" s="48"/>
      <c r="AI1156" s="54" t="str">
        <f>IF(AH1156="","",IFERROR(VLOOKUP(AH1156,EMPRESAS!$A:$C,3,FALSE),"NAO CADASTRADA"))</f>
        <v/>
      </c>
      <c r="AJ1156" s="50"/>
      <c r="AK1156" s="54" t="str">
        <f>IF(AJ1156="","",IFERROR(VLOOKUP(AJ1156,ATIVIDADES!$A:$C,3,FALSE),"NAO CADASTRADA"))</f>
        <v/>
      </c>
      <c r="AL1156" s="42"/>
    </row>
    <row r="1157" spans="1:38" x14ac:dyDescent="0.25">
      <c r="A1157" s="26" t="str">
        <f t="shared" si="121"/>
        <v>OK</v>
      </c>
      <c r="B1157" s="29">
        <f t="shared" si="122"/>
        <v>2487914866</v>
      </c>
      <c r="C1157" s="30">
        <v>43245</v>
      </c>
      <c r="D1157" s="18">
        <f t="shared" si="125"/>
        <v>43221</v>
      </c>
      <c r="E1157" s="19" t="str">
        <f>IF(ISERROR(VLOOKUP(C1157,FERIADOS!$A:$B,1,FALSE)),IF(WEEKDAY(C1157)=1,"Dom",IF(WEEKDAY(C1157)=2,"Seg",IF(WEEKDAY(C1157)=3,"Ter",IF(WEEKDAY(C1157)=4,"Qua",IF(WEEKDAY(C1157)=5,"Qui",IF(WEEKDAY(C1157)=6,"Sex","Sab")))))),"Feriado")</f>
        <v>Sex</v>
      </c>
      <c r="F1157" s="32"/>
      <c r="G1157" s="33"/>
      <c r="H1157" s="33"/>
      <c r="I1157" s="33"/>
      <c r="J1157" s="21" t="str">
        <f t="shared" si="123"/>
        <v/>
      </c>
      <c r="K1157" s="21">
        <f t="shared" si="119"/>
        <v>0</v>
      </c>
      <c r="L1157" s="21" t="str">
        <f t="shared" si="120"/>
        <v/>
      </c>
      <c r="M1157" s="22" t="str">
        <f t="shared" si="124"/>
        <v/>
      </c>
      <c r="N1157" s="48"/>
      <c r="O1157" s="54" t="str">
        <f>IF(N1157="","",IFERROR(VLOOKUP(N1157,EMPRESAS!$A:$C,3,FALSE),"NAO CADASTRADA"))</f>
        <v/>
      </c>
      <c r="P1157" s="50"/>
      <c r="Q1157" s="54" t="str">
        <f>IF(P1157="","",IFERROR(VLOOKUP(P1157,ATIVIDADES!$A:$C,3,FALSE),"NAO CADASTRADA"))</f>
        <v/>
      </c>
      <c r="R1157" s="42"/>
      <c r="S1157" s="48"/>
      <c r="T1157" s="54" t="str">
        <f>IF(S1157="","",IFERROR(VLOOKUP(S1157,EMPRESAS!$A:$C,3,FALSE),"NAO CADASTRADA"))</f>
        <v/>
      </c>
      <c r="U1157" s="50"/>
      <c r="V1157" s="54" t="str">
        <f>IF(U1157="","",IFERROR(VLOOKUP(U1157,ATIVIDADES!$A:$C,3,FALSE),"NAO CADASTRADA"))</f>
        <v/>
      </c>
      <c r="W1157" s="42"/>
      <c r="X1157" s="48"/>
      <c r="Y1157" s="54" t="str">
        <f>IF(X1157="","",IFERROR(VLOOKUP(X1157,EMPRESAS!$A:$C,3,FALSE),"NAO CADASTRADA"))</f>
        <v/>
      </c>
      <c r="Z1157" s="50"/>
      <c r="AA1157" s="54" t="str">
        <f>IF(Z1157="","",IFERROR(VLOOKUP(Z1157,ATIVIDADES!$A:$C,3,FALSE),"NAO CADASTRADA"))</f>
        <v/>
      </c>
      <c r="AB1157" s="42"/>
      <c r="AC1157" s="48"/>
      <c r="AD1157" s="54" t="str">
        <f>IF(AC1157="","",IFERROR(VLOOKUP(AC1157,EMPRESAS!$A:$C,3,FALSE),"NAO CADASTRADA"))</f>
        <v/>
      </c>
      <c r="AE1157" s="50"/>
      <c r="AF1157" s="54" t="str">
        <f>IF(AE1157="","",IFERROR(VLOOKUP(AE1157,ATIVIDADES!$A:$C,3,FALSE),"NAO CADASTRADA"))</f>
        <v/>
      </c>
      <c r="AG1157" s="42"/>
      <c r="AH1157" s="48"/>
      <c r="AI1157" s="54" t="str">
        <f>IF(AH1157="","",IFERROR(VLOOKUP(AH1157,EMPRESAS!$A:$C,3,FALSE),"NAO CADASTRADA"))</f>
        <v/>
      </c>
      <c r="AJ1157" s="50"/>
      <c r="AK1157" s="54" t="str">
        <f>IF(AJ1157="","",IFERROR(VLOOKUP(AJ1157,ATIVIDADES!$A:$C,3,FALSE),"NAO CADASTRADA"))</f>
        <v/>
      </c>
      <c r="AL1157" s="42"/>
    </row>
    <row r="1158" spans="1:38" x14ac:dyDescent="0.25">
      <c r="A1158" s="26" t="str">
        <f t="shared" si="121"/>
        <v>OK</v>
      </c>
      <c r="B1158" s="29">
        <f t="shared" si="122"/>
        <v>2487914866</v>
      </c>
      <c r="C1158" s="30">
        <v>43246</v>
      </c>
      <c r="D1158" s="18">
        <f t="shared" si="125"/>
        <v>43221</v>
      </c>
      <c r="E1158" s="19" t="str">
        <f>IF(ISERROR(VLOOKUP(C1158,FERIADOS!$A:$B,1,FALSE)),IF(WEEKDAY(C1158)=1,"Dom",IF(WEEKDAY(C1158)=2,"Seg",IF(WEEKDAY(C1158)=3,"Ter",IF(WEEKDAY(C1158)=4,"Qua",IF(WEEKDAY(C1158)=5,"Qui",IF(WEEKDAY(C1158)=6,"Sex","Sab")))))),"Feriado")</f>
        <v>Sab</v>
      </c>
      <c r="F1158" s="32"/>
      <c r="G1158" s="33"/>
      <c r="H1158" s="33"/>
      <c r="I1158" s="33"/>
      <c r="J1158" s="21" t="str">
        <f t="shared" si="123"/>
        <v/>
      </c>
      <c r="K1158" s="21">
        <f t="shared" si="119"/>
        <v>0</v>
      </c>
      <c r="L1158" s="21" t="str">
        <f t="shared" si="120"/>
        <v/>
      </c>
      <c r="M1158" s="22" t="str">
        <f t="shared" si="124"/>
        <v/>
      </c>
      <c r="N1158" s="48"/>
      <c r="O1158" s="54" t="str">
        <f>IF(N1158="","",IFERROR(VLOOKUP(N1158,EMPRESAS!$A:$C,3,FALSE),"NAO CADASTRADA"))</f>
        <v/>
      </c>
      <c r="P1158" s="50"/>
      <c r="Q1158" s="54" t="str">
        <f>IF(P1158="","",IFERROR(VLOOKUP(P1158,ATIVIDADES!$A:$C,3,FALSE),"NAO CADASTRADA"))</f>
        <v/>
      </c>
      <c r="R1158" s="42"/>
      <c r="S1158" s="48"/>
      <c r="T1158" s="54" t="str">
        <f>IF(S1158="","",IFERROR(VLOOKUP(S1158,EMPRESAS!$A:$C,3,FALSE),"NAO CADASTRADA"))</f>
        <v/>
      </c>
      <c r="U1158" s="50"/>
      <c r="V1158" s="54" t="str">
        <f>IF(U1158="","",IFERROR(VLOOKUP(U1158,ATIVIDADES!$A:$C,3,FALSE),"NAO CADASTRADA"))</f>
        <v/>
      </c>
      <c r="W1158" s="42"/>
      <c r="X1158" s="48"/>
      <c r="Y1158" s="54" t="str">
        <f>IF(X1158="","",IFERROR(VLOOKUP(X1158,EMPRESAS!$A:$C,3,FALSE),"NAO CADASTRADA"))</f>
        <v/>
      </c>
      <c r="Z1158" s="50"/>
      <c r="AA1158" s="54" t="str">
        <f>IF(Z1158="","",IFERROR(VLOOKUP(Z1158,ATIVIDADES!$A:$C,3,FALSE),"NAO CADASTRADA"))</f>
        <v/>
      </c>
      <c r="AB1158" s="42"/>
      <c r="AC1158" s="48"/>
      <c r="AD1158" s="54" t="str">
        <f>IF(AC1158="","",IFERROR(VLOOKUP(AC1158,EMPRESAS!$A:$C,3,FALSE),"NAO CADASTRADA"))</f>
        <v/>
      </c>
      <c r="AE1158" s="50"/>
      <c r="AF1158" s="54" t="str">
        <f>IF(AE1158="","",IFERROR(VLOOKUP(AE1158,ATIVIDADES!$A:$C,3,FALSE),"NAO CADASTRADA"))</f>
        <v/>
      </c>
      <c r="AG1158" s="42"/>
      <c r="AH1158" s="48"/>
      <c r="AI1158" s="54" t="str">
        <f>IF(AH1158="","",IFERROR(VLOOKUP(AH1158,EMPRESAS!$A:$C,3,FALSE),"NAO CADASTRADA"))</f>
        <v/>
      </c>
      <c r="AJ1158" s="50"/>
      <c r="AK1158" s="54" t="str">
        <f>IF(AJ1158="","",IFERROR(VLOOKUP(AJ1158,ATIVIDADES!$A:$C,3,FALSE),"NAO CADASTRADA"))</f>
        <v/>
      </c>
      <c r="AL1158" s="42"/>
    </row>
    <row r="1159" spans="1:38" x14ac:dyDescent="0.25">
      <c r="A1159" s="26" t="str">
        <f t="shared" si="121"/>
        <v>OK</v>
      </c>
      <c r="B1159" s="29">
        <f t="shared" si="122"/>
        <v>2487914866</v>
      </c>
      <c r="C1159" s="30">
        <v>43247</v>
      </c>
      <c r="D1159" s="18">
        <f t="shared" si="125"/>
        <v>43221</v>
      </c>
      <c r="E1159" s="19" t="str">
        <f>IF(ISERROR(VLOOKUP(C1159,FERIADOS!$A:$B,1,FALSE)),IF(WEEKDAY(C1159)=1,"Dom",IF(WEEKDAY(C1159)=2,"Seg",IF(WEEKDAY(C1159)=3,"Ter",IF(WEEKDAY(C1159)=4,"Qua",IF(WEEKDAY(C1159)=5,"Qui",IF(WEEKDAY(C1159)=6,"Sex","Sab")))))),"Feriado")</f>
        <v>Dom</v>
      </c>
      <c r="F1159" s="32"/>
      <c r="G1159" s="33"/>
      <c r="H1159" s="33"/>
      <c r="I1159" s="33"/>
      <c r="J1159" s="21" t="str">
        <f t="shared" si="123"/>
        <v/>
      </c>
      <c r="K1159" s="21">
        <f t="shared" ref="K1159:K1222" si="126">SUM(R1159,W1159,AB1159,AG1159,AL1159)</f>
        <v>0</v>
      </c>
      <c r="L1159" s="21" t="str">
        <f t="shared" ref="L1159:L1222" si="127">IF(OR(E1159="Sab",E1159="Dom",E1159="Feriado"),J1159,IF(J1159="","",IF(J1159&lt;=$M$2,0,J1159-$M$2)))</f>
        <v/>
      </c>
      <c r="M1159" s="22" t="str">
        <f t="shared" si="124"/>
        <v/>
      </c>
      <c r="N1159" s="48"/>
      <c r="O1159" s="54" t="str">
        <f>IF(N1159="","",IFERROR(VLOOKUP(N1159,EMPRESAS!$A:$C,3,FALSE),"NAO CADASTRADA"))</f>
        <v/>
      </c>
      <c r="P1159" s="50"/>
      <c r="Q1159" s="54" t="str">
        <f>IF(P1159="","",IFERROR(VLOOKUP(P1159,ATIVIDADES!$A:$C,3,FALSE),"NAO CADASTRADA"))</f>
        <v/>
      </c>
      <c r="R1159" s="42"/>
      <c r="S1159" s="48"/>
      <c r="T1159" s="54" t="str">
        <f>IF(S1159="","",IFERROR(VLOOKUP(S1159,EMPRESAS!$A:$C,3,FALSE),"NAO CADASTRADA"))</f>
        <v/>
      </c>
      <c r="U1159" s="50"/>
      <c r="V1159" s="54" t="str">
        <f>IF(U1159="","",IFERROR(VLOOKUP(U1159,ATIVIDADES!$A:$C,3,FALSE),"NAO CADASTRADA"))</f>
        <v/>
      </c>
      <c r="W1159" s="42"/>
      <c r="X1159" s="48"/>
      <c r="Y1159" s="54" t="str">
        <f>IF(X1159="","",IFERROR(VLOOKUP(X1159,EMPRESAS!$A:$C,3,FALSE),"NAO CADASTRADA"))</f>
        <v/>
      </c>
      <c r="Z1159" s="50"/>
      <c r="AA1159" s="54" t="str">
        <f>IF(Z1159="","",IFERROR(VLOOKUP(Z1159,ATIVIDADES!$A:$C,3,FALSE),"NAO CADASTRADA"))</f>
        <v/>
      </c>
      <c r="AB1159" s="42"/>
      <c r="AC1159" s="48"/>
      <c r="AD1159" s="54" t="str">
        <f>IF(AC1159="","",IFERROR(VLOOKUP(AC1159,EMPRESAS!$A:$C,3,FALSE),"NAO CADASTRADA"))</f>
        <v/>
      </c>
      <c r="AE1159" s="50"/>
      <c r="AF1159" s="54" t="str">
        <f>IF(AE1159="","",IFERROR(VLOOKUP(AE1159,ATIVIDADES!$A:$C,3,FALSE),"NAO CADASTRADA"))</f>
        <v/>
      </c>
      <c r="AG1159" s="42"/>
      <c r="AH1159" s="48"/>
      <c r="AI1159" s="54" t="str">
        <f>IF(AH1159="","",IFERROR(VLOOKUP(AH1159,EMPRESAS!$A:$C,3,FALSE),"NAO CADASTRADA"))</f>
        <v/>
      </c>
      <c r="AJ1159" s="50"/>
      <c r="AK1159" s="54" t="str">
        <f>IF(AJ1159="","",IFERROR(VLOOKUP(AJ1159,ATIVIDADES!$A:$C,3,FALSE),"NAO CADASTRADA"))</f>
        <v/>
      </c>
      <c r="AL1159" s="42"/>
    </row>
    <row r="1160" spans="1:38" x14ac:dyDescent="0.25">
      <c r="A1160" s="26" t="str">
        <f t="shared" ref="A1160:A1223" si="128">IF(J1160="","OK",IF(K1160&lt;&gt;J1160,"PENDENTE","OK"))</f>
        <v>OK</v>
      </c>
      <c r="B1160" s="29">
        <f t="shared" ref="B1160:B1223" si="129">$D$2</f>
        <v>2487914866</v>
      </c>
      <c r="C1160" s="30">
        <v>43248</v>
      </c>
      <c r="D1160" s="18">
        <f t="shared" si="125"/>
        <v>43221</v>
      </c>
      <c r="E1160" s="19" t="str">
        <f>IF(ISERROR(VLOOKUP(C1160,FERIADOS!$A:$B,1,FALSE)),IF(WEEKDAY(C1160)=1,"Dom",IF(WEEKDAY(C1160)=2,"Seg",IF(WEEKDAY(C1160)=3,"Ter",IF(WEEKDAY(C1160)=4,"Qua",IF(WEEKDAY(C1160)=5,"Qui",IF(WEEKDAY(C1160)=6,"Sex","Sab")))))),"Feriado")</f>
        <v>Seg</v>
      </c>
      <c r="F1160" s="32"/>
      <c r="G1160" s="33"/>
      <c r="H1160" s="33"/>
      <c r="I1160" s="33"/>
      <c r="J1160" s="21" t="str">
        <f t="shared" ref="J1160:J1223" si="130">IF(OR(F1160="",G1160="",H1160="",I1160=""),"",I1160-H1160+G1160-F1160)</f>
        <v/>
      </c>
      <c r="K1160" s="21">
        <f t="shared" si="126"/>
        <v>0</v>
      </c>
      <c r="L1160" s="21" t="str">
        <f t="shared" si="127"/>
        <v/>
      </c>
      <c r="M1160" s="22" t="str">
        <f t="shared" ref="M1160:M1223" si="131">IF(J1160="","",IF(OR(E1160="Sab",E1160="Dom",E1160="Feriado"),0,IF(J1160&gt;=$M$2,0,$M$2-J1160)))</f>
        <v/>
      </c>
      <c r="N1160" s="48"/>
      <c r="O1160" s="54" t="str">
        <f>IF(N1160="","",IFERROR(VLOOKUP(N1160,EMPRESAS!$A:$C,3,FALSE),"NAO CADASTRADA"))</f>
        <v/>
      </c>
      <c r="P1160" s="50"/>
      <c r="Q1160" s="54" t="str">
        <f>IF(P1160="","",IFERROR(VLOOKUP(P1160,ATIVIDADES!$A:$C,3,FALSE),"NAO CADASTRADA"))</f>
        <v/>
      </c>
      <c r="R1160" s="42"/>
      <c r="S1160" s="48"/>
      <c r="T1160" s="54" t="str">
        <f>IF(S1160="","",IFERROR(VLOOKUP(S1160,EMPRESAS!$A:$C,3,FALSE),"NAO CADASTRADA"))</f>
        <v/>
      </c>
      <c r="U1160" s="50"/>
      <c r="V1160" s="54" t="str">
        <f>IF(U1160="","",IFERROR(VLOOKUP(U1160,ATIVIDADES!$A:$C,3,FALSE),"NAO CADASTRADA"))</f>
        <v/>
      </c>
      <c r="W1160" s="42"/>
      <c r="X1160" s="48"/>
      <c r="Y1160" s="54" t="str">
        <f>IF(X1160="","",IFERROR(VLOOKUP(X1160,EMPRESAS!$A:$C,3,FALSE),"NAO CADASTRADA"))</f>
        <v/>
      </c>
      <c r="Z1160" s="50"/>
      <c r="AA1160" s="54" t="str">
        <f>IF(Z1160="","",IFERROR(VLOOKUP(Z1160,ATIVIDADES!$A:$C,3,FALSE),"NAO CADASTRADA"))</f>
        <v/>
      </c>
      <c r="AB1160" s="42"/>
      <c r="AC1160" s="48"/>
      <c r="AD1160" s="54" t="str">
        <f>IF(AC1160="","",IFERROR(VLOOKUP(AC1160,EMPRESAS!$A:$C,3,FALSE),"NAO CADASTRADA"))</f>
        <v/>
      </c>
      <c r="AE1160" s="50"/>
      <c r="AF1160" s="54" t="str">
        <f>IF(AE1160="","",IFERROR(VLOOKUP(AE1160,ATIVIDADES!$A:$C,3,FALSE),"NAO CADASTRADA"))</f>
        <v/>
      </c>
      <c r="AG1160" s="42"/>
      <c r="AH1160" s="48"/>
      <c r="AI1160" s="54" t="str">
        <f>IF(AH1160="","",IFERROR(VLOOKUP(AH1160,EMPRESAS!$A:$C,3,FALSE),"NAO CADASTRADA"))</f>
        <v/>
      </c>
      <c r="AJ1160" s="50"/>
      <c r="AK1160" s="54" t="str">
        <f>IF(AJ1160="","",IFERROR(VLOOKUP(AJ1160,ATIVIDADES!$A:$C,3,FALSE),"NAO CADASTRADA"))</f>
        <v/>
      </c>
      <c r="AL1160" s="42"/>
    </row>
    <row r="1161" spans="1:38" x14ac:dyDescent="0.25">
      <c r="A1161" s="26" t="str">
        <f t="shared" si="128"/>
        <v>OK</v>
      </c>
      <c r="B1161" s="29">
        <f t="shared" si="129"/>
        <v>2487914866</v>
      </c>
      <c r="C1161" s="30">
        <v>43249</v>
      </c>
      <c r="D1161" s="18">
        <f t="shared" ref="D1161:D1224" si="132">IF(MONTH(C1161)=MONTH(C1160),D1160,C1161)</f>
        <v>43221</v>
      </c>
      <c r="E1161" s="19" t="str">
        <f>IF(ISERROR(VLOOKUP(C1161,FERIADOS!$A:$B,1,FALSE)),IF(WEEKDAY(C1161)=1,"Dom",IF(WEEKDAY(C1161)=2,"Seg",IF(WEEKDAY(C1161)=3,"Ter",IF(WEEKDAY(C1161)=4,"Qua",IF(WEEKDAY(C1161)=5,"Qui",IF(WEEKDAY(C1161)=6,"Sex","Sab")))))),"Feriado")</f>
        <v>Ter</v>
      </c>
      <c r="F1161" s="32"/>
      <c r="G1161" s="33"/>
      <c r="H1161" s="33"/>
      <c r="I1161" s="33"/>
      <c r="J1161" s="21" t="str">
        <f t="shared" si="130"/>
        <v/>
      </c>
      <c r="K1161" s="21">
        <f t="shared" si="126"/>
        <v>0</v>
      </c>
      <c r="L1161" s="21" t="str">
        <f t="shared" si="127"/>
        <v/>
      </c>
      <c r="M1161" s="22" t="str">
        <f t="shared" si="131"/>
        <v/>
      </c>
      <c r="N1161" s="48"/>
      <c r="O1161" s="54" t="str">
        <f>IF(N1161="","",IFERROR(VLOOKUP(N1161,EMPRESAS!$A:$C,3,FALSE),"NAO CADASTRADA"))</f>
        <v/>
      </c>
      <c r="P1161" s="50"/>
      <c r="Q1161" s="54" t="str">
        <f>IF(P1161="","",IFERROR(VLOOKUP(P1161,ATIVIDADES!$A:$C,3,FALSE),"NAO CADASTRADA"))</f>
        <v/>
      </c>
      <c r="R1161" s="42"/>
      <c r="S1161" s="48"/>
      <c r="T1161" s="54" t="str">
        <f>IF(S1161="","",IFERROR(VLOOKUP(S1161,EMPRESAS!$A:$C,3,FALSE),"NAO CADASTRADA"))</f>
        <v/>
      </c>
      <c r="U1161" s="50"/>
      <c r="V1161" s="54" t="str">
        <f>IF(U1161="","",IFERROR(VLOOKUP(U1161,ATIVIDADES!$A:$C,3,FALSE),"NAO CADASTRADA"))</f>
        <v/>
      </c>
      <c r="W1161" s="42"/>
      <c r="X1161" s="48"/>
      <c r="Y1161" s="54" t="str">
        <f>IF(X1161="","",IFERROR(VLOOKUP(X1161,EMPRESAS!$A:$C,3,FALSE),"NAO CADASTRADA"))</f>
        <v/>
      </c>
      <c r="Z1161" s="50"/>
      <c r="AA1161" s="54" t="str">
        <f>IF(Z1161="","",IFERROR(VLOOKUP(Z1161,ATIVIDADES!$A:$C,3,FALSE),"NAO CADASTRADA"))</f>
        <v/>
      </c>
      <c r="AB1161" s="42"/>
      <c r="AC1161" s="48"/>
      <c r="AD1161" s="54" t="str">
        <f>IF(AC1161="","",IFERROR(VLOOKUP(AC1161,EMPRESAS!$A:$C,3,FALSE),"NAO CADASTRADA"))</f>
        <v/>
      </c>
      <c r="AE1161" s="50"/>
      <c r="AF1161" s="54" t="str">
        <f>IF(AE1161="","",IFERROR(VLOOKUP(AE1161,ATIVIDADES!$A:$C,3,FALSE),"NAO CADASTRADA"))</f>
        <v/>
      </c>
      <c r="AG1161" s="42"/>
      <c r="AH1161" s="48"/>
      <c r="AI1161" s="54" t="str">
        <f>IF(AH1161="","",IFERROR(VLOOKUP(AH1161,EMPRESAS!$A:$C,3,FALSE),"NAO CADASTRADA"))</f>
        <v/>
      </c>
      <c r="AJ1161" s="50"/>
      <c r="AK1161" s="54" t="str">
        <f>IF(AJ1161="","",IFERROR(VLOOKUP(AJ1161,ATIVIDADES!$A:$C,3,FALSE),"NAO CADASTRADA"))</f>
        <v/>
      </c>
      <c r="AL1161" s="42"/>
    </row>
    <row r="1162" spans="1:38" x14ac:dyDescent="0.25">
      <c r="A1162" s="26" t="str">
        <f t="shared" si="128"/>
        <v>OK</v>
      </c>
      <c r="B1162" s="29">
        <f t="shared" si="129"/>
        <v>2487914866</v>
      </c>
      <c r="C1162" s="30">
        <v>43250</v>
      </c>
      <c r="D1162" s="18">
        <f t="shared" si="132"/>
        <v>43221</v>
      </c>
      <c r="E1162" s="19" t="str">
        <f>IF(ISERROR(VLOOKUP(C1162,FERIADOS!$A:$B,1,FALSE)),IF(WEEKDAY(C1162)=1,"Dom",IF(WEEKDAY(C1162)=2,"Seg",IF(WEEKDAY(C1162)=3,"Ter",IF(WEEKDAY(C1162)=4,"Qua",IF(WEEKDAY(C1162)=5,"Qui",IF(WEEKDAY(C1162)=6,"Sex","Sab")))))),"Feriado")</f>
        <v>Qua</v>
      </c>
      <c r="F1162" s="32"/>
      <c r="G1162" s="33"/>
      <c r="H1162" s="33"/>
      <c r="I1162" s="33"/>
      <c r="J1162" s="21" t="str">
        <f t="shared" si="130"/>
        <v/>
      </c>
      <c r="K1162" s="21">
        <f t="shared" si="126"/>
        <v>0</v>
      </c>
      <c r="L1162" s="21" t="str">
        <f t="shared" si="127"/>
        <v/>
      </c>
      <c r="M1162" s="22" t="str">
        <f t="shared" si="131"/>
        <v/>
      </c>
      <c r="N1162" s="48"/>
      <c r="O1162" s="54" t="str">
        <f>IF(N1162="","",IFERROR(VLOOKUP(N1162,EMPRESAS!$A:$C,3,FALSE),"NAO CADASTRADA"))</f>
        <v/>
      </c>
      <c r="P1162" s="50"/>
      <c r="Q1162" s="54" t="str">
        <f>IF(P1162="","",IFERROR(VLOOKUP(P1162,ATIVIDADES!$A:$C,3,FALSE),"NAO CADASTRADA"))</f>
        <v/>
      </c>
      <c r="R1162" s="42"/>
      <c r="S1162" s="48"/>
      <c r="T1162" s="54" t="str">
        <f>IF(S1162="","",IFERROR(VLOOKUP(S1162,EMPRESAS!$A:$C,3,FALSE),"NAO CADASTRADA"))</f>
        <v/>
      </c>
      <c r="U1162" s="50"/>
      <c r="V1162" s="54" t="str">
        <f>IF(U1162="","",IFERROR(VLOOKUP(U1162,ATIVIDADES!$A:$C,3,FALSE),"NAO CADASTRADA"))</f>
        <v/>
      </c>
      <c r="W1162" s="42"/>
      <c r="X1162" s="48"/>
      <c r="Y1162" s="54" t="str">
        <f>IF(X1162="","",IFERROR(VLOOKUP(X1162,EMPRESAS!$A:$C,3,FALSE),"NAO CADASTRADA"))</f>
        <v/>
      </c>
      <c r="Z1162" s="50"/>
      <c r="AA1162" s="54" t="str">
        <f>IF(Z1162="","",IFERROR(VLOOKUP(Z1162,ATIVIDADES!$A:$C,3,FALSE),"NAO CADASTRADA"))</f>
        <v/>
      </c>
      <c r="AB1162" s="42"/>
      <c r="AC1162" s="48"/>
      <c r="AD1162" s="54" t="str">
        <f>IF(AC1162="","",IFERROR(VLOOKUP(AC1162,EMPRESAS!$A:$C,3,FALSE),"NAO CADASTRADA"))</f>
        <v/>
      </c>
      <c r="AE1162" s="50"/>
      <c r="AF1162" s="54" t="str">
        <f>IF(AE1162="","",IFERROR(VLOOKUP(AE1162,ATIVIDADES!$A:$C,3,FALSE),"NAO CADASTRADA"))</f>
        <v/>
      </c>
      <c r="AG1162" s="42"/>
      <c r="AH1162" s="48"/>
      <c r="AI1162" s="54" t="str">
        <f>IF(AH1162="","",IFERROR(VLOOKUP(AH1162,EMPRESAS!$A:$C,3,FALSE),"NAO CADASTRADA"))</f>
        <v/>
      </c>
      <c r="AJ1162" s="50"/>
      <c r="AK1162" s="54" t="str">
        <f>IF(AJ1162="","",IFERROR(VLOOKUP(AJ1162,ATIVIDADES!$A:$C,3,FALSE),"NAO CADASTRADA"))</f>
        <v/>
      </c>
      <c r="AL1162" s="42"/>
    </row>
    <row r="1163" spans="1:38" x14ac:dyDescent="0.25">
      <c r="A1163" s="26" t="str">
        <f t="shared" si="128"/>
        <v>OK</v>
      </c>
      <c r="B1163" s="29">
        <f t="shared" si="129"/>
        <v>2487914866</v>
      </c>
      <c r="C1163" s="30">
        <v>43251</v>
      </c>
      <c r="D1163" s="18">
        <f t="shared" si="132"/>
        <v>43221</v>
      </c>
      <c r="E1163" s="19" t="str">
        <f>IF(ISERROR(VLOOKUP(C1163,FERIADOS!$A:$B,1,FALSE)),IF(WEEKDAY(C1163)=1,"Dom",IF(WEEKDAY(C1163)=2,"Seg",IF(WEEKDAY(C1163)=3,"Ter",IF(WEEKDAY(C1163)=4,"Qua",IF(WEEKDAY(C1163)=5,"Qui",IF(WEEKDAY(C1163)=6,"Sex","Sab")))))),"Feriado")</f>
        <v>Feriado</v>
      </c>
      <c r="F1163" s="32"/>
      <c r="G1163" s="33"/>
      <c r="H1163" s="33"/>
      <c r="I1163" s="33"/>
      <c r="J1163" s="21" t="str">
        <f t="shared" si="130"/>
        <v/>
      </c>
      <c r="K1163" s="21">
        <f t="shared" si="126"/>
        <v>0</v>
      </c>
      <c r="L1163" s="21" t="str">
        <f t="shared" si="127"/>
        <v/>
      </c>
      <c r="M1163" s="22" t="str">
        <f t="shared" si="131"/>
        <v/>
      </c>
      <c r="N1163" s="48"/>
      <c r="O1163" s="54" t="str">
        <f>IF(N1163="","",IFERROR(VLOOKUP(N1163,EMPRESAS!$A:$C,3,FALSE),"NAO CADASTRADA"))</f>
        <v/>
      </c>
      <c r="P1163" s="50"/>
      <c r="Q1163" s="54" t="str">
        <f>IF(P1163="","",IFERROR(VLOOKUP(P1163,ATIVIDADES!$A:$C,3,FALSE),"NAO CADASTRADA"))</f>
        <v/>
      </c>
      <c r="R1163" s="42"/>
      <c r="S1163" s="48"/>
      <c r="T1163" s="54" t="str">
        <f>IF(S1163="","",IFERROR(VLOOKUP(S1163,EMPRESAS!$A:$C,3,FALSE),"NAO CADASTRADA"))</f>
        <v/>
      </c>
      <c r="U1163" s="50"/>
      <c r="V1163" s="54" t="str">
        <f>IF(U1163="","",IFERROR(VLOOKUP(U1163,ATIVIDADES!$A:$C,3,FALSE),"NAO CADASTRADA"))</f>
        <v/>
      </c>
      <c r="W1163" s="42"/>
      <c r="X1163" s="48"/>
      <c r="Y1163" s="54" t="str">
        <f>IF(X1163="","",IFERROR(VLOOKUP(X1163,EMPRESAS!$A:$C,3,FALSE),"NAO CADASTRADA"))</f>
        <v/>
      </c>
      <c r="Z1163" s="50"/>
      <c r="AA1163" s="54" t="str">
        <f>IF(Z1163="","",IFERROR(VLOOKUP(Z1163,ATIVIDADES!$A:$C,3,FALSE),"NAO CADASTRADA"))</f>
        <v/>
      </c>
      <c r="AB1163" s="42"/>
      <c r="AC1163" s="48"/>
      <c r="AD1163" s="54" t="str">
        <f>IF(AC1163="","",IFERROR(VLOOKUP(AC1163,EMPRESAS!$A:$C,3,FALSE),"NAO CADASTRADA"))</f>
        <v/>
      </c>
      <c r="AE1163" s="50"/>
      <c r="AF1163" s="54" t="str">
        <f>IF(AE1163="","",IFERROR(VLOOKUP(AE1163,ATIVIDADES!$A:$C,3,FALSE),"NAO CADASTRADA"))</f>
        <v/>
      </c>
      <c r="AG1163" s="42"/>
      <c r="AH1163" s="48"/>
      <c r="AI1163" s="54" t="str">
        <f>IF(AH1163="","",IFERROR(VLOOKUP(AH1163,EMPRESAS!$A:$C,3,FALSE),"NAO CADASTRADA"))</f>
        <v/>
      </c>
      <c r="AJ1163" s="50"/>
      <c r="AK1163" s="54" t="str">
        <f>IF(AJ1163="","",IFERROR(VLOOKUP(AJ1163,ATIVIDADES!$A:$C,3,FALSE),"NAO CADASTRADA"))</f>
        <v/>
      </c>
      <c r="AL1163" s="42"/>
    </row>
    <row r="1164" spans="1:38" x14ac:dyDescent="0.25">
      <c r="A1164" s="26" t="str">
        <f t="shared" si="128"/>
        <v>OK</v>
      </c>
      <c r="B1164" s="29">
        <f t="shared" si="129"/>
        <v>2487914866</v>
      </c>
      <c r="C1164" s="30">
        <v>43252</v>
      </c>
      <c r="D1164" s="18">
        <f t="shared" si="132"/>
        <v>43252</v>
      </c>
      <c r="E1164" s="19" t="str">
        <f>IF(ISERROR(VLOOKUP(C1164,FERIADOS!$A:$B,1,FALSE)),IF(WEEKDAY(C1164)=1,"Dom",IF(WEEKDAY(C1164)=2,"Seg",IF(WEEKDAY(C1164)=3,"Ter",IF(WEEKDAY(C1164)=4,"Qua",IF(WEEKDAY(C1164)=5,"Qui",IF(WEEKDAY(C1164)=6,"Sex","Sab")))))),"Feriado")</f>
        <v>Sex</v>
      </c>
      <c r="F1164" s="32"/>
      <c r="G1164" s="33"/>
      <c r="H1164" s="33"/>
      <c r="I1164" s="33"/>
      <c r="J1164" s="21" t="str">
        <f t="shared" si="130"/>
        <v/>
      </c>
      <c r="K1164" s="21">
        <f t="shared" si="126"/>
        <v>0</v>
      </c>
      <c r="L1164" s="21" t="str">
        <f t="shared" si="127"/>
        <v/>
      </c>
      <c r="M1164" s="22" t="str">
        <f t="shared" si="131"/>
        <v/>
      </c>
      <c r="N1164" s="48"/>
      <c r="O1164" s="54" t="str">
        <f>IF(N1164="","",IFERROR(VLOOKUP(N1164,EMPRESAS!$A:$C,3,FALSE),"NAO CADASTRADA"))</f>
        <v/>
      </c>
      <c r="P1164" s="50"/>
      <c r="Q1164" s="54" t="str">
        <f>IF(P1164="","",IFERROR(VLOOKUP(P1164,ATIVIDADES!$A:$C,3,FALSE),"NAO CADASTRADA"))</f>
        <v/>
      </c>
      <c r="R1164" s="42"/>
      <c r="S1164" s="48"/>
      <c r="T1164" s="54" t="str">
        <f>IF(S1164="","",IFERROR(VLOOKUP(S1164,EMPRESAS!$A:$C,3,FALSE),"NAO CADASTRADA"))</f>
        <v/>
      </c>
      <c r="U1164" s="50"/>
      <c r="V1164" s="54" t="str">
        <f>IF(U1164="","",IFERROR(VLOOKUP(U1164,ATIVIDADES!$A:$C,3,FALSE),"NAO CADASTRADA"))</f>
        <v/>
      </c>
      <c r="W1164" s="42"/>
      <c r="X1164" s="48"/>
      <c r="Y1164" s="54" t="str">
        <f>IF(X1164="","",IFERROR(VLOOKUP(X1164,EMPRESAS!$A:$C,3,FALSE),"NAO CADASTRADA"))</f>
        <v/>
      </c>
      <c r="Z1164" s="50"/>
      <c r="AA1164" s="54" t="str">
        <f>IF(Z1164="","",IFERROR(VLOOKUP(Z1164,ATIVIDADES!$A:$C,3,FALSE),"NAO CADASTRADA"))</f>
        <v/>
      </c>
      <c r="AB1164" s="42"/>
      <c r="AC1164" s="48"/>
      <c r="AD1164" s="54" t="str">
        <f>IF(AC1164="","",IFERROR(VLOOKUP(AC1164,EMPRESAS!$A:$C,3,FALSE),"NAO CADASTRADA"))</f>
        <v/>
      </c>
      <c r="AE1164" s="50"/>
      <c r="AF1164" s="54" t="str">
        <f>IF(AE1164="","",IFERROR(VLOOKUP(AE1164,ATIVIDADES!$A:$C,3,FALSE),"NAO CADASTRADA"))</f>
        <v/>
      </c>
      <c r="AG1164" s="42"/>
      <c r="AH1164" s="48"/>
      <c r="AI1164" s="54" t="str">
        <f>IF(AH1164="","",IFERROR(VLOOKUP(AH1164,EMPRESAS!$A:$C,3,FALSE),"NAO CADASTRADA"))</f>
        <v/>
      </c>
      <c r="AJ1164" s="50"/>
      <c r="AK1164" s="54" t="str">
        <f>IF(AJ1164="","",IFERROR(VLOOKUP(AJ1164,ATIVIDADES!$A:$C,3,FALSE),"NAO CADASTRADA"))</f>
        <v/>
      </c>
      <c r="AL1164" s="42"/>
    </row>
    <row r="1165" spans="1:38" x14ac:dyDescent="0.25">
      <c r="A1165" s="26" t="str">
        <f t="shared" si="128"/>
        <v>OK</v>
      </c>
      <c r="B1165" s="29">
        <f t="shared" si="129"/>
        <v>2487914866</v>
      </c>
      <c r="C1165" s="30">
        <v>43253</v>
      </c>
      <c r="D1165" s="18">
        <f t="shared" si="132"/>
        <v>43252</v>
      </c>
      <c r="E1165" s="19" t="str">
        <f>IF(ISERROR(VLOOKUP(C1165,FERIADOS!$A:$B,1,FALSE)),IF(WEEKDAY(C1165)=1,"Dom",IF(WEEKDAY(C1165)=2,"Seg",IF(WEEKDAY(C1165)=3,"Ter",IF(WEEKDAY(C1165)=4,"Qua",IF(WEEKDAY(C1165)=5,"Qui",IF(WEEKDAY(C1165)=6,"Sex","Sab")))))),"Feriado")</f>
        <v>Sab</v>
      </c>
      <c r="F1165" s="32"/>
      <c r="G1165" s="33"/>
      <c r="H1165" s="33"/>
      <c r="I1165" s="33"/>
      <c r="J1165" s="21" t="str">
        <f t="shared" si="130"/>
        <v/>
      </c>
      <c r="K1165" s="21">
        <f t="shared" si="126"/>
        <v>0</v>
      </c>
      <c r="L1165" s="21" t="str">
        <f t="shared" si="127"/>
        <v/>
      </c>
      <c r="M1165" s="22" t="str">
        <f t="shared" si="131"/>
        <v/>
      </c>
      <c r="N1165" s="48"/>
      <c r="O1165" s="54" t="str">
        <f>IF(N1165="","",IFERROR(VLOOKUP(N1165,EMPRESAS!$A:$C,3,FALSE),"NAO CADASTRADA"))</f>
        <v/>
      </c>
      <c r="P1165" s="50"/>
      <c r="Q1165" s="54" t="str">
        <f>IF(P1165="","",IFERROR(VLOOKUP(P1165,ATIVIDADES!$A:$C,3,FALSE),"NAO CADASTRADA"))</f>
        <v/>
      </c>
      <c r="R1165" s="42"/>
      <c r="S1165" s="48"/>
      <c r="T1165" s="54" t="str">
        <f>IF(S1165="","",IFERROR(VLOOKUP(S1165,EMPRESAS!$A:$C,3,FALSE),"NAO CADASTRADA"))</f>
        <v/>
      </c>
      <c r="U1165" s="50"/>
      <c r="V1165" s="54" t="str">
        <f>IF(U1165="","",IFERROR(VLOOKUP(U1165,ATIVIDADES!$A:$C,3,FALSE),"NAO CADASTRADA"))</f>
        <v/>
      </c>
      <c r="W1165" s="42"/>
      <c r="X1165" s="48"/>
      <c r="Y1165" s="54" t="str">
        <f>IF(X1165="","",IFERROR(VLOOKUP(X1165,EMPRESAS!$A:$C,3,FALSE),"NAO CADASTRADA"))</f>
        <v/>
      </c>
      <c r="Z1165" s="50"/>
      <c r="AA1165" s="54" t="str">
        <f>IF(Z1165="","",IFERROR(VLOOKUP(Z1165,ATIVIDADES!$A:$C,3,FALSE),"NAO CADASTRADA"))</f>
        <v/>
      </c>
      <c r="AB1165" s="42"/>
      <c r="AC1165" s="48"/>
      <c r="AD1165" s="54" t="str">
        <f>IF(AC1165="","",IFERROR(VLOOKUP(AC1165,EMPRESAS!$A:$C,3,FALSE),"NAO CADASTRADA"))</f>
        <v/>
      </c>
      <c r="AE1165" s="50"/>
      <c r="AF1165" s="54" t="str">
        <f>IF(AE1165="","",IFERROR(VLOOKUP(AE1165,ATIVIDADES!$A:$C,3,FALSE),"NAO CADASTRADA"))</f>
        <v/>
      </c>
      <c r="AG1165" s="42"/>
      <c r="AH1165" s="48"/>
      <c r="AI1165" s="54" t="str">
        <f>IF(AH1165="","",IFERROR(VLOOKUP(AH1165,EMPRESAS!$A:$C,3,FALSE),"NAO CADASTRADA"))</f>
        <v/>
      </c>
      <c r="AJ1165" s="50"/>
      <c r="AK1165" s="54" t="str">
        <f>IF(AJ1165="","",IFERROR(VLOOKUP(AJ1165,ATIVIDADES!$A:$C,3,FALSE),"NAO CADASTRADA"))</f>
        <v/>
      </c>
      <c r="AL1165" s="42"/>
    </row>
    <row r="1166" spans="1:38" x14ac:dyDescent="0.25">
      <c r="A1166" s="26" t="str">
        <f t="shared" si="128"/>
        <v>OK</v>
      </c>
      <c r="B1166" s="29">
        <f t="shared" si="129"/>
        <v>2487914866</v>
      </c>
      <c r="C1166" s="30">
        <v>43254</v>
      </c>
      <c r="D1166" s="18">
        <f t="shared" si="132"/>
        <v>43252</v>
      </c>
      <c r="E1166" s="19" t="str">
        <f>IF(ISERROR(VLOOKUP(C1166,FERIADOS!$A:$B,1,FALSE)),IF(WEEKDAY(C1166)=1,"Dom",IF(WEEKDAY(C1166)=2,"Seg",IF(WEEKDAY(C1166)=3,"Ter",IF(WEEKDAY(C1166)=4,"Qua",IF(WEEKDAY(C1166)=5,"Qui",IF(WEEKDAY(C1166)=6,"Sex","Sab")))))),"Feriado")</f>
        <v>Dom</v>
      </c>
      <c r="F1166" s="32"/>
      <c r="G1166" s="33"/>
      <c r="H1166" s="33"/>
      <c r="I1166" s="33"/>
      <c r="J1166" s="21" t="str">
        <f t="shared" si="130"/>
        <v/>
      </c>
      <c r="K1166" s="21">
        <f t="shared" si="126"/>
        <v>0</v>
      </c>
      <c r="L1166" s="21" t="str">
        <f t="shared" si="127"/>
        <v/>
      </c>
      <c r="M1166" s="22" t="str">
        <f t="shared" si="131"/>
        <v/>
      </c>
      <c r="N1166" s="48"/>
      <c r="O1166" s="54" t="str">
        <f>IF(N1166="","",IFERROR(VLOOKUP(N1166,EMPRESAS!$A:$C,3,FALSE),"NAO CADASTRADA"))</f>
        <v/>
      </c>
      <c r="P1166" s="50"/>
      <c r="Q1166" s="54" t="str">
        <f>IF(P1166="","",IFERROR(VLOOKUP(P1166,ATIVIDADES!$A:$C,3,FALSE),"NAO CADASTRADA"))</f>
        <v/>
      </c>
      <c r="R1166" s="42"/>
      <c r="S1166" s="48"/>
      <c r="T1166" s="54" t="str">
        <f>IF(S1166="","",IFERROR(VLOOKUP(S1166,EMPRESAS!$A:$C,3,FALSE),"NAO CADASTRADA"))</f>
        <v/>
      </c>
      <c r="U1166" s="50"/>
      <c r="V1166" s="54" t="str">
        <f>IF(U1166="","",IFERROR(VLOOKUP(U1166,ATIVIDADES!$A:$C,3,FALSE),"NAO CADASTRADA"))</f>
        <v/>
      </c>
      <c r="W1166" s="42"/>
      <c r="X1166" s="48"/>
      <c r="Y1166" s="54" t="str">
        <f>IF(X1166="","",IFERROR(VLOOKUP(X1166,EMPRESAS!$A:$C,3,FALSE),"NAO CADASTRADA"))</f>
        <v/>
      </c>
      <c r="Z1166" s="50"/>
      <c r="AA1166" s="54" t="str">
        <f>IF(Z1166="","",IFERROR(VLOOKUP(Z1166,ATIVIDADES!$A:$C,3,FALSE),"NAO CADASTRADA"))</f>
        <v/>
      </c>
      <c r="AB1166" s="42"/>
      <c r="AC1166" s="48"/>
      <c r="AD1166" s="54" t="str">
        <f>IF(AC1166="","",IFERROR(VLOOKUP(AC1166,EMPRESAS!$A:$C,3,FALSE),"NAO CADASTRADA"))</f>
        <v/>
      </c>
      <c r="AE1166" s="50"/>
      <c r="AF1166" s="54" t="str">
        <f>IF(AE1166="","",IFERROR(VLOOKUP(AE1166,ATIVIDADES!$A:$C,3,FALSE),"NAO CADASTRADA"))</f>
        <v/>
      </c>
      <c r="AG1166" s="42"/>
      <c r="AH1166" s="48"/>
      <c r="AI1166" s="54" t="str">
        <f>IF(AH1166="","",IFERROR(VLOOKUP(AH1166,EMPRESAS!$A:$C,3,FALSE),"NAO CADASTRADA"))</f>
        <v/>
      </c>
      <c r="AJ1166" s="50"/>
      <c r="AK1166" s="54" t="str">
        <f>IF(AJ1166="","",IFERROR(VLOOKUP(AJ1166,ATIVIDADES!$A:$C,3,FALSE),"NAO CADASTRADA"))</f>
        <v/>
      </c>
      <c r="AL1166" s="42"/>
    </row>
    <row r="1167" spans="1:38" x14ac:dyDescent="0.25">
      <c r="A1167" s="26" t="str">
        <f t="shared" si="128"/>
        <v>OK</v>
      </c>
      <c r="B1167" s="29">
        <f t="shared" si="129"/>
        <v>2487914866</v>
      </c>
      <c r="C1167" s="30">
        <v>43255</v>
      </c>
      <c r="D1167" s="18">
        <f t="shared" si="132"/>
        <v>43252</v>
      </c>
      <c r="E1167" s="19" t="str">
        <f>IF(ISERROR(VLOOKUP(C1167,FERIADOS!$A:$B,1,FALSE)),IF(WEEKDAY(C1167)=1,"Dom",IF(WEEKDAY(C1167)=2,"Seg",IF(WEEKDAY(C1167)=3,"Ter",IF(WEEKDAY(C1167)=4,"Qua",IF(WEEKDAY(C1167)=5,"Qui",IF(WEEKDAY(C1167)=6,"Sex","Sab")))))),"Feriado")</f>
        <v>Seg</v>
      </c>
      <c r="F1167" s="32"/>
      <c r="G1167" s="33"/>
      <c r="H1167" s="33"/>
      <c r="I1167" s="33"/>
      <c r="J1167" s="21" t="str">
        <f t="shared" si="130"/>
        <v/>
      </c>
      <c r="K1167" s="21">
        <f t="shared" si="126"/>
        <v>0</v>
      </c>
      <c r="L1167" s="21" t="str">
        <f t="shared" si="127"/>
        <v/>
      </c>
      <c r="M1167" s="22" t="str">
        <f t="shared" si="131"/>
        <v/>
      </c>
      <c r="N1167" s="48"/>
      <c r="O1167" s="54" t="str">
        <f>IF(N1167="","",IFERROR(VLOOKUP(N1167,EMPRESAS!$A:$C,3,FALSE),"NAO CADASTRADA"))</f>
        <v/>
      </c>
      <c r="P1167" s="50"/>
      <c r="Q1167" s="54" t="str">
        <f>IF(P1167="","",IFERROR(VLOOKUP(P1167,ATIVIDADES!$A:$C,3,FALSE),"NAO CADASTRADA"))</f>
        <v/>
      </c>
      <c r="R1167" s="42"/>
      <c r="S1167" s="48"/>
      <c r="T1167" s="54" t="str">
        <f>IF(S1167="","",IFERROR(VLOOKUP(S1167,EMPRESAS!$A:$C,3,FALSE),"NAO CADASTRADA"))</f>
        <v/>
      </c>
      <c r="U1167" s="50"/>
      <c r="V1167" s="54" t="str">
        <f>IF(U1167="","",IFERROR(VLOOKUP(U1167,ATIVIDADES!$A:$C,3,FALSE),"NAO CADASTRADA"))</f>
        <v/>
      </c>
      <c r="W1167" s="42"/>
      <c r="X1167" s="48"/>
      <c r="Y1167" s="54" t="str">
        <f>IF(X1167="","",IFERROR(VLOOKUP(X1167,EMPRESAS!$A:$C,3,FALSE),"NAO CADASTRADA"))</f>
        <v/>
      </c>
      <c r="Z1167" s="50"/>
      <c r="AA1167" s="54" t="str">
        <f>IF(Z1167="","",IFERROR(VLOOKUP(Z1167,ATIVIDADES!$A:$C,3,FALSE),"NAO CADASTRADA"))</f>
        <v/>
      </c>
      <c r="AB1167" s="42"/>
      <c r="AC1167" s="48"/>
      <c r="AD1167" s="54" t="str">
        <f>IF(AC1167="","",IFERROR(VLOOKUP(AC1167,EMPRESAS!$A:$C,3,FALSE),"NAO CADASTRADA"))</f>
        <v/>
      </c>
      <c r="AE1167" s="50"/>
      <c r="AF1167" s="54" t="str">
        <f>IF(AE1167="","",IFERROR(VLOOKUP(AE1167,ATIVIDADES!$A:$C,3,FALSE),"NAO CADASTRADA"))</f>
        <v/>
      </c>
      <c r="AG1167" s="42"/>
      <c r="AH1167" s="48"/>
      <c r="AI1167" s="54" t="str">
        <f>IF(AH1167="","",IFERROR(VLOOKUP(AH1167,EMPRESAS!$A:$C,3,FALSE),"NAO CADASTRADA"))</f>
        <v/>
      </c>
      <c r="AJ1167" s="50"/>
      <c r="AK1167" s="54" t="str">
        <f>IF(AJ1167="","",IFERROR(VLOOKUP(AJ1167,ATIVIDADES!$A:$C,3,FALSE),"NAO CADASTRADA"))</f>
        <v/>
      </c>
      <c r="AL1167" s="42"/>
    </row>
    <row r="1168" spans="1:38" x14ac:dyDescent="0.25">
      <c r="A1168" s="26" t="str">
        <f t="shared" si="128"/>
        <v>OK</v>
      </c>
      <c r="B1168" s="29">
        <f t="shared" si="129"/>
        <v>2487914866</v>
      </c>
      <c r="C1168" s="30">
        <v>43256</v>
      </c>
      <c r="D1168" s="18">
        <f t="shared" si="132"/>
        <v>43252</v>
      </c>
      <c r="E1168" s="19" t="str">
        <f>IF(ISERROR(VLOOKUP(C1168,FERIADOS!$A:$B,1,FALSE)),IF(WEEKDAY(C1168)=1,"Dom",IF(WEEKDAY(C1168)=2,"Seg",IF(WEEKDAY(C1168)=3,"Ter",IF(WEEKDAY(C1168)=4,"Qua",IF(WEEKDAY(C1168)=5,"Qui",IF(WEEKDAY(C1168)=6,"Sex","Sab")))))),"Feriado")</f>
        <v>Ter</v>
      </c>
      <c r="F1168" s="32"/>
      <c r="G1168" s="33"/>
      <c r="H1168" s="33"/>
      <c r="I1168" s="33"/>
      <c r="J1168" s="21" t="str">
        <f t="shared" si="130"/>
        <v/>
      </c>
      <c r="K1168" s="21">
        <f t="shared" si="126"/>
        <v>0</v>
      </c>
      <c r="L1168" s="21" t="str">
        <f t="shared" si="127"/>
        <v/>
      </c>
      <c r="M1168" s="22" t="str">
        <f t="shared" si="131"/>
        <v/>
      </c>
      <c r="N1168" s="48"/>
      <c r="O1168" s="54" t="str">
        <f>IF(N1168="","",IFERROR(VLOOKUP(N1168,EMPRESAS!$A:$C,3,FALSE),"NAO CADASTRADA"))</f>
        <v/>
      </c>
      <c r="P1168" s="50"/>
      <c r="Q1168" s="54" t="str">
        <f>IF(P1168="","",IFERROR(VLOOKUP(P1168,ATIVIDADES!$A:$C,3,FALSE),"NAO CADASTRADA"))</f>
        <v/>
      </c>
      <c r="R1168" s="42"/>
      <c r="S1168" s="48"/>
      <c r="T1168" s="54" t="str">
        <f>IF(S1168="","",IFERROR(VLOOKUP(S1168,EMPRESAS!$A:$C,3,FALSE),"NAO CADASTRADA"))</f>
        <v/>
      </c>
      <c r="U1168" s="50"/>
      <c r="V1168" s="54" t="str">
        <f>IF(U1168="","",IFERROR(VLOOKUP(U1168,ATIVIDADES!$A:$C,3,FALSE),"NAO CADASTRADA"))</f>
        <v/>
      </c>
      <c r="W1168" s="42"/>
      <c r="X1168" s="48"/>
      <c r="Y1168" s="54" t="str">
        <f>IF(X1168="","",IFERROR(VLOOKUP(X1168,EMPRESAS!$A:$C,3,FALSE),"NAO CADASTRADA"))</f>
        <v/>
      </c>
      <c r="Z1168" s="50"/>
      <c r="AA1168" s="54" t="str">
        <f>IF(Z1168="","",IFERROR(VLOOKUP(Z1168,ATIVIDADES!$A:$C,3,FALSE),"NAO CADASTRADA"))</f>
        <v/>
      </c>
      <c r="AB1168" s="42"/>
      <c r="AC1168" s="48"/>
      <c r="AD1168" s="54" t="str">
        <f>IF(AC1168="","",IFERROR(VLOOKUP(AC1168,EMPRESAS!$A:$C,3,FALSE),"NAO CADASTRADA"))</f>
        <v/>
      </c>
      <c r="AE1168" s="50"/>
      <c r="AF1168" s="54" t="str">
        <f>IF(AE1168="","",IFERROR(VLOOKUP(AE1168,ATIVIDADES!$A:$C,3,FALSE),"NAO CADASTRADA"))</f>
        <v/>
      </c>
      <c r="AG1168" s="42"/>
      <c r="AH1168" s="48"/>
      <c r="AI1168" s="54" t="str">
        <f>IF(AH1168="","",IFERROR(VLOOKUP(AH1168,EMPRESAS!$A:$C,3,FALSE),"NAO CADASTRADA"))</f>
        <v/>
      </c>
      <c r="AJ1168" s="50"/>
      <c r="AK1168" s="54" t="str">
        <f>IF(AJ1168="","",IFERROR(VLOOKUP(AJ1168,ATIVIDADES!$A:$C,3,FALSE),"NAO CADASTRADA"))</f>
        <v/>
      </c>
      <c r="AL1168" s="42"/>
    </row>
    <row r="1169" spans="1:38" x14ac:dyDescent="0.25">
      <c r="A1169" s="26" t="str">
        <f t="shared" si="128"/>
        <v>OK</v>
      </c>
      <c r="B1169" s="29">
        <f t="shared" si="129"/>
        <v>2487914866</v>
      </c>
      <c r="C1169" s="30">
        <v>43257</v>
      </c>
      <c r="D1169" s="18">
        <f t="shared" si="132"/>
        <v>43252</v>
      </c>
      <c r="E1169" s="19" t="str">
        <f>IF(ISERROR(VLOOKUP(C1169,FERIADOS!$A:$B,1,FALSE)),IF(WEEKDAY(C1169)=1,"Dom",IF(WEEKDAY(C1169)=2,"Seg",IF(WEEKDAY(C1169)=3,"Ter",IF(WEEKDAY(C1169)=4,"Qua",IF(WEEKDAY(C1169)=5,"Qui",IF(WEEKDAY(C1169)=6,"Sex","Sab")))))),"Feriado")</f>
        <v>Qua</v>
      </c>
      <c r="F1169" s="32"/>
      <c r="G1169" s="33"/>
      <c r="H1169" s="33"/>
      <c r="I1169" s="33"/>
      <c r="J1169" s="21" t="str">
        <f t="shared" si="130"/>
        <v/>
      </c>
      <c r="K1169" s="21">
        <f t="shared" si="126"/>
        <v>0</v>
      </c>
      <c r="L1169" s="21" t="str">
        <f t="shared" si="127"/>
        <v/>
      </c>
      <c r="M1169" s="22" t="str">
        <f t="shared" si="131"/>
        <v/>
      </c>
      <c r="N1169" s="48"/>
      <c r="O1169" s="54" t="str">
        <f>IF(N1169="","",IFERROR(VLOOKUP(N1169,EMPRESAS!$A:$C,3,FALSE),"NAO CADASTRADA"))</f>
        <v/>
      </c>
      <c r="P1169" s="50"/>
      <c r="Q1169" s="54" t="str">
        <f>IF(P1169="","",IFERROR(VLOOKUP(P1169,ATIVIDADES!$A:$C,3,FALSE),"NAO CADASTRADA"))</f>
        <v/>
      </c>
      <c r="R1169" s="42"/>
      <c r="S1169" s="48"/>
      <c r="T1169" s="54" t="str">
        <f>IF(S1169="","",IFERROR(VLOOKUP(S1169,EMPRESAS!$A:$C,3,FALSE),"NAO CADASTRADA"))</f>
        <v/>
      </c>
      <c r="U1169" s="50"/>
      <c r="V1169" s="54" t="str">
        <f>IF(U1169="","",IFERROR(VLOOKUP(U1169,ATIVIDADES!$A:$C,3,FALSE),"NAO CADASTRADA"))</f>
        <v/>
      </c>
      <c r="W1169" s="42"/>
      <c r="X1169" s="48"/>
      <c r="Y1169" s="54" t="str">
        <f>IF(X1169="","",IFERROR(VLOOKUP(X1169,EMPRESAS!$A:$C,3,FALSE),"NAO CADASTRADA"))</f>
        <v/>
      </c>
      <c r="Z1169" s="50"/>
      <c r="AA1169" s="54" t="str">
        <f>IF(Z1169="","",IFERROR(VLOOKUP(Z1169,ATIVIDADES!$A:$C,3,FALSE),"NAO CADASTRADA"))</f>
        <v/>
      </c>
      <c r="AB1169" s="42"/>
      <c r="AC1169" s="48"/>
      <c r="AD1169" s="54" t="str">
        <f>IF(AC1169="","",IFERROR(VLOOKUP(AC1169,EMPRESAS!$A:$C,3,FALSE),"NAO CADASTRADA"))</f>
        <v/>
      </c>
      <c r="AE1169" s="50"/>
      <c r="AF1169" s="54" t="str">
        <f>IF(AE1169="","",IFERROR(VLOOKUP(AE1169,ATIVIDADES!$A:$C,3,FALSE),"NAO CADASTRADA"))</f>
        <v/>
      </c>
      <c r="AG1169" s="42"/>
      <c r="AH1169" s="48"/>
      <c r="AI1169" s="54" t="str">
        <f>IF(AH1169="","",IFERROR(VLOOKUP(AH1169,EMPRESAS!$A:$C,3,FALSE),"NAO CADASTRADA"))</f>
        <v/>
      </c>
      <c r="AJ1169" s="50"/>
      <c r="AK1169" s="54" t="str">
        <f>IF(AJ1169="","",IFERROR(VLOOKUP(AJ1169,ATIVIDADES!$A:$C,3,FALSE),"NAO CADASTRADA"))</f>
        <v/>
      </c>
      <c r="AL1169" s="42"/>
    </row>
    <row r="1170" spans="1:38" x14ac:dyDescent="0.25">
      <c r="A1170" s="26" t="str">
        <f t="shared" si="128"/>
        <v>OK</v>
      </c>
      <c r="B1170" s="29">
        <f t="shared" si="129"/>
        <v>2487914866</v>
      </c>
      <c r="C1170" s="30">
        <v>43258</v>
      </c>
      <c r="D1170" s="18">
        <f t="shared" si="132"/>
        <v>43252</v>
      </c>
      <c r="E1170" s="19" t="str">
        <f>IF(ISERROR(VLOOKUP(C1170,FERIADOS!$A:$B,1,FALSE)),IF(WEEKDAY(C1170)=1,"Dom",IF(WEEKDAY(C1170)=2,"Seg",IF(WEEKDAY(C1170)=3,"Ter",IF(WEEKDAY(C1170)=4,"Qua",IF(WEEKDAY(C1170)=5,"Qui",IF(WEEKDAY(C1170)=6,"Sex","Sab")))))),"Feriado")</f>
        <v>Qui</v>
      </c>
      <c r="F1170" s="32"/>
      <c r="G1170" s="33"/>
      <c r="H1170" s="33"/>
      <c r="I1170" s="33"/>
      <c r="J1170" s="21" t="str">
        <f t="shared" si="130"/>
        <v/>
      </c>
      <c r="K1170" s="21">
        <f t="shared" si="126"/>
        <v>0</v>
      </c>
      <c r="L1170" s="21" t="str">
        <f t="shared" si="127"/>
        <v/>
      </c>
      <c r="M1170" s="22" t="str">
        <f t="shared" si="131"/>
        <v/>
      </c>
      <c r="N1170" s="48"/>
      <c r="O1170" s="54" t="str">
        <f>IF(N1170="","",IFERROR(VLOOKUP(N1170,EMPRESAS!$A:$C,3,FALSE),"NAO CADASTRADA"))</f>
        <v/>
      </c>
      <c r="P1170" s="50"/>
      <c r="Q1170" s="54" t="str">
        <f>IF(P1170="","",IFERROR(VLOOKUP(P1170,ATIVIDADES!$A:$C,3,FALSE),"NAO CADASTRADA"))</f>
        <v/>
      </c>
      <c r="R1170" s="42"/>
      <c r="S1170" s="48"/>
      <c r="T1170" s="54" t="str">
        <f>IF(S1170="","",IFERROR(VLOOKUP(S1170,EMPRESAS!$A:$C,3,FALSE),"NAO CADASTRADA"))</f>
        <v/>
      </c>
      <c r="U1170" s="50"/>
      <c r="V1170" s="54" t="str">
        <f>IF(U1170="","",IFERROR(VLOOKUP(U1170,ATIVIDADES!$A:$C,3,FALSE),"NAO CADASTRADA"))</f>
        <v/>
      </c>
      <c r="W1170" s="42"/>
      <c r="X1170" s="48"/>
      <c r="Y1170" s="54" t="str">
        <f>IF(X1170="","",IFERROR(VLOOKUP(X1170,EMPRESAS!$A:$C,3,FALSE),"NAO CADASTRADA"))</f>
        <v/>
      </c>
      <c r="Z1170" s="50"/>
      <c r="AA1170" s="54" t="str">
        <f>IF(Z1170="","",IFERROR(VLOOKUP(Z1170,ATIVIDADES!$A:$C,3,FALSE),"NAO CADASTRADA"))</f>
        <v/>
      </c>
      <c r="AB1170" s="42"/>
      <c r="AC1170" s="48"/>
      <c r="AD1170" s="54" t="str">
        <f>IF(AC1170="","",IFERROR(VLOOKUP(AC1170,EMPRESAS!$A:$C,3,FALSE),"NAO CADASTRADA"))</f>
        <v/>
      </c>
      <c r="AE1170" s="50"/>
      <c r="AF1170" s="54" t="str">
        <f>IF(AE1170="","",IFERROR(VLOOKUP(AE1170,ATIVIDADES!$A:$C,3,FALSE),"NAO CADASTRADA"))</f>
        <v/>
      </c>
      <c r="AG1170" s="42"/>
      <c r="AH1170" s="48"/>
      <c r="AI1170" s="54" t="str">
        <f>IF(AH1170="","",IFERROR(VLOOKUP(AH1170,EMPRESAS!$A:$C,3,FALSE),"NAO CADASTRADA"))</f>
        <v/>
      </c>
      <c r="AJ1170" s="50"/>
      <c r="AK1170" s="54" t="str">
        <f>IF(AJ1170="","",IFERROR(VLOOKUP(AJ1170,ATIVIDADES!$A:$C,3,FALSE),"NAO CADASTRADA"))</f>
        <v/>
      </c>
      <c r="AL1170" s="42"/>
    </row>
    <row r="1171" spans="1:38" x14ac:dyDescent="0.25">
      <c r="A1171" s="26" t="str">
        <f t="shared" si="128"/>
        <v>OK</v>
      </c>
      <c r="B1171" s="29">
        <f t="shared" si="129"/>
        <v>2487914866</v>
      </c>
      <c r="C1171" s="30">
        <v>43259</v>
      </c>
      <c r="D1171" s="18">
        <f t="shared" si="132"/>
        <v>43252</v>
      </c>
      <c r="E1171" s="19" t="str">
        <f>IF(ISERROR(VLOOKUP(C1171,FERIADOS!$A:$B,1,FALSE)),IF(WEEKDAY(C1171)=1,"Dom",IF(WEEKDAY(C1171)=2,"Seg",IF(WEEKDAY(C1171)=3,"Ter",IF(WEEKDAY(C1171)=4,"Qua",IF(WEEKDAY(C1171)=5,"Qui",IF(WEEKDAY(C1171)=6,"Sex","Sab")))))),"Feriado")</f>
        <v>Sex</v>
      </c>
      <c r="F1171" s="32"/>
      <c r="G1171" s="33"/>
      <c r="H1171" s="33"/>
      <c r="I1171" s="33"/>
      <c r="J1171" s="21" t="str">
        <f t="shared" si="130"/>
        <v/>
      </c>
      <c r="K1171" s="21">
        <f t="shared" si="126"/>
        <v>0</v>
      </c>
      <c r="L1171" s="21" t="str">
        <f t="shared" si="127"/>
        <v/>
      </c>
      <c r="M1171" s="22" t="str">
        <f t="shared" si="131"/>
        <v/>
      </c>
      <c r="N1171" s="48"/>
      <c r="O1171" s="54" t="str">
        <f>IF(N1171="","",IFERROR(VLOOKUP(N1171,EMPRESAS!$A:$C,3,FALSE),"NAO CADASTRADA"))</f>
        <v/>
      </c>
      <c r="P1171" s="50"/>
      <c r="Q1171" s="54" t="str">
        <f>IF(P1171="","",IFERROR(VLOOKUP(P1171,ATIVIDADES!$A:$C,3,FALSE),"NAO CADASTRADA"))</f>
        <v/>
      </c>
      <c r="R1171" s="42"/>
      <c r="S1171" s="48"/>
      <c r="T1171" s="54" t="str">
        <f>IF(S1171="","",IFERROR(VLOOKUP(S1171,EMPRESAS!$A:$C,3,FALSE),"NAO CADASTRADA"))</f>
        <v/>
      </c>
      <c r="U1171" s="50"/>
      <c r="V1171" s="54" t="str">
        <f>IF(U1171="","",IFERROR(VLOOKUP(U1171,ATIVIDADES!$A:$C,3,FALSE),"NAO CADASTRADA"))</f>
        <v/>
      </c>
      <c r="W1171" s="42"/>
      <c r="X1171" s="48"/>
      <c r="Y1171" s="54" t="str">
        <f>IF(X1171="","",IFERROR(VLOOKUP(X1171,EMPRESAS!$A:$C,3,FALSE),"NAO CADASTRADA"))</f>
        <v/>
      </c>
      <c r="Z1171" s="50"/>
      <c r="AA1171" s="54" t="str">
        <f>IF(Z1171="","",IFERROR(VLOOKUP(Z1171,ATIVIDADES!$A:$C,3,FALSE),"NAO CADASTRADA"))</f>
        <v/>
      </c>
      <c r="AB1171" s="42"/>
      <c r="AC1171" s="48"/>
      <c r="AD1171" s="54" t="str">
        <f>IF(AC1171="","",IFERROR(VLOOKUP(AC1171,EMPRESAS!$A:$C,3,FALSE),"NAO CADASTRADA"))</f>
        <v/>
      </c>
      <c r="AE1171" s="50"/>
      <c r="AF1171" s="54" t="str">
        <f>IF(AE1171="","",IFERROR(VLOOKUP(AE1171,ATIVIDADES!$A:$C,3,FALSE),"NAO CADASTRADA"))</f>
        <v/>
      </c>
      <c r="AG1171" s="42"/>
      <c r="AH1171" s="48"/>
      <c r="AI1171" s="54" t="str">
        <f>IF(AH1171="","",IFERROR(VLOOKUP(AH1171,EMPRESAS!$A:$C,3,FALSE),"NAO CADASTRADA"))</f>
        <v/>
      </c>
      <c r="AJ1171" s="50"/>
      <c r="AK1171" s="54" t="str">
        <f>IF(AJ1171="","",IFERROR(VLOOKUP(AJ1171,ATIVIDADES!$A:$C,3,FALSE),"NAO CADASTRADA"))</f>
        <v/>
      </c>
      <c r="AL1171" s="42"/>
    </row>
    <row r="1172" spans="1:38" x14ac:dyDescent="0.25">
      <c r="A1172" s="26" t="str">
        <f t="shared" si="128"/>
        <v>OK</v>
      </c>
      <c r="B1172" s="29">
        <f t="shared" si="129"/>
        <v>2487914866</v>
      </c>
      <c r="C1172" s="30">
        <v>43260</v>
      </c>
      <c r="D1172" s="18">
        <f t="shared" si="132"/>
        <v>43252</v>
      </c>
      <c r="E1172" s="19" t="str">
        <f>IF(ISERROR(VLOOKUP(C1172,FERIADOS!$A:$B,1,FALSE)),IF(WEEKDAY(C1172)=1,"Dom",IF(WEEKDAY(C1172)=2,"Seg",IF(WEEKDAY(C1172)=3,"Ter",IF(WEEKDAY(C1172)=4,"Qua",IF(WEEKDAY(C1172)=5,"Qui",IF(WEEKDAY(C1172)=6,"Sex","Sab")))))),"Feriado")</f>
        <v>Sab</v>
      </c>
      <c r="F1172" s="32"/>
      <c r="G1172" s="33"/>
      <c r="H1172" s="33"/>
      <c r="I1172" s="33"/>
      <c r="J1172" s="21" t="str">
        <f t="shared" si="130"/>
        <v/>
      </c>
      <c r="K1172" s="21">
        <f t="shared" si="126"/>
        <v>0</v>
      </c>
      <c r="L1172" s="21" t="str">
        <f t="shared" si="127"/>
        <v/>
      </c>
      <c r="M1172" s="22" t="str">
        <f t="shared" si="131"/>
        <v/>
      </c>
      <c r="N1172" s="48"/>
      <c r="O1172" s="54" t="str">
        <f>IF(N1172="","",IFERROR(VLOOKUP(N1172,EMPRESAS!$A:$C,3,FALSE),"NAO CADASTRADA"))</f>
        <v/>
      </c>
      <c r="P1172" s="50"/>
      <c r="Q1172" s="54" t="str">
        <f>IF(P1172="","",IFERROR(VLOOKUP(P1172,ATIVIDADES!$A:$C,3,FALSE),"NAO CADASTRADA"))</f>
        <v/>
      </c>
      <c r="R1172" s="42"/>
      <c r="S1172" s="48"/>
      <c r="T1172" s="54" t="str">
        <f>IF(S1172="","",IFERROR(VLOOKUP(S1172,EMPRESAS!$A:$C,3,FALSE),"NAO CADASTRADA"))</f>
        <v/>
      </c>
      <c r="U1172" s="50"/>
      <c r="V1172" s="54" t="str">
        <f>IF(U1172="","",IFERROR(VLOOKUP(U1172,ATIVIDADES!$A:$C,3,FALSE),"NAO CADASTRADA"))</f>
        <v/>
      </c>
      <c r="W1172" s="42"/>
      <c r="X1172" s="48"/>
      <c r="Y1172" s="54" t="str">
        <f>IF(X1172="","",IFERROR(VLOOKUP(X1172,EMPRESAS!$A:$C,3,FALSE),"NAO CADASTRADA"))</f>
        <v/>
      </c>
      <c r="Z1172" s="50"/>
      <c r="AA1172" s="54" t="str">
        <f>IF(Z1172="","",IFERROR(VLOOKUP(Z1172,ATIVIDADES!$A:$C,3,FALSE),"NAO CADASTRADA"))</f>
        <v/>
      </c>
      <c r="AB1172" s="42"/>
      <c r="AC1172" s="48"/>
      <c r="AD1172" s="54" t="str">
        <f>IF(AC1172="","",IFERROR(VLOOKUP(AC1172,EMPRESAS!$A:$C,3,FALSE),"NAO CADASTRADA"))</f>
        <v/>
      </c>
      <c r="AE1172" s="50"/>
      <c r="AF1172" s="54" t="str">
        <f>IF(AE1172="","",IFERROR(VLOOKUP(AE1172,ATIVIDADES!$A:$C,3,FALSE),"NAO CADASTRADA"))</f>
        <v/>
      </c>
      <c r="AG1172" s="42"/>
      <c r="AH1172" s="48"/>
      <c r="AI1172" s="54" t="str">
        <f>IF(AH1172="","",IFERROR(VLOOKUP(AH1172,EMPRESAS!$A:$C,3,FALSE),"NAO CADASTRADA"))</f>
        <v/>
      </c>
      <c r="AJ1172" s="50"/>
      <c r="AK1172" s="54" t="str">
        <f>IF(AJ1172="","",IFERROR(VLOOKUP(AJ1172,ATIVIDADES!$A:$C,3,FALSE),"NAO CADASTRADA"))</f>
        <v/>
      </c>
      <c r="AL1172" s="42"/>
    </row>
    <row r="1173" spans="1:38" x14ac:dyDescent="0.25">
      <c r="A1173" s="26" t="str">
        <f t="shared" si="128"/>
        <v>OK</v>
      </c>
      <c r="B1173" s="29">
        <f t="shared" si="129"/>
        <v>2487914866</v>
      </c>
      <c r="C1173" s="30">
        <v>43261</v>
      </c>
      <c r="D1173" s="18">
        <f t="shared" si="132"/>
        <v>43252</v>
      </c>
      <c r="E1173" s="19" t="str">
        <f>IF(ISERROR(VLOOKUP(C1173,FERIADOS!$A:$B,1,FALSE)),IF(WEEKDAY(C1173)=1,"Dom",IF(WEEKDAY(C1173)=2,"Seg",IF(WEEKDAY(C1173)=3,"Ter",IF(WEEKDAY(C1173)=4,"Qua",IF(WEEKDAY(C1173)=5,"Qui",IF(WEEKDAY(C1173)=6,"Sex","Sab")))))),"Feriado")</f>
        <v>Dom</v>
      </c>
      <c r="F1173" s="32"/>
      <c r="G1173" s="33"/>
      <c r="H1173" s="33"/>
      <c r="I1173" s="33"/>
      <c r="J1173" s="21" t="str">
        <f t="shared" si="130"/>
        <v/>
      </c>
      <c r="K1173" s="21">
        <f t="shared" si="126"/>
        <v>0</v>
      </c>
      <c r="L1173" s="21" t="str">
        <f t="shared" si="127"/>
        <v/>
      </c>
      <c r="M1173" s="22" t="str">
        <f t="shared" si="131"/>
        <v/>
      </c>
      <c r="N1173" s="48"/>
      <c r="O1173" s="54" t="str">
        <f>IF(N1173="","",IFERROR(VLOOKUP(N1173,EMPRESAS!$A:$C,3,FALSE),"NAO CADASTRADA"))</f>
        <v/>
      </c>
      <c r="P1173" s="50"/>
      <c r="Q1173" s="54" t="str">
        <f>IF(P1173="","",IFERROR(VLOOKUP(P1173,ATIVIDADES!$A:$C,3,FALSE),"NAO CADASTRADA"))</f>
        <v/>
      </c>
      <c r="R1173" s="42"/>
      <c r="S1173" s="48"/>
      <c r="T1173" s="54" t="str">
        <f>IF(S1173="","",IFERROR(VLOOKUP(S1173,EMPRESAS!$A:$C,3,FALSE),"NAO CADASTRADA"))</f>
        <v/>
      </c>
      <c r="U1173" s="50"/>
      <c r="V1173" s="54" t="str">
        <f>IF(U1173="","",IFERROR(VLOOKUP(U1173,ATIVIDADES!$A:$C,3,FALSE),"NAO CADASTRADA"))</f>
        <v/>
      </c>
      <c r="W1173" s="42"/>
      <c r="X1173" s="48"/>
      <c r="Y1173" s="54" t="str">
        <f>IF(X1173="","",IFERROR(VLOOKUP(X1173,EMPRESAS!$A:$C,3,FALSE),"NAO CADASTRADA"))</f>
        <v/>
      </c>
      <c r="Z1173" s="50"/>
      <c r="AA1173" s="54" t="str">
        <f>IF(Z1173="","",IFERROR(VLOOKUP(Z1173,ATIVIDADES!$A:$C,3,FALSE),"NAO CADASTRADA"))</f>
        <v/>
      </c>
      <c r="AB1173" s="42"/>
      <c r="AC1173" s="48"/>
      <c r="AD1173" s="54" t="str">
        <f>IF(AC1173="","",IFERROR(VLOOKUP(AC1173,EMPRESAS!$A:$C,3,FALSE),"NAO CADASTRADA"))</f>
        <v/>
      </c>
      <c r="AE1173" s="50"/>
      <c r="AF1173" s="54" t="str">
        <f>IF(AE1173="","",IFERROR(VLOOKUP(AE1173,ATIVIDADES!$A:$C,3,FALSE),"NAO CADASTRADA"))</f>
        <v/>
      </c>
      <c r="AG1173" s="42"/>
      <c r="AH1173" s="48"/>
      <c r="AI1173" s="54" t="str">
        <f>IF(AH1173="","",IFERROR(VLOOKUP(AH1173,EMPRESAS!$A:$C,3,FALSE),"NAO CADASTRADA"))</f>
        <v/>
      </c>
      <c r="AJ1173" s="50"/>
      <c r="AK1173" s="54" t="str">
        <f>IF(AJ1173="","",IFERROR(VLOOKUP(AJ1173,ATIVIDADES!$A:$C,3,FALSE),"NAO CADASTRADA"))</f>
        <v/>
      </c>
      <c r="AL1173" s="42"/>
    </row>
    <row r="1174" spans="1:38" x14ac:dyDescent="0.25">
      <c r="A1174" s="26" t="str">
        <f t="shared" si="128"/>
        <v>OK</v>
      </c>
      <c r="B1174" s="29">
        <f t="shared" si="129"/>
        <v>2487914866</v>
      </c>
      <c r="C1174" s="30">
        <v>43262</v>
      </c>
      <c r="D1174" s="18">
        <f t="shared" si="132"/>
        <v>43252</v>
      </c>
      <c r="E1174" s="19" t="str">
        <f>IF(ISERROR(VLOOKUP(C1174,FERIADOS!$A:$B,1,FALSE)),IF(WEEKDAY(C1174)=1,"Dom",IF(WEEKDAY(C1174)=2,"Seg",IF(WEEKDAY(C1174)=3,"Ter",IF(WEEKDAY(C1174)=4,"Qua",IF(WEEKDAY(C1174)=5,"Qui",IF(WEEKDAY(C1174)=6,"Sex","Sab")))))),"Feriado")</f>
        <v>Seg</v>
      </c>
      <c r="F1174" s="32"/>
      <c r="G1174" s="33"/>
      <c r="H1174" s="33"/>
      <c r="I1174" s="33"/>
      <c r="J1174" s="21" t="str">
        <f t="shared" si="130"/>
        <v/>
      </c>
      <c r="K1174" s="21">
        <f t="shared" si="126"/>
        <v>0</v>
      </c>
      <c r="L1174" s="21" t="str">
        <f t="shared" si="127"/>
        <v/>
      </c>
      <c r="M1174" s="22" t="str">
        <f t="shared" si="131"/>
        <v/>
      </c>
      <c r="N1174" s="48"/>
      <c r="O1174" s="54" t="str">
        <f>IF(N1174="","",IFERROR(VLOOKUP(N1174,EMPRESAS!$A:$C,3,FALSE),"NAO CADASTRADA"))</f>
        <v/>
      </c>
      <c r="P1174" s="50"/>
      <c r="Q1174" s="54" t="str">
        <f>IF(P1174="","",IFERROR(VLOOKUP(P1174,ATIVIDADES!$A:$C,3,FALSE),"NAO CADASTRADA"))</f>
        <v/>
      </c>
      <c r="R1174" s="42"/>
      <c r="S1174" s="48"/>
      <c r="T1174" s="54" t="str">
        <f>IF(S1174="","",IFERROR(VLOOKUP(S1174,EMPRESAS!$A:$C,3,FALSE),"NAO CADASTRADA"))</f>
        <v/>
      </c>
      <c r="U1174" s="50"/>
      <c r="V1174" s="54" t="str">
        <f>IF(U1174="","",IFERROR(VLOOKUP(U1174,ATIVIDADES!$A:$C,3,FALSE),"NAO CADASTRADA"))</f>
        <v/>
      </c>
      <c r="W1174" s="42"/>
      <c r="X1174" s="48"/>
      <c r="Y1174" s="54" t="str">
        <f>IF(X1174="","",IFERROR(VLOOKUP(X1174,EMPRESAS!$A:$C,3,FALSE),"NAO CADASTRADA"))</f>
        <v/>
      </c>
      <c r="Z1174" s="50"/>
      <c r="AA1174" s="54" t="str">
        <f>IF(Z1174="","",IFERROR(VLOOKUP(Z1174,ATIVIDADES!$A:$C,3,FALSE),"NAO CADASTRADA"))</f>
        <v/>
      </c>
      <c r="AB1174" s="42"/>
      <c r="AC1174" s="48"/>
      <c r="AD1174" s="54" t="str">
        <f>IF(AC1174="","",IFERROR(VLOOKUP(AC1174,EMPRESAS!$A:$C,3,FALSE),"NAO CADASTRADA"))</f>
        <v/>
      </c>
      <c r="AE1174" s="50"/>
      <c r="AF1174" s="54" t="str">
        <f>IF(AE1174="","",IFERROR(VLOOKUP(AE1174,ATIVIDADES!$A:$C,3,FALSE),"NAO CADASTRADA"))</f>
        <v/>
      </c>
      <c r="AG1174" s="42"/>
      <c r="AH1174" s="48"/>
      <c r="AI1174" s="54" t="str">
        <f>IF(AH1174="","",IFERROR(VLOOKUP(AH1174,EMPRESAS!$A:$C,3,FALSE),"NAO CADASTRADA"))</f>
        <v/>
      </c>
      <c r="AJ1174" s="50"/>
      <c r="AK1174" s="54" t="str">
        <f>IF(AJ1174="","",IFERROR(VLOOKUP(AJ1174,ATIVIDADES!$A:$C,3,FALSE),"NAO CADASTRADA"))</f>
        <v/>
      </c>
      <c r="AL1174" s="42"/>
    </row>
    <row r="1175" spans="1:38" x14ac:dyDescent="0.25">
      <c r="A1175" s="26" t="str">
        <f t="shared" si="128"/>
        <v>OK</v>
      </c>
      <c r="B1175" s="29">
        <f t="shared" si="129"/>
        <v>2487914866</v>
      </c>
      <c r="C1175" s="30">
        <v>43263</v>
      </c>
      <c r="D1175" s="18">
        <f t="shared" si="132"/>
        <v>43252</v>
      </c>
      <c r="E1175" s="19" t="str">
        <f>IF(ISERROR(VLOOKUP(C1175,FERIADOS!$A:$B,1,FALSE)),IF(WEEKDAY(C1175)=1,"Dom",IF(WEEKDAY(C1175)=2,"Seg",IF(WEEKDAY(C1175)=3,"Ter",IF(WEEKDAY(C1175)=4,"Qua",IF(WEEKDAY(C1175)=5,"Qui",IF(WEEKDAY(C1175)=6,"Sex","Sab")))))),"Feriado")</f>
        <v>Ter</v>
      </c>
      <c r="F1175" s="32"/>
      <c r="G1175" s="33"/>
      <c r="H1175" s="33"/>
      <c r="I1175" s="33"/>
      <c r="J1175" s="21" t="str">
        <f t="shared" si="130"/>
        <v/>
      </c>
      <c r="K1175" s="21">
        <f t="shared" si="126"/>
        <v>0</v>
      </c>
      <c r="L1175" s="21" t="str">
        <f t="shared" si="127"/>
        <v/>
      </c>
      <c r="M1175" s="22" t="str">
        <f t="shared" si="131"/>
        <v/>
      </c>
      <c r="N1175" s="48"/>
      <c r="O1175" s="54" t="str">
        <f>IF(N1175="","",IFERROR(VLOOKUP(N1175,EMPRESAS!$A:$C,3,FALSE),"NAO CADASTRADA"))</f>
        <v/>
      </c>
      <c r="P1175" s="50"/>
      <c r="Q1175" s="54" t="str">
        <f>IF(P1175="","",IFERROR(VLOOKUP(P1175,ATIVIDADES!$A:$C,3,FALSE),"NAO CADASTRADA"))</f>
        <v/>
      </c>
      <c r="R1175" s="42"/>
      <c r="S1175" s="48"/>
      <c r="T1175" s="54" t="str">
        <f>IF(S1175="","",IFERROR(VLOOKUP(S1175,EMPRESAS!$A:$C,3,FALSE),"NAO CADASTRADA"))</f>
        <v/>
      </c>
      <c r="U1175" s="50"/>
      <c r="V1175" s="54" t="str">
        <f>IF(U1175="","",IFERROR(VLOOKUP(U1175,ATIVIDADES!$A:$C,3,FALSE),"NAO CADASTRADA"))</f>
        <v/>
      </c>
      <c r="W1175" s="42"/>
      <c r="X1175" s="48"/>
      <c r="Y1175" s="54" t="str">
        <f>IF(X1175="","",IFERROR(VLOOKUP(X1175,EMPRESAS!$A:$C,3,FALSE),"NAO CADASTRADA"))</f>
        <v/>
      </c>
      <c r="Z1175" s="50"/>
      <c r="AA1175" s="54" t="str">
        <f>IF(Z1175="","",IFERROR(VLOOKUP(Z1175,ATIVIDADES!$A:$C,3,FALSE),"NAO CADASTRADA"))</f>
        <v/>
      </c>
      <c r="AB1175" s="42"/>
      <c r="AC1175" s="48"/>
      <c r="AD1175" s="54" t="str">
        <f>IF(AC1175="","",IFERROR(VLOOKUP(AC1175,EMPRESAS!$A:$C,3,FALSE),"NAO CADASTRADA"))</f>
        <v/>
      </c>
      <c r="AE1175" s="50"/>
      <c r="AF1175" s="54" t="str">
        <f>IF(AE1175="","",IFERROR(VLOOKUP(AE1175,ATIVIDADES!$A:$C,3,FALSE),"NAO CADASTRADA"))</f>
        <v/>
      </c>
      <c r="AG1175" s="42"/>
      <c r="AH1175" s="48"/>
      <c r="AI1175" s="54" t="str">
        <f>IF(AH1175="","",IFERROR(VLOOKUP(AH1175,EMPRESAS!$A:$C,3,FALSE),"NAO CADASTRADA"))</f>
        <v/>
      </c>
      <c r="AJ1175" s="50"/>
      <c r="AK1175" s="54" t="str">
        <f>IF(AJ1175="","",IFERROR(VLOOKUP(AJ1175,ATIVIDADES!$A:$C,3,FALSE),"NAO CADASTRADA"))</f>
        <v/>
      </c>
      <c r="AL1175" s="42"/>
    </row>
    <row r="1176" spans="1:38" x14ac:dyDescent="0.25">
      <c r="A1176" s="26" t="str">
        <f t="shared" si="128"/>
        <v>OK</v>
      </c>
      <c r="B1176" s="29">
        <f t="shared" si="129"/>
        <v>2487914866</v>
      </c>
      <c r="C1176" s="30">
        <v>43264</v>
      </c>
      <c r="D1176" s="18">
        <f t="shared" si="132"/>
        <v>43252</v>
      </c>
      <c r="E1176" s="19" t="str">
        <f>IF(ISERROR(VLOOKUP(C1176,FERIADOS!$A:$B,1,FALSE)),IF(WEEKDAY(C1176)=1,"Dom",IF(WEEKDAY(C1176)=2,"Seg",IF(WEEKDAY(C1176)=3,"Ter",IF(WEEKDAY(C1176)=4,"Qua",IF(WEEKDAY(C1176)=5,"Qui",IF(WEEKDAY(C1176)=6,"Sex","Sab")))))),"Feriado")</f>
        <v>Qua</v>
      </c>
      <c r="F1176" s="32"/>
      <c r="G1176" s="33"/>
      <c r="H1176" s="33"/>
      <c r="I1176" s="33"/>
      <c r="J1176" s="21" t="str">
        <f t="shared" si="130"/>
        <v/>
      </c>
      <c r="K1176" s="21">
        <f t="shared" si="126"/>
        <v>0</v>
      </c>
      <c r="L1176" s="21" t="str">
        <f t="shared" si="127"/>
        <v/>
      </c>
      <c r="M1176" s="22" t="str">
        <f t="shared" si="131"/>
        <v/>
      </c>
      <c r="N1176" s="48"/>
      <c r="O1176" s="54" t="str">
        <f>IF(N1176="","",IFERROR(VLOOKUP(N1176,EMPRESAS!$A:$C,3,FALSE),"NAO CADASTRADA"))</f>
        <v/>
      </c>
      <c r="P1176" s="50"/>
      <c r="Q1176" s="54" t="str">
        <f>IF(P1176="","",IFERROR(VLOOKUP(P1176,ATIVIDADES!$A:$C,3,FALSE),"NAO CADASTRADA"))</f>
        <v/>
      </c>
      <c r="R1176" s="42"/>
      <c r="S1176" s="48"/>
      <c r="T1176" s="54" t="str">
        <f>IF(S1176="","",IFERROR(VLOOKUP(S1176,EMPRESAS!$A:$C,3,FALSE),"NAO CADASTRADA"))</f>
        <v/>
      </c>
      <c r="U1176" s="50"/>
      <c r="V1176" s="54" t="str">
        <f>IF(U1176="","",IFERROR(VLOOKUP(U1176,ATIVIDADES!$A:$C,3,FALSE),"NAO CADASTRADA"))</f>
        <v/>
      </c>
      <c r="W1176" s="42"/>
      <c r="X1176" s="48"/>
      <c r="Y1176" s="54" t="str">
        <f>IF(X1176="","",IFERROR(VLOOKUP(X1176,EMPRESAS!$A:$C,3,FALSE),"NAO CADASTRADA"))</f>
        <v/>
      </c>
      <c r="Z1176" s="50"/>
      <c r="AA1176" s="54" t="str">
        <f>IF(Z1176="","",IFERROR(VLOOKUP(Z1176,ATIVIDADES!$A:$C,3,FALSE),"NAO CADASTRADA"))</f>
        <v/>
      </c>
      <c r="AB1176" s="42"/>
      <c r="AC1176" s="48"/>
      <c r="AD1176" s="54" t="str">
        <f>IF(AC1176="","",IFERROR(VLOOKUP(AC1176,EMPRESAS!$A:$C,3,FALSE),"NAO CADASTRADA"))</f>
        <v/>
      </c>
      <c r="AE1176" s="50"/>
      <c r="AF1176" s="54" t="str">
        <f>IF(AE1176="","",IFERROR(VLOOKUP(AE1176,ATIVIDADES!$A:$C,3,FALSE),"NAO CADASTRADA"))</f>
        <v/>
      </c>
      <c r="AG1176" s="42"/>
      <c r="AH1176" s="48"/>
      <c r="AI1176" s="54" t="str">
        <f>IF(AH1176="","",IFERROR(VLOOKUP(AH1176,EMPRESAS!$A:$C,3,FALSE),"NAO CADASTRADA"))</f>
        <v/>
      </c>
      <c r="AJ1176" s="50"/>
      <c r="AK1176" s="54" t="str">
        <f>IF(AJ1176="","",IFERROR(VLOOKUP(AJ1176,ATIVIDADES!$A:$C,3,FALSE),"NAO CADASTRADA"))</f>
        <v/>
      </c>
      <c r="AL1176" s="42"/>
    </row>
    <row r="1177" spans="1:38" x14ac:dyDescent="0.25">
      <c r="A1177" s="26" t="str">
        <f t="shared" si="128"/>
        <v>OK</v>
      </c>
      <c r="B1177" s="29">
        <f t="shared" si="129"/>
        <v>2487914866</v>
      </c>
      <c r="C1177" s="30">
        <v>43265</v>
      </c>
      <c r="D1177" s="18">
        <f t="shared" si="132"/>
        <v>43252</v>
      </c>
      <c r="E1177" s="19" t="str">
        <f>IF(ISERROR(VLOOKUP(C1177,FERIADOS!$A:$B,1,FALSE)),IF(WEEKDAY(C1177)=1,"Dom",IF(WEEKDAY(C1177)=2,"Seg",IF(WEEKDAY(C1177)=3,"Ter",IF(WEEKDAY(C1177)=4,"Qua",IF(WEEKDAY(C1177)=5,"Qui",IF(WEEKDAY(C1177)=6,"Sex","Sab")))))),"Feriado")</f>
        <v>Qui</v>
      </c>
      <c r="F1177" s="32"/>
      <c r="G1177" s="33"/>
      <c r="H1177" s="33"/>
      <c r="I1177" s="33"/>
      <c r="J1177" s="21" t="str">
        <f t="shared" si="130"/>
        <v/>
      </c>
      <c r="K1177" s="21">
        <f t="shared" si="126"/>
        <v>0</v>
      </c>
      <c r="L1177" s="21" t="str">
        <f t="shared" si="127"/>
        <v/>
      </c>
      <c r="M1177" s="22" t="str">
        <f t="shared" si="131"/>
        <v/>
      </c>
      <c r="N1177" s="48"/>
      <c r="O1177" s="54" t="str">
        <f>IF(N1177="","",IFERROR(VLOOKUP(N1177,EMPRESAS!$A:$C,3,FALSE),"NAO CADASTRADA"))</f>
        <v/>
      </c>
      <c r="P1177" s="50"/>
      <c r="Q1177" s="54" t="str">
        <f>IF(P1177="","",IFERROR(VLOOKUP(P1177,ATIVIDADES!$A:$C,3,FALSE),"NAO CADASTRADA"))</f>
        <v/>
      </c>
      <c r="R1177" s="42"/>
      <c r="S1177" s="48"/>
      <c r="T1177" s="54" t="str">
        <f>IF(S1177="","",IFERROR(VLOOKUP(S1177,EMPRESAS!$A:$C,3,FALSE),"NAO CADASTRADA"))</f>
        <v/>
      </c>
      <c r="U1177" s="50"/>
      <c r="V1177" s="54" t="str">
        <f>IF(U1177="","",IFERROR(VLOOKUP(U1177,ATIVIDADES!$A:$C,3,FALSE),"NAO CADASTRADA"))</f>
        <v/>
      </c>
      <c r="W1177" s="42"/>
      <c r="X1177" s="48"/>
      <c r="Y1177" s="54" t="str">
        <f>IF(X1177="","",IFERROR(VLOOKUP(X1177,EMPRESAS!$A:$C,3,FALSE),"NAO CADASTRADA"))</f>
        <v/>
      </c>
      <c r="Z1177" s="50"/>
      <c r="AA1177" s="54" t="str">
        <f>IF(Z1177="","",IFERROR(VLOOKUP(Z1177,ATIVIDADES!$A:$C,3,FALSE),"NAO CADASTRADA"))</f>
        <v/>
      </c>
      <c r="AB1177" s="42"/>
      <c r="AC1177" s="48"/>
      <c r="AD1177" s="54" t="str">
        <f>IF(AC1177="","",IFERROR(VLOOKUP(AC1177,EMPRESAS!$A:$C,3,FALSE),"NAO CADASTRADA"))</f>
        <v/>
      </c>
      <c r="AE1177" s="50"/>
      <c r="AF1177" s="54" t="str">
        <f>IF(AE1177="","",IFERROR(VLOOKUP(AE1177,ATIVIDADES!$A:$C,3,FALSE),"NAO CADASTRADA"))</f>
        <v/>
      </c>
      <c r="AG1177" s="42"/>
      <c r="AH1177" s="48"/>
      <c r="AI1177" s="54" t="str">
        <f>IF(AH1177="","",IFERROR(VLOOKUP(AH1177,EMPRESAS!$A:$C,3,FALSE),"NAO CADASTRADA"))</f>
        <v/>
      </c>
      <c r="AJ1177" s="50"/>
      <c r="AK1177" s="54" t="str">
        <f>IF(AJ1177="","",IFERROR(VLOOKUP(AJ1177,ATIVIDADES!$A:$C,3,FALSE),"NAO CADASTRADA"))</f>
        <v/>
      </c>
      <c r="AL1177" s="42"/>
    </row>
    <row r="1178" spans="1:38" x14ac:dyDescent="0.25">
      <c r="A1178" s="26" t="str">
        <f t="shared" si="128"/>
        <v>OK</v>
      </c>
      <c r="B1178" s="29">
        <f t="shared" si="129"/>
        <v>2487914866</v>
      </c>
      <c r="C1178" s="30">
        <v>43266</v>
      </c>
      <c r="D1178" s="18">
        <f t="shared" si="132"/>
        <v>43252</v>
      </c>
      <c r="E1178" s="19" t="str">
        <f>IF(ISERROR(VLOOKUP(C1178,FERIADOS!$A:$B,1,FALSE)),IF(WEEKDAY(C1178)=1,"Dom",IF(WEEKDAY(C1178)=2,"Seg",IF(WEEKDAY(C1178)=3,"Ter",IF(WEEKDAY(C1178)=4,"Qua",IF(WEEKDAY(C1178)=5,"Qui",IF(WEEKDAY(C1178)=6,"Sex","Sab")))))),"Feriado")</f>
        <v>Sex</v>
      </c>
      <c r="F1178" s="32"/>
      <c r="G1178" s="33"/>
      <c r="H1178" s="33"/>
      <c r="I1178" s="33"/>
      <c r="J1178" s="21" t="str">
        <f t="shared" si="130"/>
        <v/>
      </c>
      <c r="K1178" s="21">
        <f t="shared" si="126"/>
        <v>0</v>
      </c>
      <c r="L1178" s="21" t="str">
        <f t="shared" si="127"/>
        <v/>
      </c>
      <c r="M1178" s="22" t="str">
        <f t="shared" si="131"/>
        <v/>
      </c>
      <c r="N1178" s="48"/>
      <c r="O1178" s="54" t="str">
        <f>IF(N1178="","",IFERROR(VLOOKUP(N1178,EMPRESAS!$A:$C,3,FALSE),"NAO CADASTRADA"))</f>
        <v/>
      </c>
      <c r="P1178" s="50"/>
      <c r="Q1178" s="54" t="str">
        <f>IF(P1178="","",IFERROR(VLOOKUP(P1178,ATIVIDADES!$A:$C,3,FALSE),"NAO CADASTRADA"))</f>
        <v/>
      </c>
      <c r="R1178" s="42"/>
      <c r="S1178" s="48"/>
      <c r="T1178" s="54" t="str">
        <f>IF(S1178="","",IFERROR(VLOOKUP(S1178,EMPRESAS!$A:$C,3,FALSE),"NAO CADASTRADA"))</f>
        <v/>
      </c>
      <c r="U1178" s="50"/>
      <c r="V1178" s="54" t="str">
        <f>IF(U1178="","",IFERROR(VLOOKUP(U1178,ATIVIDADES!$A:$C,3,FALSE),"NAO CADASTRADA"))</f>
        <v/>
      </c>
      <c r="W1178" s="42"/>
      <c r="X1178" s="48"/>
      <c r="Y1178" s="54" t="str">
        <f>IF(X1178="","",IFERROR(VLOOKUP(X1178,EMPRESAS!$A:$C,3,FALSE),"NAO CADASTRADA"))</f>
        <v/>
      </c>
      <c r="Z1178" s="50"/>
      <c r="AA1178" s="54" t="str">
        <f>IF(Z1178="","",IFERROR(VLOOKUP(Z1178,ATIVIDADES!$A:$C,3,FALSE),"NAO CADASTRADA"))</f>
        <v/>
      </c>
      <c r="AB1178" s="42"/>
      <c r="AC1178" s="48"/>
      <c r="AD1178" s="54" t="str">
        <f>IF(AC1178="","",IFERROR(VLOOKUP(AC1178,EMPRESAS!$A:$C,3,FALSE),"NAO CADASTRADA"))</f>
        <v/>
      </c>
      <c r="AE1178" s="50"/>
      <c r="AF1178" s="54" t="str">
        <f>IF(AE1178="","",IFERROR(VLOOKUP(AE1178,ATIVIDADES!$A:$C,3,FALSE),"NAO CADASTRADA"))</f>
        <v/>
      </c>
      <c r="AG1178" s="42"/>
      <c r="AH1178" s="48"/>
      <c r="AI1178" s="54" t="str">
        <f>IF(AH1178="","",IFERROR(VLOOKUP(AH1178,EMPRESAS!$A:$C,3,FALSE),"NAO CADASTRADA"))</f>
        <v/>
      </c>
      <c r="AJ1178" s="50"/>
      <c r="AK1178" s="54" t="str">
        <f>IF(AJ1178="","",IFERROR(VLOOKUP(AJ1178,ATIVIDADES!$A:$C,3,FALSE),"NAO CADASTRADA"))</f>
        <v/>
      </c>
      <c r="AL1178" s="42"/>
    </row>
    <row r="1179" spans="1:38" x14ac:dyDescent="0.25">
      <c r="A1179" s="26" t="str">
        <f t="shared" si="128"/>
        <v>OK</v>
      </c>
      <c r="B1179" s="29">
        <f t="shared" si="129"/>
        <v>2487914866</v>
      </c>
      <c r="C1179" s="30">
        <v>43267</v>
      </c>
      <c r="D1179" s="18">
        <f t="shared" si="132"/>
        <v>43252</v>
      </c>
      <c r="E1179" s="19" t="str">
        <f>IF(ISERROR(VLOOKUP(C1179,FERIADOS!$A:$B,1,FALSE)),IF(WEEKDAY(C1179)=1,"Dom",IF(WEEKDAY(C1179)=2,"Seg",IF(WEEKDAY(C1179)=3,"Ter",IF(WEEKDAY(C1179)=4,"Qua",IF(WEEKDAY(C1179)=5,"Qui",IF(WEEKDAY(C1179)=6,"Sex","Sab")))))),"Feriado")</f>
        <v>Sab</v>
      </c>
      <c r="F1179" s="32"/>
      <c r="G1179" s="33"/>
      <c r="H1179" s="33"/>
      <c r="I1179" s="33"/>
      <c r="J1179" s="21" t="str">
        <f t="shared" si="130"/>
        <v/>
      </c>
      <c r="K1179" s="21">
        <f t="shared" si="126"/>
        <v>0</v>
      </c>
      <c r="L1179" s="21" t="str">
        <f t="shared" si="127"/>
        <v/>
      </c>
      <c r="M1179" s="22" t="str">
        <f t="shared" si="131"/>
        <v/>
      </c>
      <c r="N1179" s="48"/>
      <c r="O1179" s="54" t="str">
        <f>IF(N1179="","",IFERROR(VLOOKUP(N1179,EMPRESAS!$A:$C,3,FALSE),"NAO CADASTRADA"))</f>
        <v/>
      </c>
      <c r="P1179" s="50"/>
      <c r="Q1179" s="54" t="str">
        <f>IF(P1179="","",IFERROR(VLOOKUP(P1179,ATIVIDADES!$A:$C,3,FALSE),"NAO CADASTRADA"))</f>
        <v/>
      </c>
      <c r="R1179" s="42"/>
      <c r="S1179" s="48"/>
      <c r="T1179" s="54" t="str">
        <f>IF(S1179="","",IFERROR(VLOOKUP(S1179,EMPRESAS!$A:$C,3,FALSE),"NAO CADASTRADA"))</f>
        <v/>
      </c>
      <c r="U1179" s="50"/>
      <c r="V1179" s="54" t="str">
        <f>IF(U1179="","",IFERROR(VLOOKUP(U1179,ATIVIDADES!$A:$C,3,FALSE),"NAO CADASTRADA"))</f>
        <v/>
      </c>
      <c r="W1179" s="42"/>
      <c r="X1179" s="48"/>
      <c r="Y1179" s="54" t="str">
        <f>IF(X1179="","",IFERROR(VLOOKUP(X1179,EMPRESAS!$A:$C,3,FALSE),"NAO CADASTRADA"))</f>
        <v/>
      </c>
      <c r="Z1179" s="50"/>
      <c r="AA1179" s="54" t="str">
        <f>IF(Z1179="","",IFERROR(VLOOKUP(Z1179,ATIVIDADES!$A:$C,3,FALSE),"NAO CADASTRADA"))</f>
        <v/>
      </c>
      <c r="AB1179" s="42"/>
      <c r="AC1179" s="48"/>
      <c r="AD1179" s="54" t="str">
        <f>IF(AC1179="","",IFERROR(VLOOKUP(AC1179,EMPRESAS!$A:$C,3,FALSE),"NAO CADASTRADA"))</f>
        <v/>
      </c>
      <c r="AE1179" s="50"/>
      <c r="AF1179" s="54" t="str">
        <f>IF(AE1179="","",IFERROR(VLOOKUP(AE1179,ATIVIDADES!$A:$C,3,FALSE),"NAO CADASTRADA"))</f>
        <v/>
      </c>
      <c r="AG1179" s="42"/>
      <c r="AH1179" s="48"/>
      <c r="AI1179" s="54" t="str">
        <f>IF(AH1179="","",IFERROR(VLOOKUP(AH1179,EMPRESAS!$A:$C,3,FALSE),"NAO CADASTRADA"))</f>
        <v/>
      </c>
      <c r="AJ1179" s="50"/>
      <c r="AK1179" s="54" t="str">
        <f>IF(AJ1179="","",IFERROR(VLOOKUP(AJ1179,ATIVIDADES!$A:$C,3,FALSE),"NAO CADASTRADA"))</f>
        <v/>
      </c>
      <c r="AL1179" s="42"/>
    </row>
    <row r="1180" spans="1:38" x14ac:dyDescent="0.25">
      <c r="A1180" s="26" t="str">
        <f t="shared" si="128"/>
        <v>OK</v>
      </c>
      <c r="B1180" s="29">
        <f t="shared" si="129"/>
        <v>2487914866</v>
      </c>
      <c r="C1180" s="30">
        <v>43268</v>
      </c>
      <c r="D1180" s="18">
        <f t="shared" si="132"/>
        <v>43252</v>
      </c>
      <c r="E1180" s="19" t="str">
        <f>IF(ISERROR(VLOOKUP(C1180,FERIADOS!$A:$B,1,FALSE)),IF(WEEKDAY(C1180)=1,"Dom",IF(WEEKDAY(C1180)=2,"Seg",IF(WEEKDAY(C1180)=3,"Ter",IF(WEEKDAY(C1180)=4,"Qua",IF(WEEKDAY(C1180)=5,"Qui",IF(WEEKDAY(C1180)=6,"Sex","Sab")))))),"Feriado")</f>
        <v>Dom</v>
      </c>
      <c r="F1180" s="32"/>
      <c r="G1180" s="33"/>
      <c r="H1180" s="33"/>
      <c r="I1180" s="33"/>
      <c r="J1180" s="21" t="str">
        <f t="shared" si="130"/>
        <v/>
      </c>
      <c r="K1180" s="21">
        <f t="shared" si="126"/>
        <v>0</v>
      </c>
      <c r="L1180" s="21" t="str">
        <f t="shared" si="127"/>
        <v/>
      </c>
      <c r="M1180" s="22" t="str">
        <f t="shared" si="131"/>
        <v/>
      </c>
      <c r="N1180" s="48"/>
      <c r="O1180" s="54" t="str">
        <f>IF(N1180="","",IFERROR(VLOOKUP(N1180,EMPRESAS!$A:$C,3,FALSE),"NAO CADASTRADA"))</f>
        <v/>
      </c>
      <c r="P1180" s="50"/>
      <c r="Q1180" s="54" t="str">
        <f>IF(P1180="","",IFERROR(VLOOKUP(P1180,ATIVIDADES!$A:$C,3,FALSE),"NAO CADASTRADA"))</f>
        <v/>
      </c>
      <c r="R1180" s="42"/>
      <c r="S1180" s="48"/>
      <c r="T1180" s="54" t="str">
        <f>IF(S1180="","",IFERROR(VLOOKUP(S1180,EMPRESAS!$A:$C,3,FALSE),"NAO CADASTRADA"))</f>
        <v/>
      </c>
      <c r="U1180" s="50"/>
      <c r="V1180" s="54" t="str">
        <f>IF(U1180="","",IFERROR(VLOOKUP(U1180,ATIVIDADES!$A:$C,3,FALSE),"NAO CADASTRADA"))</f>
        <v/>
      </c>
      <c r="W1180" s="42"/>
      <c r="X1180" s="48"/>
      <c r="Y1180" s="54" t="str">
        <f>IF(X1180="","",IFERROR(VLOOKUP(X1180,EMPRESAS!$A:$C,3,FALSE),"NAO CADASTRADA"))</f>
        <v/>
      </c>
      <c r="Z1180" s="50"/>
      <c r="AA1180" s="54" t="str">
        <f>IF(Z1180="","",IFERROR(VLOOKUP(Z1180,ATIVIDADES!$A:$C,3,FALSE),"NAO CADASTRADA"))</f>
        <v/>
      </c>
      <c r="AB1180" s="42"/>
      <c r="AC1180" s="48"/>
      <c r="AD1180" s="54" t="str">
        <f>IF(AC1180="","",IFERROR(VLOOKUP(AC1180,EMPRESAS!$A:$C,3,FALSE),"NAO CADASTRADA"))</f>
        <v/>
      </c>
      <c r="AE1180" s="50"/>
      <c r="AF1180" s="54" t="str">
        <f>IF(AE1180="","",IFERROR(VLOOKUP(AE1180,ATIVIDADES!$A:$C,3,FALSE),"NAO CADASTRADA"))</f>
        <v/>
      </c>
      <c r="AG1180" s="42"/>
      <c r="AH1180" s="48"/>
      <c r="AI1180" s="54" t="str">
        <f>IF(AH1180="","",IFERROR(VLOOKUP(AH1180,EMPRESAS!$A:$C,3,FALSE),"NAO CADASTRADA"))</f>
        <v/>
      </c>
      <c r="AJ1180" s="50"/>
      <c r="AK1180" s="54" t="str">
        <f>IF(AJ1180="","",IFERROR(VLOOKUP(AJ1180,ATIVIDADES!$A:$C,3,FALSE),"NAO CADASTRADA"))</f>
        <v/>
      </c>
      <c r="AL1180" s="42"/>
    </row>
    <row r="1181" spans="1:38" x14ac:dyDescent="0.25">
      <c r="A1181" s="26" t="str">
        <f t="shared" si="128"/>
        <v>OK</v>
      </c>
      <c r="B1181" s="29">
        <f t="shared" si="129"/>
        <v>2487914866</v>
      </c>
      <c r="C1181" s="30">
        <v>43269</v>
      </c>
      <c r="D1181" s="18">
        <f t="shared" si="132"/>
        <v>43252</v>
      </c>
      <c r="E1181" s="19" t="str">
        <f>IF(ISERROR(VLOOKUP(C1181,FERIADOS!$A:$B,1,FALSE)),IF(WEEKDAY(C1181)=1,"Dom",IF(WEEKDAY(C1181)=2,"Seg",IF(WEEKDAY(C1181)=3,"Ter",IF(WEEKDAY(C1181)=4,"Qua",IF(WEEKDAY(C1181)=5,"Qui",IF(WEEKDAY(C1181)=6,"Sex","Sab")))))),"Feriado")</f>
        <v>Seg</v>
      </c>
      <c r="F1181" s="32"/>
      <c r="G1181" s="33"/>
      <c r="H1181" s="33"/>
      <c r="I1181" s="33"/>
      <c r="J1181" s="21" t="str">
        <f t="shared" si="130"/>
        <v/>
      </c>
      <c r="K1181" s="21">
        <f t="shared" si="126"/>
        <v>0</v>
      </c>
      <c r="L1181" s="21" t="str">
        <f t="shared" si="127"/>
        <v/>
      </c>
      <c r="M1181" s="22" t="str">
        <f t="shared" si="131"/>
        <v/>
      </c>
      <c r="N1181" s="48"/>
      <c r="O1181" s="54" t="str">
        <f>IF(N1181="","",IFERROR(VLOOKUP(N1181,EMPRESAS!$A:$C,3,FALSE),"NAO CADASTRADA"))</f>
        <v/>
      </c>
      <c r="P1181" s="50"/>
      <c r="Q1181" s="54" t="str">
        <f>IF(P1181="","",IFERROR(VLOOKUP(P1181,ATIVIDADES!$A:$C,3,FALSE),"NAO CADASTRADA"))</f>
        <v/>
      </c>
      <c r="R1181" s="42"/>
      <c r="S1181" s="48"/>
      <c r="T1181" s="54" t="str">
        <f>IF(S1181="","",IFERROR(VLOOKUP(S1181,EMPRESAS!$A:$C,3,FALSE),"NAO CADASTRADA"))</f>
        <v/>
      </c>
      <c r="U1181" s="50"/>
      <c r="V1181" s="54" t="str">
        <f>IF(U1181="","",IFERROR(VLOOKUP(U1181,ATIVIDADES!$A:$C,3,FALSE),"NAO CADASTRADA"))</f>
        <v/>
      </c>
      <c r="W1181" s="42"/>
      <c r="X1181" s="48"/>
      <c r="Y1181" s="54" t="str">
        <f>IF(X1181="","",IFERROR(VLOOKUP(X1181,EMPRESAS!$A:$C,3,FALSE),"NAO CADASTRADA"))</f>
        <v/>
      </c>
      <c r="Z1181" s="50"/>
      <c r="AA1181" s="54" t="str">
        <f>IF(Z1181="","",IFERROR(VLOOKUP(Z1181,ATIVIDADES!$A:$C,3,FALSE),"NAO CADASTRADA"))</f>
        <v/>
      </c>
      <c r="AB1181" s="42"/>
      <c r="AC1181" s="48"/>
      <c r="AD1181" s="54" t="str">
        <f>IF(AC1181="","",IFERROR(VLOOKUP(AC1181,EMPRESAS!$A:$C,3,FALSE),"NAO CADASTRADA"))</f>
        <v/>
      </c>
      <c r="AE1181" s="50"/>
      <c r="AF1181" s="54" t="str">
        <f>IF(AE1181="","",IFERROR(VLOOKUP(AE1181,ATIVIDADES!$A:$C,3,FALSE),"NAO CADASTRADA"))</f>
        <v/>
      </c>
      <c r="AG1181" s="42"/>
      <c r="AH1181" s="48"/>
      <c r="AI1181" s="54" t="str">
        <f>IF(AH1181="","",IFERROR(VLOOKUP(AH1181,EMPRESAS!$A:$C,3,FALSE),"NAO CADASTRADA"))</f>
        <v/>
      </c>
      <c r="AJ1181" s="50"/>
      <c r="AK1181" s="54" t="str">
        <f>IF(AJ1181="","",IFERROR(VLOOKUP(AJ1181,ATIVIDADES!$A:$C,3,FALSE),"NAO CADASTRADA"))</f>
        <v/>
      </c>
      <c r="AL1181" s="42"/>
    </row>
    <row r="1182" spans="1:38" x14ac:dyDescent="0.25">
      <c r="A1182" s="26" t="str">
        <f t="shared" si="128"/>
        <v>OK</v>
      </c>
      <c r="B1182" s="29">
        <f t="shared" si="129"/>
        <v>2487914866</v>
      </c>
      <c r="C1182" s="30">
        <v>43270</v>
      </c>
      <c r="D1182" s="18">
        <f t="shared" si="132"/>
        <v>43252</v>
      </c>
      <c r="E1182" s="19" t="str">
        <f>IF(ISERROR(VLOOKUP(C1182,FERIADOS!$A:$B,1,FALSE)),IF(WEEKDAY(C1182)=1,"Dom",IF(WEEKDAY(C1182)=2,"Seg",IF(WEEKDAY(C1182)=3,"Ter",IF(WEEKDAY(C1182)=4,"Qua",IF(WEEKDAY(C1182)=5,"Qui",IF(WEEKDAY(C1182)=6,"Sex","Sab")))))),"Feriado")</f>
        <v>Ter</v>
      </c>
      <c r="F1182" s="32"/>
      <c r="G1182" s="33"/>
      <c r="H1182" s="33"/>
      <c r="I1182" s="33"/>
      <c r="J1182" s="21" t="str">
        <f t="shared" si="130"/>
        <v/>
      </c>
      <c r="K1182" s="21">
        <f t="shared" si="126"/>
        <v>0</v>
      </c>
      <c r="L1182" s="21" t="str">
        <f t="shared" si="127"/>
        <v/>
      </c>
      <c r="M1182" s="22" t="str">
        <f t="shared" si="131"/>
        <v/>
      </c>
      <c r="N1182" s="48"/>
      <c r="O1182" s="54" t="str">
        <f>IF(N1182="","",IFERROR(VLOOKUP(N1182,EMPRESAS!$A:$C,3,FALSE),"NAO CADASTRADA"))</f>
        <v/>
      </c>
      <c r="P1182" s="50"/>
      <c r="Q1182" s="54" t="str">
        <f>IF(P1182="","",IFERROR(VLOOKUP(P1182,ATIVIDADES!$A:$C,3,FALSE),"NAO CADASTRADA"))</f>
        <v/>
      </c>
      <c r="R1182" s="42"/>
      <c r="S1182" s="48"/>
      <c r="T1182" s="54" t="str">
        <f>IF(S1182="","",IFERROR(VLOOKUP(S1182,EMPRESAS!$A:$C,3,FALSE),"NAO CADASTRADA"))</f>
        <v/>
      </c>
      <c r="U1182" s="50"/>
      <c r="V1182" s="54" t="str">
        <f>IF(U1182="","",IFERROR(VLOOKUP(U1182,ATIVIDADES!$A:$C,3,FALSE),"NAO CADASTRADA"))</f>
        <v/>
      </c>
      <c r="W1182" s="42"/>
      <c r="X1182" s="48"/>
      <c r="Y1182" s="54" t="str">
        <f>IF(X1182="","",IFERROR(VLOOKUP(X1182,EMPRESAS!$A:$C,3,FALSE),"NAO CADASTRADA"))</f>
        <v/>
      </c>
      <c r="Z1182" s="50"/>
      <c r="AA1182" s="54" t="str">
        <f>IF(Z1182="","",IFERROR(VLOOKUP(Z1182,ATIVIDADES!$A:$C,3,FALSE),"NAO CADASTRADA"))</f>
        <v/>
      </c>
      <c r="AB1182" s="42"/>
      <c r="AC1182" s="48"/>
      <c r="AD1182" s="54" t="str">
        <f>IF(AC1182="","",IFERROR(VLOOKUP(AC1182,EMPRESAS!$A:$C,3,FALSE),"NAO CADASTRADA"))</f>
        <v/>
      </c>
      <c r="AE1182" s="50"/>
      <c r="AF1182" s="54" t="str">
        <f>IF(AE1182="","",IFERROR(VLOOKUP(AE1182,ATIVIDADES!$A:$C,3,FALSE),"NAO CADASTRADA"))</f>
        <v/>
      </c>
      <c r="AG1182" s="42"/>
      <c r="AH1182" s="48"/>
      <c r="AI1182" s="54" t="str">
        <f>IF(AH1182="","",IFERROR(VLOOKUP(AH1182,EMPRESAS!$A:$C,3,FALSE),"NAO CADASTRADA"))</f>
        <v/>
      </c>
      <c r="AJ1182" s="50"/>
      <c r="AK1182" s="54" t="str">
        <f>IF(AJ1182="","",IFERROR(VLOOKUP(AJ1182,ATIVIDADES!$A:$C,3,FALSE),"NAO CADASTRADA"))</f>
        <v/>
      </c>
      <c r="AL1182" s="42"/>
    </row>
    <row r="1183" spans="1:38" x14ac:dyDescent="0.25">
      <c r="A1183" s="26" t="str">
        <f t="shared" si="128"/>
        <v>OK</v>
      </c>
      <c r="B1183" s="29">
        <f t="shared" si="129"/>
        <v>2487914866</v>
      </c>
      <c r="C1183" s="30">
        <v>43271</v>
      </c>
      <c r="D1183" s="18">
        <f t="shared" si="132"/>
        <v>43252</v>
      </c>
      <c r="E1183" s="19" t="str">
        <f>IF(ISERROR(VLOOKUP(C1183,FERIADOS!$A:$B,1,FALSE)),IF(WEEKDAY(C1183)=1,"Dom",IF(WEEKDAY(C1183)=2,"Seg",IF(WEEKDAY(C1183)=3,"Ter",IF(WEEKDAY(C1183)=4,"Qua",IF(WEEKDAY(C1183)=5,"Qui",IF(WEEKDAY(C1183)=6,"Sex","Sab")))))),"Feriado")</f>
        <v>Qua</v>
      </c>
      <c r="F1183" s="32"/>
      <c r="G1183" s="33"/>
      <c r="H1183" s="33"/>
      <c r="I1183" s="33"/>
      <c r="J1183" s="21" t="str">
        <f t="shared" si="130"/>
        <v/>
      </c>
      <c r="K1183" s="21">
        <f t="shared" si="126"/>
        <v>0</v>
      </c>
      <c r="L1183" s="21" t="str">
        <f t="shared" si="127"/>
        <v/>
      </c>
      <c r="M1183" s="22" t="str">
        <f t="shared" si="131"/>
        <v/>
      </c>
      <c r="N1183" s="48"/>
      <c r="O1183" s="54" t="str">
        <f>IF(N1183="","",IFERROR(VLOOKUP(N1183,EMPRESAS!$A:$C,3,FALSE),"NAO CADASTRADA"))</f>
        <v/>
      </c>
      <c r="P1183" s="50"/>
      <c r="Q1183" s="54" t="str">
        <f>IF(P1183="","",IFERROR(VLOOKUP(P1183,ATIVIDADES!$A:$C,3,FALSE),"NAO CADASTRADA"))</f>
        <v/>
      </c>
      <c r="R1183" s="42"/>
      <c r="S1183" s="48"/>
      <c r="T1183" s="54" t="str">
        <f>IF(S1183="","",IFERROR(VLOOKUP(S1183,EMPRESAS!$A:$C,3,FALSE),"NAO CADASTRADA"))</f>
        <v/>
      </c>
      <c r="U1183" s="50"/>
      <c r="V1183" s="54" t="str">
        <f>IF(U1183="","",IFERROR(VLOOKUP(U1183,ATIVIDADES!$A:$C,3,FALSE),"NAO CADASTRADA"))</f>
        <v/>
      </c>
      <c r="W1183" s="42"/>
      <c r="X1183" s="48"/>
      <c r="Y1183" s="54" t="str">
        <f>IF(X1183="","",IFERROR(VLOOKUP(X1183,EMPRESAS!$A:$C,3,FALSE),"NAO CADASTRADA"))</f>
        <v/>
      </c>
      <c r="Z1183" s="50"/>
      <c r="AA1183" s="54" t="str">
        <f>IF(Z1183="","",IFERROR(VLOOKUP(Z1183,ATIVIDADES!$A:$C,3,FALSE),"NAO CADASTRADA"))</f>
        <v/>
      </c>
      <c r="AB1183" s="42"/>
      <c r="AC1183" s="48"/>
      <c r="AD1183" s="54" t="str">
        <f>IF(AC1183="","",IFERROR(VLOOKUP(AC1183,EMPRESAS!$A:$C,3,FALSE),"NAO CADASTRADA"))</f>
        <v/>
      </c>
      <c r="AE1183" s="50"/>
      <c r="AF1183" s="54" t="str">
        <f>IF(AE1183="","",IFERROR(VLOOKUP(AE1183,ATIVIDADES!$A:$C,3,FALSE),"NAO CADASTRADA"))</f>
        <v/>
      </c>
      <c r="AG1183" s="42"/>
      <c r="AH1183" s="48"/>
      <c r="AI1183" s="54" t="str">
        <f>IF(AH1183="","",IFERROR(VLOOKUP(AH1183,EMPRESAS!$A:$C,3,FALSE),"NAO CADASTRADA"))</f>
        <v/>
      </c>
      <c r="AJ1183" s="50"/>
      <c r="AK1183" s="54" t="str">
        <f>IF(AJ1183="","",IFERROR(VLOOKUP(AJ1183,ATIVIDADES!$A:$C,3,FALSE),"NAO CADASTRADA"))</f>
        <v/>
      </c>
      <c r="AL1183" s="42"/>
    </row>
    <row r="1184" spans="1:38" x14ac:dyDescent="0.25">
      <c r="A1184" s="26" t="str">
        <f t="shared" si="128"/>
        <v>OK</v>
      </c>
      <c r="B1184" s="29">
        <f t="shared" si="129"/>
        <v>2487914866</v>
      </c>
      <c r="C1184" s="30">
        <v>43272</v>
      </c>
      <c r="D1184" s="18">
        <f t="shared" si="132"/>
        <v>43252</v>
      </c>
      <c r="E1184" s="19" t="str">
        <f>IF(ISERROR(VLOOKUP(C1184,FERIADOS!$A:$B,1,FALSE)),IF(WEEKDAY(C1184)=1,"Dom",IF(WEEKDAY(C1184)=2,"Seg",IF(WEEKDAY(C1184)=3,"Ter",IF(WEEKDAY(C1184)=4,"Qua",IF(WEEKDAY(C1184)=5,"Qui",IF(WEEKDAY(C1184)=6,"Sex","Sab")))))),"Feriado")</f>
        <v>Qui</v>
      </c>
      <c r="F1184" s="32"/>
      <c r="G1184" s="33"/>
      <c r="H1184" s="33"/>
      <c r="I1184" s="33"/>
      <c r="J1184" s="21" t="str">
        <f t="shared" si="130"/>
        <v/>
      </c>
      <c r="K1184" s="21">
        <f t="shared" si="126"/>
        <v>0</v>
      </c>
      <c r="L1184" s="21" t="str">
        <f t="shared" si="127"/>
        <v/>
      </c>
      <c r="M1184" s="22" t="str">
        <f t="shared" si="131"/>
        <v/>
      </c>
      <c r="N1184" s="48"/>
      <c r="O1184" s="54" t="str">
        <f>IF(N1184="","",IFERROR(VLOOKUP(N1184,EMPRESAS!$A:$C,3,FALSE),"NAO CADASTRADA"))</f>
        <v/>
      </c>
      <c r="P1184" s="50"/>
      <c r="Q1184" s="54" t="str">
        <f>IF(P1184="","",IFERROR(VLOOKUP(P1184,ATIVIDADES!$A:$C,3,FALSE),"NAO CADASTRADA"))</f>
        <v/>
      </c>
      <c r="R1184" s="42"/>
      <c r="S1184" s="48"/>
      <c r="T1184" s="54" t="str">
        <f>IF(S1184="","",IFERROR(VLOOKUP(S1184,EMPRESAS!$A:$C,3,FALSE),"NAO CADASTRADA"))</f>
        <v/>
      </c>
      <c r="U1184" s="50"/>
      <c r="V1184" s="54" t="str">
        <f>IF(U1184="","",IFERROR(VLOOKUP(U1184,ATIVIDADES!$A:$C,3,FALSE),"NAO CADASTRADA"))</f>
        <v/>
      </c>
      <c r="W1184" s="42"/>
      <c r="X1184" s="48"/>
      <c r="Y1184" s="54" t="str">
        <f>IF(X1184="","",IFERROR(VLOOKUP(X1184,EMPRESAS!$A:$C,3,FALSE),"NAO CADASTRADA"))</f>
        <v/>
      </c>
      <c r="Z1184" s="50"/>
      <c r="AA1184" s="54" t="str">
        <f>IF(Z1184="","",IFERROR(VLOOKUP(Z1184,ATIVIDADES!$A:$C,3,FALSE),"NAO CADASTRADA"))</f>
        <v/>
      </c>
      <c r="AB1184" s="42"/>
      <c r="AC1184" s="48"/>
      <c r="AD1184" s="54" t="str">
        <f>IF(AC1184="","",IFERROR(VLOOKUP(AC1184,EMPRESAS!$A:$C,3,FALSE),"NAO CADASTRADA"))</f>
        <v/>
      </c>
      <c r="AE1184" s="50"/>
      <c r="AF1184" s="54" t="str">
        <f>IF(AE1184="","",IFERROR(VLOOKUP(AE1184,ATIVIDADES!$A:$C,3,FALSE),"NAO CADASTRADA"))</f>
        <v/>
      </c>
      <c r="AG1184" s="42"/>
      <c r="AH1184" s="48"/>
      <c r="AI1184" s="54" t="str">
        <f>IF(AH1184="","",IFERROR(VLOOKUP(AH1184,EMPRESAS!$A:$C,3,FALSE),"NAO CADASTRADA"))</f>
        <v/>
      </c>
      <c r="AJ1184" s="50"/>
      <c r="AK1184" s="54" t="str">
        <f>IF(AJ1184="","",IFERROR(VLOOKUP(AJ1184,ATIVIDADES!$A:$C,3,FALSE),"NAO CADASTRADA"))</f>
        <v/>
      </c>
      <c r="AL1184" s="42"/>
    </row>
    <row r="1185" spans="1:38" x14ac:dyDescent="0.25">
      <c r="A1185" s="26" t="str">
        <f t="shared" si="128"/>
        <v>OK</v>
      </c>
      <c r="B1185" s="29">
        <f t="shared" si="129"/>
        <v>2487914866</v>
      </c>
      <c r="C1185" s="30">
        <v>43273</v>
      </c>
      <c r="D1185" s="18">
        <f t="shared" si="132"/>
        <v>43252</v>
      </c>
      <c r="E1185" s="19" t="str">
        <f>IF(ISERROR(VLOOKUP(C1185,FERIADOS!$A:$B,1,FALSE)),IF(WEEKDAY(C1185)=1,"Dom",IF(WEEKDAY(C1185)=2,"Seg",IF(WEEKDAY(C1185)=3,"Ter",IF(WEEKDAY(C1185)=4,"Qua",IF(WEEKDAY(C1185)=5,"Qui",IF(WEEKDAY(C1185)=6,"Sex","Sab")))))),"Feriado")</f>
        <v>Sex</v>
      </c>
      <c r="F1185" s="32"/>
      <c r="G1185" s="33"/>
      <c r="H1185" s="33"/>
      <c r="I1185" s="33"/>
      <c r="J1185" s="21" t="str">
        <f t="shared" si="130"/>
        <v/>
      </c>
      <c r="K1185" s="21">
        <f t="shared" si="126"/>
        <v>0</v>
      </c>
      <c r="L1185" s="21" t="str">
        <f t="shared" si="127"/>
        <v/>
      </c>
      <c r="M1185" s="22" t="str">
        <f t="shared" si="131"/>
        <v/>
      </c>
      <c r="N1185" s="48"/>
      <c r="O1185" s="54" t="str">
        <f>IF(N1185="","",IFERROR(VLOOKUP(N1185,EMPRESAS!$A:$C,3,FALSE),"NAO CADASTRADA"))</f>
        <v/>
      </c>
      <c r="P1185" s="50"/>
      <c r="Q1185" s="54" t="str">
        <f>IF(P1185="","",IFERROR(VLOOKUP(P1185,ATIVIDADES!$A:$C,3,FALSE),"NAO CADASTRADA"))</f>
        <v/>
      </c>
      <c r="R1185" s="42"/>
      <c r="S1185" s="48"/>
      <c r="T1185" s="54" t="str">
        <f>IF(S1185="","",IFERROR(VLOOKUP(S1185,EMPRESAS!$A:$C,3,FALSE),"NAO CADASTRADA"))</f>
        <v/>
      </c>
      <c r="U1185" s="50"/>
      <c r="V1185" s="54" t="str">
        <f>IF(U1185="","",IFERROR(VLOOKUP(U1185,ATIVIDADES!$A:$C,3,FALSE),"NAO CADASTRADA"))</f>
        <v/>
      </c>
      <c r="W1185" s="42"/>
      <c r="X1185" s="48"/>
      <c r="Y1185" s="54" t="str">
        <f>IF(X1185="","",IFERROR(VLOOKUP(X1185,EMPRESAS!$A:$C,3,FALSE),"NAO CADASTRADA"))</f>
        <v/>
      </c>
      <c r="Z1185" s="50"/>
      <c r="AA1185" s="54" t="str">
        <f>IF(Z1185="","",IFERROR(VLOOKUP(Z1185,ATIVIDADES!$A:$C,3,FALSE),"NAO CADASTRADA"))</f>
        <v/>
      </c>
      <c r="AB1185" s="42"/>
      <c r="AC1185" s="48"/>
      <c r="AD1185" s="54" t="str">
        <f>IF(AC1185="","",IFERROR(VLOOKUP(AC1185,EMPRESAS!$A:$C,3,FALSE),"NAO CADASTRADA"))</f>
        <v/>
      </c>
      <c r="AE1185" s="50"/>
      <c r="AF1185" s="54" t="str">
        <f>IF(AE1185="","",IFERROR(VLOOKUP(AE1185,ATIVIDADES!$A:$C,3,FALSE),"NAO CADASTRADA"))</f>
        <v/>
      </c>
      <c r="AG1185" s="42"/>
      <c r="AH1185" s="48"/>
      <c r="AI1185" s="54" t="str">
        <f>IF(AH1185="","",IFERROR(VLOOKUP(AH1185,EMPRESAS!$A:$C,3,FALSE),"NAO CADASTRADA"))</f>
        <v/>
      </c>
      <c r="AJ1185" s="50"/>
      <c r="AK1185" s="54" t="str">
        <f>IF(AJ1185="","",IFERROR(VLOOKUP(AJ1185,ATIVIDADES!$A:$C,3,FALSE),"NAO CADASTRADA"))</f>
        <v/>
      </c>
      <c r="AL1185" s="42"/>
    </row>
    <row r="1186" spans="1:38" x14ac:dyDescent="0.25">
      <c r="A1186" s="26" t="str">
        <f t="shared" si="128"/>
        <v>OK</v>
      </c>
      <c r="B1186" s="29">
        <f t="shared" si="129"/>
        <v>2487914866</v>
      </c>
      <c r="C1186" s="30">
        <v>43274</v>
      </c>
      <c r="D1186" s="18">
        <f t="shared" si="132"/>
        <v>43252</v>
      </c>
      <c r="E1186" s="19" t="str">
        <f>IF(ISERROR(VLOOKUP(C1186,FERIADOS!$A:$B,1,FALSE)),IF(WEEKDAY(C1186)=1,"Dom",IF(WEEKDAY(C1186)=2,"Seg",IF(WEEKDAY(C1186)=3,"Ter",IF(WEEKDAY(C1186)=4,"Qua",IF(WEEKDAY(C1186)=5,"Qui",IF(WEEKDAY(C1186)=6,"Sex","Sab")))))),"Feriado")</f>
        <v>Sab</v>
      </c>
      <c r="F1186" s="32"/>
      <c r="G1186" s="33"/>
      <c r="H1186" s="33"/>
      <c r="I1186" s="33"/>
      <c r="J1186" s="21" t="str">
        <f t="shared" si="130"/>
        <v/>
      </c>
      <c r="K1186" s="21">
        <f t="shared" si="126"/>
        <v>0</v>
      </c>
      <c r="L1186" s="21" t="str">
        <f t="shared" si="127"/>
        <v/>
      </c>
      <c r="M1186" s="22" t="str">
        <f t="shared" si="131"/>
        <v/>
      </c>
      <c r="N1186" s="48"/>
      <c r="O1186" s="54" t="str">
        <f>IF(N1186="","",IFERROR(VLOOKUP(N1186,EMPRESAS!$A:$C,3,FALSE),"NAO CADASTRADA"))</f>
        <v/>
      </c>
      <c r="P1186" s="50"/>
      <c r="Q1186" s="54" t="str">
        <f>IF(P1186="","",IFERROR(VLOOKUP(P1186,ATIVIDADES!$A:$C,3,FALSE),"NAO CADASTRADA"))</f>
        <v/>
      </c>
      <c r="R1186" s="42"/>
      <c r="S1186" s="48"/>
      <c r="T1186" s="54" t="str">
        <f>IF(S1186="","",IFERROR(VLOOKUP(S1186,EMPRESAS!$A:$C,3,FALSE),"NAO CADASTRADA"))</f>
        <v/>
      </c>
      <c r="U1186" s="50"/>
      <c r="V1186" s="54" t="str">
        <f>IF(U1186="","",IFERROR(VLOOKUP(U1186,ATIVIDADES!$A:$C,3,FALSE),"NAO CADASTRADA"))</f>
        <v/>
      </c>
      <c r="W1186" s="42"/>
      <c r="X1186" s="48"/>
      <c r="Y1186" s="54" t="str">
        <f>IF(X1186="","",IFERROR(VLOOKUP(X1186,EMPRESAS!$A:$C,3,FALSE),"NAO CADASTRADA"))</f>
        <v/>
      </c>
      <c r="Z1186" s="50"/>
      <c r="AA1186" s="54" t="str">
        <f>IF(Z1186="","",IFERROR(VLOOKUP(Z1186,ATIVIDADES!$A:$C,3,FALSE),"NAO CADASTRADA"))</f>
        <v/>
      </c>
      <c r="AB1186" s="42"/>
      <c r="AC1186" s="48"/>
      <c r="AD1186" s="54" t="str">
        <f>IF(AC1186="","",IFERROR(VLOOKUP(AC1186,EMPRESAS!$A:$C,3,FALSE),"NAO CADASTRADA"))</f>
        <v/>
      </c>
      <c r="AE1186" s="50"/>
      <c r="AF1186" s="54" t="str">
        <f>IF(AE1186="","",IFERROR(VLOOKUP(AE1186,ATIVIDADES!$A:$C,3,FALSE),"NAO CADASTRADA"))</f>
        <v/>
      </c>
      <c r="AG1186" s="42"/>
      <c r="AH1186" s="48"/>
      <c r="AI1186" s="54" t="str">
        <f>IF(AH1186="","",IFERROR(VLOOKUP(AH1186,EMPRESAS!$A:$C,3,FALSE),"NAO CADASTRADA"))</f>
        <v/>
      </c>
      <c r="AJ1186" s="50"/>
      <c r="AK1186" s="54" t="str">
        <f>IF(AJ1186="","",IFERROR(VLOOKUP(AJ1186,ATIVIDADES!$A:$C,3,FALSE),"NAO CADASTRADA"))</f>
        <v/>
      </c>
      <c r="AL1186" s="42"/>
    </row>
    <row r="1187" spans="1:38" x14ac:dyDescent="0.25">
      <c r="A1187" s="26" t="str">
        <f t="shared" si="128"/>
        <v>OK</v>
      </c>
      <c r="B1187" s="29">
        <f t="shared" si="129"/>
        <v>2487914866</v>
      </c>
      <c r="C1187" s="30">
        <v>43275</v>
      </c>
      <c r="D1187" s="18">
        <f t="shared" si="132"/>
        <v>43252</v>
      </c>
      <c r="E1187" s="19" t="str">
        <f>IF(ISERROR(VLOOKUP(C1187,FERIADOS!$A:$B,1,FALSE)),IF(WEEKDAY(C1187)=1,"Dom",IF(WEEKDAY(C1187)=2,"Seg",IF(WEEKDAY(C1187)=3,"Ter",IF(WEEKDAY(C1187)=4,"Qua",IF(WEEKDAY(C1187)=5,"Qui",IF(WEEKDAY(C1187)=6,"Sex","Sab")))))),"Feriado")</f>
        <v>Dom</v>
      </c>
      <c r="F1187" s="32"/>
      <c r="G1187" s="33"/>
      <c r="H1187" s="33"/>
      <c r="I1187" s="33"/>
      <c r="J1187" s="21" t="str">
        <f t="shared" si="130"/>
        <v/>
      </c>
      <c r="K1187" s="21">
        <f t="shared" si="126"/>
        <v>0</v>
      </c>
      <c r="L1187" s="21" t="str">
        <f t="shared" si="127"/>
        <v/>
      </c>
      <c r="M1187" s="22" t="str">
        <f t="shared" si="131"/>
        <v/>
      </c>
      <c r="N1187" s="48"/>
      <c r="O1187" s="54" t="str">
        <f>IF(N1187="","",IFERROR(VLOOKUP(N1187,EMPRESAS!$A:$C,3,FALSE),"NAO CADASTRADA"))</f>
        <v/>
      </c>
      <c r="P1187" s="50"/>
      <c r="Q1187" s="54" t="str">
        <f>IF(P1187="","",IFERROR(VLOOKUP(P1187,ATIVIDADES!$A:$C,3,FALSE),"NAO CADASTRADA"))</f>
        <v/>
      </c>
      <c r="R1187" s="42"/>
      <c r="S1187" s="48"/>
      <c r="T1187" s="54" t="str">
        <f>IF(S1187="","",IFERROR(VLOOKUP(S1187,EMPRESAS!$A:$C,3,FALSE),"NAO CADASTRADA"))</f>
        <v/>
      </c>
      <c r="U1187" s="50"/>
      <c r="V1187" s="54" t="str">
        <f>IF(U1187="","",IFERROR(VLOOKUP(U1187,ATIVIDADES!$A:$C,3,FALSE),"NAO CADASTRADA"))</f>
        <v/>
      </c>
      <c r="W1187" s="42"/>
      <c r="X1187" s="48"/>
      <c r="Y1187" s="54" t="str">
        <f>IF(X1187="","",IFERROR(VLOOKUP(X1187,EMPRESAS!$A:$C,3,FALSE),"NAO CADASTRADA"))</f>
        <v/>
      </c>
      <c r="Z1187" s="50"/>
      <c r="AA1187" s="54" t="str">
        <f>IF(Z1187="","",IFERROR(VLOOKUP(Z1187,ATIVIDADES!$A:$C,3,FALSE),"NAO CADASTRADA"))</f>
        <v/>
      </c>
      <c r="AB1187" s="42"/>
      <c r="AC1187" s="48"/>
      <c r="AD1187" s="54" t="str">
        <f>IF(AC1187="","",IFERROR(VLOOKUP(AC1187,EMPRESAS!$A:$C,3,FALSE),"NAO CADASTRADA"))</f>
        <v/>
      </c>
      <c r="AE1187" s="50"/>
      <c r="AF1187" s="54" t="str">
        <f>IF(AE1187="","",IFERROR(VLOOKUP(AE1187,ATIVIDADES!$A:$C,3,FALSE),"NAO CADASTRADA"))</f>
        <v/>
      </c>
      <c r="AG1187" s="42"/>
      <c r="AH1187" s="48"/>
      <c r="AI1187" s="54" t="str">
        <f>IF(AH1187="","",IFERROR(VLOOKUP(AH1187,EMPRESAS!$A:$C,3,FALSE),"NAO CADASTRADA"))</f>
        <v/>
      </c>
      <c r="AJ1187" s="50"/>
      <c r="AK1187" s="54" t="str">
        <f>IF(AJ1187="","",IFERROR(VLOOKUP(AJ1187,ATIVIDADES!$A:$C,3,FALSE),"NAO CADASTRADA"))</f>
        <v/>
      </c>
      <c r="AL1187" s="42"/>
    </row>
    <row r="1188" spans="1:38" x14ac:dyDescent="0.25">
      <c r="A1188" s="26" t="str">
        <f t="shared" si="128"/>
        <v>OK</v>
      </c>
      <c r="B1188" s="29">
        <f t="shared" si="129"/>
        <v>2487914866</v>
      </c>
      <c r="C1188" s="30">
        <v>43276</v>
      </c>
      <c r="D1188" s="18">
        <f t="shared" si="132"/>
        <v>43252</v>
      </c>
      <c r="E1188" s="19" t="str">
        <f>IF(ISERROR(VLOOKUP(C1188,FERIADOS!$A:$B,1,FALSE)),IF(WEEKDAY(C1188)=1,"Dom",IF(WEEKDAY(C1188)=2,"Seg",IF(WEEKDAY(C1188)=3,"Ter",IF(WEEKDAY(C1188)=4,"Qua",IF(WEEKDAY(C1188)=5,"Qui",IF(WEEKDAY(C1188)=6,"Sex","Sab")))))),"Feriado")</f>
        <v>Seg</v>
      </c>
      <c r="F1188" s="32"/>
      <c r="G1188" s="33"/>
      <c r="H1188" s="33"/>
      <c r="I1188" s="33"/>
      <c r="J1188" s="21" t="str">
        <f t="shared" si="130"/>
        <v/>
      </c>
      <c r="K1188" s="21">
        <f t="shared" si="126"/>
        <v>0</v>
      </c>
      <c r="L1188" s="21" t="str">
        <f t="shared" si="127"/>
        <v/>
      </c>
      <c r="M1188" s="22" t="str">
        <f t="shared" si="131"/>
        <v/>
      </c>
      <c r="N1188" s="48"/>
      <c r="O1188" s="54" t="str">
        <f>IF(N1188="","",IFERROR(VLOOKUP(N1188,EMPRESAS!$A:$C,3,FALSE),"NAO CADASTRADA"))</f>
        <v/>
      </c>
      <c r="P1188" s="50"/>
      <c r="Q1188" s="54" t="str">
        <f>IF(P1188="","",IFERROR(VLOOKUP(P1188,ATIVIDADES!$A:$C,3,FALSE),"NAO CADASTRADA"))</f>
        <v/>
      </c>
      <c r="R1188" s="42"/>
      <c r="S1188" s="48"/>
      <c r="T1188" s="54" t="str">
        <f>IF(S1188="","",IFERROR(VLOOKUP(S1188,EMPRESAS!$A:$C,3,FALSE),"NAO CADASTRADA"))</f>
        <v/>
      </c>
      <c r="U1188" s="50"/>
      <c r="V1188" s="54" t="str">
        <f>IF(U1188="","",IFERROR(VLOOKUP(U1188,ATIVIDADES!$A:$C,3,FALSE),"NAO CADASTRADA"))</f>
        <v/>
      </c>
      <c r="W1188" s="42"/>
      <c r="X1188" s="48"/>
      <c r="Y1188" s="54" t="str">
        <f>IF(X1188="","",IFERROR(VLOOKUP(X1188,EMPRESAS!$A:$C,3,FALSE),"NAO CADASTRADA"))</f>
        <v/>
      </c>
      <c r="Z1188" s="50"/>
      <c r="AA1188" s="54" t="str">
        <f>IF(Z1188="","",IFERROR(VLOOKUP(Z1188,ATIVIDADES!$A:$C,3,FALSE),"NAO CADASTRADA"))</f>
        <v/>
      </c>
      <c r="AB1188" s="42"/>
      <c r="AC1188" s="48"/>
      <c r="AD1188" s="54" t="str">
        <f>IF(AC1188="","",IFERROR(VLOOKUP(AC1188,EMPRESAS!$A:$C,3,FALSE),"NAO CADASTRADA"))</f>
        <v/>
      </c>
      <c r="AE1188" s="50"/>
      <c r="AF1188" s="54" t="str">
        <f>IF(AE1188="","",IFERROR(VLOOKUP(AE1188,ATIVIDADES!$A:$C,3,FALSE),"NAO CADASTRADA"))</f>
        <v/>
      </c>
      <c r="AG1188" s="42"/>
      <c r="AH1188" s="48"/>
      <c r="AI1188" s="54" t="str">
        <f>IF(AH1188="","",IFERROR(VLOOKUP(AH1188,EMPRESAS!$A:$C,3,FALSE),"NAO CADASTRADA"))</f>
        <v/>
      </c>
      <c r="AJ1188" s="50"/>
      <c r="AK1188" s="54" t="str">
        <f>IF(AJ1188="","",IFERROR(VLOOKUP(AJ1188,ATIVIDADES!$A:$C,3,FALSE),"NAO CADASTRADA"))</f>
        <v/>
      </c>
      <c r="AL1188" s="42"/>
    </row>
    <row r="1189" spans="1:38" x14ac:dyDescent="0.25">
      <c r="A1189" s="26" t="str">
        <f t="shared" si="128"/>
        <v>OK</v>
      </c>
      <c r="B1189" s="29">
        <f t="shared" si="129"/>
        <v>2487914866</v>
      </c>
      <c r="C1189" s="30">
        <v>43277</v>
      </c>
      <c r="D1189" s="18">
        <f t="shared" si="132"/>
        <v>43252</v>
      </c>
      <c r="E1189" s="19" t="str">
        <f>IF(ISERROR(VLOOKUP(C1189,FERIADOS!$A:$B,1,FALSE)),IF(WEEKDAY(C1189)=1,"Dom",IF(WEEKDAY(C1189)=2,"Seg",IF(WEEKDAY(C1189)=3,"Ter",IF(WEEKDAY(C1189)=4,"Qua",IF(WEEKDAY(C1189)=5,"Qui",IF(WEEKDAY(C1189)=6,"Sex","Sab")))))),"Feriado")</f>
        <v>Ter</v>
      </c>
      <c r="F1189" s="32"/>
      <c r="G1189" s="33"/>
      <c r="H1189" s="33"/>
      <c r="I1189" s="33"/>
      <c r="J1189" s="21" t="str">
        <f t="shared" si="130"/>
        <v/>
      </c>
      <c r="K1189" s="21">
        <f t="shared" si="126"/>
        <v>0</v>
      </c>
      <c r="L1189" s="21" t="str">
        <f t="shared" si="127"/>
        <v/>
      </c>
      <c r="M1189" s="22" t="str">
        <f t="shared" si="131"/>
        <v/>
      </c>
      <c r="N1189" s="48"/>
      <c r="O1189" s="54" t="str">
        <f>IF(N1189="","",IFERROR(VLOOKUP(N1189,EMPRESAS!$A:$C,3,FALSE),"NAO CADASTRADA"))</f>
        <v/>
      </c>
      <c r="P1189" s="50"/>
      <c r="Q1189" s="54" t="str">
        <f>IF(P1189="","",IFERROR(VLOOKUP(P1189,ATIVIDADES!$A:$C,3,FALSE),"NAO CADASTRADA"))</f>
        <v/>
      </c>
      <c r="R1189" s="42"/>
      <c r="S1189" s="48"/>
      <c r="T1189" s="54" t="str">
        <f>IF(S1189="","",IFERROR(VLOOKUP(S1189,EMPRESAS!$A:$C,3,FALSE),"NAO CADASTRADA"))</f>
        <v/>
      </c>
      <c r="U1189" s="50"/>
      <c r="V1189" s="54" t="str">
        <f>IF(U1189="","",IFERROR(VLOOKUP(U1189,ATIVIDADES!$A:$C,3,FALSE),"NAO CADASTRADA"))</f>
        <v/>
      </c>
      <c r="W1189" s="42"/>
      <c r="X1189" s="48"/>
      <c r="Y1189" s="54" t="str">
        <f>IF(X1189="","",IFERROR(VLOOKUP(X1189,EMPRESAS!$A:$C,3,FALSE),"NAO CADASTRADA"))</f>
        <v/>
      </c>
      <c r="Z1189" s="50"/>
      <c r="AA1189" s="54" t="str">
        <f>IF(Z1189="","",IFERROR(VLOOKUP(Z1189,ATIVIDADES!$A:$C,3,FALSE),"NAO CADASTRADA"))</f>
        <v/>
      </c>
      <c r="AB1189" s="42"/>
      <c r="AC1189" s="48"/>
      <c r="AD1189" s="54" t="str">
        <f>IF(AC1189="","",IFERROR(VLOOKUP(AC1189,EMPRESAS!$A:$C,3,FALSE),"NAO CADASTRADA"))</f>
        <v/>
      </c>
      <c r="AE1189" s="50"/>
      <c r="AF1189" s="54" t="str">
        <f>IF(AE1189="","",IFERROR(VLOOKUP(AE1189,ATIVIDADES!$A:$C,3,FALSE),"NAO CADASTRADA"))</f>
        <v/>
      </c>
      <c r="AG1189" s="42"/>
      <c r="AH1189" s="48"/>
      <c r="AI1189" s="54" t="str">
        <f>IF(AH1189="","",IFERROR(VLOOKUP(AH1189,EMPRESAS!$A:$C,3,FALSE),"NAO CADASTRADA"))</f>
        <v/>
      </c>
      <c r="AJ1189" s="50"/>
      <c r="AK1189" s="54" t="str">
        <f>IF(AJ1189="","",IFERROR(VLOOKUP(AJ1189,ATIVIDADES!$A:$C,3,FALSE),"NAO CADASTRADA"))</f>
        <v/>
      </c>
      <c r="AL1189" s="42"/>
    </row>
    <row r="1190" spans="1:38" x14ac:dyDescent="0.25">
      <c r="A1190" s="26" t="str">
        <f t="shared" si="128"/>
        <v>OK</v>
      </c>
      <c r="B1190" s="29">
        <f t="shared" si="129"/>
        <v>2487914866</v>
      </c>
      <c r="C1190" s="30">
        <v>43278</v>
      </c>
      <c r="D1190" s="18">
        <f t="shared" si="132"/>
        <v>43252</v>
      </c>
      <c r="E1190" s="19" t="str">
        <f>IF(ISERROR(VLOOKUP(C1190,FERIADOS!$A:$B,1,FALSE)),IF(WEEKDAY(C1190)=1,"Dom",IF(WEEKDAY(C1190)=2,"Seg",IF(WEEKDAY(C1190)=3,"Ter",IF(WEEKDAY(C1190)=4,"Qua",IF(WEEKDAY(C1190)=5,"Qui",IF(WEEKDAY(C1190)=6,"Sex","Sab")))))),"Feriado")</f>
        <v>Qua</v>
      </c>
      <c r="F1190" s="32"/>
      <c r="G1190" s="33"/>
      <c r="H1190" s="33"/>
      <c r="I1190" s="33"/>
      <c r="J1190" s="21" t="str">
        <f t="shared" si="130"/>
        <v/>
      </c>
      <c r="K1190" s="21">
        <f t="shared" si="126"/>
        <v>0</v>
      </c>
      <c r="L1190" s="21" t="str">
        <f t="shared" si="127"/>
        <v/>
      </c>
      <c r="M1190" s="22" t="str">
        <f t="shared" si="131"/>
        <v/>
      </c>
      <c r="N1190" s="48"/>
      <c r="O1190" s="54" t="str">
        <f>IF(N1190="","",IFERROR(VLOOKUP(N1190,EMPRESAS!$A:$C,3,FALSE),"NAO CADASTRADA"))</f>
        <v/>
      </c>
      <c r="P1190" s="50"/>
      <c r="Q1190" s="54" t="str">
        <f>IF(P1190="","",IFERROR(VLOOKUP(P1190,ATIVIDADES!$A:$C,3,FALSE),"NAO CADASTRADA"))</f>
        <v/>
      </c>
      <c r="R1190" s="42"/>
      <c r="S1190" s="48"/>
      <c r="T1190" s="54" t="str">
        <f>IF(S1190="","",IFERROR(VLOOKUP(S1190,EMPRESAS!$A:$C,3,FALSE),"NAO CADASTRADA"))</f>
        <v/>
      </c>
      <c r="U1190" s="50"/>
      <c r="V1190" s="54" t="str">
        <f>IF(U1190="","",IFERROR(VLOOKUP(U1190,ATIVIDADES!$A:$C,3,FALSE),"NAO CADASTRADA"))</f>
        <v/>
      </c>
      <c r="W1190" s="42"/>
      <c r="X1190" s="48"/>
      <c r="Y1190" s="54" t="str">
        <f>IF(X1190="","",IFERROR(VLOOKUP(X1190,EMPRESAS!$A:$C,3,FALSE),"NAO CADASTRADA"))</f>
        <v/>
      </c>
      <c r="Z1190" s="50"/>
      <c r="AA1190" s="54" t="str">
        <f>IF(Z1190="","",IFERROR(VLOOKUP(Z1190,ATIVIDADES!$A:$C,3,FALSE),"NAO CADASTRADA"))</f>
        <v/>
      </c>
      <c r="AB1190" s="42"/>
      <c r="AC1190" s="48"/>
      <c r="AD1190" s="54" t="str">
        <f>IF(AC1190="","",IFERROR(VLOOKUP(AC1190,EMPRESAS!$A:$C,3,FALSE),"NAO CADASTRADA"))</f>
        <v/>
      </c>
      <c r="AE1190" s="50"/>
      <c r="AF1190" s="54" t="str">
        <f>IF(AE1190="","",IFERROR(VLOOKUP(AE1190,ATIVIDADES!$A:$C,3,FALSE),"NAO CADASTRADA"))</f>
        <v/>
      </c>
      <c r="AG1190" s="42"/>
      <c r="AH1190" s="48"/>
      <c r="AI1190" s="54" t="str">
        <f>IF(AH1190="","",IFERROR(VLOOKUP(AH1190,EMPRESAS!$A:$C,3,FALSE),"NAO CADASTRADA"))</f>
        <v/>
      </c>
      <c r="AJ1190" s="50"/>
      <c r="AK1190" s="54" t="str">
        <f>IF(AJ1190="","",IFERROR(VLOOKUP(AJ1190,ATIVIDADES!$A:$C,3,FALSE),"NAO CADASTRADA"))</f>
        <v/>
      </c>
      <c r="AL1190" s="42"/>
    </row>
    <row r="1191" spans="1:38" x14ac:dyDescent="0.25">
      <c r="A1191" s="26" t="str">
        <f t="shared" si="128"/>
        <v>OK</v>
      </c>
      <c r="B1191" s="29">
        <f t="shared" si="129"/>
        <v>2487914866</v>
      </c>
      <c r="C1191" s="30">
        <v>43279</v>
      </c>
      <c r="D1191" s="18">
        <f t="shared" si="132"/>
        <v>43252</v>
      </c>
      <c r="E1191" s="19" t="str">
        <f>IF(ISERROR(VLOOKUP(C1191,FERIADOS!$A:$B,1,FALSE)),IF(WEEKDAY(C1191)=1,"Dom",IF(WEEKDAY(C1191)=2,"Seg",IF(WEEKDAY(C1191)=3,"Ter",IF(WEEKDAY(C1191)=4,"Qua",IF(WEEKDAY(C1191)=5,"Qui",IF(WEEKDAY(C1191)=6,"Sex","Sab")))))),"Feriado")</f>
        <v>Qui</v>
      </c>
      <c r="F1191" s="32"/>
      <c r="G1191" s="33"/>
      <c r="H1191" s="33"/>
      <c r="I1191" s="33"/>
      <c r="J1191" s="21" t="str">
        <f t="shared" si="130"/>
        <v/>
      </c>
      <c r="K1191" s="21">
        <f t="shared" si="126"/>
        <v>0</v>
      </c>
      <c r="L1191" s="21" t="str">
        <f t="shared" si="127"/>
        <v/>
      </c>
      <c r="M1191" s="22" t="str">
        <f t="shared" si="131"/>
        <v/>
      </c>
      <c r="N1191" s="48"/>
      <c r="O1191" s="54" t="str">
        <f>IF(N1191="","",IFERROR(VLOOKUP(N1191,EMPRESAS!$A:$C,3,FALSE),"NAO CADASTRADA"))</f>
        <v/>
      </c>
      <c r="P1191" s="50"/>
      <c r="Q1191" s="54" t="str">
        <f>IF(P1191="","",IFERROR(VLOOKUP(P1191,ATIVIDADES!$A:$C,3,FALSE),"NAO CADASTRADA"))</f>
        <v/>
      </c>
      <c r="R1191" s="42"/>
      <c r="S1191" s="48"/>
      <c r="T1191" s="54" t="str">
        <f>IF(S1191="","",IFERROR(VLOOKUP(S1191,EMPRESAS!$A:$C,3,FALSE),"NAO CADASTRADA"))</f>
        <v/>
      </c>
      <c r="U1191" s="50"/>
      <c r="V1191" s="54" t="str">
        <f>IF(U1191="","",IFERROR(VLOOKUP(U1191,ATIVIDADES!$A:$C,3,FALSE),"NAO CADASTRADA"))</f>
        <v/>
      </c>
      <c r="W1191" s="42"/>
      <c r="X1191" s="48"/>
      <c r="Y1191" s="54" t="str">
        <f>IF(X1191="","",IFERROR(VLOOKUP(X1191,EMPRESAS!$A:$C,3,FALSE),"NAO CADASTRADA"))</f>
        <v/>
      </c>
      <c r="Z1191" s="50"/>
      <c r="AA1191" s="54" t="str">
        <f>IF(Z1191="","",IFERROR(VLOOKUP(Z1191,ATIVIDADES!$A:$C,3,FALSE),"NAO CADASTRADA"))</f>
        <v/>
      </c>
      <c r="AB1191" s="42"/>
      <c r="AC1191" s="48"/>
      <c r="AD1191" s="54" t="str">
        <f>IF(AC1191="","",IFERROR(VLOOKUP(AC1191,EMPRESAS!$A:$C,3,FALSE),"NAO CADASTRADA"))</f>
        <v/>
      </c>
      <c r="AE1191" s="50"/>
      <c r="AF1191" s="54" t="str">
        <f>IF(AE1191="","",IFERROR(VLOOKUP(AE1191,ATIVIDADES!$A:$C,3,FALSE),"NAO CADASTRADA"))</f>
        <v/>
      </c>
      <c r="AG1191" s="42"/>
      <c r="AH1191" s="48"/>
      <c r="AI1191" s="54" t="str">
        <f>IF(AH1191="","",IFERROR(VLOOKUP(AH1191,EMPRESAS!$A:$C,3,FALSE),"NAO CADASTRADA"))</f>
        <v/>
      </c>
      <c r="AJ1191" s="50"/>
      <c r="AK1191" s="54" t="str">
        <f>IF(AJ1191="","",IFERROR(VLOOKUP(AJ1191,ATIVIDADES!$A:$C,3,FALSE),"NAO CADASTRADA"))</f>
        <v/>
      </c>
      <c r="AL1191" s="42"/>
    </row>
    <row r="1192" spans="1:38" x14ac:dyDescent="0.25">
      <c r="A1192" s="26" t="str">
        <f t="shared" si="128"/>
        <v>OK</v>
      </c>
      <c r="B1192" s="29">
        <f t="shared" si="129"/>
        <v>2487914866</v>
      </c>
      <c r="C1192" s="30">
        <v>43280</v>
      </c>
      <c r="D1192" s="18">
        <f t="shared" si="132"/>
        <v>43252</v>
      </c>
      <c r="E1192" s="19" t="str">
        <f>IF(ISERROR(VLOOKUP(C1192,FERIADOS!$A:$B,1,FALSE)),IF(WEEKDAY(C1192)=1,"Dom",IF(WEEKDAY(C1192)=2,"Seg",IF(WEEKDAY(C1192)=3,"Ter",IF(WEEKDAY(C1192)=4,"Qua",IF(WEEKDAY(C1192)=5,"Qui",IF(WEEKDAY(C1192)=6,"Sex","Sab")))))),"Feriado")</f>
        <v>Sex</v>
      </c>
      <c r="F1192" s="32"/>
      <c r="G1192" s="33"/>
      <c r="H1192" s="33"/>
      <c r="I1192" s="33"/>
      <c r="J1192" s="21" t="str">
        <f t="shared" si="130"/>
        <v/>
      </c>
      <c r="K1192" s="21">
        <f t="shared" si="126"/>
        <v>0</v>
      </c>
      <c r="L1192" s="21" t="str">
        <f t="shared" si="127"/>
        <v/>
      </c>
      <c r="M1192" s="22" t="str">
        <f t="shared" si="131"/>
        <v/>
      </c>
      <c r="N1192" s="48"/>
      <c r="O1192" s="54" t="str">
        <f>IF(N1192="","",IFERROR(VLOOKUP(N1192,EMPRESAS!$A:$C,3,FALSE),"NAO CADASTRADA"))</f>
        <v/>
      </c>
      <c r="P1192" s="50"/>
      <c r="Q1192" s="54" t="str">
        <f>IF(P1192="","",IFERROR(VLOOKUP(P1192,ATIVIDADES!$A:$C,3,FALSE),"NAO CADASTRADA"))</f>
        <v/>
      </c>
      <c r="R1192" s="42"/>
      <c r="S1192" s="48"/>
      <c r="T1192" s="54" t="str">
        <f>IF(S1192="","",IFERROR(VLOOKUP(S1192,EMPRESAS!$A:$C,3,FALSE),"NAO CADASTRADA"))</f>
        <v/>
      </c>
      <c r="U1192" s="50"/>
      <c r="V1192" s="54" t="str">
        <f>IF(U1192="","",IFERROR(VLOOKUP(U1192,ATIVIDADES!$A:$C,3,FALSE),"NAO CADASTRADA"))</f>
        <v/>
      </c>
      <c r="W1192" s="42"/>
      <c r="X1192" s="48"/>
      <c r="Y1192" s="54" t="str">
        <f>IF(X1192="","",IFERROR(VLOOKUP(X1192,EMPRESAS!$A:$C,3,FALSE),"NAO CADASTRADA"))</f>
        <v/>
      </c>
      <c r="Z1192" s="50"/>
      <c r="AA1192" s="54" t="str">
        <f>IF(Z1192="","",IFERROR(VLOOKUP(Z1192,ATIVIDADES!$A:$C,3,FALSE),"NAO CADASTRADA"))</f>
        <v/>
      </c>
      <c r="AB1192" s="42"/>
      <c r="AC1192" s="48"/>
      <c r="AD1192" s="54" t="str">
        <f>IF(AC1192="","",IFERROR(VLOOKUP(AC1192,EMPRESAS!$A:$C,3,FALSE),"NAO CADASTRADA"))</f>
        <v/>
      </c>
      <c r="AE1192" s="50"/>
      <c r="AF1192" s="54" t="str">
        <f>IF(AE1192="","",IFERROR(VLOOKUP(AE1192,ATIVIDADES!$A:$C,3,FALSE),"NAO CADASTRADA"))</f>
        <v/>
      </c>
      <c r="AG1192" s="42"/>
      <c r="AH1192" s="48"/>
      <c r="AI1192" s="54" t="str">
        <f>IF(AH1192="","",IFERROR(VLOOKUP(AH1192,EMPRESAS!$A:$C,3,FALSE),"NAO CADASTRADA"))</f>
        <v/>
      </c>
      <c r="AJ1192" s="50"/>
      <c r="AK1192" s="54" t="str">
        <f>IF(AJ1192="","",IFERROR(VLOOKUP(AJ1192,ATIVIDADES!$A:$C,3,FALSE),"NAO CADASTRADA"))</f>
        <v/>
      </c>
      <c r="AL1192" s="42"/>
    </row>
    <row r="1193" spans="1:38" x14ac:dyDescent="0.25">
      <c r="A1193" s="26" t="str">
        <f t="shared" si="128"/>
        <v>OK</v>
      </c>
      <c r="B1193" s="29">
        <f t="shared" si="129"/>
        <v>2487914866</v>
      </c>
      <c r="C1193" s="30">
        <v>43281</v>
      </c>
      <c r="D1193" s="18">
        <f t="shared" si="132"/>
        <v>43252</v>
      </c>
      <c r="E1193" s="19" t="str">
        <f>IF(ISERROR(VLOOKUP(C1193,FERIADOS!$A:$B,1,FALSE)),IF(WEEKDAY(C1193)=1,"Dom",IF(WEEKDAY(C1193)=2,"Seg",IF(WEEKDAY(C1193)=3,"Ter",IF(WEEKDAY(C1193)=4,"Qua",IF(WEEKDAY(C1193)=5,"Qui",IF(WEEKDAY(C1193)=6,"Sex","Sab")))))),"Feriado")</f>
        <v>Sab</v>
      </c>
      <c r="F1193" s="32"/>
      <c r="G1193" s="33"/>
      <c r="H1193" s="33"/>
      <c r="I1193" s="33"/>
      <c r="J1193" s="21" t="str">
        <f t="shared" si="130"/>
        <v/>
      </c>
      <c r="K1193" s="21">
        <f t="shared" si="126"/>
        <v>0</v>
      </c>
      <c r="L1193" s="21" t="str">
        <f t="shared" si="127"/>
        <v/>
      </c>
      <c r="M1193" s="22" t="str">
        <f t="shared" si="131"/>
        <v/>
      </c>
      <c r="N1193" s="48"/>
      <c r="O1193" s="54" t="str">
        <f>IF(N1193="","",IFERROR(VLOOKUP(N1193,EMPRESAS!$A:$C,3,FALSE),"NAO CADASTRADA"))</f>
        <v/>
      </c>
      <c r="P1193" s="50"/>
      <c r="Q1193" s="54" t="str">
        <f>IF(P1193="","",IFERROR(VLOOKUP(P1193,ATIVIDADES!$A:$C,3,FALSE),"NAO CADASTRADA"))</f>
        <v/>
      </c>
      <c r="R1193" s="42"/>
      <c r="S1193" s="48"/>
      <c r="T1193" s="54" t="str">
        <f>IF(S1193="","",IFERROR(VLOOKUP(S1193,EMPRESAS!$A:$C,3,FALSE),"NAO CADASTRADA"))</f>
        <v/>
      </c>
      <c r="U1193" s="50"/>
      <c r="V1193" s="54" t="str">
        <f>IF(U1193="","",IFERROR(VLOOKUP(U1193,ATIVIDADES!$A:$C,3,FALSE),"NAO CADASTRADA"))</f>
        <v/>
      </c>
      <c r="W1193" s="42"/>
      <c r="X1193" s="48"/>
      <c r="Y1193" s="54" t="str">
        <f>IF(X1193="","",IFERROR(VLOOKUP(X1193,EMPRESAS!$A:$C,3,FALSE),"NAO CADASTRADA"))</f>
        <v/>
      </c>
      <c r="Z1193" s="50"/>
      <c r="AA1193" s="54" t="str">
        <f>IF(Z1193="","",IFERROR(VLOOKUP(Z1193,ATIVIDADES!$A:$C,3,FALSE),"NAO CADASTRADA"))</f>
        <v/>
      </c>
      <c r="AB1193" s="42"/>
      <c r="AC1193" s="48"/>
      <c r="AD1193" s="54" t="str">
        <f>IF(AC1193="","",IFERROR(VLOOKUP(AC1193,EMPRESAS!$A:$C,3,FALSE),"NAO CADASTRADA"))</f>
        <v/>
      </c>
      <c r="AE1193" s="50"/>
      <c r="AF1193" s="54" t="str">
        <f>IF(AE1193="","",IFERROR(VLOOKUP(AE1193,ATIVIDADES!$A:$C,3,FALSE),"NAO CADASTRADA"))</f>
        <v/>
      </c>
      <c r="AG1193" s="42"/>
      <c r="AH1193" s="48"/>
      <c r="AI1193" s="54" t="str">
        <f>IF(AH1193="","",IFERROR(VLOOKUP(AH1193,EMPRESAS!$A:$C,3,FALSE),"NAO CADASTRADA"))</f>
        <v/>
      </c>
      <c r="AJ1193" s="50"/>
      <c r="AK1193" s="54" t="str">
        <f>IF(AJ1193="","",IFERROR(VLOOKUP(AJ1193,ATIVIDADES!$A:$C,3,FALSE),"NAO CADASTRADA"))</f>
        <v/>
      </c>
      <c r="AL1193" s="42"/>
    </row>
    <row r="1194" spans="1:38" x14ac:dyDescent="0.25">
      <c r="A1194" s="26" t="str">
        <f t="shared" si="128"/>
        <v>OK</v>
      </c>
      <c r="B1194" s="29">
        <f t="shared" si="129"/>
        <v>2487914866</v>
      </c>
      <c r="C1194" s="30">
        <v>43282</v>
      </c>
      <c r="D1194" s="18">
        <f t="shared" si="132"/>
        <v>43282</v>
      </c>
      <c r="E1194" s="19" t="str">
        <f>IF(ISERROR(VLOOKUP(C1194,FERIADOS!$A:$B,1,FALSE)),IF(WEEKDAY(C1194)=1,"Dom",IF(WEEKDAY(C1194)=2,"Seg",IF(WEEKDAY(C1194)=3,"Ter",IF(WEEKDAY(C1194)=4,"Qua",IF(WEEKDAY(C1194)=5,"Qui",IF(WEEKDAY(C1194)=6,"Sex","Sab")))))),"Feriado")</f>
        <v>Dom</v>
      </c>
      <c r="F1194" s="32"/>
      <c r="G1194" s="33"/>
      <c r="H1194" s="33"/>
      <c r="I1194" s="33"/>
      <c r="J1194" s="21" t="str">
        <f t="shared" si="130"/>
        <v/>
      </c>
      <c r="K1194" s="21">
        <f t="shared" si="126"/>
        <v>0</v>
      </c>
      <c r="L1194" s="21" t="str">
        <f t="shared" si="127"/>
        <v/>
      </c>
      <c r="M1194" s="22" t="str">
        <f t="shared" si="131"/>
        <v/>
      </c>
      <c r="N1194" s="48"/>
      <c r="O1194" s="54" t="str">
        <f>IF(N1194="","",IFERROR(VLOOKUP(N1194,EMPRESAS!$A:$C,3,FALSE),"NAO CADASTRADA"))</f>
        <v/>
      </c>
      <c r="P1194" s="50"/>
      <c r="Q1194" s="54" t="str">
        <f>IF(P1194="","",IFERROR(VLOOKUP(P1194,ATIVIDADES!$A:$C,3,FALSE),"NAO CADASTRADA"))</f>
        <v/>
      </c>
      <c r="R1194" s="42"/>
      <c r="S1194" s="48"/>
      <c r="T1194" s="54" t="str">
        <f>IF(S1194="","",IFERROR(VLOOKUP(S1194,EMPRESAS!$A:$C,3,FALSE),"NAO CADASTRADA"))</f>
        <v/>
      </c>
      <c r="U1194" s="50"/>
      <c r="V1194" s="54" t="str">
        <f>IF(U1194="","",IFERROR(VLOOKUP(U1194,ATIVIDADES!$A:$C,3,FALSE),"NAO CADASTRADA"))</f>
        <v/>
      </c>
      <c r="W1194" s="42"/>
      <c r="X1194" s="48"/>
      <c r="Y1194" s="54" t="str">
        <f>IF(X1194="","",IFERROR(VLOOKUP(X1194,EMPRESAS!$A:$C,3,FALSE),"NAO CADASTRADA"))</f>
        <v/>
      </c>
      <c r="Z1194" s="50"/>
      <c r="AA1194" s="54" t="str">
        <f>IF(Z1194="","",IFERROR(VLOOKUP(Z1194,ATIVIDADES!$A:$C,3,FALSE),"NAO CADASTRADA"))</f>
        <v/>
      </c>
      <c r="AB1194" s="42"/>
      <c r="AC1194" s="48"/>
      <c r="AD1194" s="54" t="str">
        <f>IF(AC1194="","",IFERROR(VLOOKUP(AC1194,EMPRESAS!$A:$C,3,FALSE),"NAO CADASTRADA"))</f>
        <v/>
      </c>
      <c r="AE1194" s="50"/>
      <c r="AF1194" s="54" t="str">
        <f>IF(AE1194="","",IFERROR(VLOOKUP(AE1194,ATIVIDADES!$A:$C,3,FALSE),"NAO CADASTRADA"))</f>
        <v/>
      </c>
      <c r="AG1194" s="42"/>
      <c r="AH1194" s="48"/>
      <c r="AI1194" s="54" t="str">
        <f>IF(AH1194="","",IFERROR(VLOOKUP(AH1194,EMPRESAS!$A:$C,3,FALSE),"NAO CADASTRADA"))</f>
        <v/>
      </c>
      <c r="AJ1194" s="50"/>
      <c r="AK1194" s="54" t="str">
        <f>IF(AJ1194="","",IFERROR(VLOOKUP(AJ1194,ATIVIDADES!$A:$C,3,FALSE),"NAO CADASTRADA"))</f>
        <v/>
      </c>
      <c r="AL1194" s="42"/>
    </row>
    <row r="1195" spans="1:38" x14ac:dyDescent="0.25">
      <c r="A1195" s="26" t="str">
        <f t="shared" si="128"/>
        <v>OK</v>
      </c>
      <c r="B1195" s="29">
        <f t="shared" si="129"/>
        <v>2487914866</v>
      </c>
      <c r="C1195" s="30">
        <v>43283</v>
      </c>
      <c r="D1195" s="18">
        <f t="shared" si="132"/>
        <v>43282</v>
      </c>
      <c r="E1195" s="19" t="str">
        <f>IF(ISERROR(VLOOKUP(C1195,FERIADOS!$A:$B,1,FALSE)),IF(WEEKDAY(C1195)=1,"Dom",IF(WEEKDAY(C1195)=2,"Seg",IF(WEEKDAY(C1195)=3,"Ter",IF(WEEKDAY(C1195)=4,"Qua",IF(WEEKDAY(C1195)=5,"Qui",IF(WEEKDAY(C1195)=6,"Sex","Sab")))))),"Feriado")</f>
        <v>Seg</v>
      </c>
      <c r="F1195" s="32"/>
      <c r="G1195" s="33"/>
      <c r="H1195" s="33"/>
      <c r="I1195" s="33"/>
      <c r="J1195" s="21" t="str">
        <f t="shared" si="130"/>
        <v/>
      </c>
      <c r="K1195" s="21">
        <f t="shared" si="126"/>
        <v>0</v>
      </c>
      <c r="L1195" s="21" t="str">
        <f t="shared" si="127"/>
        <v/>
      </c>
      <c r="M1195" s="22" t="str">
        <f t="shared" si="131"/>
        <v/>
      </c>
      <c r="N1195" s="48"/>
      <c r="O1195" s="54" t="str">
        <f>IF(N1195="","",IFERROR(VLOOKUP(N1195,EMPRESAS!$A:$C,3,FALSE),"NAO CADASTRADA"))</f>
        <v/>
      </c>
      <c r="P1195" s="50"/>
      <c r="Q1195" s="54" t="str">
        <f>IF(P1195="","",IFERROR(VLOOKUP(P1195,ATIVIDADES!$A:$C,3,FALSE),"NAO CADASTRADA"))</f>
        <v/>
      </c>
      <c r="R1195" s="42"/>
      <c r="S1195" s="48"/>
      <c r="T1195" s="54" t="str">
        <f>IF(S1195="","",IFERROR(VLOOKUP(S1195,EMPRESAS!$A:$C,3,FALSE),"NAO CADASTRADA"))</f>
        <v/>
      </c>
      <c r="U1195" s="50"/>
      <c r="V1195" s="54" t="str">
        <f>IF(U1195="","",IFERROR(VLOOKUP(U1195,ATIVIDADES!$A:$C,3,FALSE),"NAO CADASTRADA"))</f>
        <v/>
      </c>
      <c r="W1195" s="42"/>
      <c r="X1195" s="48"/>
      <c r="Y1195" s="54" t="str">
        <f>IF(X1195="","",IFERROR(VLOOKUP(X1195,EMPRESAS!$A:$C,3,FALSE),"NAO CADASTRADA"))</f>
        <v/>
      </c>
      <c r="Z1195" s="50"/>
      <c r="AA1195" s="54" t="str">
        <f>IF(Z1195="","",IFERROR(VLOOKUP(Z1195,ATIVIDADES!$A:$C,3,FALSE),"NAO CADASTRADA"))</f>
        <v/>
      </c>
      <c r="AB1195" s="42"/>
      <c r="AC1195" s="48"/>
      <c r="AD1195" s="54" t="str">
        <f>IF(AC1195="","",IFERROR(VLOOKUP(AC1195,EMPRESAS!$A:$C,3,FALSE),"NAO CADASTRADA"))</f>
        <v/>
      </c>
      <c r="AE1195" s="50"/>
      <c r="AF1195" s="54" t="str">
        <f>IF(AE1195="","",IFERROR(VLOOKUP(AE1195,ATIVIDADES!$A:$C,3,FALSE),"NAO CADASTRADA"))</f>
        <v/>
      </c>
      <c r="AG1195" s="42"/>
      <c r="AH1195" s="48"/>
      <c r="AI1195" s="54" t="str">
        <f>IF(AH1195="","",IFERROR(VLOOKUP(AH1195,EMPRESAS!$A:$C,3,FALSE),"NAO CADASTRADA"))</f>
        <v/>
      </c>
      <c r="AJ1195" s="50"/>
      <c r="AK1195" s="54" t="str">
        <f>IF(AJ1195="","",IFERROR(VLOOKUP(AJ1195,ATIVIDADES!$A:$C,3,FALSE),"NAO CADASTRADA"))</f>
        <v/>
      </c>
      <c r="AL1195" s="42"/>
    </row>
    <row r="1196" spans="1:38" x14ac:dyDescent="0.25">
      <c r="A1196" s="26" t="str">
        <f t="shared" si="128"/>
        <v>OK</v>
      </c>
      <c r="B1196" s="29">
        <f t="shared" si="129"/>
        <v>2487914866</v>
      </c>
      <c r="C1196" s="30">
        <v>43284</v>
      </c>
      <c r="D1196" s="18">
        <f t="shared" si="132"/>
        <v>43282</v>
      </c>
      <c r="E1196" s="19" t="str">
        <f>IF(ISERROR(VLOOKUP(C1196,FERIADOS!$A:$B,1,FALSE)),IF(WEEKDAY(C1196)=1,"Dom",IF(WEEKDAY(C1196)=2,"Seg",IF(WEEKDAY(C1196)=3,"Ter",IF(WEEKDAY(C1196)=4,"Qua",IF(WEEKDAY(C1196)=5,"Qui",IF(WEEKDAY(C1196)=6,"Sex","Sab")))))),"Feriado")</f>
        <v>Ter</v>
      </c>
      <c r="F1196" s="32"/>
      <c r="G1196" s="33"/>
      <c r="H1196" s="33"/>
      <c r="I1196" s="33"/>
      <c r="J1196" s="21" t="str">
        <f t="shared" si="130"/>
        <v/>
      </c>
      <c r="K1196" s="21">
        <f t="shared" si="126"/>
        <v>0</v>
      </c>
      <c r="L1196" s="21" t="str">
        <f t="shared" si="127"/>
        <v/>
      </c>
      <c r="M1196" s="22" t="str">
        <f t="shared" si="131"/>
        <v/>
      </c>
      <c r="N1196" s="48"/>
      <c r="O1196" s="54" t="str">
        <f>IF(N1196="","",IFERROR(VLOOKUP(N1196,EMPRESAS!$A:$C,3,FALSE),"NAO CADASTRADA"))</f>
        <v/>
      </c>
      <c r="P1196" s="50"/>
      <c r="Q1196" s="54" t="str">
        <f>IF(P1196="","",IFERROR(VLOOKUP(P1196,ATIVIDADES!$A:$C,3,FALSE),"NAO CADASTRADA"))</f>
        <v/>
      </c>
      <c r="R1196" s="42"/>
      <c r="S1196" s="48"/>
      <c r="T1196" s="54" t="str">
        <f>IF(S1196="","",IFERROR(VLOOKUP(S1196,EMPRESAS!$A:$C,3,FALSE),"NAO CADASTRADA"))</f>
        <v/>
      </c>
      <c r="U1196" s="50"/>
      <c r="V1196" s="54" t="str">
        <f>IF(U1196="","",IFERROR(VLOOKUP(U1196,ATIVIDADES!$A:$C,3,FALSE),"NAO CADASTRADA"))</f>
        <v/>
      </c>
      <c r="W1196" s="42"/>
      <c r="X1196" s="48"/>
      <c r="Y1196" s="54" t="str">
        <f>IF(X1196="","",IFERROR(VLOOKUP(X1196,EMPRESAS!$A:$C,3,FALSE),"NAO CADASTRADA"))</f>
        <v/>
      </c>
      <c r="Z1196" s="50"/>
      <c r="AA1196" s="54" t="str">
        <f>IF(Z1196="","",IFERROR(VLOOKUP(Z1196,ATIVIDADES!$A:$C,3,FALSE),"NAO CADASTRADA"))</f>
        <v/>
      </c>
      <c r="AB1196" s="42"/>
      <c r="AC1196" s="48"/>
      <c r="AD1196" s="54" t="str">
        <f>IF(AC1196="","",IFERROR(VLOOKUP(AC1196,EMPRESAS!$A:$C,3,FALSE),"NAO CADASTRADA"))</f>
        <v/>
      </c>
      <c r="AE1196" s="50"/>
      <c r="AF1196" s="54" t="str">
        <f>IF(AE1196="","",IFERROR(VLOOKUP(AE1196,ATIVIDADES!$A:$C,3,FALSE),"NAO CADASTRADA"))</f>
        <v/>
      </c>
      <c r="AG1196" s="42"/>
      <c r="AH1196" s="48"/>
      <c r="AI1196" s="54" t="str">
        <f>IF(AH1196="","",IFERROR(VLOOKUP(AH1196,EMPRESAS!$A:$C,3,FALSE),"NAO CADASTRADA"))</f>
        <v/>
      </c>
      <c r="AJ1196" s="50"/>
      <c r="AK1196" s="54" t="str">
        <f>IF(AJ1196="","",IFERROR(VLOOKUP(AJ1196,ATIVIDADES!$A:$C,3,FALSE),"NAO CADASTRADA"))</f>
        <v/>
      </c>
      <c r="AL1196" s="42"/>
    </row>
    <row r="1197" spans="1:38" x14ac:dyDescent="0.25">
      <c r="A1197" s="26" t="str">
        <f t="shared" si="128"/>
        <v>OK</v>
      </c>
      <c r="B1197" s="29">
        <f t="shared" si="129"/>
        <v>2487914866</v>
      </c>
      <c r="C1197" s="30">
        <v>43285</v>
      </c>
      <c r="D1197" s="18">
        <f t="shared" si="132"/>
        <v>43282</v>
      </c>
      <c r="E1197" s="19" t="str">
        <f>IF(ISERROR(VLOOKUP(C1197,FERIADOS!$A:$B,1,FALSE)),IF(WEEKDAY(C1197)=1,"Dom",IF(WEEKDAY(C1197)=2,"Seg",IF(WEEKDAY(C1197)=3,"Ter",IF(WEEKDAY(C1197)=4,"Qua",IF(WEEKDAY(C1197)=5,"Qui",IF(WEEKDAY(C1197)=6,"Sex","Sab")))))),"Feriado")</f>
        <v>Qua</v>
      </c>
      <c r="F1197" s="32"/>
      <c r="G1197" s="33"/>
      <c r="H1197" s="33"/>
      <c r="I1197" s="33"/>
      <c r="J1197" s="21" t="str">
        <f t="shared" si="130"/>
        <v/>
      </c>
      <c r="K1197" s="21">
        <f t="shared" si="126"/>
        <v>0</v>
      </c>
      <c r="L1197" s="21" t="str">
        <f t="shared" si="127"/>
        <v/>
      </c>
      <c r="M1197" s="22" t="str">
        <f t="shared" si="131"/>
        <v/>
      </c>
      <c r="N1197" s="48"/>
      <c r="O1197" s="54" t="str">
        <f>IF(N1197="","",IFERROR(VLOOKUP(N1197,EMPRESAS!$A:$C,3,FALSE),"NAO CADASTRADA"))</f>
        <v/>
      </c>
      <c r="P1197" s="50"/>
      <c r="Q1197" s="54" t="str">
        <f>IF(P1197="","",IFERROR(VLOOKUP(P1197,ATIVIDADES!$A:$C,3,FALSE),"NAO CADASTRADA"))</f>
        <v/>
      </c>
      <c r="R1197" s="42"/>
      <c r="S1197" s="48"/>
      <c r="T1197" s="54" t="str">
        <f>IF(S1197="","",IFERROR(VLOOKUP(S1197,EMPRESAS!$A:$C,3,FALSE),"NAO CADASTRADA"))</f>
        <v/>
      </c>
      <c r="U1197" s="50"/>
      <c r="V1197" s="54" t="str">
        <f>IF(U1197="","",IFERROR(VLOOKUP(U1197,ATIVIDADES!$A:$C,3,FALSE),"NAO CADASTRADA"))</f>
        <v/>
      </c>
      <c r="W1197" s="42"/>
      <c r="X1197" s="48"/>
      <c r="Y1197" s="54" t="str">
        <f>IF(X1197="","",IFERROR(VLOOKUP(X1197,EMPRESAS!$A:$C,3,FALSE),"NAO CADASTRADA"))</f>
        <v/>
      </c>
      <c r="Z1197" s="50"/>
      <c r="AA1197" s="54" t="str">
        <f>IF(Z1197="","",IFERROR(VLOOKUP(Z1197,ATIVIDADES!$A:$C,3,FALSE),"NAO CADASTRADA"))</f>
        <v/>
      </c>
      <c r="AB1197" s="42"/>
      <c r="AC1197" s="48"/>
      <c r="AD1197" s="54" t="str">
        <f>IF(AC1197="","",IFERROR(VLOOKUP(AC1197,EMPRESAS!$A:$C,3,FALSE),"NAO CADASTRADA"))</f>
        <v/>
      </c>
      <c r="AE1197" s="50"/>
      <c r="AF1197" s="54" t="str">
        <f>IF(AE1197="","",IFERROR(VLOOKUP(AE1197,ATIVIDADES!$A:$C,3,FALSE),"NAO CADASTRADA"))</f>
        <v/>
      </c>
      <c r="AG1197" s="42"/>
      <c r="AH1197" s="48"/>
      <c r="AI1197" s="54" t="str">
        <f>IF(AH1197="","",IFERROR(VLOOKUP(AH1197,EMPRESAS!$A:$C,3,FALSE),"NAO CADASTRADA"))</f>
        <v/>
      </c>
      <c r="AJ1197" s="50"/>
      <c r="AK1197" s="54" t="str">
        <f>IF(AJ1197="","",IFERROR(VLOOKUP(AJ1197,ATIVIDADES!$A:$C,3,FALSE),"NAO CADASTRADA"))</f>
        <v/>
      </c>
      <c r="AL1197" s="42"/>
    </row>
    <row r="1198" spans="1:38" x14ac:dyDescent="0.25">
      <c r="A1198" s="26" t="str">
        <f t="shared" si="128"/>
        <v>OK</v>
      </c>
      <c r="B1198" s="29">
        <f t="shared" si="129"/>
        <v>2487914866</v>
      </c>
      <c r="C1198" s="30">
        <v>43286</v>
      </c>
      <c r="D1198" s="18">
        <f t="shared" si="132"/>
        <v>43282</v>
      </c>
      <c r="E1198" s="19" t="str">
        <f>IF(ISERROR(VLOOKUP(C1198,FERIADOS!$A:$B,1,FALSE)),IF(WEEKDAY(C1198)=1,"Dom",IF(WEEKDAY(C1198)=2,"Seg",IF(WEEKDAY(C1198)=3,"Ter",IF(WEEKDAY(C1198)=4,"Qua",IF(WEEKDAY(C1198)=5,"Qui",IF(WEEKDAY(C1198)=6,"Sex","Sab")))))),"Feriado")</f>
        <v>Qui</v>
      </c>
      <c r="F1198" s="32"/>
      <c r="G1198" s="33"/>
      <c r="H1198" s="33"/>
      <c r="I1198" s="33"/>
      <c r="J1198" s="21" t="str">
        <f t="shared" si="130"/>
        <v/>
      </c>
      <c r="K1198" s="21">
        <f t="shared" si="126"/>
        <v>0</v>
      </c>
      <c r="L1198" s="21" t="str">
        <f t="shared" si="127"/>
        <v/>
      </c>
      <c r="M1198" s="22" t="str">
        <f t="shared" si="131"/>
        <v/>
      </c>
      <c r="N1198" s="48"/>
      <c r="O1198" s="54" t="str">
        <f>IF(N1198="","",IFERROR(VLOOKUP(N1198,EMPRESAS!$A:$C,3,FALSE),"NAO CADASTRADA"))</f>
        <v/>
      </c>
      <c r="P1198" s="50"/>
      <c r="Q1198" s="54" t="str">
        <f>IF(P1198="","",IFERROR(VLOOKUP(P1198,ATIVIDADES!$A:$C,3,FALSE),"NAO CADASTRADA"))</f>
        <v/>
      </c>
      <c r="R1198" s="42"/>
      <c r="S1198" s="48"/>
      <c r="T1198" s="54" t="str">
        <f>IF(S1198="","",IFERROR(VLOOKUP(S1198,EMPRESAS!$A:$C,3,FALSE),"NAO CADASTRADA"))</f>
        <v/>
      </c>
      <c r="U1198" s="50"/>
      <c r="V1198" s="54" t="str">
        <f>IF(U1198="","",IFERROR(VLOOKUP(U1198,ATIVIDADES!$A:$C,3,FALSE),"NAO CADASTRADA"))</f>
        <v/>
      </c>
      <c r="W1198" s="42"/>
      <c r="X1198" s="48"/>
      <c r="Y1198" s="54" t="str">
        <f>IF(X1198="","",IFERROR(VLOOKUP(X1198,EMPRESAS!$A:$C,3,FALSE),"NAO CADASTRADA"))</f>
        <v/>
      </c>
      <c r="Z1198" s="50"/>
      <c r="AA1198" s="54" t="str">
        <f>IF(Z1198="","",IFERROR(VLOOKUP(Z1198,ATIVIDADES!$A:$C,3,FALSE),"NAO CADASTRADA"))</f>
        <v/>
      </c>
      <c r="AB1198" s="42"/>
      <c r="AC1198" s="48"/>
      <c r="AD1198" s="54" t="str">
        <f>IF(AC1198="","",IFERROR(VLOOKUP(AC1198,EMPRESAS!$A:$C,3,FALSE),"NAO CADASTRADA"))</f>
        <v/>
      </c>
      <c r="AE1198" s="50"/>
      <c r="AF1198" s="54" t="str">
        <f>IF(AE1198="","",IFERROR(VLOOKUP(AE1198,ATIVIDADES!$A:$C,3,FALSE),"NAO CADASTRADA"))</f>
        <v/>
      </c>
      <c r="AG1198" s="42"/>
      <c r="AH1198" s="48"/>
      <c r="AI1198" s="54" t="str">
        <f>IF(AH1198="","",IFERROR(VLOOKUP(AH1198,EMPRESAS!$A:$C,3,FALSE),"NAO CADASTRADA"))</f>
        <v/>
      </c>
      <c r="AJ1198" s="50"/>
      <c r="AK1198" s="54" t="str">
        <f>IF(AJ1198="","",IFERROR(VLOOKUP(AJ1198,ATIVIDADES!$A:$C,3,FALSE),"NAO CADASTRADA"))</f>
        <v/>
      </c>
      <c r="AL1198" s="42"/>
    </row>
    <row r="1199" spans="1:38" x14ac:dyDescent="0.25">
      <c r="A1199" s="26" t="str">
        <f t="shared" si="128"/>
        <v>OK</v>
      </c>
      <c r="B1199" s="29">
        <f t="shared" si="129"/>
        <v>2487914866</v>
      </c>
      <c r="C1199" s="30">
        <v>43287</v>
      </c>
      <c r="D1199" s="18">
        <f t="shared" si="132"/>
        <v>43282</v>
      </c>
      <c r="E1199" s="19" t="str">
        <f>IF(ISERROR(VLOOKUP(C1199,FERIADOS!$A:$B,1,FALSE)),IF(WEEKDAY(C1199)=1,"Dom",IF(WEEKDAY(C1199)=2,"Seg",IF(WEEKDAY(C1199)=3,"Ter",IF(WEEKDAY(C1199)=4,"Qua",IF(WEEKDAY(C1199)=5,"Qui",IF(WEEKDAY(C1199)=6,"Sex","Sab")))))),"Feriado")</f>
        <v>Sex</v>
      </c>
      <c r="F1199" s="32"/>
      <c r="G1199" s="33"/>
      <c r="H1199" s="33"/>
      <c r="I1199" s="33"/>
      <c r="J1199" s="21" t="str">
        <f t="shared" si="130"/>
        <v/>
      </c>
      <c r="K1199" s="21">
        <f t="shared" si="126"/>
        <v>0</v>
      </c>
      <c r="L1199" s="21" t="str">
        <f t="shared" si="127"/>
        <v/>
      </c>
      <c r="M1199" s="22" t="str">
        <f t="shared" si="131"/>
        <v/>
      </c>
      <c r="N1199" s="48"/>
      <c r="O1199" s="54" t="str">
        <f>IF(N1199="","",IFERROR(VLOOKUP(N1199,EMPRESAS!$A:$C,3,FALSE),"NAO CADASTRADA"))</f>
        <v/>
      </c>
      <c r="P1199" s="50"/>
      <c r="Q1199" s="54" t="str">
        <f>IF(P1199="","",IFERROR(VLOOKUP(P1199,ATIVIDADES!$A:$C,3,FALSE),"NAO CADASTRADA"))</f>
        <v/>
      </c>
      <c r="R1199" s="42"/>
      <c r="S1199" s="48"/>
      <c r="T1199" s="54" t="str">
        <f>IF(S1199="","",IFERROR(VLOOKUP(S1199,EMPRESAS!$A:$C,3,FALSE),"NAO CADASTRADA"))</f>
        <v/>
      </c>
      <c r="U1199" s="50"/>
      <c r="V1199" s="54" t="str">
        <f>IF(U1199="","",IFERROR(VLOOKUP(U1199,ATIVIDADES!$A:$C,3,FALSE),"NAO CADASTRADA"))</f>
        <v/>
      </c>
      <c r="W1199" s="42"/>
      <c r="X1199" s="48"/>
      <c r="Y1199" s="54" t="str">
        <f>IF(X1199="","",IFERROR(VLOOKUP(X1199,EMPRESAS!$A:$C,3,FALSE),"NAO CADASTRADA"))</f>
        <v/>
      </c>
      <c r="Z1199" s="50"/>
      <c r="AA1199" s="54" t="str">
        <f>IF(Z1199="","",IFERROR(VLOOKUP(Z1199,ATIVIDADES!$A:$C,3,FALSE),"NAO CADASTRADA"))</f>
        <v/>
      </c>
      <c r="AB1199" s="42"/>
      <c r="AC1199" s="48"/>
      <c r="AD1199" s="54" t="str">
        <f>IF(AC1199="","",IFERROR(VLOOKUP(AC1199,EMPRESAS!$A:$C,3,FALSE),"NAO CADASTRADA"))</f>
        <v/>
      </c>
      <c r="AE1199" s="50"/>
      <c r="AF1199" s="54" t="str">
        <f>IF(AE1199="","",IFERROR(VLOOKUP(AE1199,ATIVIDADES!$A:$C,3,FALSE),"NAO CADASTRADA"))</f>
        <v/>
      </c>
      <c r="AG1199" s="42"/>
      <c r="AH1199" s="48"/>
      <c r="AI1199" s="54" t="str">
        <f>IF(AH1199="","",IFERROR(VLOOKUP(AH1199,EMPRESAS!$A:$C,3,FALSE),"NAO CADASTRADA"))</f>
        <v/>
      </c>
      <c r="AJ1199" s="50"/>
      <c r="AK1199" s="54" t="str">
        <f>IF(AJ1199="","",IFERROR(VLOOKUP(AJ1199,ATIVIDADES!$A:$C,3,FALSE),"NAO CADASTRADA"))</f>
        <v/>
      </c>
      <c r="AL1199" s="42"/>
    </row>
    <row r="1200" spans="1:38" x14ac:dyDescent="0.25">
      <c r="A1200" s="26" t="str">
        <f t="shared" si="128"/>
        <v>OK</v>
      </c>
      <c r="B1200" s="29">
        <f t="shared" si="129"/>
        <v>2487914866</v>
      </c>
      <c r="C1200" s="30">
        <v>43288</v>
      </c>
      <c r="D1200" s="18">
        <f t="shared" si="132"/>
        <v>43282</v>
      </c>
      <c r="E1200" s="19" t="str">
        <f>IF(ISERROR(VLOOKUP(C1200,FERIADOS!$A:$B,1,FALSE)),IF(WEEKDAY(C1200)=1,"Dom",IF(WEEKDAY(C1200)=2,"Seg",IF(WEEKDAY(C1200)=3,"Ter",IF(WEEKDAY(C1200)=4,"Qua",IF(WEEKDAY(C1200)=5,"Qui",IF(WEEKDAY(C1200)=6,"Sex","Sab")))))),"Feriado")</f>
        <v>Sab</v>
      </c>
      <c r="F1200" s="32"/>
      <c r="G1200" s="33"/>
      <c r="H1200" s="33"/>
      <c r="I1200" s="33"/>
      <c r="J1200" s="21" t="str">
        <f t="shared" si="130"/>
        <v/>
      </c>
      <c r="K1200" s="21">
        <f t="shared" si="126"/>
        <v>0</v>
      </c>
      <c r="L1200" s="21" t="str">
        <f t="shared" si="127"/>
        <v/>
      </c>
      <c r="M1200" s="22" t="str">
        <f t="shared" si="131"/>
        <v/>
      </c>
      <c r="N1200" s="48"/>
      <c r="O1200" s="54" t="str">
        <f>IF(N1200="","",IFERROR(VLOOKUP(N1200,EMPRESAS!$A:$C,3,FALSE),"NAO CADASTRADA"))</f>
        <v/>
      </c>
      <c r="P1200" s="50"/>
      <c r="Q1200" s="54" t="str">
        <f>IF(P1200="","",IFERROR(VLOOKUP(P1200,ATIVIDADES!$A:$C,3,FALSE),"NAO CADASTRADA"))</f>
        <v/>
      </c>
      <c r="R1200" s="42"/>
      <c r="S1200" s="48"/>
      <c r="T1200" s="54" t="str">
        <f>IF(S1200="","",IFERROR(VLOOKUP(S1200,EMPRESAS!$A:$C,3,FALSE),"NAO CADASTRADA"))</f>
        <v/>
      </c>
      <c r="U1200" s="50"/>
      <c r="V1200" s="54" t="str">
        <f>IF(U1200="","",IFERROR(VLOOKUP(U1200,ATIVIDADES!$A:$C,3,FALSE),"NAO CADASTRADA"))</f>
        <v/>
      </c>
      <c r="W1200" s="42"/>
      <c r="X1200" s="48"/>
      <c r="Y1200" s="54" t="str">
        <f>IF(X1200="","",IFERROR(VLOOKUP(X1200,EMPRESAS!$A:$C,3,FALSE),"NAO CADASTRADA"))</f>
        <v/>
      </c>
      <c r="Z1200" s="50"/>
      <c r="AA1200" s="54" t="str">
        <f>IF(Z1200="","",IFERROR(VLOOKUP(Z1200,ATIVIDADES!$A:$C,3,FALSE),"NAO CADASTRADA"))</f>
        <v/>
      </c>
      <c r="AB1200" s="42"/>
      <c r="AC1200" s="48"/>
      <c r="AD1200" s="54" t="str">
        <f>IF(AC1200="","",IFERROR(VLOOKUP(AC1200,EMPRESAS!$A:$C,3,FALSE),"NAO CADASTRADA"))</f>
        <v/>
      </c>
      <c r="AE1200" s="50"/>
      <c r="AF1200" s="54" t="str">
        <f>IF(AE1200="","",IFERROR(VLOOKUP(AE1200,ATIVIDADES!$A:$C,3,FALSE),"NAO CADASTRADA"))</f>
        <v/>
      </c>
      <c r="AG1200" s="42"/>
      <c r="AH1200" s="48"/>
      <c r="AI1200" s="54" t="str">
        <f>IF(AH1200="","",IFERROR(VLOOKUP(AH1200,EMPRESAS!$A:$C,3,FALSE),"NAO CADASTRADA"))</f>
        <v/>
      </c>
      <c r="AJ1200" s="50"/>
      <c r="AK1200" s="54" t="str">
        <f>IF(AJ1200="","",IFERROR(VLOOKUP(AJ1200,ATIVIDADES!$A:$C,3,FALSE),"NAO CADASTRADA"))</f>
        <v/>
      </c>
      <c r="AL1200" s="42"/>
    </row>
    <row r="1201" spans="1:38" x14ac:dyDescent="0.25">
      <c r="A1201" s="26" t="str">
        <f t="shared" si="128"/>
        <v>OK</v>
      </c>
      <c r="B1201" s="29">
        <f t="shared" si="129"/>
        <v>2487914866</v>
      </c>
      <c r="C1201" s="30">
        <v>43289</v>
      </c>
      <c r="D1201" s="18">
        <f t="shared" si="132"/>
        <v>43282</v>
      </c>
      <c r="E1201" s="19" t="str">
        <f>IF(ISERROR(VLOOKUP(C1201,FERIADOS!$A:$B,1,FALSE)),IF(WEEKDAY(C1201)=1,"Dom",IF(WEEKDAY(C1201)=2,"Seg",IF(WEEKDAY(C1201)=3,"Ter",IF(WEEKDAY(C1201)=4,"Qua",IF(WEEKDAY(C1201)=5,"Qui",IF(WEEKDAY(C1201)=6,"Sex","Sab")))))),"Feriado")</f>
        <v>Dom</v>
      </c>
      <c r="F1201" s="32"/>
      <c r="G1201" s="33"/>
      <c r="H1201" s="33"/>
      <c r="I1201" s="33"/>
      <c r="J1201" s="21" t="str">
        <f t="shared" si="130"/>
        <v/>
      </c>
      <c r="K1201" s="21">
        <f t="shared" si="126"/>
        <v>0</v>
      </c>
      <c r="L1201" s="21" t="str">
        <f t="shared" si="127"/>
        <v/>
      </c>
      <c r="M1201" s="22" t="str">
        <f t="shared" si="131"/>
        <v/>
      </c>
      <c r="N1201" s="48"/>
      <c r="O1201" s="54" t="str">
        <f>IF(N1201="","",IFERROR(VLOOKUP(N1201,EMPRESAS!$A:$C,3,FALSE),"NAO CADASTRADA"))</f>
        <v/>
      </c>
      <c r="P1201" s="50"/>
      <c r="Q1201" s="54" t="str">
        <f>IF(P1201="","",IFERROR(VLOOKUP(P1201,ATIVIDADES!$A:$C,3,FALSE),"NAO CADASTRADA"))</f>
        <v/>
      </c>
      <c r="R1201" s="42"/>
      <c r="S1201" s="48"/>
      <c r="T1201" s="54" t="str">
        <f>IF(S1201="","",IFERROR(VLOOKUP(S1201,EMPRESAS!$A:$C,3,FALSE),"NAO CADASTRADA"))</f>
        <v/>
      </c>
      <c r="U1201" s="50"/>
      <c r="V1201" s="54" t="str">
        <f>IF(U1201="","",IFERROR(VLOOKUP(U1201,ATIVIDADES!$A:$C,3,FALSE),"NAO CADASTRADA"))</f>
        <v/>
      </c>
      <c r="W1201" s="42"/>
      <c r="X1201" s="48"/>
      <c r="Y1201" s="54" t="str">
        <f>IF(X1201="","",IFERROR(VLOOKUP(X1201,EMPRESAS!$A:$C,3,FALSE),"NAO CADASTRADA"))</f>
        <v/>
      </c>
      <c r="Z1201" s="50"/>
      <c r="AA1201" s="54" t="str">
        <f>IF(Z1201="","",IFERROR(VLOOKUP(Z1201,ATIVIDADES!$A:$C,3,FALSE),"NAO CADASTRADA"))</f>
        <v/>
      </c>
      <c r="AB1201" s="42"/>
      <c r="AC1201" s="48"/>
      <c r="AD1201" s="54" t="str">
        <f>IF(AC1201="","",IFERROR(VLOOKUP(AC1201,EMPRESAS!$A:$C,3,FALSE),"NAO CADASTRADA"))</f>
        <v/>
      </c>
      <c r="AE1201" s="50"/>
      <c r="AF1201" s="54" t="str">
        <f>IF(AE1201="","",IFERROR(VLOOKUP(AE1201,ATIVIDADES!$A:$C,3,FALSE),"NAO CADASTRADA"))</f>
        <v/>
      </c>
      <c r="AG1201" s="42"/>
      <c r="AH1201" s="48"/>
      <c r="AI1201" s="54" t="str">
        <f>IF(AH1201="","",IFERROR(VLOOKUP(AH1201,EMPRESAS!$A:$C,3,FALSE),"NAO CADASTRADA"))</f>
        <v/>
      </c>
      <c r="AJ1201" s="50"/>
      <c r="AK1201" s="54" t="str">
        <f>IF(AJ1201="","",IFERROR(VLOOKUP(AJ1201,ATIVIDADES!$A:$C,3,FALSE),"NAO CADASTRADA"))</f>
        <v/>
      </c>
      <c r="AL1201" s="42"/>
    </row>
    <row r="1202" spans="1:38" x14ac:dyDescent="0.25">
      <c r="A1202" s="26" t="str">
        <f t="shared" si="128"/>
        <v>OK</v>
      </c>
      <c r="B1202" s="29">
        <f t="shared" si="129"/>
        <v>2487914866</v>
      </c>
      <c r="C1202" s="30">
        <v>43290</v>
      </c>
      <c r="D1202" s="18">
        <f t="shared" si="132"/>
        <v>43282</v>
      </c>
      <c r="E1202" s="19" t="str">
        <f>IF(ISERROR(VLOOKUP(C1202,FERIADOS!$A:$B,1,FALSE)),IF(WEEKDAY(C1202)=1,"Dom",IF(WEEKDAY(C1202)=2,"Seg",IF(WEEKDAY(C1202)=3,"Ter",IF(WEEKDAY(C1202)=4,"Qua",IF(WEEKDAY(C1202)=5,"Qui",IF(WEEKDAY(C1202)=6,"Sex","Sab")))))),"Feriado")</f>
        <v>Feriado</v>
      </c>
      <c r="F1202" s="32"/>
      <c r="G1202" s="33"/>
      <c r="H1202" s="33"/>
      <c r="I1202" s="33"/>
      <c r="J1202" s="21" t="str">
        <f t="shared" si="130"/>
        <v/>
      </c>
      <c r="K1202" s="21">
        <f t="shared" si="126"/>
        <v>0</v>
      </c>
      <c r="L1202" s="21" t="str">
        <f t="shared" si="127"/>
        <v/>
      </c>
      <c r="M1202" s="22" t="str">
        <f t="shared" si="131"/>
        <v/>
      </c>
      <c r="N1202" s="48"/>
      <c r="O1202" s="54" t="str">
        <f>IF(N1202="","",IFERROR(VLOOKUP(N1202,EMPRESAS!$A:$C,3,FALSE),"NAO CADASTRADA"))</f>
        <v/>
      </c>
      <c r="P1202" s="50"/>
      <c r="Q1202" s="54" t="str">
        <f>IF(P1202="","",IFERROR(VLOOKUP(P1202,ATIVIDADES!$A:$C,3,FALSE),"NAO CADASTRADA"))</f>
        <v/>
      </c>
      <c r="R1202" s="42"/>
      <c r="S1202" s="48"/>
      <c r="T1202" s="54" t="str">
        <f>IF(S1202="","",IFERROR(VLOOKUP(S1202,EMPRESAS!$A:$C,3,FALSE),"NAO CADASTRADA"))</f>
        <v/>
      </c>
      <c r="U1202" s="50"/>
      <c r="V1202" s="54" t="str">
        <f>IF(U1202="","",IFERROR(VLOOKUP(U1202,ATIVIDADES!$A:$C,3,FALSE),"NAO CADASTRADA"))</f>
        <v/>
      </c>
      <c r="W1202" s="42"/>
      <c r="X1202" s="48"/>
      <c r="Y1202" s="54" t="str">
        <f>IF(X1202="","",IFERROR(VLOOKUP(X1202,EMPRESAS!$A:$C,3,FALSE),"NAO CADASTRADA"))</f>
        <v/>
      </c>
      <c r="Z1202" s="50"/>
      <c r="AA1202" s="54" t="str">
        <f>IF(Z1202="","",IFERROR(VLOOKUP(Z1202,ATIVIDADES!$A:$C,3,FALSE),"NAO CADASTRADA"))</f>
        <v/>
      </c>
      <c r="AB1202" s="42"/>
      <c r="AC1202" s="48"/>
      <c r="AD1202" s="54" t="str">
        <f>IF(AC1202="","",IFERROR(VLOOKUP(AC1202,EMPRESAS!$A:$C,3,FALSE),"NAO CADASTRADA"))</f>
        <v/>
      </c>
      <c r="AE1202" s="50"/>
      <c r="AF1202" s="54" t="str">
        <f>IF(AE1202="","",IFERROR(VLOOKUP(AE1202,ATIVIDADES!$A:$C,3,FALSE),"NAO CADASTRADA"))</f>
        <v/>
      </c>
      <c r="AG1202" s="42"/>
      <c r="AH1202" s="48"/>
      <c r="AI1202" s="54" t="str">
        <f>IF(AH1202="","",IFERROR(VLOOKUP(AH1202,EMPRESAS!$A:$C,3,FALSE),"NAO CADASTRADA"))</f>
        <v/>
      </c>
      <c r="AJ1202" s="50"/>
      <c r="AK1202" s="54" t="str">
        <f>IF(AJ1202="","",IFERROR(VLOOKUP(AJ1202,ATIVIDADES!$A:$C,3,FALSE),"NAO CADASTRADA"))</f>
        <v/>
      </c>
      <c r="AL1202" s="42"/>
    </row>
    <row r="1203" spans="1:38" x14ac:dyDescent="0.25">
      <c r="A1203" s="26" t="str">
        <f t="shared" si="128"/>
        <v>OK</v>
      </c>
      <c r="B1203" s="29">
        <f t="shared" si="129"/>
        <v>2487914866</v>
      </c>
      <c r="C1203" s="30">
        <v>43291</v>
      </c>
      <c r="D1203" s="18">
        <f t="shared" si="132"/>
        <v>43282</v>
      </c>
      <c r="E1203" s="19" t="str">
        <f>IF(ISERROR(VLOOKUP(C1203,FERIADOS!$A:$B,1,FALSE)),IF(WEEKDAY(C1203)=1,"Dom",IF(WEEKDAY(C1203)=2,"Seg",IF(WEEKDAY(C1203)=3,"Ter",IF(WEEKDAY(C1203)=4,"Qua",IF(WEEKDAY(C1203)=5,"Qui",IF(WEEKDAY(C1203)=6,"Sex","Sab")))))),"Feriado")</f>
        <v>Ter</v>
      </c>
      <c r="F1203" s="32"/>
      <c r="G1203" s="33"/>
      <c r="H1203" s="33"/>
      <c r="I1203" s="33"/>
      <c r="J1203" s="21" t="str">
        <f t="shared" si="130"/>
        <v/>
      </c>
      <c r="K1203" s="21">
        <f t="shared" si="126"/>
        <v>0</v>
      </c>
      <c r="L1203" s="21" t="str">
        <f t="shared" si="127"/>
        <v/>
      </c>
      <c r="M1203" s="22" t="str">
        <f t="shared" si="131"/>
        <v/>
      </c>
      <c r="N1203" s="48"/>
      <c r="O1203" s="54" t="str">
        <f>IF(N1203="","",IFERROR(VLOOKUP(N1203,EMPRESAS!$A:$C,3,FALSE),"NAO CADASTRADA"))</f>
        <v/>
      </c>
      <c r="P1203" s="50"/>
      <c r="Q1203" s="54" t="str">
        <f>IF(P1203="","",IFERROR(VLOOKUP(P1203,ATIVIDADES!$A:$C,3,FALSE),"NAO CADASTRADA"))</f>
        <v/>
      </c>
      <c r="R1203" s="42"/>
      <c r="S1203" s="48"/>
      <c r="T1203" s="54" t="str">
        <f>IF(S1203="","",IFERROR(VLOOKUP(S1203,EMPRESAS!$A:$C,3,FALSE),"NAO CADASTRADA"))</f>
        <v/>
      </c>
      <c r="U1203" s="50"/>
      <c r="V1203" s="54" t="str">
        <f>IF(U1203="","",IFERROR(VLOOKUP(U1203,ATIVIDADES!$A:$C,3,FALSE),"NAO CADASTRADA"))</f>
        <v/>
      </c>
      <c r="W1203" s="42"/>
      <c r="X1203" s="48"/>
      <c r="Y1203" s="54" t="str">
        <f>IF(X1203="","",IFERROR(VLOOKUP(X1203,EMPRESAS!$A:$C,3,FALSE),"NAO CADASTRADA"))</f>
        <v/>
      </c>
      <c r="Z1203" s="50"/>
      <c r="AA1203" s="54" t="str">
        <f>IF(Z1203="","",IFERROR(VLOOKUP(Z1203,ATIVIDADES!$A:$C,3,FALSE),"NAO CADASTRADA"))</f>
        <v/>
      </c>
      <c r="AB1203" s="42"/>
      <c r="AC1203" s="48"/>
      <c r="AD1203" s="54" t="str">
        <f>IF(AC1203="","",IFERROR(VLOOKUP(AC1203,EMPRESAS!$A:$C,3,FALSE),"NAO CADASTRADA"))</f>
        <v/>
      </c>
      <c r="AE1203" s="50"/>
      <c r="AF1203" s="54" t="str">
        <f>IF(AE1203="","",IFERROR(VLOOKUP(AE1203,ATIVIDADES!$A:$C,3,FALSE),"NAO CADASTRADA"))</f>
        <v/>
      </c>
      <c r="AG1203" s="42"/>
      <c r="AH1203" s="48"/>
      <c r="AI1203" s="54" t="str">
        <f>IF(AH1203="","",IFERROR(VLOOKUP(AH1203,EMPRESAS!$A:$C,3,FALSE),"NAO CADASTRADA"))</f>
        <v/>
      </c>
      <c r="AJ1203" s="50"/>
      <c r="AK1203" s="54" t="str">
        <f>IF(AJ1203="","",IFERROR(VLOOKUP(AJ1203,ATIVIDADES!$A:$C,3,FALSE),"NAO CADASTRADA"))</f>
        <v/>
      </c>
      <c r="AL1203" s="42"/>
    </row>
    <row r="1204" spans="1:38" x14ac:dyDescent="0.25">
      <c r="A1204" s="26" t="str">
        <f t="shared" si="128"/>
        <v>OK</v>
      </c>
      <c r="B1204" s="29">
        <f t="shared" si="129"/>
        <v>2487914866</v>
      </c>
      <c r="C1204" s="30">
        <v>43292</v>
      </c>
      <c r="D1204" s="18">
        <f t="shared" si="132"/>
        <v>43282</v>
      </c>
      <c r="E1204" s="19" t="str">
        <f>IF(ISERROR(VLOOKUP(C1204,FERIADOS!$A:$B,1,FALSE)),IF(WEEKDAY(C1204)=1,"Dom",IF(WEEKDAY(C1204)=2,"Seg",IF(WEEKDAY(C1204)=3,"Ter",IF(WEEKDAY(C1204)=4,"Qua",IF(WEEKDAY(C1204)=5,"Qui",IF(WEEKDAY(C1204)=6,"Sex","Sab")))))),"Feriado")</f>
        <v>Qua</v>
      </c>
      <c r="F1204" s="32"/>
      <c r="G1204" s="33"/>
      <c r="H1204" s="33"/>
      <c r="I1204" s="33"/>
      <c r="J1204" s="21" t="str">
        <f t="shared" si="130"/>
        <v/>
      </c>
      <c r="K1204" s="21">
        <f t="shared" si="126"/>
        <v>0</v>
      </c>
      <c r="L1204" s="21" t="str">
        <f t="shared" si="127"/>
        <v/>
      </c>
      <c r="M1204" s="22" t="str">
        <f t="shared" si="131"/>
        <v/>
      </c>
      <c r="N1204" s="48"/>
      <c r="O1204" s="54" t="str">
        <f>IF(N1204="","",IFERROR(VLOOKUP(N1204,EMPRESAS!$A:$C,3,FALSE),"NAO CADASTRADA"))</f>
        <v/>
      </c>
      <c r="P1204" s="50"/>
      <c r="Q1204" s="54" t="str">
        <f>IF(P1204="","",IFERROR(VLOOKUP(P1204,ATIVIDADES!$A:$C,3,FALSE),"NAO CADASTRADA"))</f>
        <v/>
      </c>
      <c r="R1204" s="42"/>
      <c r="S1204" s="48"/>
      <c r="T1204" s="54" t="str">
        <f>IF(S1204="","",IFERROR(VLOOKUP(S1204,EMPRESAS!$A:$C,3,FALSE),"NAO CADASTRADA"))</f>
        <v/>
      </c>
      <c r="U1204" s="50"/>
      <c r="V1204" s="54" t="str">
        <f>IF(U1204="","",IFERROR(VLOOKUP(U1204,ATIVIDADES!$A:$C,3,FALSE),"NAO CADASTRADA"))</f>
        <v/>
      </c>
      <c r="W1204" s="42"/>
      <c r="X1204" s="48"/>
      <c r="Y1204" s="54" t="str">
        <f>IF(X1204="","",IFERROR(VLOOKUP(X1204,EMPRESAS!$A:$C,3,FALSE),"NAO CADASTRADA"))</f>
        <v/>
      </c>
      <c r="Z1204" s="50"/>
      <c r="AA1204" s="54" t="str">
        <f>IF(Z1204="","",IFERROR(VLOOKUP(Z1204,ATIVIDADES!$A:$C,3,FALSE),"NAO CADASTRADA"))</f>
        <v/>
      </c>
      <c r="AB1204" s="42"/>
      <c r="AC1204" s="48"/>
      <c r="AD1204" s="54" t="str">
        <f>IF(AC1204="","",IFERROR(VLOOKUP(AC1204,EMPRESAS!$A:$C,3,FALSE),"NAO CADASTRADA"))</f>
        <v/>
      </c>
      <c r="AE1204" s="50"/>
      <c r="AF1204" s="54" t="str">
        <f>IF(AE1204="","",IFERROR(VLOOKUP(AE1204,ATIVIDADES!$A:$C,3,FALSE),"NAO CADASTRADA"))</f>
        <v/>
      </c>
      <c r="AG1204" s="42"/>
      <c r="AH1204" s="48"/>
      <c r="AI1204" s="54" t="str">
        <f>IF(AH1204="","",IFERROR(VLOOKUP(AH1204,EMPRESAS!$A:$C,3,FALSE),"NAO CADASTRADA"))</f>
        <v/>
      </c>
      <c r="AJ1204" s="50"/>
      <c r="AK1204" s="54" t="str">
        <f>IF(AJ1204="","",IFERROR(VLOOKUP(AJ1204,ATIVIDADES!$A:$C,3,FALSE),"NAO CADASTRADA"))</f>
        <v/>
      </c>
      <c r="AL1204" s="42"/>
    </row>
    <row r="1205" spans="1:38" x14ac:dyDescent="0.25">
      <c r="A1205" s="26" t="str">
        <f t="shared" si="128"/>
        <v>OK</v>
      </c>
      <c r="B1205" s="29">
        <f t="shared" si="129"/>
        <v>2487914866</v>
      </c>
      <c r="C1205" s="30">
        <v>43293</v>
      </c>
      <c r="D1205" s="18">
        <f t="shared" si="132"/>
        <v>43282</v>
      </c>
      <c r="E1205" s="19" t="str">
        <f>IF(ISERROR(VLOOKUP(C1205,FERIADOS!$A:$B,1,FALSE)),IF(WEEKDAY(C1205)=1,"Dom",IF(WEEKDAY(C1205)=2,"Seg",IF(WEEKDAY(C1205)=3,"Ter",IF(WEEKDAY(C1205)=4,"Qua",IF(WEEKDAY(C1205)=5,"Qui",IF(WEEKDAY(C1205)=6,"Sex","Sab")))))),"Feriado")</f>
        <v>Qui</v>
      </c>
      <c r="F1205" s="32"/>
      <c r="G1205" s="33"/>
      <c r="H1205" s="33"/>
      <c r="I1205" s="33"/>
      <c r="J1205" s="21" t="str">
        <f t="shared" si="130"/>
        <v/>
      </c>
      <c r="K1205" s="21">
        <f t="shared" si="126"/>
        <v>0</v>
      </c>
      <c r="L1205" s="21" t="str">
        <f t="shared" si="127"/>
        <v/>
      </c>
      <c r="M1205" s="22" t="str">
        <f t="shared" si="131"/>
        <v/>
      </c>
      <c r="N1205" s="48"/>
      <c r="O1205" s="54" t="str">
        <f>IF(N1205="","",IFERROR(VLOOKUP(N1205,EMPRESAS!$A:$C,3,FALSE),"NAO CADASTRADA"))</f>
        <v/>
      </c>
      <c r="P1205" s="50"/>
      <c r="Q1205" s="54" t="str">
        <f>IF(P1205="","",IFERROR(VLOOKUP(P1205,ATIVIDADES!$A:$C,3,FALSE),"NAO CADASTRADA"))</f>
        <v/>
      </c>
      <c r="R1205" s="42"/>
      <c r="S1205" s="48"/>
      <c r="T1205" s="54" t="str">
        <f>IF(S1205="","",IFERROR(VLOOKUP(S1205,EMPRESAS!$A:$C,3,FALSE),"NAO CADASTRADA"))</f>
        <v/>
      </c>
      <c r="U1205" s="50"/>
      <c r="V1205" s="54" t="str">
        <f>IF(U1205="","",IFERROR(VLOOKUP(U1205,ATIVIDADES!$A:$C,3,FALSE),"NAO CADASTRADA"))</f>
        <v/>
      </c>
      <c r="W1205" s="42"/>
      <c r="X1205" s="48"/>
      <c r="Y1205" s="54" t="str">
        <f>IF(X1205="","",IFERROR(VLOOKUP(X1205,EMPRESAS!$A:$C,3,FALSE),"NAO CADASTRADA"))</f>
        <v/>
      </c>
      <c r="Z1205" s="50"/>
      <c r="AA1205" s="54" t="str">
        <f>IF(Z1205="","",IFERROR(VLOOKUP(Z1205,ATIVIDADES!$A:$C,3,FALSE),"NAO CADASTRADA"))</f>
        <v/>
      </c>
      <c r="AB1205" s="42"/>
      <c r="AC1205" s="48"/>
      <c r="AD1205" s="54" t="str">
        <f>IF(AC1205="","",IFERROR(VLOOKUP(AC1205,EMPRESAS!$A:$C,3,FALSE),"NAO CADASTRADA"))</f>
        <v/>
      </c>
      <c r="AE1205" s="50"/>
      <c r="AF1205" s="54" t="str">
        <f>IF(AE1205="","",IFERROR(VLOOKUP(AE1205,ATIVIDADES!$A:$C,3,FALSE),"NAO CADASTRADA"))</f>
        <v/>
      </c>
      <c r="AG1205" s="42"/>
      <c r="AH1205" s="48"/>
      <c r="AI1205" s="54" t="str">
        <f>IF(AH1205="","",IFERROR(VLOOKUP(AH1205,EMPRESAS!$A:$C,3,FALSE),"NAO CADASTRADA"))</f>
        <v/>
      </c>
      <c r="AJ1205" s="50"/>
      <c r="AK1205" s="54" t="str">
        <f>IF(AJ1205="","",IFERROR(VLOOKUP(AJ1205,ATIVIDADES!$A:$C,3,FALSE),"NAO CADASTRADA"))</f>
        <v/>
      </c>
      <c r="AL1205" s="42"/>
    </row>
    <row r="1206" spans="1:38" x14ac:dyDescent="0.25">
      <c r="A1206" s="26" t="str">
        <f t="shared" si="128"/>
        <v>OK</v>
      </c>
      <c r="B1206" s="29">
        <f t="shared" si="129"/>
        <v>2487914866</v>
      </c>
      <c r="C1206" s="30">
        <v>43294</v>
      </c>
      <c r="D1206" s="18">
        <f t="shared" si="132"/>
        <v>43282</v>
      </c>
      <c r="E1206" s="19" t="str">
        <f>IF(ISERROR(VLOOKUP(C1206,FERIADOS!$A:$B,1,FALSE)),IF(WEEKDAY(C1206)=1,"Dom",IF(WEEKDAY(C1206)=2,"Seg",IF(WEEKDAY(C1206)=3,"Ter",IF(WEEKDAY(C1206)=4,"Qua",IF(WEEKDAY(C1206)=5,"Qui",IF(WEEKDAY(C1206)=6,"Sex","Sab")))))),"Feriado")</f>
        <v>Sex</v>
      </c>
      <c r="F1206" s="32"/>
      <c r="G1206" s="33"/>
      <c r="H1206" s="33"/>
      <c r="I1206" s="33"/>
      <c r="J1206" s="21" t="str">
        <f t="shared" si="130"/>
        <v/>
      </c>
      <c r="K1206" s="21">
        <f t="shared" si="126"/>
        <v>0</v>
      </c>
      <c r="L1206" s="21" t="str">
        <f t="shared" si="127"/>
        <v/>
      </c>
      <c r="M1206" s="22" t="str">
        <f t="shared" si="131"/>
        <v/>
      </c>
      <c r="N1206" s="48"/>
      <c r="O1206" s="54" t="str">
        <f>IF(N1206="","",IFERROR(VLOOKUP(N1206,EMPRESAS!$A:$C,3,FALSE),"NAO CADASTRADA"))</f>
        <v/>
      </c>
      <c r="P1206" s="50"/>
      <c r="Q1206" s="54" t="str">
        <f>IF(P1206="","",IFERROR(VLOOKUP(P1206,ATIVIDADES!$A:$C,3,FALSE),"NAO CADASTRADA"))</f>
        <v/>
      </c>
      <c r="R1206" s="42"/>
      <c r="S1206" s="48"/>
      <c r="T1206" s="54" t="str">
        <f>IF(S1206="","",IFERROR(VLOOKUP(S1206,EMPRESAS!$A:$C,3,FALSE),"NAO CADASTRADA"))</f>
        <v/>
      </c>
      <c r="U1206" s="50"/>
      <c r="V1206" s="54" t="str">
        <f>IF(U1206="","",IFERROR(VLOOKUP(U1206,ATIVIDADES!$A:$C,3,FALSE),"NAO CADASTRADA"))</f>
        <v/>
      </c>
      <c r="W1206" s="42"/>
      <c r="X1206" s="48"/>
      <c r="Y1206" s="54" t="str">
        <f>IF(X1206="","",IFERROR(VLOOKUP(X1206,EMPRESAS!$A:$C,3,FALSE),"NAO CADASTRADA"))</f>
        <v/>
      </c>
      <c r="Z1206" s="50"/>
      <c r="AA1206" s="54" t="str">
        <f>IF(Z1206="","",IFERROR(VLOOKUP(Z1206,ATIVIDADES!$A:$C,3,FALSE),"NAO CADASTRADA"))</f>
        <v/>
      </c>
      <c r="AB1206" s="42"/>
      <c r="AC1206" s="48"/>
      <c r="AD1206" s="54" t="str">
        <f>IF(AC1206="","",IFERROR(VLOOKUP(AC1206,EMPRESAS!$A:$C,3,FALSE),"NAO CADASTRADA"))</f>
        <v/>
      </c>
      <c r="AE1206" s="50"/>
      <c r="AF1206" s="54" t="str">
        <f>IF(AE1206="","",IFERROR(VLOOKUP(AE1206,ATIVIDADES!$A:$C,3,FALSE),"NAO CADASTRADA"))</f>
        <v/>
      </c>
      <c r="AG1206" s="42"/>
      <c r="AH1206" s="48"/>
      <c r="AI1206" s="54" t="str">
        <f>IF(AH1206="","",IFERROR(VLOOKUP(AH1206,EMPRESAS!$A:$C,3,FALSE),"NAO CADASTRADA"))</f>
        <v/>
      </c>
      <c r="AJ1206" s="50"/>
      <c r="AK1206" s="54" t="str">
        <f>IF(AJ1206="","",IFERROR(VLOOKUP(AJ1206,ATIVIDADES!$A:$C,3,FALSE),"NAO CADASTRADA"))</f>
        <v/>
      </c>
      <c r="AL1206" s="42"/>
    </row>
    <row r="1207" spans="1:38" x14ac:dyDescent="0.25">
      <c r="A1207" s="26" t="str">
        <f t="shared" si="128"/>
        <v>OK</v>
      </c>
      <c r="B1207" s="29">
        <f t="shared" si="129"/>
        <v>2487914866</v>
      </c>
      <c r="C1207" s="30">
        <v>43295</v>
      </c>
      <c r="D1207" s="18">
        <f t="shared" si="132"/>
        <v>43282</v>
      </c>
      <c r="E1207" s="19" t="str">
        <f>IF(ISERROR(VLOOKUP(C1207,FERIADOS!$A:$B,1,FALSE)),IF(WEEKDAY(C1207)=1,"Dom",IF(WEEKDAY(C1207)=2,"Seg",IF(WEEKDAY(C1207)=3,"Ter",IF(WEEKDAY(C1207)=4,"Qua",IF(WEEKDAY(C1207)=5,"Qui",IF(WEEKDAY(C1207)=6,"Sex","Sab")))))),"Feriado")</f>
        <v>Sab</v>
      </c>
      <c r="F1207" s="32"/>
      <c r="G1207" s="33"/>
      <c r="H1207" s="33"/>
      <c r="I1207" s="33"/>
      <c r="J1207" s="21" t="str">
        <f t="shared" si="130"/>
        <v/>
      </c>
      <c r="K1207" s="21">
        <f t="shared" si="126"/>
        <v>0</v>
      </c>
      <c r="L1207" s="21" t="str">
        <f t="shared" si="127"/>
        <v/>
      </c>
      <c r="M1207" s="22" t="str">
        <f t="shared" si="131"/>
        <v/>
      </c>
      <c r="N1207" s="48"/>
      <c r="O1207" s="54" t="str">
        <f>IF(N1207="","",IFERROR(VLOOKUP(N1207,EMPRESAS!$A:$C,3,FALSE),"NAO CADASTRADA"))</f>
        <v/>
      </c>
      <c r="P1207" s="50"/>
      <c r="Q1207" s="54" t="str">
        <f>IF(P1207="","",IFERROR(VLOOKUP(P1207,ATIVIDADES!$A:$C,3,FALSE),"NAO CADASTRADA"))</f>
        <v/>
      </c>
      <c r="R1207" s="42"/>
      <c r="S1207" s="48"/>
      <c r="T1207" s="54" t="str">
        <f>IF(S1207="","",IFERROR(VLOOKUP(S1207,EMPRESAS!$A:$C,3,FALSE),"NAO CADASTRADA"))</f>
        <v/>
      </c>
      <c r="U1207" s="50"/>
      <c r="V1207" s="54" t="str">
        <f>IF(U1207="","",IFERROR(VLOOKUP(U1207,ATIVIDADES!$A:$C,3,FALSE),"NAO CADASTRADA"))</f>
        <v/>
      </c>
      <c r="W1207" s="42"/>
      <c r="X1207" s="48"/>
      <c r="Y1207" s="54" t="str">
        <f>IF(X1207="","",IFERROR(VLOOKUP(X1207,EMPRESAS!$A:$C,3,FALSE),"NAO CADASTRADA"))</f>
        <v/>
      </c>
      <c r="Z1207" s="50"/>
      <c r="AA1207" s="54" t="str">
        <f>IF(Z1207="","",IFERROR(VLOOKUP(Z1207,ATIVIDADES!$A:$C,3,FALSE),"NAO CADASTRADA"))</f>
        <v/>
      </c>
      <c r="AB1207" s="42"/>
      <c r="AC1207" s="48"/>
      <c r="AD1207" s="54" t="str">
        <f>IF(AC1207="","",IFERROR(VLOOKUP(AC1207,EMPRESAS!$A:$C,3,FALSE),"NAO CADASTRADA"))</f>
        <v/>
      </c>
      <c r="AE1207" s="50"/>
      <c r="AF1207" s="54" t="str">
        <f>IF(AE1207="","",IFERROR(VLOOKUP(AE1207,ATIVIDADES!$A:$C,3,FALSE),"NAO CADASTRADA"))</f>
        <v/>
      </c>
      <c r="AG1207" s="42"/>
      <c r="AH1207" s="48"/>
      <c r="AI1207" s="54" t="str">
        <f>IF(AH1207="","",IFERROR(VLOOKUP(AH1207,EMPRESAS!$A:$C,3,FALSE),"NAO CADASTRADA"))</f>
        <v/>
      </c>
      <c r="AJ1207" s="50"/>
      <c r="AK1207" s="54" t="str">
        <f>IF(AJ1207="","",IFERROR(VLOOKUP(AJ1207,ATIVIDADES!$A:$C,3,FALSE),"NAO CADASTRADA"))</f>
        <v/>
      </c>
      <c r="AL1207" s="42"/>
    </row>
    <row r="1208" spans="1:38" x14ac:dyDescent="0.25">
      <c r="A1208" s="26" t="str">
        <f t="shared" si="128"/>
        <v>OK</v>
      </c>
      <c r="B1208" s="29">
        <f t="shared" si="129"/>
        <v>2487914866</v>
      </c>
      <c r="C1208" s="30">
        <v>43296</v>
      </c>
      <c r="D1208" s="18">
        <f t="shared" si="132"/>
        <v>43282</v>
      </c>
      <c r="E1208" s="19" t="str">
        <f>IF(ISERROR(VLOOKUP(C1208,FERIADOS!$A:$B,1,FALSE)),IF(WEEKDAY(C1208)=1,"Dom",IF(WEEKDAY(C1208)=2,"Seg",IF(WEEKDAY(C1208)=3,"Ter",IF(WEEKDAY(C1208)=4,"Qua",IF(WEEKDAY(C1208)=5,"Qui",IF(WEEKDAY(C1208)=6,"Sex","Sab")))))),"Feriado")</f>
        <v>Dom</v>
      </c>
      <c r="F1208" s="32"/>
      <c r="G1208" s="33"/>
      <c r="H1208" s="33"/>
      <c r="I1208" s="33"/>
      <c r="J1208" s="21" t="str">
        <f t="shared" si="130"/>
        <v/>
      </c>
      <c r="K1208" s="21">
        <f t="shared" si="126"/>
        <v>0</v>
      </c>
      <c r="L1208" s="21" t="str">
        <f t="shared" si="127"/>
        <v/>
      </c>
      <c r="M1208" s="22" t="str">
        <f t="shared" si="131"/>
        <v/>
      </c>
      <c r="N1208" s="48"/>
      <c r="O1208" s="54" t="str">
        <f>IF(N1208="","",IFERROR(VLOOKUP(N1208,EMPRESAS!$A:$C,3,FALSE),"NAO CADASTRADA"))</f>
        <v/>
      </c>
      <c r="P1208" s="50"/>
      <c r="Q1208" s="54" t="str">
        <f>IF(P1208="","",IFERROR(VLOOKUP(P1208,ATIVIDADES!$A:$C,3,FALSE),"NAO CADASTRADA"))</f>
        <v/>
      </c>
      <c r="R1208" s="42"/>
      <c r="S1208" s="48"/>
      <c r="T1208" s="54" t="str">
        <f>IF(S1208="","",IFERROR(VLOOKUP(S1208,EMPRESAS!$A:$C,3,FALSE),"NAO CADASTRADA"))</f>
        <v/>
      </c>
      <c r="U1208" s="50"/>
      <c r="V1208" s="54" t="str">
        <f>IF(U1208="","",IFERROR(VLOOKUP(U1208,ATIVIDADES!$A:$C,3,FALSE),"NAO CADASTRADA"))</f>
        <v/>
      </c>
      <c r="W1208" s="42"/>
      <c r="X1208" s="48"/>
      <c r="Y1208" s="54" t="str">
        <f>IF(X1208="","",IFERROR(VLOOKUP(X1208,EMPRESAS!$A:$C,3,FALSE),"NAO CADASTRADA"))</f>
        <v/>
      </c>
      <c r="Z1208" s="50"/>
      <c r="AA1208" s="54" t="str">
        <f>IF(Z1208="","",IFERROR(VLOOKUP(Z1208,ATIVIDADES!$A:$C,3,FALSE),"NAO CADASTRADA"))</f>
        <v/>
      </c>
      <c r="AB1208" s="42"/>
      <c r="AC1208" s="48"/>
      <c r="AD1208" s="54" t="str">
        <f>IF(AC1208="","",IFERROR(VLOOKUP(AC1208,EMPRESAS!$A:$C,3,FALSE),"NAO CADASTRADA"))</f>
        <v/>
      </c>
      <c r="AE1208" s="50"/>
      <c r="AF1208" s="54" t="str">
        <f>IF(AE1208="","",IFERROR(VLOOKUP(AE1208,ATIVIDADES!$A:$C,3,FALSE),"NAO CADASTRADA"))</f>
        <v/>
      </c>
      <c r="AG1208" s="42"/>
      <c r="AH1208" s="48"/>
      <c r="AI1208" s="54" t="str">
        <f>IF(AH1208="","",IFERROR(VLOOKUP(AH1208,EMPRESAS!$A:$C,3,FALSE),"NAO CADASTRADA"))</f>
        <v/>
      </c>
      <c r="AJ1208" s="50"/>
      <c r="AK1208" s="54" t="str">
        <f>IF(AJ1208="","",IFERROR(VLOOKUP(AJ1208,ATIVIDADES!$A:$C,3,FALSE),"NAO CADASTRADA"))</f>
        <v/>
      </c>
      <c r="AL1208" s="42"/>
    </row>
    <row r="1209" spans="1:38" x14ac:dyDescent="0.25">
      <c r="A1209" s="26" t="str">
        <f t="shared" si="128"/>
        <v>OK</v>
      </c>
      <c r="B1209" s="29">
        <f t="shared" si="129"/>
        <v>2487914866</v>
      </c>
      <c r="C1209" s="30">
        <v>43297</v>
      </c>
      <c r="D1209" s="18">
        <f t="shared" si="132"/>
        <v>43282</v>
      </c>
      <c r="E1209" s="19" t="str">
        <f>IF(ISERROR(VLOOKUP(C1209,FERIADOS!$A:$B,1,FALSE)),IF(WEEKDAY(C1209)=1,"Dom",IF(WEEKDAY(C1209)=2,"Seg",IF(WEEKDAY(C1209)=3,"Ter",IF(WEEKDAY(C1209)=4,"Qua",IF(WEEKDAY(C1209)=5,"Qui",IF(WEEKDAY(C1209)=6,"Sex","Sab")))))),"Feriado")</f>
        <v>Seg</v>
      </c>
      <c r="F1209" s="32"/>
      <c r="G1209" s="33"/>
      <c r="H1209" s="33"/>
      <c r="I1209" s="33"/>
      <c r="J1209" s="21" t="str">
        <f t="shared" si="130"/>
        <v/>
      </c>
      <c r="K1209" s="21">
        <f t="shared" si="126"/>
        <v>0</v>
      </c>
      <c r="L1209" s="21" t="str">
        <f t="shared" si="127"/>
        <v/>
      </c>
      <c r="M1209" s="22" t="str">
        <f t="shared" si="131"/>
        <v/>
      </c>
      <c r="N1209" s="48"/>
      <c r="O1209" s="54" t="str">
        <f>IF(N1209="","",IFERROR(VLOOKUP(N1209,EMPRESAS!$A:$C,3,FALSE),"NAO CADASTRADA"))</f>
        <v/>
      </c>
      <c r="P1209" s="50"/>
      <c r="Q1209" s="54" t="str">
        <f>IF(P1209="","",IFERROR(VLOOKUP(P1209,ATIVIDADES!$A:$C,3,FALSE),"NAO CADASTRADA"))</f>
        <v/>
      </c>
      <c r="R1209" s="42"/>
      <c r="S1209" s="48"/>
      <c r="T1209" s="54" t="str">
        <f>IF(S1209="","",IFERROR(VLOOKUP(S1209,EMPRESAS!$A:$C,3,FALSE),"NAO CADASTRADA"))</f>
        <v/>
      </c>
      <c r="U1209" s="50"/>
      <c r="V1209" s="54" t="str">
        <f>IF(U1209="","",IFERROR(VLOOKUP(U1209,ATIVIDADES!$A:$C,3,FALSE),"NAO CADASTRADA"))</f>
        <v/>
      </c>
      <c r="W1209" s="42"/>
      <c r="X1209" s="48"/>
      <c r="Y1209" s="54" t="str">
        <f>IF(X1209="","",IFERROR(VLOOKUP(X1209,EMPRESAS!$A:$C,3,FALSE),"NAO CADASTRADA"))</f>
        <v/>
      </c>
      <c r="Z1209" s="50"/>
      <c r="AA1209" s="54" t="str">
        <f>IF(Z1209="","",IFERROR(VLOOKUP(Z1209,ATIVIDADES!$A:$C,3,FALSE),"NAO CADASTRADA"))</f>
        <v/>
      </c>
      <c r="AB1209" s="42"/>
      <c r="AC1209" s="48"/>
      <c r="AD1209" s="54" t="str">
        <f>IF(AC1209="","",IFERROR(VLOOKUP(AC1209,EMPRESAS!$A:$C,3,FALSE),"NAO CADASTRADA"))</f>
        <v/>
      </c>
      <c r="AE1209" s="50"/>
      <c r="AF1209" s="54" t="str">
        <f>IF(AE1209="","",IFERROR(VLOOKUP(AE1209,ATIVIDADES!$A:$C,3,FALSE),"NAO CADASTRADA"))</f>
        <v/>
      </c>
      <c r="AG1209" s="42"/>
      <c r="AH1209" s="48"/>
      <c r="AI1209" s="54" t="str">
        <f>IF(AH1209="","",IFERROR(VLOOKUP(AH1209,EMPRESAS!$A:$C,3,FALSE),"NAO CADASTRADA"))</f>
        <v/>
      </c>
      <c r="AJ1209" s="50"/>
      <c r="AK1209" s="54" t="str">
        <f>IF(AJ1209="","",IFERROR(VLOOKUP(AJ1209,ATIVIDADES!$A:$C,3,FALSE),"NAO CADASTRADA"))</f>
        <v/>
      </c>
      <c r="AL1209" s="42"/>
    </row>
    <row r="1210" spans="1:38" x14ac:dyDescent="0.25">
      <c r="A1210" s="26" t="str">
        <f t="shared" si="128"/>
        <v>OK</v>
      </c>
      <c r="B1210" s="29">
        <f t="shared" si="129"/>
        <v>2487914866</v>
      </c>
      <c r="C1210" s="30">
        <v>43298</v>
      </c>
      <c r="D1210" s="18">
        <f t="shared" si="132"/>
        <v>43282</v>
      </c>
      <c r="E1210" s="19" t="str">
        <f>IF(ISERROR(VLOOKUP(C1210,FERIADOS!$A:$B,1,FALSE)),IF(WEEKDAY(C1210)=1,"Dom",IF(WEEKDAY(C1210)=2,"Seg",IF(WEEKDAY(C1210)=3,"Ter",IF(WEEKDAY(C1210)=4,"Qua",IF(WEEKDAY(C1210)=5,"Qui",IF(WEEKDAY(C1210)=6,"Sex","Sab")))))),"Feriado")</f>
        <v>Ter</v>
      </c>
      <c r="F1210" s="32"/>
      <c r="G1210" s="33"/>
      <c r="H1210" s="33"/>
      <c r="I1210" s="33"/>
      <c r="J1210" s="21" t="str">
        <f t="shared" si="130"/>
        <v/>
      </c>
      <c r="K1210" s="21">
        <f t="shared" si="126"/>
        <v>0</v>
      </c>
      <c r="L1210" s="21" t="str">
        <f t="shared" si="127"/>
        <v/>
      </c>
      <c r="M1210" s="22" t="str">
        <f t="shared" si="131"/>
        <v/>
      </c>
      <c r="N1210" s="48"/>
      <c r="O1210" s="54" t="str">
        <f>IF(N1210="","",IFERROR(VLOOKUP(N1210,EMPRESAS!$A:$C,3,FALSE),"NAO CADASTRADA"))</f>
        <v/>
      </c>
      <c r="P1210" s="50"/>
      <c r="Q1210" s="54" t="str">
        <f>IF(P1210="","",IFERROR(VLOOKUP(P1210,ATIVIDADES!$A:$C,3,FALSE),"NAO CADASTRADA"))</f>
        <v/>
      </c>
      <c r="R1210" s="42"/>
      <c r="S1210" s="48"/>
      <c r="T1210" s="54" t="str">
        <f>IF(S1210="","",IFERROR(VLOOKUP(S1210,EMPRESAS!$A:$C,3,FALSE),"NAO CADASTRADA"))</f>
        <v/>
      </c>
      <c r="U1210" s="50"/>
      <c r="V1210" s="54" t="str">
        <f>IF(U1210="","",IFERROR(VLOOKUP(U1210,ATIVIDADES!$A:$C,3,FALSE),"NAO CADASTRADA"))</f>
        <v/>
      </c>
      <c r="W1210" s="42"/>
      <c r="X1210" s="48"/>
      <c r="Y1210" s="54" t="str">
        <f>IF(X1210="","",IFERROR(VLOOKUP(X1210,EMPRESAS!$A:$C,3,FALSE),"NAO CADASTRADA"))</f>
        <v/>
      </c>
      <c r="Z1210" s="50"/>
      <c r="AA1210" s="54" t="str">
        <f>IF(Z1210="","",IFERROR(VLOOKUP(Z1210,ATIVIDADES!$A:$C,3,FALSE),"NAO CADASTRADA"))</f>
        <v/>
      </c>
      <c r="AB1210" s="42"/>
      <c r="AC1210" s="48"/>
      <c r="AD1210" s="54" t="str">
        <f>IF(AC1210="","",IFERROR(VLOOKUP(AC1210,EMPRESAS!$A:$C,3,FALSE),"NAO CADASTRADA"))</f>
        <v/>
      </c>
      <c r="AE1210" s="50"/>
      <c r="AF1210" s="54" t="str">
        <f>IF(AE1210="","",IFERROR(VLOOKUP(AE1210,ATIVIDADES!$A:$C,3,FALSE),"NAO CADASTRADA"))</f>
        <v/>
      </c>
      <c r="AG1210" s="42"/>
      <c r="AH1210" s="48"/>
      <c r="AI1210" s="54" t="str">
        <f>IF(AH1210="","",IFERROR(VLOOKUP(AH1210,EMPRESAS!$A:$C,3,FALSE),"NAO CADASTRADA"))</f>
        <v/>
      </c>
      <c r="AJ1210" s="50"/>
      <c r="AK1210" s="54" t="str">
        <f>IF(AJ1210="","",IFERROR(VLOOKUP(AJ1210,ATIVIDADES!$A:$C,3,FALSE),"NAO CADASTRADA"))</f>
        <v/>
      </c>
      <c r="AL1210" s="42"/>
    </row>
    <row r="1211" spans="1:38" x14ac:dyDescent="0.25">
      <c r="A1211" s="26" t="str">
        <f t="shared" si="128"/>
        <v>OK</v>
      </c>
      <c r="B1211" s="29">
        <f t="shared" si="129"/>
        <v>2487914866</v>
      </c>
      <c r="C1211" s="30">
        <v>43299</v>
      </c>
      <c r="D1211" s="18">
        <f t="shared" si="132"/>
        <v>43282</v>
      </c>
      <c r="E1211" s="19" t="str">
        <f>IF(ISERROR(VLOOKUP(C1211,FERIADOS!$A:$B,1,FALSE)),IF(WEEKDAY(C1211)=1,"Dom",IF(WEEKDAY(C1211)=2,"Seg",IF(WEEKDAY(C1211)=3,"Ter",IF(WEEKDAY(C1211)=4,"Qua",IF(WEEKDAY(C1211)=5,"Qui",IF(WEEKDAY(C1211)=6,"Sex","Sab")))))),"Feriado")</f>
        <v>Qua</v>
      </c>
      <c r="F1211" s="32"/>
      <c r="G1211" s="33"/>
      <c r="H1211" s="33"/>
      <c r="I1211" s="33"/>
      <c r="J1211" s="21" t="str">
        <f t="shared" si="130"/>
        <v/>
      </c>
      <c r="K1211" s="21">
        <f t="shared" si="126"/>
        <v>0</v>
      </c>
      <c r="L1211" s="21" t="str">
        <f t="shared" si="127"/>
        <v/>
      </c>
      <c r="M1211" s="22" t="str">
        <f t="shared" si="131"/>
        <v/>
      </c>
      <c r="N1211" s="48"/>
      <c r="O1211" s="54" t="str">
        <f>IF(N1211="","",IFERROR(VLOOKUP(N1211,EMPRESAS!$A:$C,3,FALSE),"NAO CADASTRADA"))</f>
        <v/>
      </c>
      <c r="P1211" s="50"/>
      <c r="Q1211" s="54" t="str">
        <f>IF(P1211="","",IFERROR(VLOOKUP(P1211,ATIVIDADES!$A:$C,3,FALSE),"NAO CADASTRADA"))</f>
        <v/>
      </c>
      <c r="R1211" s="42"/>
      <c r="S1211" s="48"/>
      <c r="T1211" s="54" t="str">
        <f>IF(S1211="","",IFERROR(VLOOKUP(S1211,EMPRESAS!$A:$C,3,FALSE),"NAO CADASTRADA"))</f>
        <v/>
      </c>
      <c r="U1211" s="50"/>
      <c r="V1211" s="54" t="str">
        <f>IF(U1211="","",IFERROR(VLOOKUP(U1211,ATIVIDADES!$A:$C,3,FALSE),"NAO CADASTRADA"))</f>
        <v/>
      </c>
      <c r="W1211" s="42"/>
      <c r="X1211" s="48"/>
      <c r="Y1211" s="54" t="str">
        <f>IF(X1211="","",IFERROR(VLOOKUP(X1211,EMPRESAS!$A:$C,3,FALSE),"NAO CADASTRADA"))</f>
        <v/>
      </c>
      <c r="Z1211" s="50"/>
      <c r="AA1211" s="54" t="str">
        <f>IF(Z1211="","",IFERROR(VLOOKUP(Z1211,ATIVIDADES!$A:$C,3,FALSE),"NAO CADASTRADA"))</f>
        <v/>
      </c>
      <c r="AB1211" s="42"/>
      <c r="AC1211" s="48"/>
      <c r="AD1211" s="54" t="str">
        <f>IF(AC1211="","",IFERROR(VLOOKUP(AC1211,EMPRESAS!$A:$C,3,FALSE),"NAO CADASTRADA"))</f>
        <v/>
      </c>
      <c r="AE1211" s="50"/>
      <c r="AF1211" s="54" t="str">
        <f>IF(AE1211="","",IFERROR(VLOOKUP(AE1211,ATIVIDADES!$A:$C,3,FALSE),"NAO CADASTRADA"))</f>
        <v/>
      </c>
      <c r="AG1211" s="42"/>
      <c r="AH1211" s="48"/>
      <c r="AI1211" s="54" t="str">
        <f>IF(AH1211="","",IFERROR(VLOOKUP(AH1211,EMPRESAS!$A:$C,3,FALSE),"NAO CADASTRADA"))</f>
        <v/>
      </c>
      <c r="AJ1211" s="50"/>
      <c r="AK1211" s="54" t="str">
        <f>IF(AJ1211="","",IFERROR(VLOOKUP(AJ1211,ATIVIDADES!$A:$C,3,FALSE),"NAO CADASTRADA"))</f>
        <v/>
      </c>
      <c r="AL1211" s="42"/>
    </row>
    <row r="1212" spans="1:38" x14ac:dyDescent="0.25">
      <c r="A1212" s="26" t="str">
        <f t="shared" si="128"/>
        <v>OK</v>
      </c>
      <c r="B1212" s="29">
        <f t="shared" si="129"/>
        <v>2487914866</v>
      </c>
      <c r="C1212" s="30">
        <v>43300</v>
      </c>
      <c r="D1212" s="18">
        <f t="shared" si="132"/>
        <v>43282</v>
      </c>
      <c r="E1212" s="19" t="str">
        <f>IF(ISERROR(VLOOKUP(C1212,FERIADOS!$A:$B,1,FALSE)),IF(WEEKDAY(C1212)=1,"Dom",IF(WEEKDAY(C1212)=2,"Seg",IF(WEEKDAY(C1212)=3,"Ter",IF(WEEKDAY(C1212)=4,"Qua",IF(WEEKDAY(C1212)=5,"Qui",IF(WEEKDAY(C1212)=6,"Sex","Sab")))))),"Feriado")</f>
        <v>Qui</v>
      </c>
      <c r="F1212" s="32"/>
      <c r="G1212" s="33"/>
      <c r="H1212" s="33"/>
      <c r="I1212" s="33"/>
      <c r="J1212" s="21" t="str">
        <f t="shared" si="130"/>
        <v/>
      </c>
      <c r="K1212" s="21">
        <f t="shared" si="126"/>
        <v>0</v>
      </c>
      <c r="L1212" s="21" t="str">
        <f t="shared" si="127"/>
        <v/>
      </c>
      <c r="M1212" s="22" t="str">
        <f t="shared" si="131"/>
        <v/>
      </c>
      <c r="N1212" s="48"/>
      <c r="O1212" s="54" t="str">
        <f>IF(N1212="","",IFERROR(VLOOKUP(N1212,EMPRESAS!$A:$C,3,FALSE),"NAO CADASTRADA"))</f>
        <v/>
      </c>
      <c r="P1212" s="50"/>
      <c r="Q1212" s="54" t="str">
        <f>IF(P1212="","",IFERROR(VLOOKUP(P1212,ATIVIDADES!$A:$C,3,FALSE),"NAO CADASTRADA"))</f>
        <v/>
      </c>
      <c r="R1212" s="42"/>
      <c r="S1212" s="48"/>
      <c r="T1212" s="54" t="str">
        <f>IF(S1212="","",IFERROR(VLOOKUP(S1212,EMPRESAS!$A:$C,3,FALSE),"NAO CADASTRADA"))</f>
        <v/>
      </c>
      <c r="U1212" s="50"/>
      <c r="V1212" s="54" t="str">
        <f>IF(U1212="","",IFERROR(VLOOKUP(U1212,ATIVIDADES!$A:$C,3,FALSE),"NAO CADASTRADA"))</f>
        <v/>
      </c>
      <c r="W1212" s="42"/>
      <c r="X1212" s="48"/>
      <c r="Y1212" s="54" t="str">
        <f>IF(X1212="","",IFERROR(VLOOKUP(X1212,EMPRESAS!$A:$C,3,FALSE),"NAO CADASTRADA"))</f>
        <v/>
      </c>
      <c r="Z1212" s="50"/>
      <c r="AA1212" s="54" t="str">
        <f>IF(Z1212="","",IFERROR(VLOOKUP(Z1212,ATIVIDADES!$A:$C,3,FALSE),"NAO CADASTRADA"))</f>
        <v/>
      </c>
      <c r="AB1212" s="42"/>
      <c r="AC1212" s="48"/>
      <c r="AD1212" s="54" t="str">
        <f>IF(AC1212="","",IFERROR(VLOOKUP(AC1212,EMPRESAS!$A:$C,3,FALSE),"NAO CADASTRADA"))</f>
        <v/>
      </c>
      <c r="AE1212" s="50"/>
      <c r="AF1212" s="54" t="str">
        <f>IF(AE1212="","",IFERROR(VLOOKUP(AE1212,ATIVIDADES!$A:$C,3,FALSE),"NAO CADASTRADA"))</f>
        <v/>
      </c>
      <c r="AG1212" s="42"/>
      <c r="AH1212" s="48"/>
      <c r="AI1212" s="54" t="str">
        <f>IF(AH1212="","",IFERROR(VLOOKUP(AH1212,EMPRESAS!$A:$C,3,FALSE),"NAO CADASTRADA"))</f>
        <v/>
      </c>
      <c r="AJ1212" s="50"/>
      <c r="AK1212" s="54" t="str">
        <f>IF(AJ1212="","",IFERROR(VLOOKUP(AJ1212,ATIVIDADES!$A:$C,3,FALSE),"NAO CADASTRADA"))</f>
        <v/>
      </c>
      <c r="AL1212" s="42"/>
    </row>
    <row r="1213" spans="1:38" x14ac:dyDescent="0.25">
      <c r="A1213" s="26" t="str">
        <f t="shared" si="128"/>
        <v>OK</v>
      </c>
      <c r="B1213" s="29">
        <f t="shared" si="129"/>
        <v>2487914866</v>
      </c>
      <c r="C1213" s="30">
        <v>43301</v>
      </c>
      <c r="D1213" s="18">
        <f t="shared" si="132"/>
        <v>43282</v>
      </c>
      <c r="E1213" s="19" t="str">
        <f>IF(ISERROR(VLOOKUP(C1213,FERIADOS!$A:$B,1,FALSE)),IF(WEEKDAY(C1213)=1,"Dom",IF(WEEKDAY(C1213)=2,"Seg",IF(WEEKDAY(C1213)=3,"Ter",IF(WEEKDAY(C1213)=4,"Qua",IF(WEEKDAY(C1213)=5,"Qui",IF(WEEKDAY(C1213)=6,"Sex","Sab")))))),"Feriado")</f>
        <v>Sex</v>
      </c>
      <c r="F1213" s="32"/>
      <c r="G1213" s="33"/>
      <c r="H1213" s="33"/>
      <c r="I1213" s="33"/>
      <c r="J1213" s="21" t="str">
        <f t="shared" si="130"/>
        <v/>
      </c>
      <c r="K1213" s="21">
        <f t="shared" si="126"/>
        <v>0</v>
      </c>
      <c r="L1213" s="21" t="str">
        <f t="shared" si="127"/>
        <v/>
      </c>
      <c r="M1213" s="22" t="str">
        <f t="shared" si="131"/>
        <v/>
      </c>
      <c r="N1213" s="48"/>
      <c r="O1213" s="54" t="str">
        <f>IF(N1213="","",IFERROR(VLOOKUP(N1213,EMPRESAS!$A:$C,3,FALSE),"NAO CADASTRADA"))</f>
        <v/>
      </c>
      <c r="P1213" s="50"/>
      <c r="Q1213" s="54" t="str">
        <f>IF(P1213="","",IFERROR(VLOOKUP(P1213,ATIVIDADES!$A:$C,3,FALSE),"NAO CADASTRADA"))</f>
        <v/>
      </c>
      <c r="R1213" s="42"/>
      <c r="S1213" s="48"/>
      <c r="T1213" s="54" t="str">
        <f>IF(S1213="","",IFERROR(VLOOKUP(S1213,EMPRESAS!$A:$C,3,FALSE),"NAO CADASTRADA"))</f>
        <v/>
      </c>
      <c r="U1213" s="50"/>
      <c r="V1213" s="54" t="str">
        <f>IF(U1213="","",IFERROR(VLOOKUP(U1213,ATIVIDADES!$A:$C,3,FALSE),"NAO CADASTRADA"))</f>
        <v/>
      </c>
      <c r="W1213" s="42"/>
      <c r="X1213" s="48"/>
      <c r="Y1213" s="54" t="str">
        <f>IF(X1213="","",IFERROR(VLOOKUP(X1213,EMPRESAS!$A:$C,3,FALSE),"NAO CADASTRADA"))</f>
        <v/>
      </c>
      <c r="Z1213" s="50"/>
      <c r="AA1213" s="54" t="str">
        <f>IF(Z1213="","",IFERROR(VLOOKUP(Z1213,ATIVIDADES!$A:$C,3,FALSE),"NAO CADASTRADA"))</f>
        <v/>
      </c>
      <c r="AB1213" s="42"/>
      <c r="AC1213" s="48"/>
      <c r="AD1213" s="54" t="str">
        <f>IF(AC1213="","",IFERROR(VLOOKUP(AC1213,EMPRESAS!$A:$C,3,FALSE),"NAO CADASTRADA"))</f>
        <v/>
      </c>
      <c r="AE1213" s="50"/>
      <c r="AF1213" s="54" t="str">
        <f>IF(AE1213="","",IFERROR(VLOOKUP(AE1213,ATIVIDADES!$A:$C,3,FALSE),"NAO CADASTRADA"))</f>
        <v/>
      </c>
      <c r="AG1213" s="42"/>
      <c r="AH1213" s="48"/>
      <c r="AI1213" s="54" t="str">
        <f>IF(AH1213="","",IFERROR(VLOOKUP(AH1213,EMPRESAS!$A:$C,3,FALSE),"NAO CADASTRADA"))</f>
        <v/>
      </c>
      <c r="AJ1213" s="50"/>
      <c r="AK1213" s="54" t="str">
        <f>IF(AJ1213="","",IFERROR(VLOOKUP(AJ1213,ATIVIDADES!$A:$C,3,FALSE),"NAO CADASTRADA"))</f>
        <v/>
      </c>
      <c r="AL1213" s="42"/>
    </row>
    <row r="1214" spans="1:38" x14ac:dyDescent="0.25">
      <c r="A1214" s="26" t="str">
        <f t="shared" si="128"/>
        <v>OK</v>
      </c>
      <c r="B1214" s="29">
        <f t="shared" si="129"/>
        <v>2487914866</v>
      </c>
      <c r="C1214" s="30">
        <v>43302</v>
      </c>
      <c r="D1214" s="18">
        <f t="shared" si="132"/>
        <v>43282</v>
      </c>
      <c r="E1214" s="19" t="str">
        <f>IF(ISERROR(VLOOKUP(C1214,FERIADOS!$A:$B,1,FALSE)),IF(WEEKDAY(C1214)=1,"Dom",IF(WEEKDAY(C1214)=2,"Seg",IF(WEEKDAY(C1214)=3,"Ter",IF(WEEKDAY(C1214)=4,"Qua",IF(WEEKDAY(C1214)=5,"Qui",IF(WEEKDAY(C1214)=6,"Sex","Sab")))))),"Feriado")</f>
        <v>Sab</v>
      </c>
      <c r="F1214" s="32"/>
      <c r="G1214" s="33"/>
      <c r="H1214" s="33"/>
      <c r="I1214" s="33"/>
      <c r="J1214" s="21" t="str">
        <f t="shared" si="130"/>
        <v/>
      </c>
      <c r="K1214" s="21">
        <f t="shared" si="126"/>
        <v>0</v>
      </c>
      <c r="L1214" s="21" t="str">
        <f t="shared" si="127"/>
        <v/>
      </c>
      <c r="M1214" s="22" t="str">
        <f t="shared" si="131"/>
        <v/>
      </c>
      <c r="N1214" s="48"/>
      <c r="O1214" s="54" t="str">
        <f>IF(N1214="","",IFERROR(VLOOKUP(N1214,EMPRESAS!$A:$C,3,FALSE),"NAO CADASTRADA"))</f>
        <v/>
      </c>
      <c r="P1214" s="50"/>
      <c r="Q1214" s="54" t="str">
        <f>IF(P1214="","",IFERROR(VLOOKUP(P1214,ATIVIDADES!$A:$C,3,FALSE),"NAO CADASTRADA"))</f>
        <v/>
      </c>
      <c r="R1214" s="42"/>
      <c r="S1214" s="48"/>
      <c r="T1214" s="54" t="str">
        <f>IF(S1214="","",IFERROR(VLOOKUP(S1214,EMPRESAS!$A:$C,3,FALSE),"NAO CADASTRADA"))</f>
        <v/>
      </c>
      <c r="U1214" s="50"/>
      <c r="V1214" s="54" t="str">
        <f>IF(U1214="","",IFERROR(VLOOKUP(U1214,ATIVIDADES!$A:$C,3,FALSE),"NAO CADASTRADA"))</f>
        <v/>
      </c>
      <c r="W1214" s="42"/>
      <c r="X1214" s="48"/>
      <c r="Y1214" s="54" t="str">
        <f>IF(X1214="","",IFERROR(VLOOKUP(X1214,EMPRESAS!$A:$C,3,FALSE),"NAO CADASTRADA"))</f>
        <v/>
      </c>
      <c r="Z1214" s="50"/>
      <c r="AA1214" s="54" t="str">
        <f>IF(Z1214="","",IFERROR(VLOOKUP(Z1214,ATIVIDADES!$A:$C,3,FALSE),"NAO CADASTRADA"))</f>
        <v/>
      </c>
      <c r="AB1214" s="42"/>
      <c r="AC1214" s="48"/>
      <c r="AD1214" s="54" t="str">
        <f>IF(AC1214="","",IFERROR(VLOOKUP(AC1214,EMPRESAS!$A:$C,3,FALSE),"NAO CADASTRADA"))</f>
        <v/>
      </c>
      <c r="AE1214" s="50"/>
      <c r="AF1214" s="54" t="str">
        <f>IF(AE1214="","",IFERROR(VLOOKUP(AE1214,ATIVIDADES!$A:$C,3,FALSE),"NAO CADASTRADA"))</f>
        <v/>
      </c>
      <c r="AG1214" s="42"/>
      <c r="AH1214" s="48"/>
      <c r="AI1214" s="54" t="str">
        <f>IF(AH1214="","",IFERROR(VLOOKUP(AH1214,EMPRESAS!$A:$C,3,FALSE),"NAO CADASTRADA"))</f>
        <v/>
      </c>
      <c r="AJ1214" s="50"/>
      <c r="AK1214" s="54" t="str">
        <f>IF(AJ1214="","",IFERROR(VLOOKUP(AJ1214,ATIVIDADES!$A:$C,3,FALSE),"NAO CADASTRADA"))</f>
        <v/>
      </c>
      <c r="AL1214" s="42"/>
    </row>
    <row r="1215" spans="1:38" x14ac:dyDescent="0.25">
      <c r="A1215" s="26" t="str">
        <f t="shared" si="128"/>
        <v>OK</v>
      </c>
      <c r="B1215" s="29">
        <f t="shared" si="129"/>
        <v>2487914866</v>
      </c>
      <c r="C1215" s="30">
        <v>43303</v>
      </c>
      <c r="D1215" s="18">
        <f t="shared" si="132"/>
        <v>43282</v>
      </c>
      <c r="E1215" s="19" t="str">
        <f>IF(ISERROR(VLOOKUP(C1215,FERIADOS!$A:$B,1,FALSE)),IF(WEEKDAY(C1215)=1,"Dom",IF(WEEKDAY(C1215)=2,"Seg",IF(WEEKDAY(C1215)=3,"Ter",IF(WEEKDAY(C1215)=4,"Qua",IF(WEEKDAY(C1215)=5,"Qui",IF(WEEKDAY(C1215)=6,"Sex","Sab")))))),"Feriado")</f>
        <v>Dom</v>
      </c>
      <c r="F1215" s="32"/>
      <c r="G1215" s="33"/>
      <c r="H1215" s="33"/>
      <c r="I1215" s="33"/>
      <c r="J1215" s="21" t="str">
        <f t="shared" si="130"/>
        <v/>
      </c>
      <c r="K1215" s="21">
        <f t="shared" si="126"/>
        <v>0</v>
      </c>
      <c r="L1215" s="21" t="str">
        <f t="shared" si="127"/>
        <v/>
      </c>
      <c r="M1215" s="22" t="str">
        <f t="shared" si="131"/>
        <v/>
      </c>
      <c r="N1215" s="48"/>
      <c r="O1215" s="54" t="str">
        <f>IF(N1215="","",IFERROR(VLOOKUP(N1215,EMPRESAS!$A:$C,3,FALSE),"NAO CADASTRADA"))</f>
        <v/>
      </c>
      <c r="P1215" s="50"/>
      <c r="Q1215" s="54" t="str">
        <f>IF(P1215="","",IFERROR(VLOOKUP(P1215,ATIVIDADES!$A:$C,3,FALSE),"NAO CADASTRADA"))</f>
        <v/>
      </c>
      <c r="R1215" s="42"/>
      <c r="S1215" s="48"/>
      <c r="T1215" s="54" t="str">
        <f>IF(S1215="","",IFERROR(VLOOKUP(S1215,EMPRESAS!$A:$C,3,FALSE),"NAO CADASTRADA"))</f>
        <v/>
      </c>
      <c r="U1215" s="50"/>
      <c r="V1215" s="54" t="str">
        <f>IF(U1215="","",IFERROR(VLOOKUP(U1215,ATIVIDADES!$A:$C,3,FALSE),"NAO CADASTRADA"))</f>
        <v/>
      </c>
      <c r="W1215" s="42"/>
      <c r="X1215" s="48"/>
      <c r="Y1215" s="54" t="str">
        <f>IF(X1215="","",IFERROR(VLOOKUP(X1215,EMPRESAS!$A:$C,3,FALSE),"NAO CADASTRADA"))</f>
        <v/>
      </c>
      <c r="Z1215" s="50"/>
      <c r="AA1215" s="54" t="str">
        <f>IF(Z1215="","",IFERROR(VLOOKUP(Z1215,ATIVIDADES!$A:$C,3,FALSE),"NAO CADASTRADA"))</f>
        <v/>
      </c>
      <c r="AB1215" s="42"/>
      <c r="AC1215" s="48"/>
      <c r="AD1215" s="54" t="str">
        <f>IF(AC1215="","",IFERROR(VLOOKUP(AC1215,EMPRESAS!$A:$C,3,FALSE),"NAO CADASTRADA"))</f>
        <v/>
      </c>
      <c r="AE1215" s="50"/>
      <c r="AF1215" s="54" t="str">
        <f>IF(AE1215="","",IFERROR(VLOOKUP(AE1215,ATIVIDADES!$A:$C,3,FALSE),"NAO CADASTRADA"))</f>
        <v/>
      </c>
      <c r="AG1215" s="42"/>
      <c r="AH1215" s="48"/>
      <c r="AI1215" s="54" t="str">
        <f>IF(AH1215="","",IFERROR(VLOOKUP(AH1215,EMPRESAS!$A:$C,3,FALSE),"NAO CADASTRADA"))</f>
        <v/>
      </c>
      <c r="AJ1215" s="50"/>
      <c r="AK1215" s="54" t="str">
        <f>IF(AJ1215="","",IFERROR(VLOOKUP(AJ1215,ATIVIDADES!$A:$C,3,FALSE),"NAO CADASTRADA"))</f>
        <v/>
      </c>
      <c r="AL1215" s="42"/>
    </row>
    <row r="1216" spans="1:38" x14ac:dyDescent="0.25">
      <c r="A1216" s="26" t="str">
        <f t="shared" si="128"/>
        <v>OK</v>
      </c>
      <c r="B1216" s="29">
        <f t="shared" si="129"/>
        <v>2487914866</v>
      </c>
      <c r="C1216" s="30">
        <v>43304</v>
      </c>
      <c r="D1216" s="18">
        <f t="shared" si="132"/>
        <v>43282</v>
      </c>
      <c r="E1216" s="19" t="str">
        <f>IF(ISERROR(VLOOKUP(C1216,FERIADOS!$A:$B,1,FALSE)),IF(WEEKDAY(C1216)=1,"Dom",IF(WEEKDAY(C1216)=2,"Seg",IF(WEEKDAY(C1216)=3,"Ter",IF(WEEKDAY(C1216)=4,"Qua",IF(WEEKDAY(C1216)=5,"Qui",IF(WEEKDAY(C1216)=6,"Sex","Sab")))))),"Feriado")</f>
        <v>Seg</v>
      </c>
      <c r="F1216" s="32"/>
      <c r="G1216" s="33"/>
      <c r="H1216" s="33"/>
      <c r="I1216" s="33"/>
      <c r="J1216" s="21" t="str">
        <f t="shared" si="130"/>
        <v/>
      </c>
      <c r="K1216" s="21">
        <f t="shared" si="126"/>
        <v>0</v>
      </c>
      <c r="L1216" s="21" t="str">
        <f t="shared" si="127"/>
        <v/>
      </c>
      <c r="M1216" s="22" t="str">
        <f t="shared" si="131"/>
        <v/>
      </c>
      <c r="N1216" s="48"/>
      <c r="O1216" s="54" t="str">
        <f>IF(N1216="","",IFERROR(VLOOKUP(N1216,EMPRESAS!$A:$C,3,FALSE),"NAO CADASTRADA"))</f>
        <v/>
      </c>
      <c r="P1216" s="50"/>
      <c r="Q1216" s="54" t="str">
        <f>IF(P1216="","",IFERROR(VLOOKUP(P1216,ATIVIDADES!$A:$C,3,FALSE),"NAO CADASTRADA"))</f>
        <v/>
      </c>
      <c r="R1216" s="42"/>
      <c r="S1216" s="48"/>
      <c r="T1216" s="54" t="str">
        <f>IF(S1216="","",IFERROR(VLOOKUP(S1216,EMPRESAS!$A:$C,3,FALSE),"NAO CADASTRADA"))</f>
        <v/>
      </c>
      <c r="U1216" s="50"/>
      <c r="V1216" s="54" t="str">
        <f>IF(U1216="","",IFERROR(VLOOKUP(U1216,ATIVIDADES!$A:$C,3,FALSE),"NAO CADASTRADA"))</f>
        <v/>
      </c>
      <c r="W1216" s="42"/>
      <c r="X1216" s="48"/>
      <c r="Y1216" s="54" t="str">
        <f>IF(X1216="","",IFERROR(VLOOKUP(X1216,EMPRESAS!$A:$C,3,FALSE),"NAO CADASTRADA"))</f>
        <v/>
      </c>
      <c r="Z1216" s="50"/>
      <c r="AA1216" s="54" t="str">
        <f>IF(Z1216="","",IFERROR(VLOOKUP(Z1216,ATIVIDADES!$A:$C,3,FALSE),"NAO CADASTRADA"))</f>
        <v/>
      </c>
      <c r="AB1216" s="42"/>
      <c r="AC1216" s="48"/>
      <c r="AD1216" s="54" t="str">
        <f>IF(AC1216="","",IFERROR(VLOOKUP(AC1216,EMPRESAS!$A:$C,3,FALSE),"NAO CADASTRADA"))</f>
        <v/>
      </c>
      <c r="AE1216" s="50"/>
      <c r="AF1216" s="54" t="str">
        <f>IF(AE1216="","",IFERROR(VLOOKUP(AE1216,ATIVIDADES!$A:$C,3,FALSE),"NAO CADASTRADA"))</f>
        <v/>
      </c>
      <c r="AG1216" s="42"/>
      <c r="AH1216" s="48"/>
      <c r="AI1216" s="54" t="str">
        <f>IF(AH1216="","",IFERROR(VLOOKUP(AH1216,EMPRESAS!$A:$C,3,FALSE),"NAO CADASTRADA"))</f>
        <v/>
      </c>
      <c r="AJ1216" s="50"/>
      <c r="AK1216" s="54" t="str">
        <f>IF(AJ1216="","",IFERROR(VLOOKUP(AJ1216,ATIVIDADES!$A:$C,3,FALSE),"NAO CADASTRADA"))</f>
        <v/>
      </c>
      <c r="AL1216" s="42"/>
    </row>
    <row r="1217" spans="1:38" x14ac:dyDescent="0.25">
      <c r="A1217" s="26" t="str">
        <f t="shared" si="128"/>
        <v>OK</v>
      </c>
      <c r="B1217" s="29">
        <f t="shared" si="129"/>
        <v>2487914866</v>
      </c>
      <c r="C1217" s="30">
        <v>43305</v>
      </c>
      <c r="D1217" s="18">
        <f t="shared" si="132"/>
        <v>43282</v>
      </c>
      <c r="E1217" s="19" t="str">
        <f>IF(ISERROR(VLOOKUP(C1217,FERIADOS!$A:$B,1,FALSE)),IF(WEEKDAY(C1217)=1,"Dom",IF(WEEKDAY(C1217)=2,"Seg",IF(WEEKDAY(C1217)=3,"Ter",IF(WEEKDAY(C1217)=4,"Qua",IF(WEEKDAY(C1217)=5,"Qui",IF(WEEKDAY(C1217)=6,"Sex","Sab")))))),"Feriado")</f>
        <v>Ter</v>
      </c>
      <c r="F1217" s="32"/>
      <c r="G1217" s="33"/>
      <c r="H1217" s="33"/>
      <c r="I1217" s="33"/>
      <c r="J1217" s="21" t="str">
        <f t="shared" si="130"/>
        <v/>
      </c>
      <c r="K1217" s="21">
        <f t="shared" si="126"/>
        <v>0</v>
      </c>
      <c r="L1217" s="21" t="str">
        <f t="shared" si="127"/>
        <v/>
      </c>
      <c r="M1217" s="22" t="str">
        <f t="shared" si="131"/>
        <v/>
      </c>
      <c r="N1217" s="48"/>
      <c r="O1217" s="54" t="str">
        <f>IF(N1217="","",IFERROR(VLOOKUP(N1217,EMPRESAS!$A:$C,3,FALSE),"NAO CADASTRADA"))</f>
        <v/>
      </c>
      <c r="P1217" s="50"/>
      <c r="Q1217" s="54" t="str">
        <f>IF(P1217="","",IFERROR(VLOOKUP(P1217,ATIVIDADES!$A:$C,3,FALSE),"NAO CADASTRADA"))</f>
        <v/>
      </c>
      <c r="R1217" s="42"/>
      <c r="S1217" s="48"/>
      <c r="T1217" s="54" t="str">
        <f>IF(S1217="","",IFERROR(VLOOKUP(S1217,EMPRESAS!$A:$C,3,FALSE),"NAO CADASTRADA"))</f>
        <v/>
      </c>
      <c r="U1217" s="50"/>
      <c r="V1217" s="54" t="str">
        <f>IF(U1217="","",IFERROR(VLOOKUP(U1217,ATIVIDADES!$A:$C,3,FALSE),"NAO CADASTRADA"))</f>
        <v/>
      </c>
      <c r="W1217" s="42"/>
      <c r="X1217" s="48"/>
      <c r="Y1217" s="54" t="str">
        <f>IF(X1217="","",IFERROR(VLOOKUP(X1217,EMPRESAS!$A:$C,3,FALSE),"NAO CADASTRADA"))</f>
        <v/>
      </c>
      <c r="Z1217" s="50"/>
      <c r="AA1217" s="54" t="str">
        <f>IF(Z1217="","",IFERROR(VLOOKUP(Z1217,ATIVIDADES!$A:$C,3,FALSE),"NAO CADASTRADA"))</f>
        <v/>
      </c>
      <c r="AB1217" s="42"/>
      <c r="AC1217" s="48"/>
      <c r="AD1217" s="54" t="str">
        <f>IF(AC1217="","",IFERROR(VLOOKUP(AC1217,EMPRESAS!$A:$C,3,FALSE),"NAO CADASTRADA"))</f>
        <v/>
      </c>
      <c r="AE1217" s="50"/>
      <c r="AF1217" s="54" t="str">
        <f>IF(AE1217="","",IFERROR(VLOOKUP(AE1217,ATIVIDADES!$A:$C,3,FALSE),"NAO CADASTRADA"))</f>
        <v/>
      </c>
      <c r="AG1217" s="42"/>
      <c r="AH1217" s="48"/>
      <c r="AI1217" s="54" t="str">
        <f>IF(AH1217="","",IFERROR(VLOOKUP(AH1217,EMPRESAS!$A:$C,3,FALSE),"NAO CADASTRADA"))</f>
        <v/>
      </c>
      <c r="AJ1217" s="50"/>
      <c r="AK1217" s="54" t="str">
        <f>IF(AJ1217="","",IFERROR(VLOOKUP(AJ1217,ATIVIDADES!$A:$C,3,FALSE),"NAO CADASTRADA"))</f>
        <v/>
      </c>
      <c r="AL1217" s="42"/>
    </row>
    <row r="1218" spans="1:38" x14ac:dyDescent="0.25">
      <c r="A1218" s="26" t="str">
        <f t="shared" si="128"/>
        <v>OK</v>
      </c>
      <c r="B1218" s="29">
        <f t="shared" si="129"/>
        <v>2487914866</v>
      </c>
      <c r="C1218" s="30">
        <v>43306</v>
      </c>
      <c r="D1218" s="18">
        <f t="shared" si="132"/>
        <v>43282</v>
      </c>
      <c r="E1218" s="19" t="str">
        <f>IF(ISERROR(VLOOKUP(C1218,FERIADOS!$A:$B,1,FALSE)),IF(WEEKDAY(C1218)=1,"Dom",IF(WEEKDAY(C1218)=2,"Seg",IF(WEEKDAY(C1218)=3,"Ter",IF(WEEKDAY(C1218)=4,"Qua",IF(WEEKDAY(C1218)=5,"Qui",IF(WEEKDAY(C1218)=6,"Sex","Sab")))))),"Feriado")</f>
        <v>Qua</v>
      </c>
      <c r="F1218" s="32"/>
      <c r="G1218" s="33"/>
      <c r="H1218" s="33"/>
      <c r="I1218" s="33"/>
      <c r="J1218" s="21" t="str">
        <f t="shared" si="130"/>
        <v/>
      </c>
      <c r="K1218" s="21">
        <f t="shared" si="126"/>
        <v>0</v>
      </c>
      <c r="L1218" s="21" t="str">
        <f t="shared" si="127"/>
        <v/>
      </c>
      <c r="M1218" s="22" t="str">
        <f t="shared" si="131"/>
        <v/>
      </c>
      <c r="N1218" s="48"/>
      <c r="O1218" s="54" t="str">
        <f>IF(N1218="","",IFERROR(VLOOKUP(N1218,EMPRESAS!$A:$C,3,FALSE),"NAO CADASTRADA"))</f>
        <v/>
      </c>
      <c r="P1218" s="50"/>
      <c r="Q1218" s="54" t="str">
        <f>IF(P1218="","",IFERROR(VLOOKUP(P1218,ATIVIDADES!$A:$C,3,FALSE),"NAO CADASTRADA"))</f>
        <v/>
      </c>
      <c r="R1218" s="42"/>
      <c r="S1218" s="48"/>
      <c r="T1218" s="54" t="str">
        <f>IF(S1218="","",IFERROR(VLOOKUP(S1218,EMPRESAS!$A:$C,3,FALSE),"NAO CADASTRADA"))</f>
        <v/>
      </c>
      <c r="U1218" s="50"/>
      <c r="V1218" s="54" t="str">
        <f>IF(U1218="","",IFERROR(VLOOKUP(U1218,ATIVIDADES!$A:$C,3,FALSE),"NAO CADASTRADA"))</f>
        <v/>
      </c>
      <c r="W1218" s="42"/>
      <c r="X1218" s="48"/>
      <c r="Y1218" s="54" t="str">
        <f>IF(X1218="","",IFERROR(VLOOKUP(X1218,EMPRESAS!$A:$C,3,FALSE),"NAO CADASTRADA"))</f>
        <v/>
      </c>
      <c r="Z1218" s="50"/>
      <c r="AA1218" s="54" t="str">
        <f>IF(Z1218="","",IFERROR(VLOOKUP(Z1218,ATIVIDADES!$A:$C,3,FALSE),"NAO CADASTRADA"))</f>
        <v/>
      </c>
      <c r="AB1218" s="42"/>
      <c r="AC1218" s="48"/>
      <c r="AD1218" s="54" t="str">
        <f>IF(AC1218="","",IFERROR(VLOOKUP(AC1218,EMPRESAS!$A:$C,3,FALSE),"NAO CADASTRADA"))</f>
        <v/>
      </c>
      <c r="AE1218" s="50"/>
      <c r="AF1218" s="54" t="str">
        <f>IF(AE1218="","",IFERROR(VLOOKUP(AE1218,ATIVIDADES!$A:$C,3,FALSE),"NAO CADASTRADA"))</f>
        <v/>
      </c>
      <c r="AG1218" s="42"/>
      <c r="AH1218" s="48"/>
      <c r="AI1218" s="54" t="str">
        <f>IF(AH1218="","",IFERROR(VLOOKUP(AH1218,EMPRESAS!$A:$C,3,FALSE),"NAO CADASTRADA"))</f>
        <v/>
      </c>
      <c r="AJ1218" s="50"/>
      <c r="AK1218" s="54" t="str">
        <f>IF(AJ1218="","",IFERROR(VLOOKUP(AJ1218,ATIVIDADES!$A:$C,3,FALSE),"NAO CADASTRADA"))</f>
        <v/>
      </c>
      <c r="AL1218" s="42"/>
    </row>
    <row r="1219" spans="1:38" x14ac:dyDescent="0.25">
      <c r="A1219" s="26" t="str">
        <f t="shared" si="128"/>
        <v>OK</v>
      </c>
      <c r="B1219" s="29">
        <f t="shared" si="129"/>
        <v>2487914866</v>
      </c>
      <c r="C1219" s="30">
        <v>43307</v>
      </c>
      <c r="D1219" s="18">
        <f t="shared" si="132"/>
        <v>43282</v>
      </c>
      <c r="E1219" s="19" t="str">
        <f>IF(ISERROR(VLOOKUP(C1219,FERIADOS!$A:$B,1,FALSE)),IF(WEEKDAY(C1219)=1,"Dom",IF(WEEKDAY(C1219)=2,"Seg",IF(WEEKDAY(C1219)=3,"Ter",IF(WEEKDAY(C1219)=4,"Qua",IF(WEEKDAY(C1219)=5,"Qui",IF(WEEKDAY(C1219)=6,"Sex","Sab")))))),"Feriado")</f>
        <v>Qui</v>
      </c>
      <c r="F1219" s="32"/>
      <c r="G1219" s="33"/>
      <c r="H1219" s="33"/>
      <c r="I1219" s="33"/>
      <c r="J1219" s="21" t="str">
        <f t="shared" si="130"/>
        <v/>
      </c>
      <c r="K1219" s="21">
        <f t="shared" si="126"/>
        <v>0</v>
      </c>
      <c r="L1219" s="21" t="str">
        <f t="shared" si="127"/>
        <v/>
      </c>
      <c r="M1219" s="22" t="str">
        <f t="shared" si="131"/>
        <v/>
      </c>
      <c r="N1219" s="48"/>
      <c r="O1219" s="54" t="str">
        <f>IF(N1219="","",IFERROR(VLOOKUP(N1219,EMPRESAS!$A:$C,3,FALSE),"NAO CADASTRADA"))</f>
        <v/>
      </c>
      <c r="P1219" s="50"/>
      <c r="Q1219" s="54" t="str">
        <f>IF(P1219="","",IFERROR(VLOOKUP(P1219,ATIVIDADES!$A:$C,3,FALSE),"NAO CADASTRADA"))</f>
        <v/>
      </c>
      <c r="R1219" s="42"/>
      <c r="S1219" s="48"/>
      <c r="T1219" s="54" t="str">
        <f>IF(S1219="","",IFERROR(VLOOKUP(S1219,EMPRESAS!$A:$C,3,FALSE),"NAO CADASTRADA"))</f>
        <v/>
      </c>
      <c r="U1219" s="50"/>
      <c r="V1219" s="54" t="str">
        <f>IF(U1219="","",IFERROR(VLOOKUP(U1219,ATIVIDADES!$A:$C,3,FALSE),"NAO CADASTRADA"))</f>
        <v/>
      </c>
      <c r="W1219" s="42"/>
      <c r="X1219" s="48"/>
      <c r="Y1219" s="54" t="str">
        <f>IF(X1219="","",IFERROR(VLOOKUP(X1219,EMPRESAS!$A:$C,3,FALSE),"NAO CADASTRADA"))</f>
        <v/>
      </c>
      <c r="Z1219" s="50"/>
      <c r="AA1219" s="54" t="str">
        <f>IF(Z1219="","",IFERROR(VLOOKUP(Z1219,ATIVIDADES!$A:$C,3,FALSE),"NAO CADASTRADA"))</f>
        <v/>
      </c>
      <c r="AB1219" s="42"/>
      <c r="AC1219" s="48"/>
      <c r="AD1219" s="54" t="str">
        <f>IF(AC1219="","",IFERROR(VLOOKUP(AC1219,EMPRESAS!$A:$C,3,FALSE),"NAO CADASTRADA"))</f>
        <v/>
      </c>
      <c r="AE1219" s="50"/>
      <c r="AF1219" s="54" t="str">
        <f>IF(AE1219="","",IFERROR(VLOOKUP(AE1219,ATIVIDADES!$A:$C,3,FALSE),"NAO CADASTRADA"))</f>
        <v/>
      </c>
      <c r="AG1219" s="42"/>
      <c r="AH1219" s="48"/>
      <c r="AI1219" s="54" t="str">
        <f>IF(AH1219="","",IFERROR(VLOOKUP(AH1219,EMPRESAS!$A:$C,3,FALSE),"NAO CADASTRADA"))</f>
        <v/>
      </c>
      <c r="AJ1219" s="50"/>
      <c r="AK1219" s="54" t="str">
        <f>IF(AJ1219="","",IFERROR(VLOOKUP(AJ1219,ATIVIDADES!$A:$C,3,FALSE),"NAO CADASTRADA"))</f>
        <v/>
      </c>
      <c r="AL1219" s="42"/>
    </row>
    <row r="1220" spans="1:38" x14ac:dyDescent="0.25">
      <c r="A1220" s="26" t="str">
        <f t="shared" si="128"/>
        <v>OK</v>
      </c>
      <c r="B1220" s="29">
        <f t="shared" si="129"/>
        <v>2487914866</v>
      </c>
      <c r="C1220" s="30">
        <v>43308</v>
      </c>
      <c r="D1220" s="18">
        <f t="shared" si="132"/>
        <v>43282</v>
      </c>
      <c r="E1220" s="19" t="str">
        <f>IF(ISERROR(VLOOKUP(C1220,FERIADOS!$A:$B,1,FALSE)),IF(WEEKDAY(C1220)=1,"Dom",IF(WEEKDAY(C1220)=2,"Seg",IF(WEEKDAY(C1220)=3,"Ter",IF(WEEKDAY(C1220)=4,"Qua",IF(WEEKDAY(C1220)=5,"Qui",IF(WEEKDAY(C1220)=6,"Sex","Sab")))))),"Feriado")</f>
        <v>Sex</v>
      </c>
      <c r="F1220" s="32"/>
      <c r="G1220" s="33"/>
      <c r="H1220" s="33"/>
      <c r="I1220" s="33"/>
      <c r="J1220" s="21" t="str">
        <f t="shared" si="130"/>
        <v/>
      </c>
      <c r="K1220" s="21">
        <f t="shared" si="126"/>
        <v>0</v>
      </c>
      <c r="L1220" s="21" t="str">
        <f t="shared" si="127"/>
        <v/>
      </c>
      <c r="M1220" s="22" t="str">
        <f t="shared" si="131"/>
        <v/>
      </c>
      <c r="N1220" s="48"/>
      <c r="O1220" s="54" t="str">
        <f>IF(N1220="","",IFERROR(VLOOKUP(N1220,EMPRESAS!$A:$C,3,FALSE),"NAO CADASTRADA"))</f>
        <v/>
      </c>
      <c r="P1220" s="50"/>
      <c r="Q1220" s="54" t="str">
        <f>IF(P1220="","",IFERROR(VLOOKUP(P1220,ATIVIDADES!$A:$C,3,FALSE),"NAO CADASTRADA"))</f>
        <v/>
      </c>
      <c r="R1220" s="42"/>
      <c r="S1220" s="48"/>
      <c r="T1220" s="54" t="str">
        <f>IF(S1220="","",IFERROR(VLOOKUP(S1220,EMPRESAS!$A:$C,3,FALSE),"NAO CADASTRADA"))</f>
        <v/>
      </c>
      <c r="U1220" s="50"/>
      <c r="V1220" s="54" t="str">
        <f>IF(U1220="","",IFERROR(VLOOKUP(U1220,ATIVIDADES!$A:$C,3,FALSE),"NAO CADASTRADA"))</f>
        <v/>
      </c>
      <c r="W1220" s="42"/>
      <c r="X1220" s="48"/>
      <c r="Y1220" s="54" t="str">
        <f>IF(X1220="","",IFERROR(VLOOKUP(X1220,EMPRESAS!$A:$C,3,FALSE),"NAO CADASTRADA"))</f>
        <v/>
      </c>
      <c r="Z1220" s="50"/>
      <c r="AA1220" s="54" t="str">
        <f>IF(Z1220="","",IFERROR(VLOOKUP(Z1220,ATIVIDADES!$A:$C,3,FALSE),"NAO CADASTRADA"))</f>
        <v/>
      </c>
      <c r="AB1220" s="42"/>
      <c r="AC1220" s="48"/>
      <c r="AD1220" s="54" t="str">
        <f>IF(AC1220="","",IFERROR(VLOOKUP(AC1220,EMPRESAS!$A:$C,3,FALSE),"NAO CADASTRADA"))</f>
        <v/>
      </c>
      <c r="AE1220" s="50"/>
      <c r="AF1220" s="54" t="str">
        <f>IF(AE1220="","",IFERROR(VLOOKUP(AE1220,ATIVIDADES!$A:$C,3,FALSE),"NAO CADASTRADA"))</f>
        <v/>
      </c>
      <c r="AG1220" s="42"/>
      <c r="AH1220" s="48"/>
      <c r="AI1220" s="54" t="str">
        <f>IF(AH1220="","",IFERROR(VLOOKUP(AH1220,EMPRESAS!$A:$C,3,FALSE),"NAO CADASTRADA"))</f>
        <v/>
      </c>
      <c r="AJ1220" s="50"/>
      <c r="AK1220" s="54" t="str">
        <f>IF(AJ1220="","",IFERROR(VLOOKUP(AJ1220,ATIVIDADES!$A:$C,3,FALSE),"NAO CADASTRADA"))</f>
        <v/>
      </c>
      <c r="AL1220" s="42"/>
    </row>
    <row r="1221" spans="1:38" x14ac:dyDescent="0.25">
      <c r="A1221" s="26" t="str">
        <f t="shared" si="128"/>
        <v>OK</v>
      </c>
      <c r="B1221" s="29">
        <f t="shared" si="129"/>
        <v>2487914866</v>
      </c>
      <c r="C1221" s="30">
        <v>43309</v>
      </c>
      <c r="D1221" s="18">
        <f t="shared" si="132"/>
        <v>43282</v>
      </c>
      <c r="E1221" s="19" t="str">
        <f>IF(ISERROR(VLOOKUP(C1221,FERIADOS!$A:$B,1,FALSE)),IF(WEEKDAY(C1221)=1,"Dom",IF(WEEKDAY(C1221)=2,"Seg",IF(WEEKDAY(C1221)=3,"Ter",IF(WEEKDAY(C1221)=4,"Qua",IF(WEEKDAY(C1221)=5,"Qui",IF(WEEKDAY(C1221)=6,"Sex","Sab")))))),"Feriado")</f>
        <v>Sab</v>
      </c>
      <c r="F1221" s="32"/>
      <c r="G1221" s="33"/>
      <c r="H1221" s="33"/>
      <c r="I1221" s="33"/>
      <c r="J1221" s="21" t="str">
        <f t="shared" si="130"/>
        <v/>
      </c>
      <c r="K1221" s="21">
        <f t="shared" si="126"/>
        <v>0</v>
      </c>
      <c r="L1221" s="21" t="str">
        <f t="shared" si="127"/>
        <v/>
      </c>
      <c r="M1221" s="22" t="str">
        <f t="shared" si="131"/>
        <v/>
      </c>
      <c r="N1221" s="48"/>
      <c r="O1221" s="54" t="str">
        <f>IF(N1221="","",IFERROR(VLOOKUP(N1221,EMPRESAS!$A:$C,3,FALSE),"NAO CADASTRADA"))</f>
        <v/>
      </c>
      <c r="P1221" s="50"/>
      <c r="Q1221" s="54" t="str">
        <f>IF(P1221="","",IFERROR(VLOOKUP(P1221,ATIVIDADES!$A:$C,3,FALSE),"NAO CADASTRADA"))</f>
        <v/>
      </c>
      <c r="R1221" s="42"/>
      <c r="S1221" s="48"/>
      <c r="T1221" s="54" t="str">
        <f>IF(S1221="","",IFERROR(VLOOKUP(S1221,EMPRESAS!$A:$C,3,FALSE),"NAO CADASTRADA"))</f>
        <v/>
      </c>
      <c r="U1221" s="50"/>
      <c r="V1221" s="54" t="str">
        <f>IF(U1221="","",IFERROR(VLOOKUP(U1221,ATIVIDADES!$A:$C,3,FALSE),"NAO CADASTRADA"))</f>
        <v/>
      </c>
      <c r="W1221" s="42"/>
      <c r="X1221" s="48"/>
      <c r="Y1221" s="54" t="str">
        <f>IF(X1221="","",IFERROR(VLOOKUP(X1221,EMPRESAS!$A:$C,3,FALSE),"NAO CADASTRADA"))</f>
        <v/>
      </c>
      <c r="Z1221" s="50"/>
      <c r="AA1221" s="54" t="str">
        <f>IF(Z1221="","",IFERROR(VLOOKUP(Z1221,ATIVIDADES!$A:$C,3,FALSE),"NAO CADASTRADA"))</f>
        <v/>
      </c>
      <c r="AB1221" s="42"/>
      <c r="AC1221" s="48"/>
      <c r="AD1221" s="54" t="str">
        <f>IF(AC1221="","",IFERROR(VLOOKUP(AC1221,EMPRESAS!$A:$C,3,FALSE),"NAO CADASTRADA"))</f>
        <v/>
      </c>
      <c r="AE1221" s="50"/>
      <c r="AF1221" s="54" t="str">
        <f>IF(AE1221="","",IFERROR(VLOOKUP(AE1221,ATIVIDADES!$A:$C,3,FALSE),"NAO CADASTRADA"))</f>
        <v/>
      </c>
      <c r="AG1221" s="42"/>
      <c r="AH1221" s="48"/>
      <c r="AI1221" s="54" t="str">
        <f>IF(AH1221="","",IFERROR(VLOOKUP(AH1221,EMPRESAS!$A:$C,3,FALSE),"NAO CADASTRADA"))</f>
        <v/>
      </c>
      <c r="AJ1221" s="50"/>
      <c r="AK1221" s="54" t="str">
        <f>IF(AJ1221="","",IFERROR(VLOOKUP(AJ1221,ATIVIDADES!$A:$C,3,FALSE),"NAO CADASTRADA"))</f>
        <v/>
      </c>
      <c r="AL1221" s="42"/>
    </row>
    <row r="1222" spans="1:38" x14ac:dyDescent="0.25">
      <c r="A1222" s="26" t="str">
        <f t="shared" si="128"/>
        <v>OK</v>
      </c>
      <c r="B1222" s="29">
        <f t="shared" si="129"/>
        <v>2487914866</v>
      </c>
      <c r="C1222" s="30">
        <v>43310</v>
      </c>
      <c r="D1222" s="18">
        <f t="shared" si="132"/>
        <v>43282</v>
      </c>
      <c r="E1222" s="19" t="str">
        <f>IF(ISERROR(VLOOKUP(C1222,FERIADOS!$A:$B,1,FALSE)),IF(WEEKDAY(C1222)=1,"Dom",IF(WEEKDAY(C1222)=2,"Seg",IF(WEEKDAY(C1222)=3,"Ter",IF(WEEKDAY(C1222)=4,"Qua",IF(WEEKDAY(C1222)=5,"Qui",IF(WEEKDAY(C1222)=6,"Sex","Sab")))))),"Feriado")</f>
        <v>Dom</v>
      </c>
      <c r="F1222" s="32"/>
      <c r="G1222" s="33"/>
      <c r="H1222" s="33"/>
      <c r="I1222" s="33"/>
      <c r="J1222" s="21" t="str">
        <f t="shared" si="130"/>
        <v/>
      </c>
      <c r="K1222" s="21">
        <f t="shared" si="126"/>
        <v>0</v>
      </c>
      <c r="L1222" s="21" t="str">
        <f t="shared" si="127"/>
        <v/>
      </c>
      <c r="M1222" s="22" t="str">
        <f t="shared" si="131"/>
        <v/>
      </c>
      <c r="N1222" s="48"/>
      <c r="O1222" s="54" t="str">
        <f>IF(N1222="","",IFERROR(VLOOKUP(N1222,EMPRESAS!$A:$C,3,FALSE),"NAO CADASTRADA"))</f>
        <v/>
      </c>
      <c r="P1222" s="50"/>
      <c r="Q1222" s="54" t="str">
        <f>IF(P1222="","",IFERROR(VLOOKUP(P1222,ATIVIDADES!$A:$C,3,FALSE),"NAO CADASTRADA"))</f>
        <v/>
      </c>
      <c r="R1222" s="42"/>
      <c r="S1222" s="48"/>
      <c r="T1222" s="54" t="str">
        <f>IF(S1222="","",IFERROR(VLOOKUP(S1222,EMPRESAS!$A:$C,3,FALSE),"NAO CADASTRADA"))</f>
        <v/>
      </c>
      <c r="U1222" s="50"/>
      <c r="V1222" s="54" t="str">
        <f>IF(U1222="","",IFERROR(VLOOKUP(U1222,ATIVIDADES!$A:$C,3,FALSE),"NAO CADASTRADA"))</f>
        <v/>
      </c>
      <c r="W1222" s="42"/>
      <c r="X1222" s="48"/>
      <c r="Y1222" s="54" t="str">
        <f>IF(X1222="","",IFERROR(VLOOKUP(X1222,EMPRESAS!$A:$C,3,FALSE),"NAO CADASTRADA"))</f>
        <v/>
      </c>
      <c r="Z1222" s="50"/>
      <c r="AA1222" s="54" t="str">
        <f>IF(Z1222="","",IFERROR(VLOOKUP(Z1222,ATIVIDADES!$A:$C,3,FALSE),"NAO CADASTRADA"))</f>
        <v/>
      </c>
      <c r="AB1222" s="42"/>
      <c r="AC1222" s="48"/>
      <c r="AD1222" s="54" t="str">
        <f>IF(AC1222="","",IFERROR(VLOOKUP(AC1222,EMPRESAS!$A:$C,3,FALSE),"NAO CADASTRADA"))</f>
        <v/>
      </c>
      <c r="AE1222" s="50"/>
      <c r="AF1222" s="54" t="str">
        <f>IF(AE1222="","",IFERROR(VLOOKUP(AE1222,ATIVIDADES!$A:$C,3,FALSE),"NAO CADASTRADA"))</f>
        <v/>
      </c>
      <c r="AG1222" s="42"/>
      <c r="AH1222" s="48"/>
      <c r="AI1222" s="54" t="str">
        <f>IF(AH1222="","",IFERROR(VLOOKUP(AH1222,EMPRESAS!$A:$C,3,FALSE),"NAO CADASTRADA"))</f>
        <v/>
      </c>
      <c r="AJ1222" s="50"/>
      <c r="AK1222" s="54" t="str">
        <f>IF(AJ1222="","",IFERROR(VLOOKUP(AJ1222,ATIVIDADES!$A:$C,3,FALSE),"NAO CADASTRADA"))</f>
        <v/>
      </c>
      <c r="AL1222" s="42"/>
    </row>
    <row r="1223" spans="1:38" x14ac:dyDescent="0.25">
      <c r="A1223" s="26" t="str">
        <f t="shared" si="128"/>
        <v>OK</v>
      </c>
      <c r="B1223" s="29">
        <f t="shared" si="129"/>
        <v>2487914866</v>
      </c>
      <c r="C1223" s="30">
        <v>43311</v>
      </c>
      <c r="D1223" s="18">
        <f t="shared" si="132"/>
        <v>43282</v>
      </c>
      <c r="E1223" s="19" t="str">
        <f>IF(ISERROR(VLOOKUP(C1223,FERIADOS!$A:$B,1,FALSE)),IF(WEEKDAY(C1223)=1,"Dom",IF(WEEKDAY(C1223)=2,"Seg",IF(WEEKDAY(C1223)=3,"Ter",IF(WEEKDAY(C1223)=4,"Qua",IF(WEEKDAY(C1223)=5,"Qui",IF(WEEKDAY(C1223)=6,"Sex","Sab")))))),"Feriado")</f>
        <v>Seg</v>
      </c>
      <c r="F1223" s="32"/>
      <c r="G1223" s="33"/>
      <c r="H1223" s="33"/>
      <c r="I1223" s="33"/>
      <c r="J1223" s="21" t="str">
        <f t="shared" si="130"/>
        <v/>
      </c>
      <c r="K1223" s="21">
        <f t="shared" ref="K1223:K1286" si="133">SUM(R1223,W1223,AB1223,AG1223,AL1223)</f>
        <v>0</v>
      </c>
      <c r="L1223" s="21" t="str">
        <f t="shared" ref="L1223:L1286" si="134">IF(OR(E1223="Sab",E1223="Dom",E1223="Feriado"),J1223,IF(J1223="","",IF(J1223&lt;=$M$2,0,J1223-$M$2)))</f>
        <v/>
      </c>
      <c r="M1223" s="22" t="str">
        <f t="shared" si="131"/>
        <v/>
      </c>
      <c r="N1223" s="48"/>
      <c r="O1223" s="54" t="str">
        <f>IF(N1223="","",IFERROR(VLOOKUP(N1223,EMPRESAS!$A:$C,3,FALSE),"NAO CADASTRADA"))</f>
        <v/>
      </c>
      <c r="P1223" s="50"/>
      <c r="Q1223" s="54" t="str">
        <f>IF(P1223="","",IFERROR(VLOOKUP(P1223,ATIVIDADES!$A:$C,3,FALSE),"NAO CADASTRADA"))</f>
        <v/>
      </c>
      <c r="R1223" s="42"/>
      <c r="S1223" s="48"/>
      <c r="T1223" s="54" t="str">
        <f>IF(S1223="","",IFERROR(VLOOKUP(S1223,EMPRESAS!$A:$C,3,FALSE),"NAO CADASTRADA"))</f>
        <v/>
      </c>
      <c r="U1223" s="50"/>
      <c r="V1223" s="54" t="str">
        <f>IF(U1223="","",IFERROR(VLOOKUP(U1223,ATIVIDADES!$A:$C,3,FALSE),"NAO CADASTRADA"))</f>
        <v/>
      </c>
      <c r="W1223" s="42"/>
      <c r="X1223" s="48"/>
      <c r="Y1223" s="54" t="str">
        <f>IF(X1223="","",IFERROR(VLOOKUP(X1223,EMPRESAS!$A:$C,3,FALSE),"NAO CADASTRADA"))</f>
        <v/>
      </c>
      <c r="Z1223" s="50"/>
      <c r="AA1223" s="54" t="str">
        <f>IF(Z1223="","",IFERROR(VLOOKUP(Z1223,ATIVIDADES!$A:$C,3,FALSE),"NAO CADASTRADA"))</f>
        <v/>
      </c>
      <c r="AB1223" s="42"/>
      <c r="AC1223" s="48"/>
      <c r="AD1223" s="54" t="str">
        <f>IF(AC1223="","",IFERROR(VLOOKUP(AC1223,EMPRESAS!$A:$C,3,FALSE),"NAO CADASTRADA"))</f>
        <v/>
      </c>
      <c r="AE1223" s="50"/>
      <c r="AF1223" s="54" t="str">
        <f>IF(AE1223="","",IFERROR(VLOOKUP(AE1223,ATIVIDADES!$A:$C,3,FALSE),"NAO CADASTRADA"))</f>
        <v/>
      </c>
      <c r="AG1223" s="42"/>
      <c r="AH1223" s="48"/>
      <c r="AI1223" s="54" t="str">
        <f>IF(AH1223="","",IFERROR(VLOOKUP(AH1223,EMPRESAS!$A:$C,3,FALSE),"NAO CADASTRADA"))</f>
        <v/>
      </c>
      <c r="AJ1223" s="50"/>
      <c r="AK1223" s="54" t="str">
        <f>IF(AJ1223="","",IFERROR(VLOOKUP(AJ1223,ATIVIDADES!$A:$C,3,FALSE),"NAO CADASTRADA"))</f>
        <v/>
      </c>
      <c r="AL1223" s="42"/>
    </row>
    <row r="1224" spans="1:38" x14ac:dyDescent="0.25">
      <c r="A1224" s="26" t="str">
        <f t="shared" ref="A1224:A1287" si="135">IF(J1224="","OK",IF(K1224&lt;&gt;J1224,"PENDENTE","OK"))</f>
        <v>OK</v>
      </c>
      <c r="B1224" s="29">
        <f t="shared" ref="B1224:B1287" si="136">$D$2</f>
        <v>2487914866</v>
      </c>
      <c r="C1224" s="30">
        <v>43312</v>
      </c>
      <c r="D1224" s="18">
        <f t="shared" si="132"/>
        <v>43282</v>
      </c>
      <c r="E1224" s="19" t="str">
        <f>IF(ISERROR(VLOOKUP(C1224,FERIADOS!$A:$B,1,FALSE)),IF(WEEKDAY(C1224)=1,"Dom",IF(WEEKDAY(C1224)=2,"Seg",IF(WEEKDAY(C1224)=3,"Ter",IF(WEEKDAY(C1224)=4,"Qua",IF(WEEKDAY(C1224)=5,"Qui",IF(WEEKDAY(C1224)=6,"Sex","Sab")))))),"Feriado")</f>
        <v>Ter</v>
      </c>
      <c r="F1224" s="32"/>
      <c r="G1224" s="33"/>
      <c r="H1224" s="33"/>
      <c r="I1224" s="33"/>
      <c r="J1224" s="21" t="str">
        <f t="shared" ref="J1224:J1287" si="137">IF(OR(F1224="",G1224="",H1224="",I1224=""),"",I1224-H1224+G1224-F1224)</f>
        <v/>
      </c>
      <c r="K1224" s="21">
        <f t="shared" si="133"/>
        <v>0</v>
      </c>
      <c r="L1224" s="21" t="str">
        <f t="shared" si="134"/>
        <v/>
      </c>
      <c r="M1224" s="22" t="str">
        <f t="shared" ref="M1224:M1287" si="138">IF(J1224="","",IF(OR(E1224="Sab",E1224="Dom",E1224="Feriado"),0,IF(J1224&gt;=$M$2,0,$M$2-J1224)))</f>
        <v/>
      </c>
      <c r="N1224" s="48"/>
      <c r="O1224" s="54" t="str">
        <f>IF(N1224="","",IFERROR(VLOOKUP(N1224,EMPRESAS!$A:$C,3,FALSE),"NAO CADASTRADA"))</f>
        <v/>
      </c>
      <c r="P1224" s="50"/>
      <c r="Q1224" s="54" t="str">
        <f>IF(P1224="","",IFERROR(VLOOKUP(P1224,ATIVIDADES!$A:$C,3,FALSE),"NAO CADASTRADA"))</f>
        <v/>
      </c>
      <c r="R1224" s="42"/>
      <c r="S1224" s="48"/>
      <c r="T1224" s="54" t="str">
        <f>IF(S1224="","",IFERROR(VLOOKUP(S1224,EMPRESAS!$A:$C,3,FALSE),"NAO CADASTRADA"))</f>
        <v/>
      </c>
      <c r="U1224" s="50"/>
      <c r="V1224" s="54" t="str">
        <f>IF(U1224="","",IFERROR(VLOOKUP(U1224,ATIVIDADES!$A:$C,3,FALSE),"NAO CADASTRADA"))</f>
        <v/>
      </c>
      <c r="W1224" s="42"/>
      <c r="X1224" s="48"/>
      <c r="Y1224" s="54" t="str">
        <f>IF(X1224="","",IFERROR(VLOOKUP(X1224,EMPRESAS!$A:$C,3,FALSE),"NAO CADASTRADA"))</f>
        <v/>
      </c>
      <c r="Z1224" s="50"/>
      <c r="AA1224" s="54" t="str">
        <f>IF(Z1224="","",IFERROR(VLOOKUP(Z1224,ATIVIDADES!$A:$C,3,FALSE),"NAO CADASTRADA"))</f>
        <v/>
      </c>
      <c r="AB1224" s="42"/>
      <c r="AC1224" s="48"/>
      <c r="AD1224" s="54" t="str">
        <f>IF(AC1224="","",IFERROR(VLOOKUP(AC1224,EMPRESAS!$A:$C,3,FALSE),"NAO CADASTRADA"))</f>
        <v/>
      </c>
      <c r="AE1224" s="50"/>
      <c r="AF1224" s="54" t="str">
        <f>IF(AE1224="","",IFERROR(VLOOKUP(AE1224,ATIVIDADES!$A:$C,3,FALSE),"NAO CADASTRADA"))</f>
        <v/>
      </c>
      <c r="AG1224" s="42"/>
      <c r="AH1224" s="48"/>
      <c r="AI1224" s="54" t="str">
        <f>IF(AH1224="","",IFERROR(VLOOKUP(AH1224,EMPRESAS!$A:$C,3,FALSE),"NAO CADASTRADA"))</f>
        <v/>
      </c>
      <c r="AJ1224" s="50"/>
      <c r="AK1224" s="54" t="str">
        <f>IF(AJ1224="","",IFERROR(VLOOKUP(AJ1224,ATIVIDADES!$A:$C,3,FALSE),"NAO CADASTRADA"))</f>
        <v/>
      </c>
      <c r="AL1224" s="42"/>
    </row>
    <row r="1225" spans="1:38" x14ac:dyDescent="0.25">
      <c r="A1225" s="26" t="str">
        <f t="shared" si="135"/>
        <v>OK</v>
      </c>
      <c r="B1225" s="29">
        <f t="shared" si="136"/>
        <v>2487914866</v>
      </c>
      <c r="C1225" s="30">
        <v>43313</v>
      </c>
      <c r="D1225" s="18">
        <f t="shared" ref="D1225:D1288" si="139">IF(MONTH(C1225)=MONTH(C1224),D1224,C1225)</f>
        <v>43313</v>
      </c>
      <c r="E1225" s="19" t="str">
        <f>IF(ISERROR(VLOOKUP(C1225,FERIADOS!$A:$B,1,FALSE)),IF(WEEKDAY(C1225)=1,"Dom",IF(WEEKDAY(C1225)=2,"Seg",IF(WEEKDAY(C1225)=3,"Ter",IF(WEEKDAY(C1225)=4,"Qua",IF(WEEKDAY(C1225)=5,"Qui",IF(WEEKDAY(C1225)=6,"Sex","Sab")))))),"Feriado")</f>
        <v>Qua</v>
      </c>
      <c r="F1225" s="32"/>
      <c r="G1225" s="33"/>
      <c r="H1225" s="33"/>
      <c r="I1225" s="33"/>
      <c r="J1225" s="21" t="str">
        <f t="shared" si="137"/>
        <v/>
      </c>
      <c r="K1225" s="21">
        <f t="shared" si="133"/>
        <v>0</v>
      </c>
      <c r="L1225" s="21" t="str">
        <f t="shared" si="134"/>
        <v/>
      </c>
      <c r="M1225" s="22" t="str">
        <f t="shared" si="138"/>
        <v/>
      </c>
      <c r="N1225" s="48"/>
      <c r="O1225" s="54" t="str">
        <f>IF(N1225="","",IFERROR(VLOOKUP(N1225,EMPRESAS!$A:$C,3,FALSE),"NAO CADASTRADA"))</f>
        <v/>
      </c>
      <c r="P1225" s="50"/>
      <c r="Q1225" s="54" t="str">
        <f>IF(P1225="","",IFERROR(VLOOKUP(P1225,ATIVIDADES!$A:$C,3,FALSE),"NAO CADASTRADA"))</f>
        <v/>
      </c>
      <c r="R1225" s="42"/>
      <c r="S1225" s="48"/>
      <c r="T1225" s="54" t="str">
        <f>IF(S1225="","",IFERROR(VLOOKUP(S1225,EMPRESAS!$A:$C,3,FALSE),"NAO CADASTRADA"))</f>
        <v/>
      </c>
      <c r="U1225" s="50"/>
      <c r="V1225" s="54" t="str">
        <f>IF(U1225="","",IFERROR(VLOOKUP(U1225,ATIVIDADES!$A:$C,3,FALSE),"NAO CADASTRADA"))</f>
        <v/>
      </c>
      <c r="W1225" s="42"/>
      <c r="X1225" s="48"/>
      <c r="Y1225" s="54" t="str">
        <f>IF(X1225="","",IFERROR(VLOOKUP(X1225,EMPRESAS!$A:$C,3,FALSE),"NAO CADASTRADA"))</f>
        <v/>
      </c>
      <c r="Z1225" s="50"/>
      <c r="AA1225" s="54" t="str">
        <f>IF(Z1225="","",IFERROR(VLOOKUP(Z1225,ATIVIDADES!$A:$C,3,FALSE),"NAO CADASTRADA"))</f>
        <v/>
      </c>
      <c r="AB1225" s="42"/>
      <c r="AC1225" s="48"/>
      <c r="AD1225" s="54" t="str">
        <f>IF(AC1225="","",IFERROR(VLOOKUP(AC1225,EMPRESAS!$A:$C,3,FALSE),"NAO CADASTRADA"))</f>
        <v/>
      </c>
      <c r="AE1225" s="50"/>
      <c r="AF1225" s="54" t="str">
        <f>IF(AE1225="","",IFERROR(VLOOKUP(AE1225,ATIVIDADES!$A:$C,3,FALSE),"NAO CADASTRADA"))</f>
        <v/>
      </c>
      <c r="AG1225" s="42"/>
      <c r="AH1225" s="48"/>
      <c r="AI1225" s="54" t="str">
        <f>IF(AH1225="","",IFERROR(VLOOKUP(AH1225,EMPRESAS!$A:$C,3,FALSE),"NAO CADASTRADA"))</f>
        <v/>
      </c>
      <c r="AJ1225" s="50"/>
      <c r="AK1225" s="54" t="str">
        <f>IF(AJ1225="","",IFERROR(VLOOKUP(AJ1225,ATIVIDADES!$A:$C,3,FALSE),"NAO CADASTRADA"))</f>
        <v/>
      </c>
      <c r="AL1225" s="42"/>
    </row>
    <row r="1226" spans="1:38" x14ac:dyDescent="0.25">
      <c r="A1226" s="26" t="str">
        <f t="shared" si="135"/>
        <v>OK</v>
      </c>
      <c r="B1226" s="29">
        <f t="shared" si="136"/>
        <v>2487914866</v>
      </c>
      <c r="C1226" s="30">
        <v>43314</v>
      </c>
      <c r="D1226" s="18">
        <f t="shared" si="139"/>
        <v>43313</v>
      </c>
      <c r="E1226" s="19" t="str">
        <f>IF(ISERROR(VLOOKUP(C1226,FERIADOS!$A:$B,1,FALSE)),IF(WEEKDAY(C1226)=1,"Dom",IF(WEEKDAY(C1226)=2,"Seg",IF(WEEKDAY(C1226)=3,"Ter",IF(WEEKDAY(C1226)=4,"Qua",IF(WEEKDAY(C1226)=5,"Qui",IF(WEEKDAY(C1226)=6,"Sex","Sab")))))),"Feriado")</f>
        <v>Qui</v>
      </c>
      <c r="F1226" s="32"/>
      <c r="G1226" s="33"/>
      <c r="H1226" s="33"/>
      <c r="I1226" s="33"/>
      <c r="J1226" s="21" t="str">
        <f t="shared" si="137"/>
        <v/>
      </c>
      <c r="K1226" s="21">
        <f t="shared" si="133"/>
        <v>0</v>
      </c>
      <c r="L1226" s="21" t="str">
        <f t="shared" si="134"/>
        <v/>
      </c>
      <c r="M1226" s="22" t="str">
        <f t="shared" si="138"/>
        <v/>
      </c>
      <c r="N1226" s="48"/>
      <c r="O1226" s="54" t="str">
        <f>IF(N1226="","",IFERROR(VLOOKUP(N1226,EMPRESAS!$A:$C,3,FALSE),"NAO CADASTRADA"))</f>
        <v/>
      </c>
      <c r="P1226" s="50"/>
      <c r="Q1226" s="54" t="str">
        <f>IF(P1226="","",IFERROR(VLOOKUP(P1226,ATIVIDADES!$A:$C,3,FALSE),"NAO CADASTRADA"))</f>
        <v/>
      </c>
      <c r="R1226" s="42"/>
      <c r="S1226" s="48"/>
      <c r="T1226" s="54" t="str">
        <f>IF(S1226="","",IFERROR(VLOOKUP(S1226,EMPRESAS!$A:$C,3,FALSE),"NAO CADASTRADA"))</f>
        <v/>
      </c>
      <c r="U1226" s="50"/>
      <c r="V1226" s="54" t="str">
        <f>IF(U1226="","",IFERROR(VLOOKUP(U1226,ATIVIDADES!$A:$C,3,FALSE),"NAO CADASTRADA"))</f>
        <v/>
      </c>
      <c r="W1226" s="42"/>
      <c r="X1226" s="48"/>
      <c r="Y1226" s="54" t="str">
        <f>IF(X1226="","",IFERROR(VLOOKUP(X1226,EMPRESAS!$A:$C,3,FALSE),"NAO CADASTRADA"))</f>
        <v/>
      </c>
      <c r="Z1226" s="50"/>
      <c r="AA1226" s="54" t="str">
        <f>IF(Z1226="","",IFERROR(VLOOKUP(Z1226,ATIVIDADES!$A:$C,3,FALSE),"NAO CADASTRADA"))</f>
        <v/>
      </c>
      <c r="AB1226" s="42"/>
      <c r="AC1226" s="48"/>
      <c r="AD1226" s="54" t="str">
        <f>IF(AC1226="","",IFERROR(VLOOKUP(AC1226,EMPRESAS!$A:$C,3,FALSE),"NAO CADASTRADA"))</f>
        <v/>
      </c>
      <c r="AE1226" s="50"/>
      <c r="AF1226" s="54" t="str">
        <f>IF(AE1226="","",IFERROR(VLOOKUP(AE1226,ATIVIDADES!$A:$C,3,FALSE),"NAO CADASTRADA"))</f>
        <v/>
      </c>
      <c r="AG1226" s="42"/>
      <c r="AH1226" s="48"/>
      <c r="AI1226" s="54" t="str">
        <f>IF(AH1226="","",IFERROR(VLOOKUP(AH1226,EMPRESAS!$A:$C,3,FALSE),"NAO CADASTRADA"))</f>
        <v/>
      </c>
      <c r="AJ1226" s="50"/>
      <c r="AK1226" s="54" t="str">
        <f>IF(AJ1226="","",IFERROR(VLOOKUP(AJ1226,ATIVIDADES!$A:$C,3,FALSE),"NAO CADASTRADA"))</f>
        <v/>
      </c>
      <c r="AL1226" s="42"/>
    </row>
    <row r="1227" spans="1:38" x14ac:dyDescent="0.25">
      <c r="A1227" s="26" t="str">
        <f t="shared" si="135"/>
        <v>OK</v>
      </c>
      <c r="B1227" s="29">
        <f t="shared" si="136"/>
        <v>2487914866</v>
      </c>
      <c r="C1227" s="30">
        <v>43315</v>
      </c>
      <c r="D1227" s="18">
        <f t="shared" si="139"/>
        <v>43313</v>
      </c>
      <c r="E1227" s="19" t="str">
        <f>IF(ISERROR(VLOOKUP(C1227,FERIADOS!$A:$B,1,FALSE)),IF(WEEKDAY(C1227)=1,"Dom",IF(WEEKDAY(C1227)=2,"Seg",IF(WEEKDAY(C1227)=3,"Ter",IF(WEEKDAY(C1227)=4,"Qua",IF(WEEKDAY(C1227)=5,"Qui",IF(WEEKDAY(C1227)=6,"Sex","Sab")))))),"Feriado")</f>
        <v>Sex</v>
      </c>
      <c r="F1227" s="32"/>
      <c r="G1227" s="33"/>
      <c r="H1227" s="33"/>
      <c r="I1227" s="33"/>
      <c r="J1227" s="21" t="str">
        <f t="shared" si="137"/>
        <v/>
      </c>
      <c r="K1227" s="21">
        <f t="shared" si="133"/>
        <v>0</v>
      </c>
      <c r="L1227" s="21" t="str">
        <f t="shared" si="134"/>
        <v/>
      </c>
      <c r="M1227" s="22" t="str">
        <f t="shared" si="138"/>
        <v/>
      </c>
      <c r="N1227" s="48"/>
      <c r="O1227" s="54" t="str">
        <f>IF(N1227="","",IFERROR(VLOOKUP(N1227,EMPRESAS!$A:$C,3,FALSE),"NAO CADASTRADA"))</f>
        <v/>
      </c>
      <c r="P1227" s="50"/>
      <c r="Q1227" s="54" t="str">
        <f>IF(P1227="","",IFERROR(VLOOKUP(P1227,ATIVIDADES!$A:$C,3,FALSE),"NAO CADASTRADA"))</f>
        <v/>
      </c>
      <c r="R1227" s="42"/>
      <c r="S1227" s="48"/>
      <c r="T1227" s="54" t="str">
        <f>IF(S1227="","",IFERROR(VLOOKUP(S1227,EMPRESAS!$A:$C,3,FALSE),"NAO CADASTRADA"))</f>
        <v/>
      </c>
      <c r="U1227" s="50"/>
      <c r="V1227" s="54" t="str">
        <f>IF(U1227="","",IFERROR(VLOOKUP(U1227,ATIVIDADES!$A:$C,3,FALSE),"NAO CADASTRADA"))</f>
        <v/>
      </c>
      <c r="W1227" s="42"/>
      <c r="X1227" s="48"/>
      <c r="Y1227" s="54" t="str">
        <f>IF(X1227="","",IFERROR(VLOOKUP(X1227,EMPRESAS!$A:$C,3,FALSE),"NAO CADASTRADA"))</f>
        <v/>
      </c>
      <c r="Z1227" s="50"/>
      <c r="AA1227" s="54" t="str">
        <f>IF(Z1227="","",IFERROR(VLOOKUP(Z1227,ATIVIDADES!$A:$C,3,FALSE),"NAO CADASTRADA"))</f>
        <v/>
      </c>
      <c r="AB1227" s="42"/>
      <c r="AC1227" s="48"/>
      <c r="AD1227" s="54" t="str">
        <f>IF(AC1227="","",IFERROR(VLOOKUP(AC1227,EMPRESAS!$A:$C,3,FALSE),"NAO CADASTRADA"))</f>
        <v/>
      </c>
      <c r="AE1227" s="50"/>
      <c r="AF1227" s="54" t="str">
        <f>IF(AE1227="","",IFERROR(VLOOKUP(AE1227,ATIVIDADES!$A:$C,3,FALSE),"NAO CADASTRADA"))</f>
        <v/>
      </c>
      <c r="AG1227" s="42"/>
      <c r="AH1227" s="48"/>
      <c r="AI1227" s="54" t="str">
        <f>IF(AH1227="","",IFERROR(VLOOKUP(AH1227,EMPRESAS!$A:$C,3,FALSE),"NAO CADASTRADA"))</f>
        <v/>
      </c>
      <c r="AJ1227" s="50"/>
      <c r="AK1227" s="54" t="str">
        <f>IF(AJ1227="","",IFERROR(VLOOKUP(AJ1227,ATIVIDADES!$A:$C,3,FALSE),"NAO CADASTRADA"))</f>
        <v/>
      </c>
      <c r="AL1227" s="42"/>
    </row>
    <row r="1228" spans="1:38" x14ac:dyDescent="0.25">
      <c r="A1228" s="26" t="str">
        <f t="shared" si="135"/>
        <v>OK</v>
      </c>
      <c r="B1228" s="29">
        <f t="shared" si="136"/>
        <v>2487914866</v>
      </c>
      <c r="C1228" s="30">
        <v>43316</v>
      </c>
      <c r="D1228" s="18">
        <f t="shared" si="139"/>
        <v>43313</v>
      </c>
      <c r="E1228" s="19" t="str">
        <f>IF(ISERROR(VLOOKUP(C1228,FERIADOS!$A:$B,1,FALSE)),IF(WEEKDAY(C1228)=1,"Dom",IF(WEEKDAY(C1228)=2,"Seg",IF(WEEKDAY(C1228)=3,"Ter",IF(WEEKDAY(C1228)=4,"Qua",IF(WEEKDAY(C1228)=5,"Qui",IF(WEEKDAY(C1228)=6,"Sex","Sab")))))),"Feriado")</f>
        <v>Sab</v>
      </c>
      <c r="F1228" s="32"/>
      <c r="G1228" s="33"/>
      <c r="H1228" s="33"/>
      <c r="I1228" s="33"/>
      <c r="J1228" s="21" t="str">
        <f t="shared" si="137"/>
        <v/>
      </c>
      <c r="K1228" s="21">
        <f t="shared" si="133"/>
        <v>0</v>
      </c>
      <c r="L1228" s="21" t="str">
        <f t="shared" si="134"/>
        <v/>
      </c>
      <c r="M1228" s="22" t="str">
        <f t="shared" si="138"/>
        <v/>
      </c>
      <c r="N1228" s="48"/>
      <c r="O1228" s="54" t="str">
        <f>IF(N1228="","",IFERROR(VLOOKUP(N1228,EMPRESAS!$A:$C,3,FALSE),"NAO CADASTRADA"))</f>
        <v/>
      </c>
      <c r="P1228" s="50"/>
      <c r="Q1228" s="54" t="str">
        <f>IF(P1228="","",IFERROR(VLOOKUP(P1228,ATIVIDADES!$A:$C,3,FALSE),"NAO CADASTRADA"))</f>
        <v/>
      </c>
      <c r="R1228" s="42"/>
      <c r="S1228" s="48"/>
      <c r="T1228" s="54" t="str">
        <f>IF(S1228="","",IFERROR(VLOOKUP(S1228,EMPRESAS!$A:$C,3,FALSE),"NAO CADASTRADA"))</f>
        <v/>
      </c>
      <c r="U1228" s="50"/>
      <c r="V1228" s="54" t="str">
        <f>IF(U1228="","",IFERROR(VLOOKUP(U1228,ATIVIDADES!$A:$C,3,FALSE),"NAO CADASTRADA"))</f>
        <v/>
      </c>
      <c r="W1228" s="42"/>
      <c r="X1228" s="48"/>
      <c r="Y1228" s="54" t="str">
        <f>IF(X1228="","",IFERROR(VLOOKUP(X1228,EMPRESAS!$A:$C,3,FALSE),"NAO CADASTRADA"))</f>
        <v/>
      </c>
      <c r="Z1228" s="50"/>
      <c r="AA1228" s="54" t="str">
        <f>IF(Z1228="","",IFERROR(VLOOKUP(Z1228,ATIVIDADES!$A:$C,3,FALSE),"NAO CADASTRADA"))</f>
        <v/>
      </c>
      <c r="AB1228" s="42"/>
      <c r="AC1228" s="48"/>
      <c r="AD1228" s="54" t="str">
        <f>IF(AC1228="","",IFERROR(VLOOKUP(AC1228,EMPRESAS!$A:$C,3,FALSE),"NAO CADASTRADA"))</f>
        <v/>
      </c>
      <c r="AE1228" s="50"/>
      <c r="AF1228" s="54" t="str">
        <f>IF(AE1228="","",IFERROR(VLOOKUP(AE1228,ATIVIDADES!$A:$C,3,FALSE),"NAO CADASTRADA"))</f>
        <v/>
      </c>
      <c r="AG1228" s="42"/>
      <c r="AH1228" s="48"/>
      <c r="AI1228" s="54" t="str">
        <f>IF(AH1228="","",IFERROR(VLOOKUP(AH1228,EMPRESAS!$A:$C,3,FALSE),"NAO CADASTRADA"))</f>
        <v/>
      </c>
      <c r="AJ1228" s="50"/>
      <c r="AK1228" s="54" t="str">
        <f>IF(AJ1228="","",IFERROR(VLOOKUP(AJ1228,ATIVIDADES!$A:$C,3,FALSE),"NAO CADASTRADA"))</f>
        <v/>
      </c>
      <c r="AL1228" s="42"/>
    </row>
    <row r="1229" spans="1:38" x14ac:dyDescent="0.25">
      <c r="A1229" s="26" t="str">
        <f t="shared" si="135"/>
        <v>OK</v>
      </c>
      <c r="B1229" s="29">
        <f t="shared" si="136"/>
        <v>2487914866</v>
      </c>
      <c r="C1229" s="30">
        <v>43317</v>
      </c>
      <c r="D1229" s="18">
        <f t="shared" si="139"/>
        <v>43313</v>
      </c>
      <c r="E1229" s="19" t="str">
        <f>IF(ISERROR(VLOOKUP(C1229,FERIADOS!$A:$B,1,FALSE)),IF(WEEKDAY(C1229)=1,"Dom",IF(WEEKDAY(C1229)=2,"Seg",IF(WEEKDAY(C1229)=3,"Ter",IF(WEEKDAY(C1229)=4,"Qua",IF(WEEKDAY(C1229)=5,"Qui",IF(WEEKDAY(C1229)=6,"Sex","Sab")))))),"Feriado")</f>
        <v>Dom</v>
      </c>
      <c r="F1229" s="32"/>
      <c r="G1229" s="33"/>
      <c r="H1229" s="33"/>
      <c r="I1229" s="33"/>
      <c r="J1229" s="21" t="str">
        <f t="shared" si="137"/>
        <v/>
      </c>
      <c r="K1229" s="21">
        <f t="shared" si="133"/>
        <v>0</v>
      </c>
      <c r="L1229" s="21" t="str">
        <f t="shared" si="134"/>
        <v/>
      </c>
      <c r="M1229" s="22" t="str">
        <f t="shared" si="138"/>
        <v/>
      </c>
      <c r="N1229" s="48"/>
      <c r="O1229" s="54" t="str">
        <f>IF(N1229="","",IFERROR(VLOOKUP(N1229,EMPRESAS!$A:$C,3,FALSE),"NAO CADASTRADA"))</f>
        <v/>
      </c>
      <c r="P1229" s="50"/>
      <c r="Q1229" s="54" t="str">
        <f>IF(P1229="","",IFERROR(VLOOKUP(P1229,ATIVIDADES!$A:$C,3,FALSE),"NAO CADASTRADA"))</f>
        <v/>
      </c>
      <c r="R1229" s="42"/>
      <c r="S1229" s="48"/>
      <c r="T1229" s="54" t="str">
        <f>IF(S1229="","",IFERROR(VLOOKUP(S1229,EMPRESAS!$A:$C,3,FALSE),"NAO CADASTRADA"))</f>
        <v/>
      </c>
      <c r="U1229" s="50"/>
      <c r="V1229" s="54" t="str">
        <f>IF(U1229="","",IFERROR(VLOOKUP(U1229,ATIVIDADES!$A:$C,3,FALSE),"NAO CADASTRADA"))</f>
        <v/>
      </c>
      <c r="W1229" s="42"/>
      <c r="X1229" s="48"/>
      <c r="Y1229" s="54" t="str">
        <f>IF(X1229="","",IFERROR(VLOOKUP(X1229,EMPRESAS!$A:$C,3,FALSE),"NAO CADASTRADA"))</f>
        <v/>
      </c>
      <c r="Z1229" s="50"/>
      <c r="AA1229" s="54" t="str">
        <f>IF(Z1229="","",IFERROR(VLOOKUP(Z1229,ATIVIDADES!$A:$C,3,FALSE),"NAO CADASTRADA"))</f>
        <v/>
      </c>
      <c r="AB1229" s="42"/>
      <c r="AC1229" s="48"/>
      <c r="AD1229" s="54" t="str">
        <f>IF(AC1229="","",IFERROR(VLOOKUP(AC1229,EMPRESAS!$A:$C,3,FALSE),"NAO CADASTRADA"))</f>
        <v/>
      </c>
      <c r="AE1229" s="50"/>
      <c r="AF1229" s="54" t="str">
        <f>IF(AE1229="","",IFERROR(VLOOKUP(AE1229,ATIVIDADES!$A:$C,3,FALSE),"NAO CADASTRADA"))</f>
        <v/>
      </c>
      <c r="AG1229" s="42"/>
      <c r="AH1229" s="48"/>
      <c r="AI1229" s="54" t="str">
        <f>IF(AH1229="","",IFERROR(VLOOKUP(AH1229,EMPRESAS!$A:$C,3,FALSE),"NAO CADASTRADA"))</f>
        <v/>
      </c>
      <c r="AJ1229" s="50"/>
      <c r="AK1229" s="54" t="str">
        <f>IF(AJ1229="","",IFERROR(VLOOKUP(AJ1229,ATIVIDADES!$A:$C,3,FALSE),"NAO CADASTRADA"))</f>
        <v/>
      </c>
      <c r="AL1229" s="42"/>
    </row>
    <row r="1230" spans="1:38" x14ac:dyDescent="0.25">
      <c r="A1230" s="26" t="str">
        <f t="shared" si="135"/>
        <v>OK</v>
      </c>
      <c r="B1230" s="29">
        <f t="shared" si="136"/>
        <v>2487914866</v>
      </c>
      <c r="C1230" s="30">
        <v>43318</v>
      </c>
      <c r="D1230" s="18">
        <f t="shared" si="139"/>
        <v>43313</v>
      </c>
      <c r="E1230" s="19" t="str">
        <f>IF(ISERROR(VLOOKUP(C1230,FERIADOS!$A:$B,1,FALSE)),IF(WEEKDAY(C1230)=1,"Dom",IF(WEEKDAY(C1230)=2,"Seg",IF(WEEKDAY(C1230)=3,"Ter",IF(WEEKDAY(C1230)=4,"Qua",IF(WEEKDAY(C1230)=5,"Qui",IF(WEEKDAY(C1230)=6,"Sex","Sab")))))),"Feriado")</f>
        <v>Seg</v>
      </c>
      <c r="F1230" s="32"/>
      <c r="G1230" s="33"/>
      <c r="H1230" s="33"/>
      <c r="I1230" s="33"/>
      <c r="J1230" s="21" t="str">
        <f t="shared" si="137"/>
        <v/>
      </c>
      <c r="K1230" s="21">
        <f t="shared" si="133"/>
        <v>0</v>
      </c>
      <c r="L1230" s="21" t="str">
        <f t="shared" si="134"/>
        <v/>
      </c>
      <c r="M1230" s="22" t="str">
        <f t="shared" si="138"/>
        <v/>
      </c>
      <c r="N1230" s="48"/>
      <c r="O1230" s="54" t="str">
        <f>IF(N1230="","",IFERROR(VLOOKUP(N1230,EMPRESAS!$A:$C,3,FALSE),"NAO CADASTRADA"))</f>
        <v/>
      </c>
      <c r="P1230" s="50"/>
      <c r="Q1230" s="54" t="str">
        <f>IF(P1230="","",IFERROR(VLOOKUP(P1230,ATIVIDADES!$A:$C,3,FALSE),"NAO CADASTRADA"))</f>
        <v/>
      </c>
      <c r="R1230" s="42"/>
      <c r="S1230" s="48"/>
      <c r="T1230" s="54" t="str">
        <f>IF(S1230="","",IFERROR(VLOOKUP(S1230,EMPRESAS!$A:$C,3,FALSE),"NAO CADASTRADA"))</f>
        <v/>
      </c>
      <c r="U1230" s="50"/>
      <c r="V1230" s="54" t="str">
        <f>IF(U1230="","",IFERROR(VLOOKUP(U1230,ATIVIDADES!$A:$C,3,FALSE),"NAO CADASTRADA"))</f>
        <v/>
      </c>
      <c r="W1230" s="42"/>
      <c r="X1230" s="48"/>
      <c r="Y1230" s="54" t="str">
        <f>IF(X1230="","",IFERROR(VLOOKUP(X1230,EMPRESAS!$A:$C,3,FALSE),"NAO CADASTRADA"))</f>
        <v/>
      </c>
      <c r="Z1230" s="50"/>
      <c r="AA1230" s="54" t="str">
        <f>IF(Z1230="","",IFERROR(VLOOKUP(Z1230,ATIVIDADES!$A:$C,3,FALSE),"NAO CADASTRADA"))</f>
        <v/>
      </c>
      <c r="AB1230" s="42"/>
      <c r="AC1230" s="48"/>
      <c r="AD1230" s="54" t="str">
        <f>IF(AC1230="","",IFERROR(VLOOKUP(AC1230,EMPRESAS!$A:$C,3,FALSE),"NAO CADASTRADA"))</f>
        <v/>
      </c>
      <c r="AE1230" s="50"/>
      <c r="AF1230" s="54" t="str">
        <f>IF(AE1230="","",IFERROR(VLOOKUP(AE1230,ATIVIDADES!$A:$C,3,FALSE),"NAO CADASTRADA"))</f>
        <v/>
      </c>
      <c r="AG1230" s="42"/>
      <c r="AH1230" s="48"/>
      <c r="AI1230" s="54" t="str">
        <f>IF(AH1230="","",IFERROR(VLOOKUP(AH1230,EMPRESAS!$A:$C,3,FALSE),"NAO CADASTRADA"))</f>
        <v/>
      </c>
      <c r="AJ1230" s="50"/>
      <c r="AK1230" s="54" t="str">
        <f>IF(AJ1230="","",IFERROR(VLOOKUP(AJ1230,ATIVIDADES!$A:$C,3,FALSE),"NAO CADASTRADA"))</f>
        <v/>
      </c>
      <c r="AL1230" s="42"/>
    </row>
    <row r="1231" spans="1:38" x14ac:dyDescent="0.25">
      <c r="A1231" s="26" t="str">
        <f t="shared" si="135"/>
        <v>OK</v>
      </c>
      <c r="B1231" s="29">
        <f t="shared" si="136"/>
        <v>2487914866</v>
      </c>
      <c r="C1231" s="30">
        <v>43319</v>
      </c>
      <c r="D1231" s="18">
        <f t="shared" si="139"/>
        <v>43313</v>
      </c>
      <c r="E1231" s="19" t="str">
        <f>IF(ISERROR(VLOOKUP(C1231,FERIADOS!$A:$B,1,FALSE)),IF(WEEKDAY(C1231)=1,"Dom",IF(WEEKDAY(C1231)=2,"Seg",IF(WEEKDAY(C1231)=3,"Ter",IF(WEEKDAY(C1231)=4,"Qua",IF(WEEKDAY(C1231)=5,"Qui",IF(WEEKDAY(C1231)=6,"Sex","Sab")))))),"Feriado")</f>
        <v>Ter</v>
      </c>
      <c r="F1231" s="32"/>
      <c r="G1231" s="33"/>
      <c r="H1231" s="33"/>
      <c r="I1231" s="33"/>
      <c r="J1231" s="21" t="str">
        <f t="shared" si="137"/>
        <v/>
      </c>
      <c r="K1231" s="21">
        <f t="shared" si="133"/>
        <v>0</v>
      </c>
      <c r="L1231" s="21" t="str">
        <f t="shared" si="134"/>
        <v/>
      </c>
      <c r="M1231" s="22" t="str">
        <f t="shared" si="138"/>
        <v/>
      </c>
      <c r="N1231" s="48"/>
      <c r="O1231" s="54" t="str">
        <f>IF(N1231="","",IFERROR(VLOOKUP(N1231,EMPRESAS!$A:$C,3,FALSE),"NAO CADASTRADA"))</f>
        <v/>
      </c>
      <c r="P1231" s="50"/>
      <c r="Q1231" s="54" t="str">
        <f>IF(P1231="","",IFERROR(VLOOKUP(P1231,ATIVIDADES!$A:$C,3,FALSE),"NAO CADASTRADA"))</f>
        <v/>
      </c>
      <c r="R1231" s="42"/>
      <c r="S1231" s="48"/>
      <c r="T1231" s="54" t="str">
        <f>IF(S1231="","",IFERROR(VLOOKUP(S1231,EMPRESAS!$A:$C,3,FALSE),"NAO CADASTRADA"))</f>
        <v/>
      </c>
      <c r="U1231" s="50"/>
      <c r="V1231" s="54" t="str">
        <f>IF(U1231="","",IFERROR(VLOOKUP(U1231,ATIVIDADES!$A:$C,3,FALSE),"NAO CADASTRADA"))</f>
        <v/>
      </c>
      <c r="W1231" s="42"/>
      <c r="X1231" s="48"/>
      <c r="Y1231" s="54" t="str">
        <f>IF(X1231="","",IFERROR(VLOOKUP(X1231,EMPRESAS!$A:$C,3,FALSE),"NAO CADASTRADA"))</f>
        <v/>
      </c>
      <c r="Z1231" s="50"/>
      <c r="AA1231" s="54" t="str">
        <f>IF(Z1231="","",IFERROR(VLOOKUP(Z1231,ATIVIDADES!$A:$C,3,FALSE),"NAO CADASTRADA"))</f>
        <v/>
      </c>
      <c r="AB1231" s="42"/>
      <c r="AC1231" s="48"/>
      <c r="AD1231" s="54" t="str">
        <f>IF(AC1231="","",IFERROR(VLOOKUP(AC1231,EMPRESAS!$A:$C,3,FALSE),"NAO CADASTRADA"))</f>
        <v/>
      </c>
      <c r="AE1231" s="50"/>
      <c r="AF1231" s="54" t="str">
        <f>IF(AE1231="","",IFERROR(VLOOKUP(AE1231,ATIVIDADES!$A:$C,3,FALSE),"NAO CADASTRADA"))</f>
        <v/>
      </c>
      <c r="AG1231" s="42"/>
      <c r="AH1231" s="48"/>
      <c r="AI1231" s="54" t="str">
        <f>IF(AH1231="","",IFERROR(VLOOKUP(AH1231,EMPRESAS!$A:$C,3,FALSE),"NAO CADASTRADA"))</f>
        <v/>
      </c>
      <c r="AJ1231" s="50"/>
      <c r="AK1231" s="54" t="str">
        <f>IF(AJ1231="","",IFERROR(VLOOKUP(AJ1231,ATIVIDADES!$A:$C,3,FALSE),"NAO CADASTRADA"))</f>
        <v/>
      </c>
      <c r="AL1231" s="42"/>
    </row>
    <row r="1232" spans="1:38" x14ac:dyDescent="0.25">
      <c r="A1232" s="26" t="str">
        <f t="shared" si="135"/>
        <v>OK</v>
      </c>
      <c r="B1232" s="29">
        <f t="shared" si="136"/>
        <v>2487914866</v>
      </c>
      <c r="C1232" s="30">
        <v>43320</v>
      </c>
      <c r="D1232" s="18">
        <f t="shared" si="139"/>
        <v>43313</v>
      </c>
      <c r="E1232" s="19" t="str">
        <f>IF(ISERROR(VLOOKUP(C1232,FERIADOS!$A:$B,1,FALSE)),IF(WEEKDAY(C1232)=1,"Dom",IF(WEEKDAY(C1232)=2,"Seg",IF(WEEKDAY(C1232)=3,"Ter",IF(WEEKDAY(C1232)=4,"Qua",IF(WEEKDAY(C1232)=5,"Qui",IF(WEEKDAY(C1232)=6,"Sex","Sab")))))),"Feriado")</f>
        <v>Qua</v>
      </c>
      <c r="F1232" s="32"/>
      <c r="G1232" s="33"/>
      <c r="H1232" s="33"/>
      <c r="I1232" s="33"/>
      <c r="J1232" s="21" t="str">
        <f t="shared" si="137"/>
        <v/>
      </c>
      <c r="K1232" s="21">
        <f t="shared" si="133"/>
        <v>0</v>
      </c>
      <c r="L1232" s="21" t="str">
        <f t="shared" si="134"/>
        <v/>
      </c>
      <c r="M1232" s="22" t="str">
        <f t="shared" si="138"/>
        <v/>
      </c>
      <c r="N1232" s="48"/>
      <c r="O1232" s="54" t="str">
        <f>IF(N1232="","",IFERROR(VLOOKUP(N1232,EMPRESAS!$A:$C,3,FALSE),"NAO CADASTRADA"))</f>
        <v/>
      </c>
      <c r="P1232" s="50"/>
      <c r="Q1232" s="54" t="str">
        <f>IF(P1232="","",IFERROR(VLOOKUP(P1232,ATIVIDADES!$A:$C,3,FALSE),"NAO CADASTRADA"))</f>
        <v/>
      </c>
      <c r="R1232" s="42"/>
      <c r="S1232" s="48"/>
      <c r="T1232" s="54" t="str">
        <f>IF(S1232="","",IFERROR(VLOOKUP(S1232,EMPRESAS!$A:$C,3,FALSE),"NAO CADASTRADA"))</f>
        <v/>
      </c>
      <c r="U1232" s="50"/>
      <c r="V1232" s="54" t="str">
        <f>IF(U1232="","",IFERROR(VLOOKUP(U1232,ATIVIDADES!$A:$C,3,FALSE),"NAO CADASTRADA"))</f>
        <v/>
      </c>
      <c r="W1232" s="42"/>
      <c r="X1232" s="48"/>
      <c r="Y1232" s="54" t="str">
        <f>IF(X1232="","",IFERROR(VLOOKUP(X1232,EMPRESAS!$A:$C,3,FALSE),"NAO CADASTRADA"))</f>
        <v/>
      </c>
      <c r="Z1232" s="50"/>
      <c r="AA1232" s="54" t="str">
        <f>IF(Z1232="","",IFERROR(VLOOKUP(Z1232,ATIVIDADES!$A:$C,3,FALSE),"NAO CADASTRADA"))</f>
        <v/>
      </c>
      <c r="AB1232" s="42"/>
      <c r="AC1232" s="48"/>
      <c r="AD1232" s="54" t="str">
        <f>IF(AC1232="","",IFERROR(VLOOKUP(AC1232,EMPRESAS!$A:$C,3,FALSE),"NAO CADASTRADA"))</f>
        <v/>
      </c>
      <c r="AE1232" s="50"/>
      <c r="AF1232" s="54" t="str">
        <f>IF(AE1232="","",IFERROR(VLOOKUP(AE1232,ATIVIDADES!$A:$C,3,FALSE),"NAO CADASTRADA"))</f>
        <v/>
      </c>
      <c r="AG1232" s="42"/>
      <c r="AH1232" s="48"/>
      <c r="AI1232" s="54" t="str">
        <f>IF(AH1232="","",IFERROR(VLOOKUP(AH1232,EMPRESAS!$A:$C,3,FALSE),"NAO CADASTRADA"))</f>
        <v/>
      </c>
      <c r="AJ1232" s="50"/>
      <c r="AK1232" s="54" t="str">
        <f>IF(AJ1232="","",IFERROR(VLOOKUP(AJ1232,ATIVIDADES!$A:$C,3,FALSE),"NAO CADASTRADA"))</f>
        <v/>
      </c>
      <c r="AL1232" s="42"/>
    </row>
    <row r="1233" spans="1:38" x14ac:dyDescent="0.25">
      <c r="A1233" s="26" t="str">
        <f t="shared" si="135"/>
        <v>OK</v>
      </c>
      <c r="B1233" s="29">
        <f t="shared" si="136"/>
        <v>2487914866</v>
      </c>
      <c r="C1233" s="30">
        <v>43321</v>
      </c>
      <c r="D1233" s="18">
        <f t="shared" si="139"/>
        <v>43313</v>
      </c>
      <c r="E1233" s="19" t="str">
        <f>IF(ISERROR(VLOOKUP(C1233,FERIADOS!$A:$B,1,FALSE)),IF(WEEKDAY(C1233)=1,"Dom",IF(WEEKDAY(C1233)=2,"Seg",IF(WEEKDAY(C1233)=3,"Ter",IF(WEEKDAY(C1233)=4,"Qua",IF(WEEKDAY(C1233)=5,"Qui",IF(WEEKDAY(C1233)=6,"Sex","Sab")))))),"Feriado")</f>
        <v>Qui</v>
      </c>
      <c r="F1233" s="32"/>
      <c r="G1233" s="33"/>
      <c r="H1233" s="33"/>
      <c r="I1233" s="33"/>
      <c r="J1233" s="21" t="str">
        <f t="shared" si="137"/>
        <v/>
      </c>
      <c r="K1233" s="21">
        <f t="shared" si="133"/>
        <v>0</v>
      </c>
      <c r="L1233" s="21" t="str">
        <f t="shared" si="134"/>
        <v/>
      </c>
      <c r="M1233" s="22" t="str">
        <f t="shared" si="138"/>
        <v/>
      </c>
      <c r="N1233" s="48"/>
      <c r="O1233" s="54" t="str">
        <f>IF(N1233="","",IFERROR(VLOOKUP(N1233,EMPRESAS!$A:$C,3,FALSE),"NAO CADASTRADA"))</f>
        <v/>
      </c>
      <c r="P1233" s="50"/>
      <c r="Q1233" s="54" t="str">
        <f>IF(P1233="","",IFERROR(VLOOKUP(P1233,ATIVIDADES!$A:$C,3,FALSE),"NAO CADASTRADA"))</f>
        <v/>
      </c>
      <c r="R1233" s="42"/>
      <c r="S1233" s="48"/>
      <c r="T1233" s="54" t="str">
        <f>IF(S1233="","",IFERROR(VLOOKUP(S1233,EMPRESAS!$A:$C,3,FALSE),"NAO CADASTRADA"))</f>
        <v/>
      </c>
      <c r="U1233" s="50"/>
      <c r="V1233" s="54" t="str">
        <f>IF(U1233="","",IFERROR(VLOOKUP(U1233,ATIVIDADES!$A:$C,3,FALSE),"NAO CADASTRADA"))</f>
        <v/>
      </c>
      <c r="W1233" s="42"/>
      <c r="X1233" s="48"/>
      <c r="Y1233" s="54" t="str">
        <f>IF(X1233="","",IFERROR(VLOOKUP(X1233,EMPRESAS!$A:$C,3,FALSE),"NAO CADASTRADA"))</f>
        <v/>
      </c>
      <c r="Z1233" s="50"/>
      <c r="AA1233" s="54" t="str">
        <f>IF(Z1233="","",IFERROR(VLOOKUP(Z1233,ATIVIDADES!$A:$C,3,FALSE),"NAO CADASTRADA"))</f>
        <v/>
      </c>
      <c r="AB1233" s="42"/>
      <c r="AC1233" s="48"/>
      <c r="AD1233" s="54" t="str">
        <f>IF(AC1233="","",IFERROR(VLOOKUP(AC1233,EMPRESAS!$A:$C,3,FALSE),"NAO CADASTRADA"))</f>
        <v/>
      </c>
      <c r="AE1233" s="50"/>
      <c r="AF1233" s="54" t="str">
        <f>IF(AE1233="","",IFERROR(VLOOKUP(AE1233,ATIVIDADES!$A:$C,3,FALSE),"NAO CADASTRADA"))</f>
        <v/>
      </c>
      <c r="AG1233" s="42"/>
      <c r="AH1233" s="48"/>
      <c r="AI1233" s="54" t="str">
        <f>IF(AH1233="","",IFERROR(VLOOKUP(AH1233,EMPRESAS!$A:$C,3,FALSE),"NAO CADASTRADA"))</f>
        <v/>
      </c>
      <c r="AJ1233" s="50"/>
      <c r="AK1233" s="54" t="str">
        <f>IF(AJ1233="","",IFERROR(VLOOKUP(AJ1233,ATIVIDADES!$A:$C,3,FALSE),"NAO CADASTRADA"))</f>
        <v/>
      </c>
      <c r="AL1233" s="42"/>
    </row>
    <row r="1234" spans="1:38" x14ac:dyDescent="0.25">
      <c r="A1234" s="26" t="str">
        <f t="shared" si="135"/>
        <v>OK</v>
      </c>
      <c r="B1234" s="29">
        <f t="shared" si="136"/>
        <v>2487914866</v>
      </c>
      <c r="C1234" s="30">
        <v>43322</v>
      </c>
      <c r="D1234" s="18">
        <f t="shared" si="139"/>
        <v>43313</v>
      </c>
      <c r="E1234" s="19" t="str">
        <f>IF(ISERROR(VLOOKUP(C1234,FERIADOS!$A:$B,1,FALSE)),IF(WEEKDAY(C1234)=1,"Dom",IF(WEEKDAY(C1234)=2,"Seg",IF(WEEKDAY(C1234)=3,"Ter",IF(WEEKDAY(C1234)=4,"Qua",IF(WEEKDAY(C1234)=5,"Qui",IF(WEEKDAY(C1234)=6,"Sex","Sab")))))),"Feriado")</f>
        <v>Sex</v>
      </c>
      <c r="F1234" s="32"/>
      <c r="G1234" s="33"/>
      <c r="H1234" s="33"/>
      <c r="I1234" s="33"/>
      <c r="J1234" s="21" t="str">
        <f t="shared" si="137"/>
        <v/>
      </c>
      <c r="K1234" s="21">
        <f t="shared" si="133"/>
        <v>0</v>
      </c>
      <c r="L1234" s="21" t="str">
        <f t="shared" si="134"/>
        <v/>
      </c>
      <c r="M1234" s="22" t="str">
        <f t="shared" si="138"/>
        <v/>
      </c>
      <c r="N1234" s="48"/>
      <c r="O1234" s="54" t="str">
        <f>IF(N1234="","",IFERROR(VLOOKUP(N1234,EMPRESAS!$A:$C,3,FALSE),"NAO CADASTRADA"))</f>
        <v/>
      </c>
      <c r="P1234" s="50"/>
      <c r="Q1234" s="54" t="str">
        <f>IF(P1234="","",IFERROR(VLOOKUP(P1234,ATIVIDADES!$A:$C,3,FALSE),"NAO CADASTRADA"))</f>
        <v/>
      </c>
      <c r="R1234" s="42"/>
      <c r="S1234" s="48"/>
      <c r="T1234" s="54" t="str">
        <f>IF(S1234="","",IFERROR(VLOOKUP(S1234,EMPRESAS!$A:$C,3,FALSE),"NAO CADASTRADA"))</f>
        <v/>
      </c>
      <c r="U1234" s="50"/>
      <c r="V1234" s="54" t="str">
        <f>IF(U1234="","",IFERROR(VLOOKUP(U1234,ATIVIDADES!$A:$C,3,FALSE),"NAO CADASTRADA"))</f>
        <v/>
      </c>
      <c r="W1234" s="42"/>
      <c r="X1234" s="48"/>
      <c r="Y1234" s="54" t="str">
        <f>IF(X1234="","",IFERROR(VLOOKUP(X1234,EMPRESAS!$A:$C,3,FALSE),"NAO CADASTRADA"))</f>
        <v/>
      </c>
      <c r="Z1234" s="50"/>
      <c r="AA1234" s="54" t="str">
        <f>IF(Z1234="","",IFERROR(VLOOKUP(Z1234,ATIVIDADES!$A:$C,3,FALSE),"NAO CADASTRADA"))</f>
        <v/>
      </c>
      <c r="AB1234" s="42"/>
      <c r="AC1234" s="48"/>
      <c r="AD1234" s="54" t="str">
        <f>IF(AC1234="","",IFERROR(VLOOKUP(AC1234,EMPRESAS!$A:$C,3,FALSE),"NAO CADASTRADA"))</f>
        <v/>
      </c>
      <c r="AE1234" s="50"/>
      <c r="AF1234" s="54" t="str">
        <f>IF(AE1234="","",IFERROR(VLOOKUP(AE1234,ATIVIDADES!$A:$C,3,FALSE),"NAO CADASTRADA"))</f>
        <v/>
      </c>
      <c r="AG1234" s="42"/>
      <c r="AH1234" s="48"/>
      <c r="AI1234" s="54" t="str">
        <f>IF(AH1234="","",IFERROR(VLOOKUP(AH1234,EMPRESAS!$A:$C,3,FALSE),"NAO CADASTRADA"))</f>
        <v/>
      </c>
      <c r="AJ1234" s="50"/>
      <c r="AK1234" s="54" t="str">
        <f>IF(AJ1234="","",IFERROR(VLOOKUP(AJ1234,ATIVIDADES!$A:$C,3,FALSE),"NAO CADASTRADA"))</f>
        <v/>
      </c>
      <c r="AL1234" s="42"/>
    </row>
    <row r="1235" spans="1:38" x14ac:dyDescent="0.25">
      <c r="A1235" s="26" t="str">
        <f t="shared" si="135"/>
        <v>OK</v>
      </c>
      <c r="B1235" s="29">
        <f t="shared" si="136"/>
        <v>2487914866</v>
      </c>
      <c r="C1235" s="30">
        <v>43323</v>
      </c>
      <c r="D1235" s="18">
        <f t="shared" si="139"/>
        <v>43313</v>
      </c>
      <c r="E1235" s="19" t="str">
        <f>IF(ISERROR(VLOOKUP(C1235,FERIADOS!$A:$B,1,FALSE)),IF(WEEKDAY(C1235)=1,"Dom",IF(WEEKDAY(C1235)=2,"Seg",IF(WEEKDAY(C1235)=3,"Ter",IF(WEEKDAY(C1235)=4,"Qua",IF(WEEKDAY(C1235)=5,"Qui",IF(WEEKDAY(C1235)=6,"Sex","Sab")))))),"Feriado")</f>
        <v>Sab</v>
      </c>
      <c r="F1235" s="32"/>
      <c r="G1235" s="33"/>
      <c r="H1235" s="33"/>
      <c r="I1235" s="33"/>
      <c r="J1235" s="21" t="str">
        <f t="shared" si="137"/>
        <v/>
      </c>
      <c r="K1235" s="21">
        <f t="shared" si="133"/>
        <v>0</v>
      </c>
      <c r="L1235" s="21" t="str">
        <f t="shared" si="134"/>
        <v/>
      </c>
      <c r="M1235" s="22" t="str">
        <f t="shared" si="138"/>
        <v/>
      </c>
      <c r="N1235" s="48"/>
      <c r="O1235" s="54" t="str">
        <f>IF(N1235="","",IFERROR(VLOOKUP(N1235,EMPRESAS!$A:$C,3,FALSE),"NAO CADASTRADA"))</f>
        <v/>
      </c>
      <c r="P1235" s="50"/>
      <c r="Q1235" s="54" t="str">
        <f>IF(P1235="","",IFERROR(VLOOKUP(P1235,ATIVIDADES!$A:$C,3,FALSE),"NAO CADASTRADA"))</f>
        <v/>
      </c>
      <c r="R1235" s="42"/>
      <c r="S1235" s="48"/>
      <c r="T1235" s="54" t="str">
        <f>IF(S1235="","",IFERROR(VLOOKUP(S1235,EMPRESAS!$A:$C,3,FALSE),"NAO CADASTRADA"))</f>
        <v/>
      </c>
      <c r="U1235" s="50"/>
      <c r="V1235" s="54" t="str">
        <f>IF(U1235="","",IFERROR(VLOOKUP(U1235,ATIVIDADES!$A:$C,3,FALSE),"NAO CADASTRADA"))</f>
        <v/>
      </c>
      <c r="W1235" s="42"/>
      <c r="X1235" s="48"/>
      <c r="Y1235" s="54" t="str">
        <f>IF(X1235="","",IFERROR(VLOOKUP(X1235,EMPRESAS!$A:$C,3,FALSE),"NAO CADASTRADA"))</f>
        <v/>
      </c>
      <c r="Z1235" s="50"/>
      <c r="AA1235" s="54" t="str">
        <f>IF(Z1235="","",IFERROR(VLOOKUP(Z1235,ATIVIDADES!$A:$C,3,FALSE),"NAO CADASTRADA"))</f>
        <v/>
      </c>
      <c r="AB1235" s="42"/>
      <c r="AC1235" s="48"/>
      <c r="AD1235" s="54" t="str">
        <f>IF(AC1235="","",IFERROR(VLOOKUP(AC1235,EMPRESAS!$A:$C,3,FALSE),"NAO CADASTRADA"))</f>
        <v/>
      </c>
      <c r="AE1235" s="50"/>
      <c r="AF1235" s="54" t="str">
        <f>IF(AE1235="","",IFERROR(VLOOKUP(AE1235,ATIVIDADES!$A:$C,3,FALSE),"NAO CADASTRADA"))</f>
        <v/>
      </c>
      <c r="AG1235" s="42"/>
      <c r="AH1235" s="48"/>
      <c r="AI1235" s="54" t="str">
        <f>IF(AH1235="","",IFERROR(VLOOKUP(AH1235,EMPRESAS!$A:$C,3,FALSE),"NAO CADASTRADA"))</f>
        <v/>
      </c>
      <c r="AJ1235" s="50"/>
      <c r="AK1235" s="54" t="str">
        <f>IF(AJ1235="","",IFERROR(VLOOKUP(AJ1235,ATIVIDADES!$A:$C,3,FALSE),"NAO CADASTRADA"))</f>
        <v/>
      </c>
      <c r="AL1235" s="42"/>
    </row>
    <row r="1236" spans="1:38" x14ac:dyDescent="0.25">
      <c r="A1236" s="26" t="str">
        <f t="shared" si="135"/>
        <v>OK</v>
      </c>
      <c r="B1236" s="29">
        <f t="shared" si="136"/>
        <v>2487914866</v>
      </c>
      <c r="C1236" s="30">
        <v>43324</v>
      </c>
      <c r="D1236" s="18">
        <f t="shared" si="139"/>
        <v>43313</v>
      </c>
      <c r="E1236" s="19" t="str">
        <f>IF(ISERROR(VLOOKUP(C1236,FERIADOS!$A:$B,1,FALSE)),IF(WEEKDAY(C1236)=1,"Dom",IF(WEEKDAY(C1236)=2,"Seg",IF(WEEKDAY(C1236)=3,"Ter",IF(WEEKDAY(C1236)=4,"Qua",IF(WEEKDAY(C1236)=5,"Qui",IF(WEEKDAY(C1236)=6,"Sex","Sab")))))),"Feriado")</f>
        <v>Dom</v>
      </c>
      <c r="F1236" s="32"/>
      <c r="G1236" s="33"/>
      <c r="H1236" s="33"/>
      <c r="I1236" s="33"/>
      <c r="J1236" s="21" t="str">
        <f t="shared" si="137"/>
        <v/>
      </c>
      <c r="K1236" s="21">
        <f t="shared" si="133"/>
        <v>0</v>
      </c>
      <c r="L1236" s="21" t="str">
        <f t="shared" si="134"/>
        <v/>
      </c>
      <c r="M1236" s="22" t="str">
        <f t="shared" si="138"/>
        <v/>
      </c>
      <c r="N1236" s="48"/>
      <c r="O1236" s="54" t="str">
        <f>IF(N1236="","",IFERROR(VLOOKUP(N1236,EMPRESAS!$A:$C,3,FALSE),"NAO CADASTRADA"))</f>
        <v/>
      </c>
      <c r="P1236" s="50"/>
      <c r="Q1236" s="54" t="str">
        <f>IF(P1236="","",IFERROR(VLOOKUP(P1236,ATIVIDADES!$A:$C,3,FALSE),"NAO CADASTRADA"))</f>
        <v/>
      </c>
      <c r="R1236" s="42"/>
      <c r="S1236" s="48"/>
      <c r="T1236" s="54" t="str">
        <f>IF(S1236="","",IFERROR(VLOOKUP(S1236,EMPRESAS!$A:$C,3,FALSE),"NAO CADASTRADA"))</f>
        <v/>
      </c>
      <c r="U1236" s="50"/>
      <c r="V1236" s="54" t="str">
        <f>IF(U1236="","",IFERROR(VLOOKUP(U1236,ATIVIDADES!$A:$C,3,FALSE),"NAO CADASTRADA"))</f>
        <v/>
      </c>
      <c r="W1236" s="42"/>
      <c r="X1236" s="48"/>
      <c r="Y1236" s="54" t="str">
        <f>IF(X1236="","",IFERROR(VLOOKUP(X1236,EMPRESAS!$A:$C,3,FALSE),"NAO CADASTRADA"))</f>
        <v/>
      </c>
      <c r="Z1236" s="50"/>
      <c r="AA1236" s="54" t="str">
        <f>IF(Z1236="","",IFERROR(VLOOKUP(Z1236,ATIVIDADES!$A:$C,3,FALSE),"NAO CADASTRADA"))</f>
        <v/>
      </c>
      <c r="AB1236" s="42"/>
      <c r="AC1236" s="48"/>
      <c r="AD1236" s="54" t="str">
        <f>IF(AC1236="","",IFERROR(VLOOKUP(AC1236,EMPRESAS!$A:$C,3,FALSE),"NAO CADASTRADA"))</f>
        <v/>
      </c>
      <c r="AE1236" s="50"/>
      <c r="AF1236" s="54" t="str">
        <f>IF(AE1236="","",IFERROR(VLOOKUP(AE1236,ATIVIDADES!$A:$C,3,FALSE),"NAO CADASTRADA"))</f>
        <v/>
      </c>
      <c r="AG1236" s="42"/>
      <c r="AH1236" s="48"/>
      <c r="AI1236" s="54" t="str">
        <f>IF(AH1236="","",IFERROR(VLOOKUP(AH1236,EMPRESAS!$A:$C,3,FALSE),"NAO CADASTRADA"))</f>
        <v/>
      </c>
      <c r="AJ1236" s="50"/>
      <c r="AK1236" s="54" t="str">
        <f>IF(AJ1236="","",IFERROR(VLOOKUP(AJ1236,ATIVIDADES!$A:$C,3,FALSE),"NAO CADASTRADA"))</f>
        <v/>
      </c>
      <c r="AL1236" s="42"/>
    </row>
    <row r="1237" spans="1:38" x14ac:dyDescent="0.25">
      <c r="A1237" s="26" t="str">
        <f t="shared" si="135"/>
        <v>OK</v>
      </c>
      <c r="B1237" s="29">
        <f t="shared" si="136"/>
        <v>2487914866</v>
      </c>
      <c r="C1237" s="30">
        <v>43325</v>
      </c>
      <c r="D1237" s="18">
        <f t="shared" si="139"/>
        <v>43313</v>
      </c>
      <c r="E1237" s="19" t="str">
        <f>IF(ISERROR(VLOOKUP(C1237,FERIADOS!$A:$B,1,FALSE)),IF(WEEKDAY(C1237)=1,"Dom",IF(WEEKDAY(C1237)=2,"Seg",IF(WEEKDAY(C1237)=3,"Ter",IF(WEEKDAY(C1237)=4,"Qua",IF(WEEKDAY(C1237)=5,"Qui",IF(WEEKDAY(C1237)=6,"Sex","Sab")))))),"Feriado")</f>
        <v>Seg</v>
      </c>
      <c r="F1237" s="32"/>
      <c r="G1237" s="33"/>
      <c r="H1237" s="33"/>
      <c r="I1237" s="33"/>
      <c r="J1237" s="21" t="str">
        <f t="shared" si="137"/>
        <v/>
      </c>
      <c r="K1237" s="21">
        <f t="shared" si="133"/>
        <v>0</v>
      </c>
      <c r="L1237" s="21" t="str">
        <f t="shared" si="134"/>
        <v/>
      </c>
      <c r="M1237" s="22" t="str">
        <f t="shared" si="138"/>
        <v/>
      </c>
      <c r="N1237" s="48"/>
      <c r="O1237" s="54" t="str">
        <f>IF(N1237="","",IFERROR(VLOOKUP(N1237,EMPRESAS!$A:$C,3,FALSE),"NAO CADASTRADA"))</f>
        <v/>
      </c>
      <c r="P1237" s="50"/>
      <c r="Q1237" s="54" t="str">
        <f>IF(P1237="","",IFERROR(VLOOKUP(P1237,ATIVIDADES!$A:$C,3,FALSE),"NAO CADASTRADA"))</f>
        <v/>
      </c>
      <c r="R1237" s="42"/>
      <c r="S1237" s="48"/>
      <c r="T1237" s="54" t="str">
        <f>IF(S1237="","",IFERROR(VLOOKUP(S1237,EMPRESAS!$A:$C,3,FALSE),"NAO CADASTRADA"))</f>
        <v/>
      </c>
      <c r="U1237" s="50"/>
      <c r="V1237" s="54" t="str">
        <f>IF(U1237="","",IFERROR(VLOOKUP(U1237,ATIVIDADES!$A:$C,3,FALSE),"NAO CADASTRADA"))</f>
        <v/>
      </c>
      <c r="W1237" s="42"/>
      <c r="X1237" s="48"/>
      <c r="Y1237" s="54" t="str">
        <f>IF(X1237="","",IFERROR(VLOOKUP(X1237,EMPRESAS!$A:$C,3,FALSE),"NAO CADASTRADA"))</f>
        <v/>
      </c>
      <c r="Z1237" s="50"/>
      <c r="AA1237" s="54" t="str">
        <f>IF(Z1237="","",IFERROR(VLOOKUP(Z1237,ATIVIDADES!$A:$C,3,FALSE),"NAO CADASTRADA"))</f>
        <v/>
      </c>
      <c r="AB1237" s="42"/>
      <c r="AC1237" s="48"/>
      <c r="AD1237" s="54" t="str">
        <f>IF(AC1237="","",IFERROR(VLOOKUP(AC1237,EMPRESAS!$A:$C,3,FALSE),"NAO CADASTRADA"))</f>
        <v/>
      </c>
      <c r="AE1237" s="50"/>
      <c r="AF1237" s="54" t="str">
        <f>IF(AE1237="","",IFERROR(VLOOKUP(AE1237,ATIVIDADES!$A:$C,3,FALSE),"NAO CADASTRADA"))</f>
        <v/>
      </c>
      <c r="AG1237" s="42"/>
      <c r="AH1237" s="48"/>
      <c r="AI1237" s="54" t="str">
        <f>IF(AH1237="","",IFERROR(VLOOKUP(AH1237,EMPRESAS!$A:$C,3,FALSE),"NAO CADASTRADA"))</f>
        <v/>
      </c>
      <c r="AJ1237" s="50"/>
      <c r="AK1237" s="54" t="str">
        <f>IF(AJ1237="","",IFERROR(VLOOKUP(AJ1237,ATIVIDADES!$A:$C,3,FALSE),"NAO CADASTRADA"))</f>
        <v/>
      </c>
      <c r="AL1237" s="42"/>
    </row>
    <row r="1238" spans="1:38" x14ac:dyDescent="0.25">
      <c r="A1238" s="26" t="str">
        <f t="shared" si="135"/>
        <v>OK</v>
      </c>
      <c r="B1238" s="29">
        <f t="shared" si="136"/>
        <v>2487914866</v>
      </c>
      <c r="C1238" s="30">
        <v>43326</v>
      </c>
      <c r="D1238" s="18">
        <f t="shared" si="139"/>
        <v>43313</v>
      </c>
      <c r="E1238" s="19" t="str">
        <f>IF(ISERROR(VLOOKUP(C1238,FERIADOS!$A:$B,1,FALSE)),IF(WEEKDAY(C1238)=1,"Dom",IF(WEEKDAY(C1238)=2,"Seg",IF(WEEKDAY(C1238)=3,"Ter",IF(WEEKDAY(C1238)=4,"Qua",IF(WEEKDAY(C1238)=5,"Qui",IF(WEEKDAY(C1238)=6,"Sex","Sab")))))),"Feriado")</f>
        <v>Ter</v>
      </c>
      <c r="F1238" s="32"/>
      <c r="G1238" s="33"/>
      <c r="H1238" s="33"/>
      <c r="I1238" s="33"/>
      <c r="J1238" s="21" t="str">
        <f t="shared" si="137"/>
        <v/>
      </c>
      <c r="K1238" s="21">
        <f t="shared" si="133"/>
        <v>0</v>
      </c>
      <c r="L1238" s="21" t="str">
        <f t="shared" si="134"/>
        <v/>
      </c>
      <c r="M1238" s="22" t="str">
        <f t="shared" si="138"/>
        <v/>
      </c>
      <c r="N1238" s="48"/>
      <c r="O1238" s="54" t="str">
        <f>IF(N1238="","",IFERROR(VLOOKUP(N1238,EMPRESAS!$A:$C,3,FALSE),"NAO CADASTRADA"))</f>
        <v/>
      </c>
      <c r="P1238" s="50"/>
      <c r="Q1238" s="54" t="str">
        <f>IF(P1238="","",IFERROR(VLOOKUP(P1238,ATIVIDADES!$A:$C,3,FALSE),"NAO CADASTRADA"))</f>
        <v/>
      </c>
      <c r="R1238" s="42"/>
      <c r="S1238" s="48"/>
      <c r="T1238" s="54" t="str">
        <f>IF(S1238="","",IFERROR(VLOOKUP(S1238,EMPRESAS!$A:$C,3,FALSE),"NAO CADASTRADA"))</f>
        <v/>
      </c>
      <c r="U1238" s="50"/>
      <c r="V1238" s="54" t="str">
        <f>IF(U1238="","",IFERROR(VLOOKUP(U1238,ATIVIDADES!$A:$C,3,FALSE),"NAO CADASTRADA"))</f>
        <v/>
      </c>
      <c r="W1238" s="42"/>
      <c r="X1238" s="48"/>
      <c r="Y1238" s="54" t="str">
        <f>IF(X1238="","",IFERROR(VLOOKUP(X1238,EMPRESAS!$A:$C,3,FALSE),"NAO CADASTRADA"))</f>
        <v/>
      </c>
      <c r="Z1238" s="50"/>
      <c r="AA1238" s="54" t="str">
        <f>IF(Z1238="","",IFERROR(VLOOKUP(Z1238,ATIVIDADES!$A:$C,3,FALSE),"NAO CADASTRADA"))</f>
        <v/>
      </c>
      <c r="AB1238" s="42"/>
      <c r="AC1238" s="48"/>
      <c r="AD1238" s="54" t="str">
        <f>IF(AC1238="","",IFERROR(VLOOKUP(AC1238,EMPRESAS!$A:$C,3,FALSE),"NAO CADASTRADA"))</f>
        <v/>
      </c>
      <c r="AE1238" s="50"/>
      <c r="AF1238" s="54" t="str">
        <f>IF(AE1238="","",IFERROR(VLOOKUP(AE1238,ATIVIDADES!$A:$C,3,FALSE),"NAO CADASTRADA"))</f>
        <v/>
      </c>
      <c r="AG1238" s="42"/>
      <c r="AH1238" s="48"/>
      <c r="AI1238" s="54" t="str">
        <f>IF(AH1238="","",IFERROR(VLOOKUP(AH1238,EMPRESAS!$A:$C,3,FALSE),"NAO CADASTRADA"))</f>
        <v/>
      </c>
      <c r="AJ1238" s="50"/>
      <c r="AK1238" s="54" t="str">
        <f>IF(AJ1238="","",IFERROR(VLOOKUP(AJ1238,ATIVIDADES!$A:$C,3,FALSE),"NAO CADASTRADA"))</f>
        <v/>
      </c>
      <c r="AL1238" s="42"/>
    </row>
    <row r="1239" spans="1:38" x14ac:dyDescent="0.25">
      <c r="A1239" s="26" t="str">
        <f t="shared" si="135"/>
        <v>OK</v>
      </c>
      <c r="B1239" s="29">
        <f t="shared" si="136"/>
        <v>2487914866</v>
      </c>
      <c r="C1239" s="30">
        <v>43327</v>
      </c>
      <c r="D1239" s="18">
        <f t="shared" si="139"/>
        <v>43313</v>
      </c>
      <c r="E1239" s="19" t="str">
        <f>IF(ISERROR(VLOOKUP(C1239,FERIADOS!$A:$B,1,FALSE)),IF(WEEKDAY(C1239)=1,"Dom",IF(WEEKDAY(C1239)=2,"Seg",IF(WEEKDAY(C1239)=3,"Ter",IF(WEEKDAY(C1239)=4,"Qua",IF(WEEKDAY(C1239)=5,"Qui",IF(WEEKDAY(C1239)=6,"Sex","Sab")))))),"Feriado")</f>
        <v>Qua</v>
      </c>
      <c r="F1239" s="32"/>
      <c r="G1239" s="33"/>
      <c r="H1239" s="33"/>
      <c r="I1239" s="33"/>
      <c r="J1239" s="21" t="str">
        <f t="shared" si="137"/>
        <v/>
      </c>
      <c r="K1239" s="21">
        <f t="shared" si="133"/>
        <v>0</v>
      </c>
      <c r="L1239" s="21" t="str">
        <f t="shared" si="134"/>
        <v/>
      </c>
      <c r="M1239" s="22" t="str">
        <f t="shared" si="138"/>
        <v/>
      </c>
      <c r="N1239" s="48"/>
      <c r="O1239" s="54" t="str">
        <f>IF(N1239="","",IFERROR(VLOOKUP(N1239,EMPRESAS!$A:$C,3,FALSE),"NAO CADASTRADA"))</f>
        <v/>
      </c>
      <c r="P1239" s="50"/>
      <c r="Q1239" s="54" t="str">
        <f>IF(P1239="","",IFERROR(VLOOKUP(P1239,ATIVIDADES!$A:$C,3,FALSE),"NAO CADASTRADA"))</f>
        <v/>
      </c>
      <c r="R1239" s="42"/>
      <c r="S1239" s="48"/>
      <c r="T1239" s="54" t="str">
        <f>IF(S1239="","",IFERROR(VLOOKUP(S1239,EMPRESAS!$A:$C,3,FALSE),"NAO CADASTRADA"))</f>
        <v/>
      </c>
      <c r="U1239" s="50"/>
      <c r="V1239" s="54" t="str">
        <f>IF(U1239="","",IFERROR(VLOOKUP(U1239,ATIVIDADES!$A:$C,3,FALSE),"NAO CADASTRADA"))</f>
        <v/>
      </c>
      <c r="W1239" s="42"/>
      <c r="X1239" s="48"/>
      <c r="Y1239" s="54" t="str">
        <f>IF(X1239="","",IFERROR(VLOOKUP(X1239,EMPRESAS!$A:$C,3,FALSE),"NAO CADASTRADA"))</f>
        <v/>
      </c>
      <c r="Z1239" s="50"/>
      <c r="AA1239" s="54" t="str">
        <f>IF(Z1239="","",IFERROR(VLOOKUP(Z1239,ATIVIDADES!$A:$C,3,FALSE),"NAO CADASTRADA"))</f>
        <v/>
      </c>
      <c r="AB1239" s="42"/>
      <c r="AC1239" s="48"/>
      <c r="AD1239" s="54" t="str">
        <f>IF(AC1239="","",IFERROR(VLOOKUP(AC1239,EMPRESAS!$A:$C,3,FALSE),"NAO CADASTRADA"))</f>
        <v/>
      </c>
      <c r="AE1239" s="50"/>
      <c r="AF1239" s="54" t="str">
        <f>IF(AE1239="","",IFERROR(VLOOKUP(AE1239,ATIVIDADES!$A:$C,3,FALSE),"NAO CADASTRADA"))</f>
        <v/>
      </c>
      <c r="AG1239" s="42"/>
      <c r="AH1239" s="48"/>
      <c r="AI1239" s="54" t="str">
        <f>IF(AH1239="","",IFERROR(VLOOKUP(AH1239,EMPRESAS!$A:$C,3,FALSE),"NAO CADASTRADA"))</f>
        <v/>
      </c>
      <c r="AJ1239" s="50"/>
      <c r="AK1239" s="54" t="str">
        <f>IF(AJ1239="","",IFERROR(VLOOKUP(AJ1239,ATIVIDADES!$A:$C,3,FALSE),"NAO CADASTRADA"))</f>
        <v/>
      </c>
      <c r="AL1239" s="42"/>
    </row>
    <row r="1240" spans="1:38" x14ac:dyDescent="0.25">
      <c r="A1240" s="26" t="str">
        <f t="shared" si="135"/>
        <v>OK</v>
      </c>
      <c r="B1240" s="29">
        <f t="shared" si="136"/>
        <v>2487914866</v>
      </c>
      <c r="C1240" s="30">
        <v>43328</v>
      </c>
      <c r="D1240" s="18">
        <f t="shared" si="139"/>
        <v>43313</v>
      </c>
      <c r="E1240" s="19" t="str">
        <f>IF(ISERROR(VLOOKUP(C1240,FERIADOS!$A:$B,1,FALSE)),IF(WEEKDAY(C1240)=1,"Dom",IF(WEEKDAY(C1240)=2,"Seg",IF(WEEKDAY(C1240)=3,"Ter",IF(WEEKDAY(C1240)=4,"Qua",IF(WEEKDAY(C1240)=5,"Qui",IF(WEEKDAY(C1240)=6,"Sex","Sab")))))),"Feriado")</f>
        <v>Qui</v>
      </c>
      <c r="F1240" s="32"/>
      <c r="G1240" s="33"/>
      <c r="H1240" s="33"/>
      <c r="I1240" s="33"/>
      <c r="J1240" s="21" t="str">
        <f t="shared" si="137"/>
        <v/>
      </c>
      <c r="K1240" s="21">
        <f t="shared" si="133"/>
        <v>0</v>
      </c>
      <c r="L1240" s="21" t="str">
        <f t="shared" si="134"/>
        <v/>
      </c>
      <c r="M1240" s="22" t="str">
        <f t="shared" si="138"/>
        <v/>
      </c>
      <c r="N1240" s="48"/>
      <c r="O1240" s="54" t="str">
        <f>IF(N1240="","",IFERROR(VLOOKUP(N1240,EMPRESAS!$A:$C,3,FALSE),"NAO CADASTRADA"))</f>
        <v/>
      </c>
      <c r="P1240" s="50"/>
      <c r="Q1240" s="54" t="str">
        <f>IF(P1240="","",IFERROR(VLOOKUP(P1240,ATIVIDADES!$A:$C,3,FALSE),"NAO CADASTRADA"))</f>
        <v/>
      </c>
      <c r="R1240" s="42"/>
      <c r="S1240" s="48"/>
      <c r="T1240" s="54" t="str">
        <f>IF(S1240="","",IFERROR(VLOOKUP(S1240,EMPRESAS!$A:$C,3,FALSE),"NAO CADASTRADA"))</f>
        <v/>
      </c>
      <c r="U1240" s="50"/>
      <c r="V1240" s="54" t="str">
        <f>IF(U1240="","",IFERROR(VLOOKUP(U1240,ATIVIDADES!$A:$C,3,FALSE),"NAO CADASTRADA"))</f>
        <v/>
      </c>
      <c r="W1240" s="42"/>
      <c r="X1240" s="48"/>
      <c r="Y1240" s="54" t="str">
        <f>IF(X1240="","",IFERROR(VLOOKUP(X1240,EMPRESAS!$A:$C,3,FALSE),"NAO CADASTRADA"))</f>
        <v/>
      </c>
      <c r="Z1240" s="50"/>
      <c r="AA1240" s="54" t="str">
        <f>IF(Z1240="","",IFERROR(VLOOKUP(Z1240,ATIVIDADES!$A:$C,3,FALSE),"NAO CADASTRADA"))</f>
        <v/>
      </c>
      <c r="AB1240" s="42"/>
      <c r="AC1240" s="48"/>
      <c r="AD1240" s="54" t="str">
        <f>IF(AC1240="","",IFERROR(VLOOKUP(AC1240,EMPRESAS!$A:$C,3,FALSE),"NAO CADASTRADA"))</f>
        <v/>
      </c>
      <c r="AE1240" s="50"/>
      <c r="AF1240" s="54" t="str">
        <f>IF(AE1240="","",IFERROR(VLOOKUP(AE1240,ATIVIDADES!$A:$C,3,FALSE),"NAO CADASTRADA"))</f>
        <v/>
      </c>
      <c r="AG1240" s="42"/>
      <c r="AH1240" s="48"/>
      <c r="AI1240" s="54" t="str">
        <f>IF(AH1240="","",IFERROR(VLOOKUP(AH1240,EMPRESAS!$A:$C,3,FALSE),"NAO CADASTRADA"))</f>
        <v/>
      </c>
      <c r="AJ1240" s="50"/>
      <c r="AK1240" s="54" t="str">
        <f>IF(AJ1240="","",IFERROR(VLOOKUP(AJ1240,ATIVIDADES!$A:$C,3,FALSE),"NAO CADASTRADA"))</f>
        <v/>
      </c>
      <c r="AL1240" s="42"/>
    </row>
    <row r="1241" spans="1:38" x14ac:dyDescent="0.25">
      <c r="A1241" s="26" t="str">
        <f t="shared" si="135"/>
        <v>OK</v>
      </c>
      <c r="B1241" s="29">
        <f t="shared" si="136"/>
        <v>2487914866</v>
      </c>
      <c r="C1241" s="30">
        <v>43329</v>
      </c>
      <c r="D1241" s="18">
        <f t="shared" si="139"/>
        <v>43313</v>
      </c>
      <c r="E1241" s="19" t="str">
        <f>IF(ISERROR(VLOOKUP(C1241,FERIADOS!$A:$B,1,FALSE)),IF(WEEKDAY(C1241)=1,"Dom",IF(WEEKDAY(C1241)=2,"Seg",IF(WEEKDAY(C1241)=3,"Ter",IF(WEEKDAY(C1241)=4,"Qua",IF(WEEKDAY(C1241)=5,"Qui",IF(WEEKDAY(C1241)=6,"Sex","Sab")))))),"Feriado")</f>
        <v>Sex</v>
      </c>
      <c r="F1241" s="32"/>
      <c r="G1241" s="33"/>
      <c r="H1241" s="33"/>
      <c r="I1241" s="33"/>
      <c r="J1241" s="21" t="str">
        <f t="shared" si="137"/>
        <v/>
      </c>
      <c r="K1241" s="21">
        <f t="shared" si="133"/>
        <v>0</v>
      </c>
      <c r="L1241" s="21" t="str">
        <f t="shared" si="134"/>
        <v/>
      </c>
      <c r="M1241" s="22" t="str">
        <f t="shared" si="138"/>
        <v/>
      </c>
      <c r="N1241" s="48"/>
      <c r="O1241" s="54" t="str">
        <f>IF(N1241="","",IFERROR(VLOOKUP(N1241,EMPRESAS!$A:$C,3,FALSE),"NAO CADASTRADA"))</f>
        <v/>
      </c>
      <c r="P1241" s="50"/>
      <c r="Q1241" s="54" t="str">
        <f>IF(P1241="","",IFERROR(VLOOKUP(P1241,ATIVIDADES!$A:$C,3,FALSE),"NAO CADASTRADA"))</f>
        <v/>
      </c>
      <c r="R1241" s="42"/>
      <c r="S1241" s="48"/>
      <c r="T1241" s="54" t="str">
        <f>IF(S1241="","",IFERROR(VLOOKUP(S1241,EMPRESAS!$A:$C,3,FALSE),"NAO CADASTRADA"))</f>
        <v/>
      </c>
      <c r="U1241" s="50"/>
      <c r="V1241" s="54" t="str">
        <f>IF(U1241="","",IFERROR(VLOOKUP(U1241,ATIVIDADES!$A:$C,3,FALSE),"NAO CADASTRADA"))</f>
        <v/>
      </c>
      <c r="W1241" s="42"/>
      <c r="X1241" s="48"/>
      <c r="Y1241" s="54" t="str">
        <f>IF(X1241="","",IFERROR(VLOOKUP(X1241,EMPRESAS!$A:$C,3,FALSE),"NAO CADASTRADA"))</f>
        <v/>
      </c>
      <c r="Z1241" s="50"/>
      <c r="AA1241" s="54" t="str">
        <f>IF(Z1241="","",IFERROR(VLOOKUP(Z1241,ATIVIDADES!$A:$C,3,FALSE),"NAO CADASTRADA"))</f>
        <v/>
      </c>
      <c r="AB1241" s="42"/>
      <c r="AC1241" s="48"/>
      <c r="AD1241" s="54" t="str">
        <f>IF(AC1241="","",IFERROR(VLOOKUP(AC1241,EMPRESAS!$A:$C,3,FALSE),"NAO CADASTRADA"))</f>
        <v/>
      </c>
      <c r="AE1241" s="50"/>
      <c r="AF1241" s="54" t="str">
        <f>IF(AE1241="","",IFERROR(VLOOKUP(AE1241,ATIVIDADES!$A:$C,3,FALSE),"NAO CADASTRADA"))</f>
        <v/>
      </c>
      <c r="AG1241" s="42"/>
      <c r="AH1241" s="48"/>
      <c r="AI1241" s="54" t="str">
        <f>IF(AH1241="","",IFERROR(VLOOKUP(AH1241,EMPRESAS!$A:$C,3,FALSE),"NAO CADASTRADA"))</f>
        <v/>
      </c>
      <c r="AJ1241" s="50"/>
      <c r="AK1241" s="54" t="str">
        <f>IF(AJ1241="","",IFERROR(VLOOKUP(AJ1241,ATIVIDADES!$A:$C,3,FALSE),"NAO CADASTRADA"))</f>
        <v/>
      </c>
      <c r="AL1241" s="42"/>
    </row>
    <row r="1242" spans="1:38" x14ac:dyDescent="0.25">
      <c r="A1242" s="26" t="str">
        <f t="shared" si="135"/>
        <v>OK</v>
      </c>
      <c r="B1242" s="29">
        <f t="shared" si="136"/>
        <v>2487914866</v>
      </c>
      <c r="C1242" s="30">
        <v>43330</v>
      </c>
      <c r="D1242" s="18">
        <f t="shared" si="139"/>
        <v>43313</v>
      </c>
      <c r="E1242" s="19" t="str">
        <f>IF(ISERROR(VLOOKUP(C1242,FERIADOS!$A:$B,1,FALSE)),IF(WEEKDAY(C1242)=1,"Dom",IF(WEEKDAY(C1242)=2,"Seg",IF(WEEKDAY(C1242)=3,"Ter",IF(WEEKDAY(C1242)=4,"Qua",IF(WEEKDAY(C1242)=5,"Qui",IF(WEEKDAY(C1242)=6,"Sex","Sab")))))),"Feriado")</f>
        <v>Sab</v>
      </c>
      <c r="F1242" s="32"/>
      <c r="G1242" s="33"/>
      <c r="H1242" s="33"/>
      <c r="I1242" s="33"/>
      <c r="J1242" s="21" t="str">
        <f t="shared" si="137"/>
        <v/>
      </c>
      <c r="K1242" s="21">
        <f t="shared" si="133"/>
        <v>0</v>
      </c>
      <c r="L1242" s="21" t="str">
        <f t="shared" si="134"/>
        <v/>
      </c>
      <c r="M1242" s="22" t="str">
        <f t="shared" si="138"/>
        <v/>
      </c>
      <c r="N1242" s="48"/>
      <c r="O1242" s="54" t="str">
        <f>IF(N1242="","",IFERROR(VLOOKUP(N1242,EMPRESAS!$A:$C,3,FALSE),"NAO CADASTRADA"))</f>
        <v/>
      </c>
      <c r="P1242" s="50"/>
      <c r="Q1242" s="54" t="str">
        <f>IF(P1242="","",IFERROR(VLOOKUP(P1242,ATIVIDADES!$A:$C,3,FALSE),"NAO CADASTRADA"))</f>
        <v/>
      </c>
      <c r="R1242" s="42"/>
      <c r="S1242" s="48"/>
      <c r="T1242" s="54" t="str">
        <f>IF(S1242="","",IFERROR(VLOOKUP(S1242,EMPRESAS!$A:$C,3,FALSE),"NAO CADASTRADA"))</f>
        <v/>
      </c>
      <c r="U1242" s="50"/>
      <c r="V1242" s="54" t="str">
        <f>IF(U1242="","",IFERROR(VLOOKUP(U1242,ATIVIDADES!$A:$C,3,FALSE),"NAO CADASTRADA"))</f>
        <v/>
      </c>
      <c r="W1242" s="42"/>
      <c r="X1242" s="48"/>
      <c r="Y1242" s="54" t="str">
        <f>IF(X1242="","",IFERROR(VLOOKUP(X1242,EMPRESAS!$A:$C,3,FALSE),"NAO CADASTRADA"))</f>
        <v/>
      </c>
      <c r="Z1242" s="50"/>
      <c r="AA1242" s="54" t="str">
        <f>IF(Z1242="","",IFERROR(VLOOKUP(Z1242,ATIVIDADES!$A:$C,3,FALSE),"NAO CADASTRADA"))</f>
        <v/>
      </c>
      <c r="AB1242" s="42"/>
      <c r="AC1242" s="48"/>
      <c r="AD1242" s="54" t="str">
        <f>IF(AC1242="","",IFERROR(VLOOKUP(AC1242,EMPRESAS!$A:$C,3,FALSE),"NAO CADASTRADA"))</f>
        <v/>
      </c>
      <c r="AE1242" s="50"/>
      <c r="AF1242" s="54" t="str">
        <f>IF(AE1242="","",IFERROR(VLOOKUP(AE1242,ATIVIDADES!$A:$C,3,FALSE),"NAO CADASTRADA"))</f>
        <v/>
      </c>
      <c r="AG1242" s="42"/>
      <c r="AH1242" s="48"/>
      <c r="AI1242" s="54" t="str">
        <f>IF(AH1242="","",IFERROR(VLOOKUP(AH1242,EMPRESAS!$A:$C,3,FALSE),"NAO CADASTRADA"))</f>
        <v/>
      </c>
      <c r="AJ1242" s="50"/>
      <c r="AK1242" s="54" t="str">
        <f>IF(AJ1242="","",IFERROR(VLOOKUP(AJ1242,ATIVIDADES!$A:$C,3,FALSE),"NAO CADASTRADA"))</f>
        <v/>
      </c>
      <c r="AL1242" s="42"/>
    </row>
    <row r="1243" spans="1:38" x14ac:dyDescent="0.25">
      <c r="A1243" s="26" t="str">
        <f t="shared" si="135"/>
        <v>OK</v>
      </c>
      <c r="B1243" s="29">
        <f t="shared" si="136"/>
        <v>2487914866</v>
      </c>
      <c r="C1243" s="30">
        <v>43331</v>
      </c>
      <c r="D1243" s="18">
        <f t="shared" si="139"/>
        <v>43313</v>
      </c>
      <c r="E1243" s="19" t="str">
        <f>IF(ISERROR(VLOOKUP(C1243,FERIADOS!$A:$B,1,FALSE)),IF(WEEKDAY(C1243)=1,"Dom",IF(WEEKDAY(C1243)=2,"Seg",IF(WEEKDAY(C1243)=3,"Ter",IF(WEEKDAY(C1243)=4,"Qua",IF(WEEKDAY(C1243)=5,"Qui",IF(WEEKDAY(C1243)=6,"Sex","Sab")))))),"Feriado")</f>
        <v>Dom</v>
      </c>
      <c r="F1243" s="32"/>
      <c r="G1243" s="33"/>
      <c r="H1243" s="33"/>
      <c r="I1243" s="33"/>
      <c r="J1243" s="21" t="str">
        <f t="shared" si="137"/>
        <v/>
      </c>
      <c r="K1243" s="21">
        <f t="shared" si="133"/>
        <v>0</v>
      </c>
      <c r="L1243" s="21" t="str">
        <f t="shared" si="134"/>
        <v/>
      </c>
      <c r="M1243" s="22" t="str">
        <f t="shared" si="138"/>
        <v/>
      </c>
      <c r="N1243" s="48"/>
      <c r="O1243" s="54" t="str">
        <f>IF(N1243="","",IFERROR(VLOOKUP(N1243,EMPRESAS!$A:$C,3,FALSE),"NAO CADASTRADA"))</f>
        <v/>
      </c>
      <c r="P1243" s="50"/>
      <c r="Q1243" s="54" t="str">
        <f>IF(P1243="","",IFERROR(VLOOKUP(P1243,ATIVIDADES!$A:$C,3,FALSE),"NAO CADASTRADA"))</f>
        <v/>
      </c>
      <c r="R1243" s="42"/>
      <c r="S1243" s="48"/>
      <c r="T1243" s="54" t="str">
        <f>IF(S1243="","",IFERROR(VLOOKUP(S1243,EMPRESAS!$A:$C,3,FALSE),"NAO CADASTRADA"))</f>
        <v/>
      </c>
      <c r="U1243" s="50"/>
      <c r="V1243" s="54" t="str">
        <f>IF(U1243="","",IFERROR(VLOOKUP(U1243,ATIVIDADES!$A:$C,3,FALSE),"NAO CADASTRADA"))</f>
        <v/>
      </c>
      <c r="W1243" s="42"/>
      <c r="X1243" s="48"/>
      <c r="Y1243" s="54" t="str">
        <f>IF(X1243="","",IFERROR(VLOOKUP(X1243,EMPRESAS!$A:$C,3,FALSE),"NAO CADASTRADA"))</f>
        <v/>
      </c>
      <c r="Z1243" s="50"/>
      <c r="AA1243" s="54" t="str">
        <f>IF(Z1243="","",IFERROR(VLOOKUP(Z1243,ATIVIDADES!$A:$C,3,FALSE),"NAO CADASTRADA"))</f>
        <v/>
      </c>
      <c r="AB1243" s="42"/>
      <c r="AC1243" s="48"/>
      <c r="AD1243" s="54" t="str">
        <f>IF(AC1243="","",IFERROR(VLOOKUP(AC1243,EMPRESAS!$A:$C,3,FALSE),"NAO CADASTRADA"))</f>
        <v/>
      </c>
      <c r="AE1243" s="50"/>
      <c r="AF1243" s="54" t="str">
        <f>IF(AE1243="","",IFERROR(VLOOKUP(AE1243,ATIVIDADES!$A:$C,3,FALSE),"NAO CADASTRADA"))</f>
        <v/>
      </c>
      <c r="AG1243" s="42"/>
      <c r="AH1243" s="48"/>
      <c r="AI1243" s="54" t="str">
        <f>IF(AH1243="","",IFERROR(VLOOKUP(AH1243,EMPRESAS!$A:$C,3,FALSE),"NAO CADASTRADA"))</f>
        <v/>
      </c>
      <c r="AJ1243" s="50"/>
      <c r="AK1243" s="54" t="str">
        <f>IF(AJ1243="","",IFERROR(VLOOKUP(AJ1243,ATIVIDADES!$A:$C,3,FALSE),"NAO CADASTRADA"))</f>
        <v/>
      </c>
      <c r="AL1243" s="42"/>
    </row>
    <row r="1244" spans="1:38" x14ac:dyDescent="0.25">
      <c r="A1244" s="26" t="str">
        <f t="shared" si="135"/>
        <v>OK</v>
      </c>
      <c r="B1244" s="29">
        <f t="shared" si="136"/>
        <v>2487914866</v>
      </c>
      <c r="C1244" s="30">
        <v>43332</v>
      </c>
      <c r="D1244" s="18">
        <f t="shared" si="139"/>
        <v>43313</v>
      </c>
      <c r="E1244" s="19" t="str">
        <f>IF(ISERROR(VLOOKUP(C1244,FERIADOS!$A:$B,1,FALSE)),IF(WEEKDAY(C1244)=1,"Dom",IF(WEEKDAY(C1244)=2,"Seg",IF(WEEKDAY(C1244)=3,"Ter",IF(WEEKDAY(C1244)=4,"Qua",IF(WEEKDAY(C1244)=5,"Qui",IF(WEEKDAY(C1244)=6,"Sex","Sab")))))),"Feriado")</f>
        <v>Seg</v>
      </c>
      <c r="F1244" s="32"/>
      <c r="G1244" s="33"/>
      <c r="H1244" s="33"/>
      <c r="I1244" s="33"/>
      <c r="J1244" s="21" t="str">
        <f t="shared" si="137"/>
        <v/>
      </c>
      <c r="K1244" s="21">
        <f t="shared" si="133"/>
        <v>0</v>
      </c>
      <c r="L1244" s="21" t="str">
        <f t="shared" si="134"/>
        <v/>
      </c>
      <c r="M1244" s="22" t="str">
        <f t="shared" si="138"/>
        <v/>
      </c>
      <c r="N1244" s="48"/>
      <c r="O1244" s="54" t="str">
        <f>IF(N1244="","",IFERROR(VLOOKUP(N1244,EMPRESAS!$A:$C,3,FALSE),"NAO CADASTRADA"))</f>
        <v/>
      </c>
      <c r="P1244" s="50"/>
      <c r="Q1244" s="54" t="str">
        <f>IF(P1244="","",IFERROR(VLOOKUP(P1244,ATIVIDADES!$A:$C,3,FALSE),"NAO CADASTRADA"))</f>
        <v/>
      </c>
      <c r="R1244" s="42"/>
      <c r="S1244" s="48"/>
      <c r="T1244" s="54" t="str">
        <f>IF(S1244="","",IFERROR(VLOOKUP(S1244,EMPRESAS!$A:$C,3,FALSE),"NAO CADASTRADA"))</f>
        <v/>
      </c>
      <c r="U1244" s="50"/>
      <c r="V1244" s="54" t="str">
        <f>IF(U1244="","",IFERROR(VLOOKUP(U1244,ATIVIDADES!$A:$C,3,FALSE),"NAO CADASTRADA"))</f>
        <v/>
      </c>
      <c r="W1244" s="42"/>
      <c r="X1244" s="48"/>
      <c r="Y1244" s="54" t="str">
        <f>IF(X1244="","",IFERROR(VLOOKUP(X1244,EMPRESAS!$A:$C,3,FALSE),"NAO CADASTRADA"))</f>
        <v/>
      </c>
      <c r="Z1244" s="50"/>
      <c r="AA1244" s="54" t="str">
        <f>IF(Z1244="","",IFERROR(VLOOKUP(Z1244,ATIVIDADES!$A:$C,3,FALSE),"NAO CADASTRADA"))</f>
        <v/>
      </c>
      <c r="AB1244" s="42"/>
      <c r="AC1244" s="48"/>
      <c r="AD1244" s="54" t="str">
        <f>IF(AC1244="","",IFERROR(VLOOKUP(AC1244,EMPRESAS!$A:$C,3,FALSE),"NAO CADASTRADA"))</f>
        <v/>
      </c>
      <c r="AE1244" s="50"/>
      <c r="AF1244" s="54" t="str">
        <f>IF(AE1244="","",IFERROR(VLOOKUP(AE1244,ATIVIDADES!$A:$C,3,FALSE),"NAO CADASTRADA"))</f>
        <v/>
      </c>
      <c r="AG1244" s="42"/>
      <c r="AH1244" s="48"/>
      <c r="AI1244" s="54" t="str">
        <f>IF(AH1244="","",IFERROR(VLOOKUP(AH1244,EMPRESAS!$A:$C,3,FALSE),"NAO CADASTRADA"))</f>
        <v/>
      </c>
      <c r="AJ1244" s="50"/>
      <c r="AK1244" s="54" t="str">
        <f>IF(AJ1244="","",IFERROR(VLOOKUP(AJ1244,ATIVIDADES!$A:$C,3,FALSE),"NAO CADASTRADA"))</f>
        <v/>
      </c>
      <c r="AL1244" s="42"/>
    </row>
    <row r="1245" spans="1:38" x14ac:dyDescent="0.25">
      <c r="A1245" s="26" t="str">
        <f t="shared" si="135"/>
        <v>OK</v>
      </c>
      <c r="B1245" s="29">
        <f t="shared" si="136"/>
        <v>2487914866</v>
      </c>
      <c r="C1245" s="30">
        <v>43333</v>
      </c>
      <c r="D1245" s="18">
        <f t="shared" si="139"/>
        <v>43313</v>
      </c>
      <c r="E1245" s="19" t="str">
        <f>IF(ISERROR(VLOOKUP(C1245,FERIADOS!$A:$B,1,FALSE)),IF(WEEKDAY(C1245)=1,"Dom",IF(WEEKDAY(C1245)=2,"Seg",IF(WEEKDAY(C1245)=3,"Ter",IF(WEEKDAY(C1245)=4,"Qua",IF(WEEKDAY(C1245)=5,"Qui",IF(WEEKDAY(C1245)=6,"Sex","Sab")))))),"Feriado")</f>
        <v>Ter</v>
      </c>
      <c r="F1245" s="32"/>
      <c r="G1245" s="33"/>
      <c r="H1245" s="33"/>
      <c r="I1245" s="33"/>
      <c r="J1245" s="21" t="str">
        <f t="shared" si="137"/>
        <v/>
      </c>
      <c r="K1245" s="21">
        <f t="shared" si="133"/>
        <v>0</v>
      </c>
      <c r="L1245" s="21" t="str">
        <f t="shared" si="134"/>
        <v/>
      </c>
      <c r="M1245" s="22" t="str">
        <f t="shared" si="138"/>
        <v/>
      </c>
      <c r="N1245" s="48"/>
      <c r="O1245" s="54" t="str">
        <f>IF(N1245="","",IFERROR(VLOOKUP(N1245,EMPRESAS!$A:$C,3,FALSE),"NAO CADASTRADA"))</f>
        <v/>
      </c>
      <c r="P1245" s="50"/>
      <c r="Q1245" s="54" t="str">
        <f>IF(P1245="","",IFERROR(VLOOKUP(P1245,ATIVIDADES!$A:$C,3,FALSE),"NAO CADASTRADA"))</f>
        <v/>
      </c>
      <c r="R1245" s="42"/>
      <c r="S1245" s="48"/>
      <c r="T1245" s="54" t="str">
        <f>IF(S1245="","",IFERROR(VLOOKUP(S1245,EMPRESAS!$A:$C,3,FALSE),"NAO CADASTRADA"))</f>
        <v/>
      </c>
      <c r="U1245" s="50"/>
      <c r="V1245" s="54" t="str">
        <f>IF(U1245="","",IFERROR(VLOOKUP(U1245,ATIVIDADES!$A:$C,3,FALSE),"NAO CADASTRADA"))</f>
        <v/>
      </c>
      <c r="W1245" s="42"/>
      <c r="X1245" s="48"/>
      <c r="Y1245" s="54" t="str">
        <f>IF(X1245="","",IFERROR(VLOOKUP(X1245,EMPRESAS!$A:$C,3,FALSE),"NAO CADASTRADA"))</f>
        <v/>
      </c>
      <c r="Z1245" s="50"/>
      <c r="AA1245" s="54" t="str">
        <f>IF(Z1245="","",IFERROR(VLOOKUP(Z1245,ATIVIDADES!$A:$C,3,FALSE),"NAO CADASTRADA"))</f>
        <v/>
      </c>
      <c r="AB1245" s="42"/>
      <c r="AC1245" s="48"/>
      <c r="AD1245" s="54" t="str">
        <f>IF(AC1245="","",IFERROR(VLOOKUP(AC1245,EMPRESAS!$A:$C,3,FALSE),"NAO CADASTRADA"))</f>
        <v/>
      </c>
      <c r="AE1245" s="50"/>
      <c r="AF1245" s="54" t="str">
        <f>IF(AE1245="","",IFERROR(VLOOKUP(AE1245,ATIVIDADES!$A:$C,3,FALSE),"NAO CADASTRADA"))</f>
        <v/>
      </c>
      <c r="AG1245" s="42"/>
      <c r="AH1245" s="48"/>
      <c r="AI1245" s="54" t="str">
        <f>IF(AH1245="","",IFERROR(VLOOKUP(AH1245,EMPRESAS!$A:$C,3,FALSE),"NAO CADASTRADA"))</f>
        <v/>
      </c>
      <c r="AJ1245" s="50"/>
      <c r="AK1245" s="54" t="str">
        <f>IF(AJ1245="","",IFERROR(VLOOKUP(AJ1245,ATIVIDADES!$A:$C,3,FALSE),"NAO CADASTRADA"))</f>
        <v/>
      </c>
      <c r="AL1245" s="42"/>
    </row>
    <row r="1246" spans="1:38" x14ac:dyDescent="0.25">
      <c r="A1246" s="26" t="str">
        <f t="shared" si="135"/>
        <v>OK</v>
      </c>
      <c r="B1246" s="29">
        <f t="shared" si="136"/>
        <v>2487914866</v>
      </c>
      <c r="C1246" s="30">
        <v>43334</v>
      </c>
      <c r="D1246" s="18">
        <f t="shared" si="139"/>
        <v>43313</v>
      </c>
      <c r="E1246" s="19" t="str">
        <f>IF(ISERROR(VLOOKUP(C1246,FERIADOS!$A:$B,1,FALSE)),IF(WEEKDAY(C1246)=1,"Dom",IF(WEEKDAY(C1246)=2,"Seg",IF(WEEKDAY(C1246)=3,"Ter",IF(WEEKDAY(C1246)=4,"Qua",IF(WEEKDAY(C1246)=5,"Qui",IF(WEEKDAY(C1246)=6,"Sex","Sab")))))),"Feriado")</f>
        <v>Qua</v>
      </c>
      <c r="F1246" s="32"/>
      <c r="G1246" s="33"/>
      <c r="H1246" s="33"/>
      <c r="I1246" s="33"/>
      <c r="J1246" s="21" t="str">
        <f t="shared" si="137"/>
        <v/>
      </c>
      <c r="K1246" s="21">
        <f t="shared" si="133"/>
        <v>0</v>
      </c>
      <c r="L1246" s="21" t="str">
        <f t="shared" si="134"/>
        <v/>
      </c>
      <c r="M1246" s="22" t="str">
        <f t="shared" si="138"/>
        <v/>
      </c>
      <c r="N1246" s="48"/>
      <c r="O1246" s="54" t="str">
        <f>IF(N1246="","",IFERROR(VLOOKUP(N1246,EMPRESAS!$A:$C,3,FALSE),"NAO CADASTRADA"))</f>
        <v/>
      </c>
      <c r="P1246" s="50"/>
      <c r="Q1246" s="54" t="str">
        <f>IF(P1246="","",IFERROR(VLOOKUP(P1246,ATIVIDADES!$A:$C,3,FALSE),"NAO CADASTRADA"))</f>
        <v/>
      </c>
      <c r="R1246" s="42"/>
      <c r="S1246" s="48"/>
      <c r="T1246" s="54" t="str">
        <f>IF(S1246="","",IFERROR(VLOOKUP(S1246,EMPRESAS!$A:$C,3,FALSE),"NAO CADASTRADA"))</f>
        <v/>
      </c>
      <c r="U1246" s="50"/>
      <c r="V1246" s="54" t="str">
        <f>IF(U1246="","",IFERROR(VLOOKUP(U1246,ATIVIDADES!$A:$C,3,FALSE),"NAO CADASTRADA"))</f>
        <v/>
      </c>
      <c r="W1246" s="42"/>
      <c r="X1246" s="48"/>
      <c r="Y1246" s="54" t="str">
        <f>IF(X1246="","",IFERROR(VLOOKUP(X1246,EMPRESAS!$A:$C,3,FALSE),"NAO CADASTRADA"))</f>
        <v/>
      </c>
      <c r="Z1246" s="50"/>
      <c r="AA1246" s="54" t="str">
        <f>IF(Z1246="","",IFERROR(VLOOKUP(Z1246,ATIVIDADES!$A:$C,3,FALSE),"NAO CADASTRADA"))</f>
        <v/>
      </c>
      <c r="AB1246" s="42"/>
      <c r="AC1246" s="48"/>
      <c r="AD1246" s="54" t="str">
        <f>IF(AC1246="","",IFERROR(VLOOKUP(AC1246,EMPRESAS!$A:$C,3,FALSE),"NAO CADASTRADA"))</f>
        <v/>
      </c>
      <c r="AE1246" s="50"/>
      <c r="AF1246" s="54" t="str">
        <f>IF(AE1246="","",IFERROR(VLOOKUP(AE1246,ATIVIDADES!$A:$C,3,FALSE),"NAO CADASTRADA"))</f>
        <v/>
      </c>
      <c r="AG1246" s="42"/>
      <c r="AH1246" s="48"/>
      <c r="AI1246" s="54" t="str">
        <f>IF(AH1246="","",IFERROR(VLOOKUP(AH1246,EMPRESAS!$A:$C,3,FALSE),"NAO CADASTRADA"))</f>
        <v/>
      </c>
      <c r="AJ1246" s="50"/>
      <c r="AK1246" s="54" t="str">
        <f>IF(AJ1246="","",IFERROR(VLOOKUP(AJ1246,ATIVIDADES!$A:$C,3,FALSE),"NAO CADASTRADA"))</f>
        <v/>
      </c>
      <c r="AL1246" s="42"/>
    </row>
    <row r="1247" spans="1:38" x14ac:dyDescent="0.25">
      <c r="A1247" s="26" t="str">
        <f t="shared" si="135"/>
        <v>OK</v>
      </c>
      <c r="B1247" s="29">
        <f t="shared" si="136"/>
        <v>2487914866</v>
      </c>
      <c r="C1247" s="30">
        <v>43335</v>
      </c>
      <c r="D1247" s="18">
        <f t="shared" si="139"/>
        <v>43313</v>
      </c>
      <c r="E1247" s="19" t="str">
        <f>IF(ISERROR(VLOOKUP(C1247,FERIADOS!$A:$B,1,FALSE)),IF(WEEKDAY(C1247)=1,"Dom",IF(WEEKDAY(C1247)=2,"Seg",IF(WEEKDAY(C1247)=3,"Ter",IF(WEEKDAY(C1247)=4,"Qua",IF(WEEKDAY(C1247)=5,"Qui",IF(WEEKDAY(C1247)=6,"Sex","Sab")))))),"Feriado")</f>
        <v>Qui</v>
      </c>
      <c r="F1247" s="32"/>
      <c r="G1247" s="33"/>
      <c r="H1247" s="33"/>
      <c r="I1247" s="33"/>
      <c r="J1247" s="21" t="str">
        <f t="shared" si="137"/>
        <v/>
      </c>
      <c r="K1247" s="21">
        <f t="shared" si="133"/>
        <v>0</v>
      </c>
      <c r="L1247" s="21" t="str">
        <f t="shared" si="134"/>
        <v/>
      </c>
      <c r="M1247" s="22" t="str">
        <f t="shared" si="138"/>
        <v/>
      </c>
      <c r="N1247" s="48"/>
      <c r="O1247" s="54" t="str">
        <f>IF(N1247="","",IFERROR(VLOOKUP(N1247,EMPRESAS!$A:$C,3,FALSE),"NAO CADASTRADA"))</f>
        <v/>
      </c>
      <c r="P1247" s="50"/>
      <c r="Q1247" s="54" t="str">
        <f>IF(P1247="","",IFERROR(VLOOKUP(P1247,ATIVIDADES!$A:$C,3,FALSE),"NAO CADASTRADA"))</f>
        <v/>
      </c>
      <c r="R1247" s="42"/>
      <c r="S1247" s="48"/>
      <c r="T1247" s="54" t="str">
        <f>IF(S1247="","",IFERROR(VLOOKUP(S1247,EMPRESAS!$A:$C,3,FALSE),"NAO CADASTRADA"))</f>
        <v/>
      </c>
      <c r="U1247" s="50"/>
      <c r="V1247" s="54" t="str">
        <f>IF(U1247="","",IFERROR(VLOOKUP(U1247,ATIVIDADES!$A:$C,3,FALSE),"NAO CADASTRADA"))</f>
        <v/>
      </c>
      <c r="W1247" s="42"/>
      <c r="X1247" s="48"/>
      <c r="Y1247" s="54" t="str">
        <f>IF(X1247="","",IFERROR(VLOOKUP(X1247,EMPRESAS!$A:$C,3,FALSE),"NAO CADASTRADA"))</f>
        <v/>
      </c>
      <c r="Z1247" s="50"/>
      <c r="AA1247" s="54" t="str">
        <f>IF(Z1247="","",IFERROR(VLOOKUP(Z1247,ATIVIDADES!$A:$C,3,FALSE),"NAO CADASTRADA"))</f>
        <v/>
      </c>
      <c r="AB1247" s="42"/>
      <c r="AC1247" s="48"/>
      <c r="AD1247" s="54" t="str">
        <f>IF(AC1247="","",IFERROR(VLOOKUP(AC1247,EMPRESAS!$A:$C,3,FALSE),"NAO CADASTRADA"))</f>
        <v/>
      </c>
      <c r="AE1247" s="50"/>
      <c r="AF1247" s="54" t="str">
        <f>IF(AE1247="","",IFERROR(VLOOKUP(AE1247,ATIVIDADES!$A:$C,3,FALSE),"NAO CADASTRADA"))</f>
        <v/>
      </c>
      <c r="AG1247" s="42"/>
      <c r="AH1247" s="48"/>
      <c r="AI1247" s="54" t="str">
        <f>IF(AH1247="","",IFERROR(VLOOKUP(AH1247,EMPRESAS!$A:$C,3,FALSE),"NAO CADASTRADA"))</f>
        <v/>
      </c>
      <c r="AJ1247" s="50"/>
      <c r="AK1247" s="54" t="str">
        <f>IF(AJ1247="","",IFERROR(VLOOKUP(AJ1247,ATIVIDADES!$A:$C,3,FALSE),"NAO CADASTRADA"))</f>
        <v/>
      </c>
      <c r="AL1247" s="42"/>
    </row>
    <row r="1248" spans="1:38" x14ac:dyDescent="0.25">
      <c r="A1248" s="26" t="str">
        <f t="shared" si="135"/>
        <v>OK</v>
      </c>
      <c r="B1248" s="29">
        <f t="shared" si="136"/>
        <v>2487914866</v>
      </c>
      <c r="C1248" s="30">
        <v>43336</v>
      </c>
      <c r="D1248" s="18">
        <f t="shared" si="139"/>
        <v>43313</v>
      </c>
      <c r="E1248" s="19" t="str">
        <f>IF(ISERROR(VLOOKUP(C1248,FERIADOS!$A:$B,1,FALSE)),IF(WEEKDAY(C1248)=1,"Dom",IF(WEEKDAY(C1248)=2,"Seg",IF(WEEKDAY(C1248)=3,"Ter",IF(WEEKDAY(C1248)=4,"Qua",IF(WEEKDAY(C1248)=5,"Qui",IF(WEEKDAY(C1248)=6,"Sex","Sab")))))),"Feriado")</f>
        <v>Sex</v>
      </c>
      <c r="F1248" s="32"/>
      <c r="G1248" s="33"/>
      <c r="H1248" s="33"/>
      <c r="I1248" s="33"/>
      <c r="J1248" s="21" t="str">
        <f t="shared" si="137"/>
        <v/>
      </c>
      <c r="K1248" s="21">
        <f t="shared" si="133"/>
        <v>0</v>
      </c>
      <c r="L1248" s="21" t="str">
        <f t="shared" si="134"/>
        <v/>
      </c>
      <c r="M1248" s="22" t="str">
        <f t="shared" si="138"/>
        <v/>
      </c>
      <c r="N1248" s="48"/>
      <c r="O1248" s="54" t="str">
        <f>IF(N1248="","",IFERROR(VLOOKUP(N1248,EMPRESAS!$A:$C,3,FALSE),"NAO CADASTRADA"))</f>
        <v/>
      </c>
      <c r="P1248" s="50"/>
      <c r="Q1248" s="54" t="str">
        <f>IF(P1248="","",IFERROR(VLOOKUP(P1248,ATIVIDADES!$A:$C,3,FALSE),"NAO CADASTRADA"))</f>
        <v/>
      </c>
      <c r="R1248" s="42"/>
      <c r="S1248" s="48"/>
      <c r="T1248" s="54" t="str">
        <f>IF(S1248="","",IFERROR(VLOOKUP(S1248,EMPRESAS!$A:$C,3,FALSE),"NAO CADASTRADA"))</f>
        <v/>
      </c>
      <c r="U1248" s="50"/>
      <c r="V1248" s="54" t="str">
        <f>IF(U1248="","",IFERROR(VLOOKUP(U1248,ATIVIDADES!$A:$C,3,FALSE),"NAO CADASTRADA"))</f>
        <v/>
      </c>
      <c r="W1248" s="42"/>
      <c r="X1248" s="48"/>
      <c r="Y1248" s="54" t="str">
        <f>IF(X1248="","",IFERROR(VLOOKUP(X1248,EMPRESAS!$A:$C,3,FALSE),"NAO CADASTRADA"))</f>
        <v/>
      </c>
      <c r="Z1248" s="50"/>
      <c r="AA1248" s="54" t="str">
        <f>IF(Z1248="","",IFERROR(VLOOKUP(Z1248,ATIVIDADES!$A:$C,3,FALSE),"NAO CADASTRADA"))</f>
        <v/>
      </c>
      <c r="AB1248" s="42"/>
      <c r="AC1248" s="48"/>
      <c r="AD1248" s="54" t="str">
        <f>IF(AC1248="","",IFERROR(VLOOKUP(AC1248,EMPRESAS!$A:$C,3,FALSE),"NAO CADASTRADA"))</f>
        <v/>
      </c>
      <c r="AE1248" s="50"/>
      <c r="AF1248" s="54" t="str">
        <f>IF(AE1248="","",IFERROR(VLOOKUP(AE1248,ATIVIDADES!$A:$C,3,FALSE),"NAO CADASTRADA"))</f>
        <v/>
      </c>
      <c r="AG1248" s="42"/>
      <c r="AH1248" s="48"/>
      <c r="AI1248" s="54" t="str">
        <f>IF(AH1248="","",IFERROR(VLOOKUP(AH1248,EMPRESAS!$A:$C,3,FALSE),"NAO CADASTRADA"))</f>
        <v/>
      </c>
      <c r="AJ1248" s="50"/>
      <c r="AK1248" s="54" t="str">
        <f>IF(AJ1248="","",IFERROR(VLOOKUP(AJ1248,ATIVIDADES!$A:$C,3,FALSE),"NAO CADASTRADA"))</f>
        <v/>
      </c>
      <c r="AL1248" s="42"/>
    </row>
    <row r="1249" spans="1:38" x14ac:dyDescent="0.25">
      <c r="A1249" s="26" t="str">
        <f t="shared" si="135"/>
        <v>OK</v>
      </c>
      <c r="B1249" s="29">
        <f t="shared" si="136"/>
        <v>2487914866</v>
      </c>
      <c r="C1249" s="30">
        <v>43337</v>
      </c>
      <c r="D1249" s="18">
        <f t="shared" si="139"/>
        <v>43313</v>
      </c>
      <c r="E1249" s="19" t="str">
        <f>IF(ISERROR(VLOOKUP(C1249,FERIADOS!$A:$B,1,FALSE)),IF(WEEKDAY(C1249)=1,"Dom",IF(WEEKDAY(C1249)=2,"Seg",IF(WEEKDAY(C1249)=3,"Ter",IF(WEEKDAY(C1249)=4,"Qua",IF(WEEKDAY(C1249)=5,"Qui",IF(WEEKDAY(C1249)=6,"Sex","Sab")))))),"Feriado")</f>
        <v>Sab</v>
      </c>
      <c r="F1249" s="32"/>
      <c r="G1249" s="33"/>
      <c r="H1249" s="33"/>
      <c r="I1249" s="33"/>
      <c r="J1249" s="21" t="str">
        <f t="shared" si="137"/>
        <v/>
      </c>
      <c r="K1249" s="21">
        <f t="shared" si="133"/>
        <v>0</v>
      </c>
      <c r="L1249" s="21" t="str">
        <f t="shared" si="134"/>
        <v/>
      </c>
      <c r="M1249" s="22" t="str">
        <f t="shared" si="138"/>
        <v/>
      </c>
      <c r="N1249" s="48"/>
      <c r="O1249" s="54" t="str">
        <f>IF(N1249="","",IFERROR(VLOOKUP(N1249,EMPRESAS!$A:$C,3,FALSE),"NAO CADASTRADA"))</f>
        <v/>
      </c>
      <c r="P1249" s="50"/>
      <c r="Q1249" s="54" t="str">
        <f>IF(P1249="","",IFERROR(VLOOKUP(P1249,ATIVIDADES!$A:$C,3,FALSE),"NAO CADASTRADA"))</f>
        <v/>
      </c>
      <c r="R1249" s="42"/>
      <c r="S1249" s="48"/>
      <c r="T1249" s="54" t="str">
        <f>IF(S1249="","",IFERROR(VLOOKUP(S1249,EMPRESAS!$A:$C,3,FALSE),"NAO CADASTRADA"))</f>
        <v/>
      </c>
      <c r="U1249" s="50"/>
      <c r="V1249" s="54" t="str">
        <f>IF(U1249="","",IFERROR(VLOOKUP(U1249,ATIVIDADES!$A:$C,3,FALSE),"NAO CADASTRADA"))</f>
        <v/>
      </c>
      <c r="W1249" s="42"/>
      <c r="X1249" s="48"/>
      <c r="Y1249" s="54" t="str">
        <f>IF(X1249="","",IFERROR(VLOOKUP(X1249,EMPRESAS!$A:$C,3,FALSE),"NAO CADASTRADA"))</f>
        <v/>
      </c>
      <c r="Z1249" s="50"/>
      <c r="AA1249" s="54" t="str">
        <f>IF(Z1249="","",IFERROR(VLOOKUP(Z1249,ATIVIDADES!$A:$C,3,FALSE),"NAO CADASTRADA"))</f>
        <v/>
      </c>
      <c r="AB1249" s="42"/>
      <c r="AC1249" s="48"/>
      <c r="AD1249" s="54" t="str">
        <f>IF(AC1249="","",IFERROR(VLOOKUP(AC1249,EMPRESAS!$A:$C,3,FALSE),"NAO CADASTRADA"))</f>
        <v/>
      </c>
      <c r="AE1249" s="50"/>
      <c r="AF1249" s="54" t="str">
        <f>IF(AE1249="","",IFERROR(VLOOKUP(AE1249,ATIVIDADES!$A:$C,3,FALSE),"NAO CADASTRADA"))</f>
        <v/>
      </c>
      <c r="AG1249" s="42"/>
      <c r="AH1249" s="48"/>
      <c r="AI1249" s="54" t="str">
        <f>IF(AH1249="","",IFERROR(VLOOKUP(AH1249,EMPRESAS!$A:$C,3,FALSE),"NAO CADASTRADA"))</f>
        <v/>
      </c>
      <c r="AJ1249" s="50"/>
      <c r="AK1249" s="54" t="str">
        <f>IF(AJ1249="","",IFERROR(VLOOKUP(AJ1249,ATIVIDADES!$A:$C,3,FALSE),"NAO CADASTRADA"))</f>
        <v/>
      </c>
      <c r="AL1249" s="42"/>
    </row>
    <row r="1250" spans="1:38" x14ac:dyDescent="0.25">
      <c r="A1250" s="26" t="str">
        <f t="shared" si="135"/>
        <v>OK</v>
      </c>
      <c r="B1250" s="29">
        <f t="shared" si="136"/>
        <v>2487914866</v>
      </c>
      <c r="C1250" s="30">
        <v>43338</v>
      </c>
      <c r="D1250" s="18">
        <f t="shared" si="139"/>
        <v>43313</v>
      </c>
      <c r="E1250" s="19" t="str">
        <f>IF(ISERROR(VLOOKUP(C1250,FERIADOS!$A:$B,1,FALSE)),IF(WEEKDAY(C1250)=1,"Dom",IF(WEEKDAY(C1250)=2,"Seg",IF(WEEKDAY(C1250)=3,"Ter",IF(WEEKDAY(C1250)=4,"Qua",IF(WEEKDAY(C1250)=5,"Qui",IF(WEEKDAY(C1250)=6,"Sex","Sab")))))),"Feriado")</f>
        <v>Dom</v>
      </c>
      <c r="F1250" s="32"/>
      <c r="G1250" s="33"/>
      <c r="H1250" s="33"/>
      <c r="I1250" s="33"/>
      <c r="J1250" s="21" t="str">
        <f t="shared" si="137"/>
        <v/>
      </c>
      <c r="K1250" s="21">
        <f t="shared" si="133"/>
        <v>0</v>
      </c>
      <c r="L1250" s="21" t="str">
        <f t="shared" si="134"/>
        <v/>
      </c>
      <c r="M1250" s="22" t="str">
        <f t="shared" si="138"/>
        <v/>
      </c>
      <c r="N1250" s="48"/>
      <c r="O1250" s="54" t="str">
        <f>IF(N1250="","",IFERROR(VLOOKUP(N1250,EMPRESAS!$A:$C,3,FALSE),"NAO CADASTRADA"))</f>
        <v/>
      </c>
      <c r="P1250" s="50"/>
      <c r="Q1250" s="54" t="str">
        <f>IF(P1250="","",IFERROR(VLOOKUP(P1250,ATIVIDADES!$A:$C,3,FALSE),"NAO CADASTRADA"))</f>
        <v/>
      </c>
      <c r="R1250" s="42"/>
      <c r="S1250" s="48"/>
      <c r="T1250" s="54" t="str">
        <f>IF(S1250="","",IFERROR(VLOOKUP(S1250,EMPRESAS!$A:$C,3,FALSE),"NAO CADASTRADA"))</f>
        <v/>
      </c>
      <c r="U1250" s="50"/>
      <c r="V1250" s="54" t="str">
        <f>IF(U1250="","",IFERROR(VLOOKUP(U1250,ATIVIDADES!$A:$C,3,FALSE),"NAO CADASTRADA"))</f>
        <v/>
      </c>
      <c r="W1250" s="42"/>
      <c r="X1250" s="48"/>
      <c r="Y1250" s="54" t="str">
        <f>IF(X1250="","",IFERROR(VLOOKUP(X1250,EMPRESAS!$A:$C,3,FALSE),"NAO CADASTRADA"))</f>
        <v/>
      </c>
      <c r="Z1250" s="50"/>
      <c r="AA1250" s="54" t="str">
        <f>IF(Z1250="","",IFERROR(VLOOKUP(Z1250,ATIVIDADES!$A:$C,3,FALSE),"NAO CADASTRADA"))</f>
        <v/>
      </c>
      <c r="AB1250" s="42"/>
      <c r="AC1250" s="48"/>
      <c r="AD1250" s="54" t="str">
        <f>IF(AC1250="","",IFERROR(VLOOKUP(AC1250,EMPRESAS!$A:$C,3,FALSE),"NAO CADASTRADA"))</f>
        <v/>
      </c>
      <c r="AE1250" s="50"/>
      <c r="AF1250" s="54" t="str">
        <f>IF(AE1250="","",IFERROR(VLOOKUP(AE1250,ATIVIDADES!$A:$C,3,FALSE),"NAO CADASTRADA"))</f>
        <v/>
      </c>
      <c r="AG1250" s="42"/>
      <c r="AH1250" s="48"/>
      <c r="AI1250" s="54" t="str">
        <f>IF(AH1250="","",IFERROR(VLOOKUP(AH1250,EMPRESAS!$A:$C,3,FALSE),"NAO CADASTRADA"))</f>
        <v/>
      </c>
      <c r="AJ1250" s="50"/>
      <c r="AK1250" s="54" t="str">
        <f>IF(AJ1250="","",IFERROR(VLOOKUP(AJ1250,ATIVIDADES!$A:$C,3,FALSE),"NAO CADASTRADA"))</f>
        <v/>
      </c>
      <c r="AL1250" s="42"/>
    </row>
    <row r="1251" spans="1:38" x14ac:dyDescent="0.25">
      <c r="A1251" s="26" t="str">
        <f t="shared" si="135"/>
        <v>OK</v>
      </c>
      <c r="B1251" s="29">
        <f t="shared" si="136"/>
        <v>2487914866</v>
      </c>
      <c r="C1251" s="30">
        <v>43339</v>
      </c>
      <c r="D1251" s="18">
        <f t="shared" si="139"/>
        <v>43313</v>
      </c>
      <c r="E1251" s="19" t="str">
        <f>IF(ISERROR(VLOOKUP(C1251,FERIADOS!$A:$B,1,FALSE)),IF(WEEKDAY(C1251)=1,"Dom",IF(WEEKDAY(C1251)=2,"Seg",IF(WEEKDAY(C1251)=3,"Ter",IF(WEEKDAY(C1251)=4,"Qua",IF(WEEKDAY(C1251)=5,"Qui",IF(WEEKDAY(C1251)=6,"Sex","Sab")))))),"Feriado")</f>
        <v>Seg</v>
      </c>
      <c r="F1251" s="32"/>
      <c r="G1251" s="33"/>
      <c r="H1251" s="33"/>
      <c r="I1251" s="33"/>
      <c r="J1251" s="21" t="str">
        <f t="shared" si="137"/>
        <v/>
      </c>
      <c r="K1251" s="21">
        <f t="shared" si="133"/>
        <v>0</v>
      </c>
      <c r="L1251" s="21" t="str">
        <f t="shared" si="134"/>
        <v/>
      </c>
      <c r="M1251" s="22" t="str">
        <f t="shared" si="138"/>
        <v/>
      </c>
      <c r="N1251" s="48"/>
      <c r="O1251" s="54" t="str">
        <f>IF(N1251="","",IFERROR(VLOOKUP(N1251,EMPRESAS!$A:$C,3,FALSE),"NAO CADASTRADA"))</f>
        <v/>
      </c>
      <c r="P1251" s="50"/>
      <c r="Q1251" s="54" t="str">
        <f>IF(P1251="","",IFERROR(VLOOKUP(P1251,ATIVIDADES!$A:$C,3,FALSE),"NAO CADASTRADA"))</f>
        <v/>
      </c>
      <c r="R1251" s="42"/>
      <c r="S1251" s="48"/>
      <c r="T1251" s="54" t="str">
        <f>IF(S1251="","",IFERROR(VLOOKUP(S1251,EMPRESAS!$A:$C,3,FALSE),"NAO CADASTRADA"))</f>
        <v/>
      </c>
      <c r="U1251" s="50"/>
      <c r="V1251" s="54" t="str">
        <f>IF(U1251="","",IFERROR(VLOOKUP(U1251,ATIVIDADES!$A:$C,3,FALSE),"NAO CADASTRADA"))</f>
        <v/>
      </c>
      <c r="W1251" s="42"/>
      <c r="X1251" s="48"/>
      <c r="Y1251" s="54" t="str">
        <f>IF(X1251="","",IFERROR(VLOOKUP(X1251,EMPRESAS!$A:$C,3,FALSE),"NAO CADASTRADA"))</f>
        <v/>
      </c>
      <c r="Z1251" s="50"/>
      <c r="AA1251" s="54" t="str">
        <f>IF(Z1251="","",IFERROR(VLOOKUP(Z1251,ATIVIDADES!$A:$C,3,FALSE),"NAO CADASTRADA"))</f>
        <v/>
      </c>
      <c r="AB1251" s="42"/>
      <c r="AC1251" s="48"/>
      <c r="AD1251" s="54" t="str">
        <f>IF(AC1251="","",IFERROR(VLOOKUP(AC1251,EMPRESAS!$A:$C,3,FALSE),"NAO CADASTRADA"))</f>
        <v/>
      </c>
      <c r="AE1251" s="50"/>
      <c r="AF1251" s="54" t="str">
        <f>IF(AE1251="","",IFERROR(VLOOKUP(AE1251,ATIVIDADES!$A:$C,3,FALSE),"NAO CADASTRADA"))</f>
        <v/>
      </c>
      <c r="AG1251" s="42"/>
      <c r="AH1251" s="48"/>
      <c r="AI1251" s="54" t="str">
        <f>IF(AH1251="","",IFERROR(VLOOKUP(AH1251,EMPRESAS!$A:$C,3,FALSE),"NAO CADASTRADA"))</f>
        <v/>
      </c>
      <c r="AJ1251" s="50"/>
      <c r="AK1251" s="54" t="str">
        <f>IF(AJ1251="","",IFERROR(VLOOKUP(AJ1251,ATIVIDADES!$A:$C,3,FALSE),"NAO CADASTRADA"))</f>
        <v/>
      </c>
      <c r="AL1251" s="42"/>
    </row>
    <row r="1252" spans="1:38" x14ac:dyDescent="0.25">
      <c r="A1252" s="26" t="str">
        <f t="shared" si="135"/>
        <v>OK</v>
      </c>
      <c r="B1252" s="29">
        <f t="shared" si="136"/>
        <v>2487914866</v>
      </c>
      <c r="C1252" s="30">
        <v>43340</v>
      </c>
      <c r="D1252" s="18">
        <f t="shared" si="139"/>
        <v>43313</v>
      </c>
      <c r="E1252" s="19" t="str">
        <f>IF(ISERROR(VLOOKUP(C1252,FERIADOS!$A:$B,1,FALSE)),IF(WEEKDAY(C1252)=1,"Dom",IF(WEEKDAY(C1252)=2,"Seg",IF(WEEKDAY(C1252)=3,"Ter",IF(WEEKDAY(C1252)=4,"Qua",IF(WEEKDAY(C1252)=5,"Qui",IF(WEEKDAY(C1252)=6,"Sex","Sab")))))),"Feriado")</f>
        <v>Ter</v>
      </c>
      <c r="F1252" s="32"/>
      <c r="G1252" s="33"/>
      <c r="H1252" s="33"/>
      <c r="I1252" s="33"/>
      <c r="J1252" s="21" t="str">
        <f t="shared" si="137"/>
        <v/>
      </c>
      <c r="K1252" s="21">
        <f t="shared" si="133"/>
        <v>0</v>
      </c>
      <c r="L1252" s="21" t="str">
        <f t="shared" si="134"/>
        <v/>
      </c>
      <c r="M1252" s="22" t="str">
        <f t="shared" si="138"/>
        <v/>
      </c>
      <c r="N1252" s="48"/>
      <c r="O1252" s="54" t="str">
        <f>IF(N1252="","",IFERROR(VLOOKUP(N1252,EMPRESAS!$A:$C,3,FALSE),"NAO CADASTRADA"))</f>
        <v/>
      </c>
      <c r="P1252" s="50"/>
      <c r="Q1252" s="54" t="str">
        <f>IF(P1252="","",IFERROR(VLOOKUP(P1252,ATIVIDADES!$A:$C,3,FALSE),"NAO CADASTRADA"))</f>
        <v/>
      </c>
      <c r="R1252" s="42"/>
      <c r="S1252" s="48"/>
      <c r="T1252" s="54" t="str">
        <f>IF(S1252="","",IFERROR(VLOOKUP(S1252,EMPRESAS!$A:$C,3,FALSE),"NAO CADASTRADA"))</f>
        <v/>
      </c>
      <c r="U1252" s="50"/>
      <c r="V1252" s="54" t="str">
        <f>IF(U1252="","",IFERROR(VLOOKUP(U1252,ATIVIDADES!$A:$C,3,FALSE),"NAO CADASTRADA"))</f>
        <v/>
      </c>
      <c r="W1252" s="42"/>
      <c r="X1252" s="48"/>
      <c r="Y1252" s="54" t="str">
        <f>IF(X1252="","",IFERROR(VLOOKUP(X1252,EMPRESAS!$A:$C,3,FALSE),"NAO CADASTRADA"))</f>
        <v/>
      </c>
      <c r="Z1252" s="50"/>
      <c r="AA1252" s="54" t="str">
        <f>IF(Z1252="","",IFERROR(VLOOKUP(Z1252,ATIVIDADES!$A:$C,3,FALSE),"NAO CADASTRADA"))</f>
        <v/>
      </c>
      <c r="AB1252" s="42"/>
      <c r="AC1252" s="48"/>
      <c r="AD1252" s="54" t="str">
        <f>IF(AC1252="","",IFERROR(VLOOKUP(AC1252,EMPRESAS!$A:$C,3,FALSE),"NAO CADASTRADA"))</f>
        <v/>
      </c>
      <c r="AE1252" s="50"/>
      <c r="AF1252" s="54" t="str">
        <f>IF(AE1252="","",IFERROR(VLOOKUP(AE1252,ATIVIDADES!$A:$C,3,FALSE),"NAO CADASTRADA"))</f>
        <v/>
      </c>
      <c r="AG1252" s="42"/>
      <c r="AH1252" s="48"/>
      <c r="AI1252" s="54" t="str">
        <f>IF(AH1252="","",IFERROR(VLOOKUP(AH1252,EMPRESAS!$A:$C,3,FALSE),"NAO CADASTRADA"))</f>
        <v/>
      </c>
      <c r="AJ1252" s="50"/>
      <c r="AK1252" s="54" t="str">
        <f>IF(AJ1252="","",IFERROR(VLOOKUP(AJ1252,ATIVIDADES!$A:$C,3,FALSE),"NAO CADASTRADA"))</f>
        <v/>
      </c>
      <c r="AL1252" s="42"/>
    </row>
    <row r="1253" spans="1:38" x14ac:dyDescent="0.25">
      <c r="A1253" s="26" t="str">
        <f t="shared" si="135"/>
        <v>OK</v>
      </c>
      <c r="B1253" s="29">
        <f t="shared" si="136"/>
        <v>2487914866</v>
      </c>
      <c r="C1253" s="30">
        <v>43341</v>
      </c>
      <c r="D1253" s="18">
        <f t="shared" si="139"/>
        <v>43313</v>
      </c>
      <c r="E1253" s="19" t="str">
        <f>IF(ISERROR(VLOOKUP(C1253,FERIADOS!$A:$B,1,FALSE)),IF(WEEKDAY(C1253)=1,"Dom",IF(WEEKDAY(C1253)=2,"Seg",IF(WEEKDAY(C1253)=3,"Ter",IF(WEEKDAY(C1253)=4,"Qua",IF(WEEKDAY(C1253)=5,"Qui",IF(WEEKDAY(C1253)=6,"Sex","Sab")))))),"Feriado")</f>
        <v>Qua</v>
      </c>
      <c r="F1253" s="32"/>
      <c r="G1253" s="33"/>
      <c r="H1253" s="33"/>
      <c r="I1253" s="33"/>
      <c r="J1253" s="21" t="str">
        <f t="shared" si="137"/>
        <v/>
      </c>
      <c r="K1253" s="21">
        <f t="shared" si="133"/>
        <v>0</v>
      </c>
      <c r="L1253" s="21" t="str">
        <f t="shared" si="134"/>
        <v/>
      </c>
      <c r="M1253" s="22" t="str">
        <f t="shared" si="138"/>
        <v/>
      </c>
      <c r="N1253" s="48"/>
      <c r="O1253" s="54" t="str">
        <f>IF(N1253="","",IFERROR(VLOOKUP(N1253,EMPRESAS!$A:$C,3,FALSE),"NAO CADASTRADA"))</f>
        <v/>
      </c>
      <c r="P1253" s="50"/>
      <c r="Q1253" s="54" t="str">
        <f>IF(P1253="","",IFERROR(VLOOKUP(P1253,ATIVIDADES!$A:$C,3,FALSE),"NAO CADASTRADA"))</f>
        <v/>
      </c>
      <c r="R1253" s="42"/>
      <c r="S1253" s="48"/>
      <c r="T1253" s="54" t="str">
        <f>IF(S1253="","",IFERROR(VLOOKUP(S1253,EMPRESAS!$A:$C,3,FALSE),"NAO CADASTRADA"))</f>
        <v/>
      </c>
      <c r="U1253" s="50"/>
      <c r="V1253" s="54" t="str">
        <f>IF(U1253="","",IFERROR(VLOOKUP(U1253,ATIVIDADES!$A:$C,3,FALSE),"NAO CADASTRADA"))</f>
        <v/>
      </c>
      <c r="W1253" s="42"/>
      <c r="X1253" s="48"/>
      <c r="Y1253" s="54" t="str">
        <f>IF(X1253="","",IFERROR(VLOOKUP(X1253,EMPRESAS!$A:$C,3,FALSE),"NAO CADASTRADA"))</f>
        <v/>
      </c>
      <c r="Z1253" s="50"/>
      <c r="AA1253" s="54" t="str">
        <f>IF(Z1253="","",IFERROR(VLOOKUP(Z1253,ATIVIDADES!$A:$C,3,FALSE),"NAO CADASTRADA"))</f>
        <v/>
      </c>
      <c r="AB1253" s="42"/>
      <c r="AC1253" s="48"/>
      <c r="AD1253" s="54" t="str">
        <f>IF(AC1253="","",IFERROR(VLOOKUP(AC1253,EMPRESAS!$A:$C,3,FALSE),"NAO CADASTRADA"))</f>
        <v/>
      </c>
      <c r="AE1253" s="50"/>
      <c r="AF1253" s="54" t="str">
        <f>IF(AE1253="","",IFERROR(VLOOKUP(AE1253,ATIVIDADES!$A:$C,3,FALSE),"NAO CADASTRADA"))</f>
        <v/>
      </c>
      <c r="AG1253" s="42"/>
      <c r="AH1253" s="48"/>
      <c r="AI1253" s="54" t="str">
        <f>IF(AH1253="","",IFERROR(VLOOKUP(AH1253,EMPRESAS!$A:$C,3,FALSE),"NAO CADASTRADA"))</f>
        <v/>
      </c>
      <c r="AJ1253" s="50"/>
      <c r="AK1253" s="54" t="str">
        <f>IF(AJ1253="","",IFERROR(VLOOKUP(AJ1253,ATIVIDADES!$A:$C,3,FALSE),"NAO CADASTRADA"))</f>
        <v/>
      </c>
      <c r="AL1253" s="42"/>
    </row>
    <row r="1254" spans="1:38" x14ac:dyDescent="0.25">
      <c r="A1254" s="26" t="str">
        <f t="shared" si="135"/>
        <v>OK</v>
      </c>
      <c r="B1254" s="29">
        <f t="shared" si="136"/>
        <v>2487914866</v>
      </c>
      <c r="C1254" s="30">
        <v>43342</v>
      </c>
      <c r="D1254" s="18">
        <f t="shared" si="139"/>
        <v>43313</v>
      </c>
      <c r="E1254" s="19" t="str">
        <f>IF(ISERROR(VLOOKUP(C1254,FERIADOS!$A:$B,1,FALSE)),IF(WEEKDAY(C1254)=1,"Dom",IF(WEEKDAY(C1254)=2,"Seg",IF(WEEKDAY(C1254)=3,"Ter",IF(WEEKDAY(C1254)=4,"Qua",IF(WEEKDAY(C1254)=5,"Qui",IF(WEEKDAY(C1254)=6,"Sex","Sab")))))),"Feriado")</f>
        <v>Qui</v>
      </c>
      <c r="F1254" s="32"/>
      <c r="G1254" s="33"/>
      <c r="H1254" s="33"/>
      <c r="I1254" s="33"/>
      <c r="J1254" s="21" t="str">
        <f t="shared" si="137"/>
        <v/>
      </c>
      <c r="K1254" s="21">
        <f t="shared" si="133"/>
        <v>0</v>
      </c>
      <c r="L1254" s="21" t="str">
        <f t="shared" si="134"/>
        <v/>
      </c>
      <c r="M1254" s="22" t="str">
        <f t="shared" si="138"/>
        <v/>
      </c>
      <c r="N1254" s="48"/>
      <c r="O1254" s="54" t="str">
        <f>IF(N1254="","",IFERROR(VLOOKUP(N1254,EMPRESAS!$A:$C,3,FALSE),"NAO CADASTRADA"))</f>
        <v/>
      </c>
      <c r="P1254" s="50"/>
      <c r="Q1254" s="54" t="str">
        <f>IF(P1254="","",IFERROR(VLOOKUP(P1254,ATIVIDADES!$A:$C,3,FALSE),"NAO CADASTRADA"))</f>
        <v/>
      </c>
      <c r="R1254" s="42"/>
      <c r="S1254" s="48"/>
      <c r="T1254" s="54" t="str">
        <f>IF(S1254="","",IFERROR(VLOOKUP(S1254,EMPRESAS!$A:$C,3,FALSE),"NAO CADASTRADA"))</f>
        <v/>
      </c>
      <c r="U1254" s="50"/>
      <c r="V1254" s="54" t="str">
        <f>IF(U1254="","",IFERROR(VLOOKUP(U1254,ATIVIDADES!$A:$C,3,FALSE),"NAO CADASTRADA"))</f>
        <v/>
      </c>
      <c r="W1254" s="42"/>
      <c r="X1254" s="48"/>
      <c r="Y1254" s="54" t="str">
        <f>IF(X1254="","",IFERROR(VLOOKUP(X1254,EMPRESAS!$A:$C,3,FALSE),"NAO CADASTRADA"))</f>
        <v/>
      </c>
      <c r="Z1254" s="50"/>
      <c r="AA1254" s="54" t="str">
        <f>IF(Z1254="","",IFERROR(VLOOKUP(Z1254,ATIVIDADES!$A:$C,3,FALSE),"NAO CADASTRADA"))</f>
        <v/>
      </c>
      <c r="AB1254" s="42"/>
      <c r="AC1254" s="48"/>
      <c r="AD1254" s="54" t="str">
        <f>IF(AC1254="","",IFERROR(VLOOKUP(AC1254,EMPRESAS!$A:$C,3,FALSE),"NAO CADASTRADA"))</f>
        <v/>
      </c>
      <c r="AE1254" s="50"/>
      <c r="AF1254" s="54" t="str">
        <f>IF(AE1254="","",IFERROR(VLOOKUP(AE1254,ATIVIDADES!$A:$C,3,FALSE),"NAO CADASTRADA"))</f>
        <v/>
      </c>
      <c r="AG1254" s="42"/>
      <c r="AH1254" s="48"/>
      <c r="AI1254" s="54" t="str">
        <f>IF(AH1254="","",IFERROR(VLOOKUP(AH1254,EMPRESAS!$A:$C,3,FALSE),"NAO CADASTRADA"))</f>
        <v/>
      </c>
      <c r="AJ1254" s="50"/>
      <c r="AK1254" s="54" t="str">
        <f>IF(AJ1254="","",IFERROR(VLOOKUP(AJ1254,ATIVIDADES!$A:$C,3,FALSE),"NAO CADASTRADA"))</f>
        <v/>
      </c>
      <c r="AL1254" s="42"/>
    </row>
    <row r="1255" spans="1:38" x14ac:dyDescent="0.25">
      <c r="A1255" s="26" t="str">
        <f t="shared" si="135"/>
        <v>OK</v>
      </c>
      <c r="B1255" s="29">
        <f t="shared" si="136"/>
        <v>2487914866</v>
      </c>
      <c r="C1255" s="30">
        <v>43343</v>
      </c>
      <c r="D1255" s="18">
        <f t="shared" si="139"/>
        <v>43313</v>
      </c>
      <c r="E1255" s="19" t="str">
        <f>IF(ISERROR(VLOOKUP(C1255,FERIADOS!$A:$B,1,FALSE)),IF(WEEKDAY(C1255)=1,"Dom",IF(WEEKDAY(C1255)=2,"Seg",IF(WEEKDAY(C1255)=3,"Ter",IF(WEEKDAY(C1255)=4,"Qua",IF(WEEKDAY(C1255)=5,"Qui",IF(WEEKDAY(C1255)=6,"Sex","Sab")))))),"Feriado")</f>
        <v>Sex</v>
      </c>
      <c r="F1255" s="32"/>
      <c r="G1255" s="33"/>
      <c r="H1255" s="33"/>
      <c r="I1255" s="33"/>
      <c r="J1255" s="21" t="str">
        <f t="shared" si="137"/>
        <v/>
      </c>
      <c r="K1255" s="21">
        <f t="shared" si="133"/>
        <v>0</v>
      </c>
      <c r="L1255" s="21" t="str">
        <f t="shared" si="134"/>
        <v/>
      </c>
      <c r="M1255" s="22" t="str">
        <f t="shared" si="138"/>
        <v/>
      </c>
      <c r="N1255" s="48"/>
      <c r="O1255" s="54" t="str">
        <f>IF(N1255="","",IFERROR(VLOOKUP(N1255,EMPRESAS!$A:$C,3,FALSE),"NAO CADASTRADA"))</f>
        <v/>
      </c>
      <c r="P1255" s="50"/>
      <c r="Q1255" s="54" t="str">
        <f>IF(P1255="","",IFERROR(VLOOKUP(P1255,ATIVIDADES!$A:$C,3,FALSE),"NAO CADASTRADA"))</f>
        <v/>
      </c>
      <c r="R1255" s="42"/>
      <c r="S1255" s="48"/>
      <c r="T1255" s="54" t="str">
        <f>IF(S1255="","",IFERROR(VLOOKUP(S1255,EMPRESAS!$A:$C,3,FALSE),"NAO CADASTRADA"))</f>
        <v/>
      </c>
      <c r="U1255" s="50"/>
      <c r="V1255" s="54" t="str">
        <f>IF(U1255="","",IFERROR(VLOOKUP(U1255,ATIVIDADES!$A:$C,3,FALSE),"NAO CADASTRADA"))</f>
        <v/>
      </c>
      <c r="W1255" s="42"/>
      <c r="X1255" s="48"/>
      <c r="Y1255" s="54" t="str">
        <f>IF(X1255="","",IFERROR(VLOOKUP(X1255,EMPRESAS!$A:$C,3,FALSE),"NAO CADASTRADA"))</f>
        <v/>
      </c>
      <c r="Z1255" s="50"/>
      <c r="AA1255" s="54" t="str">
        <f>IF(Z1255="","",IFERROR(VLOOKUP(Z1255,ATIVIDADES!$A:$C,3,FALSE),"NAO CADASTRADA"))</f>
        <v/>
      </c>
      <c r="AB1255" s="42"/>
      <c r="AC1255" s="48"/>
      <c r="AD1255" s="54" t="str">
        <f>IF(AC1255="","",IFERROR(VLOOKUP(AC1255,EMPRESAS!$A:$C,3,FALSE),"NAO CADASTRADA"))</f>
        <v/>
      </c>
      <c r="AE1255" s="50"/>
      <c r="AF1255" s="54" t="str">
        <f>IF(AE1255="","",IFERROR(VLOOKUP(AE1255,ATIVIDADES!$A:$C,3,FALSE),"NAO CADASTRADA"))</f>
        <v/>
      </c>
      <c r="AG1255" s="42"/>
      <c r="AH1255" s="48"/>
      <c r="AI1255" s="54" t="str">
        <f>IF(AH1255="","",IFERROR(VLOOKUP(AH1255,EMPRESAS!$A:$C,3,FALSE),"NAO CADASTRADA"))</f>
        <v/>
      </c>
      <c r="AJ1255" s="50"/>
      <c r="AK1255" s="54" t="str">
        <f>IF(AJ1255="","",IFERROR(VLOOKUP(AJ1255,ATIVIDADES!$A:$C,3,FALSE),"NAO CADASTRADA"))</f>
        <v/>
      </c>
      <c r="AL1255" s="42"/>
    </row>
    <row r="1256" spans="1:38" x14ac:dyDescent="0.25">
      <c r="A1256" s="26" t="str">
        <f t="shared" si="135"/>
        <v>OK</v>
      </c>
      <c r="B1256" s="29">
        <f t="shared" si="136"/>
        <v>2487914866</v>
      </c>
      <c r="C1256" s="30">
        <v>43344</v>
      </c>
      <c r="D1256" s="18">
        <f t="shared" si="139"/>
        <v>43344</v>
      </c>
      <c r="E1256" s="19" t="str">
        <f>IF(ISERROR(VLOOKUP(C1256,FERIADOS!$A:$B,1,FALSE)),IF(WEEKDAY(C1256)=1,"Dom",IF(WEEKDAY(C1256)=2,"Seg",IF(WEEKDAY(C1256)=3,"Ter",IF(WEEKDAY(C1256)=4,"Qua",IF(WEEKDAY(C1256)=5,"Qui",IF(WEEKDAY(C1256)=6,"Sex","Sab")))))),"Feriado")</f>
        <v>Sab</v>
      </c>
      <c r="F1256" s="32"/>
      <c r="G1256" s="33"/>
      <c r="H1256" s="33"/>
      <c r="I1256" s="33"/>
      <c r="J1256" s="21" t="str">
        <f t="shared" si="137"/>
        <v/>
      </c>
      <c r="K1256" s="21">
        <f t="shared" si="133"/>
        <v>0</v>
      </c>
      <c r="L1256" s="21" t="str">
        <f t="shared" si="134"/>
        <v/>
      </c>
      <c r="M1256" s="22" t="str">
        <f t="shared" si="138"/>
        <v/>
      </c>
      <c r="N1256" s="48"/>
      <c r="O1256" s="54" t="str">
        <f>IF(N1256="","",IFERROR(VLOOKUP(N1256,EMPRESAS!$A:$C,3,FALSE),"NAO CADASTRADA"))</f>
        <v/>
      </c>
      <c r="P1256" s="50"/>
      <c r="Q1256" s="54" t="str">
        <f>IF(P1256="","",IFERROR(VLOOKUP(P1256,ATIVIDADES!$A:$C,3,FALSE),"NAO CADASTRADA"))</f>
        <v/>
      </c>
      <c r="R1256" s="42"/>
      <c r="S1256" s="48"/>
      <c r="T1256" s="54" t="str">
        <f>IF(S1256="","",IFERROR(VLOOKUP(S1256,EMPRESAS!$A:$C,3,FALSE),"NAO CADASTRADA"))</f>
        <v/>
      </c>
      <c r="U1256" s="50"/>
      <c r="V1256" s="54" t="str">
        <f>IF(U1256="","",IFERROR(VLOOKUP(U1256,ATIVIDADES!$A:$C,3,FALSE),"NAO CADASTRADA"))</f>
        <v/>
      </c>
      <c r="W1256" s="42"/>
      <c r="X1256" s="48"/>
      <c r="Y1256" s="54" t="str">
        <f>IF(X1256="","",IFERROR(VLOOKUP(X1256,EMPRESAS!$A:$C,3,FALSE),"NAO CADASTRADA"))</f>
        <v/>
      </c>
      <c r="Z1256" s="50"/>
      <c r="AA1256" s="54" t="str">
        <f>IF(Z1256="","",IFERROR(VLOOKUP(Z1256,ATIVIDADES!$A:$C,3,FALSE),"NAO CADASTRADA"))</f>
        <v/>
      </c>
      <c r="AB1256" s="42"/>
      <c r="AC1256" s="48"/>
      <c r="AD1256" s="54" t="str">
        <f>IF(AC1256="","",IFERROR(VLOOKUP(AC1256,EMPRESAS!$A:$C,3,FALSE),"NAO CADASTRADA"))</f>
        <v/>
      </c>
      <c r="AE1256" s="50"/>
      <c r="AF1256" s="54" t="str">
        <f>IF(AE1256="","",IFERROR(VLOOKUP(AE1256,ATIVIDADES!$A:$C,3,FALSE),"NAO CADASTRADA"))</f>
        <v/>
      </c>
      <c r="AG1256" s="42"/>
      <c r="AH1256" s="48"/>
      <c r="AI1256" s="54" t="str">
        <f>IF(AH1256="","",IFERROR(VLOOKUP(AH1256,EMPRESAS!$A:$C,3,FALSE),"NAO CADASTRADA"))</f>
        <v/>
      </c>
      <c r="AJ1256" s="50"/>
      <c r="AK1256" s="54" t="str">
        <f>IF(AJ1256="","",IFERROR(VLOOKUP(AJ1256,ATIVIDADES!$A:$C,3,FALSE),"NAO CADASTRADA"))</f>
        <v/>
      </c>
      <c r="AL1256" s="42"/>
    </row>
    <row r="1257" spans="1:38" x14ac:dyDescent="0.25">
      <c r="A1257" s="26" t="str">
        <f t="shared" si="135"/>
        <v>OK</v>
      </c>
      <c r="B1257" s="29">
        <f t="shared" si="136"/>
        <v>2487914866</v>
      </c>
      <c r="C1257" s="30">
        <v>43345</v>
      </c>
      <c r="D1257" s="18">
        <f t="shared" si="139"/>
        <v>43344</v>
      </c>
      <c r="E1257" s="19" t="str">
        <f>IF(ISERROR(VLOOKUP(C1257,FERIADOS!$A:$B,1,FALSE)),IF(WEEKDAY(C1257)=1,"Dom",IF(WEEKDAY(C1257)=2,"Seg",IF(WEEKDAY(C1257)=3,"Ter",IF(WEEKDAY(C1257)=4,"Qua",IF(WEEKDAY(C1257)=5,"Qui",IF(WEEKDAY(C1257)=6,"Sex","Sab")))))),"Feriado")</f>
        <v>Dom</v>
      </c>
      <c r="F1257" s="32"/>
      <c r="G1257" s="33"/>
      <c r="H1257" s="33"/>
      <c r="I1257" s="33"/>
      <c r="J1257" s="21" t="str">
        <f t="shared" si="137"/>
        <v/>
      </c>
      <c r="K1257" s="21">
        <f t="shared" si="133"/>
        <v>0</v>
      </c>
      <c r="L1257" s="21" t="str">
        <f t="shared" si="134"/>
        <v/>
      </c>
      <c r="M1257" s="22" t="str">
        <f t="shared" si="138"/>
        <v/>
      </c>
      <c r="N1257" s="48"/>
      <c r="O1257" s="54" t="str">
        <f>IF(N1257="","",IFERROR(VLOOKUP(N1257,EMPRESAS!$A:$C,3,FALSE),"NAO CADASTRADA"))</f>
        <v/>
      </c>
      <c r="P1257" s="50"/>
      <c r="Q1257" s="54" t="str">
        <f>IF(P1257="","",IFERROR(VLOOKUP(P1257,ATIVIDADES!$A:$C,3,FALSE),"NAO CADASTRADA"))</f>
        <v/>
      </c>
      <c r="R1257" s="42"/>
      <c r="S1257" s="48"/>
      <c r="T1257" s="54" t="str">
        <f>IF(S1257="","",IFERROR(VLOOKUP(S1257,EMPRESAS!$A:$C,3,FALSE),"NAO CADASTRADA"))</f>
        <v/>
      </c>
      <c r="U1257" s="50"/>
      <c r="V1257" s="54" t="str">
        <f>IF(U1257="","",IFERROR(VLOOKUP(U1257,ATIVIDADES!$A:$C,3,FALSE),"NAO CADASTRADA"))</f>
        <v/>
      </c>
      <c r="W1257" s="42"/>
      <c r="X1257" s="48"/>
      <c r="Y1257" s="54" t="str">
        <f>IF(X1257="","",IFERROR(VLOOKUP(X1257,EMPRESAS!$A:$C,3,FALSE),"NAO CADASTRADA"))</f>
        <v/>
      </c>
      <c r="Z1257" s="50"/>
      <c r="AA1257" s="54" t="str">
        <f>IF(Z1257="","",IFERROR(VLOOKUP(Z1257,ATIVIDADES!$A:$C,3,FALSE),"NAO CADASTRADA"))</f>
        <v/>
      </c>
      <c r="AB1257" s="42"/>
      <c r="AC1257" s="48"/>
      <c r="AD1257" s="54" t="str">
        <f>IF(AC1257="","",IFERROR(VLOOKUP(AC1257,EMPRESAS!$A:$C,3,FALSE),"NAO CADASTRADA"))</f>
        <v/>
      </c>
      <c r="AE1257" s="50"/>
      <c r="AF1257" s="54" t="str">
        <f>IF(AE1257="","",IFERROR(VLOOKUP(AE1257,ATIVIDADES!$A:$C,3,FALSE),"NAO CADASTRADA"))</f>
        <v/>
      </c>
      <c r="AG1257" s="42"/>
      <c r="AH1257" s="48"/>
      <c r="AI1257" s="54" t="str">
        <f>IF(AH1257="","",IFERROR(VLOOKUP(AH1257,EMPRESAS!$A:$C,3,FALSE),"NAO CADASTRADA"))</f>
        <v/>
      </c>
      <c r="AJ1257" s="50"/>
      <c r="AK1257" s="54" t="str">
        <f>IF(AJ1257="","",IFERROR(VLOOKUP(AJ1257,ATIVIDADES!$A:$C,3,FALSE),"NAO CADASTRADA"))</f>
        <v/>
      </c>
      <c r="AL1257" s="42"/>
    </row>
    <row r="1258" spans="1:38" x14ac:dyDescent="0.25">
      <c r="A1258" s="26" t="str">
        <f t="shared" si="135"/>
        <v>OK</v>
      </c>
      <c r="B1258" s="29">
        <f t="shared" si="136"/>
        <v>2487914866</v>
      </c>
      <c r="C1258" s="30">
        <v>43346</v>
      </c>
      <c r="D1258" s="18">
        <f t="shared" si="139"/>
        <v>43344</v>
      </c>
      <c r="E1258" s="19" t="str">
        <f>IF(ISERROR(VLOOKUP(C1258,FERIADOS!$A:$B,1,FALSE)),IF(WEEKDAY(C1258)=1,"Dom",IF(WEEKDAY(C1258)=2,"Seg",IF(WEEKDAY(C1258)=3,"Ter",IF(WEEKDAY(C1258)=4,"Qua",IF(WEEKDAY(C1258)=5,"Qui",IF(WEEKDAY(C1258)=6,"Sex","Sab")))))),"Feriado")</f>
        <v>Seg</v>
      </c>
      <c r="F1258" s="32"/>
      <c r="G1258" s="33"/>
      <c r="H1258" s="33"/>
      <c r="I1258" s="33"/>
      <c r="J1258" s="21" t="str">
        <f t="shared" si="137"/>
        <v/>
      </c>
      <c r="K1258" s="21">
        <f t="shared" si="133"/>
        <v>0</v>
      </c>
      <c r="L1258" s="21" t="str">
        <f t="shared" si="134"/>
        <v/>
      </c>
      <c r="M1258" s="22" t="str">
        <f t="shared" si="138"/>
        <v/>
      </c>
      <c r="N1258" s="48"/>
      <c r="O1258" s="54" t="str">
        <f>IF(N1258="","",IFERROR(VLOOKUP(N1258,EMPRESAS!$A:$C,3,FALSE),"NAO CADASTRADA"))</f>
        <v/>
      </c>
      <c r="P1258" s="50"/>
      <c r="Q1258" s="54" t="str">
        <f>IF(P1258="","",IFERROR(VLOOKUP(P1258,ATIVIDADES!$A:$C,3,FALSE),"NAO CADASTRADA"))</f>
        <v/>
      </c>
      <c r="R1258" s="42"/>
      <c r="S1258" s="48"/>
      <c r="T1258" s="54" t="str">
        <f>IF(S1258="","",IFERROR(VLOOKUP(S1258,EMPRESAS!$A:$C,3,FALSE),"NAO CADASTRADA"))</f>
        <v/>
      </c>
      <c r="U1258" s="50"/>
      <c r="V1258" s="54" t="str">
        <f>IF(U1258="","",IFERROR(VLOOKUP(U1258,ATIVIDADES!$A:$C,3,FALSE),"NAO CADASTRADA"))</f>
        <v/>
      </c>
      <c r="W1258" s="42"/>
      <c r="X1258" s="48"/>
      <c r="Y1258" s="54" t="str">
        <f>IF(X1258="","",IFERROR(VLOOKUP(X1258,EMPRESAS!$A:$C,3,FALSE),"NAO CADASTRADA"))</f>
        <v/>
      </c>
      <c r="Z1258" s="50"/>
      <c r="AA1258" s="54" t="str">
        <f>IF(Z1258="","",IFERROR(VLOOKUP(Z1258,ATIVIDADES!$A:$C,3,FALSE),"NAO CADASTRADA"))</f>
        <v/>
      </c>
      <c r="AB1258" s="42"/>
      <c r="AC1258" s="48"/>
      <c r="AD1258" s="54" t="str">
        <f>IF(AC1258="","",IFERROR(VLOOKUP(AC1258,EMPRESAS!$A:$C,3,FALSE),"NAO CADASTRADA"))</f>
        <v/>
      </c>
      <c r="AE1258" s="50"/>
      <c r="AF1258" s="54" t="str">
        <f>IF(AE1258="","",IFERROR(VLOOKUP(AE1258,ATIVIDADES!$A:$C,3,FALSE),"NAO CADASTRADA"))</f>
        <v/>
      </c>
      <c r="AG1258" s="42"/>
      <c r="AH1258" s="48"/>
      <c r="AI1258" s="54" t="str">
        <f>IF(AH1258="","",IFERROR(VLOOKUP(AH1258,EMPRESAS!$A:$C,3,FALSE),"NAO CADASTRADA"))</f>
        <v/>
      </c>
      <c r="AJ1258" s="50"/>
      <c r="AK1258" s="54" t="str">
        <f>IF(AJ1258="","",IFERROR(VLOOKUP(AJ1258,ATIVIDADES!$A:$C,3,FALSE),"NAO CADASTRADA"))</f>
        <v/>
      </c>
      <c r="AL1258" s="42"/>
    </row>
    <row r="1259" spans="1:38" x14ac:dyDescent="0.25">
      <c r="A1259" s="26" t="str">
        <f t="shared" si="135"/>
        <v>OK</v>
      </c>
      <c r="B1259" s="29">
        <f t="shared" si="136"/>
        <v>2487914866</v>
      </c>
      <c r="C1259" s="30">
        <v>43347</v>
      </c>
      <c r="D1259" s="18">
        <f t="shared" si="139"/>
        <v>43344</v>
      </c>
      <c r="E1259" s="19" t="str">
        <f>IF(ISERROR(VLOOKUP(C1259,FERIADOS!$A:$B,1,FALSE)),IF(WEEKDAY(C1259)=1,"Dom",IF(WEEKDAY(C1259)=2,"Seg",IF(WEEKDAY(C1259)=3,"Ter",IF(WEEKDAY(C1259)=4,"Qua",IF(WEEKDAY(C1259)=5,"Qui",IF(WEEKDAY(C1259)=6,"Sex","Sab")))))),"Feriado")</f>
        <v>Ter</v>
      </c>
      <c r="F1259" s="32"/>
      <c r="G1259" s="33"/>
      <c r="H1259" s="33"/>
      <c r="I1259" s="33"/>
      <c r="J1259" s="21" t="str">
        <f t="shared" si="137"/>
        <v/>
      </c>
      <c r="K1259" s="21">
        <f t="shared" si="133"/>
        <v>0</v>
      </c>
      <c r="L1259" s="21" t="str">
        <f t="shared" si="134"/>
        <v/>
      </c>
      <c r="M1259" s="22" t="str">
        <f t="shared" si="138"/>
        <v/>
      </c>
      <c r="N1259" s="48"/>
      <c r="O1259" s="54" t="str">
        <f>IF(N1259="","",IFERROR(VLOOKUP(N1259,EMPRESAS!$A:$C,3,FALSE),"NAO CADASTRADA"))</f>
        <v/>
      </c>
      <c r="P1259" s="50"/>
      <c r="Q1259" s="54" t="str">
        <f>IF(P1259="","",IFERROR(VLOOKUP(P1259,ATIVIDADES!$A:$C,3,FALSE),"NAO CADASTRADA"))</f>
        <v/>
      </c>
      <c r="R1259" s="42"/>
      <c r="S1259" s="48"/>
      <c r="T1259" s="54" t="str">
        <f>IF(S1259="","",IFERROR(VLOOKUP(S1259,EMPRESAS!$A:$C,3,FALSE),"NAO CADASTRADA"))</f>
        <v/>
      </c>
      <c r="U1259" s="50"/>
      <c r="V1259" s="54" t="str">
        <f>IF(U1259="","",IFERROR(VLOOKUP(U1259,ATIVIDADES!$A:$C,3,FALSE),"NAO CADASTRADA"))</f>
        <v/>
      </c>
      <c r="W1259" s="42"/>
      <c r="X1259" s="48"/>
      <c r="Y1259" s="54" t="str">
        <f>IF(X1259="","",IFERROR(VLOOKUP(X1259,EMPRESAS!$A:$C,3,FALSE),"NAO CADASTRADA"))</f>
        <v/>
      </c>
      <c r="Z1259" s="50"/>
      <c r="AA1259" s="54" t="str">
        <f>IF(Z1259="","",IFERROR(VLOOKUP(Z1259,ATIVIDADES!$A:$C,3,FALSE),"NAO CADASTRADA"))</f>
        <v/>
      </c>
      <c r="AB1259" s="42"/>
      <c r="AC1259" s="48"/>
      <c r="AD1259" s="54" t="str">
        <f>IF(AC1259="","",IFERROR(VLOOKUP(AC1259,EMPRESAS!$A:$C,3,FALSE),"NAO CADASTRADA"))</f>
        <v/>
      </c>
      <c r="AE1259" s="50"/>
      <c r="AF1259" s="54" t="str">
        <f>IF(AE1259="","",IFERROR(VLOOKUP(AE1259,ATIVIDADES!$A:$C,3,FALSE),"NAO CADASTRADA"))</f>
        <v/>
      </c>
      <c r="AG1259" s="42"/>
      <c r="AH1259" s="48"/>
      <c r="AI1259" s="54" t="str">
        <f>IF(AH1259="","",IFERROR(VLOOKUP(AH1259,EMPRESAS!$A:$C,3,FALSE),"NAO CADASTRADA"))</f>
        <v/>
      </c>
      <c r="AJ1259" s="50"/>
      <c r="AK1259" s="54" t="str">
        <f>IF(AJ1259="","",IFERROR(VLOOKUP(AJ1259,ATIVIDADES!$A:$C,3,FALSE),"NAO CADASTRADA"))</f>
        <v/>
      </c>
      <c r="AL1259" s="42"/>
    </row>
    <row r="1260" spans="1:38" x14ac:dyDescent="0.25">
      <c r="A1260" s="26" t="str">
        <f t="shared" si="135"/>
        <v>OK</v>
      </c>
      <c r="B1260" s="29">
        <f t="shared" si="136"/>
        <v>2487914866</v>
      </c>
      <c r="C1260" s="30">
        <v>43348</v>
      </c>
      <c r="D1260" s="18">
        <f t="shared" si="139"/>
        <v>43344</v>
      </c>
      <c r="E1260" s="19" t="str">
        <f>IF(ISERROR(VLOOKUP(C1260,FERIADOS!$A:$B,1,FALSE)),IF(WEEKDAY(C1260)=1,"Dom",IF(WEEKDAY(C1260)=2,"Seg",IF(WEEKDAY(C1260)=3,"Ter",IF(WEEKDAY(C1260)=4,"Qua",IF(WEEKDAY(C1260)=5,"Qui",IF(WEEKDAY(C1260)=6,"Sex","Sab")))))),"Feriado")</f>
        <v>Qua</v>
      </c>
      <c r="F1260" s="32"/>
      <c r="G1260" s="33"/>
      <c r="H1260" s="33"/>
      <c r="I1260" s="33"/>
      <c r="J1260" s="21" t="str">
        <f t="shared" si="137"/>
        <v/>
      </c>
      <c r="K1260" s="21">
        <f t="shared" si="133"/>
        <v>0</v>
      </c>
      <c r="L1260" s="21" t="str">
        <f t="shared" si="134"/>
        <v/>
      </c>
      <c r="M1260" s="22" t="str">
        <f t="shared" si="138"/>
        <v/>
      </c>
      <c r="N1260" s="48"/>
      <c r="O1260" s="54" t="str">
        <f>IF(N1260="","",IFERROR(VLOOKUP(N1260,EMPRESAS!$A:$C,3,FALSE),"NAO CADASTRADA"))</f>
        <v/>
      </c>
      <c r="P1260" s="50"/>
      <c r="Q1260" s="54" t="str">
        <f>IF(P1260="","",IFERROR(VLOOKUP(P1260,ATIVIDADES!$A:$C,3,FALSE),"NAO CADASTRADA"))</f>
        <v/>
      </c>
      <c r="R1260" s="42"/>
      <c r="S1260" s="48"/>
      <c r="T1260" s="54" t="str">
        <f>IF(S1260="","",IFERROR(VLOOKUP(S1260,EMPRESAS!$A:$C,3,FALSE),"NAO CADASTRADA"))</f>
        <v/>
      </c>
      <c r="U1260" s="50"/>
      <c r="V1260" s="54" t="str">
        <f>IF(U1260="","",IFERROR(VLOOKUP(U1260,ATIVIDADES!$A:$C,3,FALSE),"NAO CADASTRADA"))</f>
        <v/>
      </c>
      <c r="W1260" s="42"/>
      <c r="X1260" s="48"/>
      <c r="Y1260" s="54" t="str">
        <f>IF(X1260="","",IFERROR(VLOOKUP(X1260,EMPRESAS!$A:$C,3,FALSE),"NAO CADASTRADA"))</f>
        <v/>
      </c>
      <c r="Z1260" s="50"/>
      <c r="AA1260" s="54" t="str">
        <f>IF(Z1260="","",IFERROR(VLOOKUP(Z1260,ATIVIDADES!$A:$C,3,FALSE),"NAO CADASTRADA"))</f>
        <v/>
      </c>
      <c r="AB1260" s="42"/>
      <c r="AC1260" s="48"/>
      <c r="AD1260" s="54" t="str">
        <f>IF(AC1260="","",IFERROR(VLOOKUP(AC1260,EMPRESAS!$A:$C,3,FALSE),"NAO CADASTRADA"))</f>
        <v/>
      </c>
      <c r="AE1260" s="50"/>
      <c r="AF1260" s="54" t="str">
        <f>IF(AE1260="","",IFERROR(VLOOKUP(AE1260,ATIVIDADES!$A:$C,3,FALSE),"NAO CADASTRADA"))</f>
        <v/>
      </c>
      <c r="AG1260" s="42"/>
      <c r="AH1260" s="48"/>
      <c r="AI1260" s="54" t="str">
        <f>IF(AH1260="","",IFERROR(VLOOKUP(AH1260,EMPRESAS!$A:$C,3,FALSE),"NAO CADASTRADA"))</f>
        <v/>
      </c>
      <c r="AJ1260" s="50"/>
      <c r="AK1260" s="54" t="str">
        <f>IF(AJ1260="","",IFERROR(VLOOKUP(AJ1260,ATIVIDADES!$A:$C,3,FALSE),"NAO CADASTRADA"))</f>
        <v/>
      </c>
      <c r="AL1260" s="42"/>
    </row>
    <row r="1261" spans="1:38" x14ac:dyDescent="0.25">
      <c r="A1261" s="26" t="str">
        <f t="shared" si="135"/>
        <v>OK</v>
      </c>
      <c r="B1261" s="29">
        <f t="shared" si="136"/>
        <v>2487914866</v>
      </c>
      <c r="C1261" s="30">
        <v>43349</v>
      </c>
      <c r="D1261" s="18">
        <f t="shared" si="139"/>
        <v>43344</v>
      </c>
      <c r="E1261" s="19" t="str">
        <f>IF(ISERROR(VLOOKUP(C1261,FERIADOS!$A:$B,1,FALSE)),IF(WEEKDAY(C1261)=1,"Dom",IF(WEEKDAY(C1261)=2,"Seg",IF(WEEKDAY(C1261)=3,"Ter",IF(WEEKDAY(C1261)=4,"Qua",IF(WEEKDAY(C1261)=5,"Qui",IF(WEEKDAY(C1261)=6,"Sex","Sab")))))),"Feriado")</f>
        <v>Qui</v>
      </c>
      <c r="F1261" s="32"/>
      <c r="G1261" s="33"/>
      <c r="H1261" s="33"/>
      <c r="I1261" s="33"/>
      <c r="J1261" s="21" t="str">
        <f t="shared" si="137"/>
        <v/>
      </c>
      <c r="K1261" s="21">
        <f t="shared" si="133"/>
        <v>0</v>
      </c>
      <c r="L1261" s="21" t="str">
        <f t="shared" si="134"/>
        <v/>
      </c>
      <c r="M1261" s="22" t="str">
        <f t="shared" si="138"/>
        <v/>
      </c>
      <c r="N1261" s="48"/>
      <c r="O1261" s="54" t="str">
        <f>IF(N1261="","",IFERROR(VLOOKUP(N1261,EMPRESAS!$A:$C,3,FALSE),"NAO CADASTRADA"))</f>
        <v/>
      </c>
      <c r="P1261" s="50"/>
      <c r="Q1261" s="54" t="str">
        <f>IF(P1261="","",IFERROR(VLOOKUP(P1261,ATIVIDADES!$A:$C,3,FALSE),"NAO CADASTRADA"))</f>
        <v/>
      </c>
      <c r="R1261" s="42"/>
      <c r="S1261" s="48"/>
      <c r="T1261" s="54" t="str">
        <f>IF(S1261="","",IFERROR(VLOOKUP(S1261,EMPRESAS!$A:$C,3,FALSE),"NAO CADASTRADA"))</f>
        <v/>
      </c>
      <c r="U1261" s="50"/>
      <c r="V1261" s="54" t="str">
        <f>IF(U1261="","",IFERROR(VLOOKUP(U1261,ATIVIDADES!$A:$C,3,FALSE),"NAO CADASTRADA"))</f>
        <v/>
      </c>
      <c r="W1261" s="42"/>
      <c r="X1261" s="48"/>
      <c r="Y1261" s="54" t="str">
        <f>IF(X1261="","",IFERROR(VLOOKUP(X1261,EMPRESAS!$A:$C,3,FALSE),"NAO CADASTRADA"))</f>
        <v/>
      </c>
      <c r="Z1261" s="50"/>
      <c r="AA1261" s="54" t="str">
        <f>IF(Z1261="","",IFERROR(VLOOKUP(Z1261,ATIVIDADES!$A:$C,3,FALSE),"NAO CADASTRADA"))</f>
        <v/>
      </c>
      <c r="AB1261" s="42"/>
      <c r="AC1261" s="48"/>
      <c r="AD1261" s="54" t="str">
        <f>IF(AC1261="","",IFERROR(VLOOKUP(AC1261,EMPRESAS!$A:$C,3,FALSE),"NAO CADASTRADA"))</f>
        <v/>
      </c>
      <c r="AE1261" s="50"/>
      <c r="AF1261" s="54" t="str">
        <f>IF(AE1261="","",IFERROR(VLOOKUP(AE1261,ATIVIDADES!$A:$C,3,FALSE),"NAO CADASTRADA"))</f>
        <v/>
      </c>
      <c r="AG1261" s="42"/>
      <c r="AH1261" s="48"/>
      <c r="AI1261" s="54" t="str">
        <f>IF(AH1261="","",IFERROR(VLOOKUP(AH1261,EMPRESAS!$A:$C,3,FALSE),"NAO CADASTRADA"))</f>
        <v/>
      </c>
      <c r="AJ1261" s="50"/>
      <c r="AK1261" s="54" t="str">
        <f>IF(AJ1261="","",IFERROR(VLOOKUP(AJ1261,ATIVIDADES!$A:$C,3,FALSE),"NAO CADASTRADA"))</f>
        <v/>
      </c>
      <c r="AL1261" s="42"/>
    </row>
    <row r="1262" spans="1:38" x14ac:dyDescent="0.25">
      <c r="A1262" s="26" t="str">
        <f t="shared" si="135"/>
        <v>OK</v>
      </c>
      <c r="B1262" s="29">
        <f t="shared" si="136"/>
        <v>2487914866</v>
      </c>
      <c r="C1262" s="30">
        <v>43350</v>
      </c>
      <c r="D1262" s="18">
        <f t="shared" si="139"/>
        <v>43344</v>
      </c>
      <c r="E1262" s="19" t="str">
        <f>IF(ISERROR(VLOOKUP(C1262,FERIADOS!$A:$B,1,FALSE)),IF(WEEKDAY(C1262)=1,"Dom",IF(WEEKDAY(C1262)=2,"Seg",IF(WEEKDAY(C1262)=3,"Ter",IF(WEEKDAY(C1262)=4,"Qua",IF(WEEKDAY(C1262)=5,"Qui",IF(WEEKDAY(C1262)=6,"Sex","Sab")))))),"Feriado")</f>
        <v>Feriado</v>
      </c>
      <c r="F1262" s="32"/>
      <c r="G1262" s="33"/>
      <c r="H1262" s="33"/>
      <c r="I1262" s="33"/>
      <c r="J1262" s="21" t="str">
        <f t="shared" si="137"/>
        <v/>
      </c>
      <c r="K1262" s="21">
        <f t="shared" si="133"/>
        <v>0</v>
      </c>
      <c r="L1262" s="21" t="str">
        <f t="shared" si="134"/>
        <v/>
      </c>
      <c r="M1262" s="22" t="str">
        <f t="shared" si="138"/>
        <v/>
      </c>
      <c r="N1262" s="48"/>
      <c r="O1262" s="54" t="str">
        <f>IF(N1262="","",IFERROR(VLOOKUP(N1262,EMPRESAS!$A:$C,3,FALSE),"NAO CADASTRADA"))</f>
        <v/>
      </c>
      <c r="P1262" s="50"/>
      <c r="Q1262" s="54" t="str">
        <f>IF(P1262="","",IFERROR(VLOOKUP(P1262,ATIVIDADES!$A:$C,3,FALSE),"NAO CADASTRADA"))</f>
        <v/>
      </c>
      <c r="R1262" s="42"/>
      <c r="S1262" s="48"/>
      <c r="T1262" s="54" t="str">
        <f>IF(S1262="","",IFERROR(VLOOKUP(S1262,EMPRESAS!$A:$C,3,FALSE),"NAO CADASTRADA"))</f>
        <v/>
      </c>
      <c r="U1262" s="50"/>
      <c r="V1262" s="54" t="str">
        <f>IF(U1262="","",IFERROR(VLOOKUP(U1262,ATIVIDADES!$A:$C,3,FALSE),"NAO CADASTRADA"))</f>
        <v/>
      </c>
      <c r="W1262" s="42"/>
      <c r="X1262" s="48"/>
      <c r="Y1262" s="54" t="str">
        <f>IF(X1262="","",IFERROR(VLOOKUP(X1262,EMPRESAS!$A:$C,3,FALSE),"NAO CADASTRADA"))</f>
        <v/>
      </c>
      <c r="Z1262" s="50"/>
      <c r="AA1262" s="54" t="str">
        <f>IF(Z1262="","",IFERROR(VLOOKUP(Z1262,ATIVIDADES!$A:$C,3,FALSE),"NAO CADASTRADA"))</f>
        <v/>
      </c>
      <c r="AB1262" s="42"/>
      <c r="AC1262" s="48"/>
      <c r="AD1262" s="54" t="str">
        <f>IF(AC1262="","",IFERROR(VLOOKUP(AC1262,EMPRESAS!$A:$C,3,FALSE),"NAO CADASTRADA"))</f>
        <v/>
      </c>
      <c r="AE1262" s="50"/>
      <c r="AF1262" s="54" t="str">
        <f>IF(AE1262="","",IFERROR(VLOOKUP(AE1262,ATIVIDADES!$A:$C,3,FALSE),"NAO CADASTRADA"))</f>
        <v/>
      </c>
      <c r="AG1262" s="42"/>
      <c r="AH1262" s="48"/>
      <c r="AI1262" s="54" t="str">
        <f>IF(AH1262="","",IFERROR(VLOOKUP(AH1262,EMPRESAS!$A:$C,3,FALSE),"NAO CADASTRADA"))</f>
        <v/>
      </c>
      <c r="AJ1262" s="50"/>
      <c r="AK1262" s="54" t="str">
        <f>IF(AJ1262="","",IFERROR(VLOOKUP(AJ1262,ATIVIDADES!$A:$C,3,FALSE),"NAO CADASTRADA"))</f>
        <v/>
      </c>
      <c r="AL1262" s="42"/>
    </row>
    <row r="1263" spans="1:38" x14ac:dyDescent="0.25">
      <c r="A1263" s="26" t="str">
        <f t="shared" si="135"/>
        <v>OK</v>
      </c>
      <c r="B1263" s="29">
        <f t="shared" si="136"/>
        <v>2487914866</v>
      </c>
      <c r="C1263" s="30">
        <v>43351</v>
      </c>
      <c r="D1263" s="18">
        <f t="shared" si="139"/>
        <v>43344</v>
      </c>
      <c r="E1263" s="19" t="str">
        <f>IF(ISERROR(VLOOKUP(C1263,FERIADOS!$A:$B,1,FALSE)),IF(WEEKDAY(C1263)=1,"Dom",IF(WEEKDAY(C1263)=2,"Seg",IF(WEEKDAY(C1263)=3,"Ter",IF(WEEKDAY(C1263)=4,"Qua",IF(WEEKDAY(C1263)=5,"Qui",IF(WEEKDAY(C1263)=6,"Sex","Sab")))))),"Feriado")</f>
        <v>Sab</v>
      </c>
      <c r="F1263" s="32"/>
      <c r="G1263" s="33"/>
      <c r="H1263" s="33"/>
      <c r="I1263" s="33"/>
      <c r="J1263" s="21" t="str">
        <f t="shared" si="137"/>
        <v/>
      </c>
      <c r="K1263" s="21">
        <f t="shared" si="133"/>
        <v>0</v>
      </c>
      <c r="L1263" s="21" t="str">
        <f t="shared" si="134"/>
        <v/>
      </c>
      <c r="M1263" s="22" t="str">
        <f t="shared" si="138"/>
        <v/>
      </c>
      <c r="N1263" s="48"/>
      <c r="O1263" s="54" t="str">
        <f>IF(N1263="","",IFERROR(VLOOKUP(N1263,EMPRESAS!$A:$C,3,FALSE),"NAO CADASTRADA"))</f>
        <v/>
      </c>
      <c r="P1263" s="50"/>
      <c r="Q1263" s="54" t="str">
        <f>IF(P1263="","",IFERROR(VLOOKUP(P1263,ATIVIDADES!$A:$C,3,FALSE),"NAO CADASTRADA"))</f>
        <v/>
      </c>
      <c r="R1263" s="42"/>
      <c r="S1263" s="48"/>
      <c r="T1263" s="54" t="str">
        <f>IF(S1263="","",IFERROR(VLOOKUP(S1263,EMPRESAS!$A:$C,3,FALSE),"NAO CADASTRADA"))</f>
        <v/>
      </c>
      <c r="U1263" s="50"/>
      <c r="V1263" s="54" t="str">
        <f>IF(U1263="","",IFERROR(VLOOKUP(U1263,ATIVIDADES!$A:$C,3,FALSE),"NAO CADASTRADA"))</f>
        <v/>
      </c>
      <c r="W1263" s="42"/>
      <c r="X1263" s="48"/>
      <c r="Y1263" s="54" t="str">
        <f>IF(X1263="","",IFERROR(VLOOKUP(X1263,EMPRESAS!$A:$C,3,FALSE),"NAO CADASTRADA"))</f>
        <v/>
      </c>
      <c r="Z1263" s="50"/>
      <c r="AA1263" s="54" t="str">
        <f>IF(Z1263="","",IFERROR(VLOOKUP(Z1263,ATIVIDADES!$A:$C,3,FALSE),"NAO CADASTRADA"))</f>
        <v/>
      </c>
      <c r="AB1263" s="42"/>
      <c r="AC1263" s="48"/>
      <c r="AD1263" s="54" t="str">
        <f>IF(AC1263="","",IFERROR(VLOOKUP(AC1263,EMPRESAS!$A:$C,3,FALSE),"NAO CADASTRADA"))</f>
        <v/>
      </c>
      <c r="AE1263" s="50"/>
      <c r="AF1263" s="54" t="str">
        <f>IF(AE1263="","",IFERROR(VLOOKUP(AE1263,ATIVIDADES!$A:$C,3,FALSE),"NAO CADASTRADA"))</f>
        <v/>
      </c>
      <c r="AG1263" s="42"/>
      <c r="AH1263" s="48"/>
      <c r="AI1263" s="54" t="str">
        <f>IF(AH1263="","",IFERROR(VLOOKUP(AH1263,EMPRESAS!$A:$C,3,FALSE),"NAO CADASTRADA"))</f>
        <v/>
      </c>
      <c r="AJ1263" s="50"/>
      <c r="AK1263" s="54" t="str">
        <f>IF(AJ1263="","",IFERROR(VLOOKUP(AJ1263,ATIVIDADES!$A:$C,3,FALSE),"NAO CADASTRADA"))</f>
        <v/>
      </c>
      <c r="AL1263" s="42"/>
    </row>
    <row r="1264" spans="1:38" x14ac:dyDescent="0.25">
      <c r="A1264" s="26" t="str">
        <f t="shared" si="135"/>
        <v>OK</v>
      </c>
      <c r="B1264" s="29">
        <f t="shared" si="136"/>
        <v>2487914866</v>
      </c>
      <c r="C1264" s="30">
        <v>43352</v>
      </c>
      <c r="D1264" s="18">
        <f t="shared" si="139"/>
        <v>43344</v>
      </c>
      <c r="E1264" s="19" t="str">
        <f>IF(ISERROR(VLOOKUP(C1264,FERIADOS!$A:$B,1,FALSE)),IF(WEEKDAY(C1264)=1,"Dom",IF(WEEKDAY(C1264)=2,"Seg",IF(WEEKDAY(C1264)=3,"Ter",IF(WEEKDAY(C1264)=4,"Qua",IF(WEEKDAY(C1264)=5,"Qui",IF(WEEKDAY(C1264)=6,"Sex","Sab")))))),"Feriado")</f>
        <v>Dom</v>
      </c>
      <c r="F1264" s="32"/>
      <c r="G1264" s="33"/>
      <c r="H1264" s="33"/>
      <c r="I1264" s="33"/>
      <c r="J1264" s="21" t="str">
        <f t="shared" si="137"/>
        <v/>
      </c>
      <c r="K1264" s="21">
        <f t="shared" si="133"/>
        <v>0</v>
      </c>
      <c r="L1264" s="21" t="str">
        <f t="shared" si="134"/>
        <v/>
      </c>
      <c r="M1264" s="22" t="str">
        <f t="shared" si="138"/>
        <v/>
      </c>
      <c r="N1264" s="48"/>
      <c r="O1264" s="54" t="str">
        <f>IF(N1264="","",IFERROR(VLOOKUP(N1264,EMPRESAS!$A:$C,3,FALSE),"NAO CADASTRADA"))</f>
        <v/>
      </c>
      <c r="P1264" s="50"/>
      <c r="Q1264" s="54" t="str">
        <f>IF(P1264="","",IFERROR(VLOOKUP(P1264,ATIVIDADES!$A:$C,3,FALSE),"NAO CADASTRADA"))</f>
        <v/>
      </c>
      <c r="R1264" s="42"/>
      <c r="S1264" s="48"/>
      <c r="T1264" s="54" t="str">
        <f>IF(S1264="","",IFERROR(VLOOKUP(S1264,EMPRESAS!$A:$C,3,FALSE),"NAO CADASTRADA"))</f>
        <v/>
      </c>
      <c r="U1264" s="50"/>
      <c r="V1264" s="54" t="str">
        <f>IF(U1264="","",IFERROR(VLOOKUP(U1264,ATIVIDADES!$A:$C,3,FALSE),"NAO CADASTRADA"))</f>
        <v/>
      </c>
      <c r="W1264" s="42"/>
      <c r="X1264" s="48"/>
      <c r="Y1264" s="54" t="str">
        <f>IF(X1264="","",IFERROR(VLOOKUP(X1264,EMPRESAS!$A:$C,3,FALSE),"NAO CADASTRADA"))</f>
        <v/>
      </c>
      <c r="Z1264" s="50"/>
      <c r="AA1264" s="54" t="str">
        <f>IF(Z1264="","",IFERROR(VLOOKUP(Z1264,ATIVIDADES!$A:$C,3,FALSE),"NAO CADASTRADA"))</f>
        <v/>
      </c>
      <c r="AB1264" s="42"/>
      <c r="AC1264" s="48"/>
      <c r="AD1264" s="54" t="str">
        <f>IF(AC1264="","",IFERROR(VLOOKUP(AC1264,EMPRESAS!$A:$C,3,FALSE),"NAO CADASTRADA"))</f>
        <v/>
      </c>
      <c r="AE1264" s="50"/>
      <c r="AF1264" s="54" t="str">
        <f>IF(AE1264="","",IFERROR(VLOOKUP(AE1264,ATIVIDADES!$A:$C,3,FALSE),"NAO CADASTRADA"))</f>
        <v/>
      </c>
      <c r="AG1264" s="42"/>
      <c r="AH1264" s="48"/>
      <c r="AI1264" s="54" t="str">
        <f>IF(AH1264="","",IFERROR(VLOOKUP(AH1264,EMPRESAS!$A:$C,3,FALSE),"NAO CADASTRADA"))</f>
        <v/>
      </c>
      <c r="AJ1264" s="50"/>
      <c r="AK1264" s="54" t="str">
        <f>IF(AJ1264="","",IFERROR(VLOOKUP(AJ1264,ATIVIDADES!$A:$C,3,FALSE),"NAO CADASTRADA"))</f>
        <v/>
      </c>
      <c r="AL1264" s="42"/>
    </row>
    <row r="1265" spans="1:38" x14ac:dyDescent="0.25">
      <c r="A1265" s="26" t="str">
        <f t="shared" si="135"/>
        <v>OK</v>
      </c>
      <c r="B1265" s="29">
        <f t="shared" si="136"/>
        <v>2487914866</v>
      </c>
      <c r="C1265" s="30">
        <v>43353</v>
      </c>
      <c r="D1265" s="18">
        <f t="shared" si="139"/>
        <v>43344</v>
      </c>
      <c r="E1265" s="19" t="str">
        <f>IF(ISERROR(VLOOKUP(C1265,FERIADOS!$A:$B,1,FALSE)),IF(WEEKDAY(C1265)=1,"Dom",IF(WEEKDAY(C1265)=2,"Seg",IF(WEEKDAY(C1265)=3,"Ter",IF(WEEKDAY(C1265)=4,"Qua",IF(WEEKDAY(C1265)=5,"Qui",IF(WEEKDAY(C1265)=6,"Sex","Sab")))))),"Feriado")</f>
        <v>Seg</v>
      </c>
      <c r="F1265" s="32"/>
      <c r="G1265" s="33"/>
      <c r="H1265" s="33"/>
      <c r="I1265" s="33"/>
      <c r="J1265" s="21" t="str">
        <f t="shared" si="137"/>
        <v/>
      </c>
      <c r="K1265" s="21">
        <f t="shared" si="133"/>
        <v>0</v>
      </c>
      <c r="L1265" s="21" t="str">
        <f t="shared" si="134"/>
        <v/>
      </c>
      <c r="M1265" s="22" t="str">
        <f t="shared" si="138"/>
        <v/>
      </c>
      <c r="N1265" s="48"/>
      <c r="O1265" s="54" t="str">
        <f>IF(N1265="","",IFERROR(VLOOKUP(N1265,EMPRESAS!$A:$C,3,FALSE),"NAO CADASTRADA"))</f>
        <v/>
      </c>
      <c r="P1265" s="50"/>
      <c r="Q1265" s="54" t="str">
        <f>IF(P1265="","",IFERROR(VLOOKUP(P1265,ATIVIDADES!$A:$C,3,FALSE),"NAO CADASTRADA"))</f>
        <v/>
      </c>
      <c r="R1265" s="42"/>
      <c r="S1265" s="48"/>
      <c r="T1265" s="54" t="str">
        <f>IF(S1265="","",IFERROR(VLOOKUP(S1265,EMPRESAS!$A:$C,3,FALSE),"NAO CADASTRADA"))</f>
        <v/>
      </c>
      <c r="U1265" s="50"/>
      <c r="V1265" s="54" t="str">
        <f>IF(U1265="","",IFERROR(VLOOKUP(U1265,ATIVIDADES!$A:$C,3,FALSE),"NAO CADASTRADA"))</f>
        <v/>
      </c>
      <c r="W1265" s="42"/>
      <c r="X1265" s="48"/>
      <c r="Y1265" s="54" t="str">
        <f>IF(X1265="","",IFERROR(VLOOKUP(X1265,EMPRESAS!$A:$C,3,FALSE),"NAO CADASTRADA"))</f>
        <v/>
      </c>
      <c r="Z1265" s="50"/>
      <c r="AA1265" s="54" t="str">
        <f>IF(Z1265="","",IFERROR(VLOOKUP(Z1265,ATIVIDADES!$A:$C,3,FALSE),"NAO CADASTRADA"))</f>
        <v/>
      </c>
      <c r="AB1265" s="42"/>
      <c r="AC1265" s="48"/>
      <c r="AD1265" s="54" t="str">
        <f>IF(AC1265="","",IFERROR(VLOOKUP(AC1265,EMPRESAS!$A:$C,3,FALSE),"NAO CADASTRADA"))</f>
        <v/>
      </c>
      <c r="AE1265" s="50"/>
      <c r="AF1265" s="54" t="str">
        <f>IF(AE1265="","",IFERROR(VLOOKUP(AE1265,ATIVIDADES!$A:$C,3,FALSE),"NAO CADASTRADA"))</f>
        <v/>
      </c>
      <c r="AG1265" s="42"/>
      <c r="AH1265" s="48"/>
      <c r="AI1265" s="54" t="str">
        <f>IF(AH1265="","",IFERROR(VLOOKUP(AH1265,EMPRESAS!$A:$C,3,FALSE),"NAO CADASTRADA"))</f>
        <v/>
      </c>
      <c r="AJ1265" s="50"/>
      <c r="AK1265" s="54" t="str">
        <f>IF(AJ1265="","",IFERROR(VLOOKUP(AJ1265,ATIVIDADES!$A:$C,3,FALSE),"NAO CADASTRADA"))</f>
        <v/>
      </c>
      <c r="AL1265" s="42"/>
    </row>
    <row r="1266" spans="1:38" x14ac:dyDescent="0.25">
      <c r="A1266" s="26" t="str">
        <f t="shared" si="135"/>
        <v>OK</v>
      </c>
      <c r="B1266" s="29">
        <f t="shared" si="136"/>
        <v>2487914866</v>
      </c>
      <c r="C1266" s="30">
        <v>43354</v>
      </c>
      <c r="D1266" s="18">
        <f t="shared" si="139"/>
        <v>43344</v>
      </c>
      <c r="E1266" s="19" t="str">
        <f>IF(ISERROR(VLOOKUP(C1266,FERIADOS!$A:$B,1,FALSE)),IF(WEEKDAY(C1266)=1,"Dom",IF(WEEKDAY(C1266)=2,"Seg",IF(WEEKDAY(C1266)=3,"Ter",IF(WEEKDAY(C1266)=4,"Qua",IF(WEEKDAY(C1266)=5,"Qui",IF(WEEKDAY(C1266)=6,"Sex","Sab")))))),"Feriado")</f>
        <v>Ter</v>
      </c>
      <c r="F1266" s="32"/>
      <c r="G1266" s="33"/>
      <c r="H1266" s="33"/>
      <c r="I1266" s="33"/>
      <c r="J1266" s="21" t="str">
        <f t="shared" si="137"/>
        <v/>
      </c>
      <c r="K1266" s="21">
        <f t="shared" si="133"/>
        <v>0</v>
      </c>
      <c r="L1266" s="21" t="str">
        <f t="shared" si="134"/>
        <v/>
      </c>
      <c r="M1266" s="22" t="str">
        <f t="shared" si="138"/>
        <v/>
      </c>
      <c r="N1266" s="48"/>
      <c r="O1266" s="54" t="str">
        <f>IF(N1266="","",IFERROR(VLOOKUP(N1266,EMPRESAS!$A:$C,3,FALSE),"NAO CADASTRADA"))</f>
        <v/>
      </c>
      <c r="P1266" s="50"/>
      <c r="Q1266" s="54" t="str">
        <f>IF(P1266="","",IFERROR(VLOOKUP(P1266,ATIVIDADES!$A:$C,3,FALSE),"NAO CADASTRADA"))</f>
        <v/>
      </c>
      <c r="R1266" s="42"/>
      <c r="S1266" s="48"/>
      <c r="T1266" s="54" t="str">
        <f>IF(S1266="","",IFERROR(VLOOKUP(S1266,EMPRESAS!$A:$C,3,FALSE),"NAO CADASTRADA"))</f>
        <v/>
      </c>
      <c r="U1266" s="50"/>
      <c r="V1266" s="54" t="str">
        <f>IF(U1266="","",IFERROR(VLOOKUP(U1266,ATIVIDADES!$A:$C,3,FALSE),"NAO CADASTRADA"))</f>
        <v/>
      </c>
      <c r="W1266" s="42"/>
      <c r="X1266" s="48"/>
      <c r="Y1266" s="54" t="str">
        <f>IF(X1266="","",IFERROR(VLOOKUP(X1266,EMPRESAS!$A:$C,3,FALSE),"NAO CADASTRADA"))</f>
        <v/>
      </c>
      <c r="Z1266" s="50"/>
      <c r="AA1266" s="54" t="str">
        <f>IF(Z1266="","",IFERROR(VLOOKUP(Z1266,ATIVIDADES!$A:$C,3,FALSE),"NAO CADASTRADA"))</f>
        <v/>
      </c>
      <c r="AB1266" s="42"/>
      <c r="AC1266" s="48"/>
      <c r="AD1266" s="54" t="str">
        <f>IF(AC1266="","",IFERROR(VLOOKUP(AC1266,EMPRESAS!$A:$C,3,FALSE),"NAO CADASTRADA"))</f>
        <v/>
      </c>
      <c r="AE1266" s="50"/>
      <c r="AF1266" s="54" t="str">
        <f>IF(AE1266="","",IFERROR(VLOOKUP(AE1266,ATIVIDADES!$A:$C,3,FALSE),"NAO CADASTRADA"))</f>
        <v/>
      </c>
      <c r="AG1266" s="42"/>
      <c r="AH1266" s="48"/>
      <c r="AI1266" s="54" t="str">
        <f>IF(AH1266="","",IFERROR(VLOOKUP(AH1266,EMPRESAS!$A:$C,3,FALSE),"NAO CADASTRADA"))</f>
        <v/>
      </c>
      <c r="AJ1266" s="50"/>
      <c r="AK1266" s="54" t="str">
        <f>IF(AJ1266="","",IFERROR(VLOOKUP(AJ1266,ATIVIDADES!$A:$C,3,FALSE),"NAO CADASTRADA"))</f>
        <v/>
      </c>
      <c r="AL1266" s="42"/>
    </row>
    <row r="1267" spans="1:38" x14ac:dyDescent="0.25">
      <c r="A1267" s="26" t="str">
        <f t="shared" si="135"/>
        <v>OK</v>
      </c>
      <c r="B1267" s="29">
        <f t="shared" si="136"/>
        <v>2487914866</v>
      </c>
      <c r="C1267" s="30">
        <v>43355</v>
      </c>
      <c r="D1267" s="18">
        <f t="shared" si="139"/>
        <v>43344</v>
      </c>
      <c r="E1267" s="19" t="str">
        <f>IF(ISERROR(VLOOKUP(C1267,FERIADOS!$A:$B,1,FALSE)),IF(WEEKDAY(C1267)=1,"Dom",IF(WEEKDAY(C1267)=2,"Seg",IF(WEEKDAY(C1267)=3,"Ter",IF(WEEKDAY(C1267)=4,"Qua",IF(WEEKDAY(C1267)=5,"Qui",IF(WEEKDAY(C1267)=6,"Sex","Sab")))))),"Feriado")</f>
        <v>Qua</v>
      </c>
      <c r="F1267" s="32"/>
      <c r="G1267" s="33"/>
      <c r="H1267" s="33"/>
      <c r="I1267" s="33"/>
      <c r="J1267" s="21" t="str">
        <f t="shared" si="137"/>
        <v/>
      </c>
      <c r="K1267" s="21">
        <f t="shared" si="133"/>
        <v>0</v>
      </c>
      <c r="L1267" s="21" t="str">
        <f t="shared" si="134"/>
        <v/>
      </c>
      <c r="M1267" s="22" t="str">
        <f t="shared" si="138"/>
        <v/>
      </c>
      <c r="N1267" s="48"/>
      <c r="O1267" s="54" t="str">
        <f>IF(N1267="","",IFERROR(VLOOKUP(N1267,EMPRESAS!$A:$C,3,FALSE),"NAO CADASTRADA"))</f>
        <v/>
      </c>
      <c r="P1267" s="50"/>
      <c r="Q1267" s="54" t="str">
        <f>IF(P1267="","",IFERROR(VLOOKUP(P1267,ATIVIDADES!$A:$C,3,FALSE),"NAO CADASTRADA"))</f>
        <v/>
      </c>
      <c r="R1267" s="42"/>
      <c r="S1267" s="48"/>
      <c r="T1267" s="54" t="str">
        <f>IF(S1267="","",IFERROR(VLOOKUP(S1267,EMPRESAS!$A:$C,3,FALSE),"NAO CADASTRADA"))</f>
        <v/>
      </c>
      <c r="U1267" s="50"/>
      <c r="V1267" s="54" t="str">
        <f>IF(U1267="","",IFERROR(VLOOKUP(U1267,ATIVIDADES!$A:$C,3,FALSE),"NAO CADASTRADA"))</f>
        <v/>
      </c>
      <c r="W1267" s="42"/>
      <c r="X1267" s="48"/>
      <c r="Y1267" s="54" t="str">
        <f>IF(X1267="","",IFERROR(VLOOKUP(X1267,EMPRESAS!$A:$C,3,FALSE),"NAO CADASTRADA"))</f>
        <v/>
      </c>
      <c r="Z1267" s="50"/>
      <c r="AA1267" s="54" t="str">
        <f>IF(Z1267="","",IFERROR(VLOOKUP(Z1267,ATIVIDADES!$A:$C,3,FALSE),"NAO CADASTRADA"))</f>
        <v/>
      </c>
      <c r="AB1267" s="42"/>
      <c r="AC1267" s="48"/>
      <c r="AD1267" s="54" t="str">
        <f>IF(AC1267="","",IFERROR(VLOOKUP(AC1267,EMPRESAS!$A:$C,3,FALSE),"NAO CADASTRADA"))</f>
        <v/>
      </c>
      <c r="AE1267" s="50"/>
      <c r="AF1267" s="54" t="str">
        <f>IF(AE1267="","",IFERROR(VLOOKUP(AE1267,ATIVIDADES!$A:$C,3,FALSE),"NAO CADASTRADA"))</f>
        <v/>
      </c>
      <c r="AG1267" s="42"/>
      <c r="AH1267" s="48"/>
      <c r="AI1267" s="54" t="str">
        <f>IF(AH1267="","",IFERROR(VLOOKUP(AH1267,EMPRESAS!$A:$C,3,FALSE),"NAO CADASTRADA"))</f>
        <v/>
      </c>
      <c r="AJ1267" s="50"/>
      <c r="AK1267" s="54" t="str">
        <f>IF(AJ1267="","",IFERROR(VLOOKUP(AJ1267,ATIVIDADES!$A:$C,3,FALSE),"NAO CADASTRADA"))</f>
        <v/>
      </c>
      <c r="AL1267" s="42"/>
    </row>
    <row r="1268" spans="1:38" x14ac:dyDescent="0.25">
      <c r="A1268" s="26" t="str">
        <f t="shared" si="135"/>
        <v>OK</v>
      </c>
      <c r="B1268" s="29">
        <f t="shared" si="136"/>
        <v>2487914866</v>
      </c>
      <c r="C1268" s="30">
        <v>43356</v>
      </c>
      <c r="D1268" s="18">
        <f t="shared" si="139"/>
        <v>43344</v>
      </c>
      <c r="E1268" s="19" t="str">
        <f>IF(ISERROR(VLOOKUP(C1268,FERIADOS!$A:$B,1,FALSE)),IF(WEEKDAY(C1268)=1,"Dom",IF(WEEKDAY(C1268)=2,"Seg",IF(WEEKDAY(C1268)=3,"Ter",IF(WEEKDAY(C1268)=4,"Qua",IF(WEEKDAY(C1268)=5,"Qui",IF(WEEKDAY(C1268)=6,"Sex","Sab")))))),"Feriado")</f>
        <v>Qui</v>
      </c>
      <c r="F1268" s="32"/>
      <c r="G1268" s="33"/>
      <c r="H1268" s="33"/>
      <c r="I1268" s="33"/>
      <c r="J1268" s="21" t="str">
        <f t="shared" si="137"/>
        <v/>
      </c>
      <c r="K1268" s="21">
        <f t="shared" si="133"/>
        <v>0</v>
      </c>
      <c r="L1268" s="21" t="str">
        <f t="shared" si="134"/>
        <v/>
      </c>
      <c r="M1268" s="22" t="str">
        <f t="shared" si="138"/>
        <v/>
      </c>
      <c r="N1268" s="48"/>
      <c r="O1268" s="54" t="str">
        <f>IF(N1268="","",IFERROR(VLOOKUP(N1268,EMPRESAS!$A:$C,3,FALSE),"NAO CADASTRADA"))</f>
        <v/>
      </c>
      <c r="P1268" s="50"/>
      <c r="Q1268" s="54" t="str">
        <f>IF(P1268="","",IFERROR(VLOOKUP(P1268,ATIVIDADES!$A:$C,3,FALSE),"NAO CADASTRADA"))</f>
        <v/>
      </c>
      <c r="R1268" s="42"/>
      <c r="S1268" s="48"/>
      <c r="T1268" s="54" t="str">
        <f>IF(S1268="","",IFERROR(VLOOKUP(S1268,EMPRESAS!$A:$C,3,FALSE),"NAO CADASTRADA"))</f>
        <v/>
      </c>
      <c r="U1268" s="50"/>
      <c r="V1268" s="54" t="str">
        <f>IF(U1268="","",IFERROR(VLOOKUP(U1268,ATIVIDADES!$A:$C,3,FALSE),"NAO CADASTRADA"))</f>
        <v/>
      </c>
      <c r="W1268" s="42"/>
      <c r="X1268" s="48"/>
      <c r="Y1268" s="54" t="str">
        <f>IF(X1268="","",IFERROR(VLOOKUP(X1268,EMPRESAS!$A:$C,3,FALSE),"NAO CADASTRADA"))</f>
        <v/>
      </c>
      <c r="Z1268" s="50"/>
      <c r="AA1268" s="54" t="str">
        <f>IF(Z1268="","",IFERROR(VLOOKUP(Z1268,ATIVIDADES!$A:$C,3,FALSE),"NAO CADASTRADA"))</f>
        <v/>
      </c>
      <c r="AB1268" s="42"/>
      <c r="AC1268" s="48"/>
      <c r="AD1268" s="54" t="str">
        <f>IF(AC1268="","",IFERROR(VLOOKUP(AC1268,EMPRESAS!$A:$C,3,FALSE),"NAO CADASTRADA"))</f>
        <v/>
      </c>
      <c r="AE1268" s="50"/>
      <c r="AF1268" s="54" t="str">
        <f>IF(AE1268="","",IFERROR(VLOOKUP(AE1268,ATIVIDADES!$A:$C,3,FALSE),"NAO CADASTRADA"))</f>
        <v/>
      </c>
      <c r="AG1268" s="42"/>
      <c r="AH1268" s="48"/>
      <c r="AI1268" s="54" t="str">
        <f>IF(AH1268="","",IFERROR(VLOOKUP(AH1268,EMPRESAS!$A:$C,3,FALSE),"NAO CADASTRADA"))</f>
        <v/>
      </c>
      <c r="AJ1268" s="50"/>
      <c r="AK1268" s="54" t="str">
        <f>IF(AJ1268="","",IFERROR(VLOOKUP(AJ1268,ATIVIDADES!$A:$C,3,FALSE),"NAO CADASTRADA"))</f>
        <v/>
      </c>
      <c r="AL1268" s="42"/>
    </row>
    <row r="1269" spans="1:38" x14ac:dyDescent="0.25">
      <c r="A1269" s="26" t="str">
        <f t="shared" si="135"/>
        <v>OK</v>
      </c>
      <c r="B1269" s="29">
        <f t="shared" si="136"/>
        <v>2487914866</v>
      </c>
      <c r="C1269" s="30">
        <v>43357</v>
      </c>
      <c r="D1269" s="18">
        <f t="shared" si="139"/>
        <v>43344</v>
      </c>
      <c r="E1269" s="19" t="str">
        <f>IF(ISERROR(VLOOKUP(C1269,FERIADOS!$A:$B,1,FALSE)),IF(WEEKDAY(C1269)=1,"Dom",IF(WEEKDAY(C1269)=2,"Seg",IF(WEEKDAY(C1269)=3,"Ter",IF(WEEKDAY(C1269)=4,"Qua",IF(WEEKDAY(C1269)=5,"Qui",IF(WEEKDAY(C1269)=6,"Sex","Sab")))))),"Feriado")</f>
        <v>Sex</v>
      </c>
      <c r="F1269" s="32"/>
      <c r="G1269" s="33"/>
      <c r="H1269" s="33"/>
      <c r="I1269" s="33"/>
      <c r="J1269" s="21" t="str">
        <f t="shared" si="137"/>
        <v/>
      </c>
      <c r="K1269" s="21">
        <f t="shared" si="133"/>
        <v>0</v>
      </c>
      <c r="L1269" s="21" t="str">
        <f t="shared" si="134"/>
        <v/>
      </c>
      <c r="M1269" s="22" t="str">
        <f t="shared" si="138"/>
        <v/>
      </c>
      <c r="N1269" s="48"/>
      <c r="O1269" s="54" t="str">
        <f>IF(N1269="","",IFERROR(VLOOKUP(N1269,EMPRESAS!$A:$C,3,FALSE),"NAO CADASTRADA"))</f>
        <v/>
      </c>
      <c r="P1269" s="50"/>
      <c r="Q1269" s="54" t="str">
        <f>IF(P1269="","",IFERROR(VLOOKUP(P1269,ATIVIDADES!$A:$C,3,FALSE),"NAO CADASTRADA"))</f>
        <v/>
      </c>
      <c r="R1269" s="42"/>
      <c r="S1269" s="48"/>
      <c r="T1269" s="54" t="str">
        <f>IF(S1269="","",IFERROR(VLOOKUP(S1269,EMPRESAS!$A:$C,3,FALSE),"NAO CADASTRADA"))</f>
        <v/>
      </c>
      <c r="U1269" s="50"/>
      <c r="V1269" s="54" t="str">
        <f>IF(U1269="","",IFERROR(VLOOKUP(U1269,ATIVIDADES!$A:$C,3,FALSE),"NAO CADASTRADA"))</f>
        <v/>
      </c>
      <c r="W1269" s="42"/>
      <c r="X1269" s="48"/>
      <c r="Y1269" s="54" t="str">
        <f>IF(X1269="","",IFERROR(VLOOKUP(X1269,EMPRESAS!$A:$C,3,FALSE),"NAO CADASTRADA"))</f>
        <v/>
      </c>
      <c r="Z1269" s="50"/>
      <c r="AA1269" s="54" t="str">
        <f>IF(Z1269="","",IFERROR(VLOOKUP(Z1269,ATIVIDADES!$A:$C,3,FALSE),"NAO CADASTRADA"))</f>
        <v/>
      </c>
      <c r="AB1269" s="42"/>
      <c r="AC1269" s="48"/>
      <c r="AD1269" s="54" t="str">
        <f>IF(AC1269="","",IFERROR(VLOOKUP(AC1269,EMPRESAS!$A:$C,3,FALSE),"NAO CADASTRADA"))</f>
        <v/>
      </c>
      <c r="AE1269" s="50"/>
      <c r="AF1269" s="54" t="str">
        <f>IF(AE1269="","",IFERROR(VLOOKUP(AE1269,ATIVIDADES!$A:$C,3,FALSE),"NAO CADASTRADA"))</f>
        <v/>
      </c>
      <c r="AG1269" s="42"/>
      <c r="AH1269" s="48"/>
      <c r="AI1269" s="54" t="str">
        <f>IF(AH1269="","",IFERROR(VLOOKUP(AH1269,EMPRESAS!$A:$C,3,FALSE),"NAO CADASTRADA"))</f>
        <v/>
      </c>
      <c r="AJ1269" s="50"/>
      <c r="AK1269" s="54" t="str">
        <f>IF(AJ1269="","",IFERROR(VLOOKUP(AJ1269,ATIVIDADES!$A:$C,3,FALSE),"NAO CADASTRADA"))</f>
        <v/>
      </c>
      <c r="AL1269" s="42"/>
    </row>
    <row r="1270" spans="1:38" x14ac:dyDescent="0.25">
      <c r="A1270" s="26" t="str">
        <f t="shared" si="135"/>
        <v>OK</v>
      </c>
      <c r="B1270" s="29">
        <f t="shared" si="136"/>
        <v>2487914866</v>
      </c>
      <c r="C1270" s="30">
        <v>43358</v>
      </c>
      <c r="D1270" s="18">
        <f t="shared" si="139"/>
        <v>43344</v>
      </c>
      <c r="E1270" s="19" t="str">
        <f>IF(ISERROR(VLOOKUP(C1270,FERIADOS!$A:$B,1,FALSE)),IF(WEEKDAY(C1270)=1,"Dom",IF(WEEKDAY(C1270)=2,"Seg",IF(WEEKDAY(C1270)=3,"Ter",IF(WEEKDAY(C1270)=4,"Qua",IF(WEEKDAY(C1270)=5,"Qui",IF(WEEKDAY(C1270)=6,"Sex","Sab")))))),"Feriado")</f>
        <v>Sab</v>
      </c>
      <c r="F1270" s="32"/>
      <c r="G1270" s="33"/>
      <c r="H1270" s="33"/>
      <c r="I1270" s="33"/>
      <c r="J1270" s="21" t="str">
        <f t="shared" si="137"/>
        <v/>
      </c>
      <c r="K1270" s="21">
        <f t="shared" si="133"/>
        <v>0</v>
      </c>
      <c r="L1270" s="21" t="str">
        <f t="shared" si="134"/>
        <v/>
      </c>
      <c r="M1270" s="22" t="str">
        <f t="shared" si="138"/>
        <v/>
      </c>
      <c r="N1270" s="48"/>
      <c r="O1270" s="54" t="str">
        <f>IF(N1270="","",IFERROR(VLOOKUP(N1270,EMPRESAS!$A:$C,3,FALSE),"NAO CADASTRADA"))</f>
        <v/>
      </c>
      <c r="P1270" s="50"/>
      <c r="Q1270" s="54" t="str">
        <f>IF(P1270="","",IFERROR(VLOOKUP(P1270,ATIVIDADES!$A:$C,3,FALSE),"NAO CADASTRADA"))</f>
        <v/>
      </c>
      <c r="R1270" s="42"/>
      <c r="S1270" s="48"/>
      <c r="T1270" s="54" t="str">
        <f>IF(S1270="","",IFERROR(VLOOKUP(S1270,EMPRESAS!$A:$C,3,FALSE),"NAO CADASTRADA"))</f>
        <v/>
      </c>
      <c r="U1270" s="50"/>
      <c r="V1270" s="54" t="str">
        <f>IF(U1270="","",IFERROR(VLOOKUP(U1270,ATIVIDADES!$A:$C,3,FALSE),"NAO CADASTRADA"))</f>
        <v/>
      </c>
      <c r="W1270" s="42"/>
      <c r="X1270" s="48"/>
      <c r="Y1270" s="54" t="str">
        <f>IF(X1270="","",IFERROR(VLOOKUP(X1270,EMPRESAS!$A:$C,3,FALSE),"NAO CADASTRADA"))</f>
        <v/>
      </c>
      <c r="Z1270" s="50"/>
      <c r="AA1270" s="54" t="str">
        <f>IF(Z1270="","",IFERROR(VLOOKUP(Z1270,ATIVIDADES!$A:$C,3,FALSE),"NAO CADASTRADA"))</f>
        <v/>
      </c>
      <c r="AB1270" s="42"/>
      <c r="AC1270" s="48"/>
      <c r="AD1270" s="54" t="str">
        <f>IF(AC1270="","",IFERROR(VLOOKUP(AC1270,EMPRESAS!$A:$C,3,FALSE),"NAO CADASTRADA"))</f>
        <v/>
      </c>
      <c r="AE1270" s="50"/>
      <c r="AF1270" s="54" t="str">
        <f>IF(AE1270="","",IFERROR(VLOOKUP(AE1270,ATIVIDADES!$A:$C,3,FALSE),"NAO CADASTRADA"))</f>
        <v/>
      </c>
      <c r="AG1270" s="42"/>
      <c r="AH1270" s="48"/>
      <c r="AI1270" s="54" t="str">
        <f>IF(AH1270="","",IFERROR(VLOOKUP(AH1270,EMPRESAS!$A:$C,3,FALSE),"NAO CADASTRADA"))</f>
        <v/>
      </c>
      <c r="AJ1270" s="50"/>
      <c r="AK1270" s="54" t="str">
        <f>IF(AJ1270="","",IFERROR(VLOOKUP(AJ1270,ATIVIDADES!$A:$C,3,FALSE),"NAO CADASTRADA"))</f>
        <v/>
      </c>
      <c r="AL1270" s="42"/>
    </row>
    <row r="1271" spans="1:38" x14ac:dyDescent="0.25">
      <c r="A1271" s="26" t="str">
        <f t="shared" si="135"/>
        <v>OK</v>
      </c>
      <c r="B1271" s="29">
        <f t="shared" si="136"/>
        <v>2487914866</v>
      </c>
      <c r="C1271" s="30">
        <v>43359</v>
      </c>
      <c r="D1271" s="18">
        <f t="shared" si="139"/>
        <v>43344</v>
      </c>
      <c r="E1271" s="19" t="str">
        <f>IF(ISERROR(VLOOKUP(C1271,FERIADOS!$A:$B,1,FALSE)),IF(WEEKDAY(C1271)=1,"Dom",IF(WEEKDAY(C1271)=2,"Seg",IF(WEEKDAY(C1271)=3,"Ter",IF(WEEKDAY(C1271)=4,"Qua",IF(WEEKDAY(C1271)=5,"Qui",IF(WEEKDAY(C1271)=6,"Sex","Sab")))))),"Feriado")</f>
        <v>Dom</v>
      </c>
      <c r="F1271" s="32"/>
      <c r="G1271" s="33"/>
      <c r="H1271" s="33"/>
      <c r="I1271" s="33"/>
      <c r="J1271" s="21" t="str">
        <f t="shared" si="137"/>
        <v/>
      </c>
      <c r="K1271" s="21">
        <f t="shared" si="133"/>
        <v>0</v>
      </c>
      <c r="L1271" s="21" t="str">
        <f t="shared" si="134"/>
        <v/>
      </c>
      <c r="M1271" s="22" t="str">
        <f t="shared" si="138"/>
        <v/>
      </c>
      <c r="N1271" s="48"/>
      <c r="O1271" s="54" t="str">
        <f>IF(N1271="","",IFERROR(VLOOKUP(N1271,EMPRESAS!$A:$C,3,FALSE),"NAO CADASTRADA"))</f>
        <v/>
      </c>
      <c r="P1271" s="50"/>
      <c r="Q1271" s="54" t="str">
        <f>IF(P1271="","",IFERROR(VLOOKUP(P1271,ATIVIDADES!$A:$C,3,FALSE),"NAO CADASTRADA"))</f>
        <v/>
      </c>
      <c r="R1271" s="42"/>
      <c r="S1271" s="48"/>
      <c r="T1271" s="54" t="str">
        <f>IF(S1271="","",IFERROR(VLOOKUP(S1271,EMPRESAS!$A:$C,3,FALSE),"NAO CADASTRADA"))</f>
        <v/>
      </c>
      <c r="U1271" s="50"/>
      <c r="V1271" s="54" t="str">
        <f>IF(U1271="","",IFERROR(VLOOKUP(U1271,ATIVIDADES!$A:$C,3,FALSE),"NAO CADASTRADA"))</f>
        <v/>
      </c>
      <c r="W1271" s="42"/>
      <c r="X1271" s="48"/>
      <c r="Y1271" s="54" t="str">
        <f>IF(X1271="","",IFERROR(VLOOKUP(X1271,EMPRESAS!$A:$C,3,FALSE),"NAO CADASTRADA"))</f>
        <v/>
      </c>
      <c r="Z1271" s="50"/>
      <c r="AA1271" s="54" t="str">
        <f>IF(Z1271="","",IFERROR(VLOOKUP(Z1271,ATIVIDADES!$A:$C,3,FALSE),"NAO CADASTRADA"))</f>
        <v/>
      </c>
      <c r="AB1271" s="42"/>
      <c r="AC1271" s="48"/>
      <c r="AD1271" s="54" t="str">
        <f>IF(AC1271="","",IFERROR(VLOOKUP(AC1271,EMPRESAS!$A:$C,3,FALSE),"NAO CADASTRADA"))</f>
        <v/>
      </c>
      <c r="AE1271" s="50"/>
      <c r="AF1271" s="54" t="str">
        <f>IF(AE1271="","",IFERROR(VLOOKUP(AE1271,ATIVIDADES!$A:$C,3,FALSE),"NAO CADASTRADA"))</f>
        <v/>
      </c>
      <c r="AG1271" s="42"/>
      <c r="AH1271" s="48"/>
      <c r="AI1271" s="54" t="str">
        <f>IF(AH1271="","",IFERROR(VLOOKUP(AH1271,EMPRESAS!$A:$C,3,FALSE),"NAO CADASTRADA"))</f>
        <v/>
      </c>
      <c r="AJ1271" s="50"/>
      <c r="AK1271" s="54" t="str">
        <f>IF(AJ1271="","",IFERROR(VLOOKUP(AJ1271,ATIVIDADES!$A:$C,3,FALSE),"NAO CADASTRADA"))</f>
        <v/>
      </c>
      <c r="AL1271" s="42"/>
    </row>
    <row r="1272" spans="1:38" x14ac:dyDescent="0.25">
      <c r="A1272" s="26" t="str">
        <f t="shared" si="135"/>
        <v>OK</v>
      </c>
      <c r="B1272" s="29">
        <f t="shared" si="136"/>
        <v>2487914866</v>
      </c>
      <c r="C1272" s="30">
        <v>43360</v>
      </c>
      <c r="D1272" s="18">
        <f t="shared" si="139"/>
        <v>43344</v>
      </c>
      <c r="E1272" s="19" t="str">
        <f>IF(ISERROR(VLOOKUP(C1272,FERIADOS!$A:$B,1,FALSE)),IF(WEEKDAY(C1272)=1,"Dom",IF(WEEKDAY(C1272)=2,"Seg",IF(WEEKDAY(C1272)=3,"Ter",IF(WEEKDAY(C1272)=4,"Qua",IF(WEEKDAY(C1272)=5,"Qui",IF(WEEKDAY(C1272)=6,"Sex","Sab")))))),"Feriado")</f>
        <v>Seg</v>
      </c>
      <c r="F1272" s="32"/>
      <c r="G1272" s="33"/>
      <c r="H1272" s="33"/>
      <c r="I1272" s="33"/>
      <c r="J1272" s="21" t="str">
        <f t="shared" si="137"/>
        <v/>
      </c>
      <c r="K1272" s="21">
        <f t="shared" si="133"/>
        <v>0</v>
      </c>
      <c r="L1272" s="21" t="str">
        <f t="shared" si="134"/>
        <v/>
      </c>
      <c r="M1272" s="22" t="str">
        <f t="shared" si="138"/>
        <v/>
      </c>
      <c r="N1272" s="48"/>
      <c r="O1272" s="54" t="str">
        <f>IF(N1272="","",IFERROR(VLOOKUP(N1272,EMPRESAS!$A:$C,3,FALSE),"NAO CADASTRADA"))</f>
        <v/>
      </c>
      <c r="P1272" s="50"/>
      <c r="Q1272" s="54" t="str">
        <f>IF(P1272="","",IFERROR(VLOOKUP(P1272,ATIVIDADES!$A:$C,3,FALSE),"NAO CADASTRADA"))</f>
        <v/>
      </c>
      <c r="R1272" s="42"/>
      <c r="S1272" s="48"/>
      <c r="T1272" s="54" t="str">
        <f>IF(S1272="","",IFERROR(VLOOKUP(S1272,EMPRESAS!$A:$C,3,FALSE),"NAO CADASTRADA"))</f>
        <v/>
      </c>
      <c r="U1272" s="50"/>
      <c r="V1272" s="54" t="str">
        <f>IF(U1272="","",IFERROR(VLOOKUP(U1272,ATIVIDADES!$A:$C,3,FALSE),"NAO CADASTRADA"))</f>
        <v/>
      </c>
      <c r="W1272" s="42"/>
      <c r="X1272" s="48"/>
      <c r="Y1272" s="54" t="str">
        <f>IF(X1272="","",IFERROR(VLOOKUP(X1272,EMPRESAS!$A:$C,3,FALSE),"NAO CADASTRADA"))</f>
        <v/>
      </c>
      <c r="Z1272" s="50"/>
      <c r="AA1272" s="54" t="str">
        <f>IF(Z1272="","",IFERROR(VLOOKUP(Z1272,ATIVIDADES!$A:$C,3,FALSE),"NAO CADASTRADA"))</f>
        <v/>
      </c>
      <c r="AB1272" s="42"/>
      <c r="AC1272" s="48"/>
      <c r="AD1272" s="54" t="str">
        <f>IF(AC1272="","",IFERROR(VLOOKUP(AC1272,EMPRESAS!$A:$C,3,FALSE),"NAO CADASTRADA"))</f>
        <v/>
      </c>
      <c r="AE1272" s="50"/>
      <c r="AF1272" s="54" t="str">
        <f>IF(AE1272="","",IFERROR(VLOOKUP(AE1272,ATIVIDADES!$A:$C,3,FALSE),"NAO CADASTRADA"))</f>
        <v/>
      </c>
      <c r="AG1272" s="42"/>
      <c r="AH1272" s="48"/>
      <c r="AI1272" s="54" t="str">
        <f>IF(AH1272="","",IFERROR(VLOOKUP(AH1272,EMPRESAS!$A:$C,3,FALSE),"NAO CADASTRADA"))</f>
        <v/>
      </c>
      <c r="AJ1272" s="50"/>
      <c r="AK1272" s="54" t="str">
        <f>IF(AJ1272="","",IFERROR(VLOOKUP(AJ1272,ATIVIDADES!$A:$C,3,FALSE),"NAO CADASTRADA"))</f>
        <v/>
      </c>
      <c r="AL1272" s="42"/>
    </row>
    <row r="1273" spans="1:38" x14ac:dyDescent="0.25">
      <c r="A1273" s="26" t="str">
        <f t="shared" si="135"/>
        <v>OK</v>
      </c>
      <c r="B1273" s="29">
        <f t="shared" si="136"/>
        <v>2487914866</v>
      </c>
      <c r="C1273" s="30">
        <v>43361</v>
      </c>
      <c r="D1273" s="18">
        <f t="shared" si="139"/>
        <v>43344</v>
      </c>
      <c r="E1273" s="19" t="str">
        <f>IF(ISERROR(VLOOKUP(C1273,FERIADOS!$A:$B,1,FALSE)),IF(WEEKDAY(C1273)=1,"Dom",IF(WEEKDAY(C1273)=2,"Seg",IF(WEEKDAY(C1273)=3,"Ter",IF(WEEKDAY(C1273)=4,"Qua",IF(WEEKDAY(C1273)=5,"Qui",IF(WEEKDAY(C1273)=6,"Sex","Sab")))))),"Feriado")</f>
        <v>Ter</v>
      </c>
      <c r="F1273" s="32"/>
      <c r="G1273" s="33"/>
      <c r="H1273" s="33"/>
      <c r="I1273" s="33"/>
      <c r="J1273" s="21" t="str">
        <f t="shared" si="137"/>
        <v/>
      </c>
      <c r="K1273" s="21">
        <f t="shared" si="133"/>
        <v>0</v>
      </c>
      <c r="L1273" s="21" t="str">
        <f t="shared" si="134"/>
        <v/>
      </c>
      <c r="M1273" s="22" t="str">
        <f t="shared" si="138"/>
        <v/>
      </c>
      <c r="N1273" s="48"/>
      <c r="O1273" s="54" t="str">
        <f>IF(N1273="","",IFERROR(VLOOKUP(N1273,EMPRESAS!$A:$C,3,FALSE),"NAO CADASTRADA"))</f>
        <v/>
      </c>
      <c r="P1273" s="50"/>
      <c r="Q1273" s="54" t="str">
        <f>IF(P1273="","",IFERROR(VLOOKUP(P1273,ATIVIDADES!$A:$C,3,FALSE),"NAO CADASTRADA"))</f>
        <v/>
      </c>
      <c r="R1273" s="42"/>
      <c r="S1273" s="48"/>
      <c r="T1273" s="54" t="str">
        <f>IF(S1273="","",IFERROR(VLOOKUP(S1273,EMPRESAS!$A:$C,3,FALSE),"NAO CADASTRADA"))</f>
        <v/>
      </c>
      <c r="U1273" s="50"/>
      <c r="V1273" s="54" t="str">
        <f>IF(U1273="","",IFERROR(VLOOKUP(U1273,ATIVIDADES!$A:$C,3,FALSE),"NAO CADASTRADA"))</f>
        <v/>
      </c>
      <c r="W1273" s="42"/>
      <c r="X1273" s="48"/>
      <c r="Y1273" s="54" t="str">
        <f>IF(X1273="","",IFERROR(VLOOKUP(X1273,EMPRESAS!$A:$C,3,FALSE),"NAO CADASTRADA"))</f>
        <v/>
      </c>
      <c r="Z1273" s="50"/>
      <c r="AA1273" s="54" t="str">
        <f>IF(Z1273="","",IFERROR(VLOOKUP(Z1273,ATIVIDADES!$A:$C,3,FALSE),"NAO CADASTRADA"))</f>
        <v/>
      </c>
      <c r="AB1273" s="42"/>
      <c r="AC1273" s="48"/>
      <c r="AD1273" s="54" t="str">
        <f>IF(AC1273="","",IFERROR(VLOOKUP(AC1273,EMPRESAS!$A:$C,3,FALSE),"NAO CADASTRADA"))</f>
        <v/>
      </c>
      <c r="AE1273" s="50"/>
      <c r="AF1273" s="54" t="str">
        <f>IF(AE1273="","",IFERROR(VLOOKUP(AE1273,ATIVIDADES!$A:$C,3,FALSE),"NAO CADASTRADA"))</f>
        <v/>
      </c>
      <c r="AG1273" s="42"/>
      <c r="AH1273" s="48"/>
      <c r="AI1273" s="54" t="str">
        <f>IF(AH1273="","",IFERROR(VLOOKUP(AH1273,EMPRESAS!$A:$C,3,FALSE),"NAO CADASTRADA"))</f>
        <v/>
      </c>
      <c r="AJ1273" s="50"/>
      <c r="AK1273" s="54" t="str">
        <f>IF(AJ1273="","",IFERROR(VLOOKUP(AJ1273,ATIVIDADES!$A:$C,3,FALSE),"NAO CADASTRADA"))</f>
        <v/>
      </c>
      <c r="AL1273" s="42"/>
    </row>
    <row r="1274" spans="1:38" x14ac:dyDescent="0.25">
      <c r="A1274" s="26" t="str">
        <f t="shared" si="135"/>
        <v>OK</v>
      </c>
      <c r="B1274" s="29">
        <f t="shared" si="136"/>
        <v>2487914866</v>
      </c>
      <c r="C1274" s="30">
        <v>43362</v>
      </c>
      <c r="D1274" s="18">
        <f t="shared" si="139"/>
        <v>43344</v>
      </c>
      <c r="E1274" s="19" t="str">
        <f>IF(ISERROR(VLOOKUP(C1274,FERIADOS!$A:$B,1,FALSE)),IF(WEEKDAY(C1274)=1,"Dom",IF(WEEKDAY(C1274)=2,"Seg",IF(WEEKDAY(C1274)=3,"Ter",IF(WEEKDAY(C1274)=4,"Qua",IF(WEEKDAY(C1274)=5,"Qui",IF(WEEKDAY(C1274)=6,"Sex","Sab")))))),"Feriado")</f>
        <v>Qua</v>
      </c>
      <c r="F1274" s="32"/>
      <c r="G1274" s="33"/>
      <c r="H1274" s="33"/>
      <c r="I1274" s="33"/>
      <c r="J1274" s="21" t="str">
        <f t="shared" si="137"/>
        <v/>
      </c>
      <c r="K1274" s="21">
        <f t="shared" si="133"/>
        <v>0</v>
      </c>
      <c r="L1274" s="21" t="str">
        <f t="shared" si="134"/>
        <v/>
      </c>
      <c r="M1274" s="22" t="str">
        <f t="shared" si="138"/>
        <v/>
      </c>
      <c r="N1274" s="48"/>
      <c r="O1274" s="54" t="str">
        <f>IF(N1274="","",IFERROR(VLOOKUP(N1274,EMPRESAS!$A:$C,3,FALSE),"NAO CADASTRADA"))</f>
        <v/>
      </c>
      <c r="P1274" s="50"/>
      <c r="Q1274" s="54" t="str">
        <f>IF(P1274="","",IFERROR(VLOOKUP(P1274,ATIVIDADES!$A:$C,3,FALSE),"NAO CADASTRADA"))</f>
        <v/>
      </c>
      <c r="R1274" s="42"/>
      <c r="S1274" s="48"/>
      <c r="T1274" s="54" t="str">
        <f>IF(S1274="","",IFERROR(VLOOKUP(S1274,EMPRESAS!$A:$C,3,FALSE),"NAO CADASTRADA"))</f>
        <v/>
      </c>
      <c r="U1274" s="50"/>
      <c r="V1274" s="54" t="str">
        <f>IF(U1274="","",IFERROR(VLOOKUP(U1274,ATIVIDADES!$A:$C,3,FALSE),"NAO CADASTRADA"))</f>
        <v/>
      </c>
      <c r="W1274" s="42"/>
      <c r="X1274" s="48"/>
      <c r="Y1274" s="54" t="str">
        <f>IF(X1274="","",IFERROR(VLOOKUP(X1274,EMPRESAS!$A:$C,3,FALSE),"NAO CADASTRADA"))</f>
        <v/>
      </c>
      <c r="Z1274" s="50"/>
      <c r="AA1274" s="54" t="str">
        <f>IF(Z1274="","",IFERROR(VLOOKUP(Z1274,ATIVIDADES!$A:$C,3,FALSE),"NAO CADASTRADA"))</f>
        <v/>
      </c>
      <c r="AB1274" s="42"/>
      <c r="AC1274" s="48"/>
      <c r="AD1274" s="54" t="str">
        <f>IF(AC1274="","",IFERROR(VLOOKUP(AC1274,EMPRESAS!$A:$C,3,FALSE),"NAO CADASTRADA"))</f>
        <v/>
      </c>
      <c r="AE1274" s="50"/>
      <c r="AF1274" s="54" t="str">
        <f>IF(AE1274="","",IFERROR(VLOOKUP(AE1274,ATIVIDADES!$A:$C,3,FALSE),"NAO CADASTRADA"))</f>
        <v/>
      </c>
      <c r="AG1274" s="42"/>
      <c r="AH1274" s="48"/>
      <c r="AI1274" s="54" t="str">
        <f>IF(AH1274="","",IFERROR(VLOOKUP(AH1274,EMPRESAS!$A:$C,3,FALSE),"NAO CADASTRADA"))</f>
        <v/>
      </c>
      <c r="AJ1274" s="50"/>
      <c r="AK1274" s="54" t="str">
        <f>IF(AJ1274="","",IFERROR(VLOOKUP(AJ1274,ATIVIDADES!$A:$C,3,FALSE),"NAO CADASTRADA"))</f>
        <v/>
      </c>
      <c r="AL1274" s="42"/>
    </row>
    <row r="1275" spans="1:38" x14ac:dyDescent="0.25">
      <c r="A1275" s="26" t="str">
        <f t="shared" si="135"/>
        <v>OK</v>
      </c>
      <c r="B1275" s="29">
        <f t="shared" si="136"/>
        <v>2487914866</v>
      </c>
      <c r="C1275" s="30">
        <v>43363</v>
      </c>
      <c r="D1275" s="18">
        <f t="shared" si="139"/>
        <v>43344</v>
      </c>
      <c r="E1275" s="19" t="str">
        <f>IF(ISERROR(VLOOKUP(C1275,FERIADOS!$A:$B,1,FALSE)),IF(WEEKDAY(C1275)=1,"Dom",IF(WEEKDAY(C1275)=2,"Seg",IF(WEEKDAY(C1275)=3,"Ter",IF(WEEKDAY(C1275)=4,"Qua",IF(WEEKDAY(C1275)=5,"Qui",IF(WEEKDAY(C1275)=6,"Sex","Sab")))))),"Feriado")</f>
        <v>Qui</v>
      </c>
      <c r="F1275" s="32"/>
      <c r="G1275" s="33"/>
      <c r="H1275" s="33"/>
      <c r="I1275" s="33"/>
      <c r="J1275" s="21" t="str">
        <f t="shared" si="137"/>
        <v/>
      </c>
      <c r="K1275" s="21">
        <f t="shared" si="133"/>
        <v>0</v>
      </c>
      <c r="L1275" s="21" t="str">
        <f t="shared" si="134"/>
        <v/>
      </c>
      <c r="M1275" s="22" t="str">
        <f t="shared" si="138"/>
        <v/>
      </c>
      <c r="N1275" s="48"/>
      <c r="O1275" s="54" t="str">
        <f>IF(N1275="","",IFERROR(VLOOKUP(N1275,EMPRESAS!$A:$C,3,FALSE),"NAO CADASTRADA"))</f>
        <v/>
      </c>
      <c r="P1275" s="50"/>
      <c r="Q1275" s="54" t="str">
        <f>IF(P1275="","",IFERROR(VLOOKUP(P1275,ATIVIDADES!$A:$C,3,FALSE),"NAO CADASTRADA"))</f>
        <v/>
      </c>
      <c r="R1275" s="42"/>
      <c r="S1275" s="48"/>
      <c r="T1275" s="54" t="str">
        <f>IF(S1275="","",IFERROR(VLOOKUP(S1275,EMPRESAS!$A:$C,3,FALSE),"NAO CADASTRADA"))</f>
        <v/>
      </c>
      <c r="U1275" s="50"/>
      <c r="V1275" s="54" t="str">
        <f>IF(U1275="","",IFERROR(VLOOKUP(U1275,ATIVIDADES!$A:$C,3,FALSE),"NAO CADASTRADA"))</f>
        <v/>
      </c>
      <c r="W1275" s="42"/>
      <c r="X1275" s="48"/>
      <c r="Y1275" s="54" t="str">
        <f>IF(X1275="","",IFERROR(VLOOKUP(X1275,EMPRESAS!$A:$C,3,FALSE),"NAO CADASTRADA"))</f>
        <v/>
      </c>
      <c r="Z1275" s="50"/>
      <c r="AA1275" s="54" t="str">
        <f>IF(Z1275="","",IFERROR(VLOOKUP(Z1275,ATIVIDADES!$A:$C,3,FALSE),"NAO CADASTRADA"))</f>
        <v/>
      </c>
      <c r="AB1275" s="42"/>
      <c r="AC1275" s="48"/>
      <c r="AD1275" s="54" t="str">
        <f>IF(AC1275="","",IFERROR(VLOOKUP(AC1275,EMPRESAS!$A:$C,3,FALSE),"NAO CADASTRADA"))</f>
        <v/>
      </c>
      <c r="AE1275" s="50"/>
      <c r="AF1275" s="54" t="str">
        <f>IF(AE1275="","",IFERROR(VLOOKUP(AE1275,ATIVIDADES!$A:$C,3,FALSE),"NAO CADASTRADA"))</f>
        <v/>
      </c>
      <c r="AG1275" s="42"/>
      <c r="AH1275" s="48"/>
      <c r="AI1275" s="54" t="str">
        <f>IF(AH1275="","",IFERROR(VLOOKUP(AH1275,EMPRESAS!$A:$C,3,FALSE),"NAO CADASTRADA"))</f>
        <v/>
      </c>
      <c r="AJ1275" s="50"/>
      <c r="AK1275" s="54" t="str">
        <f>IF(AJ1275="","",IFERROR(VLOOKUP(AJ1275,ATIVIDADES!$A:$C,3,FALSE),"NAO CADASTRADA"))</f>
        <v/>
      </c>
      <c r="AL1275" s="42"/>
    </row>
    <row r="1276" spans="1:38" x14ac:dyDescent="0.25">
      <c r="A1276" s="26" t="str">
        <f t="shared" si="135"/>
        <v>OK</v>
      </c>
      <c r="B1276" s="29">
        <f t="shared" si="136"/>
        <v>2487914866</v>
      </c>
      <c r="C1276" s="30">
        <v>43364</v>
      </c>
      <c r="D1276" s="18">
        <f t="shared" si="139"/>
        <v>43344</v>
      </c>
      <c r="E1276" s="19" t="str">
        <f>IF(ISERROR(VLOOKUP(C1276,FERIADOS!$A:$B,1,FALSE)),IF(WEEKDAY(C1276)=1,"Dom",IF(WEEKDAY(C1276)=2,"Seg",IF(WEEKDAY(C1276)=3,"Ter",IF(WEEKDAY(C1276)=4,"Qua",IF(WEEKDAY(C1276)=5,"Qui",IF(WEEKDAY(C1276)=6,"Sex","Sab")))))),"Feriado")</f>
        <v>Sex</v>
      </c>
      <c r="F1276" s="32"/>
      <c r="G1276" s="33"/>
      <c r="H1276" s="33"/>
      <c r="I1276" s="33"/>
      <c r="J1276" s="21" t="str">
        <f t="shared" si="137"/>
        <v/>
      </c>
      <c r="K1276" s="21">
        <f t="shared" si="133"/>
        <v>0</v>
      </c>
      <c r="L1276" s="21" t="str">
        <f t="shared" si="134"/>
        <v/>
      </c>
      <c r="M1276" s="22" t="str">
        <f t="shared" si="138"/>
        <v/>
      </c>
      <c r="N1276" s="48"/>
      <c r="O1276" s="54" t="str">
        <f>IF(N1276="","",IFERROR(VLOOKUP(N1276,EMPRESAS!$A:$C,3,FALSE),"NAO CADASTRADA"))</f>
        <v/>
      </c>
      <c r="P1276" s="50"/>
      <c r="Q1276" s="54" t="str">
        <f>IF(P1276="","",IFERROR(VLOOKUP(P1276,ATIVIDADES!$A:$C,3,FALSE),"NAO CADASTRADA"))</f>
        <v/>
      </c>
      <c r="R1276" s="42"/>
      <c r="S1276" s="48"/>
      <c r="T1276" s="54" t="str">
        <f>IF(S1276="","",IFERROR(VLOOKUP(S1276,EMPRESAS!$A:$C,3,FALSE),"NAO CADASTRADA"))</f>
        <v/>
      </c>
      <c r="U1276" s="50"/>
      <c r="V1276" s="54" t="str">
        <f>IF(U1276="","",IFERROR(VLOOKUP(U1276,ATIVIDADES!$A:$C,3,FALSE),"NAO CADASTRADA"))</f>
        <v/>
      </c>
      <c r="W1276" s="42"/>
      <c r="X1276" s="48"/>
      <c r="Y1276" s="54" t="str">
        <f>IF(X1276="","",IFERROR(VLOOKUP(X1276,EMPRESAS!$A:$C,3,FALSE),"NAO CADASTRADA"))</f>
        <v/>
      </c>
      <c r="Z1276" s="50"/>
      <c r="AA1276" s="54" t="str">
        <f>IF(Z1276="","",IFERROR(VLOOKUP(Z1276,ATIVIDADES!$A:$C,3,FALSE),"NAO CADASTRADA"))</f>
        <v/>
      </c>
      <c r="AB1276" s="42"/>
      <c r="AC1276" s="48"/>
      <c r="AD1276" s="54" t="str">
        <f>IF(AC1276="","",IFERROR(VLOOKUP(AC1276,EMPRESAS!$A:$C,3,FALSE),"NAO CADASTRADA"))</f>
        <v/>
      </c>
      <c r="AE1276" s="50"/>
      <c r="AF1276" s="54" t="str">
        <f>IF(AE1276="","",IFERROR(VLOOKUP(AE1276,ATIVIDADES!$A:$C,3,FALSE),"NAO CADASTRADA"))</f>
        <v/>
      </c>
      <c r="AG1276" s="42"/>
      <c r="AH1276" s="48"/>
      <c r="AI1276" s="54" t="str">
        <f>IF(AH1276="","",IFERROR(VLOOKUP(AH1276,EMPRESAS!$A:$C,3,FALSE),"NAO CADASTRADA"))</f>
        <v/>
      </c>
      <c r="AJ1276" s="50"/>
      <c r="AK1276" s="54" t="str">
        <f>IF(AJ1276="","",IFERROR(VLOOKUP(AJ1276,ATIVIDADES!$A:$C,3,FALSE),"NAO CADASTRADA"))</f>
        <v/>
      </c>
      <c r="AL1276" s="42"/>
    </row>
    <row r="1277" spans="1:38" x14ac:dyDescent="0.25">
      <c r="A1277" s="26" t="str">
        <f t="shared" si="135"/>
        <v>OK</v>
      </c>
      <c r="B1277" s="29">
        <f t="shared" si="136"/>
        <v>2487914866</v>
      </c>
      <c r="C1277" s="30">
        <v>43365</v>
      </c>
      <c r="D1277" s="18">
        <f t="shared" si="139"/>
        <v>43344</v>
      </c>
      <c r="E1277" s="19" t="str">
        <f>IF(ISERROR(VLOOKUP(C1277,FERIADOS!$A:$B,1,FALSE)),IF(WEEKDAY(C1277)=1,"Dom",IF(WEEKDAY(C1277)=2,"Seg",IF(WEEKDAY(C1277)=3,"Ter",IF(WEEKDAY(C1277)=4,"Qua",IF(WEEKDAY(C1277)=5,"Qui",IF(WEEKDAY(C1277)=6,"Sex","Sab")))))),"Feriado")</f>
        <v>Sab</v>
      </c>
      <c r="F1277" s="32"/>
      <c r="G1277" s="33"/>
      <c r="H1277" s="33"/>
      <c r="I1277" s="33"/>
      <c r="J1277" s="21" t="str">
        <f t="shared" si="137"/>
        <v/>
      </c>
      <c r="K1277" s="21">
        <f t="shared" si="133"/>
        <v>0</v>
      </c>
      <c r="L1277" s="21" t="str">
        <f t="shared" si="134"/>
        <v/>
      </c>
      <c r="M1277" s="22" t="str">
        <f t="shared" si="138"/>
        <v/>
      </c>
      <c r="N1277" s="48"/>
      <c r="O1277" s="54" t="str">
        <f>IF(N1277="","",IFERROR(VLOOKUP(N1277,EMPRESAS!$A:$C,3,FALSE),"NAO CADASTRADA"))</f>
        <v/>
      </c>
      <c r="P1277" s="50"/>
      <c r="Q1277" s="54" t="str">
        <f>IF(P1277="","",IFERROR(VLOOKUP(P1277,ATIVIDADES!$A:$C,3,FALSE),"NAO CADASTRADA"))</f>
        <v/>
      </c>
      <c r="R1277" s="42"/>
      <c r="S1277" s="48"/>
      <c r="T1277" s="54" t="str">
        <f>IF(S1277="","",IFERROR(VLOOKUP(S1277,EMPRESAS!$A:$C,3,FALSE),"NAO CADASTRADA"))</f>
        <v/>
      </c>
      <c r="U1277" s="50"/>
      <c r="V1277" s="54" t="str">
        <f>IF(U1277="","",IFERROR(VLOOKUP(U1277,ATIVIDADES!$A:$C,3,FALSE),"NAO CADASTRADA"))</f>
        <v/>
      </c>
      <c r="W1277" s="42"/>
      <c r="X1277" s="48"/>
      <c r="Y1277" s="54" t="str">
        <f>IF(X1277="","",IFERROR(VLOOKUP(X1277,EMPRESAS!$A:$C,3,FALSE),"NAO CADASTRADA"))</f>
        <v/>
      </c>
      <c r="Z1277" s="50"/>
      <c r="AA1277" s="54" t="str">
        <f>IF(Z1277="","",IFERROR(VLOOKUP(Z1277,ATIVIDADES!$A:$C,3,FALSE),"NAO CADASTRADA"))</f>
        <v/>
      </c>
      <c r="AB1277" s="42"/>
      <c r="AC1277" s="48"/>
      <c r="AD1277" s="54" t="str">
        <f>IF(AC1277="","",IFERROR(VLOOKUP(AC1277,EMPRESAS!$A:$C,3,FALSE),"NAO CADASTRADA"))</f>
        <v/>
      </c>
      <c r="AE1277" s="50"/>
      <c r="AF1277" s="54" t="str">
        <f>IF(AE1277="","",IFERROR(VLOOKUP(AE1277,ATIVIDADES!$A:$C,3,FALSE),"NAO CADASTRADA"))</f>
        <v/>
      </c>
      <c r="AG1277" s="42"/>
      <c r="AH1277" s="48"/>
      <c r="AI1277" s="54" t="str">
        <f>IF(AH1277="","",IFERROR(VLOOKUP(AH1277,EMPRESAS!$A:$C,3,FALSE),"NAO CADASTRADA"))</f>
        <v/>
      </c>
      <c r="AJ1277" s="50"/>
      <c r="AK1277" s="54" t="str">
        <f>IF(AJ1277="","",IFERROR(VLOOKUP(AJ1277,ATIVIDADES!$A:$C,3,FALSE),"NAO CADASTRADA"))</f>
        <v/>
      </c>
      <c r="AL1277" s="42"/>
    </row>
    <row r="1278" spans="1:38" x14ac:dyDescent="0.25">
      <c r="A1278" s="26" t="str">
        <f t="shared" si="135"/>
        <v>OK</v>
      </c>
      <c r="B1278" s="29">
        <f t="shared" si="136"/>
        <v>2487914866</v>
      </c>
      <c r="C1278" s="30">
        <v>43366</v>
      </c>
      <c r="D1278" s="18">
        <f t="shared" si="139"/>
        <v>43344</v>
      </c>
      <c r="E1278" s="19" t="str">
        <f>IF(ISERROR(VLOOKUP(C1278,FERIADOS!$A:$B,1,FALSE)),IF(WEEKDAY(C1278)=1,"Dom",IF(WEEKDAY(C1278)=2,"Seg",IF(WEEKDAY(C1278)=3,"Ter",IF(WEEKDAY(C1278)=4,"Qua",IF(WEEKDAY(C1278)=5,"Qui",IF(WEEKDAY(C1278)=6,"Sex","Sab")))))),"Feriado")</f>
        <v>Dom</v>
      </c>
      <c r="F1278" s="32"/>
      <c r="G1278" s="33"/>
      <c r="H1278" s="33"/>
      <c r="I1278" s="33"/>
      <c r="J1278" s="21" t="str">
        <f t="shared" si="137"/>
        <v/>
      </c>
      <c r="K1278" s="21">
        <f t="shared" si="133"/>
        <v>0</v>
      </c>
      <c r="L1278" s="21" t="str">
        <f t="shared" si="134"/>
        <v/>
      </c>
      <c r="M1278" s="22" t="str">
        <f t="shared" si="138"/>
        <v/>
      </c>
      <c r="N1278" s="48"/>
      <c r="O1278" s="54" t="str">
        <f>IF(N1278="","",IFERROR(VLOOKUP(N1278,EMPRESAS!$A:$C,3,FALSE),"NAO CADASTRADA"))</f>
        <v/>
      </c>
      <c r="P1278" s="50"/>
      <c r="Q1278" s="54" t="str">
        <f>IF(P1278="","",IFERROR(VLOOKUP(P1278,ATIVIDADES!$A:$C,3,FALSE),"NAO CADASTRADA"))</f>
        <v/>
      </c>
      <c r="R1278" s="42"/>
      <c r="S1278" s="48"/>
      <c r="T1278" s="54" t="str">
        <f>IF(S1278="","",IFERROR(VLOOKUP(S1278,EMPRESAS!$A:$C,3,FALSE),"NAO CADASTRADA"))</f>
        <v/>
      </c>
      <c r="U1278" s="50"/>
      <c r="V1278" s="54" t="str">
        <f>IF(U1278="","",IFERROR(VLOOKUP(U1278,ATIVIDADES!$A:$C,3,FALSE),"NAO CADASTRADA"))</f>
        <v/>
      </c>
      <c r="W1278" s="42"/>
      <c r="X1278" s="48"/>
      <c r="Y1278" s="54" t="str">
        <f>IF(X1278="","",IFERROR(VLOOKUP(X1278,EMPRESAS!$A:$C,3,FALSE),"NAO CADASTRADA"))</f>
        <v/>
      </c>
      <c r="Z1278" s="50"/>
      <c r="AA1278" s="54" t="str">
        <f>IF(Z1278="","",IFERROR(VLOOKUP(Z1278,ATIVIDADES!$A:$C,3,FALSE),"NAO CADASTRADA"))</f>
        <v/>
      </c>
      <c r="AB1278" s="42"/>
      <c r="AC1278" s="48"/>
      <c r="AD1278" s="54" t="str">
        <f>IF(AC1278="","",IFERROR(VLOOKUP(AC1278,EMPRESAS!$A:$C,3,FALSE),"NAO CADASTRADA"))</f>
        <v/>
      </c>
      <c r="AE1278" s="50"/>
      <c r="AF1278" s="54" t="str">
        <f>IF(AE1278="","",IFERROR(VLOOKUP(AE1278,ATIVIDADES!$A:$C,3,FALSE),"NAO CADASTRADA"))</f>
        <v/>
      </c>
      <c r="AG1278" s="42"/>
      <c r="AH1278" s="48"/>
      <c r="AI1278" s="54" t="str">
        <f>IF(AH1278="","",IFERROR(VLOOKUP(AH1278,EMPRESAS!$A:$C,3,FALSE),"NAO CADASTRADA"))</f>
        <v/>
      </c>
      <c r="AJ1278" s="50"/>
      <c r="AK1278" s="54" t="str">
        <f>IF(AJ1278="","",IFERROR(VLOOKUP(AJ1278,ATIVIDADES!$A:$C,3,FALSE),"NAO CADASTRADA"))</f>
        <v/>
      </c>
      <c r="AL1278" s="42"/>
    </row>
    <row r="1279" spans="1:38" x14ac:dyDescent="0.25">
      <c r="A1279" s="26" t="str">
        <f t="shared" si="135"/>
        <v>OK</v>
      </c>
      <c r="B1279" s="29">
        <f t="shared" si="136"/>
        <v>2487914866</v>
      </c>
      <c r="C1279" s="30">
        <v>43367</v>
      </c>
      <c r="D1279" s="18">
        <f t="shared" si="139"/>
        <v>43344</v>
      </c>
      <c r="E1279" s="19" t="str">
        <f>IF(ISERROR(VLOOKUP(C1279,FERIADOS!$A:$B,1,FALSE)),IF(WEEKDAY(C1279)=1,"Dom",IF(WEEKDAY(C1279)=2,"Seg",IF(WEEKDAY(C1279)=3,"Ter",IF(WEEKDAY(C1279)=4,"Qua",IF(WEEKDAY(C1279)=5,"Qui",IF(WEEKDAY(C1279)=6,"Sex","Sab")))))),"Feriado")</f>
        <v>Seg</v>
      </c>
      <c r="F1279" s="32"/>
      <c r="G1279" s="33"/>
      <c r="H1279" s="33"/>
      <c r="I1279" s="33"/>
      <c r="J1279" s="21" t="str">
        <f t="shared" si="137"/>
        <v/>
      </c>
      <c r="K1279" s="21">
        <f t="shared" si="133"/>
        <v>0</v>
      </c>
      <c r="L1279" s="21" t="str">
        <f t="shared" si="134"/>
        <v/>
      </c>
      <c r="M1279" s="22" t="str">
        <f t="shared" si="138"/>
        <v/>
      </c>
      <c r="N1279" s="48"/>
      <c r="O1279" s="54" t="str">
        <f>IF(N1279="","",IFERROR(VLOOKUP(N1279,EMPRESAS!$A:$C,3,FALSE),"NAO CADASTRADA"))</f>
        <v/>
      </c>
      <c r="P1279" s="50"/>
      <c r="Q1279" s="54" t="str">
        <f>IF(P1279="","",IFERROR(VLOOKUP(P1279,ATIVIDADES!$A:$C,3,FALSE),"NAO CADASTRADA"))</f>
        <v/>
      </c>
      <c r="R1279" s="42"/>
      <c r="S1279" s="48"/>
      <c r="T1279" s="54" t="str">
        <f>IF(S1279="","",IFERROR(VLOOKUP(S1279,EMPRESAS!$A:$C,3,FALSE),"NAO CADASTRADA"))</f>
        <v/>
      </c>
      <c r="U1279" s="50"/>
      <c r="V1279" s="54" t="str">
        <f>IF(U1279="","",IFERROR(VLOOKUP(U1279,ATIVIDADES!$A:$C,3,FALSE),"NAO CADASTRADA"))</f>
        <v/>
      </c>
      <c r="W1279" s="42"/>
      <c r="X1279" s="48"/>
      <c r="Y1279" s="54" t="str">
        <f>IF(X1279="","",IFERROR(VLOOKUP(X1279,EMPRESAS!$A:$C,3,FALSE),"NAO CADASTRADA"))</f>
        <v/>
      </c>
      <c r="Z1279" s="50"/>
      <c r="AA1279" s="54" t="str">
        <f>IF(Z1279="","",IFERROR(VLOOKUP(Z1279,ATIVIDADES!$A:$C,3,FALSE),"NAO CADASTRADA"))</f>
        <v/>
      </c>
      <c r="AB1279" s="42"/>
      <c r="AC1279" s="48"/>
      <c r="AD1279" s="54" t="str">
        <f>IF(AC1279="","",IFERROR(VLOOKUP(AC1279,EMPRESAS!$A:$C,3,FALSE),"NAO CADASTRADA"))</f>
        <v/>
      </c>
      <c r="AE1279" s="50"/>
      <c r="AF1279" s="54" t="str">
        <f>IF(AE1279="","",IFERROR(VLOOKUP(AE1279,ATIVIDADES!$A:$C,3,FALSE),"NAO CADASTRADA"))</f>
        <v/>
      </c>
      <c r="AG1279" s="42"/>
      <c r="AH1279" s="48"/>
      <c r="AI1279" s="54" t="str">
        <f>IF(AH1279="","",IFERROR(VLOOKUP(AH1279,EMPRESAS!$A:$C,3,FALSE),"NAO CADASTRADA"))</f>
        <v/>
      </c>
      <c r="AJ1279" s="50"/>
      <c r="AK1279" s="54" t="str">
        <f>IF(AJ1279="","",IFERROR(VLOOKUP(AJ1279,ATIVIDADES!$A:$C,3,FALSE),"NAO CADASTRADA"))</f>
        <v/>
      </c>
      <c r="AL1279" s="42"/>
    </row>
    <row r="1280" spans="1:38" x14ac:dyDescent="0.25">
      <c r="A1280" s="26" t="str">
        <f t="shared" si="135"/>
        <v>OK</v>
      </c>
      <c r="B1280" s="29">
        <f t="shared" si="136"/>
        <v>2487914866</v>
      </c>
      <c r="C1280" s="30">
        <v>43368</v>
      </c>
      <c r="D1280" s="18">
        <f t="shared" si="139"/>
        <v>43344</v>
      </c>
      <c r="E1280" s="19" t="str">
        <f>IF(ISERROR(VLOOKUP(C1280,FERIADOS!$A:$B,1,FALSE)),IF(WEEKDAY(C1280)=1,"Dom",IF(WEEKDAY(C1280)=2,"Seg",IF(WEEKDAY(C1280)=3,"Ter",IF(WEEKDAY(C1280)=4,"Qua",IF(WEEKDAY(C1280)=5,"Qui",IF(WEEKDAY(C1280)=6,"Sex","Sab")))))),"Feriado")</f>
        <v>Ter</v>
      </c>
      <c r="F1280" s="32"/>
      <c r="G1280" s="33"/>
      <c r="H1280" s="33"/>
      <c r="I1280" s="33"/>
      <c r="J1280" s="21" t="str">
        <f t="shared" si="137"/>
        <v/>
      </c>
      <c r="K1280" s="21">
        <f t="shared" si="133"/>
        <v>0</v>
      </c>
      <c r="L1280" s="21" t="str">
        <f t="shared" si="134"/>
        <v/>
      </c>
      <c r="M1280" s="22" t="str">
        <f t="shared" si="138"/>
        <v/>
      </c>
      <c r="N1280" s="48"/>
      <c r="O1280" s="54" t="str">
        <f>IF(N1280="","",IFERROR(VLOOKUP(N1280,EMPRESAS!$A:$C,3,FALSE),"NAO CADASTRADA"))</f>
        <v/>
      </c>
      <c r="P1280" s="50"/>
      <c r="Q1280" s="54" t="str">
        <f>IF(P1280="","",IFERROR(VLOOKUP(P1280,ATIVIDADES!$A:$C,3,FALSE),"NAO CADASTRADA"))</f>
        <v/>
      </c>
      <c r="R1280" s="42"/>
      <c r="S1280" s="48"/>
      <c r="T1280" s="54" t="str">
        <f>IF(S1280="","",IFERROR(VLOOKUP(S1280,EMPRESAS!$A:$C,3,FALSE),"NAO CADASTRADA"))</f>
        <v/>
      </c>
      <c r="U1280" s="50"/>
      <c r="V1280" s="54" t="str">
        <f>IF(U1280="","",IFERROR(VLOOKUP(U1280,ATIVIDADES!$A:$C,3,FALSE),"NAO CADASTRADA"))</f>
        <v/>
      </c>
      <c r="W1280" s="42"/>
      <c r="X1280" s="48"/>
      <c r="Y1280" s="54" t="str">
        <f>IF(X1280="","",IFERROR(VLOOKUP(X1280,EMPRESAS!$A:$C,3,FALSE),"NAO CADASTRADA"))</f>
        <v/>
      </c>
      <c r="Z1280" s="50"/>
      <c r="AA1280" s="54" t="str">
        <f>IF(Z1280="","",IFERROR(VLOOKUP(Z1280,ATIVIDADES!$A:$C,3,FALSE),"NAO CADASTRADA"))</f>
        <v/>
      </c>
      <c r="AB1280" s="42"/>
      <c r="AC1280" s="48"/>
      <c r="AD1280" s="54" t="str">
        <f>IF(AC1280="","",IFERROR(VLOOKUP(AC1280,EMPRESAS!$A:$C,3,FALSE),"NAO CADASTRADA"))</f>
        <v/>
      </c>
      <c r="AE1280" s="50"/>
      <c r="AF1280" s="54" t="str">
        <f>IF(AE1280="","",IFERROR(VLOOKUP(AE1280,ATIVIDADES!$A:$C,3,FALSE),"NAO CADASTRADA"))</f>
        <v/>
      </c>
      <c r="AG1280" s="42"/>
      <c r="AH1280" s="48"/>
      <c r="AI1280" s="54" t="str">
        <f>IF(AH1280="","",IFERROR(VLOOKUP(AH1280,EMPRESAS!$A:$C,3,FALSE),"NAO CADASTRADA"))</f>
        <v/>
      </c>
      <c r="AJ1280" s="50"/>
      <c r="AK1280" s="54" t="str">
        <f>IF(AJ1280="","",IFERROR(VLOOKUP(AJ1280,ATIVIDADES!$A:$C,3,FALSE),"NAO CADASTRADA"))</f>
        <v/>
      </c>
      <c r="AL1280" s="42"/>
    </row>
    <row r="1281" spans="1:38" x14ac:dyDescent="0.25">
      <c r="A1281" s="26" t="str">
        <f t="shared" si="135"/>
        <v>OK</v>
      </c>
      <c r="B1281" s="29">
        <f t="shared" si="136"/>
        <v>2487914866</v>
      </c>
      <c r="C1281" s="30">
        <v>43369</v>
      </c>
      <c r="D1281" s="18">
        <f t="shared" si="139"/>
        <v>43344</v>
      </c>
      <c r="E1281" s="19" t="str">
        <f>IF(ISERROR(VLOOKUP(C1281,FERIADOS!$A:$B,1,FALSE)),IF(WEEKDAY(C1281)=1,"Dom",IF(WEEKDAY(C1281)=2,"Seg",IF(WEEKDAY(C1281)=3,"Ter",IF(WEEKDAY(C1281)=4,"Qua",IF(WEEKDAY(C1281)=5,"Qui",IF(WEEKDAY(C1281)=6,"Sex","Sab")))))),"Feriado")</f>
        <v>Qua</v>
      </c>
      <c r="F1281" s="32"/>
      <c r="G1281" s="33"/>
      <c r="H1281" s="33"/>
      <c r="I1281" s="33"/>
      <c r="J1281" s="21" t="str">
        <f t="shared" si="137"/>
        <v/>
      </c>
      <c r="K1281" s="21">
        <f t="shared" si="133"/>
        <v>0</v>
      </c>
      <c r="L1281" s="21" t="str">
        <f t="shared" si="134"/>
        <v/>
      </c>
      <c r="M1281" s="22" t="str">
        <f t="shared" si="138"/>
        <v/>
      </c>
      <c r="N1281" s="48"/>
      <c r="O1281" s="54" t="str">
        <f>IF(N1281="","",IFERROR(VLOOKUP(N1281,EMPRESAS!$A:$C,3,FALSE),"NAO CADASTRADA"))</f>
        <v/>
      </c>
      <c r="P1281" s="50"/>
      <c r="Q1281" s="54" t="str">
        <f>IF(P1281="","",IFERROR(VLOOKUP(P1281,ATIVIDADES!$A:$C,3,FALSE),"NAO CADASTRADA"))</f>
        <v/>
      </c>
      <c r="R1281" s="42"/>
      <c r="S1281" s="48"/>
      <c r="T1281" s="54" t="str">
        <f>IF(S1281="","",IFERROR(VLOOKUP(S1281,EMPRESAS!$A:$C,3,FALSE),"NAO CADASTRADA"))</f>
        <v/>
      </c>
      <c r="U1281" s="50"/>
      <c r="V1281" s="54" t="str">
        <f>IF(U1281="","",IFERROR(VLOOKUP(U1281,ATIVIDADES!$A:$C,3,FALSE),"NAO CADASTRADA"))</f>
        <v/>
      </c>
      <c r="W1281" s="42"/>
      <c r="X1281" s="48"/>
      <c r="Y1281" s="54" t="str">
        <f>IF(X1281="","",IFERROR(VLOOKUP(X1281,EMPRESAS!$A:$C,3,FALSE),"NAO CADASTRADA"))</f>
        <v/>
      </c>
      <c r="Z1281" s="50"/>
      <c r="AA1281" s="54" t="str">
        <f>IF(Z1281="","",IFERROR(VLOOKUP(Z1281,ATIVIDADES!$A:$C,3,FALSE),"NAO CADASTRADA"))</f>
        <v/>
      </c>
      <c r="AB1281" s="42"/>
      <c r="AC1281" s="48"/>
      <c r="AD1281" s="54" t="str">
        <f>IF(AC1281="","",IFERROR(VLOOKUP(AC1281,EMPRESAS!$A:$C,3,FALSE),"NAO CADASTRADA"))</f>
        <v/>
      </c>
      <c r="AE1281" s="50"/>
      <c r="AF1281" s="54" t="str">
        <f>IF(AE1281="","",IFERROR(VLOOKUP(AE1281,ATIVIDADES!$A:$C,3,FALSE),"NAO CADASTRADA"))</f>
        <v/>
      </c>
      <c r="AG1281" s="42"/>
      <c r="AH1281" s="48"/>
      <c r="AI1281" s="54" t="str">
        <f>IF(AH1281="","",IFERROR(VLOOKUP(AH1281,EMPRESAS!$A:$C,3,FALSE),"NAO CADASTRADA"))</f>
        <v/>
      </c>
      <c r="AJ1281" s="50"/>
      <c r="AK1281" s="54" t="str">
        <f>IF(AJ1281="","",IFERROR(VLOOKUP(AJ1281,ATIVIDADES!$A:$C,3,FALSE),"NAO CADASTRADA"))</f>
        <v/>
      </c>
      <c r="AL1281" s="42"/>
    </row>
    <row r="1282" spans="1:38" x14ac:dyDescent="0.25">
      <c r="A1282" s="26" t="str">
        <f t="shared" si="135"/>
        <v>OK</v>
      </c>
      <c r="B1282" s="29">
        <f t="shared" si="136"/>
        <v>2487914866</v>
      </c>
      <c r="C1282" s="30">
        <v>43370</v>
      </c>
      <c r="D1282" s="18">
        <f t="shared" si="139"/>
        <v>43344</v>
      </c>
      <c r="E1282" s="19" t="str">
        <f>IF(ISERROR(VLOOKUP(C1282,FERIADOS!$A:$B,1,FALSE)),IF(WEEKDAY(C1282)=1,"Dom",IF(WEEKDAY(C1282)=2,"Seg",IF(WEEKDAY(C1282)=3,"Ter",IF(WEEKDAY(C1282)=4,"Qua",IF(WEEKDAY(C1282)=5,"Qui",IF(WEEKDAY(C1282)=6,"Sex","Sab")))))),"Feriado")</f>
        <v>Qui</v>
      </c>
      <c r="F1282" s="32"/>
      <c r="G1282" s="33"/>
      <c r="H1282" s="33"/>
      <c r="I1282" s="33"/>
      <c r="J1282" s="21" t="str">
        <f t="shared" si="137"/>
        <v/>
      </c>
      <c r="K1282" s="21">
        <f t="shared" si="133"/>
        <v>0</v>
      </c>
      <c r="L1282" s="21" t="str">
        <f t="shared" si="134"/>
        <v/>
      </c>
      <c r="M1282" s="22" t="str">
        <f t="shared" si="138"/>
        <v/>
      </c>
      <c r="N1282" s="48"/>
      <c r="O1282" s="54" t="str">
        <f>IF(N1282="","",IFERROR(VLOOKUP(N1282,EMPRESAS!$A:$C,3,FALSE),"NAO CADASTRADA"))</f>
        <v/>
      </c>
      <c r="P1282" s="50"/>
      <c r="Q1282" s="54" t="str">
        <f>IF(P1282="","",IFERROR(VLOOKUP(P1282,ATIVIDADES!$A:$C,3,FALSE),"NAO CADASTRADA"))</f>
        <v/>
      </c>
      <c r="R1282" s="42"/>
      <c r="S1282" s="48"/>
      <c r="T1282" s="54" t="str">
        <f>IF(S1282="","",IFERROR(VLOOKUP(S1282,EMPRESAS!$A:$C,3,FALSE),"NAO CADASTRADA"))</f>
        <v/>
      </c>
      <c r="U1282" s="50"/>
      <c r="V1282" s="54" t="str">
        <f>IF(U1282="","",IFERROR(VLOOKUP(U1282,ATIVIDADES!$A:$C,3,FALSE),"NAO CADASTRADA"))</f>
        <v/>
      </c>
      <c r="W1282" s="42"/>
      <c r="X1282" s="48"/>
      <c r="Y1282" s="54" t="str">
        <f>IF(X1282="","",IFERROR(VLOOKUP(X1282,EMPRESAS!$A:$C,3,FALSE),"NAO CADASTRADA"))</f>
        <v/>
      </c>
      <c r="Z1282" s="50"/>
      <c r="AA1282" s="54" t="str">
        <f>IF(Z1282="","",IFERROR(VLOOKUP(Z1282,ATIVIDADES!$A:$C,3,FALSE),"NAO CADASTRADA"))</f>
        <v/>
      </c>
      <c r="AB1282" s="42"/>
      <c r="AC1282" s="48"/>
      <c r="AD1282" s="54" t="str">
        <f>IF(AC1282="","",IFERROR(VLOOKUP(AC1282,EMPRESAS!$A:$C,3,FALSE),"NAO CADASTRADA"))</f>
        <v/>
      </c>
      <c r="AE1282" s="50"/>
      <c r="AF1282" s="54" t="str">
        <f>IF(AE1282="","",IFERROR(VLOOKUP(AE1282,ATIVIDADES!$A:$C,3,FALSE),"NAO CADASTRADA"))</f>
        <v/>
      </c>
      <c r="AG1282" s="42"/>
      <c r="AH1282" s="48"/>
      <c r="AI1282" s="54" t="str">
        <f>IF(AH1282="","",IFERROR(VLOOKUP(AH1282,EMPRESAS!$A:$C,3,FALSE),"NAO CADASTRADA"))</f>
        <v/>
      </c>
      <c r="AJ1282" s="50"/>
      <c r="AK1282" s="54" t="str">
        <f>IF(AJ1282="","",IFERROR(VLOOKUP(AJ1282,ATIVIDADES!$A:$C,3,FALSE),"NAO CADASTRADA"))</f>
        <v/>
      </c>
      <c r="AL1282" s="42"/>
    </row>
    <row r="1283" spans="1:38" x14ac:dyDescent="0.25">
      <c r="A1283" s="26" t="str">
        <f t="shared" si="135"/>
        <v>OK</v>
      </c>
      <c r="B1283" s="29">
        <f t="shared" si="136"/>
        <v>2487914866</v>
      </c>
      <c r="C1283" s="30">
        <v>43371</v>
      </c>
      <c r="D1283" s="18">
        <f t="shared" si="139"/>
        <v>43344</v>
      </c>
      <c r="E1283" s="19" t="str">
        <f>IF(ISERROR(VLOOKUP(C1283,FERIADOS!$A:$B,1,FALSE)),IF(WEEKDAY(C1283)=1,"Dom",IF(WEEKDAY(C1283)=2,"Seg",IF(WEEKDAY(C1283)=3,"Ter",IF(WEEKDAY(C1283)=4,"Qua",IF(WEEKDAY(C1283)=5,"Qui",IF(WEEKDAY(C1283)=6,"Sex","Sab")))))),"Feriado")</f>
        <v>Sex</v>
      </c>
      <c r="F1283" s="32"/>
      <c r="G1283" s="33"/>
      <c r="H1283" s="33"/>
      <c r="I1283" s="33"/>
      <c r="J1283" s="21" t="str">
        <f t="shared" si="137"/>
        <v/>
      </c>
      <c r="K1283" s="21">
        <f t="shared" si="133"/>
        <v>0</v>
      </c>
      <c r="L1283" s="21" t="str">
        <f t="shared" si="134"/>
        <v/>
      </c>
      <c r="M1283" s="22" t="str">
        <f t="shared" si="138"/>
        <v/>
      </c>
      <c r="N1283" s="48"/>
      <c r="O1283" s="54" t="str">
        <f>IF(N1283="","",IFERROR(VLOOKUP(N1283,EMPRESAS!$A:$C,3,FALSE),"NAO CADASTRADA"))</f>
        <v/>
      </c>
      <c r="P1283" s="50"/>
      <c r="Q1283" s="54" t="str">
        <f>IF(P1283="","",IFERROR(VLOOKUP(P1283,ATIVIDADES!$A:$C,3,FALSE),"NAO CADASTRADA"))</f>
        <v/>
      </c>
      <c r="R1283" s="42"/>
      <c r="S1283" s="48"/>
      <c r="T1283" s="54" t="str">
        <f>IF(S1283="","",IFERROR(VLOOKUP(S1283,EMPRESAS!$A:$C,3,FALSE),"NAO CADASTRADA"))</f>
        <v/>
      </c>
      <c r="U1283" s="50"/>
      <c r="V1283" s="54" t="str">
        <f>IF(U1283="","",IFERROR(VLOOKUP(U1283,ATIVIDADES!$A:$C,3,FALSE),"NAO CADASTRADA"))</f>
        <v/>
      </c>
      <c r="W1283" s="42"/>
      <c r="X1283" s="48"/>
      <c r="Y1283" s="54" t="str">
        <f>IF(X1283="","",IFERROR(VLOOKUP(X1283,EMPRESAS!$A:$C,3,FALSE),"NAO CADASTRADA"))</f>
        <v/>
      </c>
      <c r="Z1283" s="50"/>
      <c r="AA1283" s="54" t="str">
        <f>IF(Z1283="","",IFERROR(VLOOKUP(Z1283,ATIVIDADES!$A:$C,3,FALSE),"NAO CADASTRADA"))</f>
        <v/>
      </c>
      <c r="AB1283" s="42"/>
      <c r="AC1283" s="48"/>
      <c r="AD1283" s="54" t="str">
        <f>IF(AC1283="","",IFERROR(VLOOKUP(AC1283,EMPRESAS!$A:$C,3,FALSE),"NAO CADASTRADA"))</f>
        <v/>
      </c>
      <c r="AE1283" s="50"/>
      <c r="AF1283" s="54" t="str">
        <f>IF(AE1283="","",IFERROR(VLOOKUP(AE1283,ATIVIDADES!$A:$C,3,FALSE),"NAO CADASTRADA"))</f>
        <v/>
      </c>
      <c r="AG1283" s="42"/>
      <c r="AH1283" s="48"/>
      <c r="AI1283" s="54" t="str">
        <f>IF(AH1283="","",IFERROR(VLOOKUP(AH1283,EMPRESAS!$A:$C,3,FALSE),"NAO CADASTRADA"))</f>
        <v/>
      </c>
      <c r="AJ1283" s="50"/>
      <c r="AK1283" s="54" t="str">
        <f>IF(AJ1283="","",IFERROR(VLOOKUP(AJ1283,ATIVIDADES!$A:$C,3,FALSE),"NAO CADASTRADA"))</f>
        <v/>
      </c>
      <c r="AL1283" s="42"/>
    </row>
    <row r="1284" spans="1:38" x14ac:dyDescent="0.25">
      <c r="A1284" s="26" t="str">
        <f t="shared" si="135"/>
        <v>OK</v>
      </c>
      <c r="B1284" s="29">
        <f t="shared" si="136"/>
        <v>2487914866</v>
      </c>
      <c r="C1284" s="30">
        <v>43372</v>
      </c>
      <c r="D1284" s="18">
        <f t="shared" si="139"/>
        <v>43344</v>
      </c>
      <c r="E1284" s="19" t="str">
        <f>IF(ISERROR(VLOOKUP(C1284,FERIADOS!$A:$B,1,FALSE)),IF(WEEKDAY(C1284)=1,"Dom",IF(WEEKDAY(C1284)=2,"Seg",IF(WEEKDAY(C1284)=3,"Ter",IF(WEEKDAY(C1284)=4,"Qua",IF(WEEKDAY(C1284)=5,"Qui",IF(WEEKDAY(C1284)=6,"Sex","Sab")))))),"Feriado")</f>
        <v>Sab</v>
      </c>
      <c r="F1284" s="32"/>
      <c r="G1284" s="33"/>
      <c r="H1284" s="33"/>
      <c r="I1284" s="33"/>
      <c r="J1284" s="21" t="str">
        <f t="shared" si="137"/>
        <v/>
      </c>
      <c r="K1284" s="21">
        <f t="shared" si="133"/>
        <v>0</v>
      </c>
      <c r="L1284" s="21" t="str">
        <f t="shared" si="134"/>
        <v/>
      </c>
      <c r="M1284" s="22" t="str">
        <f t="shared" si="138"/>
        <v/>
      </c>
      <c r="N1284" s="48"/>
      <c r="O1284" s="54" t="str">
        <f>IF(N1284="","",IFERROR(VLOOKUP(N1284,EMPRESAS!$A:$C,3,FALSE),"NAO CADASTRADA"))</f>
        <v/>
      </c>
      <c r="P1284" s="50"/>
      <c r="Q1284" s="54" t="str">
        <f>IF(P1284="","",IFERROR(VLOOKUP(P1284,ATIVIDADES!$A:$C,3,FALSE),"NAO CADASTRADA"))</f>
        <v/>
      </c>
      <c r="R1284" s="42"/>
      <c r="S1284" s="48"/>
      <c r="T1284" s="54" t="str">
        <f>IF(S1284="","",IFERROR(VLOOKUP(S1284,EMPRESAS!$A:$C,3,FALSE),"NAO CADASTRADA"))</f>
        <v/>
      </c>
      <c r="U1284" s="50"/>
      <c r="V1284" s="54" t="str">
        <f>IF(U1284="","",IFERROR(VLOOKUP(U1284,ATIVIDADES!$A:$C,3,FALSE),"NAO CADASTRADA"))</f>
        <v/>
      </c>
      <c r="W1284" s="42"/>
      <c r="X1284" s="48"/>
      <c r="Y1284" s="54" t="str">
        <f>IF(X1284="","",IFERROR(VLOOKUP(X1284,EMPRESAS!$A:$C,3,FALSE),"NAO CADASTRADA"))</f>
        <v/>
      </c>
      <c r="Z1284" s="50"/>
      <c r="AA1284" s="54" t="str">
        <f>IF(Z1284="","",IFERROR(VLOOKUP(Z1284,ATIVIDADES!$A:$C,3,FALSE),"NAO CADASTRADA"))</f>
        <v/>
      </c>
      <c r="AB1284" s="42"/>
      <c r="AC1284" s="48"/>
      <c r="AD1284" s="54" t="str">
        <f>IF(AC1284="","",IFERROR(VLOOKUP(AC1284,EMPRESAS!$A:$C,3,FALSE),"NAO CADASTRADA"))</f>
        <v/>
      </c>
      <c r="AE1284" s="50"/>
      <c r="AF1284" s="54" t="str">
        <f>IF(AE1284="","",IFERROR(VLOOKUP(AE1284,ATIVIDADES!$A:$C,3,FALSE),"NAO CADASTRADA"))</f>
        <v/>
      </c>
      <c r="AG1284" s="42"/>
      <c r="AH1284" s="48"/>
      <c r="AI1284" s="54" t="str">
        <f>IF(AH1284="","",IFERROR(VLOOKUP(AH1284,EMPRESAS!$A:$C,3,FALSE),"NAO CADASTRADA"))</f>
        <v/>
      </c>
      <c r="AJ1284" s="50"/>
      <c r="AK1284" s="54" t="str">
        <f>IF(AJ1284="","",IFERROR(VLOOKUP(AJ1284,ATIVIDADES!$A:$C,3,FALSE),"NAO CADASTRADA"))</f>
        <v/>
      </c>
      <c r="AL1284" s="42"/>
    </row>
    <row r="1285" spans="1:38" x14ac:dyDescent="0.25">
      <c r="A1285" s="26" t="str">
        <f t="shared" si="135"/>
        <v>OK</v>
      </c>
      <c r="B1285" s="29">
        <f t="shared" si="136"/>
        <v>2487914866</v>
      </c>
      <c r="C1285" s="30">
        <v>43373</v>
      </c>
      <c r="D1285" s="18">
        <f t="shared" si="139"/>
        <v>43344</v>
      </c>
      <c r="E1285" s="19" t="str">
        <f>IF(ISERROR(VLOOKUP(C1285,FERIADOS!$A:$B,1,FALSE)),IF(WEEKDAY(C1285)=1,"Dom",IF(WEEKDAY(C1285)=2,"Seg",IF(WEEKDAY(C1285)=3,"Ter",IF(WEEKDAY(C1285)=4,"Qua",IF(WEEKDAY(C1285)=5,"Qui",IF(WEEKDAY(C1285)=6,"Sex","Sab")))))),"Feriado")</f>
        <v>Dom</v>
      </c>
      <c r="F1285" s="32"/>
      <c r="G1285" s="33"/>
      <c r="H1285" s="33"/>
      <c r="I1285" s="33"/>
      <c r="J1285" s="21" t="str">
        <f t="shared" si="137"/>
        <v/>
      </c>
      <c r="K1285" s="21">
        <f t="shared" si="133"/>
        <v>0</v>
      </c>
      <c r="L1285" s="21" t="str">
        <f t="shared" si="134"/>
        <v/>
      </c>
      <c r="M1285" s="22" t="str">
        <f t="shared" si="138"/>
        <v/>
      </c>
      <c r="N1285" s="48"/>
      <c r="O1285" s="54" t="str">
        <f>IF(N1285="","",IFERROR(VLOOKUP(N1285,EMPRESAS!$A:$C,3,FALSE),"NAO CADASTRADA"))</f>
        <v/>
      </c>
      <c r="P1285" s="50"/>
      <c r="Q1285" s="54" t="str">
        <f>IF(P1285="","",IFERROR(VLOOKUP(P1285,ATIVIDADES!$A:$C,3,FALSE),"NAO CADASTRADA"))</f>
        <v/>
      </c>
      <c r="R1285" s="42"/>
      <c r="S1285" s="48"/>
      <c r="T1285" s="54" t="str">
        <f>IF(S1285="","",IFERROR(VLOOKUP(S1285,EMPRESAS!$A:$C,3,FALSE),"NAO CADASTRADA"))</f>
        <v/>
      </c>
      <c r="U1285" s="50"/>
      <c r="V1285" s="54" t="str">
        <f>IF(U1285="","",IFERROR(VLOOKUP(U1285,ATIVIDADES!$A:$C,3,FALSE),"NAO CADASTRADA"))</f>
        <v/>
      </c>
      <c r="W1285" s="42"/>
      <c r="X1285" s="48"/>
      <c r="Y1285" s="54" t="str">
        <f>IF(X1285="","",IFERROR(VLOOKUP(X1285,EMPRESAS!$A:$C,3,FALSE),"NAO CADASTRADA"))</f>
        <v/>
      </c>
      <c r="Z1285" s="50"/>
      <c r="AA1285" s="54" t="str">
        <f>IF(Z1285="","",IFERROR(VLOOKUP(Z1285,ATIVIDADES!$A:$C,3,FALSE),"NAO CADASTRADA"))</f>
        <v/>
      </c>
      <c r="AB1285" s="42"/>
      <c r="AC1285" s="48"/>
      <c r="AD1285" s="54" t="str">
        <f>IF(AC1285="","",IFERROR(VLOOKUP(AC1285,EMPRESAS!$A:$C,3,FALSE),"NAO CADASTRADA"))</f>
        <v/>
      </c>
      <c r="AE1285" s="50"/>
      <c r="AF1285" s="54" t="str">
        <f>IF(AE1285="","",IFERROR(VLOOKUP(AE1285,ATIVIDADES!$A:$C,3,FALSE),"NAO CADASTRADA"))</f>
        <v/>
      </c>
      <c r="AG1285" s="42"/>
      <c r="AH1285" s="48"/>
      <c r="AI1285" s="54" t="str">
        <f>IF(AH1285="","",IFERROR(VLOOKUP(AH1285,EMPRESAS!$A:$C,3,FALSE),"NAO CADASTRADA"))</f>
        <v/>
      </c>
      <c r="AJ1285" s="50"/>
      <c r="AK1285" s="54" t="str">
        <f>IF(AJ1285="","",IFERROR(VLOOKUP(AJ1285,ATIVIDADES!$A:$C,3,FALSE),"NAO CADASTRADA"))</f>
        <v/>
      </c>
      <c r="AL1285" s="42"/>
    </row>
    <row r="1286" spans="1:38" x14ac:dyDescent="0.25">
      <c r="A1286" s="26" t="str">
        <f t="shared" si="135"/>
        <v>OK</v>
      </c>
      <c r="B1286" s="29">
        <f t="shared" si="136"/>
        <v>2487914866</v>
      </c>
      <c r="C1286" s="30">
        <v>43374</v>
      </c>
      <c r="D1286" s="18">
        <f t="shared" si="139"/>
        <v>43374</v>
      </c>
      <c r="E1286" s="19" t="str">
        <f>IF(ISERROR(VLOOKUP(C1286,FERIADOS!$A:$B,1,FALSE)),IF(WEEKDAY(C1286)=1,"Dom",IF(WEEKDAY(C1286)=2,"Seg",IF(WEEKDAY(C1286)=3,"Ter",IF(WEEKDAY(C1286)=4,"Qua",IF(WEEKDAY(C1286)=5,"Qui",IF(WEEKDAY(C1286)=6,"Sex","Sab")))))),"Feriado")</f>
        <v>Seg</v>
      </c>
      <c r="F1286" s="32"/>
      <c r="G1286" s="33"/>
      <c r="H1286" s="33"/>
      <c r="I1286" s="33"/>
      <c r="J1286" s="21" t="str">
        <f t="shared" si="137"/>
        <v/>
      </c>
      <c r="K1286" s="21">
        <f t="shared" si="133"/>
        <v>0</v>
      </c>
      <c r="L1286" s="21" t="str">
        <f t="shared" si="134"/>
        <v/>
      </c>
      <c r="M1286" s="22" t="str">
        <f t="shared" si="138"/>
        <v/>
      </c>
      <c r="N1286" s="48"/>
      <c r="O1286" s="54" t="str">
        <f>IF(N1286="","",IFERROR(VLOOKUP(N1286,EMPRESAS!$A:$C,3,FALSE),"NAO CADASTRADA"))</f>
        <v/>
      </c>
      <c r="P1286" s="50"/>
      <c r="Q1286" s="54" t="str">
        <f>IF(P1286="","",IFERROR(VLOOKUP(P1286,ATIVIDADES!$A:$C,3,FALSE),"NAO CADASTRADA"))</f>
        <v/>
      </c>
      <c r="R1286" s="42"/>
      <c r="S1286" s="48"/>
      <c r="T1286" s="54" t="str">
        <f>IF(S1286="","",IFERROR(VLOOKUP(S1286,EMPRESAS!$A:$C,3,FALSE),"NAO CADASTRADA"))</f>
        <v/>
      </c>
      <c r="U1286" s="50"/>
      <c r="V1286" s="54" t="str">
        <f>IF(U1286="","",IFERROR(VLOOKUP(U1286,ATIVIDADES!$A:$C,3,FALSE),"NAO CADASTRADA"))</f>
        <v/>
      </c>
      <c r="W1286" s="42"/>
      <c r="X1286" s="48"/>
      <c r="Y1286" s="54" t="str">
        <f>IF(X1286="","",IFERROR(VLOOKUP(X1286,EMPRESAS!$A:$C,3,FALSE),"NAO CADASTRADA"))</f>
        <v/>
      </c>
      <c r="Z1286" s="50"/>
      <c r="AA1286" s="54" t="str">
        <f>IF(Z1286="","",IFERROR(VLOOKUP(Z1286,ATIVIDADES!$A:$C,3,FALSE),"NAO CADASTRADA"))</f>
        <v/>
      </c>
      <c r="AB1286" s="42"/>
      <c r="AC1286" s="48"/>
      <c r="AD1286" s="54" t="str">
        <f>IF(AC1286="","",IFERROR(VLOOKUP(AC1286,EMPRESAS!$A:$C,3,FALSE),"NAO CADASTRADA"))</f>
        <v/>
      </c>
      <c r="AE1286" s="50"/>
      <c r="AF1286" s="54" t="str">
        <f>IF(AE1286="","",IFERROR(VLOOKUP(AE1286,ATIVIDADES!$A:$C,3,FALSE),"NAO CADASTRADA"))</f>
        <v/>
      </c>
      <c r="AG1286" s="42"/>
      <c r="AH1286" s="48"/>
      <c r="AI1286" s="54" t="str">
        <f>IF(AH1286="","",IFERROR(VLOOKUP(AH1286,EMPRESAS!$A:$C,3,FALSE),"NAO CADASTRADA"))</f>
        <v/>
      </c>
      <c r="AJ1286" s="50"/>
      <c r="AK1286" s="54" t="str">
        <f>IF(AJ1286="","",IFERROR(VLOOKUP(AJ1286,ATIVIDADES!$A:$C,3,FALSE),"NAO CADASTRADA"))</f>
        <v/>
      </c>
      <c r="AL1286" s="42"/>
    </row>
    <row r="1287" spans="1:38" x14ac:dyDescent="0.25">
      <c r="A1287" s="26" t="str">
        <f t="shared" si="135"/>
        <v>OK</v>
      </c>
      <c r="B1287" s="29">
        <f t="shared" si="136"/>
        <v>2487914866</v>
      </c>
      <c r="C1287" s="30">
        <v>43375</v>
      </c>
      <c r="D1287" s="18">
        <f t="shared" si="139"/>
        <v>43374</v>
      </c>
      <c r="E1287" s="19" t="str">
        <f>IF(ISERROR(VLOOKUP(C1287,FERIADOS!$A:$B,1,FALSE)),IF(WEEKDAY(C1287)=1,"Dom",IF(WEEKDAY(C1287)=2,"Seg",IF(WEEKDAY(C1287)=3,"Ter",IF(WEEKDAY(C1287)=4,"Qua",IF(WEEKDAY(C1287)=5,"Qui",IF(WEEKDAY(C1287)=6,"Sex","Sab")))))),"Feriado")</f>
        <v>Ter</v>
      </c>
      <c r="F1287" s="32"/>
      <c r="G1287" s="33"/>
      <c r="H1287" s="33"/>
      <c r="I1287" s="33"/>
      <c r="J1287" s="21" t="str">
        <f t="shared" si="137"/>
        <v/>
      </c>
      <c r="K1287" s="21">
        <f t="shared" ref="K1287:K1350" si="140">SUM(R1287,W1287,AB1287,AG1287,AL1287)</f>
        <v>0</v>
      </c>
      <c r="L1287" s="21" t="str">
        <f t="shared" ref="L1287:L1350" si="141">IF(OR(E1287="Sab",E1287="Dom",E1287="Feriado"),J1287,IF(J1287="","",IF(J1287&lt;=$M$2,0,J1287-$M$2)))</f>
        <v/>
      </c>
      <c r="M1287" s="22" t="str">
        <f t="shared" si="138"/>
        <v/>
      </c>
      <c r="N1287" s="48"/>
      <c r="O1287" s="54" t="str">
        <f>IF(N1287="","",IFERROR(VLOOKUP(N1287,EMPRESAS!$A:$C,3,FALSE),"NAO CADASTRADA"))</f>
        <v/>
      </c>
      <c r="P1287" s="50"/>
      <c r="Q1287" s="54" t="str">
        <f>IF(P1287="","",IFERROR(VLOOKUP(P1287,ATIVIDADES!$A:$C,3,FALSE),"NAO CADASTRADA"))</f>
        <v/>
      </c>
      <c r="R1287" s="42"/>
      <c r="S1287" s="48"/>
      <c r="T1287" s="54" t="str">
        <f>IF(S1287="","",IFERROR(VLOOKUP(S1287,EMPRESAS!$A:$C,3,FALSE),"NAO CADASTRADA"))</f>
        <v/>
      </c>
      <c r="U1287" s="50"/>
      <c r="V1287" s="54" t="str">
        <f>IF(U1287="","",IFERROR(VLOOKUP(U1287,ATIVIDADES!$A:$C,3,FALSE),"NAO CADASTRADA"))</f>
        <v/>
      </c>
      <c r="W1287" s="42"/>
      <c r="X1287" s="48"/>
      <c r="Y1287" s="54" t="str">
        <f>IF(X1287="","",IFERROR(VLOOKUP(X1287,EMPRESAS!$A:$C,3,FALSE),"NAO CADASTRADA"))</f>
        <v/>
      </c>
      <c r="Z1287" s="50"/>
      <c r="AA1287" s="54" t="str">
        <f>IF(Z1287="","",IFERROR(VLOOKUP(Z1287,ATIVIDADES!$A:$C,3,FALSE),"NAO CADASTRADA"))</f>
        <v/>
      </c>
      <c r="AB1287" s="42"/>
      <c r="AC1287" s="48"/>
      <c r="AD1287" s="54" t="str">
        <f>IF(AC1287="","",IFERROR(VLOOKUP(AC1287,EMPRESAS!$A:$C,3,FALSE),"NAO CADASTRADA"))</f>
        <v/>
      </c>
      <c r="AE1287" s="50"/>
      <c r="AF1287" s="54" t="str">
        <f>IF(AE1287="","",IFERROR(VLOOKUP(AE1287,ATIVIDADES!$A:$C,3,FALSE),"NAO CADASTRADA"))</f>
        <v/>
      </c>
      <c r="AG1287" s="42"/>
      <c r="AH1287" s="48"/>
      <c r="AI1287" s="54" t="str">
        <f>IF(AH1287="","",IFERROR(VLOOKUP(AH1287,EMPRESAS!$A:$C,3,FALSE),"NAO CADASTRADA"))</f>
        <v/>
      </c>
      <c r="AJ1287" s="50"/>
      <c r="AK1287" s="54" t="str">
        <f>IF(AJ1287="","",IFERROR(VLOOKUP(AJ1287,ATIVIDADES!$A:$C,3,FALSE),"NAO CADASTRADA"))</f>
        <v/>
      </c>
      <c r="AL1287" s="42"/>
    </row>
    <row r="1288" spans="1:38" x14ac:dyDescent="0.25">
      <c r="A1288" s="26" t="str">
        <f t="shared" ref="A1288:A1351" si="142">IF(J1288="","OK",IF(K1288&lt;&gt;J1288,"PENDENTE","OK"))</f>
        <v>OK</v>
      </c>
      <c r="B1288" s="29">
        <f t="shared" ref="B1288:B1351" si="143">$D$2</f>
        <v>2487914866</v>
      </c>
      <c r="C1288" s="30">
        <v>43376</v>
      </c>
      <c r="D1288" s="18">
        <f t="shared" si="139"/>
        <v>43374</v>
      </c>
      <c r="E1288" s="19" t="str">
        <f>IF(ISERROR(VLOOKUP(C1288,FERIADOS!$A:$B,1,FALSE)),IF(WEEKDAY(C1288)=1,"Dom",IF(WEEKDAY(C1288)=2,"Seg",IF(WEEKDAY(C1288)=3,"Ter",IF(WEEKDAY(C1288)=4,"Qua",IF(WEEKDAY(C1288)=5,"Qui",IF(WEEKDAY(C1288)=6,"Sex","Sab")))))),"Feriado")</f>
        <v>Qua</v>
      </c>
      <c r="F1288" s="32"/>
      <c r="G1288" s="33"/>
      <c r="H1288" s="33"/>
      <c r="I1288" s="33"/>
      <c r="J1288" s="21" t="str">
        <f t="shared" ref="J1288:J1351" si="144">IF(OR(F1288="",G1288="",H1288="",I1288=""),"",I1288-H1288+G1288-F1288)</f>
        <v/>
      </c>
      <c r="K1288" s="21">
        <f t="shared" si="140"/>
        <v>0</v>
      </c>
      <c r="L1288" s="21" t="str">
        <f t="shared" si="141"/>
        <v/>
      </c>
      <c r="M1288" s="22" t="str">
        <f t="shared" ref="M1288:M1351" si="145">IF(J1288="","",IF(OR(E1288="Sab",E1288="Dom",E1288="Feriado"),0,IF(J1288&gt;=$M$2,0,$M$2-J1288)))</f>
        <v/>
      </c>
      <c r="N1288" s="48"/>
      <c r="O1288" s="54" t="str">
        <f>IF(N1288="","",IFERROR(VLOOKUP(N1288,EMPRESAS!$A:$C,3,FALSE),"NAO CADASTRADA"))</f>
        <v/>
      </c>
      <c r="P1288" s="50"/>
      <c r="Q1288" s="54" t="str">
        <f>IF(P1288="","",IFERROR(VLOOKUP(P1288,ATIVIDADES!$A:$C,3,FALSE),"NAO CADASTRADA"))</f>
        <v/>
      </c>
      <c r="R1288" s="42"/>
      <c r="S1288" s="48"/>
      <c r="T1288" s="54" t="str">
        <f>IF(S1288="","",IFERROR(VLOOKUP(S1288,EMPRESAS!$A:$C,3,FALSE),"NAO CADASTRADA"))</f>
        <v/>
      </c>
      <c r="U1288" s="50"/>
      <c r="V1288" s="54" t="str">
        <f>IF(U1288="","",IFERROR(VLOOKUP(U1288,ATIVIDADES!$A:$C,3,FALSE),"NAO CADASTRADA"))</f>
        <v/>
      </c>
      <c r="W1288" s="42"/>
      <c r="X1288" s="48"/>
      <c r="Y1288" s="54" t="str">
        <f>IF(X1288="","",IFERROR(VLOOKUP(X1288,EMPRESAS!$A:$C,3,FALSE),"NAO CADASTRADA"))</f>
        <v/>
      </c>
      <c r="Z1288" s="50"/>
      <c r="AA1288" s="54" t="str">
        <f>IF(Z1288="","",IFERROR(VLOOKUP(Z1288,ATIVIDADES!$A:$C,3,FALSE),"NAO CADASTRADA"))</f>
        <v/>
      </c>
      <c r="AB1288" s="42"/>
      <c r="AC1288" s="48"/>
      <c r="AD1288" s="54" t="str">
        <f>IF(AC1288="","",IFERROR(VLOOKUP(AC1288,EMPRESAS!$A:$C,3,FALSE),"NAO CADASTRADA"))</f>
        <v/>
      </c>
      <c r="AE1288" s="50"/>
      <c r="AF1288" s="54" t="str">
        <f>IF(AE1288="","",IFERROR(VLOOKUP(AE1288,ATIVIDADES!$A:$C,3,FALSE),"NAO CADASTRADA"))</f>
        <v/>
      </c>
      <c r="AG1288" s="42"/>
      <c r="AH1288" s="48"/>
      <c r="AI1288" s="54" t="str">
        <f>IF(AH1288="","",IFERROR(VLOOKUP(AH1288,EMPRESAS!$A:$C,3,FALSE),"NAO CADASTRADA"))</f>
        <v/>
      </c>
      <c r="AJ1288" s="50"/>
      <c r="AK1288" s="54" t="str">
        <f>IF(AJ1288="","",IFERROR(VLOOKUP(AJ1288,ATIVIDADES!$A:$C,3,FALSE),"NAO CADASTRADA"))</f>
        <v/>
      </c>
      <c r="AL1288" s="42"/>
    </row>
    <row r="1289" spans="1:38" x14ac:dyDescent="0.25">
      <c r="A1289" s="26" t="str">
        <f t="shared" si="142"/>
        <v>OK</v>
      </c>
      <c r="B1289" s="29">
        <f t="shared" si="143"/>
        <v>2487914866</v>
      </c>
      <c r="C1289" s="30">
        <v>43377</v>
      </c>
      <c r="D1289" s="18">
        <f t="shared" ref="D1289:D1352" si="146">IF(MONTH(C1289)=MONTH(C1288),D1288,C1289)</f>
        <v>43374</v>
      </c>
      <c r="E1289" s="19" t="str">
        <f>IF(ISERROR(VLOOKUP(C1289,FERIADOS!$A:$B,1,FALSE)),IF(WEEKDAY(C1289)=1,"Dom",IF(WEEKDAY(C1289)=2,"Seg",IF(WEEKDAY(C1289)=3,"Ter",IF(WEEKDAY(C1289)=4,"Qua",IF(WEEKDAY(C1289)=5,"Qui",IF(WEEKDAY(C1289)=6,"Sex","Sab")))))),"Feriado")</f>
        <v>Qui</v>
      </c>
      <c r="F1289" s="32"/>
      <c r="G1289" s="33"/>
      <c r="H1289" s="33"/>
      <c r="I1289" s="33"/>
      <c r="J1289" s="21" t="str">
        <f t="shared" si="144"/>
        <v/>
      </c>
      <c r="K1289" s="21">
        <f t="shared" si="140"/>
        <v>0</v>
      </c>
      <c r="L1289" s="21" t="str">
        <f t="shared" si="141"/>
        <v/>
      </c>
      <c r="M1289" s="22" t="str">
        <f t="shared" si="145"/>
        <v/>
      </c>
      <c r="N1289" s="48"/>
      <c r="O1289" s="54" t="str">
        <f>IF(N1289="","",IFERROR(VLOOKUP(N1289,EMPRESAS!$A:$C,3,FALSE),"NAO CADASTRADA"))</f>
        <v/>
      </c>
      <c r="P1289" s="50"/>
      <c r="Q1289" s="54" t="str">
        <f>IF(P1289="","",IFERROR(VLOOKUP(P1289,ATIVIDADES!$A:$C,3,FALSE),"NAO CADASTRADA"))</f>
        <v/>
      </c>
      <c r="R1289" s="42"/>
      <c r="S1289" s="48"/>
      <c r="T1289" s="54" t="str">
        <f>IF(S1289="","",IFERROR(VLOOKUP(S1289,EMPRESAS!$A:$C,3,FALSE),"NAO CADASTRADA"))</f>
        <v/>
      </c>
      <c r="U1289" s="50"/>
      <c r="V1289" s="54" t="str">
        <f>IF(U1289="","",IFERROR(VLOOKUP(U1289,ATIVIDADES!$A:$C,3,FALSE),"NAO CADASTRADA"))</f>
        <v/>
      </c>
      <c r="W1289" s="42"/>
      <c r="X1289" s="48"/>
      <c r="Y1289" s="54" t="str">
        <f>IF(X1289="","",IFERROR(VLOOKUP(X1289,EMPRESAS!$A:$C,3,FALSE),"NAO CADASTRADA"))</f>
        <v/>
      </c>
      <c r="Z1289" s="50"/>
      <c r="AA1289" s="54" t="str">
        <f>IF(Z1289="","",IFERROR(VLOOKUP(Z1289,ATIVIDADES!$A:$C,3,FALSE),"NAO CADASTRADA"))</f>
        <v/>
      </c>
      <c r="AB1289" s="42"/>
      <c r="AC1289" s="48"/>
      <c r="AD1289" s="54" t="str">
        <f>IF(AC1289="","",IFERROR(VLOOKUP(AC1289,EMPRESAS!$A:$C,3,FALSE),"NAO CADASTRADA"))</f>
        <v/>
      </c>
      <c r="AE1289" s="50"/>
      <c r="AF1289" s="54" t="str">
        <f>IF(AE1289="","",IFERROR(VLOOKUP(AE1289,ATIVIDADES!$A:$C,3,FALSE),"NAO CADASTRADA"))</f>
        <v/>
      </c>
      <c r="AG1289" s="42"/>
      <c r="AH1289" s="48"/>
      <c r="AI1289" s="54" t="str">
        <f>IF(AH1289="","",IFERROR(VLOOKUP(AH1289,EMPRESAS!$A:$C,3,FALSE),"NAO CADASTRADA"))</f>
        <v/>
      </c>
      <c r="AJ1289" s="50"/>
      <c r="AK1289" s="54" t="str">
        <f>IF(AJ1289="","",IFERROR(VLOOKUP(AJ1289,ATIVIDADES!$A:$C,3,FALSE),"NAO CADASTRADA"))</f>
        <v/>
      </c>
      <c r="AL1289" s="42"/>
    </row>
    <row r="1290" spans="1:38" x14ac:dyDescent="0.25">
      <c r="A1290" s="26" t="str">
        <f t="shared" si="142"/>
        <v>OK</v>
      </c>
      <c r="B1290" s="29">
        <f t="shared" si="143"/>
        <v>2487914866</v>
      </c>
      <c r="C1290" s="30">
        <v>43378</v>
      </c>
      <c r="D1290" s="18">
        <f t="shared" si="146"/>
        <v>43374</v>
      </c>
      <c r="E1290" s="19" t="str">
        <f>IF(ISERROR(VLOOKUP(C1290,FERIADOS!$A:$B,1,FALSE)),IF(WEEKDAY(C1290)=1,"Dom",IF(WEEKDAY(C1290)=2,"Seg",IF(WEEKDAY(C1290)=3,"Ter",IF(WEEKDAY(C1290)=4,"Qua",IF(WEEKDAY(C1290)=5,"Qui",IF(WEEKDAY(C1290)=6,"Sex","Sab")))))),"Feriado")</f>
        <v>Sex</v>
      </c>
      <c r="F1290" s="32"/>
      <c r="G1290" s="33"/>
      <c r="H1290" s="33"/>
      <c r="I1290" s="33"/>
      <c r="J1290" s="21" t="str">
        <f t="shared" si="144"/>
        <v/>
      </c>
      <c r="K1290" s="21">
        <f t="shared" si="140"/>
        <v>0</v>
      </c>
      <c r="L1290" s="21" t="str">
        <f t="shared" si="141"/>
        <v/>
      </c>
      <c r="M1290" s="22" t="str">
        <f t="shared" si="145"/>
        <v/>
      </c>
      <c r="N1290" s="48"/>
      <c r="O1290" s="54" t="str">
        <f>IF(N1290="","",IFERROR(VLOOKUP(N1290,EMPRESAS!$A:$C,3,FALSE),"NAO CADASTRADA"))</f>
        <v/>
      </c>
      <c r="P1290" s="50"/>
      <c r="Q1290" s="54" t="str">
        <f>IF(P1290="","",IFERROR(VLOOKUP(P1290,ATIVIDADES!$A:$C,3,FALSE),"NAO CADASTRADA"))</f>
        <v/>
      </c>
      <c r="R1290" s="42"/>
      <c r="S1290" s="48"/>
      <c r="T1290" s="54" t="str">
        <f>IF(S1290="","",IFERROR(VLOOKUP(S1290,EMPRESAS!$A:$C,3,FALSE),"NAO CADASTRADA"))</f>
        <v/>
      </c>
      <c r="U1290" s="50"/>
      <c r="V1290" s="54" t="str">
        <f>IF(U1290="","",IFERROR(VLOOKUP(U1290,ATIVIDADES!$A:$C,3,FALSE),"NAO CADASTRADA"))</f>
        <v/>
      </c>
      <c r="W1290" s="42"/>
      <c r="X1290" s="48"/>
      <c r="Y1290" s="54" t="str">
        <f>IF(X1290="","",IFERROR(VLOOKUP(X1290,EMPRESAS!$A:$C,3,FALSE),"NAO CADASTRADA"))</f>
        <v/>
      </c>
      <c r="Z1290" s="50"/>
      <c r="AA1290" s="54" t="str">
        <f>IF(Z1290="","",IFERROR(VLOOKUP(Z1290,ATIVIDADES!$A:$C,3,FALSE),"NAO CADASTRADA"))</f>
        <v/>
      </c>
      <c r="AB1290" s="42"/>
      <c r="AC1290" s="48"/>
      <c r="AD1290" s="54" t="str">
        <f>IF(AC1290="","",IFERROR(VLOOKUP(AC1290,EMPRESAS!$A:$C,3,FALSE),"NAO CADASTRADA"))</f>
        <v/>
      </c>
      <c r="AE1290" s="50"/>
      <c r="AF1290" s="54" t="str">
        <f>IF(AE1290="","",IFERROR(VLOOKUP(AE1290,ATIVIDADES!$A:$C,3,FALSE),"NAO CADASTRADA"))</f>
        <v/>
      </c>
      <c r="AG1290" s="42"/>
      <c r="AH1290" s="48"/>
      <c r="AI1290" s="54" t="str">
        <f>IF(AH1290="","",IFERROR(VLOOKUP(AH1290,EMPRESAS!$A:$C,3,FALSE),"NAO CADASTRADA"))</f>
        <v/>
      </c>
      <c r="AJ1290" s="50"/>
      <c r="AK1290" s="54" t="str">
        <f>IF(AJ1290="","",IFERROR(VLOOKUP(AJ1290,ATIVIDADES!$A:$C,3,FALSE),"NAO CADASTRADA"))</f>
        <v/>
      </c>
      <c r="AL1290" s="42"/>
    </row>
    <row r="1291" spans="1:38" x14ac:dyDescent="0.25">
      <c r="A1291" s="26" t="str">
        <f t="shared" si="142"/>
        <v>OK</v>
      </c>
      <c r="B1291" s="29">
        <f t="shared" si="143"/>
        <v>2487914866</v>
      </c>
      <c r="C1291" s="30">
        <v>43379</v>
      </c>
      <c r="D1291" s="18">
        <f t="shared" si="146"/>
        <v>43374</v>
      </c>
      <c r="E1291" s="19" t="str">
        <f>IF(ISERROR(VLOOKUP(C1291,FERIADOS!$A:$B,1,FALSE)),IF(WEEKDAY(C1291)=1,"Dom",IF(WEEKDAY(C1291)=2,"Seg",IF(WEEKDAY(C1291)=3,"Ter",IF(WEEKDAY(C1291)=4,"Qua",IF(WEEKDAY(C1291)=5,"Qui",IF(WEEKDAY(C1291)=6,"Sex","Sab")))))),"Feriado")</f>
        <v>Sab</v>
      </c>
      <c r="F1291" s="32"/>
      <c r="G1291" s="33"/>
      <c r="H1291" s="33"/>
      <c r="I1291" s="33"/>
      <c r="J1291" s="21" t="str">
        <f t="shared" si="144"/>
        <v/>
      </c>
      <c r="K1291" s="21">
        <f t="shared" si="140"/>
        <v>0</v>
      </c>
      <c r="L1291" s="21" t="str">
        <f t="shared" si="141"/>
        <v/>
      </c>
      <c r="M1291" s="22" t="str">
        <f t="shared" si="145"/>
        <v/>
      </c>
      <c r="N1291" s="48"/>
      <c r="O1291" s="54" t="str">
        <f>IF(N1291="","",IFERROR(VLOOKUP(N1291,EMPRESAS!$A:$C,3,FALSE),"NAO CADASTRADA"))</f>
        <v/>
      </c>
      <c r="P1291" s="50"/>
      <c r="Q1291" s="54" t="str">
        <f>IF(P1291="","",IFERROR(VLOOKUP(P1291,ATIVIDADES!$A:$C,3,FALSE),"NAO CADASTRADA"))</f>
        <v/>
      </c>
      <c r="R1291" s="42"/>
      <c r="S1291" s="48"/>
      <c r="T1291" s="54" t="str">
        <f>IF(S1291="","",IFERROR(VLOOKUP(S1291,EMPRESAS!$A:$C,3,FALSE),"NAO CADASTRADA"))</f>
        <v/>
      </c>
      <c r="U1291" s="50"/>
      <c r="V1291" s="54" t="str">
        <f>IF(U1291="","",IFERROR(VLOOKUP(U1291,ATIVIDADES!$A:$C,3,FALSE),"NAO CADASTRADA"))</f>
        <v/>
      </c>
      <c r="W1291" s="42"/>
      <c r="X1291" s="48"/>
      <c r="Y1291" s="54" t="str">
        <f>IF(X1291="","",IFERROR(VLOOKUP(X1291,EMPRESAS!$A:$C,3,FALSE),"NAO CADASTRADA"))</f>
        <v/>
      </c>
      <c r="Z1291" s="50"/>
      <c r="AA1291" s="54" t="str">
        <f>IF(Z1291="","",IFERROR(VLOOKUP(Z1291,ATIVIDADES!$A:$C,3,FALSE),"NAO CADASTRADA"))</f>
        <v/>
      </c>
      <c r="AB1291" s="42"/>
      <c r="AC1291" s="48"/>
      <c r="AD1291" s="54" t="str">
        <f>IF(AC1291="","",IFERROR(VLOOKUP(AC1291,EMPRESAS!$A:$C,3,FALSE),"NAO CADASTRADA"))</f>
        <v/>
      </c>
      <c r="AE1291" s="50"/>
      <c r="AF1291" s="54" t="str">
        <f>IF(AE1291="","",IFERROR(VLOOKUP(AE1291,ATIVIDADES!$A:$C,3,FALSE),"NAO CADASTRADA"))</f>
        <v/>
      </c>
      <c r="AG1291" s="42"/>
      <c r="AH1291" s="48"/>
      <c r="AI1291" s="54" t="str">
        <f>IF(AH1291="","",IFERROR(VLOOKUP(AH1291,EMPRESAS!$A:$C,3,FALSE),"NAO CADASTRADA"))</f>
        <v/>
      </c>
      <c r="AJ1291" s="50"/>
      <c r="AK1291" s="54" t="str">
        <f>IF(AJ1291="","",IFERROR(VLOOKUP(AJ1291,ATIVIDADES!$A:$C,3,FALSE),"NAO CADASTRADA"))</f>
        <v/>
      </c>
      <c r="AL1291" s="42"/>
    </row>
    <row r="1292" spans="1:38" x14ac:dyDescent="0.25">
      <c r="A1292" s="26" t="str">
        <f t="shared" si="142"/>
        <v>OK</v>
      </c>
      <c r="B1292" s="29">
        <f t="shared" si="143"/>
        <v>2487914866</v>
      </c>
      <c r="C1292" s="30">
        <v>43380</v>
      </c>
      <c r="D1292" s="18">
        <f t="shared" si="146"/>
        <v>43374</v>
      </c>
      <c r="E1292" s="19" t="str">
        <f>IF(ISERROR(VLOOKUP(C1292,FERIADOS!$A:$B,1,FALSE)),IF(WEEKDAY(C1292)=1,"Dom",IF(WEEKDAY(C1292)=2,"Seg",IF(WEEKDAY(C1292)=3,"Ter",IF(WEEKDAY(C1292)=4,"Qua",IF(WEEKDAY(C1292)=5,"Qui",IF(WEEKDAY(C1292)=6,"Sex","Sab")))))),"Feriado")</f>
        <v>Dom</v>
      </c>
      <c r="F1292" s="32"/>
      <c r="G1292" s="33"/>
      <c r="H1292" s="33"/>
      <c r="I1292" s="33"/>
      <c r="J1292" s="21" t="str">
        <f t="shared" si="144"/>
        <v/>
      </c>
      <c r="K1292" s="21">
        <f t="shared" si="140"/>
        <v>0</v>
      </c>
      <c r="L1292" s="21" t="str">
        <f t="shared" si="141"/>
        <v/>
      </c>
      <c r="M1292" s="22" t="str">
        <f t="shared" si="145"/>
        <v/>
      </c>
      <c r="N1292" s="48"/>
      <c r="O1292" s="54" t="str">
        <f>IF(N1292="","",IFERROR(VLOOKUP(N1292,EMPRESAS!$A:$C,3,FALSE),"NAO CADASTRADA"))</f>
        <v/>
      </c>
      <c r="P1292" s="50"/>
      <c r="Q1292" s="54" t="str">
        <f>IF(P1292="","",IFERROR(VLOOKUP(P1292,ATIVIDADES!$A:$C,3,FALSE),"NAO CADASTRADA"))</f>
        <v/>
      </c>
      <c r="R1292" s="42"/>
      <c r="S1292" s="48"/>
      <c r="T1292" s="54" t="str">
        <f>IF(S1292="","",IFERROR(VLOOKUP(S1292,EMPRESAS!$A:$C,3,FALSE),"NAO CADASTRADA"))</f>
        <v/>
      </c>
      <c r="U1292" s="50"/>
      <c r="V1292" s="54" t="str">
        <f>IF(U1292="","",IFERROR(VLOOKUP(U1292,ATIVIDADES!$A:$C,3,FALSE),"NAO CADASTRADA"))</f>
        <v/>
      </c>
      <c r="W1292" s="42"/>
      <c r="X1292" s="48"/>
      <c r="Y1292" s="54" t="str">
        <f>IF(X1292="","",IFERROR(VLOOKUP(X1292,EMPRESAS!$A:$C,3,FALSE),"NAO CADASTRADA"))</f>
        <v/>
      </c>
      <c r="Z1292" s="50"/>
      <c r="AA1292" s="54" t="str">
        <f>IF(Z1292="","",IFERROR(VLOOKUP(Z1292,ATIVIDADES!$A:$C,3,FALSE),"NAO CADASTRADA"))</f>
        <v/>
      </c>
      <c r="AB1292" s="42"/>
      <c r="AC1292" s="48"/>
      <c r="AD1292" s="54" t="str">
        <f>IF(AC1292="","",IFERROR(VLOOKUP(AC1292,EMPRESAS!$A:$C,3,FALSE),"NAO CADASTRADA"))</f>
        <v/>
      </c>
      <c r="AE1292" s="50"/>
      <c r="AF1292" s="54" t="str">
        <f>IF(AE1292="","",IFERROR(VLOOKUP(AE1292,ATIVIDADES!$A:$C,3,FALSE),"NAO CADASTRADA"))</f>
        <v/>
      </c>
      <c r="AG1292" s="42"/>
      <c r="AH1292" s="48"/>
      <c r="AI1292" s="54" t="str">
        <f>IF(AH1292="","",IFERROR(VLOOKUP(AH1292,EMPRESAS!$A:$C,3,FALSE),"NAO CADASTRADA"))</f>
        <v/>
      </c>
      <c r="AJ1292" s="50"/>
      <c r="AK1292" s="54" t="str">
        <f>IF(AJ1292="","",IFERROR(VLOOKUP(AJ1292,ATIVIDADES!$A:$C,3,FALSE),"NAO CADASTRADA"))</f>
        <v/>
      </c>
      <c r="AL1292" s="42"/>
    </row>
    <row r="1293" spans="1:38" x14ac:dyDescent="0.25">
      <c r="A1293" s="26" t="str">
        <f t="shared" si="142"/>
        <v>OK</v>
      </c>
      <c r="B1293" s="29">
        <f t="shared" si="143"/>
        <v>2487914866</v>
      </c>
      <c r="C1293" s="30">
        <v>43381</v>
      </c>
      <c r="D1293" s="18">
        <f t="shared" si="146"/>
        <v>43374</v>
      </c>
      <c r="E1293" s="19" t="str">
        <f>IF(ISERROR(VLOOKUP(C1293,FERIADOS!$A:$B,1,FALSE)),IF(WEEKDAY(C1293)=1,"Dom",IF(WEEKDAY(C1293)=2,"Seg",IF(WEEKDAY(C1293)=3,"Ter",IF(WEEKDAY(C1293)=4,"Qua",IF(WEEKDAY(C1293)=5,"Qui",IF(WEEKDAY(C1293)=6,"Sex","Sab")))))),"Feriado")</f>
        <v>Seg</v>
      </c>
      <c r="F1293" s="32"/>
      <c r="G1293" s="33"/>
      <c r="H1293" s="33"/>
      <c r="I1293" s="33"/>
      <c r="J1293" s="21" t="str">
        <f t="shared" si="144"/>
        <v/>
      </c>
      <c r="K1293" s="21">
        <f t="shared" si="140"/>
        <v>0</v>
      </c>
      <c r="L1293" s="21" t="str">
        <f t="shared" si="141"/>
        <v/>
      </c>
      <c r="M1293" s="22" t="str">
        <f t="shared" si="145"/>
        <v/>
      </c>
      <c r="N1293" s="48"/>
      <c r="O1293" s="54" t="str">
        <f>IF(N1293="","",IFERROR(VLOOKUP(N1293,EMPRESAS!$A:$C,3,FALSE),"NAO CADASTRADA"))</f>
        <v/>
      </c>
      <c r="P1293" s="50"/>
      <c r="Q1293" s="54" t="str">
        <f>IF(P1293="","",IFERROR(VLOOKUP(P1293,ATIVIDADES!$A:$C,3,FALSE),"NAO CADASTRADA"))</f>
        <v/>
      </c>
      <c r="R1293" s="42"/>
      <c r="S1293" s="48"/>
      <c r="T1293" s="54" t="str">
        <f>IF(S1293="","",IFERROR(VLOOKUP(S1293,EMPRESAS!$A:$C,3,FALSE),"NAO CADASTRADA"))</f>
        <v/>
      </c>
      <c r="U1293" s="50"/>
      <c r="V1293" s="54" t="str">
        <f>IF(U1293="","",IFERROR(VLOOKUP(U1293,ATIVIDADES!$A:$C,3,FALSE),"NAO CADASTRADA"))</f>
        <v/>
      </c>
      <c r="W1293" s="42"/>
      <c r="X1293" s="48"/>
      <c r="Y1293" s="54" t="str">
        <f>IF(X1293="","",IFERROR(VLOOKUP(X1293,EMPRESAS!$A:$C,3,FALSE),"NAO CADASTRADA"))</f>
        <v/>
      </c>
      <c r="Z1293" s="50"/>
      <c r="AA1293" s="54" t="str">
        <f>IF(Z1293="","",IFERROR(VLOOKUP(Z1293,ATIVIDADES!$A:$C,3,FALSE),"NAO CADASTRADA"))</f>
        <v/>
      </c>
      <c r="AB1293" s="42"/>
      <c r="AC1293" s="48"/>
      <c r="AD1293" s="54" t="str">
        <f>IF(AC1293="","",IFERROR(VLOOKUP(AC1293,EMPRESAS!$A:$C,3,FALSE),"NAO CADASTRADA"))</f>
        <v/>
      </c>
      <c r="AE1293" s="50"/>
      <c r="AF1293" s="54" t="str">
        <f>IF(AE1293="","",IFERROR(VLOOKUP(AE1293,ATIVIDADES!$A:$C,3,FALSE),"NAO CADASTRADA"))</f>
        <v/>
      </c>
      <c r="AG1293" s="42"/>
      <c r="AH1293" s="48"/>
      <c r="AI1293" s="54" t="str">
        <f>IF(AH1293="","",IFERROR(VLOOKUP(AH1293,EMPRESAS!$A:$C,3,FALSE),"NAO CADASTRADA"))</f>
        <v/>
      </c>
      <c r="AJ1293" s="50"/>
      <c r="AK1293" s="54" t="str">
        <f>IF(AJ1293="","",IFERROR(VLOOKUP(AJ1293,ATIVIDADES!$A:$C,3,FALSE),"NAO CADASTRADA"))</f>
        <v/>
      </c>
      <c r="AL1293" s="42"/>
    </row>
    <row r="1294" spans="1:38" x14ac:dyDescent="0.25">
      <c r="A1294" s="26" t="str">
        <f t="shared" si="142"/>
        <v>OK</v>
      </c>
      <c r="B1294" s="29">
        <f t="shared" si="143"/>
        <v>2487914866</v>
      </c>
      <c r="C1294" s="30">
        <v>43382</v>
      </c>
      <c r="D1294" s="18">
        <f t="shared" si="146"/>
        <v>43374</v>
      </c>
      <c r="E1294" s="19" t="str">
        <f>IF(ISERROR(VLOOKUP(C1294,FERIADOS!$A:$B,1,FALSE)),IF(WEEKDAY(C1294)=1,"Dom",IF(WEEKDAY(C1294)=2,"Seg",IF(WEEKDAY(C1294)=3,"Ter",IF(WEEKDAY(C1294)=4,"Qua",IF(WEEKDAY(C1294)=5,"Qui",IF(WEEKDAY(C1294)=6,"Sex","Sab")))))),"Feriado")</f>
        <v>Ter</v>
      </c>
      <c r="F1294" s="32"/>
      <c r="G1294" s="33"/>
      <c r="H1294" s="33"/>
      <c r="I1294" s="33"/>
      <c r="J1294" s="21" t="str">
        <f t="shared" si="144"/>
        <v/>
      </c>
      <c r="K1294" s="21">
        <f t="shared" si="140"/>
        <v>0</v>
      </c>
      <c r="L1294" s="21" t="str">
        <f t="shared" si="141"/>
        <v/>
      </c>
      <c r="M1294" s="22" t="str">
        <f t="shared" si="145"/>
        <v/>
      </c>
      <c r="N1294" s="48"/>
      <c r="O1294" s="54" t="str">
        <f>IF(N1294="","",IFERROR(VLOOKUP(N1294,EMPRESAS!$A:$C,3,FALSE),"NAO CADASTRADA"))</f>
        <v/>
      </c>
      <c r="P1294" s="50"/>
      <c r="Q1294" s="54" t="str">
        <f>IF(P1294="","",IFERROR(VLOOKUP(P1294,ATIVIDADES!$A:$C,3,FALSE),"NAO CADASTRADA"))</f>
        <v/>
      </c>
      <c r="R1294" s="42"/>
      <c r="S1294" s="48"/>
      <c r="T1294" s="54" t="str">
        <f>IF(S1294="","",IFERROR(VLOOKUP(S1294,EMPRESAS!$A:$C,3,FALSE),"NAO CADASTRADA"))</f>
        <v/>
      </c>
      <c r="U1294" s="50"/>
      <c r="V1294" s="54" t="str">
        <f>IF(U1294="","",IFERROR(VLOOKUP(U1294,ATIVIDADES!$A:$C,3,FALSE),"NAO CADASTRADA"))</f>
        <v/>
      </c>
      <c r="W1294" s="42"/>
      <c r="X1294" s="48"/>
      <c r="Y1294" s="54" t="str">
        <f>IF(X1294="","",IFERROR(VLOOKUP(X1294,EMPRESAS!$A:$C,3,FALSE),"NAO CADASTRADA"))</f>
        <v/>
      </c>
      <c r="Z1294" s="50"/>
      <c r="AA1294" s="54" t="str">
        <f>IF(Z1294="","",IFERROR(VLOOKUP(Z1294,ATIVIDADES!$A:$C,3,FALSE),"NAO CADASTRADA"))</f>
        <v/>
      </c>
      <c r="AB1294" s="42"/>
      <c r="AC1294" s="48"/>
      <c r="AD1294" s="54" t="str">
        <f>IF(AC1294="","",IFERROR(VLOOKUP(AC1294,EMPRESAS!$A:$C,3,FALSE),"NAO CADASTRADA"))</f>
        <v/>
      </c>
      <c r="AE1294" s="50"/>
      <c r="AF1294" s="54" t="str">
        <f>IF(AE1294="","",IFERROR(VLOOKUP(AE1294,ATIVIDADES!$A:$C,3,FALSE),"NAO CADASTRADA"))</f>
        <v/>
      </c>
      <c r="AG1294" s="42"/>
      <c r="AH1294" s="48"/>
      <c r="AI1294" s="54" t="str">
        <f>IF(AH1294="","",IFERROR(VLOOKUP(AH1294,EMPRESAS!$A:$C,3,FALSE),"NAO CADASTRADA"))</f>
        <v/>
      </c>
      <c r="AJ1294" s="50"/>
      <c r="AK1294" s="54" t="str">
        <f>IF(AJ1294="","",IFERROR(VLOOKUP(AJ1294,ATIVIDADES!$A:$C,3,FALSE),"NAO CADASTRADA"))</f>
        <v/>
      </c>
      <c r="AL1294" s="42"/>
    </row>
    <row r="1295" spans="1:38" x14ac:dyDescent="0.25">
      <c r="A1295" s="26" t="str">
        <f t="shared" si="142"/>
        <v>OK</v>
      </c>
      <c r="B1295" s="29">
        <f t="shared" si="143"/>
        <v>2487914866</v>
      </c>
      <c r="C1295" s="30">
        <v>43383</v>
      </c>
      <c r="D1295" s="18">
        <f t="shared" si="146"/>
        <v>43374</v>
      </c>
      <c r="E1295" s="19" t="str">
        <f>IF(ISERROR(VLOOKUP(C1295,FERIADOS!$A:$B,1,FALSE)),IF(WEEKDAY(C1295)=1,"Dom",IF(WEEKDAY(C1295)=2,"Seg",IF(WEEKDAY(C1295)=3,"Ter",IF(WEEKDAY(C1295)=4,"Qua",IF(WEEKDAY(C1295)=5,"Qui",IF(WEEKDAY(C1295)=6,"Sex","Sab")))))),"Feriado")</f>
        <v>Qua</v>
      </c>
      <c r="F1295" s="32"/>
      <c r="G1295" s="33"/>
      <c r="H1295" s="33"/>
      <c r="I1295" s="33"/>
      <c r="J1295" s="21" t="str">
        <f t="shared" si="144"/>
        <v/>
      </c>
      <c r="K1295" s="21">
        <f t="shared" si="140"/>
        <v>0</v>
      </c>
      <c r="L1295" s="21" t="str">
        <f t="shared" si="141"/>
        <v/>
      </c>
      <c r="M1295" s="22" t="str">
        <f t="shared" si="145"/>
        <v/>
      </c>
      <c r="N1295" s="48"/>
      <c r="O1295" s="54" t="str">
        <f>IF(N1295="","",IFERROR(VLOOKUP(N1295,EMPRESAS!$A:$C,3,FALSE),"NAO CADASTRADA"))</f>
        <v/>
      </c>
      <c r="P1295" s="50"/>
      <c r="Q1295" s="54" t="str">
        <f>IF(P1295="","",IFERROR(VLOOKUP(P1295,ATIVIDADES!$A:$C,3,FALSE),"NAO CADASTRADA"))</f>
        <v/>
      </c>
      <c r="R1295" s="42"/>
      <c r="S1295" s="48"/>
      <c r="T1295" s="54" t="str">
        <f>IF(S1295="","",IFERROR(VLOOKUP(S1295,EMPRESAS!$A:$C,3,FALSE),"NAO CADASTRADA"))</f>
        <v/>
      </c>
      <c r="U1295" s="50"/>
      <c r="V1295" s="54" t="str">
        <f>IF(U1295="","",IFERROR(VLOOKUP(U1295,ATIVIDADES!$A:$C,3,FALSE),"NAO CADASTRADA"))</f>
        <v/>
      </c>
      <c r="W1295" s="42"/>
      <c r="X1295" s="48"/>
      <c r="Y1295" s="54" t="str">
        <f>IF(X1295="","",IFERROR(VLOOKUP(X1295,EMPRESAS!$A:$C,3,FALSE),"NAO CADASTRADA"))</f>
        <v/>
      </c>
      <c r="Z1295" s="50"/>
      <c r="AA1295" s="54" t="str">
        <f>IF(Z1295="","",IFERROR(VLOOKUP(Z1295,ATIVIDADES!$A:$C,3,FALSE),"NAO CADASTRADA"))</f>
        <v/>
      </c>
      <c r="AB1295" s="42"/>
      <c r="AC1295" s="48"/>
      <c r="AD1295" s="54" t="str">
        <f>IF(AC1295="","",IFERROR(VLOOKUP(AC1295,EMPRESAS!$A:$C,3,FALSE),"NAO CADASTRADA"))</f>
        <v/>
      </c>
      <c r="AE1295" s="50"/>
      <c r="AF1295" s="54" t="str">
        <f>IF(AE1295="","",IFERROR(VLOOKUP(AE1295,ATIVIDADES!$A:$C,3,FALSE),"NAO CADASTRADA"))</f>
        <v/>
      </c>
      <c r="AG1295" s="42"/>
      <c r="AH1295" s="48"/>
      <c r="AI1295" s="54" t="str">
        <f>IF(AH1295="","",IFERROR(VLOOKUP(AH1295,EMPRESAS!$A:$C,3,FALSE),"NAO CADASTRADA"))</f>
        <v/>
      </c>
      <c r="AJ1295" s="50"/>
      <c r="AK1295" s="54" t="str">
        <f>IF(AJ1295="","",IFERROR(VLOOKUP(AJ1295,ATIVIDADES!$A:$C,3,FALSE),"NAO CADASTRADA"))</f>
        <v/>
      </c>
      <c r="AL1295" s="42"/>
    </row>
    <row r="1296" spans="1:38" x14ac:dyDescent="0.25">
      <c r="A1296" s="26" t="str">
        <f t="shared" si="142"/>
        <v>OK</v>
      </c>
      <c r="B1296" s="29">
        <f t="shared" si="143"/>
        <v>2487914866</v>
      </c>
      <c r="C1296" s="30">
        <v>43384</v>
      </c>
      <c r="D1296" s="18">
        <f t="shared" si="146"/>
        <v>43374</v>
      </c>
      <c r="E1296" s="19" t="str">
        <f>IF(ISERROR(VLOOKUP(C1296,FERIADOS!$A:$B,1,FALSE)),IF(WEEKDAY(C1296)=1,"Dom",IF(WEEKDAY(C1296)=2,"Seg",IF(WEEKDAY(C1296)=3,"Ter",IF(WEEKDAY(C1296)=4,"Qua",IF(WEEKDAY(C1296)=5,"Qui",IF(WEEKDAY(C1296)=6,"Sex","Sab")))))),"Feriado")</f>
        <v>Qui</v>
      </c>
      <c r="F1296" s="32"/>
      <c r="G1296" s="33"/>
      <c r="H1296" s="33"/>
      <c r="I1296" s="33"/>
      <c r="J1296" s="21" t="str">
        <f t="shared" si="144"/>
        <v/>
      </c>
      <c r="K1296" s="21">
        <f t="shared" si="140"/>
        <v>0</v>
      </c>
      <c r="L1296" s="21" t="str">
        <f t="shared" si="141"/>
        <v/>
      </c>
      <c r="M1296" s="22" t="str">
        <f t="shared" si="145"/>
        <v/>
      </c>
      <c r="N1296" s="48"/>
      <c r="O1296" s="54" t="str">
        <f>IF(N1296="","",IFERROR(VLOOKUP(N1296,EMPRESAS!$A:$C,3,FALSE),"NAO CADASTRADA"))</f>
        <v/>
      </c>
      <c r="P1296" s="50"/>
      <c r="Q1296" s="54" t="str">
        <f>IF(P1296="","",IFERROR(VLOOKUP(P1296,ATIVIDADES!$A:$C,3,FALSE),"NAO CADASTRADA"))</f>
        <v/>
      </c>
      <c r="R1296" s="42"/>
      <c r="S1296" s="48"/>
      <c r="T1296" s="54" t="str">
        <f>IF(S1296="","",IFERROR(VLOOKUP(S1296,EMPRESAS!$A:$C,3,FALSE),"NAO CADASTRADA"))</f>
        <v/>
      </c>
      <c r="U1296" s="50"/>
      <c r="V1296" s="54" t="str">
        <f>IF(U1296="","",IFERROR(VLOOKUP(U1296,ATIVIDADES!$A:$C,3,FALSE),"NAO CADASTRADA"))</f>
        <v/>
      </c>
      <c r="W1296" s="42"/>
      <c r="X1296" s="48"/>
      <c r="Y1296" s="54" t="str">
        <f>IF(X1296="","",IFERROR(VLOOKUP(X1296,EMPRESAS!$A:$C,3,FALSE),"NAO CADASTRADA"))</f>
        <v/>
      </c>
      <c r="Z1296" s="50"/>
      <c r="AA1296" s="54" t="str">
        <f>IF(Z1296="","",IFERROR(VLOOKUP(Z1296,ATIVIDADES!$A:$C,3,FALSE),"NAO CADASTRADA"))</f>
        <v/>
      </c>
      <c r="AB1296" s="42"/>
      <c r="AC1296" s="48"/>
      <c r="AD1296" s="54" t="str">
        <f>IF(AC1296="","",IFERROR(VLOOKUP(AC1296,EMPRESAS!$A:$C,3,FALSE),"NAO CADASTRADA"))</f>
        <v/>
      </c>
      <c r="AE1296" s="50"/>
      <c r="AF1296" s="54" t="str">
        <f>IF(AE1296="","",IFERROR(VLOOKUP(AE1296,ATIVIDADES!$A:$C,3,FALSE),"NAO CADASTRADA"))</f>
        <v/>
      </c>
      <c r="AG1296" s="42"/>
      <c r="AH1296" s="48"/>
      <c r="AI1296" s="54" t="str">
        <f>IF(AH1296="","",IFERROR(VLOOKUP(AH1296,EMPRESAS!$A:$C,3,FALSE),"NAO CADASTRADA"))</f>
        <v/>
      </c>
      <c r="AJ1296" s="50"/>
      <c r="AK1296" s="54" t="str">
        <f>IF(AJ1296="","",IFERROR(VLOOKUP(AJ1296,ATIVIDADES!$A:$C,3,FALSE),"NAO CADASTRADA"))</f>
        <v/>
      </c>
      <c r="AL1296" s="42"/>
    </row>
    <row r="1297" spans="1:38" x14ac:dyDescent="0.25">
      <c r="A1297" s="26" t="str">
        <f t="shared" si="142"/>
        <v>OK</v>
      </c>
      <c r="B1297" s="29">
        <f t="shared" si="143"/>
        <v>2487914866</v>
      </c>
      <c r="C1297" s="30">
        <v>43385</v>
      </c>
      <c r="D1297" s="18">
        <f t="shared" si="146"/>
        <v>43374</v>
      </c>
      <c r="E1297" s="19" t="str">
        <f>IF(ISERROR(VLOOKUP(C1297,FERIADOS!$A:$B,1,FALSE)),IF(WEEKDAY(C1297)=1,"Dom",IF(WEEKDAY(C1297)=2,"Seg",IF(WEEKDAY(C1297)=3,"Ter",IF(WEEKDAY(C1297)=4,"Qua",IF(WEEKDAY(C1297)=5,"Qui",IF(WEEKDAY(C1297)=6,"Sex","Sab")))))),"Feriado")</f>
        <v>Feriado</v>
      </c>
      <c r="F1297" s="32"/>
      <c r="G1297" s="33"/>
      <c r="H1297" s="33"/>
      <c r="I1297" s="33"/>
      <c r="J1297" s="21" t="str">
        <f t="shared" si="144"/>
        <v/>
      </c>
      <c r="K1297" s="21">
        <f t="shared" si="140"/>
        <v>0</v>
      </c>
      <c r="L1297" s="21" t="str">
        <f t="shared" si="141"/>
        <v/>
      </c>
      <c r="M1297" s="22" t="str">
        <f t="shared" si="145"/>
        <v/>
      </c>
      <c r="N1297" s="48"/>
      <c r="O1297" s="54" t="str">
        <f>IF(N1297="","",IFERROR(VLOOKUP(N1297,EMPRESAS!$A:$C,3,FALSE),"NAO CADASTRADA"))</f>
        <v/>
      </c>
      <c r="P1297" s="50"/>
      <c r="Q1297" s="54" t="str">
        <f>IF(P1297="","",IFERROR(VLOOKUP(P1297,ATIVIDADES!$A:$C,3,FALSE),"NAO CADASTRADA"))</f>
        <v/>
      </c>
      <c r="R1297" s="42"/>
      <c r="S1297" s="48"/>
      <c r="T1297" s="54" t="str">
        <f>IF(S1297="","",IFERROR(VLOOKUP(S1297,EMPRESAS!$A:$C,3,FALSE),"NAO CADASTRADA"))</f>
        <v/>
      </c>
      <c r="U1297" s="50"/>
      <c r="V1297" s="54" t="str">
        <f>IF(U1297="","",IFERROR(VLOOKUP(U1297,ATIVIDADES!$A:$C,3,FALSE),"NAO CADASTRADA"))</f>
        <v/>
      </c>
      <c r="W1297" s="42"/>
      <c r="X1297" s="48"/>
      <c r="Y1297" s="54" t="str">
        <f>IF(X1297="","",IFERROR(VLOOKUP(X1297,EMPRESAS!$A:$C,3,FALSE),"NAO CADASTRADA"))</f>
        <v/>
      </c>
      <c r="Z1297" s="50"/>
      <c r="AA1297" s="54" t="str">
        <f>IF(Z1297="","",IFERROR(VLOOKUP(Z1297,ATIVIDADES!$A:$C,3,FALSE),"NAO CADASTRADA"))</f>
        <v/>
      </c>
      <c r="AB1297" s="42"/>
      <c r="AC1297" s="48"/>
      <c r="AD1297" s="54" t="str">
        <f>IF(AC1297="","",IFERROR(VLOOKUP(AC1297,EMPRESAS!$A:$C,3,FALSE),"NAO CADASTRADA"))</f>
        <v/>
      </c>
      <c r="AE1297" s="50"/>
      <c r="AF1297" s="54" t="str">
        <f>IF(AE1297="","",IFERROR(VLOOKUP(AE1297,ATIVIDADES!$A:$C,3,FALSE),"NAO CADASTRADA"))</f>
        <v/>
      </c>
      <c r="AG1297" s="42"/>
      <c r="AH1297" s="48"/>
      <c r="AI1297" s="54" t="str">
        <f>IF(AH1297="","",IFERROR(VLOOKUP(AH1297,EMPRESAS!$A:$C,3,FALSE),"NAO CADASTRADA"))</f>
        <v/>
      </c>
      <c r="AJ1297" s="50"/>
      <c r="AK1297" s="54" t="str">
        <f>IF(AJ1297="","",IFERROR(VLOOKUP(AJ1297,ATIVIDADES!$A:$C,3,FALSE),"NAO CADASTRADA"))</f>
        <v/>
      </c>
      <c r="AL1297" s="42"/>
    </row>
    <row r="1298" spans="1:38" x14ac:dyDescent="0.25">
      <c r="A1298" s="26" t="str">
        <f t="shared" si="142"/>
        <v>OK</v>
      </c>
      <c r="B1298" s="29">
        <f t="shared" si="143"/>
        <v>2487914866</v>
      </c>
      <c r="C1298" s="30">
        <v>43386</v>
      </c>
      <c r="D1298" s="18">
        <f t="shared" si="146"/>
        <v>43374</v>
      </c>
      <c r="E1298" s="19" t="str">
        <f>IF(ISERROR(VLOOKUP(C1298,FERIADOS!$A:$B,1,FALSE)),IF(WEEKDAY(C1298)=1,"Dom",IF(WEEKDAY(C1298)=2,"Seg",IF(WEEKDAY(C1298)=3,"Ter",IF(WEEKDAY(C1298)=4,"Qua",IF(WEEKDAY(C1298)=5,"Qui",IF(WEEKDAY(C1298)=6,"Sex","Sab")))))),"Feriado")</f>
        <v>Sab</v>
      </c>
      <c r="F1298" s="32"/>
      <c r="G1298" s="33"/>
      <c r="H1298" s="33"/>
      <c r="I1298" s="33"/>
      <c r="J1298" s="21" t="str">
        <f t="shared" si="144"/>
        <v/>
      </c>
      <c r="K1298" s="21">
        <f t="shared" si="140"/>
        <v>0</v>
      </c>
      <c r="L1298" s="21" t="str">
        <f t="shared" si="141"/>
        <v/>
      </c>
      <c r="M1298" s="22" t="str">
        <f t="shared" si="145"/>
        <v/>
      </c>
      <c r="N1298" s="48"/>
      <c r="O1298" s="54" t="str">
        <f>IF(N1298="","",IFERROR(VLOOKUP(N1298,EMPRESAS!$A:$C,3,FALSE),"NAO CADASTRADA"))</f>
        <v/>
      </c>
      <c r="P1298" s="50"/>
      <c r="Q1298" s="54" t="str">
        <f>IF(P1298="","",IFERROR(VLOOKUP(P1298,ATIVIDADES!$A:$C,3,FALSE),"NAO CADASTRADA"))</f>
        <v/>
      </c>
      <c r="R1298" s="42"/>
      <c r="S1298" s="48"/>
      <c r="T1298" s="54" t="str">
        <f>IF(S1298="","",IFERROR(VLOOKUP(S1298,EMPRESAS!$A:$C,3,FALSE),"NAO CADASTRADA"))</f>
        <v/>
      </c>
      <c r="U1298" s="50"/>
      <c r="V1298" s="54" t="str">
        <f>IF(U1298="","",IFERROR(VLOOKUP(U1298,ATIVIDADES!$A:$C,3,FALSE),"NAO CADASTRADA"))</f>
        <v/>
      </c>
      <c r="W1298" s="42"/>
      <c r="X1298" s="48"/>
      <c r="Y1298" s="54" t="str">
        <f>IF(X1298="","",IFERROR(VLOOKUP(X1298,EMPRESAS!$A:$C,3,FALSE),"NAO CADASTRADA"))</f>
        <v/>
      </c>
      <c r="Z1298" s="50"/>
      <c r="AA1298" s="54" t="str">
        <f>IF(Z1298="","",IFERROR(VLOOKUP(Z1298,ATIVIDADES!$A:$C,3,FALSE),"NAO CADASTRADA"))</f>
        <v/>
      </c>
      <c r="AB1298" s="42"/>
      <c r="AC1298" s="48"/>
      <c r="AD1298" s="54" t="str">
        <f>IF(AC1298="","",IFERROR(VLOOKUP(AC1298,EMPRESAS!$A:$C,3,FALSE),"NAO CADASTRADA"))</f>
        <v/>
      </c>
      <c r="AE1298" s="50"/>
      <c r="AF1298" s="54" t="str">
        <f>IF(AE1298="","",IFERROR(VLOOKUP(AE1298,ATIVIDADES!$A:$C,3,FALSE),"NAO CADASTRADA"))</f>
        <v/>
      </c>
      <c r="AG1298" s="42"/>
      <c r="AH1298" s="48"/>
      <c r="AI1298" s="54" t="str">
        <f>IF(AH1298="","",IFERROR(VLOOKUP(AH1298,EMPRESAS!$A:$C,3,FALSE),"NAO CADASTRADA"))</f>
        <v/>
      </c>
      <c r="AJ1298" s="50"/>
      <c r="AK1298" s="54" t="str">
        <f>IF(AJ1298="","",IFERROR(VLOOKUP(AJ1298,ATIVIDADES!$A:$C,3,FALSE),"NAO CADASTRADA"))</f>
        <v/>
      </c>
      <c r="AL1298" s="42"/>
    </row>
    <row r="1299" spans="1:38" x14ac:dyDescent="0.25">
      <c r="A1299" s="26" t="str">
        <f t="shared" si="142"/>
        <v>OK</v>
      </c>
      <c r="B1299" s="29">
        <f t="shared" si="143"/>
        <v>2487914866</v>
      </c>
      <c r="C1299" s="30">
        <v>43387</v>
      </c>
      <c r="D1299" s="18">
        <f t="shared" si="146"/>
        <v>43374</v>
      </c>
      <c r="E1299" s="19" t="str">
        <f>IF(ISERROR(VLOOKUP(C1299,FERIADOS!$A:$B,1,FALSE)),IF(WEEKDAY(C1299)=1,"Dom",IF(WEEKDAY(C1299)=2,"Seg",IF(WEEKDAY(C1299)=3,"Ter",IF(WEEKDAY(C1299)=4,"Qua",IF(WEEKDAY(C1299)=5,"Qui",IF(WEEKDAY(C1299)=6,"Sex","Sab")))))),"Feriado")</f>
        <v>Dom</v>
      </c>
      <c r="F1299" s="32"/>
      <c r="G1299" s="33"/>
      <c r="H1299" s="33"/>
      <c r="I1299" s="33"/>
      <c r="J1299" s="21" t="str">
        <f t="shared" si="144"/>
        <v/>
      </c>
      <c r="K1299" s="21">
        <f t="shared" si="140"/>
        <v>0</v>
      </c>
      <c r="L1299" s="21" t="str">
        <f t="shared" si="141"/>
        <v/>
      </c>
      <c r="M1299" s="22" t="str">
        <f t="shared" si="145"/>
        <v/>
      </c>
      <c r="N1299" s="48"/>
      <c r="O1299" s="54" t="str">
        <f>IF(N1299="","",IFERROR(VLOOKUP(N1299,EMPRESAS!$A:$C,3,FALSE),"NAO CADASTRADA"))</f>
        <v/>
      </c>
      <c r="P1299" s="50"/>
      <c r="Q1299" s="54" t="str">
        <f>IF(P1299="","",IFERROR(VLOOKUP(P1299,ATIVIDADES!$A:$C,3,FALSE),"NAO CADASTRADA"))</f>
        <v/>
      </c>
      <c r="R1299" s="42"/>
      <c r="S1299" s="48"/>
      <c r="T1299" s="54" t="str">
        <f>IF(S1299="","",IFERROR(VLOOKUP(S1299,EMPRESAS!$A:$C,3,FALSE),"NAO CADASTRADA"))</f>
        <v/>
      </c>
      <c r="U1299" s="50"/>
      <c r="V1299" s="54" t="str">
        <f>IF(U1299="","",IFERROR(VLOOKUP(U1299,ATIVIDADES!$A:$C,3,FALSE),"NAO CADASTRADA"))</f>
        <v/>
      </c>
      <c r="W1299" s="42"/>
      <c r="X1299" s="48"/>
      <c r="Y1299" s="54" t="str">
        <f>IF(X1299="","",IFERROR(VLOOKUP(X1299,EMPRESAS!$A:$C,3,FALSE),"NAO CADASTRADA"))</f>
        <v/>
      </c>
      <c r="Z1299" s="50"/>
      <c r="AA1299" s="54" t="str">
        <f>IF(Z1299="","",IFERROR(VLOOKUP(Z1299,ATIVIDADES!$A:$C,3,FALSE),"NAO CADASTRADA"))</f>
        <v/>
      </c>
      <c r="AB1299" s="42"/>
      <c r="AC1299" s="48"/>
      <c r="AD1299" s="54" t="str">
        <f>IF(AC1299="","",IFERROR(VLOOKUP(AC1299,EMPRESAS!$A:$C,3,FALSE),"NAO CADASTRADA"))</f>
        <v/>
      </c>
      <c r="AE1299" s="50"/>
      <c r="AF1299" s="54" t="str">
        <f>IF(AE1299="","",IFERROR(VLOOKUP(AE1299,ATIVIDADES!$A:$C,3,FALSE),"NAO CADASTRADA"))</f>
        <v/>
      </c>
      <c r="AG1299" s="42"/>
      <c r="AH1299" s="48"/>
      <c r="AI1299" s="54" t="str">
        <f>IF(AH1299="","",IFERROR(VLOOKUP(AH1299,EMPRESAS!$A:$C,3,FALSE),"NAO CADASTRADA"))</f>
        <v/>
      </c>
      <c r="AJ1299" s="50"/>
      <c r="AK1299" s="54" t="str">
        <f>IF(AJ1299="","",IFERROR(VLOOKUP(AJ1299,ATIVIDADES!$A:$C,3,FALSE),"NAO CADASTRADA"))</f>
        <v/>
      </c>
      <c r="AL1299" s="42"/>
    </row>
    <row r="1300" spans="1:38" x14ac:dyDescent="0.25">
      <c r="A1300" s="26" t="str">
        <f t="shared" si="142"/>
        <v>OK</v>
      </c>
      <c r="B1300" s="29">
        <f t="shared" si="143"/>
        <v>2487914866</v>
      </c>
      <c r="C1300" s="30">
        <v>43388</v>
      </c>
      <c r="D1300" s="18">
        <f t="shared" si="146"/>
        <v>43374</v>
      </c>
      <c r="E1300" s="19" t="str">
        <f>IF(ISERROR(VLOOKUP(C1300,FERIADOS!$A:$B,1,FALSE)),IF(WEEKDAY(C1300)=1,"Dom",IF(WEEKDAY(C1300)=2,"Seg",IF(WEEKDAY(C1300)=3,"Ter",IF(WEEKDAY(C1300)=4,"Qua",IF(WEEKDAY(C1300)=5,"Qui",IF(WEEKDAY(C1300)=6,"Sex","Sab")))))),"Feriado")</f>
        <v>Seg</v>
      </c>
      <c r="F1300" s="32"/>
      <c r="G1300" s="33"/>
      <c r="H1300" s="33"/>
      <c r="I1300" s="33"/>
      <c r="J1300" s="21" t="str">
        <f t="shared" si="144"/>
        <v/>
      </c>
      <c r="K1300" s="21">
        <f t="shared" si="140"/>
        <v>0</v>
      </c>
      <c r="L1300" s="21" t="str">
        <f t="shared" si="141"/>
        <v/>
      </c>
      <c r="M1300" s="22" t="str">
        <f t="shared" si="145"/>
        <v/>
      </c>
      <c r="N1300" s="48"/>
      <c r="O1300" s="54" t="str">
        <f>IF(N1300="","",IFERROR(VLOOKUP(N1300,EMPRESAS!$A:$C,3,FALSE),"NAO CADASTRADA"))</f>
        <v/>
      </c>
      <c r="P1300" s="50"/>
      <c r="Q1300" s="54" t="str">
        <f>IF(P1300="","",IFERROR(VLOOKUP(P1300,ATIVIDADES!$A:$C,3,FALSE),"NAO CADASTRADA"))</f>
        <v/>
      </c>
      <c r="R1300" s="42"/>
      <c r="S1300" s="48"/>
      <c r="T1300" s="54" t="str">
        <f>IF(S1300="","",IFERROR(VLOOKUP(S1300,EMPRESAS!$A:$C,3,FALSE),"NAO CADASTRADA"))</f>
        <v/>
      </c>
      <c r="U1300" s="50"/>
      <c r="V1300" s="54" t="str">
        <f>IF(U1300="","",IFERROR(VLOOKUP(U1300,ATIVIDADES!$A:$C,3,FALSE),"NAO CADASTRADA"))</f>
        <v/>
      </c>
      <c r="W1300" s="42"/>
      <c r="X1300" s="48"/>
      <c r="Y1300" s="54" t="str">
        <f>IF(X1300="","",IFERROR(VLOOKUP(X1300,EMPRESAS!$A:$C,3,FALSE),"NAO CADASTRADA"))</f>
        <v/>
      </c>
      <c r="Z1300" s="50"/>
      <c r="AA1300" s="54" t="str">
        <f>IF(Z1300="","",IFERROR(VLOOKUP(Z1300,ATIVIDADES!$A:$C,3,FALSE),"NAO CADASTRADA"))</f>
        <v/>
      </c>
      <c r="AB1300" s="42"/>
      <c r="AC1300" s="48"/>
      <c r="AD1300" s="54" t="str">
        <f>IF(AC1300="","",IFERROR(VLOOKUP(AC1300,EMPRESAS!$A:$C,3,FALSE),"NAO CADASTRADA"))</f>
        <v/>
      </c>
      <c r="AE1300" s="50"/>
      <c r="AF1300" s="54" t="str">
        <f>IF(AE1300="","",IFERROR(VLOOKUP(AE1300,ATIVIDADES!$A:$C,3,FALSE),"NAO CADASTRADA"))</f>
        <v/>
      </c>
      <c r="AG1300" s="42"/>
      <c r="AH1300" s="48"/>
      <c r="AI1300" s="54" t="str">
        <f>IF(AH1300="","",IFERROR(VLOOKUP(AH1300,EMPRESAS!$A:$C,3,FALSE),"NAO CADASTRADA"))</f>
        <v/>
      </c>
      <c r="AJ1300" s="50"/>
      <c r="AK1300" s="54" t="str">
        <f>IF(AJ1300="","",IFERROR(VLOOKUP(AJ1300,ATIVIDADES!$A:$C,3,FALSE),"NAO CADASTRADA"))</f>
        <v/>
      </c>
      <c r="AL1300" s="42"/>
    </row>
    <row r="1301" spans="1:38" x14ac:dyDescent="0.25">
      <c r="A1301" s="26" t="str">
        <f t="shared" si="142"/>
        <v>OK</v>
      </c>
      <c r="B1301" s="29">
        <f t="shared" si="143"/>
        <v>2487914866</v>
      </c>
      <c r="C1301" s="30">
        <v>43389</v>
      </c>
      <c r="D1301" s="18">
        <f t="shared" si="146"/>
        <v>43374</v>
      </c>
      <c r="E1301" s="19" t="str">
        <f>IF(ISERROR(VLOOKUP(C1301,FERIADOS!$A:$B,1,FALSE)),IF(WEEKDAY(C1301)=1,"Dom",IF(WEEKDAY(C1301)=2,"Seg",IF(WEEKDAY(C1301)=3,"Ter",IF(WEEKDAY(C1301)=4,"Qua",IF(WEEKDAY(C1301)=5,"Qui",IF(WEEKDAY(C1301)=6,"Sex","Sab")))))),"Feriado")</f>
        <v>Ter</v>
      </c>
      <c r="F1301" s="32"/>
      <c r="G1301" s="33"/>
      <c r="H1301" s="33"/>
      <c r="I1301" s="33"/>
      <c r="J1301" s="21" t="str">
        <f t="shared" si="144"/>
        <v/>
      </c>
      <c r="K1301" s="21">
        <f t="shared" si="140"/>
        <v>0</v>
      </c>
      <c r="L1301" s="21" t="str">
        <f t="shared" si="141"/>
        <v/>
      </c>
      <c r="M1301" s="22" t="str">
        <f t="shared" si="145"/>
        <v/>
      </c>
      <c r="N1301" s="48"/>
      <c r="O1301" s="54" t="str">
        <f>IF(N1301="","",IFERROR(VLOOKUP(N1301,EMPRESAS!$A:$C,3,FALSE),"NAO CADASTRADA"))</f>
        <v/>
      </c>
      <c r="P1301" s="50"/>
      <c r="Q1301" s="54" t="str">
        <f>IF(P1301="","",IFERROR(VLOOKUP(P1301,ATIVIDADES!$A:$C,3,FALSE),"NAO CADASTRADA"))</f>
        <v/>
      </c>
      <c r="R1301" s="42"/>
      <c r="S1301" s="48"/>
      <c r="T1301" s="54" t="str">
        <f>IF(S1301="","",IFERROR(VLOOKUP(S1301,EMPRESAS!$A:$C,3,FALSE),"NAO CADASTRADA"))</f>
        <v/>
      </c>
      <c r="U1301" s="50"/>
      <c r="V1301" s="54" t="str">
        <f>IF(U1301="","",IFERROR(VLOOKUP(U1301,ATIVIDADES!$A:$C,3,FALSE),"NAO CADASTRADA"))</f>
        <v/>
      </c>
      <c r="W1301" s="42"/>
      <c r="X1301" s="48"/>
      <c r="Y1301" s="54" t="str">
        <f>IF(X1301="","",IFERROR(VLOOKUP(X1301,EMPRESAS!$A:$C,3,FALSE),"NAO CADASTRADA"))</f>
        <v/>
      </c>
      <c r="Z1301" s="50"/>
      <c r="AA1301" s="54" t="str">
        <f>IF(Z1301="","",IFERROR(VLOOKUP(Z1301,ATIVIDADES!$A:$C,3,FALSE),"NAO CADASTRADA"))</f>
        <v/>
      </c>
      <c r="AB1301" s="42"/>
      <c r="AC1301" s="48"/>
      <c r="AD1301" s="54" t="str">
        <f>IF(AC1301="","",IFERROR(VLOOKUP(AC1301,EMPRESAS!$A:$C,3,FALSE),"NAO CADASTRADA"))</f>
        <v/>
      </c>
      <c r="AE1301" s="50"/>
      <c r="AF1301" s="54" t="str">
        <f>IF(AE1301="","",IFERROR(VLOOKUP(AE1301,ATIVIDADES!$A:$C,3,FALSE),"NAO CADASTRADA"))</f>
        <v/>
      </c>
      <c r="AG1301" s="42"/>
      <c r="AH1301" s="48"/>
      <c r="AI1301" s="54" t="str">
        <f>IF(AH1301="","",IFERROR(VLOOKUP(AH1301,EMPRESAS!$A:$C,3,FALSE),"NAO CADASTRADA"))</f>
        <v/>
      </c>
      <c r="AJ1301" s="50"/>
      <c r="AK1301" s="54" t="str">
        <f>IF(AJ1301="","",IFERROR(VLOOKUP(AJ1301,ATIVIDADES!$A:$C,3,FALSE),"NAO CADASTRADA"))</f>
        <v/>
      </c>
      <c r="AL1301" s="42"/>
    </row>
    <row r="1302" spans="1:38" x14ac:dyDescent="0.25">
      <c r="A1302" s="26" t="str">
        <f t="shared" si="142"/>
        <v>OK</v>
      </c>
      <c r="B1302" s="29">
        <f t="shared" si="143"/>
        <v>2487914866</v>
      </c>
      <c r="C1302" s="30">
        <v>43390</v>
      </c>
      <c r="D1302" s="18">
        <f t="shared" si="146"/>
        <v>43374</v>
      </c>
      <c r="E1302" s="19" t="str">
        <f>IF(ISERROR(VLOOKUP(C1302,FERIADOS!$A:$B,1,FALSE)),IF(WEEKDAY(C1302)=1,"Dom",IF(WEEKDAY(C1302)=2,"Seg",IF(WEEKDAY(C1302)=3,"Ter",IF(WEEKDAY(C1302)=4,"Qua",IF(WEEKDAY(C1302)=5,"Qui",IF(WEEKDAY(C1302)=6,"Sex","Sab")))))),"Feriado")</f>
        <v>Qua</v>
      </c>
      <c r="F1302" s="32"/>
      <c r="G1302" s="33"/>
      <c r="H1302" s="33"/>
      <c r="I1302" s="33"/>
      <c r="J1302" s="21" t="str">
        <f t="shared" si="144"/>
        <v/>
      </c>
      <c r="K1302" s="21">
        <f t="shared" si="140"/>
        <v>0</v>
      </c>
      <c r="L1302" s="21" t="str">
        <f t="shared" si="141"/>
        <v/>
      </c>
      <c r="M1302" s="22" t="str">
        <f t="shared" si="145"/>
        <v/>
      </c>
      <c r="N1302" s="48"/>
      <c r="O1302" s="54" t="str">
        <f>IF(N1302="","",IFERROR(VLOOKUP(N1302,EMPRESAS!$A:$C,3,FALSE),"NAO CADASTRADA"))</f>
        <v/>
      </c>
      <c r="P1302" s="50"/>
      <c r="Q1302" s="54" t="str">
        <f>IF(P1302="","",IFERROR(VLOOKUP(P1302,ATIVIDADES!$A:$C,3,FALSE),"NAO CADASTRADA"))</f>
        <v/>
      </c>
      <c r="R1302" s="42"/>
      <c r="S1302" s="48"/>
      <c r="T1302" s="54" t="str">
        <f>IF(S1302="","",IFERROR(VLOOKUP(S1302,EMPRESAS!$A:$C,3,FALSE),"NAO CADASTRADA"))</f>
        <v/>
      </c>
      <c r="U1302" s="50"/>
      <c r="V1302" s="54" t="str">
        <f>IF(U1302="","",IFERROR(VLOOKUP(U1302,ATIVIDADES!$A:$C,3,FALSE),"NAO CADASTRADA"))</f>
        <v/>
      </c>
      <c r="W1302" s="42"/>
      <c r="X1302" s="48"/>
      <c r="Y1302" s="54" t="str">
        <f>IF(X1302="","",IFERROR(VLOOKUP(X1302,EMPRESAS!$A:$C,3,FALSE),"NAO CADASTRADA"))</f>
        <v/>
      </c>
      <c r="Z1302" s="50"/>
      <c r="AA1302" s="54" t="str">
        <f>IF(Z1302="","",IFERROR(VLOOKUP(Z1302,ATIVIDADES!$A:$C,3,FALSE),"NAO CADASTRADA"))</f>
        <v/>
      </c>
      <c r="AB1302" s="42"/>
      <c r="AC1302" s="48"/>
      <c r="AD1302" s="54" t="str">
        <f>IF(AC1302="","",IFERROR(VLOOKUP(AC1302,EMPRESAS!$A:$C,3,FALSE),"NAO CADASTRADA"))</f>
        <v/>
      </c>
      <c r="AE1302" s="50"/>
      <c r="AF1302" s="54" t="str">
        <f>IF(AE1302="","",IFERROR(VLOOKUP(AE1302,ATIVIDADES!$A:$C,3,FALSE),"NAO CADASTRADA"))</f>
        <v/>
      </c>
      <c r="AG1302" s="42"/>
      <c r="AH1302" s="48"/>
      <c r="AI1302" s="54" t="str">
        <f>IF(AH1302="","",IFERROR(VLOOKUP(AH1302,EMPRESAS!$A:$C,3,FALSE),"NAO CADASTRADA"))</f>
        <v/>
      </c>
      <c r="AJ1302" s="50"/>
      <c r="AK1302" s="54" t="str">
        <f>IF(AJ1302="","",IFERROR(VLOOKUP(AJ1302,ATIVIDADES!$A:$C,3,FALSE),"NAO CADASTRADA"))</f>
        <v/>
      </c>
      <c r="AL1302" s="42"/>
    </row>
    <row r="1303" spans="1:38" x14ac:dyDescent="0.25">
      <c r="A1303" s="26" t="str">
        <f t="shared" si="142"/>
        <v>OK</v>
      </c>
      <c r="B1303" s="29">
        <f t="shared" si="143"/>
        <v>2487914866</v>
      </c>
      <c r="C1303" s="30">
        <v>43391</v>
      </c>
      <c r="D1303" s="18">
        <f t="shared" si="146"/>
        <v>43374</v>
      </c>
      <c r="E1303" s="19" t="str">
        <f>IF(ISERROR(VLOOKUP(C1303,FERIADOS!$A:$B,1,FALSE)),IF(WEEKDAY(C1303)=1,"Dom",IF(WEEKDAY(C1303)=2,"Seg",IF(WEEKDAY(C1303)=3,"Ter",IF(WEEKDAY(C1303)=4,"Qua",IF(WEEKDAY(C1303)=5,"Qui",IF(WEEKDAY(C1303)=6,"Sex","Sab")))))),"Feriado")</f>
        <v>Qui</v>
      </c>
      <c r="F1303" s="32"/>
      <c r="G1303" s="33"/>
      <c r="H1303" s="33"/>
      <c r="I1303" s="33"/>
      <c r="J1303" s="21" t="str">
        <f t="shared" si="144"/>
        <v/>
      </c>
      <c r="K1303" s="21">
        <f t="shared" si="140"/>
        <v>0</v>
      </c>
      <c r="L1303" s="21" t="str">
        <f t="shared" si="141"/>
        <v/>
      </c>
      <c r="M1303" s="22" t="str">
        <f t="shared" si="145"/>
        <v/>
      </c>
      <c r="N1303" s="48"/>
      <c r="O1303" s="54" t="str">
        <f>IF(N1303="","",IFERROR(VLOOKUP(N1303,EMPRESAS!$A:$C,3,FALSE),"NAO CADASTRADA"))</f>
        <v/>
      </c>
      <c r="P1303" s="50"/>
      <c r="Q1303" s="54" t="str">
        <f>IF(P1303="","",IFERROR(VLOOKUP(P1303,ATIVIDADES!$A:$C,3,FALSE),"NAO CADASTRADA"))</f>
        <v/>
      </c>
      <c r="R1303" s="42"/>
      <c r="S1303" s="48"/>
      <c r="T1303" s="54" t="str">
        <f>IF(S1303="","",IFERROR(VLOOKUP(S1303,EMPRESAS!$A:$C,3,FALSE),"NAO CADASTRADA"))</f>
        <v/>
      </c>
      <c r="U1303" s="50"/>
      <c r="V1303" s="54" t="str">
        <f>IF(U1303="","",IFERROR(VLOOKUP(U1303,ATIVIDADES!$A:$C,3,FALSE),"NAO CADASTRADA"))</f>
        <v/>
      </c>
      <c r="W1303" s="42"/>
      <c r="X1303" s="48"/>
      <c r="Y1303" s="54" t="str">
        <f>IF(X1303="","",IFERROR(VLOOKUP(X1303,EMPRESAS!$A:$C,3,FALSE),"NAO CADASTRADA"))</f>
        <v/>
      </c>
      <c r="Z1303" s="50"/>
      <c r="AA1303" s="54" t="str">
        <f>IF(Z1303="","",IFERROR(VLOOKUP(Z1303,ATIVIDADES!$A:$C,3,FALSE),"NAO CADASTRADA"))</f>
        <v/>
      </c>
      <c r="AB1303" s="42"/>
      <c r="AC1303" s="48"/>
      <c r="AD1303" s="54" t="str">
        <f>IF(AC1303="","",IFERROR(VLOOKUP(AC1303,EMPRESAS!$A:$C,3,FALSE),"NAO CADASTRADA"))</f>
        <v/>
      </c>
      <c r="AE1303" s="50"/>
      <c r="AF1303" s="54" t="str">
        <f>IF(AE1303="","",IFERROR(VLOOKUP(AE1303,ATIVIDADES!$A:$C,3,FALSE),"NAO CADASTRADA"))</f>
        <v/>
      </c>
      <c r="AG1303" s="42"/>
      <c r="AH1303" s="48"/>
      <c r="AI1303" s="54" t="str">
        <f>IF(AH1303="","",IFERROR(VLOOKUP(AH1303,EMPRESAS!$A:$C,3,FALSE),"NAO CADASTRADA"))</f>
        <v/>
      </c>
      <c r="AJ1303" s="50"/>
      <c r="AK1303" s="54" t="str">
        <f>IF(AJ1303="","",IFERROR(VLOOKUP(AJ1303,ATIVIDADES!$A:$C,3,FALSE),"NAO CADASTRADA"))</f>
        <v/>
      </c>
      <c r="AL1303" s="42"/>
    </row>
    <row r="1304" spans="1:38" x14ac:dyDescent="0.25">
      <c r="A1304" s="26" t="str">
        <f t="shared" si="142"/>
        <v>OK</v>
      </c>
      <c r="B1304" s="29">
        <f t="shared" si="143"/>
        <v>2487914866</v>
      </c>
      <c r="C1304" s="30">
        <v>43392</v>
      </c>
      <c r="D1304" s="18">
        <f t="shared" si="146"/>
        <v>43374</v>
      </c>
      <c r="E1304" s="19" t="str">
        <f>IF(ISERROR(VLOOKUP(C1304,FERIADOS!$A:$B,1,FALSE)),IF(WEEKDAY(C1304)=1,"Dom",IF(WEEKDAY(C1304)=2,"Seg",IF(WEEKDAY(C1304)=3,"Ter",IF(WEEKDAY(C1304)=4,"Qua",IF(WEEKDAY(C1304)=5,"Qui",IF(WEEKDAY(C1304)=6,"Sex","Sab")))))),"Feriado")</f>
        <v>Sex</v>
      </c>
      <c r="F1304" s="32"/>
      <c r="G1304" s="33"/>
      <c r="H1304" s="33"/>
      <c r="I1304" s="33"/>
      <c r="J1304" s="21" t="str">
        <f t="shared" si="144"/>
        <v/>
      </c>
      <c r="K1304" s="21">
        <f t="shared" si="140"/>
        <v>0</v>
      </c>
      <c r="L1304" s="21" t="str">
        <f t="shared" si="141"/>
        <v/>
      </c>
      <c r="M1304" s="22" t="str">
        <f t="shared" si="145"/>
        <v/>
      </c>
      <c r="N1304" s="48"/>
      <c r="O1304" s="54" t="str">
        <f>IF(N1304="","",IFERROR(VLOOKUP(N1304,EMPRESAS!$A:$C,3,FALSE),"NAO CADASTRADA"))</f>
        <v/>
      </c>
      <c r="P1304" s="50"/>
      <c r="Q1304" s="54" t="str">
        <f>IF(P1304="","",IFERROR(VLOOKUP(P1304,ATIVIDADES!$A:$C,3,FALSE),"NAO CADASTRADA"))</f>
        <v/>
      </c>
      <c r="R1304" s="42"/>
      <c r="S1304" s="48"/>
      <c r="T1304" s="54" t="str">
        <f>IF(S1304="","",IFERROR(VLOOKUP(S1304,EMPRESAS!$A:$C,3,FALSE),"NAO CADASTRADA"))</f>
        <v/>
      </c>
      <c r="U1304" s="50"/>
      <c r="V1304" s="54" t="str">
        <f>IF(U1304="","",IFERROR(VLOOKUP(U1304,ATIVIDADES!$A:$C,3,FALSE),"NAO CADASTRADA"))</f>
        <v/>
      </c>
      <c r="W1304" s="42"/>
      <c r="X1304" s="48"/>
      <c r="Y1304" s="54" t="str">
        <f>IF(X1304="","",IFERROR(VLOOKUP(X1304,EMPRESAS!$A:$C,3,FALSE),"NAO CADASTRADA"))</f>
        <v/>
      </c>
      <c r="Z1304" s="50"/>
      <c r="AA1304" s="54" t="str">
        <f>IF(Z1304="","",IFERROR(VLOOKUP(Z1304,ATIVIDADES!$A:$C,3,FALSE),"NAO CADASTRADA"))</f>
        <v/>
      </c>
      <c r="AB1304" s="42"/>
      <c r="AC1304" s="48"/>
      <c r="AD1304" s="54" t="str">
        <f>IF(AC1304="","",IFERROR(VLOOKUP(AC1304,EMPRESAS!$A:$C,3,FALSE),"NAO CADASTRADA"))</f>
        <v/>
      </c>
      <c r="AE1304" s="50"/>
      <c r="AF1304" s="54" t="str">
        <f>IF(AE1304="","",IFERROR(VLOOKUP(AE1304,ATIVIDADES!$A:$C,3,FALSE),"NAO CADASTRADA"))</f>
        <v/>
      </c>
      <c r="AG1304" s="42"/>
      <c r="AH1304" s="48"/>
      <c r="AI1304" s="54" t="str">
        <f>IF(AH1304="","",IFERROR(VLOOKUP(AH1304,EMPRESAS!$A:$C,3,FALSE),"NAO CADASTRADA"))</f>
        <v/>
      </c>
      <c r="AJ1304" s="50"/>
      <c r="AK1304" s="54" t="str">
        <f>IF(AJ1304="","",IFERROR(VLOOKUP(AJ1304,ATIVIDADES!$A:$C,3,FALSE),"NAO CADASTRADA"))</f>
        <v/>
      </c>
      <c r="AL1304" s="42"/>
    </row>
    <row r="1305" spans="1:38" x14ac:dyDescent="0.25">
      <c r="A1305" s="26" t="str">
        <f t="shared" si="142"/>
        <v>OK</v>
      </c>
      <c r="B1305" s="29">
        <f t="shared" si="143"/>
        <v>2487914866</v>
      </c>
      <c r="C1305" s="30">
        <v>43393</v>
      </c>
      <c r="D1305" s="18">
        <f t="shared" si="146"/>
        <v>43374</v>
      </c>
      <c r="E1305" s="19" t="str">
        <f>IF(ISERROR(VLOOKUP(C1305,FERIADOS!$A:$B,1,FALSE)),IF(WEEKDAY(C1305)=1,"Dom",IF(WEEKDAY(C1305)=2,"Seg",IF(WEEKDAY(C1305)=3,"Ter",IF(WEEKDAY(C1305)=4,"Qua",IF(WEEKDAY(C1305)=5,"Qui",IF(WEEKDAY(C1305)=6,"Sex","Sab")))))),"Feriado")</f>
        <v>Sab</v>
      </c>
      <c r="F1305" s="32"/>
      <c r="G1305" s="33"/>
      <c r="H1305" s="33"/>
      <c r="I1305" s="33"/>
      <c r="J1305" s="21" t="str">
        <f t="shared" si="144"/>
        <v/>
      </c>
      <c r="K1305" s="21">
        <f t="shared" si="140"/>
        <v>0</v>
      </c>
      <c r="L1305" s="21" t="str">
        <f t="shared" si="141"/>
        <v/>
      </c>
      <c r="M1305" s="22" t="str">
        <f t="shared" si="145"/>
        <v/>
      </c>
      <c r="N1305" s="48"/>
      <c r="O1305" s="54" t="str">
        <f>IF(N1305="","",IFERROR(VLOOKUP(N1305,EMPRESAS!$A:$C,3,FALSE),"NAO CADASTRADA"))</f>
        <v/>
      </c>
      <c r="P1305" s="50"/>
      <c r="Q1305" s="54" t="str">
        <f>IF(P1305="","",IFERROR(VLOOKUP(P1305,ATIVIDADES!$A:$C,3,FALSE),"NAO CADASTRADA"))</f>
        <v/>
      </c>
      <c r="R1305" s="42"/>
      <c r="S1305" s="48"/>
      <c r="T1305" s="54" t="str">
        <f>IF(S1305="","",IFERROR(VLOOKUP(S1305,EMPRESAS!$A:$C,3,FALSE),"NAO CADASTRADA"))</f>
        <v/>
      </c>
      <c r="U1305" s="50"/>
      <c r="V1305" s="54" t="str">
        <f>IF(U1305="","",IFERROR(VLOOKUP(U1305,ATIVIDADES!$A:$C,3,FALSE),"NAO CADASTRADA"))</f>
        <v/>
      </c>
      <c r="W1305" s="42"/>
      <c r="X1305" s="48"/>
      <c r="Y1305" s="54" t="str">
        <f>IF(X1305="","",IFERROR(VLOOKUP(X1305,EMPRESAS!$A:$C,3,FALSE),"NAO CADASTRADA"))</f>
        <v/>
      </c>
      <c r="Z1305" s="50"/>
      <c r="AA1305" s="54" t="str">
        <f>IF(Z1305="","",IFERROR(VLOOKUP(Z1305,ATIVIDADES!$A:$C,3,FALSE),"NAO CADASTRADA"))</f>
        <v/>
      </c>
      <c r="AB1305" s="42"/>
      <c r="AC1305" s="48"/>
      <c r="AD1305" s="54" t="str">
        <f>IF(AC1305="","",IFERROR(VLOOKUP(AC1305,EMPRESAS!$A:$C,3,FALSE),"NAO CADASTRADA"))</f>
        <v/>
      </c>
      <c r="AE1305" s="50"/>
      <c r="AF1305" s="54" t="str">
        <f>IF(AE1305="","",IFERROR(VLOOKUP(AE1305,ATIVIDADES!$A:$C,3,FALSE),"NAO CADASTRADA"))</f>
        <v/>
      </c>
      <c r="AG1305" s="42"/>
      <c r="AH1305" s="48"/>
      <c r="AI1305" s="54" t="str">
        <f>IF(AH1305="","",IFERROR(VLOOKUP(AH1305,EMPRESAS!$A:$C,3,FALSE),"NAO CADASTRADA"))</f>
        <v/>
      </c>
      <c r="AJ1305" s="50"/>
      <c r="AK1305" s="54" t="str">
        <f>IF(AJ1305="","",IFERROR(VLOOKUP(AJ1305,ATIVIDADES!$A:$C,3,FALSE),"NAO CADASTRADA"))</f>
        <v/>
      </c>
      <c r="AL1305" s="42"/>
    </row>
    <row r="1306" spans="1:38" x14ac:dyDescent="0.25">
      <c r="A1306" s="26" t="str">
        <f t="shared" si="142"/>
        <v>OK</v>
      </c>
      <c r="B1306" s="29">
        <f t="shared" si="143"/>
        <v>2487914866</v>
      </c>
      <c r="C1306" s="30">
        <v>43394</v>
      </c>
      <c r="D1306" s="18">
        <f t="shared" si="146"/>
        <v>43374</v>
      </c>
      <c r="E1306" s="19" t="str">
        <f>IF(ISERROR(VLOOKUP(C1306,FERIADOS!$A:$B,1,FALSE)),IF(WEEKDAY(C1306)=1,"Dom",IF(WEEKDAY(C1306)=2,"Seg",IF(WEEKDAY(C1306)=3,"Ter",IF(WEEKDAY(C1306)=4,"Qua",IF(WEEKDAY(C1306)=5,"Qui",IF(WEEKDAY(C1306)=6,"Sex","Sab")))))),"Feriado")</f>
        <v>Dom</v>
      </c>
      <c r="F1306" s="32"/>
      <c r="G1306" s="33"/>
      <c r="H1306" s="33"/>
      <c r="I1306" s="33"/>
      <c r="J1306" s="21" t="str">
        <f t="shared" si="144"/>
        <v/>
      </c>
      <c r="K1306" s="21">
        <f t="shared" si="140"/>
        <v>0</v>
      </c>
      <c r="L1306" s="21" t="str">
        <f t="shared" si="141"/>
        <v/>
      </c>
      <c r="M1306" s="22" t="str">
        <f t="shared" si="145"/>
        <v/>
      </c>
      <c r="N1306" s="48"/>
      <c r="O1306" s="54" t="str">
        <f>IF(N1306="","",IFERROR(VLOOKUP(N1306,EMPRESAS!$A:$C,3,FALSE),"NAO CADASTRADA"))</f>
        <v/>
      </c>
      <c r="P1306" s="50"/>
      <c r="Q1306" s="54" t="str">
        <f>IF(P1306="","",IFERROR(VLOOKUP(P1306,ATIVIDADES!$A:$C,3,FALSE),"NAO CADASTRADA"))</f>
        <v/>
      </c>
      <c r="R1306" s="42"/>
      <c r="S1306" s="48"/>
      <c r="T1306" s="54" t="str">
        <f>IF(S1306="","",IFERROR(VLOOKUP(S1306,EMPRESAS!$A:$C,3,FALSE),"NAO CADASTRADA"))</f>
        <v/>
      </c>
      <c r="U1306" s="50"/>
      <c r="V1306" s="54" t="str">
        <f>IF(U1306="","",IFERROR(VLOOKUP(U1306,ATIVIDADES!$A:$C,3,FALSE),"NAO CADASTRADA"))</f>
        <v/>
      </c>
      <c r="W1306" s="42"/>
      <c r="X1306" s="48"/>
      <c r="Y1306" s="54" t="str">
        <f>IF(X1306="","",IFERROR(VLOOKUP(X1306,EMPRESAS!$A:$C,3,FALSE),"NAO CADASTRADA"))</f>
        <v/>
      </c>
      <c r="Z1306" s="50"/>
      <c r="AA1306" s="54" t="str">
        <f>IF(Z1306="","",IFERROR(VLOOKUP(Z1306,ATIVIDADES!$A:$C,3,FALSE),"NAO CADASTRADA"))</f>
        <v/>
      </c>
      <c r="AB1306" s="42"/>
      <c r="AC1306" s="48"/>
      <c r="AD1306" s="54" t="str">
        <f>IF(AC1306="","",IFERROR(VLOOKUP(AC1306,EMPRESAS!$A:$C,3,FALSE),"NAO CADASTRADA"))</f>
        <v/>
      </c>
      <c r="AE1306" s="50"/>
      <c r="AF1306" s="54" t="str">
        <f>IF(AE1306="","",IFERROR(VLOOKUP(AE1306,ATIVIDADES!$A:$C,3,FALSE),"NAO CADASTRADA"))</f>
        <v/>
      </c>
      <c r="AG1306" s="42"/>
      <c r="AH1306" s="48"/>
      <c r="AI1306" s="54" t="str">
        <f>IF(AH1306="","",IFERROR(VLOOKUP(AH1306,EMPRESAS!$A:$C,3,FALSE),"NAO CADASTRADA"))</f>
        <v/>
      </c>
      <c r="AJ1306" s="50"/>
      <c r="AK1306" s="54" t="str">
        <f>IF(AJ1306="","",IFERROR(VLOOKUP(AJ1306,ATIVIDADES!$A:$C,3,FALSE),"NAO CADASTRADA"))</f>
        <v/>
      </c>
      <c r="AL1306" s="42"/>
    </row>
    <row r="1307" spans="1:38" x14ac:dyDescent="0.25">
      <c r="A1307" s="26" t="str">
        <f t="shared" si="142"/>
        <v>OK</v>
      </c>
      <c r="B1307" s="29">
        <f t="shared" si="143"/>
        <v>2487914866</v>
      </c>
      <c r="C1307" s="30">
        <v>43395</v>
      </c>
      <c r="D1307" s="18">
        <f t="shared" si="146"/>
        <v>43374</v>
      </c>
      <c r="E1307" s="19" t="str">
        <f>IF(ISERROR(VLOOKUP(C1307,FERIADOS!$A:$B,1,FALSE)),IF(WEEKDAY(C1307)=1,"Dom",IF(WEEKDAY(C1307)=2,"Seg",IF(WEEKDAY(C1307)=3,"Ter",IF(WEEKDAY(C1307)=4,"Qua",IF(WEEKDAY(C1307)=5,"Qui",IF(WEEKDAY(C1307)=6,"Sex","Sab")))))),"Feriado")</f>
        <v>Seg</v>
      </c>
      <c r="F1307" s="32"/>
      <c r="G1307" s="33"/>
      <c r="H1307" s="33"/>
      <c r="I1307" s="33"/>
      <c r="J1307" s="21" t="str">
        <f t="shared" si="144"/>
        <v/>
      </c>
      <c r="K1307" s="21">
        <f t="shared" si="140"/>
        <v>0</v>
      </c>
      <c r="L1307" s="21" t="str">
        <f t="shared" si="141"/>
        <v/>
      </c>
      <c r="M1307" s="22" t="str">
        <f t="shared" si="145"/>
        <v/>
      </c>
      <c r="N1307" s="48"/>
      <c r="O1307" s="54" t="str">
        <f>IF(N1307="","",IFERROR(VLOOKUP(N1307,EMPRESAS!$A:$C,3,FALSE),"NAO CADASTRADA"))</f>
        <v/>
      </c>
      <c r="P1307" s="50"/>
      <c r="Q1307" s="54" t="str">
        <f>IF(P1307="","",IFERROR(VLOOKUP(P1307,ATIVIDADES!$A:$C,3,FALSE),"NAO CADASTRADA"))</f>
        <v/>
      </c>
      <c r="R1307" s="42"/>
      <c r="S1307" s="48"/>
      <c r="T1307" s="54" t="str">
        <f>IF(S1307="","",IFERROR(VLOOKUP(S1307,EMPRESAS!$A:$C,3,FALSE),"NAO CADASTRADA"))</f>
        <v/>
      </c>
      <c r="U1307" s="50"/>
      <c r="V1307" s="54" t="str">
        <f>IF(U1307="","",IFERROR(VLOOKUP(U1307,ATIVIDADES!$A:$C,3,FALSE),"NAO CADASTRADA"))</f>
        <v/>
      </c>
      <c r="W1307" s="42"/>
      <c r="X1307" s="48"/>
      <c r="Y1307" s="54" t="str">
        <f>IF(X1307="","",IFERROR(VLOOKUP(X1307,EMPRESAS!$A:$C,3,FALSE),"NAO CADASTRADA"))</f>
        <v/>
      </c>
      <c r="Z1307" s="50"/>
      <c r="AA1307" s="54" t="str">
        <f>IF(Z1307="","",IFERROR(VLOOKUP(Z1307,ATIVIDADES!$A:$C,3,FALSE),"NAO CADASTRADA"))</f>
        <v/>
      </c>
      <c r="AB1307" s="42"/>
      <c r="AC1307" s="48"/>
      <c r="AD1307" s="54" t="str">
        <f>IF(AC1307="","",IFERROR(VLOOKUP(AC1307,EMPRESAS!$A:$C,3,FALSE),"NAO CADASTRADA"))</f>
        <v/>
      </c>
      <c r="AE1307" s="50"/>
      <c r="AF1307" s="54" t="str">
        <f>IF(AE1307="","",IFERROR(VLOOKUP(AE1307,ATIVIDADES!$A:$C,3,FALSE),"NAO CADASTRADA"))</f>
        <v/>
      </c>
      <c r="AG1307" s="42"/>
      <c r="AH1307" s="48"/>
      <c r="AI1307" s="54" t="str">
        <f>IF(AH1307="","",IFERROR(VLOOKUP(AH1307,EMPRESAS!$A:$C,3,FALSE),"NAO CADASTRADA"))</f>
        <v/>
      </c>
      <c r="AJ1307" s="50"/>
      <c r="AK1307" s="54" t="str">
        <f>IF(AJ1307="","",IFERROR(VLOOKUP(AJ1307,ATIVIDADES!$A:$C,3,FALSE),"NAO CADASTRADA"))</f>
        <v/>
      </c>
      <c r="AL1307" s="42"/>
    </row>
    <row r="1308" spans="1:38" x14ac:dyDescent="0.25">
      <c r="A1308" s="26" t="str">
        <f t="shared" si="142"/>
        <v>OK</v>
      </c>
      <c r="B1308" s="29">
        <f t="shared" si="143"/>
        <v>2487914866</v>
      </c>
      <c r="C1308" s="30">
        <v>43396</v>
      </c>
      <c r="D1308" s="18">
        <f t="shared" si="146"/>
        <v>43374</v>
      </c>
      <c r="E1308" s="19" t="str">
        <f>IF(ISERROR(VLOOKUP(C1308,FERIADOS!$A:$B,1,FALSE)),IF(WEEKDAY(C1308)=1,"Dom",IF(WEEKDAY(C1308)=2,"Seg",IF(WEEKDAY(C1308)=3,"Ter",IF(WEEKDAY(C1308)=4,"Qua",IF(WEEKDAY(C1308)=5,"Qui",IF(WEEKDAY(C1308)=6,"Sex","Sab")))))),"Feriado")</f>
        <v>Ter</v>
      </c>
      <c r="F1308" s="32"/>
      <c r="G1308" s="33"/>
      <c r="H1308" s="33"/>
      <c r="I1308" s="33"/>
      <c r="J1308" s="21" t="str">
        <f t="shared" si="144"/>
        <v/>
      </c>
      <c r="K1308" s="21">
        <f t="shared" si="140"/>
        <v>0</v>
      </c>
      <c r="L1308" s="21" t="str">
        <f t="shared" si="141"/>
        <v/>
      </c>
      <c r="M1308" s="22" t="str">
        <f t="shared" si="145"/>
        <v/>
      </c>
      <c r="N1308" s="48"/>
      <c r="O1308" s="54" t="str">
        <f>IF(N1308="","",IFERROR(VLOOKUP(N1308,EMPRESAS!$A:$C,3,FALSE),"NAO CADASTRADA"))</f>
        <v/>
      </c>
      <c r="P1308" s="50"/>
      <c r="Q1308" s="54" t="str">
        <f>IF(P1308="","",IFERROR(VLOOKUP(P1308,ATIVIDADES!$A:$C,3,FALSE),"NAO CADASTRADA"))</f>
        <v/>
      </c>
      <c r="R1308" s="42"/>
      <c r="S1308" s="48"/>
      <c r="T1308" s="54" t="str">
        <f>IF(S1308="","",IFERROR(VLOOKUP(S1308,EMPRESAS!$A:$C,3,FALSE),"NAO CADASTRADA"))</f>
        <v/>
      </c>
      <c r="U1308" s="50"/>
      <c r="V1308" s="54" t="str">
        <f>IF(U1308="","",IFERROR(VLOOKUP(U1308,ATIVIDADES!$A:$C,3,FALSE),"NAO CADASTRADA"))</f>
        <v/>
      </c>
      <c r="W1308" s="42"/>
      <c r="X1308" s="48"/>
      <c r="Y1308" s="54" t="str">
        <f>IF(X1308="","",IFERROR(VLOOKUP(X1308,EMPRESAS!$A:$C,3,FALSE),"NAO CADASTRADA"))</f>
        <v/>
      </c>
      <c r="Z1308" s="50"/>
      <c r="AA1308" s="54" t="str">
        <f>IF(Z1308="","",IFERROR(VLOOKUP(Z1308,ATIVIDADES!$A:$C,3,FALSE),"NAO CADASTRADA"))</f>
        <v/>
      </c>
      <c r="AB1308" s="42"/>
      <c r="AC1308" s="48"/>
      <c r="AD1308" s="54" t="str">
        <f>IF(AC1308="","",IFERROR(VLOOKUP(AC1308,EMPRESAS!$A:$C,3,FALSE),"NAO CADASTRADA"))</f>
        <v/>
      </c>
      <c r="AE1308" s="50"/>
      <c r="AF1308" s="54" t="str">
        <f>IF(AE1308="","",IFERROR(VLOOKUP(AE1308,ATIVIDADES!$A:$C,3,FALSE),"NAO CADASTRADA"))</f>
        <v/>
      </c>
      <c r="AG1308" s="42"/>
      <c r="AH1308" s="48"/>
      <c r="AI1308" s="54" t="str">
        <f>IF(AH1308="","",IFERROR(VLOOKUP(AH1308,EMPRESAS!$A:$C,3,FALSE),"NAO CADASTRADA"))</f>
        <v/>
      </c>
      <c r="AJ1308" s="50"/>
      <c r="AK1308" s="54" t="str">
        <f>IF(AJ1308="","",IFERROR(VLOOKUP(AJ1308,ATIVIDADES!$A:$C,3,FALSE),"NAO CADASTRADA"))</f>
        <v/>
      </c>
      <c r="AL1308" s="42"/>
    </row>
    <row r="1309" spans="1:38" x14ac:dyDescent="0.25">
      <c r="A1309" s="26" t="str">
        <f t="shared" si="142"/>
        <v>OK</v>
      </c>
      <c r="B1309" s="29">
        <f t="shared" si="143"/>
        <v>2487914866</v>
      </c>
      <c r="C1309" s="30">
        <v>43397</v>
      </c>
      <c r="D1309" s="18">
        <f t="shared" si="146"/>
        <v>43374</v>
      </c>
      <c r="E1309" s="19" t="str">
        <f>IF(ISERROR(VLOOKUP(C1309,FERIADOS!$A:$B,1,FALSE)),IF(WEEKDAY(C1309)=1,"Dom",IF(WEEKDAY(C1309)=2,"Seg",IF(WEEKDAY(C1309)=3,"Ter",IF(WEEKDAY(C1309)=4,"Qua",IF(WEEKDAY(C1309)=5,"Qui",IF(WEEKDAY(C1309)=6,"Sex","Sab")))))),"Feriado")</f>
        <v>Qua</v>
      </c>
      <c r="F1309" s="32"/>
      <c r="G1309" s="33"/>
      <c r="H1309" s="33"/>
      <c r="I1309" s="33"/>
      <c r="J1309" s="21" t="str">
        <f t="shared" si="144"/>
        <v/>
      </c>
      <c r="K1309" s="21">
        <f t="shared" si="140"/>
        <v>0</v>
      </c>
      <c r="L1309" s="21" t="str">
        <f t="shared" si="141"/>
        <v/>
      </c>
      <c r="M1309" s="22" t="str">
        <f t="shared" si="145"/>
        <v/>
      </c>
      <c r="N1309" s="48"/>
      <c r="O1309" s="54" t="str">
        <f>IF(N1309="","",IFERROR(VLOOKUP(N1309,EMPRESAS!$A:$C,3,FALSE),"NAO CADASTRADA"))</f>
        <v/>
      </c>
      <c r="P1309" s="50"/>
      <c r="Q1309" s="54" t="str">
        <f>IF(P1309="","",IFERROR(VLOOKUP(P1309,ATIVIDADES!$A:$C,3,FALSE),"NAO CADASTRADA"))</f>
        <v/>
      </c>
      <c r="R1309" s="42"/>
      <c r="S1309" s="48"/>
      <c r="T1309" s="54" t="str">
        <f>IF(S1309="","",IFERROR(VLOOKUP(S1309,EMPRESAS!$A:$C,3,FALSE),"NAO CADASTRADA"))</f>
        <v/>
      </c>
      <c r="U1309" s="50"/>
      <c r="V1309" s="54" t="str">
        <f>IF(U1309="","",IFERROR(VLOOKUP(U1309,ATIVIDADES!$A:$C,3,FALSE),"NAO CADASTRADA"))</f>
        <v/>
      </c>
      <c r="W1309" s="42"/>
      <c r="X1309" s="48"/>
      <c r="Y1309" s="54" t="str">
        <f>IF(X1309="","",IFERROR(VLOOKUP(X1309,EMPRESAS!$A:$C,3,FALSE),"NAO CADASTRADA"))</f>
        <v/>
      </c>
      <c r="Z1309" s="50"/>
      <c r="AA1309" s="54" t="str">
        <f>IF(Z1309="","",IFERROR(VLOOKUP(Z1309,ATIVIDADES!$A:$C,3,FALSE),"NAO CADASTRADA"))</f>
        <v/>
      </c>
      <c r="AB1309" s="42"/>
      <c r="AC1309" s="48"/>
      <c r="AD1309" s="54" t="str">
        <f>IF(AC1309="","",IFERROR(VLOOKUP(AC1309,EMPRESAS!$A:$C,3,FALSE),"NAO CADASTRADA"))</f>
        <v/>
      </c>
      <c r="AE1309" s="50"/>
      <c r="AF1309" s="54" t="str">
        <f>IF(AE1309="","",IFERROR(VLOOKUP(AE1309,ATIVIDADES!$A:$C,3,FALSE),"NAO CADASTRADA"))</f>
        <v/>
      </c>
      <c r="AG1309" s="42"/>
      <c r="AH1309" s="48"/>
      <c r="AI1309" s="54" t="str">
        <f>IF(AH1309="","",IFERROR(VLOOKUP(AH1309,EMPRESAS!$A:$C,3,FALSE),"NAO CADASTRADA"))</f>
        <v/>
      </c>
      <c r="AJ1309" s="50"/>
      <c r="AK1309" s="54" t="str">
        <f>IF(AJ1309="","",IFERROR(VLOOKUP(AJ1309,ATIVIDADES!$A:$C,3,FALSE),"NAO CADASTRADA"))</f>
        <v/>
      </c>
      <c r="AL1309" s="42"/>
    </row>
    <row r="1310" spans="1:38" x14ac:dyDescent="0.25">
      <c r="A1310" s="26" t="str">
        <f t="shared" si="142"/>
        <v>OK</v>
      </c>
      <c r="B1310" s="29">
        <f t="shared" si="143"/>
        <v>2487914866</v>
      </c>
      <c r="C1310" s="30">
        <v>43398</v>
      </c>
      <c r="D1310" s="18">
        <f t="shared" si="146"/>
        <v>43374</v>
      </c>
      <c r="E1310" s="19" t="str">
        <f>IF(ISERROR(VLOOKUP(C1310,FERIADOS!$A:$B,1,FALSE)),IF(WEEKDAY(C1310)=1,"Dom",IF(WEEKDAY(C1310)=2,"Seg",IF(WEEKDAY(C1310)=3,"Ter",IF(WEEKDAY(C1310)=4,"Qua",IF(WEEKDAY(C1310)=5,"Qui",IF(WEEKDAY(C1310)=6,"Sex","Sab")))))),"Feriado")</f>
        <v>Qui</v>
      </c>
      <c r="F1310" s="32"/>
      <c r="G1310" s="33"/>
      <c r="H1310" s="33"/>
      <c r="I1310" s="33"/>
      <c r="J1310" s="21" t="str">
        <f t="shared" si="144"/>
        <v/>
      </c>
      <c r="K1310" s="21">
        <f t="shared" si="140"/>
        <v>0</v>
      </c>
      <c r="L1310" s="21" t="str">
        <f t="shared" si="141"/>
        <v/>
      </c>
      <c r="M1310" s="22" t="str">
        <f t="shared" si="145"/>
        <v/>
      </c>
      <c r="N1310" s="48"/>
      <c r="O1310" s="54" t="str">
        <f>IF(N1310="","",IFERROR(VLOOKUP(N1310,EMPRESAS!$A:$C,3,FALSE),"NAO CADASTRADA"))</f>
        <v/>
      </c>
      <c r="P1310" s="50"/>
      <c r="Q1310" s="54" t="str">
        <f>IF(P1310="","",IFERROR(VLOOKUP(P1310,ATIVIDADES!$A:$C,3,FALSE),"NAO CADASTRADA"))</f>
        <v/>
      </c>
      <c r="R1310" s="42"/>
      <c r="S1310" s="48"/>
      <c r="T1310" s="54" t="str">
        <f>IF(S1310="","",IFERROR(VLOOKUP(S1310,EMPRESAS!$A:$C,3,FALSE),"NAO CADASTRADA"))</f>
        <v/>
      </c>
      <c r="U1310" s="50"/>
      <c r="V1310" s="54" t="str">
        <f>IF(U1310="","",IFERROR(VLOOKUP(U1310,ATIVIDADES!$A:$C,3,FALSE),"NAO CADASTRADA"))</f>
        <v/>
      </c>
      <c r="W1310" s="42"/>
      <c r="X1310" s="48"/>
      <c r="Y1310" s="54" t="str">
        <f>IF(X1310="","",IFERROR(VLOOKUP(X1310,EMPRESAS!$A:$C,3,FALSE),"NAO CADASTRADA"))</f>
        <v/>
      </c>
      <c r="Z1310" s="50"/>
      <c r="AA1310" s="54" t="str">
        <f>IF(Z1310="","",IFERROR(VLOOKUP(Z1310,ATIVIDADES!$A:$C,3,FALSE),"NAO CADASTRADA"))</f>
        <v/>
      </c>
      <c r="AB1310" s="42"/>
      <c r="AC1310" s="48"/>
      <c r="AD1310" s="54" t="str">
        <f>IF(AC1310="","",IFERROR(VLOOKUP(AC1310,EMPRESAS!$A:$C,3,FALSE),"NAO CADASTRADA"))</f>
        <v/>
      </c>
      <c r="AE1310" s="50"/>
      <c r="AF1310" s="54" t="str">
        <f>IF(AE1310="","",IFERROR(VLOOKUP(AE1310,ATIVIDADES!$A:$C,3,FALSE),"NAO CADASTRADA"))</f>
        <v/>
      </c>
      <c r="AG1310" s="42"/>
      <c r="AH1310" s="48"/>
      <c r="AI1310" s="54" t="str">
        <f>IF(AH1310="","",IFERROR(VLOOKUP(AH1310,EMPRESAS!$A:$C,3,FALSE),"NAO CADASTRADA"))</f>
        <v/>
      </c>
      <c r="AJ1310" s="50"/>
      <c r="AK1310" s="54" t="str">
        <f>IF(AJ1310="","",IFERROR(VLOOKUP(AJ1310,ATIVIDADES!$A:$C,3,FALSE),"NAO CADASTRADA"))</f>
        <v/>
      </c>
      <c r="AL1310" s="42"/>
    </row>
    <row r="1311" spans="1:38" x14ac:dyDescent="0.25">
      <c r="A1311" s="26" t="str">
        <f t="shared" si="142"/>
        <v>OK</v>
      </c>
      <c r="B1311" s="29">
        <f t="shared" si="143"/>
        <v>2487914866</v>
      </c>
      <c r="C1311" s="30">
        <v>43399</v>
      </c>
      <c r="D1311" s="18">
        <f t="shared" si="146"/>
        <v>43374</v>
      </c>
      <c r="E1311" s="19" t="str">
        <f>IF(ISERROR(VLOOKUP(C1311,FERIADOS!$A:$B,1,FALSE)),IF(WEEKDAY(C1311)=1,"Dom",IF(WEEKDAY(C1311)=2,"Seg",IF(WEEKDAY(C1311)=3,"Ter",IF(WEEKDAY(C1311)=4,"Qua",IF(WEEKDAY(C1311)=5,"Qui",IF(WEEKDAY(C1311)=6,"Sex","Sab")))))),"Feriado")</f>
        <v>Sex</v>
      </c>
      <c r="F1311" s="32"/>
      <c r="G1311" s="33"/>
      <c r="H1311" s="33"/>
      <c r="I1311" s="33"/>
      <c r="J1311" s="21" t="str">
        <f t="shared" si="144"/>
        <v/>
      </c>
      <c r="K1311" s="21">
        <f t="shared" si="140"/>
        <v>0</v>
      </c>
      <c r="L1311" s="21" t="str">
        <f t="shared" si="141"/>
        <v/>
      </c>
      <c r="M1311" s="22" t="str">
        <f t="shared" si="145"/>
        <v/>
      </c>
      <c r="N1311" s="48"/>
      <c r="O1311" s="54" t="str">
        <f>IF(N1311="","",IFERROR(VLOOKUP(N1311,EMPRESAS!$A:$C,3,FALSE),"NAO CADASTRADA"))</f>
        <v/>
      </c>
      <c r="P1311" s="50"/>
      <c r="Q1311" s="54" t="str">
        <f>IF(P1311="","",IFERROR(VLOOKUP(P1311,ATIVIDADES!$A:$C,3,FALSE),"NAO CADASTRADA"))</f>
        <v/>
      </c>
      <c r="R1311" s="42"/>
      <c r="S1311" s="48"/>
      <c r="T1311" s="54" t="str">
        <f>IF(S1311="","",IFERROR(VLOOKUP(S1311,EMPRESAS!$A:$C,3,FALSE),"NAO CADASTRADA"))</f>
        <v/>
      </c>
      <c r="U1311" s="50"/>
      <c r="V1311" s="54" t="str">
        <f>IF(U1311="","",IFERROR(VLOOKUP(U1311,ATIVIDADES!$A:$C,3,FALSE),"NAO CADASTRADA"))</f>
        <v/>
      </c>
      <c r="W1311" s="42"/>
      <c r="X1311" s="48"/>
      <c r="Y1311" s="54" t="str">
        <f>IF(X1311="","",IFERROR(VLOOKUP(X1311,EMPRESAS!$A:$C,3,FALSE),"NAO CADASTRADA"))</f>
        <v/>
      </c>
      <c r="Z1311" s="50"/>
      <c r="AA1311" s="54" t="str">
        <f>IF(Z1311="","",IFERROR(VLOOKUP(Z1311,ATIVIDADES!$A:$C,3,FALSE),"NAO CADASTRADA"))</f>
        <v/>
      </c>
      <c r="AB1311" s="42"/>
      <c r="AC1311" s="48"/>
      <c r="AD1311" s="54" t="str">
        <f>IF(AC1311="","",IFERROR(VLOOKUP(AC1311,EMPRESAS!$A:$C,3,FALSE),"NAO CADASTRADA"))</f>
        <v/>
      </c>
      <c r="AE1311" s="50"/>
      <c r="AF1311" s="54" t="str">
        <f>IF(AE1311="","",IFERROR(VLOOKUP(AE1311,ATIVIDADES!$A:$C,3,FALSE),"NAO CADASTRADA"))</f>
        <v/>
      </c>
      <c r="AG1311" s="42"/>
      <c r="AH1311" s="48"/>
      <c r="AI1311" s="54" t="str">
        <f>IF(AH1311="","",IFERROR(VLOOKUP(AH1311,EMPRESAS!$A:$C,3,FALSE),"NAO CADASTRADA"))</f>
        <v/>
      </c>
      <c r="AJ1311" s="50"/>
      <c r="AK1311" s="54" t="str">
        <f>IF(AJ1311="","",IFERROR(VLOOKUP(AJ1311,ATIVIDADES!$A:$C,3,FALSE),"NAO CADASTRADA"))</f>
        <v/>
      </c>
      <c r="AL1311" s="42"/>
    </row>
    <row r="1312" spans="1:38" x14ac:dyDescent="0.25">
      <c r="A1312" s="26" t="str">
        <f t="shared" si="142"/>
        <v>OK</v>
      </c>
      <c r="B1312" s="29">
        <f t="shared" si="143"/>
        <v>2487914866</v>
      </c>
      <c r="C1312" s="30">
        <v>43400</v>
      </c>
      <c r="D1312" s="18">
        <f t="shared" si="146"/>
        <v>43374</v>
      </c>
      <c r="E1312" s="19" t="str">
        <f>IF(ISERROR(VLOOKUP(C1312,FERIADOS!$A:$B,1,FALSE)),IF(WEEKDAY(C1312)=1,"Dom",IF(WEEKDAY(C1312)=2,"Seg",IF(WEEKDAY(C1312)=3,"Ter",IF(WEEKDAY(C1312)=4,"Qua",IF(WEEKDAY(C1312)=5,"Qui",IF(WEEKDAY(C1312)=6,"Sex","Sab")))))),"Feriado")</f>
        <v>Sab</v>
      </c>
      <c r="F1312" s="32"/>
      <c r="G1312" s="33"/>
      <c r="H1312" s="33"/>
      <c r="I1312" s="33"/>
      <c r="J1312" s="21" t="str">
        <f t="shared" si="144"/>
        <v/>
      </c>
      <c r="K1312" s="21">
        <f t="shared" si="140"/>
        <v>0</v>
      </c>
      <c r="L1312" s="21" t="str">
        <f t="shared" si="141"/>
        <v/>
      </c>
      <c r="M1312" s="22" t="str">
        <f t="shared" si="145"/>
        <v/>
      </c>
      <c r="N1312" s="48"/>
      <c r="O1312" s="54" t="str">
        <f>IF(N1312="","",IFERROR(VLOOKUP(N1312,EMPRESAS!$A:$C,3,FALSE),"NAO CADASTRADA"))</f>
        <v/>
      </c>
      <c r="P1312" s="50"/>
      <c r="Q1312" s="54" t="str">
        <f>IF(P1312="","",IFERROR(VLOOKUP(P1312,ATIVIDADES!$A:$C,3,FALSE),"NAO CADASTRADA"))</f>
        <v/>
      </c>
      <c r="R1312" s="42"/>
      <c r="S1312" s="48"/>
      <c r="T1312" s="54" t="str">
        <f>IF(S1312="","",IFERROR(VLOOKUP(S1312,EMPRESAS!$A:$C,3,FALSE),"NAO CADASTRADA"))</f>
        <v/>
      </c>
      <c r="U1312" s="50"/>
      <c r="V1312" s="54" t="str">
        <f>IF(U1312="","",IFERROR(VLOOKUP(U1312,ATIVIDADES!$A:$C,3,FALSE),"NAO CADASTRADA"))</f>
        <v/>
      </c>
      <c r="W1312" s="42"/>
      <c r="X1312" s="48"/>
      <c r="Y1312" s="54" t="str">
        <f>IF(X1312="","",IFERROR(VLOOKUP(X1312,EMPRESAS!$A:$C,3,FALSE),"NAO CADASTRADA"))</f>
        <v/>
      </c>
      <c r="Z1312" s="50"/>
      <c r="AA1312" s="54" t="str">
        <f>IF(Z1312="","",IFERROR(VLOOKUP(Z1312,ATIVIDADES!$A:$C,3,FALSE),"NAO CADASTRADA"))</f>
        <v/>
      </c>
      <c r="AB1312" s="42"/>
      <c r="AC1312" s="48"/>
      <c r="AD1312" s="54" t="str">
        <f>IF(AC1312="","",IFERROR(VLOOKUP(AC1312,EMPRESAS!$A:$C,3,FALSE),"NAO CADASTRADA"))</f>
        <v/>
      </c>
      <c r="AE1312" s="50"/>
      <c r="AF1312" s="54" t="str">
        <f>IF(AE1312="","",IFERROR(VLOOKUP(AE1312,ATIVIDADES!$A:$C,3,FALSE),"NAO CADASTRADA"))</f>
        <v/>
      </c>
      <c r="AG1312" s="42"/>
      <c r="AH1312" s="48"/>
      <c r="AI1312" s="54" t="str">
        <f>IF(AH1312="","",IFERROR(VLOOKUP(AH1312,EMPRESAS!$A:$C,3,FALSE),"NAO CADASTRADA"))</f>
        <v/>
      </c>
      <c r="AJ1312" s="50"/>
      <c r="AK1312" s="54" t="str">
        <f>IF(AJ1312="","",IFERROR(VLOOKUP(AJ1312,ATIVIDADES!$A:$C,3,FALSE),"NAO CADASTRADA"))</f>
        <v/>
      </c>
      <c r="AL1312" s="42"/>
    </row>
    <row r="1313" spans="1:38" x14ac:dyDescent="0.25">
      <c r="A1313" s="26" t="str">
        <f t="shared" si="142"/>
        <v>OK</v>
      </c>
      <c r="B1313" s="29">
        <f t="shared" si="143"/>
        <v>2487914866</v>
      </c>
      <c r="C1313" s="30">
        <v>43401</v>
      </c>
      <c r="D1313" s="18">
        <f t="shared" si="146"/>
        <v>43374</v>
      </c>
      <c r="E1313" s="19" t="str">
        <f>IF(ISERROR(VLOOKUP(C1313,FERIADOS!$A:$B,1,FALSE)),IF(WEEKDAY(C1313)=1,"Dom",IF(WEEKDAY(C1313)=2,"Seg",IF(WEEKDAY(C1313)=3,"Ter",IF(WEEKDAY(C1313)=4,"Qua",IF(WEEKDAY(C1313)=5,"Qui",IF(WEEKDAY(C1313)=6,"Sex","Sab")))))),"Feriado")</f>
        <v>Dom</v>
      </c>
      <c r="F1313" s="32"/>
      <c r="G1313" s="33"/>
      <c r="H1313" s="33"/>
      <c r="I1313" s="33"/>
      <c r="J1313" s="21" t="str">
        <f t="shared" si="144"/>
        <v/>
      </c>
      <c r="K1313" s="21">
        <f t="shared" si="140"/>
        <v>0</v>
      </c>
      <c r="L1313" s="21" t="str">
        <f t="shared" si="141"/>
        <v/>
      </c>
      <c r="M1313" s="22" t="str">
        <f t="shared" si="145"/>
        <v/>
      </c>
      <c r="N1313" s="48"/>
      <c r="O1313" s="54" t="str">
        <f>IF(N1313="","",IFERROR(VLOOKUP(N1313,EMPRESAS!$A:$C,3,FALSE),"NAO CADASTRADA"))</f>
        <v/>
      </c>
      <c r="P1313" s="50"/>
      <c r="Q1313" s="54" t="str">
        <f>IF(P1313="","",IFERROR(VLOOKUP(P1313,ATIVIDADES!$A:$C,3,FALSE),"NAO CADASTRADA"))</f>
        <v/>
      </c>
      <c r="R1313" s="42"/>
      <c r="S1313" s="48"/>
      <c r="T1313" s="54" t="str">
        <f>IF(S1313="","",IFERROR(VLOOKUP(S1313,EMPRESAS!$A:$C,3,FALSE),"NAO CADASTRADA"))</f>
        <v/>
      </c>
      <c r="U1313" s="50"/>
      <c r="V1313" s="54" t="str">
        <f>IF(U1313="","",IFERROR(VLOOKUP(U1313,ATIVIDADES!$A:$C,3,FALSE),"NAO CADASTRADA"))</f>
        <v/>
      </c>
      <c r="W1313" s="42"/>
      <c r="X1313" s="48"/>
      <c r="Y1313" s="54" t="str">
        <f>IF(X1313="","",IFERROR(VLOOKUP(X1313,EMPRESAS!$A:$C,3,FALSE),"NAO CADASTRADA"))</f>
        <v/>
      </c>
      <c r="Z1313" s="50"/>
      <c r="AA1313" s="54" t="str">
        <f>IF(Z1313="","",IFERROR(VLOOKUP(Z1313,ATIVIDADES!$A:$C,3,FALSE),"NAO CADASTRADA"))</f>
        <v/>
      </c>
      <c r="AB1313" s="42"/>
      <c r="AC1313" s="48"/>
      <c r="AD1313" s="54" t="str">
        <f>IF(AC1313="","",IFERROR(VLOOKUP(AC1313,EMPRESAS!$A:$C,3,FALSE),"NAO CADASTRADA"))</f>
        <v/>
      </c>
      <c r="AE1313" s="50"/>
      <c r="AF1313" s="54" t="str">
        <f>IF(AE1313="","",IFERROR(VLOOKUP(AE1313,ATIVIDADES!$A:$C,3,FALSE),"NAO CADASTRADA"))</f>
        <v/>
      </c>
      <c r="AG1313" s="42"/>
      <c r="AH1313" s="48"/>
      <c r="AI1313" s="54" t="str">
        <f>IF(AH1313="","",IFERROR(VLOOKUP(AH1313,EMPRESAS!$A:$C,3,FALSE),"NAO CADASTRADA"))</f>
        <v/>
      </c>
      <c r="AJ1313" s="50"/>
      <c r="AK1313" s="54" t="str">
        <f>IF(AJ1313="","",IFERROR(VLOOKUP(AJ1313,ATIVIDADES!$A:$C,3,FALSE),"NAO CADASTRADA"))</f>
        <v/>
      </c>
      <c r="AL1313" s="42"/>
    </row>
    <row r="1314" spans="1:38" x14ac:dyDescent="0.25">
      <c r="A1314" s="26" t="str">
        <f t="shared" si="142"/>
        <v>OK</v>
      </c>
      <c r="B1314" s="29">
        <f t="shared" si="143"/>
        <v>2487914866</v>
      </c>
      <c r="C1314" s="30">
        <v>43402</v>
      </c>
      <c r="D1314" s="18">
        <f t="shared" si="146"/>
        <v>43374</v>
      </c>
      <c r="E1314" s="19" t="str">
        <f>IF(ISERROR(VLOOKUP(C1314,FERIADOS!$A:$B,1,FALSE)),IF(WEEKDAY(C1314)=1,"Dom",IF(WEEKDAY(C1314)=2,"Seg",IF(WEEKDAY(C1314)=3,"Ter",IF(WEEKDAY(C1314)=4,"Qua",IF(WEEKDAY(C1314)=5,"Qui",IF(WEEKDAY(C1314)=6,"Sex","Sab")))))),"Feriado")</f>
        <v>Seg</v>
      </c>
      <c r="F1314" s="32"/>
      <c r="G1314" s="33"/>
      <c r="H1314" s="33"/>
      <c r="I1314" s="33"/>
      <c r="J1314" s="21" t="str">
        <f t="shared" si="144"/>
        <v/>
      </c>
      <c r="K1314" s="21">
        <f t="shared" si="140"/>
        <v>0</v>
      </c>
      <c r="L1314" s="21" t="str">
        <f t="shared" si="141"/>
        <v/>
      </c>
      <c r="M1314" s="22" t="str">
        <f t="shared" si="145"/>
        <v/>
      </c>
      <c r="N1314" s="48"/>
      <c r="O1314" s="54" t="str">
        <f>IF(N1314="","",IFERROR(VLOOKUP(N1314,EMPRESAS!$A:$C,3,FALSE),"NAO CADASTRADA"))</f>
        <v/>
      </c>
      <c r="P1314" s="50"/>
      <c r="Q1314" s="54" t="str">
        <f>IF(P1314="","",IFERROR(VLOOKUP(P1314,ATIVIDADES!$A:$C,3,FALSE),"NAO CADASTRADA"))</f>
        <v/>
      </c>
      <c r="R1314" s="42"/>
      <c r="S1314" s="48"/>
      <c r="T1314" s="54" t="str">
        <f>IF(S1314="","",IFERROR(VLOOKUP(S1314,EMPRESAS!$A:$C,3,FALSE),"NAO CADASTRADA"))</f>
        <v/>
      </c>
      <c r="U1314" s="50"/>
      <c r="V1314" s="54" t="str">
        <f>IF(U1314="","",IFERROR(VLOOKUP(U1314,ATIVIDADES!$A:$C,3,FALSE),"NAO CADASTRADA"))</f>
        <v/>
      </c>
      <c r="W1314" s="42"/>
      <c r="X1314" s="48"/>
      <c r="Y1314" s="54" t="str">
        <f>IF(X1314="","",IFERROR(VLOOKUP(X1314,EMPRESAS!$A:$C,3,FALSE),"NAO CADASTRADA"))</f>
        <v/>
      </c>
      <c r="Z1314" s="50"/>
      <c r="AA1314" s="54" t="str">
        <f>IF(Z1314="","",IFERROR(VLOOKUP(Z1314,ATIVIDADES!$A:$C,3,FALSE),"NAO CADASTRADA"))</f>
        <v/>
      </c>
      <c r="AB1314" s="42"/>
      <c r="AC1314" s="48"/>
      <c r="AD1314" s="54" t="str">
        <f>IF(AC1314="","",IFERROR(VLOOKUP(AC1314,EMPRESAS!$A:$C,3,FALSE),"NAO CADASTRADA"))</f>
        <v/>
      </c>
      <c r="AE1314" s="50"/>
      <c r="AF1314" s="54" t="str">
        <f>IF(AE1314="","",IFERROR(VLOOKUP(AE1314,ATIVIDADES!$A:$C,3,FALSE),"NAO CADASTRADA"))</f>
        <v/>
      </c>
      <c r="AG1314" s="42"/>
      <c r="AH1314" s="48"/>
      <c r="AI1314" s="54" t="str">
        <f>IF(AH1314="","",IFERROR(VLOOKUP(AH1314,EMPRESAS!$A:$C,3,FALSE),"NAO CADASTRADA"))</f>
        <v/>
      </c>
      <c r="AJ1314" s="50"/>
      <c r="AK1314" s="54" t="str">
        <f>IF(AJ1314="","",IFERROR(VLOOKUP(AJ1314,ATIVIDADES!$A:$C,3,FALSE),"NAO CADASTRADA"))</f>
        <v/>
      </c>
      <c r="AL1314" s="42"/>
    </row>
    <row r="1315" spans="1:38" x14ac:dyDescent="0.25">
      <c r="A1315" s="26" t="str">
        <f t="shared" si="142"/>
        <v>OK</v>
      </c>
      <c r="B1315" s="29">
        <f t="shared" si="143"/>
        <v>2487914866</v>
      </c>
      <c r="C1315" s="30">
        <v>43403</v>
      </c>
      <c r="D1315" s="18">
        <f t="shared" si="146"/>
        <v>43374</v>
      </c>
      <c r="E1315" s="19" t="str">
        <f>IF(ISERROR(VLOOKUP(C1315,FERIADOS!$A:$B,1,FALSE)),IF(WEEKDAY(C1315)=1,"Dom",IF(WEEKDAY(C1315)=2,"Seg",IF(WEEKDAY(C1315)=3,"Ter",IF(WEEKDAY(C1315)=4,"Qua",IF(WEEKDAY(C1315)=5,"Qui",IF(WEEKDAY(C1315)=6,"Sex","Sab")))))),"Feriado")</f>
        <v>Ter</v>
      </c>
      <c r="F1315" s="32"/>
      <c r="G1315" s="33"/>
      <c r="H1315" s="33"/>
      <c r="I1315" s="33"/>
      <c r="J1315" s="21" t="str">
        <f t="shared" si="144"/>
        <v/>
      </c>
      <c r="K1315" s="21">
        <f t="shared" si="140"/>
        <v>0</v>
      </c>
      <c r="L1315" s="21" t="str">
        <f t="shared" si="141"/>
        <v/>
      </c>
      <c r="M1315" s="22" t="str">
        <f t="shared" si="145"/>
        <v/>
      </c>
      <c r="N1315" s="48"/>
      <c r="O1315" s="54" t="str">
        <f>IF(N1315="","",IFERROR(VLOOKUP(N1315,EMPRESAS!$A:$C,3,FALSE),"NAO CADASTRADA"))</f>
        <v/>
      </c>
      <c r="P1315" s="50"/>
      <c r="Q1315" s="54" t="str">
        <f>IF(P1315="","",IFERROR(VLOOKUP(P1315,ATIVIDADES!$A:$C,3,FALSE),"NAO CADASTRADA"))</f>
        <v/>
      </c>
      <c r="R1315" s="42"/>
      <c r="S1315" s="48"/>
      <c r="T1315" s="54" t="str">
        <f>IF(S1315="","",IFERROR(VLOOKUP(S1315,EMPRESAS!$A:$C,3,FALSE),"NAO CADASTRADA"))</f>
        <v/>
      </c>
      <c r="U1315" s="50"/>
      <c r="V1315" s="54" t="str">
        <f>IF(U1315="","",IFERROR(VLOOKUP(U1315,ATIVIDADES!$A:$C,3,FALSE),"NAO CADASTRADA"))</f>
        <v/>
      </c>
      <c r="W1315" s="42"/>
      <c r="X1315" s="48"/>
      <c r="Y1315" s="54" t="str">
        <f>IF(X1315="","",IFERROR(VLOOKUP(X1315,EMPRESAS!$A:$C,3,FALSE),"NAO CADASTRADA"))</f>
        <v/>
      </c>
      <c r="Z1315" s="50"/>
      <c r="AA1315" s="54" t="str">
        <f>IF(Z1315="","",IFERROR(VLOOKUP(Z1315,ATIVIDADES!$A:$C,3,FALSE),"NAO CADASTRADA"))</f>
        <v/>
      </c>
      <c r="AB1315" s="42"/>
      <c r="AC1315" s="48"/>
      <c r="AD1315" s="54" t="str">
        <f>IF(AC1315="","",IFERROR(VLOOKUP(AC1315,EMPRESAS!$A:$C,3,FALSE),"NAO CADASTRADA"))</f>
        <v/>
      </c>
      <c r="AE1315" s="50"/>
      <c r="AF1315" s="54" t="str">
        <f>IF(AE1315="","",IFERROR(VLOOKUP(AE1315,ATIVIDADES!$A:$C,3,FALSE),"NAO CADASTRADA"))</f>
        <v/>
      </c>
      <c r="AG1315" s="42"/>
      <c r="AH1315" s="48"/>
      <c r="AI1315" s="54" t="str">
        <f>IF(AH1315="","",IFERROR(VLOOKUP(AH1315,EMPRESAS!$A:$C,3,FALSE),"NAO CADASTRADA"))</f>
        <v/>
      </c>
      <c r="AJ1315" s="50"/>
      <c r="AK1315" s="54" t="str">
        <f>IF(AJ1315="","",IFERROR(VLOOKUP(AJ1315,ATIVIDADES!$A:$C,3,FALSE),"NAO CADASTRADA"))</f>
        <v/>
      </c>
      <c r="AL1315" s="42"/>
    </row>
    <row r="1316" spans="1:38" x14ac:dyDescent="0.25">
      <c r="A1316" s="26" t="str">
        <f t="shared" si="142"/>
        <v>OK</v>
      </c>
      <c r="B1316" s="29">
        <f t="shared" si="143"/>
        <v>2487914866</v>
      </c>
      <c r="C1316" s="30">
        <v>43404</v>
      </c>
      <c r="D1316" s="18">
        <f t="shared" si="146"/>
        <v>43374</v>
      </c>
      <c r="E1316" s="19" t="str">
        <f>IF(ISERROR(VLOOKUP(C1316,FERIADOS!$A:$B,1,FALSE)),IF(WEEKDAY(C1316)=1,"Dom",IF(WEEKDAY(C1316)=2,"Seg",IF(WEEKDAY(C1316)=3,"Ter",IF(WEEKDAY(C1316)=4,"Qua",IF(WEEKDAY(C1316)=5,"Qui",IF(WEEKDAY(C1316)=6,"Sex","Sab")))))),"Feriado")</f>
        <v>Qua</v>
      </c>
      <c r="F1316" s="32"/>
      <c r="G1316" s="33"/>
      <c r="H1316" s="33"/>
      <c r="I1316" s="33"/>
      <c r="J1316" s="21" t="str">
        <f t="shared" si="144"/>
        <v/>
      </c>
      <c r="K1316" s="21">
        <f t="shared" si="140"/>
        <v>0</v>
      </c>
      <c r="L1316" s="21" t="str">
        <f t="shared" si="141"/>
        <v/>
      </c>
      <c r="M1316" s="22" t="str">
        <f t="shared" si="145"/>
        <v/>
      </c>
      <c r="N1316" s="48"/>
      <c r="O1316" s="54" t="str">
        <f>IF(N1316="","",IFERROR(VLOOKUP(N1316,EMPRESAS!$A:$C,3,FALSE),"NAO CADASTRADA"))</f>
        <v/>
      </c>
      <c r="P1316" s="50"/>
      <c r="Q1316" s="54" t="str">
        <f>IF(P1316="","",IFERROR(VLOOKUP(P1316,ATIVIDADES!$A:$C,3,FALSE),"NAO CADASTRADA"))</f>
        <v/>
      </c>
      <c r="R1316" s="42"/>
      <c r="S1316" s="48"/>
      <c r="T1316" s="54" t="str">
        <f>IF(S1316="","",IFERROR(VLOOKUP(S1316,EMPRESAS!$A:$C,3,FALSE),"NAO CADASTRADA"))</f>
        <v/>
      </c>
      <c r="U1316" s="50"/>
      <c r="V1316" s="54" t="str">
        <f>IF(U1316="","",IFERROR(VLOOKUP(U1316,ATIVIDADES!$A:$C,3,FALSE),"NAO CADASTRADA"))</f>
        <v/>
      </c>
      <c r="W1316" s="42"/>
      <c r="X1316" s="48"/>
      <c r="Y1316" s="54" t="str">
        <f>IF(X1316="","",IFERROR(VLOOKUP(X1316,EMPRESAS!$A:$C,3,FALSE),"NAO CADASTRADA"))</f>
        <v/>
      </c>
      <c r="Z1316" s="50"/>
      <c r="AA1316" s="54" t="str">
        <f>IF(Z1316="","",IFERROR(VLOOKUP(Z1316,ATIVIDADES!$A:$C,3,FALSE),"NAO CADASTRADA"))</f>
        <v/>
      </c>
      <c r="AB1316" s="42"/>
      <c r="AC1316" s="48"/>
      <c r="AD1316" s="54" t="str">
        <f>IF(AC1316="","",IFERROR(VLOOKUP(AC1316,EMPRESAS!$A:$C,3,FALSE),"NAO CADASTRADA"))</f>
        <v/>
      </c>
      <c r="AE1316" s="50"/>
      <c r="AF1316" s="54" t="str">
        <f>IF(AE1316="","",IFERROR(VLOOKUP(AE1316,ATIVIDADES!$A:$C,3,FALSE),"NAO CADASTRADA"))</f>
        <v/>
      </c>
      <c r="AG1316" s="42"/>
      <c r="AH1316" s="48"/>
      <c r="AI1316" s="54" t="str">
        <f>IF(AH1316="","",IFERROR(VLOOKUP(AH1316,EMPRESAS!$A:$C,3,FALSE),"NAO CADASTRADA"))</f>
        <v/>
      </c>
      <c r="AJ1316" s="50"/>
      <c r="AK1316" s="54" t="str">
        <f>IF(AJ1316="","",IFERROR(VLOOKUP(AJ1316,ATIVIDADES!$A:$C,3,FALSE),"NAO CADASTRADA"))</f>
        <v/>
      </c>
      <c r="AL1316" s="42"/>
    </row>
    <row r="1317" spans="1:38" x14ac:dyDescent="0.25">
      <c r="A1317" s="26" t="str">
        <f t="shared" si="142"/>
        <v>OK</v>
      </c>
      <c r="B1317" s="29">
        <f t="shared" si="143"/>
        <v>2487914866</v>
      </c>
      <c r="C1317" s="30">
        <v>43405</v>
      </c>
      <c r="D1317" s="18">
        <f t="shared" si="146"/>
        <v>43405</v>
      </c>
      <c r="E1317" s="19" t="str">
        <f>IF(ISERROR(VLOOKUP(C1317,FERIADOS!$A:$B,1,FALSE)),IF(WEEKDAY(C1317)=1,"Dom",IF(WEEKDAY(C1317)=2,"Seg",IF(WEEKDAY(C1317)=3,"Ter",IF(WEEKDAY(C1317)=4,"Qua",IF(WEEKDAY(C1317)=5,"Qui",IF(WEEKDAY(C1317)=6,"Sex","Sab")))))),"Feriado")</f>
        <v>Qui</v>
      </c>
      <c r="F1317" s="32"/>
      <c r="G1317" s="33"/>
      <c r="H1317" s="33"/>
      <c r="I1317" s="33"/>
      <c r="J1317" s="21" t="str">
        <f t="shared" si="144"/>
        <v/>
      </c>
      <c r="K1317" s="21">
        <f t="shared" si="140"/>
        <v>0</v>
      </c>
      <c r="L1317" s="21" t="str">
        <f t="shared" si="141"/>
        <v/>
      </c>
      <c r="M1317" s="22" t="str">
        <f t="shared" si="145"/>
        <v/>
      </c>
      <c r="N1317" s="48"/>
      <c r="O1317" s="54" t="str">
        <f>IF(N1317="","",IFERROR(VLOOKUP(N1317,EMPRESAS!$A:$C,3,FALSE),"NAO CADASTRADA"))</f>
        <v/>
      </c>
      <c r="P1317" s="50"/>
      <c r="Q1317" s="54" t="str">
        <f>IF(P1317="","",IFERROR(VLOOKUP(P1317,ATIVIDADES!$A:$C,3,FALSE),"NAO CADASTRADA"))</f>
        <v/>
      </c>
      <c r="R1317" s="42"/>
      <c r="S1317" s="48"/>
      <c r="T1317" s="54" t="str">
        <f>IF(S1317="","",IFERROR(VLOOKUP(S1317,EMPRESAS!$A:$C,3,FALSE),"NAO CADASTRADA"))</f>
        <v/>
      </c>
      <c r="U1317" s="50"/>
      <c r="V1317" s="54" t="str">
        <f>IF(U1317="","",IFERROR(VLOOKUP(U1317,ATIVIDADES!$A:$C,3,FALSE),"NAO CADASTRADA"))</f>
        <v/>
      </c>
      <c r="W1317" s="42"/>
      <c r="X1317" s="48"/>
      <c r="Y1317" s="54" t="str">
        <f>IF(X1317="","",IFERROR(VLOOKUP(X1317,EMPRESAS!$A:$C,3,FALSE),"NAO CADASTRADA"))</f>
        <v/>
      </c>
      <c r="Z1317" s="50"/>
      <c r="AA1317" s="54" t="str">
        <f>IF(Z1317="","",IFERROR(VLOOKUP(Z1317,ATIVIDADES!$A:$C,3,FALSE),"NAO CADASTRADA"))</f>
        <v/>
      </c>
      <c r="AB1317" s="42"/>
      <c r="AC1317" s="48"/>
      <c r="AD1317" s="54" t="str">
        <f>IF(AC1317="","",IFERROR(VLOOKUP(AC1317,EMPRESAS!$A:$C,3,FALSE),"NAO CADASTRADA"))</f>
        <v/>
      </c>
      <c r="AE1317" s="50"/>
      <c r="AF1317" s="54" t="str">
        <f>IF(AE1317="","",IFERROR(VLOOKUP(AE1317,ATIVIDADES!$A:$C,3,FALSE),"NAO CADASTRADA"))</f>
        <v/>
      </c>
      <c r="AG1317" s="42"/>
      <c r="AH1317" s="48"/>
      <c r="AI1317" s="54" t="str">
        <f>IF(AH1317="","",IFERROR(VLOOKUP(AH1317,EMPRESAS!$A:$C,3,FALSE),"NAO CADASTRADA"))</f>
        <v/>
      </c>
      <c r="AJ1317" s="50"/>
      <c r="AK1317" s="54" t="str">
        <f>IF(AJ1317="","",IFERROR(VLOOKUP(AJ1317,ATIVIDADES!$A:$C,3,FALSE),"NAO CADASTRADA"))</f>
        <v/>
      </c>
      <c r="AL1317" s="42"/>
    </row>
    <row r="1318" spans="1:38" x14ac:dyDescent="0.25">
      <c r="A1318" s="26" t="str">
        <f t="shared" si="142"/>
        <v>OK</v>
      </c>
      <c r="B1318" s="29">
        <f t="shared" si="143"/>
        <v>2487914866</v>
      </c>
      <c r="C1318" s="30">
        <v>43406</v>
      </c>
      <c r="D1318" s="18">
        <f t="shared" si="146"/>
        <v>43405</v>
      </c>
      <c r="E1318" s="19" t="str">
        <f>IF(ISERROR(VLOOKUP(C1318,FERIADOS!$A:$B,1,FALSE)),IF(WEEKDAY(C1318)=1,"Dom",IF(WEEKDAY(C1318)=2,"Seg",IF(WEEKDAY(C1318)=3,"Ter",IF(WEEKDAY(C1318)=4,"Qua",IF(WEEKDAY(C1318)=5,"Qui",IF(WEEKDAY(C1318)=6,"Sex","Sab")))))),"Feriado")</f>
        <v>Feriado</v>
      </c>
      <c r="F1318" s="32"/>
      <c r="G1318" s="33"/>
      <c r="H1318" s="33"/>
      <c r="I1318" s="33"/>
      <c r="J1318" s="21" t="str">
        <f t="shared" si="144"/>
        <v/>
      </c>
      <c r="K1318" s="21">
        <f t="shared" si="140"/>
        <v>0</v>
      </c>
      <c r="L1318" s="21" t="str">
        <f t="shared" si="141"/>
        <v/>
      </c>
      <c r="M1318" s="22" t="str">
        <f t="shared" si="145"/>
        <v/>
      </c>
      <c r="N1318" s="48"/>
      <c r="O1318" s="54" t="str">
        <f>IF(N1318="","",IFERROR(VLOOKUP(N1318,EMPRESAS!$A:$C,3,FALSE),"NAO CADASTRADA"))</f>
        <v/>
      </c>
      <c r="P1318" s="50"/>
      <c r="Q1318" s="54" t="str">
        <f>IF(P1318="","",IFERROR(VLOOKUP(P1318,ATIVIDADES!$A:$C,3,FALSE),"NAO CADASTRADA"))</f>
        <v/>
      </c>
      <c r="R1318" s="42"/>
      <c r="S1318" s="48"/>
      <c r="T1318" s="54" t="str">
        <f>IF(S1318="","",IFERROR(VLOOKUP(S1318,EMPRESAS!$A:$C,3,FALSE),"NAO CADASTRADA"))</f>
        <v/>
      </c>
      <c r="U1318" s="50"/>
      <c r="V1318" s="54" t="str">
        <f>IF(U1318="","",IFERROR(VLOOKUP(U1318,ATIVIDADES!$A:$C,3,FALSE),"NAO CADASTRADA"))</f>
        <v/>
      </c>
      <c r="W1318" s="42"/>
      <c r="X1318" s="48"/>
      <c r="Y1318" s="54" t="str">
        <f>IF(X1318="","",IFERROR(VLOOKUP(X1318,EMPRESAS!$A:$C,3,FALSE),"NAO CADASTRADA"))</f>
        <v/>
      </c>
      <c r="Z1318" s="50"/>
      <c r="AA1318" s="54" t="str">
        <f>IF(Z1318="","",IFERROR(VLOOKUP(Z1318,ATIVIDADES!$A:$C,3,FALSE),"NAO CADASTRADA"))</f>
        <v/>
      </c>
      <c r="AB1318" s="42"/>
      <c r="AC1318" s="48"/>
      <c r="AD1318" s="54" t="str">
        <f>IF(AC1318="","",IFERROR(VLOOKUP(AC1318,EMPRESAS!$A:$C,3,FALSE),"NAO CADASTRADA"))</f>
        <v/>
      </c>
      <c r="AE1318" s="50"/>
      <c r="AF1318" s="54" t="str">
        <f>IF(AE1318="","",IFERROR(VLOOKUP(AE1318,ATIVIDADES!$A:$C,3,FALSE),"NAO CADASTRADA"))</f>
        <v/>
      </c>
      <c r="AG1318" s="42"/>
      <c r="AH1318" s="48"/>
      <c r="AI1318" s="54" t="str">
        <f>IF(AH1318="","",IFERROR(VLOOKUP(AH1318,EMPRESAS!$A:$C,3,FALSE),"NAO CADASTRADA"))</f>
        <v/>
      </c>
      <c r="AJ1318" s="50"/>
      <c r="AK1318" s="54" t="str">
        <f>IF(AJ1318="","",IFERROR(VLOOKUP(AJ1318,ATIVIDADES!$A:$C,3,FALSE),"NAO CADASTRADA"))</f>
        <v/>
      </c>
      <c r="AL1318" s="42"/>
    </row>
    <row r="1319" spans="1:38" x14ac:dyDescent="0.25">
      <c r="A1319" s="26" t="str">
        <f t="shared" si="142"/>
        <v>OK</v>
      </c>
      <c r="B1319" s="29">
        <f t="shared" si="143"/>
        <v>2487914866</v>
      </c>
      <c r="C1319" s="30">
        <v>43407</v>
      </c>
      <c r="D1319" s="18">
        <f t="shared" si="146"/>
        <v>43405</v>
      </c>
      <c r="E1319" s="19" t="str">
        <f>IF(ISERROR(VLOOKUP(C1319,FERIADOS!$A:$B,1,FALSE)),IF(WEEKDAY(C1319)=1,"Dom",IF(WEEKDAY(C1319)=2,"Seg",IF(WEEKDAY(C1319)=3,"Ter",IF(WEEKDAY(C1319)=4,"Qua",IF(WEEKDAY(C1319)=5,"Qui",IF(WEEKDAY(C1319)=6,"Sex","Sab")))))),"Feriado")</f>
        <v>Sab</v>
      </c>
      <c r="F1319" s="32"/>
      <c r="G1319" s="33"/>
      <c r="H1319" s="33"/>
      <c r="I1319" s="33"/>
      <c r="J1319" s="21" t="str">
        <f t="shared" si="144"/>
        <v/>
      </c>
      <c r="K1319" s="21">
        <f t="shared" si="140"/>
        <v>0</v>
      </c>
      <c r="L1319" s="21" t="str">
        <f t="shared" si="141"/>
        <v/>
      </c>
      <c r="M1319" s="22" t="str">
        <f t="shared" si="145"/>
        <v/>
      </c>
      <c r="N1319" s="48"/>
      <c r="O1319" s="54" t="str">
        <f>IF(N1319="","",IFERROR(VLOOKUP(N1319,EMPRESAS!$A:$C,3,FALSE),"NAO CADASTRADA"))</f>
        <v/>
      </c>
      <c r="P1319" s="50"/>
      <c r="Q1319" s="54" t="str">
        <f>IF(P1319="","",IFERROR(VLOOKUP(P1319,ATIVIDADES!$A:$C,3,FALSE),"NAO CADASTRADA"))</f>
        <v/>
      </c>
      <c r="R1319" s="42"/>
      <c r="S1319" s="48"/>
      <c r="T1319" s="54" t="str">
        <f>IF(S1319="","",IFERROR(VLOOKUP(S1319,EMPRESAS!$A:$C,3,FALSE),"NAO CADASTRADA"))</f>
        <v/>
      </c>
      <c r="U1319" s="50"/>
      <c r="V1319" s="54" t="str">
        <f>IF(U1319="","",IFERROR(VLOOKUP(U1319,ATIVIDADES!$A:$C,3,FALSE),"NAO CADASTRADA"))</f>
        <v/>
      </c>
      <c r="W1319" s="42"/>
      <c r="X1319" s="48"/>
      <c r="Y1319" s="54" t="str">
        <f>IF(X1319="","",IFERROR(VLOOKUP(X1319,EMPRESAS!$A:$C,3,FALSE),"NAO CADASTRADA"))</f>
        <v/>
      </c>
      <c r="Z1319" s="50"/>
      <c r="AA1319" s="54" t="str">
        <f>IF(Z1319="","",IFERROR(VLOOKUP(Z1319,ATIVIDADES!$A:$C,3,FALSE),"NAO CADASTRADA"))</f>
        <v/>
      </c>
      <c r="AB1319" s="42"/>
      <c r="AC1319" s="48"/>
      <c r="AD1319" s="54" t="str">
        <f>IF(AC1319="","",IFERROR(VLOOKUP(AC1319,EMPRESAS!$A:$C,3,FALSE),"NAO CADASTRADA"))</f>
        <v/>
      </c>
      <c r="AE1319" s="50"/>
      <c r="AF1319" s="54" t="str">
        <f>IF(AE1319="","",IFERROR(VLOOKUP(AE1319,ATIVIDADES!$A:$C,3,FALSE),"NAO CADASTRADA"))</f>
        <v/>
      </c>
      <c r="AG1319" s="42"/>
      <c r="AH1319" s="48"/>
      <c r="AI1319" s="54" t="str">
        <f>IF(AH1319="","",IFERROR(VLOOKUP(AH1319,EMPRESAS!$A:$C,3,FALSE),"NAO CADASTRADA"))</f>
        <v/>
      </c>
      <c r="AJ1319" s="50"/>
      <c r="AK1319" s="54" t="str">
        <f>IF(AJ1319="","",IFERROR(VLOOKUP(AJ1319,ATIVIDADES!$A:$C,3,FALSE),"NAO CADASTRADA"))</f>
        <v/>
      </c>
      <c r="AL1319" s="42"/>
    </row>
    <row r="1320" spans="1:38" x14ac:dyDescent="0.25">
      <c r="A1320" s="26" t="str">
        <f t="shared" si="142"/>
        <v>OK</v>
      </c>
      <c r="B1320" s="29">
        <f t="shared" si="143"/>
        <v>2487914866</v>
      </c>
      <c r="C1320" s="30">
        <v>43408</v>
      </c>
      <c r="D1320" s="18">
        <f t="shared" si="146"/>
        <v>43405</v>
      </c>
      <c r="E1320" s="19" t="str">
        <f>IF(ISERROR(VLOOKUP(C1320,FERIADOS!$A:$B,1,FALSE)),IF(WEEKDAY(C1320)=1,"Dom",IF(WEEKDAY(C1320)=2,"Seg",IF(WEEKDAY(C1320)=3,"Ter",IF(WEEKDAY(C1320)=4,"Qua",IF(WEEKDAY(C1320)=5,"Qui",IF(WEEKDAY(C1320)=6,"Sex","Sab")))))),"Feriado")</f>
        <v>Dom</v>
      </c>
      <c r="F1320" s="32"/>
      <c r="G1320" s="33"/>
      <c r="H1320" s="33"/>
      <c r="I1320" s="33"/>
      <c r="J1320" s="21" t="str">
        <f t="shared" si="144"/>
        <v/>
      </c>
      <c r="K1320" s="21">
        <f t="shared" si="140"/>
        <v>0</v>
      </c>
      <c r="L1320" s="21" t="str">
        <f t="shared" si="141"/>
        <v/>
      </c>
      <c r="M1320" s="22" t="str">
        <f t="shared" si="145"/>
        <v/>
      </c>
      <c r="N1320" s="48"/>
      <c r="O1320" s="54" t="str">
        <f>IF(N1320="","",IFERROR(VLOOKUP(N1320,EMPRESAS!$A:$C,3,FALSE),"NAO CADASTRADA"))</f>
        <v/>
      </c>
      <c r="P1320" s="50"/>
      <c r="Q1320" s="54" t="str">
        <f>IF(P1320="","",IFERROR(VLOOKUP(P1320,ATIVIDADES!$A:$C,3,FALSE),"NAO CADASTRADA"))</f>
        <v/>
      </c>
      <c r="R1320" s="42"/>
      <c r="S1320" s="48"/>
      <c r="T1320" s="54" t="str">
        <f>IF(S1320="","",IFERROR(VLOOKUP(S1320,EMPRESAS!$A:$C,3,FALSE),"NAO CADASTRADA"))</f>
        <v/>
      </c>
      <c r="U1320" s="50"/>
      <c r="V1320" s="54" t="str">
        <f>IF(U1320="","",IFERROR(VLOOKUP(U1320,ATIVIDADES!$A:$C,3,FALSE),"NAO CADASTRADA"))</f>
        <v/>
      </c>
      <c r="W1320" s="42"/>
      <c r="X1320" s="48"/>
      <c r="Y1320" s="54" t="str">
        <f>IF(X1320="","",IFERROR(VLOOKUP(X1320,EMPRESAS!$A:$C,3,FALSE),"NAO CADASTRADA"))</f>
        <v/>
      </c>
      <c r="Z1320" s="50"/>
      <c r="AA1320" s="54" t="str">
        <f>IF(Z1320="","",IFERROR(VLOOKUP(Z1320,ATIVIDADES!$A:$C,3,FALSE),"NAO CADASTRADA"))</f>
        <v/>
      </c>
      <c r="AB1320" s="42"/>
      <c r="AC1320" s="48"/>
      <c r="AD1320" s="54" t="str">
        <f>IF(AC1320="","",IFERROR(VLOOKUP(AC1320,EMPRESAS!$A:$C,3,FALSE),"NAO CADASTRADA"))</f>
        <v/>
      </c>
      <c r="AE1320" s="50"/>
      <c r="AF1320" s="54" t="str">
        <f>IF(AE1320="","",IFERROR(VLOOKUP(AE1320,ATIVIDADES!$A:$C,3,FALSE),"NAO CADASTRADA"))</f>
        <v/>
      </c>
      <c r="AG1320" s="42"/>
      <c r="AH1320" s="48"/>
      <c r="AI1320" s="54" t="str">
        <f>IF(AH1320="","",IFERROR(VLOOKUP(AH1320,EMPRESAS!$A:$C,3,FALSE),"NAO CADASTRADA"))</f>
        <v/>
      </c>
      <c r="AJ1320" s="50"/>
      <c r="AK1320" s="54" t="str">
        <f>IF(AJ1320="","",IFERROR(VLOOKUP(AJ1320,ATIVIDADES!$A:$C,3,FALSE),"NAO CADASTRADA"))</f>
        <v/>
      </c>
      <c r="AL1320" s="42"/>
    </row>
    <row r="1321" spans="1:38" x14ac:dyDescent="0.25">
      <c r="A1321" s="26" t="str">
        <f t="shared" si="142"/>
        <v>OK</v>
      </c>
      <c r="B1321" s="29">
        <f t="shared" si="143"/>
        <v>2487914866</v>
      </c>
      <c r="C1321" s="30">
        <v>43409</v>
      </c>
      <c r="D1321" s="18">
        <f t="shared" si="146"/>
        <v>43405</v>
      </c>
      <c r="E1321" s="19" t="str">
        <f>IF(ISERROR(VLOOKUP(C1321,FERIADOS!$A:$B,1,FALSE)),IF(WEEKDAY(C1321)=1,"Dom",IF(WEEKDAY(C1321)=2,"Seg",IF(WEEKDAY(C1321)=3,"Ter",IF(WEEKDAY(C1321)=4,"Qua",IF(WEEKDAY(C1321)=5,"Qui",IF(WEEKDAY(C1321)=6,"Sex","Sab")))))),"Feriado")</f>
        <v>Seg</v>
      </c>
      <c r="F1321" s="32"/>
      <c r="G1321" s="33"/>
      <c r="H1321" s="33"/>
      <c r="I1321" s="33"/>
      <c r="J1321" s="21" t="str">
        <f t="shared" si="144"/>
        <v/>
      </c>
      <c r="K1321" s="21">
        <f t="shared" si="140"/>
        <v>0</v>
      </c>
      <c r="L1321" s="21" t="str">
        <f t="shared" si="141"/>
        <v/>
      </c>
      <c r="M1321" s="22" t="str">
        <f t="shared" si="145"/>
        <v/>
      </c>
      <c r="N1321" s="48"/>
      <c r="O1321" s="54" t="str">
        <f>IF(N1321="","",IFERROR(VLOOKUP(N1321,EMPRESAS!$A:$C,3,FALSE),"NAO CADASTRADA"))</f>
        <v/>
      </c>
      <c r="P1321" s="50"/>
      <c r="Q1321" s="54" t="str">
        <f>IF(P1321="","",IFERROR(VLOOKUP(P1321,ATIVIDADES!$A:$C,3,FALSE),"NAO CADASTRADA"))</f>
        <v/>
      </c>
      <c r="R1321" s="42"/>
      <c r="S1321" s="48"/>
      <c r="T1321" s="54" t="str">
        <f>IF(S1321="","",IFERROR(VLOOKUP(S1321,EMPRESAS!$A:$C,3,FALSE),"NAO CADASTRADA"))</f>
        <v/>
      </c>
      <c r="U1321" s="50"/>
      <c r="V1321" s="54" t="str">
        <f>IF(U1321="","",IFERROR(VLOOKUP(U1321,ATIVIDADES!$A:$C,3,FALSE),"NAO CADASTRADA"))</f>
        <v/>
      </c>
      <c r="W1321" s="42"/>
      <c r="X1321" s="48"/>
      <c r="Y1321" s="54" t="str">
        <f>IF(X1321="","",IFERROR(VLOOKUP(X1321,EMPRESAS!$A:$C,3,FALSE),"NAO CADASTRADA"))</f>
        <v/>
      </c>
      <c r="Z1321" s="50"/>
      <c r="AA1321" s="54" t="str">
        <f>IF(Z1321="","",IFERROR(VLOOKUP(Z1321,ATIVIDADES!$A:$C,3,FALSE),"NAO CADASTRADA"))</f>
        <v/>
      </c>
      <c r="AB1321" s="42"/>
      <c r="AC1321" s="48"/>
      <c r="AD1321" s="54" t="str">
        <f>IF(AC1321="","",IFERROR(VLOOKUP(AC1321,EMPRESAS!$A:$C,3,FALSE),"NAO CADASTRADA"))</f>
        <v/>
      </c>
      <c r="AE1321" s="50"/>
      <c r="AF1321" s="54" t="str">
        <f>IF(AE1321="","",IFERROR(VLOOKUP(AE1321,ATIVIDADES!$A:$C,3,FALSE),"NAO CADASTRADA"))</f>
        <v/>
      </c>
      <c r="AG1321" s="42"/>
      <c r="AH1321" s="48"/>
      <c r="AI1321" s="54" t="str">
        <f>IF(AH1321="","",IFERROR(VLOOKUP(AH1321,EMPRESAS!$A:$C,3,FALSE),"NAO CADASTRADA"))</f>
        <v/>
      </c>
      <c r="AJ1321" s="50"/>
      <c r="AK1321" s="54" t="str">
        <f>IF(AJ1321="","",IFERROR(VLOOKUP(AJ1321,ATIVIDADES!$A:$C,3,FALSE),"NAO CADASTRADA"))</f>
        <v/>
      </c>
      <c r="AL1321" s="42"/>
    </row>
    <row r="1322" spans="1:38" x14ac:dyDescent="0.25">
      <c r="A1322" s="26" t="str">
        <f t="shared" si="142"/>
        <v>OK</v>
      </c>
      <c r="B1322" s="29">
        <f t="shared" si="143"/>
        <v>2487914866</v>
      </c>
      <c r="C1322" s="30">
        <v>43410</v>
      </c>
      <c r="D1322" s="18">
        <f t="shared" si="146"/>
        <v>43405</v>
      </c>
      <c r="E1322" s="19" t="str">
        <f>IF(ISERROR(VLOOKUP(C1322,FERIADOS!$A:$B,1,FALSE)),IF(WEEKDAY(C1322)=1,"Dom",IF(WEEKDAY(C1322)=2,"Seg",IF(WEEKDAY(C1322)=3,"Ter",IF(WEEKDAY(C1322)=4,"Qua",IF(WEEKDAY(C1322)=5,"Qui",IF(WEEKDAY(C1322)=6,"Sex","Sab")))))),"Feriado")</f>
        <v>Ter</v>
      </c>
      <c r="F1322" s="32"/>
      <c r="G1322" s="33"/>
      <c r="H1322" s="33"/>
      <c r="I1322" s="33"/>
      <c r="J1322" s="21" t="str">
        <f t="shared" si="144"/>
        <v/>
      </c>
      <c r="K1322" s="21">
        <f t="shared" si="140"/>
        <v>0</v>
      </c>
      <c r="L1322" s="21" t="str">
        <f t="shared" si="141"/>
        <v/>
      </c>
      <c r="M1322" s="22" t="str">
        <f t="shared" si="145"/>
        <v/>
      </c>
      <c r="N1322" s="48"/>
      <c r="O1322" s="54" t="str">
        <f>IF(N1322="","",IFERROR(VLOOKUP(N1322,EMPRESAS!$A:$C,3,FALSE),"NAO CADASTRADA"))</f>
        <v/>
      </c>
      <c r="P1322" s="50"/>
      <c r="Q1322" s="54" t="str">
        <f>IF(P1322="","",IFERROR(VLOOKUP(P1322,ATIVIDADES!$A:$C,3,FALSE),"NAO CADASTRADA"))</f>
        <v/>
      </c>
      <c r="R1322" s="42"/>
      <c r="S1322" s="48"/>
      <c r="T1322" s="54" t="str">
        <f>IF(S1322="","",IFERROR(VLOOKUP(S1322,EMPRESAS!$A:$C,3,FALSE),"NAO CADASTRADA"))</f>
        <v/>
      </c>
      <c r="U1322" s="50"/>
      <c r="V1322" s="54" t="str">
        <f>IF(U1322="","",IFERROR(VLOOKUP(U1322,ATIVIDADES!$A:$C,3,FALSE),"NAO CADASTRADA"))</f>
        <v/>
      </c>
      <c r="W1322" s="42"/>
      <c r="X1322" s="48"/>
      <c r="Y1322" s="54" t="str">
        <f>IF(X1322="","",IFERROR(VLOOKUP(X1322,EMPRESAS!$A:$C,3,FALSE),"NAO CADASTRADA"))</f>
        <v/>
      </c>
      <c r="Z1322" s="50"/>
      <c r="AA1322" s="54" t="str">
        <f>IF(Z1322="","",IFERROR(VLOOKUP(Z1322,ATIVIDADES!$A:$C,3,FALSE),"NAO CADASTRADA"))</f>
        <v/>
      </c>
      <c r="AB1322" s="42"/>
      <c r="AC1322" s="48"/>
      <c r="AD1322" s="54" t="str">
        <f>IF(AC1322="","",IFERROR(VLOOKUP(AC1322,EMPRESAS!$A:$C,3,FALSE),"NAO CADASTRADA"))</f>
        <v/>
      </c>
      <c r="AE1322" s="50"/>
      <c r="AF1322" s="54" t="str">
        <f>IF(AE1322="","",IFERROR(VLOOKUP(AE1322,ATIVIDADES!$A:$C,3,FALSE),"NAO CADASTRADA"))</f>
        <v/>
      </c>
      <c r="AG1322" s="42"/>
      <c r="AH1322" s="48"/>
      <c r="AI1322" s="54" t="str">
        <f>IF(AH1322="","",IFERROR(VLOOKUP(AH1322,EMPRESAS!$A:$C,3,FALSE),"NAO CADASTRADA"))</f>
        <v/>
      </c>
      <c r="AJ1322" s="50"/>
      <c r="AK1322" s="54" t="str">
        <f>IF(AJ1322="","",IFERROR(VLOOKUP(AJ1322,ATIVIDADES!$A:$C,3,FALSE),"NAO CADASTRADA"))</f>
        <v/>
      </c>
      <c r="AL1322" s="42"/>
    </row>
    <row r="1323" spans="1:38" x14ac:dyDescent="0.25">
      <c r="A1323" s="26" t="str">
        <f t="shared" si="142"/>
        <v>OK</v>
      </c>
      <c r="B1323" s="29">
        <f t="shared" si="143"/>
        <v>2487914866</v>
      </c>
      <c r="C1323" s="30">
        <v>43411</v>
      </c>
      <c r="D1323" s="18">
        <f t="shared" si="146"/>
        <v>43405</v>
      </c>
      <c r="E1323" s="19" t="str">
        <f>IF(ISERROR(VLOOKUP(C1323,FERIADOS!$A:$B,1,FALSE)),IF(WEEKDAY(C1323)=1,"Dom",IF(WEEKDAY(C1323)=2,"Seg",IF(WEEKDAY(C1323)=3,"Ter",IF(WEEKDAY(C1323)=4,"Qua",IF(WEEKDAY(C1323)=5,"Qui",IF(WEEKDAY(C1323)=6,"Sex","Sab")))))),"Feriado")</f>
        <v>Qua</v>
      </c>
      <c r="F1323" s="32"/>
      <c r="G1323" s="33"/>
      <c r="H1323" s="33"/>
      <c r="I1323" s="33"/>
      <c r="J1323" s="21" t="str">
        <f t="shared" si="144"/>
        <v/>
      </c>
      <c r="K1323" s="21">
        <f t="shared" si="140"/>
        <v>0</v>
      </c>
      <c r="L1323" s="21" t="str">
        <f t="shared" si="141"/>
        <v/>
      </c>
      <c r="M1323" s="22" t="str">
        <f t="shared" si="145"/>
        <v/>
      </c>
      <c r="N1323" s="48"/>
      <c r="O1323" s="54" t="str">
        <f>IF(N1323="","",IFERROR(VLOOKUP(N1323,EMPRESAS!$A:$C,3,FALSE),"NAO CADASTRADA"))</f>
        <v/>
      </c>
      <c r="P1323" s="50"/>
      <c r="Q1323" s="54" t="str">
        <f>IF(P1323="","",IFERROR(VLOOKUP(P1323,ATIVIDADES!$A:$C,3,FALSE),"NAO CADASTRADA"))</f>
        <v/>
      </c>
      <c r="R1323" s="42"/>
      <c r="S1323" s="48"/>
      <c r="T1323" s="54" t="str">
        <f>IF(S1323="","",IFERROR(VLOOKUP(S1323,EMPRESAS!$A:$C,3,FALSE),"NAO CADASTRADA"))</f>
        <v/>
      </c>
      <c r="U1323" s="50"/>
      <c r="V1323" s="54" t="str">
        <f>IF(U1323="","",IFERROR(VLOOKUP(U1323,ATIVIDADES!$A:$C,3,FALSE),"NAO CADASTRADA"))</f>
        <v/>
      </c>
      <c r="W1323" s="42"/>
      <c r="X1323" s="48"/>
      <c r="Y1323" s="54" t="str">
        <f>IF(X1323="","",IFERROR(VLOOKUP(X1323,EMPRESAS!$A:$C,3,FALSE),"NAO CADASTRADA"))</f>
        <v/>
      </c>
      <c r="Z1323" s="50"/>
      <c r="AA1323" s="54" t="str">
        <f>IF(Z1323="","",IFERROR(VLOOKUP(Z1323,ATIVIDADES!$A:$C,3,FALSE),"NAO CADASTRADA"))</f>
        <v/>
      </c>
      <c r="AB1323" s="42"/>
      <c r="AC1323" s="48"/>
      <c r="AD1323" s="54" t="str">
        <f>IF(AC1323="","",IFERROR(VLOOKUP(AC1323,EMPRESAS!$A:$C,3,FALSE),"NAO CADASTRADA"))</f>
        <v/>
      </c>
      <c r="AE1323" s="50"/>
      <c r="AF1323" s="54" t="str">
        <f>IF(AE1323="","",IFERROR(VLOOKUP(AE1323,ATIVIDADES!$A:$C,3,FALSE),"NAO CADASTRADA"))</f>
        <v/>
      </c>
      <c r="AG1323" s="42"/>
      <c r="AH1323" s="48"/>
      <c r="AI1323" s="54" t="str">
        <f>IF(AH1323="","",IFERROR(VLOOKUP(AH1323,EMPRESAS!$A:$C,3,FALSE),"NAO CADASTRADA"))</f>
        <v/>
      </c>
      <c r="AJ1323" s="50"/>
      <c r="AK1323" s="54" t="str">
        <f>IF(AJ1323="","",IFERROR(VLOOKUP(AJ1323,ATIVIDADES!$A:$C,3,FALSE),"NAO CADASTRADA"))</f>
        <v/>
      </c>
      <c r="AL1323" s="42"/>
    </row>
    <row r="1324" spans="1:38" x14ac:dyDescent="0.25">
      <c r="A1324" s="26" t="str">
        <f t="shared" si="142"/>
        <v>OK</v>
      </c>
      <c r="B1324" s="29">
        <f t="shared" si="143"/>
        <v>2487914866</v>
      </c>
      <c r="C1324" s="30">
        <v>43412</v>
      </c>
      <c r="D1324" s="18">
        <f t="shared" si="146"/>
        <v>43405</v>
      </c>
      <c r="E1324" s="19" t="str">
        <f>IF(ISERROR(VLOOKUP(C1324,FERIADOS!$A:$B,1,FALSE)),IF(WEEKDAY(C1324)=1,"Dom",IF(WEEKDAY(C1324)=2,"Seg",IF(WEEKDAY(C1324)=3,"Ter",IF(WEEKDAY(C1324)=4,"Qua",IF(WEEKDAY(C1324)=5,"Qui",IF(WEEKDAY(C1324)=6,"Sex","Sab")))))),"Feriado")</f>
        <v>Qui</v>
      </c>
      <c r="F1324" s="32"/>
      <c r="G1324" s="33"/>
      <c r="H1324" s="33"/>
      <c r="I1324" s="33"/>
      <c r="J1324" s="21" t="str">
        <f t="shared" si="144"/>
        <v/>
      </c>
      <c r="K1324" s="21">
        <f t="shared" si="140"/>
        <v>0</v>
      </c>
      <c r="L1324" s="21" t="str">
        <f t="shared" si="141"/>
        <v/>
      </c>
      <c r="M1324" s="22" t="str">
        <f t="shared" si="145"/>
        <v/>
      </c>
      <c r="N1324" s="48"/>
      <c r="O1324" s="54" t="str">
        <f>IF(N1324="","",IFERROR(VLOOKUP(N1324,EMPRESAS!$A:$C,3,FALSE),"NAO CADASTRADA"))</f>
        <v/>
      </c>
      <c r="P1324" s="50"/>
      <c r="Q1324" s="54" t="str">
        <f>IF(P1324="","",IFERROR(VLOOKUP(P1324,ATIVIDADES!$A:$C,3,FALSE),"NAO CADASTRADA"))</f>
        <v/>
      </c>
      <c r="R1324" s="42"/>
      <c r="S1324" s="48"/>
      <c r="T1324" s="54" t="str">
        <f>IF(S1324="","",IFERROR(VLOOKUP(S1324,EMPRESAS!$A:$C,3,FALSE),"NAO CADASTRADA"))</f>
        <v/>
      </c>
      <c r="U1324" s="50"/>
      <c r="V1324" s="54" t="str">
        <f>IF(U1324="","",IFERROR(VLOOKUP(U1324,ATIVIDADES!$A:$C,3,FALSE),"NAO CADASTRADA"))</f>
        <v/>
      </c>
      <c r="W1324" s="42"/>
      <c r="X1324" s="48"/>
      <c r="Y1324" s="54" t="str">
        <f>IF(X1324="","",IFERROR(VLOOKUP(X1324,EMPRESAS!$A:$C,3,FALSE),"NAO CADASTRADA"))</f>
        <v/>
      </c>
      <c r="Z1324" s="50"/>
      <c r="AA1324" s="54" t="str">
        <f>IF(Z1324="","",IFERROR(VLOOKUP(Z1324,ATIVIDADES!$A:$C,3,FALSE),"NAO CADASTRADA"))</f>
        <v/>
      </c>
      <c r="AB1324" s="42"/>
      <c r="AC1324" s="48"/>
      <c r="AD1324" s="54" t="str">
        <f>IF(AC1324="","",IFERROR(VLOOKUP(AC1324,EMPRESAS!$A:$C,3,FALSE),"NAO CADASTRADA"))</f>
        <v/>
      </c>
      <c r="AE1324" s="50"/>
      <c r="AF1324" s="54" t="str">
        <f>IF(AE1324="","",IFERROR(VLOOKUP(AE1324,ATIVIDADES!$A:$C,3,FALSE),"NAO CADASTRADA"))</f>
        <v/>
      </c>
      <c r="AG1324" s="42"/>
      <c r="AH1324" s="48"/>
      <c r="AI1324" s="54" t="str">
        <f>IF(AH1324="","",IFERROR(VLOOKUP(AH1324,EMPRESAS!$A:$C,3,FALSE),"NAO CADASTRADA"))</f>
        <v/>
      </c>
      <c r="AJ1324" s="50"/>
      <c r="AK1324" s="54" t="str">
        <f>IF(AJ1324="","",IFERROR(VLOOKUP(AJ1324,ATIVIDADES!$A:$C,3,FALSE),"NAO CADASTRADA"))</f>
        <v/>
      </c>
      <c r="AL1324" s="42"/>
    </row>
    <row r="1325" spans="1:38" x14ac:dyDescent="0.25">
      <c r="A1325" s="26" t="str">
        <f t="shared" si="142"/>
        <v>OK</v>
      </c>
      <c r="B1325" s="29">
        <f t="shared" si="143"/>
        <v>2487914866</v>
      </c>
      <c r="C1325" s="30">
        <v>43413</v>
      </c>
      <c r="D1325" s="18">
        <f t="shared" si="146"/>
        <v>43405</v>
      </c>
      <c r="E1325" s="19" t="str">
        <f>IF(ISERROR(VLOOKUP(C1325,FERIADOS!$A:$B,1,FALSE)),IF(WEEKDAY(C1325)=1,"Dom",IF(WEEKDAY(C1325)=2,"Seg",IF(WEEKDAY(C1325)=3,"Ter",IF(WEEKDAY(C1325)=4,"Qua",IF(WEEKDAY(C1325)=5,"Qui",IF(WEEKDAY(C1325)=6,"Sex","Sab")))))),"Feriado")</f>
        <v>Sex</v>
      </c>
      <c r="F1325" s="32"/>
      <c r="G1325" s="33"/>
      <c r="H1325" s="33"/>
      <c r="I1325" s="33"/>
      <c r="J1325" s="21" t="str">
        <f t="shared" si="144"/>
        <v/>
      </c>
      <c r="K1325" s="21">
        <f t="shared" si="140"/>
        <v>0</v>
      </c>
      <c r="L1325" s="21" t="str">
        <f t="shared" si="141"/>
        <v/>
      </c>
      <c r="M1325" s="22" t="str">
        <f t="shared" si="145"/>
        <v/>
      </c>
      <c r="N1325" s="48"/>
      <c r="O1325" s="54" t="str">
        <f>IF(N1325="","",IFERROR(VLOOKUP(N1325,EMPRESAS!$A:$C,3,FALSE),"NAO CADASTRADA"))</f>
        <v/>
      </c>
      <c r="P1325" s="50"/>
      <c r="Q1325" s="54" t="str">
        <f>IF(P1325="","",IFERROR(VLOOKUP(P1325,ATIVIDADES!$A:$C,3,FALSE),"NAO CADASTRADA"))</f>
        <v/>
      </c>
      <c r="R1325" s="42"/>
      <c r="S1325" s="48"/>
      <c r="T1325" s="54" t="str">
        <f>IF(S1325="","",IFERROR(VLOOKUP(S1325,EMPRESAS!$A:$C,3,FALSE),"NAO CADASTRADA"))</f>
        <v/>
      </c>
      <c r="U1325" s="50"/>
      <c r="V1325" s="54" t="str">
        <f>IF(U1325="","",IFERROR(VLOOKUP(U1325,ATIVIDADES!$A:$C,3,FALSE),"NAO CADASTRADA"))</f>
        <v/>
      </c>
      <c r="W1325" s="42"/>
      <c r="X1325" s="48"/>
      <c r="Y1325" s="54" t="str">
        <f>IF(X1325="","",IFERROR(VLOOKUP(X1325,EMPRESAS!$A:$C,3,FALSE),"NAO CADASTRADA"))</f>
        <v/>
      </c>
      <c r="Z1325" s="50"/>
      <c r="AA1325" s="54" t="str">
        <f>IF(Z1325="","",IFERROR(VLOOKUP(Z1325,ATIVIDADES!$A:$C,3,FALSE),"NAO CADASTRADA"))</f>
        <v/>
      </c>
      <c r="AB1325" s="42"/>
      <c r="AC1325" s="48"/>
      <c r="AD1325" s="54" t="str">
        <f>IF(AC1325="","",IFERROR(VLOOKUP(AC1325,EMPRESAS!$A:$C,3,FALSE),"NAO CADASTRADA"))</f>
        <v/>
      </c>
      <c r="AE1325" s="50"/>
      <c r="AF1325" s="54" t="str">
        <f>IF(AE1325="","",IFERROR(VLOOKUP(AE1325,ATIVIDADES!$A:$C,3,FALSE),"NAO CADASTRADA"))</f>
        <v/>
      </c>
      <c r="AG1325" s="42"/>
      <c r="AH1325" s="48"/>
      <c r="AI1325" s="54" t="str">
        <f>IF(AH1325="","",IFERROR(VLOOKUP(AH1325,EMPRESAS!$A:$C,3,FALSE),"NAO CADASTRADA"))</f>
        <v/>
      </c>
      <c r="AJ1325" s="50"/>
      <c r="AK1325" s="54" t="str">
        <f>IF(AJ1325="","",IFERROR(VLOOKUP(AJ1325,ATIVIDADES!$A:$C,3,FALSE),"NAO CADASTRADA"))</f>
        <v/>
      </c>
      <c r="AL1325" s="42"/>
    </row>
    <row r="1326" spans="1:38" x14ac:dyDescent="0.25">
      <c r="A1326" s="26" t="str">
        <f t="shared" si="142"/>
        <v>OK</v>
      </c>
      <c r="B1326" s="29">
        <f t="shared" si="143"/>
        <v>2487914866</v>
      </c>
      <c r="C1326" s="30">
        <v>43414</v>
      </c>
      <c r="D1326" s="18">
        <f t="shared" si="146"/>
        <v>43405</v>
      </c>
      <c r="E1326" s="19" t="str">
        <f>IF(ISERROR(VLOOKUP(C1326,FERIADOS!$A:$B,1,FALSE)),IF(WEEKDAY(C1326)=1,"Dom",IF(WEEKDAY(C1326)=2,"Seg",IF(WEEKDAY(C1326)=3,"Ter",IF(WEEKDAY(C1326)=4,"Qua",IF(WEEKDAY(C1326)=5,"Qui",IF(WEEKDAY(C1326)=6,"Sex","Sab")))))),"Feriado")</f>
        <v>Sab</v>
      </c>
      <c r="F1326" s="32"/>
      <c r="G1326" s="33"/>
      <c r="H1326" s="33"/>
      <c r="I1326" s="33"/>
      <c r="J1326" s="21" t="str">
        <f t="shared" si="144"/>
        <v/>
      </c>
      <c r="K1326" s="21">
        <f t="shared" si="140"/>
        <v>0</v>
      </c>
      <c r="L1326" s="21" t="str">
        <f t="shared" si="141"/>
        <v/>
      </c>
      <c r="M1326" s="22" t="str">
        <f t="shared" si="145"/>
        <v/>
      </c>
      <c r="N1326" s="48"/>
      <c r="O1326" s="54" t="str">
        <f>IF(N1326="","",IFERROR(VLOOKUP(N1326,EMPRESAS!$A:$C,3,FALSE),"NAO CADASTRADA"))</f>
        <v/>
      </c>
      <c r="P1326" s="50"/>
      <c r="Q1326" s="54" t="str">
        <f>IF(P1326="","",IFERROR(VLOOKUP(P1326,ATIVIDADES!$A:$C,3,FALSE),"NAO CADASTRADA"))</f>
        <v/>
      </c>
      <c r="R1326" s="42"/>
      <c r="S1326" s="48"/>
      <c r="T1326" s="54" t="str">
        <f>IF(S1326="","",IFERROR(VLOOKUP(S1326,EMPRESAS!$A:$C,3,FALSE),"NAO CADASTRADA"))</f>
        <v/>
      </c>
      <c r="U1326" s="50"/>
      <c r="V1326" s="54" t="str">
        <f>IF(U1326="","",IFERROR(VLOOKUP(U1326,ATIVIDADES!$A:$C,3,FALSE),"NAO CADASTRADA"))</f>
        <v/>
      </c>
      <c r="W1326" s="42"/>
      <c r="X1326" s="48"/>
      <c r="Y1326" s="54" t="str">
        <f>IF(X1326="","",IFERROR(VLOOKUP(X1326,EMPRESAS!$A:$C,3,FALSE),"NAO CADASTRADA"))</f>
        <v/>
      </c>
      <c r="Z1326" s="50"/>
      <c r="AA1326" s="54" t="str">
        <f>IF(Z1326="","",IFERROR(VLOOKUP(Z1326,ATIVIDADES!$A:$C,3,FALSE),"NAO CADASTRADA"))</f>
        <v/>
      </c>
      <c r="AB1326" s="42"/>
      <c r="AC1326" s="48"/>
      <c r="AD1326" s="54" t="str">
        <f>IF(AC1326="","",IFERROR(VLOOKUP(AC1326,EMPRESAS!$A:$C,3,FALSE),"NAO CADASTRADA"))</f>
        <v/>
      </c>
      <c r="AE1326" s="50"/>
      <c r="AF1326" s="54" t="str">
        <f>IF(AE1326="","",IFERROR(VLOOKUP(AE1326,ATIVIDADES!$A:$C,3,FALSE),"NAO CADASTRADA"))</f>
        <v/>
      </c>
      <c r="AG1326" s="42"/>
      <c r="AH1326" s="48"/>
      <c r="AI1326" s="54" t="str">
        <f>IF(AH1326="","",IFERROR(VLOOKUP(AH1326,EMPRESAS!$A:$C,3,FALSE),"NAO CADASTRADA"))</f>
        <v/>
      </c>
      <c r="AJ1326" s="50"/>
      <c r="AK1326" s="54" t="str">
        <f>IF(AJ1326="","",IFERROR(VLOOKUP(AJ1326,ATIVIDADES!$A:$C,3,FALSE),"NAO CADASTRADA"))</f>
        <v/>
      </c>
      <c r="AL1326" s="42"/>
    </row>
    <row r="1327" spans="1:38" x14ac:dyDescent="0.25">
      <c r="A1327" s="26" t="str">
        <f t="shared" si="142"/>
        <v>OK</v>
      </c>
      <c r="B1327" s="29">
        <f t="shared" si="143"/>
        <v>2487914866</v>
      </c>
      <c r="C1327" s="30">
        <v>43415</v>
      </c>
      <c r="D1327" s="18">
        <f t="shared" si="146"/>
        <v>43405</v>
      </c>
      <c r="E1327" s="19" t="str">
        <f>IF(ISERROR(VLOOKUP(C1327,FERIADOS!$A:$B,1,FALSE)),IF(WEEKDAY(C1327)=1,"Dom",IF(WEEKDAY(C1327)=2,"Seg",IF(WEEKDAY(C1327)=3,"Ter",IF(WEEKDAY(C1327)=4,"Qua",IF(WEEKDAY(C1327)=5,"Qui",IF(WEEKDAY(C1327)=6,"Sex","Sab")))))),"Feriado")</f>
        <v>Dom</v>
      </c>
      <c r="F1327" s="32"/>
      <c r="G1327" s="33"/>
      <c r="H1327" s="33"/>
      <c r="I1327" s="33"/>
      <c r="J1327" s="21" t="str">
        <f t="shared" si="144"/>
        <v/>
      </c>
      <c r="K1327" s="21">
        <f t="shared" si="140"/>
        <v>0</v>
      </c>
      <c r="L1327" s="21" t="str">
        <f t="shared" si="141"/>
        <v/>
      </c>
      <c r="M1327" s="22" t="str">
        <f t="shared" si="145"/>
        <v/>
      </c>
      <c r="N1327" s="48"/>
      <c r="O1327" s="54" t="str">
        <f>IF(N1327="","",IFERROR(VLOOKUP(N1327,EMPRESAS!$A:$C,3,FALSE),"NAO CADASTRADA"))</f>
        <v/>
      </c>
      <c r="P1327" s="50"/>
      <c r="Q1327" s="54" t="str">
        <f>IF(P1327="","",IFERROR(VLOOKUP(P1327,ATIVIDADES!$A:$C,3,FALSE),"NAO CADASTRADA"))</f>
        <v/>
      </c>
      <c r="R1327" s="42"/>
      <c r="S1327" s="48"/>
      <c r="T1327" s="54" t="str">
        <f>IF(S1327="","",IFERROR(VLOOKUP(S1327,EMPRESAS!$A:$C,3,FALSE),"NAO CADASTRADA"))</f>
        <v/>
      </c>
      <c r="U1327" s="50"/>
      <c r="V1327" s="54" t="str">
        <f>IF(U1327="","",IFERROR(VLOOKUP(U1327,ATIVIDADES!$A:$C,3,FALSE),"NAO CADASTRADA"))</f>
        <v/>
      </c>
      <c r="W1327" s="42"/>
      <c r="X1327" s="48"/>
      <c r="Y1327" s="54" t="str">
        <f>IF(X1327="","",IFERROR(VLOOKUP(X1327,EMPRESAS!$A:$C,3,FALSE),"NAO CADASTRADA"))</f>
        <v/>
      </c>
      <c r="Z1327" s="50"/>
      <c r="AA1327" s="54" t="str">
        <f>IF(Z1327="","",IFERROR(VLOOKUP(Z1327,ATIVIDADES!$A:$C,3,FALSE),"NAO CADASTRADA"))</f>
        <v/>
      </c>
      <c r="AB1327" s="42"/>
      <c r="AC1327" s="48"/>
      <c r="AD1327" s="54" t="str">
        <f>IF(AC1327="","",IFERROR(VLOOKUP(AC1327,EMPRESAS!$A:$C,3,FALSE),"NAO CADASTRADA"))</f>
        <v/>
      </c>
      <c r="AE1327" s="50"/>
      <c r="AF1327" s="54" t="str">
        <f>IF(AE1327="","",IFERROR(VLOOKUP(AE1327,ATIVIDADES!$A:$C,3,FALSE),"NAO CADASTRADA"))</f>
        <v/>
      </c>
      <c r="AG1327" s="42"/>
      <c r="AH1327" s="48"/>
      <c r="AI1327" s="54" t="str">
        <f>IF(AH1327="","",IFERROR(VLOOKUP(AH1327,EMPRESAS!$A:$C,3,FALSE),"NAO CADASTRADA"))</f>
        <v/>
      </c>
      <c r="AJ1327" s="50"/>
      <c r="AK1327" s="54" t="str">
        <f>IF(AJ1327="","",IFERROR(VLOOKUP(AJ1327,ATIVIDADES!$A:$C,3,FALSE),"NAO CADASTRADA"))</f>
        <v/>
      </c>
      <c r="AL1327" s="42"/>
    </row>
    <row r="1328" spans="1:38" x14ac:dyDescent="0.25">
      <c r="A1328" s="26" t="str">
        <f t="shared" si="142"/>
        <v>OK</v>
      </c>
      <c r="B1328" s="29">
        <f t="shared" si="143"/>
        <v>2487914866</v>
      </c>
      <c r="C1328" s="30">
        <v>43416</v>
      </c>
      <c r="D1328" s="18">
        <f t="shared" si="146"/>
        <v>43405</v>
      </c>
      <c r="E1328" s="19" t="str">
        <f>IF(ISERROR(VLOOKUP(C1328,FERIADOS!$A:$B,1,FALSE)),IF(WEEKDAY(C1328)=1,"Dom",IF(WEEKDAY(C1328)=2,"Seg",IF(WEEKDAY(C1328)=3,"Ter",IF(WEEKDAY(C1328)=4,"Qua",IF(WEEKDAY(C1328)=5,"Qui",IF(WEEKDAY(C1328)=6,"Sex","Sab")))))),"Feriado")</f>
        <v>Seg</v>
      </c>
      <c r="F1328" s="32"/>
      <c r="G1328" s="33"/>
      <c r="H1328" s="33"/>
      <c r="I1328" s="33"/>
      <c r="J1328" s="21" t="str">
        <f t="shared" si="144"/>
        <v/>
      </c>
      <c r="K1328" s="21">
        <f t="shared" si="140"/>
        <v>0</v>
      </c>
      <c r="L1328" s="21" t="str">
        <f t="shared" si="141"/>
        <v/>
      </c>
      <c r="M1328" s="22" t="str">
        <f t="shared" si="145"/>
        <v/>
      </c>
      <c r="N1328" s="48"/>
      <c r="O1328" s="54" t="str">
        <f>IF(N1328="","",IFERROR(VLOOKUP(N1328,EMPRESAS!$A:$C,3,FALSE),"NAO CADASTRADA"))</f>
        <v/>
      </c>
      <c r="P1328" s="50"/>
      <c r="Q1328" s="54" t="str">
        <f>IF(P1328="","",IFERROR(VLOOKUP(P1328,ATIVIDADES!$A:$C,3,FALSE),"NAO CADASTRADA"))</f>
        <v/>
      </c>
      <c r="R1328" s="42"/>
      <c r="S1328" s="48"/>
      <c r="T1328" s="54" t="str">
        <f>IF(S1328="","",IFERROR(VLOOKUP(S1328,EMPRESAS!$A:$C,3,FALSE),"NAO CADASTRADA"))</f>
        <v/>
      </c>
      <c r="U1328" s="50"/>
      <c r="V1328" s="54" t="str">
        <f>IF(U1328="","",IFERROR(VLOOKUP(U1328,ATIVIDADES!$A:$C,3,FALSE),"NAO CADASTRADA"))</f>
        <v/>
      </c>
      <c r="W1328" s="42"/>
      <c r="X1328" s="48"/>
      <c r="Y1328" s="54" t="str">
        <f>IF(X1328="","",IFERROR(VLOOKUP(X1328,EMPRESAS!$A:$C,3,FALSE),"NAO CADASTRADA"))</f>
        <v/>
      </c>
      <c r="Z1328" s="50"/>
      <c r="AA1328" s="54" t="str">
        <f>IF(Z1328="","",IFERROR(VLOOKUP(Z1328,ATIVIDADES!$A:$C,3,FALSE),"NAO CADASTRADA"))</f>
        <v/>
      </c>
      <c r="AB1328" s="42"/>
      <c r="AC1328" s="48"/>
      <c r="AD1328" s="54" t="str">
        <f>IF(AC1328="","",IFERROR(VLOOKUP(AC1328,EMPRESAS!$A:$C,3,FALSE),"NAO CADASTRADA"))</f>
        <v/>
      </c>
      <c r="AE1328" s="50"/>
      <c r="AF1328" s="54" t="str">
        <f>IF(AE1328="","",IFERROR(VLOOKUP(AE1328,ATIVIDADES!$A:$C,3,FALSE),"NAO CADASTRADA"))</f>
        <v/>
      </c>
      <c r="AG1328" s="42"/>
      <c r="AH1328" s="48"/>
      <c r="AI1328" s="54" t="str">
        <f>IF(AH1328="","",IFERROR(VLOOKUP(AH1328,EMPRESAS!$A:$C,3,FALSE),"NAO CADASTRADA"))</f>
        <v/>
      </c>
      <c r="AJ1328" s="50"/>
      <c r="AK1328" s="54" t="str">
        <f>IF(AJ1328="","",IFERROR(VLOOKUP(AJ1328,ATIVIDADES!$A:$C,3,FALSE),"NAO CADASTRADA"))</f>
        <v/>
      </c>
      <c r="AL1328" s="42"/>
    </row>
    <row r="1329" spans="1:38" x14ac:dyDescent="0.25">
      <c r="A1329" s="26" t="str">
        <f t="shared" si="142"/>
        <v>OK</v>
      </c>
      <c r="B1329" s="29">
        <f t="shared" si="143"/>
        <v>2487914866</v>
      </c>
      <c r="C1329" s="30">
        <v>43417</v>
      </c>
      <c r="D1329" s="18">
        <f t="shared" si="146"/>
        <v>43405</v>
      </c>
      <c r="E1329" s="19" t="str">
        <f>IF(ISERROR(VLOOKUP(C1329,FERIADOS!$A:$B,1,FALSE)),IF(WEEKDAY(C1329)=1,"Dom",IF(WEEKDAY(C1329)=2,"Seg",IF(WEEKDAY(C1329)=3,"Ter",IF(WEEKDAY(C1329)=4,"Qua",IF(WEEKDAY(C1329)=5,"Qui",IF(WEEKDAY(C1329)=6,"Sex","Sab")))))),"Feriado")</f>
        <v>Ter</v>
      </c>
      <c r="F1329" s="32"/>
      <c r="G1329" s="33"/>
      <c r="H1329" s="33"/>
      <c r="I1329" s="33"/>
      <c r="J1329" s="21" t="str">
        <f t="shared" si="144"/>
        <v/>
      </c>
      <c r="K1329" s="21">
        <f t="shared" si="140"/>
        <v>0</v>
      </c>
      <c r="L1329" s="21" t="str">
        <f t="shared" si="141"/>
        <v/>
      </c>
      <c r="M1329" s="22" t="str">
        <f t="shared" si="145"/>
        <v/>
      </c>
      <c r="N1329" s="48"/>
      <c r="O1329" s="54" t="str">
        <f>IF(N1329="","",IFERROR(VLOOKUP(N1329,EMPRESAS!$A:$C,3,FALSE),"NAO CADASTRADA"))</f>
        <v/>
      </c>
      <c r="P1329" s="50"/>
      <c r="Q1329" s="54" t="str">
        <f>IF(P1329="","",IFERROR(VLOOKUP(P1329,ATIVIDADES!$A:$C,3,FALSE),"NAO CADASTRADA"))</f>
        <v/>
      </c>
      <c r="R1329" s="42"/>
      <c r="S1329" s="48"/>
      <c r="T1329" s="54" t="str">
        <f>IF(S1329="","",IFERROR(VLOOKUP(S1329,EMPRESAS!$A:$C,3,FALSE),"NAO CADASTRADA"))</f>
        <v/>
      </c>
      <c r="U1329" s="50"/>
      <c r="V1329" s="54" t="str">
        <f>IF(U1329="","",IFERROR(VLOOKUP(U1329,ATIVIDADES!$A:$C,3,FALSE),"NAO CADASTRADA"))</f>
        <v/>
      </c>
      <c r="W1329" s="42"/>
      <c r="X1329" s="48"/>
      <c r="Y1329" s="54" t="str">
        <f>IF(X1329="","",IFERROR(VLOOKUP(X1329,EMPRESAS!$A:$C,3,FALSE),"NAO CADASTRADA"))</f>
        <v/>
      </c>
      <c r="Z1329" s="50"/>
      <c r="AA1329" s="54" t="str">
        <f>IF(Z1329="","",IFERROR(VLOOKUP(Z1329,ATIVIDADES!$A:$C,3,FALSE),"NAO CADASTRADA"))</f>
        <v/>
      </c>
      <c r="AB1329" s="42"/>
      <c r="AC1329" s="48"/>
      <c r="AD1329" s="54" t="str">
        <f>IF(AC1329="","",IFERROR(VLOOKUP(AC1329,EMPRESAS!$A:$C,3,FALSE),"NAO CADASTRADA"))</f>
        <v/>
      </c>
      <c r="AE1329" s="50"/>
      <c r="AF1329" s="54" t="str">
        <f>IF(AE1329="","",IFERROR(VLOOKUP(AE1329,ATIVIDADES!$A:$C,3,FALSE),"NAO CADASTRADA"))</f>
        <v/>
      </c>
      <c r="AG1329" s="42"/>
      <c r="AH1329" s="48"/>
      <c r="AI1329" s="54" t="str">
        <f>IF(AH1329="","",IFERROR(VLOOKUP(AH1329,EMPRESAS!$A:$C,3,FALSE),"NAO CADASTRADA"))</f>
        <v/>
      </c>
      <c r="AJ1329" s="50"/>
      <c r="AK1329" s="54" t="str">
        <f>IF(AJ1329="","",IFERROR(VLOOKUP(AJ1329,ATIVIDADES!$A:$C,3,FALSE),"NAO CADASTRADA"))</f>
        <v/>
      </c>
      <c r="AL1329" s="42"/>
    </row>
    <row r="1330" spans="1:38" x14ac:dyDescent="0.25">
      <c r="A1330" s="26" t="str">
        <f t="shared" si="142"/>
        <v>OK</v>
      </c>
      <c r="B1330" s="29">
        <f t="shared" si="143"/>
        <v>2487914866</v>
      </c>
      <c r="C1330" s="30">
        <v>43418</v>
      </c>
      <c r="D1330" s="18">
        <f t="shared" si="146"/>
        <v>43405</v>
      </c>
      <c r="E1330" s="19" t="str">
        <f>IF(ISERROR(VLOOKUP(C1330,FERIADOS!$A:$B,1,FALSE)),IF(WEEKDAY(C1330)=1,"Dom",IF(WEEKDAY(C1330)=2,"Seg",IF(WEEKDAY(C1330)=3,"Ter",IF(WEEKDAY(C1330)=4,"Qua",IF(WEEKDAY(C1330)=5,"Qui",IF(WEEKDAY(C1330)=6,"Sex","Sab")))))),"Feriado")</f>
        <v>Qua</v>
      </c>
      <c r="F1330" s="32"/>
      <c r="G1330" s="33"/>
      <c r="H1330" s="33"/>
      <c r="I1330" s="33"/>
      <c r="J1330" s="21" t="str">
        <f t="shared" si="144"/>
        <v/>
      </c>
      <c r="K1330" s="21">
        <f t="shared" si="140"/>
        <v>0</v>
      </c>
      <c r="L1330" s="21" t="str">
        <f t="shared" si="141"/>
        <v/>
      </c>
      <c r="M1330" s="22" t="str">
        <f t="shared" si="145"/>
        <v/>
      </c>
      <c r="N1330" s="48"/>
      <c r="O1330" s="54" t="str">
        <f>IF(N1330="","",IFERROR(VLOOKUP(N1330,EMPRESAS!$A:$C,3,FALSE),"NAO CADASTRADA"))</f>
        <v/>
      </c>
      <c r="P1330" s="50"/>
      <c r="Q1330" s="54" t="str">
        <f>IF(P1330="","",IFERROR(VLOOKUP(P1330,ATIVIDADES!$A:$C,3,FALSE),"NAO CADASTRADA"))</f>
        <v/>
      </c>
      <c r="R1330" s="42"/>
      <c r="S1330" s="48"/>
      <c r="T1330" s="54" t="str">
        <f>IF(S1330="","",IFERROR(VLOOKUP(S1330,EMPRESAS!$A:$C,3,FALSE),"NAO CADASTRADA"))</f>
        <v/>
      </c>
      <c r="U1330" s="50"/>
      <c r="V1330" s="54" t="str">
        <f>IF(U1330="","",IFERROR(VLOOKUP(U1330,ATIVIDADES!$A:$C,3,FALSE),"NAO CADASTRADA"))</f>
        <v/>
      </c>
      <c r="W1330" s="42"/>
      <c r="X1330" s="48"/>
      <c r="Y1330" s="54" t="str">
        <f>IF(X1330="","",IFERROR(VLOOKUP(X1330,EMPRESAS!$A:$C,3,FALSE),"NAO CADASTRADA"))</f>
        <v/>
      </c>
      <c r="Z1330" s="50"/>
      <c r="AA1330" s="54" t="str">
        <f>IF(Z1330="","",IFERROR(VLOOKUP(Z1330,ATIVIDADES!$A:$C,3,FALSE),"NAO CADASTRADA"))</f>
        <v/>
      </c>
      <c r="AB1330" s="42"/>
      <c r="AC1330" s="48"/>
      <c r="AD1330" s="54" t="str">
        <f>IF(AC1330="","",IFERROR(VLOOKUP(AC1330,EMPRESAS!$A:$C,3,FALSE),"NAO CADASTRADA"))</f>
        <v/>
      </c>
      <c r="AE1330" s="50"/>
      <c r="AF1330" s="54" t="str">
        <f>IF(AE1330="","",IFERROR(VLOOKUP(AE1330,ATIVIDADES!$A:$C,3,FALSE),"NAO CADASTRADA"))</f>
        <v/>
      </c>
      <c r="AG1330" s="42"/>
      <c r="AH1330" s="48"/>
      <c r="AI1330" s="54" t="str">
        <f>IF(AH1330="","",IFERROR(VLOOKUP(AH1330,EMPRESAS!$A:$C,3,FALSE),"NAO CADASTRADA"))</f>
        <v/>
      </c>
      <c r="AJ1330" s="50"/>
      <c r="AK1330" s="54" t="str">
        <f>IF(AJ1330="","",IFERROR(VLOOKUP(AJ1330,ATIVIDADES!$A:$C,3,FALSE),"NAO CADASTRADA"))</f>
        <v/>
      </c>
      <c r="AL1330" s="42"/>
    </row>
    <row r="1331" spans="1:38" x14ac:dyDescent="0.25">
      <c r="A1331" s="26" t="str">
        <f t="shared" si="142"/>
        <v>OK</v>
      </c>
      <c r="B1331" s="29">
        <f t="shared" si="143"/>
        <v>2487914866</v>
      </c>
      <c r="C1331" s="30">
        <v>43419</v>
      </c>
      <c r="D1331" s="18">
        <f t="shared" si="146"/>
        <v>43405</v>
      </c>
      <c r="E1331" s="19" t="str">
        <f>IF(ISERROR(VLOOKUP(C1331,FERIADOS!$A:$B,1,FALSE)),IF(WEEKDAY(C1331)=1,"Dom",IF(WEEKDAY(C1331)=2,"Seg",IF(WEEKDAY(C1331)=3,"Ter",IF(WEEKDAY(C1331)=4,"Qua",IF(WEEKDAY(C1331)=5,"Qui",IF(WEEKDAY(C1331)=6,"Sex","Sab")))))),"Feriado")</f>
        <v>Feriado</v>
      </c>
      <c r="F1331" s="32"/>
      <c r="G1331" s="33"/>
      <c r="H1331" s="33"/>
      <c r="I1331" s="33"/>
      <c r="J1331" s="21" t="str">
        <f t="shared" si="144"/>
        <v/>
      </c>
      <c r="K1331" s="21">
        <f t="shared" si="140"/>
        <v>0</v>
      </c>
      <c r="L1331" s="21" t="str">
        <f t="shared" si="141"/>
        <v/>
      </c>
      <c r="M1331" s="22" t="str">
        <f t="shared" si="145"/>
        <v/>
      </c>
      <c r="N1331" s="48"/>
      <c r="O1331" s="54" t="str">
        <f>IF(N1331="","",IFERROR(VLOOKUP(N1331,EMPRESAS!$A:$C,3,FALSE),"NAO CADASTRADA"))</f>
        <v/>
      </c>
      <c r="P1331" s="50"/>
      <c r="Q1331" s="54" t="str">
        <f>IF(P1331="","",IFERROR(VLOOKUP(P1331,ATIVIDADES!$A:$C,3,FALSE),"NAO CADASTRADA"))</f>
        <v/>
      </c>
      <c r="R1331" s="42"/>
      <c r="S1331" s="48"/>
      <c r="T1331" s="54" t="str">
        <f>IF(S1331="","",IFERROR(VLOOKUP(S1331,EMPRESAS!$A:$C,3,FALSE),"NAO CADASTRADA"))</f>
        <v/>
      </c>
      <c r="U1331" s="50"/>
      <c r="V1331" s="54" t="str">
        <f>IF(U1331="","",IFERROR(VLOOKUP(U1331,ATIVIDADES!$A:$C,3,FALSE),"NAO CADASTRADA"))</f>
        <v/>
      </c>
      <c r="W1331" s="42"/>
      <c r="X1331" s="48"/>
      <c r="Y1331" s="54" t="str">
        <f>IF(X1331="","",IFERROR(VLOOKUP(X1331,EMPRESAS!$A:$C,3,FALSE),"NAO CADASTRADA"))</f>
        <v/>
      </c>
      <c r="Z1331" s="50"/>
      <c r="AA1331" s="54" t="str">
        <f>IF(Z1331="","",IFERROR(VLOOKUP(Z1331,ATIVIDADES!$A:$C,3,FALSE),"NAO CADASTRADA"))</f>
        <v/>
      </c>
      <c r="AB1331" s="42"/>
      <c r="AC1331" s="48"/>
      <c r="AD1331" s="54" t="str">
        <f>IF(AC1331="","",IFERROR(VLOOKUP(AC1331,EMPRESAS!$A:$C,3,FALSE),"NAO CADASTRADA"))</f>
        <v/>
      </c>
      <c r="AE1331" s="50"/>
      <c r="AF1331" s="54" t="str">
        <f>IF(AE1331="","",IFERROR(VLOOKUP(AE1331,ATIVIDADES!$A:$C,3,FALSE),"NAO CADASTRADA"))</f>
        <v/>
      </c>
      <c r="AG1331" s="42"/>
      <c r="AH1331" s="48"/>
      <c r="AI1331" s="54" t="str">
        <f>IF(AH1331="","",IFERROR(VLOOKUP(AH1331,EMPRESAS!$A:$C,3,FALSE),"NAO CADASTRADA"))</f>
        <v/>
      </c>
      <c r="AJ1331" s="50"/>
      <c r="AK1331" s="54" t="str">
        <f>IF(AJ1331="","",IFERROR(VLOOKUP(AJ1331,ATIVIDADES!$A:$C,3,FALSE),"NAO CADASTRADA"))</f>
        <v/>
      </c>
      <c r="AL1331" s="42"/>
    </row>
    <row r="1332" spans="1:38" x14ac:dyDescent="0.25">
      <c r="A1332" s="26" t="str">
        <f t="shared" si="142"/>
        <v>OK</v>
      </c>
      <c r="B1332" s="29">
        <f t="shared" si="143"/>
        <v>2487914866</v>
      </c>
      <c r="C1332" s="30">
        <v>43420</v>
      </c>
      <c r="D1332" s="18">
        <f t="shared" si="146"/>
        <v>43405</v>
      </c>
      <c r="E1332" s="19" t="str">
        <f>IF(ISERROR(VLOOKUP(C1332,FERIADOS!$A:$B,1,FALSE)),IF(WEEKDAY(C1332)=1,"Dom",IF(WEEKDAY(C1332)=2,"Seg",IF(WEEKDAY(C1332)=3,"Ter",IF(WEEKDAY(C1332)=4,"Qua",IF(WEEKDAY(C1332)=5,"Qui",IF(WEEKDAY(C1332)=6,"Sex","Sab")))))),"Feriado")</f>
        <v>Sex</v>
      </c>
      <c r="F1332" s="32"/>
      <c r="G1332" s="33"/>
      <c r="H1332" s="33"/>
      <c r="I1332" s="33"/>
      <c r="J1332" s="21" t="str">
        <f t="shared" si="144"/>
        <v/>
      </c>
      <c r="K1332" s="21">
        <f t="shared" si="140"/>
        <v>0</v>
      </c>
      <c r="L1332" s="21" t="str">
        <f t="shared" si="141"/>
        <v/>
      </c>
      <c r="M1332" s="22" t="str">
        <f t="shared" si="145"/>
        <v/>
      </c>
      <c r="N1332" s="48"/>
      <c r="O1332" s="54" t="str">
        <f>IF(N1332="","",IFERROR(VLOOKUP(N1332,EMPRESAS!$A:$C,3,FALSE),"NAO CADASTRADA"))</f>
        <v/>
      </c>
      <c r="P1332" s="50"/>
      <c r="Q1332" s="54" t="str">
        <f>IF(P1332="","",IFERROR(VLOOKUP(P1332,ATIVIDADES!$A:$C,3,FALSE),"NAO CADASTRADA"))</f>
        <v/>
      </c>
      <c r="R1332" s="42"/>
      <c r="S1332" s="48"/>
      <c r="T1332" s="54" t="str">
        <f>IF(S1332="","",IFERROR(VLOOKUP(S1332,EMPRESAS!$A:$C,3,FALSE),"NAO CADASTRADA"))</f>
        <v/>
      </c>
      <c r="U1332" s="50"/>
      <c r="V1332" s="54" t="str">
        <f>IF(U1332="","",IFERROR(VLOOKUP(U1332,ATIVIDADES!$A:$C,3,FALSE),"NAO CADASTRADA"))</f>
        <v/>
      </c>
      <c r="W1332" s="42"/>
      <c r="X1332" s="48"/>
      <c r="Y1332" s="54" t="str">
        <f>IF(X1332="","",IFERROR(VLOOKUP(X1332,EMPRESAS!$A:$C,3,FALSE),"NAO CADASTRADA"))</f>
        <v/>
      </c>
      <c r="Z1332" s="50"/>
      <c r="AA1332" s="54" t="str">
        <f>IF(Z1332="","",IFERROR(VLOOKUP(Z1332,ATIVIDADES!$A:$C,3,FALSE),"NAO CADASTRADA"))</f>
        <v/>
      </c>
      <c r="AB1332" s="42"/>
      <c r="AC1332" s="48"/>
      <c r="AD1332" s="54" t="str">
        <f>IF(AC1332="","",IFERROR(VLOOKUP(AC1332,EMPRESAS!$A:$C,3,FALSE),"NAO CADASTRADA"))</f>
        <v/>
      </c>
      <c r="AE1332" s="50"/>
      <c r="AF1332" s="54" t="str">
        <f>IF(AE1332="","",IFERROR(VLOOKUP(AE1332,ATIVIDADES!$A:$C,3,FALSE),"NAO CADASTRADA"))</f>
        <v/>
      </c>
      <c r="AG1332" s="42"/>
      <c r="AH1332" s="48"/>
      <c r="AI1332" s="54" t="str">
        <f>IF(AH1332="","",IFERROR(VLOOKUP(AH1332,EMPRESAS!$A:$C,3,FALSE),"NAO CADASTRADA"))</f>
        <v/>
      </c>
      <c r="AJ1332" s="50"/>
      <c r="AK1332" s="54" t="str">
        <f>IF(AJ1332="","",IFERROR(VLOOKUP(AJ1332,ATIVIDADES!$A:$C,3,FALSE),"NAO CADASTRADA"))</f>
        <v/>
      </c>
      <c r="AL1332" s="42"/>
    </row>
    <row r="1333" spans="1:38" x14ac:dyDescent="0.25">
      <c r="A1333" s="26" t="str">
        <f t="shared" si="142"/>
        <v>OK</v>
      </c>
      <c r="B1333" s="29">
        <f t="shared" si="143"/>
        <v>2487914866</v>
      </c>
      <c r="C1333" s="30">
        <v>43421</v>
      </c>
      <c r="D1333" s="18">
        <f t="shared" si="146"/>
        <v>43405</v>
      </c>
      <c r="E1333" s="19" t="str">
        <f>IF(ISERROR(VLOOKUP(C1333,FERIADOS!$A:$B,1,FALSE)),IF(WEEKDAY(C1333)=1,"Dom",IF(WEEKDAY(C1333)=2,"Seg",IF(WEEKDAY(C1333)=3,"Ter",IF(WEEKDAY(C1333)=4,"Qua",IF(WEEKDAY(C1333)=5,"Qui",IF(WEEKDAY(C1333)=6,"Sex","Sab")))))),"Feriado")</f>
        <v>Sab</v>
      </c>
      <c r="F1333" s="32"/>
      <c r="G1333" s="33"/>
      <c r="H1333" s="33"/>
      <c r="I1333" s="33"/>
      <c r="J1333" s="21" t="str">
        <f t="shared" si="144"/>
        <v/>
      </c>
      <c r="K1333" s="21">
        <f t="shared" si="140"/>
        <v>0</v>
      </c>
      <c r="L1333" s="21" t="str">
        <f t="shared" si="141"/>
        <v/>
      </c>
      <c r="M1333" s="22" t="str">
        <f t="shared" si="145"/>
        <v/>
      </c>
      <c r="N1333" s="48"/>
      <c r="O1333" s="54" t="str">
        <f>IF(N1333="","",IFERROR(VLOOKUP(N1333,EMPRESAS!$A:$C,3,FALSE),"NAO CADASTRADA"))</f>
        <v/>
      </c>
      <c r="P1333" s="50"/>
      <c r="Q1333" s="54" t="str">
        <f>IF(P1333="","",IFERROR(VLOOKUP(P1333,ATIVIDADES!$A:$C,3,FALSE),"NAO CADASTRADA"))</f>
        <v/>
      </c>
      <c r="R1333" s="42"/>
      <c r="S1333" s="48"/>
      <c r="T1333" s="54" t="str">
        <f>IF(S1333="","",IFERROR(VLOOKUP(S1333,EMPRESAS!$A:$C,3,FALSE),"NAO CADASTRADA"))</f>
        <v/>
      </c>
      <c r="U1333" s="50"/>
      <c r="V1333" s="54" t="str">
        <f>IF(U1333="","",IFERROR(VLOOKUP(U1333,ATIVIDADES!$A:$C,3,FALSE),"NAO CADASTRADA"))</f>
        <v/>
      </c>
      <c r="W1333" s="42"/>
      <c r="X1333" s="48"/>
      <c r="Y1333" s="54" t="str">
        <f>IF(X1333="","",IFERROR(VLOOKUP(X1333,EMPRESAS!$A:$C,3,FALSE),"NAO CADASTRADA"))</f>
        <v/>
      </c>
      <c r="Z1333" s="50"/>
      <c r="AA1333" s="54" t="str">
        <f>IF(Z1333="","",IFERROR(VLOOKUP(Z1333,ATIVIDADES!$A:$C,3,FALSE),"NAO CADASTRADA"))</f>
        <v/>
      </c>
      <c r="AB1333" s="42"/>
      <c r="AC1333" s="48"/>
      <c r="AD1333" s="54" t="str">
        <f>IF(AC1333="","",IFERROR(VLOOKUP(AC1333,EMPRESAS!$A:$C,3,FALSE),"NAO CADASTRADA"))</f>
        <v/>
      </c>
      <c r="AE1333" s="50"/>
      <c r="AF1333" s="54" t="str">
        <f>IF(AE1333="","",IFERROR(VLOOKUP(AE1333,ATIVIDADES!$A:$C,3,FALSE),"NAO CADASTRADA"))</f>
        <v/>
      </c>
      <c r="AG1333" s="42"/>
      <c r="AH1333" s="48"/>
      <c r="AI1333" s="54" t="str">
        <f>IF(AH1333="","",IFERROR(VLOOKUP(AH1333,EMPRESAS!$A:$C,3,FALSE),"NAO CADASTRADA"))</f>
        <v/>
      </c>
      <c r="AJ1333" s="50"/>
      <c r="AK1333" s="54" t="str">
        <f>IF(AJ1333="","",IFERROR(VLOOKUP(AJ1333,ATIVIDADES!$A:$C,3,FALSE),"NAO CADASTRADA"))</f>
        <v/>
      </c>
      <c r="AL1333" s="42"/>
    </row>
    <row r="1334" spans="1:38" x14ac:dyDescent="0.25">
      <c r="A1334" s="26" t="str">
        <f t="shared" si="142"/>
        <v>OK</v>
      </c>
      <c r="B1334" s="29">
        <f t="shared" si="143"/>
        <v>2487914866</v>
      </c>
      <c r="C1334" s="30">
        <v>43422</v>
      </c>
      <c r="D1334" s="18">
        <f t="shared" si="146"/>
        <v>43405</v>
      </c>
      <c r="E1334" s="19" t="str">
        <f>IF(ISERROR(VLOOKUP(C1334,FERIADOS!$A:$B,1,FALSE)),IF(WEEKDAY(C1334)=1,"Dom",IF(WEEKDAY(C1334)=2,"Seg",IF(WEEKDAY(C1334)=3,"Ter",IF(WEEKDAY(C1334)=4,"Qua",IF(WEEKDAY(C1334)=5,"Qui",IF(WEEKDAY(C1334)=6,"Sex","Sab")))))),"Feriado")</f>
        <v>Dom</v>
      </c>
      <c r="F1334" s="32"/>
      <c r="G1334" s="33"/>
      <c r="H1334" s="33"/>
      <c r="I1334" s="33"/>
      <c r="J1334" s="21" t="str">
        <f t="shared" si="144"/>
        <v/>
      </c>
      <c r="K1334" s="21">
        <f t="shared" si="140"/>
        <v>0</v>
      </c>
      <c r="L1334" s="21" t="str">
        <f t="shared" si="141"/>
        <v/>
      </c>
      <c r="M1334" s="22" t="str">
        <f t="shared" si="145"/>
        <v/>
      </c>
      <c r="N1334" s="48"/>
      <c r="O1334" s="54" t="str">
        <f>IF(N1334="","",IFERROR(VLOOKUP(N1334,EMPRESAS!$A:$C,3,FALSE),"NAO CADASTRADA"))</f>
        <v/>
      </c>
      <c r="P1334" s="50"/>
      <c r="Q1334" s="54" t="str">
        <f>IF(P1334="","",IFERROR(VLOOKUP(P1334,ATIVIDADES!$A:$C,3,FALSE),"NAO CADASTRADA"))</f>
        <v/>
      </c>
      <c r="R1334" s="42"/>
      <c r="S1334" s="48"/>
      <c r="T1334" s="54" t="str">
        <f>IF(S1334="","",IFERROR(VLOOKUP(S1334,EMPRESAS!$A:$C,3,FALSE),"NAO CADASTRADA"))</f>
        <v/>
      </c>
      <c r="U1334" s="50"/>
      <c r="V1334" s="54" t="str">
        <f>IF(U1334="","",IFERROR(VLOOKUP(U1334,ATIVIDADES!$A:$C,3,FALSE),"NAO CADASTRADA"))</f>
        <v/>
      </c>
      <c r="W1334" s="42"/>
      <c r="X1334" s="48"/>
      <c r="Y1334" s="54" t="str">
        <f>IF(X1334="","",IFERROR(VLOOKUP(X1334,EMPRESAS!$A:$C,3,FALSE),"NAO CADASTRADA"))</f>
        <v/>
      </c>
      <c r="Z1334" s="50"/>
      <c r="AA1334" s="54" t="str">
        <f>IF(Z1334="","",IFERROR(VLOOKUP(Z1334,ATIVIDADES!$A:$C,3,FALSE),"NAO CADASTRADA"))</f>
        <v/>
      </c>
      <c r="AB1334" s="42"/>
      <c r="AC1334" s="48"/>
      <c r="AD1334" s="54" t="str">
        <f>IF(AC1334="","",IFERROR(VLOOKUP(AC1334,EMPRESAS!$A:$C,3,FALSE),"NAO CADASTRADA"))</f>
        <v/>
      </c>
      <c r="AE1334" s="50"/>
      <c r="AF1334" s="54" t="str">
        <f>IF(AE1334="","",IFERROR(VLOOKUP(AE1334,ATIVIDADES!$A:$C,3,FALSE),"NAO CADASTRADA"))</f>
        <v/>
      </c>
      <c r="AG1334" s="42"/>
      <c r="AH1334" s="48"/>
      <c r="AI1334" s="54" t="str">
        <f>IF(AH1334="","",IFERROR(VLOOKUP(AH1334,EMPRESAS!$A:$C,3,FALSE),"NAO CADASTRADA"))</f>
        <v/>
      </c>
      <c r="AJ1334" s="50"/>
      <c r="AK1334" s="54" t="str">
        <f>IF(AJ1334="","",IFERROR(VLOOKUP(AJ1334,ATIVIDADES!$A:$C,3,FALSE),"NAO CADASTRADA"))</f>
        <v/>
      </c>
      <c r="AL1334" s="42"/>
    </row>
    <row r="1335" spans="1:38" x14ac:dyDescent="0.25">
      <c r="A1335" s="26" t="str">
        <f t="shared" si="142"/>
        <v>OK</v>
      </c>
      <c r="B1335" s="29">
        <f t="shared" si="143"/>
        <v>2487914866</v>
      </c>
      <c r="C1335" s="30">
        <v>43423</v>
      </c>
      <c r="D1335" s="18">
        <f t="shared" si="146"/>
        <v>43405</v>
      </c>
      <c r="E1335" s="19" t="str">
        <f>IF(ISERROR(VLOOKUP(C1335,FERIADOS!$A:$B,1,FALSE)),IF(WEEKDAY(C1335)=1,"Dom",IF(WEEKDAY(C1335)=2,"Seg",IF(WEEKDAY(C1335)=3,"Ter",IF(WEEKDAY(C1335)=4,"Qua",IF(WEEKDAY(C1335)=5,"Qui",IF(WEEKDAY(C1335)=6,"Sex","Sab")))))),"Feriado")</f>
        <v>Seg</v>
      </c>
      <c r="F1335" s="32"/>
      <c r="G1335" s="33"/>
      <c r="H1335" s="33"/>
      <c r="I1335" s="33"/>
      <c r="J1335" s="21" t="str">
        <f t="shared" si="144"/>
        <v/>
      </c>
      <c r="K1335" s="21">
        <f t="shared" si="140"/>
        <v>0</v>
      </c>
      <c r="L1335" s="21" t="str">
        <f t="shared" si="141"/>
        <v/>
      </c>
      <c r="M1335" s="22" t="str">
        <f t="shared" si="145"/>
        <v/>
      </c>
      <c r="N1335" s="48"/>
      <c r="O1335" s="54" t="str">
        <f>IF(N1335="","",IFERROR(VLOOKUP(N1335,EMPRESAS!$A:$C,3,FALSE),"NAO CADASTRADA"))</f>
        <v/>
      </c>
      <c r="P1335" s="50"/>
      <c r="Q1335" s="54" t="str">
        <f>IF(P1335="","",IFERROR(VLOOKUP(P1335,ATIVIDADES!$A:$C,3,FALSE),"NAO CADASTRADA"))</f>
        <v/>
      </c>
      <c r="R1335" s="42"/>
      <c r="S1335" s="48"/>
      <c r="T1335" s="54" t="str">
        <f>IF(S1335="","",IFERROR(VLOOKUP(S1335,EMPRESAS!$A:$C,3,FALSE),"NAO CADASTRADA"))</f>
        <v/>
      </c>
      <c r="U1335" s="50"/>
      <c r="V1335" s="54" t="str">
        <f>IF(U1335="","",IFERROR(VLOOKUP(U1335,ATIVIDADES!$A:$C,3,FALSE),"NAO CADASTRADA"))</f>
        <v/>
      </c>
      <c r="W1335" s="42"/>
      <c r="X1335" s="48"/>
      <c r="Y1335" s="54" t="str">
        <f>IF(X1335="","",IFERROR(VLOOKUP(X1335,EMPRESAS!$A:$C,3,FALSE),"NAO CADASTRADA"))</f>
        <v/>
      </c>
      <c r="Z1335" s="50"/>
      <c r="AA1335" s="54" t="str">
        <f>IF(Z1335="","",IFERROR(VLOOKUP(Z1335,ATIVIDADES!$A:$C,3,FALSE),"NAO CADASTRADA"))</f>
        <v/>
      </c>
      <c r="AB1335" s="42"/>
      <c r="AC1335" s="48"/>
      <c r="AD1335" s="54" t="str">
        <f>IF(AC1335="","",IFERROR(VLOOKUP(AC1335,EMPRESAS!$A:$C,3,FALSE),"NAO CADASTRADA"))</f>
        <v/>
      </c>
      <c r="AE1335" s="50"/>
      <c r="AF1335" s="54" t="str">
        <f>IF(AE1335="","",IFERROR(VLOOKUP(AE1335,ATIVIDADES!$A:$C,3,FALSE),"NAO CADASTRADA"))</f>
        <v/>
      </c>
      <c r="AG1335" s="42"/>
      <c r="AH1335" s="48"/>
      <c r="AI1335" s="54" t="str">
        <f>IF(AH1335="","",IFERROR(VLOOKUP(AH1335,EMPRESAS!$A:$C,3,FALSE),"NAO CADASTRADA"))</f>
        <v/>
      </c>
      <c r="AJ1335" s="50"/>
      <c r="AK1335" s="54" t="str">
        <f>IF(AJ1335="","",IFERROR(VLOOKUP(AJ1335,ATIVIDADES!$A:$C,3,FALSE),"NAO CADASTRADA"))</f>
        <v/>
      </c>
      <c r="AL1335" s="42"/>
    </row>
    <row r="1336" spans="1:38" x14ac:dyDescent="0.25">
      <c r="A1336" s="26" t="str">
        <f t="shared" si="142"/>
        <v>OK</v>
      </c>
      <c r="B1336" s="29">
        <f t="shared" si="143"/>
        <v>2487914866</v>
      </c>
      <c r="C1336" s="30">
        <v>43424</v>
      </c>
      <c r="D1336" s="18">
        <f t="shared" si="146"/>
        <v>43405</v>
      </c>
      <c r="E1336" s="19" t="str">
        <f>IF(ISERROR(VLOOKUP(C1336,FERIADOS!$A:$B,1,FALSE)),IF(WEEKDAY(C1336)=1,"Dom",IF(WEEKDAY(C1336)=2,"Seg",IF(WEEKDAY(C1336)=3,"Ter",IF(WEEKDAY(C1336)=4,"Qua",IF(WEEKDAY(C1336)=5,"Qui",IF(WEEKDAY(C1336)=6,"Sex","Sab")))))),"Feriado")</f>
        <v>Feriado</v>
      </c>
      <c r="F1336" s="32"/>
      <c r="G1336" s="33"/>
      <c r="H1336" s="33"/>
      <c r="I1336" s="33"/>
      <c r="J1336" s="21" t="str">
        <f t="shared" si="144"/>
        <v/>
      </c>
      <c r="K1336" s="21">
        <f t="shared" si="140"/>
        <v>0</v>
      </c>
      <c r="L1336" s="21" t="str">
        <f t="shared" si="141"/>
        <v/>
      </c>
      <c r="M1336" s="22" t="str">
        <f t="shared" si="145"/>
        <v/>
      </c>
      <c r="N1336" s="48"/>
      <c r="O1336" s="54" t="str">
        <f>IF(N1336="","",IFERROR(VLOOKUP(N1336,EMPRESAS!$A:$C,3,FALSE),"NAO CADASTRADA"))</f>
        <v/>
      </c>
      <c r="P1336" s="50"/>
      <c r="Q1336" s="54" t="str">
        <f>IF(P1336="","",IFERROR(VLOOKUP(P1336,ATIVIDADES!$A:$C,3,FALSE),"NAO CADASTRADA"))</f>
        <v/>
      </c>
      <c r="R1336" s="42"/>
      <c r="S1336" s="48"/>
      <c r="T1336" s="54" t="str">
        <f>IF(S1336="","",IFERROR(VLOOKUP(S1336,EMPRESAS!$A:$C,3,FALSE),"NAO CADASTRADA"))</f>
        <v/>
      </c>
      <c r="U1336" s="50"/>
      <c r="V1336" s="54" t="str">
        <f>IF(U1336="","",IFERROR(VLOOKUP(U1336,ATIVIDADES!$A:$C,3,FALSE),"NAO CADASTRADA"))</f>
        <v/>
      </c>
      <c r="W1336" s="42"/>
      <c r="X1336" s="48"/>
      <c r="Y1336" s="54" t="str">
        <f>IF(X1336="","",IFERROR(VLOOKUP(X1336,EMPRESAS!$A:$C,3,FALSE),"NAO CADASTRADA"))</f>
        <v/>
      </c>
      <c r="Z1336" s="50"/>
      <c r="AA1336" s="54" t="str">
        <f>IF(Z1336="","",IFERROR(VLOOKUP(Z1336,ATIVIDADES!$A:$C,3,FALSE),"NAO CADASTRADA"))</f>
        <v/>
      </c>
      <c r="AB1336" s="42"/>
      <c r="AC1336" s="48"/>
      <c r="AD1336" s="54" t="str">
        <f>IF(AC1336="","",IFERROR(VLOOKUP(AC1336,EMPRESAS!$A:$C,3,FALSE),"NAO CADASTRADA"))</f>
        <v/>
      </c>
      <c r="AE1336" s="50"/>
      <c r="AF1336" s="54" t="str">
        <f>IF(AE1336="","",IFERROR(VLOOKUP(AE1336,ATIVIDADES!$A:$C,3,FALSE),"NAO CADASTRADA"))</f>
        <v/>
      </c>
      <c r="AG1336" s="42"/>
      <c r="AH1336" s="48"/>
      <c r="AI1336" s="54" t="str">
        <f>IF(AH1336="","",IFERROR(VLOOKUP(AH1336,EMPRESAS!$A:$C,3,FALSE),"NAO CADASTRADA"))</f>
        <v/>
      </c>
      <c r="AJ1336" s="50"/>
      <c r="AK1336" s="54" t="str">
        <f>IF(AJ1336="","",IFERROR(VLOOKUP(AJ1336,ATIVIDADES!$A:$C,3,FALSE),"NAO CADASTRADA"))</f>
        <v/>
      </c>
      <c r="AL1336" s="42"/>
    </row>
    <row r="1337" spans="1:38" x14ac:dyDescent="0.25">
      <c r="A1337" s="26" t="str">
        <f t="shared" si="142"/>
        <v>OK</v>
      </c>
      <c r="B1337" s="29">
        <f t="shared" si="143"/>
        <v>2487914866</v>
      </c>
      <c r="C1337" s="30">
        <v>43425</v>
      </c>
      <c r="D1337" s="18">
        <f t="shared" si="146"/>
        <v>43405</v>
      </c>
      <c r="E1337" s="19" t="str">
        <f>IF(ISERROR(VLOOKUP(C1337,FERIADOS!$A:$B,1,FALSE)),IF(WEEKDAY(C1337)=1,"Dom",IF(WEEKDAY(C1337)=2,"Seg",IF(WEEKDAY(C1337)=3,"Ter",IF(WEEKDAY(C1337)=4,"Qua",IF(WEEKDAY(C1337)=5,"Qui",IF(WEEKDAY(C1337)=6,"Sex","Sab")))))),"Feriado")</f>
        <v>Qua</v>
      </c>
      <c r="F1337" s="32"/>
      <c r="G1337" s="33"/>
      <c r="H1337" s="33"/>
      <c r="I1337" s="33"/>
      <c r="J1337" s="21" t="str">
        <f t="shared" si="144"/>
        <v/>
      </c>
      <c r="K1337" s="21">
        <f t="shared" si="140"/>
        <v>0</v>
      </c>
      <c r="L1337" s="21" t="str">
        <f t="shared" si="141"/>
        <v/>
      </c>
      <c r="M1337" s="22" t="str">
        <f t="shared" si="145"/>
        <v/>
      </c>
      <c r="N1337" s="48"/>
      <c r="O1337" s="54" t="str">
        <f>IF(N1337="","",IFERROR(VLOOKUP(N1337,EMPRESAS!$A:$C,3,FALSE),"NAO CADASTRADA"))</f>
        <v/>
      </c>
      <c r="P1337" s="50"/>
      <c r="Q1337" s="54" t="str">
        <f>IF(P1337="","",IFERROR(VLOOKUP(P1337,ATIVIDADES!$A:$C,3,FALSE),"NAO CADASTRADA"))</f>
        <v/>
      </c>
      <c r="R1337" s="42"/>
      <c r="S1337" s="48"/>
      <c r="T1337" s="54" t="str">
        <f>IF(S1337="","",IFERROR(VLOOKUP(S1337,EMPRESAS!$A:$C,3,FALSE),"NAO CADASTRADA"))</f>
        <v/>
      </c>
      <c r="U1337" s="50"/>
      <c r="V1337" s="54" t="str">
        <f>IF(U1337="","",IFERROR(VLOOKUP(U1337,ATIVIDADES!$A:$C,3,FALSE),"NAO CADASTRADA"))</f>
        <v/>
      </c>
      <c r="W1337" s="42"/>
      <c r="X1337" s="48"/>
      <c r="Y1337" s="54" t="str">
        <f>IF(X1337="","",IFERROR(VLOOKUP(X1337,EMPRESAS!$A:$C,3,FALSE),"NAO CADASTRADA"))</f>
        <v/>
      </c>
      <c r="Z1337" s="50"/>
      <c r="AA1337" s="54" t="str">
        <f>IF(Z1337="","",IFERROR(VLOOKUP(Z1337,ATIVIDADES!$A:$C,3,FALSE),"NAO CADASTRADA"))</f>
        <v/>
      </c>
      <c r="AB1337" s="42"/>
      <c r="AC1337" s="48"/>
      <c r="AD1337" s="54" t="str">
        <f>IF(AC1337="","",IFERROR(VLOOKUP(AC1337,EMPRESAS!$A:$C,3,FALSE),"NAO CADASTRADA"))</f>
        <v/>
      </c>
      <c r="AE1337" s="50"/>
      <c r="AF1337" s="54" t="str">
        <f>IF(AE1337="","",IFERROR(VLOOKUP(AE1337,ATIVIDADES!$A:$C,3,FALSE),"NAO CADASTRADA"))</f>
        <v/>
      </c>
      <c r="AG1337" s="42"/>
      <c r="AH1337" s="48"/>
      <c r="AI1337" s="54" t="str">
        <f>IF(AH1337="","",IFERROR(VLOOKUP(AH1337,EMPRESAS!$A:$C,3,FALSE),"NAO CADASTRADA"))</f>
        <v/>
      </c>
      <c r="AJ1337" s="50"/>
      <c r="AK1337" s="54" t="str">
        <f>IF(AJ1337="","",IFERROR(VLOOKUP(AJ1337,ATIVIDADES!$A:$C,3,FALSE),"NAO CADASTRADA"))</f>
        <v/>
      </c>
      <c r="AL1337" s="42"/>
    </row>
    <row r="1338" spans="1:38" x14ac:dyDescent="0.25">
      <c r="A1338" s="26" t="str">
        <f t="shared" si="142"/>
        <v>OK</v>
      </c>
      <c r="B1338" s="29">
        <f t="shared" si="143"/>
        <v>2487914866</v>
      </c>
      <c r="C1338" s="30">
        <v>43426</v>
      </c>
      <c r="D1338" s="18">
        <f t="shared" si="146"/>
        <v>43405</v>
      </c>
      <c r="E1338" s="19" t="str">
        <f>IF(ISERROR(VLOOKUP(C1338,FERIADOS!$A:$B,1,FALSE)),IF(WEEKDAY(C1338)=1,"Dom",IF(WEEKDAY(C1338)=2,"Seg",IF(WEEKDAY(C1338)=3,"Ter",IF(WEEKDAY(C1338)=4,"Qua",IF(WEEKDAY(C1338)=5,"Qui",IF(WEEKDAY(C1338)=6,"Sex","Sab")))))),"Feriado")</f>
        <v>Qui</v>
      </c>
      <c r="F1338" s="32"/>
      <c r="G1338" s="33"/>
      <c r="H1338" s="33"/>
      <c r="I1338" s="33"/>
      <c r="J1338" s="21" t="str">
        <f t="shared" si="144"/>
        <v/>
      </c>
      <c r="K1338" s="21">
        <f t="shared" si="140"/>
        <v>0</v>
      </c>
      <c r="L1338" s="21" t="str">
        <f t="shared" si="141"/>
        <v/>
      </c>
      <c r="M1338" s="22" t="str">
        <f t="shared" si="145"/>
        <v/>
      </c>
      <c r="N1338" s="48"/>
      <c r="O1338" s="54" t="str">
        <f>IF(N1338="","",IFERROR(VLOOKUP(N1338,EMPRESAS!$A:$C,3,FALSE),"NAO CADASTRADA"))</f>
        <v/>
      </c>
      <c r="P1338" s="50"/>
      <c r="Q1338" s="54" t="str">
        <f>IF(P1338="","",IFERROR(VLOOKUP(P1338,ATIVIDADES!$A:$C,3,FALSE),"NAO CADASTRADA"))</f>
        <v/>
      </c>
      <c r="R1338" s="42"/>
      <c r="S1338" s="48"/>
      <c r="T1338" s="54" t="str">
        <f>IF(S1338="","",IFERROR(VLOOKUP(S1338,EMPRESAS!$A:$C,3,FALSE),"NAO CADASTRADA"))</f>
        <v/>
      </c>
      <c r="U1338" s="50"/>
      <c r="V1338" s="54" t="str">
        <f>IF(U1338="","",IFERROR(VLOOKUP(U1338,ATIVIDADES!$A:$C,3,FALSE),"NAO CADASTRADA"))</f>
        <v/>
      </c>
      <c r="W1338" s="42"/>
      <c r="X1338" s="48"/>
      <c r="Y1338" s="54" t="str">
        <f>IF(X1338="","",IFERROR(VLOOKUP(X1338,EMPRESAS!$A:$C,3,FALSE),"NAO CADASTRADA"))</f>
        <v/>
      </c>
      <c r="Z1338" s="50"/>
      <c r="AA1338" s="54" t="str">
        <f>IF(Z1338="","",IFERROR(VLOOKUP(Z1338,ATIVIDADES!$A:$C,3,FALSE),"NAO CADASTRADA"))</f>
        <v/>
      </c>
      <c r="AB1338" s="42"/>
      <c r="AC1338" s="48"/>
      <c r="AD1338" s="54" t="str">
        <f>IF(AC1338="","",IFERROR(VLOOKUP(AC1338,EMPRESAS!$A:$C,3,FALSE),"NAO CADASTRADA"))</f>
        <v/>
      </c>
      <c r="AE1338" s="50"/>
      <c r="AF1338" s="54" t="str">
        <f>IF(AE1338="","",IFERROR(VLOOKUP(AE1338,ATIVIDADES!$A:$C,3,FALSE),"NAO CADASTRADA"))</f>
        <v/>
      </c>
      <c r="AG1338" s="42"/>
      <c r="AH1338" s="48"/>
      <c r="AI1338" s="54" t="str">
        <f>IF(AH1338="","",IFERROR(VLOOKUP(AH1338,EMPRESAS!$A:$C,3,FALSE),"NAO CADASTRADA"))</f>
        <v/>
      </c>
      <c r="AJ1338" s="50"/>
      <c r="AK1338" s="54" t="str">
        <f>IF(AJ1338="","",IFERROR(VLOOKUP(AJ1338,ATIVIDADES!$A:$C,3,FALSE),"NAO CADASTRADA"))</f>
        <v/>
      </c>
      <c r="AL1338" s="42"/>
    </row>
    <row r="1339" spans="1:38" x14ac:dyDescent="0.25">
      <c r="A1339" s="26" t="str">
        <f t="shared" si="142"/>
        <v>OK</v>
      </c>
      <c r="B1339" s="29">
        <f t="shared" si="143"/>
        <v>2487914866</v>
      </c>
      <c r="C1339" s="30">
        <v>43427</v>
      </c>
      <c r="D1339" s="18">
        <f t="shared" si="146"/>
        <v>43405</v>
      </c>
      <c r="E1339" s="19" t="str">
        <f>IF(ISERROR(VLOOKUP(C1339,FERIADOS!$A:$B,1,FALSE)),IF(WEEKDAY(C1339)=1,"Dom",IF(WEEKDAY(C1339)=2,"Seg",IF(WEEKDAY(C1339)=3,"Ter",IF(WEEKDAY(C1339)=4,"Qua",IF(WEEKDAY(C1339)=5,"Qui",IF(WEEKDAY(C1339)=6,"Sex","Sab")))))),"Feriado")</f>
        <v>Sex</v>
      </c>
      <c r="F1339" s="32"/>
      <c r="G1339" s="33"/>
      <c r="H1339" s="33"/>
      <c r="I1339" s="33"/>
      <c r="J1339" s="21" t="str">
        <f t="shared" si="144"/>
        <v/>
      </c>
      <c r="K1339" s="21">
        <f t="shared" si="140"/>
        <v>0</v>
      </c>
      <c r="L1339" s="21" t="str">
        <f t="shared" si="141"/>
        <v/>
      </c>
      <c r="M1339" s="22" t="str">
        <f t="shared" si="145"/>
        <v/>
      </c>
      <c r="N1339" s="48"/>
      <c r="O1339" s="54" t="str">
        <f>IF(N1339="","",IFERROR(VLOOKUP(N1339,EMPRESAS!$A:$C,3,FALSE),"NAO CADASTRADA"))</f>
        <v/>
      </c>
      <c r="P1339" s="50"/>
      <c r="Q1339" s="54" t="str">
        <f>IF(P1339="","",IFERROR(VLOOKUP(P1339,ATIVIDADES!$A:$C,3,FALSE),"NAO CADASTRADA"))</f>
        <v/>
      </c>
      <c r="R1339" s="42"/>
      <c r="S1339" s="48"/>
      <c r="T1339" s="54" t="str">
        <f>IF(S1339="","",IFERROR(VLOOKUP(S1339,EMPRESAS!$A:$C,3,FALSE),"NAO CADASTRADA"))</f>
        <v/>
      </c>
      <c r="U1339" s="50"/>
      <c r="V1339" s="54" t="str">
        <f>IF(U1339="","",IFERROR(VLOOKUP(U1339,ATIVIDADES!$A:$C,3,FALSE),"NAO CADASTRADA"))</f>
        <v/>
      </c>
      <c r="W1339" s="42"/>
      <c r="X1339" s="48"/>
      <c r="Y1339" s="54" t="str">
        <f>IF(X1339="","",IFERROR(VLOOKUP(X1339,EMPRESAS!$A:$C,3,FALSE),"NAO CADASTRADA"))</f>
        <v/>
      </c>
      <c r="Z1339" s="50"/>
      <c r="AA1339" s="54" t="str">
        <f>IF(Z1339="","",IFERROR(VLOOKUP(Z1339,ATIVIDADES!$A:$C,3,FALSE),"NAO CADASTRADA"))</f>
        <v/>
      </c>
      <c r="AB1339" s="42"/>
      <c r="AC1339" s="48"/>
      <c r="AD1339" s="54" t="str">
        <f>IF(AC1339="","",IFERROR(VLOOKUP(AC1339,EMPRESAS!$A:$C,3,FALSE),"NAO CADASTRADA"))</f>
        <v/>
      </c>
      <c r="AE1339" s="50"/>
      <c r="AF1339" s="54" t="str">
        <f>IF(AE1339="","",IFERROR(VLOOKUP(AE1339,ATIVIDADES!$A:$C,3,FALSE),"NAO CADASTRADA"))</f>
        <v/>
      </c>
      <c r="AG1339" s="42"/>
      <c r="AH1339" s="48"/>
      <c r="AI1339" s="54" t="str">
        <f>IF(AH1339="","",IFERROR(VLOOKUP(AH1339,EMPRESAS!$A:$C,3,FALSE),"NAO CADASTRADA"))</f>
        <v/>
      </c>
      <c r="AJ1339" s="50"/>
      <c r="AK1339" s="54" t="str">
        <f>IF(AJ1339="","",IFERROR(VLOOKUP(AJ1339,ATIVIDADES!$A:$C,3,FALSE),"NAO CADASTRADA"))</f>
        <v/>
      </c>
      <c r="AL1339" s="42"/>
    </row>
    <row r="1340" spans="1:38" x14ac:dyDescent="0.25">
      <c r="A1340" s="26" t="str">
        <f t="shared" si="142"/>
        <v>OK</v>
      </c>
      <c r="B1340" s="29">
        <f t="shared" si="143"/>
        <v>2487914866</v>
      </c>
      <c r="C1340" s="30">
        <v>43428</v>
      </c>
      <c r="D1340" s="18">
        <f t="shared" si="146"/>
        <v>43405</v>
      </c>
      <c r="E1340" s="19" t="str">
        <f>IF(ISERROR(VLOOKUP(C1340,FERIADOS!$A:$B,1,FALSE)),IF(WEEKDAY(C1340)=1,"Dom",IF(WEEKDAY(C1340)=2,"Seg",IF(WEEKDAY(C1340)=3,"Ter",IF(WEEKDAY(C1340)=4,"Qua",IF(WEEKDAY(C1340)=5,"Qui",IF(WEEKDAY(C1340)=6,"Sex","Sab")))))),"Feriado")</f>
        <v>Sab</v>
      </c>
      <c r="F1340" s="32"/>
      <c r="G1340" s="33"/>
      <c r="H1340" s="33"/>
      <c r="I1340" s="33"/>
      <c r="J1340" s="21" t="str">
        <f t="shared" si="144"/>
        <v/>
      </c>
      <c r="K1340" s="21">
        <f t="shared" si="140"/>
        <v>0</v>
      </c>
      <c r="L1340" s="21" t="str">
        <f t="shared" si="141"/>
        <v/>
      </c>
      <c r="M1340" s="22" t="str">
        <f t="shared" si="145"/>
        <v/>
      </c>
      <c r="N1340" s="48"/>
      <c r="O1340" s="54" t="str">
        <f>IF(N1340="","",IFERROR(VLOOKUP(N1340,EMPRESAS!$A:$C,3,FALSE),"NAO CADASTRADA"))</f>
        <v/>
      </c>
      <c r="P1340" s="50"/>
      <c r="Q1340" s="54" t="str">
        <f>IF(P1340="","",IFERROR(VLOOKUP(P1340,ATIVIDADES!$A:$C,3,FALSE),"NAO CADASTRADA"))</f>
        <v/>
      </c>
      <c r="R1340" s="42"/>
      <c r="S1340" s="48"/>
      <c r="T1340" s="54" t="str">
        <f>IF(S1340="","",IFERROR(VLOOKUP(S1340,EMPRESAS!$A:$C,3,FALSE),"NAO CADASTRADA"))</f>
        <v/>
      </c>
      <c r="U1340" s="50"/>
      <c r="V1340" s="54" t="str">
        <f>IF(U1340="","",IFERROR(VLOOKUP(U1340,ATIVIDADES!$A:$C,3,FALSE),"NAO CADASTRADA"))</f>
        <v/>
      </c>
      <c r="W1340" s="42"/>
      <c r="X1340" s="48"/>
      <c r="Y1340" s="54" t="str">
        <f>IF(X1340="","",IFERROR(VLOOKUP(X1340,EMPRESAS!$A:$C,3,FALSE),"NAO CADASTRADA"))</f>
        <v/>
      </c>
      <c r="Z1340" s="50"/>
      <c r="AA1340" s="54" t="str">
        <f>IF(Z1340="","",IFERROR(VLOOKUP(Z1340,ATIVIDADES!$A:$C,3,FALSE),"NAO CADASTRADA"))</f>
        <v/>
      </c>
      <c r="AB1340" s="42"/>
      <c r="AC1340" s="48"/>
      <c r="AD1340" s="54" t="str">
        <f>IF(AC1340="","",IFERROR(VLOOKUP(AC1340,EMPRESAS!$A:$C,3,FALSE),"NAO CADASTRADA"))</f>
        <v/>
      </c>
      <c r="AE1340" s="50"/>
      <c r="AF1340" s="54" t="str">
        <f>IF(AE1340="","",IFERROR(VLOOKUP(AE1340,ATIVIDADES!$A:$C,3,FALSE),"NAO CADASTRADA"))</f>
        <v/>
      </c>
      <c r="AG1340" s="42"/>
      <c r="AH1340" s="48"/>
      <c r="AI1340" s="54" t="str">
        <f>IF(AH1340="","",IFERROR(VLOOKUP(AH1340,EMPRESAS!$A:$C,3,FALSE),"NAO CADASTRADA"))</f>
        <v/>
      </c>
      <c r="AJ1340" s="50"/>
      <c r="AK1340" s="54" t="str">
        <f>IF(AJ1340="","",IFERROR(VLOOKUP(AJ1340,ATIVIDADES!$A:$C,3,FALSE),"NAO CADASTRADA"))</f>
        <v/>
      </c>
      <c r="AL1340" s="42"/>
    </row>
    <row r="1341" spans="1:38" x14ac:dyDescent="0.25">
      <c r="A1341" s="26" t="str">
        <f t="shared" si="142"/>
        <v>OK</v>
      </c>
      <c r="B1341" s="29">
        <f t="shared" si="143"/>
        <v>2487914866</v>
      </c>
      <c r="C1341" s="30">
        <v>43429</v>
      </c>
      <c r="D1341" s="18">
        <f t="shared" si="146"/>
        <v>43405</v>
      </c>
      <c r="E1341" s="19" t="str">
        <f>IF(ISERROR(VLOOKUP(C1341,FERIADOS!$A:$B,1,FALSE)),IF(WEEKDAY(C1341)=1,"Dom",IF(WEEKDAY(C1341)=2,"Seg",IF(WEEKDAY(C1341)=3,"Ter",IF(WEEKDAY(C1341)=4,"Qua",IF(WEEKDAY(C1341)=5,"Qui",IF(WEEKDAY(C1341)=6,"Sex","Sab")))))),"Feriado")</f>
        <v>Dom</v>
      </c>
      <c r="F1341" s="32"/>
      <c r="G1341" s="33"/>
      <c r="H1341" s="33"/>
      <c r="I1341" s="33"/>
      <c r="J1341" s="21" t="str">
        <f t="shared" si="144"/>
        <v/>
      </c>
      <c r="K1341" s="21">
        <f t="shared" si="140"/>
        <v>0</v>
      </c>
      <c r="L1341" s="21" t="str">
        <f t="shared" si="141"/>
        <v/>
      </c>
      <c r="M1341" s="22" t="str">
        <f t="shared" si="145"/>
        <v/>
      </c>
      <c r="N1341" s="48"/>
      <c r="O1341" s="54" t="str">
        <f>IF(N1341="","",IFERROR(VLOOKUP(N1341,EMPRESAS!$A:$C,3,FALSE),"NAO CADASTRADA"))</f>
        <v/>
      </c>
      <c r="P1341" s="50"/>
      <c r="Q1341" s="54" t="str">
        <f>IF(P1341="","",IFERROR(VLOOKUP(P1341,ATIVIDADES!$A:$C,3,FALSE),"NAO CADASTRADA"))</f>
        <v/>
      </c>
      <c r="R1341" s="42"/>
      <c r="S1341" s="48"/>
      <c r="T1341" s="54" t="str">
        <f>IF(S1341="","",IFERROR(VLOOKUP(S1341,EMPRESAS!$A:$C,3,FALSE),"NAO CADASTRADA"))</f>
        <v/>
      </c>
      <c r="U1341" s="50"/>
      <c r="V1341" s="54" t="str">
        <f>IF(U1341="","",IFERROR(VLOOKUP(U1341,ATIVIDADES!$A:$C,3,FALSE),"NAO CADASTRADA"))</f>
        <v/>
      </c>
      <c r="W1341" s="42"/>
      <c r="X1341" s="48"/>
      <c r="Y1341" s="54" t="str">
        <f>IF(X1341="","",IFERROR(VLOOKUP(X1341,EMPRESAS!$A:$C,3,FALSE),"NAO CADASTRADA"))</f>
        <v/>
      </c>
      <c r="Z1341" s="50"/>
      <c r="AA1341" s="54" t="str">
        <f>IF(Z1341="","",IFERROR(VLOOKUP(Z1341,ATIVIDADES!$A:$C,3,FALSE),"NAO CADASTRADA"))</f>
        <v/>
      </c>
      <c r="AB1341" s="42"/>
      <c r="AC1341" s="48"/>
      <c r="AD1341" s="54" t="str">
        <f>IF(AC1341="","",IFERROR(VLOOKUP(AC1341,EMPRESAS!$A:$C,3,FALSE),"NAO CADASTRADA"))</f>
        <v/>
      </c>
      <c r="AE1341" s="50"/>
      <c r="AF1341" s="54" t="str">
        <f>IF(AE1341="","",IFERROR(VLOOKUP(AE1341,ATIVIDADES!$A:$C,3,FALSE),"NAO CADASTRADA"))</f>
        <v/>
      </c>
      <c r="AG1341" s="42"/>
      <c r="AH1341" s="48"/>
      <c r="AI1341" s="54" t="str">
        <f>IF(AH1341="","",IFERROR(VLOOKUP(AH1341,EMPRESAS!$A:$C,3,FALSE),"NAO CADASTRADA"))</f>
        <v/>
      </c>
      <c r="AJ1341" s="50"/>
      <c r="AK1341" s="54" t="str">
        <f>IF(AJ1341="","",IFERROR(VLOOKUP(AJ1341,ATIVIDADES!$A:$C,3,FALSE),"NAO CADASTRADA"))</f>
        <v/>
      </c>
      <c r="AL1341" s="42"/>
    </row>
    <row r="1342" spans="1:38" x14ac:dyDescent="0.25">
      <c r="A1342" s="26" t="str">
        <f t="shared" si="142"/>
        <v>OK</v>
      </c>
      <c r="B1342" s="29">
        <f t="shared" si="143"/>
        <v>2487914866</v>
      </c>
      <c r="C1342" s="30">
        <v>43430</v>
      </c>
      <c r="D1342" s="18">
        <f t="shared" si="146"/>
        <v>43405</v>
      </c>
      <c r="E1342" s="19" t="str">
        <f>IF(ISERROR(VLOOKUP(C1342,FERIADOS!$A:$B,1,FALSE)),IF(WEEKDAY(C1342)=1,"Dom",IF(WEEKDAY(C1342)=2,"Seg",IF(WEEKDAY(C1342)=3,"Ter",IF(WEEKDAY(C1342)=4,"Qua",IF(WEEKDAY(C1342)=5,"Qui",IF(WEEKDAY(C1342)=6,"Sex","Sab")))))),"Feriado")</f>
        <v>Seg</v>
      </c>
      <c r="F1342" s="32"/>
      <c r="G1342" s="33"/>
      <c r="H1342" s="33"/>
      <c r="I1342" s="33"/>
      <c r="J1342" s="21" t="str">
        <f t="shared" si="144"/>
        <v/>
      </c>
      <c r="K1342" s="21">
        <f t="shared" si="140"/>
        <v>0</v>
      </c>
      <c r="L1342" s="21" t="str">
        <f t="shared" si="141"/>
        <v/>
      </c>
      <c r="M1342" s="22" t="str">
        <f t="shared" si="145"/>
        <v/>
      </c>
      <c r="N1342" s="48"/>
      <c r="O1342" s="54" t="str">
        <f>IF(N1342="","",IFERROR(VLOOKUP(N1342,EMPRESAS!$A:$C,3,FALSE),"NAO CADASTRADA"))</f>
        <v/>
      </c>
      <c r="P1342" s="50"/>
      <c r="Q1342" s="54" t="str">
        <f>IF(P1342="","",IFERROR(VLOOKUP(P1342,ATIVIDADES!$A:$C,3,FALSE),"NAO CADASTRADA"))</f>
        <v/>
      </c>
      <c r="R1342" s="42"/>
      <c r="S1342" s="48"/>
      <c r="T1342" s="54" t="str">
        <f>IF(S1342="","",IFERROR(VLOOKUP(S1342,EMPRESAS!$A:$C,3,FALSE),"NAO CADASTRADA"))</f>
        <v/>
      </c>
      <c r="U1342" s="50"/>
      <c r="V1342" s="54" t="str">
        <f>IF(U1342="","",IFERROR(VLOOKUP(U1342,ATIVIDADES!$A:$C,3,FALSE),"NAO CADASTRADA"))</f>
        <v/>
      </c>
      <c r="W1342" s="42"/>
      <c r="X1342" s="48"/>
      <c r="Y1342" s="54" t="str">
        <f>IF(X1342="","",IFERROR(VLOOKUP(X1342,EMPRESAS!$A:$C,3,FALSE),"NAO CADASTRADA"))</f>
        <v/>
      </c>
      <c r="Z1342" s="50"/>
      <c r="AA1342" s="54" t="str">
        <f>IF(Z1342="","",IFERROR(VLOOKUP(Z1342,ATIVIDADES!$A:$C,3,FALSE),"NAO CADASTRADA"))</f>
        <v/>
      </c>
      <c r="AB1342" s="42"/>
      <c r="AC1342" s="48"/>
      <c r="AD1342" s="54" t="str">
        <f>IF(AC1342="","",IFERROR(VLOOKUP(AC1342,EMPRESAS!$A:$C,3,FALSE),"NAO CADASTRADA"))</f>
        <v/>
      </c>
      <c r="AE1342" s="50"/>
      <c r="AF1342" s="54" t="str">
        <f>IF(AE1342="","",IFERROR(VLOOKUP(AE1342,ATIVIDADES!$A:$C,3,FALSE),"NAO CADASTRADA"))</f>
        <v/>
      </c>
      <c r="AG1342" s="42"/>
      <c r="AH1342" s="48"/>
      <c r="AI1342" s="54" t="str">
        <f>IF(AH1342="","",IFERROR(VLOOKUP(AH1342,EMPRESAS!$A:$C,3,FALSE),"NAO CADASTRADA"))</f>
        <v/>
      </c>
      <c r="AJ1342" s="50"/>
      <c r="AK1342" s="54" t="str">
        <f>IF(AJ1342="","",IFERROR(VLOOKUP(AJ1342,ATIVIDADES!$A:$C,3,FALSE),"NAO CADASTRADA"))</f>
        <v/>
      </c>
      <c r="AL1342" s="42"/>
    </row>
    <row r="1343" spans="1:38" x14ac:dyDescent="0.25">
      <c r="A1343" s="26" t="str">
        <f t="shared" si="142"/>
        <v>OK</v>
      </c>
      <c r="B1343" s="29">
        <f t="shared" si="143"/>
        <v>2487914866</v>
      </c>
      <c r="C1343" s="30">
        <v>43431</v>
      </c>
      <c r="D1343" s="18">
        <f t="shared" si="146"/>
        <v>43405</v>
      </c>
      <c r="E1343" s="19" t="str">
        <f>IF(ISERROR(VLOOKUP(C1343,FERIADOS!$A:$B,1,FALSE)),IF(WEEKDAY(C1343)=1,"Dom",IF(WEEKDAY(C1343)=2,"Seg",IF(WEEKDAY(C1343)=3,"Ter",IF(WEEKDAY(C1343)=4,"Qua",IF(WEEKDAY(C1343)=5,"Qui",IF(WEEKDAY(C1343)=6,"Sex","Sab")))))),"Feriado")</f>
        <v>Ter</v>
      </c>
      <c r="F1343" s="32"/>
      <c r="G1343" s="33"/>
      <c r="H1343" s="33"/>
      <c r="I1343" s="33"/>
      <c r="J1343" s="21" t="str">
        <f t="shared" si="144"/>
        <v/>
      </c>
      <c r="K1343" s="21">
        <f t="shared" si="140"/>
        <v>0</v>
      </c>
      <c r="L1343" s="21" t="str">
        <f t="shared" si="141"/>
        <v/>
      </c>
      <c r="M1343" s="22" t="str">
        <f t="shared" si="145"/>
        <v/>
      </c>
      <c r="N1343" s="48"/>
      <c r="O1343" s="54" t="str">
        <f>IF(N1343="","",IFERROR(VLOOKUP(N1343,EMPRESAS!$A:$C,3,FALSE),"NAO CADASTRADA"))</f>
        <v/>
      </c>
      <c r="P1343" s="50"/>
      <c r="Q1343" s="54" t="str">
        <f>IF(P1343="","",IFERROR(VLOOKUP(P1343,ATIVIDADES!$A:$C,3,FALSE),"NAO CADASTRADA"))</f>
        <v/>
      </c>
      <c r="R1343" s="42"/>
      <c r="S1343" s="48"/>
      <c r="T1343" s="54" t="str">
        <f>IF(S1343="","",IFERROR(VLOOKUP(S1343,EMPRESAS!$A:$C,3,FALSE),"NAO CADASTRADA"))</f>
        <v/>
      </c>
      <c r="U1343" s="50"/>
      <c r="V1343" s="54" t="str">
        <f>IF(U1343="","",IFERROR(VLOOKUP(U1343,ATIVIDADES!$A:$C,3,FALSE),"NAO CADASTRADA"))</f>
        <v/>
      </c>
      <c r="W1343" s="42"/>
      <c r="X1343" s="48"/>
      <c r="Y1343" s="54" t="str">
        <f>IF(X1343="","",IFERROR(VLOOKUP(X1343,EMPRESAS!$A:$C,3,FALSE),"NAO CADASTRADA"))</f>
        <v/>
      </c>
      <c r="Z1343" s="50"/>
      <c r="AA1343" s="54" t="str">
        <f>IF(Z1343="","",IFERROR(VLOOKUP(Z1343,ATIVIDADES!$A:$C,3,FALSE),"NAO CADASTRADA"))</f>
        <v/>
      </c>
      <c r="AB1343" s="42"/>
      <c r="AC1343" s="48"/>
      <c r="AD1343" s="54" t="str">
        <f>IF(AC1343="","",IFERROR(VLOOKUP(AC1343,EMPRESAS!$A:$C,3,FALSE),"NAO CADASTRADA"))</f>
        <v/>
      </c>
      <c r="AE1343" s="50"/>
      <c r="AF1343" s="54" t="str">
        <f>IF(AE1343="","",IFERROR(VLOOKUP(AE1343,ATIVIDADES!$A:$C,3,FALSE),"NAO CADASTRADA"))</f>
        <v/>
      </c>
      <c r="AG1343" s="42"/>
      <c r="AH1343" s="48"/>
      <c r="AI1343" s="54" t="str">
        <f>IF(AH1343="","",IFERROR(VLOOKUP(AH1343,EMPRESAS!$A:$C,3,FALSE),"NAO CADASTRADA"))</f>
        <v/>
      </c>
      <c r="AJ1343" s="50"/>
      <c r="AK1343" s="54" t="str">
        <f>IF(AJ1343="","",IFERROR(VLOOKUP(AJ1343,ATIVIDADES!$A:$C,3,FALSE),"NAO CADASTRADA"))</f>
        <v/>
      </c>
      <c r="AL1343" s="42"/>
    </row>
    <row r="1344" spans="1:38" x14ac:dyDescent="0.25">
      <c r="A1344" s="26" t="str">
        <f t="shared" si="142"/>
        <v>OK</v>
      </c>
      <c r="B1344" s="29">
        <f t="shared" si="143"/>
        <v>2487914866</v>
      </c>
      <c r="C1344" s="30">
        <v>43432</v>
      </c>
      <c r="D1344" s="18">
        <f t="shared" si="146"/>
        <v>43405</v>
      </c>
      <c r="E1344" s="19" t="str">
        <f>IF(ISERROR(VLOOKUP(C1344,FERIADOS!$A:$B,1,FALSE)),IF(WEEKDAY(C1344)=1,"Dom",IF(WEEKDAY(C1344)=2,"Seg",IF(WEEKDAY(C1344)=3,"Ter",IF(WEEKDAY(C1344)=4,"Qua",IF(WEEKDAY(C1344)=5,"Qui",IF(WEEKDAY(C1344)=6,"Sex","Sab")))))),"Feriado")</f>
        <v>Qua</v>
      </c>
      <c r="F1344" s="32"/>
      <c r="G1344" s="33"/>
      <c r="H1344" s="33"/>
      <c r="I1344" s="33"/>
      <c r="J1344" s="21" t="str">
        <f t="shared" si="144"/>
        <v/>
      </c>
      <c r="K1344" s="21">
        <f t="shared" si="140"/>
        <v>0</v>
      </c>
      <c r="L1344" s="21" t="str">
        <f t="shared" si="141"/>
        <v/>
      </c>
      <c r="M1344" s="22" t="str">
        <f t="shared" si="145"/>
        <v/>
      </c>
      <c r="N1344" s="48"/>
      <c r="O1344" s="54" t="str">
        <f>IF(N1344="","",IFERROR(VLOOKUP(N1344,EMPRESAS!$A:$C,3,FALSE),"NAO CADASTRADA"))</f>
        <v/>
      </c>
      <c r="P1344" s="50"/>
      <c r="Q1344" s="54" t="str">
        <f>IF(P1344="","",IFERROR(VLOOKUP(P1344,ATIVIDADES!$A:$C,3,FALSE),"NAO CADASTRADA"))</f>
        <v/>
      </c>
      <c r="R1344" s="42"/>
      <c r="S1344" s="48"/>
      <c r="T1344" s="54" t="str">
        <f>IF(S1344="","",IFERROR(VLOOKUP(S1344,EMPRESAS!$A:$C,3,FALSE),"NAO CADASTRADA"))</f>
        <v/>
      </c>
      <c r="U1344" s="50"/>
      <c r="V1344" s="54" t="str">
        <f>IF(U1344="","",IFERROR(VLOOKUP(U1344,ATIVIDADES!$A:$C,3,FALSE),"NAO CADASTRADA"))</f>
        <v/>
      </c>
      <c r="W1344" s="42"/>
      <c r="X1344" s="48"/>
      <c r="Y1344" s="54" t="str">
        <f>IF(X1344="","",IFERROR(VLOOKUP(X1344,EMPRESAS!$A:$C,3,FALSE),"NAO CADASTRADA"))</f>
        <v/>
      </c>
      <c r="Z1344" s="50"/>
      <c r="AA1344" s="54" t="str">
        <f>IF(Z1344="","",IFERROR(VLOOKUP(Z1344,ATIVIDADES!$A:$C,3,FALSE),"NAO CADASTRADA"))</f>
        <v/>
      </c>
      <c r="AB1344" s="42"/>
      <c r="AC1344" s="48"/>
      <c r="AD1344" s="54" t="str">
        <f>IF(AC1344="","",IFERROR(VLOOKUP(AC1344,EMPRESAS!$A:$C,3,FALSE),"NAO CADASTRADA"))</f>
        <v/>
      </c>
      <c r="AE1344" s="50"/>
      <c r="AF1344" s="54" t="str">
        <f>IF(AE1344="","",IFERROR(VLOOKUP(AE1344,ATIVIDADES!$A:$C,3,FALSE),"NAO CADASTRADA"))</f>
        <v/>
      </c>
      <c r="AG1344" s="42"/>
      <c r="AH1344" s="48"/>
      <c r="AI1344" s="54" t="str">
        <f>IF(AH1344="","",IFERROR(VLOOKUP(AH1344,EMPRESAS!$A:$C,3,FALSE),"NAO CADASTRADA"))</f>
        <v/>
      </c>
      <c r="AJ1344" s="50"/>
      <c r="AK1344" s="54" t="str">
        <f>IF(AJ1344="","",IFERROR(VLOOKUP(AJ1344,ATIVIDADES!$A:$C,3,FALSE),"NAO CADASTRADA"))</f>
        <v/>
      </c>
      <c r="AL1344" s="42"/>
    </row>
    <row r="1345" spans="1:38" x14ac:dyDescent="0.25">
      <c r="A1345" s="26" t="str">
        <f t="shared" si="142"/>
        <v>OK</v>
      </c>
      <c r="B1345" s="29">
        <f t="shared" si="143"/>
        <v>2487914866</v>
      </c>
      <c r="C1345" s="30">
        <v>43433</v>
      </c>
      <c r="D1345" s="18">
        <f t="shared" si="146"/>
        <v>43405</v>
      </c>
      <c r="E1345" s="19" t="str">
        <f>IF(ISERROR(VLOOKUP(C1345,FERIADOS!$A:$B,1,FALSE)),IF(WEEKDAY(C1345)=1,"Dom",IF(WEEKDAY(C1345)=2,"Seg",IF(WEEKDAY(C1345)=3,"Ter",IF(WEEKDAY(C1345)=4,"Qua",IF(WEEKDAY(C1345)=5,"Qui",IF(WEEKDAY(C1345)=6,"Sex","Sab")))))),"Feriado")</f>
        <v>Qui</v>
      </c>
      <c r="F1345" s="32"/>
      <c r="G1345" s="33"/>
      <c r="H1345" s="33"/>
      <c r="I1345" s="33"/>
      <c r="J1345" s="21" t="str">
        <f t="shared" si="144"/>
        <v/>
      </c>
      <c r="K1345" s="21">
        <f t="shared" si="140"/>
        <v>0</v>
      </c>
      <c r="L1345" s="21" t="str">
        <f t="shared" si="141"/>
        <v/>
      </c>
      <c r="M1345" s="22" t="str">
        <f t="shared" si="145"/>
        <v/>
      </c>
      <c r="N1345" s="48"/>
      <c r="O1345" s="54" t="str">
        <f>IF(N1345="","",IFERROR(VLOOKUP(N1345,EMPRESAS!$A:$C,3,FALSE),"NAO CADASTRADA"))</f>
        <v/>
      </c>
      <c r="P1345" s="50"/>
      <c r="Q1345" s="54" t="str">
        <f>IF(P1345="","",IFERROR(VLOOKUP(P1345,ATIVIDADES!$A:$C,3,FALSE),"NAO CADASTRADA"))</f>
        <v/>
      </c>
      <c r="R1345" s="42"/>
      <c r="S1345" s="48"/>
      <c r="T1345" s="54" t="str">
        <f>IF(S1345="","",IFERROR(VLOOKUP(S1345,EMPRESAS!$A:$C,3,FALSE),"NAO CADASTRADA"))</f>
        <v/>
      </c>
      <c r="U1345" s="50"/>
      <c r="V1345" s="54" t="str">
        <f>IF(U1345="","",IFERROR(VLOOKUP(U1345,ATIVIDADES!$A:$C,3,FALSE),"NAO CADASTRADA"))</f>
        <v/>
      </c>
      <c r="W1345" s="42"/>
      <c r="X1345" s="48"/>
      <c r="Y1345" s="54" t="str">
        <f>IF(X1345="","",IFERROR(VLOOKUP(X1345,EMPRESAS!$A:$C,3,FALSE),"NAO CADASTRADA"))</f>
        <v/>
      </c>
      <c r="Z1345" s="50"/>
      <c r="AA1345" s="54" t="str">
        <f>IF(Z1345="","",IFERROR(VLOOKUP(Z1345,ATIVIDADES!$A:$C,3,FALSE),"NAO CADASTRADA"))</f>
        <v/>
      </c>
      <c r="AB1345" s="42"/>
      <c r="AC1345" s="48"/>
      <c r="AD1345" s="54" t="str">
        <f>IF(AC1345="","",IFERROR(VLOOKUP(AC1345,EMPRESAS!$A:$C,3,FALSE),"NAO CADASTRADA"))</f>
        <v/>
      </c>
      <c r="AE1345" s="50"/>
      <c r="AF1345" s="54" t="str">
        <f>IF(AE1345="","",IFERROR(VLOOKUP(AE1345,ATIVIDADES!$A:$C,3,FALSE),"NAO CADASTRADA"))</f>
        <v/>
      </c>
      <c r="AG1345" s="42"/>
      <c r="AH1345" s="48"/>
      <c r="AI1345" s="54" t="str">
        <f>IF(AH1345="","",IFERROR(VLOOKUP(AH1345,EMPRESAS!$A:$C,3,FALSE),"NAO CADASTRADA"))</f>
        <v/>
      </c>
      <c r="AJ1345" s="50"/>
      <c r="AK1345" s="54" t="str">
        <f>IF(AJ1345="","",IFERROR(VLOOKUP(AJ1345,ATIVIDADES!$A:$C,3,FALSE),"NAO CADASTRADA"))</f>
        <v/>
      </c>
      <c r="AL1345" s="42"/>
    </row>
    <row r="1346" spans="1:38" x14ac:dyDescent="0.25">
      <c r="A1346" s="26" t="str">
        <f t="shared" si="142"/>
        <v>OK</v>
      </c>
      <c r="B1346" s="29">
        <f t="shared" si="143"/>
        <v>2487914866</v>
      </c>
      <c r="C1346" s="30">
        <v>43434</v>
      </c>
      <c r="D1346" s="18">
        <f t="shared" si="146"/>
        <v>43405</v>
      </c>
      <c r="E1346" s="19" t="str">
        <f>IF(ISERROR(VLOOKUP(C1346,FERIADOS!$A:$B,1,FALSE)),IF(WEEKDAY(C1346)=1,"Dom",IF(WEEKDAY(C1346)=2,"Seg",IF(WEEKDAY(C1346)=3,"Ter",IF(WEEKDAY(C1346)=4,"Qua",IF(WEEKDAY(C1346)=5,"Qui",IF(WEEKDAY(C1346)=6,"Sex","Sab")))))),"Feriado")</f>
        <v>Sex</v>
      </c>
      <c r="F1346" s="32"/>
      <c r="G1346" s="33"/>
      <c r="H1346" s="33"/>
      <c r="I1346" s="33"/>
      <c r="J1346" s="21" t="str">
        <f t="shared" si="144"/>
        <v/>
      </c>
      <c r="K1346" s="21">
        <f t="shared" si="140"/>
        <v>0</v>
      </c>
      <c r="L1346" s="21" t="str">
        <f t="shared" si="141"/>
        <v/>
      </c>
      <c r="M1346" s="22" t="str">
        <f t="shared" si="145"/>
        <v/>
      </c>
      <c r="N1346" s="48"/>
      <c r="O1346" s="54" t="str">
        <f>IF(N1346="","",IFERROR(VLOOKUP(N1346,EMPRESAS!$A:$C,3,FALSE),"NAO CADASTRADA"))</f>
        <v/>
      </c>
      <c r="P1346" s="50"/>
      <c r="Q1346" s="54" t="str">
        <f>IF(P1346="","",IFERROR(VLOOKUP(P1346,ATIVIDADES!$A:$C,3,FALSE),"NAO CADASTRADA"))</f>
        <v/>
      </c>
      <c r="R1346" s="42"/>
      <c r="S1346" s="48"/>
      <c r="T1346" s="54" t="str">
        <f>IF(S1346="","",IFERROR(VLOOKUP(S1346,EMPRESAS!$A:$C,3,FALSE),"NAO CADASTRADA"))</f>
        <v/>
      </c>
      <c r="U1346" s="50"/>
      <c r="V1346" s="54" t="str">
        <f>IF(U1346="","",IFERROR(VLOOKUP(U1346,ATIVIDADES!$A:$C,3,FALSE),"NAO CADASTRADA"))</f>
        <v/>
      </c>
      <c r="W1346" s="42"/>
      <c r="X1346" s="48"/>
      <c r="Y1346" s="54" t="str">
        <f>IF(X1346="","",IFERROR(VLOOKUP(X1346,EMPRESAS!$A:$C,3,FALSE),"NAO CADASTRADA"))</f>
        <v/>
      </c>
      <c r="Z1346" s="50"/>
      <c r="AA1346" s="54" t="str">
        <f>IF(Z1346="","",IFERROR(VLOOKUP(Z1346,ATIVIDADES!$A:$C,3,FALSE),"NAO CADASTRADA"))</f>
        <v/>
      </c>
      <c r="AB1346" s="42"/>
      <c r="AC1346" s="48"/>
      <c r="AD1346" s="54" t="str">
        <f>IF(AC1346="","",IFERROR(VLOOKUP(AC1346,EMPRESAS!$A:$C,3,FALSE),"NAO CADASTRADA"))</f>
        <v/>
      </c>
      <c r="AE1346" s="50"/>
      <c r="AF1346" s="54" t="str">
        <f>IF(AE1346="","",IFERROR(VLOOKUP(AE1346,ATIVIDADES!$A:$C,3,FALSE),"NAO CADASTRADA"))</f>
        <v/>
      </c>
      <c r="AG1346" s="42"/>
      <c r="AH1346" s="48"/>
      <c r="AI1346" s="54" t="str">
        <f>IF(AH1346="","",IFERROR(VLOOKUP(AH1346,EMPRESAS!$A:$C,3,FALSE),"NAO CADASTRADA"))</f>
        <v/>
      </c>
      <c r="AJ1346" s="50"/>
      <c r="AK1346" s="54" t="str">
        <f>IF(AJ1346="","",IFERROR(VLOOKUP(AJ1346,ATIVIDADES!$A:$C,3,FALSE),"NAO CADASTRADA"))</f>
        <v/>
      </c>
      <c r="AL1346" s="42"/>
    </row>
    <row r="1347" spans="1:38" x14ac:dyDescent="0.25">
      <c r="A1347" s="26" t="str">
        <f t="shared" si="142"/>
        <v>OK</v>
      </c>
      <c r="B1347" s="29">
        <f t="shared" si="143"/>
        <v>2487914866</v>
      </c>
      <c r="C1347" s="30">
        <v>43435</v>
      </c>
      <c r="D1347" s="18">
        <f t="shared" si="146"/>
        <v>43435</v>
      </c>
      <c r="E1347" s="19" t="str">
        <f>IF(ISERROR(VLOOKUP(C1347,FERIADOS!$A:$B,1,FALSE)),IF(WEEKDAY(C1347)=1,"Dom",IF(WEEKDAY(C1347)=2,"Seg",IF(WEEKDAY(C1347)=3,"Ter",IF(WEEKDAY(C1347)=4,"Qua",IF(WEEKDAY(C1347)=5,"Qui",IF(WEEKDAY(C1347)=6,"Sex","Sab")))))),"Feriado")</f>
        <v>Sab</v>
      </c>
      <c r="F1347" s="32"/>
      <c r="G1347" s="33"/>
      <c r="H1347" s="33"/>
      <c r="I1347" s="33"/>
      <c r="J1347" s="21" t="str">
        <f t="shared" si="144"/>
        <v/>
      </c>
      <c r="K1347" s="21">
        <f t="shared" si="140"/>
        <v>0</v>
      </c>
      <c r="L1347" s="21" t="str">
        <f t="shared" si="141"/>
        <v/>
      </c>
      <c r="M1347" s="22" t="str">
        <f t="shared" si="145"/>
        <v/>
      </c>
      <c r="N1347" s="48"/>
      <c r="O1347" s="54" t="str">
        <f>IF(N1347="","",IFERROR(VLOOKUP(N1347,EMPRESAS!$A:$C,3,FALSE),"NAO CADASTRADA"))</f>
        <v/>
      </c>
      <c r="P1347" s="50"/>
      <c r="Q1347" s="54" t="str">
        <f>IF(P1347="","",IFERROR(VLOOKUP(P1347,ATIVIDADES!$A:$C,3,FALSE),"NAO CADASTRADA"))</f>
        <v/>
      </c>
      <c r="R1347" s="42"/>
      <c r="S1347" s="48"/>
      <c r="T1347" s="54" t="str">
        <f>IF(S1347="","",IFERROR(VLOOKUP(S1347,EMPRESAS!$A:$C,3,FALSE),"NAO CADASTRADA"))</f>
        <v/>
      </c>
      <c r="U1347" s="50"/>
      <c r="V1347" s="54" t="str">
        <f>IF(U1347="","",IFERROR(VLOOKUP(U1347,ATIVIDADES!$A:$C,3,FALSE),"NAO CADASTRADA"))</f>
        <v/>
      </c>
      <c r="W1347" s="42"/>
      <c r="X1347" s="48"/>
      <c r="Y1347" s="54" t="str">
        <f>IF(X1347="","",IFERROR(VLOOKUP(X1347,EMPRESAS!$A:$C,3,FALSE),"NAO CADASTRADA"))</f>
        <v/>
      </c>
      <c r="Z1347" s="50"/>
      <c r="AA1347" s="54" t="str">
        <f>IF(Z1347="","",IFERROR(VLOOKUP(Z1347,ATIVIDADES!$A:$C,3,FALSE),"NAO CADASTRADA"))</f>
        <v/>
      </c>
      <c r="AB1347" s="42"/>
      <c r="AC1347" s="48"/>
      <c r="AD1347" s="54" t="str">
        <f>IF(AC1347="","",IFERROR(VLOOKUP(AC1347,EMPRESAS!$A:$C,3,FALSE),"NAO CADASTRADA"))</f>
        <v/>
      </c>
      <c r="AE1347" s="50"/>
      <c r="AF1347" s="54" t="str">
        <f>IF(AE1347="","",IFERROR(VLOOKUP(AE1347,ATIVIDADES!$A:$C,3,FALSE),"NAO CADASTRADA"))</f>
        <v/>
      </c>
      <c r="AG1347" s="42"/>
      <c r="AH1347" s="48"/>
      <c r="AI1347" s="54" t="str">
        <f>IF(AH1347="","",IFERROR(VLOOKUP(AH1347,EMPRESAS!$A:$C,3,FALSE),"NAO CADASTRADA"))</f>
        <v/>
      </c>
      <c r="AJ1347" s="50"/>
      <c r="AK1347" s="54" t="str">
        <f>IF(AJ1347="","",IFERROR(VLOOKUP(AJ1347,ATIVIDADES!$A:$C,3,FALSE),"NAO CADASTRADA"))</f>
        <v/>
      </c>
      <c r="AL1347" s="42"/>
    </row>
    <row r="1348" spans="1:38" x14ac:dyDescent="0.25">
      <c r="A1348" s="26" t="str">
        <f t="shared" si="142"/>
        <v>OK</v>
      </c>
      <c r="B1348" s="29">
        <f t="shared" si="143"/>
        <v>2487914866</v>
      </c>
      <c r="C1348" s="30">
        <v>43436</v>
      </c>
      <c r="D1348" s="18">
        <f t="shared" si="146"/>
        <v>43435</v>
      </c>
      <c r="E1348" s="19" t="str">
        <f>IF(ISERROR(VLOOKUP(C1348,FERIADOS!$A:$B,1,FALSE)),IF(WEEKDAY(C1348)=1,"Dom",IF(WEEKDAY(C1348)=2,"Seg",IF(WEEKDAY(C1348)=3,"Ter",IF(WEEKDAY(C1348)=4,"Qua",IF(WEEKDAY(C1348)=5,"Qui",IF(WEEKDAY(C1348)=6,"Sex","Sab")))))),"Feriado")</f>
        <v>Dom</v>
      </c>
      <c r="F1348" s="32"/>
      <c r="G1348" s="33"/>
      <c r="H1348" s="33"/>
      <c r="I1348" s="33"/>
      <c r="J1348" s="21" t="str">
        <f t="shared" si="144"/>
        <v/>
      </c>
      <c r="K1348" s="21">
        <f t="shared" si="140"/>
        <v>0</v>
      </c>
      <c r="L1348" s="21" t="str">
        <f t="shared" si="141"/>
        <v/>
      </c>
      <c r="M1348" s="22" t="str">
        <f t="shared" si="145"/>
        <v/>
      </c>
      <c r="N1348" s="48"/>
      <c r="O1348" s="54" t="str">
        <f>IF(N1348="","",IFERROR(VLOOKUP(N1348,EMPRESAS!$A:$C,3,FALSE),"NAO CADASTRADA"))</f>
        <v/>
      </c>
      <c r="P1348" s="50"/>
      <c r="Q1348" s="54" t="str">
        <f>IF(P1348="","",IFERROR(VLOOKUP(P1348,ATIVIDADES!$A:$C,3,FALSE),"NAO CADASTRADA"))</f>
        <v/>
      </c>
      <c r="R1348" s="42"/>
      <c r="S1348" s="48"/>
      <c r="T1348" s="54" t="str">
        <f>IF(S1348="","",IFERROR(VLOOKUP(S1348,EMPRESAS!$A:$C,3,FALSE),"NAO CADASTRADA"))</f>
        <v/>
      </c>
      <c r="U1348" s="50"/>
      <c r="V1348" s="54" t="str">
        <f>IF(U1348="","",IFERROR(VLOOKUP(U1348,ATIVIDADES!$A:$C,3,FALSE),"NAO CADASTRADA"))</f>
        <v/>
      </c>
      <c r="W1348" s="42"/>
      <c r="X1348" s="48"/>
      <c r="Y1348" s="54" t="str">
        <f>IF(X1348="","",IFERROR(VLOOKUP(X1348,EMPRESAS!$A:$C,3,FALSE),"NAO CADASTRADA"))</f>
        <v/>
      </c>
      <c r="Z1348" s="50"/>
      <c r="AA1348" s="54" t="str">
        <f>IF(Z1348="","",IFERROR(VLOOKUP(Z1348,ATIVIDADES!$A:$C,3,FALSE),"NAO CADASTRADA"))</f>
        <v/>
      </c>
      <c r="AB1348" s="42"/>
      <c r="AC1348" s="48"/>
      <c r="AD1348" s="54" t="str">
        <f>IF(AC1348="","",IFERROR(VLOOKUP(AC1348,EMPRESAS!$A:$C,3,FALSE),"NAO CADASTRADA"))</f>
        <v/>
      </c>
      <c r="AE1348" s="50"/>
      <c r="AF1348" s="54" t="str">
        <f>IF(AE1348="","",IFERROR(VLOOKUP(AE1348,ATIVIDADES!$A:$C,3,FALSE),"NAO CADASTRADA"))</f>
        <v/>
      </c>
      <c r="AG1348" s="42"/>
      <c r="AH1348" s="48"/>
      <c r="AI1348" s="54" t="str">
        <f>IF(AH1348="","",IFERROR(VLOOKUP(AH1348,EMPRESAS!$A:$C,3,FALSE),"NAO CADASTRADA"))</f>
        <v/>
      </c>
      <c r="AJ1348" s="50"/>
      <c r="AK1348" s="54" t="str">
        <f>IF(AJ1348="","",IFERROR(VLOOKUP(AJ1348,ATIVIDADES!$A:$C,3,FALSE),"NAO CADASTRADA"))</f>
        <v/>
      </c>
      <c r="AL1348" s="42"/>
    </row>
    <row r="1349" spans="1:38" x14ac:dyDescent="0.25">
      <c r="A1349" s="26" t="str">
        <f t="shared" si="142"/>
        <v>OK</v>
      </c>
      <c r="B1349" s="29">
        <f t="shared" si="143"/>
        <v>2487914866</v>
      </c>
      <c r="C1349" s="30">
        <v>43437</v>
      </c>
      <c r="D1349" s="18">
        <f t="shared" si="146"/>
        <v>43435</v>
      </c>
      <c r="E1349" s="19" t="str">
        <f>IF(ISERROR(VLOOKUP(C1349,FERIADOS!$A:$B,1,FALSE)),IF(WEEKDAY(C1349)=1,"Dom",IF(WEEKDAY(C1349)=2,"Seg",IF(WEEKDAY(C1349)=3,"Ter",IF(WEEKDAY(C1349)=4,"Qua",IF(WEEKDAY(C1349)=5,"Qui",IF(WEEKDAY(C1349)=6,"Sex","Sab")))))),"Feriado")</f>
        <v>Seg</v>
      </c>
      <c r="F1349" s="32"/>
      <c r="G1349" s="33"/>
      <c r="H1349" s="33"/>
      <c r="I1349" s="33"/>
      <c r="J1349" s="21" t="str">
        <f t="shared" si="144"/>
        <v/>
      </c>
      <c r="K1349" s="21">
        <f t="shared" si="140"/>
        <v>0</v>
      </c>
      <c r="L1349" s="21" t="str">
        <f t="shared" si="141"/>
        <v/>
      </c>
      <c r="M1349" s="22" t="str">
        <f t="shared" si="145"/>
        <v/>
      </c>
      <c r="N1349" s="48"/>
      <c r="O1349" s="54" t="str">
        <f>IF(N1349="","",IFERROR(VLOOKUP(N1349,EMPRESAS!$A:$C,3,FALSE),"NAO CADASTRADA"))</f>
        <v/>
      </c>
      <c r="P1349" s="50"/>
      <c r="Q1349" s="54" t="str">
        <f>IF(P1349="","",IFERROR(VLOOKUP(P1349,ATIVIDADES!$A:$C,3,FALSE),"NAO CADASTRADA"))</f>
        <v/>
      </c>
      <c r="R1349" s="42"/>
      <c r="S1349" s="48"/>
      <c r="T1349" s="54" t="str">
        <f>IF(S1349="","",IFERROR(VLOOKUP(S1349,EMPRESAS!$A:$C,3,FALSE),"NAO CADASTRADA"))</f>
        <v/>
      </c>
      <c r="U1349" s="50"/>
      <c r="V1349" s="54" t="str">
        <f>IF(U1349="","",IFERROR(VLOOKUP(U1349,ATIVIDADES!$A:$C,3,FALSE),"NAO CADASTRADA"))</f>
        <v/>
      </c>
      <c r="W1349" s="42"/>
      <c r="X1349" s="48"/>
      <c r="Y1349" s="54" t="str">
        <f>IF(X1349="","",IFERROR(VLOOKUP(X1349,EMPRESAS!$A:$C,3,FALSE),"NAO CADASTRADA"))</f>
        <v/>
      </c>
      <c r="Z1349" s="50"/>
      <c r="AA1349" s="54" t="str">
        <f>IF(Z1349="","",IFERROR(VLOOKUP(Z1349,ATIVIDADES!$A:$C,3,FALSE),"NAO CADASTRADA"))</f>
        <v/>
      </c>
      <c r="AB1349" s="42"/>
      <c r="AC1349" s="48"/>
      <c r="AD1349" s="54" t="str">
        <f>IF(AC1349="","",IFERROR(VLOOKUP(AC1349,EMPRESAS!$A:$C,3,FALSE),"NAO CADASTRADA"))</f>
        <v/>
      </c>
      <c r="AE1349" s="50"/>
      <c r="AF1349" s="54" t="str">
        <f>IF(AE1349="","",IFERROR(VLOOKUP(AE1349,ATIVIDADES!$A:$C,3,FALSE),"NAO CADASTRADA"))</f>
        <v/>
      </c>
      <c r="AG1349" s="42"/>
      <c r="AH1349" s="48"/>
      <c r="AI1349" s="54" t="str">
        <f>IF(AH1349="","",IFERROR(VLOOKUP(AH1349,EMPRESAS!$A:$C,3,FALSE),"NAO CADASTRADA"))</f>
        <v/>
      </c>
      <c r="AJ1349" s="50"/>
      <c r="AK1349" s="54" t="str">
        <f>IF(AJ1349="","",IFERROR(VLOOKUP(AJ1349,ATIVIDADES!$A:$C,3,FALSE),"NAO CADASTRADA"))</f>
        <v/>
      </c>
      <c r="AL1349" s="42"/>
    </row>
    <row r="1350" spans="1:38" x14ac:dyDescent="0.25">
      <c r="A1350" s="26" t="str">
        <f t="shared" si="142"/>
        <v>OK</v>
      </c>
      <c r="B1350" s="29">
        <f t="shared" si="143"/>
        <v>2487914866</v>
      </c>
      <c r="C1350" s="30">
        <v>43438</v>
      </c>
      <c r="D1350" s="18">
        <f t="shared" si="146"/>
        <v>43435</v>
      </c>
      <c r="E1350" s="19" t="str">
        <f>IF(ISERROR(VLOOKUP(C1350,FERIADOS!$A:$B,1,FALSE)),IF(WEEKDAY(C1350)=1,"Dom",IF(WEEKDAY(C1350)=2,"Seg",IF(WEEKDAY(C1350)=3,"Ter",IF(WEEKDAY(C1350)=4,"Qua",IF(WEEKDAY(C1350)=5,"Qui",IF(WEEKDAY(C1350)=6,"Sex","Sab")))))),"Feriado")</f>
        <v>Ter</v>
      </c>
      <c r="F1350" s="32"/>
      <c r="G1350" s="33"/>
      <c r="H1350" s="33"/>
      <c r="I1350" s="33"/>
      <c r="J1350" s="21" t="str">
        <f t="shared" si="144"/>
        <v/>
      </c>
      <c r="K1350" s="21">
        <f t="shared" si="140"/>
        <v>0</v>
      </c>
      <c r="L1350" s="21" t="str">
        <f t="shared" si="141"/>
        <v/>
      </c>
      <c r="M1350" s="22" t="str">
        <f t="shared" si="145"/>
        <v/>
      </c>
      <c r="N1350" s="48"/>
      <c r="O1350" s="54" t="str">
        <f>IF(N1350="","",IFERROR(VLOOKUP(N1350,EMPRESAS!$A:$C,3,FALSE),"NAO CADASTRADA"))</f>
        <v/>
      </c>
      <c r="P1350" s="50"/>
      <c r="Q1350" s="54" t="str">
        <f>IF(P1350="","",IFERROR(VLOOKUP(P1350,ATIVIDADES!$A:$C,3,FALSE),"NAO CADASTRADA"))</f>
        <v/>
      </c>
      <c r="R1350" s="42"/>
      <c r="S1350" s="48"/>
      <c r="T1350" s="54" t="str">
        <f>IF(S1350="","",IFERROR(VLOOKUP(S1350,EMPRESAS!$A:$C,3,FALSE),"NAO CADASTRADA"))</f>
        <v/>
      </c>
      <c r="U1350" s="50"/>
      <c r="V1350" s="54" t="str">
        <f>IF(U1350="","",IFERROR(VLOOKUP(U1350,ATIVIDADES!$A:$C,3,FALSE),"NAO CADASTRADA"))</f>
        <v/>
      </c>
      <c r="W1350" s="42"/>
      <c r="X1350" s="48"/>
      <c r="Y1350" s="54" t="str">
        <f>IF(X1350="","",IFERROR(VLOOKUP(X1350,EMPRESAS!$A:$C,3,FALSE),"NAO CADASTRADA"))</f>
        <v/>
      </c>
      <c r="Z1350" s="50"/>
      <c r="AA1350" s="54" t="str">
        <f>IF(Z1350="","",IFERROR(VLOOKUP(Z1350,ATIVIDADES!$A:$C,3,FALSE),"NAO CADASTRADA"))</f>
        <v/>
      </c>
      <c r="AB1350" s="42"/>
      <c r="AC1350" s="48"/>
      <c r="AD1350" s="54" t="str">
        <f>IF(AC1350="","",IFERROR(VLOOKUP(AC1350,EMPRESAS!$A:$C,3,FALSE),"NAO CADASTRADA"))</f>
        <v/>
      </c>
      <c r="AE1350" s="50"/>
      <c r="AF1350" s="54" t="str">
        <f>IF(AE1350="","",IFERROR(VLOOKUP(AE1350,ATIVIDADES!$A:$C,3,FALSE),"NAO CADASTRADA"))</f>
        <v/>
      </c>
      <c r="AG1350" s="42"/>
      <c r="AH1350" s="48"/>
      <c r="AI1350" s="54" t="str">
        <f>IF(AH1350="","",IFERROR(VLOOKUP(AH1350,EMPRESAS!$A:$C,3,FALSE),"NAO CADASTRADA"))</f>
        <v/>
      </c>
      <c r="AJ1350" s="50"/>
      <c r="AK1350" s="54" t="str">
        <f>IF(AJ1350="","",IFERROR(VLOOKUP(AJ1350,ATIVIDADES!$A:$C,3,FALSE),"NAO CADASTRADA"))</f>
        <v/>
      </c>
      <c r="AL1350" s="42"/>
    </row>
    <row r="1351" spans="1:38" x14ac:dyDescent="0.25">
      <c r="A1351" s="26" t="str">
        <f t="shared" si="142"/>
        <v>OK</v>
      </c>
      <c r="B1351" s="29">
        <f t="shared" si="143"/>
        <v>2487914866</v>
      </c>
      <c r="C1351" s="30">
        <v>43439</v>
      </c>
      <c r="D1351" s="18">
        <f t="shared" si="146"/>
        <v>43435</v>
      </c>
      <c r="E1351" s="19" t="str">
        <f>IF(ISERROR(VLOOKUP(C1351,FERIADOS!$A:$B,1,FALSE)),IF(WEEKDAY(C1351)=1,"Dom",IF(WEEKDAY(C1351)=2,"Seg",IF(WEEKDAY(C1351)=3,"Ter",IF(WEEKDAY(C1351)=4,"Qua",IF(WEEKDAY(C1351)=5,"Qui",IF(WEEKDAY(C1351)=6,"Sex","Sab")))))),"Feriado")</f>
        <v>Qua</v>
      </c>
      <c r="F1351" s="32"/>
      <c r="G1351" s="33"/>
      <c r="H1351" s="33"/>
      <c r="I1351" s="33"/>
      <c r="J1351" s="21" t="str">
        <f t="shared" si="144"/>
        <v/>
      </c>
      <c r="K1351" s="21">
        <f t="shared" ref="K1351:K1414" si="147">SUM(R1351,W1351,AB1351,AG1351,AL1351)</f>
        <v>0</v>
      </c>
      <c r="L1351" s="21" t="str">
        <f t="shared" ref="L1351:L1414" si="148">IF(OR(E1351="Sab",E1351="Dom",E1351="Feriado"),J1351,IF(J1351="","",IF(J1351&lt;=$M$2,0,J1351-$M$2)))</f>
        <v/>
      </c>
      <c r="M1351" s="22" t="str">
        <f t="shared" si="145"/>
        <v/>
      </c>
      <c r="N1351" s="48"/>
      <c r="O1351" s="54" t="str">
        <f>IF(N1351="","",IFERROR(VLOOKUP(N1351,EMPRESAS!$A:$C,3,FALSE),"NAO CADASTRADA"))</f>
        <v/>
      </c>
      <c r="P1351" s="50"/>
      <c r="Q1351" s="54" t="str">
        <f>IF(P1351="","",IFERROR(VLOOKUP(P1351,ATIVIDADES!$A:$C,3,FALSE),"NAO CADASTRADA"))</f>
        <v/>
      </c>
      <c r="R1351" s="42"/>
      <c r="S1351" s="48"/>
      <c r="T1351" s="54" t="str">
        <f>IF(S1351="","",IFERROR(VLOOKUP(S1351,EMPRESAS!$A:$C,3,FALSE),"NAO CADASTRADA"))</f>
        <v/>
      </c>
      <c r="U1351" s="50"/>
      <c r="V1351" s="54" t="str">
        <f>IF(U1351="","",IFERROR(VLOOKUP(U1351,ATIVIDADES!$A:$C,3,FALSE),"NAO CADASTRADA"))</f>
        <v/>
      </c>
      <c r="W1351" s="42"/>
      <c r="X1351" s="48"/>
      <c r="Y1351" s="54" t="str">
        <f>IF(X1351="","",IFERROR(VLOOKUP(X1351,EMPRESAS!$A:$C,3,FALSE),"NAO CADASTRADA"))</f>
        <v/>
      </c>
      <c r="Z1351" s="50"/>
      <c r="AA1351" s="54" t="str">
        <f>IF(Z1351="","",IFERROR(VLOOKUP(Z1351,ATIVIDADES!$A:$C,3,FALSE),"NAO CADASTRADA"))</f>
        <v/>
      </c>
      <c r="AB1351" s="42"/>
      <c r="AC1351" s="48"/>
      <c r="AD1351" s="54" t="str">
        <f>IF(AC1351="","",IFERROR(VLOOKUP(AC1351,EMPRESAS!$A:$C,3,FALSE),"NAO CADASTRADA"))</f>
        <v/>
      </c>
      <c r="AE1351" s="50"/>
      <c r="AF1351" s="54" t="str">
        <f>IF(AE1351="","",IFERROR(VLOOKUP(AE1351,ATIVIDADES!$A:$C,3,FALSE),"NAO CADASTRADA"))</f>
        <v/>
      </c>
      <c r="AG1351" s="42"/>
      <c r="AH1351" s="48"/>
      <c r="AI1351" s="54" t="str">
        <f>IF(AH1351="","",IFERROR(VLOOKUP(AH1351,EMPRESAS!$A:$C,3,FALSE),"NAO CADASTRADA"))</f>
        <v/>
      </c>
      <c r="AJ1351" s="50"/>
      <c r="AK1351" s="54" t="str">
        <f>IF(AJ1351="","",IFERROR(VLOOKUP(AJ1351,ATIVIDADES!$A:$C,3,FALSE),"NAO CADASTRADA"))</f>
        <v/>
      </c>
      <c r="AL1351" s="42"/>
    </row>
    <row r="1352" spans="1:38" x14ac:dyDescent="0.25">
      <c r="A1352" s="26" t="str">
        <f t="shared" ref="A1352:A1415" si="149">IF(J1352="","OK",IF(K1352&lt;&gt;J1352,"PENDENTE","OK"))</f>
        <v>OK</v>
      </c>
      <c r="B1352" s="29">
        <f t="shared" ref="B1352:B1415" si="150">$D$2</f>
        <v>2487914866</v>
      </c>
      <c r="C1352" s="30">
        <v>43440</v>
      </c>
      <c r="D1352" s="18">
        <f t="shared" si="146"/>
        <v>43435</v>
      </c>
      <c r="E1352" s="19" t="str">
        <f>IF(ISERROR(VLOOKUP(C1352,FERIADOS!$A:$B,1,FALSE)),IF(WEEKDAY(C1352)=1,"Dom",IF(WEEKDAY(C1352)=2,"Seg",IF(WEEKDAY(C1352)=3,"Ter",IF(WEEKDAY(C1352)=4,"Qua",IF(WEEKDAY(C1352)=5,"Qui",IF(WEEKDAY(C1352)=6,"Sex","Sab")))))),"Feriado")</f>
        <v>Qui</v>
      </c>
      <c r="F1352" s="32"/>
      <c r="G1352" s="33"/>
      <c r="H1352" s="33"/>
      <c r="I1352" s="33"/>
      <c r="J1352" s="21" t="str">
        <f t="shared" ref="J1352:J1415" si="151">IF(OR(F1352="",G1352="",H1352="",I1352=""),"",I1352-H1352+G1352-F1352)</f>
        <v/>
      </c>
      <c r="K1352" s="21">
        <f t="shared" si="147"/>
        <v>0</v>
      </c>
      <c r="L1352" s="21" t="str">
        <f t="shared" si="148"/>
        <v/>
      </c>
      <c r="M1352" s="22" t="str">
        <f t="shared" ref="M1352:M1415" si="152">IF(J1352="","",IF(OR(E1352="Sab",E1352="Dom",E1352="Feriado"),0,IF(J1352&gt;=$M$2,0,$M$2-J1352)))</f>
        <v/>
      </c>
      <c r="N1352" s="48"/>
      <c r="O1352" s="54" t="str">
        <f>IF(N1352="","",IFERROR(VLOOKUP(N1352,EMPRESAS!$A:$C,3,FALSE),"NAO CADASTRADA"))</f>
        <v/>
      </c>
      <c r="P1352" s="50"/>
      <c r="Q1352" s="54" t="str">
        <f>IF(P1352="","",IFERROR(VLOOKUP(P1352,ATIVIDADES!$A:$C,3,FALSE),"NAO CADASTRADA"))</f>
        <v/>
      </c>
      <c r="R1352" s="42"/>
      <c r="S1352" s="48"/>
      <c r="T1352" s="54" t="str">
        <f>IF(S1352="","",IFERROR(VLOOKUP(S1352,EMPRESAS!$A:$C,3,FALSE),"NAO CADASTRADA"))</f>
        <v/>
      </c>
      <c r="U1352" s="50"/>
      <c r="V1352" s="54" t="str">
        <f>IF(U1352="","",IFERROR(VLOOKUP(U1352,ATIVIDADES!$A:$C,3,FALSE),"NAO CADASTRADA"))</f>
        <v/>
      </c>
      <c r="W1352" s="42"/>
      <c r="X1352" s="48"/>
      <c r="Y1352" s="54" t="str">
        <f>IF(X1352="","",IFERROR(VLOOKUP(X1352,EMPRESAS!$A:$C,3,FALSE),"NAO CADASTRADA"))</f>
        <v/>
      </c>
      <c r="Z1352" s="50"/>
      <c r="AA1352" s="54" t="str">
        <f>IF(Z1352="","",IFERROR(VLOOKUP(Z1352,ATIVIDADES!$A:$C,3,FALSE),"NAO CADASTRADA"))</f>
        <v/>
      </c>
      <c r="AB1352" s="42"/>
      <c r="AC1352" s="48"/>
      <c r="AD1352" s="54" t="str">
        <f>IF(AC1352="","",IFERROR(VLOOKUP(AC1352,EMPRESAS!$A:$C,3,FALSE),"NAO CADASTRADA"))</f>
        <v/>
      </c>
      <c r="AE1352" s="50"/>
      <c r="AF1352" s="54" t="str">
        <f>IF(AE1352="","",IFERROR(VLOOKUP(AE1352,ATIVIDADES!$A:$C,3,FALSE),"NAO CADASTRADA"))</f>
        <v/>
      </c>
      <c r="AG1352" s="42"/>
      <c r="AH1352" s="48"/>
      <c r="AI1352" s="54" t="str">
        <f>IF(AH1352="","",IFERROR(VLOOKUP(AH1352,EMPRESAS!$A:$C,3,FALSE),"NAO CADASTRADA"))</f>
        <v/>
      </c>
      <c r="AJ1352" s="50"/>
      <c r="AK1352" s="54" t="str">
        <f>IF(AJ1352="","",IFERROR(VLOOKUP(AJ1352,ATIVIDADES!$A:$C,3,FALSE),"NAO CADASTRADA"))</f>
        <v/>
      </c>
      <c r="AL1352" s="42"/>
    </row>
    <row r="1353" spans="1:38" x14ac:dyDescent="0.25">
      <c r="A1353" s="26" t="str">
        <f t="shared" si="149"/>
        <v>OK</v>
      </c>
      <c r="B1353" s="29">
        <f t="shared" si="150"/>
        <v>2487914866</v>
      </c>
      <c r="C1353" s="30">
        <v>43441</v>
      </c>
      <c r="D1353" s="18">
        <f t="shared" ref="D1353:D1416" si="153">IF(MONTH(C1353)=MONTH(C1352),D1352,C1353)</f>
        <v>43435</v>
      </c>
      <c r="E1353" s="19" t="str">
        <f>IF(ISERROR(VLOOKUP(C1353,FERIADOS!$A:$B,1,FALSE)),IF(WEEKDAY(C1353)=1,"Dom",IF(WEEKDAY(C1353)=2,"Seg",IF(WEEKDAY(C1353)=3,"Ter",IF(WEEKDAY(C1353)=4,"Qua",IF(WEEKDAY(C1353)=5,"Qui",IF(WEEKDAY(C1353)=6,"Sex","Sab")))))),"Feriado")</f>
        <v>Sex</v>
      </c>
      <c r="F1353" s="32"/>
      <c r="G1353" s="33"/>
      <c r="H1353" s="33"/>
      <c r="I1353" s="33"/>
      <c r="J1353" s="21" t="str">
        <f t="shared" si="151"/>
        <v/>
      </c>
      <c r="K1353" s="21">
        <f t="shared" si="147"/>
        <v>0</v>
      </c>
      <c r="L1353" s="21" t="str">
        <f t="shared" si="148"/>
        <v/>
      </c>
      <c r="M1353" s="22" t="str">
        <f t="shared" si="152"/>
        <v/>
      </c>
      <c r="N1353" s="48"/>
      <c r="O1353" s="54" t="str">
        <f>IF(N1353="","",IFERROR(VLOOKUP(N1353,EMPRESAS!$A:$C,3,FALSE),"NAO CADASTRADA"))</f>
        <v/>
      </c>
      <c r="P1353" s="50"/>
      <c r="Q1353" s="54" t="str">
        <f>IF(P1353="","",IFERROR(VLOOKUP(P1353,ATIVIDADES!$A:$C,3,FALSE),"NAO CADASTRADA"))</f>
        <v/>
      </c>
      <c r="R1353" s="42"/>
      <c r="S1353" s="48"/>
      <c r="T1353" s="54" t="str">
        <f>IF(S1353="","",IFERROR(VLOOKUP(S1353,EMPRESAS!$A:$C,3,FALSE),"NAO CADASTRADA"))</f>
        <v/>
      </c>
      <c r="U1353" s="50"/>
      <c r="V1353" s="54" t="str">
        <f>IF(U1353="","",IFERROR(VLOOKUP(U1353,ATIVIDADES!$A:$C,3,FALSE),"NAO CADASTRADA"))</f>
        <v/>
      </c>
      <c r="W1353" s="42"/>
      <c r="X1353" s="48"/>
      <c r="Y1353" s="54" t="str">
        <f>IF(X1353="","",IFERROR(VLOOKUP(X1353,EMPRESAS!$A:$C,3,FALSE),"NAO CADASTRADA"))</f>
        <v/>
      </c>
      <c r="Z1353" s="50"/>
      <c r="AA1353" s="54" t="str">
        <f>IF(Z1353="","",IFERROR(VLOOKUP(Z1353,ATIVIDADES!$A:$C,3,FALSE),"NAO CADASTRADA"))</f>
        <v/>
      </c>
      <c r="AB1353" s="42"/>
      <c r="AC1353" s="48"/>
      <c r="AD1353" s="54" t="str">
        <f>IF(AC1353="","",IFERROR(VLOOKUP(AC1353,EMPRESAS!$A:$C,3,FALSE),"NAO CADASTRADA"))</f>
        <v/>
      </c>
      <c r="AE1353" s="50"/>
      <c r="AF1353" s="54" t="str">
        <f>IF(AE1353="","",IFERROR(VLOOKUP(AE1353,ATIVIDADES!$A:$C,3,FALSE),"NAO CADASTRADA"))</f>
        <v/>
      </c>
      <c r="AG1353" s="42"/>
      <c r="AH1353" s="48"/>
      <c r="AI1353" s="54" t="str">
        <f>IF(AH1353="","",IFERROR(VLOOKUP(AH1353,EMPRESAS!$A:$C,3,FALSE),"NAO CADASTRADA"))</f>
        <v/>
      </c>
      <c r="AJ1353" s="50"/>
      <c r="AK1353" s="54" t="str">
        <f>IF(AJ1353="","",IFERROR(VLOOKUP(AJ1353,ATIVIDADES!$A:$C,3,FALSE),"NAO CADASTRADA"))</f>
        <v/>
      </c>
      <c r="AL1353" s="42"/>
    </row>
    <row r="1354" spans="1:38" x14ac:dyDescent="0.25">
      <c r="A1354" s="26" t="str">
        <f t="shared" si="149"/>
        <v>OK</v>
      </c>
      <c r="B1354" s="29">
        <f t="shared" si="150"/>
        <v>2487914866</v>
      </c>
      <c r="C1354" s="30">
        <v>43442</v>
      </c>
      <c r="D1354" s="18">
        <f t="shared" si="153"/>
        <v>43435</v>
      </c>
      <c r="E1354" s="19" t="str">
        <f>IF(ISERROR(VLOOKUP(C1354,FERIADOS!$A:$B,1,FALSE)),IF(WEEKDAY(C1354)=1,"Dom",IF(WEEKDAY(C1354)=2,"Seg",IF(WEEKDAY(C1354)=3,"Ter",IF(WEEKDAY(C1354)=4,"Qua",IF(WEEKDAY(C1354)=5,"Qui",IF(WEEKDAY(C1354)=6,"Sex","Sab")))))),"Feriado")</f>
        <v>Feriado</v>
      </c>
      <c r="F1354" s="32"/>
      <c r="G1354" s="33"/>
      <c r="H1354" s="33"/>
      <c r="I1354" s="33"/>
      <c r="J1354" s="21" t="str">
        <f t="shared" si="151"/>
        <v/>
      </c>
      <c r="K1354" s="21">
        <f t="shared" si="147"/>
        <v>0</v>
      </c>
      <c r="L1354" s="21" t="str">
        <f t="shared" si="148"/>
        <v/>
      </c>
      <c r="M1354" s="22" t="str">
        <f t="shared" si="152"/>
        <v/>
      </c>
      <c r="N1354" s="48"/>
      <c r="O1354" s="54" t="str">
        <f>IF(N1354="","",IFERROR(VLOOKUP(N1354,EMPRESAS!$A:$C,3,FALSE),"NAO CADASTRADA"))</f>
        <v/>
      </c>
      <c r="P1354" s="50"/>
      <c r="Q1354" s="54" t="str">
        <f>IF(P1354="","",IFERROR(VLOOKUP(P1354,ATIVIDADES!$A:$C,3,FALSE),"NAO CADASTRADA"))</f>
        <v/>
      </c>
      <c r="R1354" s="42"/>
      <c r="S1354" s="48"/>
      <c r="T1354" s="54" t="str">
        <f>IF(S1354="","",IFERROR(VLOOKUP(S1354,EMPRESAS!$A:$C,3,FALSE),"NAO CADASTRADA"))</f>
        <v/>
      </c>
      <c r="U1354" s="50"/>
      <c r="V1354" s="54" t="str">
        <f>IF(U1354="","",IFERROR(VLOOKUP(U1354,ATIVIDADES!$A:$C,3,FALSE),"NAO CADASTRADA"))</f>
        <v/>
      </c>
      <c r="W1354" s="42"/>
      <c r="X1354" s="48"/>
      <c r="Y1354" s="54" t="str">
        <f>IF(X1354="","",IFERROR(VLOOKUP(X1354,EMPRESAS!$A:$C,3,FALSE),"NAO CADASTRADA"))</f>
        <v/>
      </c>
      <c r="Z1354" s="50"/>
      <c r="AA1354" s="54" t="str">
        <f>IF(Z1354="","",IFERROR(VLOOKUP(Z1354,ATIVIDADES!$A:$C,3,FALSE),"NAO CADASTRADA"))</f>
        <v/>
      </c>
      <c r="AB1354" s="42"/>
      <c r="AC1354" s="48"/>
      <c r="AD1354" s="54" t="str">
        <f>IF(AC1354="","",IFERROR(VLOOKUP(AC1354,EMPRESAS!$A:$C,3,FALSE),"NAO CADASTRADA"))</f>
        <v/>
      </c>
      <c r="AE1354" s="50"/>
      <c r="AF1354" s="54" t="str">
        <f>IF(AE1354="","",IFERROR(VLOOKUP(AE1354,ATIVIDADES!$A:$C,3,FALSE),"NAO CADASTRADA"))</f>
        <v/>
      </c>
      <c r="AG1354" s="42"/>
      <c r="AH1354" s="48"/>
      <c r="AI1354" s="54" t="str">
        <f>IF(AH1354="","",IFERROR(VLOOKUP(AH1354,EMPRESAS!$A:$C,3,FALSE),"NAO CADASTRADA"))</f>
        <v/>
      </c>
      <c r="AJ1354" s="50"/>
      <c r="AK1354" s="54" t="str">
        <f>IF(AJ1354="","",IFERROR(VLOOKUP(AJ1354,ATIVIDADES!$A:$C,3,FALSE),"NAO CADASTRADA"))</f>
        <v/>
      </c>
      <c r="AL1354" s="42"/>
    </row>
    <row r="1355" spans="1:38" x14ac:dyDescent="0.25">
      <c r="A1355" s="26" t="str">
        <f t="shared" si="149"/>
        <v>OK</v>
      </c>
      <c r="B1355" s="29">
        <f t="shared" si="150"/>
        <v>2487914866</v>
      </c>
      <c r="C1355" s="30">
        <v>43443</v>
      </c>
      <c r="D1355" s="18">
        <f t="shared" si="153"/>
        <v>43435</v>
      </c>
      <c r="E1355" s="19" t="str">
        <f>IF(ISERROR(VLOOKUP(C1355,FERIADOS!$A:$B,1,FALSE)),IF(WEEKDAY(C1355)=1,"Dom",IF(WEEKDAY(C1355)=2,"Seg",IF(WEEKDAY(C1355)=3,"Ter",IF(WEEKDAY(C1355)=4,"Qua",IF(WEEKDAY(C1355)=5,"Qui",IF(WEEKDAY(C1355)=6,"Sex","Sab")))))),"Feriado")</f>
        <v>Dom</v>
      </c>
      <c r="F1355" s="32"/>
      <c r="G1355" s="33"/>
      <c r="H1355" s="33"/>
      <c r="I1355" s="33"/>
      <c r="J1355" s="21" t="str">
        <f t="shared" si="151"/>
        <v/>
      </c>
      <c r="K1355" s="21">
        <f t="shared" si="147"/>
        <v>0</v>
      </c>
      <c r="L1355" s="21" t="str">
        <f t="shared" si="148"/>
        <v/>
      </c>
      <c r="M1355" s="22" t="str">
        <f t="shared" si="152"/>
        <v/>
      </c>
      <c r="N1355" s="48"/>
      <c r="O1355" s="54" t="str">
        <f>IF(N1355="","",IFERROR(VLOOKUP(N1355,EMPRESAS!$A:$C,3,FALSE),"NAO CADASTRADA"))</f>
        <v/>
      </c>
      <c r="P1355" s="50"/>
      <c r="Q1355" s="54" t="str">
        <f>IF(P1355="","",IFERROR(VLOOKUP(P1355,ATIVIDADES!$A:$C,3,FALSE),"NAO CADASTRADA"))</f>
        <v/>
      </c>
      <c r="R1355" s="42"/>
      <c r="S1355" s="48"/>
      <c r="T1355" s="54" t="str">
        <f>IF(S1355="","",IFERROR(VLOOKUP(S1355,EMPRESAS!$A:$C,3,FALSE),"NAO CADASTRADA"))</f>
        <v/>
      </c>
      <c r="U1355" s="50"/>
      <c r="V1355" s="54" t="str">
        <f>IF(U1355="","",IFERROR(VLOOKUP(U1355,ATIVIDADES!$A:$C,3,FALSE),"NAO CADASTRADA"))</f>
        <v/>
      </c>
      <c r="W1355" s="42"/>
      <c r="X1355" s="48"/>
      <c r="Y1355" s="54" t="str">
        <f>IF(X1355="","",IFERROR(VLOOKUP(X1355,EMPRESAS!$A:$C,3,FALSE),"NAO CADASTRADA"))</f>
        <v/>
      </c>
      <c r="Z1355" s="50"/>
      <c r="AA1355" s="54" t="str">
        <f>IF(Z1355="","",IFERROR(VLOOKUP(Z1355,ATIVIDADES!$A:$C,3,FALSE),"NAO CADASTRADA"))</f>
        <v/>
      </c>
      <c r="AB1355" s="42"/>
      <c r="AC1355" s="48"/>
      <c r="AD1355" s="54" t="str">
        <f>IF(AC1355="","",IFERROR(VLOOKUP(AC1355,EMPRESAS!$A:$C,3,FALSE),"NAO CADASTRADA"))</f>
        <v/>
      </c>
      <c r="AE1355" s="50"/>
      <c r="AF1355" s="54" t="str">
        <f>IF(AE1355="","",IFERROR(VLOOKUP(AE1355,ATIVIDADES!$A:$C,3,FALSE),"NAO CADASTRADA"))</f>
        <v/>
      </c>
      <c r="AG1355" s="42"/>
      <c r="AH1355" s="48"/>
      <c r="AI1355" s="54" t="str">
        <f>IF(AH1355="","",IFERROR(VLOOKUP(AH1355,EMPRESAS!$A:$C,3,FALSE),"NAO CADASTRADA"))</f>
        <v/>
      </c>
      <c r="AJ1355" s="50"/>
      <c r="AK1355" s="54" t="str">
        <f>IF(AJ1355="","",IFERROR(VLOOKUP(AJ1355,ATIVIDADES!$A:$C,3,FALSE),"NAO CADASTRADA"))</f>
        <v/>
      </c>
      <c r="AL1355" s="42"/>
    </row>
    <row r="1356" spans="1:38" x14ac:dyDescent="0.25">
      <c r="A1356" s="26" t="str">
        <f t="shared" si="149"/>
        <v>OK</v>
      </c>
      <c r="B1356" s="29">
        <f t="shared" si="150"/>
        <v>2487914866</v>
      </c>
      <c r="C1356" s="30">
        <v>43444</v>
      </c>
      <c r="D1356" s="18">
        <f t="shared" si="153"/>
        <v>43435</v>
      </c>
      <c r="E1356" s="19" t="str">
        <f>IF(ISERROR(VLOOKUP(C1356,FERIADOS!$A:$B,1,FALSE)),IF(WEEKDAY(C1356)=1,"Dom",IF(WEEKDAY(C1356)=2,"Seg",IF(WEEKDAY(C1356)=3,"Ter",IF(WEEKDAY(C1356)=4,"Qua",IF(WEEKDAY(C1356)=5,"Qui",IF(WEEKDAY(C1356)=6,"Sex","Sab")))))),"Feriado")</f>
        <v>Seg</v>
      </c>
      <c r="F1356" s="32"/>
      <c r="G1356" s="33"/>
      <c r="H1356" s="33"/>
      <c r="I1356" s="33"/>
      <c r="J1356" s="21" t="str">
        <f t="shared" si="151"/>
        <v/>
      </c>
      <c r="K1356" s="21">
        <f t="shared" si="147"/>
        <v>0</v>
      </c>
      <c r="L1356" s="21" t="str">
        <f t="shared" si="148"/>
        <v/>
      </c>
      <c r="M1356" s="22" t="str">
        <f t="shared" si="152"/>
        <v/>
      </c>
      <c r="N1356" s="48"/>
      <c r="O1356" s="54" t="str">
        <f>IF(N1356="","",IFERROR(VLOOKUP(N1356,EMPRESAS!$A:$C,3,FALSE),"NAO CADASTRADA"))</f>
        <v/>
      </c>
      <c r="P1356" s="50"/>
      <c r="Q1356" s="54" t="str">
        <f>IF(P1356="","",IFERROR(VLOOKUP(P1356,ATIVIDADES!$A:$C,3,FALSE),"NAO CADASTRADA"))</f>
        <v/>
      </c>
      <c r="R1356" s="42"/>
      <c r="S1356" s="48"/>
      <c r="T1356" s="54" t="str">
        <f>IF(S1356="","",IFERROR(VLOOKUP(S1356,EMPRESAS!$A:$C,3,FALSE),"NAO CADASTRADA"))</f>
        <v/>
      </c>
      <c r="U1356" s="50"/>
      <c r="V1356" s="54" t="str">
        <f>IF(U1356="","",IFERROR(VLOOKUP(U1356,ATIVIDADES!$A:$C,3,FALSE),"NAO CADASTRADA"))</f>
        <v/>
      </c>
      <c r="W1356" s="42"/>
      <c r="X1356" s="48"/>
      <c r="Y1356" s="54" t="str">
        <f>IF(X1356="","",IFERROR(VLOOKUP(X1356,EMPRESAS!$A:$C,3,FALSE),"NAO CADASTRADA"))</f>
        <v/>
      </c>
      <c r="Z1356" s="50"/>
      <c r="AA1356" s="54" t="str">
        <f>IF(Z1356="","",IFERROR(VLOOKUP(Z1356,ATIVIDADES!$A:$C,3,FALSE),"NAO CADASTRADA"))</f>
        <v/>
      </c>
      <c r="AB1356" s="42"/>
      <c r="AC1356" s="48"/>
      <c r="AD1356" s="54" t="str">
        <f>IF(AC1356="","",IFERROR(VLOOKUP(AC1356,EMPRESAS!$A:$C,3,FALSE),"NAO CADASTRADA"))</f>
        <v/>
      </c>
      <c r="AE1356" s="50"/>
      <c r="AF1356" s="54" t="str">
        <f>IF(AE1356="","",IFERROR(VLOOKUP(AE1356,ATIVIDADES!$A:$C,3,FALSE),"NAO CADASTRADA"))</f>
        <v/>
      </c>
      <c r="AG1356" s="42"/>
      <c r="AH1356" s="48"/>
      <c r="AI1356" s="54" t="str">
        <f>IF(AH1356="","",IFERROR(VLOOKUP(AH1356,EMPRESAS!$A:$C,3,FALSE),"NAO CADASTRADA"))</f>
        <v/>
      </c>
      <c r="AJ1356" s="50"/>
      <c r="AK1356" s="54" t="str">
        <f>IF(AJ1356="","",IFERROR(VLOOKUP(AJ1356,ATIVIDADES!$A:$C,3,FALSE),"NAO CADASTRADA"))</f>
        <v/>
      </c>
      <c r="AL1356" s="42"/>
    </row>
    <row r="1357" spans="1:38" x14ac:dyDescent="0.25">
      <c r="A1357" s="26" t="str">
        <f t="shared" si="149"/>
        <v>OK</v>
      </c>
      <c r="B1357" s="29">
        <f t="shared" si="150"/>
        <v>2487914866</v>
      </c>
      <c r="C1357" s="30">
        <v>43445</v>
      </c>
      <c r="D1357" s="18">
        <f t="shared" si="153"/>
        <v>43435</v>
      </c>
      <c r="E1357" s="19" t="str">
        <f>IF(ISERROR(VLOOKUP(C1357,FERIADOS!$A:$B,1,FALSE)),IF(WEEKDAY(C1357)=1,"Dom",IF(WEEKDAY(C1357)=2,"Seg",IF(WEEKDAY(C1357)=3,"Ter",IF(WEEKDAY(C1357)=4,"Qua",IF(WEEKDAY(C1357)=5,"Qui",IF(WEEKDAY(C1357)=6,"Sex","Sab")))))),"Feriado")</f>
        <v>Ter</v>
      </c>
      <c r="F1357" s="32"/>
      <c r="G1357" s="33"/>
      <c r="H1357" s="33"/>
      <c r="I1357" s="33"/>
      <c r="J1357" s="21" t="str">
        <f t="shared" si="151"/>
        <v/>
      </c>
      <c r="K1357" s="21">
        <f t="shared" si="147"/>
        <v>0</v>
      </c>
      <c r="L1357" s="21" t="str">
        <f t="shared" si="148"/>
        <v/>
      </c>
      <c r="M1357" s="22" t="str">
        <f t="shared" si="152"/>
        <v/>
      </c>
      <c r="N1357" s="48"/>
      <c r="O1357" s="54" t="str">
        <f>IF(N1357="","",IFERROR(VLOOKUP(N1357,EMPRESAS!$A:$C,3,FALSE),"NAO CADASTRADA"))</f>
        <v/>
      </c>
      <c r="P1357" s="50"/>
      <c r="Q1357" s="54" t="str">
        <f>IF(P1357="","",IFERROR(VLOOKUP(P1357,ATIVIDADES!$A:$C,3,FALSE),"NAO CADASTRADA"))</f>
        <v/>
      </c>
      <c r="R1357" s="42"/>
      <c r="S1357" s="48"/>
      <c r="T1357" s="54" t="str">
        <f>IF(S1357="","",IFERROR(VLOOKUP(S1357,EMPRESAS!$A:$C,3,FALSE),"NAO CADASTRADA"))</f>
        <v/>
      </c>
      <c r="U1357" s="50"/>
      <c r="V1357" s="54" t="str">
        <f>IF(U1357="","",IFERROR(VLOOKUP(U1357,ATIVIDADES!$A:$C,3,FALSE),"NAO CADASTRADA"))</f>
        <v/>
      </c>
      <c r="W1357" s="42"/>
      <c r="X1357" s="48"/>
      <c r="Y1357" s="54" t="str">
        <f>IF(X1357="","",IFERROR(VLOOKUP(X1357,EMPRESAS!$A:$C,3,FALSE),"NAO CADASTRADA"))</f>
        <v/>
      </c>
      <c r="Z1357" s="50"/>
      <c r="AA1357" s="54" t="str">
        <f>IF(Z1357="","",IFERROR(VLOOKUP(Z1357,ATIVIDADES!$A:$C,3,FALSE),"NAO CADASTRADA"))</f>
        <v/>
      </c>
      <c r="AB1357" s="42"/>
      <c r="AC1357" s="48"/>
      <c r="AD1357" s="54" t="str">
        <f>IF(AC1357="","",IFERROR(VLOOKUP(AC1357,EMPRESAS!$A:$C,3,FALSE),"NAO CADASTRADA"))</f>
        <v/>
      </c>
      <c r="AE1357" s="50"/>
      <c r="AF1357" s="54" t="str">
        <f>IF(AE1357="","",IFERROR(VLOOKUP(AE1357,ATIVIDADES!$A:$C,3,FALSE),"NAO CADASTRADA"))</f>
        <v/>
      </c>
      <c r="AG1357" s="42"/>
      <c r="AH1357" s="48"/>
      <c r="AI1357" s="54" t="str">
        <f>IF(AH1357="","",IFERROR(VLOOKUP(AH1357,EMPRESAS!$A:$C,3,FALSE),"NAO CADASTRADA"))</f>
        <v/>
      </c>
      <c r="AJ1357" s="50"/>
      <c r="AK1357" s="54" t="str">
        <f>IF(AJ1357="","",IFERROR(VLOOKUP(AJ1357,ATIVIDADES!$A:$C,3,FALSE),"NAO CADASTRADA"))</f>
        <v/>
      </c>
      <c r="AL1357" s="42"/>
    </row>
    <row r="1358" spans="1:38" x14ac:dyDescent="0.25">
      <c r="A1358" s="26" t="str">
        <f t="shared" si="149"/>
        <v>OK</v>
      </c>
      <c r="B1358" s="29">
        <f t="shared" si="150"/>
        <v>2487914866</v>
      </c>
      <c r="C1358" s="30">
        <v>43446</v>
      </c>
      <c r="D1358" s="18">
        <f t="shared" si="153"/>
        <v>43435</v>
      </c>
      <c r="E1358" s="19" t="str">
        <f>IF(ISERROR(VLOOKUP(C1358,FERIADOS!$A:$B,1,FALSE)),IF(WEEKDAY(C1358)=1,"Dom",IF(WEEKDAY(C1358)=2,"Seg",IF(WEEKDAY(C1358)=3,"Ter",IF(WEEKDAY(C1358)=4,"Qua",IF(WEEKDAY(C1358)=5,"Qui",IF(WEEKDAY(C1358)=6,"Sex","Sab")))))),"Feriado")</f>
        <v>Qua</v>
      </c>
      <c r="F1358" s="32"/>
      <c r="G1358" s="33"/>
      <c r="H1358" s="33"/>
      <c r="I1358" s="33"/>
      <c r="J1358" s="21" t="str">
        <f t="shared" si="151"/>
        <v/>
      </c>
      <c r="K1358" s="21">
        <f t="shared" si="147"/>
        <v>0</v>
      </c>
      <c r="L1358" s="21" t="str">
        <f t="shared" si="148"/>
        <v/>
      </c>
      <c r="M1358" s="22" t="str">
        <f t="shared" si="152"/>
        <v/>
      </c>
      <c r="N1358" s="48"/>
      <c r="O1358" s="54" t="str">
        <f>IF(N1358="","",IFERROR(VLOOKUP(N1358,EMPRESAS!$A:$C,3,FALSE),"NAO CADASTRADA"))</f>
        <v/>
      </c>
      <c r="P1358" s="50"/>
      <c r="Q1358" s="54" t="str">
        <f>IF(P1358="","",IFERROR(VLOOKUP(P1358,ATIVIDADES!$A:$C,3,FALSE),"NAO CADASTRADA"))</f>
        <v/>
      </c>
      <c r="R1358" s="42"/>
      <c r="S1358" s="48"/>
      <c r="T1358" s="54" t="str">
        <f>IF(S1358="","",IFERROR(VLOOKUP(S1358,EMPRESAS!$A:$C,3,FALSE),"NAO CADASTRADA"))</f>
        <v/>
      </c>
      <c r="U1358" s="50"/>
      <c r="V1358" s="54" t="str">
        <f>IF(U1358="","",IFERROR(VLOOKUP(U1358,ATIVIDADES!$A:$C,3,FALSE),"NAO CADASTRADA"))</f>
        <v/>
      </c>
      <c r="W1358" s="42"/>
      <c r="X1358" s="48"/>
      <c r="Y1358" s="54" t="str">
        <f>IF(X1358="","",IFERROR(VLOOKUP(X1358,EMPRESAS!$A:$C,3,FALSE),"NAO CADASTRADA"))</f>
        <v/>
      </c>
      <c r="Z1358" s="50"/>
      <c r="AA1358" s="54" t="str">
        <f>IF(Z1358="","",IFERROR(VLOOKUP(Z1358,ATIVIDADES!$A:$C,3,FALSE),"NAO CADASTRADA"))</f>
        <v/>
      </c>
      <c r="AB1358" s="42"/>
      <c r="AC1358" s="48"/>
      <c r="AD1358" s="54" t="str">
        <f>IF(AC1358="","",IFERROR(VLOOKUP(AC1358,EMPRESAS!$A:$C,3,FALSE),"NAO CADASTRADA"))</f>
        <v/>
      </c>
      <c r="AE1358" s="50"/>
      <c r="AF1358" s="54" t="str">
        <f>IF(AE1358="","",IFERROR(VLOOKUP(AE1358,ATIVIDADES!$A:$C,3,FALSE),"NAO CADASTRADA"))</f>
        <v/>
      </c>
      <c r="AG1358" s="42"/>
      <c r="AH1358" s="48"/>
      <c r="AI1358" s="54" t="str">
        <f>IF(AH1358="","",IFERROR(VLOOKUP(AH1358,EMPRESAS!$A:$C,3,FALSE),"NAO CADASTRADA"))</f>
        <v/>
      </c>
      <c r="AJ1358" s="50"/>
      <c r="AK1358" s="54" t="str">
        <f>IF(AJ1358="","",IFERROR(VLOOKUP(AJ1358,ATIVIDADES!$A:$C,3,FALSE),"NAO CADASTRADA"))</f>
        <v/>
      </c>
      <c r="AL1358" s="42"/>
    </row>
    <row r="1359" spans="1:38" x14ac:dyDescent="0.25">
      <c r="A1359" s="26" t="str">
        <f t="shared" si="149"/>
        <v>OK</v>
      </c>
      <c r="B1359" s="29">
        <f t="shared" si="150"/>
        <v>2487914866</v>
      </c>
      <c r="C1359" s="30">
        <v>43447</v>
      </c>
      <c r="D1359" s="18">
        <f t="shared" si="153"/>
        <v>43435</v>
      </c>
      <c r="E1359" s="19" t="str">
        <f>IF(ISERROR(VLOOKUP(C1359,FERIADOS!$A:$B,1,FALSE)),IF(WEEKDAY(C1359)=1,"Dom",IF(WEEKDAY(C1359)=2,"Seg",IF(WEEKDAY(C1359)=3,"Ter",IF(WEEKDAY(C1359)=4,"Qua",IF(WEEKDAY(C1359)=5,"Qui",IF(WEEKDAY(C1359)=6,"Sex","Sab")))))),"Feriado")</f>
        <v>Qui</v>
      </c>
      <c r="F1359" s="32"/>
      <c r="G1359" s="33"/>
      <c r="H1359" s="33"/>
      <c r="I1359" s="33"/>
      <c r="J1359" s="21" t="str">
        <f t="shared" si="151"/>
        <v/>
      </c>
      <c r="K1359" s="21">
        <f t="shared" si="147"/>
        <v>0</v>
      </c>
      <c r="L1359" s="21" t="str">
        <f t="shared" si="148"/>
        <v/>
      </c>
      <c r="M1359" s="22" t="str">
        <f t="shared" si="152"/>
        <v/>
      </c>
      <c r="N1359" s="48"/>
      <c r="O1359" s="54" t="str">
        <f>IF(N1359="","",IFERROR(VLOOKUP(N1359,EMPRESAS!$A:$C,3,FALSE),"NAO CADASTRADA"))</f>
        <v/>
      </c>
      <c r="P1359" s="50"/>
      <c r="Q1359" s="54" t="str">
        <f>IF(P1359="","",IFERROR(VLOOKUP(P1359,ATIVIDADES!$A:$C,3,FALSE),"NAO CADASTRADA"))</f>
        <v/>
      </c>
      <c r="R1359" s="42"/>
      <c r="S1359" s="48"/>
      <c r="T1359" s="54" t="str">
        <f>IF(S1359="","",IFERROR(VLOOKUP(S1359,EMPRESAS!$A:$C,3,FALSE),"NAO CADASTRADA"))</f>
        <v/>
      </c>
      <c r="U1359" s="50"/>
      <c r="V1359" s="54" t="str">
        <f>IF(U1359="","",IFERROR(VLOOKUP(U1359,ATIVIDADES!$A:$C,3,FALSE),"NAO CADASTRADA"))</f>
        <v/>
      </c>
      <c r="W1359" s="42"/>
      <c r="X1359" s="48"/>
      <c r="Y1359" s="54" t="str">
        <f>IF(X1359="","",IFERROR(VLOOKUP(X1359,EMPRESAS!$A:$C,3,FALSE),"NAO CADASTRADA"))</f>
        <v/>
      </c>
      <c r="Z1359" s="50"/>
      <c r="AA1359" s="54" t="str">
        <f>IF(Z1359="","",IFERROR(VLOOKUP(Z1359,ATIVIDADES!$A:$C,3,FALSE),"NAO CADASTRADA"))</f>
        <v/>
      </c>
      <c r="AB1359" s="42"/>
      <c r="AC1359" s="48"/>
      <c r="AD1359" s="54" t="str">
        <f>IF(AC1359="","",IFERROR(VLOOKUP(AC1359,EMPRESAS!$A:$C,3,FALSE),"NAO CADASTRADA"))</f>
        <v/>
      </c>
      <c r="AE1359" s="50"/>
      <c r="AF1359" s="54" t="str">
        <f>IF(AE1359="","",IFERROR(VLOOKUP(AE1359,ATIVIDADES!$A:$C,3,FALSE),"NAO CADASTRADA"))</f>
        <v/>
      </c>
      <c r="AG1359" s="42"/>
      <c r="AH1359" s="48"/>
      <c r="AI1359" s="54" t="str">
        <f>IF(AH1359="","",IFERROR(VLOOKUP(AH1359,EMPRESAS!$A:$C,3,FALSE),"NAO CADASTRADA"))</f>
        <v/>
      </c>
      <c r="AJ1359" s="50"/>
      <c r="AK1359" s="54" t="str">
        <f>IF(AJ1359="","",IFERROR(VLOOKUP(AJ1359,ATIVIDADES!$A:$C,3,FALSE),"NAO CADASTRADA"))</f>
        <v/>
      </c>
      <c r="AL1359" s="42"/>
    </row>
    <row r="1360" spans="1:38" x14ac:dyDescent="0.25">
      <c r="A1360" s="26" t="str">
        <f t="shared" si="149"/>
        <v>OK</v>
      </c>
      <c r="B1360" s="29">
        <f t="shared" si="150"/>
        <v>2487914866</v>
      </c>
      <c r="C1360" s="30">
        <v>43448</v>
      </c>
      <c r="D1360" s="18">
        <f t="shared" si="153"/>
        <v>43435</v>
      </c>
      <c r="E1360" s="19" t="str">
        <f>IF(ISERROR(VLOOKUP(C1360,FERIADOS!$A:$B,1,FALSE)),IF(WEEKDAY(C1360)=1,"Dom",IF(WEEKDAY(C1360)=2,"Seg",IF(WEEKDAY(C1360)=3,"Ter",IF(WEEKDAY(C1360)=4,"Qua",IF(WEEKDAY(C1360)=5,"Qui",IF(WEEKDAY(C1360)=6,"Sex","Sab")))))),"Feriado")</f>
        <v>Sex</v>
      </c>
      <c r="F1360" s="32"/>
      <c r="G1360" s="33"/>
      <c r="H1360" s="33"/>
      <c r="I1360" s="33"/>
      <c r="J1360" s="21" t="str">
        <f t="shared" si="151"/>
        <v/>
      </c>
      <c r="K1360" s="21">
        <f t="shared" si="147"/>
        <v>0</v>
      </c>
      <c r="L1360" s="21" t="str">
        <f t="shared" si="148"/>
        <v/>
      </c>
      <c r="M1360" s="22" t="str">
        <f t="shared" si="152"/>
        <v/>
      </c>
      <c r="N1360" s="48"/>
      <c r="O1360" s="54" t="str">
        <f>IF(N1360="","",IFERROR(VLOOKUP(N1360,EMPRESAS!$A:$C,3,FALSE),"NAO CADASTRADA"))</f>
        <v/>
      </c>
      <c r="P1360" s="50"/>
      <c r="Q1360" s="54" t="str">
        <f>IF(P1360="","",IFERROR(VLOOKUP(P1360,ATIVIDADES!$A:$C,3,FALSE),"NAO CADASTRADA"))</f>
        <v/>
      </c>
      <c r="R1360" s="42"/>
      <c r="S1360" s="48"/>
      <c r="T1360" s="54" t="str">
        <f>IF(S1360="","",IFERROR(VLOOKUP(S1360,EMPRESAS!$A:$C,3,FALSE),"NAO CADASTRADA"))</f>
        <v/>
      </c>
      <c r="U1360" s="50"/>
      <c r="V1360" s="54" t="str">
        <f>IF(U1360="","",IFERROR(VLOOKUP(U1360,ATIVIDADES!$A:$C,3,FALSE),"NAO CADASTRADA"))</f>
        <v/>
      </c>
      <c r="W1360" s="42"/>
      <c r="X1360" s="48"/>
      <c r="Y1360" s="54" t="str">
        <f>IF(X1360="","",IFERROR(VLOOKUP(X1360,EMPRESAS!$A:$C,3,FALSE),"NAO CADASTRADA"))</f>
        <v/>
      </c>
      <c r="Z1360" s="50"/>
      <c r="AA1360" s="54" t="str">
        <f>IF(Z1360="","",IFERROR(VLOOKUP(Z1360,ATIVIDADES!$A:$C,3,FALSE),"NAO CADASTRADA"))</f>
        <v/>
      </c>
      <c r="AB1360" s="42"/>
      <c r="AC1360" s="48"/>
      <c r="AD1360" s="54" t="str">
        <f>IF(AC1360="","",IFERROR(VLOOKUP(AC1360,EMPRESAS!$A:$C,3,FALSE),"NAO CADASTRADA"))</f>
        <v/>
      </c>
      <c r="AE1360" s="50"/>
      <c r="AF1360" s="54" t="str">
        <f>IF(AE1360="","",IFERROR(VLOOKUP(AE1360,ATIVIDADES!$A:$C,3,FALSE),"NAO CADASTRADA"))</f>
        <v/>
      </c>
      <c r="AG1360" s="42"/>
      <c r="AH1360" s="48"/>
      <c r="AI1360" s="54" t="str">
        <f>IF(AH1360="","",IFERROR(VLOOKUP(AH1360,EMPRESAS!$A:$C,3,FALSE),"NAO CADASTRADA"))</f>
        <v/>
      </c>
      <c r="AJ1360" s="50"/>
      <c r="AK1360" s="54" t="str">
        <f>IF(AJ1360="","",IFERROR(VLOOKUP(AJ1360,ATIVIDADES!$A:$C,3,FALSE),"NAO CADASTRADA"))</f>
        <v/>
      </c>
      <c r="AL1360" s="42"/>
    </row>
    <row r="1361" spans="1:38" x14ac:dyDescent="0.25">
      <c r="A1361" s="26" t="str">
        <f t="shared" si="149"/>
        <v>OK</v>
      </c>
      <c r="B1361" s="29">
        <f t="shared" si="150"/>
        <v>2487914866</v>
      </c>
      <c r="C1361" s="30">
        <v>43449</v>
      </c>
      <c r="D1361" s="18">
        <f t="shared" si="153"/>
        <v>43435</v>
      </c>
      <c r="E1361" s="19" t="str">
        <f>IF(ISERROR(VLOOKUP(C1361,FERIADOS!$A:$B,1,FALSE)),IF(WEEKDAY(C1361)=1,"Dom",IF(WEEKDAY(C1361)=2,"Seg",IF(WEEKDAY(C1361)=3,"Ter",IF(WEEKDAY(C1361)=4,"Qua",IF(WEEKDAY(C1361)=5,"Qui",IF(WEEKDAY(C1361)=6,"Sex","Sab")))))),"Feriado")</f>
        <v>Sab</v>
      </c>
      <c r="F1361" s="32"/>
      <c r="G1361" s="33"/>
      <c r="H1361" s="33"/>
      <c r="I1361" s="33"/>
      <c r="J1361" s="21" t="str">
        <f t="shared" si="151"/>
        <v/>
      </c>
      <c r="K1361" s="21">
        <f t="shared" si="147"/>
        <v>0</v>
      </c>
      <c r="L1361" s="21" t="str">
        <f t="shared" si="148"/>
        <v/>
      </c>
      <c r="M1361" s="22" t="str">
        <f t="shared" si="152"/>
        <v/>
      </c>
      <c r="N1361" s="48"/>
      <c r="O1361" s="54" t="str">
        <f>IF(N1361="","",IFERROR(VLOOKUP(N1361,EMPRESAS!$A:$C,3,FALSE),"NAO CADASTRADA"))</f>
        <v/>
      </c>
      <c r="P1361" s="50"/>
      <c r="Q1361" s="54" t="str">
        <f>IF(P1361="","",IFERROR(VLOOKUP(P1361,ATIVIDADES!$A:$C,3,FALSE),"NAO CADASTRADA"))</f>
        <v/>
      </c>
      <c r="R1361" s="42"/>
      <c r="S1361" s="48"/>
      <c r="T1361" s="54" t="str">
        <f>IF(S1361="","",IFERROR(VLOOKUP(S1361,EMPRESAS!$A:$C,3,FALSE),"NAO CADASTRADA"))</f>
        <v/>
      </c>
      <c r="U1361" s="50"/>
      <c r="V1361" s="54" t="str">
        <f>IF(U1361="","",IFERROR(VLOOKUP(U1361,ATIVIDADES!$A:$C,3,FALSE),"NAO CADASTRADA"))</f>
        <v/>
      </c>
      <c r="W1361" s="42"/>
      <c r="X1361" s="48"/>
      <c r="Y1361" s="54" t="str">
        <f>IF(X1361="","",IFERROR(VLOOKUP(X1361,EMPRESAS!$A:$C,3,FALSE),"NAO CADASTRADA"))</f>
        <v/>
      </c>
      <c r="Z1361" s="50"/>
      <c r="AA1361" s="54" t="str">
        <f>IF(Z1361="","",IFERROR(VLOOKUP(Z1361,ATIVIDADES!$A:$C,3,FALSE),"NAO CADASTRADA"))</f>
        <v/>
      </c>
      <c r="AB1361" s="42"/>
      <c r="AC1361" s="48"/>
      <c r="AD1361" s="54" t="str">
        <f>IF(AC1361="","",IFERROR(VLOOKUP(AC1361,EMPRESAS!$A:$C,3,FALSE),"NAO CADASTRADA"))</f>
        <v/>
      </c>
      <c r="AE1361" s="50"/>
      <c r="AF1361" s="54" t="str">
        <f>IF(AE1361="","",IFERROR(VLOOKUP(AE1361,ATIVIDADES!$A:$C,3,FALSE),"NAO CADASTRADA"))</f>
        <v/>
      </c>
      <c r="AG1361" s="42"/>
      <c r="AH1361" s="48"/>
      <c r="AI1361" s="54" t="str">
        <f>IF(AH1361="","",IFERROR(VLOOKUP(AH1361,EMPRESAS!$A:$C,3,FALSE),"NAO CADASTRADA"))</f>
        <v/>
      </c>
      <c r="AJ1361" s="50"/>
      <c r="AK1361" s="54" t="str">
        <f>IF(AJ1361="","",IFERROR(VLOOKUP(AJ1361,ATIVIDADES!$A:$C,3,FALSE),"NAO CADASTRADA"))</f>
        <v/>
      </c>
      <c r="AL1361" s="42"/>
    </row>
    <row r="1362" spans="1:38" x14ac:dyDescent="0.25">
      <c r="A1362" s="26" t="str">
        <f t="shared" si="149"/>
        <v>OK</v>
      </c>
      <c r="B1362" s="29">
        <f t="shared" si="150"/>
        <v>2487914866</v>
      </c>
      <c r="C1362" s="30">
        <v>43450</v>
      </c>
      <c r="D1362" s="18">
        <f t="shared" si="153"/>
        <v>43435</v>
      </c>
      <c r="E1362" s="19" t="str">
        <f>IF(ISERROR(VLOOKUP(C1362,FERIADOS!$A:$B,1,FALSE)),IF(WEEKDAY(C1362)=1,"Dom",IF(WEEKDAY(C1362)=2,"Seg",IF(WEEKDAY(C1362)=3,"Ter",IF(WEEKDAY(C1362)=4,"Qua",IF(WEEKDAY(C1362)=5,"Qui",IF(WEEKDAY(C1362)=6,"Sex","Sab")))))),"Feriado")</f>
        <v>Dom</v>
      </c>
      <c r="F1362" s="32"/>
      <c r="G1362" s="33"/>
      <c r="H1362" s="33"/>
      <c r="I1362" s="33"/>
      <c r="J1362" s="21" t="str">
        <f t="shared" si="151"/>
        <v/>
      </c>
      <c r="K1362" s="21">
        <f t="shared" si="147"/>
        <v>0</v>
      </c>
      <c r="L1362" s="21" t="str">
        <f t="shared" si="148"/>
        <v/>
      </c>
      <c r="M1362" s="22" t="str">
        <f t="shared" si="152"/>
        <v/>
      </c>
      <c r="N1362" s="48"/>
      <c r="O1362" s="54" t="str">
        <f>IF(N1362="","",IFERROR(VLOOKUP(N1362,EMPRESAS!$A:$C,3,FALSE),"NAO CADASTRADA"))</f>
        <v/>
      </c>
      <c r="P1362" s="50"/>
      <c r="Q1362" s="54" t="str">
        <f>IF(P1362="","",IFERROR(VLOOKUP(P1362,ATIVIDADES!$A:$C,3,FALSE),"NAO CADASTRADA"))</f>
        <v/>
      </c>
      <c r="R1362" s="42"/>
      <c r="S1362" s="48"/>
      <c r="T1362" s="54" t="str">
        <f>IF(S1362="","",IFERROR(VLOOKUP(S1362,EMPRESAS!$A:$C,3,FALSE),"NAO CADASTRADA"))</f>
        <v/>
      </c>
      <c r="U1362" s="50"/>
      <c r="V1362" s="54" t="str">
        <f>IF(U1362="","",IFERROR(VLOOKUP(U1362,ATIVIDADES!$A:$C,3,FALSE),"NAO CADASTRADA"))</f>
        <v/>
      </c>
      <c r="W1362" s="42"/>
      <c r="X1362" s="48"/>
      <c r="Y1362" s="54" t="str">
        <f>IF(X1362="","",IFERROR(VLOOKUP(X1362,EMPRESAS!$A:$C,3,FALSE),"NAO CADASTRADA"))</f>
        <v/>
      </c>
      <c r="Z1362" s="50"/>
      <c r="AA1362" s="54" t="str">
        <f>IF(Z1362="","",IFERROR(VLOOKUP(Z1362,ATIVIDADES!$A:$C,3,FALSE),"NAO CADASTRADA"))</f>
        <v/>
      </c>
      <c r="AB1362" s="42"/>
      <c r="AC1362" s="48"/>
      <c r="AD1362" s="54" t="str">
        <f>IF(AC1362="","",IFERROR(VLOOKUP(AC1362,EMPRESAS!$A:$C,3,FALSE),"NAO CADASTRADA"))</f>
        <v/>
      </c>
      <c r="AE1362" s="50"/>
      <c r="AF1362" s="54" t="str">
        <f>IF(AE1362="","",IFERROR(VLOOKUP(AE1362,ATIVIDADES!$A:$C,3,FALSE),"NAO CADASTRADA"))</f>
        <v/>
      </c>
      <c r="AG1362" s="42"/>
      <c r="AH1362" s="48"/>
      <c r="AI1362" s="54" t="str">
        <f>IF(AH1362="","",IFERROR(VLOOKUP(AH1362,EMPRESAS!$A:$C,3,FALSE),"NAO CADASTRADA"))</f>
        <v/>
      </c>
      <c r="AJ1362" s="50"/>
      <c r="AK1362" s="54" t="str">
        <f>IF(AJ1362="","",IFERROR(VLOOKUP(AJ1362,ATIVIDADES!$A:$C,3,FALSE),"NAO CADASTRADA"))</f>
        <v/>
      </c>
      <c r="AL1362" s="42"/>
    </row>
    <row r="1363" spans="1:38" x14ac:dyDescent="0.25">
      <c r="A1363" s="26" t="str">
        <f t="shared" si="149"/>
        <v>OK</v>
      </c>
      <c r="B1363" s="29">
        <f t="shared" si="150"/>
        <v>2487914866</v>
      </c>
      <c r="C1363" s="30">
        <v>43451</v>
      </c>
      <c r="D1363" s="18">
        <f t="shared" si="153"/>
        <v>43435</v>
      </c>
      <c r="E1363" s="19" t="str">
        <f>IF(ISERROR(VLOOKUP(C1363,FERIADOS!$A:$B,1,FALSE)),IF(WEEKDAY(C1363)=1,"Dom",IF(WEEKDAY(C1363)=2,"Seg",IF(WEEKDAY(C1363)=3,"Ter",IF(WEEKDAY(C1363)=4,"Qua",IF(WEEKDAY(C1363)=5,"Qui",IF(WEEKDAY(C1363)=6,"Sex","Sab")))))),"Feriado")</f>
        <v>Seg</v>
      </c>
      <c r="F1363" s="32"/>
      <c r="G1363" s="33"/>
      <c r="H1363" s="33"/>
      <c r="I1363" s="33"/>
      <c r="J1363" s="21" t="str">
        <f t="shared" si="151"/>
        <v/>
      </c>
      <c r="K1363" s="21">
        <f t="shared" si="147"/>
        <v>0</v>
      </c>
      <c r="L1363" s="21" t="str">
        <f t="shared" si="148"/>
        <v/>
      </c>
      <c r="M1363" s="22" t="str">
        <f t="shared" si="152"/>
        <v/>
      </c>
      <c r="N1363" s="48"/>
      <c r="O1363" s="54" t="str">
        <f>IF(N1363="","",IFERROR(VLOOKUP(N1363,EMPRESAS!$A:$C,3,FALSE),"NAO CADASTRADA"))</f>
        <v/>
      </c>
      <c r="P1363" s="50"/>
      <c r="Q1363" s="54" t="str">
        <f>IF(P1363="","",IFERROR(VLOOKUP(P1363,ATIVIDADES!$A:$C,3,FALSE),"NAO CADASTRADA"))</f>
        <v/>
      </c>
      <c r="R1363" s="42"/>
      <c r="S1363" s="48"/>
      <c r="T1363" s="54" t="str">
        <f>IF(S1363="","",IFERROR(VLOOKUP(S1363,EMPRESAS!$A:$C,3,FALSE),"NAO CADASTRADA"))</f>
        <v/>
      </c>
      <c r="U1363" s="50"/>
      <c r="V1363" s="54" t="str">
        <f>IF(U1363="","",IFERROR(VLOOKUP(U1363,ATIVIDADES!$A:$C,3,FALSE),"NAO CADASTRADA"))</f>
        <v/>
      </c>
      <c r="W1363" s="42"/>
      <c r="X1363" s="48"/>
      <c r="Y1363" s="54" t="str">
        <f>IF(X1363="","",IFERROR(VLOOKUP(X1363,EMPRESAS!$A:$C,3,FALSE),"NAO CADASTRADA"))</f>
        <v/>
      </c>
      <c r="Z1363" s="50"/>
      <c r="AA1363" s="54" t="str">
        <f>IF(Z1363="","",IFERROR(VLOOKUP(Z1363,ATIVIDADES!$A:$C,3,FALSE),"NAO CADASTRADA"))</f>
        <v/>
      </c>
      <c r="AB1363" s="42"/>
      <c r="AC1363" s="48"/>
      <c r="AD1363" s="54" t="str">
        <f>IF(AC1363="","",IFERROR(VLOOKUP(AC1363,EMPRESAS!$A:$C,3,FALSE),"NAO CADASTRADA"))</f>
        <v/>
      </c>
      <c r="AE1363" s="50"/>
      <c r="AF1363" s="54" t="str">
        <f>IF(AE1363="","",IFERROR(VLOOKUP(AE1363,ATIVIDADES!$A:$C,3,FALSE),"NAO CADASTRADA"))</f>
        <v/>
      </c>
      <c r="AG1363" s="42"/>
      <c r="AH1363" s="48"/>
      <c r="AI1363" s="54" t="str">
        <f>IF(AH1363="","",IFERROR(VLOOKUP(AH1363,EMPRESAS!$A:$C,3,FALSE),"NAO CADASTRADA"))</f>
        <v/>
      </c>
      <c r="AJ1363" s="50"/>
      <c r="AK1363" s="54" t="str">
        <f>IF(AJ1363="","",IFERROR(VLOOKUP(AJ1363,ATIVIDADES!$A:$C,3,FALSE),"NAO CADASTRADA"))</f>
        <v/>
      </c>
      <c r="AL1363" s="42"/>
    </row>
    <row r="1364" spans="1:38" x14ac:dyDescent="0.25">
      <c r="A1364" s="26" t="str">
        <f t="shared" si="149"/>
        <v>OK</v>
      </c>
      <c r="B1364" s="29">
        <f t="shared" si="150"/>
        <v>2487914866</v>
      </c>
      <c r="C1364" s="30">
        <v>43452</v>
      </c>
      <c r="D1364" s="18">
        <f t="shared" si="153"/>
        <v>43435</v>
      </c>
      <c r="E1364" s="19" t="str">
        <f>IF(ISERROR(VLOOKUP(C1364,FERIADOS!$A:$B,1,FALSE)),IF(WEEKDAY(C1364)=1,"Dom",IF(WEEKDAY(C1364)=2,"Seg",IF(WEEKDAY(C1364)=3,"Ter",IF(WEEKDAY(C1364)=4,"Qua",IF(WEEKDAY(C1364)=5,"Qui",IF(WEEKDAY(C1364)=6,"Sex","Sab")))))),"Feriado")</f>
        <v>Ter</v>
      </c>
      <c r="F1364" s="32"/>
      <c r="G1364" s="33"/>
      <c r="H1364" s="33"/>
      <c r="I1364" s="33"/>
      <c r="J1364" s="21" t="str">
        <f t="shared" si="151"/>
        <v/>
      </c>
      <c r="K1364" s="21">
        <f t="shared" si="147"/>
        <v>0</v>
      </c>
      <c r="L1364" s="21" t="str">
        <f t="shared" si="148"/>
        <v/>
      </c>
      <c r="M1364" s="22" t="str">
        <f t="shared" si="152"/>
        <v/>
      </c>
      <c r="N1364" s="48"/>
      <c r="O1364" s="54" t="str">
        <f>IF(N1364="","",IFERROR(VLOOKUP(N1364,EMPRESAS!$A:$C,3,FALSE),"NAO CADASTRADA"))</f>
        <v/>
      </c>
      <c r="P1364" s="50"/>
      <c r="Q1364" s="54" t="str">
        <f>IF(P1364="","",IFERROR(VLOOKUP(P1364,ATIVIDADES!$A:$C,3,FALSE),"NAO CADASTRADA"))</f>
        <v/>
      </c>
      <c r="R1364" s="42"/>
      <c r="S1364" s="48"/>
      <c r="T1364" s="54" t="str">
        <f>IF(S1364="","",IFERROR(VLOOKUP(S1364,EMPRESAS!$A:$C,3,FALSE),"NAO CADASTRADA"))</f>
        <v/>
      </c>
      <c r="U1364" s="50"/>
      <c r="V1364" s="54" t="str">
        <f>IF(U1364="","",IFERROR(VLOOKUP(U1364,ATIVIDADES!$A:$C,3,FALSE),"NAO CADASTRADA"))</f>
        <v/>
      </c>
      <c r="W1364" s="42"/>
      <c r="X1364" s="48"/>
      <c r="Y1364" s="54" t="str">
        <f>IF(X1364="","",IFERROR(VLOOKUP(X1364,EMPRESAS!$A:$C,3,FALSE),"NAO CADASTRADA"))</f>
        <v/>
      </c>
      <c r="Z1364" s="50"/>
      <c r="AA1364" s="54" t="str">
        <f>IF(Z1364="","",IFERROR(VLOOKUP(Z1364,ATIVIDADES!$A:$C,3,FALSE),"NAO CADASTRADA"))</f>
        <v/>
      </c>
      <c r="AB1364" s="42"/>
      <c r="AC1364" s="48"/>
      <c r="AD1364" s="54" t="str">
        <f>IF(AC1364="","",IFERROR(VLOOKUP(AC1364,EMPRESAS!$A:$C,3,FALSE),"NAO CADASTRADA"))</f>
        <v/>
      </c>
      <c r="AE1364" s="50"/>
      <c r="AF1364" s="54" t="str">
        <f>IF(AE1364="","",IFERROR(VLOOKUP(AE1364,ATIVIDADES!$A:$C,3,FALSE),"NAO CADASTRADA"))</f>
        <v/>
      </c>
      <c r="AG1364" s="42"/>
      <c r="AH1364" s="48"/>
      <c r="AI1364" s="54" t="str">
        <f>IF(AH1364="","",IFERROR(VLOOKUP(AH1364,EMPRESAS!$A:$C,3,FALSE),"NAO CADASTRADA"))</f>
        <v/>
      </c>
      <c r="AJ1364" s="50"/>
      <c r="AK1364" s="54" t="str">
        <f>IF(AJ1364="","",IFERROR(VLOOKUP(AJ1364,ATIVIDADES!$A:$C,3,FALSE),"NAO CADASTRADA"))</f>
        <v/>
      </c>
      <c r="AL1364" s="42"/>
    </row>
    <row r="1365" spans="1:38" x14ac:dyDescent="0.25">
      <c r="A1365" s="26" t="str">
        <f t="shared" si="149"/>
        <v>OK</v>
      </c>
      <c r="B1365" s="29">
        <f t="shared" si="150"/>
        <v>2487914866</v>
      </c>
      <c r="C1365" s="30">
        <v>43453</v>
      </c>
      <c r="D1365" s="18">
        <f t="shared" si="153"/>
        <v>43435</v>
      </c>
      <c r="E1365" s="19" t="str">
        <f>IF(ISERROR(VLOOKUP(C1365,FERIADOS!$A:$B,1,FALSE)),IF(WEEKDAY(C1365)=1,"Dom",IF(WEEKDAY(C1365)=2,"Seg",IF(WEEKDAY(C1365)=3,"Ter",IF(WEEKDAY(C1365)=4,"Qua",IF(WEEKDAY(C1365)=5,"Qui",IF(WEEKDAY(C1365)=6,"Sex","Sab")))))),"Feriado")</f>
        <v>Qua</v>
      </c>
      <c r="F1365" s="32"/>
      <c r="G1365" s="33"/>
      <c r="H1365" s="33"/>
      <c r="I1365" s="33"/>
      <c r="J1365" s="21" t="str">
        <f t="shared" si="151"/>
        <v/>
      </c>
      <c r="K1365" s="21">
        <f t="shared" si="147"/>
        <v>0</v>
      </c>
      <c r="L1365" s="21" t="str">
        <f t="shared" si="148"/>
        <v/>
      </c>
      <c r="M1365" s="22" t="str">
        <f t="shared" si="152"/>
        <v/>
      </c>
      <c r="N1365" s="48"/>
      <c r="O1365" s="54" t="str">
        <f>IF(N1365="","",IFERROR(VLOOKUP(N1365,EMPRESAS!$A:$C,3,FALSE),"NAO CADASTRADA"))</f>
        <v/>
      </c>
      <c r="P1365" s="50"/>
      <c r="Q1365" s="54" t="str">
        <f>IF(P1365="","",IFERROR(VLOOKUP(P1365,ATIVIDADES!$A:$C,3,FALSE),"NAO CADASTRADA"))</f>
        <v/>
      </c>
      <c r="R1365" s="42"/>
      <c r="S1365" s="48"/>
      <c r="T1365" s="54" t="str">
        <f>IF(S1365="","",IFERROR(VLOOKUP(S1365,EMPRESAS!$A:$C,3,FALSE),"NAO CADASTRADA"))</f>
        <v/>
      </c>
      <c r="U1365" s="50"/>
      <c r="V1365" s="54" t="str">
        <f>IF(U1365="","",IFERROR(VLOOKUP(U1365,ATIVIDADES!$A:$C,3,FALSE),"NAO CADASTRADA"))</f>
        <v/>
      </c>
      <c r="W1365" s="42"/>
      <c r="X1365" s="48"/>
      <c r="Y1365" s="54" t="str">
        <f>IF(X1365="","",IFERROR(VLOOKUP(X1365,EMPRESAS!$A:$C,3,FALSE),"NAO CADASTRADA"))</f>
        <v/>
      </c>
      <c r="Z1365" s="50"/>
      <c r="AA1365" s="54" t="str">
        <f>IF(Z1365="","",IFERROR(VLOOKUP(Z1365,ATIVIDADES!$A:$C,3,FALSE),"NAO CADASTRADA"))</f>
        <v/>
      </c>
      <c r="AB1365" s="42"/>
      <c r="AC1365" s="48"/>
      <c r="AD1365" s="54" t="str">
        <f>IF(AC1365="","",IFERROR(VLOOKUP(AC1365,EMPRESAS!$A:$C,3,FALSE),"NAO CADASTRADA"))</f>
        <v/>
      </c>
      <c r="AE1365" s="50"/>
      <c r="AF1365" s="54" t="str">
        <f>IF(AE1365="","",IFERROR(VLOOKUP(AE1365,ATIVIDADES!$A:$C,3,FALSE),"NAO CADASTRADA"))</f>
        <v/>
      </c>
      <c r="AG1365" s="42"/>
      <c r="AH1365" s="48"/>
      <c r="AI1365" s="54" t="str">
        <f>IF(AH1365="","",IFERROR(VLOOKUP(AH1365,EMPRESAS!$A:$C,3,FALSE),"NAO CADASTRADA"))</f>
        <v/>
      </c>
      <c r="AJ1365" s="50"/>
      <c r="AK1365" s="54" t="str">
        <f>IF(AJ1365="","",IFERROR(VLOOKUP(AJ1365,ATIVIDADES!$A:$C,3,FALSE),"NAO CADASTRADA"))</f>
        <v/>
      </c>
      <c r="AL1365" s="42"/>
    </row>
    <row r="1366" spans="1:38" x14ac:dyDescent="0.25">
      <c r="A1366" s="26" t="str">
        <f t="shared" si="149"/>
        <v>OK</v>
      </c>
      <c r="B1366" s="29">
        <f t="shared" si="150"/>
        <v>2487914866</v>
      </c>
      <c r="C1366" s="30">
        <v>43454</v>
      </c>
      <c r="D1366" s="18">
        <f t="shared" si="153"/>
        <v>43435</v>
      </c>
      <c r="E1366" s="19" t="str">
        <f>IF(ISERROR(VLOOKUP(C1366,FERIADOS!$A:$B,1,FALSE)),IF(WEEKDAY(C1366)=1,"Dom",IF(WEEKDAY(C1366)=2,"Seg",IF(WEEKDAY(C1366)=3,"Ter",IF(WEEKDAY(C1366)=4,"Qua",IF(WEEKDAY(C1366)=5,"Qui",IF(WEEKDAY(C1366)=6,"Sex","Sab")))))),"Feriado")</f>
        <v>Qui</v>
      </c>
      <c r="F1366" s="32"/>
      <c r="G1366" s="33"/>
      <c r="H1366" s="33"/>
      <c r="I1366" s="33"/>
      <c r="J1366" s="21" t="str">
        <f t="shared" si="151"/>
        <v/>
      </c>
      <c r="K1366" s="21">
        <f t="shared" si="147"/>
        <v>0</v>
      </c>
      <c r="L1366" s="21" t="str">
        <f t="shared" si="148"/>
        <v/>
      </c>
      <c r="M1366" s="22" t="str">
        <f t="shared" si="152"/>
        <v/>
      </c>
      <c r="N1366" s="48"/>
      <c r="O1366" s="54" t="str">
        <f>IF(N1366="","",IFERROR(VLOOKUP(N1366,EMPRESAS!$A:$C,3,FALSE),"NAO CADASTRADA"))</f>
        <v/>
      </c>
      <c r="P1366" s="50"/>
      <c r="Q1366" s="54" t="str">
        <f>IF(P1366="","",IFERROR(VLOOKUP(P1366,ATIVIDADES!$A:$C,3,FALSE),"NAO CADASTRADA"))</f>
        <v/>
      </c>
      <c r="R1366" s="42"/>
      <c r="S1366" s="48"/>
      <c r="T1366" s="54" t="str">
        <f>IF(S1366="","",IFERROR(VLOOKUP(S1366,EMPRESAS!$A:$C,3,FALSE),"NAO CADASTRADA"))</f>
        <v/>
      </c>
      <c r="U1366" s="50"/>
      <c r="V1366" s="54" t="str">
        <f>IF(U1366="","",IFERROR(VLOOKUP(U1366,ATIVIDADES!$A:$C,3,FALSE),"NAO CADASTRADA"))</f>
        <v/>
      </c>
      <c r="W1366" s="42"/>
      <c r="X1366" s="48"/>
      <c r="Y1366" s="54" t="str">
        <f>IF(X1366="","",IFERROR(VLOOKUP(X1366,EMPRESAS!$A:$C,3,FALSE),"NAO CADASTRADA"))</f>
        <v/>
      </c>
      <c r="Z1366" s="50"/>
      <c r="AA1366" s="54" t="str">
        <f>IF(Z1366="","",IFERROR(VLOOKUP(Z1366,ATIVIDADES!$A:$C,3,FALSE),"NAO CADASTRADA"))</f>
        <v/>
      </c>
      <c r="AB1366" s="42"/>
      <c r="AC1366" s="48"/>
      <c r="AD1366" s="54" t="str">
        <f>IF(AC1366="","",IFERROR(VLOOKUP(AC1366,EMPRESAS!$A:$C,3,FALSE),"NAO CADASTRADA"))</f>
        <v/>
      </c>
      <c r="AE1366" s="50"/>
      <c r="AF1366" s="54" t="str">
        <f>IF(AE1366="","",IFERROR(VLOOKUP(AE1366,ATIVIDADES!$A:$C,3,FALSE),"NAO CADASTRADA"))</f>
        <v/>
      </c>
      <c r="AG1366" s="42"/>
      <c r="AH1366" s="48"/>
      <c r="AI1366" s="54" t="str">
        <f>IF(AH1366="","",IFERROR(VLOOKUP(AH1366,EMPRESAS!$A:$C,3,FALSE),"NAO CADASTRADA"))</f>
        <v/>
      </c>
      <c r="AJ1366" s="50"/>
      <c r="AK1366" s="54" t="str">
        <f>IF(AJ1366="","",IFERROR(VLOOKUP(AJ1366,ATIVIDADES!$A:$C,3,FALSE),"NAO CADASTRADA"))</f>
        <v/>
      </c>
      <c r="AL1366" s="42"/>
    </row>
    <row r="1367" spans="1:38" x14ac:dyDescent="0.25">
      <c r="A1367" s="26" t="str">
        <f t="shared" si="149"/>
        <v>OK</v>
      </c>
      <c r="B1367" s="29">
        <f t="shared" si="150"/>
        <v>2487914866</v>
      </c>
      <c r="C1367" s="30">
        <v>43455</v>
      </c>
      <c r="D1367" s="18">
        <f t="shared" si="153"/>
        <v>43435</v>
      </c>
      <c r="E1367" s="19" t="str">
        <f>IF(ISERROR(VLOOKUP(C1367,FERIADOS!$A:$B,1,FALSE)),IF(WEEKDAY(C1367)=1,"Dom",IF(WEEKDAY(C1367)=2,"Seg",IF(WEEKDAY(C1367)=3,"Ter",IF(WEEKDAY(C1367)=4,"Qua",IF(WEEKDAY(C1367)=5,"Qui",IF(WEEKDAY(C1367)=6,"Sex","Sab")))))),"Feriado")</f>
        <v>Sex</v>
      </c>
      <c r="F1367" s="32"/>
      <c r="G1367" s="33"/>
      <c r="H1367" s="33"/>
      <c r="I1367" s="33"/>
      <c r="J1367" s="21" t="str">
        <f t="shared" si="151"/>
        <v/>
      </c>
      <c r="K1367" s="21">
        <f t="shared" si="147"/>
        <v>0</v>
      </c>
      <c r="L1367" s="21" t="str">
        <f t="shared" si="148"/>
        <v/>
      </c>
      <c r="M1367" s="22" t="str">
        <f t="shared" si="152"/>
        <v/>
      </c>
      <c r="N1367" s="48"/>
      <c r="O1367" s="54" t="str">
        <f>IF(N1367="","",IFERROR(VLOOKUP(N1367,EMPRESAS!$A:$C,3,FALSE),"NAO CADASTRADA"))</f>
        <v/>
      </c>
      <c r="P1367" s="50"/>
      <c r="Q1367" s="54" t="str">
        <f>IF(P1367="","",IFERROR(VLOOKUP(P1367,ATIVIDADES!$A:$C,3,FALSE),"NAO CADASTRADA"))</f>
        <v/>
      </c>
      <c r="R1367" s="42"/>
      <c r="S1367" s="48"/>
      <c r="T1367" s="54" t="str">
        <f>IF(S1367="","",IFERROR(VLOOKUP(S1367,EMPRESAS!$A:$C,3,FALSE),"NAO CADASTRADA"))</f>
        <v/>
      </c>
      <c r="U1367" s="50"/>
      <c r="V1367" s="54" t="str">
        <f>IF(U1367="","",IFERROR(VLOOKUP(U1367,ATIVIDADES!$A:$C,3,FALSE),"NAO CADASTRADA"))</f>
        <v/>
      </c>
      <c r="W1367" s="42"/>
      <c r="X1367" s="48"/>
      <c r="Y1367" s="54" t="str">
        <f>IF(X1367="","",IFERROR(VLOOKUP(X1367,EMPRESAS!$A:$C,3,FALSE),"NAO CADASTRADA"))</f>
        <v/>
      </c>
      <c r="Z1367" s="50"/>
      <c r="AA1367" s="54" t="str">
        <f>IF(Z1367="","",IFERROR(VLOOKUP(Z1367,ATIVIDADES!$A:$C,3,FALSE),"NAO CADASTRADA"))</f>
        <v/>
      </c>
      <c r="AB1367" s="42"/>
      <c r="AC1367" s="48"/>
      <c r="AD1367" s="54" t="str">
        <f>IF(AC1367="","",IFERROR(VLOOKUP(AC1367,EMPRESAS!$A:$C,3,FALSE),"NAO CADASTRADA"))</f>
        <v/>
      </c>
      <c r="AE1367" s="50"/>
      <c r="AF1367" s="54" t="str">
        <f>IF(AE1367="","",IFERROR(VLOOKUP(AE1367,ATIVIDADES!$A:$C,3,FALSE),"NAO CADASTRADA"))</f>
        <v/>
      </c>
      <c r="AG1367" s="42"/>
      <c r="AH1367" s="48"/>
      <c r="AI1367" s="54" t="str">
        <f>IF(AH1367="","",IFERROR(VLOOKUP(AH1367,EMPRESAS!$A:$C,3,FALSE),"NAO CADASTRADA"))</f>
        <v/>
      </c>
      <c r="AJ1367" s="50"/>
      <c r="AK1367" s="54" t="str">
        <f>IF(AJ1367="","",IFERROR(VLOOKUP(AJ1367,ATIVIDADES!$A:$C,3,FALSE),"NAO CADASTRADA"))</f>
        <v/>
      </c>
      <c r="AL1367" s="42"/>
    </row>
    <row r="1368" spans="1:38" x14ac:dyDescent="0.25">
      <c r="A1368" s="26" t="str">
        <f t="shared" si="149"/>
        <v>OK</v>
      </c>
      <c r="B1368" s="29">
        <f t="shared" si="150"/>
        <v>2487914866</v>
      </c>
      <c r="C1368" s="30">
        <v>43456</v>
      </c>
      <c r="D1368" s="18">
        <f t="shared" si="153"/>
        <v>43435</v>
      </c>
      <c r="E1368" s="19" t="str">
        <f>IF(ISERROR(VLOOKUP(C1368,FERIADOS!$A:$B,1,FALSE)),IF(WEEKDAY(C1368)=1,"Dom",IF(WEEKDAY(C1368)=2,"Seg",IF(WEEKDAY(C1368)=3,"Ter",IF(WEEKDAY(C1368)=4,"Qua",IF(WEEKDAY(C1368)=5,"Qui",IF(WEEKDAY(C1368)=6,"Sex","Sab")))))),"Feriado")</f>
        <v>Sab</v>
      </c>
      <c r="F1368" s="32"/>
      <c r="G1368" s="33"/>
      <c r="H1368" s="33"/>
      <c r="I1368" s="33"/>
      <c r="J1368" s="21" t="str">
        <f t="shared" si="151"/>
        <v/>
      </c>
      <c r="K1368" s="21">
        <f t="shared" si="147"/>
        <v>0</v>
      </c>
      <c r="L1368" s="21" t="str">
        <f t="shared" si="148"/>
        <v/>
      </c>
      <c r="M1368" s="22" t="str">
        <f t="shared" si="152"/>
        <v/>
      </c>
      <c r="N1368" s="48"/>
      <c r="O1368" s="54" t="str">
        <f>IF(N1368="","",IFERROR(VLOOKUP(N1368,EMPRESAS!$A:$C,3,FALSE),"NAO CADASTRADA"))</f>
        <v/>
      </c>
      <c r="P1368" s="50"/>
      <c r="Q1368" s="54" t="str">
        <f>IF(P1368="","",IFERROR(VLOOKUP(P1368,ATIVIDADES!$A:$C,3,FALSE),"NAO CADASTRADA"))</f>
        <v/>
      </c>
      <c r="R1368" s="42"/>
      <c r="S1368" s="48"/>
      <c r="T1368" s="54" t="str">
        <f>IF(S1368="","",IFERROR(VLOOKUP(S1368,EMPRESAS!$A:$C,3,FALSE),"NAO CADASTRADA"))</f>
        <v/>
      </c>
      <c r="U1368" s="50"/>
      <c r="V1368" s="54" t="str">
        <f>IF(U1368="","",IFERROR(VLOOKUP(U1368,ATIVIDADES!$A:$C,3,FALSE),"NAO CADASTRADA"))</f>
        <v/>
      </c>
      <c r="W1368" s="42"/>
      <c r="X1368" s="48"/>
      <c r="Y1368" s="54" t="str">
        <f>IF(X1368="","",IFERROR(VLOOKUP(X1368,EMPRESAS!$A:$C,3,FALSE),"NAO CADASTRADA"))</f>
        <v/>
      </c>
      <c r="Z1368" s="50"/>
      <c r="AA1368" s="54" t="str">
        <f>IF(Z1368="","",IFERROR(VLOOKUP(Z1368,ATIVIDADES!$A:$C,3,FALSE),"NAO CADASTRADA"))</f>
        <v/>
      </c>
      <c r="AB1368" s="42"/>
      <c r="AC1368" s="48"/>
      <c r="AD1368" s="54" t="str">
        <f>IF(AC1368="","",IFERROR(VLOOKUP(AC1368,EMPRESAS!$A:$C,3,FALSE),"NAO CADASTRADA"))</f>
        <v/>
      </c>
      <c r="AE1368" s="50"/>
      <c r="AF1368" s="54" t="str">
        <f>IF(AE1368="","",IFERROR(VLOOKUP(AE1368,ATIVIDADES!$A:$C,3,FALSE),"NAO CADASTRADA"))</f>
        <v/>
      </c>
      <c r="AG1368" s="42"/>
      <c r="AH1368" s="48"/>
      <c r="AI1368" s="54" t="str">
        <f>IF(AH1368="","",IFERROR(VLOOKUP(AH1368,EMPRESAS!$A:$C,3,FALSE),"NAO CADASTRADA"))</f>
        <v/>
      </c>
      <c r="AJ1368" s="50"/>
      <c r="AK1368" s="54" t="str">
        <f>IF(AJ1368="","",IFERROR(VLOOKUP(AJ1368,ATIVIDADES!$A:$C,3,FALSE),"NAO CADASTRADA"))</f>
        <v/>
      </c>
      <c r="AL1368" s="42"/>
    </row>
    <row r="1369" spans="1:38" x14ac:dyDescent="0.25">
      <c r="A1369" s="26" t="str">
        <f t="shared" si="149"/>
        <v>OK</v>
      </c>
      <c r="B1369" s="29">
        <f t="shared" si="150"/>
        <v>2487914866</v>
      </c>
      <c r="C1369" s="30">
        <v>43457</v>
      </c>
      <c r="D1369" s="18">
        <f t="shared" si="153"/>
        <v>43435</v>
      </c>
      <c r="E1369" s="19" t="str">
        <f>IF(ISERROR(VLOOKUP(C1369,FERIADOS!$A:$B,1,FALSE)),IF(WEEKDAY(C1369)=1,"Dom",IF(WEEKDAY(C1369)=2,"Seg",IF(WEEKDAY(C1369)=3,"Ter",IF(WEEKDAY(C1369)=4,"Qua",IF(WEEKDAY(C1369)=5,"Qui",IF(WEEKDAY(C1369)=6,"Sex","Sab")))))),"Feriado")</f>
        <v>Dom</v>
      </c>
      <c r="F1369" s="32"/>
      <c r="G1369" s="33"/>
      <c r="H1369" s="33"/>
      <c r="I1369" s="33"/>
      <c r="J1369" s="21" t="str">
        <f t="shared" si="151"/>
        <v/>
      </c>
      <c r="K1369" s="21">
        <f t="shared" si="147"/>
        <v>0</v>
      </c>
      <c r="L1369" s="21" t="str">
        <f t="shared" si="148"/>
        <v/>
      </c>
      <c r="M1369" s="22" t="str">
        <f t="shared" si="152"/>
        <v/>
      </c>
      <c r="N1369" s="48"/>
      <c r="O1369" s="54" t="str">
        <f>IF(N1369="","",IFERROR(VLOOKUP(N1369,EMPRESAS!$A:$C,3,FALSE),"NAO CADASTRADA"))</f>
        <v/>
      </c>
      <c r="P1369" s="50"/>
      <c r="Q1369" s="54" t="str">
        <f>IF(P1369="","",IFERROR(VLOOKUP(P1369,ATIVIDADES!$A:$C,3,FALSE),"NAO CADASTRADA"))</f>
        <v/>
      </c>
      <c r="R1369" s="42"/>
      <c r="S1369" s="48"/>
      <c r="T1369" s="54" t="str">
        <f>IF(S1369="","",IFERROR(VLOOKUP(S1369,EMPRESAS!$A:$C,3,FALSE),"NAO CADASTRADA"))</f>
        <v/>
      </c>
      <c r="U1369" s="50"/>
      <c r="V1369" s="54" t="str">
        <f>IF(U1369="","",IFERROR(VLOOKUP(U1369,ATIVIDADES!$A:$C,3,FALSE),"NAO CADASTRADA"))</f>
        <v/>
      </c>
      <c r="W1369" s="42"/>
      <c r="X1369" s="48"/>
      <c r="Y1369" s="54" t="str">
        <f>IF(X1369="","",IFERROR(VLOOKUP(X1369,EMPRESAS!$A:$C,3,FALSE),"NAO CADASTRADA"))</f>
        <v/>
      </c>
      <c r="Z1369" s="50"/>
      <c r="AA1369" s="54" t="str">
        <f>IF(Z1369="","",IFERROR(VLOOKUP(Z1369,ATIVIDADES!$A:$C,3,FALSE),"NAO CADASTRADA"))</f>
        <v/>
      </c>
      <c r="AB1369" s="42"/>
      <c r="AC1369" s="48"/>
      <c r="AD1369" s="54" t="str">
        <f>IF(AC1369="","",IFERROR(VLOOKUP(AC1369,EMPRESAS!$A:$C,3,FALSE),"NAO CADASTRADA"))</f>
        <v/>
      </c>
      <c r="AE1369" s="50"/>
      <c r="AF1369" s="54" t="str">
        <f>IF(AE1369="","",IFERROR(VLOOKUP(AE1369,ATIVIDADES!$A:$C,3,FALSE),"NAO CADASTRADA"))</f>
        <v/>
      </c>
      <c r="AG1369" s="42"/>
      <c r="AH1369" s="48"/>
      <c r="AI1369" s="54" t="str">
        <f>IF(AH1369="","",IFERROR(VLOOKUP(AH1369,EMPRESAS!$A:$C,3,FALSE),"NAO CADASTRADA"))</f>
        <v/>
      </c>
      <c r="AJ1369" s="50"/>
      <c r="AK1369" s="54" t="str">
        <f>IF(AJ1369="","",IFERROR(VLOOKUP(AJ1369,ATIVIDADES!$A:$C,3,FALSE),"NAO CADASTRADA"))</f>
        <v/>
      </c>
      <c r="AL1369" s="42"/>
    </row>
    <row r="1370" spans="1:38" x14ac:dyDescent="0.25">
      <c r="A1370" s="26" t="str">
        <f t="shared" si="149"/>
        <v>OK</v>
      </c>
      <c r="B1370" s="29">
        <f t="shared" si="150"/>
        <v>2487914866</v>
      </c>
      <c r="C1370" s="30">
        <v>43458</v>
      </c>
      <c r="D1370" s="18">
        <f t="shared" si="153"/>
        <v>43435</v>
      </c>
      <c r="E1370" s="19" t="str">
        <f>IF(ISERROR(VLOOKUP(C1370,FERIADOS!$A:$B,1,FALSE)),IF(WEEKDAY(C1370)=1,"Dom",IF(WEEKDAY(C1370)=2,"Seg",IF(WEEKDAY(C1370)=3,"Ter",IF(WEEKDAY(C1370)=4,"Qua",IF(WEEKDAY(C1370)=5,"Qui",IF(WEEKDAY(C1370)=6,"Sex","Sab")))))),"Feriado")</f>
        <v>Seg</v>
      </c>
      <c r="F1370" s="32"/>
      <c r="G1370" s="33"/>
      <c r="H1370" s="33"/>
      <c r="I1370" s="33"/>
      <c r="J1370" s="21" t="str">
        <f t="shared" si="151"/>
        <v/>
      </c>
      <c r="K1370" s="21">
        <f t="shared" si="147"/>
        <v>0</v>
      </c>
      <c r="L1370" s="21" t="str">
        <f t="shared" si="148"/>
        <v/>
      </c>
      <c r="M1370" s="22" t="str">
        <f t="shared" si="152"/>
        <v/>
      </c>
      <c r="N1370" s="48"/>
      <c r="O1370" s="54" t="str">
        <f>IF(N1370="","",IFERROR(VLOOKUP(N1370,EMPRESAS!$A:$C,3,FALSE),"NAO CADASTRADA"))</f>
        <v/>
      </c>
      <c r="P1370" s="50"/>
      <c r="Q1370" s="54" t="str">
        <f>IF(P1370="","",IFERROR(VLOOKUP(P1370,ATIVIDADES!$A:$C,3,FALSE),"NAO CADASTRADA"))</f>
        <v/>
      </c>
      <c r="R1370" s="42"/>
      <c r="S1370" s="48"/>
      <c r="T1370" s="54" t="str">
        <f>IF(S1370="","",IFERROR(VLOOKUP(S1370,EMPRESAS!$A:$C,3,FALSE),"NAO CADASTRADA"))</f>
        <v/>
      </c>
      <c r="U1370" s="50"/>
      <c r="V1370" s="54" t="str">
        <f>IF(U1370="","",IFERROR(VLOOKUP(U1370,ATIVIDADES!$A:$C,3,FALSE),"NAO CADASTRADA"))</f>
        <v/>
      </c>
      <c r="W1370" s="42"/>
      <c r="X1370" s="48"/>
      <c r="Y1370" s="54" t="str">
        <f>IF(X1370="","",IFERROR(VLOOKUP(X1370,EMPRESAS!$A:$C,3,FALSE),"NAO CADASTRADA"))</f>
        <v/>
      </c>
      <c r="Z1370" s="50"/>
      <c r="AA1370" s="54" t="str">
        <f>IF(Z1370="","",IFERROR(VLOOKUP(Z1370,ATIVIDADES!$A:$C,3,FALSE),"NAO CADASTRADA"))</f>
        <v/>
      </c>
      <c r="AB1370" s="42"/>
      <c r="AC1370" s="48"/>
      <c r="AD1370" s="54" t="str">
        <f>IF(AC1370="","",IFERROR(VLOOKUP(AC1370,EMPRESAS!$A:$C,3,FALSE),"NAO CADASTRADA"))</f>
        <v/>
      </c>
      <c r="AE1370" s="50"/>
      <c r="AF1370" s="54" t="str">
        <f>IF(AE1370="","",IFERROR(VLOOKUP(AE1370,ATIVIDADES!$A:$C,3,FALSE),"NAO CADASTRADA"))</f>
        <v/>
      </c>
      <c r="AG1370" s="42"/>
      <c r="AH1370" s="48"/>
      <c r="AI1370" s="54" t="str">
        <f>IF(AH1370="","",IFERROR(VLOOKUP(AH1370,EMPRESAS!$A:$C,3,FALSE),"NAO CADASTRADA"))</f>
        <v/>
      </c>
      <c r="AJ1370" s="50"/>
      <c r="AK1370" s="54" t="str">
        <f>IF(AJ1370="","",IFERROR(VLOOKUP(AJ1370,ATIVIDADES!$A:$C,3,FALSE),"NAO CADASTRADA"))</f>
        <v/>
      </c>
      <c r="AL1370" s="42"/>
    </row>
    <row r="1371" spans="1:38" x14ac:dyDescent="0.25">
      <c r="A1371" s="26" t="str">
        <f t="shared" si="149"/>
        <v>OK</v>
      </c>
      <c r="B1371" s="29">
        <f t="shared" si="150"/>
        <v>2487914866</v>
      </c>
      <c r="C1371" s="30">
        <v>43459</v>
      </c>
      <c r="D1371" s="18">
        <f t="shared" si="153"/>
        <v>43435</v>
      </c>
      <c r="E1371" s="19" t="str">
        <f>IF(ISERROR(VLOOKUP(C1371,FERIADOS!$A:$B,1,FALSE)),IF(WEEKDAY(C1371)=1,"Dom",IF(WEEKDAY(C1371)=2,"Seg",IF(WEEKDAY(C1371)=3,"Ter",IF(WEEKDAY(C1371)=4,"Qua",IF(WEEKDAY(C1371)=5,"Qui",IF(WEEKDAY(C1371)=6,"Sex","Sab")))))),"Feriado")</f>
        <v>Feriado</v>
      </c>
      <c r="F1371" s="32"/>
      <c r="G1371" s="33"/>
      <c r="H1371" s="33"/>
      <c r="I1371" s="33"/>
      <c r="J1371" s="21" t="str">
        <f t="shared" si="151"/>
        <v/>
      </c>
      <c r="K1371" s="21">
        <f t="shared" si="147"/>
        <v>0</v>
      </c>
      <c r="L1371" s="21" t="str">
        <f t="shared" si="148"/>
        <v/>
      </c>
      <c r="M1371" s="22" t="str">
        <f t="shared" si="152"/>
        <v/>
      </c>
      <c r="N1371" s="48"/>
      <c r="O1371" s="54" t="str">
        <f>IF(N1371="","",IFERROR(VLOOKUP(N1371,EMPRESAS!$A:$C,3,FALSE),"NAO CADASTRADA"))</f>
        <v/>
      </c>
      <c r="P1371" s="50"/>
      <c r="Q1371" s="54" t="str">
        <f>IF(P1371="","",IFERROR(VLOOKUP(P1371,ATIVIDADES!$A:$C,3,FALSE),"NAO CADASTRADA"))</f>
        <v/>
      </c>
      <c r="R1371" s="42"/>
      <c r="S1371" s="48"/>
      <c r="T1371" s="54" t="str">
        <f>IF(S1371="","",IFERROR(VLOOKUP(S1371,EMPRESAS!$A:$C,3,FALSE),"NAO CADASTRADA"))</f>
        <v/>
      </c>
      <c r="U1371" s="50"/>
      <c r="V1371" s="54" t="str">
        <f>IF(U1371="","",IFERROR(VLOOKUP(U1371,ATIVIDADES!$A:$C,3,FALSE),"NAO CADASTRADA"))</f>
        <v/>
      </c>
      <c r="W1371" s="42"/>
      <c r="X1371" s="48"/>
      <c r="Y1371" s="54" t="str">
        <f>IF(X1371="","",IFERROR(VLOOKUP(X1371,EMPRESAS!$A:$C,3,FALSE),"NAO CADASTRADA"))</f>
        <v/>
      </c>
      <c r="Z1371" s="50"/>
      <c r="AA1371" s="54" t="str">
        <f>IF(Z1371="","",IFERROR(VLOOKUP(Z1371,ATIVIDADES!$A:$C,3,FALSE),"NAO CADASTRADA"))</f>
        <v/>
      </c>
      <c r="AB1371" s="42"/>
      <c r="AC1371" s="48"/>
      <c r="AD1371" s="54" t="str">
        <f>IF(AC1371="","",IFERROR(VLOOKUP(AC1371,EMPRESAS!$A:$C,3,FALSE),"NAO CADASTRADA"))</f>
        <v/>
      </c>
      <c r="AE1371" s="50"/>
      <c r="AF1371" s="54" t="str">
        <f>IF(AE1371="","",IFERROR(VLOOKUP(AE1371,ATIVIDADES!$A:$C,3,FALSE),"NAO CADASTRADA"))</f>
        <v/>
      </c>
      <c r="AG1371" s="42"/>
      <c r="AH1371" s="48"/>
      <c r="AI1371" s="54" t="str">
        <f>IF(AH1371="","",IFERROR(VLOOKUP(AH1371,EMPRESAS!$A:$C,3,FALSE),"NAO CADASTRADA"))</f>
        <v/>
      </c>
      <c r="AJ1371" s="50"/>
      <c r="AK1371" s="54" t="str">
        <f>IF(AJ1371="","",IFERROR(VLOOKUP(AJ1371,ATIVIDADES!$A:$C,3,FALSE),"NAO CADASTRADA"))</f>
        <v/>
      </c>
      <c r="AL1371" s="42"/>
    </row>
    <row r="1372" spans="1:38" x14ac:dyDescent="0.25">
      <c r="A1372" s="26" t="str">
        <f t="shared" si="149"/>
        <v>OK</v>
      </c>
      <c r="B1372" s="29">
        <f t="shared" si="150"/>
        <v>2487914866</v>
      </c>
      <c r="C1372" s="30">
        <v>43460</v>
      </c>
      <c r="D1372" s="18">
        <f t="shared" si="153"/>
        <v>43435</v>
      </c>
      <c r="E1372" s="19" t="str">
        <f>IF(ISERROR(VLOOKUP(C1372,FERIADOS!$A:$B,1,FALSE)),IF(WEEKDAY(C1372)=1,"Dom",IF(WEEKDAY(C1372)=2,"Seg",IF(WEEKDAY(C1372)=3,"Ter",IF(WEEKDAY(C1372)=4,"Qua",IF(WEEKDAY(C1372)=5,"Qui",IF(WEEKDAY(C1372)=6,"Sex","Sab")))))),"Feriado")</f>
        <v>Qua</v>
      </c>
      <c r="F1372" s="32"/>
      <c r="G1372" s="33"/>
      <c r="H1372" s="33"/>
      <c r="I1372" s="33"/>
      <c r="J1372" s="21" t="str">
        <f t="shared" si="151"/>
        <v/>
      </c>
      <c r="K1372" s="21">
        <f t="shared" si="147"/>
        <v>0</v>
      </c>
      <c r="L1372" s="21" t="str">
        <f t="shared" si="148"/>
        <v/>
      </c>
      <c r="M1372" s="22" t="str">
        <f t="shared" si="152"/>
        <v/>
      </c>
      <c r="N1372" s="48"/>
      <c r="O1372" s="54" t="str">
        <f>IF(N1372="","",IFERROR(VLOOKUP(N1372,EMPRESAS!$A:$C,3,FALSE),"NAO CADASTRADA"))</f>
        <v/>
      </c>
      <c r="P1372" s="50"/>
      <c r="Q1372" s="54" t="str">
        <f>IF(P1372="","",IFERROR(VLOOKUP(P1372,ATIVIDADES!$A:$C,3,FALSE),"NAO CADASTRADA"))</f>
        <v/>
      </c>
      <c r="R1372" s="42"/>
      <c r="S1372" s="48"/>
      <c r="T1372" s="54" t="str">
        <f>IF(S1372="","",IFERROR(VLOOKUP(S1372,EMPRESAS!$A:$C,3,FALSE),"NAO CADASTRADA"))</f>
        <v/>
      </c>
      <c r="U1372" s="50"/>
      <c r="V1372" s="54" t="str">
        <f>IF(U1372="","",IFERROR(VLOOKUP(U1372,ATIVIDADES!$A:$C,3,FALSE),"NAO CADASTRADA"))</f>
        <v/>
      </c>
      <c r="W1372" s="42"/>
      <c r="X1372" s="48"/>
      <c r="Y1372" s="54" t="str">
        <f>IF(X1372="","",IFERROR(VLOOKUP(X1372,EMPRESAS!$A:$C,3,FALSE),"NAO CADASTRADA"))</f>
        <v/>
      </c>
      <c r="Z1372" s="50"/>
      <c r="AA1372" s="54" t="str">
        <f>IF(Z1372="","",IFERROR(VLOOKUP(Z1372,ATIVIDADES!$A:$C,3,FALSE),"NAO CADASTRADA"))</f>
        <v/>
      </c>
      <c r="AB1372" s="42"/>
      <c r="AC1372" s="48"/>
      <c r="AD1372" s="54" t="str">
        <f>IF(AC1372="","",IFERROR(VLOOKUP(AC1372,EMPRESAS!$A:$C,3,FALSE),"NAO CADASTRADA"))</f>
        <v/>
      </c>
      <c r="AE1372" s="50"/>
      <c r="AF1372" s="54" t="str">
        <f>IF(AE1372="","",IFERROR(VLOOKUP(AE1372,ATIVIDADES!$A:$C,3,FALSE),"NAO CADASTRADA"))</f>
        <v/>
      </c>
      <c r="AG1372" s="42"/>
      <c r="AH1372" s="48"/>
      <c r="AI1372" s="54" t="str">
        <f>IF(AH1372="","",IFERROR(VLOOKUP(AH1372,EMPRESAS!$A:$C,3,FALSE),"NAO CADASTRADA"))</f>
        <v/>
      </c>
      <c r="AJ1372" s="50"/>
      <c r="AK1372" s="54" t="str">
        <f>IF(AJ1372="","",IFERROR(VLOOKUP(AJ1372,ATIVIDADES!$A:$C,3,FALSE),"NAO CADASTRADA"))</f>
        <v/>
      </c>
      <c r="AL1372" s="42"/>
    </row>
    <row r="1373" spans="1:38" x14ac:dyDescent="0.25">
      <c r="A1373" s="26" t="str">
        <f t="shared" si="149"/>
        <v>OK</v>
      </c>
      <c r="B1373" s="29">
        <f t="shared" si="150"/>
        <v>2487914866</v>
      </c>
      <c r="C1373" s="30">
        <v>43461</v>
      </c>
      <c r="D1373" s="18">
        <f t="shared" si="153"/>
        <v>43435</v>
      </c>
      <c r="E1373" s="19" t="str">
        <f>IF(ISERROR(VLOOKUP(C1373,FERIADOS!$A:$B,1,FALSE)),IF(WEEKDAY(C1373)=1,"Dom",IF(WEEKDAY(C1373)=2,"Seg",IF(WEEKDAY(C1373)=3,"Ter",IF(WEEKDAY(C1373)=4,"Qua",IF(WEEKDAY(C1373)=5,"Qui",IF(WEEKDAY(C1373)=6,"Sex","Sab")))))),"Feriado")</f>
        <v>Qui</v>
      </c>
      <c r="F1373" s="32"/>
      <c r="G1373" s="33"/>
      <c r="H1373" s="33"/>
      <c r="I1373" s="33"/>
      <c r="J1373" s="21" t="str">
        <f t="shared" si="151"/>
        <v/>
      </c>
      <c r="K1373" s="21">
        <f t="shared" si="147"/>
        <v>0</v>
      </c>
      <c r="L1373" s="21" t="str">
        <f t="shared" si="148"/>
        <v/>
      </c>
      <c r="M1373" s="22" t="str">
        <f t="shared" si="152"/>
        <v/>
      </c>
      <c r="N1373" s="48"/>
      <c r="O1373" s="54" t="str">
        <f>IF(N1373="","",IFERROR(VLOOKUP(N1373,EMPRESAS!$A:$C,3,FALSE),"NAO CADASTRADA"))</f>
        <v/>
      </c>
      <c r="P1373" s="50"/>
      <c r="Q1373" s="54" t="str">
        <f>IF(P1373="","",IFERROR(VLOOKUP(P1373,ATIVIDADES!$A:$C,3,FALSE),"NAO CADASTRADA"))</f>
        <v/>
      </c>
      <c r="R1373" s="42"/>
      <c r="S1373" s="48"/>
      <c r="T1373" s="54" t="str">
        <f>IF(S1373="","",IFERROR(VLOOKUP(S1373,EMPRESAS!$A:$C,3,FALSE),"NAO CADASTRADA"))</f>
        <v/>
      </c>
      <c r="U1373" s="50"/>
      <c r="V1373" s="54" t="str">
        <f>IF(U1373="","",IFERROR(VLOOKUP(U1373,ATIVIDADES!$A:$C,3,FALSE),"NAO CADASTRADA"))</f>
        <v/>
      </c>
      <c r="W1373" s="42"/>
      <c r="X1373" s="48"/>
      <c r="Y1373" s="54" t="str">
        <f>IF(X1373="","",IFERROR(VLOOKUP(X1373,EMPRESAS!$A:$C,3,FALSE),"NAO CADASTRADA"))</f>
        <v/>
      </c>
      <c r="Z1373" s="50"/>
      <c r="AA1373" s="54" t="str">
        <f>IF(Z1373="","",IFERROR(VLOOKUP(Z1373,ATIVIDADES!$A:$C,3,FALSE),"NAO CADASTRADA"))</f>
        <v/>
      </c>
      <c r="AB1373" s="42"/>
      <c r="AC1373" s="48"/>
      <c r="AD1373" s="54" t="str">
        <f>IF(AC1373="","",IFERROR(VLOOKUP(AC1373,EMPRESAS!$A:$C,3,FALSE),"NAO CADASTRADA"))</f>
        <v/>
      </c>
      <c r="AE1373" s="50"/>
      <c r="AF1373" s="54" t="str">
        <f>IF(AE1373="","",IFERROR(VLOOKUP(AE1373,ATIVIDADES!$A:$C,3,FALSE),"NAO CADASTRADA"))</f>
        <v/>
      </c>
      <c r="AG1373" s="42"/>
      <c r="AH1373" s="48"/>
      <c r="AI1373" s="54" t="str">
        <f>IF(AH1373="","",IFERROR(VLOOKUP(AH1373,EMPRESAS!$A:$C,3,FALSE),"NAO CADASTRADA"))</f>
        <v/>
      </c>
      <c r="AJ1373" s="50"/>
      <c r="AK1373" s="54" t="str">
        <f>IF(AJ1373="","",IFERROR(VLOOKUP(AJ1373,ATIVIDADES!$A:$C,3,FALSE),"NAO CADASTRADA"))</f>
        <v/>
      </c>
      <c r="AL1373" s="42"/>
    </row>
    <row r="1374" spans="1:38" x14ac:dyDescent="0.25">
      <c r="A1374" s="26" t="str">
        <f t="shared" si="149"/>
        <v>OK</v>
      </c>
      <c r="B1374" s="29">
        <f t="shared" si="150"/>
        <v>2487914866</v>
      </c>
      <c r="C1374" s="30">
        <v>43462</v>
      </c>
      <c r="D1374" s="18">
        <f t="shared" si="153"/>
        <v>43435</v>
      </c>
      <c r="E1374" s="19" t="str">
        <f>IF(ISERROR(VLOOKUP(C1374,FERIADOS!$A:$B,1,FALSE)),IF(WEEKDAY(C1374)=1,"Dom",IF(WEEKDAY(C1374)=2,"Seg",IF(WEEKDAY(C1374)=3,"Ter",IF(WEEKDAY(C1374)=4,"Qua",IF(WEEKDAY(C1374)=5,"Qui",IF(WEEKDAY(C1374)=6,"Sex","Sab")))))),"Feriado")</f>
        <v>Sex</v>
      </c>
      <c r="F1374" s="32"/>
      <c r="G1374" s="33"/>
      <c r="H1374" s="33"/>
      <c r="I1374" s="33"/>
      <c r="J1374" s="21" t="str">
        <f t="shared" si="151"/>
        <v/>
      </c>
      <c r="K1374" s="21">
        <f t="shared" si="147"/>
        <v>0</v>
      </c>
      <c r="L1374" s="21" t="str">
        <f t="shared" si="148"/>
        <v/>
      </c>
      <c r="M1374" s="22" t="str">
        <f t="shared" si="152"/>
        <v/>
      </c>
      <c r="N1374" s="48"/>
      <c r="O1374" s="54" t="str">
        <f>IF(N1374="","",IFERROR(VLOOKUP(N1374,EMPRESAS!$A:$C,3,FALSE),"NAO CADASTRADA"))</f>
        <v/>
      </c>
      <c r="P1374" s="50"/>
      <c r="Q1374" s="54" t="str">
        <f>IF(P1374="","",IFERROR(VLOOKUP(P1374,ATIVIDADES!$A:$C,3,FALSE),"NAO CADASTRADA"))</f>
        <v/>
      </c>
      <c r="R1374" s="42"/>
      <c r="S1374" s="48"/>
      <c r="T1374" s="54" t="str">
        <f>IF(S1374="","",IFERROR(VLOOKUP(S1374,EMPRESAS!$A:$C,3,FALSE),"NAO CADASTRADA"))</f>
        <v/>
      </c>
      <c r="U1374" s="50"/>
      <c r="V1374" s="54" t="str">
        <f>IF(U1374="","",IFERROR(VLOOKUP(U1374,ATIVIDADES!$A:$C,3,FALSE),"NAO CADASTRADA"))</f>
        <v/>
      </c>
      <c r="W1374" s="42"/>
      <c r="X1374" s="48"/>
      <c r="Y1374" s="54" t="str">
        <f>IF(X1374="","",IFERROR(VLOOKUP(X1374,EMPRESAS!$A:$C,3,FALSE),"NAO CADASTRADA"))</f>
        <v/>
      </c>
      <c r="Z1374" s="50"/>
      <c r="AA1374" s="54" t="str">
        <f>IF(Z1374="","",IFERROR(VLOOKUP(Z1374,ATIVIDADES!$A:$C,3,FALSE),"NAO CADASTRADA"))</f>
        <v/>
      </c>
      <c r="AB1374" s="42"/>
      <c r="AC1374" s="48"/>
      <c r="AD1374" s="54" t="str">
        <f>IF(AC1374="","",IFERROR(VLOOKUP(AC1374,EMPRESAS!$A:$C,3,FALSE),"NAO CADASTRADA"))</f>
        <v/>
      </c>
      <c r="AE1374" s="50"/>
      <c r="AF1374" s="54" t="str">
        <f>IF(AE1374="","",IFERROR(VLOOKUP(AE1374,ATIVIDADES!$A:$C,3,FALSE),"NAO CADASTRADA"))</f>
        <v/>
      </c>
      <c r="AG1374" s="42"/>
      <c r="AH1374" s="48"/>
      <c r="AI1374" s="54" t="str">
        <f>IF(AH1374="","",IFERROR(VLOOKUP(AH1374,EMPRESAS!$A:$C,3,FALSE),"NAO CADASTRADA"))</f>
        <v/>
      </c>
      <c r="AJ1374" s="50"/>
      <c r="AK1374" s="54" t="str">
        <f>IF(AJ1374="","",IFERROR(VLOOKUP(AJ1374,ATIVIDADES!$A:$C,3,FALSE),"NAO CADASTRADA"))</f>
        <v/>
      </c>
      <c r="AL1374" s="42"/>
    </row>
    <row r="1375" spans="1:38" x14ac:dyDescent="0.25">
      <c r="A1375" s="26" t="str">
        <f t="shared" si="149"/>
        <v>OK</v>
      </c>
      <c r="B1375" s="29">
        <f t="shared" si="150"/>
        <v>2487914866</v>
      </c>
      <c r="C1375" s="30">
        <v>43463</v>
      </c>
      <c r="D1375" s="18">
        <f t="shared" si="153"/>
        <v>43435</v>
      </c>
      <c r="E1375" s="19" t="str">
        <f>IF(ISERROR(VLOOKUP(C1375,FERIADOS!$A:$B,1,FALSE)),IF(WEEKDAY(C1375)=1,"Dom",IF(WEEKDAY(C1375)=2,"Seg",IF(WEEKDAY(C1375)=3,"Ter",IF(WEEKDAY(C1375)=4,"Qua",IF(WEEKDAY(C1375)=5,"Qui",IF(WEEKDAY(C1375)=6,"Sex","Sab")))))),"Feriado")</f>
        <v>Sab</v>
      </c>
      <c r="F1375" s="32"/>
      <c r="G1375" s="33"/>
      <c r="H1375" s="33"/>
      <c r="I1375" s="33"/>
      <c r="J1375" s="21" t="str">
        <f t="shared" si="151"/>
        <v/>
      </c>
      <c r="K1375" s="21">
        <f t="shared" si="147"/>
        <v>0</v>
      </c>
      <c r="L1375" s="21" t="str">
        <f t="shared" si="148"/>
        <v/>
      </c>
      <c r="M1375" s="22" t="str">
        <f t="shared" si="152"/>
        <v/>
      </c>
      <c r="N1375" s="48"/>
      <c r="O1375" s="54" t="str">
        <f>IF(N1375="","",IFERROR(VLOOKUP(N1375,EMPRESAS!$A:$C,3,FALSE),"NAO CADASTRADA"))</f>
        <v/>
      </c>
      <c r="P1375" s="50"/>
      <c r="Q1375" s="54" t="str">
        <f>IF(P1375="","",IFERROR(VLOOKUP(P1375,ATIVIDADES!$A:$C,3,FALSE),"NAO CADASTRADA"))</f>
        <v/>
      </c>
      <c r="R1375" s="42"/>
      <c r="S1375" s="48"/>
      <c r="T1375" s="54" t="str">
        <f>IF(S1375="","",IFERROR(VLOOKUP(S1375,EMPRESAS!$A:$C,3,FALSE),"NAO CADASTRADA"))</f>
        <v/>
      </c>
      <c r="U1375" s="50"/>
      <c r="V1375" s="54" t="str">
        <f>IF(U1375="","",IFERROR(VLOOKUP(U1375,ATIVIDADES!$A:$C,3,FALSE),"NAO CADASTRADA"))</f>
        <v/>
      </c>
      <c r="W1375" s="42"/>
      <c r="X1375" s="48"/>
      <c r="Y1375" s="54" t="str">
        <f>IF(X1375="","",IFERROR(VLOOKUP(X1375,EMPRESAS!$A:$C,3,FALSE),"NAO CADASTRADA"))</f>
        <v/>
      </c>
      <c r="Z1375" s="50"/>
      <c r="AA1375" s="54" t="str">
        <f>IF(Z1375="","",IFERROR(VLOOKUP(Z1375,ATIVIDADES!$A:$C,3,FALSE),"NAO CADASTRADA"))</f>
        <v/>
      </c>
      <c r="AB1375" s="42"/>
      <c r="AC1375" s="48"/>
      <c r="AD1375" s="54" t="str">
        <f>IF(AC1375="","",IFERROR(VLOOKUP(AC1375,EMPRESAS!$A:$C,3,FALSE),"NAO CADASTRADA"))</f>
        <v/>
      </c>
      <c r="AE1375" s="50"/>
      <c r="AF1375" s="54" t="str">
        <f>IF(AE1375="","",IFERROR(VLOOKUP(AE1375,ATIVIDADES!$A:$C,3,FALSE),"NAO CADASTRADA"))</f>
        <v/>
      </c>
      <c r="AG1375" s="42"/>
      <c r="AH1375" s="48"/>
      <c r="AI1375" s="54" t="str">
        <f>IF(AH1375="","",IFERROR(VLOOKUP(AH1375,EMPRESAS!$A:$C,3,FALSE),"NAO CADASTRADA"))</f>
        <v/>
      </c>
      <c r="AJ1375" s="50"/>
      <c r="AK1375" s="54" t="str">
        <f>IF(AJ1375="","",IFERROR(VLOOKUP(AJ1375,ATIVIDADES!$A:$C,3,FALSE),"NAO CADASTRADA"))</f>
        <v/>
      </c>
      <c r="AL1375" s="42"/>
    </row>
    <row r="1376" spans="1:38" x14ac:dyDescent="0.25">
      <c r="A1376" s="26" t="str">
        <f t="shared" si="149"/>
        <v>OK</v>
      </c>
      <c r="B1376" s="29">
        <f t="shared" si="150"/>
        <v>2487914866</v>
      </c>
      <c r="C1376" s="30">
        <v>43464</v>
      </c>
      <c r="D1376" s="18">
        <f t="shared" si="153"/>
        <v>43435</v>
      </c>
      <c r="E1376" s="19" t="str">
        <f>IF(ISERROR(VLOOKUP(C1376,FERIADOS!$A:$B,1,FALSE)),IF(WEEKDAY(C1376)=1,"Dom",IF(WEEKDAY(C1376)=2,"Seg",IF(WEEKDAY(C1376)=3,"Ter",IF(WEEKDAY(C1376)=4,"Qua",IF(WEEKDAY(C1376)=5,"Qui",IF(WEEKDAY(C1376)=6,"Sex","Sab")))))),"Feriado")</f>
        <v>Dom</v>
      </c>
      <c r="F1376" s="32"/>
      <c r="G1376" s="33"/>
      <c r="H1376" s="33"/>
      <c r="I1376" s="33"/>
      <c r="J1376" s="21" t="str">
        <f t="shared" si="151"/>
        <v/>
      </c>
      <c r="K1376" s="21">
        <f t="shared" si="147"/>
        <v>0</v>
      </c>
      <c r="L1376" s="21" t="str">
        <f t="shared" si="148"/>
        <v/>
      </c>
      <c r="M1376" s="22" t="str">
        <f t="shared" si="152"/>
        <v/>
      </c>
      <c r="N1376" s="48"/>
      <c r="O1376" s="54" t="str">
        <f>IF(N1376="","",IFERROR(VLOOKUP(N1376,EMPRESAS!$A:$C,3,FALSE),"NAO CADASTRADA"))</f>
        <v/>
      </c>
      <c r="P1376" s="50"/>
      <c r="Q1376" s="54" t="str">
        <f>IF(P1376="","",IFERROR(VLOOKUP(P1376,ATIVIDADES!$A:$C,3,FALSE),"NAO CADASTRADA"))</f>
        <v/>
      </c>
      <c r="R1376" s="42"/>
      <c r="S1376" s="48"/>
      <c r="T1376" s="54" t="str">
        <f>IF(S1376="","",IFERROR(VLOOKUP(S1376,EMPRESAS!$A:$C,3,FALSE),"NAO CADASTRADA"))</f>
        <v/>
      </c>
      <c r="U1376" s="50"/>
      <c r="V1376" s="54" t="str">
        <f>IF(U1376="","",IFERROR(VLOOKUP(U1376,ATIVIDADES!$A:$C,3,FALSE),"NAO CADASTRADA"))</f>
        <v/>
      </c>
      <c r="W1376" s="42"/>
      <c r="X1376" s="48"/>
      <c r="Y1376" s="54" t="str">
        <f>IF(X1376="","",IFERROR(VLOOKUP(X1376,EMPRESAS!$A:$C,3,FALSE),"NAO CADASTRADA"))</f>
        <v/>
      </c>
      <c r="Z1376" s="50"/>
      <c r="AA1376" s="54" t="str">
        <f>IF(Z1376="","",IFERROR(VLOOKUP(Z1376,ATIVIDADES!$A:$C,3,FALSE),"NAO CADASTRADA"))</f>
        <v/>
      </c>
      <c r="AB1376" s="42"/>
      <c r="AC1376" s="48"/>
      <c r="AD1376" s="54" t="str">
        <f>IF(AC1376="","",IFERROR(VLOOKUP(AC1376,EMPRESAS!$A:$C,3,FALSE),"NAO CADASTRADA"))</f>
        <v/>
      </c>
      <c r="AE1376" s="50"/>
      <c r="AF1376" s="54" t="str">
        <f>IF(AE1376="","",IFERROR(VLOOKUP(AE1376,ATIVIDADES!$A:$C,3,FALSE),"NAO CADASTRADA"))</f>
        <v/>
      </c>
      <c r="AG1376" s="42"/>
      <c r="AH1376" s="48"/>
      <c r="AI1376" s="54" t="str">
        <f>IF(AH1376="","",IFERROR(VLOOKUP(AH1376,EMPRESAS!$A:$C,3,FALSE),"NAO CADASTRADA"))</f>
        <v/>
      </c>
      <c r="AJ1376" s="50"/>
      <c r="AK1376" s="54" t="str">
        <f>IF(AJ1376="","",IFERROR(VLOOKUP(AJ1376,ATIVIDADES!$A:$C,3,FALSE),"NAO CADASTRADA"))</f>
        <v/>
      </c>
      <c r="AL1376" s="42"/>
    </row>
    <row r="1377" spans="1:38" x14ac:dyDescent="0.25">
      <c r="A1377" s="26" t="str">
        <f t="shared" si="149"/>
        <v>OK</v>
      </c>
      <c r="B1377" s="29">
        <f t="shared" si="150"/>
        <v>2487914866</v>
      </c>
      <c r="C1377" s="30">
        <v>43465</v>
      </c>
      <c r="D1377" s="18">
        <f t="shared" si="153"/>
        <v>43435</v>
      </c>
      <c r="E1377" s="19" t="str">
        <f>IF(ISERROR(VLOOKUP(C1377,FERIADOS!$A:$B,1,FALSE)),IF(WEEKDAY(C1377)=1,"Dom",IF(WEEKDAY(C1377)=2,"Seg",IF(WEEKDAY(C1377)=3,"Ter",IF(WEEKDAY(C1377)=4,"Qua",IF(WEEKDAY(C1377)=5,"Qui",IF(WEEKDAY(C1377)=6,"Sex","Sab")))))),"Feriado")</f>
        <v>Seg</v>
      </c>
      <c r="F1377" s="32"/>
      <c r="G1377" s="33"/>
      <c r="H1377" s="33"/>
      <c r="I1377" s="33"/>
      <c r="J1377" s="21" t="str">
        <f t="shared" si="151"/>
        <v/>
      </c>
      <c r="K1377" s="21">
        <f t="shared" si="147"/>
        <v>0</v>
      </c>
      <c r="L1377" s="21" t="str">
        <f t="shared" si="148"/>
        <v/>
      </c>
      <c r="M1377" s="22" t="str">
        <f t="shared" si="152"/>
        <v/>
      </c>
      <c r="N1377" s="48"/>
      <c r="O1377" s="54" t="str">
        <f>IF(N1377="","",IFERROR(VLOOKUP(N1377,EMPRESAS!$A:$C,3,FALSE),"NAO CADASTRADA"))</f>
        <v/>
      </c>
      <c r="P1377" s="50"/>
      <c r="Q1377" s="54" t="str">
        <f>IF(P1377="","",IFERROR(VLOOKUP(P1377,ATIVIDADES!$A:$C,3,FALSE),"NAO CADASTRADA"))</f>
        <v/>
      </c>
      <c r="R1377" s="42"/>
      <c r="S1377" s="48"/>
      <c r="T1377" s="54" t="str">
        <f>IF(S1377="","",IFERROR(VLOOKUP(S1377,EMPRESAS!$A:$C,3,FALSE),"NAO CADASTRADA"))</f>
        <v/>
      </c>
      <c r="U1377" s="50"/>
      <c r="V1377" s="54" t="str">
        <f>IF(U1377="","",IFERROR(VLOOKUP(U1377,ATIVIDADES!$A:$C,3,FALSE),"NAO CADASTRADA"))</f>
        <v/>
      </c>
      <c r="W1377" s="42"/>
      <c r="X1377" s="48"/>
      <c r="Y1377" s="54" t="str">
        <f>IF(X1377="","",IFERROR(VLOOKUP(X1377,EMPRESAS!$A:$C,3,FALSE),"NAO CADASTRADA"))</f>
        <v/>
      </c>
      <c r="Z1377" s="50"/>
      <c r="AA1377" s="54" t="str">
        <f>IF(Z1377="","",IFERROR(VLOOKUP(Z1377,ATIVIDADES!$A:$C,3,FALSE),"NAO CADASTRADA"))</f>
        <v/>
      </c>
      <c r="AB1377" s="42"/>
      <c r="AC1377" s="48"/>
      <c r="AD1377" s="54" t="str">
        <f>IF(AC1377="","",IFERROR(VLOOKUP(AC1377,EMPRESAS!$A:$C,3,FALSE),"NAO CADASTRADA"))</f>
        <v/>
      </c>
      <c r="AE1377" s="50"/>
      <c r="AF1377" s="54" t="str">
        <f>IF(AE1377="","",IFERROR(VLOOKUP(AE1377,ATIVIDADES!$A:$C,3,FALSE),"NAO CADASTRADA"))</f>
        <v/>
      </c>
      <c r="AG1377" s="42"/>
      <c r="AH1377" s="48"/>
      <c r="AI1377" s="54" t="str">
        <f>IF(AH1377="","",IFERROR(VLOOKUP(AH1377,EMPRESAS!$A:$C,3,FALSE),"NAO CADASTRADA"))</f>
        <v/>
      </c>
      <c r="AJ1377" s="50"/>
      <c r="AK1377" s="54" t="str">
        <f>IF(AJ1377="","",IFERROR(VLOOKUP(AJ1377,ATIVIDADES!$A:$C,3,FALSE),"NAO CADASTRADA"))</f>
        <v/>
      </c>
      <c r="AL1377" s="42"/>
    </row>
    <row r="1378" spans="1:38" x14ac:dyDescent="0.25">
      <c r="A1378" s="26" t="str">
        <f t="shared" si="149"/>
        <v>OK</v>
      </c>
      <c r="B1378" s="29">
        <f t="shared" si="150"/>
        <v>2487914866</v>
      </c>
      <c r="C1378" s="30">
        <v>43466</v>
      </c>
      <c r="D1378" s="18">
        <f t="shared" si="153"/>
        <v>43466</v>
      </c>
      <c r="E1378" s="19" t="str">
        <f>IF(ISERROR(VLOOKUP(C1378,FERIADOS!$A:$B,1,FALSE)),IF(WEEKDAY(C1378)=1,"Dom",IF(WEEKDAY(C1378)=2,"Seg",IF(WEEKDAY(C1378)=3,"Ter",IF(WEEKDAY(C1378)=4,"Qua",IF(WEEKDAY(C1378)=5,"Qui",IF(WEEKDAY(C1378)=6,"Sex","Sab")))))),"Feriado")</f>
        <v>Feriado</v>
      </c>
      <c r="F1378" s="32"/>
      <c r="G1378" s="33"/>
      <c r="H1378" s="33"/>
      <c r="I1378" s="33"/>
      <c r="J1378" s="21" t="str">
        <f t="shared" si="151"/>
        <v/>
      </c>
      <c r="K1378" s="21">
        <f t="shared" si="147"/>
        <v>0</v>
      </c>
      <c r="L1378" s="21" t="str">
        <f t="shared" si="148"/>
        <v/>
      </c>
      <c r="M1378" s="22" t="str">
        <f t="shared" si="152"/>
        <v/>
      </c>
      <c r="N1378" s="48"/>
      <c r="O1378" s="54" t="str">
        <f>IF(N1378="","",IFERROR(VLOOKUP(N1378,EMPRESAS!$A:$C,3,FALSE),"NAO CADASTRADA"))</f>
        <v/>
      </c>
      <c r="P1378" s="50"/>
      <c r="Q1378" s="54" t="str">
        <f>IF(P1378="","",IFERROR(VLOOKUP(P1378,ATIVIDADES!$A:$C,3,FALSE),"NAO CADASTRADA"))</f>
        <v/>
      </c>
      <c r="R1378" s="42"/>
      <c r="S1378" s="48"/>
      <c r="T1378" s="54" t="str">
        <f>IF(S1378="","",IFERROR(VLOOKUP(S1378,EMPRESAS!$A:$C,3,FALSE),"NAO CADASTRADA"))</f>
        <v/>
      </c>
      <c r="U1378" s="50"/>
      <c r="V1378" s="54" t="str">
        <f>IF(U1378="","",IFERROR(VLOOKUP(U1378,ATIVIDADES!$A:$C,3,FALSE),"NAO CADASTRADA"))</f>
        <v/>
      </c>
      <c r="W1378" s="42"/>
      <c r="X1378" s="48"/>
      <c r="Y1378" s="54" t="str">
        <f>IF(X1378="","",IFERROR(VLOOKUP(X1378,EMPRESAS!$A:$C,3,FALSE),"NAO CADASTRADA"))</f>
        <v/>
      </c>
      <c r="Z1378" s="50"/>
      <c r="AA1378" s="54" t="str">
        <f>IF(Z1378="","",IFERROR(VLOOKUP(Z1378,ATIVIDADES!$A:$C,3,FALSE),"NAO CADASTRADA"))</f>
        <v/>
      </c>
      <c r="AB1378" s="42"/>
      <c r="AC1378" s="48"/>
      <c r="AD1378" s="54" t="str">
        <f>IF(AC1378="","",IFERROR(VLOOKUP(AC1378,EMPRESAS!$A:$C,3,FALSE),"NAO CADASTRADA"))</f>
        <v/>
      </c>
      <c r="AE1378" s="50"/>
      <c r="AF1378" s="54" t="str">
        <f>IF(AE1378="","",IFERROR(VLOOKUP(AE1378,ATIVIDADES!$A:$C,3,FALSE),"NAO CADASTRADA"))</f>
        <v/>
      </c>
      <c r="AG1378" s="42"/>
      <c r="AH1378" s="48"/>
      <c r="AI1378" s="54" t="str">
        <f>IF(AH1378="","",IFERROR(VLOOKUP(AH1378,EMPRESAS!$A:$C,3,FALSE),"NAO CADASTRADA"))</f>
        <v/>
      </c>
      <c r="AJ1378" s="50"/>
      <c r="AK1378" s="54" t="str">
        <f>IF(AJ1378="","",IFERROR(VLOOKUP(AJ1378,ATIVIDADES!$A:$C,3,FALSE),"NAO CADASTRADA"))</f>
        <v/>
      </c>
      <c r="AL1378" s="42"/>
    </row>
    <row r="1379" spans="1:38" x14ac:dyDescent="0.25">
      <c r="A1379" s="26" t="str">
        <f t="shared" si="149"/>
        <v>OK</v>
      </c>
      <c r="B1379" s="29">
        <f t="shared" si="150"/>
        <v>2487914866</v>
      </c>
      <c r="C1379" s="30">
        <v>43467</v>
      </c>
      <c r="D1379" s="18">
        <f t="shared" si="153"/>
        <v>43466</v>
      </c>
      <c r="E1379" s="19" t="str">
        <f>IF(ISERROR(VLOOKUP(C1379,FERIADOS!$A:$B,1,FALSE)),IF(WEEKDAY(C1379)=1,"Dom",IF(WEEKDAY(C1379)=2,"Seg",IF(WEEKDAY(C1379)=3,"Ter",IF(WEEKDAY(C1379)=4,"Qua",IF(WEEKDAY(C1379)=5,"Qui",IF(WEEKDAY(C1379)=6,"Sex","Sab")))))),"Feriado")</f>
        <v>Qua</v>
      </c>
      <c r="F1379" s="32"/>
      <c r="G1379" s="33"/>
      <c r="H1379" s="33"/>
      <c r="I1379" s="33"/>
      <c r="J1379" s="21" t="str">
        <f t="shared" si="151"/>
        <v/>
      </c>
      <c r="K1379" s="21">
        <f t="shared" si="147"/>
        <v>0</v>
      </c>
      <c r="L1379" s="21" t="str">
        <f t="shared" si="148"/>
        <v/>
      </c>
      <c r="M1379" s="22" t="str">
        <f t="shared" si="152"/>
        <v/>
      </c>
      <c r="N1379" s="48"/>
      <c r="O1379" s="54" t="str">
        <f>IF(N1379="","",IFERROR(VLOOKUP(N1379,EMPRESAS!$A:$C,3,FALSE),"NAO CADASTRADA"))</f>
        <v/>
      </c>
      <c r="P1379" s="50"/>
      <c r="Q1379" s="54" t="str">
        <f>IF(P1379="","",IFERROR(VLOOKUP(P1379,ATIVIDADES!$A:$C,3,FALSE),"NAO CADASTRADA"))</f>
        <v/>
      </c>
      <c r="R1379" s="42"/>
      <c r="S1379" s="48"/>
      <c r="T1379" s="54" t="str">
        <f>IF(S1379="","",IFERROR(VLOOKUP(S1379,EMPRESAS!$A:$C,3,FALSE),"NAO CADASTRADA"))</f>
        <v/>
      </c>
      <c r="U1379" s="50"/>
      <c r="V1379" s="54" t="str">
        <f>IF(U1379="","",IFERROR(VLOOKUP(U1379,ATIVIDADES!$A:$C,3,FALSE),"NAO CADASTRADA"))</f>
        <v/>
      </c>
      <c r="W1379" s="42"/>
      <c r="X1379" s="48"/>
      <c r="Y1379" s="54" t="str">
        <f>IF(X1379="","",IFERROR(VLOOKUP(X1379,EMPRESAS!$A:$C,3,FALSE),"NAO CADASTRADA"))</f>
        <v/>
      </c>
      <c r="Z1379" s="50"/>
      <c r="AA1379" s="54" t="str">
        <f>IF(Z1379="","",IFERROR(VLOOKUP(Z1379,ATIVIDADES!$A:$C,3,FALSE),"NAO CADASTRADA"))</f>
        <v/>
      </c>
      <c r="AB1379" s="42"/>
      <c r="AC1379" s="48"/>
      <c r="AD1379" s="54" t="str">
        <f>IF(AC1379="","",IFERROR(VLOOKUP(AC1379,EMPRESAS!$A:$C,3,FALSE),"NAO CADASTRADA"))</f>
        <v/>
      </c>
      <c r="AE1379" s="50"/>
      <c r="AF1379" s="54" t="str">
        <f>IF(AE1379="","",IFERROR(VLOOKUP(AE1379,ATIVIDADES!$A:$C,3,FALSE),"NAO CADASTRADA"))</f>
        <v/>
      </c>
      <c r="AG1379" s="42"/>
      <c r="AH1379" s="48"/>
      <c r="AI1379" s="54" t="str">
        <f>IF(AH1379="","",IFERROR(VLOOKUP(AH1379,EMPRESAS!$A:$C,3,FALSE),"NAO CADASTRADA"))</f>
        <v/>
      </c>
      <c r="AJ1379" s="50"/>
      <c r="AK1379" s="54" t="str">
        <f>IF(AJ1379="","",IFERROR(VLOOKUP(AJ1379,ATIVIDADES!$A:$C,3,FALSE),"NAO CADASTRADA"))</f>
        <v/>
      </c>
      <c r="AL1379" s="42"/>
    </row>
    <row r="1380" spans="1:38" x14ac:dyDescent="0.25">
      <c r="A1380" s="26" t="str">
        <f t="shared" si="149"/>
        <v>OK</v>
      </c>
      <c r="B1380" s="29">
        <f t="shared" si="150"/>
        <v>2487914866</v>
      </c>
      <c r="C1380" s="30">
        <v>43468</v>
      </c>
      <c r="D1380" s="18">
        <f t="shared" si="153"/>
        <v>43466</v>
      </c>
      <c r="E1380" s="19" t="str">
        <f>IF(ISERROR(VLOOKUP(C1380,FERIADOS!$A:$B,1,FALSE)),IF(WEEKDAY(C1380)=1,"Dom",IF(WEEKDAY(C1380)=2,"Seg",IF(WEEKDAY(C1380)=3,"Ter",IF(WEEKDAY(C1380)=4,"Qua",IF(WEEKDAY(C1380)=5,"Qui",IF(WEEKDAY(C1380)=6,"Sex","Sab")))))),"Feriado")</f>
        <v>Qui</v>
      </c>
      <c r="F1380" s="32"/>
      <c r="G1380" s="33"/>
      <c r="H1380" s="33"/>
      <c r="I1380" s="33"/>
      <c r="J1380" s="21" t="str">
        <f t="shared" si="151"/>
        <v/>
      </c>
      <c r="K1380" s="21">
        <f t="shared" si="147"/>
        <v>0</v>
      </c>
      <c r="L1380" s="21" t="str">
        <f t="shared" si="148"/>
        <v/>
      </c>
      <c r="M1380" s="22" t="str">
        <f t="shared" si="152"/>
        <v/>
      </c>
      <c r="N1380" s="48"/>
      <c r="O1380" s="54" t="str">
        <f>IF(N1380="","",IFERROR(VLOOKUP(N1380,EMPRESAS!$A:$C,3,FALSE),"NAO CADASTRADA"))</f>
        <v/>
      </c>
      <c r="P1380" s="50"/>
      <c r="Q1380" s="54" t="str">
        <f>IF(P1380="","",IFERROR(VLOOKUP(P1380,ATIVIDADES!$A:$C,3,FALSE),"NAO CADASTRADA"))</f>
        <v/>
      </c>
      <c r="R1380" s="42"/>
      <c r="S1380" s="48"/>
      <c r="T1380" s="54" t="str">
        <f>IF(S1380="","",IFERROR(VLOOKUP(S1380,EMPRESAS!$A:$C,3,FALSE),"NAO CADASTRADA"))</f>
        <v/>
      </c>
      <c r="U1380" s="50"/>
      <c r="V1380" s="54" t="str">
        <f>IF(U1380="","",IFERROR(VLOOKUP(U1380,ATIVIDADES!$A:$C,3,FALSE),"NAO CADASTRADA"))</f>
        <v/>
      </c>
      <c r="W1380" s="42"/>
      <c r="X1380" s="48"/>
      <c r="Y1380" s="54" t="str">
        <f>IF(X1380="","",IFERROR(VLOOKUP(X1380,EMPRESAS!$A:$C,3,FALSE),"NAO CADASTRADA"))</f>
        <v/>
      </c>
      <c r="Z1380" s="50"/>
      <c r="AA1380" s="54" t="str">
        <f>IF(Z1380="","",IFERROR(VLOOKUP(Z1380,ATIVIDADES!$A:$C,3,FALSE),"NAO CADASTRADA"))</f>
        <v/>
      </c>
      <c r="AB1380" s="42"/>
      <c r="AC1380" s="48"/>
      <c r="AD1380" s="54" t="str">
        <f>IF(AC1380="","",IFERROR(VLOOKUP(AC1380,EMPRESAS!$A:$C,3,FALSE),"NAO CADASTRADA"))</f>
        <v/>
      </c>
      <c r="AE1380" s="50"/>
      <c r="AF1380" s="54" t="str">
        <f>IF(AE1380="","",IFERROR(VLOOKUP(AE1380,ATIVIDADES!$A:$C,3,FALSE),"NAO CADASTRADA"))</f>
        <v/>
      </c>
      <c r="AG1380" s="42"/>
      <c r="AH1380" s="48"/>
      <c r="AI1380" s="54" t="str">
        <f>IF(AH1380="","",IFERROR(VLOOKUP(AH1380,EMPRESAS!$A:$C,3,FALSE),"NAO CADASTRADA"))</f>
        <v/>
      </c>
      <c r="AJ1380" s="50"/>
      <c r="AK1380" s="54" t="str">
        <f>IF(AJ1380="","",IFERROR(VLOOKUP(AJ1380,ATIVIDADES!$A:$C,3,FALSE),"NAO CADASTRADA"))</f>
        <v/>
      </c>
      <c r="AL1380" s="42"/>
    </row>
    <row r="1381" spans="1:38" x14ac:dyDescent="0.25">
      <c r="A1381" s="26" t="str">
        <f t="shared" si="149"/>
        <v>OK</v>
      </c>
      <c r="B1381" s="29">
        <f t="shared" si="150"/>
        <v>2487914866</v>
      </c>
      <c r="C1381" s="30">
        <v>43469</v>
      </c>
      <c r="D1381" s="18">
        <f t="shared" si="153"/>
        <v>43466</v>
      </c>
      <c r="E1381" s="19" t="str">
        <f>IF(ISERROR(VLOOKUP(C1381,FERIADOS!$A:$B,1,FALSE)),IF(WEEKDAY(C1381)=1,"Dom",IF(WEEKDAY(C1381)=2,"Seg",IF(WEEKDAY(C1381)=3,"Ter",IF(WEEKDAY(C1381)=4,"Qua",IF(WEEKDAY(C1381)=5,"Qui",IF(WEEKDAY(C1381)=6,"Sex","Sab")))))),"Feriado")</f>
        <v>Sex</v>
      </c>
      <c r="F1381" s="32"/>
      <c r="G1381" s="33"/>
      <c r="H1381" s="33"/>
      <c r="I1381" s="33"/>
      <c r="J1381" s="21" t="str">
        <f t="shared" si="151"/>
        <v/>
      </c>
      <c r="K1381" s="21">
        <f t="shared" si="147"/>
        <v>0</v>
      </c>
      <c r="L1381" s="21" t="str">
        <f t="shared" si="148"/>
        <v/>
      </c>
      <c r="M1381" s="22" t="str">
        <f t="shared" si="152"/>
        <v/>
      </c>
      <c r="N1381" s="48"/>
      <c r="O1381" s="54" t="str">
        <f>IF(N1381="","",IFERROR(VLOOKUP(N1381,EMPRESAS!$A:$C,3,FALSE),"NAO CADASTRADA"))</f>
        <v/>
      </c>
      <c r="P1381" s="50"/>
      <c r="Q1381" s="54" t="str">
        <f>IF(P1381="","",IFERROR(VLOOKUP(P1381,ATIVIDADES!$A:$C,3,FALSE),"NAO CADASTRADA"))</f>
        <v/>
      </c>
      <c r="R1381" s="42"/>
      <c r="S1381" s="48"/>
      <c r="T1381" s="54" t="str">
        <f>IF(S1381="","",IFERROR(VLOOKUP(S1381,EMPRESAS!$A:$C,3,FALSE),"NAO CADASTRADA"))</f>
        <v/>
      </c>
      <c r="U1381" s="50"/>
      <c r="V1381" s="54" t="str">
        <f>IF(U1381="","",IFERROR(VLOOKUP(U1381,ATIVIDADES!$A:$C,3,FALSE),"NAO CADASTRADA"))</f>
        <v/>
      </c>
      <c r="W1381" s="42"/>
      <c r="X1381" s="48"/>
      <c r="Y1381" s="54" t="str">
        <f>IF(X1381="","",IFERROR(VLOOKUP(X1381,EMPRESAS!$A:$C,3,FALSE),"NAO CADASTRADA"))</f>
        <v/>
      </c>
      <c r="Z1381" s="50"/>
      <c r="AA1381" s="54" t="str">
        <f>IF(Z1381="","",IFERROR(VLOOKUP(Z1381,ATIVIDADES!$A:$C,3,FALSE),"NAO CADASTRADA"))</f>
        <v/>
      </c>
      <c r="AB1381" s="42"/>
      <c r="AC1381" s="48"/>
      <c r="AD1381" s="54" t="str">
        <f>IF(AC1381="","",IFERROR(VLOOKUP(AC1381,EMPRESAS!$A:$C,3,FALSE),"NAO CADASTRADA"))</f>
        <v/>
      </c>
      <c r="AE1381" s="50"/>
      <c r="AF1381" s="54" t="str">
        <f>IF(AE1381="","",IFERROR(VLOOKUP(AE1381,ATIVIDADES!$A:$C,3,FALSE),"NAO CADASTRADA"))</f>
        <v/>
      </c>
      <c r="AG1381" s="42"/>
      <c r="AH1381" s="48"/>
      <c r="AI1381" s="54" t="str">
        <f>IF(AH1381="","",IFERROR(VLOOKUP(AH1381,EMPRESAS!$A:$C,3,FALSE),"NAO CADASTRADA"))</f>
        <v/>
      </c>
      <c r="AJ1381" s="50"/>
      <c r="AK1381" s="54" t="str">
        <f>IF(AJ1381="","",IFERROR(VLOOKUP(AJ1381,ATIVIDADES!$A:$C,3,FALSE),"NAO CADASTRADA"))</f>
        <v/>
      </c>
      <c r="AL1381" s="42"/>
    </row>
    <row r="1382" spans="1:38" x14ac:dyDescent="0.25">
      <c r="A1382" s="26" t="str">
        <f t="shared" si="149"/>
        <v>OK</v>
      </c>
      <c r="B1382" s="29">
        <f t="shared" si="150"/>
        <v>2487914866</v>
      </c>
      <c r="C1382" s="30">
        <v>43470</v>
      </c>
      <c r="D1382" s="18">
        <f t="shared" si="153"/>
        <v>43466</v>
      </c>
      <c r="E1382" s="19" t="str">
        <f>IF(ISERROR(VLOOKUP(C1382,FERIADOS!$A:$B,1,FALSE)),IF(WEEKDAY(C1382)=1,"Dom",IF(WEEKDAY(C1382)=2,"Seg",IF(WEEKDAY(C1382)=3,"Ter",IF(WEEKDAY(C1382)=4,"Qua",IF(WEEKDAY(C1382)=5,"Qui",IF(WEEKDAY(C1382)=6,"Sex","Sab")))))),"Feriado")</f>
        <v>Sab</v>
      </c>
      <c r="F1382" s="32"/>
      <c r="G1382" s="33"/>
      <c r="H1382" s="33"/>
      <c r="I1382" s="33"/>
      <c r="J1382" s="21" t="str">
        <f t="shared" si="151"/>
        <v/>
      </c>
      <c r="K1382" s="21">
        <f t="shared" si="147"/>
        <v>0</v>
      </c>
      <c r="L1382" s="21" t="str">
        <f t="shared" si="148"/>
        <v/>
      </c>
      <c r="M1382" s="22" t="str">
        <f t="shared" si="152"/>
        <v/>
      </c>
      <c r="N1382" s="48"/>
      <c r="O1382" s="54" t="str">
        <f>IF(N1382="","",IFERROR(VLOOKUP(N1382,EMPRESAS!$A:$C,3,FALSE),"NAO CADASTRADA"))</f>
        <v/>
      </c>
      <c r="P1382" s="50"/>
      <c r="Q1382" s="54" t="str">
        <f>IF(P1382="","",IFERROR(VLOOKUP(P1382,ATIVIDADES!$A:$C,3,FALSE),"NAO CADASTRADA"))</f>
        <v/>
      </c>
      <c r="R1382" s="42"/>
      <c r="S1382" s="48"/>
      <c r="T1382" s="54" t="str">
        <f>IF(S1382="","",IFERROR(VLOOKUP(S1382,EMPRESAS!$A:$C,3,FALSE),"NAO CADASTRADA"))</f>
        <v/>
      </c>
      <c r="U1382" s="50"/>
      <c r="V1382" s="54" t="str">
        <f>IF(U1382="","",IFERROR(VLOOKUP(U1382,ATIVIDADES!$A:$C,3,FALSE),"NAO CADASTRADA"))</f>
        <v/>
      </c>
      <c r="W1382" s="42"/>
      <c r="X1382" s="48"/>
      <c r="Y1382" s="54" t="str">
        <f>IF(X1382="","",IFERROR(VLOOKUP(X1382,EMPRESAS!$A:$C,3,FALSE),"NAO CADASTRADA"))</f>
        <v/>
      </c>
      <c r="Z1382" s="50"/>
      <c r="AA1382" s="54" t="str">
        <f>IF(Z1382="","",IFERROR(VLOOKUP(Z1382,ATIVIDADES!$A:$C,3,FALSE),"NAO CADASTRADA"))</f>
        <v/>
      </c>
      <c r="AB1382" s="42"/>
      <c r="AC1382" s="48"/>
      <c r="AD1382" s="54" t="str">
        <f>IF(AC1382="","",IFERROR(VLOOKUP(AC1382,EMPRESAS!$A:$C,3,FALSE),"NAO CADASTRADA"))</f>
        <v/>
      </c>
      <c r="AE1382" s="50"/>
      <c r="AF1382" s="54" t="str">
        <f>IF(AE1382="","",IFERROR(VLOOKUP(AE1382,ATIVIDADES!$A:$C,3,FALSE),"NAO CADASTRADA"))</f>
        <v/>
      </c>
      <c r="AG1382" s="42"/>
      <c r="AH1382" s="48"/>
      <c r="AI1382" s="54" t="str">
        <f>IF(AH1382="","",IFERROR(VLOOKUP(AH1382,EMPRESAS!$A:$C,3,FALSE),"NAO CADASTRADA"))</f>
        <v/>
      </c>
      <c r="AJ1382" s="50"/>
      <c r="AK1382" s="54" t="str">
        <f>IF(AJ1382="","",IFERROR(VLOOKUP(AJ1382,ATIVIDADES!$A:$C,3,FALSE),"NAO CADASTRADA"))</f>
        <v/>
      </c>
      <c r="AL1382" s="42"/>
    </row>
    <row r="1383" spans="1:38" x14ac:dyDescent="0.25">
      <c r="A1383" s="26" t="str">
        <f t="shared" si="149"/>
        <v>OK</v>
      </c>
      <c r="B1383" s="29">
        <f t="shared" si="150"/>
        <v>2487914866</v>
      </c>
      <c r="C1383" s="30">
        <v>43471</v>
      </c>
      <c r="D1383" s="18">
        <f t="shared" si="153"/>
        <v>43466</v>
      </c>
      <c r="E1383" s="19" t="str">
        <f>IF(ISERROR(VLOOKUP(C1383,FERIADOS!$A:$B,1,FALSE)),IF(WEEKDAY(C1383)=1,"Dom",IF(WEEKDAY(C1383)=2,"Seg",IF(WEEKDAY(C1383)=3,"Ter",IF(WEEKDAY(C1383)=4,"Qua",IF(WEEKDAY(C1383)=5,"Qui",IF(WEEKDAY(C1383)=6,"Sex","Sab")))))),"Feriado")</f>
        <v>Dom</v>
      </c>
      <c r="F1383" s="32"/>
      <c r="G1383" s="33"/>
      <c r="H1383" s="33"/>
      <c r="I1383" s="33"/>
      <c r="J1383" s="21" t="str">
        <f t="shared" si="151"/>
        <v/>
      </c>
      <c r="K1383" s="21">
        <f t="shared" si="147"/>
        <v>0</v>
      </c>
      <c r="L1383" s="21" t="str">
        <f t="shared" si="148"/>
        <v/>
      </c>
      <c r="M1383" s="22" t="str">
        <f t="shared" si="152"/>
        <v/>
      </c>
      <c r="N1383" s="48"/>
      <c r="O1383" s="54" t="str">
        <f>IF(N1383="","",IFERROR(VLOOKUP(N1383,EMPRESAS!$A:$C,3,FALSE),"NAO CADASTRADA"))</f>
        <v/>
      </c>
      <c r="P1383" s="50"/>
      <c r="Q1383" s="54" t="str">
        <f>IF(P1383="","",IFERROR(VLOOKUP(P1383,ATIVIDADES!$A:$C,3,FALSE),"NAO CADASTRADA"))</f>
        <v/>
      </c>
      <c r="R1383" s="42"/>
      <c r="S1383" s="48"/>
      <c r="T1383" s="54" t="str">
        <f>IF(S1383="","",IFERROR(VLOOKUP(S1383,EMPRESAS!$A:$C,3,FALSE),"NAO CADASTRADA"))</f>
        <v/>
      </c>
      <c r="U1383" s="50"/>
      <c r="V1383" s="54" t="str">
        <f>IF(U1383="","",IFERROR(VLOOKUP(U1383,ATIVIDADES!$A:$C,3,FALSE),"NAO CADASTRADA"))</f>
        <v/>
      </c>
      <c r="W1383" s="42"/>
      <c r="X1383" s="48"/>
      <c r="Y1383" s="54" t="str">
        <f>IF(X1383="","",IFERROR(VLOOKUP(X1383,EMPRESAS!$A:$C,3,FALSE),"NAO CADASTRADA"))</f>
        <v/>
      </c>
      <c r="Z1383" s="50"/>
      <c r="AA1383" s="54" t="str">
        <f>IF(Z1383="","",IFERROR(VLOOKUP(Z1383,ATIVIDADES!$A:$C,3,FALSE),"NAO CADASTRADA"))</f>
        <v/>
      </c>
      <c r="AB1383" s="42"/>
      <c r="AC1383" s="48"/>
      <c r="AD1383" s="54" t="str">
        <f>IF(AC1383="","",IFERROR(VLOOKUP(AC1383,EMPRESAS!$A:$C,3,FALSE),"NAO CADASTRADA"))</f>
        <v/>
      </c>
      <c r="AE1383" s="50"/>
      <c r="AF1383" s="54" t="str">
        <f>IF(AE1383="","",IFERROR(VLOOKUP(AE1383,ATIVIDADES!$A:$C,3,FALSE),"NAO CADASTRADA"))</f>
        <v/>
      </c>
      <c r="AG1383" s="42"/>
      <c r="AH1383" s="48"/>
      <c r="AI1383" s="54" t="str">
        <f>IF(AH1383="","",IFERROR(VLOOKUP(AH1383,EMPRESAS!$A:$C,3,FALSE),"NAO CADASTRADA"))</f>
        <v/>
      </c>
      <c r="AJ1383" s="50"/>
      <c r="AK1383" s="54" t="str">
        <f>IF(AJ1383="","",IFERROR(VLOOKUP(AJ1383,ATIVIDADES!$A:$C,3,FALSE),"NAO CADASTRADA"))</f>
        <v/>
      </c>
      <c r="AL1383" s="42"/>
    </row>
    <row r="1384" spans="1:38" x14ac:dyDescent="0.25">
      <c r="A1384" s="26" t="str">
        <f t="shared" si="149"/>
        <v>OK</v>
      </c>
      <c r="B1384" s="29">
        <f t="shared" si="150"/>
        <v>2487914866</v>
      </c>
      <c r="C1384" s="30">
        <v>43472</v>
      </c>
      <c r="D1384" s="18">
        <f t="shared" si="153"/>
        <v>43466</v>
      </c>
      <c r="E1384" s="19" t="str">
        <f>IF(ISERROR(VLOOKUP(C1384,FERIADOS!$A:$B,1,FALSE)),IF(WEEKDAY(C1384)=1,"Dom",IF(WEEKDAY(C1384)=2,"Seg",IF(WEEKDAY(C1384)=3,"Ter",IF(WEEKDAY(C1384)=4,"Qua",IF(WEEKDAY(C1384)=5,"Qui",IF(WEEKDAY(C1384)=6,"Sex","Sab")))))),"Feriado")</f>
        <v>Seg</v>
      </c>
      <c r="F1384" s="32"/>
      <c r="G1384" s="33"/>
      <c r="H1384" s="33"/>
      <c r="I1384" s="33"/>
      <c r="J1384" s="21" t="str">
        <f t="shared" si="151"/>
        <v/>
      </c>
      <c r="K1384" s="21">
        <f t="shared" si="147"/>
        <v>0</v>
      </c>
      <c r="L1384" s="21" t="str">
        <f t="shared" si="148"/>
        <v/>
      </c>
      <c r="M1384" s="22" t="str">
        <f t="shared" si="152"/>
        <v/>
      </c>
      <c r="N1384" s="48"/>
      <c r="O1384" s="54" t="str">
        <f>IF(N1384="","",IFERROR(VLOOKUP(N1384,EMPRESAS!$A:$C,3,FALSE),"NAO CADASTRADA"))</f>
        <v/>
      </c>
      <c r="P1384" s="50"/>
      <c r="Q1384" s="54" t="str">
        <f>IF(P1384="","",IFERROR(VLOOKUP(P1384,ATIVIDADES!$A:$C,3,FALSE),"NAO CADASTRADA"))</f>
        <v/>
      </c>
      <c r="R1384" s="42"/>
      <c r="S1384" s="48"/>
      <c r="T1384" s="54" t="str">
        <f>IF(S1384="","",IFERROR(VLOOKUP(S1384,EMPRESAS!$A:$C,3,FALSE),"NAO CADASTRADA"))</f>
        <v/>
      </c>
      <c r="U1384" s="50"/>
      <c r="V1384" s="54" t="str">
        <f>IF(U1384="","",IFERROR(VLOOKUP(U1384,ATIVIDADES!$A:$C,3,FALSE),"NAO CADASTRADA"))</f>
        <v/>
      </c>
      <c r="W1384" s="42"/>
      <c r="X1384" s="48"/>
      <c r="Y1384" s="54" t="str">
        <f>IF(X1384="","",IFERROR(VLOOKUP(X1384,EMPRESAS!$A:$C,3,FALSE),"NAO CADASTRADA"))</f>
        <v/>
      </c>
      <c r="Z1384" s="50"/>
      <c r="AA1384" s="54" t="str">
        <f>IF(Z1384="","",IFERROR(VLOOKUP(Z1384,ATIVIDADES!$A:$C,3,FALSE),"NAO CADASTRADA"))</f>
        <v/>
      </c>
      <c r="AB1384" s="42"/>
      <c r="AC1384" s="48"/>
      <c r="AD1384" s="54" t="str">
        <f>IF(AC1384="","",IFERROR(VLOOKUP(AC1384,EMPRESAS!$A:$C,3,FALSE),"NAO CADASTRADA"))</f>
        <v/>
      </c>
      <c r="AE1384" s="50"/>
      <c r="AF1384" s="54" t="str">
        <f>IF(AE1384="","",IFERROR(VLOOKUP(AE1384,ATIVIDADES!$A:$C,3,FALSE),"NAO CADASTRADA"))</f>
        <v/>
      </c>
      <c r="AG1384" s="42"/>
      <c r="AH1384" s="48"/>
      <c r="AI1384" s="54" t="str">
        <f>IF(AH1384="","",IFERROR(VLOOKUP(AH1384,EMPRESAS!$A:$C,3,FALSE),"NAO CADASTRADA"))</f>
        <v/>
      </c>
      <c r="AJ1384" s="50"/>
      <c r="AK1384" s="54" t="str">
        <f>IF(AJ1384="","",IFERROR(VLOOKUP(AJ1384,ATIVIDADES!$A:$C,3,FALSE),"NAO CADASTRADA"))</f>
        <v/>
      </c>
      <c r="AL1384" s="42"/>
    </row>
    <row r="1385" spans="1:38" x14ac:dyDescent="0.25">
      <c r="A1385" s="26" t="str">
        <f t="shared" si="149"/>
        <v>OK</v>
      </c>
      <c r="B1385" s="29">
        <f t="shared" si="150"/>
        <v>2487914866</v>
      </c>
      <c r="C1385" s="30">
        <v>43473</v>
      </c>
      <c r="D1385" s="18">
        <f t="shared" si="153"/>
        <v>43466</v>
      </c>
      <c r="E1385" s="19" t="str">
        <f>IF(ISERROR(VLOOKUP(C1385,FERIADOS!$A:$B,1,FALSE)),IF(WEEKDAY(C1385)=1,"Dom",IF(WEEKDAY(C1385)=2,"Seg",IF(WEEKDAY(C1385)=3,"Ter",IF(WEEKDAY(C1385)=4,"Qua",IF(WEEKDAY(C1385)=5,"Qui",IF(WEEKDAY(C1385)=6,"Sex","Sab")))))),"Feriado")</f>
        <v>Ter</v>
      </c>
      <c r="F1385" s="32"/>
      <c r="G1385" s="33"/>
      <c r="H1385" s="33"/>
      <c r="I1385" s="33"/>
      <c r="J1385" s="21" t="str">
        <f t="shared" si="151"/>
        <v/>
      </c>
      <c r="K1385" s="21">
        <f t="shared" si="147"/>
        <v>0</v>
      </c>
      <c r="L1385" s="21" t="str">
        <f t="shared" si="148"/>
        <v/>
      </c>
      <c r="M1385" s="22" t="str">
        <f t="shared" si="152"/>
        <v/>
      </c>
      <c r="N1385" s="48"/>
      <c r="O1385" s="54" t="str">
        <f>IF(N1385="","",IFERROR(VLOOKUP(N1385,EMPRESAS!$A:$C,3,FALSE),"NAO CADASTRADA"))</f>
        <v/>
      </c>
      <c r="P1385" s="50"/>
      <c r="Q1385" s="54" t="str">
        <f>IF(P1385="","",IFERROR(VLOOKUP(P1385,ATIVIDADES!$A:$C,3,FALSE),"NAO CADASTRADA"))</f>
        <v/>
      </c>
      <c r="R1385" s="42"/>
      <c r="S1385" s="48"/>
      <c r="T1385" s="54" t="str">
        <f>IF(S1385="","",IFERROR(VLOOKUP(S1385,EMPRESAS!$A:$C,3,FALSE),"NAO CADASTRADA"))</f>
        <v/>
      </c>
      <c r="U1385" s="50"/>
      <c r="V1385" s="54" t="str">
        <f>IF(U1385="","",IFERROR(VLOOKUP(U1385,ATIVIDADES!$A:$C,3,FALSE),"NAO CADASTRADA"))</f>
        <v/>
      </c>
      <c r="W1385" s="42"/>
      <c r="X1385" s="48"/>
      <c r="Y1385" s="54" t="str">
        <f>IF(X1385="","",IFERROR(VLOOKUP(X1385,EMPRESAS!$A:$C,3,FALSE),"NAO CADASTRADA"))</f>
        <v/>
      </c>
      <c r="Z1385" s="50"/>
      <c r="AA1385" s="54" t="str">
        <f>IF(Z1385="","",IFERROR(VLOOKUP(Z1385,ATIVIDADES!$A:$C,3,FALSE),"NAO CADASTRADA"))</f>
        <v/>
      </c>
      <c r="AB1385" s="42"/>
      <c r="AC1385" s="48"/>
      <c r="AD1385" s="54" t="str">
        <f>IF(AC1385="","",IFERROR(VLOOKUP(AC1385,EMPRESAS!$A:$C,3,FALSE),"NAO CADASTRADA"))</f>
        <v/>
      </c>
      <c r="AE1385" s="50"/>
      <c r="AF1385" s="54" t="str">
        <f>IF(AE1385="","",IFERROR(VLOOKUP(AE1385,ATIVIDADES!$A:$C,3,FALSE),"NAO CADASTRADA"))</f>
        <v/>
      </c>
      <c r="AG1385" s="42"/>
      <c r="AH1385" s="48"/>
      <c r="AI1385" s="54" t="str">
        <f>IF(AH1385="","",IFERROR(VLOOKUP(AH1385,EMPRESAS!$A:$C,3,FALSE),"NAO CADASTRADA"))</f>
        <v/>
      </c>
      <c r="AJ1385" s="50"/>
      <c r="AK1385" s="54" t="str">
        <f>IF(AJ1385="","",IFERROR(VLOOKUP(AJ1385,ATIVIDADES!$A:$C,3,FALSE),"NAO CADASTRADA"))</f>
        <v/>
      </c>
      <c r="AL1385" s="42"/>
    </row>
    <row r="1386" spans="1:38" x14ac:dyDescent="0.25">
      <c r="A1386" s="26" t="str">
        <f t="shared" si="149"/>
        <v>OK</v>
      </c>
      <c r="B1386" s="29">
        <f t="shared" si="150"/>
        <v>2487914866</v>
      </c>
      <c r="C1386" s="30">
        <v>43474</v>
      </c>
      <c r="D1386" s="18">
        <f t="shared" si="153"/>
        <v>43466</v>
      </c>
      <c r="E1386" s="19" t="str">
        <f>IF(ISERROR(VLOOKUP(C1386,FERIADOS!$A:$B,1,FALSE)),IF(WEEKDAY(C1386)=1,"Dom",IF(WEEKDAY(C1386)=2,"Seg",IF(WEEKDAY(C1386)=3,"Ter",IF(WEEKDAY(C1386)=4,"Qua",IF(WEEKDAY(C1386)=5,"Qui",IF(WEEKDAY(C1386)=6,"Sex","Sab")))))),"Feriado")</f>
        <v>Qua</v>
      </c>
      <c r="F1386" s="32"/>
      <c r="G1386" s="33"/>
      <c r="H1386" s="33"/>
      <c r="I1386" s="33"/>
      <c r="J1386" s="21" t="str">
        <f t="shared" si="151"/>
        <v/>
      </c>
      <c r="K1386" s="21">
        <f t="shared" si="147"/>
        <v>0</v>
      </c>
      <c r="L1386" s="21" t="str">
        <f t="shared" si="148"/>
        <v/>
      </c>
      <c r="M1386" s="22" t="str">
        <f t="shared" si="152"/>
        <v/>
      </c>
      <c r="N1386" s="48"/>
      <c r="O1386" s="54" t="str">
        <f>IF(N1386="","",IFERROR(VLOOKUP(N1386,EMPRESAS!$A:$C,3,FALSE),"NAO CADASTRADA"))</f>
        <v/>
      </c>
      <c r="P1386" s="50"/>
      <c r="Q1386" s="54" t="str">
        <f>IF(P1386="","",IFERROR(VLOOKUP(P1386,ATIVIDADES!$A:$C,3,FALSE),"NAO CADASTRADA"))</f>
        <v/>
      </c>
      <c r="R1386" s="42"/>
      <c r="S1386" s="48"/>
      <c r="T1386" s="54" t="str">
        <f>IF(S1386="","",IFERROR(VLOOKUP(S1386,EMPRESAS!$A:$C,3,FALSE),"NAO CADASTRADA"))</f>
        <v/>
      </c>
      <c r="U1386" s="50"/>
      <c r="V1386" s="54" t="str">
        <f>IF(U1386="","",IFERROR(VLOOKUP(U1386,ATIVIDADES!$A:$C,3,FALSE),"NAO CADASTRADA"))</f>
        <v/>
      </c>
      <c r="W1386" s="42"/>
      <c r="X1386" s="48"/>
      <c r="Y1386" s="54" t="str">
        <f>IF(X1386="","",IFERROR(VLOOKUP(X1386,EMPRESAS!$A:$C,3,FALSE),"NAO CADASTRADA"))</f>
        <v/>
      </c>
      <c r="Z1386" s="50"/>
      <c r="AA1386" s="54" t="str">
        <f>IF(Z1386="","",IFERROR(VLOOKUP(Z1386,ATIVIDADES!$A:$C,3,FALSE),"NAO CADASTRADA"))</f>
        <v/>
      </c>
      <c r="AB1386" s="42"/>
      <c r="AC1386" s="48"/>
      <c r="AD1386" s="54" t="str">
        <f>IF(AC1386="","",IFERROR(VLOOKUP(AC1386,EMPRESAS!$A:$C,3,FALSE),"NAO CADASTRADA"))</f>
        <v/>
      </c>
      <c r="AE1386" s="50"/>
      <c r="AF1386" s="54" t="str">
        <f>IF(AE1386="","",IFERROR(VLOOKUP(AE1386,ATIVIDADES!$A:$C,3,FALSE),"NAO CADASTRADA"))</f>
        <v/>
      </c>
      <c r="AG1386" s="42"/>
      <c r="AH1386" s="48"/>
      <c r="AI1386" s="54" t="str">
        <f>IF(AH1386="","",IFERROR(VLOOKUP(AH1386,EMPRESAS!$A:$C,3,FALSE),"NAO CADASTRADA"))</f>
        <v/>
      </c>
      <c r="AJ1386" s="50"/>
      <c r="AK1386" s="54" t="str">
        <f>IF(AJ1386="","",IFERROR(VLOOKUP(AJ1386,ATIVIDADES!$A:$C,3,FALSE),"NAO CADASTRADA"))</f>
        <v/>
      </c>
      <c r="AL1386" s="42"/>
    </row>
    <row r="1387" spans="1:38" x14ac:dyDescent="0.25">
      <c r="A1387" s="26" t="str">
        <f t="shared" si="149"/>
        <v>OK</v>
      </c>
      <c r="B1387" s="29">
        <f t="shared" si="150"/>
        <v>2487914866</v>
      </c>
      <c r="C1387" s="30">
        <v>43475</v>
      </c>
      <c r="D1387" s="18">
        <f t="shared" si="153"/>
        <v>43466</v>
      </c>
      <c r="E1387" s="19" t="str">
        <f>IF(ISERROR(VLOOKUP(C1387,FERIADOS!$A:$B,1,FALSE)),IF(WEEKDAY(C1387)=1,"Dom",IF(WEEKDAY(C1387)=2,"Seg",IF(WEEKDAY(C1387)=3,"Ter",IF(WEEKDAY(C1387)=4,"Qua",IF(WEEKDAY(C1387)=5,"Qui",IF(WEEKDAY(C1387)=6,"Sex","Sab")))))),"Feriado")</f>
        <v>Qui</v>
      </c>
      <c r="F1387" s="32"/>
      <c r="G1387" s="33"/>
      <c r="H1387" s="33"/>
      <c r="I1387" s="33"/>
      <c r="J1387" s="21" t="str">
        <f t="shared" si="151"/>
        <v/>
      </c>
      <c r="K1387" s="21">
        <f t="shared" si="147"/>
        <v>0</v>
      </c>
      <c r="L1387" s="21" t="str">
        <f t="shared" si="148"/>
        <v/>
      </c>
      <c r="M1387" s="22" t="str">
        <f t="shared" si="152"/>
        <v/>
      </c>
      <c r="N1387" s="48"/>
      <c r="O1387" s="54" t="str">
        <f>IF(N1387="","",IFERROR(VLOOKUP(N1387,EMPRESAS!$A:$C,3,FALSE),"NAO CADASTRADA"))</f>
        <v/>
      </c>
      <c r="P1387" s="50"/>
      <c r="Q1387" s="54" t="str">
        <f>IF(P1387="","",IFERROR(VLOOKUP(P1387,ATIVIDADES!$A:$C,3,FALSE),"NAO CADASTRADA"))</f>
        <v/>
      </c>
      <c r="R1387" s="42"/>
      <c r="S1387" s="48"/>
      <c r="T1387" s="54" t="str">
        <f>IF(S1387="","",IFERROR(VLOOKUP(S1387,EMPRESAS!$A:$C,3,FALSE),"NAO CADASTRADA"))</f>
        <v/>
      </c>
      <c r="U1387" s="50"/>
      <c r="V1387" s="54" t="str">
        <f>IF(U1387="","",IFERROR(VLOOKUP(U1387,ATIVIDADES!$A:$C,3,FALSE),"NAO CADASTRADA"))</f>
        <v/>
      </c>
      <c r="W1387" s="42"/>
      <c r="X1387" s="48"/>
      <c r="Y1387" s="54" t="str">
        <f>IF(X1387="","",IFERROR(VLOOKUP(X1387,EMPRESAS!$A:$C,3,FALSE),"NAO CADASTRADA"))</f>
        <v/>
      </c>
      <c r="Z1387" s="50"/>
      <c r="AA1387" s="54" t="str">
        <f>IF(Z1387="","",IFERROR(VLOOKUP(Z1387,ATIVIDADES!$A:$C,3,FALSE),"NAO CADASTRADA"))</f>
        <v/>
      </c>
      <c r="AB1387" s="42"/>
      <c r="AC1387" s="48"/>
      <c r="AD1387" s="54" t="str">
        <f>IF(AC1387="","",IFERROR(VLOOKUP(AC1387,EMPRESAS!$A:$C,3,FALSE),"NAO CADASTRADA"))</f>
        <v/>
      </c>
      <c r="AE1387" s="50"/>
      <c r="AF1387" s="54" t="str">
        <f>IF(AE1387="","",IFERROR(VLOOKUP(AE1387,ATIVIDADES!$A:$C,3,FALSE),"NAO CADASTRADA"))</f>
        <v/>
      </c>
      <c r="AG1387" s="42"/>
      <c r="AH1387" s="48"/>
      <c r="AI1387" s="54" t="str">
        <f>IF(AH1387="","",IFERROR(VLOOKUP(AH1387,EMPRESAS!$A:$C,3,FALSE),"NAO CADASTRADA"))</f>
        <v/>
      </c>
      <c r="AJ1387" s="50"/>
      <c r="AK1387" s="54" t="str">
        <f>IF(AJ1387="","",IFERROR(VLOOKUP(AJ1387,ATIVIDADES!$A:$C,3,FALSE),"NAO CADASTRADA"))</f>
        <v/>
      </c>
      <c r="AL1387" s="42"/>
    </row>
    <row r="1388" spans="1:38" x14ac:dyDescent="0.25">
      <c r="A1388" s="26" t="str">
        <f t="shared" si="149"/>
        <v>OK</v>
      </c>
      <c r="B1388" s="29">
        <f t="shared" si="150"/>
        <v>2487914866</v>
      </c>
      <c r="C1388" s="30">
        <v>43476</v>
      </c>
      <c r="D1388" s="18">
        <f t="shared" si="153"/>
        <v>43466</v>
      </c>
      <c r="E1388" s="19" t="str">
        <f>IF(ISERROR(VLOOKUP(C1388,FERIADOS!$A:$B,1,FALSE)),IF(WEEKDAY(C1388)=1,"Dom",IF(WEEKDAY(C1388)=2,"Seg",IF(WEEKDAY(C1388)=3,"Ter",IF(WEEKDAY(C1388)=4,"Qua",IF(WEEKDAY(C1388)=5,"Qui",IF(WEEKDAY(C1388)=6,"Sex","Sab")))))),"Feriado")</f>
        <v>Sex</v>
      </c>
      <c r="F1388" s="32"/>
      <c r="G1388" s="33"/>
      <c r="H1388" s="33"/>
      <c r="I1388" s="33"/>
      <c r="J1388" s="21" t="str">
        <f t="shared" si="151"/>
        <v/>
      </c>
      <c r="K1388" s="21">
        <f t="shared" si="147"/>
        <v>0</v>
      </c>
      <c r="L1388" s="21" t="str">
        <f t="shared" si="148"/>
        <v/>
      </c>
      <c r="M1388" s="22" t="str">
        <f t="shared" si="152"/>
        <v/>
      </c>
      <c r="N1388" s="48"/>
      <c r="O1388" s="54" t="str">
        <f>IF(N1388="","",IFERROR(VLOOKUP(N1388,EMPRESAS!$A:$C,3,FALSE),"NAO CADASTRADA"))</f>
        <v/>
      </c>
      <c r="P1388" s="50"/>
      <c r="Q1388" s="54" t="str">
        <f>IF(P1388="","",IFERROR(VLOOKUP(P1388,ATIVIDADES!$A:$C,3,FALSE),"NAO CADASTRADA"))</f>
        <v/>
      </c>
      <c r="R1388" s="42"/>
      <c r="S1388" s="48"/>
      <c r="T1388" s="54" t="str">
        <f>IF(S1388="","",IFERROR(VLOOKUP(S1388,EMPRESAS!$A:$C,3,FALSE),"NAO CADASTRADA"))</f>
        <v/>
      </c>
      <c r="U1388" s="50"/>
      <c r="V1388" s="54" t="str">
        <f>IF(U1388="","",IFERROR(VLOOKUP(U1388,ATIVIDADES!$A:$C,3,FALSE),"NAO CADASTRADA"))</f>
        <v/>
      </c>
      <c r="W1388" s="42"/>
      <c r="X1388" s="48"/>
      <c r="Y1388" s="54" t="str">
        <f>IF(X1388="","",IFERROR(VLOOKUP(X1388,EMPRESAS!$A:$C,3,FALSE),"NAO CADASTRADA"))</f>
        <v/>
      </c>
      <c r="Z1388" s="50"/>
      <c r="AA1388" s="54" t="str">
        <f>IF(Z1388="","",IFERROR(VLOOKUP(Z1388,ATIVIDADES!$A:$C,3,FALSE),"NAO CADASTRADA"))</f>
        <v/>
      </c>
      <c r="AB1388" s="42"/>
      <c r="AC1388" s="48"/>
      <c r="AD1388" s="54" t="str">
        <f>IF(AC1388="","",IFERROR(VLOOKUP(AC1388,EMPRESAS!$A:$C,3,FALSE),"NAO CADASTRADA"))</f>
        <v/>
      </c>
      <c r="AE1388" s="50"/>
      <c r="AF1388" s="54" t="str">
        <f>IF(AE1388="","",IFERROR(VLOOKUP(AE1388,ATIVIDADES!$A:$C,3,FALSE),"NAO CADASTRADA"))</f>
        <v/>
      </c>
      <c r="AG1388" s="42"/>
      <c r="AH1388" s="48"/>
      <c r="AI1388" s="54" t="str">
        <f>IF(AH1388="","",IFERROR(VLOOKUP(AH1388,EMPRESAS!$A:$C,3,FALSE),"NAO CADASTRADA"))</f>
        <v/>
      </c>
      <c r="AJ1388" s="50"/>
      <c r="AK1388" s="54" t="str">
        <f>IF(AJ1388="","",IFERROR(VLOOKUP(AJ1388,ATIVIDADES!$A:$C,3,FALSE),"NAO CADASTRADA"))</f>
        <v/>
      </c>
      <c r="AL1388" s="42"/>
    </row>
    <row r="1389" spans="1:38" x14ac:dyDescent="0.25">
      <c r="A1389" s="26" t="str">
        <f t="shared" si="149"/>
        <v>OK</v>
      </c>
      <c r="B1389" s="29">
        <f t="shared" si="150"/>
        <v>2487914866</v>
      </c>
      <c r="C1389" s="30">
        <v>43477</v>
      </c>
      <c r="D1389" s="18">
        <f t="shared" si="153"/>
        <v>43466</v>
      </c>
      <c r="E1389" s="19" t="str">
        <f>IF(ISERROR(VLOOKUP(C1389,FERIADOS!$A:$B,1,FALSE)),IF(WEEKDAY(C1389)=1,"Dom",IF(WEEKDAY(C1389)=2,"Seg",IF(WEEKDAY(C1389)=3,"Ter",IF(WEEKDAY(C1389)=4,"Qua",IF(WEEKDAY(C1389)=5,"Qui",IF(WEEKDAY(C1389)=6,"Sex","Sab")))))),"Feriado")</f>
        <v>Sab</v>
      </c>
      <c r="F1389" s="32"/>
      <c r="G1389" s="33"/>
      <c r="H1389" s="33"/>
      <c r="I1389" s="33"/>
      <c r="J1389" s="21" t="str">
        <f t="shared" si="151"/>
        <v/>
      </c>
      <c r="K1389" s="21">
        <f t="shared" si="147"/>
        <v>0</v>
      </c>
      <c r="L1389" s="21" t="str">
        <f t="shared" si="148"/>
        <v/>
      </c>
      <c r="M1389" s="22" t="str">
        <f t="shared" si="152"/>
        <v/>
      </c>
      <c r="N1389" s="48"/>
      <c r="O1389" s="54" t="str">
        <f>IF(N1389="","",IFERROR(VLOOKUP(N1389,EMPRESAS!$A:$C,3,FALSE),"NAO CADASTRADA"))</f>
        <v/>
      </c>
      <c r="P1389" s="50"/>
      <c r="Q1389" s="54" t="str">
        <f>IF(P1389="","",IFERROR(VLOOKUP(P1389,ATIVIDADES!$A:$C,3,FALSE),"NAO CADASTRADA"))</f>
        <v/>
      </c>
      <c r="R1389" s="42"/>
      <c r="S1389" s="48"/>
      <c r="T1389" s="54" t="str">
        <f>IF(S1389="","",IFERROR(VLOOKUP(S1389,EMPRESAS!$A:$C,3,FALSE),"NAO CADASTRADA"))</f>
        <v/>
      </c>
      <c r="U1389" s="50"/>
      <c r="V1389" s="54" t="str">
        <f>IF(U1389="","",IFERROR(VLOOKUP(U1389,ATIVIDADES!$A:$C,3,FALSE),"NAO CADASTRADA"))</f>
        <v/>
      </c>
      <c r="W1389" s="42"/>
      <c r="X1389" s="48"/>
      <c r="Y1389" s="54" t="str">
        <f>IF(X1389="","",IFERROR(VLOOKUP(X1389,EMPRESAS!$A:$C,3,FALSE),"NAO CADASTRADA"))</f>
        <v/>
      </c>
      <c r="Z1389" s="50"/>
      <c r="AA1389" s="54" t="str">
        <f>IF(Z1389="","",IFERROR(VLOOKUP(Z1389,ATIVIDADES!$A:$C,3,FALSE),"NAO CADASTRADA"))</f>
        <v/>
      </c>
      <c r="AB1389" s="42"/>
      <c r="AC1389" s="48"/>
      <c r="AD1389" s="54" t="str">
        <f>IF(AC1389="","",IFERROR(VLOOKUP(AC1389,EMPRESAS!$A:$C,3,FALSE),"NAO CADASTRADA"))</f>
        <v/>
      </c>
      <c r="AE1389" s="50"/>
      <c r="AF1389" s="54" t="str">
        <f>IF(AE1389="","",IFERROR(VLOOKUP(AE1389,ATIVIDADES!$A:$C,3,FALSE),"NAO CADASTRADA"))</f>
        <v/>
      </c>
      <c r="AG1389" s="42"/>
      <c r="AH1389" s="48"/>
      <c r="AI1389" s="54" t="str">
        <f>IF(AH1389="","",IFERROR(VLOOKUP(AH1389,EMPRESAS!$A:$C,3,FALSE),"NAO CADASTRADA"))</f>
        <v/>
      </c>
      <c r="AJ1389" s="50"/>
      <c r="AK1389" s="54" t="str">
        <f>IF(AJ1389="","",IFERROR(VLOOKUP(AJ1389,ATIVIDADES!$A:$C,3,FALSE),"NAO CADASTRADA"))</f>
        <v/>
      </c>
      <c r="AL1389" s="42"/>
    </row>
    <row r="1390" spans="1:38" x14ac:dyDescent="0.25">
      <c r="A1390" s="26" t="str">
        <f t="shared" si="149"/>
        <v>OK</v>
      </c>
      <c r="B1390" s="29">
        <f t="shared" si="150"/>
        <v>2487914866</v>
      </c>
      <c r="C1390" s="30">
        <v>43478</v>
      </c>
      <c r="D1390" s="18">
        <f t="shared" si="153"/>
        <v>43466</v>
      </c>
      <c r="E1390" s="19" t="str">
        <f>IF(ISERROR(VLOOKUP(C1390,FERIADOS!$A:$B,1,FALSE)),IF(WEEKDAY(C1390)=1,"Dom",IF(WEEKDAY(C1390)=2,"Seg",IF(WEEKDAY(C1390)=3,"Ter",IF(WEEKDAY(C1390)=4,"Qua",IF(WEEKDAY(C1390)=5,"Qui",IF(WEEKDAY(C1390)=6,"Sex","Sab")))))),"Feriado")</f>
        <v>Dom</v>
      </c>
      <c r="F1390" s="32"/>
      <c r="G1390" s="33"/>
      <c r="H1390" s="33"/>
      <c r="I1390" s="33"/>
      <c r="J1390" s="21" t="str">
        <f t="shared" si="151"/>
        <v/>
      </c>
      <c r="K1390" s="21">
        <f t="shared" si="147"/>
        <v>0</v>
      </c>
      <c r="L1390" s="21" t="str">
        <f t="shared" si="148"/>
        <v/>
      </c>
      <c r="M1390" s="22" t="str">
        <f t="shared" si="152"/>
        <v/>
      </c>
      <c r="N1390" s="48"/>
      <c r="O1390" s="54" t="str">
        <f>IF(N1390="","",IFERROR(VLOOKUP(N1390,EMPRESAS!$A:$C,3,FALSE),"NAO CADASTRADA"))</f>
        <v/>
      </c>
      <c r="P1390" s="50"/>
      <c r="Q1390" s="54" t="str">
        <f>IF(P1390="","",IFERROR(VLOOKUP(P1390,ATIVIDADES!$A:$C,3,FALSE),"NAO CADASTRADA"))</f>
        <v/>
      </c>
      <c r="R1390" s="42"/>
      <c r="S1390" s="48"/>
      <c r="T1390" s="54" t="str">
        <f>IF(S1390="","",IFERROR(VLOOKUP(S1390,EMPRESAS!$A:$C,3,FALSE),"NAO CADASTRADA"))</f>
        <v/>
      </c>
      <c r="U1390" s="50"/>
      <c r="V1390" s="54" t="str">
        <f>IF(U1390="","",IFERROR(VLOOKUP(U1390,ATIVIDADES!$A:$C,3,FALSE),"NAO CADASTRADA"))</f>
        <v/>
      </c>
      <c r="W1390" s="42"/>
      <c r="X1390" s="48"/>
      <c r="Y1390" s="54" t="str">
        <f>IF(X1390="","",IFERROR(VLOOKUP(X1390,EMPRESAS!$A:$C,3,FALSE),"NAO CADASTRADA"))</f>
        <v/>
      </c>
      <c r="Z1390" s="50"/>
      <c r="AA1390" s="54" t="str">
        <f>IF(Z1390="","",IFERROR(VLOOKUP(Z1390,ATIVIDADES!$A:$C,3,FALSE),"NAO CADASTRADA"))</f>
        <v/>
      </c>
      <c r="AB1390" s="42"/>
      <c r="AC1390" s="48"/>
      <c r="AD1390" s="54" t="str">
        <f>IF(AC1390="","",IFERROR(VLOOKUP(AC1390,EMPRESAS!$A:$C,3,FALSE),"NAO CADASTRADA"))</f>
        <v/>
      </c>
      <c r="AE1390" s="50"/>
      <c r="AF1390" s="54" t="str">
        <f>IF(AE1390="","",IFERROR(VLOOKUP(AE1390,ATIVIDADES!$A:$C,3,FALSE),"NAO CADASTRADA"))</f>
        <v/>
      </c>
      <c r="AG1390" s="42"/>
      <c r="AH1390" s="48"/>
      <c r="AI1390" s="54" t="str">
        <f>IF(AH1390="","",IFERROR(VLOOKUP(AH1390,EMPRESAS!$A:$C,3,FALSE),"NAO CADASTRADA"))</f>
        <v/>
      </c>
      <c r="AJ1390" s="50"/>
      <c r="AK1390" s="54" t="str">
        <f>IF(AJ1390="","",IFERROR(VLOOKUP(AJ1390,ATIVIDADES!$A:$C,3,FALSE),"NAO CADASTRADA"))</f>
        <v/>
      </c>
      <c r="AL1390" s="42"/>
    </row>
    <row r="1391" spans="1:38" x14ac:dyDescent="0.25">
      <c r="A1391" s="26" t="str">
        <f t="shared" si="149"/>
        <v>OK</v>
      </c>
      <c r="B1391" s="29">
        <f t="shared" si="150"/>
        <v>2487914866</v>
      </c>
      <c r="C1391" s="30">
        <v>43479</v>
      </c>
      <c r="D1391" s="18">
        <f t="shared" si="153"/>
        <v>43466</v>
      </c>
      <c r="E1391" s="19" t="str">
        <f>IF(ISERROR(VLOOKUP(C1391,FERIADOS!$A:$B,1,FALSE)),IF(WEEKDAY(C1391)=1,"Dom",IF(WEEKDAY(C1391)=2,"Seg",IF(WEEKDAY(C1391)=3,"Ter",IF(WEEKDAY(C1391)=4,"Qua",IF(WEEKDAY(C1391)=5,"Qui",IF(WEEKDAY(C1391)=6,"Sex","Sab")))))),"Feriado")</f>
        <v>Seg</v>
      </c>
      <c r="F1391" s="32"/>
      <c r="G1391" s="33"/>
      <c r="H1391" s="33"/>
      <c r="I1391" s="33"/>
      <c r="J1391" s="21" t="str">
        <f t="shared" si="151"/>
        <v/>
      </c>
      <c r="K1391" s="21">
        <f t="shared" si="147"/>
        <v>0</v>
      </c>
      <c r="L1391" s="21" t="str">
        <f t="shared" si="148"/>
        <v/>
      </c>
      <c r="M1391" s="22" t="str">
        <f t="shared" si="152"/>
        <v/>
      </c>
      <c r="N1391" s="48"/>
      <c r="O1391" s="54" t="str">
        <f>IF(N1391="","",IFERROR(VLOOKUP(N1391,EMPRESAS!$A:$C,3,FALSE),"NAO CADASTRADA"))</f>
        <v/>
      </c>
      <c r="P1391" s="50"/>
      <c r="Q1391" s="54" t="str">
        <f>IF(P1391="","",IFERROR(VLOOKUP(P1391,ATIVIDADES!$A:$C,3,FALSE),"NAO CADASTRADA"))</f>
        <v/>
      </c>
      <c r="R1391" s="42"/>
      <c r="S1391" s="48"/>
      <c r="T1391" s="54" t="str">
        <f>IF(S1391="","",IFERROR(VLOOKUP(S1391,EMPRESAS!$A:$C,3,FALSE),"NAO CADASTRADA"))</f>
        <v/>
      </c>
      <c r="U1391" s="50"/>
      <c r="V1391" s="54" t="str">
        <f>IF(U1391="","",IFERROR(VLOOKUP(U1391,ATIVIDADES!$A:$C,3,FALSE),"NAO CADASTRADA"))</f>
        <v/>
      </c>
      <c r="W1391" s="42"/>
      <c r="X1391" s="48"/>
      <c r="Y1391" s="54" t="str">
        <f>IF(X1391="","",IFERROR(VLOOKUP(X1391,EMPRESAS!$A:$C,3,FALSE),"NAO CADASTRADA"))</f>
        <v/>
      </c>
      <c r="Z1391" s="50"/>
      <c r="AA1391" s="54" t="str">
        <f>IF(Z1391="","",IFERROR(VLOOKUP(Z1391,ATIVIDADES!$A:$C,3,FALSE),"NAO CADASTRADA"))</f>
        <v/>
      </c>
      <c r="AB1391" s="42"/>
      <c r="AC1391" s="48"/>
      <c r="AD1391" s="54" t="str">
        <f>IF(AC1391="","",IFERROR(VLOOKUP(AC1391,EMPRESAS!$A:$C,3,FALSE),"NAO CADASTRADA"))</f>
        <v/>
      </c>
      <c r="AE1391" s="50"/>
      <c r="AF1391" s="54" t="str">
        <f>IF(AE1391="","",IFERROR(VLOOKUP(AE1391,ATIVIDADES!$A:$C,3,FALSE),"NAO CADASTRADA"))</f>
        <v/>
      </c>
      <c r="AG1391" s="42"/>
      <c r="AH1391" s="48"/>
      <c r="AI1391" s="54" t="str">
        <f>IF(AH1391="","",IFERROR(VLOOKUP(AH1391,EMPRESAS!$A:$C,3,FALSE),"NAO CADASTRADA"))</f>
        <v/>
      </c>
      <c r="AJ1391" s="50"/>
      <c r="AK1391" s="54" t="str">
        <f>IF(AJ1391="","",IFERROR(VLOOKUP(AJ1391,ATIVIDADES!$A:$C,3,FALSE),"NAO CADASTRADA"))</f>
        <v/>
      </c>
      <c r="AL1391" s="42"/>
    </row>
    <row r="1392" spans="1:38" x14ac:dyDescent="0.25">
      <c r="A1392" s="26" t="str">
        <f t="shared" si="149"/>
        <v>OK</v>
      </c>
      <c r="B1392" s="29">
        <f t="shared" si="150"/>
        <v>2487914866</v>
      </c>
      <c r="C1392" s="30">
        <v>43480</v>
      </c>
      <c r="D1392" s="18">
        <f t="shared" si="153"/>
        <v>43466</v>
      </c>
      <c r="E1392" s="19" t="str">
        <f>IF(ISERROR(VLOOKUP(C1392,FERIADOS!$A:$B,1,FALSE)),IF(WEEKDAY(C1392)=1,"Dom",IF(WEEKDAY(C1392)=2,"Seg",IF(WEEKDAY(C1392)=3,"Ter",IF(WEEKDAY(C1392)=4,"Qua",IF(WEEKDAY(C1392)=5,"Qui",IF(WEEKDAY(C1392)=6,"Sex","Sab")))))),"Feriado")</f>
        <v>Ter</v>
      </c>
      <c r="F1392" s="32"/>
      <c r="G1392" s="33"/>
      <c r="H1392" s="33"/>
      <c r="I1392" s="33"/>
      <c r="J1392" s="21" t="str">
        <f t="shared" si="151"/>
        <v/>
      </c>
      <c r="K1392" s="21">
        <f t="shared" si="147"/>
        <v>0</v>
      </c>
      <c r="L1392" s="21" t="str">
        <f t="shared" si="148"/>
        <v/>
      </c>
      <c r="M1392" s="22" t="str">
        <f t="shared" si="152"/>
        <v/>
      </c>
      <c r="N1392" s="48"/>
      <c r="O1392" s="54" t="str">
        <f>IF(N1392="","",IFERROR(VLOOKUP(N1392,EMPRESAS!$A:$C,3,FALSE),"NAO CADASTRADA"))</f>
        <v/>
      </c>
      <c r="P1392" s="50"/>
      <c r="Q1392" s="54" t="str">
        <f>IF(P1392="","",IFERROR(VLOOKUP(P1392,ATIVIDADES!$A:$C,3,FALSE),"NAO CADASTRADA"))</f>
        <v/>
      </c>
      <c r="R1392" s="42"/>
      <c r="S1392" s="48"/>
      <c r="T1392" s="54" t="str">
        <f>IF(S1392="","",IFERROR(VLOOKUP(S1392,EMPRESAS!$A:$C,3,FALSE),"NAO CADASTRADA"))</f>
        <v/>
      </c>
      <c r="U1392" s="50"/>
      <c r="V1392" s="54" t="str">
        <f>IF(U1392="","",IFERROR(VLOOKUP(U1392,ATIVIDADES!$A:$C,3,FALSE),"NAO CADASTRADA"))</f>
        <v/>
      </c>
      <c r="W1392" s="42"/>
      <c r="X1392" s="48"/>
      <c r="Y1392" s="54" t="str">
        <f>IF(X1392="","",IFERROR(VLOOKUP(X1392,EMPRESAS!$A:$C,3,FALSE),"NAO CADASTRADA"))</f>
        <v/>
      </c>
      <c r="Z1392" s="50"/>
      <c r="AA1392" s="54" t="str">
        <f>IF(Z1392="","",IFERROR(VLOOKUP(Z1392,ATIVIDADES!$A:$C,3,FALSE),"NAO CADASTRADA"))</f>
        <v/>
      </c>
      <c r="AB1392" s="42"/>
      <c r="AC1392" s="48"/>
      <c r="AD1392" s="54" t="str">
        <f>IF(AC1392="","",IFERROR(VLOOKUP(AC1392,EMPRESAS!$A:$C,3,FALSE),"NAO CADASTRADA"))</f>
        <v/>
      </c>
      <c r="AE1392" s="50"/>
      <c r="AF1392" s="54" t="str">
        <f>IF(AE1392="","",IFERROR(VLOOKUP(AE1392,ATIVIDADES!$A:$C,3,FALSE),"NAO CADASTRADA"))</f>
        <v/>
      </c>
      <c r="AG1392" s="42"/>
      <c r="AH1392" s="48"/>
      <c r="AI1392" s="54" t="str">
        <f>IF(AH1392="","",IFERROR(VLOOKUP(AH1392,EMPRESAS!$A:$C,3,FALSE),"NAO CADASTRADA"))</f>
        <v/>
      </c>
      <c r="AJ1392" s="50"/>
      <c r="AK1392" s="54" t="str">
        <f>IF(AJ1392="","",IFERROR(VLOOKUP(AJ1392,ATIVIDADES!$A:$C,3,FALSE),"NAO CADASTRADA"))</f>
        <v/>
      </c>
      <c r="AL1392" s="42"/>
    </row>
    <row r="1393" spans="1:38" x14ac:dyDescent="0.25">
      <c r="A1393" s="26" t="str">
        <f t="shared" si="149"/>
        <v>OK</v>
      </c>
      <c r="B1393" s="29">
        <f t="shared" si="150"/>
        <v>2487914866</v>
      </c>
      <c r="C1393" s="30">
        <v>43481</v>
      </c>
      <c r="D1393" s="18">
        <f t="shared" si="153"/>
        <v>43466</v>
      </c>
      <c r="E1393" s="19" t="str">
        <f>IF(ISERROR(VLOOKUP(C1393,FERIADOS!$A:$B,1,FALSE)),IF(WEEKDAY(C1393)=1,"Dom",IF(WEEKDAY(C1393)=2,"Seg",IF(WEEKDAY(C1393)=3,"Ter",IF(WEEKDAY(C1393)=4,"Qua",IF(WEEKDAY(C1393)=5,"Qui",IF(WEEKDAY(C1393)=6,"Sex","Sab")))))),"Feriado")</f>
        <v>Qua</v>
      </c>
      <c r="F1393" s="32"/>
      <c r="G1393" s="33"/>
      <c r="H1393" s="33"/>
      <c r="I1393" s="33"/>
      <c r="J1393" s="21" t="str">
        <f t="shared" si="151"/>
        <v/>
      </c>
      <c r="K1393" s="21">
        <f t="shared" si="147"/>
        <v>0</v>
      </c>
      <c r="L1393" s="21" t="str">
        <f t="shared" si="148"/>
        <v/>
      </c>
      <c r="M1393" s="22" t="str">
        <f t="shared" si="152"/>
        <v/>
      </c>
      <c r="N1393" s="48"/>
      <c r="O1393" s="54" t="str">
        <f>IF(N1393="","",IFERROR(VLOOKUP(N1393,EMPRESAS!$A:$C,3,FALSE),"NAO CADASTRADA"))</f>
        <v/>
      </c>
      <c r="P1393" s="50"/>
      <c r="Q1393" s="54" t="str">
        <f>IF(P1393="","",IFERROR(VLOOKUP(P1393,ATIVIDADES!$A:$C,3,FALSE),"NAO CADASTRADA"))</f>
        <v/>
      </c>
      <c r="R1393" s="42"/>
      <c r="S1393" s="48"/>
      <c r="T1393" s="54" t="str">
        <f>IF(S1393="","",IFERROR(VLOOKUP(S1393,EMPRESAS!$A:$C,3,FALSE),"NAO CADASTRADA"))</f>
        <v/>
      </c>
      <c r="U1393" s="50"/>
      <c r="V1393" s="54" t="str">
        <f>IF(U1393="","",IFERROR(VLOOKUP(U1393,ATIVIDADES!$A:$C,3,FALSE),"NAO CADASTRADA"))</f>
        <v/>
      </c>
      <c r="W1393" s="42"/>
      <c r="X1393" s="48"/>
      <c r="Y1393" s="54" t="str">
        <f>IF(X1393="","",IFERROR(VLOOKUP(X1393,EMPRESAS!$A:$C,3,FALSE),"NAO CADASTRADA"))</f>
        <v/>
      </c>
      <c r="Z1393" s="50"/>
      <c r="AA1393" s="54" t="str">
        <f>IF(Z1393="","",IFERROR(VLOOKUP(Z1393,ATIVIDADES!$A:$C,3,FALSE),"NAO CADASTRADA"))</f>
        <v/>
      </c>
      <c r="AB1393" s="42"/>
      <c r="AC1393" s="48"/>
      <c r="AD1393" s="54" t="str">
        <f>IF(AC1393="","",IFERROR(VLOOKUP(AC1393,EMPRESAS!$A:$C,3,FALSE),"NAO CADASTRADA"))</f>
        <v/>
      </c>
      <c r="AE1393" s="50"/>
      <c r="AF1393" s="54" t="str">
        <f>IF(AE1393="","",IFERROR(VLOOKUP(AE1393,ATIVIDADES!$A:$C,3,FALSE),"NAO CADASTRADA"))</f>
        <v/>
      </c>
      <c r="AG1393" s="42"/>
      <c r="AH1393" s="48"/>
      <c r="AI1393" s="54" t="str">
        <f>IF(AH1393="","",IFERROR(VLOOKUP(AH1393,EMPRESAS!$A:$C,3,FALSE),"NAO CADASTRADA"))</f>
        <v/>
      </c>
      <c r="AJ1393" s="50"/>
      <c r="AK1393" s="54" t="str">
        <f>IF(AJ1393="","",IFERROR(VLOOKUP(AJ1393,ATIVIDADES!$A:$C,3,FALSE),"NAO CADASTRADA"))</f>
        <v/>
      </c>
      <c r="AL1393" s="42"/>
    </row>
    <row r="1394" spans="1:38" x14ac:dyDescent="0.25">
      <c r="A1394" s="26" t="str">
        <f t="shared" si="149"/>
        <v>OK</v>
      </c>
      <c r="B1394" s="29">
        <f t="shared" si="150"/>
        <v>2487914866</v>
      </c>
      <c r="C1394" s="30">
        <v>43482</v>
      </c>
      <c r="D1394" s="18">
        <f t="shared" si="153"/>
        <v>43466</v>
      </c>
      <c r="E1394" s="19" t="str">
        <f>IF(ISERROR(VLOOKUP(C1394,FERIADOS!$A:$B,1,FALSE)),IF(WEEKDAY(C1394)=1,"Dom",IF(WEEKDAY(C1394)=2,"Seg",IF(WEEKDAY(C1394)=3,"Ter",IF(WEEKDAY(C1394)=4,"Qua",IF(WEEKDAY(C1394)=5,"Qui",IF(WEEKDAY(C1394)=6,"Sex","Sab")))))),"Feriado")</f>
        <v>Qui</v>
      </c>
      <c r="F1394" s="32"/>
      <c r="G1394" s="33"/>
      <c r="H1394" s="33"/>
      <c r="I1394" s="33"/>
      <c r="J1394" s="21" t="str">
        <f t="shared" si="151"/>
        <v/>
      </c>
      <c r="K1394" s="21">
        <f t="shared" si="147"/>
        <v>0</v>
      </c>
      <c r="L1394" s="21" t="str">
        <f t="shared" si="148"/>
        <v/>
      </c>
      <c r="M1394" s="22" t="str">
        <f t="shared" si="152"/>
        <v/>
      </c>
      <c r="N1394" s="48"/>
      <c r="O1394" s="54" t="str">
        <f>IF(N1394="","",IFERROR(VLOOKUP(N1394,EMPRESAS!$A:$C,3,FALSE),"NAO CADASTRADA"))</f>
        <v/>
      </c>
      <c r="P1394" s="50"/>
      <c r="Q1394" s="54" t="str">
        <f>IF(P1394="","",IFERROR(VLOOKUP(P1394,ATIVIDADES!$A:$C,3,FALSE),"NAO CADASTRADA"))</f>
        <v/>
      </c>
      <c r="R1394" s="42"/>
      <c r="S1394" s="48"/>
      <c r="T1394" s="54" t="str">
        <f>IF(S1394="","",IFERROR(VLOOKUP(S1394,EMPRESAS!$A:$C,3,FALSE),"NAO CADASTRADA"))</f>
        <v/>
      </c>
      <c r="U1394" s="50"/>
      <c r="V1394" s="54" t="str">
        <f>IF(U1394="","",IFERROR(VLOOKUP(U1394,ATIVIDADES!$A:$C,3,FALSE),"NAO CADASTRADA"))</f>
        <v/>
      </c>
      <c r="W1394" s="42"/>
      <c r="X1394" s="48"/>
      <c r="Y1394" s="54" t="str">
        <f>IF(X1394="","",IFERROR(VLOOKUP(X1394,EMPRESAS!$A:$C,3,FALSE),"NAO CADASTRADA"))</f>
        <v/>
      </c>
      <c r="Z1394" s="50"/>
      <c r="AA1394" s="54" t="str">
        <f>IF(Z1394="","",IFERROR(VLOOKUP(Z1394,ATIVIDADES!$A:$C,3,FALSE),"NAO CADASTRADA"))</f>
        <v/>
      </c>
      <c r="AB1394" s="42"/>
      <c r="AC1394" s="48"/>
      <c r="AD1394" s="54" t="str">
        <f>IF(AC1394="","",IFERROR(VLOOKUP(AC1394,EMPRESAS!$A:$C,3,FALSE),"NAO CADASTRADA"))</f>
        <v/>
      </c>
      <c r="AE1394" s="50"/>
      <c r="AF1394" s="54" t="str">
        <f>IF(AE1394="","",IFERROR(VLOOKUP(AE1394,ATIVIDADES!$A:$C,3,FALSE),"NAO CADASTRADA"))</f>
        <v/>
      </c>
      <c r="AG1394" s="42"/>
      <c r="AH1394" s="48"/>
      <c r="AI1394" s="54" t="str">
        <f>IF(AH1394="","",IFERROR(VLOOKUP(AH1394,EMPRESAS!$A:$C,3,FALSE),"NAO CADASTRADA"))</f>
        <v/>
      </c>
      <c r="AJ1394" s="50"/>
      <c r="AK1394" s="54" t="str">
        <f>IF(AJ1394="","",IFERROR(VLOOKUP(AJ1394,ATIVIDADES!$A:$C,3,FALSE),"NAO CADASTRADA"))</f>
        <v/>
      </c>
      <c r="AL1394" s="42"/>
    </row>
    <row r="1395" spans="1:38" x14ac:dyDescent="0.25">
      <c r="A1395" s="26" t="str">
        <f t="shared" si="149"/>
        <v>OK</v>
      </c>
      <c r="B1395" s="29">
        <f t="shared" si="150"/>
        <v>2487914866</v>
      </c>
      <c r="C1395" s="30">
        <v>43483</v>
      </c>
      <c r="D1395" s="18">
        <f t="shared" si="153"/>
        <v>43466</v>
      </c>
      <c r="E1395" s="19" t="str">
        <f>IF(ISERROR(VLOOKUP(C1395,FERIADOS!$A:$B,1,FALSE)),IF(WEEKDAY(C1395)=1,"Dom",IF(WEEKDAY(C1395)=2,"Seg",IF(WEEKDAY(C1395)=3,"Ter",IF(WEEKDAY(C1395)=4,"Qua",IF(WEEKDAY(C1395)=5,"Qui",IF(WEEKDAY(C1395)=6,"Sex","Sab")))))),"Feriado")</f>
        <v>Sex</v>
      </c>
      <c r="F1395" s="32"/>
      <c r="G1395" s="33"/>
      <c r="H1395" s="33"/>
      <c r="I1395" s="33"/>
      <c r="J1395" s="21" t="str">
        <f t="shared" si="151"/>
        <v/>
      </c>
      <c r="K1395" s="21">
        <f t="shared" si="147"/>
        <v>0</v>
      </c>
      <c r="L1395" s="21" t="str">
        <f t="shared" si="148"/>
        <v/>
      </c>
      <c r="M1395" s="22" t="str">
        <f t="shared" si="152"/>
        <v/>
      </c>
      <c r="N1395" s="48"/>
      <c r="O1395" s="54" t="str">
        <f>IF(N1395="","",IFERROR(VLOOKUP(N1395,EMPRESAS!$A:$C,3,FALSE),"NAO CADASTRADA"))</f>
        <v/>
      </c>
      <c r="P1395" s="50"/>
      <c r="Q1395" s="54" t="str">
        <f>IF(P1395="","",IFERROR(VLOOKUP(P1395,ATIVIDADES!$A:$C,3,FALSE),"NAO CADASTRADA"))</f>
        <v/>
      </c>
      <c r="R1395" s="42"/>
      <c r="S1395" s="48"/>
      <c r="T1395" s="54" t="str">
        <f>IF(S1395="","",IFERROR(VLOOKUP(S1395,EMPRESAS!$A:$C,3,FALSE),"NAO CADASTRADA"))</f>
        <v/>
      </c>
      <c r="U1395" s="50"/>
      <c r="V1395" s="54" t="str">
        <f>IF(U1395="","",IFERROR(VLOOKUP(U1395,ATIVIDADES!$A:$C,3,FALSE),"NAO CADASTRADA"))</f>
        <v/>
      </c>
      <c r="W1395" s="42"/>
      <c r="X1395" s="48"/>
      <c r="Y1395" s="54" t="str">
        <f>IF(X1395="","",IFERROR(VLOOKUP(X1395,EMPRESAS!$A:$C,3,FALSE),"NAO CADASTRADA"))</f>
        <v/>
      </c>
      <c r="Z1395" s="50"/>
      <c r="AA1395" s="54" t="str">
        <f>IF(Z1395="","",IFERROR(VLOOKUP(Z1395,ATIVIDADES!$A:$C,3,FALSE),"NAO CADASTRADA"))</f>
        <v/>
      </c>
      <c r="AB1395" s="42"/>
      <c r="AC1395" s="48"/>
      <c r="AD1395" s="54" t="str">
        <f>IF(AC1395="","",IFERROR(VLOOKUP(AC1395,EMPRESAS!$A:$C,3,FALSE),"NAO CADASTRADA"))</f>
        <v/>
      </c>
      <c r="AE1395" s="50"/>
      <c r="AF1395" s="54" t="str">
        <f>IF(AE1395="","",IFERROR(VLOOKUP(AE1395,ATIVIDADES!$A:$C,3,FALSE),"NAO CADASTRADA"))</f>
        <v/>
      </c>
      <c r="AG1395" s="42"/>
      <c r="AH1395" s="48"/>
      <c r="AI1395" s="54" t="str">
        <f>IF(AH1395="","",IFERROR(VLOOKUP(AH1395,EMPRESAS!$A:$C,3,FALSE),"NAO CADASTRADA"))</f>
        <v/>
      </c>
      <c r="AJ1395" s="50"/>
      <c r="AK1395" s="54" t="str">
        <f>IF(AJ1395="","",IFERROR(VLOOKUP(AJ1395,ATIVIDADES!$A:$C,3,FALSE),"NAO CADASTRADA"))</f>
        <v/>
      </c>
      <c r="AL1395" s="42"/>
    </row>
    <row r="1396" spans="1:38" x14ac:dyDescent="0.25">
      <c r="A1396" s="26" t="str">
        <f t="shared" si="149"/>
        <v>OK</v>
      </c>
      <c r="B1396" s="29">
        <f t="shared" si="150"/>
        <v>2487914866</v>
      </c>
      <c r="C1396" s="30">
        <v>43484</v>
      </c>
      <c r="D1396" s="18">
        <f t="shared" si="153"/>
        <v>43466</v>
      </c>
      <c r="E1396" s="19" t="str">
        <f>IF(ISERROR(VLOOKUP(C1396,FERIADOS!$A:$B,1,FALSE)),IF(WEEKDAY(C1396)=1,"Dom",IF(WEEKDAY(C1396)=2,"Seg",IF(WEEKDAY(C1396)=3,"Ter",IF(WEEKDAY(C1396)=4,"Qua",IF(WEEKDAY(C1396)=5,"Qui",IF(WEEKDAY(C1396)=6,"Sex","Sab")))))),"Feriado")</f>
        <v>Sab</v>
      </c>
      <c r="F1396" s="32"/>
      <c r="G1396" s="33"/>
      <c r="H1396" s="33"/>
      <c r="I1396" s="33"/>
      <c r="J1396" s="21" t="str">
        <f t="shared" si="151"/>
        <v/>
      </c>
      <c r="K1396" s="21">
        <f t="shared" si="147"/>
        <v>0</v>
      </c>
      <c r="L1396" s="21" t="str">
        <f t="shared" si="148"/>
        <v/>
      </c>
      <c r="M1396" s="22" t="str">
        <f t="shared" si="152"/>
        <v/>
      </c>
      <c r="N1396" s="48"/>
      <c r="O1396" s="54" t="str">
        <f>IF(N1396="","",IFERROR(VLOOKUP(N1396,EMPRESAS!$A:$C,3,FALSE),"NAO CADASTRADA"))</f>
        <v/>
      </c>
      <c r="P1396" s="50"/>
      <c r="Q1396" s="54" t="str">
        <f>IF(P1396="","",IFERROR(VLOOKUP(P1396,ATIVIDADES!$A:$C,3,FALSE),"NAO CADASTRADA"))</f>
        <v/>
      </c>
      <c r="R1396" s="42"/>
      <c r="S1396" s="48"/>
      <c r="T1396" s="54" t="str">
        <f>IF(S1396="","",IFERROR(VLOOKUP(S1396,EMPRESAS!$A:$C,3,FALSE),"NAO CADASTRADA"))</f>
        <v/>
      </c>
      <c r="U1396" s="50"/>
      <c r="V1396" s="54" t="str">
        <f>IF(U1396="","",IFERROR(VLOOKUP(U1396,ATIVIDADES!$A:$C,3,FALSE),"NAO CADASTRADA"))</f>
        <v/>
      </c>
      <c r="W1396" s="42"/>
      <c r="X1396" s="48"/>
      <c r="Y1396" s="54" t="str">
        <f>IF(X1396="","",IFERROR(VLOOKUP(X1396,EMPRESAS!$A:$C,3,FALSE),"NAO CADASTRADA"))</f>
        <v/>
      </c>
      <c r="Z1396" s="50"/>
      <c r="AA1396" s="54" t="str">
        <f>IF(Z1396="","",IFERROR(VLOOKUP(Z1396,ATIVIDADES!$A:$C,3,FALSE),"NAO CADASTRADA"))</f>
        <v/>
      </c>
      <c r="AB1396" s="42"/>
      <c r="AC1396" s="48"/>
      <c r="AD1396" s="54" t="str">
        <f>IF(AC1396="","",IFERROR(VLOOKUP(AC1396,EMPRESAS!$A:$C,3,FALSE),"NAO CADASTRADA"))</f>
        <v/>
      </c>
      <c r="AE1396" s="50"/>
      <c r="AF1396" s="54" t="str">
        <f>IF(AE1396="","",IFERROR(VLOOKUP(AE1396,ATIVIDADES!$A:$C,3,FALSE),"NAO CADASTRADA"))</f>
        <v/>
      </c>
      <c r="AG1396" s="42"/>
      <c r="AH1396" s="48"/>
      <c r="AI1396" s="54" t="str">
        <f>IF(AH1396="","",IFERROR(VLOOKUP(AH1396,EMPRESAS!$A:$C,3,FALSE),"NAO CADASTRADA"))</f>
        <v/>
      </c>
      <c r="AJ1396" s="50"/>
      <c r="AK1396" s="54" t="str">
        <f>IF(AJ1396="","",IFERROR(VLOOKUP(AJ1396,ATIVIDADES!$A:$C,3,FALSE),"NAO CADASTRADA"))</f>
        <v/>
      </c>
      <c r="AL1396" s="42"/>
    </row>
    <row r="1397" spans="1:38" x14ac:dyDescent="0.25">
      <c r="A1397" s="26" t="str">
        <f t="shared" si="149"/>
        <v>OK</v>
      </c>
      <c r="B1397" s="29">
        <f t="shared" si="150"/>
        <v>2487914866</v>
      </c>
      <c r="C1397" s="30">
        <v>43485</v>
      </c>
      <c r="D1397" s="18">
        <f t="shared" si="153"/>
        <v>43466</v>
      </c>
      <c r="E1397" s="19" t="str">
        <f>IF(ISERROR(VLOOKUP(C1397,FERIADOS!$A:$B,1,FALSE)),IF(WEEKDAY(C1397)=1,"Dom",IF(WEEKDAY(C1397)=2,"Seg",IF(WEEKDAY(C1397)=3,"Ter",IF(WEEKDAY(C1397)=4,"Qua",IF(WEEKDAY(C1397)=5,"Qui",IF(WEEKDAY(C1397)=6,"Sex","Sab")))))),"Feriado")</f>
        <v>Dom</v>
      </c>
      <c r="F1397" s="32"/>
      <c r="G1397" s="33"/>
      <c r="H1397" s="33"/>
      <c r="I1397" s="33"/>
      <c r="J1397" s="21" t="str">
        <f t="shared" si="151"/>
        <v/>
      </c>
      <c r="K1397" s="21">
        <f t="shared" si="147"/>
        <v>0</v>
      </c>
      <c r="L1397" s="21" t="str">
        <f t="shared" si="148"/>
        <v/>
      </c>
      <c r="M1397" s="22" t="str">
        <f t="shared" si="152"/>
        <v/>
      </c>
      <c r="N1397" s="48"/>
      <c r="O1397" s="54" t="str">
        <f>IF(N1397="","",IFERROR(VLOOKUP(N1397,EMPRESAS!$A:$C,3,FALSE),"NAO CADASTRADA"))</f>
        <v/>
      </c>
      <c r="P1397" s="50"/>
      <c r="Q1397" s="54" t="str">
        <f>IF(P1397="","",IFERROR(VLOOKUP(P1397,ATIVIDADES!$A:$C,3,FALSE),"NAO CADASTRADA"))</f>
        <v/>
      </c>
      <c r="R1397" s="42"/>
      <c r="S1397" s="48"/>
      <c r="T1397" s="54" t="str">
        <f>IF(S1397="","",IFERROR(VLOOKUP(S1397,EMPRESAS!$A:$C,3,FALSE),"NAO CADASTRADA"))</f>
        <v/>
      </c>
      <c r="U1397" s="50"/>
      <c r="V1397" s="54" t="str">
        <f>IF(U1397="","",IFERROR(VLOOKUP(U1397,ATIVIDADES!$A:$C,3,FALSE),"NAO CADASTRADA"))</f>
        <v/>
      </c>
      <c r="W1397" s="42"/>
      <c r="X1397" s="48"/>
      <c r="Y1397" s="54" t="str">
        <f>IF(X1397="","",IFERROR(VLOOKUP(X1397,EMPRESAS!$A:$C,3,FALSE),"NAO CADASTRADA"))</f>
        <v/>
      </c>
      <c r="Z1397" s="50"/>
      <c r="AA1397" s="54" t="str">
        <f>IF(Z1397="","",IFERROR(VLOOKUP(Z1397,ATIVIDADES!$A:$C,3,FALSE),"NAO CADASTRADA"))</f>
        <v/>
      </c>
      <c r="AB1397" s="42"/>
      <c r="AC1397" s="48"/>
      <c r="AD1397" s="54" t="str">
        <f>IF(AC1397="","",IFERROR(VLOOKUP(AC1397,EMPRESAS!$A:$C,3,FALSE),"NAO CADASTRADA"))</f>
        <v/>
      </c>
      <c r="AE1397" s="50"/>
      <c r="AF1397" s="54" t="str">
        <f>IF(AE1397="","",IFERROR(VLOOKUP(AE1397,ATIVIDADES!$A:$C,3,FALSE),"NAO CADASTRADA"))</f>
        <v/>
      </c>
      <c r="AG1397" s="42"/>
      <c r="AH1397" s="48"/>
      <c r="AI1397" s="54" t="str">
        <f>IF(AH1397="","",IFERROR(VLOOKUP(AH1397,EMPRESAS!$A:$C,3,FALSE),"NAO CADASTRADA"))</f>
        <v/>
      </c>
      <c r="AJ1397" s="50"/>
      <c r="AK1397" s="54" t="str">
        <f>IF(AJ1397="","",IFERROR(VLOOKUP(AJ1397,ATIVIDADES!$A:$C,3,FALSE),"NAO CADASTRADA"))</f>
        <v/>
      </c>
      <c r="AL1397" s="42"/>
    </row>
    <row r="1398" spans="1:38" x14ac:dyDescent="0.25">
      <c r="A1398" s="26" t="str">
        <f t="shared" si="149"/>
        <v>OK</v>
      </c>
      <c r="B1398" s="29">
        <f t="shared" si="150"/>
        <v>2487914866</v>
      </c>
      <c r="C1398" s="30">
        <v>43486</v>
      </c>
      <c r="D1398" s="18">
        <f t="shared" si="153"/>
        <v>43466</v>
      </c>
      <c r="E1398" s="19" t="str">
        <f>IF(ISERROR(VLOOKUP(C1398,FERIADOS!$A:$B,1,FALSE)),IF(WEEKDAY(C1398)=1,"Dom",IF(WEEKDAY(C1398)=2,"Seg",IF(WEEKDAY(C1398)=3,"Ter",IF(WEEKDAY(C1398)=4,"Qua",IF(WEEKDAY(C1398)=5,"Qui",IF(WEEKDAY(C1398)=6,"Sex","Sab")))))),"Feriado")</f>
        <v>Seg</v>
      </c>
      <c r="F1398" s="32"/>
      <c r="G1398" s="33"/>
      <c r="H1398" s="33"/>
      <c r="I1398" s="33"/>
      <c r="J1398" s="21" t="str">
        <f t="shared" si="151"/>
        <v/>
      </c>
      <c r="K1398" s="21">
        <f t="shared" si="147"/>
        <v>0</v>
      </c>
      <c r="L1398" s="21" t="str">
        <f t="shared" si="148"/>
        <v/>
      </c>
      <c r="M1398" s="22" t="str">
        <f t="shared" si="152"/>
        <v/>
      </c>
      <c r="N1398" s="48"/>
      <c r="O1398" s="54" t="str">
        <f>IF(N1398="","",IFERROR(VLOOKUP(N1398,EMPRESAS!$A:$C,3,FALSE),"NAO CADASTRADA"))</f>
        <v/>
      </c>
      <c r="P1398" s="50"/>
      <c r="Q1398" s="54" t="str">
        <f>IF(P1398="","",IFERROR(VLOOKUP(P1398,ATIVIDADES!$A:$C,3,FALSE),"NAO CADASTRADA"))</f>
        <v/>
      </c>
      <c r="R1398" s="42"/>
      <c r="S1398" s="48"/>
      <c r="T1398" s="54" t="str">
        <f>IF(S1398="","",IFERROR(VLOOKUP(S1398,EMPRESAS!$A:$C,3,FALSE),"NAO CADASTRADA"))</f>
        <v/>
      </c>
      <c r="U1398" s="50"/>
      <c r="V1398" s="54" t="str">
        <f>IF(U1398="","",IFERROR(VLOOKUP(U1398,ATIVIDADES!$A:$C,3,FALSE),"NAO CADASTRADA"))</f>
        <v/>
      </c>
      <c r="W1398" s="42"/>
      <c r="X1398" s="48"/>
      <c r="Y1398" s="54" t="str">
        <f>IF(X1398="","",IFERROR(VLOOKUP(X1398,EMPRESAS!$A:$C,3,FALSE),"NAO CADASTRADA"))</f>
        <v/>
      </c>
      <c r="Z1398" s="50"/>
      <c r="AA1398" s="54" t="str">
        <f>IF(Z1398="","",IFERROR(VLOOKUP(Z1398,ATIVIDADES!$A:$C,3,FALSE),"NAO CADASTRADA"))</f>
        <v/>
      </c>
      <c r="AB1398" s="42"/>
      <c r="AC1398" s="48"/>
      <c r="AD1398" s="54" t="str">
        <f>IF(AC1398="","",IFERROR(VLOOKUP(AC1398,EMPRESAS!$A:$C,3,FALSE),"NAO CADASTRADA"))</f>
        <v/>
      </c>
      <c r="AE1398" s="50"/>
      <c r="AF1398" s="54" t="str">
        <f>IF(AE1398="","",IFERROR(VLOOKUP(AE1398,ATIVIDADES!$A:$C,3,FALSE),"NAO CADASTRADA"))</f>
        <v/>
      </c>
      <c r="AG1398" s="42"/>
      <c r="AH1398" s="48"/>
      <c r="AI1398" s="54" t="str">
        <f>IF(AH1398="","",IFERROR(VLOOKUP(AH1398,EMPRESAS!$A:$C,3,FALSE),"NAO CADASTRADA"))</f>
        <v/>
      </c>
      <c r="AJ1398" s="50"/>
      <c r="AK1398" s="54" t="str">
        <f>IF(AJ1398="","",IFERROR(VLOOKUP(AJ1398,ATIVIDADES!$A:$C,3,FALSE),"NAO CADASTRADA"))</f>
        <v/>
      </c>
      <c r="AL1398" s="42"/>
    </row>
    <row r="1399" spans="1:38" x14ac:dyDescent="0.25">
      <c r="A1399" s="26" t="str">
        <f t="shared" si="149"/>
        <v>OK</v>
      </c>
      <c r="B1399" s="29">
        <f t="shared" si="150"/>
        <v>2487914866</v>
      </c>
      <c r="C1399" s="30">
        <v>43487</v>
      </c>
      <c r="D1399" s="18">
        <f t="shared" si="153"/>
        <v>43466</v>
      </c>
      <c r="E1399" s="19" t="str">
        <f>IF(ISERROR(VLOOKUP(C1399,FERIADOS!$A:$B,1,FALSE)),IF(WEEKDAY(C1399)=1,"Dom",IF(WEEKDAY(C1399)=2,"Seg",IF(WEEKDAY(C1399)=3,"Ter",IF(WEEKDAY(C1399)=4,"Qua",IF(WEEKDAY(C1399)=5,"Qui",IF(WEEKDAY(C1399)=6,"Sex","Sab")))))),"Feriado")</f>
        <v>Ter</v>
      </c>
      <c r="F1399" s="32"/>
      <c r="G1399" s="33"/>
      <c r="H1399" s="33"/>
      <c r="I1399" s="33"/>
      <c r="J1399" s="21" t="str">
        <f t="shared" si="151"/>
        <v/>
      </c>
      <c r="K1399" s="21">
        <f t="shared" si="147"/>
        <v>0</v>
      </c>
      <c r="L1399" s="21" t="str">
        <f t="shared" si="148"/>
        <v/>
      </c>
      <c r="M1399" s="22" t="str">
        <f t="shared" si="152"/>
        <v/>
      </c>
      <c r="N1399" s="48"/>
      <c r="O1399" s="54" t="str">
        <f>IF(N1399="","",IFERROR(VLOOKUP(N1399,EMPRESAS!$A:$C,3,FALSE),"NAO CADASTRADA"))</f>
        <v/>
      </c>
      <c r="P1399" s="50"/>
      <c r="Q1399" s="54" t="str">
        <f>IF(P1399="","",IFERROR(VLOOKUP(P1399,ATIVIDADES!$A:$C,3,FALSE),"NAO CADASTRADA"))</f>
        <v/>
      </c>
      <c r="R1399" s="42"/>
      <c r="S1399" s="48"/>
      <c r="T1399" s="54" t="str">
        <f>IF(S1399="","",IFERROR(VLOOKUP(S1399,EMPRESAS!$A:$C,3,FALSE),"NAO CADASTRADA"))</f>
        <v/>
      </c>
      <c r="U1399" s="50"/>
      <c r="V1399" s="54" t="str">
        <f>IF(U1399="","",IFERROR(VLOOKUP(U1399,ATIVIDADES!$A:$C,3,FALSE),"NAO CADASTRADA"))</f>
        <v/>
      </c>
      <c r="W1399" s="42"/>
      <c r="X1399" s="48"/>
      <c r="Y1399" s="54" t="str">
        <f>IF(X1399="","",IFERROR(VLOOKUP(X1399,EMPRESAS!$A:$C,3,FALSE),"NAO CADASTRADA"))</f>
        <v/>
      </c>
      <c r="Z1399" s="50"/>
      <c r="AA1399" s="54" t="str">
        <f>IF(Z1399="","",IFERROR(VLOOKUP(Z1399,ATIVIDADES!$A:$C,3,FALSE),"NAO CADASTRADA"))</f>
        <v/>
      </c>
      <c r="AB1399" s="42"/>
      <c r="AC1399" s="48"/>
      <c r="AD1399" s="54" t="str">
        <f>IF(AC1399="","",IFERROR(VLOOKUP(AC1399,EMPRESAS!$A:$C,3,FALSE),"NAO CADASTRADA"))</f>
        <v/>
      </c>
      <c r="AE1399" s="50"/>
      <c r="AF1399" s="54" t="str">
        <f>IF(AE1399="","",IFERROR(VLOOKUP(AE1399,ATIVIDADES!$A:$C,3,FALSE),"NAO CADASTRADA"))</f>
        <v/>
      </c>
      <c r="AG1399" s="42"/>
      <c r="AH1399" s="48"/>
      <c r="AI1399" s="54" t="str">
        <f>IF(AH1399="","",IFERROR(VLOOKUP(AH1399,EMPRESAS!$A:$C,3,FALSE),"NAO CADASTRADA"))</f>
        <v/>
      </c>
      <c r="AJ1399" s="50"/>
      <c r="AK1399" s="54" t="str">
        <f>IF(AJ1399="","",IFERROR(VLOOKUP(AJ1399,ATIVIDADES!$A:$C,3,FALSE),"NAO CADASTRADA"))</f>
        <v/>
      </c>
      <c r="AL1399" s="42"/>
    </row>
    <row r="1400" spans="1:38" x14ac:dyDescent="0.25">
      <c r="A1400" s="26" t="str">
        <f t="shared" si="149"/>
        <v>OK</v>
      </c>
      <c r="B1400" s="29">
        <f t="shared" si="150"/>
        <v>2487914866</v>
      </c>
      <c r="C1400" s="30">
        <v>43488</v>
      </c>
      <c r="D1400" s="18">
        <f t="shared" si="153"/>
        <v>43466</v>
      </c>
      <c r="E1400" s="19" t="str">
        <f>IF(ISERROR(VLOOKUP(C1400,FERIADOS!$A:$B,1,FALSE)),IF(WEEKDAY(C1400)=1,"Dom",IF(WEEKDAY(C1400)=2,"Seg",IF(WEEKDAY(C1400)=3,"Ter",IF(WEEKDAY(C1400)=4,"Qua",IF(WEEKDAY(C1400)=5,"Qui",IF(WEEKDAY(C1400)=6,"Sex","Sab")))))),"Feriado")</f>
        <v>Qua</v>
      </c>
      <c r="F1400" s="32"/>
      <c r="G1400" s="33"/>
      <c r="H1400" s="33"/>
      <c r="I1400" s="33"/>
      <c r="J1400" s="21" t="str">
        <f t="shared" si="151"/>
        <v/>
      </c>
      <c r="K1400" s="21">
        <f t="shared" si="147"/>
        <v>0</v>
      </c>
      <c r="L1400" s="21" t="str">
        <f t="shared" si="148"/>
        <v/>
      </c>
      <c r="M1400" s="22" t="str">
        <f t="shared" si="152"/>
        <v/>
      </c>
      <c r="N1400" s="48"/>
      <c r="O1400" s="54" t="str">
        <f>IF(N1400="","",IFERROR(VLOOKUP(N1400,EMPRESAS!$A:$C,3,FALSE),"NAO CADASTRADA"))</f>
        <v/>
      </c>
      <c r="P1400" s="50"/>
      <c r="Q1400" s="54" t="str">
        <f>IF(P1400="","",IFERROR(VLOOKUP(P1400,ATIVIDADES!$A:$C,3,FALSE),"NAO CADASTRADA"))</f>
        <v/>
      </c>
      <c r="R1400" s="42"/>
      <c r="S1400" s="48"/>
      <c r="T1400" s="54" t="str">
        <f>IF(S1400="","",IFERROR(VLOOKUP(S1400,EMPRESAS!$A:$C,3,FALSE),"NAO CADASTRADA"))</f>
        <v/>
      </c>
      <c r="U1400" s="50"/>
      <c r="V1400" s="54" t="str">
        <f>IF(U1400="","",IFERROR(VLOOKUP(U1400,ATIVIDADES!$A:$C,3,FALSE),"NAO CADASTRADA"))</f>
        <v/>
      </c>
      <c r="W1400" s="42"/>
      <c r="X1400" s="48"/>
      <c r="Y1400" s="54" t="str">
        <f>IF(X1400="","",IFERROR(VLOOKUP(X1400,EMPRESAS!$A:$C,3,FALSE),"NAO CADASTRADA"))</f>
        <v/>
      </c>
      <c r="Z1400" s="50"/>
      <c r="AA1400" s="54" t="str">
        <f>IF(Z1400="","",IFERROR(VLOOKUP(Z1400,ATIVIDADES!$A:$C,3,FALSE),"NAO CADASTRADA"))</f>
        <v/>
      </c>
      <c r="AB1400" s="42"/>
      <c r="AC1400" s="48"/>
      <c r="AD1400" s="54" t="str">
        <f>IF(AC1400="","",IFERROR(VLOOKUP(AC1400,EMPRESAS!$A:$C,3,FALSE),"NAO CADASTRADA"))</f>
        <v/>
      </c>
      <c r="AE1400" s="50"/>
      <c r="AF1400" s="54" t="str">
        <f>IF(AE1400="","",IFERROR(VLOOKUP(AE1400,ATIVIDADES!$A:$C,3,FALSE),"NAO CADASTRADA"))</f>
        <v/>
      </c>
      <c r="AG1400" s="42"/>
      <c r="AH1400" s="48"/>
      <c r="AI1400" s="54" t="str">
        <f>IF(AH1400="","",IFERROR(VLOOKUP(AH1400,EMPRESAS!$A:$C,3,FALSE),"NAO CADASTRADA"))</f>
        <v/>
      </c>
      <c r="AJ1400" s="50"/>
      <c r="AK1400" s="54" t="str">
        <f>IF(AJ1400="","",IFERROR(VLOOKUP(AJ1400,ATIVIDADES!$A:$C,3,FALSE),"NAO CADASTRADA"))</f>
        <v/>
      </c>
      <c r="AL1400" s="42"/>
    </row>
    <row r="1401" spans="1:38" x14ac:dyDescent="0.25">
      <c r="A1401" s="26" t="str">
        <f t="shared" si="149"/>
        <v>OK</v>
      </c>
      <c r="B1401" s="29">
        <f t="shared" si="150"/>
        <v>2487914866</v>
      </c>
      <c r="C1401" s="30">
        <v>43489</v>
      </c>
      <c r="D1401" s="18">
        <f t="shared" si="153"/>
        <v>43466</v>
      </c>
      <c r="E1401" s="19" t="str">
        <f>IF(ISERROR(VLOOKUP(C1401,FERIADOS!$A:$B,1,FALSE)),IF(WEEKDAY(C1401)=1,"Dom",IF(WEEKDAY(C1401)=2,"Seg",IF(WEEKDAY(C1401)=3,"Ter",IF(WEEKDAY(C1401)=4,"Qua",IF(WEEKDAY(C1401)=5,"Qui",IF(WEEKDAY(C1401)=6,"Sex","Sab")))))),"Feriado")</f>
        <v>Qui</v>
      </c>
      <c r="F1401" s="32"/>
      <c r="G1401" s="33"/>
      <c r="H1401" s="33"/>
      <c r="I1401" s="33"/>
      <c r="J1401" s="21" t="str">
        <f t="shared" si="151"/>
        <v/>
      </c>
      <c r="K1401" s="21">
        <f t="shared" si="147"/>
        <v>0</v>
      </c>
      <c r="L1401" s="21" t="str">
        <f t="shared" si="148"/>
        <v/>
      </c>
      <c r="M1401" s="22" t="str">
        <f t="shared" si="152"/>
        <v/>
      </c>
      <c r="N1401" s="48"/>
      <c r="O1401" s="54" t="str">
        <f>IF(N1401="","",IFERROR(VLOOKUP(N1401,EMPRESAS!$A:$C,3,FALSE),"NAO CADASTRADA"))</f>
        <v/>
      </c>
      <c r="P1401" s="50"/>
      <c r="Q1401" s="54" t="str">
        <f>IF(P1401="","",IFERROR(VLOOKUP(P1401,ATIVIDADES!$A:$C,3,FALSE),"NAO CADASTRADA"))</f>
        <v/>
      </c>
      <c r="R1401" s="42"/>
      <c r="S1401" s="48"/>
      <c r="T1401" s="54" t="str">
        <f>IF(S1401="","",IFERROR(VLOOKUP(S1401,EMPRESAS!$A:$C,3,FALSE),"NAO CADASTRADA"))</f>
        <v/>
      </c>
      <c r="U1401" s="50"/>
      <c r="V1401" s="54" t="str">
        <f>IF(U1401="","",IFERROR(VLOOKUP(U1401,ATIVIDADES!$A:$C,3,FALSE),"NAO CADASTRADA"))</f>
        <v/>
      </c>
      <c r="W1401" s="42"/>
      <c r="X1401" s="48"/>
      <c r="Y1401" s="54" t="str">
        <f>IF(X1401="","",IFERROR(VLOOKUP(X1401,EMPRESAS!$A:$C,3,FALSE),"NAO CADASTRADA"))</f>
        <v/>
      </c>
      <c r="Z1401" s="50"/>
      <c r="AA1401" s="54" t="str">
        <f>IF(Z1401="","",IFERROR(VLOOKUP(Z1401,ATIVIDADES!$A:$C,3,FALSE),"NAO CADASTRADA"))</f>
        <v/>
      </c>
      <c r="AB1401" s="42"/>
      <c r="AC1401" s="48"/>
      <c r="AD1401" s="54" t="str">
        <f>IF(AC1401="","",IFERROR(VLOOKUP(AC1401,EMPRESAS!$A:$C,3,FALSE),"NAO CADASTRADA"))</f>
        <v/>
      </c>
      <c r="AE1401" s="50"/>
      <c r="AF1401" s="54" t="str">
        <f>IF(AE1401="","",IFERROR(VLOOKUP(AE1401,ATIVIDADES!$A:$C,3,FALSE),"NAO CADASTRADA"))</f>
        <v/>
      </c>
      <c r="AG1401" s="42"/>
      <c r="AH1401" s="48"/>
      <c r="AI1401" s="54" t="str">
        <f>IF(AH1401="","",IFERROR(VLOOKUP(AH1401,EMPRESAS!$A:$C,3,FALSE),"NAO CADASTRADA"))</f>
        <v/>
      </c>
      <c r="AJ1401" s="50"/>
      <c r="AK1401" s="54" t="str">
        <f>IF(AJ1401="","",IFERROR(VLOOKUP(AJ1401,ATIVIDADES!$A:$C,3,FALSE),"NAO CADASTRADA"))</f>
        <v/>
      </c>
      <c r="AL1401" s="42"/>
    </row>
    <row r="1402" spans="1:38" x14ac:dyDescent="0.25">
      <c r="A1402" s="26" t="str">
        <f t="shared" si="149"/>
        <v>OK</v>
      </c>
      <c r="B1402" s="29">
        <f t="shared" si="150"/>
        <v>2487914866</v>
      </c>
      <c r="C1402" s="30">
        <v>43490</v>
      </c>
      <c r="D1402" s="18">
        <f t="shared" si="153"/>
        <v>43466</v>
      </c>
      <c r="E1402" s="19" t="str">
        <f>IF(ISERROR(VLOOKUP(C1402,FERIADOS!$A:$B,1,FALSE)),IF(WEEKDAY(C1402)=1,"Dom",IF(WEEKDAY(C1402)=2,"Seg",IF(WEEKDAY(C1402)=3,"Ter",IF(WEEKDAY(C1402)=4,"Qua",IF(WEEKDAY(C1402)=5,"Qui",IF(WEEKDAY(C1402)=6,"Sex","Sab")))))),"Feriado")</f>
        <v>Sex</v>
      </c>
      <c r="F1402" s="32"/>
      <c r="G1402" s="33"/>
      <c r="H1402" s="33"/>
      <c r="I1402" s="33"/>
      <c r="J1402" s="21" t="str">
        <f t="shared" si="151"/>
        <v/>
      </c>
      <c r="K1402" s="21">
        <f t="shared" si="147"/>
        <v>0</v>
      </c>
      <c r="L1402" s="21" t="str">
        <f t="shared" si="148"/>
        <v/>
      </c>
      <c r="M1402" s="22" t="str">
        <f t="shared" si="152"/>
        <v/>
      </c>
      <c r="N1402" s="48"/>
      <c r="O1402" s="54" t="str">
        <f>IF(N1402="","",IFERROR(VLOOKUP(N1402,EMPRESAS!$A:$C,3,FALSE),"NAO CADASTRADA"))</f>
        <v/>
      </c>
      <c r="P1402" s="50"/>
      <c r="Q1402" s="54" t="str">
        <f>IF(P1402="","",IFERROR(VLOOKUP(P1402,ATIVIDADES!$A:$C,3,FALSE),"NAO CADASTRADA"))</f>
        <v/>
      </c>
      <c r="R1402" s="42"/>
      <c r="S1402" s="48"/>
      <c r="T1402" s="54" t="str">
        <f>IF(S1402="","",IFERROR(VLOOKUP(S1402,EMPRESAS!$A:$C,3,FALSE),"NAO CADASTRADA"))</f>
        <v/>
      </c>
      <c r="U1402" s="50"/>
      <c r="V1402" s="54" t="str">
        <f>IF(U1402="","",IFERROR(VLOOKUP(U1402,ATIVIDADES!$A:$C,3,FALSE),"NAO CADASTRADA"))</f>
        <v/>
      </c>
      <c r="W1402" s="42"/>
      <c r="X1402" s="48"/>
      <c r="Y1402" s="54" t="str">
        <f>IF(X1402="","",IFERROR(VLOOKUP(X1402,EMPRESAS!$A:$C,3,FALSE),"NAO CADASTRADA"))</f>
        <v/>
      </c>
      <c r="Z1402" s="50"/>
      <c r="AA1402" s="54" t="str">
        <f>IF(Z1402="","",IFERROR(VLOOKUP(Z1402,ATIVIDADES!$A:$C,3,FALSE),"NAO CADASTRADA"))</f>
        <v/>
      </c>
      <c r="AB1402" s="42"/>
      <c r="AC1402" s="48"/>
      <c r="AD1402" s="54" t="str">
        <f>IF(AC1402="","",IFERROR(VLOOKUP(AC1402,EMPRESAS!$A:$C,3,FALSE),"NAO CADASTRADA"))</f>
        <v/>
      </c>
      <c r="AE1402" s="50"/>
      <c r="AF1402" s="54" t="str">
        <f>IF(AE1402="","",IFERROR(VLOOKUP(AE1402,ATIVIDADES!$A:$C,3,FALSE),"NAO CADASTRADA"))</f>
        <v/>
      </c>
      <c r="AG1402" s="42"/>
      <c r="AH1402" s="48"/>
      <c r="AI1402" s="54" t="str">
        <f>IF(AH1402="","",IFERROR(VLOOKUP(AH1402,EMPRESAS!$A:$C,3,FALSE),"NAO CADASTRADA"))</f>
        <v/>
      </c>
      <c r="AJ1402" s="50"/>
      <c r="AK1402" s="54" t="str">
        <f>IF(AJ1402="","",IFERROR(VLOOKUP(AJ1402,ATIVIDADES!$A:$C,3,FALSE),"NAO CADASTRADA"))</f>
        <v/>
      </c>
      <c r="AL1402" s="42"/>
    </row>
    <row r="1403" spans="1:38" x14ac:dyDescent="0.25">
      <c r="A1403" s="26" t="str">
        <f t="shared" si="149"/>
        <v>OK</v>
      </c>
      <c r="B1403" s="29">
        <f t="shared" si="150"/>
        <v>2487914866</v>
      </c>
      <c r="C1403" s="30">
        <v>43491</v>
      </c>
      <c r="D1403" s="18">
        <f t="shared" si="153"/>
        <v>43466</v>
      </c>
      <c r="E1403" s="19" t="str">
        <f>IF(ISERROR(VLOOKUP(C1403,FERIADOS!$A:$B,1,FALSE)),IF(WEEKDAY(C1403)=1,"Dom",IF(WEEKDAY(C1403)=2,"Seg",IF(WEEKDAY(C1403)=3,"Ter",IF(WEEKDAY(C1403)=4,"Qua",IF(WEEKDAY(C1403)=5,"Qui",IF(WEEKDAY(C1403)=6,"Sex","Sab")))))),"Feriado")</f>
        <v>Sab</v>
      </c>
      <c r="F1403" s="32"/>
      <c r="G1403" s="33"/>
      <c r="H1403" s="33"/>
      <c r="I1403" s="33"/>
      <c r="J1403" s="21" t="str">
        <f t="shared" si="151"/>
        <v/>
      </c>
      <c r="K1403" s="21">
        <f t="shared" si="147"/>
        <v>0</v>
      </c>
      <c r="L1403" s="21" t="str">
        <f t="shared" si="148"/>
        <v/>
      </c>
      <c r="M1403" s="22" t="str">
        <f t="shared" si="152"/>
        <v/>
      </c>
      <c r="N1403" s="48"/>
      <c r="O1403" s="54" t="str">
        <f>IF(N1403="","",IFERROR(VLOOKUP(N1403,EMPRESAS!$A:$C,3,FALSE),"NAO CADASTRADA"))</f>
        <v/>
      </c>
      <c r="P1403" s="50"/>
      <c r="Q1403" s="54" t="str">
        <f>IF(P1403="","",IFERROR(VLOOKUP(P1403,ATIVIDADES!$A:$C,3,FALSE),"NAO CADASTRADA"))</f>
        <v/>
      </c>
      <c r="R1403" s="42"/>
      <c r="S1403" s="48"/>
      <c r="T1403" s="54" t="str">
        <f>IF(S1403="","",IFERROR(VLOOKUP(S1403,EMPRESAS!$A:$C,3,FALSE),"NAO CADASTRADA"))</f>
        <v/>
      </c>
      <c r="U1403" s="50"/>
      <c r="V1403" s="54" t="str">
        <f>IF(U1403="","",IFERROR(VLOOKUP(U1403,ATIVIDADES!$A:$C,3,FALSE),"NAO CADASTRADA"))</f>
        <v/>
      </c>
      <c r="W1403" s="42"/>
      <c r="X1403" s="48"/>
      <c r="Y1403" s="54" t="str">
        <f>IF(X1403="","",IFERROR(VLOOKUP(X1403,EMPRESAS!$A:$C,3,FALSE),"NAO CADASTRADA"))</f>
        <v/>
      </c>
      <c r="Z1403" s="50"/>
      <c r="AA1403" s="54" t="str">
        <f>IF(Z1403="","",IFERROR(VLOOKUP(Z1403,ATIVIDADES!$A:$C,3,FALSE),"NAO CADASTRADA"))</f>
        <v/>
      </c>
      <c r="AB1403" s="42"/>
      <c r="AC1403" s="48"/>
      <c r="AD1403" s="54" t="str">
        <f>IF(AC1403="","",IFERROR(VLOOKUP(AC1403,EMPRESAS!$A:$C,3,FALSE),"NAO CADASTRADA"))</f>
        <v/>
      </c>
      <c r="AE1403" s="50"/>
      <c r="AF1403" s="54" t="str">
        <f>IF(AE1403="","",IFERROR(VLOOKUP(AE1403,ATIVIDADES!$A:$C,3,FALSE),"NAO CADASTRADA"))</f>
        <v/>
      </c>
      <c r="AG1403" s="42"/>
      <c r="AH1403" s="48"/>
      <c r="AI1403" s="54" t="str">
        <f>IF(AH1403="","",IFERROR(VLOOKUP(AH1403,EMPRESAS!$A:$C,3,FALSE),"NAO CADASTRADA"))</f>
        <v/>
      </c>
      <c r="AJ1403" s="50"/>
      <c r="AK1403" s="54" t="str">
        <f>IF(AJ1403="","",IFERROR(VLOOKUP(AJ1403,ATIVIDADES!$A:$C,3,FALSE),"NAO CADASTRADA"))</f>
        <v/>
      </c>
      <c r="AL1403" s="42"/>
    </row>
    <row r="1404" spans="1:38" x14ac:dyDescent="0.25">
      <c r="A1404" s="26" t="str">
        <f t="shared" si="149"/>
        <v>OK</v>
      </c>
      <c r="B1404" s="29">
        <f t="shared" si="150"/>
        <v>2487914866</v>
      </c>
      <c r="C1404" s="30">
        <v>43492</v>
      </c>
      <c r="D1404" s="18">
        <f t="shared" si="153"/>
        <v>43466</v>
      </c>
      <c r="E1404" s="19" t="str">
        <f>IF(ISERROR(VLOOKUP(C1404,FERIADOS!$A:$B,1,FALSE)),IF(WEEKDAY(C1404)=1,"Dom",IF(WEEKDAY(C1404)=2,"Seg",IF(WEEKDAY(C1404)=3,"Ter",IF(WEEKDAY(C1404)=4,"Qua",IF(WEEKDAY(C1404)=5,"Qui",IF(WEEKDAY(C1404)=6,"Sex","Sab")))))),"Feriado")</f>
        <v>Dom</v>
      </c>
      <c r="F1404" s="32"/>
      <c r="G1404" s="33"/>
      <c r="H1404" s="33"/>
      <c r="I1404" s="33"/>
      <c r="J1404" s="21" t="str">
        <f t="shared" si="151"/>
        <v/>
      </c>
      <c r="K1404" s="21">
        <f t="shared" si="147"/>
        <v>0</v>
      </c>
      <c r="L1404" s="21" t="str">
        <f t="shared" si="148"/>
        <v/>
      </c>
      <c r="M1404" s="22" t="str">
        <f t="shared" si="152"/>
        <v/>
      </c>
      <c r="N1404" s="48"/>
      <c r="O1404" s="54" t="str">
        <f>IF(N1404="","",IFERROR(VLOOKUP(N1404,EMPRESAS!$A:$C,3,FALSE),"NAO CADASTRADA"))</f>
        <v/>
      </c>
      <c r="P1404" s="50"/>
      <c r="Q1404" s="54" t="str">
        <f>IF(P1404="","",IFERROR(VLOOKUP(P1404,ATIVIDADES!$A:$C,3,FALSE),"NAO CADASTRADA"))</f>
        <v/>
      </c>
      <c r="R1404" s="42"/>
      <c r="S1404" s="48"/>
      <c r="T1404" s="54" t="str">
        <f>IF(S1404="","",IFERROR(VLOOKUP(S1404,EMPRESAS!$A:$C,3,FALSE),"NAO CADASTRADA"))</f>
        <v/>
      </c>
      <c r="U1404" s="50"/>
      <c r="V1404" s="54" t="str">
        <f>IF(U1404="","",IFERROR(VLOOKUP(U1404,ATIVIDADES!$A:$C,3,FALSE),"NAO CADASTRADA"))</f>
        <v/>
      </c>
      <c r="W1404" s="42"/>
      <c r="X1404" s="48"/>
      <c r="Y1404" s="54" t="str">
        <f>IF(X1404="","",IFERROR(VLOOKUP(X1404,EMPRESAS!$A:$C,3,FALSE),"NAO CADASTRADA"))</f>
        <v/>
      </c>
      <c r="Z1404" s="50"/>
      <c r="AA1404" s="54" t="str">
        <f>IF(Z1404="","",IFERROR(VLOOKUP(Z1404,ATIVIDADES!$A:$C,3,FALSE),"NAO CADASTRADA"))</f>
        <v/>
      </c>
      <c r="AB1404" s="42"/>
      <c r="AC1404" s="48"/>
      <c r="AD1404" s="54" t="str">
        <f>IF(AC1404="","",IFERROR(VLOOKUP(AC1404,EMPRESAS!$A:$C,3,FALSE),"NAO CADASTRADA"))</f>
        <v/>
      </c>
      <c r="AE1404" s="50"/>
      <c r="AF1404" s="54" t="str">
        <f>IF(AE1404="","",IFERROR(VLOOKUP(AE1404,ATIVIDADES!$A:$C,3,FALSE),"NAO CADASTRADA"))</f>
        <v/>
      </c>
      <c r="AG1404" s="42"/>
      <c r="AH1404" s="48"/>
      <c r="AI1404" s="54" t="str">
        <f>IF(AH1404="","",IFERROR(VLOOKUP(AH1404,EMPRESAS!$A:$C,3,FALSE),"NAO CADASTRADA"))</f>
        <v/>
      </c>
      <c r="AJ1404" s="50"/>
      <c r="AK1404" s="54" t="str">
        <f>IF(AJ1404="","",IFERROR(VLOOKUP(AJ1404,ATIVIDADES!$A:$C,3,FALSE),"NAO CADASTRADA"))</f>
        <v/>
      </c>
      <c r="AL1404" s="42"/>
    </row>
    <row r="1405" spans="1:38" x14ac:dyDescent="0.25">
      <c r="A1405" s="26" t="str">
        <f t="shared" si="149"/>
        <v>OK</v>
      </c>
      <c r="B1405" s="29">
        <f t="shared" si="150"/>
        <v>2487914866</v>
      </c>
      <c r="C1405" s="30">
        <v>43493</v>
      </c>
      <c r="D1405" s="18">
        <f t="shared" si="153"/>
        <v>43466</v>
      </c>
      <c r="E1405" s="19" t="str">
        <f>IF(ISERROR(VLOOKUP(C1405,FERIADOS!$A:$B,1,FALSE)),IF(WEEKDAY(C1405)=1,"Dom",IF(WEEKDAY(C1405)=2,"Seg",IF(WEEKDAY(C1405)=3,"Ter",IF(WEEKDAY(C1405)=4,"Qua",IF(WEEKDAY(C1405)=5,"Qui",IF(WEEKDAY(C1405)=6,"Sex","Sab")))))),"Feriado")</f>
        <v>Seg</v>
      </c>
      <c r="F1405" s="32"/>
      <c r="G1405" s="33"/>
      <c r="H1405" s="33"/>
      <c r="I1405" s="33"/>
      <c r="J1405" s="21" t="str">
        <f t="shared" si="151"/>
        <v/>
      </c>
      <c r="K1405" s="21">
        <f t="shared" si="147"/>
        <v>0</v>
      </c>
      <c r="L1405" s="21" t="str">
        <f t="shared" si="148"/>
        <v/>
      </c>
      <c r="M1405" s="22" t="str">
        <f t="shared" si="152"/>
        <v/>
      </c>
      <c r="N1405" s="48"/>
      <c r="O1405" s="54" t="str">
        <f>IF(N1405="","",IFERROR(VLOOKUP(N1405,EMPRESAS!$A:$C,3,FALSE),"NAO CADASTRADA"))</f>
        <v/>
      </c>
      <c r="P1405" s="50"/>
      <c r="Q1405" s="54" t="str">
        <f>IF(P1405="","",IFERROR(VLOOKUP(P1405,ATIVIDADES!$A:$C,3,FALSE),"NAO CADASTRADA"))</f>
        <v/>
      </c>
      <c r="R1405" s="42"/>
      <c r="S1405" s="48"/>
      <c r="T1405" s="54" t="str">
        <f>IF(S1405="","",IFERROR(VLOOKUP(S1405,EMPRESAS!$A:$C,3,FALSE),"NAO CADASTRADA"))</f>
        <v/>
      </c>
      <c r="U1405" s="50"/>
      <c r="V1405" s="54" t="str">
        <f>IF(U1405="","",IFERROR(VLOOKUP(U1405,ATIVIDADES!$A:$C,3,FALSE),"NAO CADASTRADA"))</f>
        <v/>
      </c>
      <c r="W1405" s="42"/>
      <c r="X1405" s="48"/>
      <c r="Y1405" s="54" t="str">
        <f>IF(X1405="","",IFERROR(VLOOKUP(X1405,EMPRESAS!$A:$C,3,FALSE),"NAO CADASTRADA"))</f>
        <v/>
      </c>
      <c r="Z1405" s="50"/>
      <c r="AA1405" s="54" t="str">
        <f>IF(Z1405="","",IFERROR(VLOOKUP(Z1405,ATIVIDADES!$A:$C,3,FALSE),"NAO CADASTRADA"))</f>
        <v/>
      </c>
      <c r="AB1405" s="42"/>
      <c r="AC1405" s="48"/>
      <c r="AD1405" s="54" t="str">
        <f>IF(AC1405="","",IFERROR(VLOOKUP(AC1405,EMPRESAS!$A:$C,3,FALSE),"NAO CADASTRADA"))</f>
        <v/>
      </c>
      <c r="AE1405" s="50"/>
      <c r="AF1405" s="54" t="str">
        <f>IF(AE1405="","",IFERROR(VLOOKUP(AE1405,ATIVIDADES!$A:$C,3,FALSE),"NAO CADASTRADA"))</f>
        <v/>
      </c>
      <c r="AG1405" s="42"/>
      <c r="AH1405" s="48"/>
      <c r="AI1405" s="54" t="str">
        <f>IF(AH1405="","",IFERROR(VLOOKUP(AH1405,EMPRESAS!$A:$C,3,FALSE),"NAO CADASTRADA"))</f>
        <v/>
      </c>
      <c r="AJ1405" s="50"/>
      <c r="AK1405" s="54" t="str">
        <f>IF(AJ1405="","",IFERROR(VLOOKUP(AJ1405,ATIVIDADES!$A:$C,3,FALSE),"NAO CADASTRADA"))</f>
        <v/>
      </c>
      <c r="AL1405" s="42"/>
    </row>
    <row r="1406" spans="1:38" x14ac:dyDescent="0.25">
      <c r="A1406" s="26" t="str">
        <f t="shared" si="149"/>
        <v>OK</v>
      </c>
      <c r="B1406" s="29">
        <f t="shared" si="150"/>
        <v>2487914866</v>
      </c>
      <c r="C1406" s="30">
        <v>43494</v>
      </c>
      <c r="D1406" s="18">
        <f t="shared" si="153"/>
        <v>43466</v>
      </c>
      <c r="E1406" s="19" t="str">
        <f>IF(ISERROR(VLOOKUP(C1406,FERIADOS!$A:$B,1,FALSE)),IF(WEEKDAY(C1406)=1,"Dom",IF(WEEKDAY(C1406)=2,"Seg",IF(WEEKDAY(C1406)=3,"Ter",IF(WEEKDAY(C1406)=4,"Qua",IF(WEEKDAY(C1406)=5,"Qui",IF(WEEKDAY(C1406)=6,"Sex","Sab")))))),"Feriado")</f>
        <v>Ter</v>
      </c>
      <c r="F1406" s="32"/>
      <c r="G1406" s="33"/>
      <c r="H1406" s="33"/>
      <c r="I1406" s="33"/>
      <c r="J1406" s="21" t="str">
        <f t="shared" si="151"/>
        <v/>
      </c>
      <c r="K1406" s="21">
        <f t="shared" si="147"/>
        <v>0</v>
      </c>
      <c r="L1406" s="21" t="str">
        <f t="shared" si="148"/>
        <v/>
      </c>
      <c r="M1406" s="22" t="str">
        <f t="shared" si="152"/>
        <v/>
      </c>
      <c r="N1406" s="48"/>
      <c r="O1406" s="54" t="str">
        <f>IF(N1406="","",IFERROR(VLOOKUP(N1406,EMPRESAS!$A:$C,3,FALSE),"NAO CADASTRADA"))</f>
        <v/>
      </c>
      <c r="P1406" s="50"/>
      <c r="Q1406" s="54" t="str">
        <f>IF(P1406="","",IFERROR(VLOOKUP(P1406,ATIVIDADES!$A:$C,3,FALSE),"NAO CADASTRADA"))</f>
        <v/>
      </c>
      <c r="R1406" s="42"/>
      <c r="S1406" s="48"/>
      <c r="T1406" s="54" t="str">
        <f>IF(S1406="","",IFERROR(VLOOKUP(S1406,EMPRESAS!$A:$C,3,FALSE),"NAO CADASTRADA"))</f>
        <v/>
      </c>
      <c r="U1406" s="50"/>
      <c r="V1406" s="54" t="str">
        <f>IF(U1406="","",IFERROR(VLOOKUP(U1406,ATIVIDADES!$A:$C,3,FALSE),"NAO CADASTRADA"))</f>
        <v/>
      </c>
      <c r="W1406" s="42"/>
      <c r="X1406" s="48"/>
      <c r="Y1406" s="54" t="str">
        <f>IF(X1406="","",IFERROR(VLOOKUP(X1406,EMPRESAS!$A:$C,3,FALSE),"NAO CADASTRADA"))</f>
        <v/>
      </c>
      <c r="Z1406" s="50"/>
      <c r="AA1406" s="54" t="str">
        <f>IF(Z1406="","",IFERROR(VLOOKUP(Z1406,ATIVIDADES!$A:$C,3,FALSE),"NAO CADASTRADA"))</f>
        <v/>
      </c>
      <c r="AB1406" s="42"/>
      <c r="AC1406" s="48"/>
      <c r="AD1406" s="54" t="str">
        <f>IF(AC1406="","",IFERROR(VLOOKUP(AC1406,EMPRESAS!$A:$C,3,FALSE),"NAO CADASTRADA"))</f>
        <v/>
      </c>
      <c r="AE1406" s="50"/>
      <c r="AF1406" s="54" t="str">
        <f>IF(AE1406="","",IFERROR(VLOOKUP(AE1406,ATIVIDADES!$A:$C,3,FALSE),"NAO CADASTRADA"))</f>
        <v/>
      </c>
      <c r="AG1406" s="42"/>
      <c r="AH1406" s="48"/>
      <c r="AI1406" s="54" t="str">
        <f>IF(AH1406="","",IFERROR(VLOOKUP(AH1406,EMPRESAS!$A:$C,3,FALSE),"NAO CADASTRADA"))</f>
        <v/>
      </c>
      <c r="AJ1406" s="50"/>
      <c r="AK1406" s="54" t="str">
        <f>IF(AJ1406="","",IFERROR(VLOOKUP(AJ1406,ATIVIDADES!$A:$C,3,FALSE),"NAO CADASTRADA"))</f>
        <v/>
      </c>
      <c r="AL1406" s="42"/>
    </row>
    <row r="1407" spans="1:38" x14ac:dyDescent="0.25">
      <c r="A1407" s="26" t="str">
        <f t="shared" si="149"/>
        <v>OK</v>
      </c>
      <c r="B1407" s="29">
        <f t="shared" si="150"/>
        <v>2487914866</v>
      </c>
      <c r="C1407" s="30">
        <v>43495</v>
      </c>
      <c r="D1407" s="18">
        <f t="shared" si="153"/>
        <v>43466</v>
      </c>
      <c r="E1407" s="19" t="str">
        <f>IF(ISERROR(VLOOKUP(C1407,FERIADOS!$A:$B,1,FALSE)),IF(WEEKDAY(C1407)=1,"Dom",IF(WEEKDAY(C1407)=2,"Seg",IF(WEEKDAY(C1407)=3,"Ter",IF(WEEKDAY(C1407)=4,"Qua",IF(WEEKDAY(C1407)=5,"Qui",IF(WEEKDAY(C1407)=6,"Sex","Sab")))))),"Feriado")</f>
        <v>Qua</v>
      </c>
      <c r="F1407" s="32"/>
      <c r="G1407" s="33"/>
      <c r="H1407" s="33"/>
      <c r="I1407" s="33"/>
      <c r="J1407" s="21" t="str">
        <f t="shared" si="151"/>
        <v/>
      </c>
      <c r="K1407" s="21">
        <f t="shared" si="147"/>
        <v>0</v>
      </c>
      <c r="L1407" s="21" t="str">
        <f t="shared" si="148"/>
        <v/>
      </c>
      <c r="M1407" s="22" t="str">
        <f t="shared" si="152"/>
        <v/>
      </c>
      <c r="N1407" s="48"/>
      <c r="O1407" s="54" t="str">
        <f>IF(N1407="","",IFERROR(VLOOKUP(N1407,EMPRESAS!$A:$C,3,FALSE),"NAO CADASTRADA"))</f>
        <v/>
      </c>
      <c r="P1407" s="50"/>
      <c r="Q1407" s="54" t="str">
        <f>IF(P1407="","",IFERROR(VLOOKUP(P1407,ATIVIDADES!$A:$C,3,FALSE),"NAO CADASTRADA"))</f>
        <v/>
      </c>
      <c r="R1407" s="42"/>
      <c r="S1407" s="48"/>
      <c r="T1407" s="54" t="str">
        <f>IF(S1407="","",IFERROR(VLOOKUP(S1407,EMPRESAS!$A:$C,3,FALSE),"NAO CADASTRADA"))</f>
        <v/>
      </c>
      <c r="U1407" s="50"/>
      <c r="V1407" s="54" t="str">
        <f>IF(U1407="","",IFERROR(VLOOKUP(U1407,ATIVIDADES!$A:$C,3,FALSE),"NAO CADASTRADA"))</f>
        <v/>
      </c>
      <c r="W1407" s="42"/>
      <c r="X1407" s="48"/>
      <c r="Y1407" s="54" t="str">
        <f>IF(X1407="","",IFERROR(VLOOKUP(X1407,EMPRESAS!$A:$C,3,FALSE),"NAO CADASTRADA"))</f>
        <v/>
      </c>
      <c r="Z1407" s="50"/>
      <c r="AA1407" s="54" t="str">
        <f>IF(Z1407="","",IFERROR(VLOOKUP(Z1407,ATIVIDADES!$A:$C,3,FALSE),"NAO CADASTRADA"))</f>
        <v/>
      </c>
      <c r="AB1407" s="42"/>
      <c r="AC1407" s="48"/>
      <c r="AD1407" s="54" t="str">
        <f>IF(AC1407="","",IFERROR(VLOOKUP(AC1407,EMPRESAS!$A:$C,3,FALSE),"NAO CADASTRADA"))</f>
        <v/>
      </c>
      <c r="AE1407" s="50"/>
      <c r="AF1407" s="54" t="str">
        <f>IF(AE1407="","",IFERROR(VLOOKUP(AE1407,ATIVIDADES!$A:$C,3,FALSE),"NAO CADASTRADA"))</f>
        <v/>
      </c>
      <c r="AG1407" s="42"/>
      <c r="AH1407" s="48"/>
      <c r="AI1407" s="54" t="str">
        <f>IF(AH1407="","",IFERROR(VLOOKUP(AH1407,EMPRESAS!$A:$C,3,FALSE),"NAO CADASTRADA"))</f>
        <v/>
      </c>
      <c r="AJ1407" s="50"/>
      <c r="AK1407" s="54" t="str">
        <f>IF(AJ1407="","",IFERROR(VLOOKUP(AJ1407,ATIVIDADES!$A:$C,3,FALSE),"NAO CADASTRADA"))</f>
        <v/>
      </c>
      <c r="AL1407" s="42"/>
    </row>
    <row r="1408" spans="1:38" x14ac:dyDescent="0.25">
      <c r="A1408" s="26" t="str">
        <f t="shared" si="149"/>
        <v>OK</v>
      </c>
      <c r="B1408" s="29">
        <f t="shared" si="150"/>
        <v>2487914866</v>
      </c>
      <c r="C1408" s="30">
        <v>43496</v>
      </c>
      <c r="D1408" s="18">
        <f t="shared" si="153"/>
        <v>43466</v>
      </c>
      <c r="E1408" s="19" t="str">
        <f>IF(ISERROR(VLOOKUP(C1408,FERIADOS!$A:$B,1,FALSE)),IF(WEEKDAY(C1408)=1,"Dom",IF(WEEKDAY(C1408)=2,"Seg",IF(WEEKDAY(C1408)=3,"Ter",IF(WEEKDAY(C1408)=4,"Qua",IF(WEEKDAY(C1408)=5,"Qui",IF(WEEKDAY(C1408)=6,"Sex","Sab")))))),"Feriado")</f>
        <v>Qui</v>
      </c>
      <c r="F1408" s="32"/>
      <c r="G1408" s="33"/>
      <c r="H1408" s="33"/>
      <c r="I1408" s="33"/>
      <c r="J1408" s="21" t="str">
        <f t="shared" si="151"/>
        <v/>
      </c>
      <c r="K1408" s="21">
        <f t="shared" si="147"/>
        <v>0</v>
      </c>
      <c r="L1408" s="21" t="str">
        <f t="shared" si="148"/>
        <v/>
      </c>
      <c r="M1408" s="22" t="str">
        <f t="shared" si="152"/>
        <v/>
      </c>
      <c r="N1408" s="48"/>
      <c r="O1408" s="54" t="str">
        <f>IF(N1408="","",IFERROR(VLOOKUP(N1408,EMPRESAS!$A:$C,3,FALSE),"NAO CADASTRADA"))</f>
        <v/>
      </c>
      <c r="P1408" s="50"/>
      <c r="Q1408" s="54" t="str">
        <f>IF(P1408="","",IFERROR(VLOOKUP(P1408,ATIVIDADES!$A:$C,3,FALSE),"NAO CADASTRADA"))</f>
        <v/>
      </c>
      <c r="R1408" s="42"/>
      <c r="S1408" s="48"/>
      <c r="T1408" s="54" t="str">
        <f>IF(S1408="","",IFERROR(VLOOKUP(S1408,EMPRESAS!$A:$C,3,FALSE),"NAO CADASTRADA"))</f>
        <v/>
      </c>
      <c r="U1408" s="50"/>
      <c r="V1408" s="54" t="str">
        <f>IF(U1408="","",IFERROR(VLOOKUP(U1408,ATIVIDADES!$A:$C,3,FALSE),"NAO CADASTRADA"))</f>
        <v/>
      </c>
      <c r="W1408" s="42"/>
      <c r="X1408" s="48"/>
      <c r="Y1408" s="54" t="str">
        <f>IF(X1408="","",IFERROR(VLOOKUP(X1408,EMPRESAS!$A:$C,3,FALSE),"NAO CADASTRADA"))</f>
        <v/>
      </c>
      <c r="Z1408" s="50"/>
      <c r="AA1408" s="54" t="str">
        <f>IF(Z1408="","",IFERROR(VLOOKUP(Z1408,ATIVIDADES!$A:$C,3,FALSE),"NAO CADASTRADA"))</f>
        <v/>
      </c>
      <c r="AB1408" s="42"/>
      <c r="AC1408" s="48"/>
      <c r="AD1408" s="54" t="str">
        <f>IF(AC1408="","",IFERROR(VLOOKUP(AC1408,EMPRESAS!$A:$C,3,FALSE),"NAO CADASTRADA"))</f>
        <v/>
      </c>
      <c r="AE1408" s="50"/>
      <c r="AF1408" s="54" t="str">
        <f>IF(AE1408="","",IFERROR(VLOOKUP(AE1408,ATIVIDADES!$A:$C,3,FALSE),"NAO CADASTRADA"))</f>
        <v/>
      </c>
      <c r="AG1408" s="42"/>
      <c r="AH1408" s="48"/>
      <c r="AI1408" s="54" t="str">
        <f>IF(AH1408="","",IFERROR(VLOOKUP(AH1408,EMPRESAS!$A:$C,3,FALSE),"NAO CADASTRADA"))</f>
        <v/>
      </c>
      <c r="AJ1408" s="50"/>
      <c r="AK1408" s="54" t="str">
        <f>IF(AJ1408="","",IFERROR(VLOOKUP(AJ1408,ATIVIDADES!$A:$C,3,FALSE),"NAO CADASTRADA"))</f>
        <v/>
      </c>
      <c r="AL1408" s="42"/>
    </row>
    <row r="1409" spans="1:38" x14ac:dyDescent="0.25">
      <c r="A1409" s="26" t="str">
        <f t="shared" si="149"/>
        <v>OK</v>
      </c>
      <c r="B1409" s="29">
        <f t="shared" si="150"/>
        <v>2487914866</v>
      </c>
      <c r="C1409" s="30">
        <v>43497</v>
      </c>
      <c r="D1409" s="18">
        <f t="shared" si="153"/>
        <v>43497</v>
      </c>
      <c r="E1409" s="19" t="str">
        <f>IF(ISERROR(VLOOKUP(C1409,FERIADOS!$A:$B,1,FALSE)),IF(WEEKDAY(C1409)=1,"Dom",IF(WEEKDAY(C1409)=2,"Seg",IF(WEEKDAY(C1409)=3,"Ter",IF(WEEKDAY(C1409)=4,"Qua",IF(WEEKDAY(C1409)=5,"Qui",IF(WEEKDAY(C1409)=6,"Sex","Sab")))))),"Feriado")</f>
        <v>Sex</v>
      </c>
      <c r="F1409" s="32"/>
      <c r="G1409" s="33"/>
      <c r="H1409" s="33"/>
      <c r="I1409" s="33"/>
      <c r="J1409" s="21" t="str">
        <f t="shared" si="151"/>
        <v/>
      </c>
      <c r="K1409" s="21">
        <f t="shared" si="147"/>
        <v>0</v>
      </c>
      <c r="L1409" s="21" t="str">
        <f t="shared" si="148"/>
        <v/>
      </c>
      <c r="M1409" s="22" t="str">
        <f t="shared" si="152"/>
        <v/>
      </c>
      <c r="N1409" s="48"/>
      <c r="O1409" s="54" t="str">
        <f>IF(N1409="","",IFERROR(VLOOKUP(N1409,EMPRESAS!$A:$C,3,FALSE),"NAO CADASTRADA"))</f>
        <v/>
      </c>
      <c r="P1409" s="50"/>
      <c r="Q1409" s="54" t="str">
        <f>IF(P1409="","",IFERROR(VLOOKUP(P1409,ATIVIDADES!$A:$C,3,FALSE),"NAO CADASTRADA"))</f>
        <v/>
      </c>
      <c r="R1409" s="42"/>
      <c r="S1409" s="48"/>
      <c r="T1409" s="54" t="str">
        <f>IF(S1409="","",IFERROR(VLOOKUP(S1409,EMPRESAS!$A:$C,3,FALSE),"NAO CADASTRADA"))</f>
        <v/>
      </c>
      <c r="U1409" s="50"/>
      <c r="V1409" s="54" t="str">
        <f>IF(U1409="","",IFERROR(VLOOKUP(U1409,ATIVIDADES!$A:$C,3,FALSE),"NAO CADASTRADA"))</f>
        <v/>
      </c>
      <c r="W1409" s="42"/>
      <c r="X1409" s="48"/>
      <c r="Y1409" s="54" t="str">
        <f>IF(X1409="","",IFERROR(VLOOKUP(X1409,EMPRESAS!$A:$C,3,FALSE),"NAO CADASTRADA"))</f>
        <v/>
      </c>
      <c r="Z1409" s="50"/>
      <c r="AA1409" s="54" t="str">
        <f>IF(Z1409="","",IFERROR(VLOOKUP(Z1409,ATIVIDADES!$A:$C,3,FALSE),"NAO CADASTRADA"))</f>
        <v/>
      </c>
      <c r="AB1409" s="42"/>
      <c r="AC1409" s="48"/>
      <c r="AD1409" s="54" t="str">
        <f>IF(AC1409="","",IFERROR(VLOOKUP(AC1409,EMPRESAS!$A:$C,3,FALSE),"NAO CADASTRADA"))</f>
        <v/>
      </c>
      <c r="AE1409" s="50"/>
      <c r="AF1409" s="54" t="str">
        <f>IF(AE1409="","",IFERROR(VLOOKUP(AE1409,ATIVIDADES!$A:$C,3,FALSE),"NAO CADASTRADA"))</f>
        <v/>
      </c>
      <c r="AG1409" s="42"/>
      <c r="AH1409" s="48"/>
      <c r="AI1409" s="54" t="str">
        <f>IF(AH1409="","",IFERROR(VLOOKUP(AH1409,EMPRESAS!$A:$C,3,FALSE),"NAO CADASTRADA"))</f>
        <v/>
      </c>
      <c r="AJ1409" s="50"/>
      <c r="AK1409" s="54" t="str">
        <f>IF(AJ1409="","",IFERROR(VLOOKUP(AJ1409,ATIVIDADES!$A:$C,3,FALSE),"NAO CADASTRADA"))</f>
        <v/>
      </c>
      <c r="AL1409" s="42"/>
    </row>
    <row r="1410" spans="1:38" x14ac:dyDescent="0.25">
      <c r="A1410" s="26" t="str">
        <f t="shared" si="149"/>
        <v>OK</v>
      </c>
      <c r="B1410" s="29">
        <f t="shared" si="150"/>
        <v>2487914866</v>
      </c>
      <c r="C1410" s="30">
        <v>43498</v>
      </c>
      <c r="D1410" s="18">
        <f t="shared" si="153"/>
        <v>43497</v>
      </c>
      <c r="E1410" s="19" t="str">
        <f>IF(ISERROR(VLOOKUP(C1410,FERIADOS!$A:$B,1,FALSE)),IF(WEEKDAY(C1410)=1,"Dom",IF(WEEKDAY(C1410)=2,"Seg",IF(WEEKDAY(C1410)=3,"Ter",IF(WEEKDAY(C1410)=4,"Qua",IF(WEEKDAY(C1410)=5,"Qui",IF(WEEKDAY(C1410)=6,"Sex","Sab")))))),"Feriado")</f>
        <v>Sab</v>
      </c>
      <c r="F1410" s="32"/>
      <c r="G1410" s="33"/>
      <c r="H1410" s="33"/>
      <c r="I1410" s="33"/>
      <c r="J1410" s="21" t="str">
        <f t="shared" si="151"/>
        <v/>
      </c>
      <c r="K1410" s="21">
        <f t="shared" si="147"/>
        <v>0</v>
      </c>
      <c r="L1410" s="21" t="str">
        <f t="shared" si="148"/>
        <v/>
      </c>
      <c r="M1410" s="22" t="str">
        <f t="shared" si="152"/>
        <v/>
      </c>
      <c r="N1410" s="48"/>
      <c r="O1410" s="54" t="str">
        <f>IF(N1410="","",IFERROR(VLOOKUP(N1410,EMPRESAS!$A:$C,3,FALSE),"NAO CADASTRADA"))</f>
        <v/>
      </c>
      <c r="P1410" s="50"/>
      <c r="Q1410" s="54" t="str">
        <f>IF(P1410="","",IFERROR(VLOOKUP(P1410,ATIVIDADES!$A:$C,3,FALSE),"NAO CADASTRADA"))</f>
        <v/>
      </c>
      <c r="R1410" s="42"/>
      <c r="S1410" s="48"/>
      <c r="T1410" s="54" t="str">
        <f>IF(S1410="","",IFERROR(VLOOKUP(S1410,EMPRESAS!$A:$C,3,FALSE),"NAO CADASTRADA"))</f>
        <v/>
      </c>
      <c r="U1410" s="50"/>
      <c r="V1410" s="54" t="str">
        <f>IF(U1410="","",IFERROR(VLOOKUP(U1410,ATIVIDADES!$A:$C,3,FALSE),"NAO CADASTRADA"))</f>
        <v/>
      </c>
      <c r="W1410" s="42"/>
      <c r="X1410" s="48"/>
      <c r="Y1410" s="54" t="str">
        <f>IF(X1410="","",IFERROR(VLOOKUP(X1410,EMPRESAS!$A:$C,3,FALSE),"NAO CADASTRADA"))</f>
        <v/>
      </c>
      <c r="Z1410" s="50"/>
      <c r="AA1410" s="54" t="str">
        <f>IF(Z1410="","",IFERROR(VLOOKUP(Z1410,ATIVIDADES!$A:$C,3,FALSE),"NAO CADASTRADA"))</f>
        <v/>
      </c>
      <c r="AB1410" s="42"/>
      <c r="AC1410" s="48"/>
      <c r="AD1410" s="54" t="str">
        <f>IF(AC1410="","",IFERROR(VLOOKUP(AC1410,EMPRESAS!$A:$C,3,FALSE),"NAO CADASTRADA"))</f>
        <v/>
      </c>
      <c r="AE1410" s="50"/>
      <c r="AF1410" s="54" t="str">
        <f>IF(AE1410="","",IFERROR(VLOOKUP(AE1410,ATIVIDADES!$A:$C,3,FALSE),"NAO CADASTRADA"))</f>
        <v/>
      </c>
      <c r="AG1410" s="42"/>
      <c r="AH1410" s="48"/>
      <c r="AI1410" s="54" t="str">
        <f>IF(AH1410="","",IFERROR(VLOOKUP(AH1410,EMPRESAS!$A:$C,3,FALSE),"NAO CADASTRADA"))</f>
        <v/>
      </c>
      <c r="AJ1410" s="50"/>
      <c r="AK1410" s="54" t="str">
        <f>IF(AJ1410="","",IFERROR(VLOOKUP(AJ1410,ATIVIDADES!$A:$C,3,FALSE),"NAO CADASTRADA"))</f>
        <v/>
      </c>
      <c r="AL1410" s="42"/>
    </row>
    <row r="1411" spans="1:38" x14ac:dyDescent="0.25">
      <c r="A1411" s="26" t="str">
        <f t="shared" si="149"/>
        <v>OK</v>
      </c>
      <c r="B1411" s="29">
        <f t="shared" si="150"/>
        <v>2487914866</v>
      </c>
      <c r="C1411" s="30">
        <v>43499</v>
      </c>
      <c r="D1411" s="18">
        <f t="shared" si="153"/>
        <v>43497</v>
      </c>
      <c r="E1411" s="19" t="str">
        <f>IF(ISERROR(VLOOKUP(C1411,FERIADOS!$A:$B,1,FALSE)),IF(WEEKDAY(C1411)=1,"Dom",IF(WEEKDAY(C1411)=2,"Seg",IF(WEEKDAY(C1411)=3,"Ter",IF(WEEKDAY(C1411)=4,"Qua",IF(WEEKDAY(C1411)=5,"Qui",IF(WEEKDAY(C1411)=6,"Sex","Sab")))))),"Feriado")</f>
        <v>Dom</v>
      </c>
      <c r="F1411" s="32"/>
      <c r="G1411" s="33"/>
      <c r="H1411" s="33"/>
      <c r="I1411" s="33"/>
      <c r="J1411" s="21" t="str">
        <f t="shared" si="151"/>
        <v/>
      </c>
      <c r="K1411" s="21">
        <f t="shared" si="147"/>
        <v>0</v>
      </c>
      <c r="L1411" s="21" t="str">
        <f t="shared" si="148"/>
        <v/>
      </c>
      <c r="M1411" s="22" t="str">
        <f t="shared" si="152"/>
        <v/>
      </c>
      <c r="N1411" s="48"/>
      <c r="O1411" s="54" t="str">
        <f>IF(N1411="","",IFERROR(VLOOKUP(N1411,EMPRESAS!$A:$C,3,FALSE),"NAO CADASTRADA"))</f>
        <v/>
      </c>
      <c r="P1411" s="50"/>
      <c r="Q1411" s="54" t="str">
        <f>IF(P1411="","",IFERROR(VLOOKUP(P1411,ATIVIDADES!$A:$C,3,FALSE),"NAO CADASTRADA"))</f>
        <v/>
      </c>
      <c r="R1411" s="42"/>
      <c r="S1411" s="48"/>
      <c r="T1411" s="54" t="str">
        <f>IF(S1411="","",IFERROR(VLOOKUP(S1411,EMPRESAS!$A:$C,3,FALSE),"NAO CADASTRADA"))</f>
        <v/>
      </c>
      <c r="U1411" s="50"/>
      <c r="V1411" s="54" t="str">
        <f>IF(U1411="","",IFERROR(VLOOKUP(U1411,ATIVIDADES!$A:$C,3,FALSE),"NAO CADASTRADA"))</f>
        <v/>
      </c>
      <c r="W1411" s="42"/>
      <c r="X1411" s="48"/>
      <c r="Y1411" s="54" t="str">
        <f>IF(X1411="","",IFERROR(VLOOKUP(X1411,EMPRESAS!$A:$C,3,FALSE),"NAO CADASTRADA"))</f>
        <v/>
      </c>
      <c r="Z1411" s="50"/>
      <c r="AA1411" s="54" t="str">
        <f>IF(Z1411="","",IFERROR(VLOOKUP(Z1411,ATIVIDADES!$A:$C,3,FALSE),"NAO CADASTRADA"))</f>
        <v/>
      </c>
      <c r="AB1411" s="42"/>
      <c r="AC1411" s="48"/>
      <c r="AD1411" s="54" t="str">
        <f>IF(AC1411="","",IFERROR(VLOOKUP(AC1411,EMPRESAS!$A:$C,3,FALSE),"NAO CADASTRADA"))</f>
        <v/>
      </c>
      <c r="AE1411" s="50"/>
      <c r="AF1411" s="54" t="str">
        <f>IF(AE1411="","",IFERROR(VLOOKUP(AE1411,ATIVIDADES!$A:$C,3,FALSE),"NAO CADASTRADA"))</f>
        <v/>
      </c>
      <c r="AG1411" s="42"/>
      <c r="AH1411" s="48"/>
      <c r="AI1411" s="54" t="str">
        <f>IF(AH1411="","",IFERROR(VLOOKUP(AH1411,EMPRESAS!$A:$C,3,FALSE),"NAO CADASTRADA"))</f>
        <v/>
      </c>
      <c r="AJ1411" s="50"/>
      <c r="AK1411" s="54" t="str">
        <f>IF(AJ1411="","",IFERROR(VLOOKUP(AJ1411,ATIVIDADES!$A:$C,3,FALSE),"NAO CADASTRADA"))</f>
        <v/>
      </c>
      <c r="AL1411" s="42"/>
    </row>
    <row r="1412" spans="1:38" x14ac:dyDescent="0.25">
      <c r="A1412" s="26" t="str">
        <f t="shared" si="149"/>
        <v>OK</v>
      </c>
      <c r="B1412" s="29">
        <f t="shared" si="150"/>
        <v>2487914866</v>
      </c>
      <c r="C1412" s="30">
        <v>43500</v>
      </c>
      <c r="D1412" s="18">
        <f t="shared" si="153"/>
        <v>43497</v>
      </c>
      <c r="E1412" s="19" t="str">
        <f>IF(ISERROR(VLOOKUP(C1412,FERIADOS!$A:$B,1,FALSE)),IF(WEEKDAY(C1412)=1,"Dom",IF(WEEKDAY(C1412)=2,"Seg",IF(WEEKDAY(C1412)=3,"Ter",IF(WEEKDAY(C1412)=4,"Qua",IF(WEEKDAY(C1412)=5,"Qui",IF(WEEKDAY(C1412)=6,"Sex","Sab")))))),"Feriado")</f>
        <v>Seg</v>
      </c>
      <c r="F1412" s="32"/>
      <c r="G1412" s="33"/>
      <c r="H1412" s="33"/>
      <c r="I1412" s="33"/>
      <c r="J1412" s="21" t="str">
        <f t="shared" si="151"/>
        <v/>
      </c>
      <c r="K1412" s="21">
        <f t="shared" si="147"/>
        <v>0</v>
      </c>
      <c r="L1412" s="21" t="str">
        <f t="shared" si="148"/>
        <v/>
      </c>
      <c r="M1412" s="22" t="str">
        <f t="shared" si="152"/>
        <v/>
      </c>
      <c r="N1412" s="48"/>
      <c r="O1412" s="54" t="str">
        <f>IF(N1412="","",IFERROR(VLOOKUP(N1412,EMPRESAS!$A:$C,3,FALSE),"NAO CADASTRADA"))</f>
        <v/>
      </c>
      <c r="P1412" s="50"/>
      <c r="Q1412" s="54" t="str">
        <f>IF(P1412="","",IFERROR(VLOOKUP(P1412,ATIVIDADES!$A:$C,3,FALSE),"NAO CADASTRADA"))</f>
        <v/>
      </c>
      <c r="R1412" s="42"/>
      <c r="S1412" s="48"/>
      <c r="T1412" s="54" t="str">
        <f>IF(S1412="","",IFERROR(VLOOKUP(S1412,EMPRESAS!$A:$C,3,FALSE),"NAO CADASTRADA"))</f>
        <v/>
      </c>
      <c r="U1412" s="50"/>
      <c r="V1412" s="54" t="str">
        <f>IF(U1412="","",IFERROR(VLOOKUP(U1412,ATIVIDADES!$A:$C,3,FALSE),"NAO CADASTRADA"))</f>
        <v/>
      </c>
      <c r="W1412" s="42"/>
      <c r="X1412" s="48"/>
      <c r="Y1412" s="54" t="str">
        <f>IF(X1412="","",IFERROR(VLOOKUP(X1412,EMPRESAS!$A:$C,3,FALSE),"NAO CADASTRADA"))</f>
        <v/>
      </c>
      <c r="Z1412" s="50"/>
      <c r="AA1412" s="54" t="str">
        <f>IF(Z1412="","",IFERROR(VLOOKUP(Z1412,ATIVIDADES!$A:$C,3,FALSE),"NAO CADASTRADA"))</f>
        <v/>
      </c>
      <c r="AB1412" s="42"/>
      <c r="AC1412" s="48"/>
      <c r="AD1412" s="54" t="str">
        <f>IF(AC1412="","",IFERROR(VLOOKUP(AC1412,EMPRESAS!$A:$C,3,FALSE),"NAO CADASTRADA"))</f>
        <v/>
      </c>
      <c r="AE1412" s="50"/>
      <c r="AF1412" s="54" t="str">
        <f>IF(AE1412="","",IFERROR(VLOOKUP(AE1412,ATIVIDADES!$A:$C,3,FALSE),"NAO CADASTRADA"))</f>
        <v/>
      </c>
      <c r="AG1412" s="42"/>
      <c r="AH1412" s="48"/>
      <c r="AI1412" s="54" t="str">
        <f>IF(AH1412="","",IFERROR(VLOOKUP(AH1412,EMPRESAS!$A:$C,3,FALSE),"NAO CADASTRADA"))</f>
        <v/>
      </c>
      <c r="AJ1412" s="50"/>
      <c r="AK1412" s="54" t="str">
        <f>IF(AJ1412="","",IFERROR(VLOOKUP(AJ1412,ATIVIDADES!$A:$C,3,FALSE),"NAO CADASTRADA"))</f>
        <v/>
      </c>
      <c r="AL1412" s="42"/>
    </row>
    <row r="1413" spans="1:38" x14ac:dyDescent="0.25">
      <c r="A1413" s="26" t="str">
        <f t="shared" si="149"/>
        <v>OK</v>
      </c>
      <c r="B1413" s="29">
        <f t="shared" si="150"/>
        <v>2487914866</v>
      </c>
      <c r="C1413" s="30">
        <v>43501</v>
      </c>
      <c r="D1413" s="18">
        <f t="shared" si="153"/>
        <v>43497</v>
      </c>
      <c r="E1413" s="19" t="str">
        <f>IF(ISERROR(VLOOKUP(C1413,FERIADOS!$A:$B,1,FALSE)),IF(WEEKDAY(C1413)=1,"Dom",IF(WEEKDAY(C1413)=2,"Seg",IF(WEEKDAY(C1413)=3,"Ter",IF(WEEKDAY(C1413)=4,"Qua",IF(WEEKDAY(C1413)=5,"Qui",IF(WEEKDAY(C1413)=6,"Sex","Sab")))))),"Feriado")</f>
        <v>Ter</v>
      </c>
      <c r="F1413" s="32"/>
      <c r="G1413" s="33"/>
      <c r="H1413" s="33"/>
      <c r="I1413" s="33"/>
      <c r="J1413" s="21" t="str">
        <f t="shared" si="151"/>
        <v/>
      </c>
      <c r="K1413" s="21">
        <f t="shared" si="147"/>
        <v>0</v>
      </c>
      <c r="L1413" s="21" t="str">
        <f t="shared" si="148"/>
        <v/>
      </c>
      <c r="M1413" s="22" t="str">
        <f t="shared" si="152"/>
        <v/>
      </c>
      <c r="N1413" s="48"/>
      <c r="O1413" s="54" t="str">
        <f>IF(N1413="","",IFERROR(VLOOKUP(N1413,EMPRESAS!$A:$C,3,FALSE),"NAO CADASTRADA"))</f>
        <v/>
      </c>
      <c r="P1413" s="50"/>
      <c r="Q1413" s="54" t="str">
        <f>IF(P1413="","",IFERROR(VLOOKUP(P1413,ATIVIDADES!$A:$C,3,FALSE),"NAO CADASTRADA"))</f>
        <v/>
      </c>
      <c r="R1413" s="42"/>
      <c r="S1413" s="48"/>
      <c r="T1413" s="54" t="str">
        <f>IF(S1413="","",IFERROR(VLOOKUP(S1413,EMPRESAS!$A:$C,3,FALSE),"NAO CADASTRADA"))</f>
        <v/>
      </c>
      <c r="U1413" s="50"/>
      <c r="V1413" s="54" t="str">
        <f>IF(U1413="","",IFERROR(VLOOKUP(U1413,ATIVIDADES!$A:$C,3,FALSE),"NAO CADASTRADA"))</f>
        <v/>
      </c>
      <c r="W1413" s="42"/>
      <c r="X1413" s="48"/>
      <c r="Y1413" s="54" t="str">
        <f>IF(X1413="","",IFERROR(VLOOKUP(X1413,EMPRESAS!$A:$C,3,FALSE),"NAO CADASTRADA"))</f>
        <v/>
      </c>
      <c r="Z1413" s="50"/>
      <c r="AA1413" s="54" t="str">
        <f>IF(Z1413="","",IFERROR(VLOOKUP(Z1413,ATIVIDADES!$A:$C,3,FALSE),"NAO CADASTRADA"))</f>
        <v/>
      </c>
      <c r="AB1413" s="42"/>
      <c r="AC1413" s="48"/>
      <c r="AD1413" s="54" t="str">
        <f>IF(AC1413="","",IFERROR(VLOOKUP(AC1413,EMPRESAS!$A:$C,3,FALSE),"NAO CADASTRADA"))</f>
        <v/>
      </c>
      <c r="AE1413" s="50"/>
      <c r="AF1413" s="54" t="str">
        <f>IF(AE1413="","",IFERROR(VLOOKUP(AE1413,ATIVIDADES!$A:$C,3,FALSE),"NAO CADASTRADA"))</f>
        <v/>
      </c>
      <c r="AG1413" s="42"/>
      <c r="AH1413" s="48"/>
      <c r="AI1413" s="54" t="str">
        <f>IF(AH1413="","",IFERROR(VLOOKUP(AH1413,EMPRESAS!$A:$C,3,FALSE),"NAO CADASTRADA"))</f>
        <v/>
      </c>
      <c r="AJ1413" s="50"/>
      <c r="AK1413" s="54" t="str">
        <f>IF(AJ1413="","",IFERROR(VLOOKUP(AJ1413,ATIVIDADES!$A:$C,3,FALSE),"NAO CADASTRADA"))</f>
        <v/>
      </c>
      <c r="AL1413" s="42"/>
    </row>
    <row r="1414" spans="1:38" x14ac:dyDescent="0.25">
      <c r="A1414" s="26" t="str">
        <f t="shared" si="149"/>
        <v>OK</v>
      </c>
      <c r="B1414" s="29">
        <f t="shared" si="150"/>
        <v>2487914866</v>
      </c>
      <c r="C1414" s="30">
        <v>43502</v>
      </c>
      <c r="D1414" s="18">
        <f t="shared" si="153"/>
        <v>43497</v>
      </c>
      <c r="E1414" s="19" t="str">
        <f>IF(ISERROR(VLOOKUP(C1414,FERIADOS!$A:$B,1,FALSE)),IF(WEEKDAY(C1414)=1,"Dom",IF(WEEKDAY(C1414)=2,"Seg",IF(WEEKDAY(C1414)=3,"Ter",IF(WEEKDAY(C1414)=4,"Qua",IF(WEEKDAY(C1414)=5,"Qui",IF(WEEKDAY(C1414)=6,"Sex","Sab")))))),"Feriado")</f>
        <v>Qua</v>
      </c>
      <c r="F1414" s="32"/>
      <c r="G1414" s="33"/>
      <c r="H1414" s="33"/>
      <c r="I1414" s="33"/>
      <c r="J1414" s="21" t="str">
        <f t="shared" si="151"/>
        <v/>
      </c>
      <c r="K1414" s="21">
        <f t="shared" si="147"/>
        <v>0</v>
      </c>
      <c r="L1414" s="21" t="str">
        <f t="shared" si="148"/>
        <v/>
      </c>
      <c r="M1414" s="22" t="str">
        <f t="shared" si="152"/>
        <v/>
      </c>
      <c r="N1414" s="48"/>
      <c r="O1414" s="54" t="str">
        <f>IF(N1414="","",IFERROR(VLOOKUP(N1414,EMPRESAS!$A:$C,3,FALSE),"NAO CADASTRADA"))</f>
        <v/>
      </c>
      <c r="P1414" s="50"/>
      <c r="Q1414" s="54" t="str">
        <f>IF(P1414="","",IFERROR(VLOOKUP(P1414,ATIVIDADES!$A:$C,3,FALSE),"NAO CADASTRADA"))</f>
        <v/>
      </c>
      <c r="R1414" s="42"/>
      <c r="S1414" s="48"/>
      <c r="T1414" s="54" t="str">
        <f>IF(S1414="","",IFERROR(VLOOKUP(S1414,EMPRESAS!$A:$C,3,FALSE),"NAO CADASTRADA"))</f>
        <v/>
      </c>
      <c r="U1414" s="50"/>
      <c r="V1414" s="54" t="str">
        <f>IF(U1414="","",IFERROR(VLOOKUP(U1414,ATIVIDADES!$A:$C,3,FALSE),"NAO CADASTRADA"))</f>
        <v/>
      </c>
      <c r="W1414" s="42"/>
      <c r="X1414" s="48"/>
      <c r="Y1414" s="54" t="str">
        <f>IF(X1414="","",IFERROR(VLOOKUP(X1414,EMPRESAS!$A:$C,3,FALSE),"NAO CADASTRADA"))</f>
        <v/>
      </c>
      <c r="Z1414" s="50"/>
      <c r="AA1414" s="54" t="str">
        <f>IF(Z1414="","",IFERROR(VLOOKUP(Z1414,ATIVIDADES!$A:$C,3,FALSE),"NAO CADASTRADA"))</f>
        <v/>
      </c>
      <c r="AB1414" s="42"/>
      <c r="AC1414" s="48"/>
      <c r="AD1414" s="54" t="str">
        <f>IF(AC1414="","",IFERROR(VLOOKUP(AC1414,EMPRESAS!$A:$C,3,FALSE),"NAO CADASTRADA"))</f>
        <v/>
      </c>
      <c r="AE1414" s="50"/>
      <c r="AF1414" s="54" t="str">
        <f>IF(AE1414="","",IFERROR(VLOOKUP(AE1414,ATIVIDADES!$A:$C,3,FALSE),"NAO CADASTRADA"))</f>
        <v/>
      </c>
      <c r="AG1414" s="42"/>
      <c r="AH1414" s="48"/>
      <c r="AI1414" s="54" t="str">
        <f>IF(AH1414="","",IFERROR(VLOOKUP(AH1414,EMPRESAS!$A:$C,3,FALSE),"NAO CADASTRADA"))</f>
        <v/>
      </c>
      <c r="AJ1414" s="50"/>
      <c r="AK1414" s="54" t="str">
        <f>IF(AJ1414="","",IFERROR(VLOOKUP(AJ1414,ATIVIDADES!$A:$C,3,FALSE),"NAO CADASTRADA"))</f>
        <v/>
      </c>
      <c r="AL1414" s="42"/>
    </row>
    <row r="1415" spans="1:38" x14ac:dyDescent="0.25">
      <c r="A1415" s="26" t="str">
        <f t="shared" si="149"/>
        <v>OK</v>
      </c>
      <c r="B1415" s="29">
        <f t="shared" si="150"/>
        <v>2487914866</v>
      </c>
      <c r="C1415" s="30">
        <v>43503</v>
      </c>
      <c r="D1415" s="18">
        <f t="shared" si="153"/>
        <v>43497</v>
      </c>
      <c r="E1415" s="19" t="str">
        <f>IF(ISERROR(VLOOKUP(C1415,FERIADOS!$A:$B,1,FALSE)),IF(WEEKDAY(C1415)=1,"Dom",IF(WEEKDAY(C1415)=2,"Seg",IF(WEEKDAY(C1415)=3,"Ter",IF(WEEKDAY(C1415)=4,"Qua",IF(WEEKDAY(C1415)=5,"Qui",IF(WEEKDAY(C1415)=6,"Sex","Sab")))))),"Feriado")</f>
        <v>Qui</v>
      </c>
      <c r="F1415" s="32"/>
      <c r="G1415" s="33"/>
      <c r="H1415" s="33"/>
      <c r="I1415" s="33"/>
      <c r="J1415" s="21" t="str">
        <f t="shared" si="151"/>
        <v/>
      </c>
      <c r="K1415" s="21">
        <f t="shared" ref="K1415:K1478" si="154">SUM(R1415,W1415,AB1415,AG1415,AL1415)</f>
        <v>0</v>
      </c>
      <c r="L1415" s="21" t="str">
        <f t="shared" ref="L1415:L1478" si="155">IF(OR(E1415="Sab",E1415="Dom",E1415="Feriado"),J1415,IF(J1415="","",IF(J1415&lt;=$M$2,0,J1415-$M$2)))</f>
        <v/>
      </c>
      <c r="M1415" s="22" t="str">
        <f t="shared" si="152"/>
        <v/>
      </c>
      <c r="N1415" s="48"/>
      <c r="O1415" s="54" t="str">
        <f>IF(N1415="","",IFERROR(VLOOKUP(N1415,EMPRESAS!$A:$C,3,FALSE),"NAO CADASTRADA"))</f>
        <v/>
      </c>
      <c r="P1415" s="50"/>
      <c r="Q1415" s="54" t="str">
        <f>IF(P1415="","",IFERROR(VLOOKUP(P1415,ATIVIDADES!$A:$C,3,FALSE),"NAO CADASTRADA"))</f>
        <v/>
      </c>
      <c r="R1415" s="42"/>
      <c r="S1415" s="48"/>
      <c r="T1415" s="54" t="str">
        <f>IF(S1415="","",IFERROR(VLOOKUP(S1415,EMPRESAS!$A:$C,3,FALSE),"NAO CADASTRADA"))</f>
        <v/>
      </c>
      <c r="U1415" s="50"/>
      <c r="V1415" s="54" t="str">
        <f>IF(U1415="","",IFERROR(VLOOKUP(U1415,ATIVIDADES!$A:$C,3,FALSE),"NAO CADASTRADA"))</f>
        <v/>
      </c>
      <c r="W1415" s="42"/>
      <c r="X1415" s="48"/>
      <c r="Y1415" s="54" t="str">
        <f>IF(X1415="","",IFERROR(VLOOKUP(X1415,EMPRESAS!$A:$C,3,FALSE),"NAO CADASTRADA"))</f>
        <v/>
      </c>
      <c r="Z1415" s="50"/>
      <c r="AA1415" s="54" t="str">
        <f>IF(Z1415="","",IFERROR(VLOOKUP(Z1415,ATIVIDADES!$A:$C,3,FALSE),"NAO CADASTRADA"))</f>
        <v/>
      </c>
      <c r="AB1415" s="42"/>
      <c r="AC1415" s="48"/>
      <c r="AD1415" s="54" t="str">
        <f>IF(AC1415="","",IFERROR(VLOOKUP(AC1415,EMPRESAS!$A:$C,3,FALSE),"NAO CADASTRADA"))</f>
        <v/>
      </c>
      <c r="AE1415" s="50"/>
      <c r="AF1415" s="54" t="str">
        <f>IF(AE1415="","",IFERROR(VLOOKUP(AE1415,ATIVIDADES!$A:$C,3,FALSE),"NAO CADASTRADA"))</f>
        <v/>
      </c>
      <c r="AG1415" s="42"/>
      <c r="AH1415" s="48"/>
      <c r="AI1415" s="54" t="str">
        <f>IF(AH1415="","",IFERROR(VLOOKUP(AH1415,EMPRESAS!$A:$C,3,FALSE),"NAO CADASTRADA"))</f>
        <v/>
      </c>
      <c r="AJ1415" s="50"/>
      <c r="AK1415" s="54" t="str">
        <f>IF(AJ1415="","",IFERROR(VLOOKUP(AJ1415,ATIVIDADES!$A:$C,3,FALSE),"NAO CADASTRADA"))</f>
        <v/>
      </c>
      <c r="AL1415" s="42"/>
    </row>
    <row r="1416" spans="1:38" x14ac:dyDescent="0.25">
      <c r="A1416" s="26" t="str">
        <f t="shared" ref="A1416:A1479" si="156">IF(J1416="","OK",IF(K1416&lt;&gt;J1416,"PENDENTE","OK"))</f>
        <v>OK</v>
      </c>
      <c r="B1416" s="29">
        <f t="shared" ref="B1416:B1479" si="157">$D$2</f>
        <v>2487914866</v>
      </c>
      <c r="C1416" s="30">
        <v>43504</v>
      </c>
      <c r="D1416" s="18">
        <f t="shared" si="153"/>
        <v>43497</v>
      </c>
      <c r="E1416" s="19" t="str">
        <f>IF(ISERROR(VLOOKUP(C1416,FERIADOS!$A:$B,1,FALSE)),IF(WEEKDAY(C1416)=1,"Dom",IF(WEEKDAY(C1416)=2,"Seg",IF(WEEKDAY(C1416)=3,"Ter",IF(WEEKDAY(C1416)=4,"Qua",IF(WEEKDAY(C1416)=5,"Qui",IF(WEEKDAY(C1416)=6,"Sex","Sab")))))),"Feriado")</f>
        <v>Sex</v>
      </c>
      <c r="F1416" s="32"/>
      <c r="G1416" s="33"/>
      <c r="H1416" s="33"/>
      <c r="I1416" s="33"/>
      <c r="J1416" s="21" t="str">
        <f t="shared" ref="J1416:J1479" si="158">IF(OR(F1416="",G1416="",H1416="",I1416=""),"",I1416-H1416+G1416-F1416)</f>
        <v/>
      </c>
      <c r="K1416" s="21">
        <f t="shared" si="154"/>
        <v>0</v>
      </c>
      <c r="L1416" s="21" t="str">
        <f t="shared" si="155"/>
        <v/>
      </c>
      <c r="M1416" s="22" t="str">
        <f t="shared" ref="M1416:M1479" si="159">IF(J1416="","",IF(OR(E1416="Sab",E1416="Dom",E1416="Feriado"),0,IF(J1416&gt;=$M$2,0,$M$2-J1416)))</f>
        <v/>
      </c>
      <c r="N1416" s="48"/>
      <c r="O1416" s="54" t="str">
        <f>IF(N1416="","",IFERROR(VLOOKUP(N1416,EMPRESAS!$A:$C,3,FALSE),"NAO CADASTRADA"))</f>
        <v/>
      </c>
      <c r="P1416" s="50"/>
      <c r="Q1416" s="54" t="str">
        <f>IF(P1416="","",IFERROR(VLOOKUP(P1416,ATIVIDADES!$A:$C,3,FALSE),"NAO CADASTRADA"))</f>
        <v/>
      </c>
      <c r="R1416" s="42"/>
      <c r="S1416" s="48"/>
      <c r="T1416" s="54" t="str">
        <f>IF(S1416="","",IFERROR(VLOOKUP(S1416,EMPRESAS!$A:$C,3,FALSE),"NAO CADASTRADA"))</f>
        <v/>
      </c>
      <c r="U1416" s="50"/>
      <c r="V1416" s="54" t="str">
        <f>IF(U1416="","",IFERROR(VLOOKUP(U1416,ATIVIDADES!$A:$C,3,FALSE),"NAO CADASTRADA"))</f>
        <v/>
      </c>
      <c r="W1416" s="42"/>
      <c r="X1416" s="48"/>
      <c r="Y1416" s="54" t="str">
        <f>IF(X1416="","",IFERROR(VLOOKUP(X1416,EMPRESAS!$A:$C,3,FALSE),"NAO CADASTRADA"))</f>
        <v/>
      </c>
      <c r="Z1416" s="50"/>
      <c r="AA1416" s="54" t="str">
        <f>IF(Z1416="","",IFERROR(VLOOKUP(Z1416,ATIVIDADES!$A:$C,3,FALSE),"NAO CADASTRADA"))</f>
        <v/>
      </c>
      <c r="AB1416" s="42"/>
      <c r="AC1416" s="48"/>
      <c r="AD1416" s="54" t="str">
        <f>IF(AC1416="","",IFERROR(VLOOKUP(AC1416,EMPRESAS!$A:$C,3,FALSE),"NAO CADASTRADA"))</f>
        <v/>
      </c>
      <c r="AE1416" s="50"/>
      <c r="AF1416" s="54" t="str">
        <f>IF(AE1416="","",IFERROR(VLOOKUP(AE1416,ATIVIDADES!$A:$C,3,FALSE),"NAO CADASTRADA"))</f>
        <v/>
      </c>
      <c r="AG1416" s="42"/>
      <c r="AH1416" s="48"/>
      <c r="AI1416" s="54" t="str">
        <f>IF(AH1416="","",IFERROR(VLOOKUP(AH1416,EMPRESAS!$A:$C,3,FALSE),"NAO CADASTRADA"))</f>
        <v/>
      </c>
      <c r="AJ1416" s="50"/>
      <c r="AK1416" s="54" t="str">
        <f>IF(AJ1416="","",IFERROR(VLOOKUP(AJ1416,ATIVIDADES!$A:$C,3,FALSE),"NAO CADASTRADA"))</f>
        <v/>
      </c>
      <c r="AL1416" s="42"/>
    </row>
    <row r="1417" spans="1:38" x14ac:dyDescent="0.25">
      <c r="A1417" s="26" t="str">
        <f t="shared" si="156"/>
        <v>OK</v>
      </c>
      <c r="B1417" s="29">
        <f t="shared" si="157"/>
        <v>2487914866</v>
      </c>
      <c r="C1417" s="30">
        <v>43505</v>
      </c>
      <c r="D1417" s="18">
        <f t="shared" ref="D1417:D1480" si="160">IF(MONTH(C1417)=MONTH(C1416),D1416,C1417)</f>
        <v>43497</v>
      </c>
      <c r="E1417" s="19" t="str">
        <f>IF(ISERROR(VLOOKUP(C1417,FERIADOS!$A:$B,1,FALSE)),IF(WEEKDAY(C1417)=1,"Dom",IF(WEEKDAY(C1417)=2,"Seg",IF(WEEKDAY(C1417)=3,"Ter",IF(WEEKDAY(C1417)=4,"Qua",IF(WEEKDAY(C1417)=5,"Qui",IF(WEEKDAY(C1417)=6,"Sex","Sab")))))),"Feriado")</f>
        <v>Sab</v>
      </c>
      <c r="F1417" s="32"/>
      <c r="G1417" s="33"/>
      <c r="H1417" s="33"/>
      <c r="I1417" s="33"/>
      <c r="J1417" s="21" t="str">
        <f t="shared" si="158"/>
        <v/>
      </c>
      <c r="K1417" s="21">
        <f t="shared" si="154"/>
        <v>0</v>
      </c>
      <c r="L1417" s="21" t="str">
        <f t="shared" si="155"/>
        <v/>
      </c>
      <c r="M1417" s="22" t="str">
        <f t="shared" si="159"/>
        <v/>
      </c>
      <c r="N1417" s="48"/>
      <c r="O1417" s="54" t="str">
        <f>IF(N1417="","",IFERROR(VLOOKUP(N1417,EMPRESAS!$A:$C,3,FALSE),"NAO CADASTRADA"))</f>
        <v/>
      </c>
      <c r="P1417" s="50"/>
      <c r="Q1417" s="54" t="str">
        <f>IF(P1417="","",IFERROR(VLOOKUP(P1417,ATIVIDADES!$A:$C,3,FALSE),"NAO CADASTRADA"))</f>
        <v/>
      </c>
      <c r="R1417" s="42"/>
      <c r="S1417" s="48"/>
      <c r="T1417" s="54" t="str">
        <f>IF(S1417="","",IFERROR(VLOOKUP(S1417,EMPRESAS!$A:$C,3,FALSE),"NAO CADASTRADA"))</f>
        <v/>
      </c>
      <c r="U1417" s="50"/>
      <c r="V1417" s="54" t="str">
        <f>IF(U1417="","",IFERROR(VLOOKUP(U1417,ATIVIDADES!$A:$C,3,FALSE),"NAO CADASTRADA"))</f>
        <v/>
      </c>
      <c r="W1417" s="42"/>
      <c r="X1417" s="48"/>
      <c r="Y1417" s="54" t="str">
        <f>IF(X1417="","",IFERROR(VLOOKUP(X1417,EMPRESAS!$A:$C,3,FALSE),"NAO CADASTRADA"))</f>
        <v/>
      </c>
      <c r="Z1417" s="50"/>
      <c r="AA1417" s="54" t="str">
        <f>IF(Z1417="","",IFERROR(VLOOKUP(Z1417,ATIVIDADES!$A:$C,3,FALSE),"NAO CADASTRADA"))</f>
        <v/>
      </c>
      <c r="AB1417" s="42"/>
      <c r="AC1417" s="48"/>
      <c r="AD1417" s="54" t="str">
        <f>IF(AC1417="","",IFERROR(VLOOKUP(AC1417,EMPRESAS!$A:$C,3,FALSE),"NAO CADASTRADA"))</f>
        <v/>
      </c>
      <c r="AE1417" s="50"/>
      <c r="AF1417" s="54" t="str">
        <f>IF(AE1417="","",IFERROR(VLOOKUP(AE1417,ATIVIDADES!$A:$C,3,FALSE),"NAO CADASTRADA"))</f>
        <v/>
      </c>
      <c r="AG1417" s="42"/>
      <c r="AH1417" s="48"/>
      <c r="AI1417" s="54" t="str">
        <f>IF(AH1417="","",IFERROR(VLOOKUP(AH1417,EMPRESAS!$A:$C,3,FALSE),"NAO CADASTRADA"))</f>
        <v/>
      </c>
      <c r="AJ1417" s="50"/>
      <c r="AK1417" s="54" t="str">
        <f>IF(AJ1417="","",IFERROR(VLOOKUP(AJ1417,ATIVIDADES!$A:$C,3,FALSE),"NAO CADASTRADA"))</f>
        <v/>
      </c>
      <c r="AL1417" s="42"/>
    </row>
    <row r="1418" spans="1:38" x14ac:dyDescent="0.25">
      <c r="A1418" s="26" t="str">
        <f t="shared" si="156"/>
        <v>OK</v>
      </c>
      <c r="B1418" s="29">
        <f t="shared" si="157"/>
        <v>2487914866</v>
      </c>
      <c r="C1418" s="30">
        <v>43506</v>
      </c>
      <c r="D1418" s="18">
        <f t="shared" si="160"/>
        <v>43497</v>
      </c>
      <c r="E1418" s="19" t="str">
        <f>IF(ISERROR(VLOOKUP(C1418,FERIADOS!$A:$B,1,FALSE)),IF(WEEKDAY(C1418)=1,"Dom",IF(WEEKDAY(C1418)=2,"Seg",IF(WEEKDAY(C1418)=3,"Ter",IF(WEEKDAY(C1418)=4,"Qua",IF(WEEKDAY(C1418)=5,"Qui",IF(WEEKDAY(C1418)=6,"Sex","Sab")))))),"Feriado")</f>
        <v>Dom</v>
      </c>
      <c r="F1418" s="32"/>
      <c r="G1418" s="33"/>
      <c r="H1418" s="33"/>
      <c r="I1418" s="33"/>
      <c r="J1418" s="21" t="str">
        <f t="shared" si="158"/>
        <v/>
      </c>
      <c r="K1418" s="21">
        <f t="shared" si="154"/>
        <v>0</v>
      </c>
      <c r="L1418" s="21" t="str">
        <f t="shared" si="155"/>
        <v/>
      </c>
      <c r="M1418" s="22" t="str">
        <f t="shared" si="159"/>
        <v/>
      </c>
      <c r="N1418" s="48"/>
      <c r="O1418" s="54" t="str">
        <f>IF(N1418="","",IFERROR(VLOOKUP(N1418,EMPRESAS!$A:$C,3,FALSE),"NAO CADASTRADA"))</f>
        <v/>
      </c>
      <c r="P1418" s="50"/>
      <c r="Q1418" s="54" t="str">
        <f>IF(P1418="","",IFERROR(VLOOKUP(P1418,ATIVIDADES!$A:$C,3,FALSE),"NAO CADASTRADA"))</f>
        <v/>
      </c>
      <c r="R1418" s="42"/>
      <c r="S1418" s="48"/>
      <c r="T1418" s="54" t="str">
        <f>IF(S1418="","",IFERROR(VLOOKUP(S1418,EMPRESAS!$A:$C,3,FALSE),"NAO CADASTRADA"))</f>
        <v/>
      </c>
      <c r="U1418" s="50"/>
      <c r="V1418" s="54" t="str">
        <f>IF(U1418="","",IFERROR(VLOOKUP(U1418,ATIVIDADES!$A:$C,3,FALSE),"NAO CADASTRADA"))</f>
        <v/>
      </c>
      <c r="W1418" s="42"/>
      <c r="X1418" s="48"/>
      <c r="Y1418" s="54" t="str">
        <f>IF(X1418="","",IFERROR(VLOOKUP(X1418,EMPRESAS!$A:$C,3,FALSE),"NAO CADASTRADA"))</f>
        <v/>
      </c>
      <c r="Z1418" s="50"/>
      <c r="AA1418" s="54" t="str">
        <f>IF(Z1418="","",IFERROR(VLOOKUP(Z1418,ATIVIDADES!$A:$C,3,FALSE),"NAO CADASTRADA"))</f>
        <v/>
      </c>
      <c r="AB1418" s="42"/>
      <c r="AC1418" s="48"/>
      <c r="AD1418" s="54" t="str">
        <f>IF(AC1418="","",IFERROR(VLOOKUP(AC1418,EMPRESAS!$A:$C,3,FALSE),"NAO CADASTRADA"))</f>
        <v/>
      </c>
      <c r="AE1418" s="50"/>
      <c r="AF1418" s="54" t="str">
        <f>IF(AE1418="","",IFERROR(VLOOKUP(AE1418,ATIVIDADES!$A:$C,3,FALSE),"NAO CADASTRADA"))</f>
        <v/>
      </c>
      <c r="AG1418" s="42"/>
      <c r="AH1418" s="48"/>
      <c r="AI1418" s="54" t="str">
        <f>IF(AH1418="","",IFERROR(VLOOKUP(AH1418,EMPRESAS!$A:$C,3,FALSE),"NAO CADASTRADA"))</f>
        <v/>
      </c>
      <c r="AJ1418" s="50"/>
      <c r="AK1418" s="54" t="str">
        <f>IF(AJ1418="","",IFERROR(VLOOKUP(AJ1418,ATIVIDADES!$A:$C,3,FALSE),"NAO CADASTRADA"))</f>
        <v/>
      </c>
      <c r="AL1418" s="42"/>
    </row>
    <row r="1419" spans="1:38" x14ac:dyDescent="0.25">
      <c r="A1419" s="26" t="str">
        <f t="shared" si="156"/>
        <v>OK</v>
      </c>
      <c r="B1419" s="29">
        <f t="shared" si="157"/>
        <v>2487914866</v>
      </c>
      <c r="C1419" s="30">
        <v>43507</v>
      </c>
      <c r="D1419" s="18">
        <f t="shared" si="160"/>
        <v>43497</v>
      </c>
      <c r="E1419" s="19" t="str">
        <f>IF(ISERROR(VLOOKUP(C1419,FERIADOS!$A:$B,1,FALSE)),IF(WEEKDAY(C1419)=1,"Dom",IF(WEEKDAY(C1419)=2,"Seg",IF(WEEKDAY(C1419)=3,"Ter",IF(WEEKDAY(C1419)=4,"Qua",IF(WEEKDAY(C1419)=5,"Qui",IF(WEEKDAY(C1419)=6,"Sex","Sab")))))),"Feriado")</f>
        <v>Seg</v>
      </c>
      <c r="F1419" s="32"/>
      <c r="G1419" s="33"/>
      <c r="H1419" s="33"/>
      <c r="I1419" s="33"/>
      <c r="J1419" s="21" t="str">
        <f t="shared" si="158"/>
        <v/>
      </c>
      <c r="K1419" s="21">
        <f t="shared" si="154"/>
        <v>0</v>
      </c>
      <c r="L1419" s="21" t="str">
        <f t="shared" si="155"/>
        <v/>
      </c>
      <c r="M1419" s="22" t="str">
        <f t="shared" si="159"/>
        <v/>
      </c>
      <c r="N1419" s="48"/>
      <c r="O1419" s="54" t="str">
        <f>IF(N1419="","",IFERROR(VLOOKUP(N1419,EMPRESAS!$A:$C,3,FALSE),"NAO CADASTRADA"))</f>
        <v/>
      </c>
      <c r="P1419" s="50"/>
      <c r="Q1419" s="54" t="str">
        <f>IF(P1419="","",IFERROR(VLOOKUP(P1419,ATIVIDADES!$A:$C,3,FALSE),"NAO CADASTRADA"))</f>
        <v/>
      </c>
      <c r="R1419" s="42"/>
      <c r="S1419" s="48"/>
      <c r="T1419" s="54" t="str">
        <f>IF(S1419="","",IFERROR(VLOOKUP(S1419,EMPRESAS!$A:$C,3,FALSE),"NAO CADASTRADA"))</f>
        <v/>
      </c>
      <c r="U1419" s="50"/>
      <c r="V1419" s="54" t="str">
        <f>IF(U1419="","",IFERROR(VLOOKUP(U1419,ATIVIDADES!$A:$C,3,FALSE),"NAO CADASTRADA"))</f>
        <v/>
      </c>
      <c r="W1419" s="42"/>
      <c r="X1419" s="48"/>
      <c r="Y1419" s="54" t="str">
        <f>IF(X1419="","",IFERROR(VLOOKUP(X1419,EMPRESAS!$A:$C,3,FALSE),"NAO CADASTRADA"))</f>
        <v/>
      </c>
      <c r="Z1419" s="50"/>
      <c r="AA1419" s="54" t="str">
        <f>IF(Z1419="","",IFERROR(VLOOKUP(Z1419,ATIVIDADES!$A:$C,3,FALSE),"NAO CADASTRADA"))</f>
        <v/>
      </c>
      <c r="AB1419" s="42"/>
      <c r="AC1419" s="48"/>
      <c r="AD1419" s="54" t="str">
        <f>IF(AC1419="","",IFERROR(VLOOKUP(AC1419,EMPRESAS!$A:$C,3,FALSE),"NAO CADASTRADA"))</f>
        <v/>
      </c>
      <c r="AE1419" s="50"/>
      <c r="AF1419" s="54" t="str">
        <f>IF(AE1419="","",IFERROR(VLOOKUP(AE1419,ATIVIDADES!$A:$C,3,FALSE),"NAO CADASTRADA"))</f>
        <v/>
      </c>
      <c r="AG1419" s="42"/>
      <c r="AH1419" s="48"/>
      <c r="AI1419" s="54" t="str">
        <f>IF(AH1419="","",IFERROR(VLOOKUP(AH1419,EMPRESAS!$A:$C,3,FALSE),"NAO CADASTRADA"))</f>
        <v/>
      </c>
      <c r="AJ1419" s="50"/>
      <c r="AK1419" s="54" t="str">
        <f>IF(AJ1419="","",IFERROR(VLOOKUP(AJ1419,ATIVIDADES!$A:$C,3,FALSE),"NAO CADASTRADA"))</f>
        <v/>
      </c>
      <c r="AL1419" s="42"/>
    </row>
    <row r="1420" spans="1:38" x14ac:dyDescent="0.25">
      <c r="A1420" s="26" t="str">
        <f t="shared" si="156"/>
        <v>OK</v>
      </c>
      <c r="B1420" s="29">
        <f t="shared" si="157"/>
        <v>2487914866</v>
      </c>
      <c r="C1420" s="30">
        <v>43508</v>
      </c>
      <c r="D1420" s="18">
        <f t="shared" si="160"/>
        <v>43497</v>
      </c>
      <c r="E1420" s="19" t="str">
        <f>IF(ISERROR(VLOOKUP(C1420,FERIADOS!$A:$B,1,FALSE)),IF(WEEKDAY(C1420)=1,"Dom",IF(WEEKDAY(C1420)=2,"Seg",IF(WEEKDAY(C1420)=3,"Ter",IF(WEEKDAY(C1420)=4,"Qua",IF(WEEKDAY(C1420)=5,"Qui",IF(WEEKDAY(C1420)=6,"Sex","Sab")))))),"Feriado")</f>
        <v>Ter</v>
      </c>
      <c r="F1420" s="32"/>
      <c r="G1420" s="33"/>
      <c r="H1420" s="33"/>
      <c r="I1420" s="33"/>
      <c r="J1420" s="21" t="str">
        <f t="shared" si="158"/>
        <v/>
      </c>
      <c r="K1420" s="21">
        <f t="shared" si="154"/>
        <v>0</v>
      </c>
      <c r="L1420" s="21" t="str">
        <f t="shared" si="155"/>
        <v/>
      </c>
      <c r="M1420" s="22" t="str">
        <f t="shared" si="159"/>
        <v/>
      </c>
      <c r="N1420" s="48"/>
      <c r="O1420" s="54" t="str">
        <f>IF(N1420="","",IFERROR(VLOOKUP(N1420,EMPRESAS!$A:$C,3,FALSE),"NAO CADASTRADA"))</f>
        <v/>
      </c>
      <c r="P1420" s="50"/>
      <c r="Q1420" s="54" t="str">
        <f>IF(P1420="","",IFERROR(VLOOKUP(P1420,ATIVIDADES!$A:$C,3,FALSE),"NAO CADASTRADA"))</f>
        <v/>
      </c>
      <c r="R1420" s="42"/>
      <c r="S1420" s="48"/>
      <c r="T1420" s="54" t="str">
        <f>IF(S1420="","",IFERROR(VLOOKUP(S1420,EMPRESAS!$A:$C,3,FALSE),"NAO CADASTRADA"))</f>
        <v/>
      </c>
      <c r="U1420" s="50"/>
      <c r="V1420" s="54" t="str">
        <f>IF(U1420="","",IFERROR(VLOOKUP(U1420,ATIVIDADES!$A:$C,3,FALSE),"NAO CADASTRADA"))</f>
        <v/>
      </c>
      <c r="W1420" s="42"/>
      <c r="X1420" s="48"/>
      <c r="Y1420" s="54" t="str">
        <f>IF(X1420="","",IFERROR(VLOOKUP(X1420,EMPRESAS!$A:$C,3,FALSE),"NAO CADASTRADA"))</f>
        <v/>
      </c>
      <c r="Z1420" s="50"/>
      <c r="AA1420" s="54" t="str">
        <f>IF(Z1420="","",IFERROR(VLOOKUP(Z1420,ATIVIDADES!$A:$C,3,FALSE),"NAO CADASTRADA"))</f>
        <v/>
      </c>
      <c r="AB1420" s="42"/>
      <c r="AC1420" s="48"/>
      <c r="AD1420" s="54" t="str">
        <f>IF(AC1420="","",IFERROR(VLOOKUP(AC1420,EMPRESAS!$A:$C,3,FALSE),"NAO CADASTRADA"))</f>
        <v/>
      </c>
      <c r="AE1420" s="50"/>
      <c r="AF1420" s="54" t="str">
        <f>IF(AE1420="","",IFERROR(VLOOKUP(AE1420,ATIVIDADES!$A:$C,3,FALSE),"NAO CADASTRADA"))</f>
        <v/>
      </c>
      <c r="AG1420" s="42"/>
      <c r="AH1420" s="48"/>
      <c r="AI1420" s="54" t="str">
        <f>IF(AH1420="","",IFERROR(VLOOKUP(AH1420,EMPRESAS!$A:$C,3,FALSE),"NAO CADASTRADA"))</f>
        <v/>
      </c>
      <c r="AJ1420" s="50"/>
      <c r="AK1420" s="54" t="str">
        <f>IF(AJ1420="","",IFERROR(VLOOKUP(AJ1420,ATIVIDADES!$A:$C,3,FALSE),"NAO CADASTRADA"))</f>
        <v/>
      </c>
      <c r="AL1420" s="42"/>
    </row>
    <row r="1421" spans="1:38" x14ac:dyDescent="0.25">
      <c r="A1421" s="26" t="str">
        <f t="shared" si="156"/>
        <v>OK</v>
      </c>
      <c r="B1421" s="29">
        <f t="shared" si="157"/>
        <v>2487914866</v>
      </c>
      <c r="C1421" s="30">
        <v>43509</v>
      </c>
      <c r="D1421" s="18">
        <f t="shared" si="160"/>
        <v>43497</v>
      </c>
      <c r="E1421" s="19" t="str">
        <f>IF(ISERROR(VLOOKUP(C1421,FERIADOS!$A:$B,1,FALSE)),IF(WEEKDAY(C1421)=1,"Dom",IF(WEEKDAY(C1421)=2,"Seg",IF(WEEKDAY(C1421)=3,"Ter",IF(WEEKDAY(C1421)=4,"Qua",IF(WEEKDAY(C1421)=5,"Qui",IF(WEEKDAY(C1421)=6,"Sex","Sab")))))),"Feriado")</f>
        <v>Qua</v>
      </c>
      <c r="F1421" s="32"/>
      <c r="G1421" s="33"/>
      <c r="H1421" s="33"/>
      <c r="I1421" s="33"/>
      <c r="J1421" s="21" t="str">
        <f t="shared" si="158"/>
        <v/>
      </c>
      <c r="K1421" s="21">
        <f t="shared" si="154"/>
        <v>0</v>
      </c>
      <c r="L1421" s="21" t="str">
        <f t="shared" si="155"/>
        <v/>
      </c>
      <c r="M1421" s="22" t="str">
        <f t="shared" si="159"/>
        <v/>
      </c>
      <c r="N1421" s="48"/>
      <c r="O1421" s="54" t="str">
        <f>IF(N1421="","",IFERROR(VLOOKUP(N1421,EMPRESAS!$A:$C,3,FALSE),"NAO CADASTRADA"))</f>
        <v/>
      </c>
      <c r="P1421" s="50"/>
      <c r="Q1421" s="54" t="str">
        <f>IF(P1421="","",IFERROR(VLOOKUP(P1421,ATIVIDADES!$A:$C,3,FALSE),"NAO CADASTRADA"))</f>
        <v/>
      </c>
      <c r="R1421" s="42"/>
      <c r="S1421" s="48"/>
      <c r="T1421" s="54" t="str">
        <f>IF(S1421="","",IFERROR(VLOOKUP(S1421,EMPRESAS!$A:$C,3,FALSE),"NAO CADASTRADA"))</f>
        <v/>
      </c>
      <c r="U1421" s="50"/>
      <c r="V1421" s="54" t="str">
        <f>IF(U1421="","",IFERROR(VLOOKUP(U1421,ATIVIDADES!$A:$C,3,FALSE),"NAO CADASTRADA"))</f>
        <v/>
      </c>
      <c r="W1421" s="42"/>
      <c r="X1421" s="48"/>
      <c r="Y1421" s="54" t="str">
        <f>IF(X1421="","",IFERROR(VLOOKUP(X1421,EMPRESAS!$A:$C,3,FALSE),"NAO CADASTRADA"))</f>
        <v/>
      </c>
      <c r="Z1421" s="50"/>
      <c r="AA1421" s="54" t="str">
        <f>IF(Z1421="","",IFERROR(VLOOKUP(Z1421,ATIVIDADES!$A:$C,3,FALSE),"NAO CADASTRADA"))</f>
        <v/>
      </c>
      <c r="AB1421" s="42"/>
      <c r="AC1421" s="48"/>
      <c r="AD1421" s="54" t="str">
        <f>IF(AC1421="","",IFERROR(VLOOKUP(AC1421,EMPRESAS!$A:$C,3,FALSE),"NAO CADASTRADA"))</f>
        <v/>
      </c>
      <c r="AE1421" s="50"/>
      <c r="AF1421" s="54" t="str">
        <f>IF(AE1421="","",IFERROR(VLOOKUP(AE1421,ATIVIDADES!$A:$C,3,FALSE),"NAO CADASTRADA"))</f>
        <v/>
      </c>
      <c r="AG1421" s="42"/>
      <c r="AH1421" s="48"/>
      <c r="AI1421" s="54" t="str">
        <f>IF(AH1421="","",IFERROR(VLOOKUP(AH1421,EMPRESAS!$A:$C,3,FALSE),"NAO CADASTRADA"))</f>
        <v/>
      </c>
      <c r="AJ1421" s="50"/>
      <c r="AK1421" s="54" t="str">
        <f>IF(AJ1421="","",IFERROR(VLOOKUP(AJ1421,ATIVIDADES!$A:$C,3,FALSE),"NAO CADASTRADA"))</f>
        <v/>
      </c>
      <c r="AL1421" s="42"/>
    </row>
    <row r="1422" spans="1:38" x14ac:dyDescent="0.25">
      <c r="A1422" s="26" t="str">
        <f t="shared" si="156"/>
        <v>OK</v>
      </c>
      <c r="B1422" s="29">
        <f t="shared" si="157"/>
        <v>2487914866</v>
      </c>
      <c r="C1422" s="30">
        <v>43510</v>
      </c>
      <c r="D1422" s="18">
        <f t="shared" si="160"/>
        <v>43497</v>
      </c>
      <c r="E1422" s="19" t="str">
        <f>IF(ISERROR(VLOOKUP(C1422,FERIADOS!$A:$B,1,FALSE)),IF(WEEKDAY(C1422)=1,"Dom",IF(WEEKDAY(C1422)=2,"Seg",IF(WEEKDAY(C1422)=3,"Ter",IF(WEEKDAY(C1422)=4,"Qua",IF(WEEKDAY(C1422)=5,"Qui",IF(WEEKDAY(C1422)=6,"Sex","Sab")))))),"Feriado")</f>
        <v>Qui</v>
      </c>
      <c r="F1422" s="32"/>
      <c r="G1422" s="33"/>
      <c r="H1422" s="33"/>
      <c r="I1422" s="33"/>
      <c r="J1422" s="21" t="str">
        <f t="shared" si="158"/>
        <v/>
      </c>
      <c r="K1422" s="21">
        <f t="shared" si="154"/>
        <v>0</v>
      </c>
      <c r="L1422" s="21" t="str">
        <f t="shared" si="155"/>
        <v/>
      </c>
      <c r="M1422" s="22" t="str">
        <f t="shared" si="159"/>
        <v/>
      </c>
      <c r="N1422" s="48"/>
      <c r="O1422" s="54" t="str">
        <f>IF(N1422="","",IFERROR(VLOOKUP(N1422,EMPRESAS!$A:$C,3,FALSE),"NAO CADASTRADA"))</f>
        <v/>
      </c>
      <c r="P1422" s="50"/>
      <c r="Q1422" s="54" t="str">
        <f>IF(P1422="","",IFERROR(VLOOKUP(P1422,ATIVIDADES!$A:$C,3,FALSE),"NAO CADASTRADA"))</f>
        <v/>
      </c>
      <c r="R1422" s="42"/>
      <c r="S1422" s="48"/>
      <c r="T1422" s="54" t="str">
        <f>IF(S1422="","",IFERROR(VLOOKUP(S1422,EMPRESAS!$A:$C,3,FALSE),"NAO CADASTRADA"))</f>
        <v/>
      </c>
      <c r="U1422" s="50"/>
      <c r="V1422" s="54" t="str">
        <f>IF(U1422="","",IFERROR(VLOOKUP(U1422,ATIVIDADES!$A:$C,3,FALSE),"NAO CADASTRADA"))</f>
        <v/>
      </c>
      <c r="W1422" s="42"/>
      <c r="X1422" s="48"/>
      <c r="Y1422" s="54" t="str">
        <f>IF(X1422="","",IFERROR(VLOOKUP(X1422,EMPRESAS!$A:$C,3,FALSE),"NAO CADASTRADA"))</f>
        <v/>
      </c>
      <c r="Z1422" s="50"/>
      <c r="AA1422" s="54" t="str">
        <f>IF(Z1422="","",IFERROR(VLOOKUP(Z1422,ATIVIDADES!$A:$C,3,FALSE),"NAO CADASTRADA"))</f>
        <v/>
      </c>
      <c r="AB1422" s="42"/>
      <c r="AC1422" s="48"/>
      <c r="AD1422" s="54" t="str">
        <f>IF(AC1422="","",IFERROR(VLOOKUP(AC1422,EMPRESAS!$A:$C,3,FALSE),"NAO CADASTRADA"))</f>
        <v/>
      </c>
      <c r="AE1422" s="50"/>
      <c r="AF1422" s="54" t="str">
        <f>IF(AE1422="","",IFERROR(VLOOKUP(AE1422,ATIVIDADES!$A:$C,3,FALSE),"NAO CADASTRADA"))</f>
        <v/>
      </c>
      <c r="AG1422" s="42"/>
      <c r="AH1422" s="48"/>
      <c r="AI1422" s="54" t="str">
        <f>IF(AH1422="","",IFERROR(VLOOKUP(AH1422,EMPRESAS!$A:$C,3,FALSE),"NAO CADASTRADA"))</f>
        <v/>
      </c>
      <c r="AJ1422" s="50"/>
      <c r="AK1422" s="54" t="str">
        <f>IF(AJ1422="","",IFERROR(VLOOKUP(AJ1422,ATIVIDADES!$A:$C,3,FALSE),"NAO CADASTRADA"))</f>
        <v/>
      </c>
      <c r="AL1422" s="42"/>
    </row>
    <row r="1423" spans="1:38" x14ac:dyDescent="0.25">
      <c r="A1423" s="26" t="str">
        <f t="shared" si="156"/>
        <v>OK</v>
      </c>
      <c r="B1423" s="29">
        <f t="shared" si="157"/>
        <v>2487914866</v>
      </c>
      <c r="C1423" s="30">
        <v>43511</v>
      </c>
      <c r="D1423" s="18">
        <f t="shared" si="160"/>
        <v>43497</v>
      </c>
      <c r="E1423" s="19" t="str">
        <f>IF(ISERROR(VLOOKUP(C1423,FERIADOS!$A:$B,1,FALSE)),IF(WEEKDAY(C1423)=1,"Dom",IF(WEEKDAY(C1423)=2,"Seg",IF(WEEKDAY(C1423)=3,"Ter",IF(WEEKDAY(C1423)=4,"Qua",IF(WEEKDAY(C1423)=5,"Qui",IF(WEEKDAY(C1423)=6,"Sex","Sab")))))),"Feriado")</f>
        <v>Sex</v>
      </c>
      <c r="F1423" s="32"/>
      <c r="G1423" s="33"/>
      <c r="H1423" s="33"/>
      <c r="I1423" s="33"/>
      <c r="J1423" s="21" t="str">
        <f t="shared" si="158"/>
        <v/>
      </c>
      <c r="K1423" s="21">
        <f t="shared" si="154"/>
        <v>0</v>
      </c>
      <c r="L1423" s="21" t="str">
        <f t="shared" si="155"/>
        <v/>
      </c>
      <c r="M1423" s="22" t="str">
        <f t="shared" si="159"/>
        <v/>
      </c>
      <c r="N1423" s="48"/>
      <c r="O1423" s="54" t="str">
        <f>IF(N1423="","",IFERROR(VLOOKUP(N1423,EMPRESAS!$A:$C,3,FALSE),"NAO CADASTRADA"))</f>
        <v/>
      </c>
      <c r="P1423" s="50"/>
      <c r="Q1423" s="54" t="str">
        <f>IF(P1423="","",IFERROR(VLOOKUP(P1423,ATIVIDADES!$A:$C,3,FALSE),"NAO CADASTRADA"))</f>
        <v/>
      </c>
      <c r="R1423" s="42"/>
      <c r="S1423" s="48"/>
      <c r="T1423" s="54" t="str">
        <f>IF(S1423="","",IFERROR(VLOOKUP(S1423,EMPRESAS!$A:$C,3,FALSE),"NAO CADASTRADA"))</f>
        <v/>
      </c>
      <c r="U1423" s="50"/>
      <c r="V1423" s="54" t="str">
        <f>IF(U1423="","",IFERROR(VLOOKUP(U1423,ATIVIDADES!$A:$C,3,FALSE),"NAO CADASTRADA"))</f>
        <v/>
      </c>
      <c r="W1423" s="42"/>
      <c r="X1423" s="48"/>
      <c r="Y1423" s="54" t="str">
        <f>IF(X1423="","",IFERROR(VLOOKUP(X1423,EMPRESAS!$A:$C,3,FALSE),"NAO CADASTRADA"))</f>
        <v/>
      </c>
      <c r="Z1423" s="50"/>
      <c r="AA1423" s="54" t="str">
        <f>IF(Z1423="","",IFERROR(VLOOKUP(Z1423,ATIVIDADES!$A:$C,3,FALSE),"NAO CADASTRADA"))</f>
        <v/>
      </c>
      <c r="AB1423" s="42"/>
      <c r="AC1423" s="48"/>
      <c r="AD1423" s="54" t="str">
        <f>IF(AC1423="","",IFERROR(VLOOKUP(AC1423,EMPRESAS!$A:$C,3,FALSE),"NAO CADASTRADA"))</f>
        <v/>
      </c>
      <c r="AE1423" s="50"/>
      <c r="AF1423" s="54" t="str">
        <f>IF(AE1423="","",IFERROR(VLOOKUP(AE1423,ATIVIDADES!$A:$C,3,FALSE),"NAO CADASTRADA"))</f>
        <v/>
      </c>
      <c r="AG1423" s="42"/>
      <c r="AH1423" s="48"/>
      <c r="AI1423" s="54" t="str">
        <f>IF(AH1423="","",IFERROR(VLOOKUP(AH1423,EMPRESAS!$A:$C,3,FALSE),"NAO CADASTRADA"))</f>
        <v/>
      </c>
      <c r="AJ1423" s="50"/>
      <c r="AK1423" s="54" t="str">
        <f>IF(AJ1423="","",IFERROR(VLOOKUP(AJ1423,ATIVIDADES!$A:$C,3,FALSE),"NAO CADASTRADA"))</f>
        <v/>
      </c>
      <c r="AL1423" s="42"/>
    </row>
    <row r="1424" spans="1:38" x14ac:dyDescent="0.25">
      <c r="A1424" s="26" t="str">
        <f t="shared" si="156"/>
        <v>OK</v>
      </c>
      <c r="B1424" s="29">
        <f t="shared" si="157"/>
        <v>2487914866</v>
      </c>
      <c r="C1424" s="30">
        <v>43512</v>
      </c>
      <c r="D1424" s="18">
        <f t="shared" si="160"/>
        <v>43497</v>
      </c>
      <c r="E1424" s="19" t="str">
        <f>IF(ISERROR(VLOOKUP(C1424,FERIADOS!$A:$B,1,FALSE)),IF(WEEKDAY(C1424)=1,"Dom",IF(WEEKDAY(C1424)=2,"Seg",IF(WEEKDAY(C1424)=3,"Ter",IF(WEEKDAY(C1424)=4,"Qua",IF(WEEKDAY(C1424)=5,"Qui",IF(WEEKDAY(C1424)=6,"Sex","Sab")))))),"Feriado")</f>
        <v>Sab</v>
      </c>
      <c r="F1424" s="32"/>
      <c r="G1424" s="33"/>
      <c r="H1424" s="33"/>
      <c r="I1424" s="33"/>
      <c r="J1424" s="21" t="str">
        <f t="shared" si="158"/>
        <v/>
      </c>
      <c r="K1424" s="21">
        <f t="shared" si="154"/>
        <v>0</v>
      </c>
      <c r="L1424" s="21" t="str">
        <f t="shared" si="155"/>
        <v/>
      </c>
      <c r="M1424" s="22" t="str">
        <f t="shared" si="159"/>
        <v/>
      </c>
      <c r="N1424" s="48"/>
      <c r="O1424" s="54" t="str">
        <f>IF(N1424="","",IFERROR(VLOOKUP(N1424,EMPRESAS!$A:$C,3,FALSE),"NAO CADASTRADA"))</f>
        <v/>
      </c>
      <c r="P1424" s="50"/>
      <c r="Q1424" s="54" t="str">
        <f>IF(P1424="","",IFERROR(VLOOKUP(P1424,ATIVIDADES!$A:$C,3,FALSE),"NAO CADASTRADA"))</f>
        <v/>
      </c>
      <c r="R1424" s="42"/>
      <c r="S1424" s="48"/>
      <c r="T1424" s="54" t="str">
        <f>IF(S1424="","",IFERROR(VLOOKUP(S1424,EMPRESAS!$A:$C,3,FALSE),"NAO CADASTRADA"))</f>
        <v/>
      </c>
      <c r="U1424" s="50"/>
      <c r="V1424" s="54" t="str">
        <f>IF(U1424="","",IFERROR(VLOOKUP(U1424,ATIVIDADES!$A:$C,3,FALSE),"NAO CADASTRADA"))</f>
        <v/>
      </c>
      <c r="W1424" s="42"/>
      <c r="X1424" s="48"/>
      <c r="Y1424" s="54" t="str">
        <f>IF(X1424="","",IFERROR(VLOOKUP(X1424,EMPRESAS!$A:$C,3,FALSE),"NAO CADASTRADA"))</f>
        <v/>
      </c>
      <c r="Z1424" s="50"/>
      <c r="AA1424" s="54" t="str">
        <f>IF(Z1424="","",IFERROR(VLOOKUP(Z1424,ATIVIDADES!$A:$C,3,FALSE),"NAO CADASTRADA"))</f>
        <v/>
      </c>
      <c r="AB1424" s="42"/>
      <c r="AC1424" s="48"/>
      <c r="AD1424" s="54" t="str">
        <f>IF(AC1424="","",IFERROR(VLOOKUP(AC1424,EMPRESAS!$A:$C,3,FALSE),"NAO CADASTRADA"))</f>
        <v/>
      </c>
      <c r="AE1424" s="50"/>
      <c r="AF1424" s="54" t="str">
        <f>IF(AE1424="","",IFERROR(VLOOKUP(AE1424,ATIVIDADES!$A:$C,3,FALSE),"NAO CADASTRADA"))</f>
        <v/>
      </c>
      <c r="AG1424" s="42"/>
      <c r="AH1424" s="48"/>
      <c r="AI1424" s="54" t="str">
        <f>IF(AH1424="","",IFERROR(VLOOKUP(AH1424,EMPRESAS!$A:$C,3,FALSE),"NAO CADASTRADA"))</f>
        <v/>
      </c>
      <c r="AJ1424" s="50"/>
      <c r="AK1424" s="54" t="str">
        <f>IF(AJ1424="","",IFERROR(VLOOKUP(AJ1424,ATIVIDADES!$A:$C,3,FALSE),"NAO CADASTRADA"))</f>
        <v/>
      </c>
      <c r="AL1424" s="42"/>
    </row>
    <row r="1425" spans="1:38" x14ac:dyDescent="0.25">
      <c r="A1425" s="26" t="str">
        <f t="shared" si="156"/>
        <v>OK</v>
      </c>
      <c r="B1425" s="29">
        <f t="shared" si="157"/>
        <v>2487914866</v>
      </c>
      <c r="C1425" s="30">
        <v>43513</v>
      </c>
      <c r="D1425" s="18">
        <f t="shared" si="160"/>
        <v>43497</v>
      </c>
      <c r="E1425" s="19" t="str">
        <f>IF(ISERROR(VLOOKUP(C1425,FERIADOS!$A:$B,1,FALSE)),IF(WEEKDAY(C1425)=1,"Dom",IF(WEEKDAY(C1425)=2,"Seg",IF(WEEKDAY(C1425)=3,"Ter",IF(WEEKDAY(C1425)=4,"Qua",IF(WEEKDAY(C1425)=5,"Qui",IF(WEEKDAY(C1425)=6,"Sex","Sab")))))),"Feriado")</f>
        <v>Dom</v>
      </c>
      <c r="F1425" s="32"/>
      <c r="G1425" s="33"/>
      <c r="H1425" s="33"/>
      <c r="I1425" s="33"/>
      <c r="J1425" s="21" t="str">
        <f t="shared" si="158"/>
        <v/>
      </c>
      <c r="K1425" s="21">
        <f t="shared" si="154"/>
        <v>0</v>
      </c>
      <c r="L1425" s="21" t="str">
        <f t="shared" si="155"/>
        <v/>
      </c>
      <c r="M1425" s="22" t="str">
        <f t="shared" si="159"/>
        <v/>
      </c>
      <c r="N1425" s="48"/>
      <c r="O1425" s="54" t="str">
        <f>IF(N1425="","",IFERROR(VLOOKUP(N1425,EMPRESAS!$A:$C,3,FALSE),"NAO CADASTRADA"))</f>
        <v/>
      </c>
      <c r="P1425" s="50"/>
      <c r="Q1425" s="54" t="str">
        <f>IF(P1425="","",IFERROR(VLOOKUP(P1425,ATIVIDADES!$A:$C,3,FALSE),"NAO CADASTRADA"))</f>
        <v/>
      </c>
      <c r="R1425" s="42"/>
      <c r="S1425" s="48"/>
      <c r="T1425" s="54" t="str">
        <f>IF(S1425="","",IFERROR(VLOOKUP(S1425,EMPRESAS!$A:$C,3,FALSE),"NAO CADASTRADA"))</f>
        <v/>
      </c>
      <c r="U1425" s="50"/>
      <c r="V1425" s="54" t="str">
        <f>IF(U1425="","",IFERROR(VLOOKUP(U1425,ATIVIDADES!$A:$C,3,FALSE),"NAO CADASTRADA"))</f>
        <v/>
      </c>
      <c r="W1425" s="42"/>
      <c r="X1425" s="48"/>
      <c r="Y1425" s="54" t="str">
        <f>IF(X1425="","",IFERROR(VLOOKUP(X1425,EMPRESAS!$A:$C,3,FALSE),"NAO CADASTRADA"))</f>
        <v/>
      </c>
      <c r="Z1425" s="50"/>
      <c r="AA1425" s="54" t="str">
        <f>IF(Z1425="","",IFERROR(VLOOKUP(Z1425,ATIVIDADES!$A:$C,3,FALSE),"NAO CADASTRADA"))</f>
        <v/>
      </c>
      <c r="AB1425" s="42"/>
      <c r="AC1425" s="48"/>
      <c r="AD1425" s="54" t="str">
        <f>IF(AC1425="","",IFERROR(VLOOKUP(AC1425,EMPRESAS!$A:$C,3,FALSE),"NAO CADASTRADA"))</f>
        <v/>
      </c>
      <c r="AE1425" s="50"/>
      <c r="AF1425" s="54" t="str">
        <f>IF(AE1425="","",IFERROR(VLOOKUP(AE1425,ATIVIDADES!$A:$C,3,FALSE),"NAO CADASTRADA"))</f>
        <v/>
      </c>
      <c r="AG1425" s="42"/>
      <c r="AH1425" s="48"/>
      <c r="AI1425" s="54" t="str">
        <f>IF(AH1425="","",IFERROR(VLOOKUP(AH1425,EMPRESAS!$A:$C,3,FALSE),"NAO CADASTRADA"))</f>
        <v/>
      </c>
      <c r="AJ1425" s="50"/>
      <c r="AK1425" s="54" t="str">
        <f>IF(AJ1425="","",IFERROR(VLOOKUP(AJ1425,ATIVIDADES!$A:$C,3,FALSE),"NAO CADASTRADA"))</f>
        <v/>
      </c>
      <c r="AL1425" s="42"/>
    </row>
    <row r="1426" spans="1:38" x14ac:dyDescent="0.25">
      <c r="A1426" s="26" t="str">
        <f t="shared" si="156"/>
        <v>OK</v>
      </c>
      <c r="B1426" s="29">
        <f t="shared" si="157"/>
        <v>2487914866</v>
      </c>
      <c r="C1426" s="30">
        <v>43514</v>
      </c>
      <c r="D1426" s="18">
        <f t="shared" si="160"/>
        <v>43497</v>
      </c>
      <c r="E1426" s="19" t="str">
        <f>IF(ISERROR(VLOOKUP(C1426,FERIADOS!$A:$B,1,FALSE)),IF(WEEKDAY(C1426)=1,"Dom",IF(WEEKDAY(C1426)=2,"Seg",IF(WEEKDAY(C1426)=3,"Ter",IF(WEEKDAY(C1426)=4,"Qua",IF(WEEKDAY(C1426)=5,"Qui",IF(WEEKDAY(C1426)=6,"Sex","Sab")))))),"Feriado")</f>
        <v>Seg</v>
      </c>
      <c r="F1426" s="32"/>
      <c r="G1426" s="33"/>
      <c r="H1426" s="33"/>
      <c r="I1426" s="33"/>
      <c r="J1426" s="21" t="str">
        <f t="shared" si="158"/>
        <v/>
      </c>
      <c r="K1426" s="21">
        <f t="shared" si="154"/>
        <v>0</v>
      </c>
      <c r="L1426" s="21" t="str">
        <f t="shared" si="155"/>
        <v/>
      </c>
      <c r="M1426" s="22" t="str">
        <f t="shared" si="159"/>
        <v/>
      </c>
      <c r="N1426" s="48"/>
      <c r="O1426" s="54" t="str">
        <f>IF(N1426="","",IFERROR(VLOOKUP(N1426,EMPRESAS!$A:$C,3,FALSE),"NAO CADASTRADA"))</f>
        <v/>
      </c>
      <c r="P1426" s="50"/>
      <c r="Q1426" s="54" t="str">
        <f>IF(P1426="","",IFERROR(VLOOKUP(P1426,ATIVIDADES!$A:$C,3,FALSE),"NAO CADASTRADA"))</f>
        <v/>
      </c>
      <c r="R1426" s="42"/>
      <c r="S1426" s="48"/>
      <c r="T1426" s="54" t="str">
        <f>IF(S1426="","",IFERROR(VLOOKUP(S1426,EMPRESAS!$A:$C,3,FALSE),"NAO CADASTRADA"))</f>
        <v/>
      </c>
      <c r="U1426" s="50"/>
      <c r="V1426" s="54" t="str">
        <f>IF(U1426="","",IFERROR(VLOOKUP(U1426,ATIVIDADES!$A:$C,3,FALSE),"NAO CADASTRADA"))</f>
        <v/>
      </c>
      <c r="W1426" s="42"/>
      <c r="X1426" s="48"/>
      <c r="Y1426" s="54" t="str">
        <f>IF(X1426="","",IFERROR(VLOOKUP(X1426,EMPRESAS!$A:$C,3,FALSE),"NAO CADASTRADA"))</f>
        <v/>
      </c>
      <c r="Z1426" s="50"/>
      <c r="AA1426" s="54" t="str">
        <f>IF(Z1426="","",IFERROR(VLOOKUP(Z1426,ATIVIDADES!$A:$C,3,FALSE),"NAO CADASTRADA"))</f>
        <v/>
      </c>
      <c r="AB1426" s="42"/>
      <c r="AC1426" s="48"/>
      <c r="AD1426" s="54" t="str">
        <f>IF(AC1426="","",IFERROR(VLOOKUP(AC1426,EMPRESAS!$A:$C,3,FALSE),"NAO CADASTRADA"))</f>
        <v/>
      </c>
      <c r="AE1426" s="50"/>
      <c r="AF1426" s="54" t="str">
        <f>IF(AE1426="","",IFERROR(VLOOKUP(AE1426,ATIVIDADES!$A:$C,3,FALSE),"NAO CADASTRADA"))</f>
        <v/>
      </c>
      <c r="AG1426" s="42"/>
      <c r="AH1426" s="48"/>
      <c r="AI1426" s="54" t="str">
        <f>IF(AH1426="","",IFERROR(VLOOKUP(AH1426,EMPRESAS!$A:$C,3,FALSE),"NAO CADASTRADA"))</f>
        <v/>
      </c>
      <c r="AJ1426" s="50"/>
      <c r="AK1426" s="54" t="str">
        <f>IF(AJ1426="","",IFERROR(VLOOKUP(AJ1426,ATIVIDADES!$A:$C,3,FALSE),"NAO CADASTRADA"))</f>
        <v/>
      </c>
      <c r="AL1426" s="42"/>
    </row>
    <row r="1427" spans="1:38" x14ac:dyDescent="0.25">
      <c r="A1427" s="26" t="str">
        <f t="shared" si="156"/>
        <v>OK</v>
      </c>
      <c r="B1427" s="29">
        <f t="shared" si="157"/>
        <v>2487914866</v>
      </c>
      <c r="C1427" s="30">
        <v>43515</v>
      </c>
      <c r="D1427" s="18">
        <f t="shared" si="160"/>
        <v>43497</v>
      </c>
      <c r="E1427" s="19" t="str">
        <f>IF(ISERROR(VLOOKUP(C1427,FERIADOS!$A:$B,1,FALSE)),IF(WEEKDAY(C1427)=1,"Dom",IF(WEEKDAY(C1427)=2,"Seg",IF(WEEKDAY(C1427)=3,"Ter",IF(WEEKDAY(C1427)=4,"Qua",IF(WEEKDAY(C1427)=5,"Qui",IF(WEEKDAY(C1427)=6,"Sex","Sab")))))),"Feriado")</f>
        <v>Ter</v>
      </c>
      <c r="F1427" s="32"/>
      <c r="G1427" s="33"/>
      <c r="H1427" s="33"/>
      <c r="I1427" s="33"/>
      <c r="J1427" s="21" t="str">
        <f t="shared" si="158"/>
        <v/>
      </c>
      <c r="K1427" s="21">
        <f t="shared" si="154"/>
        <v>0</v>
      </c>
      <c r="L1427" s="21" t="str">
        <f t="shared" si="155"/>
        <v/>
      </c>
      <c r="M1427" s="22" t="str">
        <f t="shared" si="159"/>
        <v/>
      </c>
      <c r="N1427" s="48"/>
      <c r="O1427" s="54" t="str">
        <f>IF(N1427="","",IFERROR(VLOOKUP(N1427,EMPRESAS!$A:$C,3,FALSE),"NAO CADASTRADA"))</f>
        <v/>
      </c>
      <c r="P1427" s="50"/>
      <c r="Q1427" s="54" t="str">
        <f>IF(P1427="","",IFERROR(VLOOKUP(P1427,ATIVIDADES!$A:$C,3,FALSE),"NAO CADASTRADA"))</f>
        <v/>
      </c>
      <c r="R1427" s="42"/>
      <c r="S1427" s="48"/>
      <c r="T1427" s="54" t="str">
        <f>IF(S1427="","",IFERROR(VLOOKUP(S1427,EMPRESAS!$A:$C,3,FALSE),"NAO CADASTRADA"))</f>
        <v/>
      </c>
      <c r="U1427" s="50"/>
      <c r="V1427" s="54" t="str">
        <f>IF(U1427="","",IFERROR(VLOOKUP(U1427,ATIVIDADES!$A:$C,3,FALSE),"NAO CADASTRADA"))</f>
        <v/>
      </c>
      <c r="W1427" s="42"/>
      <c r="X1427" s="48"/>
      <c r="Y1427" s="54" t="str">
        <f>IF(X1427="","",IFERROR(VLOOKUP(X1427,EMPRESAS!$A:$C,3,FALSE),"NAO CADASTRADA"))</f>
        <v/>
      </c>
      <c r="Z1427" s="50"/>
      <c r="AA1427" s="54" t="str">
        <f>IF(Z1427="","",IFERROR(VLOOKUP(Z1427,ATIVIDADES!$A:$C,3,FALSE),"NAO CADASTRADA"))</f>
        <v/>
      </c>
      <c r="AB1427" s="42"/>
      <c r="AC1427" s="48"/>
      <c r="AD1427" s="54" t="str">
        <f>IF(AC1427="","",IFERROR(VLOOKUP(AC1427,EMPRESAS!$A:$C,3,FALSE),"NAO CADASTRADA"))</f>
        <v/>
      </c>
      <c r="AE1427" s="50"/>
      <c r="AF1427" s="54" t="str">
        <f>IF(AE1427="","",IFERROR(VLOOKUP(AE1427,ATIVIDADES!$A:$C,3,FALSE),"NAO CADASTRADA"))</f>
        <v/>
      </c>
      <c r="AG1427" s="42"/>
      <c r="AH1427" s="48"/>
      <c r="AI1427" s="54" t="str">
        <f>IF(AH1427="","",IFERROR(VLOOKUP(AH1427,EMPRESAS!$A:$C,3,FALSE),"NAO CADASTRADA"))</f>
        <v/>
      </c>
      <c r="AJ1427" s="50"/>
      <c r="AK1427" s="54" t="str">
        <f>IF(AJ1427="","",IFERROR(VLOOKUP(AJ1427,ATIVIDADES!$A:$C,3,FALSE),"NAO CADASTRADA"))</f>
        <v/>
      </c>
      <c r="AL1427" s="42"/>
    </row>
    <row r="1428" spans="1:38" x14ac:dyDescent="0.25">
      <c r="A1428" s="26" t="str">
        <f t="shared" si="156"/>
        <v>OK</v>
      </c>
      <c r="B1428" s="29">
        <f t="shared" si="157"/>
        <v>2487914866</v>
      </c>
      <c r="C1428" s="30">
        <v>43516</v>
      </c>
      <c r="D1428" s="18">
        <f t="shared" si="160"/>
        <v>43497</v>
      </c>
      <c r="E1428" s="19" t="str">
        <f>IF(ISERROR(VLOOKUP(C1428,FERIADOS!$A:$B,1,FALSE)),IF(WEEKDAY(C1428)=1,"Dom",IF(WEEKDAY(C1428)=2,"Seg",IF(WEEKDAY(C1428)=3,"Ter",IF(WEEKDAY(C1428)=4,"Qua",IF(WEEKDAY(C1428)=5,"Qui",IF(WEEKDAY(C1428)=6,"Sex","Sab")))))),"Feriado")</f>
        <v>Qua</v>
      </c>
      <c r="F1428" s="32"/>
      <c r="G1428" s="33"/>
      <c r="H1428" s="33"/>
      <c r="I1428" s="33"/>
      <c r="J1428" s="21" t="str">
        <f t="shared" si="158"/>
        <v/>
      </c>
      <c r="K1428" s="21">
        <f t="shared" si="154"/>
        <v>0</v>
      </c>
      <c r="L1428" s="21" t="str">
        <f t="shared" si="155"/>
        <v/>
      </c>
      <c r="M1428" s="22" t="str">
        <f t="shared" si="159"/>
        <v/>
      </c>
      <c r="N1428" s="48"/>
      <c r="O1428" s="54" t="str">
        <f>IF(N1428="","",IFERROR(VLOOKUP(N1428,EMPRESAS!$A:$C,3,FALSE),"NAO CADASTRADA"))</f>
        <v/>
      </c>
      <c r="P1428" s="50"/>
      <c r="Q1428" s="54" t="str">
        <f>IF(P1428="","",IFERROR(VLOOKUP(P1428,ATIVIDADES!$A:$C,3,FALSE),"NAO CADASTRADA"))</f>
        <v/>
      </c>
      <c r="R1428" s="42"/>
      <c r="S1428" s="48"/>
      <c r="T1428" s="54" t="str">
        <f>IF(S1428="","",IFERROR(VLOOKUP(S1428,EMPRESAS!$A:$C,3,FALSE),"NAO CADASTRADA"))</f>
        <v/>
      </c>
      <c r="U1428" s="50"/>
      <c r="V1428" s="54" t="str">
        <f>IF(U1428="","",IFERROR(VLOOKUP(U1428,ATIVIDADES!$A:$C,3,FALSE),"NAO CADASTRADA"))</f>
        <v/>
      </c>
      <c r="W1428" s="42"/>
      <c r="X1428" s="48"/>
      <c r="Y1428" s="54" t="str">
        <f>IF(X1428="","",IFERROR(VLOOKUP(X1428,EMPRESAS!$A:$C,3,FALSE),"NAO CADASTRADA"))</f>
        <v/>
      </c>
      <c r="Z1428" s="50"/>
      <c r="AA1428" s="54" t="str">
        <f>IF(Z1428="","",IFERROR(VLOOKUP(Z1428,ATIVIDADES!$A:$C,3,FALSE),"NAO CADASTRADA"))</f>
        <v/>
      </c>
      <c r="AB1428" s="42"/>
      <c r="AC1428" s="48"/>
      <c r="AD1428" s="54" t="str">
        <f>IF(AC1428="","",IFERROR(VLOOKUP(AC1428,EMPRESAS!$A:$C,3,FALSE),"NAO CADASTRADA"))</f>
        <v/>
      </c>
      <c r="AE1428" s="50"/>
      <c r="AF1428" s="54" t="str">
        <f>IF(AE1428="","",IFERROR(VLOOKUP(AE1428,ATIVIDADES!$A:$C,3,FALSE),"NAO CADASTRADA"))</f>
        <v/>
      </c>
      <c r="AG1428" s="42"/>
      <c r="AH1428" s="48"/>
      <c r="AI1428" s="54" t="str">
        <f>IF(AH1428="","",IFERROR(VLOOKUP(AH1428,EMPRESAS!$A:$C,3,FALSE),"NAO CADASTRADA"))</f>
        <v/>
      </c>
      <c r="AJ1428" s="50"/>
      <c r="AK1428" s="54" t="str">
        <f>IF(AJ1428="","",IFERROR(VLOOKUP(AJ1428,ATIVIDADES!$A:$C,3,FALSE),"NAO CADASTRADA"))</f>
        <v/>
      </c>
      <c r="AL1428" s="42"/>
    </row>
    <row r="1429" spans="1:38" x14ac:dyDescent="0.25">
      <c r="A1429" s="26" t="str">
        <f t="shared" si="156"/>
        <v>OK</v>
      </c>
      <c r="B1429" s="29">
        <f t="shared" si="157"/>
        <v>2487914866</v>
      </c>
      <c r="C1429" s="30">
        <v>43517</v>
      </c>
      <c r="D1429" s="18">
        <f t="shared" si="160"/>
        <v>43497</v>
      </c>
      <c r="E1429" s="19" t="str">
        <f>IF(ISERROR(VLOOKUP(C1429,FERIADOS!$A:$B,1,FALSE)),IF(WEEKDAY(C1429)=1,"Dom",IF(WEEKDAY(C1429)=2,"Seg",IF(WEEKDAY(C1429)=3,"Ter",IF(WEEKDAY(C1429)=4,"Qua",IF(WEEKDAY(C1429)=5,"Qui",IF(WEEKDAY(C1429)=6,"Sex","Sab")))))),"Feriado")</f>
        <v>Qui</v>
      </c>
      <c r="F1429" s="32"/>
      <c r="G1429" s="33"/>
      <c r="H1429" s="33"/>
      <c r="I1429" s="33"/>
      <c r="J1429" s="21" t="str">
        <f t="shared" si="158"/>
        <v/>
      </c>
      <c r="K1429" s="21">
        <f t="shared" si="154"/>
        <v>0</v>
      </c>
      <c r="L1429" s="21" t="str">
        <f t="shared" si="155"/>
        <v/>
      </c>
      <c r="M1429" s="22" t="str">
        <f t="shared" si="159"/>
        <v/>
      </c>
      <c r="N1429" s="48"/>
      <c r="O1429" s="54" t="str">
        <f>IF(N1429="","",IFERROR(VLOOKUP(N1429,EMPRESAS!$A:$C,3,FALSE),"NAO CADASTRADA"))</f>
        <v/>
      </c>
      <c r="P1429" s="50"/>
      <c r="Q1429" s="54" t="str">
        <f>IF(P1429="","",IFERROR(VLOOKUP(P1429,ATIVIDADES!$A:$C,3,FALSE),"NAO CADASTRADA"))</f>
        <v/>
      </c>
      <c r="R1429" s="42"/>
      <c r="S1429" s="48"/>
      <c r="T1429" s="54" t="str">
        <f>IF(S1429="","",IFERROR(VLOOKUP(S1429,EMPRESAS!$A:$C,3,FALSE),"NAO CADASTRADA"))</f>
        <v/>
      </c>
      <c r="U1429" s="50"/>
      <c r="V1429" s="54" t="str">
        <f>IF(U1429="","",IFERROR(VLOOKUP(U1429,ATIVIDADES!$A:$C,3,FALSE),"NAO CADASTRADA"))</f>
        <v/>
      </c>
      <c r="W1429" s="42"/>
      <c r="X1429" s="48"/>
      <c r="Y1429" s="54" t="str">
        <f>IF(X1429="","",IFERROR(VLOOKUP(X1429,EMPRESAS!$A:$C,3,FALSE),"NAO CADASTRADA"))</f>
        <v/>
      </c>
      <c r="Z1429" s="50"/>
      <c r="AA1429" s="54" t="str">
        <f>IF(Z1429="","",IFERROR(VLOOKUP(Z1429,ATIVIDADES!$A:$C,3,FALSE),"NAO CADASTRADA"))</f>
        <v/>
      </c>
      <c r="AB1429" s="42"/>
      <c r="AC1429" s="48"/>
      <c r="AD1429" s="54" t="str">
        <f>IF(AC1429="","",IFERROR(VLOOKUP(AC1429,EMPRESAS!$A:$C,3,FALSE),"NAO CADASTRADA"))</f>
        <v/>
      </c>
      <c r="AE1429" s="50"/>
      <c r="AF1429" s="54" t="str">
        <f>IF(AE1429="","",IFERROR(VLOOKUP(AE1429,ATIVIDADES!$A:$C,3,FALSE),"NAO CADASTRADA"))</f>
        <v/>
      </c>
      <c r="AG1429" s="42"/>
      <c r="AH1429" s="48"/>
      <c r="AI1429" s="54" t="str">
        <f>IF(AH1429="","",IFERROR(VLOOKUP(AH1429,EMPRESAS!$A:$C,3,FALSE),"NAO CADASTRADA"))</f>
        <v/>
      </c>
      <c r="AJ1429" s="50"/>
      <c r="AK1429" s="54" t="str">
        <f>IF(AJ1429="","",IFERROR(VLOOKUP(AJ1429,ATIVIDADES!$A:$C,3,FALSE),"NAO CADASTRADA"))</f>
        <v/>
      </c>
      <c r="AL1429" s="42"/>
    </row>
    <row r="1430" spans="1:38" x14ac:dyDescent="0.25">
      <c r="A1430" s="26" t="str">
        <f t="shared" si="156"/>
        <v>OK</v>
      </c>
      <c r="B1430" s="29">
        <f t="shared" si="157"/>
        <v>2487914866</v>
      </c>
      <c r="C1430" s="30">
        <v>43518</v>
      </c>
      <c r="D1430" s="18">
        <f t="shared" si="160"/>
        <v>43497</v>
      </c>
      <c r="E1430" s="19" t="str">
        <f>IF(ISERROR(VLOOKUP(C1430,FERIADOS!$A:$B,1,FALSE)),IF(WEEKDAY(C1430)=1,"Dom",IF(WEEKDAY(C1430)=2,"Seg",IF(WEEKDAY(C1430)=3,"Ter",IF(WEEKDAY(C1430)=4,"Qua",IF(WEEKDAY(C1430)=5,"Qui",IF(WEEKDAY(C1430)=6,"Sex","Sab")))))),"Feriado")</f>
        <v>Sex</v>
      </c>
      <c r="F1430" s="32"/>
      <c r="G1430" s="33"/>
      <c r="H1430" s="33"/>
      <c r="I1430" s="33"/>
      <c r="J1430" s="21" t="str">
        <f t="shared" si="158"/>
        <v/>
      </c>
      <c r="K1430" s="21">
        <f t="shared" si="154"/>
        <v>0</v>
      </c>
      <c r="L1430" s="21" t="str">
        <f t="shared" si="155"/>
        <v/>
      </c>
      <c r="M1430" s="22" t="str">
        <f t="shared" si="159"/>
        <v/>
      </c>
      <c r="N1430" s="48"/>
      <c r="O1430" s="54" t="str">
        <f>IF(N1430="","",IFERROR(VLOOKUP(N1430,EMPRESAS!$A:$C,3,FALSE),"NAO CADASTRADA"))</f>
        <v/>
      </c>
      <c r="P1430" s="50"/>
      <c r="Q1430" s="54" t="str">
        <f>IF(P1430="","",IFERROR(VLOOKUP(P1430,ATIVIDADES!$A:$C,3,FALSE),"NAO CADASTRADA"))</f>
        <v/>
      </c>
      <c r="R1430" s="42"/>
      <c r="S1430" s="48"/>
      <c r="T1430" s="54" t="str">
        <f>IF(S1430="","",IFERROR(VLOOKUP(S1430,EMPRESAS!$A:$C,3,FALSE),"NAO CADASTRADA"))</f>
        <v/>
      </c>
      <c r="U1430" s="50"/>
      <c r="V1430" s="54" t="str">
        <f>IF(U1430="","",IFERROR(VLOOKUP(U1430,ATIVIDADES!$A:$C,3,FALSE),"NAO CADASTRADA"))</f>
        <v/>
      </c>
      <c r="W1430" s="42"/>
      <c r="X1430" s="48"/>
      <c r="Y1430" s="54" t="str">
        <f>IF(X1430="","",IFERROR(VLOOKUP(X1430,EMPRESAS!$A:$C,3,FALSE),"NAO CADASTRADA"))</f>
        <v/>
      </c>
      <c r="Z1430" s="50"/>
      <c r="AA1430" s="54" t="str">
        <f>IF(Z1430="","",IFERROR(VLOOKUP(Z1430,ATIVIDADES!$A:$C,3,FALSE),"NAO CADASTRADA"))</f>
        <v/>
      </c>
      <c r="AB1430" s="42"/>
      <c r="AC1430" s="48"/>
      <c r="AD1430" s="54" t="str">
        <f>IF(AC1430="","",IFERROR(VLOOKUP(AC1430,EMPRESAS!$A:$C,3,FALSE),"NAO CADASTRADA"))</f>
        <v/>
      </c>
      <c r="AE1430" s="50"/>
      <c r="AF1430" s="54" t="str">
        <f>IF(AE1430="","",IFERROR(VLOOKUP(AE1430,ATIVIDADES!$A:$C,3,FALSE),"NAO CADASTRADA"))</f>
        <v/>
      </c>
      <c r="AG1430" s="42"/>
      <c r="AH1430" s="48"/>
      <c r="AI1430" s="54" t="str">
        <f>IF(AH1430="","",IFERROR(VLOOKUP(AH1430,EMPRESAS!$A:$C,3,FALSE),"NAO CADASTRADA"))</f>
        <v/>
      </c>
      <c r="AJ1430" s="50"/>
      <c r="AK1430" s="54" t="str">
        <f>IF(AJ1430="","",IFERROR(VLOOKUP(AJ1430,ATIVIDADES!$A:$C,3,FALSE),"NAO CADASTRADA"))</f>
        <v/>
      </c>
      <c r="AL1430" s="42"/>
    </row>
    <row r="1431" spans="1:38" x14ac:dyDescent="0.25">
      <c r="A1431" s="26" t="str">
        <f t="shared" si="156"/>
        <v>OK</v>
      </c>
      <c r="B1431" s="29">
        <f t="shared" si="157"/>
        <v>2487914866</v>
      </c>
      <c r="C1431" s="30">
        <v>43519</v>
      </c>
      <c r="D1431" s="18">
        <f t="shared" si="160"/>
        <v>43497</v>
      </c>
      <c r="E1431" s="19" t="str">
        <f>IF(ISERROR(VLOOKUP(C1431,FERIADOS!$A:$B,1,FALSE)),IF(WEEKDAY(C1431)=1,"Dom",IF(WEEKDAY(C1431)=2,"Seg",IF(WEEKDAY(C1431)=3,"Ter",IF(WEEKDAY(C1431)=4,"Qua",IF(WEEKDAY(C1431)=5,"Qui",IF(WEEKDAY(C1431)=6,"Sex","Sab")))))),"Feriado")</f>
        <v>Sab</v>
      </c>
      <c r="F1431" s="32"/>
      <c r="G1431" s="33"/>
      <c r="H1431" s="33"/>
      <c r="I1431" s="33"/>
      <c r="J1431" s="21" t="str">
        <f t="shared" si="158"/>
        <v/>
      </c>
      <c r="K1431" s="21">
        <f t="shared" si="154"/>
        <v>0</v>
      </c>
      <c r="L1431" s="21" t="str">
        <f t="shared" si="155"/>
        <v/>
      </c>
      <c r="M1431" s="22" t="str">
        <f t="shared" si="159"/>
        <v/>
      </c>
      <c r="N1431" s="48"/>
      <c r="O1431" s="54" t="str">
        <f>IF(N1431="","",IFERROR(VLOOKUP(N1431,EMPRESAS!$A:$C,3,FALSE),"NAO CADASTRADA"))</f>
        <v/>
      </c>
      <c r="P1431" s="50"/>
      <c r="Q1431" s="54" t="str">
        <f>IF(P1431="","",IFERROR(VLOOKUP(P1431,ATIVIDADES!$A:$C,3,FALSE),"NAO CADASTRADA"))</f>
        <v/>
      </c>
      <c r="R1431" s="42"/>
      <c r="S1431" s="48"/>
      <c r="T1431" s="54" t="str">
        <f>IF(S1431="","",IFERROR(VLOOKUP(S1431,EMPRESAS!$A:$C,3,FALSE),"NAO CADASTRADA"))</f>
        <v/>
      </c>
      <c r="U1431" s="50"/>
      <c r="V1431" s="54" t="str">
        <f>IF(U1431="","",IFERROR(VLOOKUP(U1431,ATIVIDADES!$A:$C,3,FALSE),"NAO CADASTRADA"))</f>
        <v/>
      </c>
      <c r="W1431" s="42"/>
      <c r="X1431" s="48"/>
      <c r="Y1431" s="54" t="str">
        <f>IF(X1431="","",IFERROR(VLOOKUP(X1431,EMPRESAS!$A:$C,3,FALSE),"NAO CADASTRADA"))</f>
        <v/>
      </c>
      <c r="Z1431" s="50"/>
      <c r="AA1431" s="54" t="str">
        <f>IF(Z1431="","",IFERROR(VLOOKUP(Z1431,ATIVIDADES!$A:$C,3,FALSE),"NAO CADASTRADA"))</f>
        <v/>
      </c>
      <c r="AB1431" s="42"/>
      <c r="AC1431" s="48"/>
      <c r="AD1431" s="54" t="str">
        <f>IF(AC1431="","",IFERROR(VLOOKUP(AC1431,EMPRESAS!$A:$C,3,FALSE),"NAO CADASTRADA"))</f>
        <v/>
      </c>
      <c r="AE1431" s="50"/>
      <c r="AF1431" s="54" t="str">
        <f>IF(AE1431="","",IFERROR(VLOOKUP(AE1431,ATIVIDADES!$A:$C,3,FALSE),"NAO CADASTRADA"))</f>
        <v/>
      </c>
      <c r="AG1431" s="42"/>
      <c r="AH1431" s="48"/>
      <c r="AI1431" s="54" t="str">
        <f>IF(AH1431="","",IFERROR(VLOOKUP(AH1431,EMPRESAS!$A:$C,3,FALSE),"NAO CADASTRADA"))</f>
        <v/>
      </c>
      <c r="AJ1431" s="50"/>
      <c r="AK1431" s="54" t="str">
        <f>IF(AJ1431="","",IFERROR(VLOOKUP(AJ1431,ATIVIDADES!$A:$C,3,FALSE),"NAO CADASTRADA"))</f>
        <v/>
      </c>
      <c r="AL1431" s="42"/>
    </row>
    <row r="1432" spans="1:38" x14ac:dyDescent="0.25">
      <c r="A1432" s="26" t="str">
        <f t="shared" si="156"/>
        <v>OK</v>
      </c>
      <c r="B1432" s="29">
        <f t="shared" si="157"/>
        <v>2487914866</v>
      </c>
      <c r="C1432" s="30">
        <v>43520</v>
      </c>
      <c r="D1432" s="18">
        <f t="shared" si="160"/>
        <v>43497</v>
      </c>
      <c r="E1432" s="19" t="str">
        <f>IF(ISERROR(VLOOKUP(C1432,FERIADOS!$A:$B,1,FALSE)),IF(WEEKDAY(C1432)=1,"Dom",IF(WEEKDAY(C1432)=2,"Seg",IF(WEEKDAY(C1432)=3,"Ter",IF(WEEKDAY(C1432)=4,"Qua",IF(WEEKDAY(C1432)=5,"Qui",IF(WEEKDAY(C1432)=6,"Sex","Sab")))))),"Feriado")</f>
        <v>Dom</v>
      </c>
      <c r="F1432" s="32"/>
      <c r="G1432" s="33"/>
      <c r="H1432" s="33"/>
      <c r="I1432" s="33"/>
      <c r="J1432" s="21" t="str">
        <f t="shared" si="158"/>
        <v/>
      </c>
      <c r="K1432" s="21">
        <f t="shared" si="154"/>
        <v>0</v>
      </c>
      <c r="L1432" s="21" t="str">
        <f t="shared" si="155"/>
        <v/>
      </c>
      <c r="M1432" s="22" t="str">
        <f t="shared" si="159"/>
        <v/>
      </c>
      <c r="N1432" s="48"/>
      <c r="O1432" s="54" t="str">
        <f>IF(N1432="","",IFERROR(VLOOKUP(N1432,EMPRESAS!$A:$C,3,FALSE),"NAO CADASTRADA"))</f>
        <v/>
      </c>
      <c r="P1432" s="50"/>
      <c r="Q1432" s="54" t="str">
        <f>IF(P1432="","",IFERROR(VLOOKUP(P1432,ATIVIDADES!$A:$C,3,FALSE),"NAO CADASTRADA"))</f>
        <v/>
      </c>
      <c r="R1432" s="42"/>
      <c r="S1432" s="48"/>
      <c r="T1432" s="54" t="str">
        <f>IF(S1432="","",IFERROR(VLOOKUP(S1432,EMPRESAS!$A:$C,3,FALSE),"NAO CADASTRADA"))</f>
        <v/>
      </c>
      <c r="U1432" s="50"/>
      <c r="V1432" s="54" t="str">
        <f>IF(U1432="","",IFERROR(VLOOKUP(U1432,ATIVIDADES!$A:$C,3,FALSE),"NAO CADASTRADA"))</f>
        <v/>
      </c>
      <c r="W1432" s="42"/>
      <c r="X1432" s="48"/>
      <c r="Y1432" s="54" t="str">
        <f>IF(X1432="","",IFERROR(VLOOKUP(X1432,EMPRESAS!$A:$C,3,FALSE),"NAO CADASTRADA"))</f>
        <v/>
      </c>
      <c r="Z1432" s="50"/>
      <c r="AA1432" s="54" t="str">
        <f>IF(Z1432="","",IFERROR(VLOOKUP(Z1432,ATIVIDADES!$A:$C,3,FALSE),"NAO CADASTRADA"))</f>
        <v/>
      </c>
      <c r="AB1432" s="42"/>
      <c r="AC1432" s="48"/>
      <c r="AD1432" s="54" t="str">
        <f>IF(AC1432="","",IFERROR(VLOOKUP(AC1432,EMPRESAS!$A:$C,3,FALSE),"NAO CADASTRADA"))</f>
        <v/>
      </c>
      <c r="AE1432" s="50"/>
      <c r="AF1432" s="54" t="str">
        <f>IF(AE1432="","",IFERROR(VLOOKUP(AE1432,ATIVIDADES!$A:$C,3,FALSE),"NAO CADASTRADA"))</f>
        <v/>
      </c>
      <c r="AG1432" s="42"/>
      <c r="AH1432" s="48"/>
      <c r="AI1432" s="54" t="str">
        <f>IF(AH1432="","",IFERROR(VLOOKUP(AH1432,EMPRESAS!$A:$C,3,FALSE),"NAO CADASTRADA"))</f>
        <v/>
      </c>
      <c r="AJ1432" s="50"/>
      <c r="AK1432" s="54" t="str">
        <f>IF(AJ1432="","",IFERROR(VLOOKUP(AJ1432,ATIVIDADES!$A:$C,3,FALSE),"NAO CADASTRADA"))</f>
        <v/>
      </c>
      <c r="AL1432" s="42"/>
    </row>
    <row r="1433" spans="1:38" x14ac:dyDescent="0.25">
      <c r="A1433" s="26" t="str">
        <f t="shared" si="156"/>
        <v>OK</v>
      </c>
      <c r="B1433" s="29">
        <f t="shared" si="157"/>
        <v>2487914866</v>
      </c>
      <c r="C1433" s="30">
        <v>43521</v>
      </c>
      <c r="D1433" s="18">
        <f t="shared" si="160"/>
        <v>43497</v>
      </c>
      <c r="E1433" s="19" t="str">
        <f>IF(ISERROR(VLOOKUP(C1433,FERIADOS!$A:$B,1,FALSE)),IF(WEEKDAY(C1433)=1,"Dom",IF(WEEKDAY(C1433)=2,"Seg",IF(WEEKDAY(C1433)=3,"Ter",IF(WEEKDAY(C1433)=4,"Qua",IF(WEEKDAY(C1433)=5,"Qui",IF(WEEKDAY(C1433)=6,"Sex","Sab")))))),"Feriado")</f>
        <v>Seg</v>
      </c>
      <c r="F1433" s="32"/>
      <c r="G1433" s="33"/>
      <c r="H1433" s="33"/>
      <c r="I1433" s="33"/>
      <c r="J1433" s="21" t="str">
        <f t="shared" si="158"/>
        <v/>
      </c>
      <c r="K1433" s="21">
        <f t="shared" si="154"/>
        <v>0</v>
      </c>
      <c r="L1433" s="21" t="str">
        <f t="shared" si="155"/>
        <v/>
      </c>
      <c r="M1433" s="22" t="str">
        <f t="shared" si="159"/>
        <v/>
      </c>
      <c r="N1433" s="48"/>
      <c r="O1433" s="54" t="str">
        <f>IF(N1433="","",IFERROR(VLOOKUP(N1433,EMPRESAS!$A:$C,3,FALSE),"NAO CADASTRADA"))</f>
        <v/>
      </c>
      <c r="P1433" s="50"/>
      <c r="Q1433" s="54" t="str">
        <f>IF(P1433="","",IFERROR(VLOOKUP(P1433,ATIVIDADES!$A:$C,3,FALSE),"NAO CADASTRADA"))</f>
        <v/>
      </c>
      <c r="R1433" s="42"/>
      <c r="S1433" s="48"/>
      <c r="T1433" s="54" t="str">
        <f>IF(S1433="","",IFERROR(VLOOKUP(S1433,EMPRESAS!$A:$C,3,FALSE),"NAO CADASTRADA"))</f>
        <v/>
      </c>
      <c r="U1433" s="50"/>
      <c r="V1433" s="54" t="str">
        <f>IF(U1433="","",IFERROR(VLOOKUP(U1433,ATIVIDADES!$A:$C,3,FALSE),"NAO CADASTRADA"))</f>
        <v/>
      </c>
      <c r="W1433" s="42"/>
      <c r="X1433" s="48"/>
      <c r="Y1433" s="54" t="str">
        <f>IF(X1433="","",IFERROR(VLOOKUP(X1433,EMPRESAS!$A:$C,3,FALSE),"NAO CADASTRADA"))</f>
        <v/>
      </c>
      <c r="Z1433" s="50"/>
      <c r="AA1433" s="54" t="str">
        <f>IF(Z1433="","",IFERROR(VLOOKUP(Z1433,ATIVIDADES!$A:$C,3,FALSE),"NAO CADASTRADA"))</f>
        <v/>
      </c>
      <c r="AB1433" s="42"/>
      <c r="AC1433" s="48"/>
      <c r="AD1433" s="54" t="str">
        <f>IF(AC1433="","",IFERROR(VLOOKUP(AC1433,EMPRESAS!$A:$C,3,FALSE),"NAO CADASTRADA"))</f>
        <v/>
      </c>
      <c r="AE1433" s="50"/>
      <c r="AF1433" s="54" t="str">
        <f>IF(AE1433="","",IFERROR(VLOOKUP(AE1433,ATIVIDADES!$A:$C,3,FALSE),"NAO CADASTRADA"))</f>
        <v/>
      </c>
      <c r="AG1433" s="42"/>
      <c r="AH1433" s="48"/>
      <c r="AI1433" s="54" t="str">
        <f>IF(AH1433="","",IFERROR(VLOOKUP(AH1433,EMPRESAS!$A:$C,3,FALSE),"NAO CADASTRADA"))</f>
        <v/>
      </c>
      <c r="AJ1433" s="50"/>
      <c r="AK1433" s="54" t="str">
        <f>IF(AJ1433="","",IFERROR(VLOOKUP(AJ1433,ATIVIDADES!$A:$C,3,FALSE),"NAO CADASTRADA"))</f>
        <v/>
      </c>
      <c r="AL1433" s="42"/>
    </row>
    <row r="1434" spans="1:38" x14ac:dyDescent="0.25">
      <c r="A1434" s="26" t="str">
        <f t="shared" si="156"/>
        <v>OK</v>
      </c>
      <c r="B1434" s="29">
        <f t="shared" si="157"/>
        <v>2487914866</v>
      </c>
      <c r="C1434" s="30">
        <v>43522</v>
      </c>
      <c r="D1434" s="18">
        <f t="shared" si="160"/>
        <v>43497</v>
      </c>
      <c r="E1434" s="19" t="str">
        <f>IF(ISERROR(VLOOKUP(C1434,FERIADOS!$A:$B,1,FALSE)),IF(WEEKDAY(C1434)=1,"Dom",IF(WEEKDAY(C1434)=2,"Seg",IF(WEEKDAY(C1434)=3,"Ter",IF(WEEKDAY(C1434)=4,"Qua",IF(WEEKDAY(C1434)=5,"Qui",IF(WEEKDAY(C1434)=6,"Sex","Sab")))))),"Feriado")</f>
        <v>Ter</v>
      </c>
      <c r="F1434" s="32"/>
      <c r="G1434" s="33"/>
      <c r="H1434" s="33"/>
      <c r="I1434" s="33"/>
      <c r="J1434" s="21" t="str">
        <f t="shared" si="158"/>
        <v/>
      </c>
      <c r="K1434" s="21">
        <f t="shared" si="154"/>
        <v>0</v>
      </c>
      <c r="L1434" s="21" t="str">
        <f t="shared" si="155"/>
        <v/>
      </c>
      <c r="M1434" s="22" t="str">
        <f t="shared" si="159"/>
        <v/>
      </c>
      <c r="N1434" s="48"/>
      <c r="O1434" s="54" t="str">
        <f>IF(N1434="","",IFERROR(VLOOKUP(N1434,EMPRESAS!$A:$C,3,FALSE),"NAO CADASTRADA"))</f>
        <v/>
      </c>
      <c r="P1434" s="50"/>
      <c r="Q1434" s="54" t="str">
        <f>IF(P1434="","",IFERROR(VLOOKUP(P1434,ATIVIDADES!$A:$C,3,FALSE),"NAO CADASTRADA"))</f>
        <v/>
      </c>
      <c r="R1434" s="42"/>
      <c r="S1434" s="48"/>
      <c r="T1434" s="54" t="str">
        <f>IF(S1434="","",IFERROR(VLOOKUP(S1434,EMPRESAS!$A:$C,3,FALSE),"NAO CADASTRADA"))</f>
        <v/>
      </c>
      <c r="U1434" s="50"/>
      <c r="V1434" s="54" t="str">
        <f>IF(U1434="","",IFERROR(VLOOKUP(U1434,ATIVIDADES!$A:$C,3,FALSE),"NAO CADASTRADA"))</f>
        <v/>
      </c>
      <c r="W1434" s="42"/>
      <c r="X1434" s="48"/>
      <c r="Y1434" s="54" t="str">
        <f>IF(X1434="","",IFERROR(VLOOKUP(X1434,EMPRESAS!$A:$C,3,FALSE),"NAO CADASTRADA"))</f>
        <v/>
      </c>
      <c r="Z1434" s="50"/>
      <c r="AA1434" s="54" t="str">
        <f>IF(Z1434="","",IFERROR(VLOOKUP(Z1434,ATIVIDADES!$A:$C,3,FALSE),"NAO CADASTRADA"))</f>
        <v/>
      </c>
      <c r="AB1434" s="42"/>
      <c r="AC1434" s="48"/>
      <c r="AD1434" s="54" t="str">
        <f>IF(AC1434="","",IFERROR(VLOOKUP(AC1434,EMPRESAS!$A:$C,3,FALSE),"NAO CADASTRADA"))</f>
        <v/>
      </c>
      <c r="AE1434" s="50"/>
      <c r="AF1434" s="54" t="str">
        <f>IF(AE1434="","",IFERROR(VLOOKUP(AE1434,ATIVIDADES!$A:$C,3,FALSE),"NAO CADASTRADA"))</f>
        <v/>
      </c>
      <c r="AG1434" s="42"/>
      <c r="AH1434" s="48"/>
      <c r="AI1434" s="54" t="str">
        <f>IF(AH1434="","",IFERROR(VLOOKUP(AH1434,EMPRESAS!$A:$C,3,FALSE),"NAO CADASTRADA"))</f>
        <v/>
      </c>
      <c r="AJ1434" s="50"/>
      <c r="AK1434" s="54" t="str">
        <f>IF(AJ1434="","",IFERROR(VLOOKUP(AJ1434,ATIVIDADES!$A:$C,3,FALSE),"NAO CADASTRADA"))</f>
        <v/>
      </c>
      <c r="AL1434" s="42"/>
    </row>
    <row r="1435" spans="1:38" x14ac:dyDescent="0.25">
      <c r="A1435" s="26" t="str">
        <f t="shared" si="156"/>
        <v>OK</v>
      </c>
      <c r="B1435" s="29">
        <f t="shared" si="157"/>
        <v>2487914866</v>
      </c>
      <c r="C1435" s="30">
        <v>43523</v>
      </c>
      <c r="D1435" s="18">
        <f t="shared" si="160"/>
        <v>43497</v>
      </c>
      <c r="E1435" s="19" t="str">
        <f>IF(ISERROR(VLOOKUP(C1435,FERIADOS!$A:$B,1,FALSE)),IF(WEEKDAY(C1435)=1,"Dom",IF(WEEKDAY(C1435)=2,"Seg",IF(WEEKDAY(C1435)=3,"Ter",IF(WEEKDAY(C1435)=4,"Qua",IF(WEEKDAY(C1435)=5,"Qui",IF(WEEKDAY(C1435)=6,"Sex","Sab")))))),"Feriado")</f>
        <v>Qua</v>
      </c>
      <c r="F1435" s="32"/>
      <c r="G1435" s="33"/>
      <c r="H1435" s="33"/>
      <c r="I1435" s="33"/>
      <c r="J1435" s="21" t="str">
        <f t="shared" si="158"/>
        <v/>
      </c>
      <c r="K1435" s="21">
        <f t="shared" si="154"/>
        <v>0</v>
      </c>
      <c r="L1435" s="21" t="str">
        <f t="shared" si="155"/>
        <v/>
      </c>
      <c r="M1435" s="22" t="str">
        <f t="shared" si="159"/>
        <v/>
      </c>
      <c r="N1435" s="48"/>
      <c r="O1435" s="54" t="str">
        <f>IF(N1435="","",IFERROR(VLOOKUP(N1435,EMPRESAS!$A:$C,3,FALSE),"NAO CADASTRADA"))</f>
        <v/>
      </c>
      <c r="P1435" s="50"/>
      <c r="Q1435" s="54" t="str">
        <f>IF(P1435="","",IFERROR(VLOOKUP(P1435,ATIVIDADES!$A:$C,3,FALSE),"NAO CADASTRADA"))</f>
        <v/>
      </c>
      <c r="R1435" s="42"/>
      <c r="S1435" s="48"/>
      <c r="T1435" s="54" t="str">
        <f>IF(S1435="","",IFERROR(VLOOKUP(S1435,EMPRESAS!$A:$C,3,FALSE),"NAO CADASTRADA"))</f>
        <v/>
      </c>
      <c r="U1435" s="50"/>
      <c r="V1435" s="54" t="str">
        <f>IF(U1435="","",IFERROR(VLOOKUP(U1435,ATIVIDADES!$A:$C,3,FALSE),"NAO CADASTRADA"))</f>
        <v/>
      </c>
      <c r="W1435" s="42"/>
      <c r="X1435" s="48"/>
      <c r="Y1435" s="54" t="str">
        <f>IF(X1435="","",IFERROR(VLOOKUP(X1435,EMPRESAS!$A:$C,3,FALSE),"NAO CADASTRADA"))</f>
        <v/>
      </c>
      <c r="Z1435" s="50"/>
      <c r="AA1435" s="54" t="str">
        <f>IF(Z1435="","",IFERROR(VLOOKUP(Z1435,ATIVIDADES!$A:$C,3,FALSE),"NAO CADASTRADA"))</f>
        <v/>
      </c>
      <c r="AB1435" s="42"/>
      <c r="AC1435" s="48"/>
      <c r="AD1435" s="54" t="str">
        <f>IF(AC1435="","",IFERROR(VLOOKUP(AC1435,EMPRESAS!$A:$C,3,FALSE),"NAO CADASTRADA"))</f>
        <v/>
      </c>
      <c r="AE1435" s="50"/>
      <c r="AF1435" s="54" t="str">
        <f>IF(AE1435="","",IFERROR(VLOOKUP(AE1435,ATIVIDADES!$A:$C,3,FALSE),"NAO CADASTRADA"))</f>
        <v/>
      </c>
      <c r="AG1435" s="42"/>
      <c r="AH1435" s="48"/>
      <c r="AI1435" s="54" t="str">
        <f>IF(AH1435="","",IFERROR(VLOOKUP(AH1435,EMPRESAS!$A:$C,3,FALSE),"NAO CADASTRADA"))</f>
        <v/>
      </c>
      <c r="AJ1435" s="50"/>
      <c r="AK1435" s="54" t="str">
        <f>IF(AJ1435="","",IFERROR(VLOOKUP(AJ1435,ATIVIDADES!$A:$C,3,FALSE),"NAO CADASTRADA"))</f>
        <v/>
      </c>
      <c r="AL1435" s="42"/>
    </row>
    <row r="1436" spans="1:38" x14ac:dyDescent="0.25">
      <c r="A1436" s="26" t="str">
        <f t="shared" si="156"/>
        <v>OK</v>
      </c>
      <c r="B1436" s="29">
        <f t="shared" si="157"/>
        <v>2487914866</v>
      </c>
      <c r="C1436" s="30">
        <v>43524</v>
      </c>
      <c r="D1436" s="18">
        <f t="shared" si="160"/>
        <v>43497</v>
      </c>
      <c r="E1436" s="19" t="str">
        <f>IF(ISERROR(VLOOKUP(C1436,FERIADOS!$A:$B,1,FALSE)),IF(WEEKDAY(C1436)=1,"Dom",IF(WEEKDAY(C1436)=2,"Seg",IF(WEEKDAY(C1436)=3,"Ter",IF(WEEKDAY(C1436)=4,"Qua",IF(WEEKDAY(C1436)=5,"Qui",IF(WEEKDAY(C1436)=6,"Sex","Sab")))))),"Feriado")</f>
        <v>Qui</v>
      </c>
      <c r="F1436" s="32"/>
      <c r="G1436" s="33"/>
      <c r="H1436" s="33"/>
      <c r="I1436" s="33"/>
      <c r="J1436" s="21" t="str">
        <f t="shared" si="158"/>
        <v/>
      </c>
      <c r="K1436" s="21">
        <f t="shared" si="154"/>
        <v>0</v>
      </c>
      <c r="L1436" s="21" t="str">
        <f t="shared" si="155"/>
        <v/>
      </c>
      <c r="M1436" s="22" t="str">
        <f t="shared" si="159"/>
        <v/>
      </c>
      <c r="N1436" s="48"/>
      <c r="O1436" s="54" t="str">
        <f>IF(N1436="","",IFERROR(VLOOKUP(N1436,EMPRESAS!$A:$C,3,FALSE),"NAO CADASTRADA"))</f>
        <v/>
      </c>
      <c r="P1436" s="50"/>
      <c r="Q1436" s="54" t="str">
        <f>IF(P1436="","",IFERROR(VLOOKUP(P1436,ATIVIDADES!$A:$C,3,FALSE),"NAO CADASTRADA"))</f>
        <v/>
      </c>
      <c r="R1436" s="42"/>
      <c r="S1436" s="48"/>
      <c r="T1436" s="54" t="str">
        <f>IF(S1436="","",IFERROR(VLOOKUP(S1436,EMPRESAS!$A:$C,3,FALSE),"NAO CADASTRADA"))</f>
        <v/>
      </c>
      <c r="U1436" s="50"/>
      <c r="V1436" s="54" t="str">
        <f>IF(U1436="","",IFERROR(VLOOKUP(U1436,ATIVIDADES!$A:$C,3,FALSE),"NAO CADASTRADA"))</f>
        <v/>
      </c>
      <c r="W1436" s="42"/>
      <c r="X1436" s="48"/>
      <c r="Y1436" s="54" t="str">
        <f>IF(X1436="","",IFERROR(VLOOKUP(X1436,EMPRESAS!$A:$C,3,FALSE),"NAO CADASTRADA"))</f>
        <v/>
      </c>
      <c r="Z1436" s="50"/>
      <c r="AA1436" s="54" t="str">
        <f>IF(Z1436="","",IFERROR(VLOOKUP(Z1436,ATIVIDADES!$A:$C,3,FALSE),"NAO CADASTRADA"))</f>
        <v/>
      </c>
      <c r="AB1436" s="42"/>
      <c r="AC1436" s="48"/>
      <c r="AD1436" s="54" t="str">
        <f>IF(AC1436="","",IFERROR(VLOOKUP(AC1436,EMPRESAS!$A:$C,3,FALSE),"NAO CADASTRADA"))</f>
        <v/>
      </c>
      <c r="AE1436" s="50"/>
      <c r="AF1436" s="54" t="str">
        <f>IF(AE1436="","",IFERROR(VLOOKUP(AE1436,ATIVIDADES!$A:$C,3,FALSE),"NAO CADASTRADA"))</f>
        <v/>
      </c>
      <c r="AG1436" s="42"/>
      <c r="AH1436" s="48"/>
      <c r="AI1436" s="54" t="str">
        <f>IF(AH1436="","",IFERROR(VLOOKUP(AH1436,EMPRESAS!$A:$C,3,FALSE),"NAO CADASTRADA"))</f>
        <v/>
      </c>
      <c r="AJ1436" s="50"/>
      <c r="AK1436" s="54" t="str">
        <f>IF(AJ1436="","",IFERROR(VLOOKUP(AJ1436,ATIVIDADES!$A:$C,3,FALSE),"NAO CADASTRADA"))</f>
        <v/>
      </c>
      <c r="AL1436" s="42"/>
    </row>
    <row r="1437" spans="1:38" x14ac:dyDescent="0.25">
      <c r="A1437" s="26" t="str">
        <f t="shared" si="156"/>
        <v>OK</v>
      </c>
      <c r="B1437" s="29">
        <f t="shared" si="157"/>
        <v>2487914866</v>
      </c>
      <c r="C1437" s="30">
        <v>43525</v>
      </c>
      <c r="D1437" s="18">
        <f t="shared" si="160"/>
        <v>43525</v>
      </c>
      <c r="E1437" s="19" t="str">
        <f>IF(ISERROR(VLOOKUP(C1437,FERIADOS!$A:$B,1,FALSE)),IF(WEEKDAY(C1437)=1,"Dom",IF(WEEKDAY(C1437)=2,"Seg",IF(WEEKDAY(C1437)=3,"Ter",IF(WEEKDAY(C1437)=4,"Qua",IF(WEEKDAY(C1437)=5,"Qui",IF(WEEKDAY(C1437)=6,"Sex","Sab")))))),"Feriado")</f>
        <v>Sex</v>
      </c>
      <c r="F1437" s="32"/>
      <c r="G1437" s="33"/>
      <c r="H1437" s="33"/>
      <c r="I1437" s="33"/>
      <c r="J1437" s="21" t="str">
        <f t="shared" si="158"/>
        <v/>
      </c>
      <c r="K1437" s="21">
        <f t="shared" si="154"/>
        <v>0</v>
      </c>
      <c r="L1437" s="21" t="str">
        <f t="shared" si="155"/>
        <v/>
      </c>
      <c r="M1437" s="22" t="str">
        <f t="shared" si="159"/>
        <v/>
      </c>
      <c r="N1437" s="48"/>
      <c r="O1437" s="54" t="str">
        <f>IF(N1437="","",IFERROR(VLOOKUP(N1437,EMPRESAS!$A:$C,3,FALSE),"NAO CADASTRADA"))</f>
        <v/>
      </c>
      <c r="P1437" s="50"/>
      <c r="Q1437" s="54" t="str">
        <f>IF(P1437="","",IFERROR(VLOOKUP(P1437,ATIVIDADES!$A:$C,3,FALSE),"NAO CADASTRADA"))</f>
        <v/>
      </c>
      <c r="R1437" s="42"/>
      <c r="S1437" s="48"/>
      <c r="T1437" s="54" t="str">
        <f>IF(S1437="","",IFERROR(VLOOKUP(S1437,EMPRESAS!$A:$C,3,FALSE),"NAO CADASTRADA"))</f>
        <v/>
      </c>
      <c r="U1437" s="50"/>
      <c r="V1437" s="54" t="str">
        <f>IF(U1437="","",IFERROR(VLOOKUP(U1437,ATIVIDADES!$A:$C,3,FALSE),"NAO CADASTRADA"))</f>
        <v/>
      </c>
      <c r="W1437" s="42"/>
      <c r="X1437" s="48"/>
      <c r="Y1437" s="54" t="str">
        <f>IF(X1437="","",IFERROR(VLOOKUP(X1437,EMPRESAS!$A:$C,3,FALSE),"NAO CADASTRADA"))</f>
        <v/>
      </c>
      <c r="Z1437" s="50"/>
      <c r="AA1437" s="54" t="str">
        <f>IF(Z1437="","",IFERROR(VLOOKUP(Z1437,ATIVIDADES!$A:$C,3,FALSE),"NAO CADASTRADA"))</f>
        <v/>
      </c>
      <c r="AB1437" s="42"/>
      <c r="AC1437" s="48"/>
      <c r="AD1437" s="54" t="str">
        <f>IF(AC1437="","",IFERROR(VLOOKUP(AC1437,EMPRESAS!$A:$C,3,FALSE),"NAO CADASTRADA"))</f>
        <v/>
      </c>
      <c r="AE1437" s="50"/>
      <c r="AF1437" s="54" t="str">
        <f>IF(AE1437="","",IFERROR(VLOOKUP(AE1437,ATIVIDADES!$A:$C,3,FALSE),"NAO CADASTRADA"))</f>
        <v/>
      </c>
      <c r="AG1437" s="42"/>
      <c r="AH1437" s="48"/>
      <c r="AI1437" s="54" t="str">
        <f>IF(AH1437="","",IFERROR(VLOOKUP(AH1437,EMPRESAS!$A:$C,3,FALSE),"NAO CADASTRADA"))</f>
        <v/>
      </c>
      <c r="AJ1437" s="50"/>
      <c r="AK1437" s="54" t="str">
        <f>IF(AJ1437="","",IFERROR(VLOOKUP(AJ1437,ATIVIDADES!$A:$C,3,FALSE),"NAO CADASTRADA"))</f>
        <v/>
      </c>
      <c r="AL1437" s="42"/>
    </row>
    <row r="1438" spans="1:38" x14ac:dyDescent="0.25">
      <c r="A1438" s="26" t="str">
        <f t="shared" si="156"/>
        <v>OK</v>
      </c>
      <c r="B1438" s="29">
        <f t="shared" si="157"/>
        <v>2487914866</v>
      </c>
      <c r="C1438" s="30">
        <v>43526</v>
      </c>
      <c r="D1438" s="18">
        <f t="shared" si="160"/>
        <v>43525</v>
      </c>
      <c r="E1438" s="19" t="str">
        <f>IF(ISERROR(VLOOKUP(C1438,FERIADOS!$A:$B,1,FALSE)),IF(WEEKDAY(C1438)=1,"Dom",IF(WEEKDAY(C1438)=2,"Seg",IF(WEEKDAY(C1438)=3,"Ter",IF(WEEKDAY(C1438)=4,"Qua",IF(WEEKDAY(C1438)=5,"Qui",IF(WEEKDAY(C1438)=6,"Sex","Sab")))))),"Feriado")</f>
        <v>Sab</v>
      </c>
      <c r="F1438" s="32"/>
      <c r="G1438" s="33"/>
      <c r="H1438" s="33"/>
      <c r="I1438" s="33"/>
      <c r="J1438" s="21" t="str">
        <f t="shared" si="158"/>
        <v/>
      </c>
      <c r="K1438" s="21">
        <f t="shared" si="154"/>
        <v>0</v>
      </c>
      <c r="L1438" s="21" t="str">
        <f t="shared" si="155"/>
        <v/>
      </c>
      <c r="M1438" s="22" t="str">
        <f t="shared" si="159"/>
        <v/>
      </c>
      <c r="N1438" s="48"/>
      <c r="O1438" s="54" t="str">
        <f>IF(N1438="","",IFERROR(VLOOKUP(N1438,EMPRESAS!$A:$C,3,FALSE),"NAO CADASTRADA"))</f>
        <v/>
      </c>
      <c r="P1438" s="50"/>
      <c r="Q1438" s="54" t="str">
        <f>IF(P1438="","",IFERROR(VLOOKUP(P1438,ATIVIDADES!$A:$C,3,FALSE),"NAO CADASTRADA"))</f>
        <v/>
      </c>
      <c r="R1438" s="42"/>
      <c r="S1438" s="48"/>
      <c r="T1438" s="54" t="str">
        <f>IF(S1438="","",IFERROR(VLOOKUP(S1438,EMPRESAS!$A:$C,3,FALSE),"NAO CADASTRADA"))</f>
        <v/>
      </c>
      <c r="U1438" s="50"/>
      <c r="V1438" s="54" t="str">
        <f>IF(U1438="","",IFERROR(VLOOKUP(U1438,ATIVIDADES!$A:$C,3,FALSE),"NAO CADASTRADA"))</f>
        <v/>
      </c>
      <c r="W1438" s="42"/>
      <c r="X1438" s="48"/>
      <c r="Y1438" s="54" t="str">
        <f>IF(X1438="","",IFERROR(VLOOKUP(X1438,EMPRESAS!$A:$C,3,FALSE),"NAO CADASTRADA"))</f>
        <v/>
      </c>
      <c r="Z1438" s="50"/>
      <c r="AA1438" s="54" t="str">
        <f>IF(Z1438="","",IFERROR(VLOOKUP(Z1438,ATIVIDADES!$A:$C,3,FALSE),"NAO CADASTRADA"))</f>
        <v/>
      </c>
      <c r="AB1438" s="42"/>
      <c r="AC1438" s="48"/>
      <c r="AD1438" s="54" t="str">
        <f>IF(AC1438="","",IFERROR(VLOOKUP(AC1438,EMPRESAS!$A:$C,3,FALSE),"NAO CADASTRADA"))</f>
        <v/>
      </c>
      <c r="AE1438" s="50"/>
      <c r="AF1438" s="54" t="str">
        <f>IF(AE1438="","",IFERROR(VLOOKUP(AE1438,ATIVIDADES!$A:$C,3,FALSE),"NAO CADASTRADA"))</f>
        <v/>
      </c>
      <c r="AG1438" s="42"/>
      <c r="AH1438" s="48"/>
      <c r="AI1438" s="54" t="str">
        <f>IF(AH1438="","",IFERROR(VLOOKUP(AH1438,EMPRESAS!$A:$C,3,FALSE),"NAO CADASTRADA"))</f>
        <v/>
      </c>
      <c r="AJ1438" s="50"/>
      <c r="AK1438" s="54" t="str">
        <f>IF(AJ1438="","",IFERROR(VLOOKUP(AJ1438,ATIVIDADES!$A:$C,3,FALSE),"NAO CADASTRADA"))</f>
        <v/>
      </c>
      <c r="AL1438" s="42"/>
    </row>
    <row r="1439" spans="1:38" x14ac:dyDescent="0.25">
      <c r="A1439" s="26" t="str">
        <f t="shared" si="156"/>
        <v>OK</v>
      </c>
      <c r="B1439" s="29">
        <f t="shared" si="157"/>
        <v>2487914866</v>
      </c>
      <c r="C1439" s="30">
        <v>43527</v>
      </c>
      <c r="D1439" s="18">
        <f t="shared" si="160"/>
        <v>43525</v>
      </c>
      <c r="E1439" s="19" t="str">
        <f>IF(ISERROR(VLOOKUP(C1439,FERIADOS!$A:$B,1,FALSE)),IF(WEEKDAY(C1439)=1,"Dom",IF(WEEKDAY(C1439)=2,"Seg",IF(WEEKDAY(C1439)=3,"Ter",IF(WEEKDAY(C1439)=4,"Qua",IF(WEEKDAY(C1439)=5,"Qui",IF(WEEKDAY(C1439)=6,"Sex","Sab")))))),"Feriado")</f>
        <v>Dom</v>
      </c>
      <c r="F1439" s="32"/>
      <c r="G1439" s="33"/>
      <c r="H1439" s="33"/>
      <c r="I1439" s="33"/>
      <c r="J1439" s="21" t="str">
        <f t="shared" si="158"/>
        <v/>
      </c>
      <c r="K1439" s="21">
        <f t="shared" si="154"/>
        <v>0</v>
      </c>
      <c r="L1439" s="21" t="str">
        <f t="shared" si="155"/>
        <v/>
      </c>
      <c r="M1439" s="22" t="str">
        <f t="shared" si="159"/>
        <v/>
      </c>
      <c r="N1439" s="48"/>
      <c r="O1439" s="54" t="str">
        <f>IF(N1439="","",IFERROR(VLOOKUP(N1439,EMPRESAS!$A:$C,3,FALSE),"NAO CADASTRADA"))</f>
        <v/>
      </c>
      <c r="P1439" s="50"/>
      <c r="Q1439" s="54" t="str">
        <f>IF(P1439="","",IFERROR(VLOOKUP(P1439,ATIVIDADES!$A:$C,3,FALSE),"NAO CADASTRADA"))</f>
        <v/>
      </c>
      <c r="R1439" s="42"/>
      <c r="S1439" s="48"/>
      <c r="T1439" s="54" t="str">
        <f>IF(S1439="","",IFERROR(VLOOKUP(S1439,EMPRESAS!$A:$C,3,FALSE),"NAO CADASTRADA"))</f>
        <v/>
      </c>
      <c r="U1439" s="50"/>
      <c r="V1439" s="54" t="str">
        <f>IF(U1439="","",IFERROR(VLOOKUP(U1439,ATIVIDADES!$A:$C,3,FALSE),"NAO CADASTRADA"))</f>
        <v/>
      </c>
      <c r="W1439" s="42"/>
      <c r="X1439" s="48"/>
      <c r="Y1439" s="54" t="str">
        <f>IF(X1439="","",IFERROR(VLOOKUP(X1439,EMPRESAS!$A:$C,3,FALSE),"NAO CADASTRADA"))</f>
        <v/>
      </c>
      <c r="Z1439" s="50"/>
      <c r="AA1439" s="54" t="str">
        <f>IF(Z1439="","",IFERROR(VLOOKUP(Z1439,ATIVIDADES!$A:$C,3,FALSE),"NAO CADASTRADA"))</f>
        <v/>
      </c>
      <c r="AB1439" s="42"/>
      <c r="AC1439" s="48"/>
      <c r="AD1439" s="54" t="str">
        <f>IF(AC1439="","",IFERROR(VLOOKUP(AC1439,EMPRESAS!$A:$C,3,FALSE),"NAO CADASTRADA"))</f>
        <v/>
      </c>
      <c r="AE1439" s="50"/>
      <c r="AF1439" s="54" t="str">
        <f>IF(AE1439="","",IFERROR(VLOOKUP(AE1439,ATIVIDADES!$A:$C,3,FALSE),"NAO CADASTRADA"))</f>
        <v/>
      </c>
      <c r="AG1439" s="42"/>
      <c r="AH1439" s="48"/>
      <c r="AI1439" s="54" t="str">
        <f>IF(AH1439="","",IFERROR(VLOOKUP(AH1439,EMPRESAS!$A:$C,3,FALSE),"NAO CADASTRADA"))</f>
        <v/>
      </c>
      <c r="AJ1439" s="50"/>
      <c r="AK1439" s="54" t="str">
        <f>IF(AJ1439="","",IFERROR(VLOOKUP(AJ1439,ATIVIDADES!$A:$C,3,FALSE),"NAO CADASTRADA"))</f>
        <v/>
      </c>
      <c r="AL1439" s="42"/>
    </row>
    <row r="1440" spans="1:38" x14ac:dyDescent="0.25">
      <c r="A1440" s="26" t="str">
        <f t="shared" si="156"/>
        <v>OK</v>
      </c>
      <c r="B1440" s="29">
        <f t="shared" si="157"/>
        <v>2487914866</v>
      </c>
      <c r="C1440" s="30">
        <v>43528</v>
      </c>
      <c r="D1440" s="18">
        <f t="shared" si="160"/>
        <v>43525</v>
      </c>
      <c r="E1440" s="19" t="str">
        <f>IF(ISERROR(VLOOKUP(C1440,FERIADOS!$A:$B,1,FALSE)),IF(WEEKDAY(C1440)=1,"Dom",IF(WEEKDAY(C1440)=2,"Seg",IF(WEEKDAY(C1440)=3,"Ter",IF(WEEKDAY(C1440)=4,"Qua",IF(WEEKDAY(C1440)=5,"Qui",IF(WEEKDAY(C1440)=6,"Sex","Sab")))))),"Feriado")</f>
        <v>Seg</v>
      </c>
      <c r="F1440" s="32"/>
      <c r="G1440" s="33"/>
      <c r="H1440" s="33"/>
      <c r="I1440" s="33"/>
      <c r="J1440" s="21" t="str">
        <f t="shared" si="158"/>
        <v/>
      </c>
      <c r="K1440" s="21">
        <f t="shared" si="154"/>
        <v>0</v>
      </c>
      <c r="L1440" s="21" t="str">
        <f t="shared" si="155"/>
        <v/>
      </c>
      <c r="M1440" s="22" t="str">
        <f t="shared" si="159"/>
        <v/>
      </c>
      <c r="N1440" s="48"/>
      <c r="O1440" s="54" t="str">
        <f>IF(N1440="","",IFERROR(VLOOKUP(N1440,EMPRESAS!$A:$C,3,FALSE),"NAO CADASTRADA"))</f>
        <v/>
      </c>
      <c r="P1440" s="50"/>
      <c r="Q1440" s="54" t="str">
        <f>IF(P1440="","",IFERROR(VLOOKUP(P1440,ATIVIDADES!$A:$C,3,FALSE),"NAO CADASTRADA"))</f>
        <v/>
      </c>
      <c r="R1440" s="42"/>
      <c r="S1440" s="48"/>
      <c r="T1440" s="54" t="str">
        <f>IF(S1440="","",IFERROR(VLOOKUP(S1440,EMPRESAS!$A:$C,3,FALSE),"NAO CADASTRADA"))</f>
        <v/>
      </c>
      <c r="U1440" s="50"/>
      <c r="V1440" s="54" t="str">
        <f>IF(U1440="","",IFERROR(VLOOKUP(U1440,ATIVIDADES!$A:$C,3,FALSE),"NAO CADASTRADA"))</f>
        <v/>
      </c>
      <c r="W1440" s="42"/>
      <c r="X1440" s="48"/>
      <c r="Y1440" s="54" t="str">
        <f>IF(X1440="","",IFERROR(VLOOKUP(X1440,EMPRESAS!$A:$C,3,FALSE),"NAO CADASTRADA"))</f>
        <v/>
      </c>
      <c r="Z1440" s="50"/>
      <c r="AA1440" s="54" t="str">
        <f>IF(Z1440="","",IFERROR(VLOOKUP(Z1440,ATIVIDADES!$A:$C,3,FALSE),"NAO CADASTRADA"))</f>
        <v/>
      </c>
      <c r="AB1440" s="42"/>
      <c r="AC1440" s="48"/>
      <c r="AD1440" s="54" t="str">
        <f>IF(AC1440="","",IFERROR(VLOOKUP(AC1440,EMPRESAS!$A:$C,3,FALSE),"NAO CADASTRADA"))</f>
        <v/>
      </c>
      <c r="AE1440" s="50"/>
      <c r="AF1440" s="54" t="str">
        <f>IF(AE1440="","",IFERROR(VLOOKUP(AE1440,ATIVIDADES!$A:$C,3,FALSE),"NAO CADASTRADA"))</f>
        <v/>
      </c>
      <c r="AG1440" s="42"/>
      <c r="AH1440" s="48"/>
      <c r="AI1440" s="54" t="str">
        <f>IF(AH1440="","",IFERROR(VLOOKUP(AH1440,EMPRESAS!$A:$C,3,FALSE),"NAO CADASTRADA"))</f>
        <v/>
      </c>
      <c r="AJ1440" s="50"/>
      <c r="AK1440" s="54" t="str">
        <f>IF(AJ1440="","",IFERROR(VLOOKUP(AJ1440,ATIVIDADES!$A:$C,3,FALSE),"NAO CADASTRADA"))</f>
        <v/>
      </c>
      <c r="AL1440" s="42"/>
    </row>
    <row r="1441" spans="1:38" x14ac:dyDescent="0.25">
      <c r="A1441" s="26" t="str">
        <f t="shared" si="156"/>
        <v>OK</v>
      </c>
      <c r="B1441" s="29">
        <f t="shared" si="157"/>
        <v>2487914866</v>
      </c>
      <c r="C1441" s="30">
        <v>43529</v>
      </c>
      <c r="D1441" s="18">
        <f t="shared" si="160"/>
        <v>43525</v>
      </c>
      <c r="E1441" s="19" t="str">
        <f>IF(ISERROR(VLOOKUP(C1441,FERIADOS!$A:$B,1,FALSE)),IF(WEEKDAY(C1441)=1,"Dom",IF(WEEKDAY(C1441)=2,"Seg",IF(WEEKDAY(C1441)=3,"Ter",IF(WEEKDAY(C1441)=4,"Qua",IF(WEEKDAY(C1441)=5,"Qui",IF(WEEKDAY(C1441)=6,"Sex","Sab")))))),"Feriado")</f>
        <v>Feriado</v>
      </c>
      <c r="F1441" s="32"/>
      <c r="G1441" s="33"/>
      <c r="H1441" s="33"/>
      <c r="I1441" s="33"/>
      <c r="J1441" s="21" t="str">
        <f t="shared" si="158"/>
        <v/>
      </c>
      <c r="K1441" s="21">
        <f t="shared" si="154"/>
        <v>0</v>
      </c>
      <c r="L1441" s="21" t="str">
        <f t="shared" si="155"/>
        <v/>
      </c>
      <c r="M1441" s="22" t="str">
        <f t="shared" si="159"/>
        <v/>
      </c>
      <c r="N1441" s="48"/>
      <c r="O1441" s="54" t="str">
        <f>IF(N1441="","",IFERROR(VLOOKUP(N1441,EMPRESAS!$A:$C,3,FALSE),"NAO CADASTRADA"))</f>
        <v/>
      </c>
      <c r="P1441" s="50"/>
      <c r="Q1441" s="54" t="str">
        <f>IF(P1441="","",IFERROR(VLOOKUP(P1441,ATIVIDADES!$A:$C,3,FALSE),"NAO CADASTRADA"))</f>
        <v/>
      </c>
      <c r="R1441" s="42"/>
      <c r="S1441" s="48"/>
      <c r="T1441" s="54" t="str">
        <f>IF(S1441="","",IFERROR(VLOOKUP(S1441,EMPRESAS!$A:$C,3,FALSE),"NAO CADASTRADA"))</f>
        <v/>
      </c>
      <c r="U1441" s="50"/>
      <c r="V1441" s="54" t="str">
        <f>IF(U1441="","",IFERROR(VLOOKUP(U1441,ATIVIDADES!$A:$C,3,FALSE),"NAO CADASTRADA"))</f>
        <v/>
      </c>
      <c r="W1441" s="42"/>
      <c r="X1441" s="48"/>
      <c r="Y1441" s="54" t="str">
        <f>IF(X1441="","",IFERROR(VLOOKUP(X1441,EMPRESAS!$A:$C,3,FALSE),"NAO CADASTRADA"))</f>
        <v/>
      </c>
      <c r="Z1441" s="50"/>
      <c r="AA1441" s="54" t="str">
        <f>IF(Z1441="","",IFERROR(VLOOKUP(Z1441,ATIVIDADES!$A:$C,3,FALSE),"NAO CADASTRADA"))</f>
        <v/>
      </c>
      <c r="AB1441" s="42"/>
      <c r="AC1441" s="48"/>
      <c r="AD1441" s="54" t="str">
        <f>IF(AC1441="","",IFERROR(VLOOKUP(AC1441,EMPRESAS!$A:$C,3,FALSE),"NAO CADASTRADA"))</f>
        <v/>
      </c>
      <c r="AE1441" s="50"/>
      <c r="AF1441" s="54" t="str">
        <f>IF(AE1441="","",IFERROR(VLOOKUP(AE1441,ATIVIDADES!$A:$C,3,FALSE),"NAO CADASTRADA"))</f>
        <v/>
      </c>
      <c r="AG1441" s="42"/>
      <c r="AH1441" s="48"/>
      <c r="AI1441" s="54" t="str">
        <f>IF(AH1441="","",IFERROR(VLOOKUP(AH1441,EMPRESAS!$A:$C,3,FALSE),"NAO CADASTRADA"))</f>
        <v/>
      </c>
      <c r="AJ1441" s="50"/>
      <c r="AK1441" s="54" t="str">
        <f>IF(AJ1441="","",IFERROR(VLOOKUP(AJ1441,ATIVIDADES!$A:$C,3,FALSE),"NAO CADASTRADA"))</f>
        <v/>
      </c>
      <c r="AL1441" s="42"/>
    </row>
    <row r="1442" spans="1:38" x14ac:dyDescent="0.25">
      <c r="A1442" s="26" t="str">
        <f t="shared" si="156"/>
        <v>OK</v>
      </c>
      <c r="B1442" s="29">
        <f t="shared" si="157"/>
        <v>2487914866</v>
      </c>
      <c r="C1442" s="30">
        <v>43530</v>
      </c>
      <c r="D1442" s="18">
        <f t="shared" si="160"/>
        <v>43525</v>
      </c>
      <c r="E1442" s="19" t="str">
        <f>IF(ISERROR(VLOOKUP(C1442,FERIADOS!$A:$B,1,FALSE)),IF(WEEKDAY(C1442)=1,"Dom",IF(WEEKDAY(C1442)=2,"Seg",IF(WEEKDAY(C1442)=3,"Ter",IF(WEEKDAY(C1442)=4,"Qua",IF(WEEKDAY(C1442)=5,"Qui",IF(WEEKDAY(C1442)=6,"Sex","Sab")))))),"Feriado")</f>
        <v>Qua</v>
      </c>
      <c r="F1442" s="32"/>
      <c r="G1442" s="33"/>
      <c r="H1442" s="33"/>
      <c r="I1442" s="33"/>
      <c r="J1442" s="21" t="str">
        <f t="shared" si="158"/>
        <v/>
      </c>
      <c r="K1442" s="21">
        <f t="shared" si="154"/>
        <v>0</v>
      </c>
      <c r="L1442" s="21" t="str">
        <f t="shared" si="155"/>
        <v/>
      </c>
      <c r="M1442" s="22" t="str">
        <f t="shared" si="159"/>
        <v/>
      </c>
      <c r="N1442" s="48"/>
      <c r="O1442" s="54" t="str">
        <f>IF(N1442="","",IFERROR(VLOOKUP(N1442,EMPRESAS!$A:$C,3,FALSE),"NAO CADASTRADA"))</f>
        <v/>
      </c>
      <c r="P1442" s="50"/>
      <c r="Q1442" s="54" t="str">
        <f>IF(P1442="","",IFERROR(VLOOKUP(P1442,ATIVIDADES!$A:$C,3,FALSE),"NAO CADASTRADA"))</f>
        <v/>
      </c>
      <c r="R1442" s="42"/>
      <c r="S1442" s="48"/>
      <c r="T1442" s="54" t="str">
        <f>IF(S1442="","",IFERROR(VLOOKUP(S1442,EMPRESAS!$A:$C,3,FALSE),"NAO CADASTRADA"))</f>
        <v/>
      </c>
      <c r="U1442" s="50"/>
      <c r="V1442" s="54" t="str">
        <f>IF(U1442="","",IFERROR(VLOOKUP(U1442,ATIVIDADES!$A:$C,3,FALSE),"NAO CADASTRADA"))</f>
        <v/>
      </c>
      <c r="W1442" s="42"/>
      <c r="X1442" s="48"/>
      <c r="Y1442" s="54" t="str">
        <f>IF(X1442="","",IFERROR(VLOOKUP(X1442,EMPRESAS!$A:$C,3,FALSE),"NAO CADASTRADA"))</f>
        <v/>
      </c>
      <c r="Z1442" s="50"/>
      <c r="AA1442" s="54" t="str">
        <f>IF(Z1442="","",IFERROR(VLOOKUP(Z1442,ATIVIDADES!$A:$C,3,FALSE),"NAO CADASTRADA"))</f>
        <v/>
      </c>
      <c r="AB1442" s="42"/>
      <c r="AC1442" s="48"/>
      <c r="AD1442" s="54" t="str">
        <f>IF(AC1442="","",IFERROR(VLOOKUP(AC1442,EMPRESAS!$A:$C,3,FALSE),"NAO CADASTRADA"))</f>
        <v/>
      </c>
      <c r="AE1442" s="50"/>
      <c r="AF1442" s="54" t="str">
        <f>IF(AE1442="","",IFERROR(VLOOKUP(AE1442,ATIVIDADES!$A:$C,3,FALSE),"NAO CADASTRADA"))</f>
        <v/>
      </c>
      <c r="AG1442" s="42"/>
      <c r="AH1442" s="48"/>
      <c r="AI1442" s="54" t="str">
        <f>IF(AH1442="","",IFERROR(VLOOKUP(AH1442,EMPRESAS!$A:$C,3,FALSE),"NAO CADASTRADA"))</f>
        <v/>
      </c>
      <c r="AJ1442" s="50"/>
      <c r="AK1442" s="54" t="str">
        <f>IF(AJ1442="","",IFERROR(VLOOKUP(AJ1442,ATIVIDADES!$A:$C,3,FALSE),"NAO CADASTRADA"))</f>
        <v/>
      </c>
      <c r="AL1442" s="42"/>
    </row>
    <row r="1443" spans="1:38" x14ac:dyDescent="0.25">
      <c r="A1443" s="26" t="str">
        <f t="shared" si="156"/>
        <v>OK</v>
      </c>
      <c r="B1443" s="29">
        <f t="shared" si="157"/>
        <v>2487914866</v>
      </c>
      <c r="C1443" s="30">
        <v>43531</v>
      </c>
      <c r="D1443" s="18">
        <f t="shared" si="160"/>
        <v>43525</v>
      </c>
      <c r="E1443" s="19" t="str">
        <f>IF(ISERROR(VLOOKUP(C1443,FERIADOS!$A:$B,1,FALSE)),IF(WEEKDAY(C1443)=1,"Dom",IF(WEEKDAY(C1443)=2,"Seg",IF(WEEKDAY(C1443)=3,"Ter",IF(WEEKDAY(C1443)=4,"Qua",IF(WEEKDAY(C1443)=5,"Qui",IF(WEEKDAY(C1443)=6,"Sex","Sab")))))),"Feriado")</f>
        <v>Qui</v>
      </c>
      <c r="F1443" s="32"/>
      <c r="G1443" s="33"/>
      <c r="H1443" s="33"/>
      <c r="I1443" s="33"/>
      <c r="J1443" s="21" t="str">
        <f t="shared" si="158"/>
        <v/>
      </c>
      <c r="K1443" s="21">
        <f t="shared" si="154"/>
        <v>0</v>
      </c>
      <c r="L1443" s="21" t="str">
        <f t="shared" si="155"/>
        <v/>
      </c>
      <c r="M1443" s="22" t="str">
        <f t="shared" si="159"/>
        <v/>
      </c>
      <c r="N1443" s="48"/>
      <c r="O1443" s="54" t="str">
        <f>IF(N1443="","",IFERROR(VLOOKUP(N1443,EMPRESAS!$A:$C,3,FALSE),"NAO CADASTRADA"))</f>
        <v/>
      </c>
      <c r="P1443" s="50"/>
      <c r="Q1443" s="54" t="str">
        <f>IF(P1443="","",IFERROR(VLOOKUP(P1443,ATIVIDADES!$A:$C,3,FALSE),"NAO CADASTRADA"))</f>
        <v/>
      </c>
      <c r="R1443" s="42"/>
      <c r="S1443" s="48"/>
      <c r="T1443" s="54" t="str">
        <f>IF(S1443="","",IFERROR(VLOOKUP(S1443,EMPRESAS!$A:$C,3,FALSE),"NAO CADASTRADA"))</f>
        <v/>
      </c>
      <c r="U1443" s="50"/>
      <c r="V1443" s="54" t="str">
        <f>IF(U1443="","",IFERROR(VLOOKUP(U1443,ATIVIDADES!$A:$C,3,FALSE),"NAO CADASTRADA"))</f>
        <v/>
      </c>
      <c r="W1443" s="42"/>
      <c r="X1443" s="48"/>
      <c r="Y1443" s="54" t="str">
        <f>IF(X1443="","",IFERROR(VLOOKUP(X1443,EMPRESAS!$A:$C,3,FALSE),"NAO CADASTRADA"))</f>
        <v/>
      </c>
      <c r="Z1443" s="50"/>
      <c r="AA1443" s="54" t="str">
        <f>IF(Z1443="","",IFERROR(VLOOKUP(Z1443,ATIVIDADES!$A:$C,3,FALSE),"NAO CADASTRADA"))</f>
        <v/>
      </c>
      <c r="AB1443" s="42"/>
      <c r="AC1443" s="48"/>
      <c r="AD1443" s="54" t="str">
        <f>IF(AC1443="","",IFERROR(VLOOKUP(AC1443,EMPRESAS!$A:$C,3,FALSE),"NAO CADASTRADA"))</f>
        <v/>
      </c>
      <c r="AE1443" s="50"/>
      <c r="AF1443" s="54" t="str">
        <f>IF(AE1443="","",IFERROR(VLOOKUP(AE1443,ATIVIDADES!$A:$C,3,FALSE),"NAO CADASTRADA"))</f>
        <v/>
      </c>
      <c r="AG1443" s="42"/>
      <c r="AH1443" s="48"/>
      <c r="AI1443" s="54" t="str">
        <f>IF(AH1443="","",IFERROR(VLOOKUP(AH1443,EMPRESAS!$A:$C,3,FALSE),"NAO CADASTRADA"))</f>
        <v/>
      </c>
      <c r="AJ1443" s="50"/>
      <c r="AK1443" s="54" t="str">
        <f>IF(AJ1443="","",IFERROR(VLOOKUP(AJ1443,ATIVIDADES!$A:$C,3,FALSE),"NAO CADASTRADA"))</f>
        <v/>
      </c>
      <c r="AL1443" s="42"/>
    </row>
    <row r="1444" spans="1:38" x14ac:dyDescent="0.25">
      <c r="A1444" s="26" t="str">
        <f t="shared" si="156"/>
        <v>OK</v>
      </c>
      <c r="B1444" s="29">
        <f t="shared" si="157"/>
        <v>2487914866</v>
      </c>
      <c r="C1444" s="30">
        <v>43532</v>
      </c>
      <c r="D1444" s="18">
        <f t="shared" si="160"/>
        <v>43525</v>
      </c>
      <c r="E1444" s="19" t="str">
        <f>IF(ISERROR(VLOOKUP(C1444,FERIADOS!$A:$B,1,FALSE)),IF(WEEKDAY(C1444)=1,"Dom",IF(WEEKDAY(C1444)=2,"Seg",IF(WEEKDAY(C1444)=3,"Ter",IF(WEEKDAY(C1444)=4,"Qua",IF(WEEKDAY(C1444)=5,"Qui",IF(WEEKDAY(C1444)=6,"Sex","Sab")))))),"Feriado")</f>
        <v>Sex</v>
      </c>
      <c r="F1444" s="32"/>
      <c r="G1444" s="33"/>
      <c r="H1444" s="33"/>
      <c r="I1444" s="33"/>
      <c r="J1444" s="21" t="str">
        <f t="shared" si="158"/>
        <v/>
      </c>
      <c r="K1444" s="21">
        <f t="shared" si="154"/>
        <v>0</v>
      </c>
      <c r="L1444" s="21" t="str">
        <f t="shared" si="155"/>
        <v/>
      </c>
      <c r="M1444" s="22" t="str">
        <f t="shared" si="159"/>
        <v/>
      </c>
      <c r="N1444" s="48"/>
      <c r="O1444" s="54" t="str">
        <f>IF(N1444="","",IFERROR(VLOOKUP(N1444,EMPRESAS!$A:$C,3,FALSE),"NAO CADASTRADA"))</f>
        <v/>
      </c>
      <c r="P1444" s="50"/>
      <c r="Q1444" s="54" t="str">
        <f>IF(P1444="","",IFERROR(VLOOKUP(P1444,ATIVIDADES!$A:$C,3,FALSE),"NAO CADASTRADA"))</f>
        <v/>
      </c>
      <c r="R1444" s="42"/>
      <c r="S1444" s="48"/>
      <c r="T1444" s="54" t="str">
        <f>IF(S1444="","",IFERROR(VLOOKUP(S1444,EMPRESAS!$A:$C,3,FALSE),"NAO CADASTRADA"))</f>
        <v/>
      </c>
      <c r="U1444" s="50"/>
      <c r="V1444" s="54" t="str">
        <f>IF(U1444="","",IFERROR(VLOOKUP(U1444,ATIVIDADES!$A:$C,3,FALSE),"NAO CADASTRADA"))</f>
        <v/>
      </c>
      <c r="W1444" s="42"/>
      <c r="X1444" s="48"/>
      <c r="Y1444" s="54" t="str">
        <f>IF(X1444="","",IFERROR(VLOOKUP(X1444,EMPRESAS!$A:$C,3,FALSE),"NAO CADASTRADA"))</f>
        <v/>
      </c>
      <c r="Z1444" s="50"/>
      <c r="AA1444" s="54" t="str">
        <f>IF(Z1444="","",IFERROR(VLOOKUP(Z1444,ATIVIDADES!$A:$C,3,FALSE),"NAO CADASTRADA"))</f>
        <v/>
      </c>
      <c r="AB1444" s="42"/>
      <c r="AC1444" s="48"/>
      <c r="AD1444" s="54" t="str">
        <f>IF(AC1444="","",IFERROR(VLOOKUP(AC1444,EMPRESAS!$A:$C,3,FALSE),"NAO CADASTRADA"))</f>
        <v/>
      </c>
      <c r="AE1444" s="50"/>
      <c r="AF1444" s="54" t="str">
        <f>IF(AE1444="","",IFERROR(VLOOKUP(AE1444,ATIVIDADES!$A:$C,3,FALSE),"NAO CADASTRADA"))</f>
        <v/>
      </c>
      <c r="AG1444" s="42"/>
      <c r="AH1444" s="48"/>
      <c r="AI1444" s="54" t="str">
        <f>IF(AH1444="","",IFERROR(VLOOKUP(AH1444,EMPRESAS!$A:$C,3,FALSE),"NAO CADASTRADA"))</f>
        <v/>
      </c>
      <c r="AJ1444" s="50"/>
      <c r="AK1444" s="54" t="str">
        <f>IF(AJ1444="","",IFERROR(VLOOKUP(AJ1444,ATIVIDADES!$A:$C,3,FALSE),"NAO CADASTRADA"))</f>
        <v/>
      </c>
      <c r="AL1444" s="42"/>
    </row>
    <row r="1445" spans="1:38" x14ac:dyDescent="0.25">
      <c r="A1445" s="26" t="str">
        <f t="shared" si="156"/>
        <v>OK</v>
      </c>
      <c r="B1445" s="29">
        <f t="shared" si="157"/>
        <v>2487914866</v>
      </c>
      <c r="C1445" s="30">
        <v>43533</v>
      </c>
      <c r="D1445" s="18">
        <f t="shared" si="160"/>
        <v>43525</v>
      </c>
      <c r="E1445" s="19" t="str">
        <f>IF(ISERROR(VLOOKUP(C1445,FERIADOS!$A:$B,1,FALSE)),IF(WEEKDAY(C1445)=1,"Dom",IF(WEEKDAY(C1445)=2,"Seg",IF(WEEKDAY(C1445)=3,"Ter",IF(WEEKDAY(C1445)=4,"Qua",IF(WEEKDAY(C1445)=5,"Qui",IF(WEEKDAY(C1445)=6,"Sex","Sab")))))),"Feriado")</f>
        <v>Sab</v>
      </c>
      <c r="F1445" s="32"/>
      <c r="G1445" s="33"/>
      <c r="H1445" s="33"/>
      <c r="I1445" s="33"/>
      <c r="J1445" s="21" t="str">
        <f t="shared" si="158"/>
        <v/>
      </c>
      <c r="K1445" s="21">
        <f t="shared" si="154"/>
        <v>0</v>
      </c>
      <c r="L1445" s="21" t="str">
        <f t="shared" si="155"/>
        <v/>
      </c>
      <c r="M1445" s="22" t="str">
        <f t="shared" si="159"/>
        <v/>
      </c>
      <c r="N1445" s="48"/>
      <c r="O1445" s="54" t="str">
        <f>IF(N1445="","",IFERROR(VLOOKUP(N1445,EMPRESAS!$A:$C,3,FALSE),"NAO CADASTRADA"))</f>
        <v/>
      </c>
      <c r="P1445" s="50"/>
      <c r="Q1445" s="54" t="str">
        <f>IF(P1445="","",IFERROR(VLOOKUP(P1445,ATIVIDADES!$A:$C,3,FALSE),"NAO CADASTRADA"))</f>
        <v/>
      </c>
      <c r="R1445" s="42"/>
      <c r="S1445" s="48"/>
      <c r="T1445" s="54" t="str">
        <f>IF(S1445="","",IFERROR(VLOOKUP(S1445,EMPRESAS!$A:$C,3,FALSE),"NAO CADASTRADA"))</f>
        <v/>
      </c>
      <c r="U1445" s="50"/>
      <c r="V1445" s="54" t="str">
        <f>IF(U1445="","",IFERROR(VLOOKUP(U1445,ATIVIDADES!$A:$C,3,FALSE),"NAO CADASTRADA"))</f>
        <v/>
      </c>
      <c r="W1445" s="42"/>
      <c r="X1445" s="48"/>
      <c r="Y1445" s="54" t="str">
        <f>IF(X1445="","",IFERROR(VLOOKUP(X1445,EMPRESAS!$A:$C,3,FALSE),"NAO CADASTRADA"))</f>
        <v/>
      </c>
      <c r="Z1445" s="50"/>
      <c r="AA1445" s="54" t="str">
        <f>IF(Z1445="","",IFERROR(VLOOKUP(Z1445,ATIVIDADES!$A:$C,3,FALSE),"NAO CADASTRADA"))</f>
        <v/>
      </c>
      <c r="AB1445" s="42"/>
      <c r="AC1445" s="48"/>
      <c r="AD1445" s="54" t="str">
        <f>IF(AC1445="","",IFERROR(VLOOKUP(AC1445,EMPRESAS!$A:$C,3,FALSE),"NAO CADASTRADA"))</f>
        <v/>
      </c>
      <c r="AE1445" s="50"/>
      <c r="AF1445" s="54" t="str">
        <f>IF(AE1445="","",IFERROR(VLOOKUP(AE1445,ATIVIDADES!$A:$C,3,FALSE),"NAO CADASTRADA"))</f>
        <v/>
      </c>
      <c r="AG1445" s="42"/>
      <c r="AH1445" s="48"/>
      <c r="AI1445" s="54" t="str">
        <f>IF(AH1445="","",IFERROR(VLOOKUP(AH1445,EMPRESAS!$A:$C,3,FALSE),"NAO CADASTRADA"))</f>
        <v/>
      </c>
      <c r="AJ1445" s="50"/>
      <c r="AK1445" s="54" t="str">
        <f>IF(AJ1445="","",IFERROR(VLOOKUP(AJ1445,ATIVIDADES!$A:$C,3,FALSE),"NAO CADASTRADA"))</f>
        <v/>
      </c>
      <c r="AL1445" s="42"/>
    </row>
    <row r="1446" spans="1:38" x14ac:dyDescent="0.25">
      <c r="A1446" s="26" t="str">
        <f t="shared" si="156"/>
        <v>OK</v>
      </c>
      <c r="B1446" s="29">
        <f t="shared" si="157"/>
        <v>2487914866</v>
      </c>
      <c r="C1446" s="30">
        <v>43534</v>
      </c>
      <c r="D1446" s="18">
        <f t="shared" si="160"/>
        <v>43525</v>
      </c>
      <c r="E1446" s="19" t="str">
        <f>IF(ISERROR(VLOOKUP(C1446,FERIADOS!$A:$B,1,FALSE)),IF(WEEKDAY(C1446)=1,"Dom",IF(WEEKDAY(C1446)=2,"Seg",IF(WEEKDAY(C1446)=3,"Ter",IF(WEEKDAY(C1446)=4,"Qua",IF(WEEKDAY(C1446)=5,"Qui",IF(WEEKDAY(C1446)=6,"Sex","Sab")))))),"Feriado")</f>
        <v>Dom</v>
      </c>
      <c r="F1446" s="32"/>
      <c r="G1446" s="33"/>
      <c r="H1446" s="33"/>
      <c r="I1446" s="33"/>
      <c r="J1446" s="21" t="str">
        <f t="shared" si="158"/>
        <v/>
      </c>
      <c r="K1446" s="21">
        <f t="shared" si="154"/>
        <v>0</v>
      </c>
      <c r="L1446" s="21" t="str">
        <f t="shared" si="155"/>
        <v/>
      </c>
      <c r="M1446" s="22" t="str">
        <f t="shared" si="159"/>
        <v/>
      </c>
      <c r="N1446" s="48"/>
      <c r="O1446" s="54" t="str">
        <f>IF(N1446="","",IFERROR(VLOOKUP(N1446,EMPRESAS!$A:$C,3,FALSE),"NAO CADASTRADA"))</f>
        <v/>
      </c>
      <c r="P1446" s="50"/>
      <c r="Q1446" s="54" t="str">
        <f>IF(P1446="","",IFERROR(VLOOKUP(P1446,ATIVIDADES!$A:$C,3,FALSE),"NAO CADASTRADA"))</f>
        <v/>
      </c>
      <c r="R1446" s="42"/>
      <c r="S1446" s="48"/>
      <c r="T1446" s="54" t="str">
        <f>IF(S1446="","",IFERROR(VLOOKUP(S1446,EMPRESAS!$A:$C,3,FALSE),"NAO CADASTRADA"))</f>
        <v/>
      </c>
      <c r="U1446" s="50"/>
      <c r="V1446" s="54" t="str">
        <f>IF(U1446="","",IFERROR(VLOOKUP(U1446,ATIVIDADES!$A:$C,3,FALSE),"NAO CADASTRADA"))</f>
        <v/>
      </c>
      <c r="W1446" s="42"/>
      <c r="X1446" s="48"/>
      <c r="Y1446" s="54" t="str">
        <f>IF(X1446="","",IFERROR(VLOOKUP(X1446,EMPRESAS!$A:$C,3,FALSE),"NAO CADASTRADA"))</f>
        <v/>
      </c>
      <c r="Z1446" s="50"/>
      <c r="AA1446" s="54" t="str">
        <f>IF(Z1446="","",IFERROR(VLOOKUP(Z1446,ATIVIDADES!$A:$C,3,FALSE),"NAO CADASTRADA"))</f>
        <v/>
      </c>
      <c r="AB1446" s="42"/>
      <c r="AC1446" s="48"/>
      <c r="AD1446" s="54" t="str">
        <f>IF(AC1446="","",IFERROR(VLOOKUP(AC1446,EMPRESAS!$A:$C,3,FALSE),"NAO CADASTRADA"))</f>
        <v/>
      </c>
      <c r="AE1446" s="50"/>
      <c r="AF1446" s="54" t="str">
        <f>IF(AE1446="","",IFERROR(VLOOKUP(AE1446,ATIVIDADES!$A:$C,3,FALSE),"NAO CADASTRADA"))</f>
        <v/>
      </c>
      <c r="AG1446" s="42"/>
      <c r="AH1446" s="48"/>
      <c r="AI1446" s="54" t="str">
        <f>IF(AH1446="","",IFERROR(VLOOKUP(AH1446,EMPRESAS!$A:$C,3,FALSE),"NAO CADASTRADA"))</f>
        <v/>
      </c>
      <c r="AJ1446" s="50"/>
      <c r="AK1446" s="54" t="str">
        <f>IF(AJ1446="","",IFERROR(VLOOKUP(AJ1446,ATIVIDADES!$A:$C,3,FALSE),"NAO CADASTRADA"))</f>
        <v/>
      </c>
      <c r="AL1446" s="42"/>
    </row>
    <row r="1447" spans="1:38" x14ac:dyDescent="0.25">
      <c r="A1447" s="26" t="str">
        <f t="shared" si="156"/>
        <v>OK</v>
      </c>
      <c r="B1447" s="29">
        <f t="shared" si="157"/>
        <v>2487914866</v>
      </c>
      <c r="C1447" s="30">
        <v>43535</v>
      </c>
      <c r="D1447" s="18">
        <f t="shared" si="160"/>
        <v>43525</v>
      </c>
      <c r="E1447" s="19" t="str">
        <f>IF(ISERROR(VLOOKUP(C1447,FERIADOS!$A:$B,1,FALSE)),IF(WEEKDAY(C1447)=1,"Dom",IF(WEEKDAY(C1447)=2,"Seg",IF(WEEKDAY(C1447)=3,"Ter",IF(WEEKDAY(C1447)=4,"Qua",IF(WEEKDAY(C1447)=5,"Qui",IF(WEEKDAY(C1447)=6,"Sex","Sab")))))),"Feriado")</f>
        <v>Seg</v>
      </c>
      <c r="F1447" s="32"/>
      <c r="G1447" s="33"/>
      <c r="H1447" s="33"/>
      <c r="I1447" s="33"/>
      <c r="J1447" s="21" t="str">
        <f t="shared" si="158"/>
        <v/>
      </c>
      <c r="K1447" s="21">
        <f t="shared" si="154"/>
        <v>0</v>
      </c>
      <c r="L1447" s="21" t="str">
        <f t="shared" si="155"/>
        <v/>
      </c>
      <c r="M1447" s="22" t="str">
        <f t="shared" si="159"/>
        <v/>
      </c>
      <c r="N1447" s="48"/>
      <c r="O1447" s="54" t="str">
        <f>IF(N1447="","",IFERROR(VLOOKUP(N1447,EMPRESAS!$A:$C,3,FALSE),"NAO CADASTRADA"))</f>
        <v/>
      </c>
      <c r="P1447" s="50"/>
      <c r="Q1447" s="54" t="str">
        <f>IF(P1447="","",IFERROR(VLOOKUP(P1447,ATIVIDADES!$A:$C,3,FALSE),"NAO CADASTRADA"))</f>
        <v/>
      </c>
      <c r="R1447" s="42"/>
      <c r="S1447" s="48"/>
      <c r="T1447" s="54" t="str">
        <f>IF(S1447="","",IFERROR(VLOOKUP(S1447,EMPRESAS!$A:$C,3,FALSE),"NAO CADASTRADA"))</f>
        <v/>
      </c>
      <c r="U1447" s="50"/>
      <c r="V1447" s="54" t="str">
        <f>IF(U1447="","",IFERROR(VLOOKUP(U1447,ATIVIDADES!$A:$C,3,FALSE),"NAO CADASTRADA"))</f>
        <v/>
      </c>
      <c r="W1447" s="42"/>
      <c r="X1447" s="48"/>
      <c r="Y1447" s="54" t="str">
        <f>IF(X1447="","",IFERROR(VLOOKUP(X1447,EMPRESAS!$A:$C,3,FALSE),"NAO CADASTRADA"))</f>
        <v/>
      </c>
      <c r="Z1447" s="50"/>
      <c r="AA1447" s="54" t="str">
        <f>IF(Z1447="","",IFERROR(VLOOKUP(Z1447,ATIVIDADES!$A:$C,3,FALSE),"NAO CADASTRADA"))</f>
        <v/>
      </c>
      <c r="AB1447" s="42"/>
      <c r="AC1447" s="48"/>
      <c r="AD1447" s="54" t="str">
        <f>IF(AC1447="","",IFERROR(VLOOKUP(AC1447,EMPRESAS!$A:$C,3,FALSE),"NAO CADASTRADA"))</f>
        <v/>
      </c>
      <c r="AE1447" s="50"/>
      <c r="AF1447" s="54" t="str">
        <f>IF(AE1447="","",IFERROR(VLOOKUP(AE1447,ATIVIDADES!$A:$C,3,FALSE),"NAO CADASTRADA"))</f>
        <v/>
      </c>
      <c r="AG1447" s="42"/>
      <c r="AH1447" s="48"/>
      <c r="AI1447" s="54" t="str">
        <f>IF(AH1447="","",IFERROR(VLOOKUP(AH1447,EMPRESAS!$A:$C,3,FALSE),"NAO CADASTRADA"))</f>
        <v/>
      </c>
      <c r="AJ1447" s="50"/>
      <c r="AK1447" s="54" t="str">
        <f>IF(AJ1447="","",IFERROR(VLOOKUP(AJ1447,ATIVIDADES!$A:$C,3,FALSE),"NAO CADASTRADA"))</f>
        <v/>
      </c>
      <c r="AL1447" s="42"/>
    </row>
    <row r="1448" spans="1:38" x14ac:dyDescent="0.25">
      <c r="A1448" s="26" t="str">
        <f t="shared" si="156"/>
        <v>OK</v>
      </c>
      <c r="B1448" s="29">
        <f t="shared" si="157"/>
        <v>2487914866</v>
      </c>
      <c r="C1448" s="30">
        <v>43536</v>
      </c>
      <c r="D1448" s="18">
        <f t="shared" si="160"/>
        <v>43525</v>
      </c>
      <c r="E1448" s="19" t="str">
        <f>IF(ISERROR(VLOOKUP(C1448,FERIADOS!$A:$B,1,FALSE)),IF(WEEKDAY(C1448)=1,"Dom",IF(WEEKDAY(C1448)=2,"Seg",IF(WEEKDAY(C1448)=3,"Ter",IF(WEEKDAY(C1448)=4,"Qua",IF(WEEKDAY(C1448)=5,"Qui",IF(WEEKDAY(C1448)=6,"Sex","Sab")))))),"Feriado")</f>
        <v>Ter</v>
      </c>
      <c r="F1448" s="32"/>
      <c r="G1448" s="33"/>
      <c r="H1448" s="33"/>
      <c r="I1448" s="33"/>
      <c r="J1448" s="21" t="str">
        <f t="shared" si="158"/>
        <v/>
      </c>
      <c r="K1448" s="21">
        <f t="shared" si="154"/>
        <v>0</v>
      </c>
      <c r="L1448" s="21" t="str">
        <f t="shared" si="155"/>
        <v/>
      </c>
      <c r="M1448" s="22" t="str">
        <f t="shared" si="159"/>
        <v/>
      </c>
      <c r="N1448" s="48"/>
      <c r="O1448" s="54" t="str">
        <f>IF(N1448="","",IFERROR(VLOOKUP(N1448,EMPRESAS!$A:$C,3,FALSE),"NAO CADASTRADA"))</f>
        <v/>
      </c>
      <c r="P1448" s="50"/>
      <c r="Q1448" s="54" t="str">
        <f>IF(P1448="","",IFERROR(VLOOKUP(P1448,ATIVIDADES!$A:$C,3,FALSE),"NAO CADASTRADA"))</f>
        <v/>
      </c>
      <c r="R1448" s="42"/>
      <c r="S1448" s="48"/>
      <c r="T1448" s="54" t="str">
        <f>IF(S1448="","",IFERROR(VLOOKUP(S1448,EMPRESAS!$A:$C,3,FALSE),"NAO CADASTRADA"))</f>
        <v/>
      </c>
      <c r="U1448" s="50"/>
      <c r="V1448" s="54" t="str">
        <f>IF(U1448="","",IFERROR(VLOOKUP(U1448,ATIVIDADES!$A:$C,3,FALSE),"NAO CADASTRADA"))</f>
        <v/>
      </c>
      <c r="W1448" s="42"/>
      <c r="X1448" s="48"/>
      <c r="Y1448" s="54" t="str">
        <f>IF(X1448="","",IFERROR(VLOOKUP(X1448,EMPRESAS!$A:$C,3,FALSE),"NAO CADASTRADA"))</f>
        <v/>
      </c>
      <c r="Z1448" s="50"/>
      <c r="AA1448" s="54" t="str">
        <f>IF(Z1448="","",IFERROR(VLOOKUP(Z1448,ATIVIDADES!$A:$C,3,FALSE),"NAO CADASTRADA"))</f>
        <v/>
      </c>
      <c r="AB1448" s="42"/>
      <c r="AC1448" s="48"/>
      <c r="AD1448" s="54" t="str">
        <f>IF(AC1448="","",IFERROR(VLOOKUP(AC1448,EMPRESAS!$A:$C,3,FALSE),"NAO CADASTRADA"))</f>
        <v/>
      </c>
      <c r="AE1448" s="50"/>
      <c r="AF1448" s="54" t="str">
        <f>IF(AE1448="","",IFERROR(VLOOKUP(AE1448,ATIVIDADES!$A:$C,3,FALSE),"NAO CADASTRADA"))</f>
        <v/>
      </c>
      <c r="AG1448" s="42"/>
      <c r="AH1448" s="48"/>
      <c r="AI1448" s="54" t="str">
        <f>IF(AH1448="","",IFERROR(VLOOKUP(AH1448,EMPRESAS!$A:$C,3,FALSE),"NAO CADASTRADA"))</f>
        <v/>
      </c>
      <c r="AJ1448" s="50"/>
      <c r="AK1448" s="54" t="str">
        <f>IF(AJ1448="","",IFERROR(VLOOKUP(AJ1448,ATIVIDADES!$A:$C,3,FALSE),"NAO CADASTRADA"))</f>
        <v/>
      </c>
      <c r="AL1448" s="42"/>
    </row>
    <row r="1449" spans="1:38" x14ac:dyDescent="0.25">
      <c r="A1449" s="26" t="str">
        <f t="shared" si="156"/>
        <v>OK</v>
      </c>
      <c r="B1449" s="29">
        <f t="shared" si="157"/>
        <v>2487914866</v>
      </c>
      <c r="C1449" s="30">
        <v>43537</v>
      </c>
      <c r="D1449" s="18">
        <f t="shared" si="160"/>
        <v>43525</v>
      </c>
      <c r="E1449" s="19" t="str">
        <f>IF(ISERROR(VLOOKUP(C1449,FERIADOS!$A:$B,1,FALSE)),IF(WEEKDAY(C1449)=1,"Dom",IF(WEEKDAY(C1449)=2,"Seg",IF(WEEKDAY(C1449)=3,"Ter",IF(WEEKDAY(C1449)=4,"Qua",IF(WEEKDAY(C1449)=5,"Qui",IF(WEEKDAY(C1449)=6,"Sex","Sab")))))),"Feriado")</f>
        <v>Qua</v>
      </c>
      <c r="F1449" s="32"/>
      <c r="G1449" s="33"/>
      <c r="H1449" s="33"/>
      <c r="I1449" s="33"/>
      <c r="J1449" s="21" t="str">
        <f t="shared" si="158"/>
        <v/>
      </c>
      <c r="K1449" s="21">
        <f t="shared" si="154"/>
        <v>0</v>
      </c>
      <c r="L1449" s="21" t="str">
        <f t="shared" si="155"/>
        <v/>
      </c>
      <c r="M1449" s="22" t="str">
        <f t="shared" si="159"/>
        <v/>
      </c>
      <c r="N1449" s="48"/>
      <c r="O1449" s="54" t="str">
        <f>IF(N1449="","",IFERROR(VLOOKUP(N1449,EMPRESAS!$A:$C,3,FALSE),"NAO CADASTRADA"))</f>
        <v/>
      </c>
      <c r="P1449" s="50"/>
      <c r="Q1449" s="54" t="str">
        <f>IF(P1449="","",IFERROR(VLOOKUP(P1449,ATIVIDADES!$A:$C,3,FALSE),"NAO CADASTRADA"))</f>
        <v/>
      </c>
      <c r="R1449" s="42"/>
      <c r="S1449" s="48"/>
      <c r="T1449" s="54" t="str">
        <f>IF(S1449="","",IFERROR(VLOOKUP(S1449,EMPRESAS!$A:$C,3,FALSE),"NAO CADASTRADA"))</f>
        <v/>
      </c>
      <c r="U1449" s="50"/>
      <c r="V1449" s="54" t="str">
        <f>IF(U1449="","",IFERROR(VLOOKUP(U1449,ATIVIDADES!$A:$C,3,FALSE),"NAO CADASTRADA"))</f>
        <v/>
      </c>
      <c r="W1449" s="42"/>
      <c r="X1449" s="48"/>
      <c r="Y1449" s="54" t="str">
        <f>IF(X1449="","",IFERROR(VLOOKUP(X1449,EMPRESAS!$A:$C,3,FALSE),"NAO CADASTRADA"))</f>
        <v/>
      </c>
      <c r="Z1449" s="50"/>
      <c r="AA1449" s="54" t="str">
        <f>IF(Z1449="","",IFERROR(VLOOKUP(Z1449,ATIVIDADES!$A:$C,3,FALSE),"NAO CADASTRADA"))</f>
        <v/>
      </c>
      <c r="AB1449" s="42"/>
      <c r="AC1449" s="48"/>
      <c r="AD1449" s="54" t="str">
        <f>IF(AC1449="","",IFERROR(VLOOKUP(AC1449,EMPRESAS!$A:$C,3,FALSE),"NAO CADASTRADA"))</f>
        <v/>
      </c>
      <c r="AE1449" s="50"/>
      <c r="AF1449" s="54" t="str">
        <f>IF(AE1449="","",IFERROR(VLOOKUP(AE1449,ATIVIDADES!$A:$C,3,FALSE),"NAO CADASTRADA"))</f>
        <v/>
      </c>
      <c r="AG1449" s="42"/>
      <c r="AH1449" s="48"/>
      <c r="AI1449" s="54" t="str">
        <f>IF(AH1449="","",IFERROR(VLOOKUP(AH1449,EMPRESAS!$A:$C,3,FALSE),"NAO CADASTRADA"))</f>
        <v/>
      </c>
      <c r="AJ1449" s="50"/>
      <c r="AK1449" s="54" t="str">
        <f>IF(AJ1449="","",IFERROR(VLOOKUP(AJ1449,ATIVIDADES!$A:$C,3,FALSE),"NAO CADASTRADA"))</f>
        <v/>
      </c>
      <c r="AL1449" s="42"/>
    </row>
    <row r="1450" spans="1:38" x14ac:dyDescent="0.25">
      <c r="A1450" s="26" t="str">
        <f t="shared" si="156"/>
        <v>OK</v>
      </c>
      <c r="B1450" s="29">
        <f t="shared" si="157"/>
        <v>2487914866</v>
      </c>
      <c r="C1450" s="30">
        <v>43538</v>
      </c>
      <c r="D1450" s="18">
        <f t="shared" si="160"/>
        <v>43525</v>
      </c>
      <c r="E1450" s="19" t="str">
        <f>IF(ISERROR(VLOOKUP(C1450,FERIADOS!$A:$B,1,FALSE)),IF(WEEKDAY(C1450)=1,"Dom",IF(WEEKDAY(C1450)=2,"Seg",IF(WEEKDAY(C1450)=3,"Ter",IF(WEEKDAY(C1450)=4,"Qua",IF(WEEKDAY(C1450)=5,"Qui",IF(WEEKDAY(C1450)=6,"Sex","Sab")))))),"Feriado")</f>
        <v>Qui</v>
      </c>
      <c r="F1450" s="32"/>
      <c r="G1450" s="33"/>
      <c r="H1450" s="33"/>
      <c r="I1450" s="33"/>
      <c r="J1450" s="21" t="str">
        <f t="shared" si="158"/>
        <v/>
      </c>
      <c r="K1450" s="21">
        <f t="shared" si="154"/>
        <v>0</v>
      </c>
      <c r="L1450" s="21" t="str">
        <f t="shared" si="155"/>
        <v/>
      </c>
      <c r="M1450" s="22" t="str">
        <f t="shared" si="159"/>
        <v/>
      </c>
      <c r="N1450" s="48"/>
      <c r="O1450" s="54" t="str">
        <f>IF(N1450="","",IFERROR(VLOOKUP(N1450,EMPRESAS!$A:$C,3,FALSE),"NAO CADASTRADA"))</f>
        <v/>
      </c>
      <c r="P1450" s="50"/>
      <c r="Q1450" s="54" t="str">
        <f>IF(P1450="","",IFERROR(VLOOKUP(P1450,ATIVIDADES!$A:$C,3,FALSE),"NAO CADASTRADA"))</f>
        <v/>
      </c>
      <c r="R1450" s="42"/>
      <c r="S1450" s="48"/>
      <c r="T1450" s="54" t="str">
        <f>IF(S1450="","",IFERROR(VLOOKUP(S1450,EMPRESAS!$A:$C,3,FALSE),"NAO CADASTRADA"))</f>
        <v/>
      </c>
      <c r="U1450" s="50"/>
      <c r="V1450" s="54" t="str">
        <f>IF(U1450="","",IFERROR(VLOOKUP(U1450,ATIVIDADES!$A:$C,3,FALSE),"NAO CADASTRADA"))</f>
        <v/>
      </c>
      <c r="W1450" s="42"/>
      <c r="X1450" s="48"/>
      <c r="Y1450" s="54" t="str">
        <f>IF(X1450="","",IFERROR(VLOOKUP(X1450,EMPRESAS!$A:$C,3,FALSE),"NAO CADASTRADA"))</f>
        <v/>
      </c>
      <c r="Z1450" s="50"/>
      <c r="AA1450" s="54" t="str">
        <f>IF(Z1450="","",IFERROR(VLOOKUP(Z1450,ATIVIDADES!$A:$C,3,FALSE),"NAO CADASTRADA"))</f>
        <v/>
      </c>
      <c r="AB1450" s="42"/>
      <c r="AC1450" s="48"/>
      <c r="AD1450" s="54" t="str">
        <f>IF(AC1450="","",IFERROR(VLOOKUP(AC1450,EMPRESAS!$A:$C,3,FALSE),"NAO CADASTRADA"))</f>
        <v/>
      </c>
      <c r="AE1450" s="50"/>
      <c r="AF1450" s="54" t="str">
        <f>IF(AE1450="","",IFERROR(VLOOKUP(AE1450,ATIVIDADES!$A:$C,3,FALSE),"NAO CADASTRADA"))</f>
        <v/>
      </c>
      <c r="AG1450" s="42"/>
      <c r="AH1450" s="48"/>
      <c r="AI1450" s="54" t="str">
        <f>IF(AH1450="","",IFERROR(VLOOKUP(AH1450,EMPRESAS!$A:$C,3,FALSE),"NAO CADASTRADA"))</f>
        <v/>
      </c>
      <c r="AJ1450" s="50"/>
      <c r="AK1450" s="54" t="str">
        <f>IF(AJ1450="","",IFERROR(VLOOKUP(AJ1450,ATIVIDADES!$A:$C,3,FALSE),"NAO CADASTRADA"))</f>
        <v/>
      </c>
      <c r="AL1450" s="42"/>
    </row>
    <row r="1451" spans="1:38" x14ac:dyDescent="0.25">
      <c r="A1451" s="26" t="str">
        <f t="shared" si="156"/>
        <v>OK</v>
      </c>
      <c r="B1451" s="29">
        <f t="shared" si="157"/>
        <v>2487914866</v>
      </c>
      <c r="C1451" s="30">
        <v>43539</v>
      </c>
      <c r="D1451" s="18">
        <f t="shared" si="160"/>
        <v>43525</v>
      </c>
      <c r="E1451" s="19" t="str">
        <f>IF(ISERROR(VLOOKUP(C1451,FERIADOS!$A:$B,1,FALSE)),IF(WEEKDAY(C1451)=1,"Dom",IF(WEEKDAY(C1451)=2,"Seg",IF(WEEKDAY(C1451)=3,"Ter",IF(WEEKDAY(C1451)=4,"Qua",IF(WEEKDAY(C1451)=5,"Qui",IF(WEEKDAY(C1451)=6,"Sex","Sab")))))),"Feriado")</f>
        <v>Sex</v>
      </c>
      <c r="F1451" s="32"/>
      <c r="G1451" s="33"/>
      <c r="H1451" s="33"/>
      <c r="I1451" s="33"/>
      <c r="J1451" s="21" t="str">
        <f t="shared" si="158"/>
        <v/>
      </c>
      <c r="K1451" s="21">
        <f t="shared" si="154"/>
        <v>0</v>
      </c>
      <c r="L1451" s="21" t="str">
        <f t="shared" si="155"/>
        <v/>
      </c>
      <c r="M1451" s="22" t="str">
        <f t="shared" si="159"/>
        <v/>
      </c>
      <c r="N1451" s="48"/>
      <c r="O1451" s="54" t="str">
        <f>IF(N1451="","",IFERROR(VLOOKUP(N1451,EMPRESAS!$A:$C,3,FALSE),"NAO CADASTRADA"))</f>
        <v/>
      </c>
      <c r="P1451" s="50"/>
      <c r="Q1451" s="54" t="str">
        <f>IF(P1451="","",IFERROR(VLOOKUP(P1451,ATIVIDADES!$A:$C,3,FALSE),"NAO CADASTRADA"))</f>
        <v/>
      </c>
      <c r="R1451" s="42"/>
      <c r="S1451" s="48"/>
      <c r="T1451" s="54" t="str">
        <f>IF(S1451="","",IFERROR(VLOOKUP(S1451,EMPRESAS!$A:$C,3,FALSE),"NAO CADASTRADA"))</f>
        <v/>
      </c>
      <c r="U1451" s="50"/>
      <c r="V1451" s="54" t="str">
        <f>IF(U1451="","",IFERROR(VLOOKUP(U1451,ATIVIDADES!$A:$C,3,FALSE),"NAO CADASTRADA"))</f>
        <v/>
      </c>
      <c r="W1451" s="42"/>
      <c r="X1451" s="48"/>
      <c r="Y1451" s="54" t="str">
        <f>IF(X1451="","",IFERROR(VLOOKUP(X1451,EMPRESAS!$A:$C,3,FALSE),"NAO CADASTRADA"))</f>
        <v/>
      </c>
      <c r="Z1451" s="50"/>
      <c r="AA1451" s="54" t="str">
        <f>IF(Z1451="","",IFERROR(VLOOKUP(Z1451,ATIVIDADES!$A:$C,3,FALSE),"NAO CADASTRADA"))</f>
        <v/>
      </c>
      <c r="AB1451" s="42"/>
      <c r="AC1451" s="48"/>
      <c r="AD1451" s="54" t="str">
        <f>IF(AC1451="","",IFERROR(VLOOKUP(AC1451,EMPRESAS!$A:$C,3,FALSE),"NAO CADASTRADA"))</f>
        <v/>
      </c>
      <c r="AE1451" s="50"/>
      <c r="AF1451" s="54" t="str">
        <f>IF(AE1451="","",IFERROR(VLOOKUP(AE1451,ATIVIDADES!$A:$C,3,FALSE),"NAO CADASTRADA"))</f>
        <v/>
      </c>
      <c r="AG1451" s="42"/>
      <c r="AH1451" s="48"/>
      <c r="AI1451" s="54" t="str">
        <f>IF(AH1451="","",IFERROR(VLOOKUP(AH1451,EMPRESAS!$A:$C,3,FALSE),"NAO CADASTRADA"))</f>
        <v/>
      </c>
      <c r="AJ1451" s="50"/>
      <c r="AK1451" s="54" t="str">
        <f>IF(AJ1451="","",IFERROR(VLOOKUP(AJ1451,ATIVIDADES!$A:$C,3,FALSE),"NAO CADASTRADA"))</f>
        <v/>
      </c>
      <c r="AL1451" s="42"/>
    </row>
    <row r="1452" spans="1:38" x14ac:dyDescent="0.25">
      <c r="A1452" s="26" t="str">
        <f t="shared" si="156"/>
        <v>OK</v>
      </c>
      <c r="B1452" s="29">
        <f t="shared" si="157"/>
        <v>2487914866</v>
      </c>
      <c r="C1452" s="30">
        <v>43540</v>
      </c>
      <c r="D1452" s="18">
        <f t="shared" si="160"/>
        <v>43525</v>
      </c>
      <c r="E1452" s="19" t="str">
        <f>IF(ISERROR(VLOOKUP(C1452,FERIADOS!$A:$B,1,FALSE)),IF(WEEKDAY(C1452)=1,"Dom",IF(WEEKDAY(C1452)=2,"Seg",IF(WEEKDAY(C1452)=3,"Ter",IF(WEEKDAY(C1452)=4,"Qua",IF(WEEKDAY(C1452)=5,"Qui",IF(WEEKDAY(C1452)=6,"Sex","Sab")))))),"Feriado")</f>
        <v>Sab</v>
      </c>
      <c r="F1452" s="32"/>
      <c r="G1452" s="33"/>
      <c r="H1452" s="33"/>
      <c r="I1452" s="33"/>
      <c r="J1452" s="21" t="str">
        <f t="shared" si="158"/>
        <v/>
      </c>
      <c r="K1452" s="21">
        <f t="shared" si="154"/>
        <v>0</v>
      </c>
      <c r="L1452" s="21" t="str">
        <f t="shared" si="155"/>
        <v/>
      </c>
      <c r="M1452" s="22" t="str">
        <f t="shared" si="159"/>
        <v/>
      </c>
      <c r="N1452" s="48"/>
      <c r="O1452" s="54" t="str">
        <f>IF(N1452="","",IFERROR(VLOOKUP(N1452,EMPRESAS!$A:$C,3,FALSE),"NAO CADASTRADA"))</f>
        <v/>
      </c>
      <c r="P1452" s="50"/>
      <c r="Q1452" s="54" t="str">
        <f>IF(P1452="","",IFERROR(VLOOKUP(P1452,ATIVIDADES!$A:$C,3,FALSE),"NAO CADASTRADA"))</f>
        <v/>
      </c>
      <c r="R1452" s="42"/>
      <c r="S1452" s="48"/>
      <c r="T1452" s="54" t="str">
        <f>IF(S1452="","",IFERROR(VLOOKUP(S1452,EMPRESAS!$A:$C,3,FALSE),"NAO CADASTRADA"))</f>
        <v/>
      </c>
      <c r="U1452" s="50"/>
      <c r="V1452" s="54" t="str">
        <f>IF(U1452="","",IFERROR(VLOOKUP(U1452,ATIVIDADES!$A:$C,3,FALSE),"NAO CADASTRADA"))</f>
        <v/>
      </c>
      <c r="W1452" s="42"/>
      <c r="X1452" s="48"/>
      <c r="Y1452" s="54" t="str">
        <f>IF(X1452="","",IFERROR(VLOOKUP(X1452,EMPRESAS!$A:$C,3,FALSE),"NAO CADASTRADA"))</f>
        <v/>
      </c>
      <c r="Z1452" s="50"/>
      <c r="AA1452" s="54" t="str">
        <f>IF(Z1452="","",IFERROR(VLOOKUP(Z1452,ATIVIDADES!$A:$C,3,FALSE),"NAO CADASTRADA"))</f>
        <v/>
      </c>
      <c r="AB1452" s="42"/>
      <c r="AC1452" s="48"/>
      <c r="AD1452" s="54" t="str">
        <f>IF(AC1452="","",IFERROR(VLOOKUP(AC1452,EMPRESAS!$A:$C,3,FALSE),"NAO CADASTRADA"))</f>
        <v/>
      </c>
      <c r="AE1452" s="50"/>
      <c r="AF1452" s="54" t="str">
        <f>IF(AE1452="","",IFERROR(VLOOKUP(AE1452,ATIVIDADES!$A:$C,3,FALSE),"NAO CADASTRADA"))</f>
        <v/>
      </c>
      <c r="AG1452" s="42"/>
      <c r="AH1452" s="48"/>
      <c r="AI1452" s="54" t="str">
        <f>IF(AH1452="","",IFERROR(VLOOKUP(AH1452,EMPRESAS!$A:$C,3,FALSE),"NAO CADASTRADA"))</f>
        <v/>
      </c>
      <c r="AJ1452" s="50"/>
      <c r="AK1452" s="54" t="str">
        <f>IF(AJ1452="","",IFERROR(VLOOKUP(AJ1452,ATIVIDADES!$A:$C,3,FALSE),"NAO CADASTRADA"))</f>
        <v/>
      </c>
      <c r="AL1452" s="42"/>
    </row>
    <row r="1453" spans="1:38" x14ac:dyDescent="0.25">
      <c r="A1453" s="26" t="str">
        <f t="shared" si="156"/>
        <v>OK</v>
      </c>
      <c r="B1453" s="29">
        <f t="shared" si="157"/>
        <v>2487914866</v>
      </c>
      <c r="C1453" s="30">
        <v>43541</v>
      </c>
      <c r="D1453" s="18">
        <f t="shared" si="160"/>
        <v>43525</v>
      </c>
      <c r="E1453" s="19" t="str">
        <f>IF(ISERROR(VLOOKUP(C1453,FERIADOS!$A:$B,1,FALSE)),IF(WEEKDAY(C1453)=1,"Dom",IF(WEEKDAY(C1453)=2,"Seg",IF(WEEKDAY(C1453)=3,"Ter",IF(WEEKDAY(C1453)=4,"Qua",IF(WEEKDAY(C1453)=5,"Qui",IF(WEEKDAY(C1453)=6,"Sex","Sab")))))),"Feriado")</f>
        <v>Dom</v>
      </c>
      <c r="F1453" s="32"/>
      <c r="G1453" s="33"/>
      <c r="H1453" s="33"/>
      <c r="I1453" s="33"/>
      <c r="J1453" s="21" t="str">
        <f t="shared" si="158"/>
        <v/>
      </c>
      <c r="K1453" s="21">
        <f t="shared" si="154"/>
        <v>0</v>
      </c>
      <c r="L1453" s="21" t="str">
        <f t="shared" si="155"/>
        <v/>
      </c>
      <c r="M1453" s="22" t="str">
        <f t="shared" si="159"/>
        <v/>
      </c>
      <c r="N1453" s="48"/>
      <c r="O1453" s="54" t="str">
        <f>IF(N1453="","",IFERROR(VLOOKUP(N1453,EMPRESAS!$A:$C,3,FALSE),"NAO CADASTRADA"))</f>
        <v/>
      </c>
      <c r="P1453" s="50"/>
      <c r="Q1453" s="54" t="str">
        <f>IF(P1453="","",IFERROR(VLOOKUP(P1453,ATIVIDADES!$A:$C,3,FALSE),"NAO CADASTRADA"))</f>
        <v/>
      </c>
      <c r="R1453" s="42"/>
      <c r="S1453" s="48"/>
      <c r="T1453" s="54" t="str">
        <f>IF(S1453="","",IFERROR(VLOOKUP(S1453,EMPRESAS!$A:$C,3,FALSE),"NAO CADASTRADA"))</f>
        <v/>
      </c>
      <c r="U1453" s="50"/>
      <c r="V1453" s="54" t="str">
        <f>IF(U1453="","",IFERROR(VLOOKUP(U1453,ATIVIDADES!$A:$C,3,FALSE),"NAO CADASTRADA"))</f>
        <v/>
      </c>
      <c r="W1453" s="42"/>
      <c r="X1453" s="48"/>
      <c r="Y1453" s="54" t="str">
        <f>IF(X1453="","",IFERROR(VLOOKUP(X1453,EMPRESAS!$A:$C,3,FALSE),"NAO CADASTRADA"))</f>
        <v/>
      </c>
      <c r="Z1453" s="50"/>
      <c r="AA1453" s="54" t="str">
        <f>IF(Z1453="","",IFERROR(VLOOKUP(Z1453,ATIVIDADES!$A:$C,3,FALSE),"NAO CADASTRADA"))</f>
        <v/>
      </c>
      <c r="AB1453" s="42"/>
      <c r="AC1453" s="48"/>
      <c r="AD1453" s="54" t="str">
        <f>IF(AC1453="","",IFERROR(VLOOKUP(AC1453,EMPRESAS!$A:$C,3,FALSE),"NAO CADASTRADA"))</f>
        <v/>
      </c>
      <c r="AE1453" s="50"/>
      <c r="AF1453" s="54" t="str">
        <f>IF(AE1453="","",IFERROR(VLOOKUP(AE1453,ATIVIDADES!$A:$C,3,FALSE),"NAO CADASTRADA"))</f>
        <v/>
      </c>
      <c r="AG1453" s="42"/>
      <c r="AH1453" s="48"/>
      <c r="AI1453" s="54" t="str">
        <f>IF(AH1453="","",IFERROR(VLOOKUP(AH1453,EMPRESAS!$A:$C,3,FALSE),"NAO CADASTRADA"))</f>
        <v/>
      </c>
      <c r="AJ1453" s="50"/>
      <c r="AK1453" s="54" t="str">
        <f>IF(AJ1453="","",IFERROR(VLOOKUP(AJ1453,ATIVIDADES!$A:$C,3,FALSE),"NAO CADASTRADA"))</f>
        <v/>
      </c>
      <c r="AL1453" s="42"/>
    </row>
    <row r="1454" spans="1:38" x14ac:dyDescent="0.25">
      <c r="A1454" s="26" t="str">
        <f t="shared" si="156"/>
        <v>OK</v>
      </c>
      <c r="B1454" s="29">
        <f t="shared" si="157"/>
        <v>2487914866</v>
      </c>
      <c r="C1454" s="30">
        <v>43542</v>
      </c>
      <c r="D1454" s="18">
        <f t="shared" si="160"/>
        <v>43525</v>
      </c>
      <c r="E1454" s="19" t="str">
        <f>IF(ISERROR(VLOOKUP(C1454,FERIADOS!$A:$B,1,FALSE)),IF(WEEKDAY(C1454)=1,"Dom",IF(WEEKDAY(C1454)=2,"Seg",IF(WEEKDAY(C1454)=3,"Ter",IF(WEEKDAY(C1454)=4,"Qua",IF(WEEKDAY(C1454)=5,"Qui",IF(WEEKDAY(C1454)=6,"Sex","Sab")))))),"Feriado")</f>
        <v>Seg</v>
      </c>
      <c r="F1454" s="32"/>
      <c r="G1454" s="33"/>
      <c r="H1454" s="33"/>
      <c r="I1454" s="33"/>
      <c r="J1454" s="21" t="str">
        <f t="shared" si="158"/>
        <v/>
      </c>
      <c r="K1454" s="21">
        <f t="shared" si="154"/>
        <v>0</v>
      </c>
      <c r="L1454" s="21" t="str">
        <f t="shared" si="155"/>
        <v/>
      </c>
      <c r="M1454" s="22" t="str">
        <f t="shared" si="159"/>
        <v/>
      </c>
      <c r="N1454" s="48"/>
      <c r="O1454" s="54" t="str">
        <f>IF(N1454="","",IFERROR(VLOOKUP(N1454,EMPRESAS!$A:$C,3,FALSE),"NAO CADASTRADA"))</f>
        <v/>
      </c>
      <c r="P1454" s="50"/>
      <c r="Q1454" s="54" t="str">
        <f>IF(P1454="","",IFERROR(VLOOKUP(P1454,ATIVIDADES!$A:$C,3,FALSE),"NAO CADASTRADA"))</f>
        <v/>
      </c>
      <c r="R1454" s="42"/>
      <c r="S1454" s="48"/>
      <c r="T1454" s="54" t="str">
        <f>IF(S1454="","",IFERROR(VLOOKUP(S1454,EMPRESAS!$A:$C,3,FALSE),"NAO CADASTRADA"))</f>
        <v/>
      </c>
      <c r="U1454" s="50"/>
      <c r="V1454" s="54" t="str">
        <f>IF(U1454="","",IFERROR(VLOOKUP(U1454,ATIVIDADES!$A:$C,3,FALSE),"NAO CADASTRADA"))</f>
        <v/>
      </c>
      <c r="W1454" s="42"/>
      <c r="X1454" s="48"/>
      <c r="Y1454" s="54" t="str">
        <f>IF(X1454="","",IFERROR(VLOOKUP(X1454,EMPRESAS!$A:$C,3,FALSE),"NAO CADASTRADA"))</f>
        <v/>
      </c>
      <c r="Z1454" s="50"/>
      <c r="AA1454" s="54" t="str">
        <f>IF(Z1454="","",IFERROR(VLOOKUP(Z1454,ATIVIDADES!$A:$C,3,FALSE),"NAO CADASTRADA"))</f>
        <v/>
      </c>
      <c r="AB1454" s="42"/>
      <c r="AC1454" s="48"/>
      <c r="AD1454" s="54" t="str">
        <f>IF(AC1454="","",IFERROR(VLOOKUP(AC1454,EMPRESAS!$A:$C,3,FALSE),"NAO CADASTRADA"))</f>
        <v/>
      </c>
      <c r="AE1454" s="50"/>
      <c r="AF1454" s="54" t="str">
        <f>IF(AE1454="","",IFERROR(VLOOKUP(AE1454,ATIVIDADES!$A:$C,3,FALSE),"NAO CADASTRADA"))</f>
        <v/>
      </c>
      <c r="AG1454" s="42"/>
      <c r="AH1454" s="48"/>
      <c r="AI1454" s="54" t="str">
        <f>IF(AH1454="","",IFERROR(VLOOKUP(AH1454,EMPRESAS!$A:$C,3,FALSE),"NAO CADASTRADA"))</f>
        <v/>
      </c>
      <c r="AJ1454" s="50"/>
      <c r="AK1454" s="54" t="str">
        <f>IF(AJ1454="","",IFERROR(VLOOKUP(AJ1454,ATIVIDADES!$A:$C,3,FALSE),"NAO CADASTRADA"))</f>
        <v/>
      </c>
      <c r="AL1454" s="42"/>
    </row>
    <row r="1455" spans="1:38" x14ac:dyDescent="0.25">
      <c r="A1455" s="26" t="str">
        <f t="shared" si="156"/>
        <v>OK</v>
      </c>
      <c r="B1455" s="29">
        <f t="shared" si="157"/>
        <v>2487914866</v>
      </c>
      <c r="C1455" s="30">
        <v>43543</v>
      </c>
      <c r="D1455" s="18">
        <f t="shared" si="160"/>
        <v>43525</v>
      </c>
      <c r="E1455" s="19" t="str">
        <f>IF(ISERROR(VLOOKUP(C1455,FERIADOS!$A:$B,1,FALSE)),IF(WEEKDAY(C1455)=1,"Dom",IF(WEEKDAY(C1455)=2,"Seg",IF(WEEKDAY(C1455)=3,"Ter",IF(WEEKDAY(C1455)=4,"Qua",IF(WEEKDAY(C1455)=5,"Qui",IF(WEEKDAY(C1455)=6,"Sex","Sab")))))),"Feriado")</f>
        <v>Ter</v>
      </c>
      <c r="F1455" s="32"/>
      <c r="G1455" s="33"/>
      <c r="H1455" s="33"/>
      <c r="I1455" s="33"/>
      <c r="J1455" s="21" t="str">
        <f t="shared" si="158"/>
        <v/>
      </c>
      <c r="K1455" s="21">
        <f t="shared" si="154"/>
        <v>0</v>
      </c>
      <c r="L1455" s="21" t="str">
        <f t="shared" si="155"/>
        <v/>
      </c>
      <c r="M1455" s="22" t="str">
        <f t="shared" si="159"/>
        <v/>
      </c>
      <c r="N1455" s="48"/>
      <c r="O1455" s="54" t="str">
        <f>IF(N1455="","",IFERROR(VLOOKUP(N1455,EMPRESAS!$A:$C,3,FALSE),"NAO CADASTRADA"))</f>
        <v/>
      </c>
      <c r="P1455" s="50"/>
      <c r="Q1455" s="54" t="str">
        <f>IF(P1455="","",IFERROR(VLOOKUP(P1455,ATIVIDADES!$A:$C,3,FALSE),"NAO CADASTRADA"))</f>
        <v/>
      </c>
      <c r="R1455" s="42"/>
      <c r="S1455" s="48"/>
      <c r="T1455" s="54" t="str">
        <f>IF(S1455="","",IFERROR(VLOOKUP(S1455,EMPRESAS!$A:$C,3,FALSE),"NAO CADASTRADA"))</f>
        <v/>
      </c>
      <c r="U1455" s="50"/>
      <c r="V1455" s="54" t="str">
        <f>IF(U1455="","",IFERROR(VLOOKUP(U1455,ATIVIDADES!$A:$C,3,FALSE),"NAO CADASTRADA"))</f>
        <v/>
      </c>
      <c r="W1455" s="42"/>
      <c r="X1455" s="48"/>
      <c r="Y1455" s="54" t="str">
        <f>IF(X1455="","",IFERROR(VLOOKUP(X1455,EMPRESAS!$A:$C,3,FALSE),"NAO CADASTRADA"))</f>
        <v/>
      </c>
      <c r="Z1455" s="50"/>
      <c r="AA1455" s="54" t="str">
        <f>IF(Z1455="","",IFERROR(VLOOKUP(Z1455,ATIVIDADES!$A:$C,3,FALSE),"NAO CADASTRADA"))</f>
        <v/>
      </c>
      <c r="AB1455" s="42"/>
      <c r="AC1455" s="48"/>
      <c r="AD1455" s="54" t="str">
        <f>IF(AC1455="","",IFERROR(VLOOKUP(AC1455,EMPRESAS!$A:$C,3,FALSE),"NAO CADASTRADA"))</f>
        <v/>
      </c>
      <c r="AE1455" s="50"/>
      <c r="AF1455" s="54" t="str">
        <f>IF(AE1455="","",IFERROR(VLOOKUP(AE1455,ATIVIDADES!$A:$C,3,FALSE),"NAO CADASTRADA"))</f>
        <v/>
      </c>
      <c r="AG1455" s="42"/>
      <c r="AH1455" s="48"/>
      <c r="AI1455" s="54" t="str">
        <f>IF(AH1455="","",IFERROR(VLOOKUP(AH1455,EMPRESAS!$A:$C,3,FALSE),"NAO CADASTRADA"))</f>
        <v/>
      </c>
      <c r="AJ1455" s="50"/>
      <c r="AK1455" s="54" t="str">
        <f>IF(AJ1455="","",IFERROR(VLOOKUP(AJ1455,ATIVIDADES!$A:$C,3,FALSE),"NAO CADASTRADA"))</f>
        <v/>
      </c>
      <c r="AL1455" s="42"/>
    </row>
    <row r="1456" spans="1:38" x14ac:dyDescent="0.25">
      <c r="A1456" s="26" t="str">
        <f t="shared" si="156"/>
        <v>OK</v>
      </c>
      <c r="B1456" s="29">
        <f t="shared" si="157"/>
        <v>2487914866</v>
      </c>
      <c r="C1456" s="30">
        <v>43544</v>
      </c>
      <c r="D1456" s="18">
        <f t="shared" si="160"/>
        <v>43525</v>
      </c>
      <c r="E1456" s="19" t="str">
        <f>IF(ISERROR(VLOOKUP(C1456,FERIADOS!$A:$B,1,FALSE)),IF(WEEKDAY(C1456)=1,"Dom",IF(WEEKDAY(C1456)=2,"Seg",IF(WEEKDAY(C1456)=3,"Ter",IF(WEEKDAY(C1456)=4,"Qua",IF(WEEKDAY(C1456)=5,"Qui",IF(WEEKDAY(C1456)=6,"Sex","Sab")))))),"Feriado")</f>
        <v>Qua</v>
      </c>
      <c r="F1456" s="32"/>
      <c r="G1456" s="33"/>
      <c r="H1456" s="33"/>
      <c r="I1456" s="33"/>
      <c r="J1456" s="21" t="str">
        <f t="shared" si="158"/>
        <v/>
      </c>
      <c r="K1456" s="21">
        <f t="shared" si="154"/>
        <v>0</v>
      </c>
      <c r="L1456" s="21" t="str">
        <f t="shared" si="155"/>
        <v/>
      </c>
      <c r="M1456" s="22" t="str">
        <f t="shared" si="159"/>
        <v/>
      </c>
      <c r="N1456" s="48"/>
      <c r="O1456" s="54" t="str">
        <f>IF(N1456="","",IFERROR(VLOOKUP(N1456,EMPRESAS!$A:$C,3,FALSE),"NAO CADASTRADA"))</f>
        <v/>
      </c>
      <c r="P1456" s="50"/>
      <c r="Q1456" s="54" t="str">
        <f>IF(P1456="","",IFERROR(VLOOKUP(P1456,ATIVIDADES!$A:$C,3,FALSE),"NAO CADASTRADA"))</f>
        <v/>
      </c>
      <c r="R1456" s="42"/>
      <c r="S1456" s="48"/>
      <c r="T1456" s="54" t="str">
        <f>IF(S1456="","",IFERROR(VLOOKUP(S1456,EMPRESAS!$A:$C,3,FALSE),"NAO CADASTRADA"))</f>
        <v/>
      </c>
      <c r="U1456" s="50"/>
      <c r="V1456" s="54" t="str">
        <f>IF(U1456="","",IFERROR(VLOOKUP(U1456,ATIVIDADES!$A:$C,3,FALSE),"NAO CADASTRADA"))</f>
        <v/>
      </c>
      <c r="W1456" s="42"/>
      <c r="X1456" s="48"/>
      <c r="Y1456" s="54" t="str">
        <f>IF(X1456="","",IFERROR(VLOOKUP(X1456,EMPRESAS!$A:$C,3,FALSE),"NAO CADASTRADA"))</f>
        <v/>
      </c>
      <c r="Z1456" s="50"/>
      <c r="AA1456" s="54" t="str">
        <f>IF(Z1456="","",IFERROR(VLOOKUP(Z1456,ATIVIDADES!$A:$C,3,FALSE),"NAO CADASTRADA"))</f>
        <v/>
      </c>
      <c r="AB1456" s="42"/>
      <c r="AC1456" s="48"/>
      <c r="AD1456" s="54" t="str">
        <f>IF(AC1456="","",IFERROR(VLOOKUP(AC1456,EMPRESAS!$A:$C,3,FALSE),"NAO CADASTRADA"))</f>
        <v/>
      </c>
      <c r="AE1456" s="50"/>
      <c r="AF1456" s="54" t="str">
        <f>IF(AE1456="","",IFERROR(VLOOKUP(AE1456,ATIVIDADES!$A:$C,3,FALSE),"NAO CADASTRADA"))</f>
        <v/>
      </c>
      <c r="AG1456" s="42"/>
      <c r="AH1456" s="48"/>
      <c r="AI1456" s="54" t="str">
        <f>IF(AH1456="","",IFERROR(VLOOKUP(AH1456,EMPRESAS!$A:$C,3,FALSE),"NAO CADASTRADA"))</f>
        <v/>
      </c>
      <c r="AJ1456" s="50"/>
      <c r="AK1456" s="54" t="str">
        <f>IF(AJ1456="","",IFERROR(VLOOKUP(AJ1456,ATIVIDADES!$A:$C,3,FALSE),"NAO CADASTRADA"))</f>
        <v/>
      </c>
      <c r="AL1456" s="42"/>
    </row>
    <row r="1457" spans="1:38" x14ac:dyDescent="0.25">
      <c r="A1457" s="26" t="str">
        <f t="shared" si="156"/>
        <v>OK</v>
      </c>
      <c r="B1457" s="29">
        <f t="shared" si="157"/>
        <v>2487914866</v>
      </c>
      <c r="C1457" s="30">
        <v>43545</v>
      </c>
      <c r="D1457" s="18">
        <f t="shared" si="160"/>
        <v>43525</v>
      </c>
      <c r="E1457" s="19" t="str">
        <f>IF(ISERROR(VLOOKUP(C1457,FERIADOS!$A:$B,1,FALSE)),IF(WEEKDAY(C1457)=1,"Dom",IF(WEEKDAY(C1457)=2,"Seg",IF(WEEKDAY(C1457)=3,"Ter",IF(WEEKDAY(C1457)=4,"Qua",IF(WEEKDAY(C1457)=5,"Qui",IF(WEEKDAY(C1457)=6,"Sex","Sab")))))),"Feriado")</f>
        <v>Qui</v>
      </c>
      <c r="F1457" s="32"/>
      <c r="G1457" s="33"/>
      <c r="H1457" s="33"/>
      <c r="I1457" s="33"/>
      <c r="J1457" s="21" t="str">
        <f t="shared" si="158"/>
        <v/>
      </c>
      <c r="K1457" s="21">
        <f t="shared" si="154"/>
        <v>0</v>
      </c>
      <c r="L1457" s="21" t="str">
        <f t="shared" si="155"/>
        <v/>
      </c>
      <c r="M1457" s="22" t="str">
        <f t="shared" si="159"/>
        <v/>
      </c>
      <c r="N1457" s="48"/>
      <c r="O1457" s="54" t="str">
        <f>IF(N1457="","",IFERROR(VLOOKUP(N1457,EMPRESAS!$A:$C,3,FALSE),"NAO CADASTRADA"))</f>
        <v/>
      </c>
      <c r="P1457" s="50"/>
      <c r="Q1457" s="54" t="str">
        <f>IF(P1457="","",IFERROR(VLOOKUP(P1457,ATIVIDADES!$A:$C,3,FALSE),"NAO CADASTRADA"))</f>
        <v/>
      </c>
      <c r="R1457" s="42"/>
      <c r="S1457" s="48"/>
      <c r="T1457" s="54" t="str">
        <f>IF(S1457="","",IFERROR(VLOOKUP(S1457,EMPRESAS!$A:$C,3,FALSE),"NAO CADASTRADA"))</f>
        <v/>
      </c>
      <c r="U1457" s="50"/>
      <c r="V1457" s="54" t="str">
        <f>IF(U1457="","",IFERROR(VLOOKUP(U1457,ATIVIDADES!$A:$C,3,FALSE),"NAO CADASTRADA"))</f>
        <v/>
      </c>
      <c r="W1457" s="42"/>
      <c r="X1457" s="48"/>
      <c r="Y1457" s="54" t="str">
        <f>IF(X1457="","",IFERROR(VLOOKUP(X1457,EMPRESAS!$A:$C,3,FALSE),"NAO CADASTRADA"))</f>
        <v/>
      </c>
      <c r="Z1457" s="50"/>
      <c r="AA1457" s="54" t="str">
        <f>IF(Z1457="","",IFERROR(VLOOKUP(Z1457,ATIVIDADES!$A:$C,3,FALSE),"NAO CADASTRADA"))</f>
        <v/>
      </c>
      <c r="AB1457" s="42"/>
      <c r="AC1457" s="48"/>
      <c r="AD1457" s="54" t="str">
        <f>IF(AC1457="","",IFERROR(VLOOKUP(AC1457,EMPRESAS!$A:$C,3,FALSE),"NAO CADASTRADA"))</f>
        <v/>
      </c>
      <c r="AE1457" s="50"/>
      <c r="AF1457" s="54" t="str">
        <f>IF(AE1457="","",IFERROR(VLOOKUP(AE1457,ATIVIDADES!$A:$C,3,FALSE),"NAO CADASTRADA"))</f>
        <v/>
      </c>
      <c r="AG1457" s="42"/>
      <c r="AH1457" s="48"/>
      <c r="AI1457" s="54" t="str">
        <f>IF(AH1457="","",IFERROR(VLOOKUP(AH1457,EMPRESAS!$A:$C,3,FALSE),"NAO CADASTRADA"))</f>
        <v/>
      </c>
      <c r="AJ1457" s="50"/>
      <c r="AK1457" s="54" t="str">
        <f>IF(AJ1457="","",IFERROR(VLOOKUP(AJ1457,ATIVIDADES!$A:$C,3,FALSE),"NAO CADASTRADA"))</f>
        <v/>
      </c>
      <c r="AL1457" s="42"/>
    </row>
    <row r="1458" spans="1:38" x14ac:dyDescent="0.25">
      <c r="A1458" s="26" t="str">
        <f t="shared" si="156"/>
        <v>OK</v>
      </c>
      <c r="B1458" s="29">
        <f t="shared" si="157"/>
        <v>2487914866</v>
      </c>
      <c r="C1458" s="30">
        <v>43546</v>
      </c>
      <c r="D1458" s="18">
        <f t="shared" si="160"/>
        <v>43525</v>
      </c>
      <c r="E1458" s="19" t="str">
        <f>IF(ISERROR(VLOOKUP(C1458,FERIADOS!$A:$B,1,FALSE)),IF(WEEKDAY(C1458)=1,"Dom",IF(WEEKDAY(C1458)=2,"Seg",IF(WEEKDAY(C1458)=3,"Ter",IF(WEEKDAY(C1458)=4,"Qua",IF(WEEKDAY(C1458)=5,"Qui",IF(WEEKDAY(C1458)=6,"Sex","Sab")))))),"Feriado")</f>
        <v>Sex</v>
      </c>
      <c r="F1458" s="32"/>
      <c r="G1458" s="33"/>
      <c r="H1458" s="33"/>
      <c r="I1458" s="33"/>
      <c r="J1458" s="21" t="str">
        <f t="shared" si="158"/>
        <v/>
      </c>
      <c r="K1458" s="21">
        <f t="shared" si="154"/>
        <v>0</v>
      </c>
      <c r="L1458" s="21" t="str">
        <f t="shared" si="155"/>
        <v/>
      </c>
      <c r="M1458" s="22" t="str">
        <f t="shared" si="159"/>
        <v/>
      </c>
      <c r="N1458" s="48"/>
      <c r="O1458" s="54" t="str">
        <f>IF(N1458="","",IFERROR(VLOOKUP(N1458,EMPRESAS!$A:$C,3,FALSE),"NAO CADASTRADA"))</f>
        <v/>
      </c>
      <c r="P1458" s="50"/>
      <c r="Q1458" s="54" t="str">
        <f>IF(P1458="","",IFERROR(VLOOKUP(P1458,ATIVIDADES!$A:$C,3,FALSE),"NAO CADASTRADA"))</f>
        <v/>
      </c>
      <c r="R1458" s="42"/>
      <c r="S1458" s="48"/>
      <c r="T1458" s="54" t="str">
        <f>IF(S1458="","",IFERROR(VLOOKUP(S1458,EMPRESAS!$A:$C,3,FALSE),"NAO CADASTRADA"))</f>
        <v/>
      </c>
      <c r="U1458" s="50"/>
      <c r="V1458" s="54" t="str">
        <f>IF(U1458="","",IFERROR(VLOOKUP(U1458,ATIVIDADES!$A:$C,3,FALSE),"NAO CADASTRADA"))</f>
        <v/>
      </c>
      <c r="W1458" s="42"/>
      <c r="X1458" s="48"/>
      <c r="Y1458" s="54" t="str">
        <f>IF(X1458="","",IFERROR(VLOOKUP(X1458,EMPRESAS!$A:$C,3,FALSE),"NAO CADASTRADA"))</f>
        <v/>
      </c>
      <c r="Z1458" s="50"/>
      <c r="AA1458" s="54" t="str">
        <f>IF(Z1458="","",IFERROR(VLOOKUP(Z1458,ATIVIDADES!$A:$C,3,FALSE),"NAO CADASTRADA"))</f>
        <v/>
      </c>
      <c r="AB1458" s="42"/>
      <c r="AC1458" s="48"/>
      <c r="AD1458" s="54" t="str">
        <f>IF(AC1458="","",IFERROR(VLOOKUP(AC1458,EMPRESAS!$A:$C,3,FALSE),"NAO CADASTRADA"))</f>
        <v/>
      </c>
      <c r="AE1458" s="50"/>
      <c r="AF1458" s="54" t="str">
        <f>IF(AE1458="","",IFERROR(VLOOKUP(AE1458,ATIVIDADES!$A:$C,3,FALSE),"NAO CADASTRADA"))</f>
        <v/>
      </c>
      <c r="AG1458" s="42"/>
      <c r="AH1458" s="48"/>
      <c r="AI1458" s="54" t="str">
        <f>IF(AH1458="","",IFERROR(VLOOKUP(AH1458,EMPRESAS!$A:$C,3,FALSE),"NAO CADASTRADA"))</f>
        <v/>
      </c>
      <c r="AJ1458" s="50"/>
      <c r="AK1458" s="54" t="str">
        <f>IF(AJ1458="","",IFERROR(VLOOKUP(AJ1458,ATIVIDADES!$A:$C,3,FALSE),"NAO CADASTRADA"))</f>
        <v/>
      </c>
      <c r="AL1458" s="42"/>
    </row>
    <row r="1459" spans="1:38" x14ac:dyDescent="0.25">
      <c r="A1459" s="26" t="str">
        <f t="shared" si="156"/>
        <v>OK</v>
      </c>
      <c r="B1459" s="29">
        <f t="shared" si="157"/>
        <v>2487914866</v>
      </c>
      <c r="C1459" s="30">
        <v>43547</v>
      </c>
      <c r="D1459" s="18">
        <f t="shared" si="160"/>
        <v>43525</v>
      </c>
      <c r="E1459" s="19" t="str">
        <f>IF(ISERROR(VLOOKUP(C1459,FERIADOS!$A:$B,1,FALSE)),IF(WEEKDAY(C1459)=1,"Dom",IF(WEEKDAY(C1459)=2,"Seg",IF(WEEKDAY(C1459)=3,"Ter",IF(WEEKDAY(C1459)=4,"Qua",IF(WEEKDAY(C1459)=5,"Qui",IF(WEEKDAY(C1459)=6,"Sex","Sab")))))),"Feriado")</f>
        <v>Sab</v>
      </c>
      <c r="F1459" s="32"/>
      <c r="G1459" s="33"/>
      <c r="H1459" s="33"/>
      <c r="I1459" s="33"/>
      <c r="J1459" s="21" t="str">
        <f t="shared" si="158"/>
        <v/>
      </c>
      <c r="K1459" s="21">
        <f t="shared" si="154"/>
        <v>0</v>
      </c>
      <c r="L1459" s="21" t="str">
        <f t="shared" si="155"/>
        <v/>
      </c>
      <c r="M1459" s="22" t="str">
        <f t="shared" si="159"/>
        <v/>
      </c>
      <c r="N1459" s="48"/>
      <c r="O1459" s="54" t="str">
        <f>IF(N1459="","",IFERROR(VLOOKUP(N1459,EMPRESAS!$A:$C,3,FALSE),"NAO CADASTRADA"))</f>
        <v/>
      </c>
      <c r="P1459" s="50"/>
      <c r="Q1459" s="54" t="str">
        <f>IF(P1459="","",IFERROR(VLOOKUP(P1459,ATIVIDADES!$A:$C,3,FALSE),"NAO CADASTRADA"))</f>
        <v/>
      </c>
      <c r="R1459" s="42"/>
      <c r="S1459" s="48"/>
      <c r="T1459" s="54" t="str">
        <f>IF(S1459="","",IFERROR(VLOOKUP(S1459,EMPRESAS!$A:$C,3,FALSE),"NAO CADASTRADA"))</f>
        <v/>
      </c>
      <c r="U1459" s="50"/>
      <c r="V1459" s="54" t="str">
        <f>IF(U1459="","",IFERROR(VLOOKUP(U1459,ATIVIDADES!$A:$C,3,FALSE),"NAO CADASTRADA"))</f>
        <v/>
      </c>
      <c r="W1459" s="42"/>
      <c r="X1459" s="48"/>
      <c r="Y1459" s="54" t="str">
        <f>IF(X1459="","",IFERROR(VLOOKUP(X1459,EMPRESAS!$A:$C,3,FALSE),"NAO CADASTRADA"))</f>
        <v/>
      </c>
      <c r="Z1459" s="50"/>
      <c r="AA1459" s="54" t="str">
        <f>IF(Z1459="","",IFERROR(VLOOKUP(Z1459,ATIVIDADES!$A:$C,3,FALSE),"NAO CADASTRADA"))</f>
        <v/>
      </c>
      <c r="AB1459" s="42"/>
      <c r="AC1459" s="48"/>
      <c r="AD1459" s="54" t="str">
        <f>IF(AC1459="","",IFERROR(VLOOKUP(AC1459,EMPRESAS!$A:$C,3,FALSE),"NAO CADASTRADA"))</f>
        <v/>
      </c>
      <c r="AE1459" s="50"/>
      <c r="AF1459" s="54" t="str">
        <f>IF(AE1459="","",IFERROR(VLOOKUP(AE1459,ATIVIDADES!$A:$C,3,FALSE),"NAO CADASTRADA"))</f>
        <v/>
      </c>
      <c r="AG1459" s="42"/>
      <c r="AH1459" s="48"/>
      <c r="AI1459" s="54" t="str">
        <f>IF(AH1459="","",IFERROR(VLOOKUP(AH1459,EMPRESAS!$A:$C,3,FALSE),"NAO CADASTRADA"))</f>
        <v/>
      </c>
      <c r="AJ1459" s="50"/>
      <c r="AK1459" s="54" t="str">
        <f>IF(AJ1459="","",IFERROR(VLOOKUP(AJ1459,ATIVIDADES!$A:$C,3,FALSE),"NAO CADASTRADA"))</f>
        <v/>
      </c>
      <c r="AL1459" s="42"/>
    </row>
    <row r="1460" spans="1:38" x14ac:dyDescent="0.25">
      <c r="A1460" s="26" t="str">
        <f t="shared" si="156"/>
        <v>OK</v>
      </c>
      <c r="B1460" s="29">
        <f t="shared" si="157"/>
        <v>2487914866</v>
      </c>
      <c r="C1460" s="30">
        <v>43548</v>
      </c>
      <c r="D1460" s="18">
        <f t="shared" si="160"/>
        <v>43525</v>
      </c>
      <c r="E1460" s="19" t="str">
        <f>IF(ISERROR(VLOOKUP(C1460,FERIADOS!$A:$B,1,FALSE)),IF(WEEKDAY(C1460)=1,"Dom",IF(WEEKDAY(C1460)=2,"Seg",IF(WEEKDAY(C1460)=3,"Ter",IF(WEEKDAY(C1460)=4,"Qua",IF(WEEKDAY(C1460)=5,"Qui",IF(WEEKDAY(C1460)=6,"Sex","Sab")))))),"Feriado")</f>
        <v>Dom</v>
      </c>
      <c r="F1460" s="32"/>
      <c r="G1460" s="33"/>
      <c r="H1460" s="33"/>
      <c r="I1460" s="33"/>
      <c r="J1460" s="21" t="str">
        <f t="shared" si="158"/>
        <v/>
      </c>
      <c r="K1460" s="21">
        <f t="shared" si="154"/>
        <v>0</v>
      </c>
      <c r="L1460" s="21" t="str">
        <f t="shared" si="155"/>
        <v/>
      </c>
      <c r="M1460" s="22" t="str">
        <f t="shared" si="159"/>
        <v/>
      </c>
      <c r="N1460" s="48"/>
      <c r="O1460" s="54" t="str">
        <f>IF(N1460="","",IFERROR(VLOOKUP(N1460,EMPRESAS!$A:$C,3,FALSE),"NAO CADASTRADA"))</f>
        <v/>
      </c>
      <c r="P1460" s="50"/>
      <c r="Q1460" s="54" t="str">
        <f>IF(P1460="","",IFERROR(VLOOKUP(P1460,ATIVIDADES!$A:$C,3,FALSE),"NAO CADASTRADA"))</f>
        <v/>
      </c>
      <c r="R1460" s="42"/>
      <c r="S1460" s="48"/>
      <c r="T1460" s="54" t="str">
        <f>IF(S1460="","",IFERROR(VLOOKUP(S1460,EMPRESAS!$A:$C,3,FALSE),"NAO CADASTRADA"))</f>
        <v/>
      </c>
      <c r="U1460" s="50"/>
      <c r="V1460" s="54" t="str">
        <f>IF(U1460="","",IFERROR(VLOOKUP(U1460,ATIVIDADES!$A:$C,3,FALSE),"NAO CADASTRADA"))</f>
        <v/>
      </c>
      <c r="W1460" s="42"/>
      <c r="X1460" s="48"/>
      <c r="Y1460" s="54" t="str">
        <f>IF(X1460="","",IFERROR(VLOOKUP(X1460,EMPRESAS!$A:$C,3,FALSE),"NAO CADASTRADA"))</f>
        <v/>
      </c>
      <c r="Z1460" s="50"/>
      <c r="AA1460" s="54" t="str">
        <f>IF(Z1460="","",IFERROR(VLOOKUP(Z1460,ATIVIDADES!$A:$C,3,FALSE),"NAO CADASTRADA"))</f>
        <v/>
      </c>
      <c r="AB1460" s="42"/>
      <c r="AC1460" s="48"/>
      <c r="AD1460" s="54" t="str">
        <f>IF(AC1460="","",IFERROR(VLOOKUP(AC1460,EMPRESAS!$A:$C,3,FALSE),"NAO CADASTRADA"))</f>
        <v/>
      </c>
      <c r="AE1460" s="50"/>
      <c r="AF1460" s="54" t="str">
        <f>IF(AE1460="","",IFERROR(VLOOKUP(AE1460,ATIVIDADES!$A:$C,3,FALSE),"NAO CADASTRADA"))</f>
        <v/>
      </c>
      <c r="AG1460" s="42"/>
      <c r="AH1460" s="48"/>
      <c r="AI1460" s="54" t="str">
        <f>IF(AH1460="","",IFERROR(VLOOKUP(AH1460,EMPRESAS!$A:$C,3,FALSE),"NAO CADASTRADA"))</f>
        <v/>
      </c>
      <c r="AJ1460" s="50"/>
      <c r="AK1460" s="54" t="str">
        <f>IF(AJ1460="","",IFERROR(VLOOKUP(AJ1460,ATIVIDADES!$A:$C,3,FALSE),"NAO CADASTRADA"))</f>
        <v/>
      </c>
      <c r="AL1460" s="42"/>
    </row>
    <row r="1461" spans="1:38" x14ac:dyDescent="0.25">
      <c r="A1461" s="26" t="str">
        <f t="shared" si="156"/>
        <v>OK</v>
      </c>
      <c r="B1461" s="29">
        <f t="shared" si="157"/>
        <v>2487914866</v>
      </c>
      <c r="C1461" s="30">
        <v>43549</v>
      </c>
      <c r="D1461" s="18">
        <f t="shared" si="160"/>
        <v>43525</v>
      </c>
      <c r="E1461" s="19" t="str">
        <f>IF(ISERROR(VLOOKUP(C1461,FERIADOS!$A:$B,1,FALSE)),IF(WEEKDAY(C1461)=1,"Dom",IF(WEEKDAY(C1461)=2,"Seg",IF(WEEKDAY(C1461)=3,"Ter",IF(WEEKDAY(C1461)=4,"Qua",IF(WEEKDAY(C1461)=5,"Qui",IF(WEEKDAY(C1461)=6,"Sex","Sab")))))),"Feriado")</f>
        <v>Seg</v>
      </c>
      <c r="F1461" s="32"/>
      <c r="G1461" s="33"/>
      <c r="H1461" s="33"/>
      <c r="I1461" s="33"/>
      <c r="J1461" s="21" t="str">
        <f t="shared" si="158"/>
        <v/>
      </c>
      <c r="K1461" s="21">
        <f t="shared" si="154"/>
        <v>0</v>
      </c>
      <c r="L1461" s="21" t="str">
        <f t="shared" si="155"/>
        <v/>
      </c>
      <c r="M1461" s="22" t="str">
        <f t="shared" si="159"/>
        <v/>
      </c>
      <c r="N1461" s="48"/>
      <c r="O1461" s="54" t="str">
        <f>IF(N1461="","",IFERROR(VLOOKUP(N1461,EMPRESAS!$A:$C,3,FALSE),"NAO CADASTRADA"))</f>
        <v/>
      </c>
      <c r="P1461" s="50"/>
      <c r="Q1461" s="54" t="str">
        <f>IF(P1461="","",IFERROR(VLOOKUP(P1461,ATIVIDADES!$A:$C,3,FALSE),"NAO CADASTRADA"))</f>
        <v/>
      </c>
      <c r="R1461" s="42"/>
      <c r="S1461" s="48"/>
      <c r="T1461" s="54" t="str">
        <f>IF(S1461="","",IFERROR(VLOOKUP(S1461,EMPRESAS!$A:$C,3,FALSE),"NAO CADASTRADA"))</f>
        <v/>
      </c>
      <c r="U1461" s="50"/>
      <c r="V1461" s="54" t="str">
        <f>IF(U1461="","",IFERROR(VLOOKUP(U1461,ATIVIDADES!$A:$C,3,FALSE),"NAO CADASTRADA"))</f>
        <v/>
      </c>
      <c r="W1461" s="42"/>
      <c r="X1461" s="48"/>
      <c r="Y1461" s="54" t="str">
        <f>IF(X1461="","",IFERROR(VLOOKUP(X1461,EMPRESAS!$A:$C,3,FALSE),"NAO CADASTRADA"))</f>
        <v/>
      </c>
      <c r="Z1461" s="50"/>
      <c r="AA1461" s="54" t="str">
        <f>IF(Z1461="","",IFERROR(VLOOKUP(Z1461,ATIVIDADES!$A:$C,3,FALSE),"NAO CADASTRADA"))</f>
        <v/>
      </c>
      <c r="AB1461" s="42"/>
      <c r="AC1461" s="48"/>
      <c r="AD1461" s="54" t="str">
        <f>IF(AC1461="","",IFERROR(VLOOKUP(AC1461,EMPRESAS!$A:$C,3,FALSE),"NAO CADASTRADA"))</f>
        <v/>
      </c>
      <c r="AE1461" s="50"/>
      <c r="AF1461" s="54" t="str">
        <f>IF(AE1461="","",IFERROR(VLOOKUP(AE1461,ATIVIDADES!$A:$C,3,FALSE),"NAO CADASTRADA"))</f>
        <v/>
      </c>
      <c r="AG1461" s="42"/>
      <c r="AH1461" s="48"/>
      <c r="AI1461" s="54" t="str">
        <f>IF(AH1461="","",IFERROR(VLOOKUP(AH1461,EMPRESAS!$A:$C,3,FALSE),"NAO CADASTRADA"))</f>
        <v/>
      </c>
      <c r="AJ1461" s="50"/>
      <c r="AK1461" s="54" t="str">
        <f>IF(AJ1461="","",IFERROR(VLOOKUP(AJ1461,ATIVIDADES!$A:$C,3,FALSE),"NAO CADASTRADA"))</f>
        <v/>
      </c>
      <c r="AL1461" s="42"/>
    </row>
    <row r="1462" spans="1:38" x14ac:dyDescent="0.25">
      <c r="A1462" s="26" t="str">
        <f t="shared" si="156"/>
        <v>OK</v>
      </c>
      <c r="B1462" s="29">
        <f t="shared" si="157"/>
        <v>2487914866</v>
      </c>
      <c r="C1462" s="30">
        <v>43550</v>
      </c>
      <c r="D1462" s="18">
        <f t="shared" si="160"/>
        <v>43525</v>
      </c>
      <c r="E1462" s="19" t="str">
        <f>IF(ISERROR(VLOOKUP(C1462,FERIADOS!$A:$B,1,FALSE)),IF(WEEKDAY(C1462)=1,"Dom",IF(WEEKDAY(C1462)=2,"Seg",IF(WEEKDAY(C1462)=3,"Ter",IF(WEEKDAY(C1462)=4,"Qua",IF(WEEKDAY(C1462)=5,"Qui",IF(WEEKDAY(C1462)=6,"Sex","Sab")))))),"Feriado")</f>
        <v>Ter</v>
      </c>
      <c r="F1462" s="32"/>
      <c r="G1462" s="33"/>
      <c r="H1462" s="33"/>
      <c r="I1462" s="33"/>
      <c r="J1462" s="21" t="str">
        <f t="shared" si="158"/>
        <v/>
      </c>
      <c r="K1462" s="21">
        <f t="shared" si="154"/>
        <v>0</v>
      </c>
      <c r="L1462" s="21" t="str">
        <f t="shared" si="155"/>
        <v/>
      </c>
      <c r="M1462" s="22" t="str">
        <f t="shared" si="159"/>
        <v/>
      </c>
      <c r="N1462" s="48"/>
      <c r="O1462" s="54" t="str">
        <f>IF(N1462="","",IFERROR(VLOOKUP(N1462,EMPRESAS!$A:$C,3,FALSE),"NAO CADASTRADA"))</f>
        <v/>
      </c>
      <c r="P1462" s="50"/>
      <c r="Q1462" s="54" t="str">
        <f>IF(P1462="","",IFERROR(VLOOKUP(P1462,ATIVIDADES!$A:$C,3,FALSE),"NAO CADASTRADA"))</f>
        <v/>
      </c>
      <c r="R1462" s="42"/>
      <c r="S1462" s="48"/>
      <c r="T1462" s="54" t="str">
        <f>IF(S1462="","",IFERROR(VLOOKUP(S1462,EMPRESAS!$A:$C,3,FALSE),"NAO CADASTRADA"))</f>
        <v/>
      </c>
      <c r="U1462" s="50"/>
      <c r="V1462" s="54" t="str">
        <f>IF(U1462="","",IFERROR(VLOOKUP(U1462,ATIVIDADES!$A:$C,3,FALSE),"NAO CADASTRADA"))</f>
        <v/>
      </c>
      <c r="W1462" s="42"/>
      <c r="X1462" s="48"/>
      <c r="Y1462" s="54" t="str">
        <f>IF(X1462="","",IFERROR(VLOOKUP(X1462,EMPRESAS!$A:$C,3,FALSE),"NAO CADASTRADA"))</f>
        <v/>
      </c>
      <c r="Z1462" s="50"/>
      <c r="AA1462" s="54" t="str">
        <f>IF(Z1462="","",IFERROR(VLOOKUP(Z1462,ATIVIDADES!$A:$C,3,FALSE),"NAO CADASTRADA"))</f>
        <v/>
      </c>
      <c r="AB1462" s="42"/>
      <c r="AC1462" s="48"/>
      <c r="AD1462" s="54" t="str">
        <f>IF(AC1462="","",IFERROR(VLOOKUP(AC1462,EMPRESAS!$A:$C,3,FALSE),"NAO CADASTRADA"))</f>
        <v/>
      </c>
      <c r="AE1462" s="50"/>
      <c r="AF1462" s="54" t="str">
        <f>IF(AE1462="","",IFERROR(VLOOKUP(AE1462,ATIVIDADES!$A:$C,3,FALSE),"NAO CADASTRADA"))</f>
        <v/>
      </c>
      <c r="AG1462" s="42"/>
      <c r="AH1462" s="48"/>
      <c r="AI1462" s="54" t="str">
        <f>IF(AH1462="","",IFERROR(VLOOKUP(AH1462,EMPRESAS!$A:$C,3,FALSE),"NAO CADASTRADA"))</f>
        <v/>
      </c>
      <c r="AJ1462" s="50"/>
      <c r="AK1462" s="54" t="str">
        <f>IF(AJ1462="","",IFERROR(VLOOKUP(AJ1462,ATIVIDADES!$A:$C,3,FALSE),"NAO CADASTRADA"))</f>
        <v/>
      </c>
      <c r="AL1462" s="42"/>
    </row>
    <row r="1463" spans="1:38" x14ac:dyDescent="0.25">
      <c r="A1463" s="26" t="str">
        <f t="shared" si="156"/>
        <v>OK</v>
      </c>
      <c r="B1463" s="29">
        <f t="shared" si="157"/>
        <v>2487914866</v>
      </c>
      <c r="C1463" s="30">
        <v>43551</v>
      </c>
      <c r="D1463" s="18">
        <f t="shared" si="160"/>
        <v>43525</v>
      </c>
      <c r="E1463" s="19" t="str">
        <f>IF(ISERROR(VLOOKUP(C1463,FERIADOS!$A:$B,1,FALSE)),IF(WEEKDAY(C1463)=1,"Dom",IF(WEEKDAY(C1463)=2,"Seg",IF(WEEKDAY(C1463)=3,"Ter",IF(WEEKDAY(C1463)=4,"Qua",IF(WEEKDAY(C1463)=5,"Qui",IF(WEEKDAY(C1463)=6,"Sex","Sab")))))),"Feriado")</f>
        <v>Qua</v>
      </c>
      <c r="F1463" s="32"/>
      <c r="G1463" s="33"/>
      <c r="H1463" s="33"/>
      <c r="I1463" s="33"/>
      <c r="J1463" s="21" t="str">
        <f t="shared" si="158"/>
        <v/>
      </c>
      <c r="K1463" s="21">
        <f t="shared" si="154"/>
        <v>0</v>
      </c>
      <c r="L1463" s="21" t="str">
        <f t="shared" si="155"/>
        <v/>
      </c>
      <c r="M1463" s="22" t="str">
        <f t="shared" si="159"/>
        <v/>
      </c>
      <c r="N1463" s="48"/>
      <c r="O1463" s="54" t="str">
        <f>IF(N1463="","",IFERROR(VLOOKUP(N1463,EMPRESAS!$A:$C,3,FALSE),"NAO CADASTRADA"))</f>
        <v/>
      </c>
      <c r="P1463" s="50"/>
      <c r="Q1463" s="54" t="str">
        <f>IF(P1463="","",IFERROR(VLOOKUP(P1463,ATIVIDADES!$A:$C,3,FALSE),"NAO CADASTRADA"))</f>
        <v/>
      </c>
      <c r="R1463" s="42"/>
      <c r="S1463" s="48"/>
      <c r="T1463" s="54" t="str">
        <f>IF(S1463="","",IFERROR(VLOOKUP(S1463,EMPRESAS!$A:$C,3,FALSE),"NAO CADASTRADA"))</f>
        <v/>
      </c>
      <c r="U1463" s="50"/>
      <c r="V1463" s="54" t="str">
        <f>IF(U1463="","",IFERROR(VLOOKUP(U1463,ATIVIDADES!$A:$C,3,FALSE),"NAO CADASTRADA"))</f>
        <v/>
      </c>
      <c r="W1463" s="42"/>
      <c r="X1463" s="48"/>
      <c r="Y1463" s="54" t="str">
        <f>IF(X1463="","",IFERROR(VLOOKUP(X1463,EMPRESAS!$A:$C,3,FALSE),"NAO CADASTRADA"))</f>
        <v/>
      </c>
      <c r="Z1463" s="50"/>
      <c r="AA1463" s="54" t="str">
        <f>IF(Z1463="","",IFERROR(VLOOKUP(Z1463,ATIVIDADES!$A:$C,3,FALSE),"NAO CADASTRADA"))</f>
        <v/>
      </c>
      <c r="AB1463" s="42"/>
      <c r="AC1463" s="48"/>
      <c r="AD1463" s="54" t="str">
        <f>IF(AC1463="","",IFERROR(VLOOKUP(AC1463,EMPRESAS!$A:$C,3,FALSE),"NAO CADASTRADA"))</f>
        <v/>
      </c>
      <c r="AE1463" s="50"/>
      <c r="AF1463" s="54" t="str">
        <f>IF(AE1463="","",IFERROR(VLOOKUP(AE1463,ATIVIDADES!$A:$C,3,FALSE),"NAO CADASTRADA"))</f>
        <v/>
      </c>
      <c r="AG1463" s="42"/>
      <c r="AH1463" s="48"/>
      <c r="AI1463" s="54" t="str">
        <f>IF(AH1463="","",IFERROR(VLOOKUP(AH1463,EMPRESAS!$A:$C,3,FALSE),"NAO CADASTRADA"))</f>
        <v/>
      </c>
      <c r="AJ1463" s="50"/>
      <c r="AK1463" s="54" t="str">
        <f>IF(AJ1463="","",IFERROR(VLOOKUP(AJ1463,ATIVIDADES!$A:$C,3,FALSE),"NAO CADASTRADA"))</f>
        <v/>
      </c>
      <c r="AL1463" s="42"/>
    </row>
    <row r="1464" spans="1:38" x14ac:dyDescent="0.25">
      <c r="A1464" s="26" t="str">
        <f t="shared" si="156"/>
        <v>OK</v>
      </c>
      <c r="B1464" s="29">
        <f t="shared" si="157"/>
        <v>2487914866</v>
      </c>
      <c r="C1464" s="30">
        <v>43552</v>
      </c>
      <c r="D1464" s="18">
        <f t="shared" si="160"/>
        <v>43525</v>
      </c>
      <c r="E1464" s="19" t="str">
        <f>IF(ISERROR(VLOOKUP(C1464,FERIADOS!$A:$B,1,FALSE)),IF(WEEKDAY(C1464)=1,"Dom",IF(WEEKDAY(C1464)=2,"Seg",IF(WEEKDAY(C1464)=3,"Ter",IF(WEEKDAY(C1464)=4,"Qua",IF(WEEKDAY(C1464)=5,"Qui",IF(WEEKDAY(C1464)=6,"Sex","Sab")))))),"Feriado")</f>
        <v>Qui</v>
      </c>
      <c r="F1464" s="32"/>
      <c r="G1464" s="33"/>
      <c r="H1464" s="33"/>
      <c r="I1464" s="33"/>
      <c r="J1464" s="21" t="str">
        <f t="shared" si="158"/>
        <v/>
      </c>
      <c r="K1464" s="21">
        <f t="shared" si="154"/>
        <v>0</v>
      </c>
      <c r="L1464" s="21" t="str">
        <f t="shared" si="155"/>
        <v/>
      </c>
      <c r="M1464" s="22" t="str">
        <f t="shared" si="159"/>
        <v/>
      </c>
      <c r="N1464" s="48"/>
      <c r="O1464" s="54" t="str">
        <f>IF(N1464="","",IFERROR(VLOOKUP(N1464,EMPRESAS!$A:$C,3,FALSE),"NAO CADASTRADA"))</f>
        <v/>
      </c>
      <c r="P1464" s="50"/>
      <c r="Q1464" s="54" t="str">
        <f>IF(P1464="","",IFERROR(VLOOKUP(P1464,ATIVIDADES!$A:$C,3,FALSE),"NAO CADASTRADA"))</f>
        <v/>
      </c>
      <c r="R1464" s="42"/>
      <c r="S1464" s="48"/>
      <c r="T1464" s="54" t="str">
        <f>IF(S1464="","",IFERROR(VLOOKUP(S1464,EMPRESAS!$A:$C,3,FALSE),"NAO CADASTRADA"))</f>
        <v/>
      </c>
      <c r="U1464" s="50"/>
      <c r="V1464" s="54" t="str">
        <f>IF(U1464="","",IFERROR(VLOOKUP(U1464,ATIVIDADES!$A:$C,3,FALSE),"NAO CADASTRADA"))</f>
        <v/>
      </c>
      <c r="W1464" s="42"/>
      <c r="X1464" s="48"/>
      <c r="Y1464" s="54" t="str">
        <f>IF(X1464="","",IFERROR(VLOOKUP(X1464,EMPRESAS!$A:$C,3,FALSE),"NAO CADASTRADA"))</f>
        <v/>
      </c>
      <c r="Z1464" s="50"/>
      <c r="AA1464" s="54" t="str">
        <f>IF(Z1464="","",IFERROR(VLOOKUP(Z1464,ATIVIDADES!$A:$C,3,FALSE),"NAO CADASTRADA"))</f>
        <v/>
      </c>
      <c r="AB1464" s="42"/>
      <c r="AC1464" s="48"/>
      <c r="AD1464" s="54" t="str">
        <f>IF(AC1464="","",IFERROR(VLOOKUP(AC1464,EMPRESAS!$A:$C,3,FALSE),"NAO CADASTRADA"))</f>
        <v/>
      </c>
      <c r="AE1464" s="50"/>
      <c r="AF1464" s="54" t="str">
        <f>IF(AE1464="","",IFERROR(VLOOKUP(AE1464,ATIVIDADES!$A:$C,3,FALSE),"NAO CADASTRADA"))</f>
        <v/>
      </c>
      <c r="AG1464" s="42"/>
      <c r="AH1464" s="48"/>
      <c r="AI1464" s="54" t="str">
        <f>IF(AH1464="","",IFERROR(VLOOKUP(AH1464,EMPRESAS!$A:$C,3,FALSE),"NAO CADASTRADA"))</f>
        <v/>
      </c>
      <c r="AJ1464" s="50"/>
      <c r="AK1464" s="54" t="str">
        <f>IF(AJ1464="","",IFERROR(VLOOKUP(AJ1464,ATIVIDADES!$A:$C,3,FALSE),"NAO CADASTRADA"))</f>
        <v/>
      </c>
      <c r="AL1464" s="42"/>
    </row>
    <row r="1465" spans="1:38" x14ac:dyDescent="0.25">
      <c r="A1465" s="26" t="str">
        <f t="shared" si="156"/>
        <v>OK</v>
      </c>
      <c r="B1465" s="29">
        <f t="shared" si="157"/>
        <v>2487914866</v>
      </c>
      <c r="C1465" s="30">
        <v>43553</v>
      </c>
      <c r="D1465" s="18">
        <f t="shared" si="160"/>
        <v>43525</v>
      </c>
      <c r="E1465" s="19" t="str">
        <f>IF(ISERROR(VLOOKUP(C1465,FERIADOS!$A:$B,1,FALSE)),IF(WEEKDAY(C1465)=1,"Dom",IF(WEEKDAY(C1465)=2,"Seg",IF(WEEKDAY(C1465)=3,"Ter",IF(WEEKDAY(C1465)=4,"Qua",IF(WEEKDAY(C1465)=5,"Qui",IF(WEEKDAY(C1465)=6,"Sex","Sab")))))),"Feriado")</f>
        <v>Sex</v>
      </c>
      <c r="F1465" s="32"/>
      <c r="G1465" s="33"/>
      <c r="H1465" s="33"/>
      <c r="I1465" s="33"/>
      <c r="J1465" s="21" t="str">
        <f t="shared" si="158"/>
        <v/>
      </c>
      <c r="K1465" s="21">
        <f t="shared" si="154"/>
        <v>0</v>
      </c>
      <c r="L1465" s="21" t="str">
        <f t="shared" si="155"/>
        <v/>
      </c>
      <c r="M1465" s="22" t="str">
        <f t="shared" si="159"/>
        <v/>
      </c>
      <c r="N1465" s="48"/>
      <c r="O1465" s="54" t="str">
        <f>IF(N1465="","",IFERROR(VLOOKUP(N1465,EMPRESAS!$A:$C,3,FALSE),"NAO CADASTRADA"))</f>
        <v/>
      </c>
      <c r="P1465" s="50"/>
      <c r="Q1465" s="54" t="str">
        <f>IF(P1465="","",IFERROR(VLOOKUP(P1465,ATIVIDADES!$A:$C,3,FALSE),"NAO CADASTRADA"))</f>
        <v/>
      </c>
      <c r="R1465" s="42"/>
      <c r="S1465" s="48"/>
      <c r="T1465" s="54" t="str">
        <f>IF(S1465="","",IFERROR(VLOOKUP(S1465,EMPRESAS!$A:$C,3,FALSE),"NAO CADASTRADA"))</f>
        <v/>
      </c>
      <c r="U1465" s="50"/>
      <c r="V1465" s="54" t="str">
        <f>IF(U1465="","",IFERROR(VLOOKUP(U1465,ATIVIDADES!$A:$C,3,FALSE),"NAO CADASTRADA"))</f>
        <v/>
      </c>
      <c r="W1465" s="42"/>
      <c r="X1465" s="48"/>
      <c r="Y1465" s="54" t="str">
        <f>IF(X1465="","",IFERROR(VLOOKUP(X1465,EMPRESAS!$A:$C,3,FALSE),"NAO CADASTRADA"))</f>
        <v/>
      </c>
      <c r="Z1465" s="50"/>
      <c r="AA1465" s="54" t="str">
        <f>IF(Z1465="","",IFERROR(VLOOKUP(Z1465,ATIVIDADES!$A:$C,3,FALSE),"NAO CADASTRADA"))</f>
        <v/>
      </c>
      <c r="AB1465" s="42"/>
      <c r="AC1465" s="48"/>
      <c r="AD1465" s="54" t="str">
        <f>IF(AC1465="","",IFERROR(VLOOKUP(AC1465,EMPRESAS!$A:$C,3,FALSE),"NAO CADASTRADA"))</f>
        <v/>
      </c>
      <c r="AE1465" s="50"/>
      <c r="AF1465" s="54" t="str">
        <f>IF(AE1465="","",IFERROR(VLOOKUP(AE1465,ATIVIDADES!$A:$C,3,FALSE),"NAO CADASTRADA"))</f>
        <v/>
      </c>
      <c r="AG1465" s="42"/>
      <c r="AH1465" s="48"/>
      <c r="AI1465" s="54" t="str">
        <f>IF(AH1465="","",IFERROR(VLOOKUP(AH1465,EMPRESAS!$A:$C,3,FALSE),"NAO CADASTRADA"))</f>
        <v/>
      </c>
      <c r="AJ1465" s="50"/>
      <c r="AK1465" s="54" t="str">
        <f>IF(AJ1465="","",IFERROR(VLOOKUP(AJ1465,ATIVIDADES!$A:$C,3,FALSE),"NAO CADASTRADA"))</f>
        <v/>
      </c>
      <c r="AL1465" s="42"/>
    </row>
    <row r="1466" spans="1:38" x14ac:dyDescent="0.25">
      <c r="A1466" s="26" t="str">
        <f t="shared" si="156"/>
        <v>OK</v>
      </c>
      <c r="B1466" s="29">
        <f t="shared" si="157"/>
        <v>2487914866</v>
      </c>
      <c r="C1466" s="30">
        <v>43554</v>
      </c>
      <c r="D1466" s="18">
        <f t="shared" si="160"/>
        <v>43525</v>
      </c>
      <c r="E1466" s="19" t="str">
        <f>IF(ISERROR(VLOOKUP(C1466,FERIADOS!$A:$B,1,FALSE)),IF(WEEKDAY(C1466)=1,"Dom",IF(WEEKDAY(C1466)=2,"Seg",IF(WEEKDAY(C1466)=3,"Ter",IF(WEEKDAY(C1466)=4,"Qua",IF(WEEKDAY(C1466)=5,"Qui",IF(WEEKDAY(C1466)=6,"Sex","Sab")))))),"Feriado")</f>
        <v>Sab</v>
      </c>
      <c r="F1466" s="32"/>
      <c r="G1466" s="33"/>
      <c r="H1466" s="33"/>
      <c r="I1466" s="33"/>
      <c r="J1466" s="21" t="str">
        <f t="shared" si="158"/>
        <v/>
      </c>
      <c r="K1466" s="21">
        <f t="shared" si="154"/>
        <v>0</v>
      </c>
      <c r="L1466" s="21" t="str">
        <f t="shared" si="155"/>
        <v/>
      </c>
      <c r="M1466" s="22" t="str">
        <f t="shared" si="159"/>
        <v/>
      </c>
      <c r="N1466" s="48"/>
      <c r="O1466" s="54" t="str">
        <f>IF(N1466="","",IFERROR(VLOOKUP(N1466,EMPRESAS!$A:$C,3,FALSE),"NAO CADASTRADA"))</f>
        <v/>
      </c>
      <c r="P1466" s="50"/>
      <c r="Q1466" s="54" t="str">
        <f>IF(P1466="","",IFERROR(VLOOKUP(P1466,ATIVIDADES!$A:$C,3,FALSE),"NAO CADASTRADA"))</f>
        <v/>
      </c>
      <c r="R1466" s="42"/>
      <c r="S1466" s="48"/>
      <c r="T1466" s="54" t="str">
        <f>IF(S1466="","",IFERROR(VLOOKUP(S1466,EMPRESAS!$A:$C,3,FALSE),"NAO CADASTRADA"))</f>
        <v/>
      </c>
      <c r="U1466" s="50"/>
      <c r="V1466" s="54" t="str">
        <f>IF(U1466="","",IFERROR(VLOOKUP(U1466,ATIVIDADES!$A:$C,3,FALSE),"NAO CADASTRADA"))</f>
        <v/>
      </c>
      <c r="W1466" s="42"/>
      <c r="X1466" s="48"/>
      <c r="Y1466" s="54" t="str">
        <f>IF(X1466="","",IFERROR(VLOOKUP(X1466,EMPRESAS!$A:$C,3,FALSE),"NAO CADASTRADA"))</f>
        <v/>
      </c>
      <c r="Z1466" s="50"/>
      <c r="AA1466" s="54" t="str">
        <f>IF(Z1466="","",IFERROR(VLOOKUP(Z1466,ATIVIDADES!$A:$C,3,FALSE),"NAO CADASTRADA"))</f>
        <v/>
      </c>
      <c r="AB1466" s="42"/>
      <c r="AC1466" s="48"/>
      <c r="AD1466" s="54" t="str">
        <f>IF(AC1466="","",IFERROR(VLOOKUP(AC1466,EMPRESAS!$A:$C,3,FALSE),"NAO CADASTRADA"))</f>
        <v/>
      </c>
      <c r="AE1466" s="50"/>
      <c r="AF1466" s="54" t="str">
        <f>IF(AE1466="","",IFERROR(VLOOKUP(AE1466,ATIVIDADES!$A:$C,3,FALSE),"NAO CADASTRADA"))</f>
        <v/>
      </c>
      <c r="AG1466" s="42"/>
      <c r="AH1466" s="48"/>
      <c r="AI1466" s="54" t="str">
        <f>IF(AH1466="","",IFERROR(VLOOKUP(AH1466,EMPRESAS!$A:$C,3,FALSE),"NAO CADASTRADA"))</f>
        <v/>
      </c>
      <c r="AJ1466" s="50"/>
      <c r="AK1466" s="54" t="str">
        <f>IF(AJ1466="","",IFERROR(VLOOKUP(AJ1466,ATIVIDADES!$A:$C,3,FALSE),"NAO CADASTRADA"))</f>
        <v/>
      </c>
      <c r="AL1466" s="42"/>
    </row>
    <row r="1467" spans="1:38" x14ac:dyDescent="0.25">
      <c r="A1467" s="26" t="str">
        <f t="shared" si="156"/>
        <v>OK</v>
      </c>
      <c r="B1467" s="29">
        <f t="shared" si="157"/>
        <v>2487914866</v>
      </c>
      <c r="C1467" s="30">
        <v>43555</v>
      </c>
      <c r="D1467" s="18">
        <f t="shared" si="160"/>
        <v>43525</v>
      </c>
      <c r="E1467" s="19" t="str">
        <f>IF(ISERROR(VLOOKUP(C1467,FERIADOS!$A:$B,1,FALSE)),IF(WEEKDAY(C1467)=1,"Dom",IF(WEEKDAY(C1467)=2,"Seg",IF(WEEKDAY(C1467)=3,"Ter",IF(WEEKDAY(C1467)=4,"Qua",IF(WEEKDAY(C1467)=5,"Qui",IF(WEEKDAY(C1467)=6,"Sex","Sab")))))),"Feriado")</f>
        <v>Dom</v>
      </c>
      <c r="F1467" s="32"/>
      <c r="G1467" s="33"/>
      <c r="H1467" s="33"/>
      <c r="I1467" s="33"/>
      <c r="J1467" s="21" t="str">
        <f t="shared" si="158"/>
        <v/>
      </c>
      <c r="K1467" s="21">
        <f t="shared" si="154"/>
        <v>0</v>
      </c>
      <c r="L1467" s="21" t="str">
        <f t="shared" si="155"/>
        <v/>
      </c>
      <c r="M1467" s="22" t="str">
        <f t="shared" si="159"/>
        <v/>
      </c>
      <c r="N1467" s="48"/>
      <c r="O1467" s="54" t="str">
        <f>IF(N1467="","",IFERROR(VLOOKUP(N1467,EMPRESAS!$A:$C,3,FALSE),"NAO CADASTRADA"))</f>
        <v/>
      </c>
      <c r="P1467" s="50"/>
      <c r="Q1467" s="54" t="str">
        <f>IF(P1467="","",IFERROR(VLOOKUP(P1467,ATIVIDADES!$A:$C,3,FALSE),"NAO CADASTRADA"))</f>
        <v/>
      </c>
      <c r="R1467" s="42"/>
      <c r="S1467" s="48"/>
      <c r="T1467" s="54" t="str">
        <f>IF(S1467="","",IFERROR(VLOOKUP(S1467,EMPRESAS!$A:$C,3,FALSE),"NAO CADASTRADA"))</f>
        <v/>
      </c>
      <c r="U1467" s="50"/>
      <c r="V1467" s="54" t="str">
        <f>IF(U1467="","",IFERROR(VLOOKUP(U1467,ATIVIDADES!$A:$C,3,FALSE),"NAO CADASTRADA"))</f>
        <v/>
      </c>
      <c r="W1467" s="42"/>
      <c r="X1467" s="48"/>
      <c r="Y1467" s="54" t="str">
        <f>IF(X1467="","",IFERROR(VLOOKUP(X1467,EMPRESAS!$A:$C,3,FALSE),"NAO CADASTRADA"))</f>
        <v/>
      </c>
      <c r="Z1467" s="50"/>
      <c r="AA1467" s="54" t="str">
        <f>IF(Z1467="","",IFERROR(VLOOKUP(Z1467,ATIVIDADES!$A:$C,3,FALSE),"NAO CADASTRADA"))</f>
        <v/>
      </c>
      <c r="AB1467" s="42"/>
      <c r="AC1467" s="48"/>
      <c r="AD1467" s="54" t="str">
        <f>IF(AC1467="","",IFERROR(VLOOKUP(AC1467,EMPRESAS!$A:$C,3,FALSE),"NAO CADASTRADA"))</f>
        <v/>
      </c>
      <c r="AE1467" s="50"/>
      <c r="AF1467" s="54" t="str">
        <f>IF(AE1467="","",IFERROR(VLOOKUP(AE1467,ATIVIDADES!$A:$C,3,FALSE),"NAO CADASTRADA"))</f>
        <v/>
      </c>
      <c r="AG1467" s="42"/>
      <c r="AH1467" s="48"/>
      <c r="AI1467" s="54" t="str">
        <f>IF(AH1467="","",IFERROR(VLOOKUP(AH1467,EMPRESAS!$A:$C,3,FALSE),"NAO CADASTRADA"))</f>
        <v/>
      </c>
      <c r="AJ1467" s="50"/>
      <c r="AK1467" s="54" t="str">
        <f>IF(AJ1467="","",IFERROR(VLOOKUP(AJ1467,ATIVIDADES!$A:$C,3,FALSE),"NAO CADASTRADA"))</f>
        <v/>
      </c>
      <c r="AL1467" s="42"/>
    </row>
    <row r="1468" spans="1:38" x14ac:dyDescent="0.25">
      <c r="A1468" s="26" t="str">
        <f t="shared" si="156"/>
        <v>OK</v>
      </c>
      <c r="B1468" s="29">
        <f t="shared" si="157"/>
        <v>2487914866</v>
      </c>
      <c r="C1468" s="30">
        <v>43556</v>
      </c>
      <c r="D1468" s="18">
        <f t="shared" si="160"/>
        <v>43556</v>
      </c>
      <c r="E1468" s="19" t="str">
        <f>IF(ISERROR(VLOOKUP(C1468,FERIADOS!$A:$B,1,FALSE)),IF(WEEKDAY(C1468)=1,"Dom",IF(WEEKDAY(C1468)=2,"Seg",IF(WEEKDAY(C1468)=3,"Ter",IF(WEEKDAY(C1468)=4,"Qua",IF(WEEKDAY(C1468)=5,"Qui",IF(WEEKDAY(C1468)=6,"Sex","Sab")))))),"Feriado")</f>
        <v>Seg</v>
      </c>
      <c r="F1468" s="32"/>
      <c r="G1468" s="33"/>
      <c r="H1468" s="33"/>
      <c r="I1468" s="33"/>
      <c r="J1468" s="21" t="str">
        <f t="shared" si="158"/>
        <v/>
      </c>
      <c r="K1468" s="21">
        <f t="shared" si="154"/>
        <v>0</v>
      </c>
      <c r="L1468" s="21" t="str">
        <f t="shared" si="155"/>
        <v/>
      </c>
      <c r="M1468" s="22" t="str">
        <f t="shared" si="159"/>
        <v/>
      </c>
      <c r="N1468" s="48"/>
      <c r="O1468" s="54" t="str">
        <f>IF(N1468="","",IFERROR(VLOOKUP(N1468,EMPRESAS!$A:$C,3,FALSE),"NAO CADASTRADA"))</f>
        <v/>
      </c>
      <c r="P1468" s="50"/>
      <c r="Q1468" s="54" t="str">
        <f>IF(P1468="","",IFERROR(VLOOKUP(P1468,ATIVIDADES!$A:$C,3,FALSE),"NAO CADASTRADA"))</f>
        <v/>
      </c>
      <c r="R1468" s="42"/>
      <c r="S1468" s="48"/>
      <c r="T1468" s="54" t="str">
        <f>IF(S1468="","",IFERROR(VLOOKUP(S1468,EMPRESAS!$A:$C,3,FALSE),"NAO CADASTRADA"))</f>
        <v/>
      </c>
      <c r="U1468" s="50"/>
      <c r="V1468" s="54" t="str">
        <f>IF(U1468="","",IFERROR(VLOOKUP(U1468,ATIVIDADES!$A:$C,3,FALSE),"NAO CADASTRADA"))</f>
        <v/>
      </c>
      <c r="W1468" s="42"/>
      <c r="X1468" s="48"/>
      <c r="Y1468" s="54" t="str">
        <f>IF(X1468="","",IFERROR(VLOOKUP(X1468,EMPRESAS!$A:$C,3,FALSE),"NAO CADASTRADA"))</f>
        <v/>
      </c>
      <c r="Z1468" s="50"/>
      <c r="AA1468" s="54" t="str">
        <f>IF(Z1468="","",IFERROR(VLOOKUP(Z1468,ATIVIDADES!$A:$C,3,FALSE),"NAO CADASTRADA"))</f>
        <v/>
      </c>
      <c r="AB1468" s="42"/>
      <c r="AC1468" s="48"/>
      <c r="AD1468" s="54" t="str">
        <f>IF(AC1468="","",IFERROR(VLOOKUP(AC1468,EMPRESAS!$A:$C,3,FALSE),"NAO CADASTRADA"))</f>
        <v/>
      </c>
      <c r="AE1468" s="50"/>
      <c r="AF1468" s="54" t="str">
        <f>IF(AE1468="","",IFERROR(VLOOKUP(AE1468,ATIVIDADES!$A:$C,3,FALSE),"NAO CADASTRADA"))</f>
        <v/>
      </c>
      <c r="AG1468" s="42"/>
      <c r="AH1468" s="48"/>
      <c r="AI1468" s="54" t="str">
        <f>IF(AH1468="","",IFERROR(VLOOKUP(AH1468,EMPRESAS!$A:$C,3,FALSE),"NAO CADASTRADA"))</f>
        <v/>
      </c>
      <c r="AJ1468" s="50"/>
      <c r="AK1468" s="54" t="str">
        <f>IF(AJ1468="","",IFERROR(VLOOKUP(AJ1468,ATIVIDADES!$A:$C,3,FALSE),"NAO CADASTRADA"))</f>
        <v/>
      </c>
      <c r="AL1468" s="42"/>
    </row>
    <row r="1469" spans="1:38" x14ac:dyDescent="0.25">
      <c r="A1469" s="26" t="str">
        <f t="shared" si="156"/>
        <v>OK</v>
      </c>
      <c r="B1469" s="29">
        <f t="shared" si="157"/>
        <v>2487914866</v>
      </c>
      <c r="C1469" s="30">
        <v>43557</v>
      </c>
      <c r="D1469" s="18">
        <f t="shared" si="160"/>
        <v>43556</v>
      </c>
      <c r="E1469" s="19" t="str">
        <f>IF(ISERROR(VLOOKUP(C1469,FERIADOS!$A:$B,1,FALSE)),IF(WEEKDAY(C1469)=1,"Dom",IF(WEEKDAY(C1469)=2,"Seg",IF(WEEKDAY(C1469)=3,"Ter",IF(WEEKDAY(C1469)=4,"Qua",IF(WEEKDAY(C1469)=5,"Qui",IF(WEEKDAY(C1469)=6,"Sex","Sab")))))),"Feriado")</f>
        <v>Ter</v>
      </c>
      <c r="F1469" s="32"/>
      <c r="G1469" s="33"/>
      <c r="H1469" s="33"/>
      <c r="I1469" s="33"/>
      <c r="J1469" s="21" t="str">
        <f t="shared" si="158"/>
        <v/>
      </c>
      <c r="K1469" s="21">
        <f t="shared" si="154"/>
        <v>0</v>
      </c>
      <c r="L1469" s="21" t="str">
        <f t="shared" si="155"/>
        <v/>
      </c>
      <c r="M1469" s="22" t="str">
        <f t="shared" si="159"/>
        <v/>
      </c>
      <c r="N1469" s="48"/>
      <c r="O1469" s="54" t="str">
        <f>IF(N1469="","",IFERROR(VLOOKUP(N1469,EMPRESAS!$A:$C,3,FALSE),"NAO CADASTRADA"))</f>
        <v/>
      </c>
      <c r="P1469" s="50"/>
      <c r="Q1469" s="54" t="str">
        <f>IF(P1469="","",IFERROR(VLOOKUP(P1469,ATIVIDADES!$A:$C,3,FALSE),"NAO CADASTRADA"))</f>
        <v/>
      </c>
      <c r="R1469" s="42"/>
      <c r="S1469" s="48"/>
      <c r="T1469" s="54" t="str">
        <f>IF(S1469="","",IFERROR(VLOOKUP(S1469,EMPRESAS!$A:$C,3,FALSE),"NAO CADASTRADA"))</f>
        <v/>
      </c>
      <c r="U1469" s="50"/>
      <c r="V1469" s="54" t="str">
        <f>IF(U1469="","",IFERROR(VLOOKUP(U1469,ATIVIDADES!$A:$C,3,FALSE),"NAO CADASTRADA"))</f>
        <v/>
      </c>
      <c r="W1469" s="42"/>
      <c r="X1469" s="48"/>
      <c r="Y1469" s="54" t="str">
        <f>IF(X1469="","",IFERROR(VLOOKUP(X1469,EMPRESAS!$A:$C,3,FALSE),"NAO CADASTRADA"))</f>
        <v/>
      </c>
      <c r="Z1469" s="50"/>
      <c r="AA1469" s="54" t="str">
        <f>IF(Z1469="","",IFERROR(VLOOKUP(Z1469,ATIVIDADES!$A:$C,3,FALSE),"NAO CADASTRADA"))</f>
        <v/>
      </c>
      <c r="AB1469" s="42"/>
      <c r="AC1469" s="48"/>
      <c r="AD1469" s="54" t="str">
        <f>IF(AC1469="","",IFERROR(VLOOKUP(AC1469,EMPRESAS!$A:$C,3,FALSE),"NAO CADASTRADA"))</f>
        <v/>
      </c>
      <c r="AE1469" s="50"/>
      <c r="AF1469" s="54" t="str">
        <f>IF(AE1469="","",IFERROR(VLOOKUP(AE1469,ATIVIDADES!$A:$C,3,FALSE),"NAO CADASTRADA"))</f>
        <v/>
      </c>
      <c r="AG1469" s="42"/>
      <c r="AH1469" s="48"/>
      <c r="AI1469" s="54" t="str">
        <f>IF(AH1469="","",IFERROR(VLOOKUP(AH1469,EMPRESAS!$A:$C,3,FALSE),"NAO CADASTRADA"))</f>
        <v/>
      </c>
      <c r="AJ1469" s="50"/>
      <c r="AK1469" s="54" t="str">
        <f>IF(AJ1469="","",IFERROR(VLOOKUP(AJ1469,ATIVIDADES!$A:$C,3,FALSE),"NAO CADASTRADA"))</f>
        <v/>
      </c>
      <c r="AL1469" s="42"/>
    </row>
    <row r="1470" spans="1:38" x14ac:dyDescent="0.25">
      <c r="A1470" s="26" t="str">
        <f t="shared" si="156"/>
        <v>OK</v>
      </c>
      <c r="B1470" s="29">
        <f t="shared" si="157"/>
        <v>2487914866</v>
      </c>
      <c r="C1470" s="30">
        <v>43558</v>
      </c>
      <c r="D1470" s="18">
        <f t="shared" si="160"/>
        <v>43556</v>
      </c>
      <c r="E1470" s="19" t="str">
        <f>IF(ISERROR(VLOOKUP(C1470,FERIADOS!$A:$B,1,FALSE)),IF(WEEKDAY(C1470)=1,"Dom",IF(WEEKDAY(C1470)=2,"Seg",IF(WEEKDAY(C1470)=3,"Ter",IF(WEEKDAY(C1470)=4,"Qua",IF(WEEKDAY(C1470)=5,"Qui",IF(WEEKDAY(C1470)=6,"Sex","Sab")))))),"Feriado")</f>
        <v>Qua</v>
      </c>
      <c r="F1470" s="32"/>
      <c r="G1470" s="33"/>
      <c r="H1470" s="33"/>
      <c r="I1470" s="33"/>
      <c r="J1470" s="21" t="str">
        <f t="shared" si="158"/>
        <v/>
      </c>
      <c r="K1470" s="21">
        <f t="shared" si="154"/>
        <v>0</v>
      </c>
      <c r="L1470" s="21" t="str">
        <f t="shared" si="155"/>
        <v/>
      </c>
      <c r="M1470" s="22" t="str">
        <f t="shared" si="159"/>
        <v/>
      </c>
      <c r="N1470" s="48"/>
      <c r="O1470" s="54" t="str">
        <f>IF(N1470="","",IFERROR(VLOOKUP(N1470,EMPRESAS!$A:$C,3,FALSE),"NAO CADASTRADA"))</f>
        <v/>
      </c>
      <c r="P1470" s="50"/>
      <c r="Q1470" s="54" t="str">
        <f>IF(P1470="","",IFERROR(VLOOKUP(P1470,ATIVIDADES!$A:$C,3,FALSE),"NAO CADASTRADA"))</f>
        <v/>
      </c>
      <c r="R1470" s="42"/>
      <c r="S1470" s="48"/>
      <c r="T1470" s="54" t="str">
        <f>IF(S1470="","",IFERROR(VLOOKUP(S1470,EMPRESAS!$A:$C,3,FALSE),"NAO CADASTRADA"))</f>
        <v/>
      </c>
      <c r="U1470" s="50"/>
      <c r="V1470" s="54" t="str">
        <f>IF(U1470="","",IFERROR(VLOOKUP(U1470,ATIVIDADES!$A:$C,3,FALSE),"NAO CADASTRADA"))</f>
        <v/>
      </c>
      <c r="W1470" s="42"/>
      <c r="X1470" s="48"/>
      <c r="Y1470" s="54" t="str">
        <f>IF(X1470="","",IFERROR(VLOOKUP(X1470,EMPRESAS!$A:$C,3,FALSE),"NAO CADASTRADA"))</f>
        <v/>
      </c>
      <c r="Z1470" s="50"/>
      <c r="AA1470" s="54" t="str">
        <f>IF(Z1470="","",IFERROR(VLOOKUP(Z1470,ATIVIDADES!$A:$C,3,FALSE),"NAO CADASTRADA"))</f>
        <v/>
      </c>
      <c r="AB1470" s="42"/>
      <c r="AC1470" s="48"/>
      <c r="AD1470" s="54" t="str">
        <f>IF(AC1470="","",IFERROR(VLOOKUP(AC1470,EMPRESAS!$A:$C,3,FALSE),"NAO CADASTRADA"))</f>
        <v/>
      </c>
      <c r="AE1470" s="50"/>
      <c r="AF1470" s="54" t="str">
        <f>IF(AE1470="","",IFERROR(VLOOKUP(AE1470,ATIVIDADES!$A:$C,3,FALSE),"NAO CADASTRADA"))</f>
        <v/>
      </c>
      <c r="AG1470" s="42"/>
      <c r="AH1470" s="48"/>
      <c r="AI1470" s="54" t="str">
        <f>IF(AH1470="","",IFERROR(VLOOKUP(AH1470,EMPRESAS!$A:$C,3,FALSE),"NAO CADASTRADA"))</f>
        <v/>
      </c>
      <c r="AJ1470" s="50"/>
      <c r="AK1470" s="54" t="str">
        <f>IF(AJ1470="","",IFERROR(VLOOKUP(AJ1470,ATIVIDADES!$A:$C,3,FALSE),"NAO CADASTRADA"))</f>
        <v/>
      </c>
      <c r="AL1470" s="42"/>
    </row>
    <row r="1471" spans="1:38" x14ac:dyDescent="0.25">
      <c r="A1471" s="26" t="str">
        <f t="shared" si="156"/>
        <v>OK</v>
      </c>
      <c r="B1471" s="29">
        <f t="shared" si="157"/>
        <v>2487914866</v>
      </c>
      <c r="C1471" s="30">
        <v>43559</v>
      </c>
      <c r="D1471" s="18">
        <f t="shared" si="160"/>
        <v>43556</v>
      </c>
      <c r="E1471" s="19" t="str">
        <f>IF(ISERROR(VLOOKUP(C1471,FERIADOS!$A:$B,1,FALSE)),IF(WEEKDAY(C1471)=1,"Dom",IF(WEEKDAY(C1471)=2,"Seg",IF(WEEKDAY(C1471)=3,"Ter",IF(WEEKDAY(C1471)=4,"Qua",IF(WEEKDAY(C1471)=5,"Qui",IF(WEEKDAY(C1471)=6,"Sex","Sab")))))),"Feriado")</f>
        <v>Qui</v>
      </c>
      <c r="F1471" s="32"/>
      <c r="G1471" s="33"/>
      <c r="H1471" s="33"/>
      <c r="I1471" s="33"/>
      <c r="J1471" s="21" t="str">
        <f t="shared" si="158"/>
        <v/>
      </c>
      <c r="K1471" s="21">
        <f t="shared" si="154"/>
        <v>0</v>
      </c>
      <c r="L1471" s="21" t="str">
        <f t="shared" si="155"/>
        <v/>
      </c>
      <c r="M1471" s="22" t="str">
        <f t="shared" si="159"/>
        <v/>
      </c>
      <c r="N1471" s="48"/>
      <c r="O1471" s="54" t="str">
        <f>IF(N1471="","",IFERROR(VLOOKUP(N1471,EMPRESAS!$A:$C,3,FALSE),"NAO CADASTRADA"))</f>
        <v/>
      </c>
      <c r="P1471" s="50"/>
      <c r="Q1471" s="54" t="str">
        <f>IF(P1471="","",IFERROR(VLOOKUP(P1471,ATIVIDADES!$A:$C,3,FALSE),"NAO CADASTRADA"))</f>
        <v/>
      </c>
      <c r="R1471" s="42"/>
      <c r="S1471" s="48"/>
      <c r="T1471" s="54" t="str">
        <f>IF(S1471="","",IFERROR(VLOOKUP(S1471,EMPRESAS!$A:$C,3,FALSE),"NAO CADASTRADA"))</f>
        <v/>
      </c>
      <c r="U1471" s="50"/>
      <c r="V1471" s="54" t="str">
        <f>IF(U1471="","",IFERROR(VLOOKUP(U1471,ATIVIDADES!$A:$C,3,FALSE),"NAO CADASTRADA"))</f>
        <v/>
      </c>
      <c r="W1471" s="42"/>
      <c r="X1471" s="48"/>
      <c r="Y1471" s="54" t="str">
        <f>IF(X1471="","",IFERROR(VLOOKUP(X1471,EMPRESAS!$A:$C,3,FALSE),"NAO CADASTRADA"))</f>
        <v/>
      </c>
      <c r="Z1471" s="50"/>
      <c r="AA1471" s="54" t="str">
        <f>IF(Z1471="","",IFERROR(VLOOKUP(Z1471,ATIVIDADES!$A:$C,3,FALSE),"NAO CADASTRADA"))</f>
        <v/>
      </c>
      <c r="AB1471" s="42"/>
      <c r="AC1471" s="48"/>
      <c r="AD1471" s="54" t="str">
        <f>IF(AC1471="","",IFERROR(VLOOKUP(AC1471,EMPRESAS!$A:$C,3,FALSE),"NAO CADASTRADA"))</f>
        <v/>
      </c>
      <c r="AE1471" s="50"/>
      <c r="AF1471" s="54" t="str">
        <f>IF(AE1471="","",IFERROR(VLOOKUP(AE1471,ATIVIDADES!$A:$C,3,FALSE),"NAO CADASTRADA"))</f>
        <v/>
      </c>
      <c r="AG1471" s="42"/>
      <c r="AH1471" s="48"/>
      <c r="AI1471" s="54" t="str">
        <f>IF(AH1471="","",IFERROR(VLOOKUP(AH1471,EMPRESAS!$A:$C,3,FALSE),"NAO CADASTRADA"))</f>
        <v/>
      </c>
      <c r="AJ1471" s="50"/>
      <c r="AK1471" s="54" t="str">
        <f>IF(AJ1471="","",IFERROR(VLOOKUP(AJ1471,ATIVIDADES!$A:$C,3,FALSE),"NAO CADASTRADA"))</f>
        <v/>
      </c>
      <c r="AL1471" s="42"/>
    </row>
    <row r="1472" spans="1:38" x14ac:dyDescent="0.25">
      <c r="A1472" s="26" t="str">
        <f t="shared" si="156"/>
        <v>OK</v>
      </c>
      <c r="B1472" s="29">
        <f t="shared" si="157"/>
        <v>2487914866</v>
      </c>
      <c r="C1472" s="30">
        <v>43560</v>
      </c>
      <c r="D1472" s="18">
        <f t="shared" si="160"/>
        <v>43556</v>
      </c>
      <c r="E1472" s="19" t="str">
        <f>IF(ISERROR(VLOOKUP(C1472,FERIADOS!$A:$B,1,FALSE)),IF(WEEKDAY(C1472)=1,"Dom",IF(WEEKDAY(C1472)=2,"Seg",IF(WEEKDAY(C1472)=3,"Ter",IF(WEEKDAY(C1472)=4,"Qua",IF(WEEKDAY(C1472)=5,"Qui",IF(WEEKDAY(C1472)=6,"Sex","Sab")))))),"Feriado")</f>
        <v>Sex</v>
      </c>
      <c r="F1472" s="32"/>
      <c r="G1472" s="33"/>
      <c r="H1472" s="33"/>
      <c r="I1472" s="33"/>
      <c r="J1472" s="21" t="str">
        <f t="shared" si="158"/>
        <v/>
      </c>
      <c r="K1472" s="21">
        <f t="shared" si="154"/>
        <v>0</v>
      </c>
      <c r="L1472" s="21" t="str">
        <f t="shared" si="155"/>
        <v/>
      </c>
      <c r="M1472" s="22" t="str">
        <f t="shared" si="159"/>
        <v/>
      </c>
      <c r="N1472" s="48"/>
      <c r="O1472" s="54" t="str">
        <f>IF(N1472="","",IFERROR(VLOOKUP(N1472,EMPRESAS!$A:$C,3,FALSE),"NAO CADASTRADA"))</f>
        <v/>
      </c>
      <c r="P1472" s="50"/>
      <c r="Q1472" s="54" t="str">
        <f>IF(P1472="","",IFERROR(VLOOKUP(P1472,ATIVIDADES!$A:$C,3,FALSE),"NAO CADASTRADA"))</f>
        <v/>
      </c>
      <c r="R1472" s="42"/>
      <c r="S1472" s="48"/>
      <c r="T1472" s="54" t="str">
        <f>IF(S1472="","",IFERROR(VLOOKUP(S1472,EMPRESAS!$A:$C,3,FALSE),"NAO CADASTRADA"))</f>
        <v/>
      </c>
      <c r="U1472" s="50"/>
      <c r="V1472" s="54" t="str">
        <f>IF(U1472="","",IFERROR(VLOOKUP(U1472,ATIVIDADES!$A:$C,3,FALSE),"NAO CADASTRADA"))</f>
        <v/>
      </c>
      <c r="W1472" s="42"/>
      <c r="X1472" s="48"/>
      <c r="Y1472" s="54" t="str">
        <f>IF(X1472="","",IFERROR(VLOOKUP(X1472,EMPRESAS!$A:$C,3,FALSE),"NAO CADASTRADA"))</f>
        <v/>
      </c>
      <c r="Z1472" s="50"/>
      <c r="AA1472" s="54" t="str">
        <f>IF(Z1472="","",IFERROR(VLOOKUP(Z1472,ATIVIDADES!$A:$C,3,FALSE),"NAO CADASTRADA"))</f>
        <v/>
      </c>
      <c r="AB1472" s="42"/>
      <c r="AC1472" s="48"/>
      <c r="AD1472" s="54" t="str">
        <f>IF(AC1472="","",IFERROR(VLOOKUP(AC1472,EMPRESAS!$A:$C,3,FALSE),"NAO CADASTRADA"))</f>
        <v/>
      </c>
      <c r="AE1472" s="50"/>
      <c r="AF1472" s="54" t="str">
        <f>IF(AE1472="","",IFERROR(VLOOKUP(AE1472,ATIVIDADES!$A:$C,3,FALSE),"NAO CADASTRADA"))</f>
        <v/>
      </c>
      <c r="AG1472" s="42"/>
      <c r="AH1472" s="48"/>
      <c r="AI1472" s="54" t="str">
        <f>IF(AH1472="","",IFERROR(VLOOKUP(AH1472,EMPRESAS!$A:$C,3,FALSE),"NAO CADASTRADA"))</f>
        <v/>
      </c>
      <c r="AJ1472" s="50"/>
      <c r="AK1472" s="54" t="str">
        <f>IF(AJ1472="","",IFERROR(VLOOKUP(AJ1472,ATIVIDADES!$A:$C,3,FALSE),"NAO CADASTRADA"))</f>
        <v/>
      </c>
      <c r="AL1472" s="42"/>
    </row>
    <row r="1473" spans="1:38" x14ac:dyDescent="0.25">
      <c r="A1473" s="26" t="str">
        <f t="shared" si="156"/>
        <v>OK</v>
      </c>
      <c r="B1473" s="29">
        <f t="shared" si="157"/>
        <v>2487914866</v>
      </c>
      <c r="C1473" s="30">
        <v>43561</v>
      </c>
      <c r="D1473" s="18">
        <f t="shared" si="160"/>
        <v>43556</v>
      </c>
      <c r="E1473" s="19" t="str">
        <f>IF(ISERROR(VLOOKUP(C1473,FERIADOS!$A:$B,1,FALSE)),IF(WEEKDAY(C1473)=1,"Dom",IF(WEEKDAY(C1473)=2,"Seg",IF(WEEKDAY(C1473)=3,"Ter",IF(WEEKDAY(C1473)=4,"Qua",IF(WEEKDAY(C1473)=5,"Qui",IF(WEEKDAY(C1473)=6,"Sex","Sab")))))),"Feriado")</f>
        <v>Sab</v>
      </c>
      <c r="F1473" s="32"/>
      <c r="G1473" s="33"/>
      <c r="H1473" s="33"/>
      <c r="I1473" s="33"/>
      <c r="J1473" s="21" t="str">
        <f t="shared" si="158"/>
        <v/>
      </c>
      <c r="K1473" s="21">
        <f t="shared" si="154"/>
        <v>0</v>
      </c>
      <c r="L1473" s="21" t="str">
        <f t="shared" si="155"/>
        <v/>
      </c>
      <c r="M1473" s="22" t="str">
        <f t="shared" si="159"/>
        <v/>
      </c>
      <c r="N1473" s="48"/>
      <c r="O1473" s="54" t="str">
        <f>IF(N1473="","",IFERROR(VLOOKUP(N1473,EMPRESAS!$A:$C,3,FALSE),"NAO CADASTRADA"))</f>
        <v/>
      </c>
      <c r="P1473" s="50"/>
      <c r="Q1473" s="54" t="str">
        <f>IF(P1473="","",IFERROR(VLOOKUP(P1473,ATIVIDADES!$A:$C,3,FALSE),"NAO CADASTRADA"))</f>
        <v/>
      </c>
      <c r="R1473" s="42"/>
      <c r="S1473" s="48"/>
      <c r="T1473" s="54" t="str">
        <f>IF(S1473="","",IFERROR(VLOOKUP(S1473,EMPRESAS!$A:$C,3,FALSE),"NAO CADASTRADA"))</f>
        <v/>
      </c>
      <c r="U1473" s="50"/>
      <c r="V1473" s="54" t="str">
        <f>IF(U1473="","",IFERROR(VLOOKUP(U1473,ATIVIDADES!$A:$C,3,FALSE),"NAO CADASTRADA"))</f>
        <v/>
      </c>
      <c r="W1473" s="42"/>
      <c r="X1473" s="48"/>
      <c r="Y1473" s="54" t="str">
        <f>IF(X1473="","",IFERROR(VLOOKUP(X1473,EMPRESAS!$A:$C,3,FALSE),"NAO CADASTRADA"))</f>
        <v/>
      </c>
      <c r="Z1473" s="50"/>
      <c r="AA1473" s="54" t="str">
        <f>IF(Z1473="","",IFERROR(VLOOKUP(Z1473,ATIVIDADES!$A:$C,3,FALSE),"NAO CADASTRADA"))</f>
        <v/>
      </c>
      <c r="AB1473" s="42"/>
      <c r="AC1473" s="48"/>
      <c r="AD1473" s="54" t="str">
        <f>IF(AC1473="","",IFERROR(VLOOKUP(AC1473,EMPRESAS!$A:$C,3,FALSE),"NAO CADASTRADA"))</f>
        <v/>
      </c>
      <c r="AE1473" s="50"/>
      <c r="AF1473" s="54" t="str">
        <f>IF(AE1473="","",IFERROR(VLOOKUP(AE1473,ATIVIDADES!$A:$C,3,FALSE),"NAO CADASTRADA"))</f>
        <v/>
      </c>
      <c r="AG1473" s="42"/>
      <c r="AH1473" s="48"/>
      <c r="AI1473" s="54" t="str">
        <f>IF(AH1473="","",IFERROR(VLOOKUP(AH1473,EMPRESAS!$A:$C,3,FALSE),"NAO CADASTRADA"))</f>
        <v/>
      </c>
      <c r="AJ1473" s="50"/>
      <c r="AK1473" s="54" t="str">
        <f>IF(AJ1473="","",IFERROR(VLOOKUP(AJ1473,ATIVIDADES!$A:$C,3,FALSE),"NAO CADASTRADA"))</f>
        <v/>
      </c>
      <c r="AL1473" s="42"/>
    </row>
    <row r="1474" spans="1:38" x14ac:dyDescent="0.25">
      <c r="A1474" s="26" t="str">
        <f t="shared" si="156"/>
        <v>OK</v>
      </c>
      <c r="B1474" s="29">
        <f t="shared" si="157"/>
        <v>2487914866</v>
      </c>
      <c r="C1474" s="30">
        <v>43562</v>
      </c>
      <c r="D1474" s="18">
        <f t="shared" si="160"/>
        <v>43556</v>
      </c>
      <c r="E1474" s="19" t="str">
        <f>IF(ISERROR(VLOOKUP(C1474,FERIADOS!$A:$B,1,FALSE)),IF(WEEKDAY(C1474)=1,"Dom",IF(WEEKDAY(C1474)=2,"Seg",IF(WEEKDAY(C1474)=3,"Ter",IF(WEEKDAY(C1474)=4,"Qua",IF(WEEKDAY(C1474)=5,"Qui",IF(WEEKDAY(C1474)=6,"Sex","Sab")))))),"Feriado")</f>
        <v>Dom</v>
      </c>
      <c r="F1474" s="32"/>
      <c r="G1474" s="33"/>
      <c r="H1474" s="33"/>
      <c r="I1474" s="33"/>
      <c r="J1474" s="21" t="str">
        <f t="shared" si="158"/>
        <v/>
      </c>
      <c r="K1474" s="21">
        <f t="shared" si="154"/>
        <v>0</v>
      </c>
      <c r="L1474" s="21" t="str">
        <f t="shared" si="155"/>
        <v/>
      </c>
      <c r="M1474" s="22" t="str">
        <f t="shared" si="159"/>
        <v/>
      </c>
      <c r="N1474" s="48"/>
      <c r="O1474" s="54" t="str">
        <f>IF(N1474="","",IFERROR(VLOOKUP(N1474,EMPRESAS!$A:$C,3,FALSE),"NAO CADASTRADA"))</f>
        <v/>
      </c>
      <c r="P1474" s="50"/>
      <c r="Q1474" s="54" t="str">
        <f>IF(P1474="","",IFERROR(VLOOKUP(P1474,ATIVIDADES!$A:$C,3,FALSE),"NAO CADASTRADA"))</f>
        <v/>
      </c>
      <c r="R1474" s="42"/>
      <c r="S1474" s="48"/>
      <c r="T1474" s="54" t="str">
        <f>IF(S1474="","",IFERROR(VLOOKUP(S1474,EMPRESAS!$A:$C,3,FALSE),"NAO CADASTRADA"))</f>
        <v/>
      </c>
      <c r="U1474" s="50"/>
      <c r="V1474" s="54" t="str">
        <f>IF(U1474="","",IFERROR(VLOOKUP(U1474,ATIVIDADES!$A:$C,3,FALSE),"NAO CADASTRADA"))</f>
        <v/>
      </c>
      <c r="W1474" s="42"/>
      <c r="X1474" s="48"/>
      <c r="Y1474" s="54" t="str">
        <f>IF(X1474="","",IFERROR(VLOOKUP(X1474,EMPRESAS!$A:$C,3,FALSE),"NAO CADASTRADA"))</f>
        <v/>
      </c>
      <c r="Z1474" s="50"/>
      <c r="AA1474" s="54" t="str">
        <f>IF(Z1474="","",IFERROR(VLOOKUP(Z1474,ATIVIDADES!$A:$C,3,FALSE),"NAO CADASTRADA"))</f>
        <v/>
      </c>
      <c r="AB1474" s="42"/>
      <c r="AC1474" s="48"/>
      <c r="AD1474" s="54" t="str">
        <f>IF(AC1474="","",IFERROR(VLOOKUP(AC1474,EMPRESAS!$A:$C,3,FALSE),"NAO CADASTRADA"))</f>
        <v/>
      </c>
      <c r="AE1474" s="50"/>
      <c r="AF1474" s="54" t="str">
        <f>IF(AE1474="","",IFERROR(VLOOKUP(AE1474,ATIVIDADES!$A:$C,3,FALSE),"NAO CADASTRADA"))</f>
        <v/>
      </c>
      <c r="AG1474" s="42"/>
      <c r="AH1474" s="48"/>
      <c r="AI1474" s="54" t="str">
        <f>IF(AH1474="","",IFERROR(VLOOKUP(AH1474,EMPRESAS!$A:$C,3,FALSE),"NAO CADASTRADA"))</f>
        <v/>
      </c>
      <c r="AJ1474" s="50"/>
      <c r="AK1474" s="54" t="str">
        <f>IF(AJ1474="","",IFERROR(VLOOKUP(AJ1474,ATIVIDADES!$A:$C,3,FALSE),"NAO CADASTRADA"))</f>
        <v/>
      </c>
      <c r="AL1474" s="42"/>
    </row>
    <row r="1475" spans="1:38" x14ac:dyDescent="0.25">
      <c r="A1475" s="26" t="str">
        <f t="shared" si="156"/>
        <v>OK</v>
      </c>
      <c r="B1475" s="29">
        <f t="shared" si="157"/>
        <v>2487914866</v>
      </c>
      <c r="C1475" s="30">
        <v>43563</v>
      </c>
      <c r="D1475" s="18">
        <f t="shared" si="160"/>
        <v>43556</v>
      </c>
      <c r="E1475" s="19" t="str">
        <f>IF(ISERROR(VLOOKUP(C1475,FERIADOS!$A:$B,1,FALSE)),IF(WEEKDAY(C1475)=1,"Dom",IF(WEEKDAY(C1475)=2,"Seg",IF(WEEKDAY(C1475)=3,"Ter",IF(WEEKDAY(C1475)=4,"Qua",IF(WEEKDAY(C1475)=5,"Qui",IF(WEEKDAY(C1475)=6,"Sex","Sab")))))),"Feriado")</f>
        <v>Seg</v>
      </c>
      <c r="F1475" s="32"/>
      <c r="G1475" s="33"/>
      <c r="H1475" s="33"/>
      <c r="I1475" s="33"/>
      <c r="J1475" s="21" t="str">
        <f t="shared" si="158"/>
        <v/>
      </c>
      <c r="K1475" s="21">
        <f t="shared" si="154"/>
        <v>0</v>
      </c>
      <c r="L1475" s="21" t="str">
        <f t="shared" si="155"/>
        <v/>
      </c>
      <c r="M1475" s="22" t="str">
        <f t="shared" si="159"/>
        <v/>
      </c>
      <c r="N1475" s="48"/>
      <c r="O1475" s="54" t="str">
        <f>IF(N1475="","",IFERROR(VLOOKUP(N1475,EMPRESAS!$A:$C,3,FALSE),"NAO CADASTRADA"))</f>
        <v/>
      </c>
      <c r="P1475" s="50"/>
      <c r="Q1475" s="54" t="str">
        <f>IF(P1475="","",IFERROR(VLOOKUP(P1475,ATIVIDADES!$A:$C,3,FALSE),"NAO CADASTRADA"))</f>
        <v/>
      </c>
      <c r="R1475" s="42"/>
      <c r="S1475" s="48"/>
      <c r="T1475" s="54" t="str">
        <f>IF(S1475="","",IFERROR(VLOOKUP(S1475,EMPRESAS!$A:$C,3,FALSE),"NAO CADASTRADA"))</f>
        <v/>
      </c>
      <c r="U1475" s="50"/>
      <c r="V1475" s="54" t="str">
        <f>IF(U1475="","",IFERROR(VLOOKUP(U1475,ATIVIDADES!$A:$C,3,FALSE),"NAO CADASTRADA"))</f>
        <v/>
      </c>
      <c r="W1475" s="42"/>
      <c r="X1475" s="48"/>
      <c r="Y1475" s="54" t="str">
        <f>IF(X1475="","",IFERROR(VLOOKUP(X1475,EMPRESAS!$A:$C,3,FALSE),"NAO CADASTRADA"))</f>
        <v/>
      </c>
      <c r="Z1475" s="50"/>
      <c r="AA1475" s="54" t="str">
        <f>IF(Z1475="","",IFERROR(VLOOKUP(Z1475,ATIVIDADES!$A:$C,3,FALSE),"NAO CADASTRADA"))</f>
        <v/>
      </c>
      <c r="AB1475" s="42"/>
      <c r="AC1475" s="48"/>
      <c r="AD1475" s="54" t="str">
        <f>IF(AC1475="","",IFERROR(VLOOKUP(AC1475,EMPRESAS!$A:$C,3,FALSE),"NAO CADASTRADA"))</f>
        <v/>
      </c>
      <c r="AE1475" s="50"/>
      <c r="AF1475" s="54" t="str">
        <f>IF(AE1475="","",IFERROR(VLOOKUP(AE1475,ATIVIDADES!$A:$C,3,FALSE),"NAO CADASTRADA"))</f>
        <v/>
      </c>
      <c r="AG1475" s="42"/>
      <c r="AH1475" s="48"/>
      <c r="AI1475" s="54" t="str">
        <f>IF(AH1475="","",IFERROR(VLOOKUP(AH1475,EMPRESAS!$A:$C,3,FALSE),"NAO CADASTRADA"))</f>
        <v/>
      </c>
      <c r="AJ1475" s="50"/>
      <c r="AK1475" s="54" t="str">
        <f>IF(AJ1475="","",IFERROR(VLOOKUP(AJ1475,ATIVIDADES!$A:$C,3,FALSE),"NAO CADASTRADA"))</f>
        <v/>
      </c>
      <c r="AL1475" s="42"/>
    </row>
    <row r="1476" spans="1:38" x14ac:dyDescent="0.25">
      <c r="A1476" s="26" t="str">
        <f t="shared" si="156"/>
        <v>OK</v>
      </c>
      <c r="B1476" s="29">
        <f t="shared" si="157"/>
        <v>2487914866</v>
      </c>
      <c r="C1476" s="30">
        <v>43564</v>
      </c>
      <c r="D1476" s="18">
        <f t="shared" si="160"/>
        <v>43556</v>
      </c>
      <c r="E1476" s="19" t="str">
        <f>IF(ISERROR(VLOOKUP(C1476,FERIADOS!$A:$B,1,FALSE)),IF(WEEKDAY(C1476)=1,"Dom",IF(WEEKDAY(C1476)=2,"Seg",IF(WEEKDAY(C1476)=3,"Ter",IF(WEEKDAY(C1476)=4,"Qua",IF(WEEKDAY(C1476)=5,"Qui",IF(WEEKDAY(C1476)=6,"Sex","Sab")))))),"Feriado")</f>
        <v>Ter</v>
      </c>
      <c r="F1476" s="32"/>
      <c r="G1476" s="33"/>
      <c r="H1476" s="33"/>
      <c r="I1476" s="33"/>
      <c r="J1476" s="21" t="str">
        <f t="shared" si="158"/>
        <v/>
      </c>
      <c r="K1476" s="21">
        <f t="shared" si="154"/>
        <v>0</v>
      </c>
      <c r="L1476" s="21" t="str">
        <f t="shared" si="155"/>
        <v/>
      </c>
      <c r="M1476" s="22" t="str">
        <f t="shared" si="159"/>
        <v/>
      </c>
      <c r="N1476" s="48"/>
      <c r="O1476" s="54" t="str">
        <f>IF(N1476="","",IFERROR(VLOOKUP(N1476,EMPRESAS!$A:$C,3,FALSE),"NAO CADASTRADA"))</f>
        <v/>
      </c>
      <c r="P1476" s="50"/>
      <c r="Q1476" s="54" t="str">
        <f>IF(P1476="","",IFERROR(VLOOKUP(P1476,ATIVIDADES!$A:$C,3,FALSE),"NAO CADASTRADA"))</f>
        <v/>
      </c>
      <c r="R1476" s="42"/>
      <c r="S1476" s="48"/>
      <c r="T1476" s="54" t="str">
        <f>IF(S1476="","",IFERROR(VLOOKUP(S1476,EMPRESAS!$A:$C,3,FALSE),"NAO CADASTRADA"))</f>
        <v/>
      </c>
      <c r="U1476" s="50"/>
      <c r="V1476" s="54" t="str">
        <f>IF(U1476="","",IFERROR(VLOOKUP(U1476,ATIVIDADES!$A:$C,3,FALSE),"NAO CADASTRADA"))</f>
        <v/>
      </c>
      <c r="W1476" s="42"/>
      <c r="X1476" s="48"/>
      <c r="Y1476" s="54" t="str">
        <f>IF(X1476="","",IFERROR(VLOOKUP(X1476,EMPRESAS!$A:$C,3,FALSE),"NAO CADASTRADA"))</f>
        <v/>
      </c>
      <c r="Z1476" s="50"/>
      <c r="AA1476" s="54" t="str">
        <f>IF(Z1476="","",IFERROR(VLOOKUP(Z1476,ATIVIDADES!$A:$C,3,FALSE),"NAO CADASTRADA"))</f>
        <v/>
      </c>
      <c r="AB1476" s="42"/>
      <c r="AC1476" s="48"/>
      <c r="AD1476" s="54" t="str">
        <f>IF(AC1476="","",IFERROR(VLOOKUP(AC1476,EMPRESAS!$A:$C,3,FALSE),"NAO CADASTRADA"))</f>
        <v/>
      </c>
      <c r="AE1476" s="50"/>
      <c r="AF1476" s="54" t="str">
        <f>IF(AE1476="","",IFERROR(VLOOKUP(AE1476,ATIVIDADES!$A:$C,3,FALSE),"NAO CADASTRADA"))</f>
        <v/>
      </c>
      <c r="AG1476" s="42"/>
      <c r="AH1476" s="48"/>
      <c r="AI1476" s="54" t="str">
        <f>IF(AH1476="","",IFERROR(VLOOKUP(AH1476,EMPRESAS!$A:$C,3,FALSE),"NAO CADASTRADA"))</f>
        <v/>
      </c>
      <c r="AJ1476" s="50"/>
      <c r="AK1476" s="54" t="str">
        <f>IF(AJ1476="","",IFERROR(VLOOKUP(AJ1476,ATIVIDADES!$A:$C,3,FALSE),"NAO CADASTRADA"))</f>
        <v/>
      </c>
      <c r="AL1476" s="42"/>
    </row>
    <row r="1477" spans="1:38" x14ac:dyDescent="0.25">
      <c r="A1477" s="26" t="str">
        <f t="shared" si="156"/>
        <v>OK</v>
      </c>
      <c r="B1477" s="29">
        <f t="shared" si="157"/>
        <v>2487914866</v>
      </c>
      <c r="C1477" s="30">
        <v>43565</v>
      </c>
      <c r="D1477" s="18">
        <f t="shared" si="160"/>
        <v>43556</v>
      </c>
      <c r="E1477" s="19" t="str">
        <f>IF(ISERROR(VLOOKUP(C1477,FERIADOS!$A:$B,1,FALSE)),IF(WEEKDAY(C1477)=1,"Dom",IF(WEEKDAY(C1477)=2,"Seg",IF(WEEKDAY(C1477)=3,"Ter",IF(WEEKDAY(C1477)=4,"Qua",IF(WEEKDAY(C1477)=5,"Qui",IF(WEEKDAY(C1477)=6,"Sex","Sab")))))),"Feriado")</f>
        <v>Qua</v>
      </c>
      <c r="F1477" s="32"/>
      <c r="G1477" s="33"/>
      <c r="H1477" s="33"/>
      <c r="I1477" s="33"/>
      <c r="J1477" s="21" t="str">
        <f t="shared" si="158"/>
        <v/>
      </c>
      <c r="K1477" s="21">
        <f t="shared" si="154"/>
        <v>0</v>
      </c>
      <c r="L1477" s="21" t="str">
        <f t="shared" si="155"/>
        <v/>
      </c>
      <c r="M1477" s="22" t="str">
        <f t="shared" si="159"/>
        <v/>
      </c>
      <c r="N1477" s="48"/>
      <c r="O1477" s="54" t="str">
        <f>IF(N1477="","",IFERROR(VLOOKUP(N1477,EMPRESAS!$A:$C,3,FALSE),"NAO CADASTRADA"))</f>
        <v/>
      </c>
      <c r="P1477" s="50"/>
      <c r="Q1477" s="54" t="str">
        <f>IF(P1477="","",IFERROR(VLOOKUP(P1477,ATIVIDADES!$A:$C,3,FALSE),"NAO CADASTRADA"))</f>
        <v/>
      </c>
      <c r="R1477" s="42"/>
      <c r="S1477" s="48"/>
      <c r="T1477" s="54" t="str">
        <f>IF(S1477="","",IFERROR(VLOOKUP(S1477,EMPRESAS!$A:$C,3,FALSE),"NAO CADASTRADA"))</f>
        <v/>
      </c>
      <c r="U1477" s="50"/>
      <c r="V1477" s="54" t="str">
        <f>IF(U1477="","",IFERROR(VLOOKUP(U1477,ATIVIDADES!$A:$C,3,FALSE),"NAO CADASTRADA"))</f>
        <v/>
      </c>
      <c r="W1477" s="42"/>
      <c r="X1477" s="48"/>
      <c r="Y1477" s="54" t="str">
        <f>IF(X1477="","",IFERROR(VLOOKUP(X1477,EMPRESAS!$A:$C,3,FALSE),"NAO CADASTRADA"))</f>
        <v/>
      </c>
      <c r="Z1477" s="50"/>
      <c r="AA1477" s="54" t="str">
        <f>IF(Z1477="","",IFERROR(VLOOKUP(Z1477,ATIVIDADES!$A:$C,3,FALSE),"NAO CADASTRADA"))</f>
        <v/>
      </c>
      <c r="AB1477" s="42"/>
      <c r="AC1477" s="48"/>
      <c r="AD1477" s="54" t="str">
        <f>IF(AC1477="","",IFERROR(VLOOKUP(AC1477,EMPRESAS!$A:$C,3,FALSE),"NAO CADASTRADA"))</f>
        <v/>
      </c>
      <c r="AE1477" s="50"/>
      <c r="AF1477" s="54" t="str">
        <f>IF(AE1477="","",IFERROR(VLOOKUP(AE1477,ATIVIDADES!$A:$C,3,FALSE),"NAO CADASTRADA"))</f>
        <v/>
      </c>
      <c r="AG1477" s="42"/>
      <c r="AH1477" s="48"/>
      <c r="AI1477" s="54" t="str">
        <f>IF(AH1477="","",IFERROR(VLOOKUP(AH1477,EMPRESAS!$A:$C,3,FALSE),"NAO CADASTRADA"))</f>
        <v/>
      </c>
      <c r="AJ1477" s="50"/>
      <c r="AK1477" s="54" t="str">
        <f>IF(AJ1477="","",IFERROR(VLOOKUP(AJ1477,ATIVIDADES!$A:$C,3,FALSE),"NAO CADASTRADA"))</f>
        <v/>
      </c>
      <c r="AL1477" s="42"/>
    </row>
    <row r="1478" spans="1:38" x14ac:dyDescent="0.25">
      <c r="A1478" s="26" t="str">
        <f t="shared" si="156"/>
        <v>OK</v>
      </c>
      <c r="B1478" s="29">
        <f t="shared" si="157"/>
        <v>2487914866</v>
      </c>
      <c r="C1478" s="30">
        <v>43566</v>
      </c>
      <c r="D1478" s="18">
        <f t="shared" si="160"/>
        <v>43556</v>
      </c>
      <c r="E1478" s="19" t="str">
        <f>IF(ISERROR(VLOOKUP(C1478,FERIADOS!$A:$B,1,FALSE)),IF(WEEKDAY(C1478)=1,"Dom",IF(WEEKDAY(C1478)=2,"Seg",IF(WEEKDAY(C1478)=3,"Ter",IF(WEEKDAY(C1478)=4,"Qua",IF(WEEKDAY(C1478)=5,"Qui",IF(WEEKDAY(C1478)=6,"Sex","Sab")))))),"Feriado")</f>
        <v>Qui</v>
      </c>
      <c r="F1478" s="32"/>
      <c r="G1478" s="33"/>
      <c r="H1478" s="33"/>
      <c r="I1478" s="33"/>
      <c r="J1478" s="21" t="str">
        <f t="shared" si="158"/>
        <v/>
      </c>
      <c r="K1478" s="21">
        <f t="shared" si="154"/>
        <v>0</v>
      </c>
      <c r="L1478" s="21" t="str">
        <f t="shared" si="155"/>
        <v/>
      </c>
      <c r="M1478" s="22" t="str">
        <f t="shared" si="159"/>
        <v/>
      </c>
      <c r="N1478" s="48"/>
      <c r="O1478" s="54" t="str">
        <f>IF(N1478="","",IFERROR(VLOOKUP(N1478,EMPRESAS!$A:$C,3,FALSE),"NAO CADASTRADA"))</f>
        <v/>
      </c>
      <c r="P1478" s="50"/>
      <c r="Q1478" s="54" t="str">
        <f>IF(P1478="","",IFERROR(VLOOKUP(P1478,ATIVIDADES!$A:$C,3,FALSE),"NAO CADASTRADA"))</f>
        <v/>
      </c>
      <c r="R1478" s="42"/>
      <c r="S1478" s="48"/>
      <c r="T1478" s="54" t="str">
        <f>IF(S1478="","",IFERROR(VLOOKUP(S1478,EMPRESAS!$A:$C,3,FALSE),"NAO CADASTRADA"))</f>
        <v/>
      </c>
      <c r="U1478" s="50"/>
      <c r="V1478" s="54" t="str">
        <f>IF(U1478="","",IFERROR(VLOOKUP(U1478,ATIVIDADES!$A:$C,3,FALSE),"NAO CADASTRADA"))</f>
        <v/>
      </c>
      <c r="W1478" s="42"/>
      <c r="X1478" s="48"/>
      <c r="Y1478" s="54" t="str">
        <f>IF(X1478="","",IFERROR(VLOOKUP(X1478,EMPRESAS!$A:$C,3,FALSE),"NAO CADASTRADA"))</f>
        <v/>
      </c>
      <c r="Z1478" s="50"/>
      <c r="AA1478" s="54" t="str">
        <f>IF(Z1478="","",IFERROR(VLOOKUP(Z1478,ATIVIDADES!$A:$C,3,FALSE),"NAO CADASTRADA"))</f>
        <v/>
      </c>
      <c r="AB1478" s="42"/>
      <c r="AC1478" s="48"/>
      <c r="AD1478" s="54" t="str">
        <f>IF(AC1478="","",IFERROR(VLOOKUP(AC1478,EMPRESAS!$A:$C,3,FALSE),"NAO CADASTRADA"))</f>
        <v/>
      </c>
      <c r="AE1478" s="50"/>
      <c r="AF1478" s="54" t="str">
        <f>IF(AE1478="","",IFERROR(VLOOKUP(AE1478,ATIVIDADES!$A:$C,3,FALSE),"NAO CADASTRADA"))</f>
        <v/>
      </c>
      <c r="AG1478" s="42"/>
      <c r="AH1478" s="48"/>
      <c r="AI1478" s="54" t="str">
        <f>IF(AH1478="","",IFERROR(VLOOKUP(AH1478,EMPRESAS!$A:$C,3,FALSE),"NAO CADASTRADA"))</f>
        <v/>
      </c>
      <c r="AJ1478" s="50"/>
      <c r="AK1478" s="54" t="str">
        <f>IF(AJ1478="","",IFERROR(VLOOKUP(AJ1478,ATIVIDADES!$A:$C,3,FALSE),"NAO CADASTRADA"))</f>
        <v/>
      </c>
      <c r="AL1478" s="42"/>
    </row>
    <row r="1479" spans="1:38" x14ac:dyDescent="0.25">
      <c r="A1479" s="26" t="str">
        <f t="shared" si="156"/>
        <v>OK</v>
      </c>
      <c r="B1479" s="29">
        <f t="shared" si="157"/>
        <v>2487914866</v>
      </c>
      <c r="C1479" s="30">
        <v>43567</v>
      </c>
      <c r="D1479" s="18">
        <f t="shared" si="160"/>
        <v>43556</v>
      </c>
      <c r="E1479" s="19" t="str">
        <f>IF(ISERROR(VLOOKUP(C1479,FERIADOS!$A:$B,1,FALSE)),IF(WEEKDAY(C1479)=1,"Dom",IF(WEEKDAY(C1479)=2,"Seg",IF(WEEKDAY(C1479)=3,"Ter",IF(WEEKDAY(C1479)=4,"Qua",IF(WEEKDAY(C1479)=5,"Qui",IF(WEEKDAY(C1479)=6,"Sex","Sab")))))),"Feriado")</f>
        <v>Sex</v>
      </c>
      <c r="F1479" s="32"/>
      <c r="G1479" s="33"/>
      <c r="H1479" s="33"/>
      <c r="I1479" s="33"/>
      <c r="J1479" s="21" t="str">
        <f t="shared" si="158"/>
        <v/>
      </c>
      <c r="K1479" s="21">
        <f t="shared" ref="K1479:K1542" si="161">SUM(R1479,W1479,AB1479,AG1479,AL1479)</f>
        <v>0</v>
      </c>
      <c r="L1479" s="21" t="str">
        <f t="shared" ref="L1479:L1542" si="162">IF(OR(E1479="Sab",E1479="Dom",E1479="Feriado"),J1479,IF(J1479="","",IF(J1479&lt;=$M$2,0,J1479-$M$2)))</f>
        <v/>
      </c>
      <c r="M1479" s="22" t="str">
        <f t="shared" si="159"/>
        <v/>
      </c>
      <c r="N1479" s="48"/>
      <c r="O1479" s="54" t="str">
        <f>IF(N1479="","",IFERROR(VLOOKUP(N1479,EMPRESAS!$A:$C,3,FALSE),"NAO CADASTRADA"))</f>
        <v/>
      </c>
      <c r="P1479" s="50"/>
      <c r="Q1479" s="54" t="str">
        <f>IF(P1479="","",IFERROR(VLOOKUP(P1479,ATIVIDADES!$A:$C,3,FALSE),"NAO CADASTRADA"))</f>
        <v/>
      </c>
      <c r="R1479" s="42"/>
      <c r="S1479" s="48"/>
      <c r="T1479" s="54" t="str">
        <f>IF(S1479="","",IFERROR(VLOOKUP(S1479,EMPRESAS!$A:$C,3,FALSE),"NAO CADASTRADA"))</f>
        <v/>
      </c>
      <c r="U1479" s="50"/>
      <c r="V1479" s="54" t="str">
        <f>IF(U1479="","",IFERROR(VLOOKUP(U1479,ATIVIDADES!$A:$C,3,FALSE),"NAO CADASTRADA"))</f>
        <v/>
      </c>
      <c r="W1479" s="42"/>
      <c r="X1479" s="48"/>
      <c r="Y1479" s="54" t="str">
        <f>IF(X1479="","",IFERROR(VLOOKUP(X1479,EMPRESAS!$A:$C,3,FALSE),"NAO CADASTRADA"))</f>
        <v/>
      </c>
      <c r="Z1479" s="50"/>
      <c r="AA1479" s="54" t="str">
        <f>IF(Z1479="","",IFERROR(VLOOKUP(Z1479,ATIVIDADES!$A:$C,3,FALSE),"NAO CADASTRADA"))</f>
        <v/>
      </c>
      <c r="AB1479" s="42"/>
      <c r="AC1479" s="48"/>
      <c r="AD1479" s="54" t="str">
        <f>IF(AC1479="","",IFERROR(VLOOKUP(AC1479,EMPRESAS!$A:$C,3,FALSE),"NAO CADASTRADA"))</f>
        <v/>
      </c>
      <c r="AE1479" s="50"/>
      <c r="AF1479" s="54" t="str">
        <f>IF(AE1479="","",IFERROR(VLOOKUP(AE1479,ATIVIDADES!$A:$C,3,FALSE),"NAO CADASTRADA"))</f>
        <v/>
      </c>
      <c r="AG1479" s="42"/>
      <c r="AH1479" s="48"/>
      <c r="AI1479" s="54" t="str">
        <f>IF(AH1479="","",IFERROR(VLOOKUP(AH1479,EMPRESAS!$A:$C,3,FALSE),"NAO CADASTRADA"))</f>
        <v/>
      </c>
      <c r="AJ1479" s="50"/>
      <c r="AK1479" s="54" t="str">
        <f>IF(AJ1479="","",IFERROR(VLOOKUP(AJ1479,ATIVIDADES!$A:$C,3,FALSE),"NAO CADASTRADA"))</f>
        <v/>
      </c>
      <c r="AL1479" s="42"/>
    </row>
    <row r="1480" spans="1:38" x14ac:dyDescent="0.25">
      <c r="A1480" s="26" t="str">
        <f t="shared" ref="A1480:A1543" si="163">IF(J1480="","OK",IF(K1480&lt;&gt;J1480,"PENDENTE","OK"))</f>
        <v>OK</v>
      </c>
      <c r="B1480" s="29">
        <f t="shared" ref="B1480:B1543" si="164">$D$2</f>
        <v>2487914866</v>
      </c>
      <c r="C1480" s="30">
        <v>43568</v>
      </c>
      <c r="D1480" s="18">
        <f t="shared" si="160"/>
        <v>43556</v>
      </c>
      <c r="E1480" s="19" t="str">
        <f>IF(ISERROR(VLOOKUP(C1480,FERIADOS!$A:$B,1,FALSE)),IF(WEEKDAY(C1480)=1,"Dom",IF(WEEKDAY(C1480)=2,"Seg",IF(WEEKDAY(C1480)=3,"Ter",IF(WEEKDAY(C1480)=4,"Qua",IF(WEEKDAY(C1480)=5,"Qui",IF(WEEKDAY(C1480)=6,"Sex","Sab")))))),"Feriado")</f>
        <v>Sab</v>
      </c>
      <c r="F1480" s="32"/>
      <c r="G1480" s="33"/>
      <c r="H1480" s="33"/>
      <c r="I1480" s="33"/>
      <c r="J1480" s="21" t="str">
        <f t="shared" ref="J1480:J1543" si="165">IF(OR(F1480="",G1480="",H1480="",I1480=""),"",I1480-H1480+G1480-F1480)</f>
        <v/>
      </c>
      <c r="K1480" s="21">
        <f t="shared" si="161"/>
        <v>0</v>
      </c>
      <c r="L1480" s="21" t="str">
        <f t="shared" si="162"/>
        <v/>
      </c>
      <c r="M1480" s="22" t="str">
        <f t="shared" ref="M1480:M1543" si="166">IF(J1480="","",IF(OR(E1480="Sab",E1480="Dom",E1480="Feriado"),0,IF(J1480&gt;=$M$2,0,$M$2-J1480)))</f>
        <v/>
      </c>
      <c r="N1480" s="48"/>
      <c r="O1480" s="54" t="str">
        <f>IF(N1480="","",IFERROR(VLOOKUP(N1480,EMPRESAS!$A:$C,3,FALSE),"NAO CADASTRADA"))</f>
        <v/>
      </c>
      <c r="P1480" s="50"/>
      <c r="Q1480" s="54" t="str">
        <f>IF(P1480="","",IFERROR(VLOOKUP(P1480,ATIVIDADES!$A:$C,3,FALSE),"NAO CADASTRADA"))</f>
        <v/>
      </c>
      <c r="R1480" s="42"/>
      <c r="S1480" s="48"/>
      <c r="T1480" s="54" t="str">
        <f>IF(S1480="","",IFERROR(VLOOKUP(S1480,EMPRESAS!$A:$C,3,FALSE),"NAO CADASTRADA"))</f>
        <v/>
      </c>
      <c r="U1480" s="50"/>
      <c r="V1480" s="54" t="str">
        <f>IF(U1480="","",IFERROR(VLOOKUP(U1480,ATIVIDADES!$A:$C,3,FALSE),"NAO CADASTRADA"))</f>
        <v/>
      </c>
      <c r="W1480" s="42"/>
      <c r="X1480" s="48"/>
      <c r="Y1480" s="54" t="str">
        <f>IF(X1480="","",IFERROR(VLOOKUP(X1480,EMPRESAS!$A:$C,3,FALSE),"NAO CADASTRADA"))</f>
        <v/>
      </c>
      <c r="Z1480" s="50"/>
      <c r="AA1480" s="54" t="str">
        <f>IF(Z1480="","",IFERROR(VLOOKUP(Z1480,ATIVIDADES!$A:$C,3,FALSE),"NAO CADASTRADA"))</f>
        <v/>
      </c>
      <c r="AB1480" s="42"/>
      <c r="AC1480" s="48"/>
      <c r="AD1480" s="54" t="str">
        <f>IF(AC1480="","",IFERROR(VLOOKUP(AC1480,EMPRESAS!$A:$C,3,FALSE),"NAO CADASTRADA"))</f>
        <v/>
      </c>
      <c r="AE1480" s="50"/>
      <c r="AF1480" s="54" t="str">
        <f>IF(AE1480="","",IFERROR(VLOOKUP(AE1480,ATIVIDADES!$A:$C,3,FALSE),"NAO CADASTRADA"))</f>
        <v/>
      </c>
      <c r="AG1480" s="42"/>
      <c r="AH1480" s="48"/>
      <c r="AI1480" s="54" t="str">
        <f>IF(AH1480="","",IFERROR(VLOOKUP(AH1480,EMPRESAS!$A:$C,3,FALSE),"NAO CADASTRADA"))</f>
        <v/>
      </c>
      <c r="AJ1480" s="50"/>
      <c r="AK1480" s="54" t="str">
        <f>IF(AJ1480="","",IFERROR(VLOOKUP(AJ1480,ATIVIDADES!$A:$C,3,FALSE),"NAO CADASTRADA"))</f>
        <v/>
      </c>
      <c r="AL1480" s="42"/>
    </row>
    <row r="1481" spans="1:38" x14ac:dyDescent="0.25">
      <c r="A1481" s="26" t="str">
        <f t="shared" si="163"/>
        <v>OK</v>
      </c>
      <c r="B1481" s="29">
        <f t="shared" si="164"/>
        <v>2487914866</v>
      </c>
      <c r="C1481" s="30">
        <v>43569</v>
      </c>
      <c r="D1481" s="18">
        <f t="shared" ref="D1481:D1544" si="167">IF(MONTH(C1481)=MONTH(C1480),D1480,C1481)</f>
        <v>43556</v>
      </c>
      <c r="E1481" s="19" t="str">
        <f>IF(ISERROR(VLOOKUP(C1481,FERIADOS!$A:$B,1,FALSE)),IF(WEEKDAY(C1481)=1,"Dom",IF(WEEKDAY(C1481)=2,"Seg",IF(WEEKDAY(C1481)=3,"Ter",IF(WEEKDAY(C1481)=4,"Qua",IF(WEEKDAY(C1481)=5,"Qui",IF(WEEKDAY(C1481)=6,"Sex","Sab")))))),"Feriado")</f>
        <v>Dom</v>
      </c>
      <c r="F1481" s="32"/>
      <c r="G1481" s="33"/>
      <c r="H1481" s="33"/>
      <c r="I1481" s="33"/>
      <c r="J1481" s="21" t="str">
        <f t="shared" si="165"/>
        <v/>
      </c>
      <c r="K1481" s="21">
        <f t="shared" si="161"/>
        <v>0</v>
      </c>
      <c r="L1481" s="21" t="str">
        <f t="shared" si="162"/>
        <v/>
      </c>
      <c r="M1481" s="22" t="str">
        <f t="shared" si="166"/>
        <v/>
      </c>
      <c r="N1481" s="48"/>
      <c r="O1481" s="54" t="str">
        <f>IF(N1481="","",IFERROR(VLOOKUP(N1481,EMPRESAS!$A:$C,3,FALSE),"NAO CADASTRADA"))</f>
        <v/>
      </c>
      <c r="P1481" s="50"/>
      <c r="Q1481" s="54" t="str">
        <f>IF(P1481="","",IFERROR(VLOOKUP(P1481,ATIVIDADES!$A:$C,3,FALSE),"NAO CADASTRADA"))</f>
        <v/>
      </c>
      <c r="R1481" s="42"/>
      <c r="S1481" s="48"/>
      <c r="T1481" s="54" t="str">
        <f>IF(S1481="","",IFERROR(VLOOKUP(S1481,EMPRESAS!$A:$C,3,FALSE),"NAO CADASTRADA"))</f>
        <v/>
      </c>
      <c r="U1481" s="50"/>
      <c r="V1481" s="54" t="str">
        <f>IF(U1481="","",IFERROR(VLOOKUP(U1481,ATIVIDADES!$A:$C,3,FALSE),"NAO CADASTRADA"))</f>
        <v/>
      </c>
      <c r="W1481" s="42"/>
      <c r="X1481" s="48"/>
      <c r="Y1481" s="54" t="str">
        <f>IF(X1481="","",IFERROR(VLOOKUP(X1481,EMPRESAS!$A:$C,3,FALSE),"NAO CADASTRADA"))</f>
        <v/>
      </c>
      <c r="Z1481" s="50"/>
      <c r="AA1481" s="54" t="str">
        <f>IF(Z1481="","",IFERROR(VLOOKUP(Z1481,ATIVIDADES!$A:$C,3,FALSE),"NAO CADASTRADA"))</f>
        <v/>
      </c>
      <c r="AB1481" s="42"/>
      <c r="AC1481" s="48"/>
      <c r="AD1481" s="54" t="str">
        <f>IF(AC1481="","",IFERROR(VLOOKUP(AC1481,EMPRESAS!$A:$C,3,FALSE),"NAO CADASTRADA"))</f>
        <v/>
      </c>
      <c r="AE1481" s="50"/>
      <c r="AF1481" s="54" t="str">
        <f>IF(AE1481="","",IFERROR(VLOOKUP(AE1481,ATIVIDADES!$A:$C,3,FALSE),"NAO CADASTRADA"))</f>
        <v/>
      </c>
      <c r="AG1481" s="42"/>
      <c r="AH1481" s="48"/>
      <c r="AI1481" s="54" t="str">
        <f>IF(AH1481="","",IFERROR(VLOOKUP(AH1481,EMPRESAS!$A:$C,3,FALSE),"NAO CADASTRADA"))</f>
        <v/>
      </c>
      <c r="AJ1481" s="50"/>
      <c r="AK1481" s="54" t="str">
        <f>IF(AJ1481="","",IFERROR(VLOOKUP(AJ1481,ATIVIDADES!$A:$C,3,FALSE),"NAO CADASTRADA"))</f>
        <v/>
      </c>
      <c r="AL1481" s="42"/>
    </row>
    <row r="1482" spans="1:38" x14ac:dyDescent="0.25">
      <c r="A1482" s="26" t="str">
        <f t="shared" si="163"/>
        <v>OK</v>
      </c>
      <c r="B1482" s="29">
        <f t="shared" si="164"/>
        <v>2487914866</v>
      </c>
      <c r="C1482" s="30">
        <v>43570</v>
      </c>
      <c r="D1482" s="18">
        <f t="shared" si="167"/>
        <v>43556</v>
      </c>
      <c r="E1482" s="19" t="str">
        <f>IF(ISERROR(VLOOKUP(C1482,FERIADOS!$A:$B,1,FALSE)),IF(WEEKDAY(C1482)=1,"Dom",IF(WEEKDAY(C1482)=2,"Seg",IF(WEEKDAY(C1482)=3,"Ter",IF(WEEKDAY(C1482)=4,"Qua",IF(WEEKDAY(C1482)=5,"Qui",IF(WEEKDAY(C1482)=6,"Sex","Sab")))))),"Feriado")</f>
        <v>Seg</v>
      </c>
      <c r="F1482" s="32"/>
      <c r="G1482" s="33"/>
      <c r="H1482" s="33"/>
      <c r="I1482" s="33"/>
      <c r="J1482" s="21" t="str">
        <f t="shared" si="165"/>
        <v/>
      </c>
      <c r="K1482" s="21">
        <f t="shared" si="161"/>
        <v>0</v>
      </c>
      <c r="L1482" s="21" t="str">
        <f t="shared" si="162"/>
        <v/>
      </c>
      <c r="M1482" s="22" t="str">
        <f t="shared" si="166"/>
        <v/>
      </c>
      <c r="N1482" s="48"/>
      <c r="O1482" s="54" t="str">
        <f>IF(N1482="","",IFERROR(VLOOKUP(N1482,EMPRESAS!$A:$C,3,FALSE),"NAO CADASTRADA"))</f>
        <v/>
      </c>
      <c r="P1482" s="50"/>
      <c r="Q1482" s="54" t="str">
        <f>IF(P1482="","",IFERROR(VLOOKUP(P1482,ATIVIDADES!$A:$C,3,FALSE),"NAO CADASTRADA"))</f>
        <v/>
      </c>
      <c r="R1482" s="42"/>
      <c r="S1482" s="48"/>
      <c r="T1482" s="54" t="str">
        <f>IF(S1482="","",IFERROR(VLOOKUP(S1482,EMPRESAS!$A:$C,3,FALSE),"NAO CADASTRADA"))</f>
        <v/>
      </c>
      <c r="U1482" s="50"/>
      <c r="V1482" s="54" t="str">
        <f>IF(U1482="","",IFERROR(VLOOKUP(U1482,ATIVIDADES!$A:$C,3,FALSE),"NAO CADASTRADA"))</f>
        <v/>
      </c>
      <c r="W1482" s="42"/>
      <c r="X1482" s="48"/>
      <c r="Y1482" s="54" t="str">
        <f>IF(X1482="","",IFERROR(VLOOKUP(X1482,EMPRESAS!$A:$C,3,FALSE),"NAO CADASTRADA"))</f>
        <v/>
      </c>
      <c r="Z1482" s="50"/>
      <c r="AA1482" s="54" t="str">
        <f>IF(Z1482="","",IFERROR(VLOOKUP(Z1482,ATIVIDADES!$A:$C,3,FALSE),"NAO CADASTRADA"))</f>
        <v/>
      </c>
      <c r="AB1482" s="42"/>
      <c r="AC1482" s="48"/>
      <c r="AD1482" s="54" t="str">
        <f>IF(AC1482="","",IFERROR(VLOOKUP(AC1482,EMPRESAS!$A:$C,3,FALSE),"NAO CADASTRADA"))</f>
        <v/>
      </c>
      <c r="AE1482" s="50"/>
      <c r="AF1482" s="54" t="str">
        <f>IF(AE1482="","",IFERROR(VLOOKUP(AE1482,ATIVIDADES!$A:$C,3,FALSE),"NAO CADASTRADA"))</f>
        <v/>
      </c>
      <c r="AG1482" s="42"/>
      <c r="AH1482" s="48"/>
      <c r="AI1482" s="54" t="str">
        <f>IF(AH1482="","",IFERROR(VLOOKUP(AH1482,EMPRESAS!$A:$C,3,FALSE),"NAO CADASTRADA"))</f>
        <v/>
      </c>
      <c r="AJ1482" s="50"/>
      <c r="AK1482" s="54" t="str">
        <f>IF(AJ1482="","",IFERROR(VLOOKUP(AJ1482,ATIVIDADES!$A:$C,3,FALSE),"NAO CADASTRADA"))</f>
        <v/>
      </c>
      <c r="AL1482" s="42"/>
    </row>
    <row r="1483" spans="1:38" x14ac:dyDescent="0.25">
      <c r="A1483" s="26" t="str">
        <f t="shared" si="163"/>
        <v>OK</v>
      </c>
      <c r="B1483" s="29">
        <f t="shared" si="164"/>
        <v>2487914866</v>
      </c>
      <c r="C1483" s="30">
        <v>43571</v>
      </c>
      <c r="D1483" s="18">
        <f t="shared" si="167"/>
        <v>43556</v>
      </c>
      <c r="E1483" s="19" t="str">
        <f>IF(ISERROR(VLOOKUP(C1483,FERIADOS!$A:$B,1,FALSE)),IF(WEEKDAY(C1483)=1,"Dom",IF(WEEKDAY(C1483)=2,"Seg",IF(WEEKDAY(C1483)=3,"Ter",IF(WEEKDAY(C1483)=4,"Qua",IF(WEEKDAY(C1483)=5,"Qui",IF(WEEKDAY(C1483)=6,"Sex","Sab")))))),"Feriado")</f>
        <v>Ter</v>
      </c>
      <c r="F1483" s="32"/>
      <c r="G1483" s="33"/>
      <c r="H1483" s="33"/>
      <c r="I1483" s="33"/>
      <c r="J1483" s="21" t="str">
        <f t="shared" si="165"/>
        <v/>
      </c>
      <c r="K1483" s="21">
        <f t="shared" si="161"/>
        <v>0</v>
      </c>
      <c r="L1483" s="21" t="str">
        <f t="shared" si="162"/>
        <v/>
      </c>
      <c r="M1483" s="22" t="str">
        <f t="shared" si="166"/>
        <v/>
      </c>
      <c r="N1483" s="48"/>
      <c r="O1483" s="54" t="str">
        <f>IF(N1483="","",IFERROR(VLOOKUP(N1483,EMPRESAS!$A:$C,3,FALSE),"NAO CADASTRADA"))</f>
        <v/>
      </c>
      <c r="P1483" s="50"/>
      <c r="Q1483" s="54" t="str">
        <f>IF(P1483="","",IFERROR(VLOOKUP(P1483,ATIVIDADES!$A:$C,3,FALSE),"NAO CADASTRADA"))</f>
        <v/>
      </c>
      <c r="R1483" s="42"/>
      <c r="S1483" s="48"/>
      <c r="T1483" s="54" t="str">
        <f>IF(S1483="","",IFERROR(VLOOKUP(S1483,EMPRESAS!$A:$C,3,FALSE),"NAO CADASTRADA"))</f>
        <v/>
      </c>
      <c r="U1483" s="50"/>
      <c r="V1483" s="54" t="str">
        <f>IF(U1483="","",IFERROR(VLOOKUP(U1483,ATIVIDADES!$A:$C,3,FALSE),"NAO CADASTRADA"))</f>
        <v/>
      </c>
      <c r="W1483" s="42"/>
      <c r="X1483" s="48"/>
      <c r="Y1483" s="54" t="str">
        <f>IF(X1483="","",IFERROR(VLOOKUP(X1483,EMPRESAS!$A:$C,3,FALSE),"NAO CADASTRADA"))</f>
        <v/>
      </c>
      <c r="Z1483" s="50"/>
      <c r="AA1483" s="54" t="str">
        <f>IF(Z1483="","",IFERROR(VLOOKUP(Z1483,ATIVIDADES!$A:$C,3,FALSE),"NAO CADASTRADA"))</f>
        <v/>
      </c>
      <c r="AB1483" s="42"/>
      <c r="AC1483" s="48"/>
      <c r="AD1483" s="54" t="str">
        <f>IF(AC1483="","",IFERROR(VLOOKUP(AC1483,EMPRESAS!$A:$C,3,FALSE),"NAO CADASTRADA"))</f>
        <v/>
      </c>
      <c r="AE1483" s="50"/>
      <c r="AF1483" s="54" t="str">
        <f>IF(AE1483="","",IFERROR(VLOOKUP(AE1483,ATIVIDADES!$A:$C,3,FALSE),"NAO CADASTRADA"))</f>
        <v/>
      </c>
      <c r="AG1483" s="42"/>
      <c r="AH1483" s="48"/>
      <c r="AI1483" s="54" t="str">
        <f>IF(AH1483="","",IFERROR(VLOOKUP(AH1483,EMPRESAS!$A:$C,3,FALSE),"NAO CADASTRADA"))</f>
        <v/>
      </c>
      <c r="AJ1483" s="50"/>
      <c r="AK1483" s="54" t="str">
        <f>IF(AJ1483="","",IFERROR(VLOOKUP(AJ1483,ATIVIDADES!$A:$C,3,FALSE),"NAO CADASTRADA"))</f>
        <v/>
      </c>
      <c r="AL1483" s="42"/>
    </row>
    <row r="1484" spans="1:38" x14ac:dyDescent="0.25">
      <c r="A1484" s="26" t="str">
        <f t="shared" si="163"/>
        <v>OK</v>
      </c>
      <c r="B1484" s="29">
        <f t="shared" si="164"/>
        <v>2487914866</v>
      </c>
      <c r="C1484" s="30">
        <v>43572</v>
      </c>
      <c r="D1484" s="18">
        <f t="shared" si="167"/>
        <v>43556</v>
      </c>
      <c r="E1484" s="19" t="str">
        <f>IF(ISERROR(VLOOKUP(C1484,FERIADOS!$A:$B,1,FALSE)),IF(WEEKDAY(C1484)=1,"Dom",IF(WEEKDAY(C1484)=2,"Seg",IF(WEEKDAY(C1484)=3,"Ter",IF(WEEKDAY(C1484)=4,"Qua",IF(WEEKDAY(C1484)=5,"Qui",IF(WEEKDAY(C1484)=6,"Sex","Sab")))))),"Feriado")</f>
        <v>Qua</v>
      </c>
      <c r="F1484" s="32"/>
      <c r="G1484" s="33"/>
      <c r="H1484" s="33"/>
      <c r="I1484" s="33"/>
      <c r="J1484" s="21" t="str">
        <f t="shared" si="165"/>
        <v/>
      </c>
      <c r="K1484" s="21">
        <f t="shared" si="161"/>
        <v>0</v>
      </c>
      <c r="L1484" s="21" t="str">
        <f t="shared" si="162"/>
        <v/>
      </c>
      <c r="M1484" s="22" t="str">
        <f t="shared" si="166"/>
        <v/>
      </c>
      <c r="N1484" s="48"/>
      <c r="O1484" s="54" t="str">
        <f>IF(N1484="","",IFERROR(VLOOKUP(N1484,EMPRESAS!$A:$C,3,FALSE),"NAO CADASTRADA"))</f>
        <v/>
      </c>
      <c r="P1484" s="50"/>
      <c r="Q1484" s="54" t="str">
        <f>IF(P1484="","",IFERROR(VLOOKUP(P1484,ATIVIDADES!$A:$C,3,FALSE),"NAO CADASTRADA"))</f>
        <v/>
      </c>
      <c r="R1484" s="42"/>
      <c r="S1484" s="48"/>
      <c r="T1484" s="54" t="str">
        <f>IF(S1484="","",IFERROR(VLOOKUP(S1484,EMPRESAS!$A:$C,3,FALSE),"NAO CADASTRADA"))</f>
        <v/>
      </c>
      <c r="U1484" s="50"/>
      <c r="V1484" s="54" t="str">
        <f>IF(U1484="","",IFERROR(VLOOKUP(U1484,ATIVIDADES!$A:$C,3,FALSE),"NAO CADASTRADA"))</f>
        <v/>
      </c>
      <c r="W1484" s="42"/>
      <c r="X1484" s="48"/>
      <c r="Y1484" s="54" t="str">
        <f>IF(X1484="","",IFERROR(VLOOKUP(X1484,EMPRESAS!$A:$C,3,FALSE),"NAO CADASTRADA"))</f>
        <v/>
      </c>
      <c r="Z1484" s="50"/>
      <c r="AA1484" s="54" t="str">
        <f>IF(Z1484="","",IFERROR(VLOOKUP(Z1484,ATIVIDADES!$A:$C,3,FALSE),"NAO CADASTRADA"))</f>
        <v/>
      </c>
      <c r="AB1484" s="42"/>
      <c r="AC1484" s="48"/>
      <c r="AD1484" s="54" t="str">
        <f>IF(AC1484="","",IFERROR(VLOOKUP(AC1484,EMPRESAS!$A:$C,3,FALSE),"NAO CADASTRADA"))</f>
        <v/>
      </c>
      <c r="AE1484" s="50"/>
      <c r="AF1484" s="54" t="str">
        <f>IF(AE1484="","",IFERROR(VLOOKUP(AE1484,ATIVIDADES!$A:$C,3,FALSE),"NAO CADASTRADA"))</f>
        <v/>
      </c>
      <c r="AG1484" s="42"/>
      <c r="AH1484" s="48"/>
      <c r="AI1484" s="54" t="str">
        <f>IF(AH1484="","",IFERROR(VLOOKUP(AH1484,EMPRESAS!$A:$C,3,FALSE),"NAO CADASTRADA"))</f>
        <v/>
      </c>
      <c r="AJ1484" s="50"/>
      <c r="AK1484" s="54" t="str">
        <f>IF(AJ1484="","",IFERROR(VLOOKUP(AJ1484,ATIVIDADES!$A:$C,3,FALSE),"NAO CADASTRADA"))</f>
        <v/>
      </c>
      <c r="AL1484" s="42"/>
    </row>
    <row r="1485" spans="1:38" x14ac:dyDescent="0.25">
      <c r="A1485" s="26" t="str">
        <f t="shared" si="163"/>
        <v>OK</v>
      </c>
      <c r="B1485" s="29">
        <f t="shared" si="164"/>
        <v>2487914866</v>
      </c>
      <c r="C1485" s="30">
        <v>43573</v>
      </c>
      <c r="D1485" s="18">
        <f t="shared" si="167"/>
        <v>43556</v>
      </c>
      <c r="E1485" s="19" t="str">
        <f>IF(ISERROR(VLOOKUP(C1485,FERIADOS!$A:$B,1,FALSE)),IF(WEEKDAY(C1485)=1,"Dom",IF(WEEKDAY(C1485)=2,"Seg",IF(WEEKDAY(C1485)=3,"Ter",IF(WEEKDAY(C1485)=4,"Qua",IF(WEEKDAY(C1485)=5,"Qui",IF(WEEKDAY(C1485)=6,"Sex","Sab")))))),"Feriado")</f>
        <v>Qui</v>
      </c>
      <c r="F1485" s="32"/>
      <c r="G1485" s="33"/>
      <c r="H1485" s="33"/>
      <c r="I1485" s="33"/>
      <c r="J1485" s="21" t="str">
        <f t="shared" si="165"/>
        <v/>
      </c>
      <c r="K1485" s="21">
        <f t="shared" si="161"/>
        <v>0</v>
      </c>
      <c r="L1485" s="21" t="str">
        <f t="shared" si="162"/>
        <v/>
      </c>
      <c r="M1485" s="22" t="str">
        <f t="shared" si="166"/>
        <v/>
      </c>
      <c r="N1485" s="48"/>
      <c r="O1485" s="54" t="str">
        <f>IF(N1485="","",IFERROR(VLOOKUP(N1485,EMPRESAS!$A:$C,3,FALSE),"NAO CADASTRADA"))</f>
        <v/>
      </c>
      <c r="P1485" s="50"/>
      <c r="Q1485" s="54" t="str">
        <f>IF(P1485="","",IFERROR(VLOOKUP(P1485,ATIVIDADES!$A:$C,3,FALSE),"NAO CADASTRADA"))</f>
        <v/>
      </c>
      <c r="R1485" s="42"/>
      <c r="S1485" s="48"/>
      <c r="T1485" s="54" t="str">
        <f>IF(S1485="","",IFERROR(VLOOKUP(S1485,EMPRESAS!$A:$C,3,FALSE),"NAO CADASTRADA"))</f>
        <v/>
      </c>
      <c r="U1485" s="50"/>
      <c r="V1485" s="54" t="str">
        <f>IF(U1485="","",IFERROR(VLOOKUP(U1485,ATIVIDADES!$A:$C,3,FALSE),"NAO CADASTRADA"))</f>
        <v/>
      </c>
      <c r="W1485" s="42"/>
      <c r="X1485" s="48"/>
      <c r="Y1485" s="54" t="str">
        <f>IF(X1485="","",IFERROR(VLOOKUP(X1485,EMPRESAS!$A:$C,3,FALSE),"NAO CADASTRADA"))</f>
        <v/>
      </c>
      <c r="Z1485" s="50"/>
      <c r="AA1485" s="54" t="str">
        <f>IF(Z1485="","",IFERROR(VLOOKUP(Z1485,ATIVIDADES!$A:$C,3,FALSE),"NAO CADASTRADA"))</f>
        <v/>
      </c>
      <c r="AB1485" s="42"/>
      <c r="AC1485" s="48"/>
      <c r="AD1485" s="54" t="str">
        <f>IF(AC1485="","",IFERROR(VLOOKUP(AC1485,EMPRESAS!$A:$C,3,FALSE),"NAO CADASTRADA"))</f>
        <v/>
      </c>
      <c r="AE1485" s="50"/>
      <c r="AF1485" s="54" t="str">
        <f>IF(AE1485="","",IFERROR(VLOOKUP(AE1485,ATIVIDADES!$A:$C,3,FALSE),"NAO CADASTRADA"))</f>
        <v/>
      </c>
      <c r="AG1485" s="42"/>
      <c r="AH1485" s="48"/>
      <c r="AI1485" s="54" t="str">
        <f>IF(AH1485="","",IFERROR(VLOOKUP(AH1485,EMPRESAS!$A:$C,3,FALSE),"NAO CADASTRADA"))</f>
        <v/>
      </c>
      <c r="AJ1485" s="50"/>
      <c r="AK1485" s="54" t="str">
        <f>IF(AJ1485="","",IFERROR(VLOOKUP(AJ1485,ATIVIDADES!$A:$C,3,FALSE),"NAO CADASTRADA"))</f>
        <v/>
      </c>
      <c r="AL1485" s="42"/>
    </row>
    <row r="1486" spans="1:38" x14ac:dyDescent="0.25">
      <c r="A1486" s="26" t="str">
        <f t="shared" si="163"/>
        <v>OK</v>
      </c>
      <c r="B1486" s="29">
        <f t="shared" si="164"/>
        <v>2487914866</v>
      </c>
      <c r="C1486" s="30">
        <v>43574</v>
      </c>
      <c r="D1486" s="18">
        <f t="shared" si="167"/>
        <v>43556</v>
      </c>
      <c r="E1486" s="19" t="str">
        <f>IF(ISERROR(VLOOKUP(C1486,FERIADOS!$A:$B,1,FALSE)),IF(WEEKDAY(C1486)=1,"Dom",IF(WEEKDAY(C1486)=2,"Seg",IF(WEEKDAY(C1486)=3,"Ter",IF(WEEKDAY(C1486)=4,"Qua",IF(WEEKDAY(C1486)=5,"Qui",IF(WEEKDAY(C1486)=6,"Sex","Sab")))))),"Feriado")</f>
        <v>Feriado</v>
      </c>
      <c r="F1486" s="32"/>
      <c r="G1486" s="33"/>
      <c r="H1486" s="33"/>
      <c r="I1486" s="33"/>
      <c r="J1486" s="21" t="str">
        <f t="shared" si="165"/>
        <v/>
      </c>
      <c r="K1486" s="21">
        <f t="shared" si="161"/>
        <v>0</v>
      </c>
      <c r="L1486" s="21" t="str">
        <f t="shared" si="162"/>
        <v/>
      </c>
      <c r="M1486" s="22" t="str">
        <f t="shared" si="166"/>
        <v/>
      </c>
      <c r="N1486" s="48"/>
      <c r="O1486" s="54" t="str">
        <f>IF(N1486="","",IFERROR(VLOOKUP(N1486,EMPRESAS!$A:$C,3,FALSE),"NAO CADASTRADA"))</f>
        <v/>
      </c>
      <c r="P1486" s="50"/>
      <c r="Q1486" s="54" t="str">
        <f>IF(P1486="","",IFERROR(VLOOKUP(P1486,ATIVIDADES!$A:$C,3,FALSE),"NAO CADASTRADA"))</f>
        <v/>
      </c>
      <c r="R1486" s="42"/>
      <c r="S1486" s="48"/>
      <c r="T1486" s="54" t="str">
        <f>IF(S1486="","",IFERROR(VLOOKUP(S1486,EMPRESAS!$A:$C,3,FALSE),"NAO CADASTRADA"))</f>
        <v/>
      </c>
      <c r="U1486" s="50"/>
      <c r="V1486" s="54" t="str">
        <f>IF(U1486="","",IFERROR(VLOOKUP(U1486,ATIVIDADES!$A:$C,3,FALSE),"NAO CADASTRADA"))</f>
        <v/>
      </c>
      <c r="W1486" s="42"/>
      <c r="X1486" s="48"/>
      <c r="Y1486" s="54" t="str">
        <f>IF(X1486="","",IFERROR(VLOOKUP(X1486,EMPRESAS!$A:$C,3,FALSE),"NAO CADASTRADA"))</f>
        <v/>
      </c>
      <c r="Z1486" s="50"/>
      <c r="AA1486" s="54" t="str">
        <f>IF(Z1486="","",IFERROR(VLOOKUP(Z1486,ATIVIDADES!$A:$C,3,FALSE),"NAO CADASTRADA"))</f>
        <v/>
      </c>
      <c r="AB1486" s="42"/>
      <c r="AC1486" s="48"/>
      <c r="AD1486" s="54" t="str">
        <f>IF(AC1486="","",IFERROR(VLOOKUP(AC1486,EMPRESAS!$A:$C,3,FALSE),"NAO CADASTRADA"))</f>
        <v/>
      </c>
      <c r="AE1486" s="50"/>
      <c r="AF1486" s="54" t="str">
        <f>IF(AE1486="","",IFERROR(VLOOKUP(AE1486,ATIVIDADES!$A:$C,3,FALSE),"NAO CADASTRADA"))</f>
        <v/>
      </c>
      <c r="AG1486" s="42"/>
      <c r="AH1486" s="48"/>
      <c r="AI1486" s="54" t="str">
        <f>IF(AH1486="","",IFERROR(VLOOKUP(AH1486,EMPRESAS!$A:$C,3,FALSE),"NAO CADASTRADA"))</f>
        <v/>
      </c>
      <c r="AJ1486" s="50"/>
      <c r="AK1486" s="54" t="str">
        <f>IF(AJ1486="","",IFERROR(VLOOKUP(AJ1486,ATIVIDADES!$A:$C,3,FALSE),"NAO CADASTRADA"))</f>
        <v/>
      </c>
      <c r="AL1486" s="42"/>
    </row>
    <row r="1487" spans="1:38" x14ac:dyDescent="0.25">
      <c r="A1487" s="26" t="str">
        <f t="shared" si="163"/>
        <v>OK</v>
      </c>
      <c r="B1487" s="29">
        <f t="shared" si="164"/>
        <v>2487914866</v>
      </c>
      <c r="C1487" s="30">
        <v>43575</v>
      </c>
      <c r="D1487" s="18">
        <f t="shared" si="167"/>
        <v>43556</v>
      </c>
      <c r="E1487" s="19" t="str">
        <f>IF(ISERROR(VLOOKUP(C1487,FERIADOS!$A:$B,1,FALSE)),IF(WEEKDAY(C1487)=1,"Dom",IF(WEEKDAY(C1487)=2,"Seg",IF(WEEKDAY(C1487)=3,"Ter",IF(WEEKDAY(C1487)=4,"Qua",IF(WEEKDAY(C1487)=5,"Qui",IF(WEEKDAY(C1487)=6,"Sex","Sab")))))),"Feriado")</f>
        <v>Sab</v>
      </c>
      <c r="F1487" s="32"/>
      <c r="G1487" s="33"/>
      <c r="H1487" s="33"/>
      <c r="I1487" s="33"/>
      <c r="J1487" s="21" t="str">
        <f t="shared" si="165"/>
        <v/>
      </c>
      <c r="K1487" s="21">
        <f t="shared" si="161"/>
        <v>0</v>
      </c>
      <c r="L1487" s="21" t="str">
        <f t="shared" si="162"/>
        <v/>
      </c>
      <c r="M1487" s="22" t="str">
        <f t="shared" si="166"/>
        <v/>
      </c>
      <c r="N1487" s="48"/>
      <c r="O1487" s="54" t="str">
        <f>IF(N1487="","",IFERROR(VLOOKUP(N1487,EMPRESAS!$A:$C,3,FALSE),"NAO CADASTRADA"))</f>
        <v/>
      </c>
      <c r="P1487" s="50"/>
      <c r="Q1487" s="54" t="str">
        <f>IF(P1487="","",IFERROR(VLOOKUP(P1487,ATIVIDADES!$A:$C,3,FALSE),"NAO CADASTRADA"))</f>
        <v/>
      </c>
      <c r="R1487" s="42"/>
      <c r="S1487" s="48"/>
      <c r="T1487" s="54" t="str">
        <f>IF(S1487="","",IFERROR(VLOOKUP(S1487,EMPRESAS!$A:$C,3,FALSE),"NAO CADASTRADA"))</f>
        <v/>
      </c>
      <c r="U1487" s="50"/>
      <c r="V1487" s="54" t="str">
        <f>IF(U1487="","",IFERROR(VLOOKUP(U1487,ATIVIDADES!$A:$C,3,FALSE),"NAO CADASTRADA"))</f>
        <v/>
      </c>
      <c r="W1487" s="42"/>
      <c r="X1487" s="48"/>
      <c r="Y1487" s="54" t="str">
        <f>IF(X1487="","",IFERROR(VLOOKUP(X1487,EMPRESAS!$A:$C,3,FALSE),"NAO CADASTRADA"))</f>
        <v/>
      </c>
      <c r="Z1487" s="50"/>
      <c r="AA1487" s="54" t="str">
        <f>IF(Z1487="","",IFERROR(VLOOKUP(Z1487,ATIVIDADES!$A:$C,3,FALSE),"NAO CADASTRADA"))</f>
        <v/>
      </c>
      <c r="AB1487" s="42"/>
      <c r="AC1487" s="48"/>
      <c r="AD1487" s="54" t="str">
        <f>IF(AC1487="","",IFERROR(VLOOKUP(AC1487,EMPRESAS!$A:$C,3,FALSE),"NAO CADASTRADA"))</f>
        <v/>
      </c>
      <c r="AE1487" s="50"/>
      <c r="AF1487" s="54" t="str">
        <f>IF(AE1487="","",IFERROR(VLOOKUP(AE1487,ATIVIDADES!$A:$C,3,FALSE),"NAO CADASTRADA"))</f>
        <v/>
      </c>
      <c r="AG1487" s="42"/>
      <c r="AH1487" s="48"/>
      <c r="AI1487" s="54" t="str">
        <f>IF(AH1487="","",IFERROR(VLOOKUP(AH1487,EMPRESAS!$A:$C,3,FALSE),"NAO CADASTRADA"))</f>
        <v/>
      </c>
      <c r="AJ1487" s="50"/>
      <c r="AK1487" s="54" t="str">
        <f>IF(AJ1487="","",IFERROR(VLOOKUP(AJ1487,ATIVIDADES!$A:$C,3,FALSE),"NAO CADASTRADA"))</f>
        <v/>
      </c>
      <c r="AL1487" s="42"/>
    </row>
    <row r="1488" spans="1:38" x14ac:dyDescent="0.25">
      <c r="A1488" s="26" t="str">
        <f t="shared" si="163"/>
        <v>OK</v>
      </c>
      <c r="B1488" s="29">
        <f t="shared" si="164"/>
        <v>2487914866</v>
      </c>
      <c r="C1488" s="30">
        <v>43576</v>
      </c>
      <c r="D1488" s="18">
        <f t="shared" si="167"/>
        <v>43556</v>
      </c>
      <c r="E1488" s="19" t="str">
        <f>IF(ISERROR(VLOOKUP(C1488,FERIADOS!$A:$B,1,FALSE)),IF(WEEKDAY(C1488)=1,"Dom",IF(WEEKDAY(C1488)=2,"Seg",IF(WEEKDAY(C1488)=3,"Ter",IF(WEEKDAY(C1488)=4,"Qua",IF(WEEKDAY(C1488)=5,"Qui",IF(WEEKDAY(C1488)=6,"Sex","Sab")))))),"Feriado")</f>
        <v>Feriado</v>
      </c>
      <c r="F1488" s="32"/>
      <c r="G1488" s="33"/>
      <c r="H1488" s="33"/>
      <c r="I1488" s="33"/>
      <c r="J1488" s="21" t="str">
        <f t="shared" si="165"/>
        <v/>
      </c>
      <c r="K1488" s="21">
        <f t="shared" si="161"/>
        <v>0</v>
      </c>
      <c r="L1488" s="21" t="str">
        <f t="shared" si="162"/>
        <v/>
      </c>
      <c r="M1488" s="22" t="str">
        <f t="shared" si="166"/>
        <v/>
      </c>
      <c r="N1488" s="48"/>
      <c r="O1488" s="54" t="str">
        <f>IF(N1488="","",IFERROR(VLOOKUP(N1488,EMPRESAS!$A:$C,3,FALSE),"NAO CADASTRADA"))</f>
        <v/>
      </c>
      <c r="P1488" s="50"/>
      <c r="Q1488" s="54" t="str">
        <f>IF(P1488="","",IFERROR(VLOOKUP(P1488,ATIVIDADES!$A:$C,3,FALSE),"NAO CADASTRADA"))</f>
        <v/>
      </c>
      <c r="R1488" s="42"/>
      <c r="S1488" s="48"/>
      <c r="T1488" s="54" t="str">
        <f>IF(S1488="","",IFERROR(VLOOKUP(S1488,EMPRESAS!$A:$C,3,FALSE),"NAO CADASTRADA"))</f>
        <v/>
      </c>
      <c r="U1488" s="50"/>
      <c r="V1488" s="54" t="str">
        <f>IF(U1488="","",IFERROR(VLOOKUP(U1488,ATIVIDADES!$A:$C,3,FALSE),"NAO CADASTRADA"))</f>
        <v/>
      </c>
      <c r="W1488" s="42"/>
      <c r="X1488" s="48"/>
      <c r="Y1488" s="54" t="str">
        <f>IF(X1488="","",IFERROR(VLOOKUP(X1488,EMPRESAS!$A:$C,3,FALSE),"NAO CADASTRADA"))</f>
        <v/>
      </c>
      <c r="Z1488" s="50"/>
      <c r="AA1488" s="54" t="str">
        <f>IF(Z1488="","",IFERROR(VLOOKUP(Z1488,ATIVIDADES!$A:$C,3,FALSE),"NAO CADASTRADA"))</f>
        <v/>
      </c>
      <c r="AB1488" s="42"/>
      <c r="AC1488" s="48"/>
      <c r="AD1488" s="54" t="str">
        <f>IF(AC1488="","",IFERROR(VLOOKUP(AC1488,EMPRESAS!$A:$C,3,FALSE),"NAO CADASTRADA"))</f>
        <v/>
      </c>
      <c r="AE1488" s="50"/>
      <c r="AF1488" s="54" t="str">
        <f>IF(AE1488="","",IFERROR(VLOOKUP(AE1488,ATIVIDADES!$A:$C,3,FALSE),"NAO CADASTRADA"))</f>
        <v/>
      </c>
      <c r="AG1488" s="42"/>
      <c r="AH1488" s="48"/>
      <c r="AI1488" s="54" t="str">
        <f>IF(AH1488="","",IFERROR(VLOOKUP(AH1488,EMPRESAS!$A:$C,3,FALSE),"NAO CADASTRADA"))</f>
        <v/>
      </c>
      <c r="AJ1488" s="50"/>
      <c r="AK1488" s="54" t="str">
        <f>IF(AJ1488="","",IFERROR(VLOOKUP(AJ1488,ATIVIDADES!$A:$C,3,FALSE),"NAO CADASTRADA"))</f>
        <v/>
      </c>
      <c r="AL1488" s="42"/>
    </row>
    <row r="1489" spans="1:38" x14ac:dyDescent="0.25">
      <c r="A1489" s="26" t="str">
        <f t="shared" si="163"/>
        <v>OK</v>
      </c>
      <c r="B1489" s="29">
        <f t="shared" si="164"/>
        <v>2487914866</v>
      </c>
      <c r="C1489" s="30">
        <v>43577</v>
      </c>
      <c r="D1489" s="18">
        <f t="shared" si="167"/>
        <v>43556</v>
      </c>
      <c r="E1489" s="19" t="str">
        <f>IF(ISERROR(VLOOKUP(C1489,FERIADOS!$A:$B,1,FALSE)),IF(WEEKDAY(C1489)=1,"Dom",IF(WEEKDAY(C1489)=2,"Seg",IF(WEEKDAY(C1489)=3,"Ter",IF(WEEKDAY(C1489)=4,"Qua",IF(WEEKDAY(C1489)=5,"Qui",IF(WEEKDAY(C1489)=6,"Sex","Sab")))))),"Feriado")</f>
        <v>Seg</v>
      </c>
      <c r="F1489" s="32"/>
      <c r="G1489" s="33"/>
      <c r="H1489" s="33"/>
      <c r="I1489" s="33"/>
      <c r="J1489" s="21" t="str">
        <f t="shared" si="165"/>
        <v/>
      </c>
      <c r="K1489" s="21">
        <f t="shared" si="161"/>
        <v>0</v>
      </c>
      <c r="L1489" s="21" t="str">
        <f t="shared" si="162"/>
        <v/>
      </c>
      <c r="M1489" s="22" t="str">
        <f t="shared" si="166"/>
        <v/>
      </c>
      <c r="N1489" s="48"/>
      <c r="O1489" s="54" t="str">
        <f>IF(N1489="","",IFERROR(VLOOKUP(N1489,EMPRESAS!$A:$C,3,FALSE),"NAO CADASTRADA"))</f>
        <v/>
      </c>
      <c r="P1489" s="50"/>
      <c r="Q1489" s="54" t="str">
        <f>IF(P1489="","",IFERROR(VLOOKUP(P1489,ATIVIDADES!$A:$C,3,FALSE),"NAO CADASTRADA"))</f>
        <v/>
      </c>
      <c r="R1489" s="42"/>
      <c r="S1489" s="48"/>
      <c r="T1489" s="54" t="str">
        <f>IF(S1489="","",IFERROR(VLOOKUP(S1489,EMPRESAS!$A:$C,3,FALSE),"NAO CADASTRADA"))</f>
        <v/>
      </c>
      <c r="U1489" s="50"/>
      <c r="V1489" s="54" t="str">
        <f>IF(U1489="","",IFERROR(VLOOKUP(U1489,ATIVIDADES!$A:$C,3,FALSE),"NAO CADASTRADA"))</f>
        <v/>
      </c>
      <c r="W1489" s="42"/>
      <c r="X1489" s="48"/>
      <c r="Y1489" s="54" t="str">
        <f>IF(X1489="","",IFERROR(VLOOKUP(X1489,EMPRESAS!$A:$C,3,FALSE),"NAO CADASTRADA"))</f>
        <v/>
      </c>
      <c r="Z1489" s="50"/>
      <c r="AA1489" s="54" t="str">
        <f>IF(Z1489="","",IFERROR(VLOOKUP(Z1489,ATIVIDADES!$A:$C,3,FALSE),"NAO CADASTRADA"))</f>
        <v/>
      </c>
      <c r="AB1489" s="42"/>
      <c r="AC1489" s="48"/>
      <c r="AD1489" s="54" t="str">
        <f>IF(AC1489="","",IFERROR(VLOOKUP(AC1489,EMPRESAS!$A:$C,3,FALSE),"NAO CADASTRADA"))</f>
        <v/>
      </c>
      <c r="AE1489" s="50"/>
      <c r="AF1489" s="54" t="str">
        <f>IF(AE1489="","",IFERROR(VLOOKUP(AE1489,ATIVIDADES!$A:$C,3,FALSE),"NAO CADASTRADA"))</f>
        <v/>
      </c>
      <c r="AG1489" s="42"/>
      <c r="AH1489" s="48"/>
      <c r="AI1489" s="54" t="str">
        <f>IF(AH1489="","",IFERROR(VLOOKUP(AH1489,EMPRESAS!$A:$C,3,FALSE),"NAO CADASTRADA"))</f>
        <v/>
      </c>
      <c r="AJ1489" s="50"/>
      <c r="AK1489" s="54" t="str">
        <f>IF(AJ1489="","",IFERROR(VLOOKUP(AJ1489,ATIVIDADES!$A:$C,3,FALSE),"NAO CADASTRADA"))</f>
        <v/>
      </c>
      <c r="AL1489" s="42"/>
    </row>
    <row r="1490" spans="1:38" x14ac:dyDescent="0.25">
      <c r="A1490" s="26" t="str">
        <f t="shared" si="163"/>
        <v>OK</v>
      </c>
      <c r="B1490" s="29">
        <f t="shared" si="164"/>
        <v>2487914866</v>
      </c>
      <c r="C1490" s="30">
        <v>43578</v>
      </c>
      <c r="D1490" s="18">
        <f t="shared" si="167"/>
        <v>43556</v>
      </c>
      <c r="E1490" s="19" t="str">
        <f>IF(ISERROR(VLOOKUP(C1490,FERIADOS!$A:$B,1,FALSE)),IF(WEEKDAY(C1490)=1,"Dom",IF(WEEKDAY(C1490)=2,"Seg",IF(WEEKDAY(C1490)=3,"Ter",IF(WEEKDAY(C1490)=4,"Qua",IF(WEEKDAY(C1490)=5,"Qui",IF(WEEKDAY(C1490)=6,"Sex","Sab")))))),"Feriado")</f>
        <v>Ter</v>
      </c>
      <c r="F1490" s="32"/>
      <c r="G1490" s="33"/>
      <c r="H1490" s="33"/>
      <c r="I1490" s="33"/>
      <c r="J1490" s="21" t="str">
        <f t="shared" si="165"/>
        <v/>
      </c>
      <c r="K1490" s="21">
        <f t="shared" si="161"/>
        <v>0</v>
      </c>
      <c r="L1490" s="21" t="str">
        <f t="shared" si="162"/>
        <v/>
      </c>
      <c r="M1490" s="22" t="str">
        <f t="shared" si="166"/>
        <v/>
      </c>
      <c r="N1490" s="48"/>
      <c r="O1490" s="54" t="str">
        <f>IF(N1490="","",IFERROR(VLOOKUP(N1490,EMPRESAS!$A:$C,3,FALSE),"NAO CADASTRADA"))</f>
        <v/>
      </c>
      <c r="P1490" s="50"/>
      <c r="Q1490" s="54" t="str">
        <f>IF(P1490="","",IFERROR(VLOOKUP(P1490,ATIVIDADES!$A:$C,3,FALSE),"NAO CADASTRADA"))</f>
        <v/>
      </c>
      <c r="R1490" s="42"/>
      <c r="S1490" s="48"/>
      <c r="T1490" s="54" t="str">
        <f>IF(S1490="","",IFERROR(VLOOKUP(S1490,EMPRESAS!$A:$C,3,FALSE),"NAO CADASTRADA"))</f>
        <v/>
      </c>
      <c r="U1490" s="50"/>
      <c r="V1490" s="54" t="str">
        <f>IF(U1490="","",IFERROR(VLOOKUP(U1490,ATIVIDADES!$A:$C,3,FALSE),"NAO CADASTRADA"))</f>
        <v/>
      </c>
      <c r="W1490" s="42"/>
      <c r="X1490" s="48"/>
      <c r="Y1490" s="54" t="str">
        <f>IF(X1490="","",IFERROR(VLOOKUP(X1490,EMPRESAS!$A:$C,3,FALSE),"NAO CADASTRADA"))</f>
        <v/>
      </c>
      <c r="Z1490" s="50"/>
      <c r="AA1490" s="54" t="str">
        <f>IF(Z1490="","",IFERROR(VLOOKUP(Z1490,ATIVIDADES!$A:$C,3,FALSE),"NAO CADASTRADA"))</f>
        <v/>
      </c>
      <c r="AB1490" s="42"/>
      <c r="AC1490" s="48"/>
      <c r="AD1490" s="54" t="str">
        <f>IF(AC1490="","",IFERROR(VLOOKUP(AC1490,EMPRESAS!$A:$C,3,FALSE),"NAO CADASTRADA"))</f>
        <v/>
      </c>
      <c r="AE1490" s="50"/>
      <c r="AF1490" s="54" t="str">
        <f>IF(AE1490="","",IFERROR(VLOOKUP(AE1490,ATIVIDADES!$A:$C,3,FALSE),"NAO CADASTRADA"))</f>
        <v/>
      </c>
      <c r="AG1490" s="42"/>
      <c r="AH1490" s="48"/>
      <c r="AI1490" s="54" t="str">
        <f>IF(AH1490="","",IFERROR(VLOOKUP(AH1490,EMPRESAS!$A:$C,3,FALSE),"NAO CADASTRADA"))</f>
        <v/>
      </c>
      <c r="AJ1490" s="50"/>
      <c r="AK1490" s="54" t="str">
        <f>IF(AJ1490="","",IFERROR(VLOOKUP(AJ1490,ATIVIDADES!$A:$C,3,FALSE),"NAO CADASTRADA"))</f>
        <v/>
      </c>
      <c r="AL1490" s="42"/>
    </row>
    <row r="1491" spans="1:38" x14ac:dyDescent="0.25">
      <c r="A1491" s="26" t="str">
        <f t="shared" si="163"/>
        <v>OK</v>
      </c>
      <c r="B1491" s="29">
        <f t="shared" si="164"/>
        <v>2487914866</v>
      </c>
      <c r="C1491" s="30">
        <v>43579</v>
      </c>
      <c r="D1491" s="18">
        <f t="shared" si="167"/>
        <v>43556</v>
      </c>
      <c r="E1491" s="19" t="str">
        <f>IF(ISERROR(VLOOKUP(C1491,FERIADOS!$A:$B,1,FALSE)),IF(WEEKDAY(C1491)=1,"Dom",IF(WEEKDAY(C1491)=2,"Seg",IF(WEEKDAY(C1491)=3,"Ter",IF(WEEKDAY(C1491)=4,"Qua",IF(WEEKDAY(C1491)=5,"Qui",IF(WEEKDAY(C1491)=6,"Sex","Sab")))))),"Feriado")</f>
        <v>Qua</v>
      </c>
      <c r="F1491" s="32"/>
      <c r="G1491" s="33"/>
      <c r="H1491" s="33"/>
      <c r="I1491" s="33"/>
      <c r="J1491" s="21" t="str">
        <f t="shared" si="165"/>
        <v/>
      </c>
      <c r="K1491" s="21">
        <f t="shared" si="161"/>
        <v>0</v>
      </c>
      <c r="L1491" s="21" t="str">
        <f t="shared" si="162"/>
        <v/>
      </c>
      <c r="M1491" s="22" t="str">
        <f t="shared" si="166"/>
        <v/>
      </c>
      <c r="N1491" s="48"/>
      <c r="O1491" s="54" t="str">
        <f>IF(N1491="","",IFERROR(VLOOKUP(N1491,EMPRESAS!$A:$C,3,FALSE),"NAO CADASTRADA"))</f>
        <v/>
      </c>
      <c r="P1491" s="50"/>
      <c r="Q1491" s="54" t="str">
        <f>IF(P1491="","",IFERROR(VLOOKUP(P1491,ATIVIDADES!$A:$C,3,FALSE),"NAO CADASTRADA"))</f>
        <v/>
      </c>
      <c r="R1491" s="42"/>
      <c r="S1491" s="48"/>
      <c r="T1491" s="54" t="str">
        <f>IF(S1491="","",IFERROR(VLOOKUP(S1491,EMPRESAS!$A:$C,3,FALSE),"NAO CADASTRADA"))</f>
        <v/>
      </c>
      <c r="U1491" s="50"/>
      <c r="V1491" s="54" t="str">
        <f>IF(U1491="","",IFERROR(VLOOKUP(U1491,ATIVIDADES!$A:$C,3,FALSE),"NAO CADASTRADA"))</f>
        <v/>
      </c>
      <c r="W1491" s="42"/>
      <c r="X1491" s="48"/>
      <c r="Y1491" s="54" t="str">
        <f>IF(X1491="","",IFERROR(VLOOKUP(X1491,EMPRESAS!$A:$C,3,FALSE),"NAO CADASTRADA"))</f>
        <v/>
      </c>
      <c r="Z1491" s="50"/>
      <c r="AA1491" s="54" t="str">
        <f>IF(Z1491="","",IFERROR(VLOOKUP(Z1491,ATIVIDADES!$A:$C,3,FALSE),"NAO CADASTRADA"))</f>
        <v/>
      </c>
      <c r="AB1491" s="42"/>
      <c r="AC1491" s="48"/>
      <c r="AD1491" s="54" t="str">
        <f>IF(AC1491="","",IFERROR(VLOOKUP(AC1491,EMPRESAS!$A:$C,3,FALSE),"NAO CADASTRADA"))</f>
        <v/>
      </c>
      <c r="AE1491" s="50"/>
      <c r="AF1491" s="54" t="str">
        <f>IF(AE1491="","",IFERROR(VLOOKUP(AE1491,ATIVIDADES!$A:$C,3,FALSE),"NAO CADASTRADA"))</f>
        <v/>
      </c>
      <c r="AG1491" s="42"/>
      <c r="AH1491" s="48"/>
      <c r="AI1491" s="54" t="str">
        <f>IF(AH1491="","",IFERROR(VLOOKUP(AH1491,EMPRESAS!$A:$C,3,FALSE),"NAO CADASTRADA"))</f>
        <v/>
      </c>
      <c r="AJ1491" s="50"/>
      <c r="AK1491" s="54" t="str">
        <f>IF(AJ1491="","",IFERROR(VLOOKUP(AJ1491,ATIVIDADES!$A:$C,3,FALSE),"NAO CADASTRADA"))</f>
        <v/>
      </c>
      <c r="AL1491" s="42"/>
    </row>
    <row r="1492" spans="1:38" x14ac:dyDescent="0.25">
      <c r="A1492" s="26" t="str">
        <f t="shared" si="163"/>
        <v>OK</v>
      </c>
      <c r="B1492" s="29">
        <f t="shared" si="164"/>
        <v>2487914866</v>
      </c>
      <c r="C1492" s="30">
        <v>43580</v>
      </c>
      <c r="D1492" s="18">
        <f t="shared" si="167"/>
        <v>43556</v>
      </c>
      <c r="E1492" s="19" t="str">
        <f>IF(ISERROR(VLOOKUP(C1492,FERIADOS!$A:$B,1,FALSE)),IF(WEEKDAY(C1492)=1,"Dom",IF(WEEKDAY(C1492)=2,"Seg",IF(WEEKDAY(C1492)=3,"Ter",IF(WEEKDAY(C1492)=4,"Qua",IF(WEEKDAY(C1492)=5,"Qui",IF(WEEKDAY(C1492)=6,"Sex","Sab")))))),"Feriado")</f>
        <v>Qui</v>
      </c>
      <c r="F1492" s="32"/>
      <c r="G1492" s="33"/>
      <c r="H1492" s="33"/>
      <c r="I1492" s="33"/>
      <c r="J1492" s="21" t="str">
        <f t="shared" si="165"/>
        <v/>
      </c>
      <c r="K1492" s="21">
        <f t="shared" si="161"/>
        <v>0</v>
      </c>
      <c r="L1492" s="21" t="str">
        <f t="shared" si="162"/>
        <v/>
      </c>
      <c r="M1492" s="22" t="str">
        <f t="shared" si="166"/>
        <v/>
      </c>
      <c r="N1492" s="48"/>
      <c r="O1492" s="54" t="str">
        <f>IF(N1492="","",IFERROR(VLOOKUP(N1492,EMPRESAS!$A:$C,3,FALSE),"NAO CADASTRADA"))</f>
        <v/>
      </c>
      <c r="P1492" s="50"/>
      <c r="Q1492" s="54" t="str">
        <f>IF(P1492="","",IFERROR(VLOOKUP(P1492,ATIVIDADES!$A:$C,3,FALSE),"NAO CADASTRADA"))</f>
        <v/>
      </c>
      <c r="R1492" s="42"/>
      <c r="S1492" s="48"/>
      <c r="T1492" s="54" t="str">
        <f>IF(S1492="","",IFERROR(VLOOKUP(S1492,EMPRESAS!$A:$C,3,FALSE),"NAO CADASTRADA"))</f>
        <v/>
      </c>
      <c r="U1492" s="50"/>
      <c r="V1492" s="54" t="str">
        <f>IF(U1492="","",IFERROR(VLOOKUP(U1492,ATIVIDADES!$A:$C,3,FALSE),"NAO CADASTRADA"))</f>
        <v/>
      </c>
      <c r="W1492" s="42"/>
      <c r="X1492" s="48"/>
      <c r="Y1492" s="54" t="str">
        <f>IF(X1492="","",IFERROR(VLOOKUP(X1492,EMPRESAS!$A:$C,3,FALSE),"NAO CADASTRADA"))</f>
        <v/>
      </c>
      <c r="Z1492" s="50"/>
      <c r="AA1492" s="54" t="str">
        <f>IF(Z1492="","",IFERROR(VLOOKUP(Z1492,ATIVIDADES!$A:$C,3,FALSE),"NAO CADASTRADA"))</f>
        <v/>
      </c>
      <c r="AB1492" s="42"/>
      <c r="AC1492" s="48"/>
      <c r="AD1492" s="54" t="str">
        <f>IF(AC1492="","",IFERROR(VLOOKUP(AC1492,EMPRESAS!$A:$C,3,FALSE),"NAO CADASTRADA"))</f>
        <v/>
      </c>
      <c r="AE1492" s="50"/>
      <c r="AF1492" s="54" t="str">
        <f>IF(AE1492="","",IFERROR(VLOOKUP(AE1492,ATIVIDADES!$A:$C,3,FALSE),"NAO CADASTRADA"))</f>
        <v/>
      </c>
      <c r="AG1492" s="42"/>
      <c r="AH1492" s="48"/>
      <c r="AI1492" s="54" t="str">
        <f>IF(AH1492="","",IFERROR(VLOOKUP(AH1492,EMPRESAS!$A:$C,3,FALSE),"NAO CADASTRADA"))</f>
        <v/>
      </c>
      <c r="AJ1492" s="50"/>
      <c r="AK1492" s="54" t="str">
        <f>IF(AJ1492="","",IFERROR(VLOOKUP(AJ1492,ATIVIDADES!$A:$C,3,FALSE),"NAO CADASTRADA"))</f>
        <v/>
      </c>
      <c r="AL1492" s="42"/>
    </row>
    <row r="1493" spans="1:38" x14ac:dyDescent="0.25">
      <c r="A1493" s="26" t="str">
        <f t="shared" si="163"/>
        <v>OK</v>
      </c>
      <c r="B1493" s="29">
        <f t="shared" si="164"/>
        <v>2487914866</v>
      </c>
      <c r="C1493" s="30">
        <v>43581</v>
      </c>
      <c r="D1493" s="18">
        <f t="shared" si="167"/>
        <v>43556</v>
      </c>
      <c r="E1493" s="19" t="str">
        <f>IF(ISERROR(VLOOKUP(C1493,FERIADOS!$A:$B,1,FALSE)),IF(WEEKDAY(C1493)=1,"Dom",IF(WEEKDAY(C1493)=2,"Seg",IF(WEEKDAY(C1493)=3,"Ter",IF(WEEKDAY(C1493)=4,"Qua",IF(WEEKDAY(C1493)=5,"Qui",IF(WEEKDAY(C1493)=6,"Sex","Sab")))))),"Feriado")</f>
        <v>Sex</v>
      </c>
      <c r="F1493" s="32"/>
      <c r="G1493" s="33"/>
      <c r="H1493" s="33"/>
      <c r="I1493" s="33"/>
      <c r="J1493" s="21" t="str">
        <f t="shared" si="165"/>
        <v/>
      </c>
      <c r="K1493" s="21">
        <f t="shared" si="161"/>
        <v>0</v>
      </c>
      <c r="L1493" s="21" t="str">
        <f t="shared" si="162"/>
        <v/>
      </c>
      <c r="M1493" s="22" t="str">
        <f t="shared" si="166"/>
        <v/>
      </c>
      <c r="N1493" s="48"/>
      <c r="O1493" s="54" t="str">
        <f>IF(N1493="","",IFERROR(VLOOKUP(N1493,EMPRESAS!$A:$C,3,FALSE),"NAO CADASTRADA"))</f>
        <v/>
      </c>
      <c r="P1493" s="50"/>
      <c r="Q1493" s="54" t="str">
        <f>IF(P1493="","",IFERROR(VLOOKUP(P1493,ATIVIDADES!$A:$C,3,FALSE),"NAO CADASTRADA"))</f>
        <v/>
      </c>
      <c r="R1493" s="42"/>
      <c r="S1493" s="48"/>
      <c r="T1493" s="54" t="str">
        <f>IF(S1493="","",IFERROR(VLOOKUP(S1493,EMPRESAS!$A:$C,3,FALSE),"NAO CADASTRADA"))</f>
        <v/>
      </c>
      <c r="U1493" s="50"/>
      <c r="V1493" s="54" t="str">
        <f>IF(U1493="","",IFERROR(VLOOKUP(U1493,ATIVIDADES!$A:$C,3,FALSE),"NAO CADASTRADA"))</f>
        <v/>
      </c>
      <c r="W1493" s="42"/>
      <c r="X1493" s="48"/>
      <c r="Y1493" s="54" t="str">
        <f>IF(X1493="","",IFERROR(VLOOKUP(X1493,EMPRESAS!$A:$C,3,FALSE),"NAO CADASTRADA"))</f>
        <v/>
      </c>
      <c r="Z1493" s="50"/>
      <c r="AA1493" s="54" t="str">
        <f>IF(Z1493="","",IFERROR(VLOOKUP(Z1493,ATIVIDADES!$A:$C,3,FALSE),"NAO CADASTRADA"))</f>
        <v/>
      </c>
      <c r="AB1493" s="42"/>
      <c r="AC1493" s="48"/>
      <c r="AD1493" s="54" t="str">
        <f>IF(AC1493="","",IFERROR(VLOOKUP(AC1493,EMPRESAS!$A:$C,3,FALSE),"NAO CADASTRADA"))</f>
        <v/>
      </c>
      <c r="AE1493" s="50"/>
      <c r="AF1493" s="54" t="str">
        <f>IF(AE1493="","",IFERROR(VLOOKUP(AE1493,ATIVIDADES!$A:$C,3,FALSE),"NAO CADASTRADA"))</f>
        <v/>
      </c>
      <c r="AG1493" s="42"/>
      <c r="AH1493" s="48"/>
      <c r="AI1493" s="54" t="str">
        <f>IF(AH1493="","",IFERROR(VLOOKUP(AH1493,EMPRESAS!$A:$C,3,FALSE),"NAO CADASTRADA"))</f>
        <v/>
      </c>
      <c r="AJ1493" s="50"/>
      <c r="AK1493" s="54" t="str">
        <f>IF(AJ1493="","",IFERROR(VLOOKUP(AJ1493,ATIVIDADES!$A:$C,3,FALSE),"NAO CADASTRADA"))</f>
        <v/>
      </c>
      <c r="AL1493" s="42"/>
    </row>
    <row r="1494" spans="1:38" x14ac:dyDescent="0.25">
      <c r="A1494" s="26" t="str">
        <f t="shared" si="163"/>
        <v>OK</v>
      </c>
      <c r="B1494" s="29">
        <f t="shared" si="164"/>
        <v>2487914866</v>
      </c>
      <c r="C1494" s="30">
        <v>43582</v>
      </c>
      <c r="D1494" s="18">
        <f t="shared" si="167"/>
        <v>43556</v>
      </c>
      <c r="E1494" s="19" t="str">
        <f>IF(ISERROR(VLOOKUP(C1494,FERIADOS!$A:$B,1,FALSE)),IF(WEEKDAY(C1494)=1,"Dom",IF(WEEKDAY(C1494)=2,"Seg",IF(WEEKDAY(C1494)=3,"Ter",IF(WEEKDAY(C1494)=4,"Qua",IF(WEEKDAY(C1494)=5,"Qui",IF(WEEKDAY(C1494)=6,"Sex","Sab")))))),"Feriado")</f>
        <v>Sab</v>
      </c>
      <c r="F1494" s="32"/>
      <c r="G1494" s="33"/>
      <c r="H1494" s="33"/>
      <c r="I1494" s="33"/>
      <c r="J1494" s="21" t="str">
        <f t="shared" si="165"/>
        <v/>
      </c>
      <c r="K1494" s="21">
        <f t="shared" si="161"/>
        <v>0</v>
      </c>
      <c r="L1494" s="21" t="str">
        <f t="shared" si="162"/>
        <v/>
      </c>
      <c r="M1494" s="22" t="str">
        <f t="shared" si="166"/>
        <v/>
      </c>
      <c r="N1494" s="48"/>
      <c r="O1494" s="54" t="str">
        <f>IF(N1494="","",IFERROR(VLOOKUP(N1494,EMPRESAS!$A:$C,3,FALSE),"NAO CADASTRADA"))</f>
        <v/>
      </c>
      <c r="P1494" s="50"/>
      <c r="Q1494" s="54" t="str">
        <f>IF(P1494="","",IFERROR(VLOOKUP(P1494,ATIVIDADES!$A:$C,3,FALSE),"NAO CADASTRADA"))</f>
        <v/>
      </c>
      <c r="R1494" s="42"/>
      <c r="S1494" s="48"/>
      <c r="T1494" s="54" t="str">
        <f>IF(S1494="","",IFERROR(VLOOKUP(S1494,EMPRESAS!$A:$C,3,FALSE),"NAO CADASTRADA"))</f>
        <v/>
      </c>
      <c r="U1494" s="50"/>
      <c r="V1494" s="54" t="str">
        <f>IF(U1494="","",IFERROR(VLOOKUP(U1494,ATIVIDADES!$A:$C,3,FALSE),"NAO CADASTRADA"))</f>
        <v/>
      </c>
      <c r="W1494" s="42"/>
      <c r="X1494" s="48"/>
      <c r="Y1494" s="54" t="str">
        <f>IF(X1494="","",IFERROR(VLOOKUP(X1494,EMPRESAS!$A:$C,3,FALSE),"NAO CADASTRADA"))</f>
        <v/>
      </c>
      <c r="Z1494" s="50"/>
      <c r="AA1494" s="54" t="str">
        <f>IF(Z1494="","",IFERROR(VLOOKUP(Z1494,ATIVIDADES!$A:$C,3,FALSE),"NAO CADASTRADA"))</f>
        <v/>
      </c>
      <c r="AB1494" s="42"/>
      <c r="AC1494" s="48"/>
      <c r="AD1494" s="54" t="str">
        <f>IF(AC1494="","",IFERROR(VLOOKUP(AC1494,EMPRESAS!$A:$C,3,FALSE),"NAO CADASTRADA"))</f>
        <v/>
      </c>
      <c r="AE1494" s="50"/>
      <c r="AF1494" s="54" t="str">
        <f>IF(AE1494="","",IFERROR(VLOOKUP(AE1494,ATIVIDADES!$A:$C,3,FALSE),"NAO CADASTRADA"))</f>
        <v/>
      </c>
      <c r="AG1494" s="42"/>
      <c r="AH1494" s="48"/>
      <c r="AI1494" s="54" t="str">
        <f>IF(AH1494="","",IFERROR(VLOOKUP(AH1494,EMPRESAS!$A:$C,3,FALSE),"NAO CADASTRADA"))</f>
        <v/>
      </c>
      <c r="AJ1494" s="50"/>
      <c r="AK1494" s="54" t="str">
        <f>IF(AJ1494="","",IFERROR(VLOOKUP(AJ1494,ATIVIDADES!$A:$C,3,FALSE),"NAO CADASTRADA"))</f>
        <v/>
      </c>
      <c r="AL1494" s="42"/>
    </row>
    <row r="1495" spans="1:38" x14ac:dyDescent="0.25">
      <c r="A1495" s="26" t="str">
        <f t="shared" si="163"/>
        <v>OK</v>
      </c>
      <c r="B1495" s="29">
        <f t="shared" si="164"/>
        <v>2487914866</v>
      </c>
      <c r="C1495" s="30">
        <v>43583</v>
      </c>
      <c r="D1495" s="18">
        <f t="shared" si="167"/>
        <v>43556</v>
      </c>
      <c r="E1495" s="19" t="str">
        <f>IF(ISERROR(VLOOKUP(C1495,FERIADOS!$A:$B,1,FALSE)),IF(WEEKDAY(C1495)=1,"Dom",IF(WEEKDAY(C1495)=2,"Seg",IF(WEEKDAY(C1495)=3,"Ter",IF(WEEKDAY(C1495)=4,"Qua",IF(WEEKDAY(C1495)=5,"Qui",IF(WEEKDAY(C1495)=6,"Sex","Sab")))))),"Feriado")</f>
        <v>Dom</v>
      </c>
      <c r="F1495" s="32"/>
      <c r="G1495" s="33"/>
      <c r="H1495" s="33"/>
      <c r="I1495" s="33"/>
      <c r="J1495" s="21" t="str">
        <f t="shared" si="165"/>
        <v/>
      </c>
      <c r="K1495" s="21">
        <f t="shared" si="161"/>
        <v>0</v>
      </c>
      <c r="L1495" s="21" t="str">
        <f t="shared" si="162"/>
        <v/>
      </c>
      <c r="M1495" s="22" t="str">
        <f t="shared" si="166"/>
        <v/>
      </c>
      <c r="N1495" s="48"/>
      <c r="O1495" s="54" t="str">
        <f>IF(N1495="","",IFERROR(VLOOKUP(N1495,EMPRESAS!$A:$C,3,FALSE),"NAO CADASTRADA"))</f>
        <v/>
      </c>
      <c r="P1495" s="50"/>
      <c r="Q1495" s="54" t="str">
        <f>IF(P1495="","",IFERROR(VLOOKUP(P1495,ATIVIDADES!$A:$C,3,FALSE),"NAO CADASTRADA"))</f>
        <v/>
      </c>
      <c r="R1495" s="42"/>
      <c r="S1495" s="48"/>
      <c r="T1495" s="54" t="str">
        <f>IF(S1495="","",IFERROR(VLOOKUP(S1495,EMPRESAS!$A:$C,3,FALSE),"NAO CADASTRADA"))</f>
        <v/>
      </c>
      <c r="U1495" s="50"/>
      <c r="V1495" s="54" t="str">
        <f>IF(U1495="","",IFERROR(VLOOKUP(U1495,ATIVIDADES!$A:$C,3,FALSE),"NAO CADASTRADA"))</f>
        <v/>
      </c>
      <c r="W1495" s="42"/>
      <c r="X1495" s="48"/>
      <c r="Y1495" s="54" t="str">
        <f>IF(X1495="","",IFERROR(VLOOKUP(X1495,EMPRESAS!$A:$C,3,FALSE),"NAO CADASTRADA"))</f>
        <v/>
      </c>
      <c r="Z1495" s="50"/>
      <c r="AA1495" s="54" t="str">
        <f>IF(Z1495="","",IFERROR(VLOOKUP(Z1495,ATIVIDADES!$A:$C,3,FALSE),"NAO CADASTRADA"))</f>
        <v/>
      </c>
      <c r="AB1495" s="42"/>
      <c r="AC1495" s="48"/>
      <c r="AD1495" s="54" t="str">
        <f>IF(AC1495="","",IFERROR(VLOOKUP(AC1495,EMPRESAS!$A:$C,3,FALSE),"NAO CADASTRADA"))</f>
        <v/>
      </c>
      <c r="AE1495" s="50"/>
      <c r="AF1495" s="54" t="str">
        <f>IF(AE1495="","",IFERROR(VLOOKUP(AE1495,ATIVIDADES!$A:$C,3,FALSE),"NAO CADASTRADA"))</f>
        <v/>
      </c>
      <c r="AG1495" s="42"/>
      <c r="AH1495" s="48"/>
      <c r="AI1495" s="54" t="str">
        <f>IF(AH1495="","",IFERROR(VLOOKUP(AH1495,EMPRESAS!$A:$C,3,FALSE),"NAO CADASTRADA"))</f>
        <v/>
      </c>
      <c r="AJ1495" s="50"/>
      <c r="AK1495" s="54" t="str">
        <f>IF(AJ1495="","",IFERROR(VLOOKUP(AJ1495,ATIVIDADES!$A:$C,3,FALSE),"NAO CADASTRADA"))</f>
        <v/>
      </c>
      <c r="AL1495" s="42"/>
    </row>
    <row r="1496" spans="1:38" x14ac:dyDescent="0.25">
      <c r="A1496" s="26" t="str">
        <f t="shared" si="163"/>
        <v>OK</v>
      </c>
      <c r="B1496" s="29">
        <f t="shared" si="164"/>
        <v>2487914866</v>
      </c>
      <c r="C1496" s="30">
        <v>43584</v>
      </c>
      <c r="D1496" s="18">
        <f t="shared" si="167"/>
        <v>43556</v>
      </c>
      <c r="E1496" s="19" t="str">
        <f>IF(ISERROR(VLOOKUP(C1496,FERIADOS!$A:$B,1,FALSE)),IF(WEEKDAY(C1496)=1,"Dom",IF(WEEKDAY(C1496)=2,"Seg",IF(WEEKDAY(C1496)=3,"Ter",IF(WEEKDAY(C1496)=4,"Qua",IF(WEEKDAY(C1496)=5,"Qui",IF(WEEKDAY(C1496)=6,"Sex","Sab")))))),"Feriado")</f>
        <v>Seg</v>
      </c>
      <c r="F1496" s="32"/>
      <c r="G1496" s="33"/>
      <c r="H1496" s="33"/>
      <c r="I1496" s="33"/>
      <c r="J1496" s="21" t="str">
        <f t="shared" si="165"/>
        <v/>
      </c>
      <c r="K1496" s="21">
        <f t="shared" si="161"/>
        <v>0</v>
      </c>
      <c r="L1496" s="21" t="str">
        <f t="shared" si="162"/>
        <v/>
      </c>
      <c r="M1496" s="22" t="str">
        <f t="shared" si="166"/>
        <v/>
      </c>
      <c r="N1496" s="48"/>
      <c r="O1496" s="54" t="str">
        <f>IF(N1496="","",IFERROR(VLOOKUP(N1496,EMPRESAS!$A:$C,3,FALSE),"NAO CADASTRADA"))</f>
        <v/>
      </c>
      <c r="P1496" s="50"/>
      <c r="Q1496" s="54" t="str">
        <f>IF(P1496="","",IFERROR(VLOOKUP(P1496,ATIVIDADES!$A:$C,3,FALSE),"NAO CADASTRADA"))</f>
        <v/>
      </c>
      <c r="R1496" s="42"/>
      <c r="S1496" s="48"/>
      <c r="T1496" s="54" t="str">
        <f>IF(S1496="","",IFERROR(VLOOKUP(S1496,EMPRESAS!$A:$C,3,FALSE),"NAO CADASTRADA"))</f>
        <v/>
      </c>
      <c r="U1496" s="50"/>
      <c r="V1496" s="54" t="str">
        <f>IF(U1496="","",IFERROR(VLOOKUP(U1496,ATIVIDADES!$A:$C,3,FALSE),"NAO CADASTRADA"))</f>
        <v/>
      </c>
      <c r="W1496" s="42"/>
      <c r="X1496" s="48"/>
      <c r="Y1496" s="54" t="str">
        <f>IF(X1496="","",IFERROR(VLOOKUP(X1496,EMPRESAS!$A:$C,3,FALSE),"NAO CADASTRADA"))</f>
        <v/>
      </c>
      <c r="Z1496" s="50"/>
      <c r="AA1496" s="54" t="str">
        <f>IF(Z1496="","",IFERROR(VLOOKUP(Z1496,ATIVIDADES!$A:$C,3,FALSE),"NAO CADASTRADA"))</f>
        <v/>
      </c>
      <c r="AB1496" s="42"/>
      <c r="AC1496" s="48"/>
      <c r="AD1496" s="54" t="str">
        <f>IF(AC1496="","",IFERROR(VLOOKUP(AC1496,EMPRESAS!$A:$C,3,FALSE),"NAO CADASTRADA"))</f>
        <v/>
      </c>
      <c r="AE1496" s="50"/>
      <c r="AF1496" s="54" t="str">
        <f>IF(AE1496="","",IFERROR(VLOOKUP(AE1496,ATIVIDADES!$A:$C,3,FALSE),"NAO CADASTRADA"))</f>
        <v/>
      </c>
      <c r="AG1496" s="42"/>
      <c r="AH1496" s="48"/>
      <c r="AI1496" s="54" t="str">
        <f>IF(AH1496="","",IFERROR(VLOOKUP(AH1496,EMPRESAS!$A:$C,3,FALSE),"NAO CADASTRADA"))</f>
        <v/>
      </c>
      <c r="AJ1496" s="50"/>
      <c r="AK1496" s="54" t="str">
        <f>IF(AJ1496="","",IFERROR(VLOOKUP(AJ1496,ATIVIDADES!$A:$C,3,FALSE),"NAO CADASTRADA"))</f>
        <v/>
      </c>
      <c r="AL1496" s="42"/>
    </row>
    <row r="1497" spans="1:38" x14ac:dyDescent="0.25">
      <c r="A1497" s="26" t="str">
        <f t="shared" si="163"/>
        <v>OK</v>
      </c>
      <c r="B1497" s="29">
        <f t="shared" si="164"/>
        <v>2487914866</v>
      </c>
      <c r="C1497" s="30">
        <v>43585</v>
      </c>
      <c r="D1497" s="18">
        <f t="shared" si="167"/>
        <v>43556</v>
      </c>
      <c r="E1497" s="19" t="str">
        <f>IF(ISERROR(VLOOKUP(C1497,FERIADOS!$A:$B,1,FALSE)),IF(WEEKDAY(C1497)=1,"Dom",IF(WEEKDAY(C1497)=2,"Seg",IF(WEEKDAY(C1497)=3,"Ter",IF(WEEKDAY(C1497)=4,"Qua",IF(WEEKDAY(C1497)=5,"Qui",IF(WEEKDAY(C1497)=6,"Sex","Sab")))))),"Feriado")</f>
        <v>Ter</v>
      </c>
      <c r="F1497" s="32"/>
      <c r="G1497" s="33"/>
      <c r="H1497" s="33"/>
      <c r="I1497" s="33"/>
      <c r="J1497" s="21" t="str">
        <f t="shared" si="165"/>
        <v/>
      </c>
      <c r="K1497" s="21">
        <f t="shared" si="161"/>
        <v>0</v>
      </c>
      <c r="L1497" s="21" t="str">
        <f t="shared" si="162"/>
        <v/>
      </c>
      <c r="M1497" s="22" t="str">
        <f t="shared" si="166"/>
        <v/>
      </c>
      <c r="N1497" s="48"/>
      <c r="O1497" s="54" t="str">
        <f>IF(N1497="","",IFERROR(VLOOKUP(N1497,EMPRESAS!$A:$C,3,FALSE),"NAO CADASTRADA"))</f>
        <v/>
      </c>
      <c r="P1497" s="50"/>
      <c r="Q1497" s="54" t="str">
        <f>IF(P1497="","",IFERROR(VLOOKUP(P1497,ATIVIDADES!$A:$C,3,FALSE),"NAO CADASTRADA"))</f>
        <v/>
      </c>
      <c r="R1497" s="42"/>
      <c r="S1497" s="48"/>
      <c r="T1497" s="54" t="str">
        <f>IF(S1497="","",IFERROR(VLOOKUP(S1497,EMPRESAS!$A:$C,3,FALSE),"NAO CADASTRADA"))</f>
        <v/>
      </c>
      <c r="U1497" s="50"/>
      <c r="V1497" s="54" t="str">
        <f>IF(U1497="","",IFERROR(VLOOKUP(U1497,ATIVIDADES!$A:$C,3,FALSE),"NAO CADASTRADA"))</f>
        <v/>
      </c>
      <c r="W1497" s="42"/>
      <c r="X1497" s="48"/>
      <c r="Y1497" s="54" t="str">
        <f>IF(X1497="","",IFERROR(VLOOKUP(X1497,EMPRESAS!$A:$C,3,FALSE),"NAO CADASTRADA"))</f>
        <v/>
      </c>
      <c r="Z1497" s="50"/>
      <c r="AA1497" s="54" t="str">
        <f>IF(Z1497="","",IFERROR(VLOOKUP(Z1497,ATIVIDADES!$A:$C,3,FALSE),"NAO CADASTRADA"))</f>
        <v/>
      </c>
      <c r="AB1497" s="42"/>
      <c r="AC1497" s="48"/>
      <c r="AD1497" s="54" t="str">
        <f>IF(AC1497="","",IFERROR(VLOOKUP(AC1497,EMPRESAS!$A:$C,3,FALSE),"NAO CADASTRADA"))</f>
        <v/>
      </c>
      <c r="AE1497" s="50"/>
      <c r="AF1497" s="54" t="str">
        <f>IF(AE1497="","",IFERROR(VLOOKUP(AE1497,ATIVIDADES!$A:$C,3,FALSE),"NAO CADASTRADA"))</f>
        <v/>
      </c>
      <c r="AG1497" s="42"/>
      <c r="AH1497" s="48"/>
      <c r="AI1497" s="54" t="str">
        <f>IF(AH1497="","",IFERROR(VLOOKUP(AH1497,EMPRESAS!$A:$C,3,FALSE),"NAO CADASTRADA"))</f>
        <v/>
      </c>
      <c r="AJ1497" s="50"/>
      <c r="AK1497" s="54" t="str">
        <f>IF(AJ1497="","",IFERROR(VLOOKUP(AJ1497,ATIVIDADES!$A:$C,3,FALSE),"NAO CADASTRADA"))</f>
        <v/>
      </c>
      <c r="AL1497" s="42"/>
    </row>
    <row r="1498" spans="1:38" x14ac:dyDescent="0.25">
      <c r="A1498" s="26" t="str">
        <f t="shared" si="163"/>
        <v>OK</v>
      </c>
      <c r="B1498" s="29">
        <f t="shared" si="164"/>
        <v>2487914866</v>
      </c>
      <c r="C1498" s="30">
        <v>43586</v>
      </c>
      <c r="D1498" s="18">
        <f t="shared" si="167"/>
        <v>43586</v>
      </c>
      <c r="E1498" s="19" t="str">
        <f>IF(ISERROR(VLOOKUP(C1498,FERIADOS!$A:$B,1,FALSE)),IF(WEEKDAY(C1498)=1,"Dom",IF(WEEKDAY(C1498)=2,"Seg",IF(WEEKDAY(C1498)=3,"Ter",IF(WEEKDAY(C1498)=4,"Qua",IF(WEEKDAY(C1498)=5,"Qui",IF(WEEKDAY(C1498)=6,"Sex","Sab")))))),"Feriado")</f>
        <v>Feriado</v>
      </c>
      <c r="F1498" s="32"/>
      <c r="G1498" s="33"/>
      <c r="H1498" s="33"/>
      <c r="I1498" s="33"/>
      <c r="J1498" s="21" t="str">
        <f t="shared" si="165"/>
        <v/>
      </c>
      <c r="K1498" s="21">
        <f t="shared" si="161"/>
        <v>0</v>
      </c>
      <c r="L1498" s="21" t="str">
        <f t="shared" si="162"/>
        <v/>
      </c>
      <c r="M1498" s="22" t="str">
        <f t="shared" si="166"/>
        <v/>
      </c>
      <c r="N1498" s="48"/>
      <c r="O1498" s="54" t="str">
        <f>IF(N1498="","",IFERROR(VLOOKUP(N1498,EMPRESAS!$A:$C,3,FALSE),"NAO CADASTRADA"))</f>
        <v/>
      </c>
      <c r="P1498" s="50"/>
      <c r="Q1498" s="54" t="str">
        <f>IF(P1498="","",IFERROR(VLOOKUP(P1498,ATIVIDADES!$A:$C,3,FALSE),"NAO CADASTRADA"))</f>
        <v/>
      </c>
      <c r="R1498" s="42"/>
      <c r="S1498" s="48"/>
      <c r="T1498" s="54" t="str">
        <f>IF(S1498="","",IFERROR(VLOOKUP(S1498,EMPRESAS!$A:$C,3,FALSE),"NAO CADASTRADA"))</f>
        <v/>
      </c>
      <c r="U1498" s="50"/>
      <c r="V1498" s="54" t="str">
        <f>IF(U1498="","",IFERROR(VLOOKUP(U1498,ATIVIDADES!$A:$C,3,FALSE),"NAO CADASTRADA"))</f>
        <v/>
      </c>
      <c r="W1498" s="42"/>
      <c r="X1498" s="48"/>
      <c r="Y1498" s="54" t="str">
        <f>IF(X1498="","",IFERROR(VLOOKUP(X1498,EMPRESAS!$A:$C,3,FALSE),"NAO CADASTRADA"))</f>
        <v/>
      </c>
      <c r="Z1498" s="50"/>
      <c r="AA1498" s="54" t="str">
        <f>IF(Z1498="","",IFERROR(VLOOKUP(Z1498,ATIVIDADES!$A:$C,3,FALSE),"NAO CADASTRADA"))</f>
        <v/>
      </c>
      <c r="AB1498" s="42"/>
      <c r="AC1498" s="48"/>
      <c r="AD1498" s="54" t="str">
        <f>IF(AC1498="","",IFERROR(VLOOKUP(AC1498,EMPRESAS!$A:$C,3,FALSE),"NAO CADASTRADA"))</f>
        <v/>
      </c>
      <c r="AE1498" s="50"/>
      <c r="AF1498" s="54" t="str">
        <f>IF(AE1498="","",IFERROR(VLOOKUP(AE1498,ATIVIDADES!$A:$C,3,FALSE),"NAO CADASTRADA"))</f>
        <v/>
      </c>
      <c r="AG1498" s="42"/>
      <c r="AH1498" s="48"/>
      <c r="AI1498" s="54" t="str">
        <f>IF(AH1498="","",IFERROR(VLOOKUP(AH1498,EMPRESAS!$A:$C,3,FALSE),"NAO CADASTRADA"))</f>
        <v/>
      </c>
      <c r="AJ1498" s="50"/>
      <c r="AK1498" s="54" t="str">
        <f>IF(AJ1498="","",IFERROR(VLOOKUP(AJ1498,ATIVIDADES!$A:$C,3,FALSE),"NAO CADASTRADA"))</f>
        <v/>
      </c>
      <c r="AL1498" s="42"/>
    </row>
    <row r="1499" spans="1:38" x14ac:dyDescent="0.25">
      <c r="A1499" s="26" t="str">
        <f t="shared" si="163"/>
        <v>OK</v>
      </c>
      <c r="B1499" s="29">
        <f t="shared" si="164"/>
        <v>2487914866</v>
      </c>
      <c r="C1499" s="30">
        <v>43587</v>
      </c>
      <c r="D1499" s="18">
        <f t="shared" si="167"/>
        <v>43586</v>
      </c>
      <c r="E1499" s="19" t="str">
        <f>IF(ISERROR(VLOOKUP(C1499,FERIADOS!$A:$B,1,FALSE)),IF(WEEKDAY(C1499)=1,"Dom",IF(WEEKDAY(C1499)=2,"Seg",IF(WEEKDAY(C1499)=3,"Ter",IF(WEEKDAY(C1499)=4,"Qua",IF(WEEKDAY(C1499)=5,"Qui",IF(WEEKDAY(C1499)=6,"Sex","Sab")))))),"Feriado")</f>
        <v>Qui</v>
      </c>
      <c r="F1499" s="32"/>
      <c r="G1499" s="33"/>
      <c r="H1499" s="33"/>
      <c r="I1499" s="33"/>
      <c r="J1499" s="21" t="str">
        <f t="shared" si="165"/>
        <v/>
      </c>
      <c r="K1499" s="21">
        <f t="shared" si="161"/>
        <v>0</v>
      </c>
      <c r="L1499" s="21" t="str">
        <f t="shared" si="162"/>
        <v/>
      </c>
      <c r="M1499" s="22" t="str">
        <f t="shared" si="166"/>
        <v/>
      </c>
      <c r="N1499" s="48"/>
      <c r="O1499" s="54" t="str">
        <f>IF(N1499="","",IFERROR(VLOOKUP(N1499,EMPRESAS!$A:$C,3,FALSE),"NAO CADASTRADA"))</f>
        <v/>
      </c>
      <c r="P1499" s="50"/>
      <c r="Q1499" s="54" t="str">
        <f>IF(P1499="","",IFERROR(VLOOKUP(P1499,ATIVIDADES!$A:$C,3,FALSE),"NAO CADASTRADA"))</f>
        <v/>
      </c>
      <c r="R1499" s="42"/>
      <c r="S1499" s="48"/>
      <c r="T1499" s="54" t="str">
        <f>IF(S1499="","",IFERROR(VLOOKUP(S1499,EMPRESAS!$A:$C,3,FALSE),"NAO CADASTRADA"))</f>
        <v/>
      </c>
      <c r="U1499" s="50"/>
      <c r="V1499" s="54" t="str">
        <f>IF(U1499="","",IFERROR(VLOOKUP(U1499,ATIVIDADES!$A:$C,3,FALSE),"NAO CADASTRADA"))</f>
        <v/>
      </c>
      <c r="W1499" s="42"/>
      <c r="X1499" s="48"/>
      <c r="Y1499" s="54" t="str">
        <f>IF(X1499="","",IFERROR(VLOOKUP(X1499,EMPRESAS!$A:$C,3,FALSE),"NAO CADASTRADA"))</f>
        <v/>
      </c>
      <c r="Z1499" s="50"/>
      <c r="AA1499" s="54" t="str">
        <f>IF(Z1499="","",IFERROR(VLOOKUP(Z1499,ATIVIDADES!$A:$C,3,FALSE),"NAO CADASTRADA"))</f>
        <v/>
      </c>
      <c r="AB1499" s="42"/>
      <c r="AC1499" s="48"/>
      <c r="AD1499" s="54" t="str">
        <f>IF(AC1499="","",IFERROR(VLOOKUP(AC1499,EMPRESAS!$A:$C,3,FALSE),"NAO CADASTRADA"))</f>
        <v/>
      </c>
      <c r="AE1499" s="50"/>
      <c r="AF1499" s="54" t="str">
        <f>IF(AE1499="","",IFERROR(VLOOKUP(AE1499,ATIVIDADES!$A:$C,3,FALSE),"NAO CADASTRADA"))</f>
        <v/>
      </c>
      <c r="AG1499" s="42"/>
      <c r="AH1499" s="48"/>
      <c r="AI1499" s="54" t="str">
        <f>IF(AH1499="","",IFERROR(VLOOKUP(AH1499,EMPRESAS!$A:$C,3,FALSE),"NAO CADASTRADA"))</f>
        <v/>
      </c>
      <c r="AJ1499" s="50"/>
      <c r="AK1499" s="54" t="str">
        <f>IF(AJ1499="","",IFERROR(VLOOKUP(AJ1499,ATIVIDADES!$A:$C,3,FALSE),"NAO CADASTRADA"))</f>
        <v/>
      </c>
      <c r="AL1499" s="42"/>
    </row>
    <row r="1500" spans="1:38" x14ac:dyDescent="0.25">
      <c r="A1500" s="26" t="str">
        <f t="shared" si="163"/>
        <v>OK</v>
      </c>
      <c r="B1500" s="29">
        <f t="shared" si="164"/>
        <v>2487914866</v>
      </c>
      <c r="C1500" s="30">
        <v>43588</v>
      </c>
      <c r="D1500" s="18">
        <f t="shared" si="167"/>
        <v>43586</v>
      </c>
      <c r="E1500" s="19" t="str">
        <f>IF(ISERROR(VLOOKUP(C1500,FERIADOS!$A:$B,1,FALSE)),IF(WEEKDAY(C1500)=1,"Dom",IF(WEEKDAY(C1500)=2,"Seg",IF(WEEKDAY(C1500)=3,"Ter",IF(WEEKDAY(C1500)=4,"Qua",IF(WEEKDAY(C1500)=5,"Qui",IF(WEEKDAY(C1500)=6,"Sex","Sab")))))),"Feriado")</f>
        <v>Sex</v>
      </c>
      <c r="F1500" s="32"/>
      <c r="G1500" s="33"/>
      <c r="H1500" s="33"/>
      <c r="I1500" s="33"/>
      <c r="J1500" s="21" t="str">
        <f t="shared" si="165"/>
        <v/>
      </c>
      <c r="K1500" s="21">
        <f t="shared" si="161"/>
        <v>0</v>
      </c>
      <c r="L1500" s="21" t="str">
        <f t="shared" si="162"/>
        <v/>
      </c>
      <c r="M1500" s="22" t="str">
        <f t="shared" si="166"/>
        <v/>
      </c>
      <c r="N1500" s="48"/>
      <c r="O1500" s="54" t="str">
        <f>IF(N1500="","",IFERROR(VLOOKUP(N1500,EMPRESAS!$A:$C,3,FALSE),"NAO CADASTRADA"))</f>
        <v/>
      </c>
      <c r="P1500" s="50"/>
      <c r="Q1500" s="54" t="str">
        <f>IF(P1500="","",IFERROR(VLOOKUP(P1500,ATIVIDADES!$A:$C,3,FALSE),"NAO CADASTRADA"))</f>
        <v/>
      </c>
      <c r="R1500" s="42"/>
      <c r="S1500" s="48"/>
      <c r="T1500" s="54" t="str">
        <f>IF(S1500="","",IFERROR(VLOOKUP(S1500,EMPRESAS!$A:$C,3,FALSE),"NAO CADASTRADA"))</f>
        <v/>
      </c>
      <c r="U1500" s="50"/>
      <c r="V1500" s="54" t="str">
        <f>IF(U1500="","",IFERROR(VLOOKUP(U1500,ATIVIDADES!$A:$C,3,FALSE),"NAO CADASTRADA"))</f>
        <v/>
      </c>
      <c r="W1500" s="42"/>
      <c r="X1500" s="48"/>
      <c r="Y1500" s="54" t="str">
        <f>IF(X1500="","",IFERROR(VLOOKUP(X1500,EMPRESAS!$A:$C,3,FALSE),"NAO CADASTRADA"))</f>
        <v/>
      </c>
      <c r="Z1500" s="50"/>
      <c r="AA1500" s="54" t="str">
        <f>IF(Z1500="","",IFERROR(VLOOKUP(Z1500,ATIVIDADES!$A:$C,3,FALSE),"NAO CADASTRADA"))</f>
        <v/>
      </c>
      <c r="AB1500" s="42"/>
      <c r="AC1500" s="48"/>
      <c r="AD1500" s="54" t="str">
        <f>IF(AC1500="","",IFERROR(VLOOKUP(AC1500,EMPRESAS!$A:$C,3,FALSE),"NAO CADASTRADA"))</f>
        <v/>
      </c>
      <c r="AE1500" s="50"/>
      <c r="AF1500" s="54" t="str">
        <f>IF(AE1500="","",IFERROR(VLOOKUP(AE1500,ATIVIDADES!$A:$C,3,FALSE),"NAO CADASTRADA"))</f>
        <v/>
      </c>
      <c r="AG1500" s="42"/>
      <c r="AH1500" s="48"/>
      <c r="AI1500" s="54" t="str">
        <f>IF(AH1500="","",IFERROR(VLOOKUP(AH1500,EMPRESAS!$A:$C,3,FALSE),"NAO CADASTRADA"))</f>
        <v/>
      </c>
      <c r="AJ1500" s="50"/>
      <c r="AK1500" s="54" t="str">
        <f>IF(AJ1500="","",IFERROR(VLOOKUP(AJ1500,ATIVIDADES!$A:$C,3,FALSE),"NAO CADASTRADA"))</f>
        <v/>
      </c>
      <c r="AL1500" s="42"/>
    </row>
    <row r="1501" spans="1:38" x14ac:dyDescent="0.25">
      <c r="A1501" s="26" t="str">
        <f t="shared" si="163"/>
        <v>OK</v>
      </c>
      <c r="B1501" s="29">
        <f t="shared" si="164"/>
        <v>2487914866</v>
      </c>
      <c r="C1501" s="30">
        <v>43589</v>
      </c>
      <c r="D1501" s="18">
        <f t="shared" si="167"/>
        <v>43586</v>
      </c>
      <c r="E1501" s="19" t="str">
        <f>IF(ISERROR(VLOOKUP(C1501,FERIADOS!$A:$B,1,FALSE)),IF(WEEKDAY(C1501)=1,"Dom",IF(WEEKDAY(C1501)=2,"Seg",IF(WEEKDAY(C1501)=3,"Ter",IF(WEEKDAY(C1501)=4,"Qua",IF(WEEKDAY(C1501)=5,"Qui",IF(WEEKDAY(C1501)=6,"Sex","Sab")))))),"Feriado")</f>
        <v>Sab</v>
      </c>
      <c r="F1501" s="32"/>
      <c r="G1501" s="33"/>
      <c r="H1501" s="33"/>
      <c r="I1501" s="33"/>
      <c r="J1501" s="21" t="str">
        <f t="shared" si="165"/>
        <v/>
      </c>
      <c r="K1501" s="21">
        <f t="shared" si="161"/>
        <v>0</v>
      </c>
      <c r="L1501" s="21" t="str">
        <f t="shared" si="162"/>
        <v/>
      </c>
      <c r="M1501" s="22" t="str">
        <f t="shared" si="166"/>
        <v/>
      </c>
      <c r="N1501" s="48"/>
      <c r="O1501" s="54" t="str">
        <f>IF(N1501="","",IFERROR(VLOOKUP(N1501,EMPRESAS!$A:$C,3,FALSE),"NAO CADASTRADA"))</f>
        <v/>
      </c>
      <c r="P1501" s="50"/>
      <c r="Q1501" s="54" t="str">
        <f>IF(P1501="","",IFERROR(VLOOKUP(P1501,ATIVIDADES!$A:$C,3,FALSE),"NAO CADASTRADA"))</f>
        <v/>
      </c>
      <c r="R1501" s="42"/>
      <c r="S1501" s="48"/>
      <c r="T1501" s="54" t="str">
        <f>IF(S1501="","",IFERROR(VLOOKUP(S1501,EMPRESAS!$A:$C,3,FALSE),"NAO CADASTRADA"))</f>
        <v/>
      </c>
      <c r="U1501" s="50"/>
      <c r="V1501" s="54" t="str">
        <f>IF(U1501="","",IFERROR(VLOOKUP(U1501,ATIVIDADES!$A:$C,3,FALSE),"NAO CADASTRADA"))</f>
        <v/>
      </c>
      <c r="W1501" s="42"/>
      <c r="X1501" s="48"/>
      <c r="Y1501" s="54" t="str">
        <f>IF(X1501="","",IFERROR(VLOOKUP(X1501,EMPRESAS!$A:$C,3,FALSE),"NAO CADASTRADA"))</f>
        <v/>
      </c>
      <c r="Z1501" s="50"/>
      <c r="AA1501" s="54" t="str">
        <f>IF(Z1501="","",IFERROR(VLOOKUP(Z1501,ATIVIDADES!$A:$C,3,FALSE),"NAO CADASTRADA"))</f>
        <v/>
      </c>
      <c r="AB1501" s="42"/>
      <c r="AC1501" s="48"/>
      <c r="AD1501" s="54" t="str">
        <f>IF(AC1501="","",IFERROR(VLOOKUP(AC1501,EMPRESAS!$A:$C,3,FALSE),"NAO CADASTRADA"))</f>
        <v/>
      </c>
      <c r="AE1501" s="50"/>
      <c r="AF1501" s="54" t="str">
        <f>IF(AE1501="","",IFERROR(VLOOKUP(AE1501,ATIVIDADES!$A:$C,3,FALSE),"NAO CADASTRADA"))</f>
        <v/>
      </c>
      <c r="AG1501" s="42"/>
      <c r="AH1501" s="48"/>
      <c r="AI1501" s="54" t="str">
        <f>IF(AH1501="","",IFERROR(VLOOKUP(AH1501,EMPRESAS!$A:$C,3,FALSE),"NAO CADASTRADA"))</f>
        <v/>
      </c>
      <c r="AJ1501" s="50"/>
      <c r="AK1501" s="54" t="str">
        <f>IF(AJ1501="","",IFERROR(VLOOKUP(AJ1501,ATIVIDADES!$A:$C,3,FALSE),"NAO CADASTRADA"))</f>
        <v/>
      </c>
      <c r="AL1501" s="42"/>
    </row>
    <row r="1502" spans="1:38" x14ac:dyDescent="0.25">
      <c r="A1502" s="26" t="str">
        <f t="shared" si="163"/>
        <v>OK</v>
      </c>
      <c r="B1502" s="29">
        <f t="shared" si="164"/>
        <v>2487914866</v>
      </c>
      <c r="C1502" s="30">
        <v>43590</v>
      </c>
      <c r="D1502" s="18">
        <f t="shared" si="167"/>
        <v>43586</v>
      </c>
      <c r="E1502" s="19" t="str">
        <f>IF(ISERROR(VLOOKUP(C1502,FERIADOS!$A:$B,1,FALSE)),IF(WEEKDAY(C1502)=1,"Dom",IF(WEEKDAY(C1502)=2,"Seg",IF(WEEKDAY(C1502)=3,"Ter",IF(WEEKDAY(C1502)=4,"Qua",IF(WEEKDAY(C1502)=5,"Qui",IF(WEEKDAY(C1502)=6,"Sex","Sab")))))),"Feriado")</f>
        <v>Dom</v>
      </c>
      <c r="F1502" s="32"/>
      <c r="G1502" s="33"/>
      <c r="H1502" s="33"/>
      <c r="I1502" s="33"/>
      <c r="J1502" s="21" t="str">
        <f t="shared" si="165"/>
        <v/>
      </c>
      <c r="K1502" s="21">
        <f t="shared" si="161"/>
        <v>0</v>
      </c>
      <c r="L1502" s="21" t="str">
        <f t="shared" si="162"/>
        <v/>
      </c>
      <c r="M1502" s="22" t="str">
        <f t="shared" si="166"/>
        <v/>
      </c>
      <c r="N1502" s="48"/>
      <c r="O1502" s="54" t="str">
        <f>IF(N1502="","",IFERROR(VLOOKUP(N1502,EMPRESAS!$A:$C,3,FALSE),"NAO CADASTRADA"))</f>
        <v/>
      </c>
      <c r="P1502" s="50"/>
      <c r="Q1502" s="54" t="str">
        <f>IF(P1502="","",IFERROR(VLOOKUP(P1502,ATIVIDADES!$A:$C,3,FALSE),"NAO CADASTRADA"))</f>
        <v/>
      </c>
      <c r="R1502" s="42"/>
      <c r="S1502" s="48"/>
      <c r="T1502" s="54" t="str">
        <f>IF(S1502="","",IFERROR(VLOOKUP(S1502,EMPRESAS!$A:$C,3,FALSE),"NAO CADASTRADA"))</f>
        <v/>
      </c>
      <c r="U1502" s="50"/>
      <c r="V1502" s="54" t="str">
        <f>IF(U1502="","",IFERROR(VLOOKUP(U1502,ATIVIDADES!$A:$C,3,FALSE),"NAO CADASTRADA"))</f>
        <v/>
      </c>
      <c r="W1502" s="42"/>
      <c r="X1502" s="48"/>
      <c r="Y1502" s="54" t="str">
        <f>IF(X1502="","",IFERROR(VLOOKUP(X1502,EMPRESAS!$A:$C,3,FALSE),"NAO CADASTRADA"))</f>
        <v/>
      </c>
      <c r="Z1502" s="50"/>
      <c r="AA1502" s="54" t="str">
        <f>IF(Z1502="","",IFERROR(VLOOKUP(Z1502,ATIVIDADES!$A:$C,3,FALSE),"NAO CADASTRADA"))</f>
        <v/>
      </c>
      <c r="AB1502" s="42"/>
      <c r="AC1502" s="48"/>
      <c r="AD1502" s="54" t="str">
        <f>IF(AC1502="","",IFERROR(VLOOKUP(AC1502,EMPRESAS!$A:$C,3,FALSE),"NAO CADASTRADA"))</f>
        <v/>
      </c>
      <c r="AE1502" s="50"/>
      <c r="AF1502" s="54" t="str">
        <f>IF(AE1502="","",IFERROR(VLOOKUP(AE1502,ATIVIDADES!$A:$C,3,FALSE),"NAO CADASTRADA"))</f>
        <v/>
      </c>
      <c r="AG1502" s="42"/>
      <c r="AH1502" s="48"/>
      <c r="AI1502" s="54" t="str">
        <f>IF(AH1502="","",IFERROR(VLOOKUP(AH1502,EMPRESAS!$A:$C,3,FALSE),"NAO CADASTRADA"))</f>
        <v/>
      </c>
      <c r="AJ1502" s="50"/>
      <c r="AK1502" s="54" t="str">
        <f>IF(AJ1502="","",IFERROR(VLOOKUP(AJ1502,ATIVIDADES!$A:$C,3,FALSE),"NAO CADASTRADA"))</f>
        <v/>
      </c>
      <c r="AL1502" s="42"/>
    </row>
    <row r="1503" spans="1:38" x14ac:dyDescent="0.25">
      <c r="A1503" s="26" t="str">
        <f t="shared" si="163"/>
        <v>OK</v>
      </c>
      <c r="B1503" s="29">
        <f t="shared" si="164"/>
        <v>2487914866</v>
      </c>
      <c r="C1503" s="30">
        <v>43591</v>
      </c>
      <c r="D1503" s="18">
        <f t="shared" si="167"/>
        <v>43586</v>
      </c>
      <c r="E1503" s="19" t="str">
        <f>IF(ISERROR(VLOOKUP(C1503,FERIADOS!$A:$B,1,FALSE)),IF(WEEKDAY(C1503)=1,"Dom",IF(WEEKDAY(C1503)=2,"Seg",IF(WEEKDAY(C1503)=3,"Ter",IF(WEEKDAY(C1503)=4,"Qua",IF(WEEKDAY(C1503)=5,"Qui",IF(WEEKDAY(C1503)=6,"Sex","Sab")))))),"Feriado")</f>
        <v>Seg</v>
      </c>
      <c r="F1503" s="32"/>
      <c r="G1503" s="33"/>
      <c r="H1503" s="33"/>
      <c r="I1503" s="33"/>
      <c r="J1503" s="21" t="str">
        <f t="shared" si="165"/>
        <v/>
      </c>
      <c r="K1503" s="21">
        <f t="shared" si="161"/>
        <v>0</v>
      </c>
      <c r="L1503" s="21" t="str">
        <f t="shared" si="162"/>
        <v/>
      </c>
      <c r="M1503" s="22" t="str">
        <f t="shared" si="166"/>
        <v/>
      </c>
      <c r="N1503" s="48"/>
      <c r="O1503" s="54" t="str">
        <f>IF(N1503="","",IFERROR(VLOOKUP(N1503,EMPRESAS!$A:$C,3,FALSE),"NAO CADASTRADA"))</f>
        <v/>
      </c>
      <c r="P1503" s="50"/>
      <c r="Q1503" s="54" t="str">
        <f>IF(P1503="","",IFERROR(VLOOKUP(P1503,ATIVIDADES!$A:$C,3,FALSE),"NAO CADASTRADA"))</f>
        <v/>
      </c>
      <c r="R1503" s="42"/>
      <c r="S1503" s="48"/>
      <c r="T1503" s="54" t="str">
        <f>IF(S1503="","",IFERROR(VLOOKUP(S1503,EMPRESAS!$A:$C,3,FALSE),"NAO CADASTRADA"))</f>
        <v/>
      </c>
      <c r="U1503" s="50"/>
      <c r="V1503" s="54" t="str">
        <f>IF(U1503="","",IFERROR(VLOOKUP(U1503,ATIVIDADES!$A:$C,3,FALSE),"NAO CADASTRADA"))</f>
        <v/>
      </c>
      <c r="W1503" s="42"/>
      <c r="X1503" s="48"/>
      <c r="Y1503" s="54" t="str">
        <f>IF(X1503="","",IFERROR(VLOOKUP(X1503,EMPRESAS!$A:$C,3,FALSE),"NAO CADASTRADA"))</f>
        <v/>
      </c>
      <c r="Z1503" s="50"/>
      <c r="AA1503" s="54" t="str">
        <f>IF(Z1503="","",IFERROR(VLOOKUP(Z1503,ATIVIDADES!$A:$C,3,FALSE),"NAO CADASTRADA"))</f>
        <v/>
      </c>
      <c r="AB1503" s="42"/>
      <c r="AC1503" s="48"/>
      <c r="AD1503" s="54" t="str">
        <f>IF(AC1503="","",IFERROR(VLOOKUP(AC1503,EMPRESAS!$A:$C,3,FALSE),"NAO CADASTRADA"))</f>
        <v/>
      </c>
      <c r="AE1503" s="50"/>
      <c r="AF1503" s="54" t="str">
        <f>IF(AE1503="","",IFERROR(VLOOKUP(AE1503,ATIVIDADES!$A:$C,3,FALSE),"NAO CADASTRADA"))</f>
        <v/>
      </c>
      <c r="AG1503" s="42"/>
      <c r="AH1503" s="48"/>
      <c r="AI1503" s="54" t="str">
        <f>IF(AH1503="","",IFERROR(VLOOKUP(AH1503,EMPRESAS!$A:$C,3,FALSE),"NAO CADASTRADA"))</f>
        <v/>
      </c>
      <c r="AJ1503" s="50"/>
      <c r="AK1503" s="54" t="str">
        <f>IF(AJ1503="","",IFERROR(VLOOKUP(AJ1503,ATIVIDADES!$A:$C,3,FALSE),"NAO CADASTRADA"))</f>
        <v/>
      </c>
      <c r="AL1503" s="42"/>
    </row>
    <row r="1504" spans="1:38" x14ac:dyDescent="0.25">
      <c r="A1504" s="26" t="str">
        <f t="shared" si="163"/>
        <v>OK</v>
      </c>
      <c r="B1504" s="29">
        <f t="shared" si="164"/>
        <v>2487914866</v>
      </c>
      <c r="C1504" s="30">
        <v>43592</v>
      </c>
      <c r="D1504" s="18">
        <f t="shared" si="167"/>
        <v>43586</v>
      </c>
      <c r="E1504" s="19" t="str">
        <f>IF(ISERROR(VLOOKUP(C1504,FERIADOS!$A:$B,1,FALSE)),IF(WEEKDAY(C1504)=1,"Dom",IF(WEEKDAY(C1504)=2,"Seg",IF(WEEKDAY(C1504)=3,"Ter",IF(WEEKDAY(C1504)=4,"Qua",IF(WEEKDAY(C1504)=5,"Qui",IF(WEEKDAY(C1504)=6,"Sex","Sab")))))),"Feriado")</f>
        <v>Ter</v>
      </c>
      <c r="F1504" s="32"/>
      <c r="G1504" s="33"/>
      <c r="H1504" s="33"/>
      <c r="I1504" s="33"/>
      <c r="J1504" s="21" t="str">
        <f t="shared" si="165"/>
        <v/>
      </c>
      <c r="K1504" s="21">
        <f t="shared" si="161"/>
        <v>0</v>
      </c>
      <c r="L1504" s="21" t="str">
        <f t="shared" si="162"/>
        <v/>
      </c>
      <c r="M1504" s="22" t="str">
        <f t="shared" si="166"/>
        <v/>
      </c>
      <c r="N1504" s="48"/>
      <c r="O1504" s="54" t="str">
        <f>IF(N1504="","",IFERROR(VLOOKUP(N1504,EMPRESAS!$A:$C,3,FALSE),"NAO CADASTRADA"))</f>
        <v/>
      </c>
      <c r="P1504" s="50"/>
      <c r="Q1504" s="54" t="str">
        <f>IF(P1504="","",IFERROR(VLOOKUP(P1504,ATIVIDADES!$A:$C,3,FALSE),"NAO CADASTRADA"))</f>
        <v/>
      </c>
      <c r="R1504" s="42"/>
      <c r="S1504" s="48"/>
      <c r="T1504" s="54" t="str">
        <f>IF(S1504="","",IFERROR(VLOOKUP(S1504,EMPRESAS!$A:$C,3,FALSE),"NAO CADASTRADA"))</f>
        <v/>
      </c>
      <c r="U1504" s="50"/>
      <c r="V1504" s="54" t="str">
        <f>IF(U1504="","",IFERROR(VLOOKUP(U1504,ATIVIDADES!$A:$C,3,FALSE),"NAO CADASTRADA"))</f>
        <v/>
      </c>
      <c r="W1504" s="42"/>
      <c r="X1504" s="48"/>
      <c r="Y1504" s="54" t="str">
        <f>IF(X1504="","",IFERROR(VLOOKUP(X1504,EMPRESAS!$A:$C,3,FALSE),"NAO CADASTRADA"))</f>
        <v/>
      </c>
      <c r="Z1504" s="50"/>
      <c r="AA1504" s="54" t="str">
        <f>IF(Z1504="","",IFERROR(VLOOKUP(Z1504,ATIVIDADES!$A:$C,3,FALSE),"NAO CADASTRADA"))</f>
        <v/>
      </c>
      <c r="AB1504" s="42"/>
      <c r="AC1504" s="48"/>
      <c r="AD1504" s="54" t="str">
        <f>IF(AC1504="","",IFERROR(VLOOKUP(AC1504,EMPRESAS!$A:$C,3,FALSE),"NAO CADASTRADA"))</f>
        <v/>
      </c>
      <c r="AE1504" s="50"/>
      <c r="AF1504" s="54" t="str">
        <f>IF(AE1504="","",IFERROR(VLOOKUP(AE1504,ATIVIDADES!$A:$C,3,FALSE),"NAO CADASTRADA"))</f>
        <v/>
      </c>
      <c r="AG1504" s="42"/>
      <c r="AH1504" s="48"/>
      <c r="AI1504" s="54" t="str">
        <f>IF(AH1504="","",IFERROR(VLOOKUP(AH1504,EMPRESAS!$A:$C,3,FALSE),"NAO CADASTRADA"))</f>
        <v/>
      </c>
      <c r="AJ1504" s="50"/>
      <c r="AK1504" s="54" t="str">
        <f>IF(AJ1504="","",IFERROR(VLOOKUP(AJ1504,ATIVIDADES!$A:$C,3,FALSE),"NAO CADASTRADA"))</f>
        <v/>
      </c>
      <c r="AL1504" s="42"/>
    </row>
    <row r="1505" spans="1:38" x14ac:dyDescent="0.25">
      <c r="A1505" s="26" t="str">
        <f t="shared" si="163"/>
        <v>OK</v>
      </c>
      <c r="B1505" s="29">
        <f t="shared" si="164"/>
        <v>2487914866</v>
      </c>
      <c r="C1505" s="30">
        <v>43593</v>
      </c>
      <c r="D1505" s="18">
        <f t="shared" si="167"/>
        <v>43586</v>
      </c>
      <c r="E1505" s="19" t="str">
        <f>IF(ISERROR(VLOOKUP(C1505,FERIADOS!$A:$B,1,FALSE)),IF(WEEKDAY(C1505)=1,"Dom",IF(WEEKDAY(C1505)=2,"Seg",IF(WEEKDAY(C1505)=3,"Ter",IF(WEEKDAY(C1505)=4,"Qua",IF(WEEKDAY(C1505)=5,"Qui",IF(WEEKDAY(C1505)=6,"Sex","Sab")))))),"Feriado")</f>
        <v>Qua</v>
      </c>
      <c r="F1505" s="32"/>
      <c r="G1505" s="33"/>
      <c r="H1505" s="33"/>
      <c r="I1505" s="33"/>
      <c r="J1505" s="21" t="str">
        <f t="shared" si="165"/>
        <v/>
      </c>
      <c r="K1505" s="21">
        <f t="shared" si="161"/>
        <v>0</v>
      </c>
      <c r="L1505" s="21" t="str">
        <f t="shared" si="162"/>
        <v/>
      </c>
      <c r="M1505" s="22" t="str">
        <f t="shared" si="166"/>
        <v/>
      </c>
      <c r="N1505" s="48"/>
      <c r="O1505" s="54" t="str">
        <f>IF(N1505="","",IFERROR(VLOOKUP(N1505,EMPRESAS!$A:$C,3,FALSE),"NAO CADASTRADA"))</f>
        <v/>
      </c>
      <c r="P1505" s="50"/>
      <c r="Q1505" s="54" t="str">
        <f>IF(P1505="","",IFERROR(VLOOKUP(P1505,ATIVIDADES!$A:$C,3,FALSE),"NAO CADASTRADA"))</f>
        <v/>
      </c>
      <c r="R1505" s="42"/>
      <c r="S1505" s="48"/>
      <c r="T1505" s="54" t="str">
        <f>IF(S1505="","",IFERROR(VLOOKUP(S1505,EMPRESAS!$A:$C,3,FALSE),"NAO CADASTRADA"))</f>
        <v/>
      </c>
      <c r="U1505" s="50"/>
      <c r="V1505" s="54" t="str">
        <f>IF(U1505="","",IFERROR(VLOOKUP(U1505,ATIVIDADES!$A:$C,3,FALSE),"NAO CADASTRADA"))</f>
        <v/>
      </c>
      <c r="W1505" s="42"/>
      <c r="X1505" s="48"/>
      <c r="Y1505" s="54" t="str">
        <f>IF(X1505="","",IFERROR(VLOOKUP(X1505,EMPRESAS!$A:$C,3,FALSE),"NAO CADASTRADA"))</f>
        <v/>
      </c>
      <c r="Z1505" s="50"/>
      <c r="AA1505" s="54" t="str">
        <f>IF(Z1505="","",IFERROR(VLOOKUP(Z1505,ATIVIDADES!$A:$C,3,FALSE),"NAO CADASTRADA"))</f>
        <v/>
      </c>
      <c r="AB1505" s="42"/>
      <c r="AC1505" s="48"/>
      <c r="AD1505" s="54" t="str">
        <f>IF(AC1505="","",IFERROR(VLOOKUP(AC1505,EMPRESAS!$A:$C,3,FALSE),"NAO CADASTRADA"))</f>
        <v/>
      </c>
      <c r="AE1505" s="50"/>
      <c r="AF1505" s="54" t="str">
        <f>IF(AE1505="","",IFERROR(VLOOKUP(AE1505,ATIVIDADES!$A:$C,3,FALSE),"NAO CADASTRADA"))</f>
        <v/>
      </c>
      <c r="AG1505" s="42"/>
      <c r="AH1505" s="48"/>
      <c r="AI1505" s="54" t="str">
        <f>IF(AH1505="","",IFERROR(VLOOKUP(AH1505,EMPRESAS!$A:$C,3,FALSE),"NAO CADASTRADA"))</f>
        <v/>
      </c>
      <c r="AJ1505" s="50"/>
      <c r="AK1505" s="54" t="str">
        <f>IF(AJ1505="","",IFERROR(VLOOKUP(AJ1505,ATIVIDADES!$A:$C,3,FALSE),"NAO CADASTRADA"))</f>
        <v/>
      </c>
      <c r="AL1505" s="42"/>
    </row>
    <row r="1506" spans="1:38" x14ac:dyDescent="0.25">
      <c r="A1506" s="26" t="str">
        <f t="shared" si="163"/>
        <v>OK</v>
      </c>
      <c r="B1506" s="29">
        <f t="shared" si="164"/>
        <v>2487914866</v>
      </c>
      <c r="C1506" s="30">
        <v>43594</v>
      </c>
      <c r="D1506" s="18">
        <f t="shared" si="167"/>
        <v>43586</v>
      </c>
      <c r="E1506" s="19" t="str">
        <f>IF(ISERROR(VLOOKUP(C1506,FERIADOS!$A:$B,1,FALSE)),IF(WEEKDAY(C1506)=1,"Dom",IF(WEEKDAY(C1506)=2,"Seg",IF(WEEKDAY(C1506)=3,"Ter",IF(WEEKDAY(C1506)=4,"Qua",IF(WEEKDAY(C1506)=5,"Qui",IF(WEEKDAY(C1506)=6,"Sex","Sab")))))),"Feriado")</f>
        <v>Qui</v>
      </c>
      <c r="F1506" s="32"/>
      <c r="G1506" s="33"/>
      <c r="H1506" s="33"/>
      <c r="I1506" s="33"/>
      <c r="J1506" s="21" t="str">
        <f t="shared" si="165"/>
        <v/>
      </c>
      <c r="K1506" s="21">
        <f t="shared" si="161"/>
        <v>0</v>
      </c>
      <c r="L1506" s="21" t="str">
        <f t="shared" si="162"/>
        <v/>
      </c>
      <c r="M1506" s="22" t="str">
        <f t="shared" si="166"/>
        <v/>
      </c>
      <c r="N1506" s="48"/>
      <c r="O1506" s="54" t="str">
        <f>IF(N1506="","",IFERROR(VLOOKUP(N1506,EMPRESAS!$A:$C,3,FALSE),"NAO CADASTRADA"))</f>
        <v/>
      </c>
      <c r="P1506" s="50"/>
      <c r="Q1506" s="54" t="str">
        <f>IF(P1506="","",IFERROR(VLOOKUP(P1506,ATIVIDADES!$A:$C,3,FALSE),"NAO CADASTRADA"))</f>
        <v/>
      </c>
      <c r="R1506" s="42"/>
      <c r="S1506" s="48"/>
      <c r="T1506" s="54" t="str">
        <f>IF(S1506="","",IFERROR(VLOOKUP(S1506,EMPRESAS!$A:$C,3,FALSE),"NAO CADASTRADA"))</f>
        <v/>
      </c>
      <c r="U1506" s="50"/>
      <c r="V1506" s="54" t="str">
        <f>IF(U1506="","",IFERROR(VLOOKUP(U1506,ATIVIDADES!$A:$C,3,FALSE),"NAO CADASTRADA"))</f>
        <v/>
      </c>
      <c r="W1506" s="42"/>
      <c r="X1506" s="48"/>
      <c r="Y1506" s="54" t="str">
        <f>IF(X1506="","",IFERROR(VLOOKUP(X1506,EMPRESAS!$A:$C,3,FALSE),"NAO CADASTRADA"))</f>
        <v/>
      </c>
      <c r="Z1506" s="50"/>
      <c r="AA1506" s="54" t="str">
        <f>IF(Z1506="","",IFERROR(VLOOKUP(Z1506,ATIVIDADES!$A:$C,3,FALSE),"NAO CADASTRADA"))</f>
        <v/>
      </c>
      <c r="AB1506" s="42"/>
      <c r="AC1506" s="48"/>
      <c r="AD1506" s="54" t="str">
        <f>IF(AC1506="","",IFERROR(VLOOKUP(AC1506,EMPRESAS!$A:$C,3,FALSE),"NAO CADASTRADA"))</f>
        <v/>
      </c>
      <c r="AE1506" s="50"/>
      <c r="AF1506" s="54" t="str">
        <f>IF(AE1506="","",IFERROR(VLOOKUP(AE1506,ATIVIDADES!$A:$C,3,FALSE),"NAO CADASTRADA"))</f>
        <v/>
      </c>
      <c r="AG1506" s="42"/>
      <c r="AH1506" s="48"/>
      <c r="AI1506" s="54" t="str">
        <f>IF(AH1506="","",IFERROR(VLOOKUP(AH1506,EMPRESAS!$A:$C,3,FALSE),"NAO CADASTRADA"))</f>
        <v/>
      </c>
      <c r="AJ1506" s="50"/>
      <c r="AK1506" s="54" t="str">
        <f>IF(AJ1506="","",IFERROR(VLOOKUP(AJ1506,ATIVIDADES!$A:$C,3,FALSE),"NAO CADASTRADA"))</f>
        <v/>
      </c>
      <c r="AL1506" s="42"/>
    </row>
    <row r="1507" spans="1:38" x14ac:dyDescent="0.25">
      <c r="A1507" s="26" t="str">
        <f t="shared" si="163"/>
        <v>OK</v>
      </c>
      <c r="B1507" s="29">
        <f t="shared" si="164"/>
        <v>2487914866</v>
      </c>
      <c r="C1507" s="30">
        <v>43595</v>
      </c>
      <c r="D1507" s="18">
        <f t="shared" si="167"/>
        <v>43586</v>
      </c>
      <c r="E1507" s="19" t="str">
        <f>IF(ISERROR(VLOOKUP(C1507,FERIADOS!$A:$B,1,FALSE)),IF(WEEKDAY(C1507)=1,"Dom",IF(WEEKDAY(C1507)=2,"Seg",IF(WEEKDAY(C1507)=3,"Ter",IF(WEEKDAY(C1507)=4,"Qua",IF(WEEKDAY(C1507)=5,"Qui",IF(WEEKDAY(C1507)=6,"Sex","Sab")))))),"Feriado")</f>
        <v>Sex</v>
      </c>
      <c r="F1507" s="32"/>
      <c r="G1507" s="33"/>
      <c r="H1507" s="33"/>
      <c r="I1507" s="33"/>
      <c r="J1507" s="21" t="str">
        <f t="shared" si="165"/>
        <v/>
      </c>
      <c r="K1507" s="21">
        <f t="shared" si="161"/>
        <v>0</v>
      </c>
      <c r="L1507" s="21" t="str">
        <f t="shared" si="162"/>
        <v/>
      </c>
      <c r="M1507" s="22" t="str">
        <f t="shared" si="166"/>
        <v/>
      </c>
      <c r="N1507" s="48"/>
      <c r="O1507" s="54" t="str">
        <f>IF(N1507="","",IFERROR(VLOOKUP(N1507,EMPRESAS!$A:$C,3,FALSE),"NAO CADASTRADA"))</f>
        <v/>
      </c>
      <c r="P1507" s="50"/>
      <c r="Q1507" s="54" t="str">
        <f>IF(P1507="","",IFERROR(VLOOKUP(P1507,ATIVIDADES!$A:$C,3,FALSE),"NAO CADASTRADA"))</f>
        <v/>
      </c>
      <c r="R1507" s="42"/>
      <c r="S1507" s="48"/>
      <c r="T1507" s="54" t="str">
        <f>IF(S1507="","",IFERROR(VLOOKUP(S1507,EMPRESAS!$A:$C,3,FALSE),"NAO CADASTRADA"))</f>
        <v/>
      </c>
      <c r="U1507" s="50"/>
      <c r="V1507" s="54" t="str">
        <f>IF(U1507="","",IFERROR(VLOOKUP(U1507,ATIVIDADES!$A:$C,3,FALSE),"NAO CADASTRADA"))</f>
        <v/>
      </c>
      <c r="W1507" s="42"/>
      <c r="X1507" s="48"/>
      <c r="Y1507" s="54" t="str">
        <f>IF(X1507="","",IFERROR(VLOOKUP(X1507,EMPRESAS!$A:$C,3,FALSE),"NAO CADASTRADA"))</f>
        <v/>
      </c>
      <c r="Z1507" s="50"/>
      <c r="AA1507" s="54" t="str">
        <f>IF(Z1507="","",IFERROR(VLOOKUP(Z1507,ATIVIDADES!$A:$C,3,FALSE),"NAO CADASTRADA"))</f>
        <v/>
      </c>
      <c r="AB1507" s="42"/>
      <c r="AC1507" s="48"/>
      <c r="AD1507" s="54" t="str">
        <f>IF(AC1507="","",IFERROR(VLOOKUP(AC1507,EMPRESAS!$A:$C,3,FALSE),"NAO CADASTRADA"))</f>
        <v/>
      </c>
      <c r="AE1507" s="50"/>
      <c r="AF1507" s="54" t="str">
        <f>IF(AE1507="","",IFERROR(VLOOKUP(AE1507,ATIVIDADES!$A:$C,3,FALSE),"NAO CADASTRADA"))</f>
        <v/>
      </c>
      <c r="AG1507" s="42"/>
      <c r="AH1507" s="48"/>
      <c r="AI1507" s="54" t="str">
        <f>IF(AH1507="","",IFERROR(VLOOKUP(AH1507,EMPRESAS!$A:$C,3,FALSE),"NAO CADASTRADA"))</f>
        <v/>
      </c>
      <c r="AJ1507" s="50"/>
      <c r="AK1507" s="54" t="str">
        <f>IF(AJ1507="","",IFERROR(VLOOKUP(AJ1507,ATIVIDADES!$A:$C,3,FALSE),"NAO CADASTRADA"))</f>
        <v/>
      </c>
      <c r="AL1507" s="42"/>
    </row>
    <row r="1508" spans="1:38" x14ac:dyDescent="0.25">
      <c r="A1508" s="26" t="str">
        <f t="shared" si="163"/>
        <v>OK</v>
      </c>
      <c r="B1508" s="29">
        <f t="shared" si="164"/>
        <v>2487914866</v>
      </c>
      <c r="C1508" s="30">
        <v>43596</v>
      </c>
      <c r="D1508" s="18">
        <f t="shared" si="167"/>
        <v>43586</v>
      </c>
      <c r="E1508" s="19" t="str">
        <f>IF(ISERROR(VLOOKUP(C1508,FERIADOS!$A:$B,1,FALSE)),IF(WEEKDAY(C1508)=1,"Dom",IF(WEEKDAY(C1508)=2,"Seg",IF(WEEKDAY(C1508)=3,"Ter",IF(WEEKDAY(C1508)=4,"Qua",IF(WEEKDAY(C1508)=5,"Qui",IF(WEEKDAY(C1508)=6,"Sex","Sab")))))),"Feriado")</f>
        <v>Sab</v>
      </c>
      <c r="F1508" s="32"/>
      <c r="G1508" s="33"/>
      <c r="H1508" s="33"/>
      <c r="I1508" s="33"/>
      <c r="J1508" s="21" t="str">
        <f t="shared" si="165"/>
        <v/>
      </c>
      <c r="K1508" s="21">
        <f t="shared" si="161"/>
        <v>0</v>
      </c>
      <c r="L1508" s="21" t="str">
        <f t="shared" si="162"/>
        <v/>
      </c>
      <c r="M1508" s="22" t="str">
        <f t="shared" si="166"/>
        <v/>
      </c>
      <c r="N1508" s="48"/>
      <c r="O1508" s="54" t="str">
        <f>IF(N1508="","",IFERROR(VLOOKUP(N1508,EMPRESAS!$A:$C,3,FALSE),"NAO CADASTRADA"))</f>
        <v/>
      </c>
      <c r="P1508" s="50"/>
      <c r="Q1508" s="54" t="str">
        <f>IF(P1508="","",IFERROR(VLOOKUP(P1508,ATIVIDADES!$A:$C,3,FALSE),"NAO CADASTRADA"))</f>
        <v/>
      </c>
      <c r="R1508" s="42"/>
      <c r="S1508" s="48"/>
      <c r="T1508" s="54" t="str">
        <f>IF(S1508="","",IFERROR(VLOOKUP(S1508,EMPRESAS!$A:$C,3,FALSE),"NAO CADASTRADA"))</f>
        <v/>
      </c>
      <c r="U1508" s="50"/>
      <c r="V1508" s="54" t="str">
        <f>IF(U1508="","",IFERROR(VLOOKUP(U1508,ATIVIDADES!$A:$C,3,FALSE),"NAO CADASTRADA"))</f>
        <v/>
      </c>
      <c r="W1508" s="42"/>
      <c r="X1508" s="48"/>
      <c r="Y1508" s="54" t="str">
        <f>IF(X1508="","",IFERROR(VLOOKUP(X1508,EMPRESAS!$A:$C,3,FALSE),"NAO CADASTRADA"))</f>
        <v/>
      </c>
      <c r="Z1508" s="50"/>
      <c r="AA1508" s="54" t="str">
        <f>IF(Z1508="","",IFERROR(VLOOKUP(Z1508,ATIVIDADES!$A:$C,3,FALSE),"NAO CADASTRADA"))</f>
        <v/>
      </c>
      <c r="AB1508" s="42"/>
      <c r="AC1508" s="48"/>
      <c r="AD1508" s="54" t="str">
        <f>IF(AC1508="","",IFERROR(VLOOKUP(AC1508,EMPRESAS!$A:$C,3,FALSE),"NAO CADASTRADA"))</f>
        <v/>
      </c>
      <c r="AE1508" s="50"/>
      <c r="AF1508" s="54" t="str">
        <f>IF(AE1508="","",IFERROR(VLOOKUP(AE1508,ATIVIDADES!$A:$C,3,FALSE),"NAO CADASTRADA"))</f>
        <v/>
      </c>
      <c r="AG1508" s="42"/>
      <c r="AH1508" s="48"/>
      <c r="AI1508" s="54" t="str">
        <f>IF(AH1508="","",IFERROR(VLOOKUP(AH1508,EMPRESAS!$A:$C,3,FALSE),"NAO CADASTRADA"))</f>
        <v/>
      </c>
      <c r="AJ1508" s="50"/>
      <c r="AK1508" s="54" t="str">
        <f>IF(AJ1508="","",IFERROR(VLOOKUP(AJ1508,ATIVIDADES!$A:$C,3,FALSE),"NAO CADASTRADA"))</f>
        <v/>
      </c>
      <c r="AL1508" s="42"/>
    </row>
    <row r="1509" spans="1:38" x14ac:dyDescent="0.25">
      <c r="A1509" s="26" t="str">
        <f t="shared" si="163"/>
        <v>OK</v>
      </c>
      <c r="B1509" s="29">
        <f t="shared" si="164"/>
        <v>2487914866</v>
      </c>
      <c r="C1509" s="30">
        <v>43597</v>
      </c>
      <c r="D1509" s="18">
        <f t="shared" si="167"/>
        <v>43586</v>
      </c>
      <c r="E1509" s="19" t="str">
        <f>IF(ISERROR(VLOOKUP(C1509,FERIADOS!$A:$B,1,FALSE)),IF(WEEKDAY(C1509)=1,"Dom",IF(WEEKDAY(C1509)=2,"Seg",IF(WEEKDAY(C1509)=3,"Ter",IF(WEEKDAY(C1509)=4,"Qua",IF(WEEKDAY(C1509)=5,"Qui",IF(WEEKDAY(C1509)=6,"Sex","Sab")))))),"Feriado")</f>
        <v>Dom</v>
      </c>
      <c r="F1509" s="32"/>
      <c r="G1509" s="33"/>
      <c r="H1509" s="33"/>
      <c r="I1509" s="33"/>
      <c r="J1509" s="21" t="str">
        <f t="shared" si="165"/>
        <v/>
      </c>
      <c r="K1509" s="21">
        <f t="shared" si="161"/>
        <v>0</v>
      </c>
      <c r="L1509" s="21" t="str">
        <f t="shared" si="162"/>
        <v/>
      </c>
      <c r="M1509" s="22" t="str">
        <f t="shared" si="166"/>
        <v/>
      </c>
      <c r="N1509" s="48"/>
      <c r="O1509" s="54" t="str">
        <f>IF(N1509="","",IFERROR(VLOOKUP(N1509,EMPRESAS!$A:$C,3,FALSE),"NAO CADASTRADA"))</f>
        <v/>
      </c>
      <c r="P1509" s="50"/>
      <c r="Q1509" s="54" t="str">
        <f>IF(P1509="","",IFERROR(VLOOKUP(P1509,ATIVIDADES!$A:$C,3,FALSE),"NAO CADASTRADA"))</f>
        <v/>
      </c>
      <c r="R1509" s="42"/>
      <c r="S1509" s="48"/>
      <c r="T1509" s="54" t="str">
        <f>IF(S1509="","",IFERROR(VLOOKUP(S1509,EMPRESAS!$A:$C,3,FALSE),"NAO CADASTRADA"))</f>
        <v/>
      </c>
      <c r="U1509" s="50"/>
      <c r="V1509" s="54" t="str">
        <f>IF(U1509="","",IFERROR(VLOOKUP(U1509,ATIVIDADES!$A:$C,3,FALSE),"NAO CADASTRADA"))</f>
        <v/>
      </c>
      <c r="W1509" s="42"/>
      <c r="X1509" s="48"/>
      <c r="Y1509" s="54" t="str">
        <f>IF(X1509="","",IFERROR(VLOOKUP(X1509,EMPRESAS!$A:$C,3,FALSE),"NAO CADASTRADA"))</f>
        <v/>
      </c>
      <c r="Z1509" s="50"/>
      <c r="AA1509" s="54" t="str">
        <f>IF(Z1509="","",IFERROR(VLOOKUP(Z1509,ATIVIDADES!$A:$C,3,FALSE),"NAO CADASTRADA"))</f>
        <v/>
      </c>
      <c r="AB1509" s="42"/>
      <c r="AC1509" s="48"/>
      <c r="AD1509" s="54" t="str">
        <f>IF(AC1509="","",IFERROR(VLOOKUP(AC1509,EMPRESAS!$A:$C,3,FALSE),"NAO CADASTRADA"))</f>
        <v/>
      </c>
      <c r="AE1509" s="50"/>
      <c r="AF1509" s="54" t="str">
        <f>IF(AE1509="","",IFERROR(VLOOKUP(AE1509,ATIVIDADES!$A:$C,3,FALSE),"NAO CADASTRADA"))</f>
        <v/>
      </c>
      <c r="AG1509" s="42"/>
      <c r="AH1509" s="48"/>
      <c r="AI1509" s="54" t="str">
        <f>IF(AH1509="","",IFERROR(VLOOKUP(AH1509,EMPRESAS!$A:$C,3,FALSE),"NAO CADASTRADA"))</f>
        <v/>
      </c>
      <c r="AJ1509" s="50"/>
      <c r="AK1509" s="54" t="str">
        <f>IF(AJ1509="","",IFERROR(VLOOKUP(AJ1509,ATIVIDADES!$A:$C,3,FALSE),"NAO CADASTRADA"))</f>
        <v/>
      </c>
      <c r="AL1509" s="42"/>
    </row>
    <row r="1510" spans="1:38" x14ac:dyDescent="0.25">
      <c r="A1510" s="26" t="str">
        <f t="shared" si="163"/>
        <v>OK</v>
      </c>
      <c r="B1510" s="29">
        <f t="shared" si="164"/>
        <v>2487914866</v>
      </c>
      <c r="C1510" s="30">
        <v>43598</v>
      </c>
      <c r="D1510" s="18">
        <f t="shared" si="167"/>
        <v>43586</v>
      </c>
      <c r="E1510" s="19" t="str">
        <f>IF(ISERROR(VLOOKUP(C1510,FERIADOS!$A:$B,1,FALSE)),IF(WEEKDAY(C1510)=1,"Dom",IF(WEEKDAY(C1510)=2,"Seg",IF(WEEKDAY(C1510)=3,"Ter",IF(WEEKDAY(C1510)=4,"Qua",IF(WEEKDAY(C1510)=5,"Qui",IF(WEEKDAY(C1510)=6,"Sex","Sab")))))),"Feriado")</f>
        <v>Seg</v>
      </c>
      <c r="F1510" s="32"/>
      <c r="G1510" s="33"/>
      <c r="H1510" s="33"/>
      <c r="I1510" s="33"/>
      <c r="J1510" s="21" t="str">
        <f t="shared" si="165"/>
        <v/>
      </c>
      <c r="K1510" s="21">
        <f t="shared" si="161"/>
        <v>0</v>
      </c>
      <c r="L1510" s="21" t="str">
        <f t="shared" si="162"/>
        <v/>
      </c>
      <c r="M1510" s="22" t="str">
        <f t="shared" si="166"/>
        <v/>
      </c>
      <c r="N1510" s="48"/>
      <c r="O1510" s="54" t="str">
        <f>IF(N1510="","",IFERROR(VLOOKUP(N1510,EMPRESAS!$A:$C,3,FALSE),"NAO CADASTRADA"))</f>
        <v/>
      </c>
      <c r="P1510" s="50"/>
      <c r="Q1510" s="54" t="str">
        <f>IF(P1510="","",IFERROR(VLOOKUP(P1510,ATIVIDADES!$A:$C,3,FALSE),"NAO CADASTRADA"))</f>
        <v/>
      </c>
      <c r="R1510" s="42"/>
      <c r="S1510" s="48"/>
      <c r="T1510" s="54" t="str">
        <f>IF(S1510="","",IFERROR(VLOOKUP(S1510,EMPRESAS!$A:$C,3,FALSE),"NAO CADASTRADA"))</f>
        <v/>
      </c>
      <c r="U1510" s="50"/>
      <c r="V1510" s="54" t="str">
        <f>IF(U1510="","",IFERROR(VLOOKUP(U1510,ATIVIDADES!$A:$C,3,FALSE),"NAO CADASTRADA"))</f>
        <v/>
      </c>
      <c r="W1510" s="42"/>
      <c r="X1510" s="48"/>
      <c r="Y1510" s="54" t="str">
        <f>IF(X1510="","",IFERROR(VLOOKUP(X1510,EMPRESAS!$A:$C,3,FALSE),"NAO CADASTRADA"))</f>
        <v/>
      </c>
      <c r="Z1510" s="50"/>
      <c r="AA1510" s="54" t="str">
        <f>IF(Z1510="","",IFERROR(VLOOKUP(Z1510,ATIVIDADES!$A:$C,3,FALSE),"NAO CADASTRADA"))</f>
        <v/>
      </c>
      <c r="AB1510" s="42"/>
      <c r="AC1510" s="48"/>
      <c r="AD1510" s="54" t="str">
        <f>IF(AC1510="","",IFERROR(VLOOKUP(AC1510,EMPRESAS!$A:$C,3,FALSE),"NAO CADASTRADA"))</f>
        <v/>
      </c>
      <c r="AE1510" s="50"/>
      <c r="AF1510" s="54" t="str">
        <f>IF(AE1510="","",IFERROR(VLOOKUP(AE1510,ATIVIDADES!$A:$C,3,FALSE),"NAO CADASTRADA"))</f>
        <v/>
      </c>
      <c r="AG1510" s="42"/>
      <c r="AH1510" s="48"/>
      <c r="AI1510" s="54" t="str">
        <f>IF(AH1510="","",IFERROR(VLOOKUP(AH1510,EMPRESAS!$A:$C,3,FALSE),"NAO CADASTRADA"))</f>
        <v/>
      </c>
      <c r="AJ1510" s="50"/>
      <c r="AK1510" s="54" t="str">
        <f>IF(AJ1510="","",IFERROR(VLOOKUP(AJ1510,ATIVIDADES!$A:$C,3,FALSE),"NAO CADASTRADA"))</f>
        <v/>
      </c>
      <c r="AL1510" s="42"/>
    </row>
    <row r="1511" spans="1:38" x14ac:dyDescent="0.25">
      <c r="A1511" s="26" t="str">
        <f t="shared" si="163"/>
        <v>OK</v>
      </c>
      <c r="B1511" s="29">
        <f t="shared" si="164"/>
        <v>2487914866</v>
      </c>
      <c r="C1511" s="30">
        <v>43599</v>
      </c>
      <c r="D1511" s="18">
        <f t="shared" si="167"/>
        <v>43586</v>
      </c>
      <c r="E1511" s="19" t="str">
        <f>IF(ISERROR(VLOOKUP(C1511,FERIADOS!$A:$B,1,FALSE)),IF(WEEKDAY(C1511)=1,"Dom",IF(WEEKDAY(C1511)=2,"Seg",IF(WEEKDAY(C1511)=3,"Ter",IF(WEEKDAY(C1511)=4,"Qua",IF(WEEKDAY(C1511)=5,"Qui",IF(WEEKDAY(C1511)=6,"Sex","Sab")))))),"Feriado")</f>
        <v>Ter</v>
      </c>
      <c r="F1511" s="32"/>
      <c r="G1511" s="33"/>
      <c r="H1511" s="33"/>
      <c r="I1511" s="33"/>
      <c r="J1511" s="21" t="str">
        <f t="shared" si="165"/>
        <v/>
      </c>
      <c r="K1511" s="21">
        <f t="shared" si="161"/>
        <v>0</v>
      </c>
      <c r="L1511" s="21" t="str">
        <f t="shared" si="162"/>
        <v/>
      </c>
      <c r="M1511" s="22" t="str">
        <f t="shared" si="166"/>
        <v/>
      </c>
      <c r="N1511" s="48"/>
      <c r="O1511" s="54" t="str">
        <f>IF(N1511="","",IFERROR(VLOOKUP(N1511,EMPRESAS!$A:$C,3,FALSE),"NAO CADASTRADA"))</f>
        <v/>
      </c>
      <c r="P1511" s="50"/>
      <c r="Q1511" s="54" t="str">
        <f>IF(P1511="","",IFERROR(VLOOKUP(P1511,ATIVIDADES!$A:$C,3,FALSE),"NAO CADASTRADA"))</f>
        <v/>
      </c>
      <c r="R1511" s="42"/>
      <c r="S1511" s="48"/>
      <c r="T1511" s="54" t="str">
        <f>IF(S1511="","",IFERROR(VLOOKUP(S1511,EMPRESAS!$A:$C,3,FALSE),"NAO CADASTRADA"))</f>
        <v/>
      </c>
      <c r="U1511" s="50"/>
      <c r="V1511" s="54" t="str">
        <f>IF(U1511="","",IFERROR(VLOOKUP(U1511,ATIVIDADES!$A:$C,3,FALSE),"NAO CADASTRADA"))</f>
        <v/>
      </c>
      <c r="W1511" s="42"/>
      <c r="X1511" s="48"/>
      <c r="Y1511" s="54" t="str">
        <f>IF(X1511="","",IFERROR(VLOOKUP(X1511,EMPRESAS!$A:$C,3,FALSE),"NAO CADASTRADA"))</f>
        <v/>
      </c>
      <c r="Z1511" s="50"/>
      <c r="AA1511" s="54" t="str">
        <f>IF(Z1511="","",IFERROR(VLOOKUP(Z1511,ATIVIDADES!$A:$C,3,FALSE),"NAO CADASTRADA"))</f>
        <v/>
      </c>
      <c r="AB1511" s="42"/>
      <c r="AC1511" s="48"/>
      <c r="AD1511" s="54" t="str">
        <f>IF(AC1511="","",IFERROR(VLOOKUP(AC1511,EMPRESAS!$A:$C,3,FALSE),"NAO CADASTRADA"))</f>
        <v/>
      </c>
      <c r="AE1511" s="50"/>
      <c r="AF1511" s="54" t="str">
        <f>IF(AE1511="","",IFERROR(VLOOKUP(AE1511,ATIVIDADES!$A:$C,3,FALSE),"NAO CADASTRADA"))</f>
        <v/>
      </c>
      <c r="AG1511" s="42"/>
      <c r="AH1511" s="48"/>
      <c r="AI1511" s="54" t="str">
        <f>IF(AH1511="","",IFERROR(VLOOKUP(AH1511,EMPRESAS!$A:$C,3,FALSE),"NAO CADASTRADA"))</f>
        <v/>
      </c>
      <c r="AJ1511" s="50"/>
      <c r="AK1511" s="54" t="str">
        <f>IF(AJ1511="","",IFERROR(VLOOKUP(AJ1511,ATIVIDADES!$A:$C,3,FALSE),"NAO CADASTRADA"))</f>
        <v/>
      </c>
      <c r="AL1511" s="42"/>
    </row>
    <row r="1512" spans="1:38" x14ac:dyDescent="0.25">
      <c r="A1512" s="26" t="str">
        <f t="shared" si="163"/>
        <v>OK</v>
      </c>
      <c r="B1512" s="29">
        <f t="shared" si="164"/>
        <v>2487914866</v>
      </c>
      <c r="C1512" s="30">
        <v>43600</v>
      </c>
      <c r="D1512" s="18">
        <f t="shared" si="167"/>
        <v>43586</v>
      </c>
      <c r="E1512" s="19" t="str">
        <f>IF(ISERROR(VLOOKUP(C1512,FERIADOS!$A:$B,1,FALSE)),IF(WEEKDAY(C1512)=1,"Dom",IF(WEEKDAY(C1512)=2,"Seg",IF(WEEKDAY(C1512)=3,"Ter",IF(WEEKDAY(C1512)=4,"Qua",IF(WEEKDAY(C1512)=5,"Qui",IF(WEEKDAY(C1512)=6,"Sex","Sab")))))),"Feriado")</f>
        <v>Qua</v>
      </c>
      <c r="F1512" s="32"/>
      <c r="G1512" s="33"/>
      <c r="H1512" s="33"/>
      <c r="I1512" s="33"/>
      <c r="J1512" s="21" t="str">
        <f t="shared" si="165"/>
        <v/>
      </c>
      <c r="K1512" s="21">
        <f t="shared" si="161"/>
        <v>0</v>
      </c>
      <c r="L1512" s="21" t="str">
        <f t="shared" si="162"/>
        <v/>
      </c>
      <c r="M1512" s="22" t="str">
        <f t="shared" si="166"/>
        <v/>
      </c>
      <c r="N1512" s="48"/>
      <c r="O1512" s="54" t="str">
        <f>IF(N1512="","",IFERROR(VLOOKUP(N1512,EMPRESAS!$A:$C,3,FALSE),"NAO CADASTRADA"))</f>
        <v/>
      </c>
      <c r="P1512" s="50"/>
      <c r="Q1512" s="54" t="str">
        <f>IF(P1512="","",IFERROR(VLOOKUP(P1512,ATIVIDADES!$A:$C,3,FALSE),"NAO CADASTRADA"))</f>
        <v/>
      </c>
      <c r="R1512" s="42"/>
      <c r="S1512" s="48"/>
      <c r="T1512" s="54" t="str">
        <f>IF(S1512="","",IFERROR(VLOOKUP(S1512,EMPRESAS!$A:$C,3,FALSE),"NAO CADASTRADA"))</f>
        <v/>
      </c>
      <c r="U1512" s="50"/>
      <c r="V1512" s="54" t="str">
        <f>IF(U1512="","",IFERROR(VLOOKUP(U1512,ATIVIDADES!$A:$C,3,FALSE),"NAO CADASTRADA"))</f>
        <v/>
      </c>
      <c r="W1512" s="42"/>
      <c r="X1512" s="48"/>
      <c r="Y1512" s="54" t="str">
        <f>IF(X1512="","",IFERROR(VLOOKUP(X1512,EMPRESAS!$A:$C,3,FALSE),"NAO CADASTRADA"))</f>
        <v/>
      </c>
      <c r="Z1512" s="50"/>
      <c r="AA1512" s="54" t="str">
        <f>IF(Z1512="","",IFERROR(VLOOKUP(Z1512,ATIVIDADES!$A:$C,3,FALSE),"NAO CADASTRADA"))</f>
        <v/>
      </c>
      <c r="AB1512" s="42"/>
      <c r="AC1512" s="48"/>
      <c r="AD1512" s="54" t="str">
        <f>IF(AC1512="","",IFERROR(VLOOKUP(AC1512,EMPRESAS!$A:$C,3,FALSE),"NAO CADASTRADA"))</f>
        <v/>
      </c>
      <c r="AE1512" s="50"/>
      <c r="AF1512" s="54" t="str">
        <f>IF(AE1512="","",IFERROR(VLOOKUP(AE1512,ATIVIDADES!$A:$C,3,FALSE),"NAO CADASTRADA"))</f>
        <v/>
      </c>
      <c r="AG1512" s="42"/>
      <c r="AH1512" s="48"/>
      <c r="AI1512" s="54" t="str">
        <f>IF(AH1512="","",IFERROR(VLOOKUP(AH1512,EMPRESAS!$A:$C,3,FALSE),"NAO CADASTRADA"))</f>
        <v/>
      </c>
      <c r="AJ1512" s="50"/>
      <c r="AK1512" s="54" t="str">
        <f>IF(AJ1512="","",IFERROR(VLOOKUP(AJ1512,ATIVIDADES!$A:$C,3,FALSE),"NAO CADASTRADA"))</f>
        <v/>
      </c>
      <c r="AL1512" s="42"/>
    </row>
    <row r="1513" spans="1:38" x14ac:dyDescent="0.25">
      <c r="A1513" s="26" t="str">
        <f t="shared" si="163"/>
        <v>OK</v>
      </c>
      <c r="B1513" s="29">
        <f t="shared" si="164"/>
        <v>2487914866</v>
      </c>
      <c r="C1513" s="30">
        <v>43601</v>
      </c>
      <c r="D1513" s="18">
        <f t="shared" si="167"/>
        <v>43586</v>
      </c>
      <c r="E1513" s="19" t="str">
        <f>IF(ISERROR(VLOOKUP(C1513,FERIADOS!$A:$B,1,FALSE)),IF(WEEKDAY(C1513)=1,"Dom",IF(WEEKDAY(C1513)=2,"Seg",IF(WEEKDAY(C1513)=3,"Ter",IF(WEEKDAY(C1513)=4,"Qua",IF(WEEKDAY(C1513)=5,"Qui",IF(WEEKDAY(C1513)=6,"Sex","Sab")))))),"Feriado")</f>
        <v>Qui</v>
      </c>
      <c r="F1513" s="32"/>
      <c r="G1513" s="33"/>
      <c r="H1513" s="33"/>
      <c r="I1513" s="33"/>
      <c r="J1513" s="21" t="str">
        <f t="shared" si="165"/>
        <v/>
      </c>
      <c r="K1513" s="21">
        <f t="shared" si="161"/>
        <v>0</v>
      </c>
      <c r="L1513" s="21" t="str">
        <f t="shared" si="162"/>
        <v/>
      </c>
      <c r="M1513" s="22" t="str">
        <f t="shared" si="166"/>
        <v/>
      </c>
      <c r="N1513" s="48"/>
      <c r="O1513" s="54" t="str">
        <f>IF(N1513="","",IFERROR(VLOOKUP(N1513,EMPRESAS!$A:$C,3,FALSE),"NAO CADASTRADA"))</f>
        <v/>
      </c>
      <c r="P1513" s="50"/>
      <c r="Q1513" s="54" t="str">
        <f>IF(P1513="","",IFERROR(VLOOKUP(P1513,ATIVIDADES!$A:$C,3,FALSE),"NAO CADASTRADA"))</f>
        <v/>
      </c>
      <c r="R1513" s="42"/>
      <c r="S1513" s="48"/>
      <c r="T1513" s="54" t="str">
        <f>IF(S1513="","",IFERROR(VLOOKUP(S1513,EMPRESAS!$A:$C,3,FALSE),"NAO CADASTRADA"))</f>
        <v/>
      </c>
      <c r="U1513" s="50"/>
      <c r="V1513" s="54" t="str">
        <f>IF(U1513="","",IFERROR(VLOOKUP(U1513,ATIVIDADES!$A:$C,3,FALSE),"NAO CADASTRADA"))</f>
        <v/>
      </c>
      <c r="W1513" s="42"/>
      <c r="X1513" s="48"/>
      <c r="Y1513" s="54" t="str">
        <f>IF(X1513="","",IFERROR(VLOOKUP(X1513,EMPRESAS!$A:$C,3,FALSE),"NAO CADASTRADA"))</f>
        <v/>
      </c>
      <c r="Z1513" s="50"/>
      <c r="AA1513" s="54" t="str">
        <f>IF(Z1513="","",IFERROR(VLOOKUP(Z1513,ATIVIDADES!$A:$C,3,FALSE),"NAO CADASTRADA"))</f>
        <v/>
      </c>
      <c r="AB1513" s="42"/>
      <c r="AC1513" s="48"/>
      <c r="AD1513" s="54" t="str">
        <f>IF(AC1513="","",IFERROR(VLOOKUP(AC1513,EMPRESAS!$A:$C,3,FALSE),"NAO CADASTRADA"))</f>
        <v/>
      </c>
      <c r="AE1513" s="50"/>
      <c r="AF1513" s="54" t="str">
        <f>IF(AE1513="","",IFERROR(VLOOKUP(AE1513,ATIVIDADES!$A:$C,3,FALSE),"NAO CADASTRADA"))</f>
        <v/>
      </c>
      <c r="AG1513" s="42"/>
      <c r="AH1513" s="48"/>
      <c r="AI1513" s="54" t="str">
        <f>IF(AH1513="","",IFERROR(VLOOKUP(AH1513,EMPRESAS!$A:$C,3,FALSE),"NAO CADASTRADA"))</f>
        <v/>
      </c>
      <c r="AJ1513" s="50"/>
      <c r="AK1513" s="54" t="str">
        <f>IF(AJ1513="","",IFERROR(VLOOKUP(AJ1513,ATIVIDADES!$A:$C,3,FALSE),"NAO CADASTRADA"))</f>
        <v/>
      </c>
      <c r="AL1513" s="42"/>
    </row>
    <row r="1514" spans="1:38" x14ac:dyDescent="0.25">
      <c r="A1514" s="26" t="str">
        <f t="shared" si="163"/>
        <v>OK</v>
      </c>
      <c r="B1514" s="29">
        <f t="shared" si="164"/>
        <v>2487914866</v>
      </c>
      <c r="C1514" s="30">
        <v>43602</v>
      </c>
      <c r="D1514" s="18">
        <f t="shared" si="167"/>
        <v>43586</v>
      </c>
      <c r="E1514" s="19" t="str">
        <f>IF(ISERROR(VLOOKUP(C1514,FERIADOS!$A:$B,1,FALSE)),IF(WEEKDAY(C1514)=1,"Dom",IF(WEEKDAY(C1514)=2,"Seg",IF(WEEKDAY(C1514)=3,"Ter",IF(WEEKDAY(C1514)=4,"Qua",IF(WEEKDAY(C1514)=5,"Qui",IF(WEEKDAY(C1514)=6,"Sex","Sab")))))),"Feriado")</f>
        <v>Sex</v>
      </c>
      <c r="F1514" s="32"/>
      <c r="G1514" s="33"/>
      <c r="H1514" s="33"/>
      <c r="I1514" s="33"/>
      <c r="J1514" s="21" t="str">
        <f t="shared" si="165"/>
        <v/>
      </c>
      <c r="K1514" s="21">
        <f t="shared" si="161"/>
        <v>0</v>
      </c>
      <c r="L1514" s="21" t="str">
        <f t="shared" si="162"/>
        <v/>
      </c>
      <c r="M1514" s="22" t="str">
        <f t="shared" si="166"/>
        <v/>
      </c>
      <c r="N1514" s="48"/>
      <c r="O1514" s="54" t="str">
        <f>IF(N1514="","",IFERROR(VLOOKUP(N1514,EMPRESAS!$A:$C,3,FALSE),"NAO CADASTRADA"))</f>
        <v/>
      </c>
      <c r="P1514" s="50"/>
      <c r="Q1514" s="54" t="str">
        <f>IF(P1514="","",IFERROR(VLOOKUP(P1514,ATIVIDADES!$A:$C,3,FALSE),"NAO CADASTRADA"))</f>
        <v/>
      </c>
      <c r="R1514" s="42"/>
      <c r="S1514" s="48"/>
      <c r="T1514" s="54" t="str">
        <f>IF(S1514="","",IFERROR(VLOOKUP(S1514,EMPRESAS!$A:$C,3,FALSE),"NAO CADASTRADA"))</f>
        <v/>
      </c>
      <c r="U1514" s="50"/>
      <c r="V1514" s="54" t="str">
        <f>IF(U1514="","",IFERROR(VLOOKUP(U1514,ATIVIDADES!$A:$C,3,FALSE),"NAO CADASTRADA"))</f>
        <v/>
      </c>
      <c r="W1514" s="42"/>
      <c r="X1514" s="48"/>
      <c r="Y1514" s="54" t="str">
        <f>IF(X1514="","",IFERROR(VLOOKUP(X1514,EMPRESAS!$A:$C,3,FALSE),"NAO CADASTRADA"))</f>
        <v/>
      </c>
      <c r="Z1514" s="50"/>
      <c r="AA1514" s="54" t="str">
        <f>IF(Z1514="","",IFERROR(VLOOKUP(Z1514,ATIVIDADES!$A:$C,3,FALSE),"NAO CADASTRADA"))</f>
        <v/>
      </c>
      <c r="AB1514" s="42"/>
      <c r="AC1514" s="48"/>
      <c r="AD1514" s="54" t="str">
        <f>IF(AC1514="","",IFERROR(VLOOKUP(AC1514,EMPRESAS!$A:$C,3,FALSE),"NAO CADASTRADA"))</f>
        <v/>
      </c>
      <c r="AE1514" s="50"/>
      <c r="AF1514" s="54" t="str">
        <f>IF(AE1514="","",IFERROR(VLOOKUP(AE1514,ATIVIDADES!$A:$C,3,FALSE),"NAO CADASTRADA"))</f>
        <v/>
      </c>
      <c r="AG1514" s="42"/>
      <c r="AH1514" s="48"/>
      <c r="AI1514" s="54" t="str">
        <f>IF(AH1514="","",IFERROR(VLOOKUP(AH1514,EMPRESAS!$A:$C,3,FALSE),"NAO CADASTRADA"))</f>
        <v/>
      </c>
      <c r="AJ1514" s="50"/>
      <c r="AK1514" s="54" t="str">
        <f>IF(AJ1514="","",IFERROR(VLOOKUP(AJ1514,ATIVIDADES!$A:$C,3,FALSE),"NAO CADASTRADA"))</f>
        <v/>
      </c>
      <c r="AL1514" s="42"/>
    </row>
    <row r="1515" spans="1:38" x14ac:dyDescent="0.25">
      <c r="A1515" s="26" t="str">
        <f t="shared" si="163"/>
        <v>OK</v>
      </c>
      <c r="B1515" s="29">
        <f t="shared" si="164"/>
        <v>2487914866</v>
      </c>
      <c r="C1515" s="30">
        <v>43603</v>
      </c>
      <c r="D1515" s="18">
        <f t="shared" si="167"/>
        <v>43586</v>
      </c>
      <c r="E1515" s="19" t="str">
        <f>IF(ISERROR(VLOOKUP(C1515,FERIADOS!$A:$B,1,FALSE)),IF(WEEKDAY(C1515)=1,"Dom",IF(WEEKDAY(C1515)=2,"Seg",IF(WEEKDAY(C1515)=3,"Ter",IF(WEEKDAY(C1515)=4,"Qua",IF(WEEKDAY(C1515)=5,"Qui",IF(WEEKDAY(C1515)=6,"Sex","Sab")))))),"Feriado")</f>
        <v>Sab</v>
      </c>
      <c r="F1515" s="32"/>
      <c r="G1515" s="33"/>
      <c r="H1515" s="33"/>
      <c r="I1515" s="33"/>
      <c r="J1515" s="21" t="str">
        <f t="shared" si="165"/>
        <v/>
      </c>
      <c r="K1515" s="21">
        <f t="shared" si="161"/>
        <v>0</v>
      </c>
      <c r="L1515" s="21" t="str">
        <f t="shared" si="162"/>
        <v/>
      </c>
      <c r="M1515" s="22" t="str">
        <f t="shared" si="166"/>
        <v/>
      </c>
      <c r="N1515" s="48"/>
      <c r="O1515" s="54" t="str">
        <f>IF(N1515="","",IFERROR(VLOOKUP(N1515,EMPRESAS!$A:$C,3,FALSE),"NAO CADASTRADA"))</f>
        <v/>
      </c>
      <c r="P1515" s="50"/>
      <c r="Q1515" s="54" t="str">
        <f>IF(P1515="","",IFERROR(VLOOKUP(P1515,ATIVIDADES!$A:$C,3,FALSE),"NAO CADASTRADA"))</f>
        <v/>
      </c>
      <c r="R1515" s="42"/>
      <c r="S1515" s="48"/>
      <c r="T1515" s="54" t="str">
        <f>IF(S1515="","",IFERROR(VLOOKUP(S1515,EMPRESAS!$A:$C,3,FALSE),"NAO CADASTRADA"))</f>
        <v/>
      </c>
      <c r="U1515" s="50"/>
      <c r="V1515" s="54" t="str">
        <f>IF(U1515="","",IFERROR(VLOOKUP(U1515,ATIVIDADES!$A:$C,3,FALSE),"NAO CADASTRADA"))</f>
        <v/>
      </c>
      <c r="W1515" s="42"/>
      <c r="X1515" s="48"/>
      <c r="Y1515" s="54" t="str">
        <f>IF(X1515="","",IFERROR(VLOOKUP(X1515,EMPRESAS!$A:$C,3,FALSE),"NAO CADASTRADA"))</f>
        <v/>
      </c>
      <c r="Z1515" s="50"/>
      <c r="AA1515" s="54" t="str">
        <f>IF(Z1515="","",IFERROR(VLOOKUP(Z1515,ATIVIDADES!$A:$C,3,FALSE),"NAO CADASTRADA"))</f>
        <v/>
      </c>
      <c r="AB1515" s="42"/>
      <c r="AC1515" s="48"/>
      <c r="AD1515" s="54" t="str">
        <f>IF(AC1515="","",IFERROR(VLOOKUP(AC1515,EMPRESAS!$A:$C,3,FALSE),"NAO CADASTRADA"))</f>
        <v/>
      </c>
      <c r="AE1515" s="50"/>
      <c r="AF1515" s="54" t="str">
        <f>IF(AE1515="","",IFERROR(VLOOKUP(AE1515,ATIVIDADES!$A:$C,3,FALSE),"NAO CADASTRADA"))</f>
        <v/>
      </c>
      <c r="AG1515" s="42"/>
      <c r="AH1515" s="48"/>
      <c r="AI1515" s="54" t="str">
        <f>IF(AH1515="","",IFERROR(VLOOKUP(AH1515,EMPRESAS!$A:$C,3,FALSE),"NAO CADASTRADA"))</f>
        <v/>
      </c>
      <c r="AJ1515" s="50"/>
      <c r="AK1515" s="54" t="str">
        <f>IF(AJ1515="","",IFERROR(VLOOKUP(AJ1515,ATIVIDADES!$A:$C,3,FALSE),"NAO CADASTRADA"))</f>
        <v/>
      </c>
      <c r="AL1515" s="42"/>
    </row>
    <row r="1516" spans="1:38" x14ac:dyDescent="0.25">
      <c r="A1516" s="26" t="str">
        <f t="shared" si="163"/>
        <v>OK</v>
      </c>
      <c r="B1516" s="29">
        <f t="shared" si="164"/>
        <v>2487914866</v>
      </c>
      <c r="C1516" s="30">
        <v>43604</v>
      </c>
      <c r="D1516" s="18">
        <f t="shared" si="167"/>
        <v>43586</v>
      </c>
      <c r="E1516" s="19" t="str">
        <f>IF(ISERROR(VLOOKUP(C1516,FERIADOS!$A:$B,1,FALSE)),IF(WEEKDAY(C1516)=1,"Dom",IF(WEEKDAY(C1516)=2,"Seg",IF(WEEKDAY(C1516)=3,"Ter",IF(WEEKDAY(C1516)=4,"Qua",IF(WEEKDAY(C1516)=5,"Qui",IF(WEEKDAY(C1516)=6,"Sex","Sab")))))),"Feriado")</f>
        <v>Dom</v>
      </c>
      <c r="F1516" s="32"/>
      <c r="G1516" s="33"/>
      <c r="H1516" s="33"/>
      <c r="I1516" s="33"/>
      <c r="J1516" s="21" t="str">
        <f t="shared" si="165"/>
        <v/>
      </c>
      <c r="K1516" s="21">
        <f t="shared" si="161"/>
        <v>0</v>
      </c>
      <c r="L1516" s="21" t="str">
        <f t="shared" si="162"/>
        <v/>
      </c>
      <c r="M1516" s="22" t="str">
        <f t="shared" si="166"/>
        <v/>
      </c>
      <c r="N1516" s="48"/>
      <c r="O1516" s="54" t="str">
        <f>IF(N1516="","",IFERROR(VLOOKUP(N1516,EMPRESAS!$A:$C,3,FALSE),"NAO CADASTRADA"))</f>
        <v/>
      </c>
      <c r="P1516" s="50"/>
      <c r="Q1516" s="54" t="str">
        <f>IF(P1516="","",IFERROR(VLOOKUP(P1516,ATIVIDADES!$A:$C,3,FALSE),"NAO CADASTRADA"))</f>
        <v/>
      </c>
      <c r="R1516" s="42"/>
      <c r="S1516" s="48"/>
      <c r="T1516" s="54" t="str">
        <f>IF(S1516="","",IFERROR(VLOOKUP(S1516,EMPRESAS!$A:$C,3,FALSE),"NAO CADASTRADA"))</f>
        <v/>
      </c>
      <c r="U1516" s="50"/>
      <c r="V1516" s="54" t="str">
        <f>IF(U1516="","",IFERROR(VLOOKUP(U1516,ATIVIDADES!$A:$C,3,FALSE),"NAO CADASTRADA"))</f>
        <v/>
      </c>
      <c r="W1516" s="42"/>
      <c r="X1516" s="48"/>
      <c r="Y1516" s="54" t="str">
        <f>IF(X1516="","",IFERROR(VLOOKUP(X1516,EMPRESAS!$A:$C,3,FALSE),"NAO CADASTRADA"))</f>
        <v/>
      </c>
      <c r="Z1516" s="50"/>
      <c r="AA1516" s="54" t="str">
        <f>IF(Z1516="","",IFERROR(VLOOKUP(Z1516,ATIVIDADES!$A:$C,3,FALSE),"NAO CADASTRADA"))</f>
        <v/>
      </c>
      <c r="AB1516" s="42"/>
      <c r="AC1516" s="48"/>
      <c r="AD1516" s="54" t="str">
        <f>IF(AC1516="","",IFERROR(VLOOKUP(AC1516,EMPRESAS!$A:$C,3,FALSE),"NAO CADASTRADA"))</f>
        <v/>
      </c>
      <c r="AE1516" s="50"/>
      <c r="AF1516" s="54" t="str">
        <f>IF(AE1516="","",IFERROR(VLOOKUP(AE1516,ATIVIDADES!$A:$C,3,FALSE),"NAO CADASTRADA"))</f>
        <v/>
      </c>
      <c r="AG1516" s="42"/>
      <c r="AH1516" s="48"/>
      <c r="AI1516" s="54" t="str">
        <f>IF(AH1516="","",IFERROR(VLOOKUP(AH1516,EMPRESAS!$A:$C,3,FALSE),"NAO CADASTRADA"))</f>
        <v/>
      </c>
      <c r="AJ1516" s="50"/>
      <c r="AK1516" s="54" t="str">
        <f>IF(AJ1516="","",IFERROR(VLOOKUP(AJ1516,ATIVIDADES!$A:$C,3,FALSE),"NAO CADASTRADA"))</f>
        <v/>
      </c>
      <c r="AL1516" s="42"/>
    </row>
    <row r="1517" spans="1:38" x14ac:dyDescent="0.25">
      <c r="A1517" s="26" t="str">
        <f t="shared" si="163"/>
        <v>OK</v>
      </c>
      <c r="B1517" s="29">
        <f t="shared" si="164"/>
        <v>2487914866</v>
      </c>
      <c r="C1517" s="30">
        <v>43605</v>
      </c>
      <c r="D1517" s="18">
        <f t="shared" si="167"/>
        <v>43586</v>
      </c>
      <c r="E1517" s="19" t="str">
        <f>IF(ISERROR(VLOOKUP(C1517,FERIADOS!$A:$B,1,FALSE)),IF(WEEKDAY(C1517)=1,"Dom",IF(WEEKDAY(C1517)=2,"Seg",IF(WEEKDAY(C1517)=3,"Ter",IF(WEEKDAY(C1517)=4,"Qua",IF(WEEKDAY(C1517)=5,"Qui",IF(WEEKDAY(C1517)=6,"Sex","Sab")))))),"Feriado")</f>
        <v>Seg</v>
      </c>
      <c r="F1517" s="32"/>
      <c r="G1517" s="33"/>
      <c r="H1517" s="33"/>
      <c r="I1517" s="33"/>
      <c r="J1517" s="21" t="str">
        <f t="shared" si="165"/>
        <v/>
      </c>
      <c r="K1517" s="21">
        <f t="shared" si="161"/>
        <v>0</v>
      </c>
      <c r="L1517" s="21" t="str">
        <f t="shared" si="162"/>
        <v/>
      </c>
      <c r="M1517" s="22" t="str">
        <f t="shared" si="166"/>
        <v/>
      </c>
      <c r="N1517" s="48"/>
      <c r="O1517" s="54" t="str">
        <f>IF(N1517="","",IFERROR(VLOOKUP(N1517,EMPRESAS!$A:$C,3,FALSE),"NAO CADASTRADA"))</f>
        <v/>
      </c>
      <c r="P1517" s="50"/>
      <c r="Q1517" s="54" t="str">
        <f>IF(P1517="","",IFERROR(VLOOKUP(P1517,ATIVIDADES!$A:$C,3,FALSE),"NAO CADASTRADA"))</f>
        <v/>
      </c>
      <c r="R1517" s="42"/>
      <c r="S1517" s="48"/>
      <c r="T1517" s="54" t="str">
        <f>IF(S1517="","",IFERROR(VLOOKUP(S1517,EMPRESAS!$A:$C,3,FALSE),"NAO CADASTRADA"))</f>
        <v/>
      </c>
      <c r="U1517" s="50"/>
      <c r="V1517" s="54" t="str">
        <f>IF(U1517="","",IFERROR(VLOOKUP(U1517,ATIVIDADES!$A:$C,3,FALSE),"NAO CADASTRADA"))</f>
        <v/>
      </c>
      <c r="W1517" s="42"/>
      <c r="X1517" s="48"/>
      <c r="Y1517" s="54" t="str">
        <f>IF(X1517="","",IFERROR(VLOOKUP(X1517,EMPRESAS!$A:$C,3,FALSE),"NAO CADASTRADA"))</f>
        <v/>
      </c>
      <c r="Z1517" s="50"/>
      <c r="AA1517" s="54" t="str">
        <f>IF(Z1517="","",IFERROR(VLOOKUP(Z1517,ATIVIDADES!$A:$C,3,FALSE),"NAO CADASTRADA"))</f>
        <v/>
      </c>
      <c r="AB1517" s="42"/>
      <c r="AC1517" s="48"/>
      <c r="AD1517" s="54" t="str">
        <f>IF(AC1517="","",IFERROR(VLOOKUP(AC1517,EMPRESAS!$A:$C,3,FALSE),"NAO CADASTRADA"))</f>
        <v/>
      </c>
      <c r="AE1517" s="50"/>
      <c r="AF1517" s="54" t="str">
        <f>IF(AE1517="","",IFERROR(VLOOKUP(AE1517,ATIVIDADES!$A:$C,3,FALSE),"NAO CADASTRADA"))</f>
        <v/>
      </c>
      <c r="AG1517" s="42"/>
      <c r="AH1517" s="48"/>
      <c r="AI1517" s="54" t="str">
        <f>IF(AH1517="","",IFERROR(VLOOKUP(AH1517,EMPRESAS!$A:$C,3,FALSE),"NAO CADASTRADA"))</f>
        <v/>
      </c>
      <c r="AJ1517" s="50"/>
      <c r="AK1517" s="54" t="str">
        <f>IF(AJ1517="","",IFERROR(VLOOKUP(AJ1517,ATIVIDADES!$A:$C,3,FALSE),"NAO CADASTRADA"))</f>
        <v/>
      </c>
      <c r="AL1517" s="42"/>
    </row>
    <row r="1518" spans="1:38" x14ac:dyDescent="0.25">
      <c r="A1518" s="26" t="str">
        <f t="shared" si="163"/>
        <v>OK</v>
      </c>
      <c r="B1518" s="29">
        <f t="shared" si="164"/>
        <v>2487914866</v>
      </c>
      <c r="C1518" s="30">
        <v>43606</v>
      </c>
      <c r="D1518" s="18">
        <f t="shared" si="167"/>
        <v>43586</v>
      </c>
      <c r="E1518" s="19" t="str">
        <f>IF(ISERROR(VLOOKUP(C1518,FERIADOS!$A:$B,1,FALSE)),IF(WEEKDAY(C1518)=1,"Dom",IF(WEEKDAY(C1518)=2,"Seg",IF(WEEKDAY(C1518)=3,"Ter",IF(WEEKDAY(C1518)=4,"Qua",IF(WEEKDAY(C1518)=5,"Qui",IF(WEEKDAY(C1518)=6,"Sex","Sab")))))),"Feriado")</f>
        <v>Ter</v>
      </c>
      <c r="F1518" s="32"/>
      <c r="G1518" s="33"/>
      <c r="H1518" s="33"/>
      <c r="I1518" s="33"/>
      <c r="J1518" s="21" t="str">
        <f t="shared" si="165"/>
        <v/>
      </c>
      <c r="K1518" s="21">
        <f t="shared" si="161"/>
        <v>0</v>
      </c>
      <c r="L1518" s="21" t="str">
        <f t="shared" si="162"/>
        <v/>
      </c>
      <c r="M1518" s="22" t="str">
        <f t="shared" si="166"/>
        <v/>
      </c>
      <c r="N1518" s="48"/>
      <c r="O1518" s="54" t="str">
        <f>IF(N1518="","",IFERROR(VLOOKUP(N1518,EMPRESAS!$A:$C,3,FALSE),"NAO CADASTRADA"))</f>
        <v/>
      </c>
      <c r="P1518" s="50"/>
      <c r="Q1518" s="54" t="str">
        <f>IF(P1518="","",IFERROR(VLOOKUP(P1518,ATIVIDADES!$A:$C,3,FALSE),"NAO CADASTRADA"))</f>
        <v/>
      </c>
      <c r="R1518" s="42"/>
      <c r="S1518" s="48"/>
      <c r="T1518" s="54" t="str">
        <f>IF(S1518="","",IFERROR(VLOOKUP(S1518,EMPRESAS!$A:$C,3,FALSE),"NAO CADASTRADA"))</f>
        <v/>
      </c>
      <c r="U1518" s="50"/>
      <c r="V1518" s="54" t="str">
        <f>IF(U1518="","",IFERROR(VLOOKUP(U1518,ATIVIDADES!$A:$C,3,FALSE),"NAO CADASTRADA"))</f>
        <v/>
      </c>
      <c r="W1518" s="42"/>
      <c r="X1518" s="48"/>
      <c r="Y1518" s="54" t="str">
        <f>IF(X1518="","",IFERROR(VLOOKUP(X1518,EMPRESAS!$A:$C,3,FALSE),"NAO CADASTRADA"))</f>
        <v/>
      </c>
      <c r="Z1518" s="50"/>
      <c r="AA1518" s="54" t="str">
        <f>IF(Z1518="","",IFERROR(VLOOKUP(Z1518,ATIVIDADES!$A:$C,3,FALSE),"NAO CADASTRADA"))</f>
        <v/>
      </c>
      <c r="AB1518" s="42"/>
      <c r="AC1518" s="48"/>
      <c r="AD1518" s="54" t="str">
        <f>IF(AC1518="","",IFERROR(VLOOKUP(AC1518,EMPRESAS!$A:$C,3,FALSE),"NAO CADASTRADA"))</f>
        <v/>
      </c>
      <c r="AE1518" s="50"/>
      <c r="AF1518" s="54" t="str">
        <f>IF(AE1518="","",IFERROR(VLOOKUP(AE1518,ATIVIDADES!$A:$C,3,FALSE),"NAO CADASTRADA"))</f>
        <v/>
      </c>
      <c r="AG1518" s="42"/>
      <c r="AH1518" s="48"/>
      <c r="AI1518" s="54" t="str">
        <f>IF(AH1518="","",IFERROR(VLOOKUP(AH1518,EMPRESAS!$A:$C,3,FALSE),"NAO CADASTRADA"))</f>
        <v/>
      </c>
      <c r="AJ1518" s="50"/>
      <c r="AK1518" s="54" t="str">
        <f>IF(AJ1518="","",IFERROR(VLOOKUP(AJ1518,ATIVIDADES!$A:$C,3,FALSE),"NAO CADASTRADA"))</f>
        <v/>
      </c>
      <c r="AL1518" s="42"/>
    </row>
    <row r="1519" spans="1:38" x14ac:dyDescent="0.25">
      <c r="A1519" s="26" t="str">
        <f t="shared" si="163"/>
        <v>OK</v>
      </c>
      <c r="B1519" s="29">
        <f t="shared" si="164"/>
        <v>2487914866</v>
      </c>
      <c r="C1519" s="30">
        <v>43607</v>
      </c>
      <c r="D1519" s="18">
        <f t="shared" si="167"/>
        <v>43586</v>
      </c>
      <c r="E1519" s="19" t="str">
        <f>IF(ISERROR(VLOOKUP(C1519,FERIADOS!$A:$B,1,FALSE)),IF(WEEKDAY(C1519)=1,"Dom",IF(WEEKDAY(C1519)=2,"Seg",IF(WEEKDAY(C1519)=3,"Ter",IF(WEEKDAY(C1519)=4,"Qua",IF(WEEKDAY(C1519)=5,"Qui",IF(WEEKDAY(C1519)=6,"Sex","Sab")))))),"Feriado")</f>
        <v>Qua</v>
      </c>
      <c r="F1519" s="32"/>
      <c r="G1519" s="33"/>
      <c r="H1519" s="33"/>
      <c r="I1519" s="33"/>
      <c r="J1519" s="21" t="str">
        <f t="shared" si="165"/>
        <v/>
      </c>
      <c r="K1519" s="21">
        <f t="shared" si="161"/>
        <v>0</v>
      </c>
      <c r="L1519" s="21" t="str">
        <f t="shared" si="162"/>
        <v/>
      </c>
      <c r="M1519" s="22" t="str">
        <f t="shared" si="166"/>
        <v/>
      </c>
      <c r="N1519" s="48"/>
      <c r="O1519" s="54" t="str">
        <f>IF(N1519="","",IFERROR(VLOOKUP(N1519,EMPRESAS!$A:$C,3,FALSE),"NAO CADASTRADA"))</f>
        <v/>
      </c>
      <c r="P1519" s="50"/>
      <c r="Q1519" s="54" t="str">
        <f>IF(P1519="","",IFERROR(VLOOKUP(P1519,ATIVIDADES!$A:$C,3,FALSE),"NAO CADASTRADA"))</f>
        <v/>
      </c>
      <c r="R1519" s="42"/>
      <c r="S1519" s="48"/>
      <c r="T1519" s="54" t="str">
        <f>IF(S1519="","",IFERROR(VLOOKUP(S1519,EMPRESAS!$A:$C,3,FALSE),"NAO CADASTRADA"))</f>
        <v/>
      </c>
      <c r="U1519" s="50"/>
      <c r="V1519" s="54" t="str">
        <f>IF(U1519="","",IFERROR(VLOOKUP(U1519,ATIVIDADES!$A:$C,3,FALSE),"NAO CADASTRADA"))</f>
        <v/>
      </c>
      <c r="W1519" s="42"/>
      <c r="X1519" s="48"/>
      <c r="Y1519" s="54" t="str">
        <f>IF(X1519="","",IFERROR(VLOOKUP(X1519,EMPRESAS!$A:$C,3,FALSE),"NAO CADASTRADA"))</f>
        <v/>
      </c>
      <c r="Z1519" s="50"/>
      <c r="AA1519" s="54" t="str">
        <f>IF(Z1519="","",IFERROR(VLOOKUP(Z1519,ATIVIDADES!$A:$C,3,FALSE),"NAO CADASTRADA"))</f>
        <v/>
      </c>
      <c r="AB1519" s="42"/>
      <c r="AC1519" s="48"/>
      <c r="AD1519" s="54" t="str">
        <f>IF(AC1519="","",IFERROR(VLOOKUP(AC1519,EMPRESAS!$A:$C,3,FALSE),"NAO CADASTRADA"))</f>
        <v/>
      </c>
      <c r="AE1519" s="50"/>
      <c r="AF1519" s="54" t="str">
        <f>IF(AE1519="","",IFERROR(VLOOKUP(AE1519,ATIVIDADES!$A:$C,3,FALSE),"NAO CADASTRADA"))</f>
        <v/>
      </c>
      <c r="AG1519" s="42"/>
      <c r="AH1519" s="48"/>
      <c r="AI1519" s="54" t="str">
        <f>IF(AH1519="","",IFERROR(VLOOKUP(AH1519,EMPRESAS!$A:$C,3,FALSE),"NAO CADASTRADA"))</f>
        <v/>
      </c>
      <c r="AJ1519" s="50"/>
      <c r="AK1519" s="54" t="str">
        <f>IF(AJ1519="","",IFERROR(VLOOKUP(AJ1519,ATIVIDADES!$A:$C,3,FALSE),"NAO CADASTRADA"))</f>
        <v/>
      </c>
      <c r="AL1519" s="42"/>
    </row>
    <row r="1520" spans="1:38" x14ac:dyDescent="0.25">
      <c r="A1520" s="26" t="str">
        <f t="shared" si="163"/>
        <v>OK</v>
      </c>
      <c r="B1520" s="29">
        <f t="shared" si="164"/>
        <v>2487914866</v>
      </c>
      <c r="C1520" s="30">
        <v>43608</v>
      </c>
      <c r="D1520" s="18">
        <f t="shared" si="167"/>
        <v>43586</v>
      </c>
      <c r="E1520" s="19" t="str">
        <f>IF(ISERROR(VLOOKUP(C1520,FERIADOS!$A:$B,1,FALSE)),IF(WEEKDAY(C1520)=1,"Dom",IF(WEEKDAY(C1520)=2,"Seg",IF(WEEKDAY(C1520)=3,"Ter",IF(WEEKDAY(C1520)=4,"Qua",IF(WEEKDAY(C1520)=5,"Qui",IF(WEEKDAY(C1520)=6,"Sex","Sab")))))),"Feriado")</f>
        <v>Qui</v>
      </c>
      <c r="F1520" s="32"/>
      <c r="G1520" s="33"/>
      <c r="H1520" s="33"/>
      <c r="I1520" s="33"/>
      <c r="J1520" s="21" t="str">
        <f t="shared" si="165"/>
        <v/>
      </c>
      <c r="K1520" s="21">
        <f t="shared" si="161"/>
        <v>0</v>
      </c>
      <c r="L1520" s="21" t="str">
        <f t="shared" si="162"/>
        <v/>
      </c>
      <c r="M1520" s="22" t="str">
        <f t="shared" si="166"/>
        <v/>
      </c>
      <c r="N1520" s="48"/>
      <c r="O1520" s="54" t="str">
        <f>IF(N1520="","",IFERROR(VLOOKUP(N1520,EMPRESAS!$A:$C,3,FALSE),"NAO CADASTRADA"))</f>
        <v/>
      </c>
      <c r="P1520" s="50"/>
      <c r="Q1520" s="54" t="str">
        <f>IF(P1520="","",IFERROR(VLOOKUP(P1520,ATIVIDADES!$A:$C,3,FALSE),"NAO CADASTRADA"))</f>
        <v/>
      </c>
      <c r="R1520" s="42"/>
      <c r="S1520" s="48"/>
      <c r="T1520" s="54" t="str">
        <f>IF(S1520="","",IFERROR(VLOOKUP(S1520,EMPRESAS!$A:$C,3,FALSE),"NAO CADASTRADA"))</f>
        <v/>
      </c>
      <c r="U1520" s="50"/>
      <c r="V1520" s="54" t="str">
        <f>IF(U1520="","",IFERROR(VLOOKUP(U1520,ATIVIDADES!$A:$C,3,FALSE),"NAO CADASTRADA"))</f>
        <v/>
      </c>
      <c r="W1520" s="42"/>
      <c r="X1520" s="48"/>
      <c r="Y1520" s="54" t="str">
        <f>IF(X1520="","",IFERROR(VLOOKUP(X1520,EMPRESAS!$A:$C,3,FALSE),"NAO CADASTRADA"))</f>
        <v/>
      </c>
      <c r="Z1520" s="50"/>
      <c r="AA1520" s="54" t="str">
        <f>IF(Z1520="","",IFERROR(VLOOKUP(Z1520,ATIVIDADES!$A:$C,3,FALSE),"NAO CADASTRADA"))</f>
        <v/>
      </c>
      <c r="AB1520" s="42"/>
      <c r="AC1520" s="48"/>
      <c r="AD1520" s="54" t="str">
        <f>IF(AC1520="","",IFERROR(VLOOKUP(AC1520,EMPRESAS!$A:$C,3,FALSE),"NAO CADASTRADA"))</f>
        <v/>
      </c>
      <c r="AE1520" s="50"/>
      <c r="AF1520" s="54" t="str">
        <f>IF(AE1520="","",IFERROR(VLOOKUP(AE1520,ATIVIDADES!$A:$C,3,FALSE),"NAO CADASTRADA"))</f>
        <v/>
      </c>
      <c r="AG1520" s="42"/>
      <c r="AH1520" s="48"/>
      <c r="AI1520" s="54" t="str">
        <f>IF(AH1520="","",IFERROR(VLOOKUP(AH1520,EMPRESAS!$A:$C,3,FALSE),"NAO CADASTRADA"))</f>
        <v/>
      </c>
      <c r="AJ1520" s="50"/>
      <c r="AK1520" s="54" t="str">
        <f>IF(AJ1520="","",IFERROR(VLOOKUP(AJ1520,ATIVIDADES!$A:$C,3,FALSE),"NAO CADASTRADA"))</f>
        <v/>
      </c>
      <c r="AL1520" s="42"/>
    </row>
    <row r="1521" spans="1:38" x14ac:dyDescent="0.25">
      <c r="A1521" s="26" t="str">
        <f t="shared" si="163"/>
        <v>OK</v>
      </c>
      <c r="B1521" s="29">
        <f t="shared" si="164"/>
        <v>2487914866</v>
      </c>
      <c r="C1521" s="30">
        <v>43609</v>
      </c>
      <c r="D1521" s="18">
        <f t="shared" si="167"/>
        <v>43586</v>
      </c>
      <c r="E1521" s="19" t="str">
        <f>IF(ISERROR(VLOOKUP(C1521,FERIADOS!$A:$B,1,FALSE)),IF(WEEKDAY(C1521)=1,"Dom",IF(WEEKDAY(C1521)=2,"Seg",IF(WEEKDAY(C1521)=3,"Ter",IF(WEEKDAY(C1521)=4,"Qua",IF(WEEKDAY(C1521)=5,"Qui",IF(WEEKDAY(C1521)=6,"Sex","Sab")))))),"Feriado")</f>
        <v>Sex</v>
      </c>
      <c r="F1521" s="32"/>
      <c r="G1521" s="33"/>
      <c r="H1521" s="33"/>
      <c r="I1521" s="33"/>
      <c r="J1521" s="21" t="str">
        <f t="shared" si="165"/>
        <v/>
      </c>
      <c r="K1521" s="21">
        <f t="shared" si="161"/>
        <v>0</v>
      </c>
      <c r="L1521" s="21" t="str">
        <f t="shared" si="162"/>
        <v/>
      </c>
      <c r="M1521" s="22" t="str">
        <f t="shared" si="166"/>
        <v/>
      </c>
      <c r="N1521" s="48"/>
      <c r="O1521" s="54" t="str">
        <f>IF(N1521="","",IFERROR(VLOOKUP(N1521,EMPRESAS!$A:$C,3,FALSE),"NAO CADASTRADA"))</f>
        <v/>
      </c>
      <c r="P1521" s="50"/>
      <c r="Q1521" s="54" t="str">
        <f>IF(P1521="","",IFERROR(VLOOKUP(P1521,ATIVIDADES!$A:$C,3,FALSE),"NAO CADASTRADA"))</f>
        <v/>
      </c>
      <c r="R1521" s="42"/>
      <c r="S1521" s="48"/>
      <c r="T1521" s="54" t="str">
        <f>IF(S1521="","",IFERROR(VLOOKUP(S1521,EMPRESAS!$A:$C,3,FALSE),"NAO CADASTRADA"))</f>
        <v/>
      </c>
      <c r="U1521" s="50"/>
      <c r="V1521" s="54" t="str">
        <f>IF(U1521="","",IFERROR(VLOOKUP(U1521,ATIVIDADES!$A:$C,3,FALSE),"NAO CADASTRADA"))</f>
        <v/>
      </c>
      <c r="W1521" s="42"/>
      <c r="X1521" s="48"/>
      <c r="Y1521" s="54" t="str">
        <f>IF(X1521="","",IFERROR(VLOOKUP(X1521,EMPRESAS!$A:$C,3,FALSE),"NAO CADASTRADA"))</f>
        <v/>
      </c>
      <c r="Z1521" s="50"/>
      <c r="AA1521" s="54" t="str">
        <f>IF(Z1521="","",IFERROR(VLOOKUP(Z1521,ATIVIDADES!$A:$C,3,FALSE),"NAO CADASTRADA"))</f>
        <v/>
      </c>
      <c r="AB1521" s="42"/>
      <c r="AC1521" s="48"/>
      <c r="AD1521" s="54" t="str">
        <f>IF(AC1521="","",IFERROR(VLOOKUP(AC1521,EMPRESAS!$A:$C,3,FALSE),"NAO CADASTRADA"))</f>
        <v/>
      </c>
      <c r="AE1521" s="50"/>
      <c r="AF1521" s="54" t="str">
        <f>IF(AE1521="","",IFERROR(VLOOKUP(AE1521,ATIVIDADES!$A:$C,3,FALSE),"NAO CADASTRADA"))</f>
        <v/>
      </c>
      <c r="AG1521" s="42"/>
      <c r="AH1521" s="48"/>
      <c r="AI1521" s="54" t="str">
        <f>IF(AH1521="","",IFERROR(VLOOKUP(AH1521,EMPRESAS!$A:$C,3,FALSE),"NAO CADASTRADA"))</f>
        <v/>
      </c>
      <c r="AJ1521" s="50"/>
      <c r="AK1521" s="54" t="str">
        <f>IF(AJ1521="","",IFERROR(VLOOKUP(AJ1521,ATIVIDADES!$A:$C,3,FALSE),"NAO CADASTRADA"))</f>
        <v/>
      </c>
      <c r="AL1521" s="42"/>
    </row>
    <row r="1522" spans="1:38" x14ac:dyDescent="0.25">
      <c r="A1522" s="26" t="str">
        <f t="shared" si="163"/>
        <v>OK</v>
      </c>
      <c r="B1522" s="29">
        <f t="shared" si="164"/>
        <v>2487914866</v>
      </c>
      <c r="C1522" s="30">
        <v>43610</v>
      </c>
      <c r="D1522" s="18">
        <f t="shared" si="167"/>
        <v>43586</v>
      </c>
      <c r="E1522" s="19" t="str">
        <f>IF(ISERROR(VLOOKUP(C1522,FERIADOS!$A:$B,1,FALSE)),IF(WEEKDAY(C1522)=1,"Dom",IF(WEEKDAY(C1522)=2,"Seg",IF(WEEKDAY(C1522)=3,"Ter",IF(WEEKDAY(C1522)=4,"Qua",IF(WEEKDAY(C1522)=5,"Qui",IF(WEEKDAY(C1522)=6,"Sex","Sab")))))),"Feriado")</f>
        <v>Sab</v>
      </c>
      <c r="F1522" s="32"/>
      <c r="G1522" s="33"/>
      <c r="H1522" s="33"/>
      <c r="I1522" s="33"/>
      <c r="J1522" s="21" t="str">
        <f t="shared" si="165"/>
        <v/>
      </c>
      <c r="K1522" s="21">
        <f t="shared" si="161"/>
        <v>0</v>
      </c>
      <c r="L1522" s="21" t="str">
        <f t="shared" si="162"/>
        <v/>
      </c>
      <c r="M1522" s="22" t="str">
        <f t="shared" si="166"/>
        <v/>
      </c>
      <c r="N1522" s="48"/>
      <c r="O1522" s="54" t="str">
        <f>IF(N1522="","",IFERROR(VLOOKUP(N1522,EMPRESAS!$A:$C,3,FALSE),"NAO CADASTRADA"))</f>
        <v/>
      </c>
      <c r="P1522" s="50"/>
      <c r="Q1522" s="54" t="str">
        <f>IF(P1522="","",IFERROR(VLOOKUP(P1522,ATIVIDADES!$A:$C,3,FALSE),"NAO CADASTRADA"))</f>
        <v/>
      </c>
      <c r="R1522" s="42"/>
      <c r="S1522" s="48"/>
      <c r="T1522" s="54" t="str">
        <f>IF(S1522="","",IFERROR(VLOOKUP(S1522,EMPRESAS!$A:$C,3,FALSE),"NAO CADASTRADA"))</f>
        <v/>
      </c>
      <c r="U1522" s="50"/>
      <c r="V1522" s="54" t="str">
        <f>IF(U1522="","",IFERROR(VLOOKUP(U1522,ATIVIDADES!$A:$C,3,FALSE),"NAO CADASTRADA"))</f>
        <v/>
      </c>
      <c r="W1522" s="42"/>
      <c r="X1522" s="48"/>
      <c r="Y1522" s="54" t="str">
        <f>IF(X1522="","",IFERROR(VLOOKUP(X1522,EMPRESAS!$A:$C,3,FALSE),"NAO CADASTRADA"))</f>
        <v/>
      </c>
      <c r="Z1522" s="50"/>
      <c r="AA1522" s="54" t="str">
        <f>IF(Z1522="","",IFERROR(VLOOKUP(Z1522,ATIVIDADES!$A:$C,3,FALSE),"NAO CADASTRADA"))</f>
        <v/>
      </c>
      <c r="AB1522" s="42"/>
      <c r="AC1522" s="48"/>
      <c r="AD1522" s="54" t="str">
        <f>IF(AC1522="","",IFERROR(VLOOKUP(AC1522,EMPRESAS!$A:$C,3,FALSE),"NAO CADASTRADA"))</f>
        <v/>
      </c>
      <c r="AE1522" s="50"/>
      <c r="AF1522" s="54" t="str">
        <f>IF(AE1522="","",IFERROR(VLOOKUP(AE1522,ATIVIDADES!$A:$C,3,FALSE),"NAO CADASTRADA"))</f>
        <v/>
      </c>
      <c r="AG1522" s="42"/>
      <c r="AH1522" s="48"/>
      <c r="AI1522" s="54" t="str">
        <f>IF(AH1522="","",IFERROR(VLOOKUP(AH1522,EMPRESAS!$A:$C,3,FALSE),"NAO CADASTRADA"))</f>
        <v/>
      </c>
      <c r="AJ1522" s="50"/>
      <c r="AK1522" s="54" t="str">
        <f>IF(AJ1522="","",IFERROR(VLOOKUP(AJ1522,ATIVIDADES!$A:$C,3,FALSE),"NAO CADASTRADA"))</f>
        <v/>
      </c>
      <c r="AL1522" s="42"/>
    </row>
    <row r="1523" spans="1:38" x14ac:dyDescent="0.25">
      <c r="A1523" s="26" t="str">
        <f t="shared" si="163"/>
        <v>OK</v>
      </c>
      <c r="B1523" s="29">
        <f t="shared" si="164"/>
        <v>2487914866</v>
      </c>
      <c r="C1523" s="30">
        <v>43611</v>
      </c>
      <c r="D1523" s="18">
        <f t="shared" si="167"/>
        <v>43586</v>
      </c>
      <c r="E1523" s="19" t="str">
        <f>IF(ISERROR(VLOOKUP(C1523,FERIADOS!$A:$B,1,FALSE)),IF(WEEKDAY(C1523)=1,"Dom",IF(WEEKDAY(C1523)=2,"Seg",IF(WEEKDAY(C1523)=3,"Ter",IF(WEEKDAY(C1523)=4,"Qua",IF(WEEKDAY(C1523)=5,"Qui",IF(WEEKDAY(C1523)=6,"Sex","Sab")))))),"Feriado")</f>
        <v>Dom</v>
      </c>
      <c r="F1523" s="32"/>
      <c r="G1523" s="33"/>
      <c r="H1523" s="33"/>
      <c r="I1523" s="33"/>
      <c r="J1523" s="21" t="str">
        <f t="shared" si="165"/>
        <v/>
      </c>
      <c r="K1523" s="21">
        <f t="shared" si="161"/>
        <v>0</v>
      </c>
      <c r="L1523" s="21" t="str">
        <f t="shared" si="162"/>
        <v/>
      </c>
      <c r="M1523" s="22" t="str">
        <f t="shared" si="166"/>
        <v/>
      </c>
      <c r="N1523" s="48"/>
      <c r="O1523" s="54" t="str">
        <f>IF(N1523="","",IFERROR(VLOOKUP(N1523,EMPRESAS!$A:$C,3,FALSE),"NAO CADASTRADA"))</f>
        <v/>
      </c>
      <c r="P1523" s="50"/>
      <c r="Q1523" s="54" t="str">
        <f>IF(P1523="","",IFERROR(VLOOKUP(P1523,ATIVIDADES!$A:$C,3,FALSE),"NAO CADASTRADA"))</f>
        <v/>
      </c>
      <c r="R1523" s="42"/>
      <c r="S1523" s="48"/>
      <c r="T1523" s="54" t="str">
        <f>IF(S1523="","",IFERROR(VLOOKUP(S1523,EMPRESAS!$A:$C,3,FALSE),"NAO CADASTRADA"))</f>
        <v/>
      </c>
      <c r="U1523" s="50"/>
      <c r="V1523" s="54" t="str">
        <f>IF(U1523="","",IFERROR(VLOOKUP(U1523,ATIVIDADES!$A:$C,3,FALSE),"NAO CADASTRADA"))</f>
        <v/>
      </c>
      <c r="W1523" s="42"/>
      <c r="X1523" s="48"/>
      <c r="Y1523" s="54" t="str">
        <f>IF(X1523="","",IFERROR(VLOOKUP(X1523,EMPRESAS!$A:$C,3,FALSE),"NAO CADASTRADA"))</f>
        <v/>
      </c>
      <c r="Z1523" s="50"/>
      <c r="AA1523" s="54" t="str">
        <f>IF(Z1523="","",IFERROR(VLOOKUP(Z1523,ATIVIDADES!$A:$C,3,FALSE),"NAO CADASTRADA"))</f>
        <v/>
      </c>
      <c r="AB1523" s="42"/>
      <c r="AC1523" s="48"/>
      <c r="AD1523" s="54" t="str">
        <f>IF(AC1523="","",IFERROR(VLOOKUP(AC1523,EMPRESAS!$A:$C,3,FALSE),"NAO CADASTRADA"))</f>
        <v/>
      </c>
      <c r="AE1523" s="50"/>
      <c r="AF1523" s="54" t="str">
        <f>IF(AE1523="","",IFERROR(VLOOKUP(AE1523,ATIVIDADES!$A:$C,3,FALSE),"NAO CADASTRADA"))</f>
        <v/>
      </c>
      <c r="AG1523" s="42"/>
      <c r="AH1523" s="48"/>
      <c r="AI1523" s="54" t="str">
        <f>IF(AH1523="","",IFERROR(VLOOKUP(AH1523,EMPRESAS!$A:$C,3,FALSE),"NAO CADASTRADA"))</f>
        <v/>
      </c>
      <c r="AJ1523" s="50"/>
      <c r="AK1523" s="54" t="str">
        <f>IF(AJ1523="","",IFERROR(VLOOKUP(AJ1523,ATIVIDADES!$A:$C,3,FALSE),"NAO CADASTRADA"))</f>
        <v/>
      </c>
      <c r="AL1523" s="42"/>
    </row>
    <row r="1524" spans="1:38" x14ac:dyDescent="0.25">
      <c r="A1524" s="26" t="str">
        <f t="shared" si="163"/>
        <v>OK</v>
      </c>
      <c r="B1524" s="29">
        <f t="shared" si="164"/>
        <v>2487914866</v>
      </c>
      <c r="C1524" s="30">
        <v>43612</v>
      </c>
      <c r="D1524" s="18">
        <f t="shared" si="167"/>
        <v>43586</v>
      </c>
      <c r="E1524" s="19" t="str">
        <f>IF(ISERROR(VLOOKUP(C1524,FERIADOS!$A:$B,1,FALSE)),IF(WEEKDAY(C1524)=1,"Dom",IF(WEEKDAY(C1524)=2,"Seg",IF(WEEKDAY(C1524)=3,"Ter",IF(WEEKDAY(C1524)=4,"Qua",IF(WEEKDAY(C1524)=5,"Qui",IF(WEEKDAY(C1524)=6,"Sex","Sab")))))),"Feriado")</f>
        <v>Seg</v>
      </c>
      <c r="F1524" s="32"/>
      <c r="G1524" s="33"/>
      <c r="H1524" s="33"/>
      <c r="I1524" s="33"/>
      <c r="J1524" s="21" t="str">
        <f t="shared" si="165"/>
        <v/>
      </c>
      <c r="K1524" s="21">
        <f t="shared" si="161"/>
        <v>0</v>
      </c>
      <c r="L1524" s="21" t="str">
        <f t="shared" si="162"/>
        <v/>
      </c>
      <c r="M1524" s="22" t="str">
        <f t="shared" si="166"/>
        <v/>
      </c>
      <c r="N1524" s="48"/>
      <c r="O1524" s="54" t="str">
        <f>IF(N1524="","",IFERROR(VLOOKUP(N1524,EMPRESAS!$A:$C,3,FALSE),"NAO CADASTRADA"))</f>
        <v/>
      </c>
      <c r="P1524" s="50"/>
      <c r="Q1524" s="54" t="str">
        <f>IF(P1524="","",IFERROR(VLOOKUP(P1524,ATIVIDADES!$A:$C,3,FALSE),"NAO CADASTRADA"))</f>
        <v/>
      </c>
      <c r="R1524" s="42"/>
      <c r="S1524" s="48"/>
      <c r="T1524" s="54" t="str">
        <f>IF(S1524="","",IFERROR(VLOOKUP(S1524,EMPRESAS!$A:$C,3,FALSE),"NAO CADASTRADA"))</f>
        <v/>
      </c>
      <c r="U1524" s="50"/>
      <c r="V1524" s="54" t="str">
        <f>IF(U1524="","",IFERROR(VLOOKUP(U1524,ATIVIDADES!$A:$C,3,FALSE),"NAO CADASTRADA"))</f>
        <v/>
      </c>
      <c r="W1524" s="42"/>
      <c r="X1524" s="48"/>
      <c r="Y1524" s="54" t="str">
        <f>IF(X1524="","",IFERROR(VLOOKUP(X1524,EMPRESAS!$A:$C,3,FALSE),"NAO CADASTRADA"))</f>
        <v/>
      </c>
      <c r="Z1524" s="50"/>
      <c r="AA1524" s="54" t="str">
        <f>IF(Z1524="","",IFERROR(VLOOKUP(Z1524,ATIVIDADES!$A:$C,3,FALSE),"NAO CADASTRADA"))</f>
        <v/>
      </c>
      <c r="AB1524" s="42"/>
      <c r="AC1524" s="48"/>
      <c r="AD1524" s="54" t="str">
        <f>IF(AC1524="","",IFERROR(VLOOKUP(AC1524,EMPRESAS!$A:$C,3,FALSE),"NAO CADASTRADA"))</f>
        <v/>
      </c>
      <c r="AE1524" s="50"/>
      <c r="AF1524" s="54" t="str">
        <f>IF(AE1524="","",IFERROR(VLOOKUP(AE1524,ATIVIDADES!$A:$C,3,FALSE),"NAO CADASTRADA"))</f>
        <v/>
      </c>
      <c r="AG1524" s="42"/>
      <c r="AH1524" s="48"/>
      <c r="AI1524" s="54" t="str">
        <f>IF(AH1524="","",IFERROR(VLOOKUP(AH1524,EMPRESAS!$A:$C,3,FALSE),"NAO CADASTRADA"))</f>
        <v/>
      </c>
      <c r="AJ1524" s="50"/>
      <c r="AK1524" s="54" t="str">
        <f>IF(AJ1524="","",IFERROR(VLOOKUP(AJ1524,ATIVIDADES!$A:$C,3,FALSE),"NAO CADASTRADA"))</f>
        <v/>
      </c>
      <c r="AL1524" s="42"/>
    </row>
    <row r="1525" spans="1:38" x14ac:dyDescent="0.25">
      <c r="A1525" s="26" t="str">
        <f t="shared" si="163"/>
        <v>OK</v>
      </c>
      <c r="B1525" s="29">
        <f t="shared" si="164"/>
        <v>2487914866</v>
      </c>
      <c r="C1525" s="30">
        <v>43613</v>
      </c>
      <c r="D1525" s="18">
        <f t="shared" si="167"/>
        <v>43586</v>
      </c>
      <c r="E1525" s="19" t="str">
        <f>IF(ISERROR(VLOOKUP(C1525,FERIADOS!$A:$B,1,FALSE)),IF(WEEKDAY(C1525)=1,"Dom",IF(WEEKDAY(C1525)=2,"Seg",IF(WEEKDAY(C1525)=3,"Ter",IF(WEEKDAY(C1525)=4,"Qua",IF(WEEKDAY(C1525)=5,"Qui",IF(WEEKDAY(C1525)=6,"Sex","Sab")))))),"Feriado")</f>
        <v>Ter</v>
      </c>
      <c r="F1525" s="32"/>
      <c r="G1525" s="33"/>
      <c r="H1525" s="33"/>
      <c r="I1525" s="33"/>
      <c r="J1525" s="21" t="str">
        <f t="shared" si="165"/>
        <v/>
      </c>
      <c r="K1525" s="21">
        <f t="shared" si="161"/>
        <v>0</v>
      </c>
      <c r="L1525" s="21" t="str">
        <f t="shared" si="162"/>
        <v/>
      </c>
      <c r="M1525" s="22" t="str">
        <f t="shared" si="166"/>
        <v/>
      </c>
      <c r="N1525" s="48"/>
      <c r="O1525" s="54" t="str">
        <f>IF(N1525="","",IFERROR(VLOOKUP(N1525,EMPRESAS!$A:$C,3,FALSE),"NAO CADASTRADA"))</f>
        <v/>
      </c>
      <c r="P1525" s="50"/>
      <c r="Q1525" s="54" t="str">
        <f>IF(P1525="","",IFERROR(VLOOKUP(P1525,ATIVIDADES!$A:$C,3,FALSE),"NAO CADASTRADA"))</f>
        <v/>
      </c>
      <c r="R1525" s="42"/>
      <c r="S1525" s="48"/>
      <c r="T1525" s="54" t="str">
        <f>IF(S1525="","",IFERROR(VLOOKUP(S1525,EMPRESAS!$A:$C,3,FALSE),"NAO CADASTRADA"))</f>
        <v/>
      </c>
      <c r="U1525" s="50"/>
      <c r="V1525" s="54" t="str">
        <f>IF(U1525="","",IFERROR(VLOOKUP(U1525,ATIVIDADES!$A:$C,3,FALSE),"NAO CADASTRADA"))</f>
        <v/>
      </c>
      <c r="W1525" s="42"/>
      <c r="X1525" s="48"/>
      <c r="Y1525" s="54" t="str">
        <f>IF(X1525="","",IFERROR(VLOOKUP(X1525,EMPRESAS!$A:$C,3,FALSE),"NAO CADASTRADA"))</f>
        <v/>
      </c>
      <c r="Z1525" s="50"/>
      <c r="AA1525" s="54" t="str">
        <f>IF(Z1525="","",IFERROR(VLOOKUP(Z1525,ATIVIDADES!$A:$C,3,FALSE),"NAO CADASTRADA"))</f>
        <v/>
      </c>
      <c r="AB1525" s="42"/>
      <c r="AC1525" s="48"/>
      <c r="AD1525" s="54" t="str">
        <f>IF(AC1525="","",IFERROR(VLOOKUP(AC1525,EMPRESAS!$A:$C,3,FALSE),"NAO CADASTRADA"))</f>
        <v/>
      </c>
      <c r="AE1525" s="50"/>
      <c r="AF1525" s="54" t="str">
        <f>IF(AE1525="","",IFERROR(VLOOKUP(AE1525,ATIVIDADES!$A:$C,3,FALSE),"NAO CADASTRADA"))</f>
        <v/>
      </c>
      <c r="AG1525" s="42"/>
      <c r="AH1525" s="48"/>
      <c r="AI1525" s="54" t="str">
        <f>IF(AH1525="","",IFERROR(VLOOKUP(AH1525,EMPRESAS!$A:$C,3,FALSE),"NAO CADASTRADA"))</f>
        <v/>
      </c>
      <c r="AJ1525" s="50"/>
      <c r="AK1525" s="54" t="str">
        <f>IF(AJ1525="","",IFERROR(VLOOKUP(AJ1525,ATIVIDADES!$A:$C,3,FALSE),"NAO CADASTRADA"))</f>
        <v/>
      </c>
      <c r="AL1525" s="42"/>
    </row>
    <row r="1526" spans="1:38" x14ac:dyDescent="0.25">
      <c r="A1526" s="26" t="str">
        <f t="shared" si="163"/>
        <v>OK</v>
      </c>
      <c r="B1526" s="29">
        <f t="shared" si="164"/>
        <v>2487914866</v>
      </c>
      <c r="C1526" s="30">
        <v>43614</v>
      </c>
      <c r="D1526" s="18">
        <f t="shared" si="167"/>
        <v>43586</v>
      </c>
      <c r="E1526" s="19" t="str">
        <f>IF(ISERROR(VLOOKUP(C1526,FERIADOS!$A:$B,1,FALSE)),IF(WEEKDAY(C1526)=1,"Dom",IF(WEEKDAY(C1526)=2,"Seg",IF(WEEKDAY(C1526)=3,"Ter",IF(WEEKDAY(C1526)=4,"Qua",IF(WEEKDAY(C1526)=5,"Qui",IF(WEEKDAY(C1526)=6,"Sex","Sab")))))),"Feriado")</f>
        <v>Qua</v>
      </c>
      <c r="F1526" s="32"/>
      <c r="G1526" s="33"/>
      <c r="H1526" s="33"/>
      <c r="I1526" s="33"/>
      <c r="J1526" s="21" t="str">
        <f t="shared" si="165"/>
        <v/>
      </c>
      <c r="K1526" s="21">
        <f t="shared" si="161"/>
        <v>0</v>
      </c>
      <c r="L1526" s="21" t="str">
        <f t="shared" si="162"/>
        <v/>
      </c>
      <c r="M1526" s="22" t="str">
        <f t="shared" si="166"/>
        <v/>
      </c>
      <c r="N1526" s="48"/>
      <c r="O1526" s="54" t="str">
        <f>IF(N1526="","",IFERROR(VLOOKUP(N1526,EMPRESAS!$A:$C,3,FALSE),"NAO CADASTRADA"))</f>
        <v/>
      </c>
      <c r="P1526" s="50"/>
      <c r="Q1526" s="54" t="str">
        <f>IF(P1526="","",IFERROR(VLOOKUP(P1526,ATIVIDADES!$A:$C,3,FALSE),"NAO CADASTRADA"))</f>
        <v/>
      </c>
      <c r="R1526" s="42"/>
      <c r="S1526" s="48"/>
      <c r="T1526" s="54" t="str">
        <f>IF(S1526="","",IFERROR(VLOOKUP(S1526,EMPRESAS!$A:$C,3,FALSE),"NAO CADASTRADA"))</f>
        <v/>
      </c>
      <c r="U1526" s="50"/>
      <c r="V1526" s="54" t="str">
        <f>IF(U1526="","",IFERROR(VLOOKUP(U1526,ATIVIDADES!$A:$C,3,FALSE),"NAO CADASTRADA"))</f>
        <v/>
      </c>
      <c r="W1526" s="42"/>
      <c r="X1526" s="48"/>
      <c r="Y1526" s="54" t="str">
        <f>IF(X1526="","",IFERROR(VLOOKUP(X1526,EMPRESAS!$A:$C,3,FALSE),"NAO CADASTRADA"))</f>
        <v/>
      </c>
      <c r="Z1526" s="50"/>
      <c r="AA1526" s="54" t="str">
        <f>IF(Z1526="","",IFERROR(VLOOKUP(Z1526,ATIVIDADES!$A:$C,3,FALSE),"NAO CADASTRADA"))</f>
        <v/>
      </c>
      <c r="AB1526" s="42"/>
      <c r="AC1526" s="48"/>
      <c r="AD1526" s="54" t="str">
        <f>IF(AC1526="","",IFERROR(VLOOKUP(AC1526,EMPRESAS!$A:$C,3,FALSE),"NAO CADASTRADA"))</f>
        <v/>
      </c>
      <c r="AE1526" s="50"/>
      <c r="AF1526" s="54" t="str">
        <f>IF(AE1526="","",IFERROR(VLOOKUP(AE1526,ATIVIDADES!$A:$C,3,FALSE),"NAO CADASTRADA"))</f>
        <v/>
      </c>
      <c r="AG1526" s="42"/>
      <c r="AH1526" s="48"/>
      <c r="AI1526" s="54" t="str">
        <f>IF(AH1526="","",IFERROR(VLOOKUP(AH1526,EMPRESAS!$A:$C,3,FALSE),"NAO CADASTRADA"))</f>
        <v/>
      </c>
      <c r="AJ1526" s="50"/>
      <c r="AK1526" s="54" t="str">
        <f>IF(AJ1526="","",IFERROR(VLOOKUP(AJ1526,ATIVIDADES!$A:$C,3,FALSE),"NAO CADASTRADA"))</f>
        <v/>
      </c>
      <c r="AL1526" s="42"/>
    </row>
    <row r="1527" spans="1:38" x14ac:dyDescent="0.25">
      <c r="A1527" s="26" t="str">
        <f t="shared" si="163"/>
        <v>OK</v>
      </c>
      <c r="B1527" s="29">
        <f t="shared" si="164"/>
        <v>2487914866</v>
      </c>
      <c r="C1527" s="30">
        <v>43615</v>
      </c>
      <c r="D1527" s="18">
        <f t="shared" si="167"/>
        <v>43586</v>
      </c>
      <c r="E1527" s="19" t="str">
        <f>IF(ISERROR(VLOOKUP(C1527,FERIADOS!$A:$B,1,FALSE)),IF(WEEKDAY(C1527)=1,"Dom",IF(WEEKDAY(C1527)=2,"Seg",IF(WEEKDAY(C1527)=3,"Ter",IF(WEEKDAY(C1527)=4,"Qua",IF(WEEKDAY(C1527)=5,"Qui",IF(WEEKDAY(C1527)=6,"Sex","Sab")))))),"Feriado")</f>
        <v>Qui</v>
      </c>
      <c r="F1527" s="32"/>
      <c r="G1527" s="33"/>
      <c r="H1527" s="33"/>
      <c r="I1527" s="33"/>
      <c r="J1527" s="21" t="str">
        <f t="shared" si="165"/>
        <v/>
      </c>
      <c r="K1527" s="21">
        <f t="shared" si="161"/>
        <v>0</v>
      </c>
      <c r="L1527" s="21" t="str">
        <f t="shared" si="162"/>
        <v/>
      </c>
      <c r="M1527" s="22" t="str">
        <f t="shared" si="166"/>
        <v/>
      </c>
      <c r="N1527" s="48"/>
      <c r="O1527" s="54" t="str">
        <f>IF(N1527="","",IFERROR(VLOOKUP(N1527,EMPRESAS!$A:$C,3,FALSE),"NAO CADASTRADA"))</f>
        <v/>
      </c>
      <c r="P1527" s="50"/>
      <c r="Q1527" s="54" t="str">
        <f>IF(P1527="","",IFERROR(VLOOKUP(P1527,ATIVIDADES!$A:$C,3,FALSE),"NAO CADASTRADA"))</f>
        <v/>
      </c>
      <c r="R1527" s="42"/>
      <c r="S1527" s="48"/>
      <c r="T1527" s="54" t="str">
        <f>IF(S1527="","",IFERROR(VLOOKUP(S1527,EMPRESAS!$A:$C,3,FALSE),"NAO CADASTRADA"))</f>
        <v/>
      </c>
      <c r="U1527" s="50"/>
      <c r="V1527" s="54" t="str">
        <f>IF(U1527="","",IFERROR(VLOOKUP(U1527,ATIVIDADES!$A:$C,3,FALSE),"NAO CADASTRADA"))</f>
        <v/>
      </c>
      <c r="W1527" s="42"/>
      <c r="X1527" s="48"/>
      <c r="Y1527" s="54" t="str">
        <f>IF(X1527="","",IFERROR(VLOOKUP(X1527,EMPRESAS!$A:$C,3,FALSE),"NAO CADASTRADA"))</f>
        <v/>
      </c>
      <c r="Z1527" s="50"/>
      <c r="AA1527" s="54" t="str">
        <f>IF(Z1527="","",IFERROR(VLOOKUP(Z1527,ATIVIDADES!$A:$C,3,FALSE),"NAO CADASTRADA"))</f>
        <v/>
      </c>
      <c r="AB1527" s="42"/>
      <c r="AC1527" s="48"/>
      <c r="AD1527" s="54" t="str">
        <f>IF(AC1527="","",IFERROR(VLOOKUP(AC1527,EMPRESAS!$A:$C,3,FALSE),"NAO CADASTRADA"))</f>
        <v/>
      </c>
      <c r="AE1527" s="50"/>
      <c r="AF1527" s="54" t="str">
        <f>IF(AE1527="","",IFERROR(VLOOKUP(AE1527,ATIVIDADES!$A:$C,3,FALSE),"NAO CADASTRADA"))</f>
        <v/>
      </c>
      <c r="AG1527" s="42"/>
      <c r="AH1527" s="48"/>
      <c r="AI1527" s="54" t="str">
        <f>IF(AH1527="","",IFERROR(VLOOKUP(AH1527,EMPRESAS!$A:$C,3,FALSE),"NAO CADASTRADA"))</f>
        <v/>
      </c>
      <c r="AJ1527" s="50"/>
      <c r="AK1527" s="54" t="str">
        <f>IF(AJ1527="","",IFERROR(VLOOKUP(AJ1527,ATIVIDADES!$A:$C,3,FALSE),"NAO CADASTRADA"))</f>
        <v/>
      </c>
      <c r="AL1527" s="42"/>
    </row>
    <row r="1528" spans="1:38" x14ac:dyDescent="0.25">
      <c r="A1528" s="26" t="str">
        <f t="shared" si="163"/>
        <v>OK</v>
      </c>
      <c r="B1528" s="29">
        <f t="shared" si="164"/>
        <v>2487914866</v>
      </c>
      <c r="C1528" s="30">
        <v>43616</v>
      </c>
      <c r="D1528" s="18">
        <f t="shared" si="167"/>
        <v>43586</v>
      </c>
      <c r="E1528" s="19" t="str">
        <f>IF(ISERROR(VLOOKUP(C1528,FERIADOS!$A:$B,1,FALSE)),IF(WEEKDAY(C1528)=1,"Dom",IF(WEEKDAY(C1528)=2,"Seg",IF(WEEKDAY(C1528)=3,"Ter",IF(WEEKDAY(C1528)=4,"Qua",IF(WEEKDAY(C1528)=5,"Qui",IF(WEEKDAY(C1528)=6,"Sex","Sab")))))),"Feriado")</f>
        <v>Sex</v>
      </c>
      <c r="F1528" s="32"/>
      <c r="G1528" s="33"/>
      <c r="H1528" s="33"/>
      <c r="I1528" s="33"/>
      <c r="J1528" s="21" t="str">
        <f t="shared" si="165"/>
        <v/>
      </c>
      <c r="K1528" s="21">
        <f t="shared" si="161"/>
        <v>0</v>
      </c>
      <c r="L1528" s="21" t="str">
        <f t="shared" si="162"/>
        <v/>
      </c>
      <c r="M1528" s="22" t="str">
        <f t="shared" si="166"/>
        <v/>
      </c>
      <c r="N1528" s="48"/>
      <c r="O1528" s="54" t="str">
        <f>IF(N1528="","",IFERROR(VLOOKUP(N1528,EMPRESAS!$A:$C,3,FALSE),"NAO CADASTRADA"))</f>
        <v/>
      </c>
      <c r="P1528" s="50"/>
      <c r="Q1528" s="54" t="str">
        <f>IF(P1528="","",IFERROR(VLOOKUP(P1528,ATIVIDADES!$A:$C,3,FALSE),"NAO CADASTRADA"))</f>
        <v/>
      </c>
      <c r="R1528" s="42"/>
      <c r="S1528" s="48"/>
      <c r="T1528" s="54" t="str">
        <f>IF(S1528="","",IFERROR(VLOOKUP(S1528,EMPRESAS!$A:$C,3,FALSE),"NAO CADASTRADA"))</f>
        <v/>
      </c>
      <c r="U1528" s="50"/>
      <c r="V1528" s="54" t="str">
        <f>IF(U1528="","",IFERROR(VLOOKUP(U1528,ATIVIDADES!$A:$C,3,FALSE),"NAO CADASTRADA"))</f>
        <v/>
      </c>
      <c r="W1528" s="42"/>
      <c r="X1528" s="48"/>
      <c r="Y1528" s="54" t="str">
        <f>IF(X1528="","",IFERROR(VLOOKUP(X1528,EMPRESAS!$A:$C,3,FALSE),"NAO CADASTRADA"))</f>
        <v/>
      </c>
      <c r="Z1528" s="50"/>
      <c r="AA1528" s="54" t="str">
        <f>IF(Z1528="","",IFERROR(VLOOKUP(Z1528,ATIVIDADES!$A:$C,3,FALSE),"NAO CADASTRADA"))</f>
        <v/>
      </c>
      <c r="AB1528" s="42"/>
      <c r="AC1528" s="48"/>
      <c r="AD1528" s="54" t="str">
        <f>IF(AC1528="","",IFERROR(VLOOKUP(AC1528,EMPRESAS!$A:$C,3,FALSE),"NAO CADASTRADA"))</f>
        <v/>
      </c>
      <c r="AE1528" s="50"/>
      <c r="AF1528" s="54" t="str">
        <f>IF(AE1528="","",IFERROR(VLOOKUP(AE1528,ATIVIDADES!$A:$C,3,FALSE),"NAO CADASTRADA"))</f>
        <v/>
      </c>
      <c r="AG1528" s="42"/>
      <c r="AH1528" s="48"/>
      <c r="AI1528" s="54" t="str">
        <f>IF(AH1528="","",IFERROR(VLOOKUP(AH1528,EMPRESAS!$A:$C,3,FALSE),"NAO CADASTRADA"))</f>
        <v/>
      </c>
      <c r="AJ1528" s="50"/>
      <c r="AK1528" s="54" t="str">
        <f>IF(AJ1528="","",IFERROR(VLOOKUP(AJ1528,ATIVIDADES!$A:$C,3,FALSE),"NAO CADASTRADA"))</f>
        <v/>
      </c>
      <c r="AL1528" s="42"/>
    </row>
    <row r="1529" spans="1:38" x14ac:dyDescent="0.25">
      <c r="A1529" s="26" t="str">
        <f t="shared" si="163"/>
        <v>OK</v>
      </c>
      <c r="B1529" s="29">
        <f t="shared" si="164"/>
        <v>2487914866</v>
      </c>
      <c r="C1529" s="30">
        <v>43617</v>
      </c>
      <c r="D1529" s="18">
        <f t="shared" si="167"/>
        <v>43617</v>
      </c>
      <c r="E1529" s="19" t="str">
        <f>IF(ISERROR(VLOOKUP(C1529,FERIADOS!$A:$B,1,FALSE)),IF(WEEKDAY(C1529)=1,"Dom",IF(WEEKDAY(C1529)=2,"Seg",IF(WEEKDAY(C1529)=3,"Ter",IF(WEEKDAY(C1529)=4,"Qua",IF(WEEKDAY(C1529)=5,"Qui",IF(WEEKDAY(C1529)=6,"Sex","Sab")))))),"Feriado")</f>
        <v>Sab</v>
      </c>
      <c r="F1529" s="32"/>
      <c r="G1529" s="33"/>
      <c r="H1529" s="33"/>
      <c r="I1529" s="33"/>
      <c r="J1529" s="21" t="str">
        <f t="shared" si="165"/>
        <v/>
      </c>
      <c r="K1529" s="21">
        <f t="shared" si="161"/>
        <v>0</v>
      </c>
      <c r="L1529" s="21" t="str">
        <f t="shared" si="162"/>
        <v/>
      </c>
      <c r="M1529" s="22" t="str">
        <f t="shared" si="166"/>
        <v/>
      </c>
      <c r="N1529" s="48"/>
      <c r="O1529" s="54" t="str">
        <f>IF(N1529="","",IFERROR(VLOOKUP(N1529,EMPRESAS!$A:$C,3,FALSE),"NAO CADASTRADA"))</f>
        <v/>
      </c>
      <c r="P1529" s="50"/>
      <c r="Q1529" s="54" t="str">
        <f>IF(P1529="","",IFERROR(VLOOKUP(P1529,ATIVIDADES!$A:$C,3,FALSE),"NAO CADASTRADA"))</f>
        <v/>
      </c>
      <c r="R1529" s="42"/>
      <c r="S1529" s="48"/>
      <c r="T1529" s="54" t="str">
        <f>IF(S1529="","",IFERROR(VLOOKUP(S1529,EMPRESAS!$A:$C,3,FALSE),"NAO CADASTRADA"))</f>
        <v/>
      </c>
      <c r="U1529" s="50"/>
      <c r="V1529" s="54" t="str">
        <f>IF(U1529="","",IFERROR(VLOOKUP(U1529,ATIVIDADES!$A:$C,3,FALSE),"NAO CADASTRADA"))</f>
        <v/>
      </c>
      <c r="W1529" s="42"/>
      <c r="X1529" s="48"/>
      <c r="Y1529" s="54" t="str">
        <f>IF(X1529="","",IFERROR(VLOOKUP(X1529,EMPRESAS!$A:$C,3,FALSE),"NAO CADASTRADA"))</f>
        <v/>
      </c>
      <c r="Z1529" s="50"/>
      <c r="AA1529" s="54" t="str">
        <f>IF(Z1529="","",IFERROR(VLOOKUP(Z1529,ATIVIDADES!$A:$C,3,FALSE),"NAO CADASTRADA"))</f>
        <v/>
      </c>
      <c r="AB1529" s="42"/>
      <c r="AC1529" s="48"/>
      <c r="AD1529" s="54" t="str">
        <f>IF(AC1529="","",IFERROR(VLOOKUP(AC1529,EMPRESAS!$A:$C,3,FALSE),"NAO CADASTRADA"))</f>
        <v/>
      </c>
      <c r="AE1529" s="50"/>
      <c r="AF1529" s="54" t="str">
        <f>IF(AE1529="","",IFERROR(VLOOKUP(AE1529,ATIVIDADES!$A:$C,3,FALSE),"NAO CADASTRADA"))</f>
        <v/>
      </c>
      <c r="AG1529" s="42"/>
      <c r="AH1529" s="48"/>
      <c r="AI1529" s="54" t="str">
        <f>IF(AH1529="","",IFERROR(VLOOKUP(AH1529,EMPRESAS!$A:$C,3,FALSE),"NAO CADASTRADA"))</f>
        <v/>
      </c>
      <c r="AJ1529" s="50"/>
      <c r="AK1529" s="54" t="str">
        <f>IF(AJ1529="","",IFERROR(VLOOKUP(AJ1529,ATIVIDADES!$A:$C,3,FALSE),"NAO CADASTRADA"))</f>
        <v/>
      </c>
      <c r="AL1529" s="42"/>
    </row>
    <row r="1530" spans="1:38" x14ac:dyDescent="0.25">
      <c r="A1530" s="26" t="str">
        <f t="shared" si="163"/>
        <v>OK</v>
      </c>
      <c r="B1530" s="29">
        <f t="shared" si="164"/>
        <v>2487914866</v>
      </c>
      <c r="C1530" s="30">
        <v>43618</v>
      </c>
      <c r="D1530" s="18">
        <f t="shared" si="167"/>
        <v>43617</v>
      </c>
      <c r="E1530" s="19" t="str">
        <f>IF(ISERROR(VLOOKUP(C1530,FERIADOS!$A:$B,1,FALSE)),IF(WEEKDAY(C1530)=1,"Dom",IF(WEEKDAY(C1530)=2,"Seg",IF(WEEKDAY(C1530)=3,"Ter",IF(WEEKDAY(C1530)=4,"Qua",IF(WEEKDAY(C1530)=5,"Qui",IF(WEEKDAY(C1530)=6,"Sex","Sab")))))),"Feriado")</f>
        <v>Dom</v>
      </c>
      <c r="F1530" s="32"/>
      <c r="G1530" s="33"/>
      <c r="H1530" s="33"/>
      <c r="I1530" s="33"/>
      <c r="J1530" s="21" t="str">
        <f t="shared" si="165"/>
        <v/>
      </c>
      <c r="K1530" s="21">
        <f t="shared" si="161"/>
        <v>0</v>
      </c>
      <c r="L1530" s="21" t="str">
        <f t="shared" si="162"/>
        <v/>
      </c>
      <c r="M1530" s="22" t="str">
        <f t="shared" si="166"/>
        <v/>
      </c>
      <c r="N1530" s="48"/>
      <c r="O1530" s="54" t="str">
        <f>IF(N1530="","",IFERROR(VLOOKUP(N1530,EMPRESAS!$A:$C,3,FALSE),"NAO CADASTRADA"))</f>
        <v/>
      </c>
      <c r="P1530" s="50"/>
      <c r="Q1530" s="54" t="str">
        <f>IF(P1530="","",IFERROR(VLOOKUP(P1530,ATIVIDADES!$A:$C,3,FALSE),"NAO CADASTRADA"))</f>
        <v/>
      </c>
      <c r="R1530" s="42"/>
      <c r="S1530" s="48"/>
      <c r="T1530" s="54" t="str">
        <f>IF(S1530="","",IFERROR(VLOOKUP(S1530,EMPRESAS!$A:$C,3,FALSE),"NAO CADASTRADA"))</f>
        <v/>
      </c>
      <c r="U1530" s="50"/>
      <c r="V1530" s="54" t="str">
        <f>IF(U1530="","",IFERROR(VLOOKUP(U1530,ATIVIDADES!$A:$C,3,FALSE),"NAO CADASTRADA"))</f>
        <v/>
      </c>
      <c r="W1530" s="42"/>
      <c r="X1530" s="48"/>
      <c r="Y1530" s="54" t="str">
        <f>IF(X1530="","",IFERROR(VLOOKUP(X1530,EMPRESAS!$A:$C,3,FALSE),"NAO CADASTRADA"))</f>
        <v/>
      </c>
      <c r="Z1530" s="50"/>
      <c r="AA1530" s="54" t="str">
        <f>IF(Z1530="","",IFERROR(VLOOKUP(Z1530,ATIVIDADES!$A:$C,3,FALSE),"NAO CADASTRADA"))</f>
        <v/>
      </c>
      <c r="AB1530" s="42"/>
      <c r="AC1530" s="48"/>
      <c r="AD1530" s="54" t="str">
        <f>IF(AC1530="","",IFERROR(VLOOKUP(AC1530,EMPRESAS!$A:$C,3,FALSE),"NAO CADASTRADA"))</f>
        <v/>
      </c>
      <c r="AE1530" s="50"/>
      <c r="AF1530" s="54" t="str">
        <f>IF(AE1530="","",IFERROR(VLOOKUP(AE1530,ATIVIDADES!$A:$C,3,FALSE),"NAO CADASTRADA"))</f>
        <v/>
      </c>
      <c r="AG1530" s="42"/>
      <c r="AH1530" s="48"/>
      <c r="AI1530" s="54" t="str">
        <f>IF(AH1530="","",IFERROR(VLOOKUP(AH1530,EMPRESAS!$A:$C,3,FALSE),"NAO CADASTRADA"))</f>
        <v/>
      </c>
      <c r="AJ1530" s="50"/>
      <c r="AK1530" s="54" t="str">
        <f>IF(AJ1530="","",IFERROR(VLOOKUP(AJ1530,ATIVIDADES!$A:$C,3,FALSE),"NAO CADASTRADA"))</f>
        <v/>
      </c>
      <c r="AL1530" s="42"/>
    </row>
    <row r="1531" spans="1:38" x14ac:dyDescent="0.25">
      <c r="A1531" s="26" t="str">
        <f t="shared" si="163"/>
        <v>OK</v>
      </c>
      <c r="B1531" s="29">
        <f t="shared" si="164"/>
        <v>2487914866</v>
      </c>
      <c r="C1531" s="30">
        <v>43619</v>
      </c>
      <c r="D1531" s="18">
        <f t="shared" si="167"/>
        <v>43617</v>
      </c>
      <c r="E1531" s="19" t="str">
        <f>IF(ISERROR(VLOOKUP(C1531,FERIADOS!$A:$B,1,FALSE)),IF(WEEKDAY(C1531)=1,"Dom",IF(WEEKDAY(C1531)=2,"Seg",IF(WEEKDAY(C1531)=3,"Ter",IF(WEEKDAY(C1531)=4,"Qua",IF(WEEKDAY(C1531)=5,"Qui",IF(WEEKDAY(C1531)=6,"Sex","Sab")))))),"Feriado")</f>
        <v>Seg</v>
      </c>
      <c r="F1531" s="32"/>
      <c r="G1531" s="33"/>
      <c r="H1531" s="33"/>
      <c r="I1531" s="33"/>
      <c r="J1531" s="21" t="str">
        <f t="shared" si="165"/>
        <v/>
      </c>
      <c r="K1531" s="21">
        <f t="shared" si="161"/>
        <v>0</v>
      </c>
      <c r="L1531" s="21" t="str">
        <f t="shared" si="162"/>
        <v/>
      </c>
      <c r="M1531" s="22" t="str">
        <f t="shared" si="166"/>
        <v/>
      </c>
      <c r="N1531" s="48"/>
      <c r="O1531" s="54" t="str">
        <f>IF(N1531="","",IFERROR(VLOOKUP(N1531,EMPRESAS!$A:$C,3,FALSE),"NAO CADASTRADA"))</f>
        <v/>
      </c>
      <c r="P1531" s="50"/>
      <c r="Q1531" s="54" t="str">
        <f>IF(P1531="","",IFERROR(VLOOKUP(P1531,ATIVIDADES!$A:$C,3,FALSE),"NAO CADASTRADA"))</f>
        <v/>
      </c>
      <c r="R1531" s="42"/>
      <c r="S1531" s="48"/>
      <c r="T1531" s="54" t="str">
        <f>IF(S1531="","",IFERROR(VLOOKUP(S1531,EMPRESAS!$A:$C,3,FALSE),"NAO CADASTRADA"))</f>
        <v/>
      </c>
      <c r="U1531" s="50"/>
      <c r="V1531" s="54" t="str">
        <f>IF(U1531="","",IFERROR(VLOOKUP(U1531,ATIVIDADES!$A:$C,3,FALSE),"NAO CADASTRADA"))</f>
        <v/>
      </c>
      <c r="W1531" s="42"/>
      <c r="X1531" s="48"/>
      <c r="Y1531" s="54" t="str">
        <f>IF(X1531="","",IFERROR(VLOOKUP(X1531,EMPRESAS!$A:$C,3,FALSE),"NAO CADASTRADA"))</f>
        <v/>
      </c>
      <c r="Z1531" s="50"/>
      <c r="AA1531" s="54" t="str">
        <f>IF(Z1531="","",IFERROR(VLOOKUP(Z1531,ATIVIDADES!$A:$C,3,FALSE),"NAO CADASTRADA"))</f>
        <v/>
      </c>
      <c r="AB1531" s="42"/>
      <c r="AC1531" s="48"/>
      <c r="AD1531" s="54" t="str">
        <f>IF(AC1531="","",IFERROR(VLOOKUP(AC1531,EMPRESAS!$A:$C,3,FALSE),"NAO CADASTRADA"))</f>
        <v/>
      </c>
      <c r="AE1531" s="50"/>
      <c r="AF1531" s="54" t="str">
        <f>IF(AE1531="","",IFERROR(VLOOKUP(AE1531,ATIVIDADES!$A:$C,3,FALSE),"NAO CADASTRADA"))</f>
        <v/>
      </c>
      <c r="AG1531" s="42"/>
      <c r="AH1531" s="48"/>
      <c r="AI1531" s="54" t="str">
        <f>IF(AH1531="","",IFERROR(VLOOKUP(AH1531,EMPRESAS!$A:$C,3,FALSE),"NAO CADASTRADA"))</f>
        <v/>
      </c>
      <c r="AJ1531" s="50"/>
      <c r="AK1531" s="54" t="str">
        <f>IF(AJ1531="","",IFERROR(VLOOKUP(AJ1531,ATIVIDADES!$A:$C,3,FALSE),"NAO CADASTRADA"))</f>
        <v/>
      </c>
      <c r="AL1531" s="42"/>
    </row>
    <row r="1532" spans="1:38" x14ac:dyDescent="0.25">
      <c r="A1532" s="26" t="str">
        <f t="shared" si="163"/>
        <v>OK</v>
      </c>
      <c r="B1532" s="29">
        <f t="shared" si="164"/>
        <v>2487914866</v>
      </c>
      <c r="C1532" s="30">
        <v>43620</v>
      </c>
      <c r="D1532" s="18">
        <f t="shared" si="167"/>
        <v>43617</v>
      </c>
      <c r="E1532" s="19" t="str">
        <f>IF(ISERROR(VLOOKUP(C1532,FERIADOS!$A:$B,1,FALSE)),IF(WEEKDAY(C1532)=1,"Dom",IF(WEEKDAY(C1532)=2,"Seg",IF(WEEKDAY(C1532)=3,"Ter",IF(WEEKDAY(C1532)=4,"Qua",IF(WEEKDAY(C1532)=5,"Qui",IF(WEEKDAY(C1532)=6,"Sex","Sab")))))),"Feriado")</f>
        <v>Ter</v>
      </c>
      <c r="F1532" s="32"/>
      <c r="G1532" s="33"/>
      <c r="H1532" s="33"/>
      <c r="I1532" s="33"/>
      <c r="J1532" s="21" t="str">
        <f t="shared" si="165"/>
        <v/>
      </c>
      <c r="K1532" s="21">
        <f t="shared" si="161"/>
        <v>0</v>
      </c>
      <c r="L1532" s="21" t="str">
        <f t="shared" si="162"/>
        <v/>
      </c>
      <c r="M1532" s="22" t="str">
        <f t="shared" si="166"/>
        <v/>
      </c>
      <c r="N1532" s="48"/>
      <c r="O1532" s="54" t="str">
        <f>IF(N1532="","",IFERROR(VLOOKUP(N1532,EMPRESAS!$A:$C,3,FALSE),"NAO CADASTRADA"))</f>
        <v/>
      </c>
      <c r="P1532" s="50"/>
      <c r="Q1532" s="54" t="str">
        <f>IF(P1532="","",IFERROR(VLOOKUP(P1532,ATIVIDADES!$A:$C,3,FALSE),"NAO CADASTRADA"))</f>
        <v/>
      </c>
      <c r="R1532" s="42"/>
      <c r="S1532" s="48"/>
      <c r="T1532" s="54" t="str">
        <f>IF(S1532="","",IFERROR(VLOOKUP(S1532,EMPRESAS!$A:$C,3,FALSE),"NAO CADASTRADA"))</f>
        <v/>
      </c>
      <c r="U1532" s="50"/>
      <c r="V1532" s="54" t="str">
        <f>IF(U1532="","",IFERROR(VLOOKUP(U1532,ATIVIDADES!$A:$C,3,FALSE),"NAO CADASTRADA"))</f>
        <v/>
      </c>
      <c r="W1532" s="42"/>
      <c r="X1532" s="48"/>
      <c r="Y1532" s="54" t="str">
        <f>IF(X1532="","",IFERROR(VLOOKUP(X1532,EMPRESAS!$A:$C,3,FALSE),"NAO CADASTRADA"))</f>
        <v/>
      </c>
      <c r="Z1532" s="50"/>
      <c r="AA1532" s="54" t="str">
        <f>IF(Z1532="","",IFERROR(VLOOKUP(Z1532,ATIVIDADES!$A:$C,3,FALSE),"NAO CADASTRADA"))</f>
        <v/>
      </c>
      <c r="AB1532" s="42"/>
      <c r="AC1532" s="48"/>
      <c r="AD1532" s="54" t="str">
        <f>IF(AC1532="","",IFERROR(VLOOKUP(AC1532,EMPRESAS!$A:$C,3,FALSE),"NAO CADASTRADA"))</f>
        <v/>
      </c>
      <c r="AE1532" s="50"/>
      <c r="AF1532" s="54" t="str">
        <f>IF(AE1532="","",IFERROR(VLOOKUP(AE1532,ATIVIDADES!$A:$C,3,FALSE),"NAO CADASTRADA"))</f>
        <v/>
      </c>
      <c r="AG1532" s="42"/>
      <c r="AH1532" s="48"/>
      <c r="AI1532" s="54" t="str">
        <f>IF(AH1532="","",IFERROR(VLOOKUP(AH1532,EMPRESAS!$A:$C,3,FALSE),"NAO CADASTRADA"))</f>
        <v/>
      </c>
      <c r="AJ1532" s="50"/>
      <c r="AK1532" s="54" t="str">
        <f>IF(AJ1532="","",IFERROR(VLOOKUP(AJ1532,ATIVIDADES!$A:$C,3,FALSE),"NAO CADASTRADA"))</f>
        <v/>
      </c>
      <c r="AL1532" s="42"/>
    </row>
    <row r="1533" spans="1:38" x14ac:dyDescent="0.25">
      <c r="A1533" s="26" t="str">
        <f t="shared" si="163"/>
        <v>OK</v>
      </c>
      <c r="B1533" s="29">
        <f t="shared" si="164"/>
        <v>2487914866</v>
      </c>
      <c r="C1533" s="30">
        <v>43621</v>
      </c>
      <c r="D1533" s="18">
        <f t="shared" si="167"/>
        <v>43617</v>
      </c>
      <c r="E1533" s="19" t="str">
        <f>IF(ISERROR(VLOOKUP(C1533,FERIADOS!$A:$B,1,FALSE)),IF(WEEKDAY(C1533)=1,"Dom",IF(WEEKDAY(C1533)=2,"Seg",IF(WEEKDAY(C1533)=3,"Ter",IF(WEEKDAY(C1533)=4,"Qua",IF(WEEKDAY(C1533)=5,"Qui",IF(WEEKDAY(C1533)=6,"Sex","Sab")))))),"Feriado")</f>
        <v>Qua</v>
      </c>
      <c r="F1533" s="32"/>
      <c r="G1533" s="33"/>
      <c r="H1533" s="33"/>
      <c r="I1533" s="33"/>
      <c r="J1533" s="21" t="str">
        <f t="shared" si="165"/>
        <v/>
      </c>
      <c r="K1533" s="21">
        <f t="shared" si="161"/>
        <v>0</v>
      </c>
      <c r="L1533" s="21" t="str">
        <f t="shared" si="162"/>
        <v/>
      </c>
      <c r="M1533" s="22" t="str">
        <f t="shared" si="166"/>
        <v/>
      </c>
      <c r="N1533" s="48"/>
      <c r="O1533" s="54" t="str">
        <f>IF(N1533="","",IFERROR(VLOOKUP(N1533,EMPRESAS!$A:$C,3,FALSE),"NAO CADASTRADA"))</f>
        <v/>
      </c>
      <c r="P1533" s="50"/>
      <c r="Q1533" s="54" t="str">
        <f>IF(P1533="","",IFERROR(VLOOKUP(P1533,ATIVIDADES!$A:$C,3,FALSE),"NAO CADASTRADA"))</f>
        <v/>
      </c>
      <c r="R1533" s="42"/>
      <c r="S1533" s="48"/>
      <c r="T1533" s="54" t="str">
        <f>IF(S1533="","",IFERROR(VLOOKUP(S1533,EMPRESAS!$A:$C,3,FALSE),"NAO CADASTRADA"))</f>
        <v/>
      </c>
      <c r="U1533" s="50"/>
      <c r="V1533" s="54" t="str">
        <f>IF(U1533="","",IFERROR(VLOOKUP(U1533,ATIVIDADES!$A:$C,3,FALSE),"NAO CADASTRADA"))</f>
        <v/>
      </c>
      <c r="W1533" s="42"/>
      <c r="X1533" s="48"/>
      <c r="Y1533" s="54" t="str">
        <f>IF(X1533="","",IFERROR(VLOOKUP(X1533,EMPRESAS!$A:$C,3,FALSE),"NAO CADASTRADA"))</f>
        <v/>
      </c>
      <c r="Z1533" s="50"/>
      <c r="AA1533" s="54" t="str">
        <f>IF(Z1533="","",IFERROR(VLOOKUP(Z1533,ATIVIDADES!$A:$C,3,FALSE),"NAO CADASTRADA"))</f>
        <v/>
      </c>
      <c r="AB1533" s="42"/>
      <c r="AC1533" s="48"/>
      <c r="AD1533" s="54" t="str">
        <f>IF(AC1533="","",IFERROR(VLOOKUP(AC1533,EMPRESAS!$A:$C,3,FALSE),"NAO CADASTRADA"))</f>
        <v/>
      </c>
      <c r="AE1533" s="50"/>
      <c r="AF1533" s="54" t="str">
        <f>IF(AE1533="","",IFERROR(VLOOKUP(AE1533,ATIVIDADES!$A:$C,3,FALSE),"NAO CADASTRADA"))</f>
        <v/>
      </c>
      <c r="AG1533" s="42"/>
      <c r="AH1533" s="48"/>
      <c r="AI1533" s="54" t="str">
        <f>IF(AH1533="","",IFERROR(VLOOKUP(AH1533,EMPRESAS!$A:$C,3,FALSE),"NAO CADASTRADA"))</f>
        <v/>
      </c>
      <c r="AJ1533" s="50"/>
      <c r="AK1533" s="54" t="str">
        <f>IF(AJ1533="","",IFERROR(VLOOKUP(AJ1533,ATIVIDADES!$A:$C,3,FALSE),"NAO CADASTRADA"))</f>
        <v/>
      </c>
      <c r="AL1533" s="42"/>
    </row>
    <row r="1534" spans="1:38" x14ac:dyDescent="0.25">
      <c r="A1534" s="26" t="str">
        <f t="shared" si="163"/>
        <v>OK</v>
      </c>
      <c r="B1534" s="29">
        <f t="shared" si="164"/>
        <v>2487914866</v>
      </c>
      <c r="C1534" s="30">
        <v>43622</v>
      </c>
      <c r="D1534" s="18">
        <f t="shared" si="167"/>
        <v>43617</v>
      </c>
      <c r="E1534" s="19" t="str">
        <f>IF(ISERROR(VLOOKUP(C1534,FERIADOS!$A:$B,1,FALSE)),IF(WEEKDAY(C1534)=1,"Dom",IF(WEEKDAY(C1534)=2,"Seg",IF(WEEKDAY(C1534)=3,"Ter",IF(WEEKDAY(C1534)=4,"Qua",IF(WEEKDAY(C1534)=5,"Qui",IF(WEEKDAY(C1534)=6,"Sex","Sab")))))),"Feriado")</f>
        <v>Qui</v>
      </c>
      <c r="F1534" s="32"/>
      <c r="G1534" s="33"/>
      <c r="H1534" s="33"/>
      <c r="I1534" s="33"/>
      <c r="J1534" s="21" t="str">
        <f t="shared" si="165"/>
        <v/>
      </c>
      <c r="K1534" s="21">
        <f t="shared" si="161"/>
        <v>0</v>
      </c>
      <c r="L1534" s="21" t="str">
        <f t="shared" si="162"/>
        <v/>
      </c>
      <c r="M1534" s="22" t="str">
        <f t="shared" si="166"/>
        <v/>
      </c>
      <c r="N1534" s="48"/>
      <c r="O1534" s="54" t="str">
        <f>IF(N1534="","",IFERROR(VLOOKUP(N1534,EMPRESAS!$A:$C,3,FALSE),"NAO CADASTRADA"))</f>
        <v/>
      </c>
      <c r="P1534" s="50"/>
      <c r="Q1534" s="54" t="str">
        <f>IF(P1534="","",IFERROR(VLOOKUP(P1534,ATIVIDADES!$A:$C,3,FALSE),"NAO CADASTRADA"))</f>
        <v/>
      </c>
      <c r="R1534" s="42"/>
      <c r="S1534" s="48"/>
      <c r="T1534" s="54" t="str">
        <f>IF(S1534="","",IFERROR(VLOOKUP(S1534,EMPRESAS!$A:$C,3,FALSE),"NAO CADASTRADA"))</f>
        <v/>
      </c>
      <c r="U1534" s="50"/>
      <c r="V1534" s="54" t="str">
        <f>IF(U1534="","",IFERROR(VLOOKUP(U1534,ATIVIDADES!$A:$C,3,FALSE),"NAO CADASTRADA"))</f>
        <v/>
      </c>
      <c r="W1534" s="42"/>
      <c r="X1534" s="48"/>
      <c r="Y1534" s="54" t="str">
        <f>IF(X1534="","",IFERROR(VLOOKUP(X1534,EMPRESAS!$A:$C,3,FALSE),"NAO CADASTRADA"))</f>
        <v/>
      </c>
      <c r="Z1534" s="50"/>
      <c r="AA1534" s="54" t="str">
        <f>IF(Z1534="","",IFERROR(VLOOKUP(Z1534,ATIVIDADES!$A:$C,3,FALSE),"NAO CADASTRADA"))</f>
        <v/>
      </c>
      <c r="AB1534" s="42"/>
      <c r="AC1534" s="48"/>
      <c r="AD1534" s="54" t="str">
        <f>IF(AC1534="","",IFERROR(VLOOKUP(AC1534,EMPRESAS!$A:$C,3,FALSE),"NAO CADASTRADA"))</f>
        <v/>
      </c>
      <c r="AE1534" s="50"/>
      <c r="AF1534" s="54" t="str">
        <f>IF(AE1534="","",IFERROR(VLOOKUP(AE1534,ATIVIDADES!$A:$C,3,FALSE),"NAO CADASTRADA"))</f>
        <v/>
      </c>
      <c r="AG1534" s="42"/>
      <c r="AH1534" s="48"/>
      <c r="AI1534" s="54" t="str">
        <f>IF(AH1534="","",IFERROR(VLOOKUP(AH1534,EMPRESAS!$A:$C,3,FALSE),"NAO CADASTRADA"))</f>
        <v/>
      </c>
      <c r="AJ1534" s="50"/>
      <c r="AK1534" s="54" t="str">
        <f>IF(AJ1534="","",IFERROR(VLOOKUP(AJ1534,ATIVIDADES!$A:$C,3,FALSE),"NAO CADASTRADA"))</f>
        <v/>
      </c>
      <c r="AL1534" s="42"/>
    </row>
    <row r="1535" spans="1:38" x14ac:dyDescent="0.25">
      <c r="A1535" s="26" t="str">
        <f t="shared" si="163"/>
        <v>OK</v>
      </c>
      <c r="B1535" s="29">
        <f t="shared" si="164"/>
        <v>2487914866</v>
      </c>
      <c r="C1535" s="30">
        <v>43623</v>
      </c>
      <c r="D1535" s="18">
        <f t="shared" si="167"/>
        <v>43617</v>
      </c>
      <c r="E1535" s="19" t="str">
        <f>IF(ISERROR(VLOOKUP(C1535,FERIADOS!$A:$B,1,FALSE)),IF(WEEKDAY(C1535)=1,"Dom",IF(WEEKDAY(C1535)=2,"Seg",IF(WEEKDAY(C1535)=3,"Ter",IF(WEEKDAY(C1535)=4,"Qua",IF(WEEKDAY(C1535)=5,"Qui",IF(WEEKDAY(C1535)=6,"Sex","Sab")))))),"Feriado")</f>
        <v>Sex</v>
      </c>
      <c r="F1535" s="32"/>
      <c r="G1535" s="33"/>
      <c r="H1535" s="33"/>
      <c r="I1535" s="33"/>
      <c r="J1535" s="21" t="str">
        <f t="shared" si="165"/>
        <v/>
      </c>
      <c r="K1535" s="21">
        <f t="shared" si="161"/>
        <v>0</v>
      </c>
      <c r="L1535" s="21" t="str">
        <f t="shared" si="162"/>
        <v/>
      </c>
      <c r="M1535" s="22" t="str">
        <f t="shared" si="166"/>
        <v/>
      </c>
      <c r="N1535" s="48"/>
      <c r="O1535" s="54" t="str">
        <f>IF(N1535="","",IFERROR(VLOOKUP(N1535,EMPRESAS!$A:$C,3,FALSE),"NAO CADASTRADA"))</f>
        <v/>
      </c>
      <c r="P1535" s="50"/>
      <c r="Q1535" s="54" t="str">
        <f>IF(P1535="","",IFERROR(VLOOKUP(P1535,ATIVIDADES!$A:$C,3,FALSE),"NAO CADASTRADA"))</f>
        <v/>
      </c>
      <c r="R1535" s="42"/>
      <c r="S1535" s="48"/>
      <c r="T1535" s="54" t="str">
        <f>IF(S1535="","",IFERROR(VLOOKUP(S1535,EMPRESAS!$A:$C,3,FALSE),"NAO CADASTRADA"))</f>
        <v/>
      </c>
      <c r="U1535" s="50"/>
      <c r="V1535" s="54" t="str">
        <f>IF(U1535="","",IFERROR(VLOOKUP(U1535,ATIVIDADES!$A:$C,3,FALSE),"NAO CADASTRADA"))</f>
        <v/>
      </c>
      <c r="W1535" s="42"/>
      <c r="X1535" s="48"/>
      <c r="Y1535" s="54" t="str">
        <f>IF(X1535="","",IFERROR(VLOOKUP(X1535,EMPRESAS!$A:$C,3,FALSE),"NAO CADASTRADA"))</f>
        <v/>
      </c>
      <c r="Z1535" s="50"/>
      <c r="AA1535" s="54" t="str">
        <f>IF(Z1535="","",IFERROR(VLOOKUP(Z1535,ATIVIDADES!$A:$C,3,FALSE),"NAO CADASTRADA"))</f>
        <v/>
      </c>
      <c r="AB1535" s="42"/>
      <c r="AC1535" s="48"/>
      <c r="AD1535" s="54" t="str">
        <f>IF(AC1535="","",IFERROR(VLOOKUP(AC1535,EMPRESAS!$A:$C,3,FALSE),"NAO CADASTRADA"))</f>
        <v/>
      </c>
      <c r="AE1535" s="50"/>
      <c r="AF1535" s="54" t="str">
        <f>IF(AE1535="","",IFERROR(VLOOKUP(AE1535,ATIVIDADES!$A:$C,3,FALSE),"NAO CADASTRADA"))</f>
        <v/>
      </c>
      <c r="AG1535" s="42"/>
      <c r="AH1535" s="48"/>
      <c r="AI1535" s="54" t="str">
        <f>IF(AH1535="","",IFERROR(VLOOKUP(AH1535,EMPRESAS!$A:$C,3,FALSE),"NAO CADASTRADA"))</f>
        <v/>
      </c>
      <c r="AJ1535" s="50"/>
      <c r="AK1535" s="54" t="str">
        <f>IF(AJ1535="","",IFERROR(VLOOKUP(AJ1535,ATIVIDADES!$A:$C,3,FALSE),"NAO CADASTRADA"))</f>
        <v/>
      </c>
      <c r="AL1535" s="42"/>
    </row>
    <row r="1536" spans="1:38" x14ac:dyDescent="0.25">
      <c r="A1536" s="26" t="str">
        <f t="shared" si="163"/>
        <v>OK</v>
      </c>
      <c r="B1536" s="29">
        <f t="shared" si="164"/>
        <v>2487914866</v>
      </c>
      <c r="C1536" s="30">
        <v>43624</v>
      </c>
      <c r="D1536" s="18">
        <f t="shared" si="167"/>
        <v>43617</v>
      </c>
      <c r="E1536" s="19" t="str">
        <f>IF(ISERROR(VLOOKUP(C1536,FERIADOS!$A:$B,1,FALSE)),IF(WEEKDAY(C1536)=1,"Dom",IF(WEEKDAY(C1536)=2,"Seg",IF(WEEKDAY(C1536)=3,"Ter",IF(WEEKDAY(C1536)=4,"Qua",IF(WEEKDAY(C1536)=5,"Qui",IF(WEEKDAY(C1536)=6,"Sex","Sab")))))),"Feriado")</f>
        <v>Sab</v>
      </c>
      <c r="F1536" s="32"/>
      <c r="G1536" s="33"/>
      <c r="H1536" s="33"/>
      <c r="I1536" s="33"/>
      <c r="J1536" s="21" t="str">
        <f t="shared" si="165"/>
        <v/>
      </c>
      <c r="K1536" s="21">
        <f t="shared" si="161"/>
        <v>0</v>
      </c>
      <c r="L1536" s="21" t="str">
        <f t="shared" si="162"/>
        <v/>
      </c>
      <c r="M1536" s="22" t="str">
        <f t="shared" si="166"/>
        <v/>
      </c>
      <c r="N1536" s="48"/>
      <c r="O1536" s="54" t="str">
        <f>IF(N1536="","",IFERROR(VLOOKUP(N1536,EMPRESAS!$A:$C,3,FALSE),"NAO CADASTRADA"))</f>
        <v/>
      </c>
      <c r="P1536" s="50"/>
      <c r="Q1536" s="54" t="str">
        <f>IF(P1536="","",IFERROR(VLOOKUP(P1536,ATIVIDADES!$A:$C,3,FALSE),"NAO CADASTRADA"))</f>
        <v/>
      </c>
      <c r="R1536" s="42"/>
      <c r="S1536" s="48"/>
      <c r="T1536" s="54" t="str">
        <f>IF(S1536="","",IFERROR(VLOOKUP(S1536,EMPRESAS!$A:$C,3,FALSE),"NAO CADASTRADA"))</f>
        <v/>
      </c>
      <c r="U1536" s="50"/>
      <c r="V1536" s="54" t="str">
        <f>IF(U1536="","",IFERROR(VLOOKUP(U1536,ATIVIDADES!$A:$C,3,FALSE),"NAO CADASTRADA"))</f>
        <v/>
      </c>
      <c r="W1536" s="42"/>
      <c r="X1536" s="48"/>
      <c r="Y1536" s="54" t="str">
        <f>IF(X1536="","",IFERROR(VLOOKUP(X1536,EMPRESAS!$A:$C,3,FALSE),"NAO CADASTRADA"))</f>
        <v/>
      </c>
      <c r="Z1536" s="50"/>
      <c r="AA1536" s="54" t="str">
        <f>IF(Z1536="","",IFERROR(VLOOKUP(Z1536,ATIVIDADES!$A:$C,3,FALSE),"NAO CADASTRADA"))</f>
        <v/>
      </c>
      <c r="AB1536" s="42"/>
      <c r="AC1536" s="48"/>
      <c r="AD1536" s="54" t="str">
        <f>IF(AC1536="","",IFERROR(VLOOKUP(AC1536,EMPRESAS!$A:$C,3,FALSE),"NAO CADASTRADA"))</f>
        <v/>
      </c>
      <c r="AE1536" s="50"/>
      <c r="AF1536" s="54" t="str">
        <f>IF(AE1536="","",IFERROR(VLOOKUP(AE1536,ATIVIDADES!$A:$C,3,FALSE),"NAO CADASTRADA"))</f>
        <v/>
      </c>
      <c r="AG1536" s="42"/>
      <c r="AH1536" s="48"/>
      <c r="AI1536" s="54" t="str">
        <f>IF(AH1536="","",IFERROR(VLOOKUP(AH1536,EMPRESAS!$A:$C,3,FALSE),"NAO CADASTRADA"))</f>
        <v/>
      </c>
      <c r="AJ1536" s="50"/>
      <c r="AK1536" s="54" t="str">
        <f>IF(AJ1536="","",IFERROR(VLOOKUP(AJ1536,ATIVIDADES!$A:$C,3,FALSE),"NAO CADASTRADA"))</f>
        <v/>
      </c>
      <c r="AL1536" s="42"/>
    </row>
    <row r="1537" spans="1:38" x14ac:dyDescent="0.25">
      <c r="A1537" s="26" t="str">
        <f t="shared" si="163"/>
        <v>OK</v>
      </c>
      <c r="B1537" s="29">
        <f t="shared" si="164"/>
        <v>2487914866</v>
      </c>
      <c r="C1537" s="30">
        <v>43625</v>
      </c>
      <c r="D1537" s="18">
        <f t="shared" si="167"/>
        <v>43617</v>
      </c>
      <c r="E1537" s="19" t="str">
        <f>IF(ISERROR(VLOOKUP(C1537,FERIADOS!$A:$B,1,FALSE)),IF(WEEKDAY(C1537)=1,"Dom",IF(WEEKDAY(C1537)=2,"Seg",IF(WEEKDAY(C1537)=3,"Ter",IF(WEEKDAY(C1537)=4,"Qua",IF(WEEKDAY(C1537)=5,"Qui",IF(WEEKDAY(C1537)=6,"Sex","Sab")))))),"Feriado")</f>
        <v>Dom</v>
      </c>
      <c r="F1537" s="32"/>
      <c r="G1537" s="33"/>
      <c r="H1537" s="33"/>
      <c r="I1537" s="33"/>
      <c r="J1537" s="21" t="str">
        <f t="shared" si="165"/>
        <v/>
      </c>
      <c r="K1537" s="21">
        <f t="shared" si="161"/>
        <v>0</v>
      </c>
      <c r="L1537" s="21" t="str">
        <f t="shared" si="162"/>
        <v/>
      </c>
      <c r="M1537" s="22" t="str">
        <f t="shared" si="166"/>
        <v/>
      </c>
      <c r="N1537" s="48"/>
      <c r="O1537" s="54" t="str">
        <f>IF(N1537="","",IFERROR(VLOOKUP(N1537,EMPRESAS!$A:$C,3,FALSE),"NAO CADASTRADA"))</f>
        <v/>
      </c>
      <c r="P1537" s="50"/>
      <c r="Q1537" s="54" t="str">
        <f>IF(P1537="","",IFERROR(VLOOKUP(P1537,ATIVIDADES!$A:$C,3,FALSE),"NAO CADASTRADA"))</f>
        <v/>
      </c>
      <c r="R1537" s="42"/>
      <c r="S1537" s="48"/>
      <c r="T1537" s="54" t="str">
        <f>IF(S1537="","",IFERROR(VLOOKUP(S1537,EMPRESAS!$A:$C,3,FALSE),"NAO CADASTRADA"))</f>
        <v/>
      </c>
      <c r="U1537" s="50"/>
      <c r="V1537" s="54" t="str">
        <f>IF(U1537="","",IFERROR(VLOOKUP(U1537,ATIVIDADES!$A:$C,3,FALSE),"NAO CADASTRADA"))</f>
        <v/>
      </c>
      <c r="W1537" s="42"/>
      <c r="X1537" s="48"/>
      <c r="Y1537" s="54" t="str">
        <f>IF(X1537="","",IFERROR(VLOOKUP(X1537,EMPRESAS!$A:$C,3,FALSE),"NAO CADASTRADA"))</f>
        <v/>
      </c>
      <c r="Z1537" s="50"/>
      <c r="AA1537" s="54" t="str">
        <f>IF(Z1537="","",IFERROR(VLOOKUP(Z1537,ATIVIDADES!$A:$C,3,FALSE),"NAO CADASTRADA"))</f>
        <v/>
      </c>
      <c r="AB1537" s="42"/>
      <c r="AC1537" s="48"/>
      <c r="AD1537" s="54" t="str">
        <f>IF(AC1537="","",IFERROR(VLOOKUP(AC1537,EMPRESAS!$A:$C,3,FALSE),"NAO CADASTRADA"))</f>
        <v/>
      </c>
      <c r="AE1537" s="50"/>
      <c r="AF1537" s="54" t="str">
        <f>IF(AE1537="","",IFERROR(VLOOKUP(AE1537,ATIVIDADES!$A:$C,3,FALSE),"NAO CADASTRADA"))</f>
        <v/>
      </c>
      <c r="AG1537" s="42"/>
      <c r="AH1537" s="48"/>
      <c r="AI1537" s="54" t="str">
        <f>IF(AH1537="","",IFERROR(VLOOKUP(AH1537,EMPRESAS!$A:$C,3,FALSE),"NAO CADASTRADA"))</f>
        <v/>
      </c>
      <c r="AJ1537" s="50"/>
      <c r="AK1537" s="54" t="str">
        <f>IF(AJ1537="","",IFERROR(VLOOKUP(AJ1537,ATIVIDADES!$A:$C,3,FALSE),"NAO CADASTRADA"))</f>
        <v/>
      </c>
      <c r="AL1537" s="42"/>
    </row>
    <row r="1538" spans="1:38" x14ac:dyDescent="0.25">
      <c r="A1538" s="26" t="str">
        <f t="shared" si="163"/>
        <v>OK</v>
      </c>
      <c r="B1538" s="29">
        <f t="shared" si="164"/>
        <v>2487914866</v>
      </c>
      <c r="C1538" s="30">
        <v>43626</v>
      </c>
      <c r="D1538" s="18">
        <f t="shared" si="167"/>
        <v>43617</v>
      </c>
      <c r="E1538" s="19" t="str">
        <f>IF(ISERROR(VLOOKUP(C1538,FERIADOS!$A:$B,1,FALSE)),IF(WEEKDAY(C1538)=1,"Dom",IF(WEEKDAY(C1538)=2,"Seg",IF(WEEKDAY(C1538)=3,"Ter",IF(WEEKDAY(C1538)=4,"Qua",IF(WEEKDAY(C1538)=5,"Qui",IF(WEEKDAY(C1538)=6,"Sex","Sab")))))),"Feriado")</f>
        <v>Seg</v>
      </c>
      <c r="F1538" s="32"/>
      <c r="G1538" s="33"/>
      <c r="H1538" s="33"/>
      <c r="I1538" s="33"/>
      <c r="J1538" s="21" t="str">
        <f t="shared" si="165"/>
        <v/>
      </c>
      <c r="K1538" s="21">
        <f t="shared" si="161"/>
        <v>0</v>
      </c>
      <c r="L1538" s="21" t="str">
        <f t="shared" si="162"/>
        <v/>
      </c>
      <c r="M1538" s="22" t="str">
        <f t="shared" si="166"/>
        <v/>
      </c>
      <c r="N1538" s="48"/>
      <c r="O1538" s="54" t="str">
        <f>IF(N1538="","",IFERROR(VLOOKUP(N1538,EMPRESAS!$A:$C,3,FALSE),"NAO CADASTRADA"))</f>
        <v/>
      </c>
      <c r="P1538" s="50"/>
      <c r="Q1538" s="54" t="str">
        <f>IF(P1538="","",IFERROR(VLOOKUP(P1538,ATIVIDADES!$A:$C,3,FALSE),"NAO CADASTRADA"))</f>
        <v/>
      </c>
      <c r="R1538" s="42"/>
      <c r="S1538" s="48"/>
      <c r="T1538" s="54" t="str">
        <f>IF(S1538="","",IFERROR(VLOOKUP(S1538,EMPRESAS!$A:$C,3,FALSE),"NAO CADASTRADA"))</f>
        <v/>
      </c>
      <c r="U1538" s="50"/>
      <c r="V1538" s="54" t="str">
        <f>IF(U1538="","",IFERROR(VLOOKUP(U1538,ATIVIDADES!$A:$C,3,FALSE),"NAO CADASTRADA"))</f>
        <v/>
      </c>
      <c r="W1538" s="42"/>
      <c r="X1538" s="48"/>
      <c r="Y1538" s="54" t="str">
        <f>IF(X1538="","",IFERROR(VLOOKUP(X1538,EMPRESAS!$A:$C,3,FALSE),"NAO CADASTRADA"))</f>
        <v/>
      </c>
      <c r="Z1538" s="50"/>
      <c r="AA1538" s="54" t="str">
        <f>IF(Z1538="","",IFERROR(VLOOKUP(Z1538,ATIVIDADES!$A:$C,3,FALSE),"NAO CADASTRADA"))</f>
        <v/>
      </c>
      <c r="AB1538" s="42"/>
      <c r="AC1538" s="48"/>
      <c r="AD1538" s="54" t="str">
        <f>IF(AC1538="","",IFERROR(VLOOKUP(AC1538,EMPRESAS!$A:$C,3,FALSE),"NAO CADASTRADA"))</f>
        <v/>
      </c>
      <c r="AE1538" s="50"/>
      <c r="AF1538" s="54" t="str">
        <f>IF(AE1538="","",IFERROR(VLOOKUP(AE1538,ATIVIDADES!$A:$C,3,FALSE),"NAO CADASTRADA"))</f>
        <v/>
      </c>
      <c r="AG1538" s="42"/>
      <c r="AH1538" s="48"/>
      <c r="AI1538" s="54" t="str">
        <f>IF(AH1538="","",IFERROR(VLOOKUP(AH1538,EMPRESAS!$A:$C,3,FALSE),"NAO CADASTRADA"))</f>
        <v/>
      </c>
      <c r="AJ1538" s="50"/>
      <c r="AK1538" s="54" t="str">
        <f>IF(AJ1538="","",IFERROR(VLOOKUP(AJ1538,ATIVIDADES!$A:$C,3,FALSE),"NAO CADASTRADA"))</f>
        <v/>
      </c>
      <c r="AL1538" s="42"/>
    </row>
    <row r="1539" spans="1:38" x14ac:dyDescent="0.25">
      <c r="A1539" s="26" t="str">
        <f t="shared" si="163"/>
        <v>OK</v>
      </c>
      <c r="B1539" s="29">
        <f t="shared" si="164"/>
        <v>2487914866</v>
      </c>
      <c r="C1539" s="30">
        <v>43627</v>
      </c>
      <c r="D1539" s="18">
        <f t="shared" si="167"/>
        <v>43617</v>
      </c>
      <c r="E1539" s="19" t="str">
        <f>IF(ISERROR(VLOOKUP(C1539,FERIADOS!$A:$B,1,FALSE)),IF(WEEKDAY(C1539)=1,"Dom",IF(WEEKDAY(C1539)=2,"Seg",IF(WEEKDAY(C1539)=3,"Ter",IF(WEEKDAY(C1539)=4,"Qua",IF(WEEKDAY(C1539)=5,"Qui",IF(WEEKDAY(C1539)=6,"Sex","Sab")))))),"Feriado")</f>
        <v>Ter</v>
      </c>
      <c r="F1539" s="32"/>
      <c r="G1539" s="33"/>
      <c r="H1539" s="33"/>
      <c r="I1539" s="33"/>
      <c r="J1539" s="21" t="str">
        <f t="shared" si="165"/>
        <v/>
      </c>
      <c r="K1539" s="21">
        <f t="shared" si="161"/>
        <v>0</v>
      </c>
      <c r="L1539" s="21" t="str">
        <f t="shared" si="162"/>
        <v/>
      </c>
      <c r="M1539" s="22" t="str">
        <f t="shared" si="166"/>
        <v/>
      </c>
      <c r="N1539" s="48"/>
      <c r="O1539" s="54" t="str">
        <f>IF(N1539="","",IFERROR(VLOOKUP(N1539,EMPRESAS!$A:$C,3,FALSE),"NAO CADASTRADA"))</f>
        <v/>
      </c>
      <c r="P1539" s="50"/>
      <c r="Q1539" s="54" t="str">
        <f>IF(P1539="","",IFERROR(VLOOKUP(P1539,ATIVIDADES!$A:$C,3,FALSE),"NAO CADASTRADA"))</f>
        <v/>
      </c>
      <c r="R1539" s="42"/>
      <c r="S1539" s="48"/>
      <c r="T1539" s="54" t="str">
        <f>IF(S1539="","",IFERROR(VLOOKUP(S1539,EMPRESAS!$A:$C,3,FALSE),"NAO CADASTRADA"))</f>
        <v/>
      </c>
      <c r="U1539" s="50"/>
      <c r="V1539" s="54" t="str">
        <f>IF(U1539="","",IFERROR(VLOOKUP(U1539,ATIVIDADES!$A:$C,3,FALSE),"NAO CADASTRADA"))</f>
        <v/>
      </c>
      <c r="W1539" s="42"/>
      <c r="X1539" s="48"/>
      <c r="Y1539" s="54" t="str">
        <f>IF(X1539="","",IFERROR(VLOOKUP(X1539,EMPRESAS!$A:$C,3,FALSE),"NAO CADASTRADA"))</f>
        <v/>
      </c>
      <c r="Z1539" s="50"/>
      <c r="AA1539" s="54" t="str">
        <f>IF(Z1539="","",IFERROR(VLOOKUP(Z1539,ATIVIDADES!$A:$C,3,FALSE),"NAO CADASTRADA"))</f>
        <v/>
      </c>
      <c r="AB1539" s="42"/>
      <c r="AC1539" s="48"/>
      <c r="AD1539" s="54" t="str">
        <f>IF(AC1539="","",IFERROR(VLOOKUP(AC1539,EMPRESAS!$A:$C,3,FALSE),"NAO CADASTRADA"))</f>
        <v/>
      </c>
      <c r="AE1539" s="50"/>
      <c r="AF1539" s="54" t="str">
        <f>IF(AE1539="","",IFERROR(VLOOKUP(AE1539,ATIVIDADES!$A:$C,3,FALSE),"NAO CADASTRADA"))</f>
        <v/>
      </c>
      <c r="AG1539" s="42"/>
      <c r="AH1539" s="48"/>
      <c r="AI1539" s="54" t="str">
        <f>IF(AH1539="","",IFERROR(VLOOKUP(AH1539,EMPRESAS!$A:$C,3,FALSE),"NAO CADASTRADA"))</f>
        <v/>
      </c>
      <c r="AJ1539" s="50"/>
      <c r="AK1539" s="54" t="str">
        <f>IF(AJ1539="","",IFERROR(VLOOKUP(AJ1539,ATIVIDADES!$A:$C,3,FALSE),"NAO CADASTRADA"))</f>
        <v/>
      </c>
      <c r="AL1539" s="42"/>
    </row>
    <row r="1540" spans="1:38" x14ac:dyDescent="0.25">
      <c r="A1540" s="26" t="str">
        <f t="shared" si="163"/>
        <v>OK</v>
      </c>
      <c r="B1540" s="29">
        <f t="shared" si="164"/>
        <v>2487914866</v>
      </c>
      <c r="C1540" s="30">
        <v>43628</v>
      </c>
      <c r="D1540" s="18">
        <f t="shared" si="167"/>
        <v>43617</v>
      </c>
      <c r="E1540" s="19" t="str">
        <f>IF(ISERROR(VLOOKUP(C1540,FERIADOS!$A:$B,1,FALSE)),IF(WEEKDAY(C1540)=1,"Dom",IF(WEEKDAY(C1540)=2,"Seg",IF(WEEKDAY(C1540)=3,"Ter",IF(WEEKDAY(C1540)=4,"Qua",IF(WEEKDAY(C1540)=5,"Qui",IF(WEEKDAY(C1540)=6,"Sex","Sab")))))),"Feriado")</f>
        <v>Qua</v>
      </c>
      <c r="F1540" s="32"/>
      <c r="G1540" s="33"/>
      <c r="H1540" s="33"/>
      <c r="I1540" s="33"/>
      <c r="J1540" s="21" t="str">
        <f t="shared" si="165"/>
        <v/>
      </c>
      <c r="K1540" s="21">
        <f t="shared" si="161"/>
        <v>0</v>
      </c>
      <c r="L1540" s="21" t="str">
        <f t="shared" si="162"/>
        <v/>
      </c>
      <c r="M1540" s="22" t="str">
        <f t="shared" si="166"/>
        <v/>
      </c>
      <c r="N1540" s="48"/>
      <c r="O1540" s="54" t="str">
        <f>IF(N1540="","",IFERROR(VLOOKUP(N1540,EMPRESAS!$A:$C,3,FALSE),"NAO CADASTRADA"))</f>
        <v/>
      </c>
      <c r="P1540" s="50"/>
      <c r="Q1540" s="54" t="str">
        <f>IF(P1540="","",IFERROR(VLOOKUP(P1540,ATIVIDADES!$A:$C,3,FALSE),"NAO CADASTRADA"))</f>
        <v/>
      </c>
      <c r="R1540" s="42"/>
      <c r="S1540" s="48"/>
      <c r="T1540" s="54" t="str">
        <f>IF(S1540="","",IFERROR(VLOOKUP(S1540,EMPRESAS!$A:$C,3,FALSE),"NAO CADASTRADA"))</f>
        <v/>
      </c>
      <c r="U1540" s="50"/>
      <c r="V1540" s="54" t="str">
        <f>IF(U1540="","",IFERROR(VLOOKUP(U1540,ATIVIDADES!$A:$C,3,FALSE),"NAO CADASTRADA"))</f>
        <v/>
      </c>
      <c r="W1540" s="42"/>
      <c r="X1540" s="48"/>
      <c r="Y1540" s="54" t="str">
        <f>IF(X1540="","",IFERROR(VLOOKUP(X1540,EMPRESAS!$A:$C,3,FALSE),"NAO CADASTRADA"))</f>
        <v/>
      </c>
      <c r="Z1540" s="50"/>
      <c r="AA1540" s="54" t="str">
        <f>IF(Z1540="","",IFERROR(VLOOKUP(Z1540,ATIVIDADES!$A:$C,3,FALSE),"NAO CADASTRADA"))</f>
        <v/>
      </c>
      <c r="AB1540" s="42"/>
      <c r="AC1540" s="48"/>
      <c r="AD1540" s="54" t="str">
        <f>IF(AC1540="","",IFERROR(VLOOKUP(AC1540,EMPRESAS!$A:$C,3,FALSE),"NAO CADASTRADA"))</f>
        <v/>
      </c>
      <c r="AE1540" s="50"/>
      <c r="AF1540" s="54" t="str">
        <f>IF(AE1540="","",IFERROR(VLOOKUP(AE1540,ATIVIDADES!$A:$C,3,FALSE),"NAO CADASTRADA"))</f>
        <v/>
      </c>
      <c r="AG1540" s="42"/>
      <c r="AH1540" s="48"/>
      <c r="AI1540" s="54" t="str">
        <f>IF(AH1540="","",IFERROR(VLOOKUP(AH1540,EMPRESAS!$A:$C,3,FALSE),"NAO CADASTRADA"))</f>
        <v/>
      </c>
      <c r="AJ1540" s="50"/>
      <c r="AK1540" s="54" t="str">
        <f>IF(AJ1540="","",IFERROR(VLOOKUP(AJ1540,ATIVIDADES!$A:$C,3,FALSE),"NAO CADASTRADA"))</f>
        <v/>
      </c>
      <c r="AL1540" s="42"/>
    </row>
    <row r="1541" spans="1:38" x14ac:dyDescent="0.25">
      <c r="A1541" s="26" t="str">
        <f t="shared" si="163"/>
        <v>OK</v>
      </c>
      <c r="B1541" s="29">
        <f t="shared" si="164"/>
        <v>2487914866</v>
      </c>
      <c r="C1541" s="30">
        <v>43629</v>
      </c>
      <c r="D1541" s="18">
        <f t="shared" si="167"/>
        <v>43617</v>
      </c>
      <c r="E1541" s="19" t="str">
        <f>IF(ISERROR(VLOOKUP(C1541,FERIADOS!$A:$B,1,FALSE)),IF(WEEKDAY(C1541)=1,"Dom",IF(WEEKDAY(C1541)=2,"Seg",IF(WEEKDAY(C1541)=3,"Ter",IF(WEEKDAY(C1541)=4,"Qua",IF(WEEKDAY(C1541)=5,"Qui",IF(WEEKDAY(C1541)=6,"Sex","Sab")))))),"Feriado")</f>
        <v>Qui</v>
      </c>
      <c r="F1541" s="32"/>
      <c r="G1541" s="33"/>
      <c r="H1541" s="33"/>
      <c r="I1541" s="33"/>
      <c r="J1541" s="21" t="str">
        <f t="shared" si="165"/>
        <v/>
      </c>
      <c r="K1541" s="21">
        <f t="shared" si="161"/>
        <v>0</v>
      </c>
      <c r="L1541" s="21" t="str">
        <f t="shared" si="162"/>
        <v/>
      </c>
      <c r="M1541" s="22" t="str">
        <f t="shared" si="166"/>
        <v/>
      </c>
      <c r="N1541" s="48"/>
      <c r="O1541" s="54" t="str">
        <f>IF(N1541="","",IFERROR(VLOOKUP(N1541,EMPRESAS!$A:$C,3,FALSE),"NAO CADASTRADA"))</f>
        <v/>
      </c>
      <c r="P1541" s="50"/>
      <c r="Q1541" s="54" t="str">
        <f>IF(P1541="","",IFERROR(VLOOKUP(P1541,ATIVIDADES!$A:$C,3,FALSE),"NAO CADASTRADA"))</f>
        <v/>
      </c>
      <c r="R1541" s="42"/>
      <c r="S1541" s="48"/>
      <c r="T1541" s="54" t="str">
        <f>IF(S1541="","",IFERROR(VLOOKUP(S1541,EMPRESAS!$A:$C,3,FALSE),"NAO CADASTRADA"))</f>
        <v/>
      </c>
      <c r="U1541" s="50"/>
      <c r="V1541" s="54" t="str">
        <f>IF(U1541="","",IFERROR(VLOOKUP(U1541,ATIVIDADES!$A:$C,3,FALSE),"NAO CADASTRADA"))</f>
        <v/>
      </c>
      <c r="W1541" s="42"/>
      <c r="X1541" s="48"/>
      <c r="Y1541" s="54" t="str">
        <f>IF(X1541="","",IFERROR(VLOOKUP(X1541,EMPRESAS!$A:$C,3,FALSE),"NAO CADASTRADA"))</f>
        <v/>
      </c>
      <c r="Z1541" s="50"/>
      <c r="AA1541" s="54" t="str">
        <f>IF(Z1541="","",IFERROR(VLOOKUP(Z1541,ATIVIDADES!$A:$C,3,FALSE),"NAO CADASTRADA"))</f>
        <v/>
      </c>
      <c r="AB1541" s="42"/>
      <c r="AC1541" s="48"/>
      <c r="AD1541" s="54" t="str">
        <f>IF(AC1541="","",IFERROR(VLOOKUP(AC1541,EMPRESAS!$A:$C,3,FALSE),"NAO CADASTRADA"))</f>
        <v/>
      </c>
      <c r="AE1541" s="50"/>
      <c r="AF1541" s="54" t="str">
        <f>IF(AE1541="","",IFERROR(VLOOKUP(AE1541,ATIVIDADES!$A:$C,3,FALSE),"NAO CADASTRADA"))</f>
        <v/>
      </c>
      <c r="AG1541" s="42"/>
      <c r="AH1541" s="48"/>
      <c r="AI1541" s="54" t="str">
        <f>IF(AH1541="","",IFERROR(VLOOKUP(AH1541,EMPRESAS!$A:$C,3,FALSE),"NAO CADASTRADA"))</f>
        <v/>
      </c>
      <c r="AJ1541" s="50"/>
      <c r="AK1541" s="54" t="str">
        <f>IF(AJ1541="","",IFERROR(VLOOKUP(AJ1541,ATIVIDADES!$A:$C,3,FALSE),"NAO CADASTRADA"))</f>
        <v/>
      </c>
      <c r="AL1541" s="42"/>
    </row>
    <row r="1542" spans="1:38" x14ac:dyDescent="0.25">
      <c r="A1542" s="26" t="str">
        <f t="shared" si="163"/>
        <v>OK</v>
      </c>
      <c r="B1542" s="29">
        <f t="shared" si="164"/>
        <v>2487914866</v>
      </c>
      <c r="C1542" s="30">
        <v>43630</v>
      </c>
      <c r="D1542" s="18">
        <f t="shared" si="167"/>
        <v>43617</v>
      </c>
      <c r="E1542" s="19" t="str">
        <f>IF(ISERROR(VLOOKUP(C1542,FERIADOS!$A:$B,1,FALSE)),IF(WEEKDAY(C1542)=1,"Dom",IF(WEEKDAY(C1542)=2,"Seg",IF(WEEKDAY(C1542)=3,"Ter",IF(WEEKDAY(C1542)=4,"Qua",IF(WEEKDAY(C1542)=5,"Qui",IF(WEEKDAY(C1542)=6,"Sex","Sab")))))),"Feriado")</f>
        <v>Sex</v>
      </c>
      <c r="F1542" s="32"/>
      <c r="G1542" s="33"/>
      <c r="H1542" s="33"/>
      <c r="I1542" s="33"/>
      <c r="J1542" s="21" t="str">
        <f t="shared" si="165"/>
        <v/>
      </c>
      <c r="K1542" s="21">
        <f t="shared" si="161"/>
        <v>0</v>
      </c>
      <c r="L1542" s="21" t="str">
        <f t="shared" si="162"/>
        <v/>
      </c>
      <c r="M1542" s="22" t="str">
        <f t="shared" si="166"/>
        <v/>
      </c>
      <c r="N1542" s="48"/>
      <c r="O1542" s="54" t="str">
        <f>IF(N1542="","",IFERROR(VLOOKUP(N1542,EMPRESAS!$A:$C,3,FALSE),"NAO CADASTRADA"))</f>
        <v/>
      </c>
      <c r="P1542" s="50"/>
      <c r="Q1542" s="54" t="str">
        <f>IF(P1542="","",IFERROR(VLOOKUP(P1542,ATIVIDADES!$A:$C,3,FALSE),"NAO CADASTRADA"))</f>
        <v/>
      </c>
      <c r="R1542" s="42"/>
      <c r="S1542" s="48"/>
      <c r="T1542" s="54" t="str">
        <f>IF(S1542="","",IFERROR(VLOOKUP(S1542,EMPRESAS!$A:$C,3,FALSE),"NAO CADASTRADA"))</f>
        <v/>
      </c>
      <c r="U1542" s="50"/>
      <c r="V1542" s="54" t="str">
        <f>IF(U1542="","",IFERROR(VLOOKUP(U1542,ATIVIDADES!$A:$C,3,FALSE),"NAO CADASTRADA"))</f>
        <v/>
      </c>
      <c r="W1542" s="42"/>
      <c r="X1542" s="48"/>
      <c r="Y1542" s="54" t="str">
        <f>IF(X1542="","",IFERROR(VLOOKUP(X1542,EMPRESAS!$A:$C,3,FALSE),"NAO CADASTRADA"))</f>
        <v/>
      </c>
      <c r="Z1542" s="50"/>
      <c r="AA1542" s="54" t="str">
        <f>IF(Z1542="","",IFERROR(VLOOKUP(Z1542,ATIVIDADES!$A:$C,3,FALSE),"NAO CADASTRADA"))</f>
        <v/>
      </c>
      <c r="AB1542" s="42"/>
      <c r="AC1542" s="48"/>
      <c r="AD1542" s="54" t="str">
        <f>IF(AC1542="","",IFERROR(VLOOKUP(AC1542,EMPRESAS!$A:$C,3,FALSE),"NAO CADASTRADA"))</f>
        <v/>
      </c>
      <c r="AE1542" s="50"/>
      <c r="AF1542" s="54" t="str">
        <f>IF(AE1542="","",IFERROR(VLOOKUP(AE1542,ATIVIDADES!$A:$C,3,FALSE),"NAO CADASTRADA"))</f>
        <v/>
      </c>
      <c r="AG1542" s="42"/>
      <c r="AH1542" s="48"/>
      <c r="AI1542" s="54" t="str">
        <f>IF(AH1542="","",IFERROR(VLOOKUP(AH1542,EMPRESAS!$A:$C,3,FALSE),"NAO CADASTRADA"))</f>
        <v/>
      </c>
      <c r="AJ1542" s="50"/>
      <c r="AK1542" s="54" t="str">
        <f>IF(AJ1542="","",IFERROR(VLOOKUP(AJ1542,ATIVIDADES!$A:$C,3,FALSE),"NAO CADASTRADA"))</f>
        <v/>
      </c>
      <c r="AL1542" s="42"/>
    </row>
    <row r="1543" spans="1:38" x14ac:dyDescent="0.25">
      <c r="A1543" s="26" t="str">
        <f t="shared" si="163"/>
        <v>OK</v>
      </c>
      <c r="B1543" s="29">
        <f t="shared" si="164"/>
        <v>2487914866</v>
      </c>
      <c r="C1543" s="30">
        <v>43631</v>
      </c>
      <c r="D1543" s="18">
        <f t="shared" si="167"/>
        <v>43617</v>
      </c>
      <c r="E1543" s="19" t="str">
        <f>IF(ISERROR(VLOOKUP(C1543,FERIADOS!$A:$B,1,FALSE)),IF(WEEKDAY(C1543)=1,"Dom",IF(WEEKDAY(C1543)=2,"Seg",IF(WEEKDAY(C1543)=3,"Ter",IF(WEEKDAY(C1543)=4,"Qua",IF(WEEKDAY(C1543)=5,"Qui",IF(WEEKDAY(C1543)=6,"Sex","Sab")))))),"Feriado")</f>
        <v>Sab</v>
      </c>
      <c r="F1543" s="32"/>
      <c r="G1543" s="33"/>
      <c r="H1543" s="33"/>
      <c r="I1543" s="33"/>
      <c r="J1543" s="21" t="str">
        <f t="shared" si="165"/>
        <v/>
      </c>
      <c r="K1543" s="21">
        <f t="shared" ref="K1543:K1606" si="168">SUM(R1543,W1543,AB1543,AG1543,AL1543)</f>
        <v>0</v>
      </c>
      <c r="L1543" s="21" t="str">
        <f t="shared" ref="L1543:L1606" si="169">IF(OR(E1543="Sab",E1543="Dom",E1543="Feriado"),J1543,IF(J1543="","",IF(J1543&lt;=$M$2,0,J1543-$M$2)))</f>
        <v/>
      </c>
      <c r="M1543" s="22" t="str">
        <f t="shared" si="166"/>
        <v/>
      </c>
      <c r="N1543" s="48"/>
      <c r="O1543" s="54" t="str">
        <f>IF(N1543="","",IFERROR(VLOOKUP(N1543,EMPRESAS!$A:$C,3,FALSE),"NAO CADASTRADA"))</f>
        <v/>
      </c>
      <c r="P1543" s="50"/>
      <c r="Q1543" s="54" t="str">
        <f>IF(P1543="","",IFERROR(VLOOKUP(P1543,ATIVIDADES!$A:$C,3,FALSE),"NAO CADASTRADA"))</f>
        <v/>
      </c>
      <c r="R1543" s="42"/>
      <c r="S1543" s="48"/>
      <c r="T1543" s="54" t="str">
        <f>IF(S1543="","",IFERROR(VLOOKUP(S1543,EMPRESAS!$A:$C,3,FALSE),"NAO CADASTRADA"))</f>
        <v/>
      </c>
      <c r="U1543" s="50"/>
      <c r="V1543" s="54" t="str">
        <f>IF(U1543="","",IFERROR(VLOOKUP(U1543,ATIVIDADES!$A:$C,3,FALSE),"NAO CADASTRADA"))</f>
        <v/>
      </c>
      <c r="W1543" s="42"/>
      <c r="X1543" s="48"/>
      <c r="Y1543" s="54" t="str">
        <f>IF(X1543="","",IFERROR(VLOOKUP(X1543,EMPRESAS!$A:$C,3,FALSE),"NAO CADASTRADA"))</f>
        <v/>
      </c>
      <c r="Z1543" s="50"/>
      <c r="AA1543" s="54" t="str">
        <f>IF(Z1543="","",IFERROR(VLOOKUP(Z1543,ATIVIDADES!$A:$C,3,FALSE),"NAO CADASTRADA"))</f>
        <v/>
      </c>
      <c r="AB1543" s="42"/>
      <c r="AC1543" s="48"/>
      <c r="AD1543" s="54" t="str">
        <f>IF(AC1543="","",IFERROR(VLOOKUP(AC1543,EMPRESAS!$A:$C,3,FALSE),"NAO CADASTRADA"))</f>
        <v/>
      </c>
      <c r="AE1543" s="50"/>
      <c r="AF1543" s="54" t="str">
        <f>IF(AE1543="","",IFERROR(VLOOKUP(AE1543,ATIVIDADES!$A:$C,3,FALSE),"NAO CADASTRADA"))</f>
        <v/>
      </c>
      <c r="AG1543" s="42"/>
      <c r="AH1543" s="48"/>
      <c r="AI1543" s="54" t="str">
        <f>IF(AH1543="","",IFERROR(VLOOKUP(AH1543,EMPRESAS!$A:$C,3,FALSE),"NAO CADASTRADA"))</f>
        <v/>
      </c>
      <c r="AJ1543" s="50"/>
      <c r="AK1543" s="54" t="str">
        <f>IF(AJ1543="","",IFERROR(VLOOKUP(AJ1543,ATIVIDADES!$A:$C,3,FALSE),"NAO CADASTRADA"))</f>
        <v/>
      </c>
      <c r="AL1543" s="42"/>
    </row>
    <row r="1544" spans="1:38" x14ac:dyDescent="0.25">
      <c r="A1544" s="26" t="str">
        <f t="shared" ref="A1544:A1607" si="170">IF(J1544="","OK",IF(K1544&lt;&gt;J1544,"PENDENTE","OK"))</f>
        <v>OK</v>
      </c>
      <c r="B1544" s="29">
        <f t="shared" ref="B1544:B1607" si="171">$D$2</f>
        <v>2487914866</v>
      </c>
      <c r="C1544" s="30">
        <v>43632</v>
      </c>
      <c r="D1544" s="18">
        <f t="shared" si="167"/>
        <v>43617</v>
      </c>
      <c r="E1544" s="19" t="str">
        <f>IF(ISERROR(VLOOKUP(C1544,FERIADOS!$A:$B,1,FALSE)),IF(WEEKDAY(C1544)=1,"Dom",IF(WEEKDAY(C1544)=2,"Seg",IF(WEEKDAY(C1544)=3,"Ter",IF(WEEKDAY(C1544)=4,"Qua",IF(WEEKDAY(C1544)=5,"Qui",IF(WEEKDAY(C1544)=6,"Sex","Sab")))))),"Feriado")</f>
        <v>Dom</v>
      </c>
      <c r="F1544" s="32"/>
      <c r="G1544" s="33"/>
      <c r="H1544" s="33"/>
      <c r="I1544" s="33"/>
      <c r="J1544" s="21" t="str">
        <f t="shared" ref="J1544:J1607" si="172">IF(OR(F1544="",G1544="",H1544="",I1544=""),"",I1544-H1544+G1544-F1544)</f>
        <v/>
      </c>
      <c r="K1544" s="21">
        <f t="shared" si="168"/>
        <v>0</v>
      </c>
      <c r="L1544" s="21" t="str">
        <f t="shared" si="169"/>
        <v/>
      </c>
      <c r="M1544" s="22" t="str">
        <f t="shared" ref="M1544:M1607" si="173">IF(J1544="","",IF(OR(E1544="Sab",E1544="Dom",E1544="Feriado"),0,IF(J1544&gt;=$M$2,0,$M$2-J1544)))</f>
        <v/>
      </c>
      <c r="N1544" s="48"/>
      <c r="O1544" s="54" t="str">
        <f>IF(N1544="","",IFERROR(VLOOKUP(N1544,EMPRESAS!$A:$C,3,FALSE),"NAO CADASTRADA"))</f>
        <v/>
      </c>
      <c r="P1544" s="50"/>
      <c r="Q1544" s="54" t="str">
        <f>IF(P1544="","",IFERROR(VLOOKUP(P1544,ATIVIDADES!$A:$C,3,FALSE),"NAO CADASTRADA"))</f>
        <v/>
      </c>
      <c r="R1544" s="42"/>
      <c r="S1544" s="48"/>
      <c r="T1544" s="54" t="str">
        <f>IF(S1544="","",IFERROR(VLOOKUP(S1544,EMPRESAS!$A:$C,3,FALSE),"NAO CADASTRADA"))</f>
        <v/>
      </c>
      <c r="U1544" s="50"/>
      <c r="V1544" s="54" t="str">
        <f>IF(U1544="","",IFERROR(VLOOKUP(U1544,ATIVIDADES!$A:$C,3,FALSE),"NAO CADASTRADA"))</f>
        <v/>
      </c>
      <c r="W1544" s="42"/>
      <c r="X1544" s="48"/>
      <c r="Y1544" s="54" t="str">
        <f>IF(X1544="","",IFERROR(VLOOKUP(X1544,EMPRESAS!$A:$C,3,FALSE),"NAO CADASTRADA"))</f>
        <v/>
      </c>
      <c r="Z1544" s="50"/>
      <c r="AA1544" s="54" t="str">
        <f>IF(Z1544="","",IFERROR(VLOOKUP(Z1544,ATIVIDADES!$A:$C,3,FALSE),"NAO CADASTRADA"))</f>
        <v/>
      </c>
      <c r="AB1544" s="42"/>
      <c r="AC1544" s="48"/>
      <c r="AD1544" s="54" t="str">
        <f>IF(AC1544="","",IFERROR(VLOOKUP(AC1544,EMPRESAS!$A:$C,3,FALSE),"NAO CADASTRADA"))</f>
        <v/>
      </c>
      <c r="AE1544" s="50"/>
      <c r="AF1544" s="54" t="str">
        <f>IF(AE1544="","",IFERROR(VLOOKUP(AE1544,ATIVIDADES!$A:$C,3,FALSE),"NAO CADASTRADA"))</f>
        <v/>
      </c>
      <c r="AG1544" s="42"/>
      <c r="AH1544" s="48"/>
      <c r="AI1544" s="54" t="str">
        <f>IF(AH1544="","",IFERROR(VLOOKUP(AH1544,EMPRESAS!$A:$C,3,FALSE),"NAO CADASTRADA"))</f>
        <v/>
      </c>
      <c r="AJ1544" s="50"/>
      <c r="AK1544" s="54" t="str">
        <f>IF(AJ1544="","",IFERROR(VLOOKUP(AJ1544,ATIVIDADES!$A:$C,3,FALSE),"NAO CADASTRADA"))</f>
        <v/>
      </c>
      <c r="AL1544" s="42"/>
    </row>
    <row r="1545" spans="1:38" x14ac:dyDescent="0.25">
      <c r="A1545" s="26" t="str">
        <f t="shared" si="170"/>
        <v>OK</v>
      </c>
      <c r="B1545" s="29">
        <f t="shared" si="171"/>
        <v>2487914866</v>
      </c>
      <c r="C1545" s="30">
        <v>43633</v>
      </c>
      <c r="D1545" s="18">
        <f t="shared" ref="D1545:D1608" si="174">IF(MONTH(C1545)=MONTH(C1544),D1544,C1545)</f>
        <v>43617</v>
      </c>
      <c r="E1545" s="19" t="str">
        <f>IF(ISERROR(VLOOKUP(C1545,FERIADOS!$A:$B,1,FALSE)),IF(WEEKDAY(C1545)=1,"Dom",IF(WEEKDAY(C1545)=2,"Seg",IF(WEEKDAY(C1545)=3,"Ter",IF(WEEKDAY(C1545)=4,"Qua",IF(WEEKDAY(C1545)=5,"Qui",IF(WEEKDAY(C1545)=6,"Sex","Sab")))))),"Feriado")</f>
        <v>Seg</v>
      </c>
      <c r="F1545" s="32"/>
      <c r="G1545" s="33"/>
      <c r="H1545" s="33"/>
      <c r="I1545" s="33"/>
      <c r="J1545" s="21" t="str">
        <f t="shared" si="172"/>
        <v/>
      </c>
      <c r="K1545" s="21">
        <f t="shared" si="168"/>
        <v>0</v>
      </c>
      <c r="L1545" s="21" t="str">
        <f t="shared" si="169"/>
        <v/>
      </c>
      <c r="M1545" s="22" t="str">
        <f t="shared" si="173"/>
        <v/>
      </c>
      <c r="N1545" s="48"/>
      <c r="O1545" s="54" t="str">
        <f>IF(N1545="","",IFERROR(VLOOKUP(N1545,EMPRESAS!$A:$C,3,FALSE),"NAO CADASTRADA"))</f>
        <v/>
      </c>
      <c r="P1545" s="50"/>
      <c r="Q1545" s="54" t="str">
        <f>IF(P1545="","",IFERROR(VLOOKUP(P1545,ATIVIDADES!$A:$C,3,FALSE),"NAO CADASTRADA"))</f>
        <v/>
      </c>
      <c r="R1545" s="42"/>
      <c r="S1545" s="48"/>
      <c r="T1545" s="54" t="str">
        <f>IF(S1545="","",IFERROR(VLOOKUP(S1545,EMPRESAS!$A:$C,3,FALSE),"NAO CADASTRADA"))</f>
        <v/>
      </c>
      <c r="U1545" s="50"/>
      <c r="V1545" s="54" t="str">
        <f>IF(U1545="","",IFERROR(VLOOKUP(U1545,ATIVIDADES!$A:$C,3,FALSE),"NAO CADASTRADA"))</f>
        <v/>
      </c>
      <c r="W1545" s="42"/>
      <c r="X1545" s="48"/>
      <c r="Y1545" s="54" t="str">
        <f>IF(X1545="","",IFERROR(VLOOKUP(X1545,EMPRESAS!$A:$C,3,FALSE),"NAO CADASTRADA"))</f>
        <v/>
      </c>
      <c r="Z1545" s="50"/>
      <c r="AA1545" s="54" t="str">
        <f>IF(Z1545="","",IFERROR(VLOOKUP(Z1545,ATIVIDADES!$A:$C,3,FALSE),"NAO CADASTRADA"))</f>
        <v/>
      </c>
      <c r="AB1545" s="42"/>
      <c r="AC1545" s="48"/>
      <c r="AD1545" s="54" t="str">
        <f>IF(AC1545="","",IFERROR(VLOOKUP(AC1545,EMPRESAS!$A:$C,3,FALSE),"NAO CADASTRADA"))</f>
        <v/>
      </c>
      <c r="AE1545" s="50"/>
      <c r="AF1545" s="54" t="str">
        <f>IF(AE1545="","",IFERROR(VLOOKUP(AE1545,ATIVIDADES!$A:$C,3,FALSE),"NAO CADASTRADA"))</f>
        <v/>
      </c>
      <c r="AG1545" s="42"/>
      <c r="AH1545" s="48"/>
      <c r="AI1545" s="54" t="str">
        <f>IF(AH1545="","",IFERROR(VLOOKUP(AH1545,EMPRESAS!$A:$C,3,FALSE),"NAO CADASTRADA"))</f>
        <v/>
      </c>
      <c r="AJ1545" s="50"/>
      <c r="AK1545" s="54" t="str">
        <f>IF(AJ1545="","",IFERROR(VLOOKUP(AJ1545,ATIVIDADES!$A:$C,3,FALSE),"NAO CADASTRADA"))</f>
        <v/>
      </c>
      <c r="AL1545" s="42"/>
    </row>
    <row r="1546" spans="1:38" x14ac:dyDescent="0.25">
      <c r="A1546" s="26" t="str">
        <f t="shared" si="170"/>
        <v>OK</v>
      </c>
      <c r="B1546" s="29">
        <f t="shared" si="171"/>
        <v>2487914866</v>
      </c>
      <c r="C1546" s="30">
        <v>43634</v>
      </c>
      <c r="D1546" s="18">
        <f t="shared" si="174"/>
        <v>43617</v>
      </c>
      <c r="E1546" s="19" t="str">
        <f>IF(ISERROR(VLOOKUP(C1546,FERIADOS!$A:$B,1,FALSE)),IF(WEEKDAY(C1546)=1,"Dom",IF(WEEKDAY(C1546)=2,"Seg",IF(WEEKDAY(C1546)=3,"Ter",IF(WEEKDAY(C1546)=4,"Qua",IF(WEEKDAY(C1546)=5,"Qui",IF(WEEKDAY(C1546)=6,"Sex","Sab")))))),"Feriado")</f>
        <v>Ter</v>
      </c>
      <c r="F1546" s="32"/>
      <c r="G1546" s="33"/>
      <c r="H1546" s="33"/>
      <c r="I1546" s="33"/>
      <c r="J1546" s="21" t="str">
        <f t="shared" si="172"/>
        <v/>
      </c>
      <c r="K1546" s="21">
        <f t="shared" si="168"/>
        <v>0</v>
      </c>
      <c r="L1546" s="21" t="str">
        <f t="shared" si="169"/>
        <v/>
      </c>
      <c r="M1546" s="22" t="str">
        <f t="shared" si="173"/>
        <v/>
      </c>
      <c r="N1546" s="48"/>
      <c r="O1546" s="54" t="str">
        <f>IF(N1546="","",IFERROR(VLOOKUP(N1546,EMPRESAS!$A:$C,3,FALSE),"NAO CADASTRADA"))</f>
        <v/>
      </c>
      <c r="P1546" s="50"/>
      <c r="Q1546" s="54" t="str">
        <f>IF(P1546="","",IFERROR(VLOOKUP(P1546,ATIVIDADES!$A:$C,3,FALSE),"NAO CADASTRADA"))</f>
        <v/>
      </c>
      <c r="R1546" s="42"/>
      <c r="S1546" s="48"/>
      <c r="T1546" s="54" t="str">
        <f>IF(S1546="","",IFERROR(VLOOKUP(S1546,EMPRESAS!$A:$C,3,FALSE),"NAO CADASTRADA"))</f>
        <v/>
      </c>
      <c r="U1546" s="50"/>
      <c r="V1546" s="54" t="str">
        <f>IF(U1546="","",IFERROR(VLOOKUP(U1546,ATIVIDADES!$A:$C,3,FALSE),"NAO CADASTRADA"))</f>
        <v/>
      </c>
      <c r="W1546" s="42"/>
      <c r="X1546" s="48"/>
      <c r="Y1546" s="54" t="str">
        <f>IF(X1546="","",IFERROR(VLOOKUP(X1546,EMPRESAS!$A:$C,3,FALSE),"NAO CADASTRADA"))</f>
        <v/>
      </c>
      <c r="Z1546" s="50"/>
      <c r="AA1546" s="54" t="str">
        <f>IF(Z1546="","",IFERROR(VLOOKUP(Z1546,ATIVIDADES!$A:$C,3,FALSE),"NAO CADASTRADA"))</f>
        <v/>
      </c>
      <c r="AB1546" s="42"/>
      <c r="AC1546" s="48"/>
      <c r="AD1546" s="54" t="str">
        <f>IF(AC1546="","",IFERROR(VLOOKUP(AC1546,EMPRESAS!$A:$C,3,FALSE),"NAO CADASTRADA"))</f>
        <v/>
      </c>
      <c r="AE1546" s="50"/>
      <c r="AF1546" s="54" t="str">
        <f>IF(AE1546="","",IFERROR(VLOOKUP(AE1546,ATIVIDADES!$A:$C,3,FALSE),"NAO CADASTRADA"))</f>
        <v/>
      </c>
      <c r="AG1546" s="42"/>
      <c r="AH1546" s="48"/>
      <c r="AI1546" s="54" t="str">
        <f>IF(AH1546="","",IFERROR(VLOOKUP(AH1546,EMPRESAS!$A:$C,3,FALSE),"NAO CADASTRADA"))</f>
        <v/>
      </c>
      <c r="AJ1546" s="50"/>
      <c r="AK1546" s="54" t="str">
        <f>IF(AJ1546="","",IFERROR(VLOOKUP(AJ1546,ATIVIDADES!$A:$C,3,FALSE),"NAO CADASTRADA"))</f>
        <v/>
      </c>
      <c r="AL1546" s="42"/>
    </row>
    <row r="1547" spans="1:38" x14ac:dyDescent="0.25">
      <c r="A1547" s="26" t="str">
        <f t="shared" si="170"/>
        <v>OK</v>
      </c>
      <c r="B1547" s="29">
        <f t="shared" si="171"/>
        <v>2487914866</v>
      </c>
      <c r="C1547" s="30">
        <v>43635</v>
      </c>
      <c r="D1547" s="18">
        <f t="shared" si="174"/>
        <v>43617</v>
      </c>
      <c r="E1547" s="19" t="str">
        <f>IF(ISERROR(VLOOKUP(C1547,FERIADOS!$A:$B,1,FALSE)),IF(WEEKDAY(C1547)=1,"Dom",IF(WEEKDAY(C1547)=2,"Seg",IF(WEEKDAY(C1547)=3,"Ter",IF(WEEKDAY(C1547)=4,"Qua",IF(WEEKDAY(C1547)=5,"Qui",IF(WEEKDAY(C1547)=6,"Sex","Sab")))))),"Feriado")</f>
        <v>Qua</v>
      </c>
      <c r="F1547" s="32"/>
      <c r="G1547" s="33"/>
      <c r="H1547" s="33"/>
      <c r="I1547" s="33"/>
      <c r="J1547" s="21" t="str">
        <f t="shared" si="172"/>
        <v/>
      </c>
      <c r="K1547" s="21">
        <f t="shared" si="168"/>
        <v>0</v>
      </c>
      <c r="L1547" s="21" t="str">
        <f t="shared" si="169"/>
        <v/>
      </c>
      <c r="M1547" s="22" t="str">
        <f t="shared" si="173"/>
        <v/>
      </c>
      <c r="N1547" s="48"/>
      <c r="O1547" s="54" t="str">
        <f>IF(N1547="","",IFERROR(VLOOKUP(N1547,EMPRESAS!$A:$C,3,FALSE),"NAO CADASTRADA"))</f>
        <v/>
      </c>
      <c r="P1547" s="50"/>
      <c r="Q1547" s="54" t="str">
        <f>IF(P1547="","",IFERROR(VLOOKUP(P1547,ATIVIDADES!$A:$C,3,FALSE),"NAO CADASTRADA"))</f>
        <v/>
      </c>
      <c r="R1547" s="42"/>
      <c r="S1547" s="48"/>
      <c r="T1547" s="54" t="str">
        <f>IF(S1547="","",IFERROR(VLOOKUP(S1547,EMPRESAS!$A:$C,3,FALSE),"NAO CADASTRADA"))</f>
        <v/>
      </c>
      <c r="U1547" s="50"/>
      <c r="V1547" s="54" t="str">
        <f>IF(U1547="","",IFERROR(VLOOKUP(U1547,ATIVIDADES!$A:$C,3,FALSE),"NAO CADASTRADA"))</f>
        <v/>
      </c>
      <c r="W1547" s="42"/>
      <c r="X1547" s="48"/>
      <c r="Y1547" s="54" t="str">
        <f>IF(X1547="","",IFERROR(VLOOKUP(X1547,EMPRESAS!$A:$C,3,FALSE),"NAO CADASTRADA"))</f>
        <v/>
      </c>
      <c r="Z1547" s="50"/>
      <c r="AA1547" s="54" t="str">
        <f>IF(Z1547="","",IFERROR(VLOOKUP(Z1547,ATIVIDADES!$A:$C,3,FALSE),"NAO CADASTRADA"))</f>
        <v/>
      </c>
      <c r="AB1547" s="42"/>
      <c r="AC1547" s="48"/>
      <c r="AD1547" s="54" t="str">
        <f>IF(AC1547="","",IFERROR(VLOOKUP(AC1547,EMPRESAS!$A:$C,3,FALSE),"NAO CADASTRADA"))</f>
        <v/>
      </c>
      <c r="AE1547" s="50"/>
      <c r="AF1547" s="54" t="str">
        <f>IF(AE1547="","",IFERROR(VLOOKUP(AE1547,ATIVIDADES!$A:$C,3,FALSE),"NAO CADASTRADA"))</f>
        <v/>
      </c>
      <c r="AG1547" s="42"/>
      <c r="AH1547" s="48"/>
      <c r="AI1547" s="54" t="str">
        <f>IF(AH1547="","",IFERROR(VLOOKUP(AH1547,EMPRESAS!$A:$C,3,FALSE),"NAO CADASTRADA"))</f>
        <v/>
      </c>
      <c r="AJ1547" s="50"/>
      <c r="AK1547" s="54" t="str">
        <f>IF(AJ1547="","",IFERROR(VLOOKUP(AJ1547,ATIVIDADES!$A:$C,3,FALSE),"NAO CADASTRADA"))</f>
        <v/>
      </c>
      <c r="AL1547" s="42"/>
    </row>
    <row r="1548" spans="1:38" x14ac:dyDescent="0.25">
      <c r="A1548" s="26" t="str">
        <f t="shared" si="170"/>
        <v>OK</v>
      </c>
      <c r="B1548" s="29">
        <f t="shared" si="171"/>
        <v>2487914866</v>
      </c>
      <c r="C1548" s="30">
        <v>43636</v>
      </c>
      <c r="D1548" s="18">
        <f t="shared" si="174"/>
        <v>43617</v>
      </c>
      <c r="E1548" s="19" t="str">
        <f>IF(ISERROR(VLOOKUP(C1548,FERIADOS!$A:$B,1,FALSE)),IF(WEEKDAY(C1548)=1,"Dom",IF(WEEKDAY(C1548)=2,"Seg",IF(WEEKDAY(C1548)=3,"Ter",IF(WEEKDAY(C1548)=4,"Qua",IF(WEEKDAY(C1548)=5,"Qui",IF(WEEKDAY(C1548)=6,"Sex","Sab")))))),"Feriado")</f>
        <v>Feriado</v>
      </c>
      <c r="F1548" s="32"/>
      <c r="G1548" s="33"/>
      <c r="H1548" s="33"/>
      <c r="I1548" s="33"/>
      <c r="J1548" s="21" t="str">
        <f t="shared" si="172"/>
        <v/>
      </c>
      <c r="K1548" s="21">
        <f t="shared" si="168"/>
        <v>0</v>
      </c>
      <c r="L1548" s="21" t="str">
        <f t="shared" si="169"/>
        <v/>
      </c>
      <c r="M1548" s="22" t="str">
        <f t="shared" si="173"/>
        <v/>
      </c>
      <c r="N1548" s="48"/>
      <c r="O1548" s="54" t="str">
        <f>IF(N1548="","",IFERROR(VLOOKUP(N1548,EMPRESAS!$A:$C,3,FALSE),"NAO CADASTRADA"))</f>
        <v/>
      </c>
      <c r="P1548" s="50"/>
      <c r="Q1548" s="54" t="str">
        <f>IF(P1548="","",IFERROR(VLOOKUP(P1548,ATIVIDADES!$A:$C,3,FALSE),"NAO CADASTRADA"))</f>
        <v/>
      </c>
      <c r="R1548" s="42"/>
      <c r="S1548" s="48"/>
      <c r="T1548" s="54" t="str">
        <f>IF(S1548="","",IFERROR(VLOOKUP(S1548,EMPRESAS!$A:$C,3,FALSE),"NAO CADASTRADA"))</f>
        <v/>
      </c>
      <c r="U1548" s="50"/>
      <c r="V1548" s="54" t="str">
        <f>IF(U1548="","",IFERROR(VLOOKUP(U1548,ATIVIDADES!$A:$C,3,FALSE),"NAO CADASTRADA"))</f>
        <v/>
      </c>
      <c r="W1548" s="42"/>
      <c r="X1548" s="48"/>
      <c r="Y1548" s="54" t="str">
        <f>IF(X1548="","",IFERROR(VLOOKUP(X1548,EMPRESAS!$A:$C,3,FALSE),"NAO CADASTRADA"))</f>
        <v/>
      </c>
      <c r="Z1548" s="50"/>
      <c r="AA1548" s="54" t="str">
        <f>IF(Z1548="","",IFERROR(VLOOKUP(Z1548,ATIVIDADES!$A:$C,3,FALSE),"NAO CADASTRADA"))</f>
        <v/>
      </c>
      <c r="AB1548" s="42"/>
      <c r="AC1548" s="48"/>
      <c r="AD1548" s="54" t="str">
        <f>IF(AC1548="","",IFERROR(VLOOKUP(AC1548,EMPRESAS!$A:$C,3,FALSE),"NAO CADASTRADA"))</f>
        <v/>
      </c>
      <c r="AE1548" s="50"/>
      <c r="AF1548" s="54" t="str">
        <f>IF(AE1548="","",IFERROR(VLOOKUP(AE1548,ATIVIDADES!$A:$C,3,FALSE),"NAO CADASTRADA"))</f>
        <v/>
      </c>
      <c r="AG1548" s="42"/>
      <c r="AH1548" s="48"/>
      <c r="AI1548" s="54" t="str">
        <f>IF(AH1548="","",IFERROR(VLOOKUP(AH1548,EMPRESAS!$A:$C,3,FALSE),"NAO CADASTRADA"))</f>
        <v/>
      </c>
      <c r="AJ1548" s="50"/>
      <c r="AK1548" s="54" t="str">
        <f>IF(AJ1548="","",IFERROR(VLOOKUP(AJ1548,ATIVIDADES!$A:$C,3,FALSE),"NAO CADASTRADA"))</f>
        <v/>
      </c>
      <c r="AL1548" s="42"/>
    </row>
    <row r="1549" spans="1:38" x14ac:dyDescent="0.25">
      <c r="A1549" s="26" t="str">
        <f t="shared" si="170"/>
        <v>OK</v>
      </c>
      <c r="B1549" s="29">
        <f t="shared" si="171"/>
        <v>2487914866</v>
      </c>
      <c r="C1549" s="30">
        <v>43637</v>
      </c>
      <c r="D1549" s="18">
        <f t="shared" si="174"/>
        <v>43617</v>
      </c>
      <c r="E1549" s="19" t="str">
        <f>IF(ISERROR(VLOOKUP(C1549,FERIADOS!$A:$B,1,FALSE)),IF(WEEKDAY(C1549)=1,"Dom",IF(WEEKDAY(C1549)=2,"Seg",IF(WEEKDAY(C1549)=3,"Ter",IF(WEEKDAY(C1549)=4,"Qua",IF(WEEKDAY(C1549)=5,"Qui",IF(WEEKDAY(C1549)=6,"Sex","Sab")))))),"Feriado")</f>
        <v>Sex</v>
      </c>
      <c r="F1549" s="32"/>
      <c r="G1549" s="33"/>
      <c r="H1549" s="33"/>
      <c r="I1549" s="33"/>
      <c r="J1549" s="21" t="str">
        <f t="shared" si="172"/>
        <v/>
      </c>
      <c r="K1549" s="21">
        <f t="shared" si="168"/>
        <v>0</v>
      </c>
      <c r="L1549" s="21" t="str">
        <f t="shared" si="169"/>
        <v/>
      </c>
      <c r="M1549" s="22" t="str">
        <f t="shared" si="173"/>
        <v/>
      </c>
      <c r="N1549" s="48"/>
      <c r="O1549" s="54" t="str">
        <f>IF(N1549="","",IFERROR(VLOOKUP(N1549,EMPRESAS!$A:$C,3,FALSE),"NAO CADASTRADA"))</f>
        <v/>
      </c>
      <c r="P1549" s="50"/>
      <c r="Q1549" s="54" t="str">
        <f>IF(P1549="","",IFERROR(VLOOKUP(P1549,ATIVIDADES!$A:$C,3,FALSE),"NAO CADASTRADA"))</f>
        <v/>
      </c>
      <c r="R1549" s="42"/>
      <c r="S1549" s="48"/>
      <c r="T1549" s="54" t="str">
        <f>IF(S1549="","",IFERROR(VLOOKUP(S1549,EMPRESAS!$A:$C,3,FALSE),"NAO CADASTRADA"))</f>
        <v/>
      </c>
      <c r="U1549" s="50"/>
      <c r="V1549" s="54" t="str">
        <f>IF(U1549="","",IFERROR(VLOOKUP(U1549,ATIVIDADES!$A:$C,3,FALSE),"NAO CADASTRADA"))</f>
        <v/>
      </c>
      <c r="W1549" s="42"/>
      <c r="X1549" s="48"/>
      <c r="Y1549" s="54" t="str">
        <f>IF(X1549="","",IFERROR(VLOOKUP(X1549,EMPRESAS!$A:$C,3,FALSE),"NAO CADASTRADA"))</f>
        <v/>
      </c>
      <c r="Z1549" s="50"/>
      <c r="AA1549" s="54" t="str">
        <f>IF(Z1549="","",IFERROR(VLOOKUP(Z1549,ATIVIDADES!$A:$C,3,FALSE),"NAO CADASTRADA"))</f>
        <v/>
      </c>
      <c r="AB1549" s="42"/>
      <c r="AC1549" s="48"/>
      <c r="AD1549" s="54" t="str">
        <f>IF(AC1549="","",IFERROR(VLOOKUP(AC1549,EMPRESAS!$A:$C,3,FALSE),"NAO CADASTRADA"))</f>
        <v/>
      </c>
      <c r="AE1549" s="50"/>
      <c r="AF1549" s="54" t="str">
        <f>IF(AE1549="","",IFERROR(VLOOKUP(AE1549,ATIVIDADES!$A:$C,3,FALSE),"NAO CADASTRADA"))</f>
        <v/>
      </c>
      <c r="AG1549" s="42"/>
      <c r="AH1549" s="48"/>
      <c r="AI1549" s="54" t="str">
        <f>IF(AH1549="","",IFERROR(VLOOKUP(AH1549,EMPRESAS!$A:$C,3,FALSE),"NAO CADASTRADA"))</f>
        <v/>
      </c>
      <c r="AJ1549" s="50"/>
      <c r="AK1549" s="54" t="str">
        <f>IF(AJ1549="","",IFERROR(VLOOKUP(AJ1549,ATIVIDADES!$A:$C,3,FALSE),"NAO CADASTRADA"))</f>
        <v/>
      </c>
      <c r="AL1549" s="42"/>
    </row>
    <row r="1550" spans="1:38" x14ac:dyDescent="0.25">
      <c r="A1550" s="26" t="str">
        <f t="shared" si="170"/>
        <v>OK</v>
      </c>
      <c r="B1550" s="29">
        <f t="shared" si="171"/>
        <v>2487914866</v>
      </c>
      <c r="C1550" s="30">
        <v>43638</v>
      </c>
      <c r="D1550" s="18">
        <f t="shared" si="174"/>
        <v>43617</v>
      </c>
      <c r="E1550" s="19" t="str">
        <f>IF(ISERROR(VLOOKUP(C1550,FERIADOS!$A:$B,1,FALSE)),IF(WEEKDAY(C1550)=1,"Dom",IF(WEEKDAY(C1550)=2,"Seg",IF(WEEKDAY(C1550)=3,"Ter",IF(WEEKDAY(C1550)=4,"Qua",IF(WEEKDAY(C1550)=5,"Qui",IF(WEEKDAY(C1550)=6,"Sex","Sab")))))),"Feriado")</f>
        <v>Sab</v>
      </c>
      <c r="F1550" s="32"/>
      <c r="G1550" s="33"/>
      <c r="H1550" s="33"/>
      <c r="I1550" s="33"/>
      <c r="J1550" s="21" t="str">
        <f t="shared" si="172"/>
        <v/>
      </c>
      <c r="K1550" s="21">
        <f t="shared" si="168"/>
        <v>0</v>
      </c>
      <c r="L1550" s="21" t="str">
        <f t="shared" si="169"/>
        <v/>
      </c>
      <c r="M1550" s="22" t="str">
        <f t="shared" si="173"/>
        <v/>
      </c>
      <c r="N1550" s="48"/>
      <c r="O1550" s="54" t="str">
        <f>IF(N1550="","",IFERROR(VLOOKUP(N1550,EMPRESAS!$A:$C,3,FALSE),"NAO CADASTRADA"))</f>
        <v/>
      </c>
      <c r="P1550" s="50"/>
      <c r="Q1550" s="54" t="str">
        <f>IF(P1550="","",IFERROR(VLOOKUP(P1550,ATIVIDADES!$A:$C,3,FALSE),"NAO CADASTRADA"))</f>
        <v/>
      </c>
      <c r="R1550" s="42"/>
      <c r="S1550" s="48"/>
      <c r="T1550" s="54" t="str">
        <f>IF(S1550="","",IFERROR(VLOOKUP(S1550,EMPRESAS!$A:$C,3,FALSE),"NAO CADASTRADA"))</f>
        <v/>
      </c>
      <c r="U1550" s="50"/>
      <c r="V1550" s="54" t="str">
        <f>IF(U1550="","",IFERROR(VLOOKUP(U1550,ATIVIDADES!$A:$C,3,FALSE),"NAO CADASTRADA"))</f>
        <v/>
      </c>
      <c r="W1550" s="42"/>
      <c r="X1550" s="48"/>
      <c r="Y1550" s="54" t="str">
        <f>IF(X1550="","",IFERROR(VLOOKUP(X1550,EMPRESAS!$A:$C,3,FALSE),"NAO CADASTRADA"))</f>
        <v/>
      </c>
      <c r="Z1550" s="50"/>
      <c r="AA1550" s="54" t="str">
        <f>IF(Z1550="","",IFERROR(VLOOKUP(Z1550,ATIVIDADES!$A:$C,3,FALSE),"NAO CADASTRADA"))</f>
        <v/>
      </c>
      <c r="AB1550" s="42"/>
      <c r="AC1550" s="48"/>
      <c r="AD1550" s="54" t="str">
        <f>IF(AC1550="","",IFERROR(VLOOKUP(AC1550,EMPRESAS!$A:$C,3,FALSE),"NAO CADASTRADA"))</f>
        <v/>
      </c>
      <c r="AE1550" s="50"/>
      <c r="AF1550" s="54" t="str">
        <f>IF(AE1550="","",IFERROR(VLOOKUP(AE1550,ATIVIDADES!$A:$C,3,FALSE),"NAO CADASTRADA"))</f>
        <v/>
      </c>
      <c r="AG1550" s="42"/>
      <c r="AH1550" s="48"/>
      <c r="AI1550" s="54" t="str">
        <f>IF(AH1550="","",IFERROR(VLOOKUP(AH1550,EMPRESAS!$A:$C,3,FALSE),"NAO CADASTRADA"))</f>
        <v/>
      </c>
      <c r="AJ1550" s="50"/>
      <c r="AK1550" s="54" t="str">
        <f>IF(AJ1550="","",IFERROR(VLOOKUP(AJ1550,ATIVIDADES!$A:$C,3,FALSE),"NAO CADASTRADA"))</f>
        <v/>
      </c>
      <c r="AL1550" s="42"/>
    </row>
    <row r="1551" spans="1:38" x14ac:dyDescent="0.25">
      <c r="A1551" s="26" t="str">
        <f t="shared" si="170"/>
        <v>OK</v>
      </c>
      <c r="B1551" s="29">
        <f t="shared" si="171"/>
        <v>2487914866</v>
      </c>
      <c r="C1551" s="30">
        <v>43639</v>
      </c>
      <c r="D1551" s="18">
        <f t="shared" si="174"/>
        <v>43617</v>
      </c>
      <c r="E1551" s="19" t="str">
        <f>IF(ISERROR(VLOOKUP(C1551,FERIADOS!$A:$B,1,FALSE)),IF(WEEKDAY(C1551)=1,"Dom",IF(WEEKDAY(C1551)=2,"Seg",IF(WEEKDAY(C1551)=3,"Ter",IF(WEEKDAY(C1551)=4,"Qua",IF(WEEKDAY(C1551)=5,"Qui",IF(WEEKDAY(C1551)=6,"Sex","Sab")))))),"Feriado")</f>
        <v>Dom</v>
      </c>
      <c r="F1551" s="32"/>
      <c r="G1551" s="33"/>
      <c r="H1551" s="33"/>
      <c r="I1551" s="33"/>
      <c r="J1551" s="21" t="str">
        <f t="shared" si="172"/>
        <v/>
      </c>
      <c r="K1551" s="21">
        <f t="shared" si="168"/>
        <v>0</v>
      </c>
      <c r="L1551" s="21" t="str">
        <f t="shared" si="169"/>
        <v/>
      </c>
      <c r="M1551" s="22" t="str">
        <f t="shared" si="173"/>
        <v/>
      </c>
      <c r="N1551" s="48"/>
      <c r="O1551" s="54" t="str">
        <f>IF(N1551="","",IFERROR(VLOOKUP(N1551,EMPRESAS!$A:$C,3,FALSE),"NAO CADASTRADA"))</f>
        <v/>
      </c>
      <c r="P1551" s="50"/>
      <c r="Q1551" s="54" t="str">
        <f>IF(P1551="","",IFERROR(VLOOKUP(P1551,ATIVIDADES!$A:$C,3,FALSE),"NAO CADASTRADA"))</f>
        <v/>
      </c>
      <c r="R1551" s="42"/>
      <c r="S1551" s="48"/>
      <c r="T1551" s="54" t="str">
        <f>IF(S1551="","",IFERROR(VLOOKUP(S1551,EMPRESAS!$A:$C,3,FALSE),"NAO CADASTRADA"))</f>
        <v/>
      </c>
      <c r="U1551" s="50"/>
      <c r="V1551" s="54" t="str">
        <f>IF(U1551="","",IFERROR(VLOOKUP(U1551,ATIVIDADES!$A:$C,3,FALSE),"NAO CADASTRADA"))</f>
        <v/>
      </c>
      <c r="W1551" s="42"/>
      <c r="X1551" s="48"/>
      <c r="Y1551" s="54" t="str">
        <f>IF(X1551="","",IFERROR(VLOOKUP(X1551,EMPRESAS!$A:$C,3,FALSE),"NAO CADASTRADA"))</f>
        <v/>
      </c>
      <c r="Z1551" s="50"/>
      <c r="AA1551" s="54" t="str">
        <f>IF(Z1551="","",IFERROR(VLOOKUP(Z1551,ATIVIDADES!$A:$C,3,FALSE),"NAO CADASTRADA"))</f>
        <v/>
      </c>
      <c r="AB1551" s="42"/>
      <c r="AC1551" s="48"/>
      <c r="AD1551" s="54" t="str">
        <f>IF(AC1551="","",IFERROR(VLOOKUP(AC1551,EMPRESAS!$A:$C,3,FALSE),"NAO CADASTRADA"))</f>
        <v/>
      </c>
      <c r="AE1551" s="50"/>
      <c r="AF1551" s="54" t="str">
        <f>IF(AE1551="","",IFERROR(VLOOKUP(AE1551,ATIVIDADES!$A:$C,3,FALSE),"NAO CADASTRADA"))</f>
        <v/>
      </c>
      <c r="AG1551" s="42"/>
      <c r="AH1551" s="48"/>
      <c r="AI1551" s="54" t="str">
        <f>IF(AH1551="","",IFERROR(VLOOKUP(AH1551,EMPRESAS!$A:$C,3,FALSE),"NAO CADASTRADA"))</f>
        <v/>
      </c>
      <c r="AJ1551" s="50"/>
      <c r="AK1551" s="54" t="str">
        <f>IF(AJ1551="","",IFERROR(VLOOKUP(AJ1551,ATIVIDADES!$A:$C,3,FALSE),"NAO CADASTRADA"))</f>
        <v/>
      </c>
      <c r="AL1551" s="42"/>
    </row>
    <row r="1552" spans="1:38" x14ac:dyDescent="0.25">
      <c r="A1552" s="26" t="str">
        <f t="shared" si="170"/>
        <v>OK</v>
      </c>
      <c r="B1552" s="29">
        <f t="shared" si="171"/>
        <v>2487914866</v>
      </c>
      <c r="C1552" s="30">
        <v>43640</v>
      </c>
      <c r="D1552" s="18">
        <f t="shared" si="174"/>
        <v>43617</v>
      </c>
      <c r="E1552" s="19" t="str">
        <f>IF(ISERROR(VLOOKUP(C1552,FERIADOS!$A:$B,1,FALSE)),IF(WEEKDAY(C1552)=1,"Dom",IF(WEEKDAY(C1552)=2,"Seg",IF(WEEKDAY(C1552)=3,"Ter",IF(WEEKDAY(C1552)=4,"Qua",IF(WEEKDAY(C1552)=5,"Qui",IF(WEEKDAY(C1552)=6,"Sex","Sab")))))),"Feriado")</f>
        <v>Seg</v>
      </c>
      <c r="F1552" s="32"/>
      <c r="G1552" s="33"/>
      <c r="H1552" s="33"/>
      <c r="I1552" s="33"/>
      <c r="J1552" s="21" t="str">
        <f t="shared" si="172"/>
        <v/>
      </c>
      <c r="K1552" s="21">
        <f t="shared" si="168"/>
        <v>0</v>
      </c>
      <c r="L1552" s="21" t="str">
        <f t="shared" si="169"/>
        <v/>
      </c>
      <c r="M1552" s="22" t="str">
        <f t="shared" si="173"/>
        <v/>
      </c>
      <c r="N1552" s="48"/>
      <c r="O1552" s="54" t="str">
        <f>IF(N1552="","",IFERROR(VLOOKUP(N1552,EMPRESAS!$A:$C,3,FALSE),"NAO CADASTRADA"))</f>
        <v/>
      </c>
      <c r="P1552" s="50"/>
      <c r="Q1552" s="54" t="str">
        <f>IF(P1552="","",IFERROR(VLOOKUP(P1552,ATIVIDADES!$A:$C,3,FALSE),"NAO CADASTRADA"))</f>
        <v/>
      </c>
      <c r="R1552" s="42"/>
      <c r="S1552" s="48"/>
      <c r="T1552" s="54" t="str">
        <f>IF(S1552="","",IFERROR(VLOOKUP(S1552,EMPRESAS!$A:$C,3,FALSE),"NAO CADASTRADA"))</f>
        <v/>
      </c>
      <c r="U1552" s="50"/>
      <c r="V1552" s="54" t="str">
        <f>IF(U1552="","",IFERROR(VLOOKUP(U1552,ATIVIDADES!$A:$C,3,FALSE),"NAO CADASTRADA"))</f>
        <v/>
      </c>
      <c r="W1552" s="42"/>
      <c r="X1552" s="48"/>
      <c r="Y1552" s="54" t="str">
        <f>IF(X1552="","",IFERROR(VLOOKUP(X1552,EMPRESAS!$A:$C,3,FALSE),"NAO CADASTRADA"))</f>
        <v/>
      </c>
      <c r="Z1552" s="50"/>
      <c r="AA1552" s="54" t="str">
        <f>IF(Z1552="","",IFERROR(VLOOKUP(Z1552,ATIVIDADES!$A:$C,3,FALSE),"NAO CADASTRADA"))</f>
        <v/>
      </c>
      <c r="AB1552" s="42"/>
      <c r="AC1552" s="48"/>
      <c r="AD1552" s="54" t="str">
        <f>IF(AC1552="","",IFERROR(VLOOKUP(AC1552,EMPRESAS!$A:$C,3,FALSE),"NAO CADASTRADA"))</f>
        <v/>
      </c>
      <c r="AE1552" s="50"/>
      <c r="AF1552" s="54" t="str">
        <f>IF(AE1552="","",IFERROR(VLOOKUP(AE1552,ATIVIDADES!$A:$C,3,FALSE),"NAO CADASTRADA"))</f>
        <v/>
      </c>
      <c r="AG1552" s="42"/>
      <c r="AH1552" s="48"/>
      <c r="AI1552" s="54" t="str">
        <f>IF(AH1552="","",IFERROR(VLOOKUP(AH1552,EMPRESAS!$A:$C,3,FALSE),"NAO CADASTRADA"))</f>
        <v/>
      </c>
      <c r="AJ1552" s="50"/>
      <c r="AK1552" s="54" t="str">
        <f>IF(AJ1552="","",IFERROR(VLOOKUP(AJ1552,ATIVIDADES!$A:$C,3,FALSE),"NAO CADASTRADA"))</f>
        <v/>
      </c>
      <c r="AL1552" s="42"/>
    </row>
    <row r="1553" spans="1:38" x14ac:dyDescent="0.25">
      <c r="A1553" s="26" t="str">
        <f t="shared" si="170"/>
        <v>OK</v>
      </c>
      <c r="B1553" s="29">
        <f t="shared" si="171"/>
        <v>2487914866</v>
      </c>
      <c r="C1553" s="30">
        <v>43641</v>
      </c>
      <c r="D1553" s="18">
        <f t="shared" si="174"/>
        <v>43617</v>
      </c>
      <c r="E1553" s="19" t="str">
        <f>IF(ISERROR(VLOOKUP(C1553,FERIADOS!$A:$B,1,FALSE)),IF(WEEKDAY(C1553)=1,"Dom",IF(WEEKDAY(C1553)=2,"Seg",IF(WEEKDAY(C1553)=3,"Ter",IF(WEEKDAY(C1553)=4,"Qua",IF(WEEKDAY(C1553)=5,"Qui",IF(WEEKDAY(C1553)=6,"Sex","Sab")))))),"Feriado")</f>
        <v>Ter</v>
      </c>
      <c r="F1553" s="32"/>
      <c r="G1553" s="33"/>
      <c r="H1553" s="33"/>
      <c r="I1553" s="33"/>
      <c r="J1553" s="21" t="str">
        <f t="shared" si="172"/>
        <v/>
      </c>
      <c r="K1553" s="21">
        <f t="shared" si="168"/>
        <v>0</v>
      </c>
      <c r="L1553" s="21" t="str">
        <f t="shared" si="169"/>
        <v/>
      </c>
      <c r="M1553" s="22" t="str">
        <f t="shared" si="173"/>
        <v/>
      </c>
      <c r="N1553" s="48"/>
      <c r="O1553" s="54" t="str">
        <f>IF(N1553="","",IFERROR(VLOOKUP(N1553,EMPRESAS!$A:$C,3,FALSE),"NAO CADASTRADA"))</f>
        <v/>
      </c>
      <c r="P1553" s="50"/>
      <c r="Q1553" s="54" t="str">
        <f>IF(P1553="","",IFERROR(VLOOKUP(P1553,ATIVIDADES!$A:$C,3,FALSE),"NAO CADASTRADA"))</f>
        <v/>
      </c>
      <c r="R1553" s="42"/>
      <c r="S1553" s="48"/>
      <c r="T1553" s="54" t="str">
        <f>IF(S1553="","",IFERROR(VLOOKUP(S1553,EMPRESAS!$A:$C,3,FALSE),"NAO CADASTRADA"))</f>
        <v/>
      </c>
      <c r="U1553" s="50"/>
      <c r="V1553" s="54" t="str">
        <f>IF(U1553="","",IFERROR(VLOOKUP(U1553,ATIVIDADES!$A:$C,3,FALSE),"NAO CADASTRADA"))</f>
        <v/>
      </c>
      <c r="W1553" s="42"/>
      <c r="X1553" s="48"/>
      <c r="Y1553" s="54" t="str">
        <f>IF(X1553="","",IFERROR(VLOOKUP(X1553,EMPRESAS!$A:$C,3,FALSE),"NAO CADASTRADA"))</f>
        <v/>
      </c>
      <c r="Z1553" s="50"/>
      <c r="AA1553" s="54" t="str">
        <f>IF(Z1553="","",IFERROR(VLOOKUP(Z1553,ATIVIDADES!$A:$C,3,FALSE),"NAO CADASTRADA"))</f>
        <v/>
      </c>
      <c r="AB1553" s="42"/>
      <c r="AC1553" s="48"/>
      <c r="AD1553" s="54" t="str">
        <f>IF(AC1553="","",IFERROR(VLOOKUP(AC1553,EMPRESAS!$A:$C,3,FALSE),"NAO CADASTRADA"))</f>
        <v/>
      </c>
      <c r="AE1553" s="50"/>
      <c r="AF1553" s="54" t="str">
        <f>IF(AE1553="","",IFERROR(VLOOKUP(AE1553,ATIVIDADES!$A:$C,3,FALSE),"NAO CADASTRADA"))</f>
        <v/>
      </c>
      <c r="AG1553" s="42"/>
      <c r="AH1553" s="48"/>
      <c r="AI1553" s="54" t="str">
        <f>IF(AH1553="","",IFERROR(VLOOKUP(AH1553,EMPRESAS!$A:$C,3,FALSE),"NAO CADASTRADA"))</f>
        <v/>
      </c>
      <c r="AJ1553" s="50"/>
      <c r="AK1553" s="54" t="str">
        <f>IF(AJ1553="","",IFERROR(VLOOKUP(AJ1553,ATIVIDADES!$A:$C,3,FALSE),"NAO CADASTRADA"))</f>
        <v/>
      </c>
      <c r="AL1553" s="42"/>
    </row>
    <row r="1554" spans="1:38" x14ac:dyDescent="0.25">
      <c r="A1554" s="26" t="str">
        <f t="shared" si="170"/>
        <v>OK</v>
      </c>
      <c r="B1554" s="29">
        <f t="shared" si="171"/>
        <v>2487914866</v>
      </c>
      <c r="C1554" s="30">
        <v>43642</v>
      </c>
      <c r="D1554" s="18">
        <f t="shared" si="174"/>
        <v>43617</v>
      </c>
      <c r="E1554" s="19" t="str">
        <f>IF(ISERROR(VLOOKUP(C1554,FERIADOS!$A:$B,1,FALSE)),IF(WEEKDAY(C1554)=1,"Dom",IF(WEEKDAY(C1554)=2,"Seg",IF(WEEKDAY(C1554)=3,"Ter",IF(WEEKDAY(C1554)=4,"Qua",IF(WEEKDAY(C1554)=5,"Qui",IF(WEEKDAY(C1554)=6,"Sex","Sab")))))),"Feriado")</f>
        <v>Qua</v>
      </c>
      <c r="F1554" s="32"/>
      <c r="G1554" s="33"/>
      <c r="H1554" s="33"/>
      <c r="I1554" s="33"/>
      <c r="J1554" s="21" t="str">
        <f t="shared" si="172"/>
        <v/>
      </c>
      <c r="K1554" s="21">
        <f t="shared" si="168"/>
        <v>0</v>
      </c>
      <c r="L1554" s="21" t="str">
        <f t="shared" si="169"/>
        <v/>
      </c>
      <c r="M1554" s="22" t="str">
        <f t="shared" si="173"/>
        <v/>
      </c>
      <c r="N1554" s="48"/>
      <c r="O1554" s="54" t="str">
        <f>IF(N1554="","",IFERROR(VLOOKUP(N1554,EMPRESAS!$A:$C,3,FALSE),"NAO CADASTRADA"))</f>
        <v/>
      </c>
      <c r="P1554" s="50"/>
      <c r="Q1554" s="54" t="str">
        <f>IF(P1554="","",IFERROR(VLOOKUP(P1554,ATIVIDADES!$A:$C,3,FALSE),"NAO CADASTRADA"))</f>
        <v/>
      </c>
      <c r="R1554" s="42"/>
      <c r="S1554" s="48"/>
      <c r="T1554" s="54" t="str">
        <f>IF(S1554="","",IFERROR(VLOOKUP(S1554,EMPRESAS!$A:$C,3,FALSE),"NAO CADASTRADA"))</f>
        <v/>
      </c>
      <c r="U1554" s="50"/>
      <c r="V1554" s="54" t="str">
        <f>IF(U1554="","",IFERROR(VLOOKUP(U1554,ATIVIDADES!$A:$C,3,FALSE),"NAO CADASTRADA"))</f>
        <v/>
      </c>
      <c r="W1554" s="42"/>
      <c r="X1554" s="48"/>
      <c r="Y1554" s="54" t="str">
        <f>IF(X1554="","",IFERROR(VLOOKUP(X1554,EMPRESAS!$A:$C,3,FALSE),"NAO CADASTRADA"))</f>
        <v/>
      </c>
      <c r="Z1554" s="50"/>
      <c r="AA1554" s="54" t="str">
        <f>IF(Z1554="","",IFERROR(VLOOKUP(Z1554,ATIVIDADES!$A:$C,3,FALSE),"NAO CADASTRADA"))</f>
        <v/>
      </c>
      <c r="AB1554" s="42"/>
      <c r="AC1554" s="48"/>
      <c r="AD1554" s="54" t="str">
        <f>IF(AC1554="","",IFERROR(VLOOKUP(AC1554,EMPRESAS!$A:$C,3,FALSE),"NAO CADASTRADA"))</f>
        <v/>
      </c>
      <c r="AE1554" s="50"/>
      <c r="AF1554" s="54" t="str">
        <f>IF(AE1554="","",IFERROR(VLOOKUP(AE1554,ATIVIDADES!$A:$C,3,FALSE),"NAO CADASTRADA"))</f>
        <v/>
      </c>
      <c r="AG1554" s="42"/>
      <c r="AH1554" s="48"/>
      <c r="AI1554" s="54" t="str">
        <f>IF(AH1554="","",IFERROR(VLOOKUP(AH1554,EMPRESAS!$A:$C,3,FALSE),"NAO CADASTRADA"))</f>
        <v/>
      </c>
      <c r="AJ1554" s="50"/>
      <c r="AK1554" s="54" t="str">
        <f>IF(AJ1554="","",IFERROR(VLOOKUP(AJ1554,ATIVIDADES!$A:$C,3,FALSE),"NAO CADASTRADA"))</f>
        <v/>
      </c>
      <c r="AL1554" s="42"/>
    </row>
    <row r="1555" spans="1:38" x14ac:dyDescent="0.25">
      <c r="A1555" s="26" t="str">
        <f t="shared" si="170"/>
        <v>OK</v>
      </c>
      <c r="B1555" s="29">
        <f t="shared" si="171"/>
        <v>2487914866</v>
      </c>
      <c r="C1555" s="30">
        <v>43643</v>
      </c>
      <c r="D1555" s="18">
        <f t="shared" si="174"/>
        <v>43617</v>
      </c>
      <c r="E1555" s="19" t="str">
        <f>IF(ISERROR(VLOOKUP(C1555,FERIADOS!$A:$B,1,FALSE)),IF(WEEKDAY(C1555)=1,"Dom",IF(WEEKDAY(C1555)=2,"Seg",IF(WEEKDAY(C1555)=3,"Ter",IF(WEEKDAY(C1555)=4,"Qua",IF(WEEKDAY(C1555)=5,"Qui",IF(WEEKDAY(C1555)=6,"Sex","Sab")))))),"Feriado")</f>
        <v>Qui</v>
      </c>
      <c r="F1555" s="32"/>
      <c r="G1555" s="33"/>
      <c r="H1555" s="33"/>
      <c r="I1555" s="33"/>
      <c r="J1555" s="21" t="str">
        <f t="shared" si="172"/>
        <v/>
      </c>
      <c r="K1555" s="21">
        <f t="shared" si="168"/>
        <v>0</v>
      </c>
      <c r="L1555" s="21" t="str">
        <f t="shared" si="169"/>
        <v/>
      </c>
      <c r="M1555" s="22" t="str">
        <f t="shared" si="173"/>
        <v/>
      </c>
      <c r="N1555" s="48"/>
      <c r="O1555" s="54" t="str">
        <f>IF(N1555="","",IFERROR(VLOOKUP(N1555,EMPRESAS!$A:$C,3,FALSE),"NAO CADASTRADA"))</f>
        <v/>
      </c>
      <c r="P1555" s="50"/>
      <c r="Q1555" s="54" t="str">
        <f>IF(P1555="","",IFERROR(VLOOKUP(P1555,ATIVIDADES!$A:$C,3,FALSE),"NAO CADASTRADA"))</f>
        <v/>
      </c>
      <c r="R1555" s="42"/>
      <c r="S1555" s="48"/>
      <c r="T1555" s="54" t="str">
        <f>IF(S1555="","",IFERROR(VLOOKUP(S1555,EMPRESAS!$A:$C,3,FALSE),"NAO CADASTRADA"))</f>
        <v/>
      </c>
      <c r="U1555" s="50"/>
      <c r="V1555" s="54" t="str">
        <f>IF(U1555="","",IFERROR(VLOOKUP(U1555,ATIVIDADES!$A:$C,3,FALSE),"NAO CADASTRADA"))</f>
        <v/>
      </c>
      <c r="W1555" s="42"/>
      <c r="X1555" s="48"/>
      <c r="Y1555" s="54" t="str">
        <f>IF(X1555="","",IFERROR(VLOOKUP(X1555,EMPRESAS!$A:$C,3,FALSE),"NAO CADASTRADA"))</f>
        <v/>
      </c>
      <c r="Z1555" s="50"/>
      <c r="AA1555" s="54" t="str">
        <f>IF(Z1555="","",IFERROR(VLOOKUP(Z1555,ATIVIDADES!$A:$C,3,FALSE),"NAO CADASTRADA"))</f>
        <v/>
      </c>
      <c r="AB1555" s="42"/>
      <c r="AC1555" s="48"/>
      <c r="AD1555" s="54" t="str">
        <f>IF(AC1555="","",IFERROR(VLOOKUP(AC1555,EMPRESAS!$A:$C,3,FALSE),"NAO CADASTRADA"))</f>
        <v/>
      </c>
      <c r="AE1555" s="50"/>
      <c r="AF1555" s="54" t="str">
        <f>IF(AE1555="","",IFERROR(VLOOKUP(AE1555,ATIVIDADES!$A:$C,3,FALSE),"NAO CADASTRADA"))</f>
        <v/>
      </c>
      <c r="AG1555" s="42"/>
      <c r="AH1555" s="48"/>
      <c r="AI1555" s="54" t="str">
        <f>IF(AH1555="","",IFERROR(VLOOKUP(AH1555,EMPRESAS!$A:$C,3,FALSE),"NAO CADASTRADA"))</f>
        <v/>
      </c>
      <c r="AJ1555" s="50"/>
      <c r="AK1555" s="54" t="str">
        <f>IF(AJ1555="","",IFERROR(VLOOKUP(AJ1555,ATIVIDADES!$A:$C,3,FALSE),"NAO CADASTRADA"))</f>
        <v/>
      </c>
      <c r="AL1555" s="42"/>
    </row>
    <row r="1556" spans="1:38" x14ac:dyDescent="0.25">
      <c r="A1556" s="26" t="str">
        <f t="shared" si="170"/>
        <v>OK</v>
      </c>
      <c r="B1556" s="29">
        <f t="shared" si="171"/>
        <v>2487914866</v>
      </c>
      <c r="C1556" s="30">
        <v>43644</v>
      </c>
      <c r="D1556" s="18">
        <f t="shared" si="174"/>
        <v>43617</v>
      </c>
      <c r="E1556" s="19" t="str">
        <f>IF(ISERROR(VLOOKUP(C1556,FERIADOS!$A:$B,1,FALSE)),IF(WEEKDAY(C1556)=1,"Dom",IF(WEEKDAY(C1556)=2,"Seg",IF(WEEKDAY(C1556)=3,"Ter",IF(WEEKDAY(C1556)=4,"Qua",IF(WEEKDAY(C1556)=5,"Qui",IF(WEEKDAY(C1556)=6,"Sex","Sab")))))),"Feriado")</f>
        <v>Sex</v>
      </c>
      <c r="F1556" s="32"/>
      <c r="G1556" s="33"/>
      <c r="H1556" s="33"/>
      <c r="I1556" s="33"/>
      <c r="J1556" s="21" t="str">
        <f t="shared" si="172"/>
        <v/>
      </c>
      <c r="K1556" s="21">
        <f t="shared" si="168"/>
        <v>0</v>
      </c>
      <c r="L1556" s="21" t="str">
        <f t="shared" si="169"/>
        <v/>
      </c>
      <c r="M1556" s="22" t="str">
        <f t="shared" si="173"/>
        <v/>
      </c>
      <c r="N1556" s="48"/>
      <c r="O1556" s="54" t="str">
        <f>IF(N1556="","",IFERROR(VLOOKUP(N1556,EMPRESAS!$A:$C,3,FALSE),"NAO CADASTRADA"))</f>
        <v/>
      </c>
      <c r="P1556" s="50"/>
      <c r="Q1556" s="54" t="str">
        <f>IF(P1556="","",IFERROR(VLOOKUP(P1556,ATIVIDADES!$A:$C,3,FALSE),"NAO CADASTRADA"))</f>
        <v/>
      </c>
      <c r="R1556" s="42"/>
      <c r="S1556" s="48"/>
      <c r="T1556" s="54" t="str">
        <f>IF(S1556="","",IFERROR(VLOOKUP(S1556,EMPRESAS!$A:$C,3,FALSE),"NAO CADASTRADA"))</f>
        <v/>
      </c>
      <c r="U1556" s="50"/>
      <c r="V1556" s="54" t="str">
        <f>IF(U1556="","",IFERROR(VLOOKUP(U1556,ATIVIDADES!$A:$C,3,FALSE),"NAO CADASTRADA"))</f>
        <v/>
      </c>
      <c r="W1556" s="42"/>
      <c r="X1556" s="48"/>
      <c r="Y1556" s="54" t="str">
        <f>IF(X1556="","",IFERROR(VLOOKUP(X1556,EMPRESAS!$A:$C,3,FALSE),"NAO CADASTRADA"))</f>
        <v/>
      </c>
      <c r="Z1556" s="50"/>
      <c r="AA1556" s="54" t="str">
        <f>IF(Z1556="","",IFERROR(VLOOKUP(Z1556,ATIVIDADES!$A:$C,3,FALSE),"NAO CADASTRADA"))</f>
        <v/>
      </c>
      <c r="AB1556" s="42"/>
      <c r="AC1556" s="48"/>
      <c r="AD1556" s="54" t="str">
        <f>IF(AC1556="","",IFERROR(VLOOKUP(AC1556,EMPRESAS!$A:$C,3,FALSE),"NAO CADASTRADA"))</f>
        <v/>
      </c>
      <c r="AE1556" s="50"/>
      <c r="AF1556" s="54" t="str">
        <f>IF(AE1556="","",IFERROR(VLOOKUP(AE1556,ATIVIDADES!$A:$C,3,FALSE),"NAO CADASTRADA"))</f>
        <v/>
      </c>
      <c r="AG1556" s="42"/>
      <c r="AH1556" s="48"/>
      <c r="AI1556" s="54" t="str">
        <f>IF(AH1556="","",IFERROR(VLOOKUP(AH1556,EMPRESAS!$A:$C,3,FALSE),"NAO CADASTRADA"))</f>
        <v/>
      </c>
      <c r="AJ1556" s="50"/>
      <c r="AK1556" s="54" t="str">
        <f>IF(AJ1556="","",IFERROR(VLOOKUP(AJ1556,ATIVIDADES!$A:$C,3,FALSE),"NAO CADASTRADA"))</f>
        <v/>
      </c>
      <c r="AL1556" s="42"/>
    </row>
    <row r="1557" spans="1:38" x14ac:dyDescent="0.25">
      <c r="A1557" s="26" t="str">
        <f t="shared" si="170"/>
        <v>OK</v>
      </c>
      <c r="B1557" s="29">
        <f t="shared" si="171"/>
        <v>2487914866</v>
      </c>
      <c r="C1557" s="30">
        <v>43645</v>
      </c>
      <c r="D1557" s="18">
        <f t="shared" si="174"/>
        <v>43617</v>
      </c>
      <c r="E1557" s="19" t="str">
        <f>IF(ISERROR(VLOOKUP(C1557,FERIADOS!$A:$B,1,FALSE)),IF(WEEKDAY(C1557)=1,"Dom",IF(WEEKDAY(C1557)=2,"Seg",IF(WEEKDAY(C1557)=3,"Ter",IF(WEEKDAY(C1557)=4,"Qua",IF(WEEKDAY(C1557)=5,"Qui",IF(WEEKDAY(C1557)=6,"Sex","Sab")))))),"Feriado")</f>
        <v>Sab</v>
      </c>
      <c r="F1557" s="32"/>
      <c r="G1557" s="33"/>
      <c r="H1557" s="33"/>
      <c r="I1557" s="33"/>
      <c r="J1557" s="21" t="str">
        <f t="shared" si="172"/>
        <v/>
      </c>
      <c r="K1557" s="21">
        <f t="shared" si="168"/>
        <v>0</v>
      </c>
      <c r="L1557" s="21" t="str">
        <f t="shared" si="169"/>
        <v/>
      </c>
      <c r="M1557" s="22" t="str">
        <f t="shared" si="173"/>
        <v/>
      </c>
      <c r="N1557" s="48"/>
      <c r="O1557" s="54" t="str">
        <f>IF(N1557="","",IFERROR(VLOOKUP(N1557,EMPRESAS!$A:$C,3,FALSE),"NAO CADASTRADA"))</f>
        <v/>
      </c>
      <c r="P1557" s="50"/>
      <c r="Q1557" s="54" t="str">
        <f>IF(P1557="","",IFERROR(VLOOKUP(P1557,ATIVIDADES!$A:$C,3,FALSE),"NAO CADASTRADA"))</f>
        <v/>
      </c>
      <c r="R1557" s="42"/>
      <c r="S1557" s="48"/>
      <c r="T1557" s="54" t="str">
        <f>IF(S1557="","",IFERROR(VLOOKUP(S1557,EMPRESAS!$A:$C,3,FALSE),"NAO CADASTRADA"))</f>
        <v/>
      </c>
      <c r="U1557" s="50"/>
      <c r="V1557" s="54" t="str">
        <f>IF(U1557="","",IFERROR(VLOOKUP(U1557,ATIVIDADES!$A:$C,3,FALSE),"NAO CADASTRADA"))</f>
        <v/>
      </c>
      <c r="W1557" s="42"/>
      <c r="X1557" s="48"/>
      <c r="Y1557" s="54" t="str">
        <f>IF(X1557="","",IFERROR(VLOOKUP(X1557,EMPRESAS!$A:$C,3,FALSE),"NAO CADASTRADA"))</f>
        <v/>
      </c>
      <c r="Z1557" s="50"/>
      <c r="AA1557" s="54" t="str">
        <f>IF(Z1557="","",IFERROR(VLOOKUP(Z1557,ATIVIDADES!$A:$C,3,FALSE),"NAO CADASTRADA"))</f>
        <v/>
      </c>
      <c r="AB1557" s="42"/>
      <c r="AC1557" s="48"/>
      <c r="AD1557" s="54" t="str">
        <f>IF(AC1557="","",IFERROR(VLOOKUP(AC1557,EMPRESAS!$A:$C,3,FALSE),"NAO CADASTRADA"))</f>
        <v/>
      </c>
      <c r="AE1557" s="50"/>
      <c r="AF1557" s="54" t="str">
        <f>IF(AE1557="","",IFERROR(VLOOKUP(AE1557,ATIVIDADES!$A:$C,3,FALSE),"NAO CADASTRADA"))</f>
        <v/>
      </c>
      <c r="AG1557" s="42"/>
      <c r="AH1557" s="48"/>
      <c r="AI1557" s="54" t="str">
        <f>IF(AH1557="","",IFERROR(VLOOKUP(AH1557,EMPRESAS!$A:$C,3,FALSE),"NAO CADASTRADA"))</f>
        <v/>
      </c>
      <c r="AJ1557" s="50"/>
      <c r="AK1557" s="54" t="str">
        <f>IF(AJ1557="","",IFERROR(VLOOKUP(AJ1557,ATIVIDADES!$A:$C,3,FALSE),"NAO CADASTRADA"))</f>
        <v/>
      </c>
      <c r="AL1557" s="42"/>
    </row>
    <row r="1558" spans="1:38" x14ac:dyDescent="0.25">
      <c r="A1558" s="26" t="str">
        <f t="shared" si="170"/>
        <v>OK</v>
      </c>
      <c r="B1558" s="29">
        <f t="shared" si="171"/>
        <v>2487914866</v>
      </c>
      <c r="C1558" s="30">
        <v>43646</v>
      </c>
      <c r="D1558" s="18">
        <f t="shared" si="174"/>
        <v>43617</v>
      </c>
      <c r="E1558" s="19" t="str">
        <f>IF(ISERROR(VLOOKUP(C1558,FERIADOS!$A:$B,1,FALSE)),IF(WEEKDAY(C1558)=1,"Dom",IF(WEEKDAY(C1558)=2,"Seg",IF(WEEKDAY(C1558)=3,"Ter",IF(WEEKDAY(C1558)=4,"Qua",IF(WEEKDAY(C1558)=5,"Qui",IF(WEEKDAY(C1558)=6,"Sex","Sab")))))),"Feriado")</f>
        <v>Dom</v>
      </c>
      <c r="F1558" s="32"/>
      <c r="G1558" s="33"/>
      <c r="H1558" s="33"/>
      <c r="I1558" s="33"/>
      <c r="J1558" s="21" t="str">
        <f t="shared" si="172"/>
        <v/>
      </c>
      <c r="K1558" s="21">
        <f t="shared" si="168"/>
        <v>0</v>
      </c>
      <c r="L1558" s="21" t="str">
        <f t="shared" si="169"/>
        <v/>
      </c>
      <c r="M1558" s="22" t="str">
        <f t="shared" si="173"/>
        <v/>
      </c>
      <c r="N1558" s="48"/>
      <c r="O1558" s="54" t="str">
        <f>IF(N1558="","",IFERROR(VLOOKUP(N1558,EMPRESAS!$A:$C,3,FALSE),"NAO CADASTRADA"))</f>
        <v/>
      </c>
      <c r="P1558" s="50"/>
      <c r="Q1558" s="54" t="str">
        <f>IF(P1558="","",IFERROR(VLOOKUP(P1558,ATIVIDADES!$A:$C,3,FALSE),"NAO CADASTRADA"))</f>
        <v/>
      </c>
      <c r="R1558" s="42"/>
      <c r="S1558" s="48"/>
      <c r="T1558" s="54" t="str">
        <f>IF(S1558="","",IFERROR(VLOOKUP(S1558,EMPRESAS!$A:$C,3,FALSE),"NAO CADASTRADA"))</f>
        <v/>
      </c>
      <c r="U1558" s="50"/>
      <c r="V1558" s="54" t="str">
        <f>IF(U1558="","",IFERROR(VLOOKUP(U1558,ATIVIDADES!$A:$C,3,FALSE),"NAO CADASTRADA"))</f>
        <v/>
      </c>
      <c r="W1558" s="42"/>
      <c r="X1558" s="48"/>
      <c r="Y1558" s="54" t="str">
        <f>IF(X1558="","",IFERROR(VLOOKUP(X1558,EMPRESAS!$A:$C,3,FALSE),"NAO CADASTRADA"))</f>
        <v/>
      </c>
      <c r="Z1558" s="50"/>
      <c r="AA1558" s="54" t="str">
        <f>IF(Z1558="","",IFERROR(VLOOKUP(Z1558,ATIVIDADES!$A:$C,3,FALSE),"NAO CADASTRADA"))</f>
        <v/>
      </c>
      <c r="AB1558" s="42"/>
      <c r="AC1558" s="48"/>
      <c r="AD1558" s="54" t="str">
        <f>IF(AC1558="","",IFERROR(VLOOKUP(AC1558,EMPRESAS!$A:$C,3,FALSE),"NAO CADASTRADA"))</f>
        <v/>
      </c>
      <c r="AE1558" s="50"/>
      <c r="AF1558" s="54" t="str">
        <f>IF(AE1558="","",IFERROR(VLOOKUP(AE1558,ATIVIDADES!$A:$C,3,FALSE),"NAO CADASTRADA"))</f>
        <v/>
      </c>
      <c r="AG1558" s="42"/>
      <c r="AH1558" s="48"/>
      <c r="AI1558" s="54" t="str">
        <f>IF(AH1558="","",IFERROR(VLOOKUP(AH1558,EMPRESAS!$A:$C,3,FALSE),"NAO CADASTRADA"))</f>
        <v/>
      </c>
      <c r="AJ1558" s="50"/>
      <c r="AK1558" s="54" t="str">
        <f>IF(AJ1558="","",IFERROR(VLOOKUP(AJ1558,ATIVIDADES!$A:$C,3,FALSE),"NAO CADASTRADA"))</f>
        <v/>
      </c>
      <c r="AL1558" s="42"/>
    </row>
    <row r="1559" spans="1:38" x14ac:dyDescent="0.25">
      <c r="A1559" s="26" t="str">
        <f t="shared" si="170"/>
        <v>OK</v>
      </c>
      <c r="B1559" s="29">
        <f t="shared" si="171"/>
        <v>2487914866</v>
      </c>
      <c r="C1559" s="30">
        <v>43647</v>
      </c>
      <c r="D1559" s="18">
        <f t="shared" si="174"/>
        <v>43647</v>
      </c>
      <c r="E1559" s="19" t="str">
        <f>IF(ISERROR(VLOOKUP(C1559,FERIADOS!$A:$B,1,FALSE)),IF(WEEKDAY(C1559)=1,"Dom",IF(WEEKDAY(C1559)=2,"Seg",IF(WEEKDAY(C1559)=3,"Ter",IF(WEEKDAY(C1559)=4,"Qua",IF(WEEKDAY(C1559)=5,"Qui",IF(WEEKDAY(C1559)=6,"Sex","Sab")))))),"Feriado")</f>
        <v>Seg</v>
      </c>
      <c r="F1559" s="32"/>
      <c r="G1559" s="33"/>
      <c r="H1559" s="33"/>
      <c r="I1559" s="33"/>
      <c r="J1559" s="21" t="str">
        <f t="shared" si="172"/>
        <v/>
      </c>
      <c r="K1559" s="21">
        <f t="shared" si="168"/>
        <v>0</v>
      </c>
      <c r="L1559" s="21" t="str">
        <f t="shared" si="169"/>
        <v/>
      </c>
      <c r="M1559" s="22" t="str">
        <f t="shared" si="173"/>
        <v/>
      </c>
      <c r="N1559" s="48"/>
      <c r="O1559" s="54" t="str">
        <f>IF(N1559="","",IFERROR(VLOOKUP(N1559,EMPRESAS!$A:$C,3,FALSE),"NAO CADASTRADA"))</f>
        <v/>
      </c>
      <c r="P1559" s="50"/>
      <c r="Q1559" s="54" t="str">
        <f>IF(P1559="","",IFERROR(VLOOKUP(P1559,ATIVIDADES!$A:$C,3,FALSE),"NAO CADASTRADA"))</f>
        <v/>
      </c>
      <c r="R1559" s="42"/>
      <c r="S1559" s="48"/>
      <c r="T1559" s="54" t="str">
        <f>IF(S1559="","",IFERROR(VLOOKUP(S1559,EMPRESAS!$A:$C,3,FALSE),"NAO CADASTRADA"))</f>
        <v/>
      </c>
      <c r="U1559" s="50"/>
      <c r="V1559" s="54" t="str">
        <f>IF(U1559="","",IFERROR(VLOOKUP(U1559,ATIVIDADES!$A:$C,3,FALSE),"NAO CADASTRADA"))</f>
        <v/>
      </c>
      <c r="W1559" s="42"/>
      <c r="X1559" s="48"/>
      <c r="Y1559" s="54" t="str">
        <f>IF(X1559="","",IFERROR(VLOOKUP(X1559,EMPRESAS!$A:$C,3,FALSE),"NAO CADASTRADA"))</f>
        <v/>
      </c>
      <c r="Z1559" s="50"/>
      <c r="AA1559" s="54" t="str">
        <f>IF(Z1559="","",IFERROR(VLOOKUP(Z1559,ATIVIDADES!$A:$C,3,FALSE),"NAO CADASTRADA"))</f>
        <v/>
      </c>
      <c r="AB1559" s="42"/>
      <c r="AC1559" s="48"/>
      <c r="AD1559" s="54" t="str">
        <f>IF(AC1559="","",IFERROR(VLOOKUP(AC1559,EMPRESAS!$A:$C,3,FALSE),"NAO CADASTRADA"))</f>
        <v/>
      </c>
      <c r="AE1559" s="50"/>
      <c r="AF1559" s="54" t="str">
        <f>IF(AE1559="","",IFERROR(VLOOKUP(AE1559,ATIVIDADES!$A:$C,3,FALSE),"NAO CADASTRADA"))</f>
        <v/>
      </c>
      <c r="AG1559" s="42"/>
      <c r="AH1559" s="48"/>
      <c r="AI1559" s="54" t="str">
        <f>IF(AH1559="","",IFERROR(VLOOKUP(AH1559,EMPRESAS!$A:$C,3,FALSE),"NAO CADASTRADA"))</f>
        <v/>
      </c>
      <c r="AJ1559" s="50"/>
      <c r="AK1559" s="54" t="str">
        <f>IF(AJ1559="","",IFERROR(VLOOKUP(AJ1559,ATIVIDADES!$A:$C,3,FALSE),"NAO CADASTRADA"))</f>
        <v/>
      </c>
      <c r="AL1559" s="42"/>
    </row>
    <row r="1560" spans="1:38" x14ac:dyDescent="0.25">
      <c r="A1560" s="26" t="str">
        <f t="shared" si="170"/>
        <v>OK</v>
      </c>
      <c r="B1560" s="29">
        <f t="shared" si="171"/>
        <v>2487914866</v>
      </c>
      <c r="C1560" s="30">
        <v>43648</v>
      </c>
      <c r="D1560" s="18">
        <f t="shared" si="174"/>
        <v>43647</v>
      </c>
      <c r="E1560" s="19" t="str">
        <f>IF(ISERROR(VLOOKUP(C1560,FERIADOS!$A:$B,1,FALSE)),IF(WEEKDAY(C1560)=1,"Dom",IF(WEEKDAY(C1560)=2,"Seg",IF(WEEKDAY(C1560)=3,"Ter",IF(WEEKDAY(C1560)=4,"Qua",IF(WEEKDAY(C1560)=5,"Qui",IF(WEEKDAY(C1560)=6,"Sex","Sab")))))),"Feriado")</f>
        <v>Ter</v>
      </c>
      <c r="F1560" s="32"/>
      <c r="G1560" s="33"/>
      <c r="H1560" s="33"/>
      <c r="I1560" s="33"/>
      <c r="J1560" s="21" t="str">
        <f t="shared" si="172"/>
        <v/>
      </c>
      <c r="K1560" s="21">
        <f t="shared" si="168"/>
        <v>0</v>
      </c>
      <c r="L1560" s="21" t="str">
        <f t="shared" si="169"/>
        <v/>
      </c>
      <c r="M1560" s="22" t="str">
        <f t="shared" si="173"/>
        <v/>
      </c>
      <c r="N1560" s="48"/>
      <c r="O1560" s="54" t="str">
        <f>IF(N1560="","",IFERROR(VLOOKUP(N1560,EMPRESAS!$A:$C,3,FALSE),"NAO CADASTRADA"))</f>
        <v/>
      </c>
      <c r="P1560" s="50"/>
      <c r="Q1560" s="54" t="str">
        <f>IF(P1560="","",IFERROR(VLOOKUP(P1560,ATIVIDADES!$A:$C,3,FALSE),"NAO CADASTRADA"))</f>
        <v/>
      </c>
      <c r="R1560" s="42"/>
      <c r="S1560" s="48"/>
      <c r="T1560" s="54" t="str">
        <f>IF(S1560="","",IFERROR(VLOOKUP(S1560,EMPRESAS!$A:$C,3,FALSE),"NAO CADASTRADA"))</f>
        <v/>
      </c>
      <c r="U1560" s="50"/>
      <c r="V1560" s="54" t="str">
        <f>IF(U1560="","",IFERROR(VLOOKUP(U1560,ATIVIDADES!$A:$C,3,FALSE),"NAO CADASTRADA"))</f>
        <v/>
      </c>
      <c r="W1560" s="42"/>
      <c r="X1560" s="48"/>
      <c r="Y1560" s="54" t="str">
        <f>IF(X1560="","",IFERROR(VLOOKUP(X1560,EMPRESAS!$A:$C,3,FALSE),"NAO CADASTRADA"))</f>
        <v/>
      </c>
      <c r="Z1560" s="50"/>
      <c r="AA1560" s="54" t="str">
        <f>IF(Z1560="","",IFERROR(VLOOKUP(Z1560,ATIVIDADES!$A:$C,3,FALSE),"NAO CADASTRADA"))</f>
        <v/>
      </c>
      <c r="AB1560" s="42"/>
      <c r="AC1560" s="48"/>
      <c r="AD1560" s="54" t="str">
        <f>IF(AC1560="","",IFERROR(VLOOKUP(AC1560,EMPRESAS!$A:$C,3,FALSE),"NAO CADASTRADA"))</f>
        <v/>
      </c>
      <c r="AE1560" s="50"/>
      <c r="AF1560" s="54" t="str">
        <f>IF(AE1560="","",IFERROR(VLOOKUP(AE1560,ATIVIDADES!$A:$C,3,FALSE),"NAO CADASTRADA"))</f>
        <v/>
      </c>
      <c r="AG1560" s="42"/>
      <c r="AH1560" s="48"/>
      <c r="AI1560" s="54" t="str">
        <f>IF(AH1560="","",IFERROR(VLOOKUP(AH1560,EMPRESAS!$A:$C,3,FALSE),"NAO CADASTRADA"))</f>
        <v/>
      </c>
      <c r="AJ1560" s="50"/>
      <c r="AK1560" s="54" t="str">
        <f>IF(AJ1560="","",IFERROR(VLOOKUP(AJ1560,ATIVIDADES!$A:$C,3,FALSE),"NAO CADASTRADA"))</f>
        <v/>
      </c>
      <c r="AL1560" s="42"/>
    </row>
    <row r="1561" spans="1:38" x14ac:dyDescent="0.25">
      <c r="A1561" s="26" t="str">
        <f t="shared" si="170"/>
        <v>OK</v>
      </c>
      <c r="B1561" s="29">
        <f t="shared" si="171"/>
        <v>2487914866</v>
      </c>
      <c r="C1561" s="30">
        <v>43649</v>
      </c>
      <c r="D1561" s="18">
        <f t="shared" si="174"/>
        <v>43647</v>
      </c>
      <c r="E1561" s="19" t="str">
        <f>IF(ISERROR(VLOOKUP(C1561,FERIADOS!$A:$B,1,FALSE)),IF(WEEKDAY(C1561)=1,"Dom",IF(WEEKDAY(C1561)=2,"Seg",IF(WEEKDAY(C1561)=3,"Ter",IF(WEEKDAY(C1561)=4,"Qua",IF(WEEKDAY(C1561)=5,"Qui",IF(WEEKDAY(C1561)=6,"Sex","Sab")))))),"Feriado")</f>
        <v>Qua</v>
      </c>
      <c r="F1561" s="32"/>
      <c r="G1561" s="33"/>
      <c r="H1561" s="33"/>
      <c r="I1561" s="33"/>
      <c r="J1561" s="21" t="str">
        <f t="shared" si="172"/>
        <v/>
      </c>
      <c r="K1561" s="21">
        <f t="shared" si="168"/>
        <v>0</v>
      </c>
      <c r="L1561" s="21" t="str">
        <f t="shared" si="169"/>
        <v/>
      </c>
      <c r="M1561" s="22" t="str">
        <f t="shared" si="173"/>
        <v/>
      </c>
      <c r="N1561" s="48"/>
      <c r="O1561" s="54" t="str">
        <f>IF(N1561="","",IFERROR(VLOOKUP(N1561,EMPRESAS!$A:$C,3,FALSE),"NAO CADASTRADA"))</f>
        <v/>
      </c>
      <c r="P1561" s="50"/>
      <c r="Q1561" s="54" t="str">
        <f>IF(P1561="","",IFERROR(VLOOKUP(P1561,ATIVIDADES!$A:$C,3,FALSE),"NAO CADASTRADA"))</f>
        <v/>
      </c>
      <c r="R1561" s="42"/>
      <c r="S1561" s="48"/>
      <c r="T1561" s="54" t="str">
        <f>IF(S1561="","",IFERROR(VLOOKUP(S1561,EMPRESAS!$A:$C,3,FALSE),"NAO CADASTRADA"))</f>
        <v/>
      </c>
      <c r="U1561" s="50"/>
      <c r="V1561" s="54" t="str">
        <f>IF(U1561="","",IFERROR(VLOOKUP(U1561,ATIVIDADES!$A:$C,3,FALSE),"NAO CADASTRADA"))</f>
        <v/>
      </c>
      <c r="W1561" s="42"/>
      <c r="X1561" s="48"/>
      <c r="Y1561" s="54" t="str">
        <f>IF(X1561="","",IFERROR(VLOOKUP(X1561,EMPRESAS!$A:$C,3,FALSE),"NAO CADASTRADA"))</f>
        <v/>
      </c>
      <c r="Z1561" s="50"/>
      <c r="AA1561" s="54" t="str">
        <f>IF(Z1561="","",IFERROR(VLOOKUP(Z1561,ATIVIDADES!$A:$C,3,FALSE),"NAO CADASTRADA"))</f>
        <v/>
      </c>
      <c r="AB1561" s="42"/>
      <c r="AC1561" s="48"/>
      <c r="AD1561" s="54" t="str">
        <f>IF(AC1561="","",IFERROR(VLOOKUP(AC1561,EMPRESAS!$A:$C,3,FALSE),"NAO CADASTRADA"))</f>
        <v/>
      </c>
      <c r="AE1561" s="50"/>
      <c r="AF1561" s="54" t="str">
        <f>IF(AE1561="","",IFERROR(VLOOKUP(AE1561,ATIVIDADES!$A:$C,3,FALSE),"NAO CADASTRADA"))</f>
        <v/>
      </c>
      <c r="AG1561" s="42"/>
      <c r="AH1561" s="48"/>
      <c r="AI1561" s="54" t="str">
        <f>IF(AH1561="","",IFERROR(VLOOKUP(AH1561,EMPRESAS!$A:$C,3,FALSE),"NAO CADASTRADA"))</f>
        <v/>
      </c>
      <c r="AJ1561" s="50"/>
      <c r="AK1561" s="54" t="str">
        <f>IF(AJ1561="","",IFERROR(VLOOKUP(AJ1561,ATIVIDADES!$A:$C,3,FALSE),"NAO CADASTRADA"))</f>
        <v/>
      </c>
      <c r="AL1561" s="42"/>
    </row>
    <row r="1562" spans="1:38" x14ac:dyDescent="0.25">
      <c r="A1562" s="26" t="str">
        <f t="shared" si="170"/>
        <v>OK</v>
      </c>
      <c r="B1562" s="29">
        <f t="shared" si="171"/>
        <v>2487914866</v>
      </c>
      <c r="C1562" s="30">
        <v>43650</v>
      </c>
      <c r="D1562" s="18">
        <f t="shared" si="174"/>
        <v>43647</v>
      </c>
      <c r="E1562" s="19" t="str">
        <f>IF(ISERROR(VLOOKUP(C1562,FERIADOS!$A:$B,1,FALSE)),IF(WEEKDAY(C1562)=1,"Dom",IF(WEEKDAY(C1562)=2,"Seg",IF(WEEKDAY(C1562)=3,"Ter",IF(WEEKDAY(C1562)=4,"Qua",IF(WEEKDAY(C1562)=5,"Qui",IF(WEEKDAY(C1562)=6,"Sex","Sab")))))),"Feriado")</f>
        <v>Qui</v>
      </c>
      <c r="F1562" s="32"/>
      <c r="G1562" s="33"/>
      <c r="H1562" s="33"/>
      <c r="I1562" s="33"/>
      <c r="J1562" s="21" t="str">
        <f t="shared" si="172"/>
        <v/>
      </c>
      <c r="K1562" s="21">
        <f t="shared" si="168"/>
        <v>0</v>
      </c>
      <c r="L1562" s="21" t="str">
        <f t="shared" si="169"/>
        <v/>
      </c>
      <c r="M1562" s="22" t="str">
        <f t="shared" si="173"/>
        <v/>
      </c>
      <c r="N1562" s="48"/>
      <c r="O1562" s="54" t="str">
        <f>IF(N1562="","",IFERROR(VLOOKUP(N1562,EMPRESAS!$A:$C,3,FALSE),"NAO CADASTRADA"))</f>
        <v/>
      </c>
      <c r="P1562" s="50"/>
      <c r="Q1562" s="54" t="str">
        <f>IF(P1562="","",IFERROR(VLOOKUP(P1562,ATIVIDADES!$A:$C,3,FALSE),"NAO CADASTRADA"))</f>
        <v/>
      </c>
      <c r="R1562" s="42"/>
      <c r="S1562" s="48"/>
      <c r="T1562" s="54" t="str">
        <f>IF(S1562="","",IFERROR(VLOOKUP(S1562,EMPRESAS!$A:$C,3,FALSE),"NAO CADASTRADA"))</f>
        <v/>
      </c>
      <c r="U1562" s="50"/>
      <c r="V1562" s="54" t="str">
        <f>IF(U1562="","",IFERROR(VLOOKUP(U1562,ATIVIDADES!$A:$C,3,FALSE),"NAO CADASTRADA"))</f>
        <v/>
      </c>
      <c r="W1562" s="42"/>
      <c r="X1562" s="48"/>
      <c r="Y1562" s="54" t="str">
        <f>IF(X1562="","",IFERROR(VLOOKUP(X1562,EMPRESAS!$A:$C,3,FALSE),"NAO CADASTRADA"))</f>
        <v/>
      </c>
      <c r="Z1562" s="50"/>
      <c r="AA1562" s="54" t="str">
        <f>IF(Z1562="","",IFERROR(VLOOKUP(Z1562,ATIVIDADES!$A:$C,3,FALSE),"NAO CADASTRADA"))</f>
        <v/>
      </c>
      <c r="AB1562" s="42"/>
      <c r="AC1562" s="48"/>
      <c r="AD1562" s="54" t="str">
        <f>IF(AC1562="","",IFERROR(VLOOKUP(AC1562,EMPRESAS!$A:$C,3,FALSE),"NAO CADASTRADA"))</f>
        <v/>
      </c>
      <c r="AE1562" s="50"/>
      <c r="AF1562" s="54" t="str">
        <f>IF(AE1562="","",IFERROR(VLOOKUP(AE1562,ATIVIDADES!$A:$C,3,FALSE),"NAO CADASTRADA"))</f>
        <v/>
      </c>
      <c r="AG1562" s="42"/>
      <c r="AH1562" s="48"/>
      <c r="AI1562" s="54" t="str">
        <f>IF(AH1562="","",IFERROR(VLOOKUP(AH1562,EMPRESAS!$A:$C,3,FALSE),"NAO CADASTRADA"))</f>
        <v/>
      </c>
      <c r="AJ1562" s="50"/>
      <c r="AK1562" s="54" t="str">
        <f>IF(AJ1562="","",IFERROR(VLOOKUP(AJ1562,ATIVIDADES!$A:$C,3,FALSE),"NAO CADASTRADA"))</f>
        <v/>
      </c>
      <c r="AL1562" s="42"/>
    </row>
    <row r="1563" spans="1:38" x14ac:dyDescent="0.25">
      <c r="A1563" s="26" t="str">
        <f t="shared" si="170"/>
        <v>OK</v>
      </c>
      <c r="B1563" s="29">
        <f t="shared" si="171"/>
        <v>2487914866</v>
      </c>
      <c r="C1563" s="30">
        <v>43651</v>
      </c>
      <c r="D1563" s="18">
        <f t="shared" si="174"/>
        <v>43647</v>
      </c>
      <c r="E1563" s="19" t="str">
        <f>IF(ISERROR(VLOOKUP(C1563,FERIADOS!$A:$B,1,FALSE)),IF(WEEKDAY(C1563)=1,"Dom",IF(WEEKDAY(C1563)=2,"Seg",IF(WEEKDAY(C1563)=3,"Ter",IF(WEEKDAY(C1563)=4,"Qua",IF(WEEKDAY(C1563)=5,"Qui",IF(WEEKDAY(C1563)=6,"Sex","Sab")))))),"Feriado")</f>
        <v>Sex</v>
      </c>
      <c r="F1563" s="32"/>
      <c r="G1563" s="33"/>
      <c r="H1563" s="33"/>
      <c r="I1563" s="33"/>
      <c r="J1563" s="21" t="str">
        <f t="shared" si="172"/>
        <v/>
      </c>
      <c r="K1563" s="21">
        <f t="shared" si="168"/>
        <v>0</v>
      </c>
      <c r="L1563" s="21" t="str">
        <f t="shared" si="169"/>
        <v/>
      </c>
      <c r="M1563" s="22" t="str">
        <f t="shared" si="173"/>
        <v/>
      </c>
      <c r="N1563" s="48"/>
      <c r="O1563" s="54" t="str">
        <f>IF(N1563="","",IFERROR(VLOOKUP(N1563,EMPRESAS!$A:$C,3,FALSE),"NAO CADASTRADA"))</f>
        <v/>
      </c>
      <c r="P1563" s="50"/>
      <c r="Q1563" s="54" t="str">
        <f>IF(P1563="","",IFERROR(VLOOKUP(P1563,ATIVIDADES!$A:$C,3,FALSE),"NAO CADASTRADA"))</f>
        <v/>
      </c>
      <c r="R1563" s="42"/>
      <c r="S1563" s="48"/>
      <c r="T1563" s="54" t="str">
        <f>IF(S1563="","",IFERROR(VLOOKUP(S1563,EMPRESAS!$A:$C,3,FALSE),"NAO CADASTRADA"))</f>
        <v/>
      </c>
      <c r="U1563" s="50"/>
      <c r="V1563" s="54" t="str">
        <f>IF(U1563="","",IFERROR(VLOOKUP(U1563,ATIVIDADES!$A:$C,3,FALSE),"NAO CADASTRADA"))</f>
        <v/>
      </c>
      <c r="W1563" s="42"/>
      <c r="X1563" s="48"/>
      <c r="Y1563" s="54" t="str">
        <f>IF(X1563="","",IFERROR(VLOOKUP(X1563,EMPRESAS!$A:$C,3,FALSE),"NAO CADASTRADA"))</f>
        <v/>
      </c>
      <c r="Z1563" s="50"/>
      <c r="AA1563" s="54" t="str">
        <f>IF(Z1563="","",IFERROR(VLOOKUP(Z1563,ATIVIDADES!$A:$C,3,FALSE),"NAO CADASTRADA"))</f>
        <v/>
      </c>
      <c r="AB1563" s="42"/>
      <c r="AC1563" s="48"/>
      <c r="AD1563" s="54" t="str">
        <f>IF(AC1563="","",IFERROR(VLOOKUP(AC1563,EMPRESAS!$A:$C,3,FALSE),"NAO CADASTRADA"))</f>
        <v/>
      </c>
      <c r="AE1563" s="50"/>
      <c r="AF1563" s="54" t="str">
        <f>IF(AE1563="","",IFERROR(VLOOKUP(AE1563,ATIVIDADES!$A:$C,3,FALSE),"NAO CADASTRADA"))</f>
        <v/>
      </c>
      <c r="AG1563" s="42"/>
      <c r="AH1563" s="48"/>
      <c r="AI1563" s="54" t="str">
        <f>IF(AH1563="","",IFERROR(VLOOKUP(AH1563,EMPRESAS!$A:$C,3,FALSE),"NAO CADASTRADA"))</f>
        <v/>
      </c>
      <c r="AJ1563" s="50"/>
      <c r="AK1563" s="54" t="str">
        <f>IF(AJ1563="","",IFERROR(VLOOKUP(AJ1563,ATIVIDADES!$A:$C,3,FALSE),"NAO CADASTRADA"))</f>
        <v/>
      </c>
      <c r="AL1563" s="42"/>
    </row>
    <row r="1564" spans="1:38" x14ac:dyDescent="0.25">
      <c r="A1564" s="26" t="str">
        <f t="shared" si="170"/>
        <v>OK</v>
      </c>
      <c r="B1564" s="29">
        <f t="shared" si="171"/>
        <v>2487914866</v>
      </c>
      <c r="C1564" s="30">
        <v>43652</v>
      </c>
      <c r="D1564" s="18">
        <f t="shared" si="174"/>
        <v>43647</v>
      </c>
      <c r="E1564" s="19" t="str">
        <f>IF(ISERROR(VLOOKUP(C1564,FERIADOS!$A:$B,1,FALSE)),IF(WEEKDAY(C1564)=1,"Dom",IF(WEEKDAY(C1564)=2,"Seg",IF(WEEKDAY(C1564)=3,"Ter",IF(WEEKDAY(C1564)=4,"Qua",IF(WEEKDAY(C1564)=5,"Qui",IF(WEEKDAY(C1564)=6,"Sex","Sab")))))),"Feriado")</f>
        <v>Sab</v>
      </c>
      <c r="F1564" s="32"/>
      <c r="G1564" s="33"/>
      <c r="H1564" s="33"/>
      <c r="I1564" s="33"/>
      <c r="J1564" s="21" t="str">
        <f t="shared" si="172"/>
        <v/>
      </c>
      <c r="K1564" s="21">
        <f t="shared" si="168"/>
        <v>0</v>
      </c>
      <c r="L1564" s="21" t="str">
        <f t="shared" si="169"/>
        <v/>
      </c>
      <c r="M1564" s="22" t="str">
        <f t="shared" si="173"/>
        <v/>
      </c>
      <c r="N1564" s="48"/>
      <c r="O1564" s="54" t="str">
        <f>IF(N1564="","",IFERROR(VLOOKUP(N1564,EMPRESAS!$A:$C,3,FALSE),"NAO CADASTRADA"))</f>
        <v/>
      </c>
      <c r="P1564" s="50"/>
      <c r="Q1564" s="54" t="str">
        <f>IF(P1564="","",IFERROR(VLOOKUP(P1564,ATIVIDADES!$A:$C,3,FALSE),"NAO CADASTRADA"))</f>
        <v/>
      </c>
      <c r="R1564" s="42"/>
      <c r="S1564" s="48"/>
      <c r="T1564" s="54" t="str">
        <f>IF(S1564="","",IFERROR(VLOOKUP(S1564,EMPRESAS!$A:$C,3,FALSE),"NAO CADASTRADA"))</f>
        <v/>
      </c>
      <c r="U1564" s="50"/>
      <c r="V1564" s="54" t="str">
        <f>IF(U1564="","",IFERROR(VLOOKUP(U1564,ATIVIDADES!$A:$C,3,FALSE),"NAO CADASTRADA"))</f>
        <v/>
      </c>
      <c r="W1564" s="42"/>
      <c r="X1564" s="48"/>
      <c r="Y1564" s="54" t="str">
        <f>IF(X1564="","",IFERROR(VLOOKUP(X1564,EMPRESAS!$A:$C,3,FALSE),"NAO CADASTRADA"))</f>
        <v/>
      </c>
      <c r="Z1564" s="50"/>
      <c r="AA1564" s="54" t="str">
        <f>IF(Z1564="","",IFERROR(VLOOKUP(Z1564,ATIVIDADES!$A:$C,3,FALSE),"NAO CADASTRADA"))</f>
        <v/>
      </c>
      <c r="AB1564" s="42"/>
      <c r="AC1564" s="48"/>
      <c r="AD1564" s="54" t="str">
        <f>IF(AC1564="","",IFERROR(VLOOKUP(AC1564,EMPRESAS!$A:$C,3,FALSE),"NAO CADASTRADA"))</f>
        <v/>
      </c>
      <c r="AE1564" s="50"/>
      <c r="AF1564" s="54" t="str">
        <f>IF(AE1564="","",IFERROR(VLOOKUP(AE1564,ATIVIDADES!$A:$C,3,FALSE),"NAO CADASTRADA"))</f>
        <v/>
      </c>
      <c r="AG1564" s="42"/>
      <c r="AH1564" s="48"/>
      <c r="AI1564" s="54" t="str">
        <f>IF(AH1564="","",IFERROR(VLOOKUP(AH1564,EMPRESAS!$A:$C,3,FALSE),"NAO CADASTRADA"))</f>
        <v/>
      </c>
      <c r="AJ1564" s="50"/>
      <c r="AK1564" s="54" t="str">
        <f>IF(AJ1564="","",IFERROR(VLOOKUP(AJ1564,ATIVIDADES!$A:$C,3,FALSE),"NAO CADASTRADA"))</f>
        <v/>
      </c>
      <c r="AL1564" s="42"/>
    </row>
    <row r="1565" spans="1:38" x14ac:dyDescent="0.25">
      <c r="A1565" s="26" t="str">
        <f t="shared" si="170"/>
        <v>OK</v>
      </c>
      <c r="B1565" s="29">
        <f t="shared" si="171"/>
        <v>2487914866</v>
      </c>
      <c r="C1565" s="30">
        <v>43653</v>
      </c>
      <c r="D1565" s="18">
        <f t="shared" si="174"/>
        <v>43647</v>
      </c>
      <c r="E1565" s="19" t="str">
        <f>IF(ISERROR(VLOOKUP(C1565,FERIADOS!$A:$B,1,FALSE)),IF(WEEKDAY(C1565)=1,"Dom",IF(WEEKDAY(C1565)=2,"Seg",IF(WEEKDAY(C1565)=3,"Ter",IF(WEEKDAY(C1565)=4,"Qua",IF(WEEKDAY(C1565)=5,"Qui",IF(WEEKDAY(C1565)=6,"Sex","Sab")))))),"Feriado")</f>
        <v>Dom</v>
      </c>
      <c r="F1565" s="32"/>
      <c r="G1565" s="33"/>
      <c r="H1565" s="33"/>
      <c r="I1565" s="33"/>
      <c r="J1565" s="21" t="str">
        <f t="shared" si="172"/>
        <v/>
      </c>
      <c r="K1565" s="21">
        <f t="shared" si="168"/>
        <v>0</v>
      </c>
      <c r="L1565" s="21" t="str">
        <f t="shared" si="169"/>
        <v/>
      </c>
      <c r="M1565" s="22" t="str">
        <f t="shared" si="173"/>
        <v/>
      </c>
      <c r="N1565" s="48"/>
      <c r="O1565" s="54" t="str">
        <f>IF(N1565="","",IFERROR(VLOOKUP(N1565,EMPRESAS!$A:$C,3,FALSE),"NAO CADASTRADA"))</f>
        <v/>
      </c>
      <c r="P1565" s="50"/>
      <c r="Q1565" s="54" t="str">
        <f>IF(P1565="","",IFERROR(VLOOKUP(P1565,ATIVIDADES!$A:$C,3,FALSE),"NAO CADASTRADA"))</f>
        <v/>
      </c>
      <c r="R1565" s="42"/>
      <c r="S1565" s="48"/>
      <c r="T1565" s="54" t="str">
        <f>IF(S1565="","",IFERROR(VLOOKUP(S1565,EMPRESAS!$A:$C,3,FALSE),"NAO CADASTRADA"))</f>
        <v/>
      </c>
      <c r="U1565" s="50"/>
      <c r="V1565" s="54" t="str">
        <f>IF(U1565="","",IFERROR(VLOOKUP(U1565,ATIVIDADES!$A:$C,3,FALSE),"NAO CADASTRADA"))</f>
        <v/>
      </c>
      <c r="W1565" s="42"/>
      <c r="X1565" s="48"/>
      <c r="Y1565" s="54" t="str">
        <f>IF(X1565="","",IFERROR(VLOOKUP(X1565,EMPRESAS!$A:$C,3,FALSE),"NAO CADASTRADA"))</f>
        <v/>
      </c>
      <c r="Z1565" s="50"/>
      <c r="AA1565" s="54" t="str">
        <f>IF(Z1565="","",IFERROR(VLOOKUP(Z1565,ATIVIDADES!$A:$C,3,FALSE),"NAO CADASTRADA"))</f>
        <v/>
      </c>
      <c r="AB1565" s="42"/>
      <c r="AC1565" s="48"/>
      <c r="AD1565" s="54" t="str">
        <f>IF(AC1565="","",IFERROR(VLOOKUP(AC1565,EMPRESAS!$A:$C,3,FALSE),"NAO CADASTRADA"))</f>
        <v/>
      </c>
      <c r="AE1565" s="50"/>
      <c r="AF1565" s="54" t="str">
        <f>IF(AE1565="","",IFERROR(VLOOKUP(AE1565,ATIVIDADES!$A:$C,3,FALSE),"NAO CADASTRADA"))</f>
        <v/>
      </c>
      <c r="AG1565" s="42"/>
      <c r="AH1565" s="48"/>
      <c r="AI1565" s="54" t="str">
        <f>IF(AH1565="","",IFERROR(VLOOKUP(AH1565,EMPRESAS!$A:$C,3,FALSE),"NAO CADASTRADA"))</f>
        <v/>
      </c>
      <c r="AJ1565" s="50"/>
      <c r="AK1565" s="54" t="str">
        <f>IF(AJ1565="","",IFERROR(VLOOKUP(AJ1565,ATIVIDADES!$A:$C,3,FALSE),"NAO CADASTRADA"))</f>
        <v/>
      </c>
      <c r="AL1565" s="42"/>
    </row>
    <row r="1566" spans="1:38" x14ac:dyDescent="0.25">
      <c r="A1566" s="26" t="str">
        <f t="shared" si="170"/>
        <v>OK</v>
      </c>
      <c r="B1566" s="29">
        <f t="shared" si="171"/>
        <v>2487914866</v>
      </c>
      <c r="C1566" s="30">
        <v>43654</v>
      </c>
      <c r="D1566" s="18">
        <f t="shared" si="174"/>
        <v>43647</v>
      </c>
      <c r="E1566" s="19" t="str">
        <f>IF(ISERROR(VLOOKUP(C1566,FERIADOS!$A:$B,1,FALSE)),IF(WEEKDAY(C1566)=1,"Dom",IF(WEEKDAY(C1566)=2,"Seg",IF(WEEKDAY(C1566)=3,"Ter",IF(WEEKDAY(C1566)=4,"Qua",IF(WEEKDAY(C1566)=5,"Qui",IF(WEEKDAY(C1566)=6,"Sex","Sab")))))),"Feriado")</f>
        <v>Seg</v>
      </c>
      <c r="F1566" s="32"/>
      <c r="G1566" s="33"/>
      <c r="H1566" s="33"/>
      <c r="I1566" s="33"/>
      <c r="J1566" s="21" t="str">
        <f t="shared" si="172"/>
        <v/>
      </c>
      <c r="K1566" s="21">
        <f t="shared" si="168"/>
        <v>0</v>
      </c>
      <c r="L1566" s="21" t="str">
        <f t="shared" si="169"/>
        <v/>
      </c>
      <c r="M1566" s="22" t="str">
        <f t="shared" si="173"/>
        <v/>
      </c>
      <c r="N1566" s="48"/>
      <c r="O1566" s="54" t="str">
        <f>IF(N1566="","",IFERROR(VLOOKUP(N1566,EMPRESAS!$A:$C,3,FALSE),"NAO CADASTRADA"))</f>
        <v/>
      </c>
      <c r="P1566" s="50"/>
      <c r="Q1566" s="54" t="str">
        <f>IF(P1566="","",IFERROR(VLOOKUP(P1566,ATIVIDADES!$A:$C,3,FALSE),"NAO CADASTRADA"))</f>
        <v/>
      </c>
      <c r="R1566" s="42"/>
      <c r="S1566" s="48"/>
      <c r="T1566" s="54" t="str">
        <f>IF(S1566="","",IFERROR(VLOOKUP(S1566,EMPRESAS!$A:$C,3,FALSE),"NAO CADASTRADA"))</f>
        <v/>
      </c>
      <c r="U1566" s="50"/>
      <c r="V1566" s="54" t="str">
        <f>IF(U1566="","",IFERROR(VLOOKUP(U1566,ATIVIDADES!$A:$C,3,FALSE),"NAO CADASTRADA"))</f>
        <v/>
      </c>
      <c r="W1566" s="42"/>
      <c r="X1566" s="48"/>
      <c r="Y1566" s="54" t="str">
        <f>IF(X1566="","",IFERROR(VLOOKUP(X1566,EMPRESAS!$A:$C,3,FALSE),"NAO CADASTRADA"))</f>
        <v/>
      </c>
      <c r="Z1566" s="50"/>
      <c r="AA1566" s="54" t="str">
        <f>IF(Z1566="","",IFERROR(VLOOKUP(Z1566,ATIVIDADES!$A:$C,3,FALSE),"NAO CADASTRADA"))</f>
        <v/>
      </c>
      <c r="AB1566" s="42"/>
      <c r="AC1566" s="48"/>
      <c r="AD1566" s="54" t="str">
        <f>IF(AC1566="","",IFERROR(VLOOKUP(AC1566,EMPRESAS!$A:$C,3,FALSE),"NAO CADASTRADA"))</f>
        <v/>
      </c>
      <c r="AE1566" s="50"/>
      <c r="AF1566" s="54" t="str">
        <f>IF(AE1566="","",IFERROR(VLOOKUP(AE1566,ATIVIDADES!$A:$C,3,FALSE),"NAO CADASTRADA"))</f>
        <v/>
      </c>
      <c r="AG1566" s="42"/>
      <c r="AH1566" s="48"/>
      <c r="AI1566" s="54" t="str">
        <f>IF(AH1566="","",IFERROR(VLOOKUP(AH1566,EMPRESAS!$A:$C,3,FALSE),"NAO CADASTRADA"))</f>
        <v/>
      </c>
      <c r="AJ1566" s="50"/>
      <c r="AK1566" s="54" t="str">
        <f>IF(AJ1566="","",IFERROR(VLOOKUP(AJ1566,ATIVIDADES!$A:$C,3,FALSE),"NAO CADASTRADA"))</f>
        <v/>
      </c>
      <c r="AL1566" s="42"/>
    </row>
    <row r="1567" spans="1:38" x14ac:dyDescent="0.25">
      <c r="A1567" s="26" t="str">
        <f t="shared" si="170"/>
        <v>OK</v>
      </c>
      <c r="B1567" s="29">
        <f t="shared" si="171"/>
        <v>2487914866</v>
      </c>
      <c r="C1567" s="30">
        <v>43655</v>
      </c>
      <c r="D1567" s="18">
        <f t="shared" si="174"/>
        <v>43647</v>
      </c>
      <c r="E1567" s="19" t="str">
        <f>IF(ISERROR(VLOOKUP(C1567,FERIADOS!$A:$B,1,FALSE)),IF(WEEKDAY(C1567)=1,"Dom",IF(WEEKDAY(C1567)=2,"Seg",IF(WEEKDAY(C1567)=3,"Ter",IF(WEEKDAY(C1567)=4,"Qua",IF(WEEKDAY(C1567)=5,"Qui",IF(WEEKDAY(C1567)=6,"Sex","Sab")))))),"Feriado")</f>
        <v>Feriado</v>
      </c>
      <c r="F1567" s="32"/>
      <c r="G1567" s="33"/>
      <c r="H1567" s="33"/>
      <c r="I1567" s="33"/>
      <c r="J1567" s="21" t="str">
        <f t="shared" si="172"/>
        <v/>
      </c>
      <c r="K1567" s="21">
        <f t="shared" si="168"/>
        <v>0</v>
      </c>
      <c r="L1567" s="21" t="str">
        <f t="shared" si="169"/>
        <v/>
      </c>
      <c r="M1567" s="22" t="str">
        <f t="shared" si="173"/>
        <v/>
      </c>
      <c r="N1567" s="48"/>
      <c r="O1567" s="54" t="str">
        <f>IF(N1567="","",IFERROR(VLOOKUP(N1567,EMPRESAS!$A:$C,3,FALSE),"NAO CADASTRADA"))</f>
        <v/>
      </c>
      <c r="P1567" s="50"/>
      <c r="Q1567" s="54" t="str">
        <f>IF(P1567="","",IFERROR(VLOOKUP(P1567,ATIVIDADES!$A:$C,3,FALSE),"NAO CADASTRADA"))</f>
        <v/>
      </c>
      <c r="R1567" s="42"/>
      <c r="S1567" s="48"/>
      <c r="T1567" s="54" t="str">
        <f>IF(S1567="","",IFERROR(VLOOKUP(S1567,EMPRESAS!$A:$C,3,FALSE),"NAO CADASTRADA"))</f>
        <v/>
      </c>
      <c r="U1567" s="50"/>
      <c r="V1567" s="54" t="str">
        <f>IF(U1567="","",IFERROR(VLOOKUP(U1567,ATIVIDADES!$A:$C,3,FALSE),"NAO CADASTRADA"))</f>
        <v/>
      </c>
      <c r="W1567" s="42"/>
      <c r="X1567" s="48"/>
      <c r="Y1567" s="54" t="str">
        <f>IF(X1567="","",IFERROR(VLOOKUP(X1567,EMPRESAS!$A:$C,3,FALSE),"NAO CADASTRADA"))</f>
        <v/>
      </c>
      <c r="Z1567" s="50"/>
      <c r="AA1567" s="54" t="str">
        <f>IF(Z1567="","",IFERROR(VLOOKUP(Z1567,ATIVIDADES!$A:$C,3,FALSE),"NAO CADASTRADA"))</f>
        <v/>
      </c>
      <c r="AB1567" s="42"/>
      <c r="AC1567" s="48"/>
      <c r="AD1567" s="54" t="str">
        <f>IF(AC1567="","",IFERROR(VLOOKUP(AC1567,EMPRESAS!$A:$C,3,FALSE),"NAO CADASTRADA"))</f>
        <v/>
      </c>
      <c r="AE1567" s="50"/>
      <c r="AF1567" s="54" t="str">
        <f>IF(AE1567="","",IFERROR(VLOOKUP(AE1567,ATIVIDADES!$A:$C,3,FALSE),"NAO CADASTRADA"))</f>
        <v/>
      </c>
      <c r="AG1567" s="42"/>
      <c r="AH1567" s="48"/>
      <c r="AI1567" s="54" t="str">
        <f>IF(AH1567="","",IFERROR(VLOOKUP(AH1567,EMPRESAS!$A:$C,3,FALSE),"NAO CADASTRADA"))</f>
        <v/>
      </c>
      <c r="AJ1567" s="50"/>
      <c r="AK1567" s="54" t="str">
        <f>IF(AJ1567="","",IFERROR(VLOOKUP(AJ1567,ATIVIDADES!$A:$C,3,FALSE),"NAO CADASTRADA"))</f>
        <v/>
      </c>
      <c r="AL1567" s="42"/>
    </row>
    <row r="1568" spans="1:38" x14ac:dyDescent="0.25">
      <c r="A1568" s="26" t="str">
        <f t="shared" si="170"/>
        <v>OK</v>
      </c>
      <c r="B1568" s="29">
        <f t="shared" si="171"/>
        <v>2487914866</v>
      </c>
      <c r="C1568" s="30">
        <v>43656</v>
      </c>
      <c r="D1568" s="18">
        <f t="shared" si="174"/>
        <v>43647</v>
      </c>
      <c r="E1568" s="19" t="str">
        <f>IF(ISERROR(VLOOKUP(C1568,FERIADOS!$A:$B,1,FALSE)),IF(WEEKDAY(C1568)=1,"Dom",IF(WEEKDAY(C1568)=2,"Seg",IF(WEEKDAY(C1568)=3,"Ter",IF(WEEKDAY(C1568)=4,"Qua",IF(WEEKDAY(C1568)=5,"Qui",IF(WEEKDAY(C1568)=6,"Sex","Sab")))))),"Feriado")</f>
        <v>Qua</v>
      </c>
      <c r="F1568" s="32"/>
      <c r="G1568" s="33"/>
      <c r="H1568" s="33"/>
      <c r="I1568" s="33"/>
      <c r="J1568" s="21" t="str">
        <f t="shared" si="172"/>
        <v/>
      </c>
      <c r="K1568" s="21">
        <f t="shared" si="168"/>
        <v>0</v>
      </c>
      <c r="L1568" s="21" t="str">
        <f t="shared" si="169"/>
        <v/>
      </c>
      <c r="M1568" s="22" t="str">
        <f t="shared" si="173"/>
        <v/>
      </c>
      <c r="N1568" s="48"/>
      <c r="O1568" s="54" t="str">
        <f>IF(N1568="","",IFERROR(VLOOKUP(N1568,EMPRESAS!$A:$C,3,FALSE),"NAO CADASTRADA"))</f>
        <v/>
      </c>
      <c r="P1568" s="50"/>
      <c r="Q1568" s="54" t="str">
        <f>IF(P1568="","",IFERROR(VLOOKUP(P1568,ATIVIDADES!$A:$C,3,FALSE),"NAO CADASTRADA"))</f>
        <v/>
      </c>
      <c r="R1568" s="42"/>
      <c r="S1568" s="48"/>
      <c r="T1568" s="54" t="str">
        <f>IF(S1568="","",IFERROR(VLOOKUP(S1568,EMPRESAS!$A:$C,3,FALSE),"NAO CADASTRADA"))</f>
        <v/>
      </c>
      <c r="U1568" s="50"/>
      <c r="V1568" s="54" t="str">
        <f>IF(U1568="","",IFERROR(VLOOKUP(U1568,ATIVIDADES!$A:$C,3,FALSE),"NAO CADASTRADA"))</f>
        <v/>
      </c>
      <c r="W1568" s="42"/>
      <c r="X1568" s="48"/>
      <c r="Y1568" s="54" t="str">
        <f>IF(X1568="","",IFERROR(VLOOKUP(X1568,EMPRESAS!$A:$C,3,FALSE),"NAO CADASTRADA"))</f>
        <v/>
      </c>
      <c r="Z1568" s="50"/>
      <c r="AA1568" s="54" t="str">
        <f>IF(Z1568="","",IFERROR(VLOOKUP(Z1568,ATIVIDADES!$A:$C,3,FALSE),"NAO CADASTRADA"))</f>
        <v/>
      </c>
      <c r="AB1568" s="42"/>
      <c r="AC1568" s="48"/>
      <c r="AD1568" s="54" t="str">
        <f>IF(AC1568="","",IFERROR(VLOOKUP(AC1568,EMPRESAS!$A:$C,3,FALSE),"NAO CADASTRADA"))</f>
        <v/>
      </c>
      <c r="AE1568" s="50"/>
      <c r="AF1568" s="54" t="str">
        <f>IF(AE1568="","",IFERROR(VLOOKUP(AE1568,ATIVIDADES!$A:$C,3,FALSE),"NAO CADASTRADA"))</f>
        <v/>
      </c>
      <c r="AG1568" s="42"/>
      <c r="AH1568" s="48"/>
      <c r="AI1568" s="54" t="str">
        <f>IF(AH1568="","",IFERROR(VLOOKUP(AH1568,EMPRESAS!$A:$C,3,FALSE),"NAO CADASTRADA"))</f>
        <v/>
      </c>
      <c r="AJ1568" s="50"/>
      <c r="AK1568" s="54" t="str">
        <f>IF(AJ1568="","",IFERROR(VLOOKUP(AJ1568,ATIVIDADES!$A:$C,3,FALSE),"NAO CADASTRADA"))</f>
        <v/>
      </c>
      <c r="AL1568" s="42"/>
    </row>
    <row r="1569" spans="1:38" x14ac:dyDescent="0.25">
      <c r="A1569" s="26" t="str">
        <f t="shared" si="170"/>
        <v>OK</v>
      </c>
      <c r="B1569" s="29">
        <f t="shared" si="171"/>
        <v>2487914866</v>
      </c>
      <c r="C1569" s="30">
        <v>43657</v>
      </c>
      <c r="D1569" s="18">
        <f t="shared" si="174"/>
        <v>43647</v>
      </c>
      <c r="E1569" s="19" t="str">
        <f>IF(ISERROR(VLOOKUP(C1569,FERIADOS!$A:$B,1,FALSE)),IF(WEEKDAY(C1569)=1,"Dom",IF(WEEKDAY(C1569)=2,"Seg",IF(WEEKDAY(C1569)=3,"Ter",IF(WEEKDAY(C1569)=4,"Qua",IF(WEEKDAY(C1569)=5,"Qui",IF(WEEKDAY(C1569)=6,"Sex","Sab")))))),"Feriado")</f>
        <v>Qui</v>
      </c>
      <c r="F1569" s="32"/>
      <c r="G1569" s="33"/>
      <c r="H1569" s="33"/>
      <c r="I1569" s="33"/>
      <c r="J1569" s="21" t="str">
        <f t="shared" si="172"/>
        <v/>
      </c>
      <c r="K1569" s="21">
        <f t="shared" si="168"/>
        <v>0</v>
      </c>
      <c r="L1569" s="21" t="str">
        <f t="shared" si="169"/>
        <v/>
      </c>
      <c r="M1569" s="22" t="str">
        <f t="shared" si="173"/>
        <v/>
      </c>
      <c r="N1569" s="48"/>
      <c r="O1569" s="54" t="str">
        <f>IF(N1569="","",IFERROR(VLOOKUP(N1569,EMPRESAS!$A:$C,3,FALSE),"NAO CADASTRADA"))</f>
        <v/>
      </c>
      <c r="P1569" s="50"/>
      <c r="Q1569" s="54" t="str">
        <f>IF(P1569="","",IFERROR(VLOOKUP(P1569,ATIVIDADES!$A:$C,3,FALSE),"NAO CADASTRADA"))</f>
        <v/>
      </c>
      <c r="R1569" s="42"/>
      <c r="S1569" s="48"/>
      <c r="T1569" s="54" t="str">
        <f>IF(S1569="","",IFERROR(VLOOKUP(S1569,EMPRESAS!$A:$C,3,FALSE),"NAO CADASTRADA"))</f>
        <v/>
      </c>
      <c r="U1569" s="50"/>
      <c r="V1569" s="54" t="str">
        <f>IF(U1569="","",IFERROR(VLOOKUP(U1569,ATIVIDADES!$A:$C,3,FALSE),"NAO CADASTRADA"))</f>
        <v/>
      </c>
      <c r="W1569" s="42"/>
      <c r="X1569" s="48"/>
      <c r="Y1569" s="54" t="str">
        <f>IF(X1569="","",IFERROR(VLOOKUP(X1569,EMPRESAS!$A:$C,3,FALSE),"NAO CADASTRADA"))</f>
        <v/>
      </c>
      <c r="Z1569" s="50"/>
      <c r="AA1569" s="54" t="str">
        <f>IF(Z1569="","",IFERROR(VLOOKUP(Z1569,ATIVIDADES!$A:$C,3,FALSE),"NAO CADASTRADA"))</f>
        <v/>
      </c>
      <c r="AB1569" s="42"/>
      <c r="AC1569" s="48"/>
      <c r="AD1569" s="54" t="str">
        <f>IF(AC1569="","",IFERROR(VLOOKUP(AC1569,EMPRESAS!$A:$C,3,FALSE),"NAO CADASTRADA"))</f>
        <v/>
      </c>
      <c r="AE1569" s="50"/>
      <c r="AF1569" s="54" t="str">
        <f>IF(AE1569="","",IFERROR(VLOOKUP(AE1569,ATIVIDADES!$A:$C,3,FALSE),"NAO CADASTRADA"))</f>
        <v/>
      </c>
      <c r="AG1569" s="42"/>
      <c r="AH1569" s="48"/>
      <c r="AI1569" s="54" t="str">
        <f>IF(AH1569="","",IFERROR(VLOOKUP(AH1569,EMPRESAS!$A:$C,3,FALSE),"NAO CADASTRADA"))</f>
        <v/>
      </c>
      <c r="AJ1569" s="50"/>
      <c r="AK1569" s="54" t="str">
        <f>IF(AJ1569="","",IFERROR(VLOOKUP(AJ1569,ATIVIDADES!$A:$C,3,FALSE),"NAO CADASTRADA"))</f>
        <v/>
      </c>
      <c r="AL1569" s="42"/>
    </row>
    <row r="1570" spans="1:38" x14ac:dyDescent="0.25">
      <c r="A1570" s="26" t="str">
        <f t="shared" si="170"/>
        <v>OK</v>
      </c>
      <c r="B1570" s="29">
        <f t="shared" si="171"/>
        <v>2487914866</v>
      </c>
      <c r="C1570" s="30">
        <v>43658</v>
      </c>
      <c r="D1570" s="18">
        <f t="shared" si="174"/>
        <v>43647</v>
      </c>
      <c r="E1570" s="19" t="str">
        <f>IF(ISERROR(VLOOKUP(C1570,FERIADOS!$A:$B,1,FALSE)),IF(WEEKDAY(C1570)=1,"Dom",IF(WEEKDAY(C1570)=2,"Seg",IF(WEEKDAY(C1570)=3,"Ter",IF(WEEKDAY(C1570)=4,"Qua",IF(WEEKDAY(C1570)=5,"Qui",IF(WEEKDAY(C1570)=6,"Sex","Sab")))))),"Feriado")</f>
        <v>Sex</v>
      </c>
      <c r="F1570" s="32"/>
      <c r="G1570" s="33"/>
      <c r="H1570" s="33"/>
      <c r="I1570" s="33"/>
      <c r="J1570" s="21" t="str">
        <f t="shared" si="172"/>
        <v/>
      </c>
      <c r="K1570" s="21">
        <f t="shared" si="168"/>
        <v>0</v>
      </c>
      <c r="L1570" s="21" t="str">
        <f t="shared" si="169"/>
        <v/>
      </c>
      <c r="M1570" s="22" t="str">
        <f t="shared" si="173"/>
        <v/>
      </c>
      <c r="N1570" s="48"/>
      <c r="O1570" s="54" t="str">
        <f>IF(N1570="","",IFERROR(VLOOKUP(N1570,EMPRESAS!$A:$C,3,FALSE),"NAO CADASTRADA"))</f>
        <v/>
      </c>
      <c r="P1570" s="50"/>
      <c r="Q1570" s="54" t="str">
        <f>IF(P1570="","",IFERROR(VLOOKUP(P1570,ATIVIDADES!$A:$C,3,FALSE),"NAO CADASTRADA"))</f>
        <v/>
      </c>
      <c r="R1570" s="42"/>
      <c r="S1570" s="48"/>
      <c r="T1570" s="54" t="str">
        <f>IF(S1570="","",IFERROR(VLOOKUP(S1570,EMPRESAS!$A:$C,3,FALSE),"NAO CADASTRADA"))</f>
        <v/>
      </c>
      <c r="U1570" s="50"/>
      <c r="V1570" s="54" t="str">
        <f>IF(U1570="","",IFERROR(VLOOKUP(U1570,ATIVIDADES!$A:$C,3,FALSE),"NAO CADASTRADA"))</f>
        <v/>
      </c>
      <c r="W1570" s="42"/>
      <c r="X1570" s="48"/>
      <c r="Y1570" s="54" t="str">
        <f>IF(X1570="","",IFERROR(VLOOKUP(X1570,EMPRESAS!$A:$C,3,FALSE),"NAO CADASTRADA"))</f>
        <v/>
      </c>
      <c r="Z1570" s="50"/>
      <c r="AA1570" s="54" t="str">
        <f>IF(Z1570="","",IFERROR(VLOOKUP(Z1570,ATIVIDADES!$A:$C,3,FALSE),"NAO CADASTRADA"))</f>
        <v/>
      </c>
      <c r="AB1570" s="42"/>
      <c r="AC1570" s="48"/>
      <c r="AD1570" s="54" t="str">
        <f>IF(AC1570="","",IFERROR(VLOOKUP(AC1570,EMPRESAS!$A:$C,3,FALSE),"NAO CADASTRADA"))</f>
        <v/>
      </c>
      <c r="AE1570" s="50"/>
      <c r="AF1570" s="54" t="str">
        <f>IF(AE1570="","",IFERROR(VLOOKUP(AE1570,ATIVIDADES!$A:$C,3,FALSE),"NAO CADASTRADA"))</f>
        <v/>
      </c>
      <c r="AG1570" s="42"/>
      <c r="AH1570" s="48"/>
      <c r="AI1570" s="54" t="str">
        <f>IF(AH1570="","",IFERROR(VLOOKUP(AH1570,EMPRESAS!$A:$C,3,FALSE),"NAO CADASTRADA"))</f>
        <v/>
      </c>
      <c r="AJ1570" s="50"/>
      <c r="AK1570" s="54" t="str">
        <f>IF(AJ1570="","",IFERROR(VLOOKUP(AJ1570,ATIVIDADES!$A:$C,3,FALSE),"NAO CADASTRADA"))</f>
        <v/>
      </c>
      <c r="AL1570" s="42"/>
    </row>
    <row r="1571" spans="1:38" x14ac:dyDescent="0.25">
      <c r="A1571" s="26" t="str">
        <f t="shared" si="170"/>
        <v>OK</v>
      </c>
      <c r="B1571" s="29">
        <f t="shared" si="171"/>
        <v>2487914866</v>
      </c>
      <c r="C1571" s="30">
        <v>43659</v>
      </c>
      <c r="D1571" s="18">
        <f t="shared" si="174"/>
        <v>43647</v>
      </c>
      <c r="E1571" s="19" t="str">
        <f>IF(ISERROR(VLOOKUP(C1571,FERIADOS!$A:$B,1,FALSE)),IF(WEEKDAY(C1571)=1,"Dom",IF(WEEKDAY(C1571)=2,"Seg",IF(WEEKDAY(C1571)=3,"Ter",IF(WEEKDAY(C1571)=4,"Qua",IF(WEEKDAY(C1571)=5,"Qui",IF(WEEKDAY(C1571)=6,"Sex","Sab")))))),"Feriado")</f>
        <v>Sab</v>
      </c>
      <c r="F1571" s="32"/>
      <c r="G1571" s="33"/>
      <c r="H1571" s="33"/>
      <c r="I1571" s="33"/>
      <c r="J1571" s="21" t="str">
        <f t="shared" si="172"/>
        <v/>
      </c>
      <c r="K1571" s="21">
        <f t="shared" si="168"/>
        <v>0</v>
      </c>
      <c r="L1571" s="21" t="str">
        <f t="shared" si="169"/>
        <v/>
      </c>
      <c r="M1571" s="22" t="str">
        <f t="shared" si="173"/>
        <v/>
      </c>
      <c r="N1571" s="48"/>
      <c r="O1571" s="54" t="str">
        <f>IF(N1571="","",IFERROR(VLOOKUP(N1571,EMPRESAS!$A:$C,3,FALSE),"NAO CADASTRADA"))</f>
        <v/>
      </c>
      <c r="P1571" s="50"/>
      <c r="Q1571" s="54" t="str">
        <f>IF(P1571="","",IFERROR(VLOOKUP(P1571,ATIVIDADES!$A:$C,3,FALSE),"NAO CADASTRADA"))</f>
        <v/>
      </c>
      <c r="R1571" s="42"/>
      <c r="S1571" s="48"/>
      <c r="T1571" s="54" t="str">
        <f>IF(S1571="","",IFERROR(VLOOKUP(S1571,EMPRESAS!$A:$C,3,FALSE),"NAO CADASTRADA"))</f>
        <v/>
      </c>
      <c r="U1571" s="50"/>
      <c r="V1571" s="54" t="str">
        <f>IF(U1571="","",IFERROR(VLOOKUP(U1571,ATIVIDADES!$A:$C,3,FALSE),"NAO CADASTRADA"))</f>
        <v/>
      </c>
      <c r="W1571" s="42"/>
      <c r="X1571" s="48"/>
      <c r="Y1571" s="54" t="str">
        <f>IF(X1571="","",IFERROR(VLOOKUP(X1571,EMPRESAS!$A:$C,3,FALSE),"NAO CADASTRADA"))</f>
        <v/>
      </c>
      <c r="Z1571" s="50"/>
      <c r="AA1571" s="54" t="str">
        <f>IF(Z1571="","",IFERROR(VLOOKUP(Z1571,ATIVIDADES!$A:$C,3,FALSE),"NAO CADASTRADA"))</f>
        <v/>
      </c>
      <c r="AB1571" s="42"/>
      <c r="AC1571" s="48"/>
      <c r="AD1571" s="54" t="str">
        <f>IF(AC1571="","",IFERROR(VLOOKUP(AC1571,EMPRESAS!$A:$C,3,FALSE),"NAO CADASTRADA"))</f>
        <v/>
      </c>
      <c r="AE1571" s="50"/>
      <c r="AF1571" s="54" t="str">
        <f>IF(AE1571="","",IFERROR(VLOOKUP(AE1571,ATIVIDADES!$A:$C,3,FALSE),"NAO CADASTRADA"))</f>
        <v/>
      </c>
      <c r="AG1571" s="42"/>
      <c r="AH1571" s="48"/>
      <c r="AI1571" s="54" t="str">
        <f>IF(AH1571="","",IFERROR(VLOOKUP(AH1571,EMPRESAS!$A:$C,3,FALSE),"NAO CADASTRADA"))</f>
        <v/>
      </c>
      <c r="AJ1571" s="50"/>
      <c r="AK1571" s="54" t="str">
        <f>IF(AJ1571="","",IFERROR(VLOOKUP(AJ1571,ATIVIDADES!$A:$C,3,FALSE),"NAO CADASTRADA"))</f>
        <v/>
      </c>
      <c r="AL1571" s="42"/>
    </row>
    <row r="1572" spans="1:38" x14ac:dyDescent="0.25">
      <c r="A1572" s="26" t="str">
        <f t="shared" si="170"/>
        <v>OK</v>
      </c>
      <c r="B1572" s="29">
        <f t="shared" si="171"/>
        <v>2487914866</v>
      </c>
      <c r="C1572" s="30">
        <v>43660</v>
      </c>
      <c r="D1572" s="18">
        <f t="shared" si="174"/>
        <v>43647</v>
      </c>
      <c r="E1572" s="19" t="str">
        <f>IF(ISERROR(VLOOKUP(C1572,FERIADOS!$A:$B,1,FALSE)),IF(WEEKDAY(C1572)=1,"Dom",IF(WEEKDAY(C1572)=2,"Seg",IF(WEEKDAY(C1572)=3,"Ter",IF(WEEKDAY(C1572)=4,"Qua",IF(WEEKDAY(C1572)=5,"Qui",IF(WEEKDAY(C1572)=6,"Sex","Sab")))))),"Feriado")</f>
        <v>Dom</v>
      </c>
      <c r="F1572" s="32"/>
      <c r="G1572" s="33"/>
      <c r="H1572" s="33"/>
      <c r="I1572" s="33"/>
      <c r="J1572" s="21" t="str">
        <f t="shared" si="172"/>
        <v/>
      </c>
      <c r="K1572" s="21">
        <f t="shared" si="168"/>
        <v>0</v>
      </c>
      <c r="L1572" s="21" t="str">
        <f t="shared" si="169"/>
        <v/>
      </c>
      <c r="M1572" s="22" t="str">
        <f t="shared" si="173"/>
        <v/>
      </c>
      <c r="N1572" s="48"/>
      <c r="O1572" s="54" t="str">
        <f>IF(N1572="","",IFERROR(VLOOKUP(N1572,EMPRESAS!$A:$C,3,FALSE),"NAO CADASTRADA"))</f>
        <v/>
      </c>
      <c r="P1572" s="50"/>
      <c r="Q1572" s="54" t="str">
        <f>IF(P1572="","",IFERROR(VLOOKUP(P1572,ATIVIDADES!$A:$C,3,FALSE),"NAO CADASTRADA"))</f>
        <v/>
      </c>
      <c r="R1572" s="42"/>
      <c r="S1572" s="48"/>
      <c r="T1572" s="54" t="str">
        <f>IF(S1572="","",IFERROR(VLOOKUP(S1572,EMPRESAS!$A:$C,3,FALSE),"NAO CADASTRADA"))</f>
        <v/>
      </c>
      <c r="U1572" s="50"/>
      <c r="V1572" s="54" t="str">
        <f>IF(U1572="","",IFERROR(VLOOKUP(U1572,ATIVIDADES!$A:$C,3,FALSE),"NAO CADASTRADA"))</f>
        <v/>
      </c>
      <c r="W1572" s="42"/>
      <c r="X1572" s="48"/>
      <c r="Y1572" s="54" t="str">
        <f>IF(X1572="","",IFERROR(VLOOKUP(X1572,EMPRESAS!$A:$C,3,FALSE),"NAO CADASTRADA"))</f>
        <v/>
      </c>
      <c r="Z1572" s="50"/>
      <c r="AA1572" s="54" t="str">
        <f>IF(Z1572="","",IFERROR(VLOOKUP(Z1572,ATIVIDADES!$A:$C,3,FALSE),"NAO CADASTRADA"))</f>
        <v/>
      </c>
      <c r="AB1572" s="42"/>
      <c r="AC1572" s="48"/>
      <c r="AD1572" s="54" t="str">
        <f>IF(AC1572="","",IFERROR(VLOOKUP(AC1572,EMPRESAS!$A:$C,3,FALSE),"NAO CADASTRADA"))</f>
        <v/>
      </c>
      <c r="AE1572" s="50"/>
      <c r="AF1572" s="54" t="str">
        <f>IF(AE1572="","",IFERROR(VLOOKUP(AE1572,ATIVIDADES!$A:$C,3,FALSE),"NAO CADASTRADA"))</f>
        <v/>
      </c>
      <c r="AG1572" s="42"/>
      <c r="AH1572" s="48"/>
      <c r="AI1572" s="54" t="str">
        <f>IF(AH1572="","",IFERROR(VLOOKUP(AH1572,EMPRESAS!$A:$C,3,FALSE),"NAO CADASTRADA"))</f>
        <v/>
      </c>
      <c r="AJ1572" s="50"/>
      <c r="AK1572" s="54" t="str">
        <f>IF(AJ1572="","",IFERROR(VLOOKUP(AJ1572,ATIVIDADES!$A:$C,3,FALSE),"NAO CADASTRADA"))</f>
        <v/>
      </c>
      <c r="AL1572" s="42"/>
    </row>
    <row r="1573" spans="1:38" x14ac:dyDescent="0.25">
      <c r="A1573" s="26" t="str">
        <f t="shared" si="170"/>
        <v>OK</v>
      </c>
      <c r="B1573" s="29">
        <f t="shared" si="171"/>
        <v>2487914866</v>
      </c>
      <c r="C1573" s="30">
        <v>43661</v>
      </c>
      <c r="D1573" s="18">
        <f t="shared" si="174"/>
        <v>43647</v>
      </c>
      <c r="E1573" s="19" t="str">
        <f>IF(ISERROR(VLOOKUP(C1573,FERIADOS!$A:$B,1,FALSE)),IF(WEEKDAY(C1573)=1,"Dom",IF(WEEKDAY(C1573)=2,"Seg",IF(WEEKDAY(C1573)=3,"Ter",IF(WEEKDAY(C1573)=4,"Qua",IF(WEEKDAY(C1573)=5,"Qui",IF(WEEKDAY(C1573)=6,"Sex","Sab")))))),"Feriado")</f>
        <v>Seg</v>
      </c>
      <c r="F1573" s="32"/>
      <c r="G1573" s="33"/>
      <c r="H1573" s="33"/>
      <c r="I1573" s="33"/>
      <c r="J1573" s="21" t="str">
        <f t="shared" si="172"/>
        <v/>
      </c>
      <c r="K1573" s="21">
        <f t="shared" si="168"/>
        <v>0</v>
      </c>
      <c r="L1573" s="21" t="str">
        <f t="shared" si="169"/>
        <v/>
      </c>
      <c r="M1573" s="22" t="str">
        <f t="shared" si="173"/>
        <v/>
      </c>
      <c r="N1573" s="48"/>
      <c r="O1573" s="54" t="str">
        <f>IF(N1573="","",IFERROR(VLOOKUP(N1573,EMPRESAS!$A:$C,3,FALSE),"NAO CADASTRADA"))</f>
        <v/>
      </c>
      <c r="P1573" s="50"/>
      <c r="Q1573" s="54" t="str">
        <f>IF(P1573="","",IFERROR(VLOOKUP(P1573,ATIVIDADES!$A:$C,3,FALSE),"NAO CADASTRADA"))</f>
        <v/>
      </c>
      <c r="R1573" s="42"/>
      <c r="S1573" s="48"/>
      <c r="T1573" s="54" t="str">
        <f>IF(S1573="","",IFERROR(VLOOKUP(S1573,EMPRESAS!$A:$C,3,FALSE),"NAO CADASTRADA"))</f>
        <v/>
      </c>
      <c r="U1573" s="50"/>
      <c r="V1573" s="54" t="str">
        <f>IF(U1573="","",IFERROR(VLOOKUP(U1573,ATIVIDADES!$A:$C,3,FALSE),"NAO CADASTRADA"))</f>
        <v/>
      </c>
      <c r="W1573" s="42"/>
      <c r="X1573" s="48"/>
      <c r="Y1573" s="54" t="str">
        <f>IF(X1573="","",IFERROR(VLOOKUP(X1573,EMPRESAS!$A:$C,3,FALSE),"NAO CADASTRADA"))</f>
        <v/>
      </c>
      <c r="Z1573" s="50"/>
      <c r="AA1573" s="54" t="str">
        <f>IF(Z1573="","",IFERROR(VLOOKUP(Z1573,ATIVIDADES!$A:$C,3,FALSE),"NAO CADASTRADA"))</f>
        <v/>
      </c>
      <c r="AB1573" s="42"/>
      <c r="AC1573" s="48"/>
      <c r="AD1573" s="54" t="str">
        <f>IF(AC1573="","",IFERROR(VLOOKUP(AC1573,EMPRESAS!$A:$C,3,FALSE),"NAO CADASTRADA"))</f>
        <v/>
      </c>
      <c r="AE1573" s="50"/>
      <c r="AF1573" s="54" t="str">
        <f>IF(AE1573="","",IFERROR(VLOOKUP(AE1573,ATIVIDADES!$A:$C,3,FALSE),"NAO CADASTRADA"))</f>
        <v/>
      </c>
      <c r="AG1573" s="42"/>
      <c r="AH1573" s="48"/>
      <c r="AI1573" s="54" t="str">
        <f>IF(AH1573="","",IFERROR(VLOOKUP(AH1573,EMPRESAS!$A:$C,3,FALSE),"NAO CADASTRADA"))</f>
        <v/>
      </c>
      <c r="AJ1573" s="50"/>
      <c r="AK1573" s="54" t="str">
        <f>IF(AJ1573="","",IFERROR(VLOOKUP(AJ1573,ATIVIDADES!$A:$C,3,FALSE),"NAO CADASTRADA"))</f>
        <v/>
      </c>
      <c r="AL1573" s="42"/>
    </row>
    <row r="1574" spans="1:38" x14ac:dyDescent="0.25">
      <c r="A1574" s="26" t="str">
        <f t="shared" si="170"/>
        <v>OK</v>
      </c>
      <c r="B1574" s="29">
        <f t="shared" si="171"/>
        <v>2487914866</v>
      </c>
      <c r="C1574" s="30">
        <v>43662</v>
      </c>
      <c r="D1574" s="18">
        <f t="shared" si="174"/>
        <v>43647</v>
      </c>
      <c r="E1574" s="19" t="str">
        <f>IF(ISERROR(VLOOKUP(C1574,FERIADOS!$A:$B,1,FALSE)),IF(WEEKDAY(C1574)=1,"Dom",IF(WEEKDAY(C1574)=2,"Seg",IF(WEEKDAY(C1574)=3,"Ter",IF(WEEKDAY(C1574)=4,"Qua",IF(WEEKDAY(C1574)=5,"Qui",IF(WEEKDAY(C1574)=6,"Sex","Sab")))))),"Feriado")</f>
        <v>Ter</v>
      </c>
      <c r="F1574" s="32"/>
      <c r="G1574" s="33"/>
      <c r="H1574" s="33"/>
      <c r="I1574" s="33"/>
      <c r="J1574" s="21" t="str">
        <f t="shared" si="172"/>
        <v/>
      </c>
      <c r="K1574" s="21">
        <f t="shared" si="168"/>
        <v>0</v>
      </c>
      <c r="L1574" s="21" t="str">
        <f t="shared" si="169"/>
        <v/>
      </c>
      <c r="M1574" s="22" t="str">
        <f t="shared" si="173"/>
        <v/>
      </c>
      <c r="N1574" s="48"/>
      <c r="O1574" s="54" t="str">
        <f>IF(N1574="","",IFERROR(VLOOKUP(N1574,EMPRESAS!$A:$C,3,FALSE),"NAO CADASTRADA"))</f>
        <v/>
      </c>
      <c r="P1574" s="50"/>
      <c r="Q1574" s="54" t="str">
        <f>IF(P1574="","",IFERROR(VLOOKUP(P1574,ATIVIDADES!$A:$C,3,FALSE),"NAO CADASTRADA"))</f>
        <v/>
      </c>
      <c r="R1574" s="42"/>
      <c r="S1574" s="48"/>
      <c r="T1574" s="54" t="str">
        <f>IF(S1574="","",IFERROR(VLOOKUP(S1574,EMPRESAS!$A:$C,3,FALSE),"NAO CADASTRADA"))</f>
        <v/>
      </c>
      <c r="U1574" s="50"/>
      <c r="V1574" s="54" t="str">
        <f>IF(U1574="","",IFERROR(VLOOKUP(U1574,ATIVIDADES!$A:$C,3,FALSE),"NAO CADASTRADA"))</f>
        <v/>
      </c>
      <c r="W1574" s="42"/>
      <c r="X1574" s="48"/>
      <c r="Y1574" s="54" t="str">
        <f>IF(X1574="","",IFERROR(VLOOKUP(X1574,EMPRESAS!$A:$C,3,FALSE),"NAO CADASTRADA"))</f>
        <v/>
      </c>
      <c r="Z1574" s="50"/>
      <c r="AA1574" s="54" t="str">
        <f>IF(Z1574="","",IFERROR(VLOOKUP(Z1574,ATIVIDADES!$A:$C,3,FALSE),"NAO CADASTRADA"))</f>
        <v/>
      </c>
      <c r="AB1574" s="42"/>
      <c r="AC1574" s="48"/>
      <c r="AD1574" s="54" t="str">
        <f>IF(AC1574="","",IFERROR(VLOOKUP(AC1574,EMPRESAS!$A:$C,3,FALSE),"NAO CADASTRADA"))</f>
        <v/>
      </c>
      <c r="AE1574" s="50"/>
      <c r="AF1574" s="54" t="str">
        <f>IF(AE1574="","",IFERROR(VLOOKUP(AE1574,ATIVIDADES!$A:$C,3,FALSE),"NAO CADASTRADA"))</f>
        <v/>
      </c>
      <c r="AG1574" s="42"/>
      <c r="AH1574" s="48"/>
      <c r="AI1574" s="54" t="str">
        <f>IF(AH1574="","",IFERROR(VLOOKUP(AH1574,EMPRESAS!$A:$C,3,FALSE),"NAO CADASTRADA"))</f>
        <v/>
      </c>
      <c r="AJ1574" s="50"/>
      <c r="AK1574" s="54" t="str">
        <f>IF(AJ1574="","",IFERROR(VLOOKUP(AJ1574,ATIVIDADES!$A:$C,3,FALSE),"NAO CADASTRADA"))</f>
        <v/>
      </c>
      <c r="AL1574" s="42"/>
    </row>
    <row r="1575" spans="1:38" x14ac:dyDescent="0.25">
      <c r="A1575" s="26" t="str">
        <f t="shared" si="170"/>
        <v>OK</v>
      </c>
      <c r="B1575" s="29">
        <f t="shared" si="171"/>
        <v>2487914866</v>
      </c>
      <c r="C1575" s="30">
        <v>43663</v>
      </c>
      <c r="D1575" s="18">
        <f t="shared" si="174"/>
        <v>43647</v>
      </c>
      <c r="E1575" s="19" t="str">
        <f>IF(ISERROR(VLOOKUP(C1575,FERIADOS!$A:$B,1,FALSE)),IF(WEEKDAY(C1575)=1,"Dom",IF(WEEKDAY(C1575)=2,"Seg",IF(WEEKDAY(C1575)=3,"Ter",IF(WEEKDAY(C1575)=4,"Qua",IF(WEEKDAY(C1575)=5,"Qui",IF(WEEKDAY(C1575)=6,"Sex","Sab")))))),"Feriado")</f>
        <v>Qua</v>
      </c>
      <c r="F1575" s="32"/>
      <c r="G1575" s="33"/>
      <c r="H1575" s="33"/>
      <c r="I1575" s="33"/>
      <c r="J1575" s="21" t="str">
        <f t="shared" si="172"/>
        <v/>
      </c>
      <c r="K1575" s="21">
        <f t="shared" si="168"/>
        <v>0</v>
      </c>
      <c r="L1575" s="21" t="str">
        <f t="shared" si="169"/>
        <v/>
      </c>
      <c r="M1575" s="22" t="str">
        <f t="shared" si="173"/>
        <v/>
      </c>
      <c r="N1575" s="48"/>
      <c r="O1575" s="54" t="str">
        <f>IF(N1575="","",IFERROR(VLOOKUP(N1575,EMPRESAS!$A:$C,3,FALSE),"NAO CADASTRADA"))</f>
        <v/>
      </c>
      <c r="P1575" s="50"/>
      <c r="Q1575" s="54" t="str">
        <f>IF(P1575="","",IFERROR(VLOOKUP(P1575,ATIVIDADES!$A:$C,3,FALSE),"NAO CADASTRADA"))</f>
        <v/>
      </c>
      <c r="R1575" s="42"/>
      <c r="S1575" s="48"/>
      <c r="T1575" s="54" t="str">
        <f>IF(S1575="","",IFERROR(VLOOKUP(S1575,EMPRESAS!$A:$C,3,FALSE),"NAO CADASTRADA"))</f>
        <v/>
      </c>
      <c r="U1575" s="50"/>
      <c r="V1575" s="54" t="str">
        <f>IF(U1575="","",IFERROR(VLOOKUP(U1575,ATIVIDADES!$A:$C,3,FALSE),"NAO CADASTRADA"))</f>
        <v/>
      </c>
      <c r="W1575" s="42"/>
      <c r="X1575" s="48"/>
      <c r="Y1575" s="54" t="str">
        <f>IF(X1575="","",IFERROR(VLOOKUP(X1575,EMPRESAS!$A:$C,3,FALSE),"NAO CADASTRADA"))</f>
        <v/>
      </c>
      <c r="Z1575" s="50"/>
      <c r="AA1575" s="54" t="str">
        <f>IF(Z1575="","",IFERROR(VLOOKUP(Z1575,ATIVIDADES!$A:$C,3,FALSE),"NAO CADASTRADA"))</f>
        <v/>
      </c>
      <c r="AB1575" s="42"/>
      <c r="AC1575" s="48"/>
      <c r="AD1575" s="54" t="str">
        <f>IF(AC1575="","",IFERROR(VLOOKUP(AC1575,EMPRESAS!$A:$C,3,FALSE),"NAO CADASTRADA"))</f>
        <v/>
      </c>
      <c r="AE1575" s="50"/>
      <c r="AF1575" s="54" t="str">
        <f>IF(AE1575="","",IFERROR(VLOOKUP(AE1575,ATIVIDADES!$A:$C,3,FALSE),"NAO CADASTRADA"))</f>
        <v/>
      </c>
      <c r="AG1575" s="42"/>
      <c r="AH1575" s="48"/>
      <c r="AI1575" s="54" t="str">
        <f>IF(AH1575="","",IFERROR(VLOOKUP(AH1575,EMPRESAS!$A:$C,3,FALSE),"NAO CADASTRADA"))</f>
        <v/>
      </c>
      <c r="AJ1575" s="50"/>
      <c r="AK1575" s="54" t="str">
        <f>IF(AJ1575="","",IFERROR(VLOOKUP(AJ1575,ATIVIDADES!$A:$C,3,FALSE),"NAO CADASTRADA"))</f>
        <v/>
      </c>
      <c r="AL1575" s="42"/>
    </row>
    <row r="1576" spans="1:38" x14ac:dyDescent="0.25">
      <c r="A1576" s="26" t="str">
        <f t="shared" si="170"/>
        <v>OK</v>
      </c>
      <c r="B1576" s="29">
        <f t="shared" si="171"/>
        <v>2487914866</v>
      </c>
      <c r="C1576" s="30">
        <v>43664</v>
      </c>
      <c r="D1576" s="18">
        <f t="shared" si="174"/>
        <v>43647</v>
      </c>
      <c r="E1576" s="19" t="str">
        <f>IF(ISERROR(VLOOKUP(C1576,FERIADOS!$A:$B,1,FALSE)),IF(WEEKDAY(C1576)=1,"Dom",IF(WEEKDAY(C1576)=2,"Seg",IF(WEEKDAY(C1576)=3,"Ter",IF(WEEKDAY(C1576)=4,"Qua",IF(WEEKDAY(C1576)=5,"Qui",IF(WEEKDAY(C1576)=6,"Sex","Sab")))))),"Feriado")</f>
        <v>Qui</v>
      </c>
      <c r="F1576" s="32"/>
      <c r="G1576" s="33"/>
      <c r="H1576" s="33"/>
      <c r="I1576" s="33"/>
      <c r="J1576" s="21" t="str">
        <f t="shared" si="172"/>
        <v/>
      </c>
      <c r="K1576" s="21">
        <f t="shared" si="168"/>
        <v>0</v>
      </c>
      <c r="L1576" s="21" t="str">
        <f t="shared" si="169"/>
        <v/>
      </c>
      <c r="M1576" s="22" t="str">
        <f t="shared" si="173"/>
        <v/>
      </c>
      <c r="N1576" s="48"/>
      <c r="O1576" s="54" t="str">
        <f>IF(N1576="","",IFERROR(VLOOKUP(N1576,EMPRESAS!$A:$C,3,FALSE),"NAO CADASTRADA"))</f>
        <v/>
      </c>
      <c r="P1576" s="50"/>
      <c r="Q1576" s="54" t="str">
        <f>IF(P1576="","",IFERROR(VLOOKUP(P1576,ATIVIDADES!$A:$C,3,FALSE),"NAO CADASTRADA"))</f>
        <v/>
      </c>
      <c r="R1576" s="42"/>
      <c r="S1576" s="48"/>
      <c r="T1576" s="54" t="str">
        <f>IF(S1576="","",IFERROR(VLOOKUP(S1576,EMPRESAS!$A:$C,3,FALSE),"NAO CADASTRADA"))</f>
        <v/>
      </c>
      <c r="U1576" s="50"/>
      <c r="V1576" s="54" t="str">
        <f>IF(U1576="","",IFERROR(VLOOKUP(U1576,ATIVIDADES!$A:$C,3,FALSE),"NAO CADASTRADA"))</f>
        <v/>
      </c>
      <c r="W1576" s="42"/>
      <c r="X1576" s="48"/>
      <c r="Y1576" s="54" t="str">
        <f>IF(X1576="","",IFERROR(VLOOKUP(X1576,EMPRESAS!$A:$C,3,FALSE),"NAO CADASTRADA"))</f>
        <v/>
      </c>
      <c r="Z1576" s="50"/>
      <c r="AA1576" s="54" t="str">
        <f>IF(Z1576="","",IFERROR(VLOOKUP(Z1576,ATIVIDADES!$A:$C,3,FALSE),"NAO CADASTRADA"))</f>
        <v/>
      </c>
      <c r="AB1576" s="42"/>
      <c r="AC1576" s="48"/>
      <c r="AD1576" s="54" t="str">
        <f>IF(AC1576="","",IFERROR(VLOOKUP(AC1576,EMPRESAS!$A:$C,3,FALSE),"NAO CADASTRADA"))</f>
        <v/>
      </c>
      <c r="AE1576" s="50"/>
      <c r="AF1576" s="54" t="str">
        <f>IF(AE1576="","",IFERROR(VLOOKUP(AE1576,ATIVIDADES!$A:$C,3,FALSE),"NAO CADASTRADA"))</f>
        <v/>
      </c>
      <c r="AG1576" s="42"/>
      <c r="AH1576" s="48"/>
      <c r="AI1576" s="54" t="str">
        <f>IF(AH1576="","",IFERROR(VLOOKUP(AH1576,EMPRESAS!$A:$C,3,FALSE),"NAO CADASTRADA"))</f>
        <v/>
      </c>
      <c r="AJ1576" s="50"/>
      <c r="AK1576" s="54" t="str">
        <f>IF(AJ1576="","",IFERROR(VLOOKUP(AJ1576,ATIVIDADES!$A:$C,3,FALSE),"NAO CADASTRADA"))</f>
        <v/>
      </c>
      <c r="AL1576" s="42"/>
    </row>
    <row r="1577" spans="1:38" x14ac:dyDescent="0.25">
      <c r="A1577" s="26" t="str">
        <f t="shared" si="170"/>
        <v>OK</v>
      </c>
      <c r="B1577" s="29">
        <f t="shared" si="171"/>
        <v>2487914866</v>
      </c>
      <c r="C1577" s="30">
        <v>43665</v>
      </c>
      <c r="D1577" s="18">
        <f t="shared" si="174"/>
        <v>43647</v>
      </c>
      <c r="E1577" s="19" t="str">
        <f>IF(ISERROR(VLOOKUP(C1577,FERIADOS!$A:$B,1,FALSE)),IF(WEEKDAY(C1577)=1,"Dom",IF(WEEKDAY(C1577)=2,"Seg",IF(WEEKDAY(C1577)=3,"Ter",IF(WEEKDAY(C1577)=4,"Qua",IF(WEEKDAY(C1577)=5,"Qui",IF(WEEKDAY(C1577)=6,"Sex","Sab")))))),"Feriado")</f>
        <v>Sex</v>
      </c>
      <c r="F1577" s="32"/>
      <c r="G1577" s="33"/>
      <c r="H1577" s="33"/>
      <c r="I1577" s="33"/>
      <c r="J1577" s="21" t="str">
        <f t="shared" si="172"/>
        <v/>
      </c>
      <c r="K1577" s="21">
        <f t="shared" si="168"/>
        <v>0</v>
      </c>
      <c r="L1577" s="21" t="str">
        <f t="shared" si="169"/>
        <v/>
      </c>
      <c r="M1577" s="22" t="str">
        <f t="shared" si="173"/>
        <v/>
      </c>
      <c r="N1577" s="48"/>
      <c r="O1577" s="54" t="str">
        <f>IF(N1577="","",IFERROR(VLOOKUP(N1577,EMPRESAS!$A:$C,3,FALSE),"NAO CADASTRADA"))</f>
        <v/>
      </c>
      <c r="P1577" s="50"/>
      <c r="Q1577" s="54" t="str">
        <f>IF(P1577="","",IFERROR(VLOOKUP(P1577,ATIVIDADES!$A:$C,3,FALSE),"NAO CADASTRADA"))</f>
        <v/>
      </c>
      <c r="R1577" s="42"/>
      <c r="S1577" s="48"/>
      <c r="T1577" s="54" t="str">
        <f>IF(S1577="","",IFERROR(VLOOKUP(S1577,EMPRESAS!$A:$C,3,FALSE),"NAO CADASTRADA"))</f>
        <v/>
      </c>
      <c r="U1577" s="50"/>
      <c r="V1577" s="54" t="str">
        <f>IF(U1577="","",IFERROR(VLOOKUP(U1577,ATIVIDADES!$A:$C,3,FALSE),"NAO CADASTRADA"))</f>
        <v/>
      </c>
      <c r="W1577" s="42"/>
      <c r="X1577" s="48"/>
      <c r="Y1577" s="54" t="str">
        <f>IF(X1577="","",IFERROR(VLOOKUP(X1577,EMPRESAS!$A:$C,3,FALSE),"NAO CADASTRADA"))</f>
        <v/>
      </c>
      <c r="Z1577" s="50"/>
      <c r="AA1577" s="54" t="str">
        <f>IF(Z1577="","",IFERROR(VLOOKUP(Z1577,ATIVIDADES!$A:$C,3,FALSE),"NAO CADASTRADA"))</f>
        <v/>
      </c>
      <c r="AB1577" s="42"/>
      <c r="AC1577" s="48"/>
      <c r="AD1577" s="54" t="str">
        <f>IF(AC1577="","",IFERROR(VLOOKUP(AC1577,EMPRESAS!$A:$C,3,FALSE),"NAO CADASTRADA"))</f>
        <v/>
      </c>
      <c r="AE1577" s="50"/>
      <c r="AF1577" s="54" t="str">
        <f>IF(AE1577="","",IFERROR(VLOOKUP(AE1577,ATIVIDADES!$A:$C,3,FALSE),"NAO CADASTRADA"))</f>
        <v/>
      </c>
      <c r="AG1577" s="42"/>
      <c r="AH1577" s="48"/>
      <c r="AI1577" s="54" t="str">
        <f>IF(AH1577="","",IFERROR(VLOOKUP(AH1577,EMPRESAS!$A:$C,3,FALSE),"NAO CADASTRADA"))</f>
        <v/>
      </c>
      <c r="AJ1577" s="50"/>
      <c r="AK1577" s="54" t="str">
        <f>IF(AJ1577="","",IFERROR(VLOOKUP(AJ1577,ATIVIDADES!$A:$C,3,FALSE),"NAO CADASTRADA"))</f>
        <v/>
      </c>
      <c r="AL1577" s="42"/>
    </row>
    <row r="1578" spans="1:38" x14ac:dyDescent="0.25">
      <c r="A1578" s="26" t="str">
        <f t="shared" si="170"/>
        <v>OK</v>
      </c>
      <c r="B1578" s="29">
        <f t="shared" si="171"/>
        <v>2487914866</v>
      </c>
      <c r="C1578" s="30">
        <v>43666</v>
      </c>
      <c r="D1578" s="18">
        <f t="shared" si="174"/>
        <v>43647</v>
      </c>
      <c r="E1578" s="19" t="str">
        <f>IF(ISERROR(VLOOKUP(C1578,FERIADOS!$A:$B,1,FALSE)),IF(WEEKDAY(C1578)=1,"Dom",IF(WEEKDAY(C1578)=2,"Seg",IF(WEEKDAY(C1578)=3,"Ter",IF(WEEKDAY(C1578)=4,"Qua",IF(WEEKDAY(C1578)=5,"Qui",IF(WEEKDAY(C1578)=6,"Sex","Sab")))))),"Feriado")</f>
        <v>Sab</v>
      </c>
      <c r="F1578" s="32"/>
      <c r="G1578" s="33"/>
      <c r="H1578" s="33"/>
      <c r="I1578" s="33"/>
      <c r="J1578" s="21" t="str">
        <f t="shared" si="172"/>
        <v/>
      </c>
      <c r="K1578" s="21">
        <f t="shared" si="168"/>
        <v>0</v>
      </c>
      <c r="L1578" s="21" t="str">
        <f t="shared" si="169"/>
        <v/>
      </c>
      <c r="M1578" s="22" t="str">
        <f t="shared" si="173"/>
        <v/>
      </c>
      <c r="N1578" s="48"/>
      <c r="O1578" s="54" t="str">
        <f>IF(N1578="","",IFERROR(VLOOKUP(N1578,EMPRESAS!$A:$C,3,FALSE),"NAO CADASTRADA"))</f>
        <v/>
      </c>
      <c r="P1578" s="50"/>
      <c r="Q1578" s="54" t="str">
        <f>IF(P1578="","",IFERROR(VLOOKUP(P1578,ATIVIDADES!$A:$C,3,FALSE),"NAO CADASTRADA"))</f>
        <v/>
      </c>
      <c r="R1578" s="42"/>
      <c r="S1578" s="48"/>
      <c r="T1578" s="54" t="str">
        <f>IF(S1578="","",IFERROR(VLOOKUP(S1578,EMPRESAS!$A:$C,3,FALSE),"NAO CADASTRADA"))</f>
        <v/>
      </c>
      <c r="U1578" s="50"/>
      <c r="V1578" s="54" t="str">
        <f>IF(U1578="","",IFERROR(VLOOKUP(U1578,ATIVIDADES!$A:$C,3,FALSE),"NAO CADASTRADA"))</f>
        <v/>
      </c>
      <c r="W1578" s="42"/>
      <c r="X1578" s="48"/>
      <c r="Y1578" s="54" t="str">
        <f>IF(X1578="","",IFERROR(VLOOKUP(X1578,EMPRESAS!$A:$C,3,FALSE),"NAO CADASTRADA"))</f>
        <v/>
      </c>
      <c r="Z1578" s="50"/>
      <c r="AA1578" s="54" t="str">
        <f>IF(Z1578="","",IFERROR(VLOOKUP(Z1578,ATIVIDADES!$A:$C,3,FALSE),"NAO CADASTRADA"))</f>
        <v/>
      </c>
      <c r="AB1578" s="42"/>
      <c r="AC1578" s="48"/>
      <c r="AD1578" s="54" t="str">
        <f>IF(AC1578="","",IFERROR(VLOOKUP(AC1578,EMPRESAS!$A:$C,3,FALSE),"NAO CADASTRADA"))</f>
        <v/>
      </c>
      <c r="AE1578" s="50"/>
      <c r="AF1578" s="54" t="str">
        <f>IF(AE1578="","",IFERROR(VLOOKUP(AE1578,ATIVIDADES!$A:$C,3,FALSE),"NAO CADASTRADA"))</f>
        <v/>
      </c>
      <c r="AG1578" s="42"/>
      <c r="AH1578" s="48"/>
      <c r="AI1578" s="54" t="str">
        <f>IF(AH1578="","",IFERROR(VLOOKUP(AH1578,EMPRESAS!$A:$C,3,FALSE),"NAO CADASTRADA"))</f>
        <v/>
      </c>
      <c r="AJ1578" s="50"/>
      <c r="AK1578" s="54" t="str">
        <f>IF(AJ1578="","",IFERROR(VLOOKUP(AJ1578,ATIVIDADES!$A:$C,3,FALSE),"NAO CADASTRADA"))</f>
        <v/>
      </c>
      <c r="AL1578" s="42"/>
    </row>
    <row r="1579" spans="1:38" x14ac:dyDescent="0.25">
      <c r="A1579" s="26" t="str">
        <f t="shared" si="170"/>
        <v>OK</v>
      </c>
      <c r="B1579" s="29">
        <f t="shared" si="171"/>
        <v>2487914866</v>
      </c>
      <c r="C1579" s="30">
        <v>43667</v>
      </c>
      <c r="D1579" s="18">
        <f t="shared" si="174"/>
        <v>43647</v>
      </c>
      <c r="E1579" s="19" t="str">
        <f>IF(ISERROR(VLOOKUP(C1579,FERIADOS!$A:$B,1,FALSE)),IF(WEEKDAY(C1579)=1,"Dom",IF(WEEKDAY(C1579)=2,"Seg",IF(WEEKDAY(C1579)=3,"Ter",IF(WEEKDAY(C1579)=4,"Qua",IF(WEEKDAY(C1579)=5,"Qui",IF(WEEKDAY(C1579)=6,"Sex","Sab")))))),"Feriado")</f>
        <v>Dom</v>
      </c>
      <c r="F1579" s="32"/>
      <c r="G1579" s="33"/>
      <c r="H1579" s="33"/>
      <c r="I1579" s="33"/>
      <c r="J1579" s="21" t="str">
        <f t="shared" si="172"/>
        <v/>
      </c>
      <c r="K1579" s="21">
        <f t="shared" si="168"/>
        <v>0</v>
      </c>
      <c r="L1579" s="21" t="str">
        <f t="shared" si="169"/>
        <v/>
      </c>
      <c r="M1579" s="22" t="str">
        <f t="shared" si="173"/>
        <v/>
      </c>
      <c r="N1579" s="48"/>
      <c r="O1579" s="54" t="str">
        <f>IF(N1579="","",IFERROR(VLOOKUP(N1579,EMPRESAS!$A:$C,3,FALSE),"NAO CADASTRADA"))</f>
        <v/>
      </c>
      <c r="P1579" s="50"/>
      <c r="Q1579" s="54" t="str">
        <f>IF(P1579="","",IFERROR(VLOOKUP(P1579,ATIVIDADES!$A:$C,3,FALSE),"NAO CADASTRADA"))</f>
        <v/>
      </c>
      <c r="R1579" s="42"/>
      <c r="S1579" s="48"/>
      <c r="T1579" s="54" t="str">
        <f>IF(S1579="","",IFERROR(VLOOKUP(S1579,EMPRESAS!$A:$C,3,FALSE),"NAO CADASTRADA"))</f>
        <v/>
      </c>
      <c r="U1579" s="50"/>
      <c r="V1579" s="54" t="str">
        <f>IF(U1579="","",IFERROR(VLOOKUP(U1579,ATIVIDADES!$A:$C,3,FALSE),"NAO CADASTRADA"))</f>
        <v/>
      </c>
      <c r="W1579" s="42"/>
      <c r="X1579" s="48"/>
      <c r="Y1579" s="54" t="str">
        <f>IF(X1579="","",IFERROR(VLOOKUP(X1579,EMPRESAS!$A:$C,3,FALSE),"NAO CADASTRADA"))</f>
        <v/>
      </c>
      <c r="Z1579" s="50"/>
      <c r="AA1579" s="54" t="str">
        <f>IF(Z1579="","",IFERROR(VLOOKUP(Z1579,ATIVIDADES!$A:$C,3,FALSE),"NAO CADASTRADA"))</f>
        <v/>
      </c>
      <c r="AB1579" s="42"/>
      <c r="AC1579" s="48"/>
      <c r="AD1579" s="54" t="str">
        <f>IF(AC1579="","",IFERROR(VLOOKUP(AC1579,EMPRESAS!$A:$C,3,FALSE),"NAO CADASTRADA"))</f>
        <v/>
      </c>
      <c r="AE1579" s="50"/>
      <c r="AF1579" s="54" t="str">
        <f>IF(AE1579="","",IFERROR(VLOOKUP(AE1579,ATIVIDADES!$A:$C,3,FALSE),"NAO CADASTRADA"))</f>
        <v/>
      </c>
      <c r="AG1579" s="42"/>
      <c r="AH1579" s="48"/>
      <c r="AI1579" s="54" t="str">
        <f>IF(AH1579="","",IFERROR(VLOOKUP(AH1579,EMPRESAS!$A:$C,3,FALSE),"NAO CADASTRADA"))</f>
        <v/>
      </c>
      <c r="AJ1579" s="50"/>
      <c r="AK1579" s="54" t="str">
        <f>IF(AJ1579="","",IFERROR(VLOOKUP(AJ1579,ATIVIDADES!$A:$C,3,FALSE),"NAO CADASTRADA"))</f>
        <v/>
      </c>
      <c r="AL1579" s="42"/>
    </row>
    <row r="1580" spans="1:38" x14ac:dyDescent="0.25">
      <c r="A1580" s="26" t="str">
        <f t="shared" si="170"/>
        <v>OK</v>
      </c>
      <c r="B1580" s="29">
        <f t="shared" si="171"/>
        <v>2487914866</v>
      </c>
      <c r="C1580" s="30">
        <v>43668</v>
      </c>
      <c r="D1580" s="18">
        <f t="shared" si="174"/>
        <v>43647</v>
      </c>
      <c r="E1580" s="19" t="str">
        <f>IF(ISERROR(VLOOKUP(C1580,FERIADOS!$A:$B,1,FALSE)),IF(WEEKDAY(C1580)=1,"Dom",IF(WEEKDAY(C1580)=2,"Seg",IF(WEEKDAY(C1580)=3,"Ter",IF(WEEKDAY(C1580)=4,"Qua",IF(WEEKDAY(C1580)=5,"Qui",IF(WEEKDAY(C1580)=6,"Sex","Sab")))))),"Feriado")</f>
        <v>Seg</v>
      </c>
      <c r="F1580" s="32"/>
      <c r="G1580" s="33"/>
      <c r="H1580" s="33"/>
      <c r="I1580" s="33"/>
      <c r="J1580" s="21" t="str">
        <f t="shared" si="172"/>
        <v/>
      </c>
      <c r="K1580" s="21">
        <f t="shared" si="168"/>
        <v>0</v>
      </c>
      <c r="L1580" s="21" t="str">
        <f t="shared" si="169"/>
        <v/>
      </c>
      <c r="M1580" s="22" t="str">
        <f t="shared" si="173"/>
        <v/>
      </c>
      <c r="N1580" s="48"/>
      <c r="O1580" s="54" t="str">
        <f>IF(N1580="","",IFERROR(VLOOKUP(N1580,EMPRESAS!$A:$C,3,FALSE),"NAO CADASTRADA"))</f>
        <v/>
      </c>
      <c r="P1580" s="50"/>
      <c r="Q1580" s="54" t="str">
        <f>IF(P1580="","",IFERROR(VLOOKUP(P1580,ATIVIDADES!$A:$C,3,FALSE),"NAO CADASTRADA"))</f>
        <v/>
      </c>
      <c r="R1580" s="42"/>
      <c r="S1580" s="48"/>
      <c r="T1580" s="54" t="str">
        <f>IF(S1580="","",IFERROR(VLOOKUP(S1580,EMPRESAS!$A:$C,3,FALSE),"NAO CADASTRADA"))</f>
        <v/>
      </c>
      <c r="U1580" s="50"/>
      <c r="V1580" s="54" t="str">
        <f>IF(U1580="","",IFERROR(VLOOKUP(U1580,ATIVIDADES!$A:$C,3,FALSE),"NAO CADASTRADA"))</f>
        <v/>
      </c>
      <c r="W1580" s="42"/>
      <c r="X1580" s="48"/>
      <c r="Y1580" s="54" t="str">
        <f>IF(X1580="","",IFERROR(VLOOKUP(X1580,EMPRESAS!$A:$C,3,FALSE),"NAO CADASTRADA"))</f>
        <v/>
      </c>
      <c r="Z1580" s="50"/>
      <c r="AA1580" s="54" t="str">
        <f>IF(Z1580="","",IFERROR(VLOOKUP(Z1580,ATIVIDADES!$A:$C,3,FALSE),"NAO CADASTRADA"))</f>
        <v/>
      </c>
      <c r="AB1580" s="42"/>
      <c r="AC1580" s="48"/>
      <c r="AD1580" s="54" t="str">
        <f>IF(AC1580="","",IFERROR(VLOOKUP(AC1580,EMPRESAS!$A:$C,3,FALSE),"NAO CADASTRADA"))</f>
        <v/>
      </c>
      <c r="AE1580" s="50"/>
      <c r="AF1580" s="54" t="str">
        <f>IF(AE1580="","",IFERROR(VLOOKUP(AE1580,ATIVIDADES!$A:$C,3,FALSE),"NAO CADASTRADA"))</f>
        <v/>
      </c>
      <c r="AG1580" s="42"/>
      <c r="AH1580" s="48"/>
      <c r="AI1580" s="54" t="str">
        <f>IF(AH1580="","",IFERROR(VLOOKUP(AH1580,EMPRESAS!$A:$C,3,FALSE),"NAO CADASTRADA"))</f>
        <v/>
      </c>
      <c r="AJ1580" s="50"/>
      <c r="AK1580" s="54" t="str">
        <f>IF(AJ1580="","",IFERROR(VLOOKUP(AJ1580,ATIVIDADES!$A:$C,3,FALSE),"NAO CADASTRADA"))</f>
        <v/>
      </c>
      <c r="AL1580" s="42"/>
    </row>
    <row r="1581" spans="1:38" x14ac:dyDescent="0.25">
      <c r="A1581" s="26" t="str">
        <f t="shared" si="170"/>
        <v>OK</v>
      </c>
      <c r="B1581" s="29">
        <f t="shared" si="171"/>
        <v>2487914866</v>
      </c>
      <c r="C1581" s="30">
        <v>43669</v>
      </c>
      <c r="D1581" s="18">
        <f t="shared" si="174"/>
        <v>43647</v>
      </c>
      <c r="E1581" s="19" t="str">
        <f>IF(ISERROR(VLOOKUP(C1581,FERIADOS!$A:$B,1,FALSE)),IF(WEEKDAY(C1581)=1,"Dom",IF(WEEKDAY(C1581)=2,"Seg",IF(WEEKDAY(C1581)=3,"Ter",IF(WEEKDAY(C1581)=4,"Qua",IF(WEEKDAY(C1581)=5,"Qui",IF(WEEKDAY(C1581)=6,"Sex","Sab")))))),"Feriado")</f>
        <v>Ter</v>
      </c>
      <c r="F1581" s="32"/>
      <c r="G1581" s="33"/>
      <c r="H1581" s="33"/>
      <c r="I1581" s="33"/>
      <c r="J1581" s="21" t="str">
        <f t="shared" si="172"/>
        <v/>
      </c>
      <c r="K1581" s="21">
        <f t="shared" si="168"/>
        <v>0</v>
      </c>
      <c r="L1581" s="21" t="str">
        <f t="shared" si="169"/>
        <v/>
      </c>
      <c r="M1581" s="22" t="str">
        <f t="shared" si="173"/>
        <v/>
      </c>
      <c r="N1581" s="48"/>
      <c r="O1581" s="54" t="str">
        <f>IF(N1581="","",IFERROR(VLOOKUP(N1581,EMPRESAS!$A:$C,3,FALSE),"NAO CADASTRADA"))</f>
        <v/>
      </c>
      <c r="P1581" s="50"/>
      <c r="Q1581" s="54" t="str">
        <f>IF(P1581="","",IFERROR(VLOOKUP(P1581,ATIVIDADES!$A:$C,3,FALSE),"NAO CADASTRADA"))</f>
        <v/>
      </c>
      <c r="R1581" s="42"/>
      <c r="S1581" s="48"/>
      <c r="T1581" s="54" t="str">
        <f>IF(S1581="","",IFERROR(VLOOKUP(S1581,EMPRESAS!$A:$C,3,FALSE),"NAO CADASTRADA"))</f>
        <v/>
      </c>
      <c r="U1581" s="50"/>
      <c r="V1581" s="54" t="str">
        <f>IF(U1581="","",IFERROR(VLOOKUP(U1581,ATIVIDADES!$A:$C,3,FALSE),"NAO CADASTRADA"))</f>
        <v/>
      </c>
      <c r="W1581" s="42"/>
      <c r="X1581" s="48"/>
      <c r="Y1581" s="54" t="str">
        <f>IF(X1581="","",IFERROR(VLOOKUP(X1581,EMPRESAS!$A:$C,3,FALSE),"NAO CADASTRADA"))</f>
        <v/>
      </c>
      <c r="Z1581" s="50"/>
      <c r="AA1581" s="54" t="str">
        <f>IF(Z1581="","",IFERROR(VLOOKUP(Z1581,ATIVIDADES!$A:$C,3,FALSE),"NAO CADASTRADA"))</f>
        <v/>
      </c>
      <c r="AB1581" s="42"/>
      <c r="AC1581" s="48"/>
      <c r="AD1581" s="54" t="str">
        <f>IF(AC1581="","",IFERROR(VLOOKUP(AC1581,EMPRESAS!$A:$C,3,FALSE),"NAO CADASTRADA"))</f>
        <v/>
      </c>
      <c r="AE1581" s="50"/>
      <c r="AF1581" s="54" t="str">
        <f>IF(AE1581="","",IFERROR(VLOOKUP(AE1581,ATIVIDADES!$A:$C,3,FALSE),"NAO CADASTRADA"))</f>
        <v/>
      </c>
      <c r="AG1581" s="42"/>
      <c r="AH1581" s="48"/>
      <c r="AI1581" s="54" t="str">
        <f>IF(AH1581="","",IFERROR(VLOOKUP(AH1581,EMPRESAS!$A:$C,3,FALSE),"NAO CADASTRADA"))</f>
        <v/>
      </c>
      <c r="AJ1581" s="50"/>
      <c r="AK1581" s="54" t="str">
        <f>IF(AJ1581="","",IFERROR(VLOOKUP(AJ1581,ATIVIDADES!$A:$C,3,FALSE),"NAO CADASTRADA"))</f>
        <v/>
      </c>
      <c r="AL1581" s="42"/>
    </row>
    <row r="1582" spans="1:38" x14ac:dyDescent="0.25">
      <c r="A1582" s="26" t="str">
        <f t="shared" si="170"/>
        <v>OK</v>
      </c>
      <c r="B1582" s="29">
        <f t="shared" si="171"/>
        <v>2487914866</v>
      </c>
      <c r="C1582" s="30">
        <v>43670</v>
      </c>
      <c r="D1582" s="18">
        <f t="shared" si="174"/>
        <v>43647</v>
      </c>
      <c r="E1582" s="19" t="str">
        <f>IF(ISERROR(VLOOKUP(C1582,FERIADOS!$A:$B,1,FALSE)),IF(WEEKDAY(C1582)=1,"Dom",IF(WEEKDAY(C1582)=2,"Seg",IF(WEEKDAY(C1582)=3,"Ter",IF(WEEKDAY(C1582)=4,"Qua",IF(WEEKDAY(C1582)=5,"Qui",IF(WEEKDAY(C1582)=6,"Sex","Sab")))))),"Feriado")</f>
        <v>Qua</v>
      </c>
      <c r="F1582" s="32"/>
      <c r="G1582" s="33"/>
      <c r="H1582" s="33"/>
      <c r="I1582" s="33"/>
      <c r="J1582" s="21" t="str">
        <f t="shared" si="172"/>
        <v/>
      </c>
      <c r="K1582" s="21">
        <f t="shared" si="168"/>
        <v>0</v>
      </c>
      <c r="L1582" s="21" t="str">
        <f t="shared" si="169"/>
        <v/>
      </c>
      <c r="M1582" s="22" t="str">
        <f t="shared" si="173"/>
        <v/>
      </c>
      <c r="N1582" s="48"/>
      <c r="O1582" s="54" t="str">
        <f>IF(N1582="","",IFERROR(VLOOKUP(N1582,EMPRESAS!$A:$C,3,FALSE),"NAO CADASTRADA"))</f>
        <v/>
      </c>
      <c r="P1582" s="50"/>
      <c r="Q1582" s="54" t="str">
        <f>IF(P1582="","",IFERROR(VLOOKUP(P1582,ATIVIDADES!$A:$C,3,FALSE),"NAO CADASTRADA"))</f>
        <v/>
      </c>
      <c r="R1582" s="42"/>
      <c r="S1582" s="48"/>
      <c r="T1582" s="54" t="str">
        <f>IF(S1582="","",IFERROR(VLOOKUP(S1582,EMPRESAS!$A:$C,3,FALSE),"NAO CADASTRADA"))</f>
        <v/>
      </c>
      <c r="U1582" s="50"/>
      <c r="V1582" s="54" t="str">
        <f>IF(U1582="","",IFERROR(VLOOKUP(U1582,ATIVIDADES!$A:$C,3,FALSE),"NAO CADASTRADA"))</f>
        <v/>
      </c>
      <c r="W1582" s="42"/>
      <c r="X1582" s="48"/>
      <c r="Y1582" s="54" t="str">
        <f>IF(X1582="","",IFERROR(VLOOKUP(X1582,EMPRESAS!$A:$C,3,FALSE),"NAO CADASTRADA"))</f>
        <v/>
      </c>
      <c r="Z1582" s="50"/>
      <c r="AA1582" s="54" t="str">
        <f>IF(Z1582="","",IFERROR(VLOOKUP(Z1582,ATIVIDADES!$A:$C,3,FALSE),"NAO CADASTRADA"))</f>
        <v/>
      </c>
      <c r="AB1582" s="42"/>
      <c r="AC1582" s="48"/>
      <c r="AD1582" s="54" t="str">
        <f>IF(AC1582="","",IFERROR(VLOOKUP(AC1582,EMPRESAS!$A:$C,3,FALSE),"NAO CADASTRADA"))</f>
        <v/>
      </c>
      <c r="AE1582" s="50"/>
      <c r="AF1582" s="54" t="str">
        <f>IF(AE1582="","",IFERROR(VLOOKUP(AE1582,ATIVIDADES!$A:$C,3,FALSE),"NAO CADASTRADA"))</f>
        <v/>
      </c>
      <c r="AG1582" s="42"/>
      <c r="AH1582" s="48"/>
      <c r="AI1582" s="54" t="str">
        <f>IF(AH1582="","",IFERROR(VLOOKUP(AH1582,EMPRESAS!$A:$C,3,FALSE),"NAO CADASTRADA"))</f>
        <v/>
      </c>
      <c r="AJ1582" s="50"/>
      <c r="AK1582" s="54" t="str">
        <f>IF(AJ1582="","",IFERROR(VLOOKUP(AJ1582,ATIVIDADES!$A:$C,3,FALSE),"NAO CADASTRADA"))</f>
        <v/>
      </c>
      <c r="AL1582" s="42"/>
    </row>
    <row r="1583" spans="1:38" x14ac:dyDescent="0.25">
      <c r="A1583" s="26" t="str">
        <f t="shared" si="170"/>
        <v>OK</v>
      </c>
      <c r="B1583" s="29">
        <f t="shared" si="171"/>
        <v>2487914866</v>
      </c>
      <c r="C1583" s="30">
        <v>43671</v>
      </c>
      <c r="D1583" s="18">
        <f t="shared" si="174"/>
        <v>43647</v>
      </c>
      <c r="E1583" s="19" t="str">
        <f>IF(ISERROR(VLOOKUP(C1583,FERIADOS!$A:$B,1,FALSE)),IF(WEEKDAY(C1583)=1,"Dom",IF(WEEKDAY(C1583)=2,"Seg",IF(WEEKDAY(C1583)=3,"Ter",IF(WEEKDAY(C1583)=4,"Qua",IF(WEEKDAY(C1583)=5,"Qui",IF(WEEKDAY(C1583)=6,"Sex","Sab")))))),"Feriado")</f>
        <v>Qui</v>
      </c>
      <c r="F1583" s="32"/>
      <c r="G1583" s="33"/>
      <c r="H1583" s="33"/>
      <c r="I1583" s="33"/>
      <c r="J1583" s="21" t="str">
        <f t="shared" si="172"/>
        <v/>
      </c>
      <c r="K1583" s="21">
        <f t="shared" si="168"/>
        <v>0</v>
      </c>
      <c r="L1583" s="21" t="str">
        <f t="shared" si="169"/>
        <v/>
      </c>
      <c r="M1583" s="22" t="str">
        <f t="shared" si="173"/>
        <v/>
      </c>
      <c r="N1583" s="48"/>
      <c r="O1583" s="54" t="str">
        <f>IF(N1583="","",IFERROR(VLOOKUP(N1583,EMPRESAS!$A:$C,3,FALSE),"NAO CADASTRADA"))</f>
        <v/>
      </c>
      <c r="P1583" s="50"/>
      <c r="Q1583" s="54" t="str">
        <f>IF(P1583="","",IFERROR(VLOOKUP(P1583,ATIVIDADES!$A:$C,3,FALSE),"NAO CADASTRADA"))</f>
        <v/>
      </c>
      <c r="R1583" s="42"/>
      <c r="S1583" s="48"/>
      <c r="T1583" s="54" t="str">
        <f>IF(S1583="","",IFERROR(VLOOKUP(S1583,EMPRESAS!$A:$C,3,FALSE),"NAO CADASTRADA"))</f>
        <v/>
      </c>
      <c r="U1583" s="50"/>
      <c r="V1583" s="54" t="str">
        <f>IF(U1583="","",IFERROR(VLOOKUP(U1583,ATIVIDADES!$A:$C,3,FALSE),"NAO CADASTRADA"))</f>
        <v/>
      </c>
      <c r="W1583" s="42"/>
      <c r="X1583" s="48"/>
      <c r="Y1583" s="54" t="str">
        <f>IF(X1583="","",IFERROR(VLOOKUP(X1583,EMPRESAS!$A:$C,3,FALSE),"NAO CADASTRADA"))</f>
        <v/>
      </c>
      <c r="Z1583" s="50"/>
      <c r="AA1583" s="54" t="str">
        <f>IF(Z1583="","",IFERROR(VLOOKUP(Z1583,ATIVIDADES!$A:$C,3,FALSE),"NAO CADASTRADA"))</f>
        <v/>
      </c>
      <c r="AB1583" s="42"/>
      <c r="AC1583" s="48"/>
      <c r="AD1583" s="54" t="str">
        <f>IF(AC1583="","",IFERROR(VLOOKUP(AC1583,EMPRESAS!$A:$C,3,FALSE),"NAO CADASTRADA"))</f>
        <v/>
      </c>
      <c r="AE1583" s="50"/>
      <c r="AF1583" s="54" t="str">
        <f>IF(AE1583="","",IFERROR(VLOOKUP(AE1583,ATIVIDADES!$A:$C,3,FALSE),"NAO CADASTRADA"))</f>
        <v/>
      </c>
      <c r="AG1583" s="42"/>
      <c r="AH1583" s="48"/>
      <c r="AI1583" s="54" t="str">
        <f>IF(AH1583="","",IFERROR(VLOOKUP(AH1583,EMPRESAS!$A:$C,3,FALSE),"NAO CADASTRADA"))</f>
        <v/>
      </c>
      <c r="AJ1583" s="50"/>
      <c r="AK1583" s="54" t="str">
        <f>IF(AJ1583="","",IFERROR(VLOOKUP(AJ1583,ATIVIDADES!$A:$C,3,FALSE),"NAO CADASTRADA"))</f>
        <v/>
      </c>
      <c r="AL1583" s="42"/>
    </row>
    <row r="1584" spans="1:38" x14ac:dyDescent="0.25">
      <c r="A1584" s="26" t="str">
        <f t="shared" si="170"/>
        <v>OK</v>
      </c>
      <c r="B1584" s="29">
        <f t="shared" si="171"/>
        <v>2487914866</v>
      </c>
      <c r="C1584" s="30">
        <v>43672</v>
      </c>
      <c r="D1584" s="18">
        <f t="shared" si="174"/>
        <v>43647</v>
      </c>
      <c r="E1584" s="19" t="str">
        <f>IF(ISERROR(VLOOKUP(C1584,FERIADOS!$A:$B,1,FALSE)),IF(WEEKDAY(C1584)=1,"Dom",IF(WEEKDAY(C1584)=2,"Seg",IF(WEEKDAY(C1584)=3,"Ter",IF(WEEKDAY(C1584)=4,"Qua",IF(WEEKDAY(C1584)=5,"Qui",IF(WEEKDAY(C1584)=6,"Sex","Sab")))))),"Feriado")</f>
        <v>Sex</v>
      </c>
      <c r="F1584" s="32"/>
      <c r="G1584" s="33"/>
      <c r="H1584" s="33"/>
      <c r="I1584" s="33"/>
      <c r="J1584" s="21" t="str">
        <f t="shared" si="172"/>
        <v/>
      </c>
      <c r="K1584" s="21">
        <f t="shared" si="168"/>
        <v>0</v>
      </c>
      <c r="L1584" s="21" t="str">
        <f t="shared" si="169"/>
        <v/>
      </c>
      <c r="M1584" s="22" t="str">
        <f t="shared" si="173"/>
        <v/>
      </c>
      <c r="N1584" s="48"/>
      <c r="O1584" s="54" t="str">
        <f>IF(N1584="","",IFERROR(VLOOKUP(N1584,EMPRESAS!$A:$C,3,FALSE),"NAO CADASTRADA"))</f>
        <v/>
      </c>
      <c r="P1584" s="50"/>
      <c r="Q1584" s="54" t="str">
        <f>IF(P1584="","",IFERROR(VLOOKUP(P1584,ATIVIDADES!$A:$C,3,FALSE),"NAO CADASTRADA"))</f>
        <v/>
      </c>
      <c r="R1584" s="42"/>
      <c r="S1584" s="48"/>
      <c r="T1584" s="54" t="str">
        <f>IF(S1584="","",IFERROR(VLOOKUP(S1584,EMPRESAS!$A:$C,3,FALSE),"NAO CADASTRADA"))</f>
        <v/>
      </c>
      <c r="U1584" s="50"/>
      <c r="V1584" s="54" t="str">
        <f>IF(U1584="","",IFERROR(VLOOKUP(U1584,ATIVIDADES!$A:$C,3,FALSE),"NAO CADASTRADA"))</f>
        <v/>
      </c>
      <c r="W1584" s="42"/>
      <c r="X1584" s="48"/>
      <c r="Y1584" s="54" t="str">
        <f>IF(X1584="","",IFERROR(VLOOKUP(X1584,EMPRESAS!$A:$C,3,FALSE),"NAO CADASTRADA"))</f>
        <v/>
      </c>
      <c r="Z1584" s="50"/>
      <c r="AA1584" s="54" t="str">
        <f>IF(Z1584="","",IFERROR(VLOOKUP(Z1584,ATIVIDADES!$A:$C,3,FALSE),"NAO CADASTRADA"))</f>
        <v/>
      </c>
      <c r="AB1584" s="42"/>
      <c r="AC1584" s="48"/>
      <c r="AD1584" s="54" t="str">
        <f>IF(AC1584="","",IFERROR(VLOOKUP(AC1584,EMPRESAS!$A:$C,3,FALSE),"NAO CADASTRADA"))</f>
        <v/>
      </c>
      <c r="AE1584" s="50"/>
      <c r="AF1584" s="54" t="str">
        <f>IF(AE1584="","",IFERROR(VLOOKUP(AE1584,ATIVIDADES!$A:$C,3,FALSE),"NAO CADASTRADA"))</f>
        <v/>
      </c>
      <c r="AG1584" s="42"/>
      <c r="AH1584" s="48"/>
      <c r="AI1584" s="54" t="str">
        <f>IF(AH1584="","",IFERROR(VLOOKUP(AH1584,EMPRESAS!$A:$C,3,FALSE),"NAO CADASTRADA"))</f>
        <v/>
      </c>
      <c r="AJ1584" s="50"/>
      <c r="AK1584" s="54" t="str">
        <f>IF(AJ1584="","",IFERROR(VLOOKUP(AJ1584,ATIVIDADES!$A:$C,3,FALSE),"NAO CADASTRADA"))</f>
        <v/>
      </c>
      <c r="AL1584" s="42"/>
    </row>
    <row r="1585" spans="1:38" x14ac:dyDescent="0.25">
      <c r="A1585" s="26" t="str">
        <f t="shared" si="170"/>
        <v>OK</v>
      </c>
      <c r="B1585" s="29">
        <f t="shared" si="171"/>
        <v>2487914866</v>
      </c>
      <c r="C1585" s="30">
        <v>43673</v>
      </c>
      <c r="D1585" s="18">
        <f t="shared" si="174"/>
        <v>43647</v>
      </c>
      <c r="E1585" s="19" t="str">
        <f>IF(ISERROR(VLOOKUP(C1585,FERIADOS!$A:$B,1,FALSE)),IF(WEEKDAY(C1585)=1,"Dom",IF(WEEKDAY(C1585)=2,"Seg",IF(WEEKDAY(C1585)=3,"Ter",IF(WEEKDAY(C1585)=4,"Qua",IF(WEEKDAY(C1585)=5,"Qui",IF(WEEKDAY(C1585)=6,"Sex","Sab")))))),"Feriado")</f>
        <v>Sab</v>
      </c>
      <c r="F1585" s="32"/>
      <c r="G1585" s="33"/>
      <c r="H1585" s="33"/>
      <c r="I1585" s="33"/>
      <c r="J1585" s="21" t="str">
        <f t="shared" si="172"/>
        <v/>
      </c>
      <c r="K1585" s="21">
        <f t="shared" si="168"/>
        <v>0</v>
      </c>
      <c r="L1585" s="21" t="str">
        <f t="shared" si="169"/>
        <v/>
      </c>
      <c r="M1585" s="22" t="str">
        <f t="shared" si="173"/>
        <v/>
      </c>
      <c r="N1585" s="48"/>
      <c r="O1585" s="54" t="str">
        <f>IF(N1585="","",IFERROR(VLOOKUP(N1585,EMPRESAS!$A:$C,3,FALSE),"NAO CADASTRADA"))</f>
        <v/>
      </c>
      <c r="P1585" s="50"/>
      <c r="Q1585" s="54" t="str">
        <f>IF(P1585="","",IFERROR(VLOOKUP(P1585,ATIVIDADES!$A:$C,3,FALSE),"NAO CADASTRADA"))</f>
        <v/>
      </c>
      <c r="R1585" s="42"/>
      <c r="S1585" s="48"/>
      <c r="T1585" s="54" t="str">
        <f>IF(S1585="","",IFERROR(VLOOKUP(S1585,EMPRESAS!$A:$C,3,FALSE),"NAO CADASTRADA"))</f>
        <v/>
      </c>
      <c r="U1585" s="50"/>
      <c r="V1585" s="54" t="str">
        <f>IF(U1585="","",IFERROR(VLOOKUP(U1585,ATIVIDADES!$A:$C,3,FALSE),"NAO CADASTRADA"))</f>
        <v/>
      </c>
      <c r="W1585" s="42"/>
      <c r="X1585" s="48"/>
      <c r="Y1585" s="54" t="str">
        <f>IF(X1585="","",IFERROR(VLOOKUP(X1585,EMPRESAS!$A:$C,3,FALSE),"NAO CADASTRADA"))</f>
        <v/>
      </c>
      <c r="Z1585" s="50"/>
      <c r="AA1585" s="54" t="str">
        <f>IF(Z1585="","",IFERROR(VLOOKUP(Z1585,ATIVIDADES!$A:$C,3,FALSE),"NAO CADASTRADA"))</f>
        <v/>
      </c>
      <c r="AB1585" s="42"/>
      <c r="AC1585" s="48"/>
      <c r="AD1585" s="54" t="str">
        <f>IF(AC1585="","",IFERROR(VLOOKUP(AC1585,EMPRESAS!$A:$C,3,FALSE),"NAO CADASTRADA"))</f>
        <v/>
      </c>
      <c r="AE1585" s="50"/>
      <c r="AF1585" s="54" t="str">
        <f>IF(AE1585="","",IFERROR(VLOOKUP(AE1585,ATIVIDADES!$A:$C,3,FALSE),"NAO CADASTRADA"))</f>
        <v/>
      </c>
      <c r="AG1585" s="42"/>
      <c r="AH1585" s="48"/>
      <c r="AI1585" s="54" t="str">
        <f>IF(AH1585="","",IFERROR(VLOOKUP(AH1585,EMPRESAS!$A:$C,3,FALSE),"NAO CADASTRADA"))</f>
        <v/>
      </c>
      <c r="AJ1585" s="50"/>
      <c r="AK1585" s="54" t="str">
        <f>IF(AJ1585="","",IFERROR(VLOOKUP(AJ1585,ATIVIDADES!$A:$C,3,FALSE),"NAO CADASTRADA"))</f>
        <v/>
      </c>
      <c r="AL1585" s="42"/>
    </row>
    <row r="1586" spans="1:38" x14ac:dyDescent="0.25">
      <c r="A1586" s="26" t="str">
        <f t="shared" si="170"/>
        <v>OK</v>
      </c>
      <c r="B1586" s="29">
        <f t="shared" si="171"/>
        <v>2487914866</v>
      </c>
      <c r="C1586" s="30">
        <v>43674</v>
      </c>
      <c r="D1586" s="18">
        <f t="shared" si="174"/>
        <v>43647</v>
      </c>
      <c r="E1586" s="19" t="str">
        <f>IF(ISERROR(VLOOKUP(C1586,FERIADOS!$A:$B,1,FALSE)),IF(WEEKDAY(C1586)=1,"Dom",IF(WEEKDAY(C1586)=2,"Seg",IF(WEEKDAY(C1586)=3,"Ter",IF(WEEKDAY(C1586)=4,"Qua",IF(WEEKDAY(C1586)=5,"Qui",IF(WEEKDAY(C1586)=6,"Sex","Sab")))))),"Feriado")</f>
        <v>Dom</v>
      </c>
      <c r="F1586" s="32"/>
      <c r="G1586" s="33"/>
      <c r="H1586" s="33"/>
      <c r="I1586" s="33"/>
      <c r="J1586" s="21" t="str">
        <f t="shared" si="172"/>
        <v/>
      </c>
      <c r="K1586" s="21">
        <f t="shared" si="168"/>
        <v>0</v>
      </c>
      <c r="L1586" s="21" t="str">
        <f t="shared" si="169"/>
        <v/>
      </c>
      <c r="M1586" s="22" t="str">
        <f t="shared" si="173"/>
        <v/>
      </c>
      <c r="N1586" s="48"/>
      <c r="O1586" s="54" t="str">
        <f>IF(N1586="","",IFERROR(VLOOKUP(N1586,EMPRESAS!$A:$C,3,FALSE),"NAO CADASTRADA"))</f>
        <v/>
      </c>
      <c r="P1586" s="50"/>
      <c r="Q1586" s="54" t="str">
        <f>IF(P1586="","",IFERROR(VLOOKUP(P1586,ATIVIDADES!$A:$C,3,FALSE),"NAO CADASTRADA"))</f>
        <v/>
      </c>
      <c r="R1586" s="42"/>
      <c r="S1586" s="48"/>
      <c r="T1586" s="54" t="str">
        <f>IF(S1586="","",IFERROR(VLOOKUP(S1586,EMPRESAS!$A:$C,3,FALSE),"NAO CADASTRADA"))</f>
        <v/>
      </c>
      <c r="U1586" s="50"/>
      <c r="V1586" s="54" t="str">
        <f>IF(U1586="","",IFERROR(VLOOKUP(U1586,ATIVIDADES!$A:$C,3,FALSE),"NAO CADASTRADA"))</f>
        <v/>
      </c>
      <c r="W1586" s="42"/>
      <c r="X1586" s="48"/>
      <c r="Y1586" s="54" t="str">
        <f>IF(X1586="","",IFERROR(VLOOKUP(X1586,EMPRESAS!$A:$C,3,FALSE),"NAO CADASTRADA"))</f>
        <v/>
      </c>
      <c r="Z1586" s="50"/>
      <c r="AA1586" s="54" t="str">
        <f>IF(Z1586="","",IFERROR(VLOOKUP(Z1586,ATIVIDADES!$A:$C,3,FALSE),"NAO CADASTRADA"))</f>
        <v/>
      </c>
      <c r="AB1586" s="42"/>
      <c r="AC1586" s="48"/>
      <c r="AD1586" s="54" t="str">
        <f>IF(AC1586="","",IFERROR(VLOOKUP(AC1586,EMPRESAS!$A:$C,3,FALSE),"NAO CADASTRADA"))</f>
        <v/>
      </c>
      <c r="AE1586" s="50"/>
      <c r="AF1586" s="54" t="str">
        <f>IF(AE1586="","",IFERROR(VLOOKUP(AE1586,ATIVIDADES!$A:$C,3,FALSE),"NAO CADASTRADA"))</f>
        <v/>
      </c>
      <c r="AG1586" s="42"/>
      <c r="AH1586" s="48"/>
      <c r="AI1586" s="54" t="str">
        <f>IF(AH1586="","",IFERROR(VLOOKUP(AH1586,EMPRESAS!$A:$C,3,FALSE),"NAO CADASTRADA"))</f>
        <v/>
      </c>
      <c r="AJ1586" s="50"/>
      <c r="AK1586" s="54" t="str">
        <f>IF(AJ1586="","",IFERROR(VLOOKUP(AJ1586,ATIVIDADES!$A:$C,3,FALSE),"NAO CADASTRADA"))</f>
        <v/>
      </c>
      <c r="AL1586" s="42"/>
    </row>
    <row r="1587" spans="1:38" x14ac:dyDescent="0.25">
      <c r="A1587" s="26" t="str">
        <f t="shared" si="170"/>
        <v>OK</v>
      </c>
      <c r="B1587" s="29">
        <f t="shared" si="171"/>
        <v>2487914866</v>
      </c>
      <c r="C1587" s="30">
        <v>43675</v>
      </c>
      <c r="D1587" s="18">
        <f t="shared" si="174"/>
        <v>43647</v>
      </c>
      <c r="E1587" s="19" t="str">
        <f>IF(ISERROR(VLOOKUP(C1587,FERIADOS!$A:$B,1,FALSE)),IF(WEEKDAY(C1587)=1,"Dom",IF(WEEKDAY(C1587)=2,"Seg",IF(WEEKDAY(C1587)=3,"Ter",IF(WEEKDAY(C1587)=4,"Qua",IF(WEEKDAY(C1587)=5,"Qui",IF(WEEKDAY(C1587)=6,"Sex","Sab")))))),"Feriado")</f>
        <v>Seg</v>
      </c>
      <c r="F1587" s="32"/>
      <c r="G1587" s="33"/>
      <c r="H1587" s="33"/>
      <c r="I1587" s="33"/>
      <c r="J1587" s="21" t="str">
        <f t="shared" si="172"/>
        <v/>
      </c>
      <c r="K1587" s="21">
        <f t="shared" si="168"/>
        <v>0</v>
      </c>
      <c r="L1587" s="21" t="str">
        <f t="shared" si="169"/>
        <v/>
      </c>
      <c r="M1587" s="22" t="str">
        <f t="shared" si="173"/>
        <v/>
      </c>
      <c r="N1587" s="48"/>
      <c r="O1587" s="54" t="str">
        <f>IF(N1587="","",IFERROR(VLOOKUP(N1587,EMPRESAS!$A:$C,3,FALSE),"NAO CADASTRADA"))</f>
        <v/>
      </c>
      <c r="P1587" s="50"/>
      <c r="Q1587" s="54" t="str">
        <f>IF(P1587="","",IFERROR(VLOOKUP(P1587,ATIVIDADES!$A:$C,3,FALSE),"NAO CADASTRADA"))</f>
        <v/>
      </c>
      <c r="R1587" s="42"/>
      <c r="S1587" s="48"/>
      <c r="T1587" s="54" t="str">
        <f>IF(S1587="","",IFERROR(VLOOKUP(S1587,EMPRESAS!$A:$C,3,FALSE),"NAO CADASTRADA"))</f>
        <v/>
      </c>
      <c r="U1587" s="50"/>
      <c r="V1587" s="54" t="str">
        <f>IF(U1587="","",IFERROR(VLOOKUP(U1587,ATIVIDADES!$A:$C,3,FALSE),"NAO CADASTRADA"))</f>
        <v/>
      </c>
      <c r="W1587" s="42"/>
      <c r="X1587" s="48"/>
      <c r="Y1587" s="54" t="str">
        <f>IF(X1587="","",IFERROR(VLOOKUP(X1587,EMPRESAS!$A:$C,3,FALSE),"NAO CADASTRADA"))</f>
        <v/>
      </c>
      <c r="Z1587" s="50"/>
      <c r="AA1587" s="54" t="str">
        <f>IF(Z1587="","",IFERROR(VLOOKUP(Z1587,ATIVIDADES!$A:$C,3,FALSE),"NAO CADASTRADA"))</f>
        <v/>
      </c>
      <c r="AB1587" s="42"/>
      <c r="AC1587" s="48"/>
      <c r="AD1587" s="54" t="str">
        <f>IF(AC1587="","",IFERROR(VLOOKUP(AC1587,EMPRESAS!$A:$C,3,FALSE),"NAO CADASTRADA"))</f>
        <v/>
      </c>
      <c r="AE1587" s="50"/>
      <c r="AF1587" s="54" t="str">
        <f>IF(AE1587="","",IFERROR(VLOOKUP(AE1587,ATIVIDADES!$A:$C,3,FALSE),"NAO CADASTRADA"))</f>
        <v/>
      </c>
      <c r="AG1587" s="42"/>
      <c r="AH1587" s="48"/>
      <c r="AI1587" s="54" t="str">
        <f>IF(AH1587="","",IFERROR(VLOOKUP(AH1587,EMPRESAS!$A:$C,3,FALSE),"NAO CADASTRADA"))</f>
        <v/>
      </c>
      <c r="AJ1587" s="50"/>
      <c r="AK1587" s="54" t="str">
        <f>IF(AJ1587="","",IFERROR(VLOOKUP(AJ1587,ATIVIDADES!$A:$C,3,FALSE),"NAO CADASTRADA"))</f>
        <v/>
      </c>
      <c r="AL1587" s="42"/>
    </row>
    <row r="1588" spans="1:38" x14ac:dyDescent="0.25">
      <c r="A1588" s="26" t="str">
        <f t="shared" si="170"/>
        <v>OK</v>
      </c>
      <c r="B1588" s="29">
        <f t="shared" si="171"/>
        <v>2487914866</v>
      </c>
      <c r="C1588" s="30">
        <v>43676</v>
      </c>
      <c r="D1588" s="18">
        <f t="shared" si="174"/>
        <v>43647</v>
      </c>
      <c r="E1588" s="19" t="str">
        <f>IF(ISERROR(VLOOKUP(C1588,FERIADOS!$A:$B,1,FALSE)),IF(WEEKDAY(C1588)=1,"Dom",IF(WEEKDAY(C1588)=2,"Seg",IF(WEEKDAY(C1588)=3,"Ter",IF(WEEKDAY(C1588)=4,"Qua",IF(WEEKDAY(C1588)=5,"Qui",IF(WEEKDAY(C1588)=6,"Sex","Sab")))))),"Feriado")</f>
        <v>Ter</v>
      </c>
      <c r="F1588" s="32"/>
      <c r="G1588" s="33"/>
      <c r="H1588" s="33"/>
      <c r="I1588" s="33"/>
      <c r="J1588" s="21" t="str">
        <f t="shared" si="172"/>
        <v/>
      </c>
      <c r="K1588" s="21">
        <f t="shared" si="168"/>
        <v>0</v>
      </c>
      <c r="L1588" s="21" t="str">
        <f t="shared" si="169"/>
        <v/>
      </c>
      <c r="M1588" s="22" t="str">
        <f t="shared" si="173"/>
        <v/>
      </c>
      <c r="N1588" s="48"/>
      <c r="O1588" s="54" t="str">
        <f>IF(N1588="","",IFERROR(VLOOKUP(N1588,EMPRESAS!$A:$C,3,FALSE),"NAO CADASTRADA"))</f>
        <v/>
      </c>
      <c r="P1588" s="50"/>
      <c r="Q1588" s="54" t="str">
        <f>IF(P1588="","",IFERROR(VLOOKUP(P1588,ATIVIDADES!$A:$C,3,FALSE),"NAO CADASTRADA"))</f>
        <v/>
      </c>
      <c r="R1588" s="42"/>
      <c r="S1588" s="48"/>
      <c r="T1588" s="54" t="str">
        <f>IF(S1588="","",IFERROR(VLOOKUP(S1588,EMPRESAS!$A:$C,3,FALSE),"NAO CADASTRADA"))</f>
        <v/>
      </c>
      <c r="U1588" s="50"/>
      <c r="V1588" s="54" t="str">
        <f>IF(U1588="","",IFERROR(VLOOKUP(U1588,ATIVIDADES!$A:$C,3,FALSE),"NAO CADASTRADA"))</f>
        <v/>
      </c>
      <c r="W1588" s="42"/>
      <c r="X1588" s="48"/>
      <c r="Y1588" s="54" t="str">
        <f>IF(X1588="","",IFERROR(VLOOKUP(X1588,EMPRESAS!$A:$C,3,FALSE),"NAO CADASTRADA"))</f>
        <v/>
      </c>
      <c r="Z1588" s="50"/>
      <c r="AA1588" s="54" t="str">
        <f>IF(Z1588="","",IFERROR(VLOOKUP(Z1588,ATIVIDADES!$A:$C,3,FALSE),"NAO CADASTRADA"))</f>
        <v/>
      </c>
      <c r="AB1588" s="42"/>
      <c r="AC1588" s="48"/>
      <c r="AD1588" s="54" t="str">
        <f>IF(AC1588="","",IFERROR(VLOOKUP(AC1588,EMPRESAS!$A:$C,3,FALSE),"NAO CADASTRADA"))</f>
        <v/>
      </c>
      <c r="AE1588" s="50"/>
      <c r="AF1588" s="54" t="str">
        <f>IF(AE1588="","",IFERROR(VLOOKUP(AE1588,ATIVIDADES!$A:$C,3,FALSE),"NAO CADASTRADA"))</f>
        <v/>
      </c>
      <c r="AG1588" s="42"/>
      <c r="AH1588" s="48"/>
      <c r="AI1588" s="54" t="str">
        <f>IF(AH1588="","",IFERROR(VLOOKUP(AH1588,EMPRESAS!$A:$C,3,FALSE),"NAO CADASTRADA"))</f>
        <v/>
      </c>
      <c r="AJ1588" s="50"/>
      <c r="AK1588" s="54" t="str">
        <f>IF(AJ1588="","",IFERROR(VLOOKUP(AJ1588,ATIVIDADES!$A:$C,3,FALSE),"NAO CADASTRADA"))</f>
        <v/>
      </c>
      <c r="AL1588" s="42"/>
    </row>
    <row r="1589" spans="1:38" x14ac:dyDescent="0.25">
      <c r="A1589" s="26" t="str">
        <f t="shared" si="170"/>
        <v>OK</v>
      </c>
      <c r="B1589" s="29">
        <f t="shared" si="171"/>
        <v>2487914866</v>
      </c>
      <c r="C1589" s="30">
        <v>43677</v>
      </c>
      <c r="D1589" s="18">
        <f t="shared" si="174"/>
        <v>43647</v>
      </c>
      <c r="E1589" s="19" t="str">
        <f>IF(ISERROR(VLOOKUP(C1589,FERIADOS!$A:$B,1,FALSE)),IF(WEEKDAY(C1589)=1,"Dom",IF(WEEKDAY(C1589)=2,"Seg",IF(WEEKDAY(C1589)=3,"Ter",IF(WEEKDAY(C1589)=4,"Qua",IF(WEEKDAY(C1589)=5,"Qui",IF(WEEKDAY(C1589)=6,"Sex","Sab")))))),"Feriado")</f>
        <v>Qua</v>
      </c>
      <c r="F1589" s="32"/>
      <c r="G1589" s="33"/>
      <c r="H1589" s="33"/>
      <c r="I1589" s="33"/>
      <c r="J1589" s="21" t="str">
        <f t="shared" si="172"/>
        <v/>
      </c>
      <c r="K1589" s="21">
        <f t="shared" si="168"/>
        <v>0</v>
      </c>
      <c r="L1589" s="21" t="str">
        <f t="shared" si="169"/>
        <v/>
      </c>
      <c r="M1589" s="22" t="str">
        <f t="shared" si="173"/>
        <v/>
      </c>
      <c r="N1589" s="48"/>
      <c r="O1589" s="54" t="str">
        <f>IF(N1589="","",IFERROR(VLOOKUP(N1589,EMPRESAS!$A:$C,3,FALSE),"NAO CADASTRADA"))</f>
        <v/>
      </c>
      <c r="P1589" s="50"/>
      <c r="Q1589" s="54" t="str">
        <f>IF(P1589="","",IFERROR(VLOOKUP(P1589,ATIVIDADES!$A:$C,3,FALSE),"NAO CADASTRADA"))</f>
        <v/>
      </c>
      <c r="R1589" s="42"/>
      <c r="S1589" s="48"/>
      <c r="T1589" s="54" t="str">
        <f>IF(S1589="","",IFERROR(VLOOKUP(S1589,EMPRESAS!$A:$C,3,FALSE),"NAO CADASTRADA"))</f>
        <v/>
      </c>
      <c r="U1589" s="50"/>
      <c r="V1589" s="54" t="str">
        <f>IF(U1589="","",IFERROR(VLOOKUP(U1589,ATIVIDADES!$A:$C,3,FALSE),"NAO CADASTRADA"))</f>
        <v/>
      </c>
      <c r="W1589" s="42"/>
      <c r="X1589" s="48"/>
      <c r="Y1589" s="54" t="str">
        <f>IF(X1589="","",IFERROR(VLOOKUP(X1589,EMPRESAS!$A:$C,3,FALSE),"NAO CADASTRADA"))</f>
        <v/>
      </c>
      <c r="Z1589" s="50"/>
      <c r="AA1589" s="54" t="str">
        <f>IF(Z1589="","",IFERROR(VLOOKUP(Z1589,ATIVIDADES!$A:$C,3,FALSE),"NAO CADASTRADA"))</f>
        <v/>
      </c>
      <c r="AB1589" s="42"/>
      <c r="AC1589" s="48"/>
      <c r="AD1589" s="54" t="str">
        <f>IF(AC1589="","",IFERROR(VLOOKUP(AC1589,EMPRESAS!$A:$C,3,FALSE),"NAO CADASTRADA"))</f>
        <v/>
      </c>
      <c r="AE1589" s="50"/>
      <c r="AF1589" s="54" t="str">
        <f>IF(AE1589="","",IFERROR(VLOOKUP(AE1589,ATIVIDADES!$A:$C,3,FALSE),"NAO CADASTRADA"))</f>
        <v/>
      </c>
      <c r="AG1589" s="42"/>
      <c r="AH1589" s="48"/>
      <c r="AI1589" s="54" t="str">
        <f>IF(AH1589="","",IFERROR(VLOOKUP(AH1589,EMPRESAS!$A:$C,3,FALSE),"NAO CADASTRADA"))</f>
        <v/>
      </c>
      <c r="AJ1589" s="50"/>
      <c r="AK1589" s="54" t="str">
        <f>IF(AJ1589="","",IFERROR(VLOOKUP(AJ1589,ATIVIDADES!$A:$C,3,FALSE),"NAO CADASTRADA"))</f>
        <v/>
      </c>
      <c r="AL1589" s="42"/>
    </row>
    <row r="1590" spans="1:38" x14ac:dyDescent="0.25">
      <c r="A1590" s="26" t="str">
        <f t="shared" si="170"/>
        <v>OK</v>
      </c>
      <c r="B1590" s="29">
        <f t="shared" si="171"/>
        <v>2487914866</v>
      </c>
      <c r="C1590" s="30">
        <v>43678</v>
      </c>
      <c r="D1590" s="18">
        <f t="shared" si="174"/>
        <v>43678</v>
      </c>
      <c r="E1590" s="19" t="str">
        <f>IF(ISERROR(VLOOKUP(C1590,FERIADOS!$A:$B,1,FALSE)),IF(WEEKDAY(C1590)=1,"Dom",IF(WEEKDAY(C1590)=2,"Seg",IF(WEEKDAY(C1590)=3,"Ter",IF(WEEKDAY(C1590)=4,"Qua",IF(WEEKDAY(C1590)=5,"Qui",IF(WEEKDAY(C1590)=6,"Sex","Sab")))))),"Feriado")</f>
        <v>Qui</v>
      </c>
      <c r="F1590" s="32"/>
      <c r="G1590" s="33"/>
      <c r="H1590" s="33"/>
      <c r="I1590" s="33"/>
      <c r="J1590" s="21" t="str">
        <f t="shared" si="172"/>
        <v/>
      </c>
      <c r="K1590" s="21">
        <f t="shared" si="168"/>
        <v>0</v>
      </c>
      <c r="L1590" s="21" t="str">
        <f t="shared" si="169"/>
        <v/>
      </c>
      <c r="M1590" s="22" t="str">
        <f t="shared" si="173"/>
        <v/>
      </c>
      <c r="N1590" s="48"/>
      <c r="O1590" s="54" t="str">
        <f>IF(N1590="","",IFERROR(VLOOKUP(N1590,EMPRESAS!$A:$C,3,FALSE),"NAO CADASTRADA"))</f>
        <v/>
      </c>
      <c r="P1590" s="50"/>
      <c r="Q1590" s="54" t="str">
        <f>IF(P1590="","",IFERROR(VLOOKUP(P1590,ATIVIDADES!$A:$C,3,FALSE),"NAO CADASTRADA"))</f>
        <v/>
      </c>
      <c r="R1590" s="42"/>
      <c r="S1590" s="48"/>
      <c r="T1590" s="54" t="str">
        <f>IF(S1590="","",IFERROR(VLOOKUP(S1590,EMPRESAS!$A:$C,3,FALSE),"NAO CADASTRADA"))</f>
        <v/>
      </c>
      <c r="U1590" s="50"/>
      <c r="V1590" s="54" t="str">
        <f>IF(U1590="","",IFERROR(VLOOKUP(U1590,ATIVIDADES!$A:$C,3,FALSE),"NAO CADASTRADA"))</f>
        <v/>
      </c>
      <c r="W1590" s="42"/>
      <c r="X1590" s="48"/>
      <c r="Y1590" s="54" t="str">
        <f>IF(X1590="","",IFERROR(VLOOKUP(X1590,EMPRESAS!$A:$C,3,FALSE),"NAO CADASTRADA"))</f>
        <v/>
      </c>
      <c r="Z1590" s="50"/>
      <c r="AA1590" s="54" t="str">
        <f>IF(Z1590="","",IFERROR(VLOOKUP(Z1590,ATIVIDADES!$A:$C,3,FALSE),"NAO CADASTRADA"))</f>
        <v/>
      </c>
      <c r="AB1590" s="42"/>
      <c r="AC1590" s="48"/>
      <c r="AD1590" s="54" t="str">
        <f>IF(AC1590="","",IFERROR(VLOOKUP(AC1590,EMPRESAS!$A:$C,3,FALSE),"NAO CADASTRADA"))</f>
        <v/>
      </c>
      <c r="AE1590" s="50"/>
      <c r="AF1590" s="54" t="str">
        <f>IF(AE1590="","",IFERROR(VLOOKUP(AE1590,ATIVIDADES!$A:$C,3,FALSE),"NAO CADASTRADA"))</f>
        <v/>
      </c>
      <c r="AG1590" s="42"/>
      <c r="AH1590" s="48"/>
      <c r="AI1590" s="54" t="str">
        <f>IF(AH1590="","",IFERROR(VLOOKUP(AH1590,EMPRESAS!$A:$C,3,FALSE),"NAO CADASTRADA"))</f>
        <v/>
      </c>
      <c r="AJ1590" s="50"/>
      <c r="AK1590" s="54" t="str">
        <f>IF(AJ1590="","",IFERROR(VLOOKUP(AJ1590,ATIVIDADES!$A:$C,3,FALSE),"NAO CADASTRADA"))</f>
        <v/>
      </c>
      <c r="AL1590" s="42"/>
    </row>
    <row r="1591" spans="1:38" x14ac:dyDescent="0.25">
      <c r="A1591" s="26" t="str">
        <f t="shared" si="170"/>
        <v>OK</v>
      </c>
      <c r="B1591" s="29">
        <f t="shared" si="171"/>
        <v>2487914866</v>
      </c>
      <c r="C1591" s="30">
        <v>43679</v>
      </c>
      <c r="D1591" s="18">
        <f t="shared" si="174"/>
        <v>43678</v>
      </c>
      <c r="E1591" s="19" t="str">
        <f>IF(ISERROR(VLOOKUP(C1591,FERIADOS!$A:$B,1,FALSE)),IF(WEEKDAY(C1591)=1,"Dom",IF(WEEKDAY(C1591)=2,"Seg",IF(WEEKDAY(C1591)=3,"Ter",IF(WEEKDAY(C1591)=4,"Qua",IF(WEEKDAY(C1591)=5,"Qui",IF(WEEKDAY(C1591)=6,"Sex","Sab")))))),"Feriado")</f>
        <v>Sex</v>
      </c>
      <c r="F1591" s="32"/>
      <c r="G1591" s="33"/>
      <c r="H1591" s="33"/>
      <c r="I1591" s="33"/>
      <c r="J1591" s="21" t="str">
        <f t="shared" si="172"/>
        <v/>
      </c>
      <c r="K1591" s="21">
        <f t="shared" si="168"/>
        <v>0</v>
      </c>
      <c r="L1591" s="21" t="str">
        <f t="shared" si="169"/>
        <v/>
      </c>
      <c r="M1591" s="22" t="str">
        <f t="shared" si="173"/>
        <v/>
      </c>
      <c r="N1591" s="48"/>
      <c r="O1591" s="54" t="str">
        <f>IF(N1591="","",IFERROR(VLOOKUP(N1591,EMPRESAS!$A:$C,3,FALSE),"NAO CADASTRADA"))</f>
        <v/>
      </c>
      <c r="P1591" s="50"/>
      <c r="Q1591" s="54" t="str">
        <f>IF(P1591="","",IFERROR(VLOOKUP(P1591,ATIVIDADES!$A:$C,3,FALSE),"NAO CADASTRADA"))</f>
        <v/>
      </c>
      <c r="R1591" s="42"/>
      <c r="S1591" s="48"/>
      <c r="T1591" s="54" t="str">
        <f>IF(S1591="","",IFERROR(VLOOKUP(S1591,EMPRESAS!$A:$C,3,FALSE),"NAO CADASTRADA"))</f>
        <v/>
      </c>
      <c r="U1591" s="50"/>
      <c r="V1591" s="54" t="str">
        <f>IF(U1591="","",IFERROR(VLOOKUP(U1591,ATIVIDADES!$A:$C,3,FALSE),"NAO CADASTRADA"))</f>
        <v/>
      </c>
      <c r="W1591" s="42"/>
      <c r="X1591" s="48"/>
      <c r="Y1591" s="54" t="str">
        <f>IF(X1591="","",IFERROR(VLOOKUP(X1591,EMPRESAS!$A:$C,3,FALSE),"NAO CADASTRADA"))</f>
        <v/>
      </c>
      <c r="Z1591" s="50"/>
      <c r="AA1591" s="54" t="str">
        <f>IF(Z1591="","",IFERROR(VLOOKUP(Z1591,ATIVIDADES!$A:$C,3,FALSE),"NAO CADASTRADA"))</f>
        <v/>
      </c>
      <c r="AB1591" s="42"/>
      <c r="AC1591" s="48"/>
      <c r="AD1591" s="54" t="str">
        <f>IF(AC1591="","",IFERROR(VLOOKUP(AC1591,EMPRESAS!$A:$C,3,FALSE),"NAO CADASTRADA"))</f>
        <v/>
      </c>
      <c r="AE1591" s="50"/>
      <c r="AF1591" s="54" t="str">
        <f>IF(AE1591="","",IFERROR(VLOOKUP(AE1591,ATIVIDADES!$A:$C,3,FALSE),"NAO CADASTRADA"))</f>
        <v/>
      </c>
      <c r="AG1591" s="42"/>
      <c r="AH1591" s="48"/>
      <c r="AI1591" s="54" t="str">
        <f>IF(AH1591="","",IFERROR(VLOOKUP(AH1591,EMPRESAS!$A:$C,3,FALSE),"NAO CADASTRADA"))</f>
        <v/>
      </c>
      <c r="AJ1591" s="50"/>
      <c r="AK1591" s="54" t="str">
        <f>IF(AJ1591="","",IFERROR(VLOOKUP(AJ1591,ATIVIDADES!$A:$C,3,FALSE),"NAO CADASTRADA"))</f>
        <v/>
      </c>
      <c r="AL1591" s="42"/>
    </row>
    <row r="1592" spans="1:38" x14ac:dyDescent="0.25">
      <c r="A1592" s="26" t="str">
        <f t="shared" si="170"/>
        <v>OK</v>
      </c>
      <c r="B1592" s="29">
        <f t="shared" si="171"/>
        <v>2487914866</v>
      </c>
      <c r="C1592" s="30">
        <v>43680</v>
      </c>
      <c r="D1592" s="18">
        <f t="shared" si="174"/>
        <v>43678</v>
      </c>
      <c r="E1592" s="19" t="str">
        <f>IF(ISERROR(VLOOKUP(C1592,FERIADOS!$A:$B,1,FALSE)),IF(WEEKDAY(C1592)=1,"Dom",IF(WEEKDAY(C1592)=2,"Seg",IF(WEEKDAY(C1592)=3,"Ter",IF(WEEKDAY(C1592)=4,"Qua",IF(WEEKDAY(C1592)=5,"Qui",IF(WEEKDAY(C1592)=6,"Sex","Sab")))))),"Feriado")</f>
        <v>Sab</v>
      </c>
      <c r="F1592" s="32"/>
      <c r="G1592" s="33"/>
      <c r="H1592" s="33"/>
      <c r="I1592" s="33"/>
      <c r="J1592" s="21" t="str">
        <f t="shared" si="172"/>
        <v/>
      </c>
      <c r="K1592" s="21">
        <f t="shared" si="168"/>
        <v>0</v>
      </c>
      <c r="L1592" s="21" t="str">
        <f t="shared" si="169"/>
        <v/>
      </c>
      <c r="M1592" s="22" t="str">
        <f t="shared" si="173"/>
        <v/>
      </c>
      <c r="N1592" s="48"/>
      <c r="O1592" s="54" t="str">
        <f>IF(N1592="","",IFERROR(VLOOKUP(N1592,EMPRESAS!$A:$C,3,FALSE),"NAO CADASTRADA"))</f>
        <v/>
      </c>
      <c r="P1592" s="50"/>
      <c r="Q1592" s="54" t="str">
        <f>IF(P1592="","",IFERROR(VLOOKUP(P1592,ATIVIDADES!$A:$C,3,FALSE),"NAO CADASTRADA"))</f>
        <v/>
      </c>
      <c r="R1592" s="42"/>
      <c r="S1592" s="48"/>
      <c r="T1592" s="54" t="str">
        <f>IF(S1592="","",IFERROR(VLOOKUP(S1592,EMPRESAS!$A:$C,3,FALSE),"NAO CADASTRADA"))</f>
        <v/>
      </c>
      <c r="U1592" s="50"/>
      <c r="V1592" s="54" t="str">
        <f>IF(U1592="","",IFERROR(VLOOKUP(U1592,ATIVIDADES!$A:$C,3,FALSE),"NAO CADASTRADA"))</f>
        <v/>
      </c>
      <c r="W1592" s="42"/>
      <c r="X1592" s="48"/>
      <c r="Y1592" s="54" t="str">
        <f>IF(X1592="","",IFERROR(VLOOKUP(X1592,EMPRESAS!$A:$C,3,FALSE),"NAO CADASTRADA"))</f>
        <v/>
      </c>
      <c r="Z1592" s="50"/>
      <c r="AA1592" s="54" t="str">
        <f>IF(Z1592="","",IFERROR(VLOOKUP(Z1592,ATIVIDADES!$A:$C,3,FALSE),"NAO CADASTRADA"))</f>
        <v/>
      </c>
      <c r="AB1592" s="42"/>
      <c r="AC1592" s="48"/>
      <c r="AD1592" s="54" t="str">
        <f>IF(AC1592="","",IFERROR(VLOOKUP(AC1592,EMPRESAS!$A:$C,3,FALSE),"NAO CADASTRADA"))</f>
        <v/>
      </c>
      <c r="AE1592" s="50"/>
      <c r="AF1592" s="54" t="str">
        <f>IF(AE1592="","",IFERROR(VLOOKUP(AE1592,ATIVIDADES!$A:$C,3,FALSE),"NAO CADASTRADA"))</f>
        <v/>
      </c>
      <c r="AG1592" s="42"/>
      <c r="AH1592" s="48"/>
      <c r="AI1592" s="54" t="str">
        <f>IF(AH1592="","",IFERROR(VLOOKUP(AH1592,EMPRESAS!$A:$C,3,FALSE),"NAO CADASTRADA"))</f>
        <v/>
      </c>
      <c r="AJ1592" s="50"/>
      <c r="AK1592" s="54" t="str">
        <f>IF(AJ1592="","",IFERROR(VLOOKUP(AJ1592,ATIVIDADES!$A:$C,3,FALSE),"NAO CADASTRADA"))</f>
        <v/>
      </c>
      <c r="AL1592" s="42"/>
    </row>
    <row r="1593" spans="1:38" x14ac:dyDescent="0.25">
      <c r="A1593" s="26" t="str">
        <f t="shared" si="170"/>
        <v>OK</v>
      </c>
      <c r="B1593" s="29">
        <f t="shared" si="171"/>
        <v>2487914866</v>
      </c>
      <c r="C1593" s="30">
        <v>43681</v>
      </c>
      <c r="D1593" s="18">
        <f t="shared" si="174"/>
        <v>43678</v>
      </c>
      <c r="E1593" s="19" t="str">
        <f>IF(ISERROR(VLOOKUP(C1593,FERIADOS!$A:$B,1,FALSE)),IF(WEEKDAY(C1593)=1,"Dom",IF(WEEKDAY(C1593)=2,"Seg",IF(WEEKDAY(C1593)=3,"Ter",IF(WEEKDAY(C1593)=4,"Qua",IF(WEEKDAY(C1593)=5,"Qui",IF(WEEKDAY(C1593)=6,"Sex","Sab")))))),"Feriado")</f>
        <v>Dom</v>
      </c>
      <c r="F1593" s="32"/>
      <c r="G1593" s="33"/>
      <c r="H1593" s="33"/>
      <c r="I1593" s="33"/>
      <c r="J1593" s="21" t="str">
        <f t="shared" si="172"/>
        <v/>
      </c>
      <c r="K1593" s="21">
        <f t="shared" si="168"/>
        <v>0</v>
      </c>
      <c r="L1593" s="21" t="str">
        <f t="shared" si="169"/>
        <v/>
      </c>
      <c r="M1593" s="22" t="str">
        <f t="shared" si="173"/>
        <v/>
      </c>
      <c r="N1593" s="48"/>
      <c r="O1593" s="54" t="str">
        <f>IF(N1593="","",IFERROR(VLOOKUP(N1593,EMPRESAS!$A:$C,3,FALSE),"NAO CADASTRADA"))</f>
        <v/>
      </c>
      <c r="P1593" s="50"/>
      <c r="Q1593" s="54" t="str">
        <f>IF(P1593="","",IFERROR(VLOOKUP(P1593,ATIVIDADES!$A:$C,3,FALSE),"NAO CADASTRADA"))</f>
        <v/>
      </c>
      <c r="R1593" s="42"/>
      <c r="S1593" s="48"/>
      <c r="T1593" s="54" t="str">
        <f>IF(S1593="","",IFERROR(VLOOKUP(S1593,EMPRESAS!$A:$C,3,FALSE),"NAO CADASTRADA"))</f>
        <v/>
      </c>
      <c r="U1593" s="50"/>
      <c r="V1593" s="54" t="str">
        <f>IF(U1593="","",IFERROR(VLOOKUP(U1593,ATIVIDADES!$A:$C,3,FALSE),"NAO CADASTRADA"))</f>
        <v/>
      </c>
      <c r="W1593" s="42"/>
      <c r="X1593" s="48"/>
      <c r="Y1593" s="54" t="str">
        <f>IF(X1593="","",IFERROR(VLOOKUP(X1593,EMPRESAS!$A:$C,3,FALSE),"NAO CADASTRADA"))</f>
        <v/>
      </c>
      <c r="Z1593" s="50"/>
      <c r="AA1593" s="54" t="str">
        <f>IF(Z1593="","",IFERROR(VLOOKUP(Z1593,ATIVIDADES!$A:$C,3,FALSE),"NAO CADASTRADA"))</f>
        <v/>
      </c>
      <c r="AB1593" s="42"/>
      <c r="AC1593" s="48"/>
      <c r="AD1593" s="54" t="str">
        <f>IF(AC1593="","",IFERROR(VLOOKUP(AC1593,EMPRESAS!$A:$C,3,FALSE),"NAO CADASTRADA"))</f>
        <v/>
      </c>
      <c r="AE1593" s="50"/>
      <c r="AF1593" s="54" t="str">
        <f>IF(AE1593="","",IFERROR(VLOOKUP(AE1593,ATIVIDADES!$A:$C,3,FALSE),"NAO CADASTRADA"))</f>
        <v/>
      </c>
      <c r="AG1593" s="42"/>
      <c r="AH1593" s="48"/>
      <c r="AI1593" s="54" t="str">
        <f>IF(AH1593="","",IFERROR(VLOOKUP(AH1593,EMPRESAS!$A:$C,3,FALSE),"NAO CADASTRADA"))</f>
        <v/>
      </c>
      <c r="AJ1593" s="50"/>
      <c r="AK1593" s="54" t="str">
        <f>IF(AJ1593="","",IFERROR(VLOOKUP(AJ1593,ATIVIDADES!$A:$C,3,FALSE),"NAO CADASTRADA"))</f>
        <v/>
      </c>
      <c r="AL1593" s="42"/>
    </row>
    <row r="1594" spans="1:38" x14ac:dyDescent="0.25">
      <c r="A1594" s="26" t="str">
        <f t="shared" si="170"/>
        <v>OK</v>
      </c>
      <c r="B1594" s="29">
        <f t="shared" si="171"/>
        <v>2487914866</v>
      </c>
      <c r="C1594" s="30">
        <v>43682</v>
      </c>
      <c r="D1594" s="18">
        <f t="shared" si="174"/>
        <v>43678</v>
      </c>
      <c r="E1594" s="19" t="str">
        <f>IF(ISERROR(VLOOKUP(C1594,FERIADOS!$A:$B,1,FALSE)),IF(WEEKDAY(C1594)=1,"Dom",IF(WEEKDAY(C1594)=2,"Seg",IF(WEEKDAY(C1594)=3,"Ter",IF(WEEKDAY(C1594)=4,"Qua",IF(WEEKDAY(C1594)=5,"Qui",IF(WEEKDAY(C1594)=6,"Sex","Sab")))))),"Feriado")</f>
        <v>Seg</v>
      </c>
      <c r="F1594" s="32"/>
      <c r="G1594" s="33"/>
      <c r="H1594" s="33"/>
      <c r="I1594" s="33"/>
      <c r="J1594" s="21" t="str">
        <f t="shared" si="172"/>
        <v/>
      </c>
      <c r="K1594" s="21">
        <f t="shared" si="168"/>
        <v>0</v>
      </c>
      <c r="L1594" s="21" t="str">
        <f t="shared" si="169"/>
        <v/>
      </c>
      <c r="M1594" s="22" t="str">
        <f t="shared" si="173"/>
        <v/>
      </c>
      <c r="N1594" s="48"/>
      <c r="O1594" s="54" t="str">
        <f>IF(N1594="","",IFERROR(VLOOKUP(N1594,EMPRESAS!$A:$C,3,FALSE),"NAO CADASTRADA"))</f>
        <v/>
      </c>
      <c r="P1594" s="50"/>
      <c r="Q1594" s="54" t="str">
        <f>IF(P1594="","",IFERROR(VLOOKUP(P1594,ATIVIDADES!$A:$C,3,FALSE),"NAO CADASTRADA"))</f>
        <v/>
      </c>
      <c r="R1594" s="42"/>
      <c r="S1594" s="48"/>
      <c r="T1594" s="54" t="str">
        <f>IF(S1594="","",IFERROR(VLOOKUP(S1594,EMPRESAS!$A:$C,3,FALSE),"NAO CADASTRADA"))</f>
        <v/>
      </c>
      <c r="U1594" s="50"/>
      <c r="V1594" s="54" t="str">
        <f>IF(U1594="","",IFERROR(VLOOKUP(U1594,ATIVIDADES!$A:$C,3,FALSE),"NAO CADASTRADA"))</f>
        <v/>
      </c>
      <c r="W1594" s="42"/>
      <c r="X1594" s="48"/>
      <c r="Y1594" s="54" t="str">
        <f>IF(X1594="","",IFERROR(VLOOKUP(X1594,EMPRESAS!$A:$C,3,FALSE),"NAO CADASTRADA"))</f>
        <v/>
      </c>
      <c r="Z1594" s="50"/>
      <c r="AA1594" s="54" t="str">
        <f>IF(Z1594="","",IFERROR(VLOOKUP(Z1594,ATIVIDADES!$A:$C,3,FALSE),"NAO CADASTRADA"))</f>
        <v/>
      </c>
      <c r="AB1594" s="42"/>
      <c r="AC1594" s="48"/>
      <c r="AD1594" s="54" t="str">
        <f>IF(AC1594="","",IFERROR(VLOOKUP(AC1594,EMPRESAS!$A:$C,3,FALSE),"NAO CADASTRADA"))</f>
        <v/>
      </c>
      <c r="AE1594" s="50"/>
      <c r="AF1594" s="54" t="str">
        <f>IF(AE1594="","",IFERROR(VLOOKUP(AE1594,ATIVIDADES!$A:$C,3,FALSE),"NAO CADASTRADA"))</f>
        <v/>
      </c>
      <c r="AG1594" s="42"/>
      <c r="AH1594" s="48"/>
      <c r="AI1594" s="54" t="str">
        <f>IF(AH1594="","",IFERROR(VLOOKUP(AH1594,EMPRESAS!$A:$C,3,FALSE),"NAO CADASTRADA"))</f>
        <v/>
      </c>
      <c r="AJ1594" s="50"/>
      <c r="AK1594" s="54" t="str">
        <f>IF(AJ1594="","",IFERROR(VLOOKUP(AJ1594,ATIVIDADES!$A:$C,3,FALSE),"NAO CADASTRADA"))</f>
        <v/>
      </c>
      <c r="AL1594" s="42"/>
    </row>
    <row r="1595" spans="1:38" x14ac:dyDescent="0.25">
      <c r="A1595" s="26" t="str">
        <f t="shared" si="170"/>
        <v>OK</v>
      </c>
      <c r="B1595" s="29">
        <f t="shared" si="171"/>
        <v>2487914866</v>
      </c>
      <c r="C1595" s="30">
        <v>43683</v>
      </c>
      <c r="D1595" s="18">
        <f t="shared" si="174"/>
        <v>43678</v>
      </c>
      <c r="E1595" s="19" t="str">
        <f>IF(ISERROR(VLOOKUP(C1595,FERIADOS!$A:$B,1,FALSE)),IF(WEEKDAY(C1595)=1,"Dom",IF(WEEKDAY(C1595)=2,"Seg",IF(WEEKDAY(C1595)=3,"Ter",IF(WEEKDAY(C1595)=4,"Qua",IF(WEEKDAY(C1595)=5,"Qui",IF(WEEKDAY(C1595)=6,"Sex","Sab")))))),"Feriado")</f>
        <v>Ter</v>
      </c>
      <c r="F1595" s="32"/>
      <c r="G1595" s="33"/>
      <c r="H1595" s="33"/>
      <c r="I1595" s="33"/>
      <c r="J1595" s="21" t="str">
        <f t="shared" si="172"/>
        <v/>
      </c>
      <c r="K1595" s="21">
        <f t="shared" si="168"/>
        <v>0</v>
      </c>
      <c r="L1595" s="21" t="str">
        <f t="shared" si="169"/>
        <v/>
      </c>
      <c r="M1595" s="22" t="str">
        <f t="shared" si="173"/>
        <v/>
      </c>
      <c r="N1595" s="48"/>
      <c r="O1595" s="54" t="str">
        <f>IF(N1595="","",IFERROR(VLOOKUP(N1595,EMPRESAS!$A:$C,3,FALSE),"NAO CADASTRADA"))</f>
        <v/>
      </c>
      <c r="P1595" s="50"/>
      <c r="Q1595" s="54" t="str">
        <f>IF(P1595="","",IFERROR(VLOOKUP(P1595,ATIVIDADES!$A:$C,3,FALSE),"NAO CADASTRADA"))</f>
        <v/>
      </c>
      <c r="R1595" s="42"/>
      <c r="S1595" s="48"/>
      <c r="T1595" s="54" t="str">
        <f>IF(S1595="","",IFERROR(VLOOKUP(S1595,EMPRESAS!$A:$C,3,FALSE),"NAO CADASTRADA"))</f>
        <v/>
      </c>
      <c r="U1595" s="50"/>
      <c r="V1595" s="54" t="str">
        <f>IF(U1595="","",IFERROR(VLOOKUP(U1595,ATIVIDADES!$A:$C,3,FALSE),"NAO CADASTRADA"))</f>
        <v/>
      </c>
      <c r="W1595" s="42"/>
      <c r="X1595" s="48"/>
      <c r="Y1595" s="54" t="str">
        <f>IF(X1595="","",IFERROR(VLOOKUP(X1595,EMPRESAS!$A:$C,3,FALSE),"NAO CADASTRADA"))</f>
        <v/>
      </c>
      <c r="Z1595" s="50"/>
      <c r="AA1595" s="54" t="str">
        <f>IF(Z1595="","",IFERROR(VLOOKUP(Z1595,ATIVIDADES!$A:$C,3,FALSE),"NAO CADASTRADA"))</f>
        <v/>
      </c>
      <c r="AB1595" s="42"/>
      <c r="AC1595" s="48"/>
      <c r="AD1595" s="54" t="str">
        <f>IF(AC1595="","",IFERROR(VLOOKUP(AC1595,EMPRESAS!$A:$C,3,FALSE),"NAO CADASTRADA"))</f>
        <v/>
      </c>
      <c r="AE1595" s="50"/>
      <c r="AF1595" s="54" t="str">
        <f>IF(AE1595="","",IFERROR(VLOOKUP(AE1595,ATIVIDADES!$A:$C,3,FALSE),"NAO CADASTRADA"))</f>
        <v/>
      </c>
      <c r="AG1595" s="42"/>
      <c r="AH1595" s="48"/>
      <c r="AI1595" s="54" t="str">
        <f>IF(AH1595="","",IFERROR(VLOOKUP(AH1595,EMPRESAS!$A:$C,3,FALSE),"NAO CADASTRADA"))</f>
        <v/>
      </c>
      <c r="AJ1595" s="50"/>
      <c r="AK1595" s="54" t="str">
        <f>IF(AJ1595="","",IFERROR(VLOOKUP(AJ1595,ATIVIDADES!$A:$C,3,FALSE),"NAO CADASTRADA"))</f>
        <v/>
      </c>
      <c r="AL1595" s="42"/>
    </row>
    <row r="1596" spans="1:38" x14ac:dyDescent="0.25">
      <c r="A1596" s="26" t="str">
        <f t="shared" si="170"/>
        <v>OK</v>
      </c>
      <c r="B1596" s="29">
        <f t="shared" si="171"/>
        <v>2487914866</v>
      </c>
      <c r="C1596" s="30">
        <v>43684</v>
      </c>
      <c r="D1596" s="18">
        <f t="shared" si="174"/>
        <v>43678</v>
      </c>
      <c r="E1596" s="19" t="str">
        <f>IF(ISERROR(VLOOKUP(C1596,FERIADOS!$A:$B,1,FALSE)),IF(WEEKDAY(C1596)=1,"Dom",IF(WEEKDAY(C1596)=2,"Seg",IF(WEEKDAY(C1596)=3,"Ter",IF(WEEKDAY(C1596)=4,"Qua",IF(WEEKDAY(C1596)=5,"Qui",IF(WEEKDAY(C1596)=6,"Sex","Sab")))))),"Feriado")</f>
        <v>Qua</v>
      </c>
      <c r="F1596" s="32"/>
      <c r="G1596" s="33"/>
      <c r="H1596" s="33"/>
      <c r="I1596" s="33"/>
      <c r="J1596" s="21" t="str">
        <f t="shared" si="172"/>
        <v/>
      </c>
      <c r="K1596" s="21">
        <f t="shared" si="168"/>
        <v>0</v>
      </c>
      <c r="L1596" s="21" t="str">
        <f t="shared" si="169"/>
        <v/>
      </c>
      <c r="M1596" s="22" t="str">
        <f t="shared" si="173"/>
        <v/>
      </c>
      <c r="N1596" s="48"/>
      <c r="O1596" s="54" t="str">
        <f>IF(N1596="","",IFERROR(VLOOKUP(N1596,EMPRESAS!$A:$C,3,FALSE),"NAO CADASTRADA"))</f>
        <v/>
      </c>
      <c r="P1596" s="50"/>
      <c r="Q1596" s="54" t="str">
        <f>IF(P1596="","",IFERROR(VLOOKUP(P1596,ATIVIDADES!$A:$C,3,FALSE),"NAO CADASTRADA"))</f>
        <v/>
      </c>
      <c r="R1596" s="42"/>
      <c r="S1596" s="48"/>
      <c r="T1596" s="54" t="str">
        <f>IF(S1596="","",IFERROR(VLOOKUP(S1596,EMPRESAS!$A:$C,3,FALSE),"NAO CADASTRADA"))</f>
        <v/>
      </c>
      <c r="U1596" s="50"/>
      <c r="V1596" s="54" t="str">
        <f>IF(U1596="","",IFERROR(VLOOKUP(U1596,ATIVIDADES!$A:$C,3,FALSE),"NAO CADASTRADA"))</f>
        <v/>
      </c>
      <c r="W1596" s="42"/>
      <c r="X1596" s="48"/>
      <c r="Y1596" s="54" t="str">
        <f>IF(X1596="","",IFERROR(VLOOKUP(X1596,EMPRESAS!$A:$C,3,FALSE),"NAO CADASTRADA"))</f>
        <v/>
      </c>
      <c r="Z1596" s="50"/>
      <c r="AA1596" s="54" t="str">
        <f>IF(Z1596="","",IFERROR(VLOOKUP(Z1596,ATIVIDADES!$A:$C,3,FALSE),"NAO CADASTRADA"))</f>
        <v/>
      </c>
      <c r="AB1596" s="42"/>
      <c r="AC1596" s="48"/>
      <c r="AD1596" s="54" t="str">
        <f>IF(AC1596="","",IFERROR(VLOOKUP(AC1596,EMPRESAS!$A:$C,3,FALSE),"NAO CADASTRADA"))</f>
        <v/>
      </c>
      <c r="AE1596" s="50"/>
      <c r="AF1596" s="54" t="str">
        <f>IF(AE1596="","",IFERROR(VLOOKUP(AE1596,ATIVIDADES!$A:$C,3,FALSE),"NAO CADASTRADA"))</f>
        <v/>
      </c>
      <c r="AG1596" s="42"/>
      <c r="AH1596" s="48"/>
      <c r="AI1596" s="54" t="str">
        <f>IF(AH1596="","",IFERROR(VLOOKUP(AH1596,EMPRESAS!$A:$C,3,FALSE),"NAO CADASTRADA"))</f>
        <v/>
      </c>
      <c r="AJ1596" s="50"/>
      <c r="AK1596" s="54" t="str">
        <f>IF(AJ1596="","",IFERROR(VLOOKUP(AJ1596,ATIVIDADES!$A:$C,3,FALSE),"NAO CADASTRADA"))</f>
        <v/>
      </c>
      <c r="AL1596" s="42"/>
    </row>
    <row r="1597" spans="1:38" x14ac:dyDescent="0.25">
      <c r="A1597" s="26" t="str">
        <f t="shared" si="170"/>
        <v>OK</v>
      </c>
      <c r="B1597" s="29">
        <f t="shared" si="171"/>
        <v>2487914866</v>
      </c>
      <c r="C1597" s="30">
        <v>43685</v>
      </c>
      <c r="D1597" s="18">
        <f t="shared" si="174"/>
        <v>43678</v>
      </c>
      <c r="E1597" s="19" t="str">
        <f>IF(ISERROR(VLOOKUP(C1597,FERIADOS!$A:$B,1,FALSE)),IF(WEEKDAY(C1597)=1,"Dom",IF(WEEKDAY(C1597)=2,"Seg",IF(WEEKDAY(C1597)=3,"Ter",IF(WEEKDAY(C1597)=4,"Qua",IF(WEEKDAY(C1597)=5,"Qui",IF(WEEKDAY(C1597)=6,"Sex","Sab")))))),"Feriado")</f>
        <v>Qui</v>
      </c>
      <c r="F1597" s="32"/>
      <c r="G1597" s="33"/>
      <c r="H1597" s="33"/>
      <c r="I1597" s="33"/>
      <c r="J1597" s="21" t="str">
        <f t="shared" si="172"/>
        <v/>
      </c>
      <c r="K1597" s="21">
        <f t="shared" si="168"/>
        <v>0</v>
      </c>
      <c r="L1597" s="21" t="str">
        <f t="shared" si="169"/>
        <v/>
      </c>
      <c r="M1597" s="22" t="str">
        <f t="shared" si="173"/>
        <v/>
      </c>
      <c r="N1597" s="48"/>
      <c r="O1597" s="54" t="str">
        <f>IF(N1597="","",IFERROR(VLOOKUP(N1597,EMPRESAS!$A:$C,3,FALSE),"NAO CADASTRADA"))</f>
        <v/>
      </c>
      <c r="P1597" s="50"/>
      <c r="Q1597" s="54" t="str">
        <f>IF(P1597="","",IFERROR(VLOOKUP(P1597,ATIVIDADES!$A:$C,3,FALSE),"NAO CADASTRADA"))</f>
        <v/>
      </c>
      <c r="R1597" s="42"/>
      <c r="S1597" s="48"/>
      <c r="T1597" s="54" t="str">
        <f>IF(S1597="","",IFERROR(VLOOKUP(S1597,EMPRESAS!$A:$C,3,FALSE),"NAO CADASTRADA"))</f>
        <v/>
      </c>
      <c r="U1597" s="50"/>
      <c r="V1597" s="54" t="str">
        <f>IF(U1597="","",IFERROR(VLOOKUP(U1597,ATIVIDADES!$A:$C,3,FALSE),"NAO CADASTRADA"))</f>
        <v/>
      </c>
      <c r="W1597" s="42"/>
      <c r="X1597" s="48"/>
      <c r="Y1597" s="54" t="str">
        <f>IF(X1597="","",IFERROR(VLOOKUP(X1597,EMPRESAS!$A:$C,3,FALSE),"NAO CADASTRADA"))</f>
        <v/>
      </c>
      <c r="Z1597" s="50"/>
      <c r="AA1597" s="54" t="str">
        <f>IF(Z1597="","",IFERROR(VLOOKUP(Z1597,ATIVIDADES!$A:$C,3,FALSE),"NAO CADASTRADA"))</f>
        <v/>
      </c>
      <c r="AB1597" s="42"/>
      <c r="AC1597" s="48"/>
      <c r="AD1597" s="54" t="str">
        <f>IF(AC1597="","",IFERROR(VLOOKUP(AC1597,EMPRESAS!$A:$C,3,FALSE),"NAO CADASTRADA"))</f>
        <v/>
      </c>
      <c r="AE1597" s="50"/>
      <c r="AF1597" s="54" t="str">
        <f>IF(AE1597="","",IFERROR(VLOOKUP(AE1597,ATIVIDADES!$A:$C,3,FALSE),"NAO CADASTRADA"))</f>
        <v/>
      </c>
      <c r="AG1597" s="42"/>
      <c r="AH1597" s="48"/>
      <c r="AI1597" s="54" t="str">
        <f>IF(AH1597="","",IFERROR(VLOOKUP(AH1597,EMPRESAS!$A:$C,3,FALSE),"NAO CADASTRADA"))</f>
        <v/>
      </c>
      <c r="AJ1597" s="50"/>
      <c r="AK1597" s="54" t="str">
        <f>IF(AJ1597="","",IFERROR(VLOOKUP(AJ1597,ATIVIDADES!$A:$C,3,FALSE),"NAO CADASTRADA"))</f>
        <v/>
      </c>
      <c r="AL1597" s="42"/>
    </row>
    <row r="1598" spans="1:38" x14ac:dyDescent="0.25">
      <c r="A1598" s="26" t="str">
        <f t="shared" si="170"/>
        <v>OK</v>
      </c>
      <c r="B1598" s="29">
        <f t="shared" si="171"/>
        <v>2487914866</v>
      </c>
      <c r="C1598" s="30">
        <v>43686</v>
      </c>
      <c r="D1598" s="18">
        <f t="shared" si="174"/>
        <v>43678</v>
      </c>
      <c r="E1598" s="19" t="str">
        <f>IF(ISERROR(VLOOKUP(C1598,FERIADOS!$A:$B,1,FALSE)),IF(WEEKDAY(C1598)=1,"Dom",IF(WEEKDAY(C1598)=2,"Seg",IF(WEEKDAY(C1598)=3,"Ter",IF(WEEKDAY(C1598)=4,"Qua",IF(WEEKDAY(C1598)=5,"Qui",IF(WEEKDAY(C1598)=6,"Sex","Sab")))))),"Feriado")</f>
        <v>Sex</v>
      </c>
      <c r="F1598" s="32"/>
      <c r="G1598" s="33"/>
      <c r="H1598" s="33"/>
      <c r="I1598" s="33"/>
      <c r="J1598" s="21" t="str">
        <f t="shared" si="172"/>
        <v/>
      </c>
      <c r="K1598" s="21">
        <f t="shared" si="168"/>
        <v>0</v>
      </c>
      <c r="L1598" s="21" t="str">
        <f t="shared" si="169"/>
        <v/>
      </c>
      <c r="M1598" s="22" t="str">
        <f t="shared" si="173"/>
        <v/>
      </c>
      <c r="N1598" s="48"/>
      <c r="O1598" s="54" t="str">
        <f>IF(N1598="","",IFERROR(VLOOKUP(N1598,EMPRESAS!$A:$C,3,FALSE),"NAO CADASTRADA"))</f>
        <v/>
      </c>
      <c r="P1598" s="50"/>
      <c r="Q1598" s="54" t="str">
        <f>IF(P1598="","",IFERROR(VLOOKUP(P1598,ATIVIDADES!$A:$C,3,FALSE),"NAO CADASTRADA"))</f>
        <v/>
      </c>
      <c r="R1598" s="42"/>
      <c r="S1598" s="48"/>
      <c r="T1598" s="54" t="str">
        <f>IF(S1598="","",IFERROR(VLOOKUP(S1598,EMPRESAS!$A:$C,3,FALSE),"NAO CADASTRADA"))</f>
        <v/>
      </c>
      <c r="U1598" s="50"/>
      <c r="V1598" s="54" t="str">
        <f>IF(U1598="","",IFERROR(VLOOKUP(U1598,ATIVIDADES!$A:$C,3,FALSE),"NAO CADASTRADA"))</f>
        <v/>
      </c>
      <c r="W1598" s="42"/>
      <c r="X1598" s="48"/>
      <c r="Y1598" s="54" t="str">
        <f>IF(X1598="","",IFERROR(VLOOKUP(X1598,EMPRESAS!$A:$C,3,FALSE),"NAO CADASTRADA"))</f>
        <v/>
      </c>
      <c r="Z1598" s="50"/>
      <c r="AA1598" s="54" t="str">
        <f>IF(Z1598="","",IFERROR(VLOOKUP(Z1598,ATIVIDADES!$A:$C,3,FALSE),"NAO CADASTRADA"))</f>
        <v/>
      </c>
      <c r="AB1598" s="42"/>
      <c r="AC1598" s="48"/>
      <c r="AD1598" s="54" t="str">
        <f>IF(AC1598="","",IFERROR(VLOOKUP(AC1598,EMPRESAS!$A:$C,3,FALSE),"NAO CADASTRADA"))</f>
        <v/>
      </c>
      <c r="AE1598" s="50"/>
      <c r="AF1598" s="54" t="str">
        <f>IF(AE1598="","",IFERROR(VLOOKUP(AE1598,ATIVIDADES!$A:$C,3,FALSE),"NAO CADASTRADA"))</f>
        <v/>
      </c>
      <c r="AG1598" s="42"/>
      <c r="AH1598" s="48"/>
      <c r="AI1598" s="54" t="str">
        <f>IF(AH1598="","",IFERROR(VLOOKUP(AH1598,EMPRESAS!$A:$C,3,FALSE),"NAO CADASTRADA"))</f>
        <v/>
      </c>
      <c r="AJ1598" s="50"/>
      <c r="AK1598" s="54" t="str">
        <f>IF(AJ1598="","",IFERROR(VLOOKUP(AJ1598,ATIVIDADES!$A:$C,3,FALSE),"NAO CADASTRADA"))</f>
        <v/>
      </c>
      <c r="AL1598" s="42"/>
    </row>
    <row r="1599" spans="1:38" x14ac:dyDescent="0.25">
      <c r="A1599" s="26" t="str">
        <f t="shared" si="170"/>
        <v>OK</v>
      </c>
      <c r="B1599" s="29">
        <f t="shared" si="171"/>
        <v>2487914866</v>
      </c>
      <c r="C1599" s="30">
        <v>43687</v>
      </c>
      <c r="D1599" s="18">
        <f t="shared" si="174"/>
        <v>43678</v>
      </c>
      <c r="E1599" s="19" t="str">
        <f>IF(ISERROR(VLOOKUP(C1599,FERIADOS!$A:$B,1,FALSE)),IF(WEEKDAY(C1599)=1,"Dom",IF(WEEKDAY(C1599)=2,"Seg",IF(WEEKDAY(C1599)=3,"Ter",IF(WEEKDAY(C1599)=4,"Qua",IF(WEEKDAY(C1599)=5,"Qui",IF(WEEKDAY(C1599)=6,"Sex","Sab")))))),"Feriado")</f>
        <v>Sab</v>
      </c>
      <c r="F1599" s="32"/>
      <c r="G1599" s="33"/>
      <c r="H1599" s="33"/>
      <c r="I1599" s="33"/>
      <c r="J1599" s="21" t="str">
        <f t="shared" si="172"/>
        <v/>
      </c>
      <c r="K1599" s="21">
        <f t="shared" si="168"/>
        <v>0</v>
      </c>
      <c r="L1599" s="21" t="str">
        <f t="shared" si="169"/>
        <v/>
      </c>
      <c r="M1599" s="22" t="str">
        <f t="shared" si="173"/>
        <v/>
      </c>
      <c r="N1599" s="48"/>
      <c r="O1599" s="54" t="str">
        <f>IF(N1599="","",IFERROR(VLOOKUP(N1599,EMPRESAS!$A:$C,3,FALSE),"NAO CADASTRADA"))</f>
        <v/>
      </c>
      <c r="P1599" s="50"/>
      <c r="Q1599" s="54" t="str">
        <f>IF(P1599="","",IFERROR(VLOOKUP(P1599,ATIVIDADES!$A:$C,3,FALSE),"NAO CADASTRADA"))</f>
        <v/>
      </c>
      <c r="R1599" s="42"/>
      <c r="S1599" s="48"/>
      <c r="T1599" s="54" t="str">
        <f>IF(S1599="","",IFERROR(VLOOKUP(S1599,EMPRESAS!$A:$C,3,FALSE),"NAO CADASTRADA"))</f>
        <v/>
      </c>
      <c r="U1599" s="50"/>
      <c r="V1599" s="54" t="str">
        <f>IF(U1599="","",IFERROR(VLOOKUP(U1599,ATIVIDADES!$A:$C,3,FALSE),"NAO CADASTRADA"))</f>
        <v/>
      </c>
      <c r="W1599" s="42"/>
      <c r="X1599" s="48"/>
      <c r="Y1599" s="54" t="str">
        <f>IF(X1599="","",IFERROR(VLOOKUP(X1599,EMPRESAS!$A:$C,3,FALSE),"NAO CADASTRADA"))</f>
        <v/>
      </c>
      <c r="Z1599" s="50"/>
      <c r="AA1599" s="54" t="str">
        <f>IF(Z1599="","",IFERROR(VLOOKUP(Z1599,ATIVIDADES!$A:$C,3,FALSE),"NAO CADASTRADA"))</f>
        <v/>
      </c>
      <c r="AB1599" s="42"/>
      <c r="AC1599" s="48"/>
      <c r="AD1599" s="54" t="str">
        <f>IF(AC1599="","",IFERROR(VLOOKUP(AC1599,EMPRESAS!$A:$C,3,FALSE),"NAO CADASTRADA"))</f>
        <v/>
      </c>
      <c r="AE1599" s="50"/>
      <c r="AF1599" s="54" t="str">
        <f>IF(AE1599="","",IFERROR(VLOOKUP(AE1599,ATIVIDADES!$A:$C,3,FALSE),"NAO CADASTRADA"))</f>
        <v/>
      </c>
      <c r="AG1599" s="42"/>
      <c r="AH1599" s="48"/>
      <c r="AI1599" s="54" t="str">
        <f>IF(AH1599="","",IFERROR(VLOOKUP(AH1599,EMPRESAS!$A:$C,3,FALSE),"NAO CADASTRADA"))</f>
        <v/>
      </c>
      <c r="AJ1599" s="50"/>
      <c r="AK1599" s="54" t="str">
        <f>IF(AJ1599="","",IFERROR(VLOOKUP(AJ1599,ATIVIDADES!$A:$C,3,FALSE),"NAO CADASTRADA"))</f>
        <v/>
      </c>
      <c r="AL1599" s="42"/>
    </row>
    <row r="1600" spans="1:38" x14ac:dyDescent="0.25">
      <c r="A1600" s="26" t="str">
        <f t="shared" si="170"/>
        <v>OK</v>
      </c>
      <c r="B1600" s="29">
        <f t="shared" si="171"/>
        <v>2487914866</v>
      </c>
      <c r="C1600" s="30">
        <v>43688</v>
      </c>
      <c r="D1600" s="18">
        <f t="shared" si="174"/>
        <v>43678</v>
      </c>
      <c r="E1600" s="19" t="str">
        <f>IF(ISERROR(VLOOKUP(C1600,FERIADOS!$A:$B,1,FALSE)),IF(WEEKDAY(C1600)=1,"Dom",IF(WEEKDAY(C1600)=2,"Seg",IF(WEEKDAY(C1600)=3,"Ter",IF(WEEKDAY(C1600)=4,"Qua",IF(WEEKDAY(C1600)=5,"Qui",IF(WEEKDAY(C1600)=6,"Sex","Sab")))))),"Feriado")</f>
        <v>Dom</v>
      </c>
      <c r="F1600" s="32"/>
      <c r="G1600" s="33"/>
      <c r="H1600" s="33"/>
      <c r="I1600" s="33"/>
      <c r="J1600" s="21" t="str">
        <f t="shared" si="172"/>
        <v/>
      </c>
      <c r="K1600" s="21">
        <f t="shared" si="168"/>
        <v>0</v>
      </c>
      <c r="L1600" s="21" t="str">
        <f t="shared" si="169"/>
        <v/>
      </c>
      <c r="M1600" s="22" t="str">
        <f t="shared" si="173"/>
        <v/>
      </c>
      <c r="N1600" s="48"/>
      <c r="O1600" s="54" t="str">
        <f>IF(N1600="","",IFERROR(VLOOKUP(N1600,EMPRESAS!$A:$C,3,FALSE),"NAO CADASTRADA"))</f>
        <v/>
      </c>
      <c r="P1600" s="50"/>
      <c r="Q1600" s="54" t="str">
        <f>IF(P1600="","",IFERROR(VLOOKUP(P1600,ATIVIDADES!$A:$C,3,FALSE),"NAO CADASTRADA"))</f>
        <v/>
      </c>
      <c r="R1600" s="42"/>
      <c r="S1600" s="48"/>
      <c r="T1600" s="54" t="str">
        <f>IF(S1600="","",IFERROR(VLOOKUP(S1600,EMPRESAS!$A:$C,3,FALSE),"NAO CADASTRADA"))</f>
        <v/>
      </c>
      <c r="U1600" s="50"/>
      <c r="V1600" s="54" t="str">
        <f>IF(U1600="","",IFERROR(VLOOKUP(U1600,ATIVIDADES!$A:$C,3,FALSE),"NAO CADASTRADA"))</f>
        <v/>
      </c>
      <c r="W1600" s="42"/>
      <c r="X1600" s="48"/>
      <c r="Y1600" s="54" t="str">
        <f>IF(X1600="","",IFERROR(VLOOKUP(X1600,EMPRESAS!$A:$C,3,FALSE),"NAO CADASTRADA"))</f>
        <v/>
      </c>
      <c r="Z1600" s="50"/>
      <c r="AA1600" s="54" t="str">
        <f>IF(Z1600="","",IFERROR(VLOOKUP(Z1600,ATIVIDADES!$A:$C,3,FALSE),"NAO CADASTRADA"))</f>
        <v/>
      </c>
      <c r="AB1600" s="42"/>
      <c r="AC1600" s="48"/>
      <c r="AD1600" s="54" t="str">
        <f>IF(AC1600="","",IFERROR(VLOOKUP(AC1600,EMPRESAS!$A:$C,3,FALSE),"NAO CADASTRADA"))</f>
        <v/>
      </c>
      <c r="AE1600" s="50"/>
      <c r="AF1600" s="54" t="str">
        <f>IF(AE1600="","",IFERROR(VLOOKUP(AE1600,ATIVIDADES!$A:$C,3,FALSE),"NAO CADASTRADA"))</f>
        <v/>
      </c>
      <c r="AG1600" s="42"/>
      <c r="AH1600" s="48"/>
      <c r="AI1600" s="54" t="str">
        <f>IF(AH1600="","",IFERROR(VLOOKUP(AH1600,EMPRESAS!$A:$C,3,FALSE),"NAO CADASTRADA"))</f>
        <v/>
      </c>
      <c r="AJ1600" s="50"/>
      <c r="AK1600" s="54" t="str">
        <f>IF(AJ1600="","",IFERROR(VLOOKUP(AJ1600,ATIVIDADES!$A:$C,3,FALSE),"NAO CADASTRADA"))</f>
        <v/>
      </c>
      <c r="AL1600" s="42"/>
    </row>
    <row r="1601" spans="1:38" x14ac:dyDescent="0.25">
      <c r="A1601" s="26" t="str">
        <f t="shared" si="170"/>
        <v>OK</v>
      </c>
      <c r="B1601" s="29">
        <f t="shared" si="171"/>
        <v>2487914866</v>
      </c>
      <c r="C1601" s="30">
        <v>43689</v>
      </c>
      <c r="D1601" s="18">
        <f t="shared" si="174"/>
        <v>43678</v>
      </c>
      <c r="E1601" s="19" t="str">
        <f>IF(ISERROR(VLOOKUP(C1601,FERIADOS!$A:$B,1,FALSE)),IF(WEEKDAY(C1601)=1,"Dom",IF(WEEKDAY(C1601)=2,"Seg",IF(WEEKDAY(C1601)=3,"Ter",IF(WEEKDAY(C1601)=4,"Qua",IF(WEEKDAY(C1601)=5,"Qui",IF(WEEKDAY(C1601)=6,"Sex","Sab")))))),"Feriado")</f>
        <v>Seg</v>
      </c>
      <c r="F1601" s="32"/>
      <c r="G1601" s="33"/>
      <c r="H1601" s="33"/>
      <c r="I1601" s="33"/>
      <c r="J1601" s="21" t="str">
        <f t="shared" si="172"/>
        <v/>
      </c>
      <c r="K1601" s="21">
        <f t="shared" si="168"/>
        <v>0</v>
      </c>
      <c r="L1601" s="21" t="str">
        <f t="shared" si="169"/>
        <v/>
      </c>
      <c r="M1601" s="22" t="str">
        <f t="shared" si="173"/>
        <v/>
      </c>
      <c r="N1601" s="48"/>
      <c r="O1601" s="54" t="str">
        <f>IF(N1601="","",IFERROR(VLOOKUP(N1601,EMPRESAS!$A:$C,3,FALSE),"NAO CADASTRADA"))</f>
        <v/>
      </c>
      <c r="P1601" s="50"/>
      <c r="Q1601" s="54" t="str">
        <f>IF(P1601="","",IFERROR(VLOOKUP(P1601,ATIVIDADES!$A:$C,3,FALSE),"NAO CADASTRADA"))</f>
        <v/>
      </c>
      <c r="R1601" s="42"/>
      <c r="S1601" s="48"/>
      <c r="T1601" s="54" t="str">
        <f>IF(S1601="","",IFERROR(VLOOKUP(S1601,EMPRESAS!$A:$C,3,FALSE),"NAO CADASTRADA"))</f>
        <v/>
      </c>
      <c r="U1601" s="50"/>
      <c r="V1601" s="54" t="str">
        <f>IF(U1601="","",IFERROR(VLOOKUP(U1601,ATIVIDADES!$A:$C,3,FALSE),"NAO CADASTRADA"))</f>
        <v/>
      </c>
      <c r="W1601" s="42"/>
      <c r="X1601" s="48"/>
      <c r="Y1601" s="54" t="str">
        <f>IF(X1601="","",IFERROR(VLOOKUP(X1601,EMPRESAS!$A:$C,3,FALSE),"NAO CADASTRADA"))</f>
        <v/>
      </c>
      <c r="Z1601" s="50"/>
      <c r="AA1601" s="54" t="str">
        <f>IF(Z1601="","",IFERROR(VLOOKUP(Z1601,ATIVIDADES!$A:$C,3,FALSE),"NAO CADASTRADA"))</f>
        <v/>
      </c>
      <c r="AB1601" s="42"/>
      <c r="AC1601" s="48"/>
      <c r="AD1601" s="54" t="str">
        <f>IF(AC1601="","",IFERROR(VLOOKUP(AC1601,EMPRESAS!$A:$C,3,FALSE),"NAO CADASTRADA"))</f>
        <v/>
      </c>
      <c r="AE1601" s="50"/>
      <c r="AF1601" s="54" t="str">
        <f>IF(AE1601="","",IFERROR(VLOOKUP(AE1601,ATIVIDADES!$A:$C,3,FALSE),"NAO CADASTRADA"))</f>
        <v/>
      </c>
      <c r="AG1601" s="42"/>
      <c r="AH1601" s="48"/>
      <c r="AI1601" s="54" t="str">
        <f>IF(AH1601="","",IFERROR(VLOOKUP(AH1601,EMPRESAS!$A:$C,3,FALSE),"NAO CADASTRADA"))</f>
        <v/>
      </c>
      <c r="AJ1601" s="50"/>
      <c r="AK1601" s="54" t="str">
        <f>IF(AJ1601="","",IFERROR(VLOOKUP(AJ1601,ATIVIDADES!$A:$C,3,FALSE),"NAO CADASTRADA"))</f>
        <v/>
      </c>
      <c r="AL1601" s="42"/>
    </row>
    <row r="1602" spans="1:38" x14ac:dyDescent="0.25">
      <c r="A1602" s="26" t="str">
        <f t="shared" si="170"/>
        <v>OK</v>
      </c>
      <c r="B1602" s="29">
        <f t="shared" si="171"/>
        <v>2487914866</v>
      </c>
      <c r="C1602" s="30">
        <v>43690</v>
      </c>
      <c r="D1602" s="18">
        <f t="shared" si="174"/>
        <v>43678</v>
      </c>
      <c r="E1602" s="19" t="str">
        <f>IF(ISERROR(VLOOKUP(C1602,FERIADOS!$A:$B,1,FALSE)),IF(WEEKDAY(C1602)=1,"Dom",IF(WEEKDAY(C1602)=2,"Seg",IF(WEEKDAY(C1602)=3,"Ter",IF(WEEKDAY(C1602)=4,"Qua",IF(WEEKDAY(C1602)=5,"Qui",IF(WEEKDAY(C1602)=6,"Sex","Sab")))))),"Feriado")</f>
        <v>Ter</v>
      </c>
      <c r="F1602" s="32"/>
      <c r="G1602" s="33"/>
      <c r="H1602" s="33"/>
      <c r="I1602" s="33"/>
      <c r="J1602" s="21" t="str">
        <f t="shared" si="172"/>
        <v/>
      </c>
      <c r="K1602" s="21">
        <f t="shared" si="168"/>
        <v>0</v>
      </c>
      <c r="L1602" s="21" t="str">
        <f t="shared" si="169"/>
        <v/>
      </c>
      <c r="M1602" s="22" t="str">
        <f t="shared" si="173"/>
        <v/>
      </c>
      <c r="N1602" s="48"/>
      <c r="O1602" s="54" t="str">
        <f>IF(N1602="","",IFERROR(VLOOKUP(N1602,EMPRESAS!$A:$C,3,FALSE),"NAO CADASTRADA"))</f>
        <v/>
      </c>
      <c r="P1602" s="50"/>
      <c r="Q1602" s="54" t="str">
        <f>IF(P1602="","",IFERROR(VLOOKUP(P1602,ATIVIDADES!$A:$C,3,FALSE),"NAO CADASTRADA"))</f>
        <v/>
      </c>
      <c r="R1602" s="42"/>
      <c r="S1602" s="48"/>
      <c r="T1602" s="54" t="str">
        <f>IF(S1602="","",IFERROR(VLOOKUP(S1602,EMPRESAS!$A:$C,3,FALSE),"NAO CADASTRADA"))</f>
        <v/>
      </c>
      <c r="U1602" s="50"/>
      <c r="V1602" s="54" t="str">
        <f>IF(U1602="","",IFERROR(VLOOKUP(U1602,ATIVIDADES!$A:$C,3,FALSE),"NAO CADASTRADA"))</f>
        <v/>
      </c>
      <c r="W1602" s="42"/>
      <c r="X1602" s="48"/>
      <c r="Y1602" s="54" t="str">
        <f>IF(X1602="","",IFERROR(VLOOKUP(X1602,EMPRESAS!$A:$C,3,FALSE),"NAO CADASTRADA"))</f>
        <v/>
      </c>
      <c r="Z1602" s="50"/>
      <c r="AA1602" s="54" t="str">
        <f>IF(Z1602="","",IFERROR(VLOOKUP(Z1602,ATIVIDADES!$A:$C,3,FALSE),"NAO CADASTRADA"))</f>
        <v/>
      </c>
      <c r="AB1602" s="42"/>
      <c r="AC1602" s="48"/>
      <c r="AD1602" s="54" t="str">
        <f>IF(AC1602="","",IFERROR(VLOOKUP(AC1602,EMPRESAS!$A:$C,3,FALSE),"NAO CADASTRADA"))</f>
        <v/>
      </c>
      <c r="AE1602" s="50"/>
      <c r="AF1602" s="54" t="str">
        <f>IF(AE1602="","",IFERROR(VLOOKUP(AE1602,ATIVIDADES!$A:$C,3,FALSE),"NAO CADASTRADA"))</f>
        <v/>
      </c>
      <c r="AG1602" s="42"/>
      <c r="AH1602" s="48"/>
      <c r="AI1602" s="54" t="str">
        <f>IF(AH1602="","",IFERROR(VLOOKUP(AH1602,EMPRESAS!$A:$C,3,FALSE),"NAO CADASTRADA"))</f>
        <v/>
      </c>
      <c r="AJ1602" s="50"/>
      <c r="AK1602" s="54" t="str">
        <f>IF(AJ1602="","",IFERROR(VLOOKUP(AJ1602,ATIVIDADES!$A:$C,3,FALSE),"NAO CADASTRADA"))</f>
        <v/>
      </c>
      <c r="AL1602" s="42"/>
    </row>
    <row r="1603" spans="1:38" x14ac:dyDescent="0.25">
      <c r="A1603" s="26" t="str">
        <f t="shared" si="170"/>
        <v>OK</v>
      </c>
      <c r="B1603" s="29">
        <f t="shared" si="171"/>
        <v>2487914866</v>
      </c>
      <c r="C1603" s="30">
        <v>43691</v>
      </c>
      <c r="D1603" s="18">
        <f t="shared" si="174"/>
        <v>43678</v>
      </c>
      <c r="E1603" s="19" t="str">
        <f>IF(ISERROR(VLOOKUP(C1603,FERIADOS!$A:$B,1,FALSE)),IF(WEEKDAY(C1603)=1,"Dom",IF(WEEKDAY(C1603)=2,"Seg",IF(WEEKDAY(C1603)=3,"Ter",IF(WEEKDAY(C1603)=4,"Qua",IF(WEEKDAY(C1603)=5,"Qui",IF(WEEKDAY(C1603)=6,"Sex","Sab")))))),"Feriado")</f>
        <v>Qua</v>
      </c>
      <c r="F1603" s="32"/>
      <c r="G1603" s="33"/>
      <c r="H1603" s="33"/>
      <c r="I1603" s="33"/>
      <c r="J1603" s="21" t="str">
        <f t="shared" si="172"/>
        <v/>
      </c>
      <c r="K1603" s="21">
        <f t="shared" si="168"/>
        <v>0</v>
      </c>
      <c r="L1603" s="21" t="str">
        <f t="shared" si="169"/>
        <v/>
      </c>
      <c r="M1603" s="22" t="str">
        <f t="shared" si="173"/>
        <v/>
      </c>
      <c r="N1603" s="48"/>
      <c r="O1603" s="54" t="str">
        <f>IF(N1603="","",IFERROR(VLOOKUP(N1603,EMPRESAS!$A:$C,3,FALSE),"NAO CADASTRADA"))</f>
        <v/>
      </c>
      <c r="P1603" s="50"/>
      <c r="Q1603" s="54" t="str">
        <f>IF(P1603="","",IFERROR(VLOOKUP(P1603,ATIVIDADES!$A:$C,3,FALSE),"NAO CADASTRADA"))</f>
        <v/>
      </c>
      <c r="R1603" s="42"/>
      <c r="S1603" s="48"/>
      <c r="T1603" s="54" t="str">
        <f>IF(S1603="","",IFERROR(VLOOKUP(S1603,EMPRESAS!$A:$C,3,FALSE),"NAO CADASTRADA"))</f>
        <v/>
      </c>
      <c r="U1603" s="50"/>
      <c r="V1603" s="54" t="str">
        <f>IF(U1603="","",IFERROR(VLOOKUP(U1603,ATIVIDADES!$A:$C,3,FALSE),"NAO CADASTRADA"))</f>
        <v/>
      </c>
      <c r="W1603" s="42"/>
      <c r="X1603" s="48"/>
      <c r="Y1603" s="54" t="str">
        <f>IF(X1603="","",IFERROR(VLOOKUP(X1603,EMPRESAS!$A:$C,3,FALSE),"NAO CADASTRADA"))</f>
        <v/>
      </c>
      <c r="Z1603" s="50"/>
      <c r="AA1603" s="54" t="str">
        <f>IF(Z1603="","",IFERROR(VLOOKUP(Z1603,ATIVIDADES!$A:$C,3,FALSE),"NAO CADASTRADA"))</f>
        <v/>
      </c>
      <c r="AB1603" s="42"/>
      <c r="AC1603" s="48"/>
      <c r="AD1603" s="54" t="str">
        <f>IF(AC1603="","",IFERROR(VLOOKUP(AC1603,EMPRESAS!$A:$C,3,FALSE),"NAO CADASTRADA"))</f>
        <v/>
      </c>
      <c r="AE1603" s="50"/>
      <c r="AF1603" s="54" t="str">
        <f>IF(AE1603="","",IFERROR(VLOOKUP(AE1603,ATIVIDADES!$A:$C,3,FALSE),"NAO CADASTRADA"))</f>
        <v/>
      </c>
      <c r="AG1603" s="42"/>
      <c r="AH1603" s="48"/>
      <c r="AI1603" s="54" t="str">
        <f>IF(AH1603="","",IFERROR(VLOOKUP(AH1603,EMPRESAS!$A:$C,3,FALSE),"NAO CADASTRADA"))</f>
        <v/>
      </c>
      <c r="AJ1603" s="50"/>
      <c r="AK1603" s="54" t="str">
        <f>IF(AJ1603="","",IFERROR(VLOOKUP(AJ1603,ATIVIDADES!$A:$C,3,FALSE),"NAO CADASTRADA"))</f>
        <v/>
      </c>
      <c r="AL1603" s="42"/>
    </row>
    <row r="1604" spans="1:38" x14ac:dyDescent="0.25">
      <c r="A1604" s="26" t="str">
        <f t="shared" si="170"/>
        <v>OK</v>
      </c>
      <c r="B1604" s="29">
        <f t="shared" si="171"/>
        <v>2487914866</v>
      </c>
      <c r="C1604" s="30">
        <v>43692</v>
      </c>
      <c r="D1604" s="18">
        <f t="shared" si="174"/>
        <v>43678</v>
      </c>
      <c r="E1604" s="19" t="str">
        <f>IF(ISERROR(VLOOKUP(C1604,FERIADOS!$A:$B,1,FALSE)),IF(WEEKDAY(C1604)=1,"Dom",IF(WEEKDAY(C1604)=2,"Seg",IF(WEEKDAY(C1604)=3,"Ter",IF(WEEKDAY(C1604)=4,"Qua",IF(WEEKDAY(C1604)=5,"Qui",IF(WEEKDAY(C1604)=6,"Sex","Sab")))))),"Feriado")</f>
        <v>Qui</v>
      </c>
      <c r="F1604" s="32"/>
      <c r="G1604" s="33"/>
      <c r="H1604" s="33"/>
      <c r="I1604" s="33"/>
      <c r="J1604" s="21" t="str">
        <f t="shared" si="172"/>
        <v/>
      </c>
      <c r="K1604" s="21">
        <f t="shared" si="168"/>
        <v>0</v>
      </c>
      <c r="L1604" s="21" t="str">
        <f t="shared" si="169"/>
        <v/>
      </c>
      <c r="M1604" s="22" t="str">
        <f t="shared" si="173"/>
        <v/>
      </c>
      <c r="N1604" s="48"/>
      <c r="O1604" s="54" t="str">
        <f>IF(N1604="","",IFERROR(VLOOKUP(N1604,EMPRESAS!$A:$C,3,FALSE),"NAO CADASTRADA"))</f>
        <v/>
      </c>
      <c r="P1604" s="50"/>
      <c r="Q1604" s="54" t="str">
        <f>IF(P1604="","",IFERROR(VLOOKUP(P1604,ATIVIDADES!$A:$C,3,FALSE),"NAO CADASTRADA"))</f>
        <v/>
      </c>
      <c r="R1604" s="42"/>
      <c r="S1604" s="48"/>
      <c r="T1604" s="54" t="str">
        <f>IF(S1604="","",IFERROR(VLOOKUP(S1604,EMPRESAS!$A:$C,3,FALSE),"NAO CADASTRADA"))</f>
        <v/>
      </c>
      <c r="U1604" s="50"/>
      <c r="V1604" s="54" t="str">
        <f>IF(U1604="","",IFERROR(VLOOKUP(U1604,ATIVIDADES!$A:$C,3,FALSE),"NAO CADASTRADA"))</f>
        <v/>
      </c>
      <c r="W1604" s="42"/>
      <c r="X1604" s="48"/>
      <c r="Y1604" s="54" t="str">
        <f>IF(X1604="","",IFERROR(VLOOKUP(X1604,EMPRESAS!$A:$C,3,FALSE),"NAO CADASTRADA"))</f>
        <v/>
      </c>
      <c r="Z1604" s="50"/>
      <c r="AA1604" s="54" t="str">
        <f>IF(Z1604="","",IFERROR(VLOOKUP(Z1604,ATIVIDADES!$A:$C,3,FALSE),"NAO CADASTRADA"))</f>
        <v/>
      </c>
      <c r="AB1604" s="42"/>
      <c r="AC1604" s="48"/>
      <c r="AD1604" s="54" t="str">
        <f>IF(AC1604="","",IFERROR(VLOOKUP(AC1604,EMPRESAS!$A:$C,3,FALSE),"NAO CADASTRADA"))</f>
        <v/>
      </c>
      <c r="AE1604" s="50"/>
      <c r="AF1604" s="54" t="str">
        <f>IF(AE1604="","",IFERROR(VLOOKUP(AE1604,ATIVIDADES!$A:$C,3,FALSE),"NAO CADASTRADA"))</f>
        <v/>
      </c>
      <c r="AG1604" s="42"/>
      <c r="AH1604" s="48"/>
      <c r="AI1604" s="54" t="str">
        <f>IF(AH1604="","",IFERROR(VLOOKUP(AH1604,EMPRESAS!$A:$C,3,FALSE),"NAO CADASTRADA"))</f>
        <v/>
      </c>
      <c r="AJ1604" s="50"/>
      <c r="AK1604" s="54" t="str">
        <f>IF(AJ1604="","",IFERROR(VLOOKUP(AJ1604,ATIVIDADES!$A:$C,3,FALSE),"NAO CADASTRADA"))</f>
        <v/>
      </c>
      <c r="AL1604" s="42"/>
    </row>
    <row r="1605" spans="1:38" x14ac:dyDescent="0.25">
      <c r="A1605" s="26" t="str">
        <f t="shared" si="170"/>
        <v>OK</v>
      </c>
      <c r="B1605" s="29">
        <f t="shared" si="171"/>
        <v>2487914866</v>
      </c>
      <c r="C1605" s="30">
        <v>43693</v>
      </c>
      <c r="D1605" s="18">
        <f t="shared" si="174"/>
        <v>43678</v>
      </c>
      <c r="E1605" s="19" t="str">
        <f>IF(ISERROR(VLOOKUP(C1605,FERIADOS!$A:$B,1,FALSE)),IF(WEEKDAY(C1605)=1,"Dom",IF(WEEKDAY(C1605)=2,"Seg",IF(WEEKDAY(C1605)=3,"Ter",IF(WEEKDAY(C1605)=4,"Qua",IF(WEEKDAY(C1605)=5,"Qui",IF(WEEKDAY(C1605)=6,"Sex","Sab")))))),"Feriado")</f>
        <v>Sex</v>
      </c>
      <c r="F1605" s="32"/>
      <c r="G1605" s="33"/>
      <c r="H1605" s="33"/>
      <c r="I1605" s="33"/>
      <c r="J1605" s="21" t="str">
        <f t="shared" si="172"/>
        <v/>
      </c>
      <c r="K1605" s="21">
        <f t="shared" si="168"/>
        <v>0</v>
      </c>
      <c r="L1605" s="21" t="str">
        <f t="shared" si="169"/>
        <v/>
      </c>
      <c r="M1605" s="22" t="str">
        <f t="shared" si="173"/>
        <v/>
      </c>
      <c r="N1605" s="48"/>
      <c r="O1605" s="54" t="str">
        <f>IF(N1605="","",IFERROR(VLOOKUP(N1605,EMPRESAS!$A:$C,3,FALSE),"NAO CADASTRADA"))</f>
        <v/>
      </c>
      <c r="P1605" s="50"/>
      <c r="Q1605" s="54" t="str">
        <f>IF(P1605="","",IFERROR(VLOOKUP(P1605,ATIVIDADES!$A:$C,3,FALSE),"NAO CADASTRADA"))</f>
        <v/>
      </c>
      <c r="R1605" s="42"/>
      <c r="S1605" s="48"/>
      <c r="T1605" s="54" t="str">
        <f>IF(S1605="","",IFERROR(VLOOKUP(S1605,EMPRESAS!$A:$C,3,FALSE),"NAO CADASTRADA"))</f>
        <v/>
      </c>
      <c r="U1605" s="50"/>
      <c r="V1605" s="54" t="str">
        <f>IF(U1605="","",IFERROR(VLOOKUP(U1605,ATIVIDADES!$A:$C,3,FALSE),"NAO CADASTRADA"))</f>
        <v/>
      </c>
      <c r="W1605" s="42"/>
      <c r="X1605" s="48"/>
      <c r="Y1605" s="54" t="str">
        <f>IF(X1605="","",IFERROR(VLOOKUP(X1605,EMPRESAS!$A:$C,3,FALSE),"NAO CADASTRADA"))</f>
        <v/>
      </c>
      <c r="Z1605" s="50"/>
      <c r="AA1605" s="54" t="str">
        <f>IF(Z1605="","",IFERROR(VLOOKUP(Z1605,ATIVIDADES!$A:$C,3,FALSE),"NAO CADASTRADA"))</f>
        <v/>
      </c>
      <c r="AB1605" s="42"/>
      <c r="AC1605" s="48"/>
      <c r="AD1605" s="54" t="str">
        <f>IF(AC1605="","",IFERROR(VLOOKUP(AC1605,EMPRESAS!$A:$C,3,FALSE),"NAO CADASTRADA"))</f>
        <v/>
      </c>
      <c r="AE1605" s="50"/>
      <c r="AF1605" s="54" t="str">
        <f>IF(AE1605="","",IFERROR(VLOOKUP(AE1605,ATIVIDADES!$A:$C,3,FALSE),"NAO CADASTRADA"))</f>
        <v/>
      </c>
      <c r="AG1605" s="42"/>
      <c r="AH1605" s="48"/>
      <c r="AI1605" s="54" t="str">
        <f>IF(AH1605="","",IFERROR(VLOOKUP(AH1605,EMPRESAS!$A:$C,3,FALSE),"NAO CADASTRADA"))</f>
        <v/>
      </c>
      <c r="AJ1605" s="50"/>
      <c r="AK1605" s="54" t="str">
        <f>IF(AJ1605="","",IFERROR(VLOOKUP(AJ1605,ATIVIDADES!$A:$C,3,FALSE),"NAO CADASTRADA"))</f>
        <v/>
      </c>
      <c r="AL1605" s="42"/>
    </row>
    <row r="1606" spans="1:38" x14ac:dyDescent="0.25">
      <c r="A1606" s="26" t="str">
        <f t="shared" si="170"/>
        <v>OK</v>
      </c>
      <c r="B1606" s="29">
        <f t="shared" si="171"/>
        <v>2487914866</v>
      </c>
      <c r="C1606" s="30">
        <v>43694</v>
      </c>
      <c r="D1606" s="18">
        <f t="shared" si="174"/>
        <v>43678</v>
      </c>
      <c r="E1606" s="19" t="str">
        <f>IF(ISERROR(VLOOKUP(C1606,FERIADOS!$A:$B,1,FALSE)),IF(WEEKDAY(C1606)=1,"Dom",IF(WEEKDAY(C1606)=2,"Seg",IF(WEEKDAY(C1606)=3,"Ter",IF(WEEKDAY(C1606)=4,"Qua",IF(WEEKDAY(C1606)=5,"Qui",IF(WEEKDAY(C1606)=6,"Sex","Sab")))))),"Feriado")</f>
        <v>Sab</v>
      </c>
      <c r="F1606" s="32"/>
      <c r="G1606" s="33"/>
      <c r="H1606" s="33"/>
      <c r="I1606" s="33"/>
      <c r="J1606" s="21" t="str">
        <f t="shared" si="172"/>
        <v/>
      </c>
      <c r="K1606" s="21">
        <f t="shared" si="168"/>
        <v>0</v>
      </c>
      <c r="L1606" s="21" t="str">
        <f t="shared" si="169"/>
        <v/>
      </c>
      <c r="M1606" s="22" t="str">
        <f t="shared" si="173"/>
        <v/>
      </c>
      <c r="N1606" s="48"/>
      <c r="O1606" s="54" t="str">
        <f>IF(N1606="","",IFERROR(VLOOKUP(N1606,EMPRESAS!$A:$C,3,FALSE),"NAO CADASTRADA"))</f>
        <v/>
      </c>
      <c r="P1606" s="50"/>
      <c r="Q1606" s="54" t="str">
        <f>IF(P1606="","",IFERROR(VLOOKUP(P1606,ATIVIDADES!$A:$C,3,FALSE),"NAO CADASTRADA"))</f>
        <v/>
      </c>
      <c r="R1606" s="42"/>
      <c r="S1606" s="48"/>
      <c r="T1606" s="54" t="str">
        <f>IF(S1606="","",IFERROR(VLOOKUP(S1606,EMPRESAS!$A:$C,3,FALSE),"NAO CADASTRADA"))</f>
        <v/>
      </c>
      <c r="U1606" s="50"/>
      <c r="V1606" s="54" t="str">
        <f>IF(U1606="","",IFERROR(VLOOKUP(U1606,ATIVIDADES!$A:$C,3,FALSE),"NAO CADASTRADA"))</f>
        <v/>
      </c>
      <c r="W1606" s="42"/>
      <c r="X1606" s="48"/>
      <c r="Y1606" s="54" t="str">
        <f>IF(X1606="","",IFERROR(VLOOKUP(X1606,EMPRESAS!$A:$C,3,FALSE),"NAO CADASTRADA"))</f>
        <v/>
      </c>
      <c r="Z1606" s="50"/>
      <c r="AA1606" s="54" t="str">
        <f>IF(Z1606="","",IFERROR(VLOOKUP(Z1606,ATIVIDADES!$A:$C,3,FALSE),"NAO CADASTRADA"))</f>
        <v/>
      </c>
      <c r="AB1606" s="42"/>
      <c r="AC1606" s="48"/>
      <c r="AD1606" s="54" t="str">
        <f>IF(AC1606="","",IFERROR(VLOOKUP(AC1606,EMPRESAS!$A:$C,3,FALSE),"NAO CADASTRADA"))</f>
        <v/>
      </c>
      <c r="AE1606" s="50"/>
      <c r="AF1606" s="54" t="str">
        <f>IF(AE1606="","",IFERROR(VLOOKUP(AE1606,ATIVIDADES!$A:$C,3,FALSE),"NAO CADASTRADA"))</f>
        <v/>
      </c>
      <c r="AG1606" s="42"/>
      <c r="AH1606" s="48"/>
      <c r="AI1606" s="54" t="str">
        <f>IF(AH1606="","",IFERROR(VLOOKUP(AH1606,EMPRESAS!$A:$C,3,FALSE),"NAO CADASTRADA"))</f>
        <v/>
      </c>
      <c r="AJ1606" s="50"/>
      <c r="AK1606" s="54" t="str">
        <f>IF(AJ1606="","",IFERROR(VLOOKUP(AJ1606,ATIVIDADES!$A:$C,3,FALSE),"NAO CADASTRADA"))</f>
        <v/>
      </c>
      <c r="AL1606" s="42"/>
    </row>
    <row r="1607" spans="1:38" x14ac:dyDescent="0.25">
      <c r="A1607" s="26" t="str">
        <f t="shared" si="170"/>
        <v>OK</v>
      </c>
      <c r="B1607" s="29">
        <f t="shared" si="171"/>
        <v>2487914866</v>
      </c>
      <c r="C1607" s="30">
        <v>43695</v>
      </c>
      <c r="D1607" s="18">
        <f t="shared" si="174"/>
        <v>43678</v>
      </c>
      <c r="E1607" s="19" t="str">
        <f>IF(ISERROR(VLOOKUP(C1607,FERIADOS!$A:$B,1,FALSE)),IF(WEEKDAY(C1607)=1,"Dom",IF(WEEKDAY(C1607)=2,"Seg",IF(WEEKDAY(C1607)=3,"Ter",IF(WEEKDAY(C1607)=4,"Qua",IF(WEEKDAY(C1607)=5,"Qui",IF(WEEKDAY(C1607)=6,"Sex","Sab")))))),"Feriado")</f>
        <v>Dom</v>
      </c>
      <c r="F1607" s="32"/>
      <c r="G1607" s="33"/>
      <c r="H1607" s="33"/>
      <c r="I1607" s="33"/>
      <c r="J1607" s="21" t="str">
        <f t="shared" si="172"/>
        <v/>
      </c>
      <c r="K1607" s="21">
        <f t="shared" ref="K1607:K1670" si="175">SUM(R1607,W1607,AB1607,AG1607,AL1607)</f>
        <v>0</v>
      </c>
      <c r="L1607" s="21" t="str">
        <f t="shared" ref="L1607:L1670" si="176">IF(OR(E1607="Sab",E1607="Dom",E1607="Feriado"),J1607,IF(J1607="","",IF(J1607&lt;=$M$2,0,J1607-$M$2)))</f>
        <v/>
      </c>
      <c r="M1607" s="22" t="str">
        <f t="shared" si="173"/>
        <v/>
      </c>
      <c r="N1607" s="48"/>
      <c r="O1607" s="54" t="str">
        <f>IF(N1607="","",IFERROR(VLOOKUP(N1607,EMPRESAS!$A:$C,3,FALSE),"NAO CADASTRADA"))</f>
        <v/>
      </c>
      <c r="P1607" s="50"/>
      <c r="Q1607" s="54" t="str">
        <f>IF(P1607="","",IFERROR(VLOOKUP(P1607,ATIVIDADES!$A:$C,3,FALSE),"NAO CADASTRADA"))</f>
        <v/>
      </c>
      <c r="R1607" s="42"/>
      <c r="S1607" s="48"/>
      <c r="T1607" s="54" t="str">
        <f>IF(S1607="","",IFERROR(VLOOKUP(S1607,EMPRESAS!$A:$C,3,FALSE),"NAO CADASTRADA"))</f>
        <v/>
      </c>
      <c r="U1607" s="50"/>
      <c r="V1607" s="54" t="str">
        <f>IF(U1607="","",IFERROR(VLOOKUP(U1607,ATIVIDADES!$A:$C,3,FALSE),"NAO CADASTRADA"))</f>
        <v/>
      </c>
      <c r="W1607" s="42"/>
      <c r="X1607" s="48"/>
      <c r="Y1607" s="54" t="str">
        <f>IF(X1607="","",IFERROR(VLOOKUP(X1607,EMPRESAS!$A:$C,3,FALSE),"NAO CADASTRADA"))</f>
        <v/>
      </c>
      <c r="Z1607" s="50"/>
      <c r="AA1607" s="54" t="str">
        <f>IF(Z1607="","",IFERROR(VLOOKUP(Z1607,ATIVIDADES!$A:$C,3,FALSE),"NAO CADASTRADA"))</f>
        <v/>
      </c>
      <c r="AB1607" s="42"/>
      <c r="AC1607" s="48"/>
      <c r="AD1607" s="54" t="str">
        <f>IF(AC1607="","",IFERROR(VLOOKUP(AC1607,EMPRESAS!$A:$C,3,FALSE),"NAO CADASTRADA"))</f>
        <v/>
      </c>
      <c r="AE1607" s="50"/>
      <c r="AF1607" s="54" t="str">
        <f>IF(AE1607="","",IFERROR(VLOOKUP(AE1607,ATIVIDADES!$A:$C,3,FALSE),"NAO CADASTRADA"))</f>
        <v/>
      </c>
      <c r="AG1607" s="42"/>
      <c r="AH1607" s="48"/>
      <c r="AI1607" s="54" t="str">
        <f>IF(AH1607="","",IFERROR(VLOOKUP(AH1607,EMPRESAS!$A:$C,3,FALSE),"NAO CADASTRADA"))</f>
        <v/>
      </c>
      <c r="AJ1607" s="50"/>
      <c r="AK1607" s="54" t="str">
        <f>IF(AJ1607="","",IFERROR(VLOOKUP(AJ1607,ATIVIDADES!$A:$C,3,FALSE),"NAO CADASTRADA"))</f>
        <v/>
      </c>
      <c r="AL1607" s="42"/>
    </row>
    <row r="1608" spans="1:38" x14ac:dyDescent="0.25">
      <c r="A1608" s="26" t="str">
        <f t="shared" ref="A1608:A1671" si="177">IF(J1608="","OK",IF(K1608&lt;&gt;J1608,"PENDENTE","OK"))</f>
        <v>OK</v>
      </c>
      <c r="B1608" s="29">
        <f t="shared" ref="B1608:B1671" si="178">$D$2</f>
        <v>2487914866</v>
      </c>
      <c r="C1608" s="30">
        <v>43696</v>
      </c>
      <c r="D1608" s="18">
        <f t="shared" si="174"/>
        <v>43678</v>
      </c>
      <c r="E1608" s="19" t="str">
        <f>IF(ISERROR(VLOOKUP(C1608,FERIADOS!$A:$B,1,FALSE)),IF(WEEKDAY(C1608)=1,"Dom",IF(WEEKDAY(C1608)=2,"Seg",IF(WEEKDAY(C1608)=3,"Ter",IF(WEEKDAY(C1608)=4,"Qua",IF(WEEKDAY(C1608)=5,"Qui",IF(WEEKDAY(C1608)=6,"Sex","Sab")))))),"Feriado")</f>
        <v>Seg</v>
      </c>
      <c r="F1608" s="32"/>
      <c r="G1608" s="33"/>
      <c r="H1608" s="33"/>
      <c r="I1608" s="33"/>
      <c r="J1608" s="21" t="str">
        <f t="shared" ref="J1608:J1671" si="179">IF(OR(F1608="",G1608="",H1608="",I1608=""),"",I1608-H1608+G1608-F1608)</f>
        <v/>
      </c>
      <c r="K1608" s="21">
        <f t="shared" si="175"/>
        <v>0</v>
      </c>
      <c r="L1608" s="21" t="str">
        <f t="shared" si="176"/>
        <v/>
      </c>
      <c r="M1608" s="22" t="str">
        <f t="shared" ref="M1608:M1671" si="180">IF(J1608="","",IF(OR(E1608="Sab",E1608="Dom",E1608="Feriado"),0,IF(J1608&gt;=$M$2,0,$M$2-J1608)))</f>
        <v/>
      </c>
      <c r="N1608" s="48"/>
      <c r="O1608" s="54" t="str">
        <f>IF(N1608="","",IFERROR(VLOOKUP(N1608,EMPRESAS!$A:$C,3,FALSE),"NAO CADASTRADA"))</f>
        <v/>
      </c>
      <c r="P1608" s="50"/>
      <c r="Q1608" s="54" t="str">
        <f>IF(P1608="","",IFERROR(VLOOKUP(P1608,ATIVIDADES!$A:$C,3,FALSE),"NAO CADASTRADA"))</f>
        <v/>
      </c>
      <c r="R1608" s="42"/>
      <c r="S1608" s="48"/>
      <c r="T1608" s="54" t="str">
        <f>IF(S1608="","",IFERROR(VLOOKUP(S1608,EMPRESAS!$A:$C,3,FALSE),"NAO CADASTRADA"))</f>
        <v/>
      </c>
      <c r="U1608" s="50"/>
      <c r="V1608" s="54" t="str">
        <f>IF(U1608="","",IFERROR(VLOOKUP(U1608,ATIVIDADES!$A:$C,3,FALSE),"NAO CADASTRADA"))</f>
        <v/>
      </c>
      <c r="W1608" s="42"/>
      <c r="X1608" s="48"/>
      <c r="Y1608" s="54" t="str">
        <f>IF(X1608="","",IFERROR(VLOOKUP(X1608,EMPRESAS!$A:$C,3,FALSE),"NAO CADASTRADA"))</f>
        <v/>
      </c>
      <c r="Z1608" s="50"/>
      <c r="AA1608" s="54" t="str">
        <f>IF(Z1608="","",IFERROR(VLOOKUP(Z1608,ATIVIDADES!$A:$C,3,FALSE),"NAO CADASTRADA"))</f>
        <v/>
      </c>
      <c r="AB1608" s="42"/>
      <c r="AC1608" s="48"/>
      <c r="AD1608" s="54" t="str">
        <f>IF(AC1608="","",IFERROR(VLOOKUP(AC1608,EMPRESAS!$A:$C,3,FALSE),"NAO CADASTRADA"))</f>
        <v/>
      </c>
      <c r="AE1608" s="50"/>
      <c r="AF1608" s="54" t="str">
        <f>IF(AE1608="","",IFERROR(VLOOKUP(AE1608,ATIVIDADES!$A:$C,3,FALSE),"NAO CADASTRADA"))</f>
        <v/>
      </c>
      <c r="AG1608" s="42"/>
      <c r="AH1608" s="48"/>
      <c r="AI1608" s="54" t="str">
        <f>IF(AH1608="","",IFERROR(VLOOKUP(AH1608,EMPRESAS!$A:$C,3,FALSE),"NAO CADASTRADA"))</f>
        <v/>
      </c>
      <c r="AJ1608" s="50"/>
      <c r="AK1608" s="54" t="str">
        <f>IF(AJ1608="","",IFERROR(VLOOKUP(AJ1608,ATIVIDADES!$A:$C,3,FALSE),"NAO CADASTRADA"))</f>
        <v/>
      </c>
      <c r="AL1608" s="42"/>
    </row>
    <row r="1609" spans="1:38" x14ac:dyDescent="0.25">
      <c r="A1609" s="26" t="str">
        <f t="shared" si="177"/>
        <v>OK</v>
      </c>
      <c r="B1609" s="29">
        <f t="shared" si="178"/>
        <v>2487914866</v>
      </c>
      <c r="C1609" s="30">
        <v>43697</v>
      </c>
      <c r="D1609" s="18">
        <f t="shared" ref="D1609:D1672" si="181">IF(MONTH(C1609)=MONTH(C1608),D1608,C1609)</f>
        <v>43678</v>
      </c>
      <c r="E1609" s="19" t="str">
        <f>IF(ISERROR(VLOOKUP(C1609,FERIADOS!$A:$B,1,FALSE)),IF(WEEKDAY(C1609)=1,"Dom",IF(WEEKDAY(C1609)=2,"Seg",IF(WEEKDAY(C1609)=3,"Ter",IF(WEEKDAY(C1609)=4,"Qua",IF(WEEKDAY(C1609)=5,"Qui",IF(WEEKDAY(C1609)=6,"Sex","Sab")))))),"Feriado")</f>
        <v>Ter</v>
      </c>
      <c r="F1609" s="32"/>
      <c r="G1609" s="33"/>
      <c r="H1609" s="33"/>
      <c r="I1609" s="33"/>
      <c r="J1609" s="21" t="str">
        <f t="shared" si="179"/>
        <v/>
      </c>
      <c r="K1609" s="21">
        <f t="shared" si="175"/>
        <v>0</v>
      </c>
      <c r="L1609" s="21" t="str">
        <f t="shared" si="176"/>
        <v/>
      </c>
      <c r="M1609" s="22" t="str">
        <f t="shared" si="180"/>
        <v/>
      </c>
      <c r="N1609" s="48"/>
      <c r="O1609" s="54" t="str">
        <f>IF(N1609="","",IFERROR(VLOOKUP(N1609,EMPRESAS!$A:$C,3,FALSE),"NAO CADASTRADA"))</f>
        <v/>
      </c>
      <c r="P1609" s="50"/>
      <c r="Q1609" s="54" t="str">
        <f>IF(P1609="","",IFERROR(VLOOKUP(P1609,ATIVIDADES!$A:$C,3,FALSE),"NAO CADASTRADA"))</f>
        <v/>
      </c>
      <c r="R1609" s="42"/>
      <c r="S1609" s="48"/>
      <c r="T1609" s="54" t="str">
        <f>IF(S1609="","",IFERROR(VLOOKUP(S1609,EMPRESAS!$A:$C,3,FALSE),"NAO CADASTRADA"))</f>
        <v/>
      </c>
      <c r="U1609" s="50"/>
      <c r="V1609" s="54" t="str">
        <f>IF(U1609="","",IFERROR(VLOOKUP(U1609,ATIVIDADES!$A:$C,3,FALSE),"NAO CADASTRADA"))</f>
        <v/>
      </c>
      <c r="W1609" s="42"/>
      <c r="X1609" s="48"/>
      <c r="Y1609" s="54" t="str">
        <f>IF(X1609="","",IFERROR(VLOOKUP(X1609,EMPRESAS!$A:$C,3,FALSE),"NAO CADASTRADA"))</f>
        <v/>
      </c>
      <c r="Z1609" s="50"/>
      <c r="AA1609" s="54" t="str">
        <f>IF(Z1609="","",IFERROR(VLOOKUP(Z1609,ATIVIDADES!$A:$C,3,FALSE),"NAO CADASTRADA"))</f>
        <v/>
      </c>
      <c r="AB1609" s="42"/>
      <c r="AC1609" s="48"/>
      <c r="AD1609" s="54" t="str">
        <f>IF(AC1609="","",IFERROR(VLOOKUP(AC1609,EMPRESAS!$A:$C,3,FALSE),"NAO CADASTRADA"))</f>
        <v/>
      </c>
      <c r="AE1609" s="50"/>
      <c r="AF1609" s="54" t="str">
        <f>IF(AE1609="","",IFERROR(VLOOKUP(AE1609,ATIVIDADES!$A:$C,3,FALSE),"NAO CADASTRADA"))</f>
        <v/>
      </c>
      <c r="AG1609" s="42"/>
      <c r="AH1609" s="48"/>
      <c r="AI1609" s="54" t="str">
        <f>IF(AH1609="","",IFERROR(VLOOKUP(AH1609,EMPRESAS!$A:$C,3,FALSE),"NAO CADASTRADA"))</f>
        <v/>
      </c>
      <c r="AJ1609" s="50"/>
      <c r="AK1609" s="54" t="str">
        <f>IF(AJ1609="","",IFERROR(VLOOKUP(AJ1609,ATIVIDADES!$A:$C,3,FALSE),"NAO CADASTRADA"))</f>
        <v/>
      </c>
      <c r="AL1609" s="42"/>
    </row>
    <row r="1610" spans="1:38" x14ac:dyDescent="0.25">
      <c r="A1610" s="26" t="str">
        <f t="shared" si="177"/>
        <v>OK</v>
      </c>
      <c r="B1610" s="29">
        <f t="shared" si="178"/>
        <v>2487914866</v>
      </c>
      <c r="C1610" s="30">
        <v>43698</v>
      </c>
      <c r="D1610" s="18">
        <f t="shared" si="181"/>
        <v>43678</v>
      </c>
      <c r="E1610" s="19" t="str">
        <f>IF(ISERROR(VLOOKUP(C1610,FERIADOS!$A:$B,1,FALSE)),IF(WEEKDAY(C1610)=1,"Dom",IF(WEEKDAY(C1610)=2,"Seg",IF(WEEKDAY(C1610)=3,"Ter",IF(WEEKDAY(C1610)=4,"Qua",IF(WEEKDAY(C1610)=5,"Qui",IF(WEEKDAY(C1610)=6,"Sex","Sab")))))),"Feriado")</f>
        <v>Qua</v>
      </c>
      <c r="F1610" s="32"/>
      <c r="G1610" s="33"/>
      <c r="H1610" s="33"/>
      <c r="I1610" s="33"/>
      <c r="J1610" s="21" t="str">
        <f t="shared" si="179"/>
        <v/>
      </c>
      <c r="K1610" s="21">
        <f t="shared" si="175"/>
        <v>0</v>
      </c>
      <c r="L1610" s="21" t="str">
        <f t="shared" si="176"/>
        <v/>
      </c>
      <c r="M1610" s="22" t="str">
        <f t="shared" si="180"/>
        <v/>
      </c>
      <c r="N1610" s="48"/>
      <c r="O1610" s="54" t="str">
        <f>IF(N1610="","",IFERROR(VLOOKUP(N1610,EMPRESAS!$A:$C,3,FALSE),"NAO CADASTRADA"))</f>
        <v/>
      </c>
      <c r="P1610" s="50"/>
      <c r="Q1610" s="54" t="str">
        <f>IF(P1610="","",IFERROR(VLOOKUP(P1610,ATIVIDADES!$A:$C,3,FALSE),"NAO CADASTRADA"))</f>
        <v/>
      </c>
      <c r="R1610" s="42"/>
      <c r="S1610" s="48"/>
      <c r="T1610" s="54" t="str">
        <f>IF(S1610="","",IFERROR(VLOOKUP(S1610,EMPRESAS!$A:$C,3,FALSE),"NAO CADASTRADA"))</f>
        <v/>
      </c>
      <c r="U1610" s="50"/>
      <c r="V1610" s="54" t="str">
        <f>IF(U1610="","",IFERROR(VLOOKUP(U1610,ATIVIDADES!$A:$C,3,FALSE),"NAO CADASTRADA"))</f>
        <v/>
      </c>
      <c r="W1610" s="42"/>
      <c r="X1610" s="48"/>
      <c r="Y1610" s="54" t="str">
        <f>IF(X1610="","",IFERROR(VLOOKUP(X1610,EMPRESAS!$A:$C,3,FALSE),"NAO CADASTRADA"))</f>
        <v/>
      </c>
      <c r="Z1610" s="50"/>
      <c r="AA1610" s="54" t="str">
        <f>IF(Z1610="","",IFERROR(VLOOKUP(Z1610,ATIVIDADES!$A:$C,3,FALSE),"NAO CADASTRADA"))</f>
        <v/>
      </c>
      <c r="AB1610" s="42"/>
      <c r="AC1610" s="48"/>
      <c r="AD1610" s="54" t="str">
        <f>IF(AC1610="","",IFERROR(VLOOKUP(AC1610,EMPRESAS!$A:$C,3,FALSE),"NAO CADASTRADA"))</f>
        <v/>
      </c>
      <c r="AE1610" s="50"/>
      <c r="AF1610" s="54" t="str">
        <f>IF(AE1610="","",IFERROR(VLOOKUP(AE1610,ATIVIDADES!$A:$C,3,FALSE),"NAO CADASTRADA"))</f>
        <v/>
      </c>
      <c r="AG1610" s="42"/>
      <c r="AH1610" s="48"/>
      <c r="AI1610" s="54" t="str">
        <f>IF(AH1610="","",IFERROR(VLOOKUP(AH1610,EMPRESAS!$A:$C,3,FALSE),"NAO CADASTRADA"))</f>
        <v/>
      </c>
      <c r="AJ1610" s="50"/>
      <c r="AK1610" s="54" t="str">
        <f>IF(AJ1610="","",IFERROR(VLOOKUP(AJ1610,ATIVIDADES!$A:$C,3,FALSE),"NAO CADASTRADA"))</f>
        <v/>
      </c>
      <c r="AL1610" s="42"/>
    </row>
    <row r="1611" spans="1:38" x14ac:dyDescent="0.25">
      <c r="A1611" s="26" t="str">
        <f t="shared" si="177"/>
        <v>OK</v>
      </c>
      <c r="B1611" s="29">
        <f t="shared" si="178"/>
        <v>2487914866</v>
      </c>
      <c r="C1611" s="30">
        <v>43699</v>
      </c>
      <c r="D1611" s="18">
        <f t="shared" si="181"/>
        <v>43678</v>
      </c>
      <c r="E1611" s="19" t="str">
        <f>IF(ISERROR(VLOOKUP(C1611,FERIADOS!$A:$B,1,FALSE)),IF(WEEKDAY(C1611)=1,"Dom",IF(WEEKDAY(C1611)=2,"Seg",IF(WEEKDAY(C1611)=3,"Ter",IF(WEEKDAY(C1611)=4,"Qua",IF(WEEKDAY(C1611)=5,"Qui",IF(WEEKDAY(C1611)=6,"Sex","Sab")))))),"Feriado")</f>
        <v>Qui</v>
      </c>
      <c r="F1611" s="32"/>
      <c r="G1611" s="33"/>
      <c r="H1611" s="33"/>
      <c r="I1611" s="33"/>
      <c r="J1611" s="21" t="str">
        <f t="shared" si="179"/>
        <v/>
      </c>
      <c r="K1611" s="21">
        <f t="shared" si="175"/>
        <v>0</v>
      </c>
      <c r="L1611" s="21" t="str">
        <f t="shared" si="176"/>
        <v/>
      </c>
      <c r="M1611" s="22" t="str">
        <f t="shared" si="180"/>
        <v/>
      </c>
      <c r="N1611" s="48"/>
      <c r="O1611" s="54" t="str">
        <f>IF(N1611="","",IFERROR(VLOOKUP(N1611,EMPRESAS!$A:$C,3,FALSE),"NAO CADASTRADA"))</f>
        <v/>
      </c>
      <c r="P1611" s="50"/>
      <c r="Q1611" s="54" t="str">
        <f>IF(P1611="","",IFERROR(VLOOKUP(P1611,ATIVIDADES!$A:$C,3,FALSE),"NAO CADASTRADA"))</f>
        <v/>
      </c>
      <c r="R1611" s="42"/>
      <c r="S1611" s="48"/>
      <c r="T1611" s="54" t="str">
        <f>IF(S1611="","",IFERROR(VLOOKUP(S1611,EMPRESAS!$A:$C,3,FALSE),"NAO CADASTRADA"))</f>
        <v/>
      </c>
      <c r="U1611" s="50"/>
      <c r="V1611" s="54" t="str">
        <f>IF(U1611="","",IFERROR(VLOOKUP(U1611,ATIVIDADES!$A:$C,3,FALSE),"NAO CADASTRADA"))</f>
        <v/>
      </c>
      <c r="W1611" s="42"/>
      <c r="X1611" s="48"/>
      <c r="Y1611" s="54" t="str">
        <f>IF(X1611="","",IFERROR(VLOOKUP(X1611,EMPRESAS!$A:$C,3,FALSE),"NAO CADASTRADA"))</f>
        <v/>
      </c>
      <c r="Z1611" s="50"/>
      <c r="AA1611" s="54" t="str">
        <f>IF(Z1611="","",IFERROR(VLOOKUP(Z1611,ATIVIDADES!$A:$C,3,FALSE),"NAO CADASTRADA"))</f>
        <v/>
      </c>
      <c r="AB1611" s="42"/>
      <c r="AC1611" s="48"/>
      <c r="AD1611" s="54" t="str">
        <f>IF(AC1611="","",IFERROR(VLOOKUP(AC1611,EMPRESAS!$A:$C,3,FALSE),"NAO CADASTRADA"))</f>
        <v/>
      </c>
      <c r="AE1611" s="50"/>
      <c r="AF1611" s="54" t="str">
        <f>IF(AE1611="","",IFERROR(VLOOKUP(AE1611,ATIVIDADES!$A:$C,3,FALSE),"NAO CADASTRADA"))</f>
        <v/>
      </c>
      <c r="AG1611" s="42"/>
      <c r="AH1611" s="48"/>
      <c r="AI1611" s="54" t="str">
        <f>IF(AH1611="","",IFERROR(VLOOKUP(AH1611,EMPRESAS!$A:$C,3,FALSE),"NAO CADASTRADA"))</f>
        <v/>
      </c>
      <c r="AJ1611" s="50"/>
      <c r="AK1611" s="54" t="str">
        <f>IF(AJ1611="","",IFERROR(VLOOKUP(AJ1611,ATIVIDADES!$A:$C,3,FALSE),"NAO CADASTRADA"))</f>
        <v/>
      </c>
      <c r="AL1611" s="42"/>
    </row>
    <row r="1612" spans="1:38" x14ac:dyDescent="0.25">
      <c r="A1612" s="26" t="str">
        <f t="shared" si="177"/>
        <v>OK</v>
      </c>
      <c r="B1612" s="29">
        <f t="shared" si="178"/>
        <v>2487914866</v>
      </c>
      <c r="C1612" s="30">
        <v>43700</v>
      </c>
      <c r="D1612" s="18">
        <f t="shared" si="181"/>
        <v>43678</v>
      </c>
      <c r="E1612" s="19" t="str">
        <f>IF(ISERROR(VLOOKUP(C1612,FERIADOS!$A:$B,1,FALSE)),IF(WEEKDAY(C1612)=1,"Dom",IF(WEEKDAY(C1612)=2,"Seg",IF(WEEKDAY(C1612)=3,"Ter",IF(WEEKDAY(C1612)=4,"Qua",IF(WEEKDAY(C1612)=5,"Qui",IF(WEEKDAY(C1612)=6,"Sex","Sab")))))),"Feriado")</f>
        <v>Sex</v>
      </c>
      <c r="F1612" s="32"/>
      <c r="G1612" s="33"/>
      <c r="H1612" s="33"/>
      <c r="I1612" s="33"/>
      <c r="J1612" s="21" t="str">
        <f t="shared" si="179"/>
        <v/>
      </c>
      <c r="K1612" s="21">
        <f t="shared" si="175"/>
        <v>0</v>
      </c>
      <c r="L1612" s="21" t="str">
        <f t="shared" si="176"/>
        <v/>
      </c>
      <c r="M1612" s="22" t="str">
        <f t="shared" si="180"/>
        <v/>
      </c>
      <c r="N1612" s="48"/>
      <c r="O1612" s="54" t="str">
        <f>IF(N1612="","",IFERROR(VLOOKUP(N1612,EMPRESAS!$A:$C,3,FALSE),"NAO CADASTRADA"))</f>
        <v/>
      </c>
      <c r="P1612" s="50"/>
      <c r="Q1612" s="54" t="str">
        <f>IF(P1612="","",IFERROR(VLOOKUP(P1612,ATIVIDADES!$A:$C,3,FALSE),"NAO CADASTRADA"))</f>
        <v/>
      </c>
      <c r="R1612" s="42"/>
      <c r="S1612" s="48"/>
      <c r="T1612" s="54" t="str">
        <f>IF(S1612="","",IFERROR(VLOOKUP(S1612,EMPRESAS!$A:$C,3,FALSE),"NAO CADASTRADA"))</f>
        <v/>
      </c>
      <c r="U1612" s="50"/>
      <c r="V1612" s="54" t="str">
        <f>IF(U1612="","",IFERROR(VLOOKUP(U1612,ATIVIDADES!$A:$C,3,FALSE),"NAO CADASTRADA"))</f>
        <v/>
      </c>
      <c r="W1612" s="42"/>
      <c r="X1612" s="48"/>
      <c r="Y1612" s="54" t="str">
        <f>IF(X1612="","",IFERROR(VLOOKUP(X1612,EMPRESAS!$A:$C,3,FALSE),"NAO CADASTRADA"))</f>
        <v/>
      </c>
      <c r="Z1612" s="50"/>
      <c r="AA1612" s="54" t="str">
        <f>IF(Z1612="","",IFERROR(VLOOKUP(Z1612,ATIVIDADES!$A:$C,3,FALSE),"NAO CADASTRADA"))</f>
        <v/>
      </c>
      <c r="AB1612" s="42"/>
      <c r="AC1612" s="48"/>
      <c r="AD1612" s="54" t="str">
        <f>IF(AC1612="","",IFERROR(VLOOKUP(AC1612,EMPRESAS!$A:$C,3,FALSE),"NAO CADASTRADA"))</f>
        <v/>
      </c>
      <c r="AE1612" s="50"/>
      <c r="AF1612" s="54" t="str">
        <f>IF(AE1612="","",IFERROR(VLOOKUP(AE1612,ATIVIDADES!$A:$C,3,FALSE),"NAO CADASTRADA"))</f>
        <v/>
      </c>
      <c r="AG1612" s="42"/>
      <c r="AH1612" s="48"/>
      <c r="AI1612" s="54" t="str">
        <f>IF(AH1612="","",IFERROR(VLOOKUP(AH1612,EMPRESAS!$A:$C,3,FALSE),"NAO CADASTRADA"))</f>
        <v/>
      </c>
      <c r="AJ1612" s="50"/>
      <c r="AK1612" s="54" t="str">
        <f>IF(AJ1612="","",IFERROR(VLOOKUP(AJ1612,ATIVIDADES!$A:$C,3,FALSE),"NAO CADASTRADA"))</f>
        <v/>
      </c>
      <c r="AL1612" s="42"/>
    </row>
    <row r="1613" spans="1:38" x14ac:dyDescent="0.25">
      <c r="A1613" s="26" t="str">
        <f t="shared" si="177"/>
        <v>OK</v>
      </c>
      <c r="B1613" s="29">
        <f t="shared" si="178"/>
        <v>2487914866</v>
      </c>
      <c r="C1613" s="30">
        <v>43701</v>
      </c>
      <c r="D1613" s="18">
        <f t="shared" si="181"/>
        <v>43678</v>
      </c>
      <c r="E1613" s="19" t="str">
        <f>IF(ISERROR(VLOOKUP(C1613,FERIADOS!$A:$B,1,FALSE)),IF(WEEKDAY(C1613)=1,"Dom",IF(WEEKDAY(C1613)=2,"Seg",IF(WEEKDAY(C1613)=3,"Ter",IF(WEEKDAY(C1613)=4,"Qua",IF(WEEKDAY(C1613)=5,"Qui",IF(WEEKDAY(C1613)=6,"Sex","Sab")))))),"Feriado")</f>
        <v>Sab</v>
      </c>
      <c r="F1613" s="32"/>
      <c r="G1613" s="33"/>
      <c r="H1613" s="33"/>
      <c r="I1613" s="33"/>
      <c r="J1613" s="21" t="str">
        <f t="shared" si="179"/>
        <v/>
      </c>
      <c r="K1613" s="21">
        <f t="shared" si="175"/>
        <v>0</v>
      </c>
      <c r="L1613" s="21" t="str">
        <f t="shared" si="176"/>
        <v/>
      </c>
      <c r="M1613" s="22" t="str">
        <f t="shared" si="180"/>
        <v/>
      </c>
      <c r="N1613" s="48"/>
      <c r="O1613" s="54" t="str">
        <f>IF(N1613="","",IFERROR(VLOOKUP(N1613,EMPRESAS!$A:$C,3,FALSE),"NAO CADASTRADA"))</f>
        <v/>
      </c>
      <c r="P1613" s="50"/>
      <c r="Q1613" s="54" t="str">
        <f>IF(P1613="","",IFERROR(VLOOKUP(P1613,ATIVIDADES!$A:$C,3,FALSE),"NAO CADASTRADA"))</f>
        <v/>
      </c>
      <c r="R1613" s="42"/>
      <c r="S1613" s="48"/>
      <c r="T1613" s="54" t="str">
        <f>IF(S1613="","",IFERROR(VLOOKUP(S1613,EMPRESAS!$A:$C,3,FALSE),"NAO CADASTRADA"))</f>
        <v/>
      </c>
      <c r="U1613" s="50"/>
      <c r="V1613" s="54" t="str">
        <f>IF(U1613="","",IFERROR(VLOOKUP(U1613,ATIVIDADES!$A:$C,3,FALSE),"NAO CADASTRADA"))</f>
        <v/>
      </c>
      <c r="W1613" s="42"/>
      <c r="X1613" s="48"/>
      <c r="Y1613" s="54" t="str">
        <f>IF(X1613="","",IFERROR(VLOOKUP(X1613,EMPRESAS!$A:$C,3,FALSE),"NAO CADASTRADA"))</f>
        <v/>
      </c>
      <c r="Z1613" s="50"/>
      <c r="AA1613" s="54" t="str">
        <f>IF(Z1613="","",IFERROR(VLOOKUP(Z1613,ATIVIDADES!$A:$C,3,FALSE),"NAO CADASTRADA"))</f>
        <v/>
      </c>
      <c r="AB1613" s="42"/>
      <c r="AC1613" s="48"/>
      <c r="AD1613" s="54" t="str">
        <f>IF(AC1613="","",IFERROR(VLOOKUP(AC1613,EMPRESAS!$A:$C,3,FALSE),"NAO CADASTRADA"))</f>
        <v/>
      </c>
      <c r="AE1613" s="50"/>
      <c r="AF1613" s="54" t="str">
        <f>IF(AE1613="","",IFERROR(VLOOKUP(AE1613,ATIVIDADES!$A:$C,3,FALSE),"NAO CADASTRADA"))</f>
        <v/>
      </c>
      <c r="AG1613" s="42"/>
      <c r="AH1613" s="48"/>
      <c r="AI1613" s="54" t="str">
        <f>IF(AH1613="","",IFERROR(VLOOKUP(AH1613,EMPRESAS!$A:$C,3,FALSE),"NAO CADASTRADA"))</f>
        <v/>
      </c>
      <c r="AJ1613" s="50"/>
      <c r="AK1613" s="54" t="str">
        <f>IF(AJ1613="","",IFERROR(VLOOKUP(AJ1613,ATIVIDADES!$A:$C,3,FALSE),"NAO CADASTRADA"))</f>
        <v/>
      </c>
      <c r="AL1613" s="42"/>
    </row>
    <row r="1614" spans="1:38" x14ac:dyDescent="0.25">
      <c r="A1614" s="26" t="str">
        <f t="shared" si="177"/>
        <v>OK</v>
      </c>
      <c r="B1614" s="29">
        <f t="shared" si="178"/>
        <v>2487914866</v>
      </c>
      <c r="C1614" s="30">
        <v>43702</v>
      </c>
      <c r="D1614" s="18">
        <f t="shared" si="181"/>
        <v>43678</v>
      </c>
      <c r="E1614" s="19" t="str">
        <f>IF(ISERROR(VLOOKUP(C1614,FERIADOS!$A:$B,1,FALSE)),IF(WEEKDAY(C1614)=1,"Dom",IF(WEEKDAY(C1614)=2,"Seg",IF(WEEKDAY(C1614)=3,"Ter",IF(WEEKDAY(C1614)=4,"Qua",IF(WEEKDAY(C1614)=5,"Qui",IF(WEEKDAY(C1614)=6,"Sex","Sab")))))),"Feriado")</f>
        <v>Dom</v>
      </c>
      <c r="F1614" s="32"/>
      <c r="G1614" s="33"/>
      <c r="H1614" s="33"/>
      <c r="I1614" s="33"/>
      <c r="J1614" s="21" t="str">
        <f t="shared" si="179"/>
        <v/>
      </c>
      <c r="K1614" s="21">
        <f t="shared" si="175"/>
        <v>0</v>
      </c>
      <c r="L1614" s="21" t="str">
        <f t="shared" si="176"/>
        <v/>
      </c>
      <c r="M1614" s="22" t="str">
        <f t="shared" si="180"/>
        <v/>
      </c>
      <c r="N1614" s="48"/>
      <c r="O1614" s="54" t="str">
        <f>IF(N1614="","",IFERROR(VLOOKUP(N1614,EMPRESAS!$A:$C,3,FALSE),"NAO CADASTRADA"))</f>
        <v/>
      </c>
      <c r="P1614" s="50"/>
      <c r="Q1614" s="54" t="str">
        <f>IF(P1614="","",IFERROR(VLOOKUP(P1614,ATIVIDADES!$A:$C,3,FALSE),"NAO CADASTRADA"))</f>
        <v/>
      </c>
      <c r="R1614" s="42"/>
      <c r="S1614" s="48"/>
      <c r="T1614" s="54" t="str">
        <f>IF(S1614="","",IFERROR(VLOOKUP(S1614,EMPRESAS!$A:$C,3,FALSE),"NAO CADASTRADA"))</f>
        <v/>
      </c>
      <c r="U1614" s="50"/>
      <c r="V1614" s="54" t="str">
        <f>IF(U1614="","",IFERROR(VLOOKUP(U1614,ATIVIDADES!$A:$C,3,FALSE),"NAO CADASTRADA"))</f>
        <v/>
      </c>
      <c r="W1614" s="42"/>
      <c r="X1614" s="48"/>
      <c r="Y1614" s="54" t="str">
        <f>IF(X1614="","",IFERROR(VLOOKUP(X1614,EMPRESAS!$A:$C,3,FALSE),"NAO CADASTRADA"))</f>
        <v/>
      </c>
      <c r="Z1614" s="50"/>
      <c r="AA1614" s="54" t="str">
        <f>IF(Z1614="","",IFERROR(VLOOKUP(Z1614,ATIVIDADES!$A:$C,3,FALSE),"NAO CADASTRADA"))</f>
        <v/>
      </c>
      <c r="AB1614" s="42"/>
      <c r="AC1614" s="48"/>
      <c r="AD1614" s="54" t="str">
        <f>IF(AC1614="","",IFERROR(VLOOKUP(AC1614,EMPRESAS!$A:$C,3,FALSE),"NAO CADASTRADA"))</f>
        <v/>
      </c>
      <c r="AE1614" s="50"/>
      <c r="AF1614" s="54" t="str">
        <f>IF(AE1614="","",IFERROR(VLOOKUP(AE1614,ATIVIDADES!$A:$C,3,FALSE),"NAO CADASTRADA"))</f>
        <v/>
      </c>
      <c r="AG1614" s="42"/>
      <c r="AH1614" s="48"/>
      <c r="AI1614" s="54" t="str">
        <f>IF(AH1614="","",IFERROR(VLOOKUP(AH1614,EMPRESAS!$A:$C,3,FALSE),"NAO CADASTRADA"))</f>
        <v/>
      </c>
      <c r="AJ1614" s="50"/>
      <c r="AK1614" s="54" t="str">
        <f>IF(AJ1614="","",IFERROR(VLOOKUP(AJ1614,ATIVIDADES!$A:$C,3,FALSE),"NAO CADASTRADA"))</f>
        <v/>
      </c>
      <c r="AL1614" s="42"/>
    </row>
    <row r="1615" spans="1:38" x14ac:dyDescent="0.25">
      <c r="A1615" s="26" t="str">
        <f t="shared" si="177"/>
        <v>OK</v>
      </c>
      <c r="B1615" s="29">
        <f t="shared" si="178"/>
        <v>2487914866</v>
      </c>
      <c r="C1615" s="30">
        <v>43703</v>
      </c>
      <c r="D1615" s="18">
        <f t="shared" si="181"/>
        <v>43678</v>
      </c>
      <c r="E1615" s="19" t="str">
        <f>IF(ISERROR(VLOOKUP(C1615,FERIADOS!$A:$B,1,FALSE)),IF(WEEKDAY(C1615)=1,"Dom",IF(WEEKDAY(C1615)=2,"Seg",IF(WEEKDAY(C1615)=3,"Ter",IF(WEEKDAY(C1615)=4,"Qua",IF(WEEKDAY(C1615)=5,"Qui",IF(WEEKDAY(C1615)=6,"Sex","Sab")))))),"Feriado")</f>
        <v>Seg</v>
      </c>
      <c r="F1615" s="32"/>
      <c r="G1615" s="33"/>
      <c r="H1615" s="33"/>
      <c r="I1615" s="33"/>
      <c r="J1615" s="21" t="str">
        <f t="shared" si="179"/>
        <v/>
      </c>
      <c r="K1615" s="21">
        <f t="shared" si="175"/>
        <v>0</v>
      </c>
      <c r="L1615" s="21" t="str">
        <f t="shared" si="176"/>
        <v/>
      </c>
      <c r="M1615" s="22" t="str">
        <f t="shared" si="180"/>
        <v/>
      </c>
      <c r="N1615" s="48"/>
      <c r="O1615" s="54" t="str">
        <f>IF(N1615="","",IFERROR(VLOOKUP(N1615,EMPRESAS!$A:$C,3,FALSE),"NAO CADASTRADA"))</f>
        <v/>
      </c>
      <c r="P1615" s="50"/>
      <c r="Q1615" s="54" t="str">
        <f>IF(P1615="","",IFERROR(VLOOKUP(P1615,ATIVIDADES!$A:$C,3,FALSE),"NAO CADASTRADA"))</f>
        <v/>
      </c>
      <c r="R1615" s="42"/>
      <c r="S1615" s="48"/>
      <c r="T1615" s="54" t="str">
        <f>IF(S1615="","",IFERROR(VLOOKUP(S1615,EMPRESAS!$A:$C,3,FALSE),"NAO CADASTRADA"))</f>
        <v/>
      </c>
      <c r="U1615" s="50"/>
      <c r="V1615" s="54" t="str">
        <f>IF(U1615="","",IFERROR(VLOOKUP(U1615,ATIVIDADES!$A:$C,3,FALSE),"NAO CADASTRADA"))</f>
        <v/>
      </c>
      <c r="W1615" s="42"/>
      <c r="X1615" s="48"/>
      <c r="Y1615" s="54" t="str">
        <f>IF(X1615="","",IFERROR(VLOOKUP(X1615,EMPRESAS!$A:$C,3,FALSE),"NAO CADASTRADA"))</f>
        <v/>
      </c>
      <c r="Z1615" s="50"/>
      <c r="AA1615" s="54" t="str">
        <f>IF(Z1615="","",IFERROR(VLOOKUP(Z1615,ATIVIDADES!$A:$C,3,FALSE),"NAO CADASTRADA"))</f>
        <v/>
      </c>
      <c r="AB1615" s="42"/>
      <c r="AC1615" s="48"/>
      <c r="AD1615" s="54" t="str">
        <f>IF(AC1615="","",IFERROR(VLOOKUP(AC1615,EMPRESAS!$A:$C,3,FALSE),"NAO CADASTRADA"))</f>
        <v/>
      </c>
      <c r="AE1615" s="50"/>
      <c r="AF1615" s="54" t="str">
        <f>IF(AE1615="","",IFERROR(VLOOKUP(AE1615,ATIVIDADES!$A:$C,3,FALSE),"NAO CADASTRADA"))</f>
        <v/>
      </c>
      <c r="AG1615" s="42"/>
      <c r="AH1615" s="48"/>
      <c r="AI1615" s="54" t="str">
        <f>IF(AH1615="","",IFERROR(VLOOKUP(AH1615,EMPRESAS!$A:$C,3,FALSE),"NAO CADASTRADA"))</f>
        <v/>
      </c>
      <c r="AJ1615" s="50"/>
      <c r="AK1615" s="54" t="str">
        <f>IF(AJ1615="","",IFERROR(VLOOKUP(AJ1615,ATIVIDADES!$A:$C,3,FALSE),"NAO CADASTRADA"))</f>
        <v/>
      </c>
      <c r="AL1615" s="42"/>
    </row>
    <row r="1616" spans="1:38" x14ac:dyDescent="0.25">
      <c r="A1616" s="26" t="str">
        <f t="shared" si="177"/>
        <v>OK</v>
      </c>
      <c r="B1616" s="29">
        <f t="shared" si="178"/>
        <v>2487914866</v>
      </c>
      <c r="C1616" s="30">
        <v>43704</v>
      </c>
      <c r="D1616" s="18">
        <f t="shared" si="181"/>
        <v>43678</v>
      </c>
      <c r="E1616" s="19" t="str">
        <f>IF(ISERROR(VLOOKUP(C1616,FERIADOS!$A:$B,1,FALSE)),IF(WEEKDAY(C1616)=1,"Dom",IF(WEEKDAY(C1616)=2,"Seg",IF(WEEKDAY(C1616)=3,"Ter",IF(WEEKDAY(C1616)=4,"Qua",IF(WEEKDAY(C1616)=5,"Qui",IF(WEEKDAY(C1616)=6,"Sex","Sab")))))),"Feriado")</f>
        <v>Ter</v>
      </c>
      <c r="F1616" s="32"/>
      <c r="G1616" s="33"/>
      <c r="H1616" s="33"/>
      <c r="I1616" s="33"/>
      <c r="J1616" s="21" t="str">
        <f t="shared" si="179"/>
        <v/>
      </c>
      <c r="K1616" s="21">
        <f t="shared" si="175"/>
        <v>0</v>
      </c>
      <c r="L1616" s="21" t="str">
        <f t="shared" si="176"/>
        <v/>
      </c>
      <c r="M1616" s="22" t="str">
        <f t="shared" si="180"/>
        <v/>
      </c>
      <c r="N1616" s="48"/>
      <c r="O1616" s="54" t="str">
        <f>IF(N1616="","",IFERROR(VLOOKUP(N1616,EMPRESAS!$A:$C,3,FALSE),"NAO CADASTRADA"))</f>
        <v/>
      </c>
      <c r="P1616" s="50"/>
      <c r="Q1616" s="54" t="str">
        <f>IF(P1616="","",IFERROR(VLOOKUP(P1616,ATIVIDADES!$A:$C,3,FALSE),"NAO CADASTRADA"))</f>
        <v/>
      </c>
      <c r="R1616" s="42"/>
      <c r="S1616" s="48"/>
      <c r="T1616" s="54" t="str">
        <f>IF(S1616="","",IFERROR(VLOOKUP(S1616,EMPRESAS!$A:$C,3,FALSE),"NAO CADASTRADA"))</f>
        <v/>
      </c>
      <c r="U1616" s="50"/>
      <c r="V1616" s="54" t="str">
        <f>IF(U1616="","",IFERROR(VLOOKUP(U1616,ATIVIDADES!$A:$C,3,FALSE),"NAO CADASTRADA"))</f>
        <v/>
      </c>
      <c r="W1616" s="42"/>
      <c r="X1616" s="48"/>
      <c r="Y1616" s="54" t="str">
        <f>IF(X1616="","",IFERROR(VLOOKUP(X1616,EMPRESAS!$A:$C,3,FALSE),"NAO CADASTRADA"))</f>
        <v/>
      </c>
      <c r="Z1616" s="50"/>
      <c r="AA1616" s="54" t="str">
        <f>IF(Z1616="","",IFERROR(VLOOKUP(Z1616,ATIVIDADES!$A:$C,3,FALSE),"NAO CADASTRADA"))</f>
        <v/>
      </c>
      <c r="AB1616" s="42"/>
      <c r="AC1616" s="48"/>
      <c r="AD1616" s="54" t="str">
        <f>IF(AC1616="","",IFERROR(VLOOKUP(AC1616,EMPRESAS!$A:$C,3,FALSE),"NAO CADASTRADA"))</f>
        <v/>
      </c>
      <c r="AE1616" s="50"/>
      <c r="AF1616" s="54" t="str">
        <f>IF(AE1616="","",IFERROR(VLOOKUP(AE1616,ATIVIDADES!$A:$C,3,FALSE),"NAO CADASTRADA"))</f>
        <v/>
      </c>
      <c r="AG1616" s="42"/>
      <c r="AH1616" s="48"/>
      <c r="AI1616" s="54" t="str">
        <f>IF(AH1616="","",IFERROR(VLOOKUP(AH1616,EMPRESAS!$A:$C,3,FALSE),"NAO CADASTRADA"))</f>
        <v/>
      </c>
      <c r="AJ1616" s="50"/>
      <c r="AK1616" s="54" t="str">
        <f>IF(AJ1616="","",IFERROR(VLOOKUP(AJ1616,ATIVIDADES!$A:$C,3,FALSE),"NAO CADASTRADA"))</f>
        <v/>
      </c>
      <c r="AL1616" s="42"/>
    </row>
    <row r="1617" spans="1:38" x14ac:dyDescent="0.25">
      <c r="A1617" s="26" t="str">
        <f t="shared" si="177"/>
        <v>OK</v>
      </c>
      <c r="B1617" s="29">
        <f t="shared" si="178"/>
        <v>2487914866</v>
      </c>
      <c r="C1617" s="30">
        <v>43705</v>
      </c>
      <c r="D1617" s="18">
        <f t="shared" si="181"/>
        <v>43678</v>
      </c>
      <c r="E1617" s="19" t="str">
        <f>IF(ISERROR(VLOOKUP(C1617,FERIADOS!$A:$B,1,FALSE)),IF(WEEKDAY(C1617)=1,"Dom",IF(WEEKDAY(C1617)=2,"Seg",IF(WEEKDAY(C1617)=3,"Ter",IF(WEEKDAY(C1617)=4,"Qua",IF(WEEKDAY(C1617)=5,"Qui",IF(WEEKDAY(C1617)=6,"Sex","Sab")))))),"Feriado")</f>
        <v>Qua</v>
      </c>
      <c r="F1617" s="32"/>
      <c r="G1617" s="33"/>
      <c r="H1617" s="33"/>
      <c r="I1617" s="33"/>
      <c r="J1617" s="21" t="str">
        <f t="shared" si="179"/>
        <v/>
      </c>
      <c r="K1617" s="21">
        <f t="shared" si="175"/>
        <v>0</v>
      </c>
      <c r="L1617" s="21" t="str">
        <f t="shared" si="176"/>
        <v/>
      </c>
      <c r="M1617" s="22" t="str">
        <f t="shared" si="180"/>
        <v/>
      </c>
      <c r="N1617" s="48"/>
      <c r="O1617" s="54" t="str">
        <f>IF(N1617="","",IFERROR(VLOOKUP(N1617,EMPRESAS!$A:$C,3,FALSE),"NAO CADASTRADA"))</f>
        <v/>
      </c>
      <c r="P1617" s="50"/>
      <c r="Q1617" s="54" t="str">
        <f>IF(P1617="","",IFERROR(VLOOKUP(P1617,ATIVIDADES!$A:$C,3,FALSE),"NAO CADASTRADA"))</f>
        <v/>
      </c>
      <c r="R1617" s="42"/>
      <c r="S1617" s="48"/>
      <c r="T1617" s="54" t="str">
        <f>IF(S1617="","",IFERROR(VLOOKUP(S1617,EMPRESAS!$A:$C,3,FALSE),"NAO CADASTRADA"))</f>
        <v/>
      </c>
      <c r="U1617" s="50"/>
      <c r="V1617" s="54" t="str">
        <f>IF(U1617="","",IFERROR(VLOOKUP(U1617,ATIVIDADES!$A:$C,3,FALSE),"NAO CADASTRADA"))</f>
        <v/>
      </c>
      <c r="W1617" s="42"/>
      <c r="X1617" s="48"/>
      <c r="Y1617" s="54" t="str">
        <f>IF(X1617="","",IFERROR(VLOOKUP(X1617,EMPRESAS!$A:$C,3,FALSE),"NAO CADASTRADA"))</f>
        <v/>
      </c>
      <c r="Z1617" s="50"/>
      <c r="AA1617" s="54" t="str">
        <f>IF(Z1617="","",IFERROR(VLOOKUP(Z1617,ATIVIDADES!$A:$C,3,FALSE),"NAO CADASTRADA"))</f>
        <v/>
      </c>
      <c r="AB1617" s="42"/>
      <c r="AC1617" s="48"/>
      <c r="AD1617" s="54" t="str">
        <f>IF(AC1617="","",IFERROR(VLOOKUP(AC1617,EMPRESAS!$A:$C,3,FALSE),"NAO CADASTRADA"))</f>
        <v/>
      </c>
      <c r="AE1617" s="50"/>
      <c r="AF1617" s="54" t="str">
        <f>IF(AE1617="","",IFERROR(VLOOKUP(AE1617,ATIVIDADES!$A:$C,3,FALSE),"NAO CADASTRADA"))</f>
        <v/>
      </c>
      <c r="AG1617" s="42"/>
      <c r="AH1617" s="48"/>
      <c r="AI1617" s="54" t="str">
        <f>IF(AH1617="","",IFERROR(VLOOKUP(AH1617,EMPRESAS!$A:$C,3,FALSE),"NAO CADASTRADA"))</f>
        <v/>
      </c>
      <c r="AJ1617" s="50"/>
      <c r="AK1617" s="54" t="str">
        <f>IF(AJ1617="","",IFERROR(VLOOKUP(AJ1617,ATIVIDADES!$A:$C,3,FALSE),"NAO CADASTRADA"))</f>
        <v/>
      </c>
      <c r="AL1617" s="42"/>
    </row>
    <row r="1618" spans="1:38" x14ac:dyDescent="0.25">
      <c r="A1618" s="26" t="str">
        <f t="shared" si="177"/>
        <v>OK</v>
      </c>
      <c r="B1618" s="29">
        <f t="shared" si="178"/>
        <v>2487914866</v>
      </c>
      <c r="C1618" s="30">
        <v>43706</v>
      </c>
      <c r="D1618" s="18">
        <f t="shared" si="181"/>
        <v>43678</v>
      </c>
      <c r="E1618" s="19" t="str">
        <f>IF(ISERROR(VLOOKUP(C1618,FERIADOS!$A:$B,1,FALSE)),IF(WEEKDAY(C1618)=1,"Dom",IF(WEEKDAY(C1618)=2,"Seg",IF(WEEKDAY(C1618)=3,"Ter",IF(WEEKDAY(C1618)=4,"Qua",IF(WEEKDAY(C1618)=5,"Qui",IF(WEEKDAY(C1618)=6,"Sex","Sab")))))),"Feriado")</f>
        <v>Qui</v>
      </c>
      <c r="F1618" s="32"/>
      <c r="G1618" s="33"/>
      <c r="H1618" s="33"/>
      <c r="I1618" s="33"/>
      <c r="J1618" s="21" t="str">
        <f t="shared" si="179"/>
        <v/>
      </c>
      <c r="K1618" s="21">
        <f t="shared" si="175"/>
        <v>0</v>
      </c>
      <c r="L1618" s="21" t="str">
        <f t="shared" si="176"/>
        <v/>
      </c>
      <c r="M1618" s="22" t="str">
        <f t="shared" si="180"/>
        <v/>
      </c>
      <c r="N1618" s="48"/>
      <c r="O1618" s="54" t="str">
        <f>IF(N1618="","",IFERROR(VLOOKUP(N1618,EMPRESAS!$A:$C,3,FALSE),"NAO CADASTRADA"))</f>
        <v/>
      </c>
      <c r="P1618" s="50"/>
      <c r="Q1618" s="54" t="str">
        <f>IF(P1618="","",IFERROR(VLOOKUP(P1618,ATIVIDADES!$A:$C,3,FALSE),"NAO CADASTRADA"))</f>
        <v/>
      </c>
      <c r="R1618" s="42"/>
      <c r="S1618" s="48"/>
      <c r="T1618" s="54" t="str">
        <f>IF(S1618="","",IFERROR(VLOOKUP(S1618,EMPRESAS!$A:$C,3,FALSE),"NAO CADASTRADA"))</f>
        <v/>
      </c>
      <c r="U1618" s="50"/>
      <c r="V1618" s="54" t="str">
        <f>IF(U1618="","",IFERROR(VLOOKUP(U1618,ATIVIDADES!$A:$C,3,FALSE),"NAO CADASTRADA"))</f>
        <v/>
      </c>
      <c r="W1618" s="42"/>
      <c r="X1618" s="48"/>
      <c r="Y1618" s="54" t="str">
        <f>IF(X1618="","",IFERROR(VLOOKUP(X1618,EMPRESAS!$A:$C,3,FALSE),"NAO CADASTRADA"))</f>
        <v/>
      </c>
      <c r="Z1618" s="50"/>
      <c r="AA1618" s="54" t="str">
        <f>IF(Z1618="","",IFERROR(VLOOKUP(Z1618,ATIVIDADES!$A:$C,3,FALSE),"NAO CADASTRADA"))</f>
        <v/>
      </c>
      <c r="AB1618" s="42"/>
      <c r="AC1618" s="48"/>
      <c r="AD1618" s="54" t="str">
        <f>IF(AC1618="","",IFERROR(VLOOKUP(AC1618,EMPRESAS!$A:$C,3,FALSE),"NAO CADASTRADA"))</f>
        <v/>
      </c>
      <c r="AE1618" s="50"/>
      <c r="AF1618" s="54" t="str">
        <f>IF(AE1618="","",IFERROR(VLOOKUP(AE1618,ATIVIDADES!$A:$C,3,FALSE),"NAO CADASTRADA"))</f>
        <v/>
      </c>
      <c r="AG1618" s="42"/>
      <c r="AH1618" s="48"/>
      <c r="AI1618" s="54" t="str">
        <f>IF(AH1618="","",IFERROR(VLOOKUP(AH1618,EMPRESAS!$A:$C,3,FALSE),"NAO CADASTRADA"))</f>
        <v/>
      </c>
      <c r="AJ1618" s="50"/>
      <c r="AK1618" s="54" t="str">
        <f>IF(AJ1618="","",IFERROR(VLOOKUP(AJ1618,ATIVIDADES!$A:$C,3,FALSE),"NAO CADASTRADA"))</f>
        <v/>
      </c>
      <c r="AL1618" s="42"/>
    </row>
    <row r="1619" spans="1:38" x14ac:dyDescent="0.25">
      <c r="A1619" s="26" t="str">
        <f t="shared" si="177"/>
        <v>OK</v>
      </c>
      <c r="B1619" s="29">
        <f t="shared" si="178"/>
        <v>2487914866</v>
      </c>
      <c r="C1619" s="30">
        <v>43707</v>
      </c>
      <c r="D1619" s="18">
        <f t="shared" si="181"/>
        <v>43678</v>
      </c>
      <c r="E1619" s="19" t="str">
        <f>IF(ISERROR(VLOOKUP(C1619,FERIADOS!$A:$B,1,FALSE)),IF(WEEKDAY(C1619)=1,"Dom",IF(WEEKDAY(C1619)=2,"Seg",IF(WEEKDAY(C1619)=3,"Ter",IF(WEEKDAY(C1619)=4,"Qua",IF(WEEKDAY(C1619)=5,"Qui",IF(WEEKDAY(C1619)=6,"Sex","Sab")))))),"Feriado")</f>
        <v>Sex</v>
      </c>
      <c r="F1619" s="32"/>
      <c r="G1619" s="33"/>
      <c r="H1619" s="33"/>
      <c r="I1619" s="33"/>
      <c r="J1619" s="21" t="str">
        <f t="shared" si="179"/>
        <v/>
      </c>
      <c r="K1619" s="21">
        <f t="shared" si="175"/>
        <v>0</v>
      </c>
      <c r="L1619" s="21" t="str">
        <f t="shared" si="176"/>
        <v/>
      </c>
      <c r="M1619" s="22" t="str">
        <f t="shared" si="180"/>
        <v/>
      </c>
      <c r="N1619" s="48"/>
      <c r="O1619" s="54" t="str">
        <f>IF(N1619="","",IFERROR(VLOOKUP(N1619,EMPRESAS!$A:$C,3,FALSE),"NAO CADASTRADA"))</f>
        <v/>
      </c>
      <c r="P1619" s="50"/>
      <c r="Q1619" s="54" t="str">
        <f>IF(P1619="","",IFERROR(VLOOKUP(P1619,ATIVIDADES!$A:$C,3,FALSE),"NAO CADASTRADA"))</f>
        <v/>
      </c>
      <c r="R1619" s="42"/>
      <c r="S1619" s="48"/>
      <c r="T1619" s="54" t="str">
        <f>IF(S1619="","",IFERROR(VLOOKUP(S1619,EMPRESAS!$A:$C,3,FALSE),"NAO CADASTRADA"))</f>
        <v/>
      </c>
      <c r="U1619" s="50"/>
      <c r="V1619" s="54" t="str">
        <f>IF(U1619="","",IFERROR(VLOOKUP(U1619,ATIVIDADES!$A:$C,3,FALSE),"NAO CADASTRADA"))</f>
        <v/>
      </c>
      <c r="W1619" s="42"/>
      <c r="X1619" s="48"/>
      <c r="Y1619" s="54" t="str">
        <f>IF(X1619="","",IFERROR(VLOOKUP(X1619,EMPRESAS!$A:$C,3,FALSE),"NAO CADASTRADA"))</f>
        <v/>
      </c>
      <c r="Z1619" s="50"/>
      <c r="AA1619" s="54" t="str">
        <f>IF(Z1619="","",IFERROR(VLOOKUP(Z1619,ATIVIDADES!$A:$C,3,FALSE),"NAO CADASTRADA"))</f>
        <v/>
      </c>
      <c r="AB1619" s="42"/>
      <c r="AC1619" s="48"/>
      <c r="AD1619" s="54" t="str">
        <f>IF(AC1619="","",IFERROR(VLOOKUP(AC1619,EMPRESAS!$A:$C,3,FALSE),"NAO CADASTRADA"))</f>
        <v/>
      </c>
      <c r="AE1619" s="50"/>
      <c r="AF1619" s="54" t="str">
        <f>IF(AE1619="","",IFERROR(VLOOKUP(AE1619,ATIVIDADES!$A:$C,3,FALSE),"NAO CADASTRADA"))</f>
        <v/>
      </c>
      <c r="AG1619" s="42"/>
      <c r="AH1619" s="48"/>
      <c r="AI1619" s="54" t="str">
        <f>IF(AH1619="","",IFERROR(VLOOKUP(AH1619,EMPRESAS!$A:$C,3,FALSE),"NAO CADASTRADA"))</f>
        <v/>
      </c>
      <c r="AJ1619" s="50"/>
      <c r="AK1619" s="54" t="str">
        <f>IF(AJ1619="","",IFERROR(VLOOKUP(AJ1619,ATIVIDADES!$A:$C,3,FALSE),"NAO CADASTRADA"))</f>
        <v/>
      </c>
      <c r="AL1619" s="42"/>
    </row>
    <row r="1620" spans="1:38" x14ac:dyDescent="0.25">
      <c r="A1620" s="26" t="str">
        <f t="shared" si="177"/>
        <v>OK</v>
      </c>
      <c r="B1620" s="29">
        <f t="shared" si="178"/>
        <v>2487914866</v>
      </c>
      <c r="C1620" s="30">
        <v>43708</v>
      </c>
      <c r="D1620" s="18">
        <f t="shared" si="181"/>
        <v>43678</v>
      </c>
      <c r="E1620" s="19" t="str">
        <f>IF(ISERROR(VLOOKUP(C1620,FERIADOS!$A:$B,1,FALSE)),IF(WEEKDAY(C1620)=1,"Dom",IF(WEEKDAY(C1620)=2,"Seg",IF(WEEKDAY(C1620)=3,"Ter",IF(WEEKDAY(C1620)=4,"Qua",IF(WEEKDAY(C1620)=5,"Qui",IF(WEEKDAY(C1620)=6,"Sex","Sab")))))),"Feriado")</f>
        <v>Sab</v>
      </c>
      <c r="F1620" s="32"/>
      <c r="G1620" s="33"/>
      <c r="H1620" s="33"/>
      <c r="I1620" s="33"/>
      <c r="J1620" s="21" t="str">
        <f t="shared" si="179"/>
        <v/>
      </c>
      <c r="K1620" s="21">
        <f t="shared" si="175"/>
        <v>0</v>
      </c>
      <c r="L1620" s="21" t="str">
        <f t="shared" si="176"/>
        <v/>
      </c>
      <c r="M1620" s="22" t="str">
        <f t="shared" si="180"/>
        <v/>
      </c>
      <c r="N1620" s="48"/>
      <c r="O1620" s="54" t="str">
        <f>IF(N1620="","",IFERROR(VLOOKUP(N1620,EMPRESAS!$A:$C,3,FALSE),"NAO CADASTRADA"))</f>
        <v/>
      </c>
      <c r="P1620" s="50"/>
      <c r="Q1620" s="54" t="str">
        <f>IF(P1620="","",IFERROR(VLOOKUP(P1620,ATIVIDADES!$A:$C,3,FALSE),"NAO CADASTRADA"))</f>
        <v/>
      </c>
      <c r="R1620" s="42"/>
      <c r="S1620" s="48"/>
      <c r="T1620" s="54" t="str">
        <f>IF(S1620="","",IFERROR(VLOOKUP(S1620,EMPRESAS!$A:$C,3,FALSE),"NAO CADASTRADA"))</f>
        <v/>
      </c>
      <c r="U1620" s="50"/>
      <c r="V1620" s="54" t="str">
        <f>IF(U1620="","",IFERROR(VLOOKUP(U1620,ATIVIDADES!$A:$C,3,FALSE),"NAO CADASTRADA"))</f>
        <v/>
      </c>
      <c r="W1620" s="42"/>
      <c r="X1620" s="48"/>
      <c r="Y1620" s="54" t="str">
        <f>IF(X1620="","",IFERROR(VLOOKUP(X1620,EMPRESAS!$A:$C,3,FALSE),"NAO CADASTRADA"))</f>
        <v/>
      </c>
      <c r="Z1620" s="50"/>
      <c r="AA1620" s="54" t="str">
        <f>IF(Z1620="","",IFERROR(VLOOKUP(Z1620,ATIVIDADES!$A:$C,3,FALSE),"NAO CADASTRADA"))</f>
        <v/>
      </c>
      <c r="AB1620" s="42"/>
      <c r="AC1620" s="48"/>
      <c r="AD1620" s="54" t="str">
        <f>IF(AC1620="","",IFERROR(VLOOKUP(AC1620,EMPRESAS!$A:$C,3,FALSE),"NAO CADASTRADA"))</f>
        <v/>
      </c>
      <c r="AE1620" s="50"/>
      <c r="AF1620" s="54" t="str">
        <f>IF(AE1620="","",IFERROR(VLOOKUP(AE1620,ATIVIDADES!$A:$C,3,FALSE),"NAO CADASTRADA"))</f>
        <v/>
      </c>
      <c r="AG1620" s="42"/>
      <c r="AH1620" s="48"/>
      <c r="AI1620" s="54" t="str">
        <f>IF(AH1620="","",IFERROR(VLOOKUP(AH1620,EMPRESAS!$A:$C,3,FALSE),"NAO CADASTRADA"))</f>
        <v/>
      </c>
      <c r="AJ1620" s="50"/>
      <c r="AK1620" s="54" t="str">
        <f>IF(AJ1620="","",IFERROR(VLOOKUP(AJ1620,ATIVIDADES!$A:$C,3,FALSE),"NAO CADASTRADA"))</f>
        <v/>
      </c>
      <c r="AL1620" s="42"/>
    </row>
    <row r="1621" spans="1:38" x14ac:dyDescent="0.25">
      <c r="A1621" s="26" t="str">
        <f t="shared" si="177"/>
        <v>OK</v>
      </c>
      <c r="B1621" s="29">
        <f t="shared" si="178"/>
        <v>2487914866</v>
      </c>
      <c r="C1621" s="30">
        <v>43709</v>
      </c>
      <c r="D1621" s="18">
        <f t="shared" si="181"/>
        <v>43709</v>
      </c>
      <c r="E1621" s="19" t="str">
        <f>IF(ISERROR(VLOOKUP(C1621,FERIADOS!$A:$B,1,FALSE)),IF(WEEKDAY(C1621)=1,"Dom",IF(WEEKDAY(C1621)=2,"Seg",IF(WEEKDAY(C1621)=3,"Ter",IF(WEEKDAY(C1621)=4,"Qua",IF(WEEKDAY(C1621)=5,"Qui",IF(WEEKDAY(C1621)=6,"Sex","Sab")))))),"Feriado")</f>
        <v>Dom</v>
      </c>
      <c r="F1621" s="32"/>
      <c r="G1621" s="33"/>
      <c r="H1621" s="33"/>
      <c r="I1621" s="33"/>
      <c r="J1621" s="21" t="str">
        <f t="shared" si="179"/>
        <v/>
      </c>
      <c r="K1621" s="21">
        <f t="shared" si="175"/>
        <v>0</v>
      </c>
      <c r="L1621" s="21" t="str">
        <f t="shared" si="176"/>
        <v/>
      </c>
      <c r="M1621" s="22" t="str">
        <f t="shared" si="180"/>
        <v/>
      </c>
      <c r="N1621" s="48"/>
      <c r="O1621" s="54" t="str">
        <f>IF(N1621="","",IFERROR(VLOOKUP(N1621,EMPRESAS!$A:$C,3,FALSE),"NAO CADASTRADA"))</f>
        <v/>
      </c>
      <c r="P1621" s="50"/>
      <c r="Q1621" s="54" t="str">
        <f>IF(P1621="","",IFERROR(VLOOKUP(P1621,ATIVIDADES!$A:$C,3,FALSE),"NAO CADASTRADA"))</f>
        <v/>
      </c>
      <c r="R1621" s="42"/>
      <c r="S1621" s="48"/>
      <c r="T1621" s="54" t="str">
        <f>IF(S1621="","",IFERROR(VLOOKUP(S1621,EMPRESAS!$A:$C,3,FALSE),"NAO CADASTRADA"))</f>
        <v/>
      </c>
      <c r="U1621" s="50"/>
      <c r="V1621" s="54" t="str">
        <f>IF(U1621="","",IFERROR(VLOOKUP(U1621,ATIVIDADES!$A:$C,3,FALSE),"NAO CADASTRADA"))</f>
        <v/>
      </c>
      <c r="W1621" s="42"/>
      <c r="X1621" s="48"/>
      <c r="Y1621" s="54" t="str">
        <f>IF(X1621="","",IFERROR(VLOOKUP(X1621,EMPRESAS!$A:$C,3,FALSE),"NAO CADASTRADA"))</f>
        <v/>
      </c>
      <c r="Z1621" s="50"/>
      <c r="AA1621" s="54" t="str">
        <f>IF(Z1621="","",IFERROR(VLOOKUP(Z1621,ATIVIDADES!$A:$C,3,FALSE),"NAO CADASTRADA"))</f>
        <v/>
      </c>
      <c r="AB1621" s="42"/>
      <c r="AC1621" s="48"/>
      <c r="AD1621" s="54" t="str">
        <f>IF(AC1621="","",IFERROR(VLOOKUP(AC1621,EMPRESAS!$A:$C,3,FALSE),"NAO CADASTRADA"))</f>
        <v/>
      </c>
      <c r="AE1621" s="50"/>
      <c r="AF1621" s="54" t="str">
        <f>IF(AE1621="","",IFERROR(VLOOKUP(AE1621,ATIVIDADES!$A:$C,3,FALSE),"NAO CADASTRADA"))</f>
        <v/>
      </c>
      <c r="AG1621" s="42"/>
      <c r="AH1621" s="48"/>
      <c r="AI1621" s="54" t="str">
        <f>IF(AH1621="","",IFERROR(VLOOKUP(AH1621,EMPRESAS!$A:$C,3,FALSE),"NAO CADASTRADA"))</f>
        <v/>
      </c>
      <c r="AJ1621" s="50"/>
      <c r="AK1621" s="54" t="str">
        <f>IF(AJ1621="","",IFERROR(VLOOKUP(AJ1621,ATIVIDADES!$A:$C,3,FALSE),"NAO CADASTRADA"))</f>
        <v/>
      </c>
      <c r="AL1621" s="42"/>
    </row>
    <row r="1622" spans="1:38" x14ac:dyDescent="0.25">
      <c r="A1622" s="26" t="str">
        <f t="shared" si="177"/>
        <v>OK</v>
      </c>
      <c r="B1622" s="29">
        <f t="shared" si="178"/>
        <v>2487914866</v>
      </c>
      <c r="C1622" s="30">
        <v>43710</v>
      </c>
      <c r="D1622" s="18">
        <f t="shared" si="181"/>
        <v>43709</v>
      </c>
      <c r="E1622" s="19" t="str">
        <f>IF(ISERROR(VLOOKUP(C1622,FERIADOS!$A:$B,1,FALSE)),IF(WEEKDAY(C1622)=1,"Dom",IF(WEEKDAY(C1622)=2,"Seg",IF(WEEKDAY(C1622)=3,"Ter",IF(WEEKDAY(C1622)=4,"Qua",IF(WEEKDAY(C1622)=5,"Qui",IF(WEEKDAY(C1622)=6,"Sex","Sab")))))),"Feriado")</f>
        <v>Seg</v>
      </c>
      <c r="F1622" s="32"/>
      <c r="G1622" s="33"/>
      <c r="H1622" s="33"/>
      <c r="I1622" s="33"/>
      <c r="J1622" s="21" t="str">
        <f t="shared" si="179"/>
        <v/>
      </c>
      <c r="K1622" s="21">
        <f t="shared" si="175"/>
        <v>0</v>
      </c>
      <c r="L1622" s="21" t="str">
        <f t="shared" si="176"/>
        <v/>
      </c>
      <c r="M1622" s="22" t="str">
        <f t="shared" si="180"/>
        <v/>
      </c>
      <c r="N1622" s="48"/>
      <c r="O1622" s="54" t="str">
        <f>IF(N1622="","",IFERROR(VLOOKUP(N1622,EMPRESAS!$A:$C,3,FALSE),"NAO CADASTRADA"))</f>
        <v/>
      </c>
      <c r="P1622" s="50"/>
      <c r="Q1622" s="54" t="str">
        <f>IF(P1622="","",IFERROR(VLOOKUP(P1622,ATIVIDADES!$A:$C,3,FALSE),"NAO CADASTRADA"))</f>
        <v/>
      </c>
      <c r="R1622" s="42"/>
      <c r="S1622" s="48"/>
      <c r="T1622" s="54" t="str">
        <f>IF(S1622="","",IFERROR(VLOOKUP(S1622,EMPRESAS!$A:$C,3,FALSE),"NAO CADASTRADA"))</f>
        <v/>
      </c>
      <c r="U1622" s="50"/>
      <c r="V1622" s="54" t="str">
        <f>IF(U1622="","",IFERROR(VLOOKUP(U1622,ATIVIDADES!$A:$C,3,FALSE),"NAO CADASTRADA"))</f>
        <v/>
      </c>
      <c r="W1622" s="42"/>
      <c r="X1622" s="48"/>
      <c r="Y1622" s="54" t="str">
        <f>IF(X1622="","",IFERROR(VLOOKUP(X1622,EMPRESAS!$A:$C,3,FALSE),"NAO CADASTRADA"))</f>
        <v/>
      </c>
      <c r="Z1622" s="50"/>
      <c r="AA1622" s="54" t="str">
        <f>IF(Z1622="","",IFERROR(VLOOKUP(Z1622,ATIVIDADES!$A:$C,3,FALSE),"NAO CADASTRADA"))</f>
        <v/>
      </c>
      <c r="AB1622" s="42"/>
      <c r="AC1622" s="48"/>
      <c r="AD1622" s="54" t="str">
        <f>IF(AC1622="","",IFERROR(VLOOKUP(AC1622,EMPRESAS!$A:$C,3,FALSE),"NAO CADASTRADA"))</f>
        <v/>
      </c>
      <c r="AE1622" s="50"/>
      <c r="AF1622" s="54" t="str">
        <f>IF(AE1622="","",IFERROR(VLOOKUP(AE1622,ATIVIDADES!$A:$C,3,FALSE),"NAO CADASTRADA"))</f>
        <v/>
      </c>
      <c r="AG1622" s="42"/>
      <c r="AH1622" s="48"/>
      <c r="AI1622" s="54" t="str">
        <f>IF(AH1622="","",IFERROR(VLOOKUP(AH1622,EMPRESAS!$A:$C,3,FALSE),"NAO CADASTRADA"))</f>
        <v/>
      </c>
      <c r="AJ1622" s="50"/>
      <c r="AK1622" s="54" t="str">
        <f>IF(AJ1622="","",IFERROR(VLOOKUP(AJ1622,ATIVIDADES!$A:$C,3,FALSE),"NAO CADASTRADA"))</f>
        <v/>
      </c>
      <c r="AL1622" s="42"/>
    </row>
    <row r="1623" spans="1:38" x14ac:dyDescent="0.25">
      <c r="A1623" s="26" t="str">
        <f t="shared" si="177"/>
        <v>OK</v>
      </c>
      <c r="B1623" s="29">
        <f t="shared" si="178"/>
        <v>2487914866</v>
      </c>
      <c r="C1623" s="30">
        <v>43711</v>
      </c>
      <c r="D1623" s="18">
        <f t="shared" si="181"/>
        <v>43709</v>
      </c>
      <c r="E1623" s="19" t="str">
        <f>IF(ISERROR(VLOOKUP(C1623,FERIADOS!$A:$B,1,FALSE)),IF(WEEKDAY(C1623)=1,"Dom",IF(WEEKDAY(C1623)=2,"Seg",IF(WEEKDAY(C1623)=3,"Ter",IF(WEEKDAY(C1623)=4,"Qua",IF(WEEKDAY(C1623)=5,"Qui",IF(WEEKDAY(C1623)=6,"Sex","Sab")))))),"Feriado")</f>
        <v>Ter</v>
      </c>
      <c r="F1623" s="32"/>
      <c r="G1623" s="33"/>
      <c r="H1623" s="33"/>
      <c r="I1623" s="33"/>
      <c r="J1623" s="21" t="str">
        <f t="shared" si="179"/>
        <v/>
      </c>
      <c r="K1623" s="21">
        <f t="shared" si="175"/>
        <v>0</v>
      </c>
      <c r="L1623" s="21" t="str">
        <f t="shared" si="176"/>
        <v/>
      </c>
      <c r="M1623" s="22" t="str">
        <f t="shared" si="180"/>
        <v/>
      </c>
      <c r="N1623" s="48"/>
      <c r="O1623" s="54" t="str">
        <f>IF(N1623="","",IFERROR(VLOOKUP(N1623,EMPRESAS!$A:$C,3,FALSE),"NAO CADASTRADA"))</f>
        <v/>
      </c>
      <c r="P1623" s="50"/>
      <c r="Q1623" s="54" t="str">
        <f>IF(P1623="","",IFERROR(VLOOKUP(P1623,ATIVIDADES!$A:$C,3,FALSE),"NAO CADASTRADA"))</f>
        <v/>
      </c>
      <c r="R1623" s="42"/>
      <c r="S1623" s="48"/>
      <c r="T1623" s="54" t="str">
        <f>IF(S1623="","",IFERROR(VLOOKUP(S1623,EMPRESAS!$A:$C,3,FALSE),"NAO CADASTRADA"))</f>
        <v/>
      </c>
      <c r="U1623" s="50"/>
      <c r="V1623" s="54" t="str">
        <f>IF(U1623="","",IFERROR(VLOOKUP(U1623,ATIVIDADES!$A:$C,3,FALSE),"NAO CADASTRADA"))</f>
        <v/>
      </c>
      <c r="W1623" s="42"/>
      <c r="X1623" s="48"/>
      <c r="Y1623" s="54" t="str">
        <f>IF(X1623="","",IFERROR(VLOOKUP(X1623,EMPRESAS!$A:$C,3,FALSE),"NAO CADASTRADA"))</f>
        <v/>
      </c>
      <c r="Z1623" s="50"/>
      <c r="AA1623" s="54" t="str">
        <f>IF(Z1623="","",IFERROR(VLOOKUP(Z1623,ATIVIDADES!$A:$C,3,FALSE),"NAO CADASTRADA"))</f>
        <v/>
      </c>
      <c r="AB1623" s="42"/>
      <c r="AC1623" s="48"/>
      <c r="AD1623" s="54" t="str">
        <f>IF(AC1623="","",IFERROR(VLOOKUP(AC1623,EMPRESAS!$A:$C,3,FALSE),"NAO CADASTRADA"))</f>
        <v/>
      </c>
      <c r="AE1623" s="50"/>
      <c r="AF1623" s="54" t="str">
        <f>IF(AE1623="","",IFERROR(VLOOKUP(AE1623,ATIVIDADES!$A:$C,3,FALSE),"NAO CADASTRADA"))</f>
        <v/>
      </c>
      <c r="AG1623" s="42"/>
      <c r="AH1623" s="48"/>
      <c r="AI1623" s="54" t="str">
        <f>IF(AH1623="","",IFERROR(VLOOKUP(AH1623,EMPRESAS!$A:$C,3,FALSE),"NAO CADASTRADA"))</f>
        <v/>
      </c>
      <c r="AJ1623" s="50"/>
      <c r="AK1623" s="54" t="str">
        <f>IF(AJ1623="","",IFERROR(VLOOKUP(AJ1623,ATIVIDADES!$A:$C,3,FALSE),"NAO CADASTRADA"))</f>
        <v/>
      </c>
      <c r="AL1623" s="42"/>
    </row>
    <row r="1624" spans="1:38" x14ac:dyDescent="0.25">
      <c r="A1624" s="26" t="str">
        <f t="shared" si="177"/>
        <v>OK</v>
      </c>
      <c r="B1624" s="29">
        <f t="shared" si="178"/>
        <v>2487914866</v>
      </c>
      <c r="C1624" s="30">
        <v>43712</v>
      </c>
      <c r="D1624" s="18">
        <f t="shared" si="181"/>
        <v>43709</v>
      </c>
      <c r="E1624" s="19" t="str">
        <f>IF(ISERROR(VLOOKUP(C1624,FERIADOS!$A:$B,1,FALSE)),IF(WEEKDAY(C1624)=1,"Dom",IF(WEEKDAY(C1624)=2,"Seg",IF(WEEKDAY(C1624)=3,"Ter",IF(WEEKDAY(C1624)=4,"Qua",IF(WEEKDAY(C1624)=5,"Qui",IF(WEEKDAY(C1624)=6,"Sex","Sab")))))),"Feriado")</f>
        <v>Qua</v>
      </c>
      <c r="F1624" s="32"/>
      <c r="G1624" s="33"/>
      <c r="H1624" s="33"/>
      <c r="I1624" s="33"/>
      <c r="J1624" s="21" t="str">
        <f t="shared" si="179"/>
        <v/>
      </c>
      <c r="K1624" s="21">
        <f t="shared" si="175"/>
        <v>0</v>
      </c>
      <c r="L1624" s="21" t="str">
        <f t="shared" si="176"/>
        <v/>
      </c>
      <c r="M1624" s="22" t="str">
        <f t="shared" si="180"/>
        <v/>
      </c>
      <c r="N1624" s="48"/>
      <c r="O1624" s="54" t="str">
        <f>IF(N1624="","",IFERROR(VLOOKUP(N1624,EMPRESAS!$A:$C,3,FALSE),"NAO CADASTRADA"))</f>
        <v/>
      </c>
      <c r="P1624" s="50"/>
      <c r="Q1624" s="54" t="str">
        <f>IF(P1624="","",IFERROR(VLOOKUP(P1624,ATIVIDADES!$A:$C,3,FALSE),"NAO CADASTRADA"))</f>
        <v/>
      </c>
      <c r="R1624" s="42"/>
      <c r="S1624" s="48"/>
      <c r="T1624" s="54" t="str">
        <f>IF(S1624="","",IFERROR(VLOOKUP(S1624,EMPRESAS!$A:$C,3,FALSE),"NAO CADASTRADA"))</f>
        <v/>
      </c>
      <c r="U1624" s="50"/>
      <c r="V1624" s="54" t="str">
        <f>IF(U1624="","",IFERROR(VLOOKUP(U1624,ATIVIDADES!$A:$C,3,FALSE),"NAO CADASTRADA"))</f>
        <v/>
      </c>
      <c r="W1624" s="42"/>
      <c r="X1624" s="48"/>
      <c r="Y1624" s="54" t="str">
        <f>IF(X1624="","",IFERROR(VLOOKUP(X1624,EMPRESAS!$A:$C,3,FALSE),"NAO CADASTRADA"))</f>
        <v/>
      </c>
      <c r="Z1624" s="50"/>
      <c r="AA1624" s="54" t="str">
        <f>IF(Z1624="","",IFERROR(VLOOKUP(Z1624,ATIVIDADES!$A:$C,3,FALSE),"NAO CADASTRADA"))</f>
        <v/>
      </c>
      <c r="AB1624" s="42"/>
      <c r="AC1624" s="48"/>
      <c r="AD1624" s="54" t="str">
        <f>IF(AC1624="","",IFERROR(VLOOKUP(AC1624,EMPRESAS!$A:$C,3,FALSE),"NAO CADASTRADA"))</f>
        <v/>
      </c>
      <c r="AE1624" s="50"/>
      <c r="AF1624" s="54" t="str">
        <f>IF(AE1624="","",IFERROR(VLOOKUP(AE1624,ATIVIDADES!$A:$C,3,FALSE),"NAO CADASTRADA"))</f>
        <v/>
      </c>
      <c r="AG1624" s="42"/>
      <c r="AH1624" s="48"/>
      <c r="AI1624" s="54" t="str">
        <f>IF(AH1624="","",IFERROR(VLOOKUP(AH1624,EMPRESAS!$A:$C,3,FALSE),"NAO CADASTRADA"))</f>
        <v/>
      </c>
      <c r="AJ1624" s="50"/>
      <c r="AK1624" s="54" t="str">
        <f>IF(AJ1624="","",IFERROR(VLOOKUP(AJ1624,ATIVIDADES!$A:$C,3,FALSE),"NAO CADASTRADA"))</f>
        <v/>
      </c>
      <c r="AL1624" s="42"/>
    </row>
    <row r="1625" spans="1:38" x14ac:dyDescent="0.25">
      <c r="A1625" s="26" t="str">
        <f t="shared" si="177"/>
        <v>OK</v>
      </c>
      <c r="B1625" s="29">
        <f t="shared" si="178"/>
        <v>2487914866</v>
      </c>
      <c r="C1625" s="30">
        <v>43713</v>
      </c>
      <c r="D1625" s="18">
        <f t="shared" si="181"/>
        <v>43709</v>
      </c>
      <c r="E1625" s="19" t="str">
        <f>IF(ISERROR(VLOOKUP(C1625,FERIADOS!$A:$B,1,FALSE)),IF(WEEKDAY(C1625)=1,"Dom",IF(WEEKDAY(C1625)=2,"Seg",IF(WEEKDAY(C1625)=3,"Ter",IF(WEEKDAY(C1625)=4,"Qua",IF(WEEKDAY(C1625)=5,"Qui",IF(WEEKDAY(C1625)=6,"Sex","Sab")))))),"Feriado")</f>
        <v>Qui</v>
      </c>
      <c r="F1625" s="32"/>
      <c r="G1625" s="33"/>
      <c r="H1625" s="33"/>
      <c r="I1625" s="33"/>
      <c r="J1625" s="21" t="str">
        <f t="shared" si="179"/>
        <v/>
      </c>
      <c r="K1625" s="21">
        <f t="shared" si="175"/>
        <v>0</v>
      </c>
      <c r="L1625" s="21" t="str">
        <f t="shared" si="176"/>
        <v/>
      </c>
      <c r="M1625" s="22" t="str">
        <f t="shared" si="180"/>
        <v/>
      </c>
      <c r="N1625" s="48"/>
      <c r="O1625" s="54" t="str">
        <f>IF(N1625="","",IFERROR(VLOOKUP(N1625,EMPRESAS!$A:$C,3,FALSE),"NAO CADASTRADA"))</f>
        <v/>
      </c>
      <c r="P1625" s="50"/>
      <c r="Q1625" s="54" t="str">
        <f>IF(P1625="","",IFERROR(VLOOKUP(P1625,ATIVIDADES!$A:$C,3,FALSE),"NAO CADASTRADA"))</f>
        <v/>
      </c>
      <c r="R1625" s="42"/>
      <c r="S1625" s="48"/>
      <c r="T1625" s="54" t="str">
        <f>IF(S1625="","",IFERROR(VLOOKUP(S1625,EMPRESAS!$A:$C,3,FALSE),"NAO CADASTRADA"))</f>
        <v/>
      </c>
      <c r="U1625" s="50"/>
      <c r="V1625" s="54" t="str">
        <f>IF(U1625="","",IFERROR(VLOOKUP(U1625,ATIVIDADES!$A:$C,3,FALSE),"NAO CADASTRADA"))</f>
        <v/>
      </c>
      <c r="W1625" s="42"/>
      <c r="X1625" s="48"/>
      <c r="Y1625" s="54" t="str">
        <f>IF(X1625="","",IFERROR(VLOOKUP(X1625,EMPRESAS!$A:$C,3,FALSE),"NAO CADASTRADA"))</f>
        <v/>
      </c>
      <c r="Z1625" s="50"/>
      <c r="AA1625" s="54" t="str">
        <f>IF(Z1625="","",IFERROR(VLOOKUP(Z1625,ATIVIDADES!$A:$C,3,FALSE),"NAO CADASTRADA"))</f>
        <v/>
      </c>
      <c r="AB1625" s="42"/>
      <c r="AC1625" s="48"/>
      <c r="AD1625" s="54" t="str">
        <f>IF(AC1625="","",IFERROR(VLOOKUP(AC1625,EMPRESAS!$A:$C,3,FALSE),"NAO CADASTRADA"))</f>
        <v/>
      </c>
      <c r="AE1625" s="50"/>
      <c r="AF1625" s="54" t="str">
        <f>IF(AE1625="","",IFERROR(VLOOKUP(AE1625,ATIVIDADES!$A:$C,3,FALSE),"NAO CADASTRADA"))</f>
        <v/>
      </c>
      <c r="AG1625" s="42"/>
      <c r="AH1625" s="48"/>
      <c r="AI1625" s="54" t="str">
        <f>IF(AH1625="","",IFERROR(VLOOKUP(AH1625,EMPRESAS!$A:$C,3,FALSE),"NAO CADASTRADA"))</f>
        <v/>
      </c>
      <c r="AJ1625" s="50"/>
      <c r="AK1625" s="54" t="str">
        <f>IF(AJ1625="","",IFERROR(VLOOKUP(AJ1625,ATIVIDADES!$A:$C,3,FALSE),"NAO CADASTRADA"))</f>
        <v/>
      </c>
      <c r="AL1625" s="42"/>
    </row>
    <row r="1626" spans="1:38" x14ac:dyDescent="0.25">
      <c r="A1626" s="26" t="str">
        <f t="shared" si="177"/>
        <v>OK</v>
      </c>
      <c r="B1626" s="29">
        <f t="shared" si="178"/>
        <v>2487914866</v>
      </c>
      <c r="C1626" s="30">
        <v>43714</v>
      </c>
      <c r="D1626" s="18">
        <f t="shared" si="181"/>
        <v>43709</v>
      </c>
      <c r="E1626" s="19" t="str">
        <f>IF(ISERROR(VLOOKUP(C1626,FERIADOS!$A:$B,1,FALSE)),IF(WEEKDAY(C1626)=1,"Dom",IF(WEEKDAY(C1626)=2,"Seg",IF(WEEKDAY(C1626)=3,"Ter",IF(WEEKDAY(C1626)=4,"Qua",IF(WEEKDAY(C1626)=5,"Qui",IF(WEEKDAY(C1626)=6,"Sex","Sab")))))),"Feriado")</f>
        <v>Sex</v>
      </c>
      <c r="F1626" s="32"/>
      <c r="G1626" s="33"/>
      <c r="H1626" s="33"/>
      <c r="I1626" s="33"/>
      <c r="J1626" s="21" t="str">
        <f t="shared" si="179"/>
        <v/>
      </c>
      <c r="K1626" s="21">
        <f t="shared" si="175"/>
        <v>0</v>
      </c>
      <c r="L1626" s="21" t="str">
        <f t="shared" si="176"/>
        <v/>
      </c>
      <c r="M1626" s="22" t="str">
        <f t="shared" si="180"/>
        <v/>
      </c>
      <c r="N1626" s="48"/>
      <c r="O1626" s="54" t="str">
        <f>IF(N1626="","",IFERROR(VLOOKUP(N1626,EMPRESAS!$A:$C,3,FALSE),"NAO CADASTRADA"))</f>
        <v/>
      </c>
      <c r="P1626" s="50"/>
      <c r="Q1626" s="54" t="str">
        <f>IF(P1626="","",IFERROR(VLOOKUP(P1626,ATIVIDADES!$A:$C,3,FALSE),"NAO CADASTRADA"))</f>
        <v/>
      </c>
      <c r="R1626" s="42"/>
      <c r="S1626" s="48"/>
      <c r="T1626" s="54" t="str">
        <f>IF(S1626="","",IFERROR(VLOOKUP(S1626,EMPRESAS!$A:$C,3,FALSE),"NAO CADASTRADA"))</f>
        <v/>
      </c>
      <c r="U1626" s="50"/>
      <c r="V1626" s="54" t="str">
        <f>IF(U1626="","",IFERROR(VLOOKUP(U1626,ATIVIDADES!$A:$C,3,FALSE),"NAO CADASTRADA"))</f>
        <v/>
      </c>
      <c r="W1626" s="42"/>
      <c r="X1626" s="48"/>
      <c r="Y1626" s="54" t="str">
        <f>IF(X1626="","",IFERROR(VLOOKUP(X1626,EMPRESAS!$A:$C,3,FALSE),"NAO CADASTRADA"))</f>
        <v/>
      </c>
      <c r="Z1626" s="50"/>
      <c r="AA1626" s="54" t="str">
        <f>IF(Z1626="","",IFERROR(VLOOKUP(Z1626,ATIVIDADES!$A:$C,3,FALSE),"NAO CADASTRADA"))</f>
        <v/>
      </c>
      <c r="AB1626" s="42"/>
      <c r="AC1626" s="48"/>
      <c r="AD1626" s="54" t="str">
        <f>IF(AC1626="","",IFERROR(VLOOKUP(AC1626,EMPRESAS!$A:$C,3,FALSE),"NAO CADASTRADA"))</f>
        <v/>
      </c>
      <c r="AE1626" s="50"/>
      <c r="AF1626" s="54" t="str">
        <f>IF(AE1626="","",IFERROR(VLOOKUP(AE1626,ATIVIDADES!$A:$C,3,FALSE),"NAO CADASTRADA"))</f>
        <v/>
      </c>
      <c r="AG1626" s="42"/>
      <c r="AH1626" s="48"/>
      <c r="AI1626" s="54" t="str">
        <f>IF(AH1626="","",IFERROR(VLOOKUP(AH1626,EMPRESAS!$A:$C,3,FALSE),"NAO CADASTRADA"))</f>
        <v/>
      </c>
      <c r="AJ1626" s="50"/>
      <c r="AK1626" s="54" t="str">
        <f>IF(AJ1626="","",IFERROR(VLOOKUP(AJ1626,ATIVIDADES!$A:$C,3,FALSE),"NAO CADASTRADA"))</f>
        <v/>
      </c>
      <c r="AL1626" s="42"/>
    </row>
    <row r="1627" spans="1:38" x14ac:dyDescent="0.25">
      <c r="A1627" s="26" t="str">
        <f t="shared" si="177"/>
        <v>OK</v>
      </c>
      <c r="B1627" s="29">
        <f t="shared" si="178"/>
        <v>2487914866</v>
      </c>
      <c r="C1627" s="30">
        <v>43715</v>
      </c>
      <c r="D1627" s="18">
        <f t="shared" si="181"/>
        <v>43709</v>
      </c>
      <c r="E1627" s="19" t="str">
        <f>IF(ISERROR(VLOOKUP(C1627,FERIADOS!$A:$B,1,FALSE)),IF(WEEKDAY(C1627)=1,"Dom",IF(WEEKDAY(C1627)=2,"Seg",IF(WEEKDAY(C1627)=3,"Ter",IF(WEEKDAY(C1627)=4,"Qua",IF(WEEKDAY(C1627)=5,"Qui",IF(WEEKDAY(C1627)=6,"Sex","Sab")))))),"Feriado")</f>
        <v>Feriado</v>
      </c>
      <c r="F1627" s="32"/>
      <c r="G1627" s="33"/>
      <c r="H1627" s="33"/>
      <c r="I1627" s="33"/>
      <c r="J1627" s="21" t="str">
        <f t="shared" si="179"/>
        <v/>
      </c>
      <c r="K1627" s="21">
        <f t="shared" si="175"/>
        <v>0</v>
      </c>
      <c r="L1627" s="21" t="str">
        <f t="shared" si="176"/>
        <v/>
      </c>
      <c r="M1627" s="22" t="str">
        <f t="shared" si="180"/>
        <v/>
      </c>
      <c r="N1627" s="48"/>
      <c r="O1627" s="54" t="str">
        <f>IF(N1627="","",IFERROR(VLOOKUP(N1627,EMPRESAS!$A:$C,3,FALSE),"NAO CADASTRADA"))</f>
        <v/>
      </c>
      <c r="P1627" s="50"/>
      <c r="Q1627" s="54" t="str">
        <f>IF(P1627="","",IFERROR(VLOOKUP(P1627,ATIVIDADES!$A:$C,3,FALSE),"NAO CADASTRADA"))</f>
        <v/>
      </c>
      <c r="R1627" s="42"/>
      <c r="S1627" s="48"/>
      <c r="T1627" s="54" t="str">
        <f>IF(S1627="","",IFERROR(VLOOKUP(S1627,EMPRESAS!$A:$C,3,FALSE),"NAO CADASTRADA"))</f>
        <v/>
      </c>
      <c r="U1627" s="50"/>
      <c r="V1627" s="54" t="str">
        <f>IF(U1627="","",IFERROR(VLOOKUP(U1627,ATIVIDADES!$A:$C,3,FALSE),"NAO CADASTRADA"))</f>
        <v/>
      </c>
      <c r="W1627" s="42"/>
      <c r="X1627" s="48"/>
      <c r="Y1627" s="54" t="str">
        <f>IF(X1627="","",IFERROR(VLOOKUP(X1627,EMPRESAS!$A:$C,3,FALSE),"NAO CADASTRADA"))</f>
        <v/>
      </c>
      <c r="Z1627" s="50"/>
      <c r="AA1627" s="54" t="str">
        <f>IF(Z1627="","",IFERROR(VLOOKUP(Z1627,ATIVIDADES!$A:$C,3,FALSE),"NAO CADASTRADA"))</f>
        <v/>
      </c>
      <c r="AB1627" s="42"/>
      <c r="AC1627" s="48"/>
      <c r="AD1627" s="54" t="str">
        <f>IF(AC1627="","",IFERROR(VLOOKUP(AC1627,EMPRESAS!$A:$C,3,FALSE),"NAO CADASTRADA"))</f>
        <v/>
      </c>
      <c r="AE1627" s="50"/>
      <c r="AF1627" s="54" t="str">
        <f>IF(AE1627="","",IFERROR(VLOOKUP(AE1627,ATIVIDADES!$A:$C,3,FALSE),"NAO CADASTRADA"))</f>
        <v/>
      </c>
      <c r="AG1627" s="42"/>
      <c r="AH1627" s="48"/>
      <c r="AI1627" s="54" t="str">
        <f>IF(AH1627="","",IFERROR(VLOOKUP(AH1627,EMPRESAS!$A:$C,3,FALSE),"NAO CADASTRADA"))</f>
        <v/>
      </c>
      <c r="AJ1627" s="50"/>
      <c r="AK1627" s="54" t="str">
        <f>IF(AJ1627="","",IFERROR(VLOOKUP(AJ1627,ATIVIDADES!$A:$C,3,FALSE),"NAO CADASTRADA"))</f>
        <v/>
      </c>
      <c r="AL1627" s="42"/>
    </row>
    <row r="1628" spans="1:38" x14ac:dyDescent="0.25">
      <c r="A1628" s="26" t="str">
        <f t="shared" si="177"/>
        <v>OK</v>
      </c>
      <c r="B1628" s="29">
        <f t="shared" si="178"/>
        <v>2487914866</v>
      </c>
      <c r="C1628" s="30">
        <v>43716</v>
      </c>
      <c r="D1628" s="18">
        <f t="shared" si="181"/>
        <v>43709</v>
      </c>
      <c r="E1628" s="19" t="str">
        <f>IF(ISERROR(VLOOKUP(C1628,FERIADOS!$A:$B,1,FALSE)),IF(WEEKDAY(C1628)=1,"Dom",IF(WEEKDAY(C1628)=2,"Seg",IF(WEEKDAY(C1628)=3,"Ter",IF(WEEKDAY(C1628)=4,"Qua",IF(WEEKDAY(C1628)=5,"Qui",IF(WEEKDAY(C1628)=6,"Sex","Sab")))))),"Feriado")</f>
        <v>Dom</v>
      </c>
      <c r="F1628" s="32"/>
      <c r="G1628" s="33"/>
      <c r="H1628" s="33"/>
      <c r="I1628" s="33"/>
      <c r="J1628" s="21" t="str">
        <f t="shared" si="179"/>
        <v/>
      </c>
      <c r="K1628" s="21">
        <f t="shared" si="175"/>
        <v>0</v>
      </c>
      <c r="L1628" s="21" t="str">
        <f t="shared" si="176"/>
        <v/>
      </c>
      <c r="M1628" s="22" t="str">
        <f t="shared" si="180"/>
        <v/>
      </c>
      <c r="N1628" s="48"/>
      <c r="O1628" s="54" t="str">
        <f>IF(N1628="","",IFERROR(VLOOKUP(N1628,EMPRESAS!$A:$C,3,FALSE),"NAO CADASTRADA"))</f>
        <v/>
      </c>
      <c r="P1628" s="50"/>
      <c r="Q1628" s="54" t="str">
        <f>IF(P1628="","",IFERROR(VLOOKUP(P1628,ATIVIDADES!$A:$C,3,FALSE),"NAO CADASTRADA"))</f>
        <v/>
      </c>
      <c r="R1628" s="42"/>
      <c r="S1628" s="48"/>
      <c r="T1628" s="54" t="str">
        <f>IF(S1628="","",IFERROR(VLOOKUP(S1628,EMPRESAS!$A:$C,3,FALSE),"NAO CADASTRADA"))</f>
        <v/>
      </c>
      <c r="U1628" s="50"/>
      <c r="V1628" s="54" t="str">
        <f>IF(U1628="","",IFERROR(VLOOKUP(U1628,ATIVIDADES!$A:$C,3,FALSE),"NAO CADASTRADA"))</f>
        <v/>
      </c>
      <c r="W1628" s="42"/>
      <c r="X1628" s="48"/>
      <c r="Y1628" s="54" t="str">
        <f>IF(X1628="","",IFERROR(VLOOKUP(X1628,EMPRESAS!$A:$C,3,FALSE),"NAO CADASTRADA"))</f>
        <v/>
      </c>
      <c r="Z1628" s="50"/>
      <c r="AA1628" s="54" t="str">
        <f>IF(Z1628="","",IFERROR(VLOOKUP(Z1628,ATIVIDADES!$A:$C,3,FALSE),"NAO CADASTRADA"))</f>
        <v/>
      </c>
      <c r="AB1628" s="42"/>
      <c r="AC1628" s="48"/>
      <c r="AD1628" s="54" t="str">
        <f>IF(AC1628="","",IFERROR(VLOOKUP(AC1628,EMPRESAS!$A:$C,3,FALSE),"NAO CADASTRADA"))</f>
        <v/>
      </c>
      <c r="AE1628" s="50"/>
      <c r="AF1628" s="54" t="str">
        <f>IF(AE1628="","",IFERROR(VLOOKUP(AE1628,ATIVIDADES!$A:$C,3,FALSE),"NAO CADASTRADA"))</f>
        <v/>
      </c>
      <c r="AG1628" s="42"/>
      <c r="AH1628" s="48"/>
      <c r="AI1628" s="54" t="str">
        <f>IF(AH1628="","",IFERROR(VLOOKUP(AH1628,EMPRESAS!$A:$C,3,FALSE),"NAO CADASTRADA"))</f>
        <v/>
      </c>
      <c r="AJ1628" s="50"/>
      <c r="AK1628" s="54" t="str">
        <f>IF(AJ1628="","",IFERROR(VLOOKUP(AJ1628,ATIVIDADES!$A:$C,3,FALSE),"NAO CADASTRADA"))</f>
        <v/>
      </c>
      <c r="AL1628" s="42"/>
    </row>
    <row r="1629" spans="1:38" x14ac:dyDescent="0.25">
      <c r="A1629" s="26" t="str">
        <f t="shared" si="177"/>
        <v>OK</v>
      </c>
      <c r="B1629" s="29">
        <f t="shared" si="178"/>
        <v>2487914866</v>
      </c>
      <c r="C1629" s="30">
        <v>43717</v>
      </c>
      <c r="D1629" s="18">
        <f t="shared" si="181"/>
        <v>43709</v>
      </c>
      <c r="E1629" s="19" t="str">
        <f>IF(ISERROR(VLOOKUP(C1629,FERIADOS!$A:$B,1,FALSE)),IF(WEEKDAY(C1629)=1,"Dom",IF(WEEKDAY(C1629)=2,"Seg",IF(WEEKDAY(C1629)=3,"Ter",IF(WEEKDAY(C1629)=4,"Qua",IF(WEEKDAY(C1629)=5,"Qui",IF(WEEKDAY(C1629)=6,"Sex","Sab")))))),"Feriado")</f>
        <v>Seg</v>
      </c>
      <c r="F1629" s="32"/>
      <c r="G1629" s="33"/>
      <c r="H1629" s="33"/>
      <c r="I1629" s="33"/>
      <c r="J1629" s="21" t="str">
        <f t="shared" si="179"/>
        <v/>
      </c>
      <c r="K1629" s="21">
        <f t="shared" si="175"/>
        <v>0</v>
      </c>
      <c r="L1629" s="21" t="str">
        <f t="shared" si="176"/>
        <v/>
      </c>
      <c r="M1629" s="22" t="str">
        <f t="shared" si="180"/>
        <v/>
      </c>
      <c r="N1629" s="48"/>
      <c r="O1629" s="54" t="str">
        <f>IF(N1629="","",IFERROR(VLOOKUP(N1629,EMPRESAS!$A:$C,3,FALSE),"NAO CADASTRADA"))</f>
        <v/>
      </c>
      <c r="P1629" s="50"/>
      <c r="Q1629" s="54" t="str">
        <f>IF(P1629="","",IFERROR(VLOOKUP(P1629,ATIVIDADES!$A:$C,3,FALSE),"NAO CADASTRADA"))</f>
        <v/>
      </c>
      <c r="R1629" s="42"/>
      <c r="S1629" s="48"/>
      <c r="T1629" s="54" t="str">
        <f>IF(S1629="","",IFERROR(VLOOKUP(S1629,EMPRESAS!$A:$C,3,FALSE),"NAO CADASTRADA"))</f>
        <v/>
      </c>
      <c r="U1629" s="50"/>
      <c r="V1629" s="54" t="str">
        <f>IF(U1629="","",IFERROR(VLOOKUP(U1629,ATIVIDADES!$A:$C,3,FALSE),"NAO CADASTRADA"))</f>
        <v/>
      </c>
      <c r="W1629" s="42"/>
      <c r="X1629" s="48"/>
      <c r="Y1629" s="54" t="str">
        <f>IF(X1629="","",IFERROR(VLOOKUP(X1629,EMPRESAS!$A:$C,3,FALSE),"NAO CADASTRADA"))</f>
        <v/>
      </c>
      <c r="Z1629" s="50"/>
      <c r="AA1629" s="54" t="str">
        <f>IF(Z1629="","",IFERROR(VLOOKUP(Z1629,ATIVIDADES!$A:$C,3,FALSE),"NAO CADASTRADA"))</f>
        <v/>
      </c>
      <c r="AB1629" s="42"/>
      <c r="AC1629" s="48"/>
      <c r="AD1629" s="54" t="str">
        <f>IF(AC1629="","",IFERROR(VLOOKUP(AC1629,EMPRESAS!$A:$C,3,FALSE),"NAO CADASTRADA"))</f>
        <v/>
      </c>
      <c r="AE1629" s="50"/>
      <c r="AF1629" s="54" t="str">
        <f>IF(AE1629="","",IFERROR(VLOOKUP(AE1629,ATIVIDADES!$A:$C,3,FALSE),"NAO CADASTRADA"))</f>
        <v/>
      </c>
      <c r="AG1629" s="42"/>
      <c r="AH1629" s="48"/>
      <c r="AI1629" s="54" t="str">
        <f>IF(AH1629="","",IFERROR(VLOOKUP(AH1629,EMPRESAS!$A:$C,3,FALSE),"NAO CADASTRADA"))</f>
        <v/>
      </c>
      <c r="AJ1629" s="50"/>
      <c r="AK1629" s="54" t="str">
        <f>IF(AJ1629="","",IFERROR(VLOOKUP(AJ1629,ATIVIDADES!$A:$C,3,FALSE),"NAO CADASTRADA"))</f>
        <v/>
      </c>
      <c r="AL1629" s="42"/>
    </row>
    <row r="1630" spans="1:38" x14ac:dyDescent="0.25">
      <c r="A1630" s="26" t="str">
        <f t="shared" si="177"/>
        <v>OK</v>
      </c>
      <c r="B1630" s="29">
        <f t="shared" si="178"/>
        <v>2487914866</v>
      </c>
      <c r="C1630" s="30">
        <v>43718</v>
      </c>
      <c r="D1630" s="18">
        <f t="shared" si="181"/>
        <v>43709</v>
      </c>
      <c r="E1630" s="19" t="str">
        <f>IF(ISERROR(VLOOKUP(C1630,FERIADOS!$A:$B,1,FALSE)),IF(WEEKDAY(C1630)=1,"Dom",IF(WEEKDAY(C1630)=2,"Seg",IF(WEEKDAY(C1630)=3,"Ter",IF(WEEKDAY(C1630)=4,"Qua",IF(WEEKDAY(C1630)=5,"Qui",IF(WEEKDAY(C1630)=6,"Sex","Sab")))))),"Feriado")</f>
        <v>Ter</v>
      </c>
      <c r="F1630" s="32"/>
      <c r="G1630" s="33"/>
      <c r="H1630" s="33"/>
      <c r="I1630" s="33"/>
      <c r="J1630" s="21" t="str">
        <f t="shared" si="179"/>
        <v/>
      </c>
      <c r="K1630" s="21">
        <f t="shared" si="175"/>
        <v>0</v>
      </c>
      <c r="L1630" s="21" t="str">
        <f t="shared" si="176"/>
        <v/>
      </c>
      <c r="M1630" s="22" t="str">
        <f t="shared" si="180"/>
        <v/>
      </c>
      <c r="N1630" s="48"/>
      <c r="O1630" s="54" t="str">
        <f>IF(N1630="","",IFERROR(VLOOKUP(N1630,EMPRESAS!$A:$C,3,FALSE),"NAO CADASTRADA"))</f>
        <v/>
      </c>
      <c r="P1630" s="50"/>
      <c r="Q1630" s="54" t="str">
        <f>IF(P1630="","",IFERROR(VLOOKUP(P1630,ATIVIDADES!$A:$C,3,FALSE),"NAO CADASTRADA"))</f>
        <v/>
      </c>
      <c r="R1630" s="42"/>
      <c r="S1630" s="48"/>
      <c r="T1630" s="54" t="str">
        <f>IF(S1630="","",IFERROR(VLOOKUP(S1630,EMPRESAS!$A:$C,3,FALSE),"NAO CADASTRADA"))</f>
        <v/>
      </c>
      <c r="U1630" s="50"/>
      <c r="V1630" s="54" t="str">
        <f>IF(U1630="","",IFERROR(VLOOKUP(U1630,ATIVIDADES!$A:$C,3,FALSE),"NAO CADASTRADA"))</f>
        <v/>
      </c>
      <c r="W1630" s="42"/>
      <c r="X1630" s="48"/>
      <c r="Y1630" s="54" t="str">
        <f>IF(X1630="","",IFERROR(VLOOKUP(X1630,EMPRESAS!$A:$C,3,FALSE),"NAO CADASTRADA"))</f>
        <v/>
      </c>
      <c r="Z1630" s="50"/>
      <c r="AA1630" s="54" t="str">
        <f>IF(Z1630="","",IFERROR(VLOOKUP(Z1630,ATIVIDADES!$A:$C,3,FALSE),"NAO CADASTRADA"))</f>
        <v/>
      </c>
      <c r="AB1630" s="42"/>
      <c r="AC1630" s="48"/>
      <c r="AD1630" s="54" t="str">
        <f>IF(AC1630="","",IFERROR(VLOOKUP(AC1630,EMPRESAS!$A:$C,3,FALSE),"NAO CADASTRADA"))</f>
        <v/>
      </c>
      <c r="AE1630" s="50"/>
      <c r="AF1630" s="54" t="str">
        <f>IF(AE1630="","",IFERROR(VLOOKUP(AE1630,ATIVIDADES!$A:$C,3,FALSE),"NAO CADASTRADA"))</f>
        <v/>
      </c>
      <c r="AG1630" s="42"/>
      <c r="AH1630" s="48"/>
      <c r="AI1630" s="54" t="str">
        <f>IF(AH1630="","",IFERROR(VLOOKUP(AH1630,EMPRESAS!$A:$C,3,FALSE),"NAO CADASTRADA"))</f>
        <v/>
      </c>
      <c r="AJ1630" s="50"/>
      <c r="AK1630" s="54" t="str">
        <f>IF(AJ1630="","",IFERROR(VLOOKUP(AJ1630,ATIVIDADES!$A:$C,3,FALSE),"NAO CADASTRADA"))</f>
        <v/>
      </c>
      <c r="AL1630" s="42"/>
    </row>
    <row r="1631" spans="1:38" x14ac:dyDescent="0.25">
      <c r="A1631" s="26" t="str">
        <f t="shared" si="177"/>
        <v>OK</v>
      </c>
      <c r="B1631" s="29">
        <f t="shared" si="178"/>
        <v>2487914866</v>
      </c>
      <c r="C1631" s="30">
        <v>43719</v>
      </c>
      <c r="D1631" s="18">
        <f t="shared" si="181"/>
        <v>43709</v>
      </c>
      <c r="E1631" s="19" t="str">
        <f>IF(ISERROR(VLOOKUP(C1631,FERIADOS!$A:$B,1,FALSE)),IF(WEEKDAY(C1631)=1,"Dom",IF(WEEKDAY(C1631)=2,"Seg",IF(WEEKDAY(C1631)=3,"Ter",IF(WEEKDAY(C1631)=4,"Qua",IF(WEEKDAY(C1631)=5,"Qui",IF(WEEKDAY(C1631)=6,"Sex","Sab")))))),"Feriado")</f>
        <v>Qua</v>
      </c>
      <c r="F1631" s="32"/>
      <c r="G1631" s="33"/>
      <c r="H1631" s="33"/>
      <c r="I1631" s="33"/>
      <c r="J1631" s="21" t="str">
        <f t="shared" si="179"/>
        <v/>
      </c>
      <c r="K1631" s="21">
        <f t="shared" si="175"/>
        <v>0</v>
      </c>
      <c r="L1631" s="21" t="str">
        <f t="shared" si="176"/>
        <v/>
      </c>
      <c r="M1631" s="22" t="str">
        <f t="shared" si="180"/>
        <v/>
      </c>
      <c r="N1631" s="48"/>
      <c r="O1631" s="54" t="str">
        <f>IF(N1631="","",IFERROR(VLOOKUP(N1631,EMPRESAS!$A:$C,3,FALSE),"NAO CADASTRADA"))</f>
        <v/>
      </c>
      <c r="P1631" s="50"/>
      <c r="Q1631" s="54" t="str">
        <f>IF(P1631="","",IFERROR(VLOOKUP(P1631,ATIVIDADES!$A:$C,3,FALSE),"NAO CADASTRADA"))</f>
        <v/>
      </c>
      <c r="R1631" s="42"/>
      <c r="S1631" s="48"/>
      <c r="T1631" s="54" t="str">
        <f>IF(S1631="","",IFERROR(VLOOKUP(S1631,EMPRESAS!$A:$C,3,FALSE),"NAO CADASTRADA"))</f>
        <v/>
      </c>
      <c r="U1631" s="50"/>
      <c r="V1631" s="54" t="str">
        <f>IF(U1631="","",IFERROR(VLOOKUP(U1631,ATIVIDADES!$A:$C,3,FALSE),"NAO CADASTRADA"))</f>
        <v/>
      </c>
      <c r="W1631" s="42"/>
      <c r="X1631" s="48"/>
      <c r="Y1631" s="54" t="str">
        <f>IF(X1631="","",IFERROR(VLOOKUP(X1631,EMPRESAS!$A:$C,3,FALSE),"NAO CADASTRADA"))</f>
        <v/>
      </c>
      <c r="Z1631" s="50"/>
      <c r="AA1631" s="54" t="str">
        <f>IF(Z1631="","",IFERROR(VLOOKUP(Z1631,ATIVIDADES!$A:$C,3,FALSE),"NAO CADASTRADA"))</f>
        <v/>
      </c>
      <c r="AB1631" s="42"/>
      <c r="AC1631" s="48"/>
      <c r="AD1631" s="54" t="str">
        <f>IF(AC1631="","",IFERROR(VLOOKUP(AC1631,EMPRESAS!$A:$C,3,FALSE),"NAO CADASTRADA"))</f>
        <v/>
      </c>
      <c r="AE1631" s="50"/>
      <c r="AF1631" s="54" t="str">
        <f>IF(AE1631="","",IFERROR(VLOOKUP(AE1631,ATIVIDADES!$A:$C,3,FALSE),"NAO CADASTRADA"))</f>
        <v/>
      </c>
      <c r="AG1631" s="42"/>
      <c r="AH1631" s="48"/>
      <c r="AI1631" s="54" t="str">
        <f>IF(AH1631="","",IFERROR(VLOOKUP(AH1631,EMPRESAS!$A:$C,3,FALSE),"NAO CADASTRADA"))</f>
        <v/>
      </c>
      <c r="AJ1631" s="50"/>
      <c r="AK1631" s="54" t="str">
        <f>IF(AJ1631="","",IFERROR(VLOOKUP(AJ1631,ATIVIDADES!$A:$C,3,FALSE),"NAO CADASTRADA"))</f>
        <v/>
      </c>
      <c r="AL1631" s="42"/>
    </row>
    <row r="1632" spans="1:38" x14ac:dyDescent="0.25">
      <c r="A1632" s="26" t="str">
        <f t="shared" si="177"/>
        <v>OK</v>
      </c>
      <c r="B1632" s="29">
        <f t="shared" si="178"/>
        <v>2487914866</v>
      </c>
      <c r="C1632" s="30">
        <v>43720</v>
      </c>
      <c r="D1632" s="18">
        <f t="shared" si="181"/>
        <v>43709</v>
      </c>
      <c r="E1632" s="19" t="str">
        <f>IF(ISERROR(VLOOKUP(C1632,FERIADOS!$A:$B,1,FALSE)),IF(WEEKDAY(C1632)=1,"Dom",IF(WEEKDAY(C1632)=2,"Seg",IF(WEEKDAY(C1632)=3,"Ter",IF(WEEKDAY(C1632)=4,"Qua",IF(WEEKDAY(C1632)=5,"Qui",IF(WEEKDAY(C1632)=6,"Sex","Sab")))))),"Feriado")</f>
        <v>Qui</v>
      </c>
      <c r="F1632" s="32"/>
      <c r="G1632" s="33"/>
      <c r="H1632" s="33"/>
      <c r="I1632" s="33"/>
      <c r="J1632" s="21" t="str">
        <f t="shared" si="179"/>
        <v/>
      </c>
      <c r="K1632" s="21">
        <f t="shared" si="175"/>
        <v>0</v>
      </c>
      <c r="L1632" s="21" t="str">
        <f t="shared" si="176"/>
        <v/>
      </c>
      <c r="M1632" s="22" t="str">
        <f t="shared" si="180"/>
        <v/>
      </c>
      <c r="N1632" s="48"/>
      <c r="O1632" s="54" t="str">
        <f>IF(N1632="","",IFERROR(VLOOKUP(N1632,EMPRESAS!$A:$C,3,FALSE),"NAO CADASTRADA"))</f>
        <v/>
      </c>
      <c r="P1632" s="50"/>
      <c r="Q1632" s="54" t="str">
        <f>IF(P1632="","",IFERROR(VLOOKUP(P1632,ATIVIDADES!$A:$C,3,FALSE),"NAO CADASTRADA"))</f>
        <v/>
      </c>
      <c r="R1632" s="42"/>
      <c r="S1632" s="48"/>
      <c r="T1632" s="54" t="str">
        <f>IF(S1632="","",IFERROR(VLOOKUP(S1632,EMPRESAS!$A:$C,3,FALSE),"NAO CADASTRADA"))</f>
        <v/>
      </c>
      <c r="U1632" s="50"/>
      <c r="V1632" s="54" t="str">
        <f>IF(U1632="","",IFERROR(VLOOKUP(U1632,ATIVIDADES!$A:$C,3,FALSE),"NAO CADASTRADA"))</f>
        <v/>
      </c>
      <c r="W1632" s="42"/>
      <c r="X1632" s="48"/>
      <c r="Y1632" s="54" t="str">
        <f>IF(X1632="","",IFERROR(VLOOKUP(X1632,EMPRESAS!$A:$C,3,FALSE),"NAO CADASTRADA"))</f>
        <v/>
      </c>
      <c r="Z1632" s="50"/>
      <c r="AA1632" s="54" t="str">
        <f>IF(Z1632="","",IFERROR(VLOOKUP(Z1632,ATIVIDADES!$A:$C,3,FALSE),"NAO CADASTRADA"))</f>
        <v/>
      </c>
      <c r="AB1632" s="42"/>
      <c r="AC1632" s="48"/>
      <c r="AD1632" s="54" t="str">
        <f>IF(AC1632="","",IFERROR(VLOOKUP(AC1632,EMPRESAS!$A:$C,3,FALSE),"NAO CADASTRADA"))</f>
        <v/>
      </c>
      <c r="AE1632" s="50"/>
      <c r="AF1632" s="54" t="str">
        <f>IF(AE1632="","",IFERROR(VLOOKUP(AE1632,ATIVIDADES!$A:$C,3,FALSE),"NAO CADASTRADA"))</f>
        <v/>
      </c>
      <c r="AG1632" s="42"/>
      <c r="AH1632" s="48"/>
      <c r="AI1632" s="54" t="str">
        <f>IF(AH1632="","",IFERROR(VLOOKUP(AH1632,EMPRESAS!$A:$C,3,FALSE),"NAO CADASTRADA"))</f>
        <v/>
      </c>
      <c r="AJ1632" s="50"/>
      <c r="AK1632" s="54" t="str">
        <f>IF(AJ1632="","",IFERROR(VLOOKUP(AJ1632,ATIVIDADES!$A:$C,3,FALSE),"NAO CADASTRADA"))</f>
        <v/>
      </c>
      <c r="AL1632" s="42"/>
    </row>
    <row r="1633" spans="1:38" x14ac:dyDescent="0.25">
      <c r="A1633" s="26" t="str">
        <f t="shared" si="177"/>
        <v>OK</v>
      </c>
      <c r="B1633" s="29">
        <f t="shared" si="178"/>
        <v>2487914866</v>
      </c>
      <c r="C1633" s="30">
        <v>43721</v>
      </c>
      <c r="D1633" s="18">
        <f t="shared" si="181"/>
        <v>43709</v>
      </c>
      <c r="E1633" s="19" t="str">
        <f>IF(ISERROR(VLOOKUP(C1633,FERIADOS!$A:$B,1,FALSE)),IF(WEEKDAY(C1633)=1,"Dom",IF(WEEKDAY(C1633)=2,"Seg",IF(WEEKDAY(C1633)=3,"Ter",IF(WEEKDAY(C1633)=4,"Qua",IF(WEEKDAY(C1633)=5,"Qui",IF(WEEKDAY(C1633)=6,"Sex","Sab")))))),"Feriado")</f>
        <v>Sex</v>
      </c>
      <c r="F1633" s="32"/>
      <c r="G1633" s="33"/>
      <c r="H1633" s="33"/>
      <c r="I1633" s="33"/>
      <c r="J1633" s="21" t="str">
        <f t="shared" si="179"/>
        <v/>
      </c>
      <c r="K1633" s="21">
        <f t="shared" si="175"/>
        <v>0</v>
      </c>
      <c r="L1633" s="21" t="str">
        <f t="shared" si="176"/>
        <v/>
      </c>
      <c r="M1633" s="22" t="str">
        <f t="shared" si="180"/>
        <v/>
      </c>
      <c r="N1633" s="48"/>
      <c r="O1633" s="54" t="str">
        <f>IF(N1633="","",IFERROR(VLOOKUP(N1633,EMPRESAS!$A:$C,3,FALSE),"NAO CADASTRADA"))</f>
        <v/>
      </c>
      <c r="P1633" s="50"/>
      <c r="Q1633" s="54" t="str">
        <f>IF(P1633="","",IFERROR(VLOOKUP(P1633,ATIVIDADES!$A:$C,3,FALSE),"NAO CADASTRADA"))</f>
        <v/>
      </c>
      <c r="R1633" s="42"/>
      <c r="S1633" s="48"/>
      <c r="T1633" s="54" t="str">
        <f>IF(S1633="","",IFERROR(VLOOKUP(S1633,EMPRESAS!$A:$C,3,FALSE),"NAO CADASTRADA"))</f>
        <v/>
      </c>
      <c r="U1633" s="50"/>
      <c r="V1633" s="54" t="str">
        <f>IF(U1633="","",IFERROR(VLOOKUP(U1633,ATIVIDADES!$A:$C,3,FALSE),"NAO CADASTRADA"))</f>
        <v/>
      </c>
      <c r="W1633" s="42"/>
      <c r="X1633" s="48"/>
      <c r="Y1633" s="54" t="str">
        <f>IF(X1633="","",IFERROR(VLOOKUP(X1633,EMPRESAS!$A:$C,3,FALSE),"NAO CADASTRADA"))</f>
        <v/>
      </c>
      <c r="Z1633" s="50"/>
      <c r="AA1633" s="54" t="str">
        <f>IF(Z1633="","",IFERROR(VLOOKUP(Z1633,ATIVIDADES!$A:$C,3,FALSE),"NAO CADASTRADA"))</f>
        <v/>
      </c>
      <c r="AB1633" s="42"/>
      <c r="AC1633" s="48"/>
      <c r="AD1633" s="54" t="str">
        <f>IF(AC1633="","",IFERROR(VLOOKUP(AC1633,EMPRESAS!$A:$C,3,FALSE),"NAO CADASTRADA"))</f>
        <v/>
      </c>
      <c r="AE1633" s="50"/>
      <c r="AF1633" s="54" t="str">
        <f>IF(AE1633="","",IFERROR(VLOOKUP(AE1633,ATIVIDADES!$A:$C,3,FALSE),"NAO CADASTRADA"))</f>
        <v/>
      </c>
      <c r="AG1633" s="42"/>
      <c r="AH1633" s="48"/>
      <c r="AI1633" s="54" t="str">
        <f>IF(AH1633="","",IFERROR(VLOOKUP(AH1633,EMPRESAS!$A:$C,3,FALSE),"NAO CADASTRADA"))</f>
        <v/>
      </c>
      <c r="AJ1633" s="50"/>
      <c r="AK1633" s="54" t="str">
        <f>IF(AJ1633="","",IFERROR(VLOOKUP(AJ1633,ATIVIDADES!$A:$C,3,FALSE),"NAO CADASTRADA"))</f>
        <v/>
      </c>
      <c r="AL1633" s="42"/>
    </row>
    <row r="1634" spans="1:38" x14ac:dyDescent="0.25">
      <c r="A1634" s="26" t="str">
        <f t="shared" si="177"/>
        <v>OK</v>
      </c>
      <c r="B1634" s="29">
        <f t="shared" si="178"/>
        <v>2487914866</v>
      </c>
      <c r="C1634" s="30">
        <v>43722</v>
      </c>
      <c r="D1634" s="18">
        <f t="shared" si="181"/>
        <v>43709</v>
      </c>
      <c r="E1634" s="19" t="str">
        <f>IF(ISERROR(VLOOKUP(C1634,FERIADOS!$A:$B,1,FALSE)),IF(WEEKDAY(C1634)=1,"Dom",IF(WEEKDAY(C1634)=2,"Seg",IF(WEEKDAY(C1634)=3,"Ter",IF(WEEKDAY(C1634)=4,"Qua",IF(WEEKDAY(C1634)=5,"Qui",IF(WEEKDAY(C1634)=6,"Sex","Sab")))))),"Feriado")</f>
        <v>Sab</v>
      </c>
      <c r="F1634" s="32"/>
      <c r="G1634" s="33"/>
      <c r="H1634" s="33"/>
      <c r="I1634" s="33"/>
      <c r="J1634" s="21" t="str">
        <f t="shared" si="179"/>
        <v/>
      </c>
      <c r="K1634" s="21">
        <f t="shared" si="175"/>
        <v>0</v>
      </c>
      <c r="L1634" s="21" t="str">
        <f t="shared" si="176"/>
        <v/>
      </c>
      <c r="M1634" s="22" t="str">
        <f t="shared" si="180"/>
        <v/>
      </c>
      <c r="N1634" s="48"/>
      <c r="O1634" s="54" t="str">
        <f>IF(N1634="","",IFERROR(VLOOKUP(N1634,EMPRESAS!$A:$C,3,FALSE),"NAO CADASTRADA"))</f>
        <v/>
      </c>
      <c r="P1634" s="50"/>
      <c r="Q1634" s="54" t="str">
        <f>IF(P1634="","",IFERROR(VLOOKUP(P1634,ATIVIDADES!$A:$C,3,FALSE),"NAO CADASTRADA"))</f>
        <v/>
      </c>
      <c r="R1634" s="42"/>
      <c r="S1634" s="48"/>
      <c r="T1634" s="54" t="str">
        <f>IF(S1634="","",IFERROR(VLOOKUP(S1634,EMPRESAS!$A:$C,3,FALSE),"NAO CADASTRADA"))</f>
        <v/>
      </c>
      <c r="U1634" s="50"/>
      <c r="V1634" s="54" t="str">
        <f>IF(U1634="","",IFERROR(VLOOKUP(U1634,ATIVIDADES!$A:$C,3,FALSE),"NAO CADASTRADA"))</f>
        <v/>
      </c>
      <c r="W1634" s="42"/>
      <c r="X1634" s="48"/>
      <c r="Y1634" s="54" t="str">
        <f>IF(X1634="","",IFERROR(VLOOKUP(X1634,EMPRESAS!$A:$C,3,FALSE),"NAO CADASTRADA"))</f>
        <v/>
      </c>
      <c r="Z1634" s="50"/>
      <c r="AA1634" s="54" t="str">
        <f>IF(Z1634="","",IFERROR(VLOOKUP(Z1634,ATIVIDADES!$A:$C,3,FALSE),"NAO CADASTRADA"))</f>
        <v/>
      </c>
      <c r="AB1634" s="42"/>
      <c r="AC1634" s="48"/>
      <c r="AD1634" s="54" t="str">
        <f>IF(AC1634="","",IFERROR(VLOOKUP(AC1634,EMPRESAS!$A:$C,3,FALSE),"NAO CADASTRADA"))</f>
        <v/>
      </c>
      <c r="AE1634" s="50"/>
      <c r="AF1634" s="54" t="str">
        <f>IF(AE1634="","",IFERROR(VLOOKUP(AE1634,ATIVIDADES!$A:$C,3,FALSE),"NAO CADASTRADA"))</f>
        <v/>
      </c>
      <c r="AG1634" s="42"/>
      <c r="AH1634" s="48"/>
      <c r="AI1634" s="54" t="str">
        <f>IF(AH1634="","",IFERROR(VLOOKUP(AH1634,EMPRESAS!$A:$C,3,FALSE),"NAO CADASTRADA"))</f>
        <v/>
      </c>
      <c r="AJ1634" s="50"/>
      <c r="AK1634" s="54" t="str">
        <f>IF(AJ1634="","",IFERROR(VLOOKUP(AJ1634,ATIVIDADES!$A:$C,3,FALSE),"NAO CADASTRADA"))</f>
        <v/>
      </c>
      <c r="AL1634" s="42"/>
    </row>
    <row r="1635" spans="1:38" x14ac:dyDescent="0.25">
      <c r="A1635" s="26" t="str">
        <f t="shared" si="177"/>
        <v>OK</v>
      </c>
      <c r="B1635" s="29">
        <f t="shared" si="178"/>
        <v>2487914866</v>
      </c>
      <c r="C1635" s="30">
        <v>43723</v>
      </c>
      <c r="D1635" s="18">
        <f t="shared" si="181"/>
        <v>43709</v>
      </c>
      <c r="E1635" s="19" t="str">
        <f>IF(ISERROR(VLOOKUP(C1635,FERIADOS!$A:$B,1,FALSE)),IF(WEEKDAY(C1635)=1,"Dom",IF(WEEKDAY(C1635)=2,"Seg",IF(WEEKDAY(C1635)=3,"Ter",IF(WEEKDAY(C1635)=4,"Qua",IF(WEEKDAY(C1635)=5,"Qui",IF(WEEKDAY(C1635)=6,"Sex","Sab")))))),"Feriado")</f>
        <v>Dom</v>
      </c>
      <c r="F1635" s="32"/>
      <c r="G1635" s="33"/>
      <c r="H1635" s="33"/>
      <c r="I1635" s="33"/>
      <c r="J1635" s="21" t="str">
        <f t="shared" si="179"/>
        <v/>
      </c>
      <c r="K1635" s="21">
        <f t="shared" si="175"/>
        <v>0</v>
      </c>
      <c r="L1635" s="21" t="str">
        <f t="shared" si="176"/>
        <v/>
      </c>
      <c r="M1635" s="22" t="str">
        <f t="shared" si="180"/>
        <v/>
      </c>
      <c r="N1635" s="48"/>
      <c r="O1635" s="54" t="str">
        <f>IF(N1635="","",IFERROR(VLOOKUP(N1635,EMPRESAS!$A:$C,3,FALSE),"NAO CADASTRADA"))</f>
        <v/>
      </c>
      <c r="P1635" s="50"/>
      <c r="Q1635" s="54" t="str">
        <f>IF(P1635="","",IFERROR(VLOOKUP(P1635,ATIVIDADES!$A:$C,3,FALSE),"NAO CADASTRADA"))</f>
        <v/>
      </c>
      <c r="R1635" s="42"/>
      <c r="S1635" s="48"/>
      <c r="T1635" s="54" t="str">
        <f>IF(S1635="","",IFERROR(VLOOKUP(S1635,EMPRESAS!$A:$C,3,FALSE),"NAO CADASTRADA"))</f>
        <v/>
      </c>
      <c r="U1635" s="50"/>
      <c r="V1635" s="54" t="str">
        <f>IF(U1635="","",IFERROR(VLOOKUP(U1635,ATIVIDADES!$A:$C,3,FALSE),"NAO CADASTRADA"))</f>
        <v/>
      </c>
      <c r="W1635" s="42"/>
      <c r="X1635" s="48"/>
      <c r="Y1635" s="54" t="str">
        <f>IF(X1635="","",IFERROR(VLOOKUP(X1635,EMPRESAS!$A:$C,3,FALSE),"NAO CADASTRADA"))</f>
        <v/>
      </c>
      <c r="Z1635" s="50"/>
      <c r="AA1635" s="54" t="str">
        <f>IF(Z1635="","",IFERROR(VLOOKUP(Z1635,ATIVIDADES!$A:$C,3,FALSE),"NAO CADASTRADA"))</f>
        <v/>
      </c>
      <c r="AB1635" s="42"/>
      <c r="AC1635" s="48"/>
      <c r="AD1635" s="54" t="str">
        <f>IF(AC1635="","",IFERROR(VLOOKUP(AC1635,EMPRESAS!$A:$C,3,FALSE),"NAO CADASTRADA"))</f>
        <v/>
      </c>
      <c r="AE1635" s="50"/>
      <c r="AF1635" s="54" t="str">
        <f>IF(AE1635="","",IFERROR(VLOOKUP(AE1635,ATIVIDADES!$A:$C,3,FALSE),"NAO CADASTRADA"))</f>
        <v/>
      </c>
      <c r="AG1635" s="42"/>
      <c r="AH1635" s="48"/>
      <c r="AI1635" s="54" t="str">
        <f>IF(AH1635="","",IFERROR(VLOOKUP(AH1635,EMPRESAS!$A:$C,3,FALSE),"NAO CADASTRADA"))</f>
        <v/>
      </c>
      <c r="AJ1635" s="50"/>
      <c r="AK1635" s="54" t="str">
        <f>IF(AJ1635="","",IFERROR(VLOOKUP(AJ1635,ATIVIDADES!$A:$C,3,FALSE),"NAO CADASTRADA"))</f>
        <v/>
      </c>
      <c r="AL1635" s="42"/>
    </row>
    <row r="1636" spans="1:38" x14ac:dyDescent="0.25">
      <c r="A1636" s="26" t="str">
        <f t="shared" si="177"/>
        <v>OK</v>
      </c>
      <c r="B1636" s="29">
        <f t="shared" si="178"/>
        <v>2487914866</v>
      </c>
      <c r="C1636" s="30">
        <v>43724</v>
      </c>
      <c r="D1636" s="18">
        <f t="shared" si="181"/>
        <v>43709</v>
      </c>
      <c r="E1636" s="19" t="str">
        <f>IF(ISERROR(VLOOKUP(C1636,FERIADOS!$A:$B,1,FALSE)),IF(WEEKDAY(C1636)=1,"Dom",IF(WEEKDAY(C1636)=2,"Seg",IF(WEEKDAY(C1636)=3,"Ter",IF(WEEKDAY(C1636)=4,"Qua",IF(WEEKDAY(C1636)=5,"Qui",IF(WEEKDAY(C1636)=6,"Sex","Sab")))))),"Feriado")</f>
        <v>Seg</v>
      </c>
      <c r="F1636" s="32"/>
      <c r="G1636" s="33"/>
      <c r="H1636" s="33"/>
      <c r="I1636" s="33"/>
      <c r="J1636" s="21" t="str">
        <f t="shared" si="179"/>
        <v/>
      </c>
      <c r="K1636" s="21">
        <f t="shared" si="175"/>
        <v>0</v>
      </c>
      <c r="L1636" s="21" t="str">
        <f t="shared" si="176"/>
        <v/>
      </c>
      <c r="M1636" s="22" t="str">
        <f t="shared" si="180"/>
        <v/>
      </c>
      <c r="N1636" s="48"/>
      <c r="O1636" s="54" t="str">
        <f>IF(N1636="","",IFERROR(VLOOKUP(N1636,EMPRESAS!$A:$C,3,FALSE),"NAO CADASTRADA"))</f>
        <v/>
      </c>
      <c r="P1636" s="50"/>
      <c r="Q1636" s="54" t="str">
        <f>IF(P1636="","",IFERROR(VLOOKUP(P1636,ATIVIDADES!$A:$C,3,FALSE),"NAO CADASTRADA"))</f>
        <v/>
      </c>
      <c r="R1636" s="42"/>
      <c r="S1636" s="48"/>
      <c r="T1636" s="54" t="str">
        <f>IF(S1636="","",IFERROR(VLOOKUP(S1636,EMPRESAS!$A:$C,3,FALSE),"NAO CADASTRADA"))</f>
        <v/>
      </c>
      <c r="U1636" s="50"/>
      <c r="V1636" s="54" t="str">
        <f>IF(U1636="","",IFERROR(VLOOKUP(U1636,ATIVIDADES!$A:$C,3,FALSE),"NAO CADASTRADA"))</f>
        <v/>
      </c>
      <c r="W1636" s="42"/>
      <c r="X1636" s="48"/>
      <c r="Y1636" s="54" t="str">
        <f>IF(X1636="","",IFERROR(VLOOKUP(X1636,EMPRESAS!$A:$C,3,FALSE),"NAO CADASTRADA"))</f>
        <v/>
      </c>
      <c r="Z1636" s="50"/>
      <c r="AA1636" s="54" t="str">
        <f>IF(Z1636="","",IFERROR(VLOOKUP(Z1636,ATIVIDADES!$A:$C,3,FALSE),"NAO CADASTRADA"))</f>
        <v/>
      </c>
      <c r="AB1636" s="42"/>
      <c r="AC1636" s="48"/>
      <c r="AD1636" s="54" t="str">
        <f>IF(AC1636="","",IFERROR(VLOOKUP(AC1636,EMPRESAS!$A:$C,3,FALSE),"NAO CADASTRADA"))</f>
        <v/>
      </c>
      <c r="AE1636" s="50"/>
      <c r="AF1636" s="54" t="str">
        <f>IF(AE1636="","",IFERROR(VLOOKUP(AE1636,ATIVIDADES!$A:$C,3,FALSE),"NAO CADASTRADA"))</f>
        <v/>
      </c>
      <c r="AG1636" s="42"/>
      <c r="AH1636" s="48"/>
      <c r="AI1636" s="54" t="str">
        <f>IF(AH1636="","",IFERROR(VLOOKUP(AH1636,EMPRESAS!$A:$C,3,FALSE),"NAO CADASTRADA"))</f>
        <v/>
      </c>
      <c r="AJ1636" s="50"/>
      <c r="AK1636" s="54" t="str">
        <f>IF(AJ1636="","",IFERROR(VLOOKUP(AJ1636,ATIVIDADES!$A:$C,3,FALSE),"NAO CADASTRADA"))</f>
        <v/>
      </c>
      <c r="AL1636" s="42"/>
    </row>
    <row r="1637" spans="1:38" x14ac:dyDescent="0.25">
      <c r="A1637" s="26" t="str">
        <f t="shared" si="177"/>
        <v>OK</v>
      </c>
      <c r="B1637" s="29">
        <f t="shared" si="178"/>
        <v>2487914866</v>
      </c>
      <c r="C1637" s="30">
        <v>43725</v>
      </c>
      <c r="D1637" s="18">
        <f t="shared" si="181"/>
        <v>43709</v>
      </c>
      <c r="E1637" s="19" t="str">
        <f>IF(ISERROR(VLOOKUP(C1637,FERIADOS!$A:$B,1,FALSE)),IF(WEEKDAY(C1637)=1,"Dom",IF(WEEKDAY(C1637)=2,"Seg",IF(WEEKDAY(C1637)=3,"Ter",IF(WEEKDAY(C1637)=4,"Qua",IF(WEEKDAY(C1637)=5,"Qui",IF(WEEKDAY(C1637)=6,"Sex","Sab")))))),"Feriado")</f>
        <v>Ter</v>
      </c>
      <c r="F1637" s="32"/>
      <c r="G1637" s="33"/>
      <c r="H1637" s="33"/>
      <c r="I1637" s="33"/>
      <c r="J1637" s="21" t="str">
        <f t="shared" si="179"/>
        <v/>
      </c>
      <c r="K1637" s="21">
        <f t="shared" si="175"/>
        <v>0</v>
      </c>
      <c r="L1637" s="21" t="str">
        <f t="shared" si="176"/>
        <v/>
      </c>
      <c r="M1637" s="22" t="str">
        <f t="shared" si="180"/>
        <v/>
      </c>
      <c r="N1637" s="48"/>
      <c r="O1637" s="54" t="str">
        <f>IF(N1637="","",IFERROR(VLOOKUP(N1637,EMPRESAS!$A:$C,3,FALSE),"NAO CADASTRADA"))</f>
        <v/>
      </c>
      <c r="P1637" s="50"/>
      <c r="Q1637" s="54" t="str">
        <f>IF(P1637="","",IFERROR(VLOOKUP(P1637,ATIVIDADES!$A:$C,3,FALSE),"NAO CADASTRADA"))</f>
        <v/>
      </c>
      <c r="R1637" s="42"/>
      <c r="S1637" s="48"/>
      <c r="T1637" s="54" t="str">
        <f>IF(S1637="","",IFERROR(VLOOKUP(S1637,EMPRESAS!$A:$C,3,FALSE),"NAO CADASTRADA"))</f>
        <v/>
      </c>
      <c r="U1637" s="50"/>
      <c r="V1637" s="54" t="str">
        <f>IF(U1637="","",IFERROR(VLOOKUP(U1637,ATIVIDADES!$A:$C,3,FALSE),"NAO CADASTRADA"))</f>
        <v/>
      </c>
      <c r="W1637" s="42"/>
      <c r="X1637" s="48"/>
      <c r="Y1637" s="54" t="str">
        <f>IF(X1637="","",IFERROR(VLOOKUP(X1637,EMPRESAS!$A:$C,3,FALSE),"NAO CADASTRADA"))</f>
        <v/>
      </c>
      <c r="Z1637" s="50"/>
      <c r="AA1637" s="54" t="str">
        <f>IF(Z1637="","",IFERROR(VLOOKUP(Z1637,ATIVIDADES!$A:$C,3,FALSE),"NAO CADASTRADA"))</f>
        <v/>
      </c>
      <c r="AB1637" s="42"/>
      <c r="AC1637" s="48"/>
      <c r="AD1637" s="54" t="str">
        <f>IF(AC1637="","",IFERROR(VLOOKUP(AC1637,EMPRESAS!$A:$C,3,FALSE),"NAO CADASTRADA"))</f>
        <v/>
      </c>
      <c r="AE1637" s="50"/>
      <c r="AF1637" s="54" t="str">
        <f>IF(AE1637="","",IFERROR(VLOOKUP(AE1637,ATIVIDADES!$A:$C,3,FALSE),"NAO CADASTRADA"))</f>
        <v/>
      </c>
      <c r="AG1637" s="42"/>
      <c r="AH1637" s="48"/>
      <c r="AI1637" s="54" t="str">
        <f>IF(AH1637="","",IFERROR(VLOOKUP(AH1637,EMPRESAS!$A:$C,3,FALSE),"NAO CADASTRADA"))</f>
        <v/>
      </c>
      <c r="AJ1637" s="50"/>
      <c r="AK1637" s="54" t="str">
        <f>IF(AJ1637="","",IFERROR(VLOOKUP(AJ1637,ATIVIDADES!$A:$C,3,FALSE),"NAO CADASTRADA"))</f>
        <v/>
      </c>
      <c r="AL1637" s="42"/>
    </row>
    <row r="1638" spans="1:38" x14ac:dyDescent="0.25">
      <c r="A1638" s="26" t="str">
        <f t="shared" si="177"/>
        <v>OK</v>
      </c>
      <c r="B1638" s="29">
        <f t="shared" si="178"/>
        <v>2487914866</v>
      </c>
      <c r="C1638" s="30">
        <v>43726</v>
      </c>
      <c r="D1638" s="18">
        <f t="shared" si="181"/>
        <v>43709</v>
      </c>
      <c r="E1638" s="19" t="str">
        <f>IF(ISERROR(VLOOKUP(C1638,FERIADOS!$A:$B,1,FALSE)),IF(WEEKDAY(C1638)=1,"Dom",IF(WEEKDAY(C1638)=2,"Seg",IF(WEEKDAY(C1638)=3,"Ter",IF(WEEKDAY(C1638)=4,"Qua",IF(WEEKDAY(C1638)=5,"Qui",IF(WEEKDAY(C1638)=6,"Sex","Sab")))))),"Feriado")</f>
        <v>Qua</v>
      </c>
      <c r="F1638" s="32"/>
      <c r="G1638" s="33"/>
      <c r="H1638" s="33"/>
      <c r="I1638" s="33"/>
      <c r="J1638" s="21" t="str">
        <f t="shared" si="179"/>
        <v/>
      </c>
      <c r="K1638" s="21">
        <f t="shared" si="175"/>
        <v>0</v>
      </c>
      <c r="L1638" s="21" t="str">
        <f t="shared" si="176"/>
        <v/>
      </c>
      <c r="M1638" s="22" t="str">
        <f t="shared" si="180"/>
        <v/>
      </c>
      <c r="N1638" s="48"/>
      <c r="O1638" s="54" t="str">
        <f>IF(N1638="","",IFERROR(VLOOKUP(N1638,EMPRESAS!$A:$C,3,FALSE),"NAO CADASTRADA"))</f>
        <v/>
      </c>
      <c r="P1638" s="50"/>
      <c r="Q1638" s="54" t="str">
        <f>IF(P1638="","",IFERROR(VLOOKUP(P1638,ATIVIDADES!$A:$C,3,FALSE),"NAO CADASTRADA"))</f>
        <v/>
      </c>
      <c r="R1638" s="42"/>
      <c r="S1638" s="48"/>
      <c r="T1638" s="54" t="str">
        <f>IF(S1638="","",IFERROR(VLOOKUP(S1638,EMPRESAS!$A:$C,3,FALSE),"NAO CADASTRADA"))</f>
        <v/>
      </c>
      <c r="U1638" s="50"/>
      <c r="V1638" s="54" t="str">
        <f>IF(U1638="","",IFERROR(VLOOKUP(U1638,ATIVIDADES!$A:$C,3,FALSE),"NAO CADASTRADA"))</f>
        <v/>
      </c>
      <c r="W1638" s="42"/>
      <c r="X1638" s="48"/>
      <c r="Y1638" s="54" t="str">
        <f>IF(X1638="","",IFERROR(VLOOKUP(X1638,EMPRESAS!$A:$C,3,FALSE),"NAO CADASTRADA"))</f>
        <v/>
      </c>
      <c r="Z1638" s="50"/>
      <c r="AA1638" s="54" t="str">
        <f>IF(Z1638="","",IFERROR(VLOOKUP(Z1638,ATIVIDADES!$A:$C,3,FALSE),"NAO CADASTRADA"))</f>
        <v/>
      </c>
      <c r="AB1638" s="42"/>
      <c r="AC1638" s="48"/>
      <c r="AD1638" s="54" t="str">
        <f>IF(AC1638="","",IFERROR(VLOOKUP(AC1638,EMPRESAS!$A:$C,3,FALSE),"NAO CADASTRADA"))</f>
        <v/>
      </c>
      <c r="AE1638" s="50"/>
      <c r="AF1638" s="54" t="str">
        <f>IF(AE1638="","",IFERROR(VLOOKUP(AE1638,ATIVIDADES!$A:$C,3,FALSE),"NAO CADASTRADA"))</f>
        <v/>
      </c>
      <c r="AG1638" s="42"/>
      <c r="AH1638" s="48"/>
      <c r="AI1638" s="54" t="str">
        <f>IF(AH1638="","",IFERROR(VLOOKUP(AH1638,EMPRESAS!$A:$C,3,FALSE),"NAO CADASTRADA"))</f>
        <v/>
      </c>
      <c r="AJ1638" s="50"/>
      <c r="AK1638" s="54" t="str">
        <f>IF(AJ1638="","",IFERROR(VLOOKUP(AJ1638,ATIVIDADES!$A:$C,3,FALSE),"NAO CADASTRADA"))</f>
        <v/>
      </c>
      <c r="AL1638" s="42"/>
    </row>
    <row r="1639" spans="1:38" x14ac:dyDescent="0.25">
      <c r="A1639" s="26" t="str">
        <f t="shared" si="177"/>
        <v>OK</v>
      </c>
      <c r="B1639" s="29">
        <f t="shared" si="178"/>
        <v>2487914866</v>
      </c>
      <c r="C1639" s="30">
        <v>43727</v>
      </c>
      <c r="D1639" s="18">
        <f t="shared" si="181"/>
        <v>43709</v>
      </c>
      <c r="E1639" s="19" t="str">
        <f>IF(ISERROR(VLOOKUP(C1639,FERIADOS!$A:$B,1,FALSE)),IF(WEEKDAY(C1639)=1,"Dom",IF(WEEKDAY(C1639)=2,"Seg",IF(WEEKDAY(C1639)=3,"Ter",IF(WEEKDAY(C1639)=4,"Qua",IF(WEEKDAY(C1639)=5,"Qui",IF(WEEKDAY(C1639)=6,"Sex","Sab")))))),"Feriado")</f>
        <v>Qui</v>
      </c>
      <c r="F1639" s="32"/>
      <c r="G1639" s="33"/>
      <c r="H1639" s="33"/>
      <c r="I1639" s="33"/>
      <c r="J1639" s="21" t="str">
        <f t="shared" si="179"/>
        <v/>
      </c>
      <c r="K1639" s="21">
        <f t="shared" si="175"/>
        <v>0</v>
      </c>
      <c r="L1639" s="21" t="str">
        <f t="shared" si="176"/>
        <v/>
      </c>
      <c r="M1639" s="22" t="str">
        <f t="shared" si="180"/>
        <v/>
      </c>
      <c r="N1639" s="48"/>
      <c r="O1639" s="54" t="str">
        <f>IF(N1639="","",IFERROR(VLOOKUP(N1639,EMPRESAS!$A:$C,3,FALSE),"NAO CADASTRADA"))</f>
        <v/>
      </c>
      <c r="P1639" s="50"/>
      <c r="Q1639" s="54" t="str">
        <f>IF(P1639="","",IFERROR(VLOOKUP(P1639,ATIVIDADES!$A:$C,3,FALSE),"NAO CADASTRADA"))</f>
        <v/>
      </c>
      <c r="R1639" s="42"/>
      <c r="S1639" s="48"/>
      <c r="T1639" s="54" t="str">
        <f>IF(S1639="","",IFERROR(VLOOKUP(S1639,EMPRESAS!$A:$C,3,FALSE),"NAO CADASTRADA"))</f>
        <v/>
      </c>
      <c r="U1639" s="50"/>
      <c r="V1639" s="54" t="str">
        <f>IF(U1639="","",IFERROR(VLOOKUP(U1639,ATIVIDADES!$A:$C,3,FALSE),"NAO CADASTRADA"))</f>
        <v/>
      </c>
      <c r="W1639" s="42"/>
      <c r="X1639" s="48"/>
      <c r="Y1639" s="54" t="str">
        <f>IF(X1639="","",IFERROR(VLOOKUP(X1639,EMPRESAS!$A:$C,3,FALSE),"NAO CADASTRADA"))</f>
        <v/>
      </c>
      <c r="Z1639" s="50"/>
      <c r="AA1639" s="54" t="str">
        <f>IF(Z1639="","",IFERROR(VLOOKUP(Z1639,ATIVIDADES!$A:$C,3,FALSE),"NAO CADASTRADA"))</f>
        <v/>
      </c>
      <c r="AB1639" s="42"/>
      <c r="AC1639" s="48"/>
      <c r="AD1639" s="54" t="str">
        <f>IF(AC1639="","",IFERROR(VLOOKUP(AC1639,EMPRESAS!$A:$C,3,FALSE),"NAO CADASTRADA"))</f>
        <v/>
      </c>
      <c r="AE1639" s="50"/>
      <c r="AF1639" s="54" t="str">
        <f>IF(AE1639="","",IFERROR(VLOOKUP(AE1639,ATIVIDADES!$A:$C,3,FALSE),"NAO CADASTRADA"))</f>
        <v/>
      </c>
      <c r="AG1639" s="42"/>
      <c r="AH1639" s="48"/>
      <c r="AI1639" s="54" t="str">
        <f>IF(AH1639="","",IFERROR(VLOOKUP(AH1639,EMPRESAS!$A:$C,3,FALSE),"NAO CADASTRADA"))</f>
        <v/>
      </c>
      <c r="AJ1639" s="50"/>
      <c r="AK1639" s="54" t="str">
        <f>IF(AJ1639="","",IFERROR(VLOOKUP(AJ1639,ATIVIDADES!$A:$C,3,FALSE),"NAO CADASTRADA"))</f>
        <v/>
      </c>
      <c r="AL1639" s="42"/>
    </row>
    <row r="1640" spans="1:38" x14ac:dyDescent="0.25">
      <c r="A1640" s="26" t="str">
        <f t="shared" si="177"/>
        <v>OK</v>
      </c>
      <c r="B1640" s="29">
        <f t="shared" si="178"/>
        <v>2487914866</v>
      </c>
      <c r="C1640" s="30">
        <v>43728</v>
      </c>
      <c r="D1640" s="18">
        <f t="shared" si="181"/>
        <v>43709</v>
      </c>
      <c r="E1640" s="19" t="str">
        <f>IF(ISERROR(VLOOKUP(C1640,FERIADOS!$A:$B,1,FALSE)),IF(WEEKDAY(C1640)=1,"Dom",IF(WEEKDAY(C1640)=2,"Seg",IF(WEEKDAY(C1640)=3,"Ter",IF(WEEKDAY(C1640)=4,"Qua",IF(WEEKDAY(C1640)=5,"Qui",IF(WEEKDAY(C1640)=6,"Sex","Sab")))))),"Feriado")</f>
        <v>Sex</v>
      </c>
      <c r="F1640" s="32"/>
      <c r="G1640" s="33"/>
      <c r="H1640" s="33"/>
      <c r="I1640" s="33"/>
      <c r="J1640" s="21" t="str">
        <f t="shared" si="179"/>
        <v/>
      </c>
      <c r="K1640" s="21">
        <f t="shared" si="175"/>
        <v>0</v>
      </c>
      <c r="L1640" s="21" t="str">
        <f t="shared" si="176"/>
        <v/>
      </c>
      <c r="M1640" s="22" t="str">
        <f t="shared" si="180"/>
        <v/>
      </c>
      <c r="N1640" s="48"/>
      <c r="O1640" s="54" t="str">
        <f>IF(N1640="","",IFERROR(VLOOKUP(N1640,EMPRESAS!$A:$C,3,FALSE),"NAO CADASTRADA"))</f>
        <v/>
      </c>
      <c r="P1640" s="50"/>
      <c r="Q1640" s="54" t="str">
        <f>IF(P1640="","",IFERROR(VLOOKUP(P1640,ATIVIDADES!$A:$C,3,FALSE),"NAO CADASTRADA"))</f>
        <v/>
      </c>
      <c r="R1640" s="42"/>
      <c r="S1640" s="48"/>
      <c r="T1640" s="54" t="str">
        <f>IF(S1640="","",IFERROR(VLOOKUP(S1640,EMPRESAS!$A:$C,3,FALSE),"NAO CADASTRADA"))</f>
        <v/>
      </c>
      <c r="U1640" s="50"/>
      <c r="V1640" s="54" t="str">
        <f>IF(U1640="","",IFERROR(VLOOKUP(U1640,ATIVIDADES!$A:$C,3,FALSE),"NAO CADASTRADA"))</f>
        <v/>
      </c>
      <c r="W1640" s="42"/>
      <c r="X1640" s="48"/>
      <c r="Y1640" s="54" t="str">
        <f>IF(X1640="","",IFERROR(VLOOKUP(X1640,EMPRESAS!$A:$C,3,FALSE),"NAO CADASTRADA"))</f>
        <v/>
      </c>
      <c r="Z1640" s="50"/>
      <c r="AA1640" s="54" t="str">
        <f>IF(Z1640="","",IFERROR(VLOOKUP(Z1640,ATIVIDADES!$A:$C,3,FALSE),"NAO CADASTRADA"))</f>
        <v/>
      </c>
      <c r="AB1640" s="42"/>
      <c r="AC1640" s="48"/>
      <c r="AD1640" s="54" t="str">
        <f>IF(AC1640="","",IFERROR(VLOOKUP(AC1640,EMPRESAS!$A:$C,3,FALSE),"NAO CADASTRADA"))</f>
        <v/>
      </c>
      <c r="AE1640" s="50"/>
      <c r="AF1640" s="54" t="str">
        <f>IF(AE1640="","",IFERROR(VLOOKUP(AE1640,ATIVIDADES!$A:$C,3,FALSE),"NAO CADASTRADA"))</f>
        <v/>
      </c>
      <c r="AG1640" s="42"/>
      <c r="AH1640" s="48"/>
      <c r="AI1640" s="54" t="str">
        <f>IF(AH1640="","",IFERROR(VLOOKUP(AH1640,EMPRESAS!$A:$C,3,FALSE),"NAO CADASTRADA"))</f>
        <v/>
      </c>
      <c r="AJ1640" s="50"/>
      <c r="AK1640" s="54" t="str">
        <f>IF(AJ1640="","",IFERROR(VLOOKUP(AJ1640,ATIVIDADES!$A:$C,3,FALSE),"NAO CADASTRADA"))</f>
        <v/>
      </c>
      <c r="AL1640" s="42"/>
    </row>
    <row r="1641" spans="1:38" x14ac:dyDescent="0.25">
      <c r="A1641" s="26" t="str">
        <f t="shared" si="177"/>
        <v>OK</v>
      </c>
      <c r="B1641" s="29">
        <f t="shared" si="178"/>
        <v>2487914866</v>
      </c>
      <c r="C1641" s="30">
        <v>43729</v>
      </c>
      <c r="D1641" s="18">
        <f t="shared" si="181"/>
        <v>43709</v>
      </c>
      <c r="E1641" s="19" t="str">
        <f>IF(ISERROR(VLOOKUP(C1641,FERIADOS!$A:$B,1,FALSE)),IF(WEEKDAY(C1641)=1,"Dom",IF(WEEKDAY(C1641)=2,"Seg",IF(WEEKDAY(C1641)=3,"Ter",IF(WEEKDAY(C1641)=4,"Qua",IF(WEEKDAY(C1641)=5,"Qui",IF(WEEKDAY(C1641)=6,"Sex","Sab")))))),"Feriado")</f>
        <v>Sab</v>
      </c>
      <c r="F1641" s="32"/>
      <c r="G1641" s="33"/>
      <c r="H1641" s="33"/>
      <c r="I1641" s="33"/>
      <c r="J1641" s="21" t="str">
        <f t="shared" si="179"/>
        <v/>
      </c>
      <c r="K1641" s="21">
        <f t="shared" si="175"/>
        <v>0</v>
      </c>
      <c r="L1641" s="21" t="str">
        <f t="shared" si="176"/>
        <v/>
      </c>
      <c r="M1641" s="22" t="str">
        <f t="shared" si="180"/>
        <v/>
      </c>
      <c r="N1641" s="48"/>
      <c r="O1641" s="54" t="str">
        <f>IF(N1641="","",IFERROR(VLOOKUP(N1641,EMPRESAS!$A:$C,3,FALSE),"NAO CADASTRADA"))</f>
        <v/>
      </c>
      <c r="P1641" s="50"/>
      <c r="Q1641" s="54" t="str">
        <f>IF(P1641="","",IFERROR(VLOOKUP(P1641,ATIVIDADES!$A:$C,3,FALSE),"NAO CADASTRADA"))</f>
        <v/>
      </c>
      <c r="R1641" s="42"/>
      <c r="S1641" s="48"/>
      <c r="T1641" s="54" t="str">
        <f>IF(S1641="","",IFERROR(VLOOKUP(S1641,EMPRESAS!$A:$C,3,FALSE),"NAO CADASTRADA"))</f>
        <v/>
      </c>
      <c r="U1641" s="50"/>
      <c r="V1641" s="54" t="str">
        <f>IF(U1641="","",IFERROR(VLOOKUP(U1641,ATIVIDADES!$A:$C,3,FALSE),"NAO CADASTRADA"))</f>
        <v/>
      </c>
      <c r="W1641" s="42"/>
      <c r="X1641" s="48"/>
      <c r="Y1641" s="54" t="str">
        <f>IF(X1641="","",IFERROR(VLOOKUP(X1641,EMPRESAS!$A:$C,3,FALSE),"NAO CADASTRADA"))</f>
        <v/>
      </c>
      <c r="Z1641" s="50"/>
      <c r="AA1641" s="54" t="str">
        <f>IF(Z1641="","",IFERROR(VLOOKUP(Z1641,ATIVIDADES!$A:$C,3,FALSE),"NAO CADASTRADA"))</f>
        <v/>
      </c>
      <c r="AB1641" s="42"/>
      <c r="AC1641" s="48"/>
      <c r="AD1641" s="54" t="str">
        <f>IF(AC1641="","",IFERROR(VLOOKUP(AC1641,EMPRESAS!$A:$C,3,FALSE),"NAO CADASTRADA"))</f>
        <v/>
      </c>
      <c r="AE1641" s="50"/>
      <c r="AF1641" s="54" t="str">
        <f>IF(AE1641="","",IFERROR(VLOOKUP(AE1641,ATIVIDADES!$A:$C,3,FALSE),"NAO CADASTRADA"))</f>
        <v/>
      </c>
      <c r="AG1641" s="42"/>
      <c r="AH1641" s="48"/>
      <c r="AI1641" s="54" t="str">
        <f>IF(AH1641="","",IFERROR(VLOOKUP(AH1641,EMPRESAS!$A:$C,3,FALSE),"NAO CADASTRADA"))</f>
        <v/>
      </c>
      <c r="AJ1641" s="50"/>
      <c r="AK1641" s="54" t="str">
        <f>IF(AJ1641="","",IFERROR(VLOOKUP(AJ1641,ATIVIDADES!$A:$C,3,FALSE),"NAO CADASTRADA"))</f>
        <v/>
      </c>
      <c r="AL1641" s="42"/>
    </row>
    <row r="1642" spans="1:38" x14ac:dyDescent="0.25">
      <c r="A1642" s="26" t="str">
        <f t="shared" si="177"/>
        <v>OK</v>
      </c>
      <c r="B1642" s="29">
        <f t="shared" si="178"/>
        <v>2487914866</v>
      </c>
      <c r="C1642" s="30">
        <v>43730</v>
      </c>
      <c r="D1642" s="18">
        <f t="shared" si="181"/>
        <v>43709</v>
      </c>
      <c r="E1642" s="19" t="str">
        <f>IF(ISERROR(VLOOKUP(C1642,FERIADOS!$A:$B,1,FALSE)),IF(WEEKDAY(C1642)=1,"Dom",IF(WEEKDAY(C1642)=2,"Seg",IF(WEEKDAY(C1642)=3,"Ter",IF(WEEKDAY(C1642)=4,"Qua",IF(WEEKDAY(C1642)=5,"Qui",IF(WEEKDAY(C1642)=6,"Sex","Sab")))))),"Feriado")</f>
        <v>Dom</v>
      </c>
      <c r="F1642" s="32"/>
      <c r="G1642" s="33"/>
      <c r="H1642" s="33"/>
      <c r="I1642" s="33"/>
      <c r="J1642" s="21" t="str">
        <f t="shared" si="179"/>
        <v/>
      </c>
      <c r="K1642" s="21">
        <f t="shared" si="175"/>
        <v>0</v>
      </c>
      <c r="L1642" s="21" t="str">
        <f t="shared" si="176"/>
        <v/>
      </c>
      <c r="M1642" s="22" t="str">
        <f t="shared" si="180"/>
        <v/>
      </c>
      <c r="N1642" s="48"/>
      <c r="O1642" s="54" t="str">
        <f>IF(N1642="","",IFERROR(VLOOKUP(N1642,EMPRESAS!$A:$C,3,FALSE),"NAO CADASTRADA"))</f>
        <v/>
      </c>
      <c r="P1642" s="50"/>
      <c r="Q1642" s="54" t="str">
        <f>IF(P1642="","",IFERROR(VLOOKUP(P1642,ATIVIDADES!$A:$C,3,FALSE),"NAO CADASTRADA"))</f>
        <v/>
      </c>
      <c r="R1642" s="42"/>
      <c r="S1642" s="48"/>
      <c r="T1642" s="54" t="str">
        <f>IF(S1642="","",IFERROR(VLOOKUP(S1642,EMPRESAS!$A:$C,3,FALSE),"NAO CADASTRADA"))</f>
        <v/>
      </c>
      <c r="U1642" s="50"/>
      <c r="V1642" s="54" t="str">
        <f>IF(U1642="","",IFERROR(VLOOKUP(U1642,ATIVIDADES!$A:$C,3,FALSE),"NAO CADASTRADA"))</f>
        <v/>
      </c>
      <c r="W1642" s="42"/>
      <c r="X1642" s="48"/>
      <c r="Y1642" s="54" t="str">
        <f>IF(X1642="","",IFERROR(VLOOKUP(X1642,EMPRESAS!$A:$C,3,FALSE),"NAO CADASTRADA"))</f>
        <v/>
      </c>
      <c r="Z1642" s="50"/>
      <c r="AA1642" s="54" t="str">
        <f>IF(Z1642="","",IFERROR(VLOOKUP(Z1642,ATIVIDADES!$A:$C,3,FALSE),"NAO CADASTRADA"))</f>
        <v/>
      </c>
      <c r="AB1642" s="42"/>
      <c r="AC1642" s="48"/>
      <c r="AD1642" s="54" t="str">
        <f>IF(AC1642="","",IFERROR(VLOOKUP(AC1642,EMPRESAS!$A:$C,3,FALSE),"NAO CADASTRADA"))</f>
        <v/>
      </c>
      <c r="AE1642" s="50"/>
      <c r="AF1642" s="54" t="str">
        <f>IF(AE1642="","",IFERROR(VLOOKUP(AE1642,ATIVIDADES!$A:$C,3,FALSE),"NAO CADASTRADA"))</f>
        <v/>
      </c>
      <c r="AG1642" s="42"/>
      <c r="AH1642" s="48"/>
      <c r="AI1642" s="54" t="str">
        <f>IF(AH1642="","",IFERROR(VLOOKUP(AH1642,EMPRESAS!$A:$C,3,FALSE),"NAO CADASTRADA"))</f>
        <v/>
      </c>
      <c r="AJ1642" s="50"/>
      <c r="AK1642" s="54" t="str">
        <f>IF(AJ1642="","",IFERROR(VLOOKUP(AJ1642,ATIVIDADES!$A:$C,3,FALSE),"NAO CADASTRADA"))</f>
        <v/>
      </c>
      <c r="AL1642" s="42"/>
    </row>
    <row r="1643" spans="1:38" x14ac:dyDescent="0.25">
      <c r="A1643" s="26" t="str">
        <f t="shared" si="177"/>
        <v>OK</v>
      </c>
      <c r="B1643" s="29">
        <f t="shared" si="178"/>
        <v>2487914866</v>
      </c>
      <c r="C1643" s="30">
        <v>43731</v>
      </c>
      <c r="D1643" s="18">
        <f t="shared" si="181"/>
        <v>43709</v>
      </c>
      <c r="E1643" s="19" t="str">
        <f>IF(ISERROR(VLOOKUP(C1643,FERIADOS!$A:$B,1,FALSE)),IF(WEEKDAY(C1643)=1,"Dom",IF(WEEKDAY(C1643)=2,"Seg",IF(WEEKDAY(C1643)=3,"Ter",IF(WEEKDAY(C1643)=4,"Qua",IF(WEEKDAY(C1643)=5,"Qui",IF(WEEKDAY(C1643)=6,"Sex","Sab")))))),"Feriado")</f>
        <v>Seg</v>
      </c>
      <c r="F1643" s="32"/>
      <c r="G1643" s="33"/>
      <c r="H1643" s="33"/>
      <c r="I1643" s="33"/>
      <c r="J1643" s="21" t="str">
        <f t="shared" si="179"/>
        <v/>
      </c>
      <c r="K1643" s="21">
        <f t="shared" si="175"/>
        <v>0</v>
      </c>
      <c r="L1643" s="21" t="str">
        <f t="shared" si="176"/>
        <v/>
      </c>
      <c r="M1643" s="22" t="str">
        <f t="shared" si="180"/>
        <v/>
      </c>
      <c r="N1643" s="48"/>
      <c r="O1643" s="54" t="str">
        <f>IF(N1643="","",IFERROR(VLOOKUP(N1643,EMPRESAS!$A:$C,3,FALSE),"NAO CADASTRADA"))</f>
        <v/>
      </c>
      <c r="P1643" s="50"/>
      <c r="Q1643" s="54" t="str">
        <f>IF(P1643="","",IFERROR(VLOOKUP(P1643,ATIVIDADES!$A:$C,3,FALSE),"NAO CADASTRADA"))</f>
        <v/>
      </c>
      <c r="R1643" s="42"/>
      <c r="S1643" s="48"/>
      <c r="T1643" s="54" t="str">
        <f>IF(S1643="","",IFERROR(VLOOKUP(S1643,EMPRESAS!$A:$C,3,FALSE),"NAO CADASTRADA"))</f>
        <v/>
      </c>
      <c r="U1643" s="50"/>
      <c r="V1643" s="54" t="str">
        <f>IF(U1643="","",IFERROR(VLOOKUP(U1643,ATIVIDADES!$A:$C,3,FALSE),"NAO CADASTRADA"))</f>
        <v/>
      </c>
      <c r="W1643" s="42"/>
      <c r="X1643" s="48"/>
      <c r="Y1643" s="54" t="str">
        <f>IF(X1643="","",IFERROR(VLOOKUP(X1643,EMPRESAS!$A:$C,3,FALSE),"NAO CADASTRADA"))</f>
        <v/>
      </c>
      <c r="Z1643" s="50"/>
      <c r="AA1643" s="54" t="str">
        <f>IF(Z1643="","",IFERROR(VLOOKUP(Z1643,ATIVIDADES!$A:$C,3,FALSE),"NAO CADASTRADA"))</f>
        <v/>
      </c>
      <c r="AB1643" s="42"/>
      <c r="AC1643" s="48"/>
      <c r="AD1643" s="54" t="str">
        <f>IF(AC1643="","",IFERROR(VLOOKUP(AC1643,EMPRESAS!$A:$C,3,FALSE),"NAO CADASTRADA"))</f>
        <v/>
      </c>
      <c r="AE1643" s="50"/>
      <c r="AF1643" s="54" t="str">
        <f>IF(AE1643="","",IFERROR(VLOOKUP(AE1643,ATIVIDADES!$A:$C,3,FALSE),"NAO CADASTRADA"))</f>
        <v/>
      </c>
      <c r="AG1643" s="42"/>
      <c r="AH1643" s="48"/>
      <c r="AI1643" s="54" t="str">
        <f>IF(AH1643="","",IFERROR(VLOOKUP(AH1643,EMPRESAS!$A:$C,3,FALSE),"NAO CADASTRADA"))</f>
        <v/>
      </c>
      <c r="AJ1643" s="50"/>
      <c r="AK1643" s="54" t="str">
        <f>IF(AJ1643="","",IFERROR(VLOOKUP(AJ1643,ATIVIDADES!$A:$C,3,FALSE),"NAO CADASTRADA"))</f>
        <v/>
      </c>
      <c r="AL1643" s="42"/>
    </row>
    <row r="1644" spans="1:38" x14ac:dyDescent="0.25">
      <c r="A1644" s="26" t="str">
        <f t="shared" si="177"/>
        <v>OK</v>
      </c>
      <c r="B1644" s="29">
        <f t="shared" si="178"/>
        <v>2487914866</v>
      </c>
      <c r="C1644" s="30">
        <v>43732</v>
      </c>
      <c r="D1644" s="18">
        <f t="shared" si="181"/>
        <v>43709</v>
      </c>
      <c r="E1644" s="19" t="str">
        <f>IF(ISERROR(VLOOKUP(C1644,FERIADOS!$A:$B,1,FALSE)),IF(WEEKDAY(C1644)=1,"Dom",IF(WEEKDAY(C1644)=2,"Seg",IF(WEEKDAY(C1644)=3,"Ter",IF(WEEKDAY(C1644)=4,"Qua",IF(WEEKDAY(C1644)=5,"Qui",IF(WEEKDAY(C1644)=6,"Sex","Sab")))))),"Feriado")</f>
        <v>Ter</v>
      </c>
      <c r="F1644" s="32"/>
      <c r="G1644" s="33"/>
      <c r="H1644" s="33"/>
      <c r="I1644" s="33"/>
      <c r="J1644" s="21" t="str">
        <f t="shared" si="179"/>
        <v/>
      </c>
      <c r="K1644" s="21">
        <f t="shared" si="175"/>
        <v>0</v>
      </c>
      <c r="L1644" s="21" t="str">
        <f t="shared" si="176"/>
        <v/>
      </c>
      <c r="M1644" s="22" t="str">
        <f t="shared" si="180"/>
        <v/>
      </c>
      <c r="N1644" s="48"/>
      <c r="O1644" s="54" t="str">
        <f>IF(N1644="","",IFERROR(VLOOKUP(N1644,EMPRESAS!$A:$C,3,FALSE),"NAO CADASTRADA"))</f>
        <v/>
      </c>
      <c r="P1644" s="50"/>
      <c r="Q1644" s="54" t="str">
        <f>IF(P1644="","",IFERROR(VLOOKUP(P1644,ATIVIDADES!$A:$C,3,FALSE),"NAO CADASTRADA"))</f>
        <v/>
      </c>
      <c r="R1644" s="42"/>
      <c r="S1644" s="48"/>
      <c r="T1644" s="54" t="str">
        <f>IF(S1644="","",IFERROR(VLOOKUP(S1644,EMPRESAS!$A:$C,3,FALSE),"NAO CADASTRADA"))</f>
        <v/>
      </c>
      <c r="U1644" s="50"/>
      <c r="V1644" s="54" t="str">
        <f>IF(U1644="","",IFERROR(VLOOKUP(U1644,ATIVIDADES!$A:$C,3,FALSE),"NAO CADASTRADA"))</f>
        <v/>
      </c>
      <c r="W1644" s="42"/>
      <c r="X1644" s="48"/>
      <c r="Y1644" s="54" t="str">
        <f>IF(X1644="","",IFERROR(VLOOKUP(X1644,EMPRESAS!$A:$C,3,FALSE),"NAO CADASTRADA"))</f>
        <v/>
      </c>
      <c r="Z1644" s="50"/>
      <c r="AA1644" s="54" t="str">
        <f>IF(Z1644="","",IFERROR(VLOOKUP(Z1644,ATIVIDADES!$A:$C,3,FALSE),"NAO CADASTRADA"))</f>
        <v/>
      </c>
      <c r="AB1644" s="42"/>
      <c r="AC1644" s="48"/>
      <c r="AD1644" s="54" t="str">
        <f>IF(AC1644="","",IFERROR(VLOOKUP(AC1644,EMPRESAS!$A:$C,3,FALSE),"NAO CADASTRADA"))</f>
        <v/>
      </c>
      <c r="AE1644" s="50"/>
      <c r="AF1644" s="54" t="str">
        <f>IF(AE1644="","",IFERROR(VLOOKUP(AE1644,ATIVIDADES!$A:$C,3,FALSE),"NAO CADASTRADA"))</f>
        <v/>
      </c>
      <c r="AG1644" s="42"/>
      <c r="AH1644" s="48"/>
      <c r="AI1644" s="54" t="str">
        <f>IF(AH1644="","",IFERROR(VLOOKUP(AH1644,EMPRESAS!$A:$C,3,FALSE),"NAO CADASTRADA"))</f>
        <v/>
      </c>
      <c r="AJ1644" s="50"/>
      <c r="AK1644" s="54" t="str">
        <f>IF(AJ1644="","",IFERROR(VLOOKUP(AJ1644,ATIVIDADES!$A:$C,3,FALSE),"NAO CADASTRADA"))</f>
        <v/>
      </c>
      <c r="AL1644" s="42"/>
    </row>
    <row r="1645" spans="1:38" x14ac:dyDescent="0.25">
      <c r="A1645" s="26" t="str">
        <f t="shared" si="177"/>
        <v>OK</v>
      </c>
      <c r="B1645" s="29">
        <f t="shared" si="178"/>
        <v>2487914866</v>
      </c>
      <c r="C1645" s="30">
        <v>43733</v>
      </c>
      <c r="D1645" s="18">
        <f t="shared" si="181"/>
        <v>43709</v>
      </c>
      <c r="E1645" s="19" t="str">
        <f>IF(ISERROR(VLOOKUP(C1645,FERIADOS!$A:$B,1,FALSE)),IF(WEEKDAY(C1645)=1,"Dom",IF(WEEKDAY(C1645)=2,"Seg",IF(WEEKDAY(C1645)=3,"Ter",IF(WEEKDAY(C1645)=4,"Qua",IF(WEEKDAY(C1645)=5,"Qui",IF(WEEKDAY(C1645)=6,"Sex","Sab")))))),"Feriado")</f>
        <v>Qua</v>
      </c>
      <c r="F1645" s="32"/>
      <c r="G1645" s="33"/>
      <c r="H1645" s="33"/>
      <c r="I1645" s="33"/>
      <c r="J1645" s="21" t="str">
        <f t="shared" si="179"/>
        <v/>
      </c>
      <c r="K1645" s="21">
        <f t="shared" si="175"/>
        <v>0</v>
      </c>
      <c r="L1645" s="21" t="str">
        <f t="shared" si="176"/>
        <v/>
      </c>
      <c r="M1645" s="22" t="str">
        <f t="shared" si="180"/>
        <v/>
      </c>
      <c r="N1645" s="48"/>
      <c r="O1645" s="54" t="str">
        <f>IF(N1645="","",IFERROR(VLOOKUP(N1645,EMPRESAS!$A:$C,3,FALSE),"NAO CADASTRADA"))</f>
        <v/>
      </c>
      <c r="P1645" s="50"/>
      <c r="Q1645" s="54" t="str">
        <f>IF(P1645="","",IFERROR(VLOOKUP(P1645,ATIVIDADES!$A:$C,3,FALSE),"NAO CADASTRADA"))</f>
        <v/>
      </c>
      <c r="R1645" s="42"/>
      <c r="S1645" s="48"/>
      <c r="T1645" s="54" t="str">
        <f>IF(S1645="","",IFERROR(VLOOKUP(S1645,EMPRESAS!$A:$C,3,FALSE),"NAO CADASTRADA"))</f>
        <v/>
      </c>
      <c r="U1645" s="50"/>
      <c r="V1645" s="54" t="str">
        <f>IF(U1645="","",IFERROR(VLOOKUP(U1645,ATIVIDADES!$A:$C,3,FALSE),"NAO CADASTRADA"))</f>
        <v/>
      </c>
      <c r="W1645" s="42"/>
      <c r="X1645" s="48"/>
      <c r="Y1645" s="54" t="str">
        <f>IF(X1645="","",IFERROR(VLOOKUP(X1645,EMPRESAS!$A:$C,3,FALSE),"NAO CADASTRADA"))</f>
        <v/>
      </c>
      <c r="Z1645" s="50"/>
      <c r="AA1645" s="54" t="str">
        <f>IF(Z1645="","",IFERROR(VLOOKUP(Z1645,ATIVIDADES!$A:$C,3,FALSE),"NAO CADASTRADA"))</f>
        <v/>
      </c>
      <c r="AB1645" s="42"/>
      <c r="AC1645" s="48"/>
      <c r="AD1645" s="54" t="str">
        <f>IF(AC1645="","",IFERROR(VLOOKUP(AC1645,EMPRESAS!$A:$C,3,FALSE),"NAO CADASTRADA"))</f>
        <v/>
      </c>
      <c r="AE1645" s="50"/>
      <c r="AF1645" s="54" t="str">
        <f>IF(AE1645="","",IFERROR(VLOOKUP(AE1645,ATIVIDADES!$A:$C,3,FALSE),"NAO CADASTRADA"))</f>
        <v/>
      </c>
      <c r="AG1645" s="42"/>
      <c r="AH1645" s="48"/>
      <c r="AI1645" s="54" t="str">
        <f>IF(AH1645="","",IFERROR(VLOOKUP(AH1645,EMPRESAS!$A:$C,3,FALSE),"NAO CADASTRADA"))</f>
        <v/>
      </c>
      <c r="AJ1645" s="50"/>
      <c r="AK1645" s="54" t="str">
        <f>IF(AJ1645="","",IFERROR(VLOOKUP(AJ1645,ATIVIDADES!$A:$C,3,FALSE),"NAO CADASTRADA"))</f>
        <v/>
      </c>
      <c r="AL1645" s="42"/>
    </row>
    <row r="1646" spans="1:38" x14ac:dyDescent="0.25">
      <c r="A1646" s="26" t="str">
        <f t="shared" si="177"/>
        <v>OK</v>
      </c>
      <c r="B1646" s="29">
        <f t="shared" si="178"/>
        <v>2487914866</v>
      </c>
      <c r="C1646" s="30">
        <v>43734</v>
      </c>
      <c r="D1646" s="18">
        <f t="shared" si="181"/>
        <v>43709</v>
      </c>
      <c r="E1646" s="19" t="str">
        <f>IF(ISERROR(VLOOKUP(C1646,FERIADOS!$A:$B,1,FALSE)),IF(WEEKDAY(C1646)=1,"Dom",IF(WEEKDAY(C1646)=2,"Seg",IF(WEEKDAY(C1646)=3,"Ter",IF(WEEKDAY(C1646)=4,"Qua",IF(WEEKDAY(C1646)=5,"Qui",IF(WEEKDAY(C1646)=6,"Sex","Sab")))))),"Feriado")</f>
        <v>Qui</v>
      </c>
      <c r="F1646" s="32"/>
      <c r="G1646" s="33"/>
      <c r="H1646" s="33"/>
      <c r="I1646" s="33"/>
      <c r="J1646" s="21" t="str">
        <f t="shared" si="179"/>
        <v/>
      </c>
      <c r="K1646" s="21">
        <f t="shared" si="175"/>
        <v>0</v>
      </c>
      <c r="L1646" s="21" t="str">
        <f t="shared" si="176"/>
        <v/>
      </c>
      <c r="M1646" s="22" t="str">
        <f t="shared" si="180"/>
        <v/>
      </c>
      <c r="N1646" s="48"/>
      <c r="O1646" s="54" t="str">
        <f>IF(N1646="","",IFERROR(VLOOKUP(N1646,EMPRESAS!$A:$C,3,FALSE),"NAO CADASTRADA"))</f>
        <v/>
      </c>
      <c r="P1646" s="50"/>
      <c r="Q1646" s="54" t="str">
        <f>IF(P1646="","",IFERROR(VLOOKUP(P1646,ATIVIDADES!$A:$C,3,FALSE),"NAO CADASTRADA"))</f>
        <v/>
      </c>
      <c r="R1646" s="42"/>
      <c r="S1646" s="48"/>
      <c r="T1646" s="54" t="str">
        <f>IF(S1646="","",IFERROR(VLOOKUP(S1646,EMPRESAS!$A:$C,3,FALSE),"NAO CADASTRADA"))</f>
        <v/>
      </c>
      <c r="U1646" s="50"/>
      <c r="V1646" s="54" t="str">
        <f>IF(U1646="","",IFERROR(VLOOKUP(U1646,ATIVIDADES!$A:$C,3,FALSE),"NAO CADASTRADA"))</f>
        <v/>
      </c>
      <c r="W1646" s="42"/>
      <c r="X1646" s="48"/>
      <c r="Y1646" s="54" t="str">
        <f>IF(X1646="","",IFERROR(VLOOKUP(X1646,EMPRESAS!$A:$C,3,FALSE),"NAO CADASTRADA"))</f>
        <v/>
      </c>
      <c r="Z1646" s="50"/>
      <c r="AA1646" s="54" t="str">
        <f>IF(Z1646="","",IFERROR(VLOOKUP(Z1646,ATIVIDADES!$A:$C,3,FALSE),"NAO CADASTRADA"))</f>
        <v/>
      </c>
      <c r="AB1646" s="42"/>
      <c r="AC1646" s="48"/>
      <c r="AD1646" s="54" t="str">
        <f>IF(AC1646="","",IFERROR(VLOOKUP(AC1646,EMPRESAS!$A:$C,3,FALSE),"NAO CADASTRADA"))</f>
        <v/>
      </c>
      <c r="AE1646" s="50"/>
      <c r="AF1646" s="54" t="str">
        <f>IF(AE1646="","",IFERROR(VLOOKUP(AE1646,ATIVIDADES!$A:$C,3,FALSE),"NAO CADASTRADA"))</f>
        <v/>
      </c>
      <c r="AG1646" s="42"/>
      <c r="AH1646" s="48"/>
      <c r="AI1646" s="54" t="str">
        <f>IF(AH1646="","",IFERROR(VLOOKUP(AH1646,EMPRESAS!$A:$C,3,FALSE),"NAO CADASTRADA"))</f>
        <v/>
      </c>
      <c r="AJ1646" s="50"/>
      <c r="AK1646" s="54" t="str">
        <f>IF(AJ1646="","",IFERROR(VLOOKUP(AJ1646,ATIVIDADES!$A:$C,3,FALSE),"NAO CADASTRADA"))</f>
        <v/>
      </c>
      <c r="AL1646" s="42"/>
    </row>
    <row r="1647" spans="1:38" x14ac:dyDescent="0.25">
      <c r="A1647" s="26" t="str">
        <f t="shared" si="177"/>
        <v>OK</v>
      </c>
      <c r="B1647" s="29">
        <f t="shared" si="178"/>
        <v>2487914866</v>
      </c>
      <c r="C1647" s="30">
        <v>43735</v>
      </c>
      <c r="D1647" s="18">
        <f t="shared" si="181"/>
        <v>43709</v>
      </c>
      <c r="E1647" s="19" t="str">
        <f>IF(ISERROR(VLOOKUP(C1647,FERIADOS!$A:$B,1,FALSE)),IF(WEEKDAY(C1647)=1,"Dom",IF(WEEKDAY(C1647)=2,"Seg",IF(WEEKDAY(C1647)=3,"Ter",IF(WEEKDAY(C1647)=4,"Qua",IF(WEEKDAY(C1647)=5,"Qui",IF(WEEKDAY(C1647)=6,"Sex","Sab")))))),"Feriado")</f>
        <v>Sex</v>
      </c>
      <c r="F1647" s="32"/>
      <c r="G1647" s="33"/>
      <c r="H1647" s="33"/>
      <c r="I1647" s="33"/>
      <c r="J1647" s="21" t="str">
        <f t="shared" si="179"/>
        <v/>
      </c>
      <c r="K1647" s="21">
        <f t="shared" si="175"/>
        <v>0</v>
      </c>
      <c r="L1647" s="21" t="str">
        <f t="shared" si="176"/>
        <v/>
      </c>
      <c r="M1647" s="22" t="str">
        <f t="shared" si="180"/>
        <v/>
      </c>
      <c r="N1647" s="48"/>
      <c r="O1647" s="54" t="str">
        <f>IF(N1647="","",IFERROR(VLOOKUP(N1647,EMPRESAS!$A:$C,3,FALSE),"NAO CADASTRADA"))</f>
        <v/>
      </c>
      <c r="P1647" s="50"/>
      <c r="Q1647" s="54" t="str">
        <f>IF(P1647="","",IFERROR(VLOOKUP(P1647,ATIVIDADES!$A:$C,3,FALSE),"NAO CADASTRADA"))</f>
        <v/>
      </c>
      <c r="R1647" s="42"/>
      <c r="S1647" s="48"/>
      <c r="T1647" s="54" t="str">
        <f>IF(S1647="","",IFERROR(VLOOKUP(S1647,EMPRESAS!$A:$C,3,FALSE),"NAO CADASTRADA"))</f>
        <v/>
      </c>
      <c r="U1647" s="50"/>
      <c r="V1647" s="54" t="str">
        <f>IF(U1647="","",IFERROR(VLOOKUP(U1647,ATIVIDADES!$A:$C,3,FALSE),"NAO CADASTRADA"))</f>
        <v/>
      </c>
      <c r="W1647" s="42"/>
      <c r="X1647" s="48"/>
      <c r="Y1647" s="54" t="str">
        <f>IF(X1647="","",IFERROR(VLOOKUP(X1647,EMPRESAS!$A:$C,3,FALSE),"NAO CADASTRADA"))</f>
        <v/>
      </c>
      <c r="Z1647" s="50"/>
      <c r="AA1647" s="54" t="str">
        <f>IF(Z1647="","",IFERROR(VLOOKUP(Z1647,ATIVIDADES!$A:$C,3,FALSE),"NAO CADASTRADA"))</f>
        <v/>
      </c>
      <c r="AB1647" s="42"/>
      <c r="AC1647" s="48"/>
      <c r="AD1647" s="54" t="str">
        <f>IF(AC1647="","",IFERROR(VLOOKUP(AC1647,EMPRESAS!$A:$C,3,FALSE),"NAO CADASTRADA"))</f>
        <v/>
      </c>
      <c r="AE1647" s="50"/>
      <c r="AF1647" s="54" t="str">
        <f>IF(AE1647="","",IFERROR(VLOOKUP(AE1647,ATIVIDADES!$A:$C,3,FALSE),"NAO CADASTRADA"))</f>
        <v/>
      </c>
      <c r="AG1647" s="42"/>
      <c r="AH1647" s="48"/>
      <c r="AI1647" s="54" t="str">
        <f>IF(AH1647="","",IFERROR(VLOOKUP(AH1647,EMPRESAS!$A:$C,3,FALSE),"NAO CADASTRADA"))</f>
        <v/>
      </c>
      <c r="AJ1647" s="50"/>
      <c r="AK1647" s="54" t="str">
        <f>IF(AJ1647="","",IFERROR(VLOOKUP(AJ1647,ATIVIDADES!$A:$C,3,FALSE),"NAO CADASTRADA"))</f>
        <v/>
      </c>
      <c r="AL1647" s="42"/>
    </row>
    <row r="1648" spans="1:38" x14ac:dyDescent="0.25">
      <c r="A1648" s="26" t="str">
        <f t="shared" si="177"/>
        <v>OK</v>
      </c>
      <c r="B1648" s="29">
        <f t="shared" si="178"/>
        <v>2487914866</v>
      </c>
      <c r="C1648" s="30">
        <v>43736</v>
      </c>
      <c r="D1648" s="18">
        <f t="shared" si="181"/>
        <v>43709</v>
      </c>
      <c r="E1648" s="19" t="str">
        <f>IF(ISERROR(VLOOKUP(C1648,FERIADOS!$A:$B,1,FALSE)),IF(WEEKDAY(C1648)=1,"Dom",IF(WEEKDAY(C1648)=2,"Seg",IF(WEEKDAY(C1648)=3,"Ter",IF(WEEKDAY(C1648)=4,"Qua",IF(WEEKDAY(C1648)=5,"Qui",IF(WEEKDAY(C1648)=6,"Sex","Sab")))))),"Feriado")</f>
        <v>Sab</v>
      </c>
      <c r="F1648" s="32"/>
      <c r="G1648" s="33"/>
      <c r="H1648" s="33"/>
      <c r="I1648" s="33"/>
      <c r="J1648" s="21" t="str">
        <f t="shared" si="179"/>
        <v/>
      </c>
      <c r="K1648" s="21">
        <f t="shared" si="175"/>
        <v>0</v>
      </c>
      <c r="L1648" s="21" t="str">
        <f t="shared" si="176"/>
        <v/>
      </c>
      <c r="M1648" s="22" t="str">
        <f t="shared" si="180"/>
        <v/>
      </c>
      <c r="N1648" s="48"/>
      <c r="O1648" s="54" t="str">
        <f>IF(N1648="","",IFERROR(VLOOKUP(N1648,EMPRESAS!$A:$C,3,FALSE),"NAO CADASTRADA"))</f>
        <v/>
      </c>
      <c r="P1648" s="50"/>
      <c r="Q1648" s="54" t="str">
        <f>IF(P1648="","",IFERROR(VLOOKUP(P1648,ATIVIDADES!$A:$C,3,FALSE),"NAO CADASTRADA"))</f>
        <v/>
      </c>
      <c r="R1648" s="42"/>
      <c r="S1648" s="48"/>
      <c r="T1648" s="54" t="str">
        <f>IF(S1648="","",IFERROR(VLOOKUP(S1648,EMPRESAS!$A:$C,3,FALSE),"NAO CADASTRADA"))</f>
        <v/>
      </c>
      <c r="U1648" s="50"/>
      <c r="V1648" s="54" t="str">
        <f>IF(U1648="","",IFERROR(VLOOKUP(U1648,ATIVIDADES!$A:$C,3,FALSE),"NAO CADASTRADA"))</f>
        <v/>
      </c>
      <c r="W1648" s="42"/>
      <c r="X1648" s="48"/>
      <c r="Y1648" s="54" t="str">
        <f>IF(X1648="","",IFERROR(VLOOKUP(X1648,EMPRESAS!$A:$C,3,FALSE),"NAO CADASTRADA"))</f>
        <v/>
      </c>
      <c r="Z1648" s="50"/>
      <c r="AA1648" s="54" t="str">
        <f>IF(Z1648="","",IFERROR(VLOOKUP(Z1648,ATIVIDADES!$A:$C,3,FALSE),"NAO CADASTRADA"))</f>
        <v/>
      </c>
      <c r="AB1648" s="42"/>
      <c r="AC1648" s="48"/>
      <c r="AD1648" s="54" t="str">
        <f>IF(AC1648="","",IFERROR(VLOOKUP(AC1648,EMPRESAS!$A:$C,3,FALSE),"NAO CADASTRADA"))</f>
        <v/>
      </c>
      <c r="AE1648" s="50"/>
      <c r="AF1648" s="54" t="str">
        <f>IF(AE1648="","",IFERROR(VLOOKUP(AE1648,ATIVIDADES!$A:$C,3,FALSE),"NAO CADASTRADA"))</f>
        <v/>
      </c>
      <c r="AG1648" s="42"/>
      <c r="AH1648" s="48"/>
      <c r="AI1648" s="54" t="str">
        <f>IF(AH1648="","",IFERROR(VLOOKUP(AH1648,EMPRESAS!$A:$C,3,FALSE),"NAO CADASTRADA"))</f>
        <v/>
      </c>
      <c r="AJ1648" s="50"/>
      <c r="AK1648" s="54" t="str">
        <f>IF(AJ1648="","",IFERROR(VLOOKUP(AJ1648,ATIVIDADES!$A:$C,3,FALSE),"NAO CADASTRADA"))</f>
        <v/>
      </c>
      <c r="AL1648" s="42"/>
    </row>
    <row r="1649" spans="1:38" x14ac:dyDescent="0.25">
      <c r="A1649" s="26" t="str">
        <f t="shared" si="177"/>
        <v>OK</v>
      </c>
      <c r="B1649" s="29">
        <f t="shared" si="178"/>
        <v>2487914866</v>
      </c>
      <c r="C1649" s="30">
        <v>43737</v>
      </c>
      <c r="D1649" s="18">
        <f t="shared" si="181"/>
        <v>43709</v>
      </c>
      <c r="E1649" s="19" t="str">
        <f>IF(ISERROR(VLOOKUP(C1649,FERIADOS!$A:$B,1,FALSE)),IF(WEEKDAY(C1649)=1,"Dom",IF(WEEKDAY(C1649)=2,"Seg",IF(WEEKDAY(C1649)=3,"Ter",IF(WEEKDAY(C1649)=4,"Qua",IF(WEEKDAY(C1649)=5,"Qui",IF(WEEKDAY(C1649)=6,"Sex","Sab")))))),"Feriado")</f>
        <v>Dom</v>
      </c>
      <c r="F1649" s="32"/>
      <c r="G1649" s="33"/>
      <c r="H1649" s="33"/>
      <c r="I1649" s="33"/>
      <c r="J1649" s="21" t="str">
        <f t="shared" si="179"/>
        <v/>
      </c>
      <c r="K1649" s="21">
        <f t="shared" si="175"/>
        <v>0</v>
      </c>
      <c r="L1649" s="21" t="str">
        <f t="shared" si="176"/>
        <v/>
      </c>
      <c r="M1649" s="22" t="str">
        <f t="shared" si="180"/>
        <v/>
      </c>
      <c r="N1649" s="48"/>
      <c r="O1649" s="54" t="str">
        <f>IF(N1649="","",IFERROR(VLOOKUP(N1649,EMPRESAS!$A:$C,3,FALSE),"NAO CADASTRADA"))</f>
        <v/>
      </c>
      <c r="P1649" s="50"/>
      <c r="Q1649" s="54" t="str">
        <f>IF(P1649="","",IFERROR(VLOOKUP(P1649,ATIVIDADES!$A:$C,3,FALSE),"NAO CADASTRADA"))</f>
        <v/>
      </c>
      <c r="R1649" s="42"/>
      <c r="S1649" s="48"/>
      <c r="T1649" s="54" t="str">
        <f>IF(S1649="","",IFERROR(VLOOKUP(S1649,EMPRESAS!$A:$C,3,FALSE),"NAO CADASTRADA"))</f>
        <v/>
      </c>
      <c r="U1649" s="50"/>
      <c r="V1649" s="54" t="str">
        <f>IF(U1649="","",IFERROR(VLOOKUP(U1649,ATIVIDADES!$A:$C,3,FALSE),"NAO CADASTRADA"))</f>
        <v/>
      </c>
      <c r="W1649" s="42"/>
      <c r="X1649" s="48"/>
      <c r="Y1649" s="54" t="str">
        <f>IF(X1649="","",IFERROR(VLOOKUP(X1649,EMPRESAS!$A:$C,3,FALSE),"NAO CADASTRADA"))</f>
        <v/>
      </c>
      <c r="Z1649" s="50"/>
      <c r="AA1649" s="54" t="str">
        <f>IF(Z1649="","",IFERROR(VLOOKUP(Z1649,ATIVIDADES!$A:$C,3,FALSE),"NAO CADASTRADA"))</f>
        <v/>
      </c>
      <c r="AB1649" s="42"/>
      <c r="AC1649" s="48"/>
      <c r="AD1649" s="54" t="str">
        <f>IF(AC1649="","",IFERROR(VLOOKUP(AC1649,EMPRESAS!$A:$C,3,FALSE),"NAO CADASTRADA"))</f>
        <v/>
      </c>
      <c r="AE1649" s="50"/>
      <c r="AF1649" s="54" t="str">
        <f>IF(AE1649="","",IFERROR(VLOOKUP(AE1649,ATIVIDADES!$A:$C,3,FALSE),"NAO CADASTRADA"))</f>
        <v/>
      </c>
      <c r="AG1649" s="42"/>
      <c r="AH1649" s="48"/>
      <c r="AI1649" s="54" t="str">
        <f>IF(AH1649="","",IFERROR(VLOOKUP(AH1649,EMPRESAS!$A:$C,3,FALSE),"NAO CADASTRADA"))</f>
        <v/>
      </c>
      <c r="AJ1649" s="50"/>
      <c r="AK1649" s="54" t="str">
        <f>IF(AJ1649="","",IFERROR(VLOOKUP(AJ1649,ATIVIDADES!$A:$C,3,FALSE),"NAO CADASTRADA"))</f>
        <v/>
      </c>
      <c r="AL1649" s="42"/>
    </row>
    <row r="1650" spans="1:38" x14ac:dyDescent="0.25">
      <c r="A1650" s="26" t="str">
        <f t="shared" si="177"/>
        <v>OK</v>
      </c>
      <c r="B1650" s="29">
        <f t="shared" si="178"/>
        <v>2487914866</v>
      </c>
      <c r="C1650" s="30">
        <v>43738</v>
      </c>
      <c r="D1650" s="18">
        <f t="shared" si="181"/>
        <v>43709</v>
      </c>
      <c r="E1650" s="19" t="str">
        <f>IF(ISERROR(VLOOKUP(C1650,FERIADOS!$A:$B,1,FALSE)),IF(WEEKDAY(C1650)=1,"Dom",IF(WEEKDAY(C1650)=2,"Seg",IF(WEEKDAY(C1650)=3,"Ter",IF(WEEKDAY(C1650)=4,"Qua",IF(WEEKDAY(C1650)=5,"Qui",IF(WEEKDAY(C1650)=6,"Sex","Sab")))))),"Feriado")</f>
        <v>Seg</v>
      </c>
      <c r="F1650" s="32"/>
      <c r="G1650" s="33"/>
      <c r="H1650" s="33"/>
      <c r="I1650" s="33"/>
      <c r="J1650" s="21" t="str">
        <f t="shared" si="179"/>
        <v/>
      </c>
      <c r="K1650" s="21">
        <f t="shared" si="175"/>
        <v>0</v>
      </c>
      <c r="L1650" s="21" t="str">
        <f t="shared" si="176"/>
        <v/>
      </c>
      <c r="M1650" s="22" t="str">
        <f t="shared" si="180"/>
        <v/>
      </c>
      <c r="N1650" s="48"/>
      <c r="O1650" s="54" t="str">
        <f>IF(N1650="","",IFERROR(VLOOKUP(N1650,EMPRESAS!$A:$C,3,FALSE),"NAO CADASTRADA"))</f>
        <v/>
      </c>
      <c r="P1650" s="50"/>
      <c r="Q1650" s="54" t="str">
        <f>IF(P1650="","",IFERROR(VLOOKUP(P1650,ATIVIDADES!$A:$C,3,FALSE),"NAO CADASTRADA"))</f>
        <v/>
      </c>
      <c r="R1650" s="42"/>
      <c r="S1650" s="48"/>
      <c r="T1650" s="54" t="str">
        <f>IF(S1650="","",IFERROR(VLOOKUP(S1650,EMPRESAS!$A:$C,3,FALSE),"NAO CADASTRADA"))</f>
        <v/>
      </c>
      <c r="U1650" s="50"/>
      <c r="V1650" s="54" t="str">
        <f>IF(U1650="","",IFERROR(VLOOKUP(U1650,ATIVIDADES!$A:$C,3,FALSE),"NAO CADASTRADA"))</f>
        <v/>
      </c>
      <c r="W1650" s="42"/>
      <c r="X1650" s="48"/>
      <c r="Y1650" s="54" t="str">
        <f>IF(X1650="","",IFERROR(VLOOKUP(X1650,EMPRESAS!$A:$C,3,FALSE),"NAO CADASTRADA"))</f>
        <v/>
      </c>
      <c r="Z1650" s="50"/>
      <c r="AA1650" s="54" t="str">
        <f>IF(Z1650="","",IFERROR(VLOOKUP(Z1650,ATIVIDADES!$A:$C,3,FALSE),"NAO CADASTRADA"))</f>
        <v/>
      </c>
      <c r="AB1650" s="42"/>
      <c r="AC1650" s="48"/>
      <c r="AD1650" s="54" t="str">
        <f>IF(AC1650="","",IFERROR(VLOOKUP(AC1650,EMPRESAS!$A:$C,3,FALSE),"NAO CADASTRADA"))</f>
        <v/>
      </c>
      <c r="AE1650" s="50"/>
      <c r="AF1650" s="54" t="str">
        <f>IF(AE1650="","",IFERROR(VLOOKUP(AE1650,ATIVIDADES!$A:$C,3,FALSE),"NAO CADASTRADA"))</f>
        <v/>
      </c>
      <c r="AG1650" s="42"/>
      <c r="AH1650" s="48"/>
      <c r="AI1650" s="54" t="str">
        <f>IF(AH1650="","",IFERROR(VLOOKUP(AH1650,EMPRESAS!$A:$C,3,FALSE),"NAO CADASTRADA"))</f>
        <v/>
      </c>
      <c r="AJ1650" s="50"/>
      <c r="AK1650" s="54" t="str">
        <f>IF(AJ1650="","",IFERROR(VLOOKUP(AJ1650,ATIVIDADES!$A:$C,3,FALSE),"NAO CADASTRADA"))</f>
        <v/>
      </c>
      <c r="AL1650" s="42"/>
    </row>
    <row r="1651" spans="1:38" x14ac:dyDescent="0.25">
      <c r="A1651" s="26" t="str">
        <f t="shared" si="177"/>
        <v>OK</v>
      </c>
      <c r="B1651" s="29">
        <f t="shared" si="178"/>
        <v>2487914866</v>
      </c>
      <c r="C1651" s="30">
        <v>43739</v>
      </c>
      <c r="D1651" s="18">
        <f t="shared" si="181"/>
        <v>43739</v>
      </c>
      <c r="E1651" s="19" t="str">
        <f>IF(ISERROR(VLOOKUP(C1651,FERIADOS!$A:$B,1,FALSE)),IF(WEEKDAY(C1651)=1,"Dom",IF(WEEKDAY(C1651)=2,"Seg",IF(WEEKDAY(C1651)=3,"Ter",IF(WEEKDAY(C1651)=4,"Qua",IF(WEEKDAY(C1651)=5,"Qui",IF(WEEKDAY(C1651)=6,"Sex","Sab")))))),"Feriado")</f>
        <v>Ter</v>
      </c>
      <c r="F1651" s="32"/>
      <c r="G1651" s="33"/>
      <c r="H1651" s="33"/>
      <c r="I1651" s="33"/>
      <c r="J1651" s="21" t="str">
        <f t="shared" si="179"/>
        <v/>
      </c>
      <c r="K1651" s="21">
        <f t="shared" si="175"/>
        <v>0</v>
      </c>
      <c r="L1651" s="21" t="str">
        <f t="shared" si="176"/>
        <v/>
      </c>
      <c r="M1651" s="22" t="str">
        <f t="shared" si="180"/>
        <v/>
      </c>
      <c r="N1651" s="48"/>
      <c r="O1651" s="54" t="str">
        <f>IF(N1651="","",IFERROR(VLOOKUP(N1651,EMPRESAS!$A:$C,3,FALSE),"NAO CADASTRADA"))</f>
        <v/>
      </c>
      <c r="P1651" s="50"/>
      <c r="Q1651" s="54" t="str">
        <f>IF(P1651="","",IFERROR(VLOOKUP(P1651,ATIVIDADES!$A:$C,3,FALSE),"NAO CADASTRADA"))</f>
        <v/>
      </c>
      <c r="R1651" s="42"/>
      <c r="S1651" s="48"/>
      <c r="T1651" s="54" t="str">
        <f>IF(S1651="","",IFERROR(VLOOKUP(S1651,EMPRESAS!$A:$C,3,FALSE),"NAO CADASTRADA"))</f>
        <v/>
      </c>
      <c r="U1651" s="50"/>
      <c r="V1651" s="54" t="str">
        <f>IF(U1651="","",IFERROR(VLOOKUP(U1651,ATIVIDADES!$A:$C,3,FALSE),"NAO CADASTRADA"))</f>
        <v/>
      </c>
      <c r="W1651" s="42"/>
      <c r="X1651" s="48"/>
      <c r="Y1651" s="54" t="str">
        <f>IF(X1651="","",IFERROR(VLOOKUP(X1651,EMPRESAS!$A:$C,3,FALSE),"NAO CADASTRADA"))</f>
        <v/>
      </c>
      <c r="Z1651" s="50"/>
      <c r="AA1651" s="54" t="str">
        <f>IF(Z1651="","",IFERROR(VLOOKUP(Z1651,ATIVIDADES!$A:$C,3,FALSE),"NAO CADASTRADA"))</f>
        <v/>
      </c>
      <c r="AB1651" s="42"/>
      <c r="AC1651" s="48"/>
      <c r="AD1651" s="54" t="str">
        <f>IF(AC1651="","",IFERROR(VLOOKUP(AC1651,EMPRESAS!$A:$C,3,FALSE),"NAO CADASTRADA"))</f>
        <v/>
      </c>
      <c r="AE1651" s="50"/>
      <c r="AF1651" s="54" t="str">
        <f>IF(AE1651="","",IFERROR(VLOOKUP(AE1651,ATIVIDADES!$A:$C,3,FALSE),"NAO CADASTRADA"))</f>
        <v/>
      </c>
      <c r="AG1651" s="42"/>
      <c r="AH1651" s="48"/>
      <c r="AI1651" s="54" t="str">
        <f>IF(AH1651="","",IFERROR(VLOOKUP(AH1651,EMPRESAS!$A:$C,3,FALSE),"NAO CADASTRADA"))</f>
        <v/>
      </c>
      <c r="AJ1651" s="50"/>
      <c r="AK1651" s="54" t="str">
        <f>IF(AJ1651="","",IFERROR(VLOOKUP(AJ1651,ATIVIDADES!$A:$C,3,FALSE),"NAO CADASTRADA"))</f>
        <v/>
      </c>
      <c r="AL1651" s="42"/>
    </row>
    <row r="1652" spans="1:38" x14ac:dyDescent="0.25">
      <c r="A1652" s="26" t="str">
        <f t="shared" si="177"/>
        <v>OK</v>
      </c>
      <c r="B1652" s="29">
        <f t="shared" si="178"/>
        <v>2487914866</v>
      </c>
      <c r="C1652" s="30">
        <v>43740</v>
      </c>
      <c r="D1652" s="18">
        <f t="shared" si="181"/>
        <v>43739</v>
      </c>
      <c r="E1652" s="19" t="str">
        <f>IF(ISERROR(VLOOKUP(C1652,FERIADOS!$A:$B,1,FALSE)),IF(WEEKDAY(C1652)=1,"Dom",IF(WEEKDAY(C1652)=2,"Seg",IF(WEEKDAY(C1652)=3,"Ter",IF(WEEKDAY(C1652)=4,"Qua",IF(WEEKDAY(C1652)=5,"Qui",IF(WEEKDAY(C1652)=6,"Sex","Sab")))))),"Feriado")</f>
        <v>Qua</v>
      </c>
      <c r="F1652" s="32"/>
      <c r="G1652" s="33"/>
      <c r="H1652" s="33"/>
      <c r="I1652" s="33"/>
      <c r="J1652" s="21" t="str">
        <f t="shared" si="179"/>
        <v/>
      </c>
      <c r="K1652" s="21">
        <f t="shared" si="175"/>
        <v>0</v>
      </c>
      <c r="L1652" s="21" t="str">
        <f t="shared" si="176"/>
        <v/>
      </c>
      <c r="M1652" s="22" t="str">
        <f t="shared" si="180"/>
        <v/>
      </c>
      <c r="N1652" s="48"/>
      <c r="O1652" s="54" t="str">
        <f>IF(N1652="","",IFERROR(VLOOKUP(N1652,EMPRESAS!$A:$C,3,FALSE),"NAO CADASTRADA"))</f>
        <v/>
      </c>
      <c r="P1652" s="50"/>
      <c r="Q1652" s="54" t="str">
        <f>IF(P1652="","",IFERROR(VLOOKUP(P1652,ATIVIDADES!$A:$C,3,FALSE),"NAO CADASTRADA"))</f>
        <v/>
      </c>
      <c r="R1652" s="42"/>
      <c r="S1652" s="48"/>
      <c r="T1652" s="54" t="str">
        <f>IF(S1652="","",IFERROR(VLOOKUP(S1652,EMPRESAS!$A:$C,3,FALSE),"NAO CADASTRADA"))</f>
        <v/>
      </c>
      <c r="U1652" s="50"/>
      <c r="V1652" s="54" t="str">
        <f>IF(U1652="","",IFERROR(VLOOKUP(U1652,ATIVIDADES!$A:$C,3,FALSE),"NAO CADASTRADA"))</f>
        <v/>
      </c>
      <c r="W1652" s="42"/>
      <c r="X1652" s="48"/>
      <c r="Y1652" s="54" t="str">
        <f>IF(X1652="","",IFERROR(VLOOKUP(X1652,EMPRESAS!$A:$C,3,FALSE),"NAO CADASTRADA"))</f>
        <v/>
      </c>
      <c r="Z1652" s="50"/>
      <c r="AA1652" s="54" t="str">
        <f>IF(Z1652="","",IFERROR(VLOOKUP(Z1652,ATIVIDADES!$A:$C,3,FALSE),"NAO CADASTRADA"))</f>
        <v/>
      </c>
      <c r="AB1652" s="42"/>
      <c r="AC1652" s="48"/>
      <c r="AD1652" s="54" t="str">
        <f>IF(AC1652="","",IFERROR(VLOOKUP(AC1652,EMPRESAS!$A:$C,3,FALSE),"NAO CADASTRADA"))</f>
        <v/>
      </c>
      <c r="AE1652" s="50"/>
      <c r="AF1652" s="54" t="str">
        <f>IF(AE1652="","",IFERROR(VLOOKUP(AE1652,ATIVIDADES!$A:$C,3,FALSE),"NAO CADASTRADA"))</f>
        <v/>
      </c>
      <c r="AG1652" s="42"/>
      <c r="AH1652" s="48"/>
      <c r="AI1652" s="54" t="str">
        <f>IF(AH1652="","",IFERROR(VLOOKUP(AH1652,EMPRESAS!$A:$C,3,FALSE),"NAO CADASTRADA"))</f>
        <v/>
      </c>
      <c r="AJ1652" s="50"/>
      <c r="AK1652" s="54" t="str">
        <f>IF(AJ1652="","",IFERROR(VLOOKUP(AJ1652,ATIVIDADES!$A:$C,3,FALSE),"NAO CADASTRADA"))</f>
        <v/>
      </c>
      <c r="AL1652" s="42"/>
    </row>
    <row r="1653" spans="1:38" x14ac:dyDescent="0.25">
      <c r="A1653" s="26" t="str">
        <f t="shared" si="177"/>
        <v>OK</v>
      </c>
      <c r="B1653" s="29">
        <f t="shared" si="178"/>
        <v>2487914866</v>
      </c>
      <c r="C1653" s="30">
        <v>43741</v>
      </c>
      <c r="D1653" s="18">
        <f t="shared" si="181"/>
        <v>43739</v>
      </c>
      <c r="E1653" s="19" t="str">
        <f>IF(ISERROR(VLOOKUP(C1653,FERIADOS!$A:$B,1,FALSE)),IF(WEEKDAY(C1653)=1,"Dom",IF(WEEKDAY(C1653)=2,"Seg",IF(WEEKDAY(C1653)=3,"Ter",IF(WEEKDAY(C1653)=4,"Qua",IF(WEEKDAY(C1653)=5,"Qui",IF(WEEKDAY(C1653)=6,"Sex","Sab")))))),"Feriado")</f>
        <v>Qui</v>
      </c>
      <c r="F1653" s="32"/>
      <c r="G1653" s="33"/>
      <c r="H1653" s="33"/>
      <c r="I1653" s="33"/>
      <c r="J1653" s="21" t="str">
        <f t="shared" si="179"/>
        <v/>
      </c>
      <c r="K1653" s="21">
        <f t="shared" si="175"/>
        <v>0</v>
      </c>
      <c r="L1653" s="21" t="str">
        <f t="shared" si="176"/>
        <v/>
      </c>
      <c r="M1653" s="22" t="str">
        <f t="shared" si="180"/>
        <v/>
      </c>
      <c r="N1653" s="48"/>
      <c r="O1653" s="54" t="str">
        <f>IF(N1653="","",IFERROR(VLOOKUP(N1653,EMPRESAS!$A:$C,3,FALSE),"NAO CADASTRADA"))</f>
        <v/>
      </c>
      <c r="P1653" s="50"/>
      <c r="Q1653" s="54" t="str">
        <f>IF(P1653="","",IFERROR(VLOOKUP(P1653,ATIVIDADES!$A:$C,3,FALSE),"NAO CADASTRADA"))</f>
        <v/>
      </c>
      <c r="R1653" s="42"/>
      <c r="S1653" s="48"/>
      <c r="T1653" s="54" t="str">
        <f>IF(S1653="","",IFERROR(VLOOKUP(S1653,EMPRESAS!$A:$C,3,FALSE),"NAO CADASTRADA"))</f>
        <v/>
      </c>
      <c r="U1653" s="50"/>
      <c r="V1653" s="54" t="str">
        <f>IF(U1653="","",IFERROR(VLOOKUP(U1653,ATIVIDADES!$A:$C,3,FALSE),"NAO CADASTRADA"))</f>
        <v/>
      </c>
      <c r="W1653" s="42"/>
      <c r="X1653" s="48"/>
      <c r="Y1653" s="54" t="str">
        <f>IF(X1653="","",IFERROR(VLOOKUP(X1653,EMPRESAS!$A:$C,3,FALSE),"NAO CADASTRADA"))</f>
        <v/>
      </c>
      <c r="Z1653" s="50"/>
      <c r="AA1653" s="54" t="str">
        <f>IF(Z1653="","",IFERROR(VLOOKUP(Z1653,ATIVIDADES!$A:$C,3,FALSE),"NAO CADASTRADA"))</f>
        <v/>
      </c>
      <c r="AB1653" s="42"/>
      <c r="AC1653" s="48"/>
      <c r="AD1653" s="54" t="str">
        <f>IF(AC1653="","",IFERROR(VLOOKUP(AC1653,EMPRESAS!$A:$C,3,FALSE),"NAO CADASTRADA"))</f>
        <v/>
      </c>
      <c r="AE1653" s="50"/>
      <c r="AF1653" s="54" t="str">
        <f>IF(AE1653="","",IFERROR(VLOOKUP(AE1653,ATIVIDADES!$A:$C,3,FALSE),"NAO CADASTRADA"))</f>
        <v/>
      </c>
      <c r="AG1653" s="42"/>
      <c r="AH1653" s="48"/>
      <c r="AI1653" s="54" t="str">
        <f>IF(AH1653="","",IFERROR(VLOOKUP(AH1653,EMPRESAS!$A:$C,3,FALSE),"NAO CADASTRADA"))</f>
        <v/>
      </c>
      <c r="AJ1653" s="50"/>
      <c r="AK1653" s="54" t="str">
        <f>IF(AJ1653="","",IFERROR(VLOOKUP(AJ1653,ATIVIDADES!$A:$C,3,FALSE),"NAO CADASTRADA"))</f>
        <v/>
      </c>
      <c r="AL1653" s="42"/>
    </row>
    <row r="1654" spans="1:38" x14ac:dyDescent="0.25">
      <c r="A1654" s="26" t="str">
        <f t="shared" si="177"/>
        <v>OK</v>
      </c>
      <c r="B1654" s="29">
        <f t="shared" si="178"/>
        <v>2487914866</v>
      </c>
      <c r="C1654" s="30">
        <v>43742</v>
      </c>
      <c r="D1654" s="18">
        <f t="shared" si="181"/>
        <v>43739</v>
      </c>
      <c r="E1654" s="19" t="str">
        <f>IF(ISERROR(VLOOKUP(C1654,FERIADOS!$A:$B,1,FALSE)),IF(WEEKDAY(C1654)=1,"Dom",IF(WEEKDAY(C1654)=2,"Seg",IF(WEEKDAY(C1654)=3,"Ter",IF(WEEKDAY(C1654)=4,"Qua",IF(WEEKDAY(C1654)=5,"Qui",IF(WEEKDAY(C1654)=6,"Sex","Sab")))))),"Feriado")</f>
        <v>Sex</v>
      </c>
      <c r="F1654" s="32"/>
      <c r="G1654" s="33"/>
      <c r="H1654" s="33"/>
      <c r="I1654" s="33"/>
      <c r="J1654" s="21" t="str">
        <f t="shared" si="179"/>
        <v/>
      </c>
      <c r="K1654" s="21">
        <f t="shared" si="175"/>
        <v>0</v>
      </c>
      <c r="L1654" s="21" t="str">
        <f t="shared" si="176"/>
        <v/>
      </c>
      <c r="M1654" s="22" t="str">
        <f t="shared" si="180"/>
        <v/>
      </c>
      <c r="N1654" s="48"/>
      <c r="O1654" s="54" t="str">
        <f>IF(N1654="","",IFERROR(VLOOKUP(N1654,EMPRESAS!$A:$C,3,FALSE),"NAO CADASTRADA"))</f>
        <v/>
      </c>
      <c r="P1654" s="50"/>
      <c r="Q1654" s="54" t="str">
        <f>IF(P1654="","",IFERROR(VLOOKUP(P1654,ATIVIDADES!$A:$C,3,FALSE),"NAO CADASTRADA"))</f>
        <v/>
      </c>
      <c r="R1654" s="42"/>
      <c r="S1654" s="48"/>
      <c r="T1654" s="54" t="str">
        <f>IF(S1654="","",IFERROR(VLOOKUP(S1654,EMPRESAS!$A:$C,3,FALSE),"NAO CADASTRADA"))</f>
        <v/>
      </c>
      <c r="U1654" s="50"/>
      <c r="V1654" s="54" t="str">
        <f>IF(U1654="","",IFERROR(VLOOKUP(U1654,ATIVIDADES!$A:$C,3,FALSE),"NAO CADASTRADA"))</f>
        <v/>
      </c>
      <c r="W1654" s="42"/>
      <c r="X1654" s="48"/>
      <c r="Y1654" s="54" t="str">
        <f>IF(X1654="","",IFERROR(VLOOKUP(X1654,EMPRESAS!$A:$C,3,FALSE),"NAO CADASTRADA"))</f>
        <v/>
      </c>
      <c r="Z1654" s="50"/>
      <c r="AA1654" s="54" t="str">
        <f>IF(Z1654="","",IFERROR(VLOOKUP(Z1654,ATIVIDADES!$A:$C,3,FALSE),"NAO CADASTRADA"))</f>
        <v/>
      </c>
      <c r="AB1654" s="42"/>
      <c r="AC1654" s="48"/>
      <c r="AD1654" s="54" t="str">
        <f>IF(AC1654="","",IFERROR(VLOOKUP(AC1654,EMPRESAS!$A:$C,3,FALSE),"NAO CADASTRADA"))</f>
        <v/>
      </c>
      <c r="AE1654" s="50"/>
      <c r="AF1654" s="54" t="str">
        <f>IF(AE1654="","",IFERROR(VLOOKUP(AE1654,ATIVIDADES!$A:$C,3,FALSE),"NAO CADASTRADA"))</f>
        <v/>
      </c>
      <c r="AG1654" s="42"/>
      <c r="AH1654" s="48"/>
      <c r="AI1654" s="54" t="str">
        <f>IF(AH1654="","",IFERROR(VLOOKUP(AH1654,EMPRESAS!$A:$C,3,FALSE),"NAO CADASTRADA"))</f>
        <v/>
      </c>
      <c r="AJ1654" s="50"/>
      <c r="AK1654" s="54" t="str">
        <f>IF(AJ1654="","",IFERROR(VLOOKUP(AJ1654,ATIVIDADES!$A:$C,3,FALSE),"NAO CADASTRADA"))</f>
        <v/>
      </c>
      <c r="AL1654" s="42"/>
    </row>
    <row r="1655" spans="1:38" x14ac:dyDescent="0.25">
      <c r="A1655" s="26" t="str">
        <f t="shared" si="177"/>
        <v>OK</v>
      </c>
      <c r="B1655" s="29">
        <f t="shared" si="178"/>
        <v>2487914866</v>
      </c>
      <c r="C1655" s="30">
        <v>43743</v>
      </c>
      <c r="D1655" s="18">
        <f t="shared" si="181"/>
        <v>43739</v>
      </c>
      <c r="E1655" s="19" t="str">
        <f>IF(ISERROR(VLOOKUP(C1655,FERIADOS!$A:$B,1,FALSE)),IF(WEEKDAY(C1655)=1,"Dom",IF(WEEKDAY(C1655)=2,"Seg",IF(WEEKDAY(C1655)=3,"Ter",IF(WEEKDAY(C1655)=4,"Qua",IF(WEEKDAY(C1655)=5,"Qui",IF(WEEKDAY(C1655)=6,"Sex","Sab")))))),"Feriado")</f>
        <v>Sab</v>
      </c>
      <c r="F1655" s="32"/>
      <c r="G1655" s="33"/>
      <c r="H1655" s="33"/>
      <c r="I1655" s="33"/>
      <c r="J1655" s="21" t="str">
        <f t="shared" si="179"/>
        <v/>
      </c>
      <c r="K1655" s="21">
        <f t="shared" si="175"/>
        <v>0</v>
      </c>
      <c r="L1655" s="21" t="str">
        <f t="shared" si="176"/>
        <v/>
      </c>
      <c r="M1655" s="22" t="str">
        <f t="shared" si="180"/>
        <v/>
      </c>
      <c r="N1655" s="48"/>
      <c r="O1655" s="54" t="str">
        <f>IF(N1655="","",IFERROR(VLOOKUP(N1655,EMPRESAS!$A:$C,3,FALSE),"NAO CADASTRADA"))</f>
        <v/>
      </c>
      <c r="P1655" s="50"/>
      <c r="Q1655" s="54" t="str">
        <f>IF(P1655="","",IFERROR(VLOOKUP(P1655,ATIVIDADES!$A:$C,3,FALSE),"NAO CADASTRADA"))</f>
        <v/>
      </c>
      <c r="R1655" s="42"/>
      <c r="S1655" s="48"/>
      <c r="T1655" s="54" t="str">
        <f>IF(S1655="","",IFERROR(VLOOKUP(S1655,EMPRESAS!$A:$C,3,FALSE),"NAO CADASTRADA"))</f>
        <v/>
      </c>
      <c r="U1655" s="50"/>
      <c r="V1655" s="54" t="str">
        <f>IF(U1655="","",IFERROR(VLOOKUP(U1655,ATIVIDADES!$A:$C,3,FALSE),"NAO CADASTRADA"))</f>
        <v/>
      </c>
      <c r="W1655" s="42"/>
      <c r="X1655" s="48"/>
      <c r="Y1655" s="54" t="str">
        <f>IF(X1655="","",IFERROR(VLOOKUP(X1655,EMPRESAS!$A:$C,3,FALSE),"NAO CADASTRADA"))</f>
        <v/>
      </c>
      <c r="Z1655" s="50"/>
      <c r="AA1655" s="54" t="str">
        <f>IF(Z1655="","",IFERROR(VLOOKUP(Z1655,ATIVIDADES!$A:$C,3,FALSE),"NAO CADASTRADA"))</f>
        <v/>
      </c>
      <c r="AB1655" s="42"/>
      <c r="AC1655" s="48"/>
      <c r="AD1655" s="54" t="str">
        <f>IF(AC1655="","",IFERROR(VLOOKUP(AC1655,EMPRESAS!$A:$C,3,FALSE),"NAO CADASTRADA"))</f>
        <v/>
      </c>
      <c r="AE1655" s="50"/>
      <c r="AF1655" s="54" t="str">
        <f>IF(AE1655="","",IFERROR(VLOOKUP(AE1655,ATIVIDADES!$A:$C,3,FALSE),"NAO CADASTRADA"))</f>
        <v/>
      </c>
      <c r="AG1655" s="42"/>
      <c r="AH1655" s="48"/>
      <c r="AI1655" s="54" t="str">
        <f>IF(AH1655="","",IFERROR(VLOOKUP(AH1655,EMPRESAS!$A:$C,3,FALSE),"NAO CADASTRADA"))</f>
        <v/>
      </c>
      <c r="AJ1655" s="50"/>
      <c r="AK1655" s="54" t="str">
        <f>IF(AJ1655="","",IFERROR(VLOOKUP(AJ1655,ATIVIDADES!$A:$C,3,FALSE),"NAO CADASTRADA"))</f>
        <v/>
      </c>
      <c r="AL1655" s="42"/>
    </row>
    <row r="1656" spans="1:38" x14ac:dyDescent="0.25">
      <c r="A1656" s="26" t="str">
        <f t="shared" si="177"/>
        <v>OK</v>
      </c>
      <c r="B1656" s="29">
        <f t="shared" si="178"/>
        <v>2487914866</v>
      </c>
      <c r="C1656" s="30">
        <v>43744</v>
      </c>
      <c r="D1656" s="18">
        <f t="shared" si="181"/>
        <v>43739</v>
      </c>
      <c r="E1656" s="19" t="str">
        <f>IF(ISERROR(VLOOKUP(C1656,FERIADOS!$A:$B,1,FALSE)),IF(WEEKDAY(C1656)=1,"Dom",IF(WEEKDAY(C1656)=2,"Seg",IF(WEEKDAY(C1656)=3,"Ter",IF(WEEKDAY(C1656)=4,"Qua",IF(WEEKDAY(C1656)=5,"Qui",IF(WEEKDAY(C1656)=6,"Sex","Sab")))))),"Feriado")</f>
        <v>Dom</v>
      </c>
      <c r="F1656" s="32"/>
      <c r="G1656" s="33"/>
      <c r="H1656" s="33"/>
      <c r="I1656" s="33"/>
      <c r="J1656" s="21" t="str">
        <f t="shared" si="179"/>
        <v/>
      </c>
      <c r="K1656" s="21">
        <f t="shared" si="175"/>
        <v>0</v>
      </c>
      <c r="L1656" s="21" t="str">
        <f t="shared" si="176"/>
        <v/>
      </c>
      <c r="M1656" s="22" t="str">
        <f t="shared" si="180"/>
        <v/>
      </c>
      <c r="N1656" s="48"/>
      <c r="O1656" s="54" t="str">
        <f>IF(N1656="","",IFERROR(VLOOKUP(N1656,EMPRESAS!$A:$C,3,FALSE),"NAO CADASTRADA"))</f>
        <v/>
      </c>
      <c r="P1656" s="50"/>
      <c r="Q1656" s="54" t="str">
        <f>IF(P1656="","",IFERROR(VLOOKUP(P1656,ATIVIDADES!$A:$C,3,FALSE),"NAO CADASTRADA"))</f>
        <v/>
      </c>
      <c r="R1656" s="42"/>
      <c r="S1656" s="48"/>
      <c r="T1656" s="54" t="str">
        <f>IF(S1656="","",IFERROR(VLOOKUP(S1656,EMPRESAS!$A:$C,3,FALSE),"NAO CADASTRADA"))</f>
        <v/>
      </c>
      <c r="U1656" s="50"/>
      <c r="V1656" s="54" t="str">
        <f>IF(U1656="","",IFERROR(VLOOKUP(U1656,ATIVIDADES!$A:$C,3,FALSE),"NAO CADASTRADA"))</f>
        <v/>
      </c>
      <c r="W1656" s="42"/>
      <c r="X1656" s="48"/>
      <c r="Y1656" s="54" t="str">
        <f>IF(X1656="","",IFERROR(VLOOKUP(X1656,EMPRESAS!$A:$C,3,FALSE),"NAO CADASTRADA"))</f>
        <v/>
      </c>
      <c r="Z1656" s="50"/>
      <c r="AA1656" s="54" t="str">
        <f>IF(Z1656="","",IFERROR(VLOOKUP(Z1656,ATIVIDADES!$A:$C,3,FALSE),"NAO CADASTRADA"))</f>
        <v/>
      </c>
      <c r="AB1656" s="42"/>
      <c r="AC1656" s="48"/>
      <c r="AD1656" s="54" t="str">
        <f>IF(AC1656="","",IFERROR(VLOOKUP(AC1656,EMPRESAS!$A:$C,3,FALSE),"NAO CADASTRADA"))</f>
        <v/>
      </c>
      <c r="AE1656" s="50"/>
      <c r="AF1656" s="54" t="str">
        <f>IF(AE1656="","",IFERROR(VLOOKUP(AE1656,ATIVIDADES!$A:$C,3,FALSE),"NAO CADASTRADA"))</f>
        <v/>
      </c>
      <c r="AG1656" s="42"/>
      <c r="AH1656" s="48"/>
      <c r="AI1656" s="54" t="str">
        <f>IF(AH1656="","",IFERROR(VLOOKUP(AH1656,EMPRESAS!$A:$C,3,FALSE),"NAO CADASTRADA"))</f>
        <v/>
      </c>
      <c r="AJ1656" s="50"/>
      <c r="AK1656" s="54" t="str">
        <f>IF(AJ1656="","",IFERROR(VLOOKUP(AJ1656,ATIVIDADES!$A:$C,3,FALSE),"NAO CADASTRADA"))</f>
        <v/>
      </c>
      <c r="AL1656" s="42"/>
    </row>
    <row r="1657" spans="1:38" x14ac:dyDescent="0.25">
      <c r="A1657" s="26" t="str">
        <f t="shared" si="177"/>
        <v>OK</v>
      </c>
      <c r="B1657" s="29">
        <f t="shared" si="178"/>
        <v>2487914866</v>
      </c>
      <c r="C1657" s="30">
        <v>43745</v>
      </c>
      <c r="D1657" s="18">
        <f t="shared" si="181"/>
        <v>43739</v>
      </c>
      <c r="E1657" s="19" t="str">
        <f>IF(ISERROR(VLOOKUP(C1657,FERIADOS!$A:$B,1,FALSE)),IF(WEEKDAY(C1657)=1,"Dom",IF(WEEKDAY(C1657)=2,"Seg",IF(WEEKDAY(C1657)=3,"Ter",IF(WEEKDAY(C1657)=4,"Qua",IF(WEEKDAY(C1657)=5,"Qui",IF(WEEKDAY(C1657)=6,"Sex","Sab")))))),"Feriado")</f>
        <v>Seg</v>
      </c>
      <c r="F1657" s="32"/>
      <c r="G1657" s="33"/>
      <c r="H1657" s="33"/>
      <c r="I1657" s="33"/>
      <c r="J1657" s="21" t="str">
        <f t="shared" si="179"/>
        <v/>
      </c>
      <c r="K1657" s="21">
        <f t="shared" si="175"/>
        <v>0</v>
      </c>
      <c r="L1657" s="21" t="str">
        <f t="shared" si="176"/>
        <v/>
      </c>
      <c r="M1657" s="22" t="str">
        <f t="shared" si="180"/>
        <v/>
      </c>
      <c r="N1657" s="48"/>
      <c r="O1657" s="54" t="str">
        <f>IF(N1657="","",IFERROR(VLOOKUP(N1657,EMPRESAS!$A:$C,3,FALSE),"NAO CADASTRADA"))</f>
        <v/>
      </c>
      <c r="P1657" s="50"/>
      <c r="Q1657" s="54" t="str">
        <f>IF(P1657="","",IFERROR(VLOOKUP(P1657,ATIVIDADES!$A:$C,3,FALSE),"NAO CADASTRADA"))</f>
        <v/>
      </c>
      <c r="R1657" s="42"/>
      <c r="S1657" s="48"/>
      <c r="T1657" s="54" t="str">
        <f>IF(S1657="","",IFERROR(VLOOKUP(S1657,EMPRESAS!$A:$C,3,FALSE),"NAO CADASTRADA"))</f>
        <v/>
      </c>
      <c r="U1657" s="50"/>
      <c r="V1657" s="54" t="str">
        <f>IF(U1657="","",IFERROR(VLOOKUP(U1657,ATIVIDADES!$A:$C,3,FALSE),"NAO CADASTRADA"))</f>
        <v/>
      </c>
      <c r="W1657" s="42"/>
      <c r="X1657" s="48"/>
      <c r="Y1657" s="54" t="str">
        <f>IF(X1657="","",IFERROR(VLOOKUP(X1657,EMPRESAS!$A:$C,3,FALSE),"NAO CADASTRADA"))</f>
        <v/>
      </c>
      <c r="Z1657" s="50"/>
      <c r="AA1657" s="54" t="str">
        <f>IF(Z1657="","",IFERROR(VLOOKUP(Z1657,ATIVIDADES!$A:$C,3,FALSE),"NAO CADASTRADA"))</f>
        <v/>
      </c>
      <c r="AB1657" s="42"/>
      <c r="AC1657" s="48"/>
      <c r="AD1657" s="54" t="str">
        <f>IF(AC1657="","",IFERROR(VLOOKUP(AC1657,EMPRESAS!$A:$C,3,FALSE),"NAO CADASTRADA"))</f>
        <v/>
      </c>
      <c r="AE1657" s="50"/>
      <c r="AF1657" s="54" t="str">
        <f>IF(AE1657="","",IFERROR(VLOOKUP(AE1657,ATIVIDADES!$A:$C,3,FALSE),"NAO CADASTRADA"))</f>
        <v/>
      </c>
      <c r="AG1657" s="42"/>
      <c r="AH1657" s="48"/>
      <c r="AI1657" s="54" t="str">
        <f>IF(AH1657="","",IFERROR(VLOOKUP(AH1657,EMPRESAS!$A:$C,3,FALSE),"NAO CADASTRADA"))</f>
        <v/>
      </c>
      <c r="AJ1657" s="50"/>
      <c r="AK1657" s="54" t="str">
        <f>IF(AJ1657="","",IFERROR(VLOOKUP(AJ1657,ATIVIDADES!$A:$C,3,FALSE),"NAO CADASTRADA"))</f>
        <v/>
      </c>
      <c r="AL1657" s="42"/>
    </row>
    <row r="1658" spans="1:38" x14ac:dyDescent="0.25">
      <c r="A1658" s="26" t="str">
        <f t="shared" si="177"/>
        <v>OK</v>
      </c>
      <c r="B1658" s="29">
        <f t="shared" si="178"/>
        <v>2487914866</v>
      </c>
      <c r="C1658" s="30">
        <v>43746</v>
      </c>
      <c r="D1658" s="18">
        <f t="shared" si="181"/>
        <v>43739</v>
      </c>
      <c r="E1658" s="19" t="str">
        <f>IF(ISERROR(VLOOKUP(C1658,FERIADOS!$A:$B,1,FALSE)),IF(WEEKDAY(C1658)=1,"Dom",IF(WEEKDAY(C1658)=2,"Seg",IF(WEEKDAY(C1658)=3,"Ter",IF(WEEKDAY(C1658)=4,"Qua",IF(WEEKDAY(C1658)=5,"Qui",IF(WEEKDAY(C1658)=6,"Sex","Sab")))))),"Feriado")</f>
        <v>Ter</v>
      </c>
      <c r="F1658" s="32"/>
      <c r="G1658" s="33"/>
      <c r="H1658" s="33"/>
      <c r="I1658" s="33"/>
      <c r="J1658" s="21" t="str">
        <f t="shared" si="179"/>
        <v/>
      </c>
      <c r="K1658" s="21">
        <f t="shared" si="175"/>
        <v>0</v>
      </c>
      <c r="L1658" s="21" t="str">
        <f t="shared" si="176"/>
        <v/>
      </c>
      <c r="M1658" s="22" t="str">
        <f t="shared" si="180"/>
        <v/>
      </c>
      <c r="N1658" s="48"/>
      <c r="O1658" s="54" t="str">
        <f>IF(N1658="","",IFERROR(VLOOKUP(N1658,EMPRESAS!$A:$C,3,FALSE),"NAO CADASTRADA"))</f>
        <v/>
      </c>
      <c r="P1658" s="50"/>
      <c r="Q1658" s="54" t="str">
        <f>IF(P1658="","",IFERROR(VLOOKUP(P1658,ATIVIDADES!$A:$C,3,FALSE),"NAO CADASTRADA"))</f>
        <v/>
      </c>
      <c r="R1658" s="42"/>
      <c r="S1658" s="48"/>
      <c r="T1658" s="54" t="str">
        <f>IF(S1658="","",IFERROR(VLOOKUP(S1658,EMPRESAS!$A:$C,3,FALSE),"NAO CADASTRADA"))</f>
        <v/>
      </c>
      <c r="U1658" s="50"/>
      <c r="V1658" s="54" t="str">
        <f>IF(U1658="","",IFERROR(VLOOKUP(U1658,ATIVIDADES!$A:$C,3,FALSE),"NAO CADASTRADA"))</f>
        <v/>
      </c>
      <c r="W1658" s="42"/>
      <c r="X1658" s="48"/>
      <c r="Y1658" s="54" t="str">
        <f>IF(X1658="","",IFERROR(VLOOKUP(X1658,EMPRESAS!$A:$C,3,FALSE),"NAO CADASTRADA"))</f>
        <v/>
      </c>
      <c r="Z1658" s="50"/>
      <c r="AA1658" s="54" t="str">
        <f>IF(Z1658="","",IFERROR(VLOOKUP(Z1658,ATIVIDADES!$A:$C,3,FALSE),"NAO CADASTRADA"))</f>
        <v/>
      </c>
      <c r="AB1658" s="42"/>
      <c r="AC1658" s="48"/>
      <c r="AD1658" s="54" t="str">
        <f>IF(AC1658="","",IFERROR(VLOOKUP(AC1658,EMPRESAS!$A:$C,3,FALSE),"NAO CADASTRADA"))</f>
        <v/>
      </c>
      <c r="AE1658" s="50"/>
      <c r="AF1658" s="54" t="str">
        <f>IF(AE1658="","",IFERROR(VLOOKUP(AE1658,ATIVIDADES!$A:$C,3,FALSE),"NAO CADASTRADA"))</f>
        <v/>
      </c>
      <c r="AG1658" s="42"/>
      <c r="AH1658" s="48"/>
      <c r="AI1658" s="54" t="str">
        <f>IF(AH1658="","",IFERROR(VLOOKUP(AH1658,EMPRESAS!$A:$C,3,FALSE),"NAO CADASTRADA"))</f>
        <v/>
      </c>
      <c r="AJ1658" s="50"/>
      <c r="AK1658" s="54" t="str">
        <f>IF(AJ1658="","",IFERROR(VLOOKUP(AJ1658,ATIVIDADES!$A:$C,3,FALSE),"NAO CADASTRADA"))</f>
        <v/>
      </c>
      <c r="AL1658" s="42"/>
    </row>
    <row r="1659" spans="1:38" x14ac:dyDescent="0.25">
      <c r="A1659" s="26" t="str">
        <f t="shared" si="177"/>
        <v>OK</v>
      </c>
      <c r="B1659" s="29">
        <f t="shared" si="178"/>
        <v>2487914866</v>
      </c>
      <c r="C1659" s="30">
        <v>43747</v>
      </c>
      <c r="D1659" s="18">
        <f t="shared" si="181"/>
        <v>43739</v>
      </c>
      <c r="E1659" s="19" t="str">
        <f>IF(ISERROR(VLOOKUP(C1659,FERIADOS!$A:$B,1,FALSE)),IF(WEEKDAY(C1659)=1,"Dom",IF(WEEKDAY(C1659)=2,"Seg",IF(WEEKDAY(C1659)=3,"Ter",IF(WEEKDAY(C1659)=4,"Qua",IF(WEEKDAY(C1659)=5,"Qui",IF(WEEKDAY(C1659)=6,"Sex","Sab")))))),"Feriado")</f>
        <v>Qua</v>
      </c>
      <c r="F1659" s="32"/>
      <c r="G1659" s="33"/>
      <c r="H1659" s="33"/>
      <c r="I1659" s="33"/>
      <c r="J1659" s="21" t="str">
        <f t="shared" si="179"/>
        <v/>
      </c>
      <c r="K1659" s="21">
        <f t="shared" si="175"/>
        <v>0</v>
      </c>
      <c r="L1659" s="21" t="str">
        <f t="shared" si="176"/>
        <v/>
      </c>
      <c r="M1659" s="22" t="str">
        <f t="shared" si="180"/>
        <v/>
      </c>
      <c r="N1659" s="48"/>
      <c r="O1659" s="54" t="str">
        <f>IF(N1659="","",IFERROR(VLOOKUP(N1659,EMPRESAS!$A:$C,3,FALSE),"NAO CADASTRADA"))</f>
        <v/>
      </c>
      <c r="P1659" s="50"/>
      <c r="Q1659" s="54" t="str">
        <f>IF(P1659="","",IFERROR(VLOOKUP(P1659,ATIVIDADES!$A:$C,3,FALSE),"NAO CADASTRADA"))</f>
        <v/>
      </c>
      <c r="R1659" s="42"/>
      <c r="S1659" s="48"/>
      <c r="T1659" s="54" t="str">
        <f>IF(S1659="","",IFERROR(VLOOKUP(S1659,EMPRESAS!$A:$C,3,FALSE),"NAO CADASTRADA"))</f>
        <v/>
      </c>
      <c r="U1659" s="50"/>
      <c r="V1659" s="54" t="str">
        <f>IF(U1659="","",IFERROR(VLOOKUP(U1659,ATIVIDADES!$A:$C,3,FALSE),"NAO CADASTRADA"))</f>
        <v/>
      </c>
      <c r="W1659" s="42"/>
      <c r="X1659" s="48"/>
      <c r="Y1659" s="54" t="str">
        <f>IF(X1659="","",IFERROR(VLOOKUP(X1659,EMPRESAS!$A:$C,3,FALSE),"NAO CADASTRADA"))</f>
        <v/>
      </c>
      <c r="Z1659" s="50"/>
      <c r="AA1659" s="54" t="str">
        <f>IF(Z1659="","",IFERROR(VLOOKUP(Z1659,ATIVIDADES!$A:$C,3,FALSE),"NAO CADASTRADA"))</f>
        <v/>
      </c>
      <c r="AB1659" s="42"/>
      <c r="AC1659" s="48"/>
      <c r="AD1659" s="54" t="str">
        <f>IF(AC1659="","",IFERROR(VLOOKUP(AC1659,EMPRESAS!$A:$C,3,FALSE),"NAO CADASTRADA"))</f>
        <v/>
      </c>
      <c r="AE1659" s="50"/>
      <c r="AF1659" s="54" t="str">
        <f>IF(AE1659="","",IFERROR(VLOOKUP(AE1659,ATIVIDADES!$A:$C,3,FALSE),"NAO CADASTRADA"))</f>
        <v/>
      </c>
      <c r="AG1659" s="42"/>
      <c r="AH1659" s="48"/>
      <c r="AI1659" s="54" t="str">
        <f>IF(AH1659="","",IFERROR(VLOOKUP(AH1659,EMPRESAS!$A:$C,3,FALSE),"NAO CADASTRADA"))</f>
        <v/>
      </c>
      <c r="AJ1659" s="50"/>
      <c r="AK1659" s="54" t="str">
        <f>IF(AJ1659="","",IFERROR(VLOOKUP(AJ1659,ATIVIDADES!$A:$C,3,FALSE),"NAO CADASTRADA"))</f>
        <v/>
      </c>
      <c r="AL1659" s="42"/>
    </row>
    <row r="1660" spans="1:38" x14ac:dyDescent="0.25">
      <c r="A1660" s="26" t="str">
        <f t="shared" si="177"/>
        <v>OK</v>
      </c>
      <c r="B1660" s="29">
        <f t="shared" si="178"/>
        <v>2487914866</v>
      </c>
      <c r="C1660" s="30">
        <v>43748</v>
      </c>
      <c r="D1660" s="18">
        <f t="shared" si="181"/>
        <v>43739</v>
      </c>
      <c r="E1660" s="19" t="str">
        <f>IF(ISERROR(VLOOKUP(C1660,FERIADOS!$A:$B,1,FALSE)),IF(WEEKDAY(C1660)=1,"Dom",IF(WEEKDAY(C1660)=2,"Seg",IF(WEEKDAY(C1660)=3,"Ter",IF(WEEKDAY(C1660)=4,"Qua",IF(WEEKDAY(C1660)=5,"Qui",IF(WEEKDAY(C1660)=6,"Sex","Sab")))))),"Feriado")</f>
        <v>Qui</v>
      </c>
      <c r="F1660" s="32"/>
      <c r="G1660" s="33"/>
      <c r="H1660" s="33"/>
      <c r="I1660" s="33"/>
      <c r="J1660" s="21" t="str">
        <f t="shared" si="179"/>
        <v/>
      </c>
      <c r="K1660" s="21">
        <f t="shared" si="175"/>
        <v>0</v>
      </c>
      <c r="L1660" s="21" t="str">
        <f t="shared" si="176"/>
        <v/>
      </c>
      <c r="M1660" s="22" t="str">
        <f t="shared" si="180"/>
        <v/>
      </c>
      <c r="N1660" s="48"/>
      <c r="O1660" s="54" t="str">
        <f>IF(N1660="","",IFERROR(VLOOKUP(N1660,EMPRESAS!$A:$C,3,FALSE),"NAO CADASTRADA"))</f>
        <v/>
      </c>
      <c r="P1660" s="50"/>
      <c r="Q1660" s="54" t="str">
        <f>IF(P1660="","",IFERROR(VLOOKUP(P1660,ATIVIDADES!$A:$C,3,FALSE),"NAO CADASTRADA"))</f>
        <v/>
      </c>
      <c r="R1660" s="42"/>
      <c r="S1660" s="48"/>
      <c r="T1660" s="54" t="str">
        <f>IF(S1660="","",IFERROR(VLOOKUP(S1660,EMPRESAS!$A:$C,3,FALSE),"NAO CADASTRADA"))</f>
        <v/>
      </c>
      <c r="U1660" s="50"/>
      <c r="V1660" s="54" t="str">
        <f>IF(U1660="","",IFERROR(VLOOKUP(U1660,ATIVIDADES!$A:$C,3,FALSE),"NAO CADASTRADA"))</f>
        <v/>
      </c>
      <c r="W1660" s="42"/>
      <c r="X1660" s="48"/>
      <c r="Y1660" s="54" t="str">
        <f>IF(X1660="","",IFERROR(VLOOKUP(X1660,EMPRESAS!$A:$C,3,FALSE),"NAO CADASTRADA"))</f>
        <v/>
      </c>
      <c r="Z1660" s="50"/>
      <c r="AA1660" s="54" t="str">
        <f>IF(Z1660="","",IFERROR(VLOOKUP(Z1660,ATIVIDADES!$A:$C,3,FALSE),"NAO CADASTRADA"))</f>
        <v/>
      </c>
      <c r="AB1660" s="42"/>
      <c r="AC1660" s="48"/>
      <c r="AD1660" s="54" t="str">
        <f>IF(AC1660="","",IFERROR(VLOOKUP(AC1660,EMPRESAS!$A:$C,3,FALSE),"NAO CADASTRADA"))</f>
        <v/>
      </c>
      <c r="AE1660" s="50"/>
      <c r="AF1660" s="54" t="str">
        <f>IF(AE1660="","",IFERROR(VLOOKUP(AE1660,ATIVIDADES!$A:$C,3,FALSE),"NAO CADASTRADA"))</f>
        <v/>
      </c>
      <c r="AG1660" s="42"/>
      <c r="AH1660" s="48"/>
      <c r="AI1660" s="54" t="str">
        <f>IF(AH1660="","",IFERROR(VLOOKUP(AH1660,EMPRESAS!$A:$C,3,FALSE),"NAO CADASTRADA"))</f>
        <v/>
      </c>
      <c r="AJ1660" s="50"/>
      <c r="AK1660" s="54" t="str">
        <f>IF(AJ1660="","",IFERROR(VLOOKUP(AJ1660,ATIVIDADES!$A:$C,3,FALSE),"NAO CADASTRADA"))</f>
        <v/>
      </c>
      <c r="AL1660" s="42"/>
    </row>
    <row r="1661" spans="1:38" x14ac:dyDescent="0.25">
      <c r="A1661" s="26" t="str">
        <f t="shared" si="177"/>
        <v>OK</v>
      </c>
      <c r="B1661" s="29">
        <f t="shared" si="178"/>
        <v>2487914866</v>
      </c>
      <c r="C1661" s="30">
        <v>43749</v>
      </c>
      <c r="D1661" s="18">
        <f t="shared" si="181"/>
        <v>43739</v>
      </c>
      <c r="E1661" s="19" t="str">
        <f>IF(ISERROR(VLOOKUP(C1661,FERIADOS!$A:$B,1,FALSE)),IF(WEEKDAY(C1661)=1,"Dom",IF(WEEKDAY(C1661)=2,"Seg",IF(WEEKDAY(C1661)=3,"Ter",IF(WEEKDAY(C1661)=4,"Qua",IF(WEEKDAY(C1661)=5,"Qui",IF(WEEKDAY(C1661)=6,"Sex","Sab")))))),"Feriado")</f>
        <v>Sex</v>
      </c>
      <c r="F1661" s="32"/>
      <c r="G1661" s="33"/>
      <c r="H1661" s="33"/>
      <c r="I1661" s="33"/>
      <c r="J1661" s="21" t="str">
        <f t="shared" si="179"/>
        <v/>
      </c>
      <c r="K1661" s="21">
        <f t="shared" si="175"/>
        <v>0</v>
      </c>
      <c r="L1661" s="21" t="str">
        <f t="shared" si="176"/>
        <v/>
      </c>
      <c r="M1661" s="22" t="str">
        <f t="shared" si="180"/>
        <v/>
      </c>
      <c r="N1661" s="48"/>
      <c r="O1661" s="54" t="str">
        <f>IF(N1661="","",IFERROR(VLOOKUP(N1661,EMPRESAS!$A:$C,3,FALSE),"NAO CADASTRADA"))</f>
        <v/>
      </c>
      <c r="P1661" s="50"/>
      <c r="Q1661" s="54" t="str">
        <f>IF(P1661="","",IFERROR(VLOOKUP(P1661,ATIVIDADES!$A:$C,3,FALSE),"NAO CADASTRADA"))</f>
        <v/>
      </c>
      <c r="R1661" s="42"/>
      <c r="S1661" s="48"/>
      <c r="T1661" s="54" t="str">
        <f>IF(S1661="","",IFERROR(VLOOKUP(S1661,EMPRESAS!$A:$C,3,FALSE),"NAO CADASTRADA"))</f>
        <v/>
      </c>
      <c r="U1661" s="50"/>
      <c r="V1661" s="54" t="str">
        <f>IF(U1661="","",IFERROR(VLOOKUP(U1661,ATIVIDADES!$A:$C,3,FALSE),"NAO CADASTRADA"))</f>
        <v/>
      </c>
      <c r="W1661" s="42"/>
      <c r="X1661" s="48"/>
      <c r="Y1661" s="54" t="str">
        <f>IF(X1661="","",IFERROR(VLOOKUP(X1661,EMPRESAS!$A:$C,3,FALSE),"NAO CADASTRADA"))</f>
        <v/>
      </c>
      <c r="Z1661" s="50"/>
      <c r="AA1661" s="54" t="str">
        <f>IF(Z1661="","",IFERROR(VLOOKUP(Z1661,ATIVIDADES!$A:$C,3,FALSE),"NAO CADASTRADA"))</f>
        <v/>
      </c>
      <c r="AB1661" s="42"/>
      <c r="AC1661" s="48"/>
      <c r="AD1661" s="54" t="str">
        <f>IF(AC1661="","",IFERROR(VLOOKUP(AC1661,EMPRESAS!$A:$C,3,FALSE),"NAO CADASTRADA"))</f>
        <v/>
      </c>
      <c r="AE1661" s="50"/>
      <c r="AF1661" s="54" t="str">
        <f>IF(AE1661="","",IFERROR(VLOOKUP(AE1661,ATIVIDADES!$A:$C,3,FALSE),"NAO CADASTRADA"))</f>
        <v/>
      </c>
      <c r="AG1661" s="42"/>
      <c r="AH1661" s="48"/>
      <c r="AI1661" s="54" t="str">
        <f>IF(AH1661="","",IFERROR(VLOOKUP(AH1661,EMPRESAS!$A:$C,3,FALSE),"NAO CADASTRADA"))</f>
        <v/>
      </c>
      <c r="AJ1661" s="50"/>
      <c r="AK1661" s="54" t="str">
        <f>IF(AJ1661="","",IFERROR(VLOOKUP(AJ1661,ATIVIDADES!$A:$C,3,FALSE),"NAO CADASTRADA"))</f>
        <v/>
      </c>
      <c r="AL1661" s="42"/>
    </row>
    <row r="1662" spans="1:38" x14ac:dyDescent="0.25">
      <c r="A1662" s="26" t="str">
        <f t="shared" si="177"/>
        <v>OK</v>
      </c>
      <c r="B1662" s="29">
        <f t="shared" si="178"/>
        <v>2487914866</v>
      </c>
      <c r="C1662" s="30">
        <v>43750</v>
      </c>
      <c r="D1662" s="18">
        <f t="shared" si="181"/>
        <v>43739</v>
      </c>
      <c r="E1662" s="19" t="str">
        <f>IF(ISERROR(VLOOKUP(C1662,FERIADOS!$A:$B,1,FALSE)),IF(WEEKDAY(C1662)=1,"Dom",IF(WEEKDAY(C1662)=2,"Seg",IF(WEEKDAY(C1662)=3,"Ter",IF(WEEKDAY(C1662)=4,"Qua",IF(WEEKDAY(C1662)=5,"Qui",IF(WEEKDAY(C1662)=6,"Sex","Sab")))))),"Feriado")</f>
        <v>Feriado</v>
      </c>
      <c r="F1662" s="32"/>
      <c r="G1662" s="33"/>
      <c r="H1662" s="33"/>
      <c r="I1662" s="33"/>
      <c r="J1662" s="21" t="str">
        <f t="shared" si="179"/>
        <v/>
      </c>
      <c r="K1662" s="21">
        <f t="shared" si="175"/>
        <v>0</v>
      </c>
      <c r="L1662" s="21" t="str">
        <f t="shared" si="176"/>
        <v/>
      </c>
      <c r="M1662" s="22" t="str">
        <f t="shared" si="180"/>
        <v/>
      </c>
      <c r="N1662" s="48"/>
      <c r="O1662" s="54" t="str">
        <f>IF(N1662="","",IFERROR(VLOOKUP(N1662,EMPRESAS!$A:$C,3,FALSE),"NAO CADASTRADA"))</f>
        <v/>
      </c>
      <c r="P1662" s="50"/>
      <c r="Q1662" s="54" t="str">
        <f>IF(P1662="","",IFERROR(VLOOKUP(P1662,ATIVIDADES!$A:$C,3,FALSE),"NAO CADASTRADA"))</f>
        <v/>
      </c>
      <c r="R1662" s="42"/>
      <c r="S1662" s="48"/>
      <c r="T1662" s="54" t="str">
        <f>IF(S1662="","",IFERROR(VLOOKUP(S1662,EMPRESAS!$A:$C,3,FALSE),"NAO CADASTRADA"))</f>
        <v/>
      </c>
      <c r="U1662" s="50"/>
      <c r="V1662" s="54" t="str">
        <f>IF(U1662="","",IFERROR(VLOOKUP(U1662,ATIVIDADES!$A:$C,3,FALSE),"NAO CADASTRADA"))</f>
        <v/>
      </c>
      <c r="W1662" s="42"/>
      <c r="X1662" s="48"/>
      <c r="Y1662" s="54" t="str">
        <f>IF(X1662="","",IFERROR(VLOOKUP(X1662,EMPRESAS!$A:$C,3,FALSE),"NAO CADASTRADA"))</f>
        <v/>
      </c>
      <c r="Z1662" s="50"/>
      <c r="AA1662" s="54" t="str">
        <f>IF(Z1662="","",IFERROR(VLOOKUP(Z1662,ATIVIDADES!$A:$C,3,FALSE),"NAO CADASTRADA"))</f>
        <v/>
      </c>
      <c r="AB1662" s="42"/>
      <c r="AC1662" s="48"/>
      <c r="AD1662" s="54" t="str">
        <f>IF(AC1662="","",IFERROR(VLOOKUP(AC1662,EMPRESAS!$A:$C,3,FALSE),"NAO CADASTRADA"))</f>
        <v/>
      </c>
      <c r="AE1662" s="50"/>
      <c r="AF1662" s="54" t="str">
        <f>IF(AE1662="","",IFERROR(VLOOKUP(AE1662,ATIVIDADES!$A:$C,3,FALSE),"NAO CADASTRADA"))</f>
        <v/>
      </c>
      <c r="AG1662" s="42"/>
      <c r="AH1662" s="48"/>
      <c r="AI1662" s="54" t="str">
        <f>IF(AH1662="","",IFERROR(VLOOKUP(AH1662,EMPRESAS!$A:$C,3,FALSE),"NAO CADASTRADA"))</f>
        <v/>
      </c>
      <c r="AJ1662" s="50"/>
      <c r="AK1662" s="54" t="str">
        <f>IF(AJ1662="","",IFERROR(VLOOKUP(AJ1662,ATIVIDADES!$A:$C,3,FALSE),"NAO CADASTRADA"))</f>
        <v/>
      </c>
      <c r="AL1662" s="42"/>
    </row>
    <row r="1663" spans="1:38" x14ac:dyDescent="0.25">
      <c r="A1663" s="26" t="str">
        <f t="shared" si="177"/>
        <v>OK</v>
      </c>
      <c r="B1663" s="29">
        <f t="shared" si="178"/>
        <v>2487914866</v>
      </c>
      <c r="C1663" s="30">
        <v>43751</v>
      </c>
      <c r="D1663" s="18">
        <f t="shared" si="181"/>
        <v>43739</v>
      </c>
      <c r="E1663" s="19" t="str">
        <f>IF(ISERROR(VLOOKUP(C1663,FERIADOS!$A:$B,1,FALSE)),IF(WEEKDAY(C1663)=1,"Dom",IF(WEEKDAY(C1663)=2,"Seg",IF(WEEKDAY(C1663)=3,"Ter",IF(WEEKDAY(C1663)=4,"Qua",IF(WEEKDAY(C1663)=5,"Qui",IF(WEEKDAY(C1663)=6,"Sex","Sab")))))),"Feriado")</f>
        <v>Dom</v>
      </c>
      <c r="F1663" s="32"/>
      <c r="G1663" s="33"/>
      <c r="H1663" s="33"/>
      <c r="I1663" s="33"/>
      <c r="J1663" s="21" t="str">
        <f t="shared" si="179"/>
        <v/>
      </c>
      <c r="K1663" s="21">
        <f t="shared" si="175"/>
        <v>0</v>
      </c>
      <c r="L1663" s="21" t="str">
        <f t="shared" si="176"/>
        <v/>
      </c>
      <c r="M1663" s="22" t="str">
        <f t="shared" si="180"/>
        <v/>
      </c>
      <c r="N1663" s="48"/>
      <c r="O1663" s="54" t="str">
        <f>IF(N1663="","",IFERROR(VLOOKUP(N1663,EMPRESAS!$A:$C,3,FALSE),"NAO CADASTRADA"))</f>
        <v/>
      </c>
      <c r="P1663" s="50"/>
      <c r="Q1663" s="54" t="str">
        <f>IF(P1663="","",IFERROR(VLOOKUP(P1663,ATIVIDADES!$A:$C,3,FALSE),"NAO CADASTRADA"))</f>
        <v/>
      </c>
      <c r="R1663" s="42"/>
      <c r="S1663" s="48"/>
      <c r="T1663" s="54" t="str">
        <f>IF(S1663="","",IFERROR(VLOOKUP(S1663,EMPRESAS!$A:$C,3,FALSE),"NAO CADASTRADA"))</f>
        <v/>
      </c>
      <c r="U1663" s="50"/>
      <c r="V1663" s="54" t="str">
        <f>IF(U1663="","",IFERROR(VLOOKUP(U1663,ATIVIDADES!$A:$C,3,FALSE),"NAO CADASTRADA"))</f>
        <v/>
      </c>
      <c r="W1663" s="42"/>
      <c r="X1663" s="48"/>
      <c r="Y1663" s="54" t="str">
        <f>IF(X1663="","",IFERROR(VLOOKUP(X1663,EMPRESAS!$A:$C,3,FALSE),"NAO CADASTRADA"))</f>
        <v/>
      </c>
      <c r="Z1663" s="50"/>
      <c r="AA1663" s="54" t="str">
        <f>IF(Z1663="","",IFERROR(VLOOKUP(Z1663,ATIVIDADES!$A:$C,3,FALSE),"NAO CADASTRADA"))</f>
        <v/>
      </c>
      <c r="AB1663" s="42"/>
      <c r="AC1663" s="48"/>
      <c r="AD1663" s="54" t="str">
        <f>IF(AC1663="","",IFERROR(VLOOKUP(AC1663,EMPRESAS!$A:$C,3,FALSE),"NAO CADASTRADA"))</f>
        <v/>
      </c>
      <c r="AE1663" s="50"/>
      <c r="AF1663" s="54" t="str">
        <f>IF(AE1663="","",IFERROR(VLOOKUP(AE1663,ATIVIDADES!$A:$C,3,FALSE),"NAO CADASTRADA"))</f>
        <v/>
      </c>
      <c r="AG1663" s="42"/>
      <c r="AH1663" s="48"/>
      <c r="AI1663" s="54" t="str">
        <f>IF(AH1663="","",IFERROR(VLOOKUP(AH1663,EMPRESAS!$A:$C,3,FALSE),"NAO CADASTRADA"))</f>
        <v/>
      </c>
      <c r="AJ1663" s="50"/>
      <c r="AK1663" s="54" t="str">
        <f>IF(AJ1663="","",IFERROR(VLOOKUP(AJ1663,ATIVIDADES!$A:$C,3,FALSE),"NAO CADASTRADA"))</f>
        <v/>
      </c>
      <c r="AL1663" s="42"/>
    </row>
    <row r="1664" spans="1:38" x14ac:dyDescent="0.25">
      <c r="A1664" s="26" t="str">
        <f t="shared" si="177"/>
        <v>OK</v>
      </c>
      <c r="B1664" s="29">
        <f t="shared" si="178"/>
        <v>2487914866</v>
      </c>
      <c r="C1664" s="30">
        <v>43752</v>
      </c>
      <c r="D1664" s="18">
        <f t="shared" si="181"/>
        <v>43739</v>
      </c>
      <c r="E1664" s="19" t="str">
        <f>IF(ISERROR(VLOOKUP(C1664,FERIADOS!$A:$B,1,FALSE)),IF(WEEKDAY(C1664)=1,"Dom",IF(WEEKDAY(C1664)=2,"Seg",IF(WEEKDAY(C1664)=3,"Ter",IF(WEEKDAY(C1664)=4,"Qua",IF(WEEKDAY(C1664)=5,"Qui",IF(WEEKDAY(C1664)=6,"Sex","Sab")))))),"Feriado")</f>
        <v>Seg</v>
      </c>
      <c r="F1664" s="32"/>
      <c r="G1664" s="33"/>
      <c r="H1664" s="33"/>
      <c r="I1664" s="33"/>
      <c r="J1664" s="21" t="str">
        <f t="shared" si="179"/>
        <v/>
      </c>
      <c r="K1664" s="21">
        <f t="shared" si="175"/>
        <v>0</v>
      </c>
      <c r="L1664" s="21" t="str">
        <f t="shared" si="176"/>
        <v/>
      </c>
      <c r="M1664" s="22" t="str">
        <f t="shared" si="180"/>
        <v/>
      </c>
      <c r="N1664" s="48"/>
      <c r="O1664" s="54" t="str">
        <f>IF(N1664="","",IFERROR(VLOOKUP(N1664,EMPRESAS!$A:$C,3,FALSE),"NAO CADASTRADA"))</f>
        <v/>
      </c>
      <c r="P1664" s="50"/>
      <c r="Q1664" s="54" t="str">
        <f>IF(P1664="","",IFERROR(VLOOKUP(P1664,ATIVIDADES!$A:$C,3,FALSE),"NAO CADASTRADA"))</f>
        <v/>
      </c>
      <c r="R1664" s="42"/>
      <c r="S1664" s="48"/>
      <c r="T1664" s="54" t="str">
        <f>IF(S1664="","",IFERROR(VLOOKUP(S1664,EMPRESAS!$A:$C,3,FALSE),"NAO CADASTRADA"))</f>
        <v/>
      </c>
      <c r="U1664" s="50"/>
      <c r="V1664" s="54" t="str">
        <f>IF(U1664="","",IFERROR(VLOOKUP(U1664,ATIVIDADES!$A:$C,3,FALSE),"NAO CADASTRADA"))</f>
        <v/>
      </c>
      <c r="W1664" s="42"/>
      <c r="X1664" s="48"/>
      <c r="Y1664" s="54" t="str">
        <f>IF(X1664="","",IFERROR(VLOOKUP(X1664,EMPRESAS!$A:$C,3,FALSE),"NAO CADASTRADA"))</f>
        <v/>
      </c>
      <c r="Z1664" s="50"/>
      <c r="AA1664" s="54" t="str">
        <f>IF(Z1664="","",IFERROR(VLOOKUP(Z1664,ATIVIDADES!$A:$C,3,FALSE),"NAO CADASTRADA"))</f>
        <v/>
      </c>
      <c r="AB1664" s="42"/>
      <c r="AC1664" s="48"/>
      <c r="AD1664" s="54" t="str">
        <f>IF(AC1664="","",IFERROR(VLOOKUP(AC1664,EMPRESAS!$A:$C,3,FALSE),"NAO CADASTRADA"))</f>
        <v/>
      </c>
      <c r="AE1664" s="50"/>
      <c r="AF1664" s="54" t="str">
        <f>IF(AE1664="","",IFERROR(VLOOKUP(AE1664,ATIVIDADES!$A:$C,3,FALSE),"NAO CADASTRADA"))</f>
        <v/>
      </c>
      <c r="AG1664" s="42"/>
      <c r="AH1664" s="48"/>
      <c r="AI1664" s="54" t="str">
        <f>IF(AH1664="","",IFERROR(VLOOKUP(AH1664,EMPRESAS!$A:$C,3,FALSE),"NAO CADASTRADA"))</f>
        <v/>
      </c>
      <c r="AJ1664" s="50"/>
      <c r="AK1664" s="54" t="str">
        <f>IF(AJ1664="","",IFERROR(VLOOKUP(AJ1664,ATIVIDADES!$A:$C,3,FALSE),"NAO CADASTRADA"))</f>
        <v/>
      </c>
      <c r="AL1664" s="42"/>
    </row>
    <row r="1665" spans="1:38" x14ac:dyDescent="0.25">
      <c r="A1665" s="26" t="str">
        <f t="shared" si="177"/>
        <v>OK</v>
      </c>
      <c r="B1665" s="29">
        <f t="shared" si="178"/>
        <v>2487914866</v>
      </c>
      <c r="C1665" s="30">
        <v>43753</v>
      </c>
      <c r="D1665" s="18">
        <f t="shared" si="181"/>
        <v>43739</v>
      </c>
      <c r="E1665" s="19" t="str">
        <f>IF(ISERROR(VLOOKUP(C1665,FERIADOS!$A:$B,1,FALSE)),IF(WEEKDAY(C1665)=1,"Dom",IF(WEEKDAY(C1665)=2,"Seg",IF(WEEKDAY(C1665)=3,"Ter",IF(WEEKDAY(C1665)=4,"Qua",IF(WEEKDAY(C1665)=5,"Qui",IF(WEEKDAY(C1665)=6,"Sex","Sab")))))),"Feriado")</f>
        <v>Ter</v>
      </c>
      <c r="F1665" s="32"/>
      <c r="G1665" s="33"/>
      <c r="H1665" s="33"/>
      <c r="I1665" s="33"/>
      <c r="J1665" s="21" t="str">
        <f t="shared" si="179"/>
        <v/>
      </c>
      <c r="K1665" s="21">
        <f t="shared" si="175"/>
        <v>0</v>
      </c>
      <c r="L1665" s="21" t="str">
        <f t="shared" si="176"/>
        <v/>
      </c>
      <c r="M1665" s="22" t="str">
        <f t="shared" si="180"/>
        <v/>
      </c>
      <c r="N1665" s="48"/>
      <c r="O1665" s="54" t="str">
        <f>IF(N1665="","",IFERROR(VLOOKUP(N1665,EMPRESAS!$A:$C,3,FALSE),"NAO CADASTRADA"))</f>
        <v/>
      </c>
      <c r="P1665" s="50"/>
      <c r="Q1665" s="54" t="str">
        <f>IF(P1665="","",IFERROR(VLOOKUP(P1665,ATIVIDADES!$A:$C,3,FALSE),"NAO CADASTRADA"))</f>
        <v/>
      </c>
      <c r="R1665" s="42"/>
      <c r="S1665" s="48"/>
      <c r="T1665" s="54" t="str">
        <f>IF(S1665="","",IFERROR(VLOOKUP(S1665,EMPRESAS!$A:$C,3,FALSE),"NAO CADASTRADA"))</f>
        <v/>
      </c>
      <c r="U1665" s="50"/>
      <c r="V1665" s="54" t="str">
        <f>IF(U1665="","",IFERROR(VLOOKUP(U1665,ATIVIDADES!$A:$C,3,FALSE),"NAO CADASTRADA"))</f>
        <v/>
      </c>
      <c r="W1665" s="42"/>
      <c r="X1665" s="48"/>
      <c r="Y1665" s="54" t="str">
        <f>IF(X1665="","",IFERROR(VLOOKUP(X1665,EMPRESAS!$A:$C,3,FALSE),"NAO CADASTRADA"))</f>
        <v/>
      </c>
      <c r="Z1665" s="50"/>
      <c r="AA1665" s="54" t="str">
        <f>IF(Z1665="","",IFERROR(VLOOKUP(Z1665,ATIVIDADES!$A:$C,3,FALSE),"NAO CADASTRADA"))</f>
        <v/>
      </c>
      <c r="AB1665" s="42"/>
      <c r="AC1665" s="48"/>
      <c r="AD1665" s="54" t="str">
        <f>IF(AC1665="","",IFERROR(VLOOKUP(AC1665,EMPRESAS!$A:$C,3,FALSE),"NAO CADASTRADA"))</f>
        <v/>
      </c>
      <c r="AE1665" s="50"/>
      <c r="AF1665" s="54" t="str">
        <f>IF(AE1665="","",IFERROR(VLOOKUP(AE1665,ATIVIDADES!$A:$C,3,FALSE),"NAO CADASTRADA"))</f>
        <v/>
      </c>
      <c r="AG1665" s="42"/>
      <c r="AH1665" s="48"/>
      <c r="AI1665" s="54" t="str">
        <f>IF(AH1665="","",IFERROR(VLOOKUP(AH1665,EMPRESAS!$A:$C,3,FALSE),"NAO CADASTRADA"))</f>
        <v/>
      </c>
      <c r="AJ1665" s="50"/>
      <c r="AK1665" s="54" t="str">
        <f>IF(AJ1665="","",IFERROR(VLOOKUP(AJ1665,ATIVIDADES!$A:$C,3,FALSE),"NAO CADASTRADA"))</f>
        <v/>
      </c>
      <c r="AL1665" s="42"/>
    </row>
    <row r="1666" spans="1:38" x14ac:dyDescent="0.25">
      <c r="A1666" s="26" t="str">
        <f t="shared" si="177"/>
        <v>OK</v>
      </c>
      <c r="B1666" s="29">
        <f t="shared" si="178"/>
        <v>2487914866</v>
      </c>
      <c r="C1666" s="30">
        <v>43754</v>
      </c>
      <c r="D1666" s="18">
        <f t="shared" si="181"/>
        <v>43739</v>
      </c>
      <c r="E1666" s="19" t="str">
        <f>IF(ISERROR(VLOOKUP(C1666,FERIADOS!$A:$B,1,FALSE)),IF(WEEKDAY(C1666)=1,"Dom",IF(WEEKDAY(C1666)=2,"Seg",IF(WEEKDAY(C1666)=3,"Ter",IF(WEEKDAY(C1666)=4,"Qua",IF(WEEKDAY(C1666)=5,"Qui",IF(WEEKDAY(C1666)=6,"Sex","Sab")))))),"Feriado")</f>
        <v>Qua</v>
      </c>
      <c r="F1666" s="32"/>
      <c r="G1666" s="33"/>
      <c r="H1666" s="33"/>
      <c r="I1666" s="33"/>
      <c r="J1666" s="21" t="str">
        <f t="shared" si="179"/>
        <v/>
      </c>
      <c r="K1666" s="21">
        <f t="shared" si="175"/>
        <v>0</v>
      </c>
      <c r="L1666" s="21" t="str">
        <f t="shared" si="176"/>
        <v/>
      </c>
      <c r="M1666" s="22" t="str">
        <f t="shared" si="180"/>
        <v/>
      </c>
      <c r="N1666" s="48"/>
      <c r="O1666" s="54" t="str">
        <f>IF(N1666="","",IFERROR(VLOOKUP(N1666,EMPRESAS!$A:$C,3,FALSE),"NAO CADASTRADA"))</f>
        <v/>
      </c>
      <c r="P1666" s="50"/>
      <c r="Q1666" s="54" t="str">
        <f>IF(P1666="","",IFERROR(VLOOKUP(P1666,ATIVIDADES!$A:$C,3,FALSE),"NAO CADASTRADA"))</f>
        <v/>
      </c>
      <c r="R1666" s="42"/>
      <c r="S1666" s="48"/>
      <c r="T1666" s="54" t="str">
        <f>IF(S1666="","",IFERROR(VLOOKUP(S1666,EMPRESAS!$A:$C,3,FALSE),"NAO CADASTRADA"))</f>
        <v/>
      </c>
      <c r="U1666" s="50"/>
      <c r="V1666" s="54" t="str">
        <f>IF(U1666="","",IFERROR(VLOOKUP(U1666,ATIVIDADES!$A:$C,3,FALSE),"NAO CADASTRADA"))</f>
        <v/>
      </c>
      <c r="W1666" s="42"/>
      <c r="X1666" s="48"/>
      <c r="Y1666" s="54" t="str">
        <f>IF(X1666="","",IFERROR(VLOOKUP(X1666,EMPRESAS!$A:$C,3,FALSE),"NAO CADASTRADA"))</f>
        <v/>
      </c>
      <c r="Z1666" s="50"/>
      <c r="AA1666" s="54" t="str">
        <f>IF(Z1666="","",IFERROR(VLOOKUP(Z1666,ATIVIDADES!$A:$C,3,FALSE),"NAO CADASTRADA"))</f>
        <v/>
      </c>
      <c r="AB1666" s="42"/>
      <c r="AC1666" s="48"/>
      <c r="AD1666" s="54" t="str">
        <f>IF(AC1666="","",IFERROR(VLOOKUP(AC1666,EMPRESAS!$A:$C,3,FALSE),"NAO CADASTRADA"))</f>
        <v/>
      </c>
      <c r="AE1666" s="50"/>
      <c r="AF1666" s="54" t="str">
        <f>IF(AE1666="","",IFERROR(VLOOKUP(AE1666,ATIVIDADES!$A:$C,3,FALSE),"NAO CADASTRADA"))</f>
        <v/>
      </c>
      <c r="AG1666" s="42"/>
      <c r="AH1666" s="48"/>
      <c r="AI1666" s="54" t="str">
        <f>IF(AH1666="","",IFERROR(VLOOKUP(AH1666,EMPRESAS!$A:$C,3,FALSE),"NAO CADASTRADA"))</f>
        <v/>
      </c>
      <c r="AJ1666" s="50"/>
      <c r="AK1666" s="54" t="str">
        <f>IF(AJ1666="","",IFERROR(VLOOKUP(AJ1666,ATIVIDADES!$A:$C,3,FALSE),"NAO CADASTRADA"))</f>
        <v/>
      </c>
      <c r="AL1666" s="42"/>
    </row>
    <row r="1667" spans="1:38" x14ac:dyDescent="0.25">
      <c r="A1667" s="26" t="str">
        <f t="shared" si="177"/>
        <v>OK</v>
      </c>
      <c r="B1667" s="29">
        <f t="shared" si="178"/>
        <v>2487914866</v>
      </c>
      <c r="C1667" s="30">
        <v>43755</v>
      </c>
      <c r="D1667" s="18">
        <f t="shared" si="181"/>
        <v>43739</v>
      </c>
      <c r="E1667" s="19" t="str">
        <f>IF(ISERROR(VLOOKUP(C1667,FERIADOS!$A:$B,1,FALSE)),IF(WEEKDAY(C1667)=1,"Dom",IF(WEEKDAY(C1667)=2,"Seg",IF(WEEKDAY(C1667)=3,"Ter",IF(WEEKDAY(C1667)=4,"Qua",IF(WEEKDAY(C1667)=5,"Qui",IF(WEEKDAY(C1667)=6,"Sex","Sab")))))),"Feriado")</f>
        <v>Qui</v>
      </c>
      <c r="F1667" s="32"/>
      <c r="G1667" s="33"/>
      <c r="H1667" s="33"/>
      <c r="I1667" s="33"/>
      <c r="J1667" s="21" t="str">
        <f t="shared" si="179"/>
        <v/>
      </c>
      <c r="K1667" s="21">
        <f t="shared" si="175"/>
        <v>0</v>
      </c>
      <c r="L1667" s="21" t="str">
        <f t="shared" si="176"/>
        <v/>
      </c>
      <c r="M1667" s="22" t="str">
        <f t="shared" si="180"/>
        <v/>
      </c>
      <c r="N1667" s="48"/>
      <c r="O1667" s="54" t="str">
        <f>IF(N1667="","",IFERROR(VLOOKUP(N1667,EMPRESAS!$A:$C,3,FALSE),"NAO CADASTRADA"))</f>
        <v/>
      </c>
      <c r="P1667" s="50"/>
      <c r="Q1667" s="54" t="str">
        <f>IF(P1667="","",IFERROR(VLOOKUP(P1667,ATIVIDADES!$A:$C,3,FALSE),"NAO CADASTRADA"))</f>
        <v/>
      </c>
      <c r="R1667" s="42"/>
      <c r="S1667" s="48"/>
      <c r="T1667" s="54" t="str">
        <f>IF(S1667="","",IFERROR(VLOOKUP(S1667,EMPRESAS!$A:$C,3,FALSE),"NAO CADASTRADA"))</f>
        <v/>
      </c>
      <c r="U1667" s="50"/>
      <c r="V1667" s="54" t="str">
        <f>IF(U1667="","",IFERROR(VLOOKUP(U1667,ATIVIDADES!$A:$C,3,FALSE),"NAO CADASTRADA"))</f>
        <v/>
      </c>
      <c r="W1667" s="42"/>
      <c r="X1667" s="48"/>
      <c r="Y1667" s="54" t="str">
        <f>IF(X1667="","",IFERROR(VLOOKUP(X1667,EMPRESAS!$A:$C,3,FALSE),"NAO CADASTRADA"))</f>
        <v/>
      </c>
      <c r="Z1667" s="50"/>
      <c r="AA1667" s="54" t="str">
        <f>IF(Z1667="","",IFERROR(VLOOKUP(Z1667,ATIVIDADES!$A:$C,3,FALSE),"NAO CADASTRADA"))</f>
        <v/>
      </c>
      <c r="AB1667" s="42"/>
      <c r="AC1667" s="48"/>
      <c r="AD1667" s="54" t="str">
        <f>IF(AC1667="","",IFERROR(VLOOKUP(AC1667,EMPRESAS!$A:$C,3,FALSE),"NAO CADASTRADA"))</f>
        <v/>
      </c>
      <c r="AE1667" s="50"/>
      <c r="AF1667" s="54" t="str">
        <f>IF(AE1667="","",IFERROR(VLOOKUP(AE1667,ATIVIDADES!$A:$C,3,FALSE),"NAO CADASTRADA"))</f>
        <v/>
      </c>
      <c r="AG1667" s="42"/>
      <c r="AH1667" s="48"/>
      <c r="AI1667" s="54" t="str">
        <f>IF(AH1667="","",IFERROR(VLOOKUP(AH1667,EMPRESAS!$A:$C,3,FALSE),"NAO CADASTRADA"))</f>
        <v/>
      </c>
      <c r="AJ1667" s="50"/>
      <c r="AK1667" s="54" t="str">
        <f>IF(AJ1667="","",IFERROR(VLOOKUP(AJ1667,ATIVIDADES!$A:$C,3,FALSE),"NAO CADASTRADA"))</f>
        <v/>
      </c>
      <c r="AL1667" s="42"/>
    </row>
    <row r="1668" spans="1:38" x14ac:dyDescent="0.25">
      <c r="A1668" s="26" t="str">
        <f t="shared" si="177"/>
        <v>OK</v>
      </c>
      <c r="B1668" s="29">
        <f t="shared" si="178"/>
        <v>2487914866</v>
      </c>
      <c r="C1668" s="30">
        <v>43756</v>
      </c>
      <c r="D1668" s="18">
        <f t="shared" si="181"/>
        <v>43739</v>
      </c>
      <c r="E1668" s="19" t="str">
        <f>IF(ISERROR(VLOOKUP(C1668,FERIADOS!$A:$B,1,FALSE)),IF(WEEKDAY(C1668)=1,"Dom",IF(WEEKDAY(C1668)=2,"Seg",IF(WEEKDAY(C1668)=3,"Ter",IF(WEEKDAY(C1668)=4,"Qua",IF(WEEKDAY(C1668)=5,"Qui",IF(WEEKDAY(C1668)=6,"Sex","Sab")))))),"Feriado")</f>
        <v>Sex</v>
      </c>
      <c r="F1668" s="32"/>
      <c r="G1668" s="33"/>
      <c r="H1668" s="33"/>
      <c r="I1668" s="33"/>
      <c r="J1668" s="21" t="str">
        <f t="shared" si="179"/>
        <v/>
      </c>
      <c r="K1668" s="21">
        <f t="shared" si="175"/>
        <v>0</v>
      </c>
      <c r="L1668" s="21" t="str">
        <f t="shared" si="176"/>
        <v/>
      </c>
      <c r="M1668" s="22" t="str">
        <f t="shared" si="180"/>
        <v/>
      </c>
      <c r="N1668" s="48"/>
      <c r="O1668" s="54" t="str">
        <f>IF(N1668="","",IFERROR(VLOOKUP(N1668,EMPRESAS!$A:$C,3,FALSE),"NAO CADASTRADA"))</f>
        <v/>
      </c>
      <c r="P1668" s="50"/>
      <c r="Q1668" s="54" t="str">
        <f>IF(P1668="","",IFERROR(VLOOKUP(P1668,ATIVIDADES!$A:$C,3,FALSE),"NAO CADASTRADA"))</f>
        <v/>
      </c>
      <c r="R1668" s="42"/>
      <c r="S1668" s="48"/>
      <c r="T1668" s="54" t="str">
        <f>IF(S1668="","",IFERROR(VLOOKUP(S1668,EMPRESAS!$A:$C,3,FALSE),"NAO CADASTRADA"))</f>
        <v/>
      </c>
      <c r="U1668" s="50"/>
      <c r="V1668" s="54" t="str">
        <f>IF(U1668="","",IFERROR(VLOOKUP(U1668,ATIVIDADES!$A:$C,3,FALSE),"NAO CADASTRADA"))</f>
        <v/>
      </c>
      <c r="W1668" s="42"/>
      <c r="X1668" s="48"/>
      <c r="Y1668" s="54" t="str">
        <f>IF(X1668="","",IFERROR(VLOOKUP(X1668,EMPRESAS!$A:$C,3,FALSE),"NAO CADASTRADA"))</f>
        <v/>
      </c>
      <c r="Z1668" s="50"/>
      <c r="AA1668" s="54" t="str">
        <f>IF(Z1668="","",IFERROR(VLOOKUP(Z1668,ATIVIDADES!$A:$C,3,FALSE),"NAO CADASTRADA"))</f>
        <v/>
      </c>
      <c r="AB1668" s="42"/>
      <c r="AC1668" s="48"/>
      <c r="AD1668" s="54" t="str">
        <f>IF(AC1668="","",IFERROR(VLOOKUP(AC1668,EMPRESAS!$A:$C,3,FALSE),"NAO CADASTRADA"))</f>
        <v/>
      </c>
      <c r="AE1668" s="50"/>
      <c r="AF1668" s="54" t="str">
        <f>IF(AE1668="","",IFERROR(VLOOKUP(AE1668,ATIVIDADES!$A:$C,3,FALSE),"NAO CADASTRADA"))</f>
        <v/>
      </c>
      <c r="AG1668" s="42"/>
      <c r="AH1668" s="48"/>
      <c r="AI1668" s="54" t="str">
        <f>IF(AH1668="","",IFERROR(VLOOKUP(AH1668,EMPRESAS!$A:$C,3,FALSE),"NAO CADASTRADA"))</f>
        <v/>
      </c>
      <c r="AJ1668" s="50"/>
      <c r="AK1668" s="54" t="str">
        <f>IF(AJ1668="","",IFERROR(VLOOKUP(AJ1668,ATIVIDADES!$A:$C,3,FALSE),"NAO CADASTRADA"))</f>
        <v/>
      </c>
      <c r="AL1668" s="42"/>
    </row>
    <row r="1669" spans="1:38" x14ac:dyDescent="0.25">
      <c r="A1669" s="26" t="str">
        <f t="shared" si="177"/>
        <v>OK</v>
      </c>
      <c r="B1669" s="29">
        <f t="shared" si="178"/>
        <v>2487914866</v>
      </c>
      <c r="C1669" s="30">
        <v>43757</v>
      </c>
      <c r="D1669" s="18">
        <f t="shared" si="181"/>
        <v>43739</v>
      </c>
      <c r="E1669" s="19" t="str">
        <f>IF(ISERROR(VLOOKUP(C1669,FERIADOS!$A:$B,1,FALSE)),IF(WEEKDAY(C1669)=1,"Dom",IF(WEEKDAY(C1669)=2,"Seg",IF(WEEKDAY(C1669)=3,"Ter",IF(WEEKDAY(C1669)=4,"Qua",IF(WEEKDAY(C1669)=5,"Qui",IF(WEEKDAY(C1669)=6,"Sex","Sab")))))),"Feriado")</f>
        <v>Sab</v>
      </c>
      <c r="F1669" s="32"/>
      <c r="G1669" s="33"/>
      <c r="H1669" s="33"/>
      <c r="I1669" s="33"/>
      <c r="J1669" s="21" t="str">
        <f t="shared" si="179"/>
        <v/>
      </c>
      <c r="K1669" s="21">
        <f t="shared" si="175"/>
        <v>0</v>
      </c>
      <c r="L1669" s="21" t="str">
        <f t="shared" si="176"/>
        <v/>
      </c>
      <c r="M1669" s="22" t="str">
        <f t="shared" si="180"/>
        <v/>
      </c>
      <c r="N1669" s="48"/>
      <c r="O1669" s="54" t="str">
        <f>IF(N1669="","",IFERROR(VLOOKUP(N1669,EMPRESAS!$A:$C,3,FALSE),"NAO CADASTRADA"))</f>
        <v/>
      </c>
      <c r="P1669" s="50"/>
      <c r="Q1669" s="54" t="str">
        <f>IF(P1669="","",IFERROR(VLOOKUP(P1669,ATIVIDADES!$A:$C,3,FALSE),"NAO CADASTRADA"))</f>
        <v/>
      </c>
      <c r="R1669" s="42"/>
      <c r="S1669" s="48"/>
      <c r="T1669" s="54" t="str">
        <f>IF(S1669="","",IFERROR(VLOOKUP(S1669,EMPRESAS!$A:$C,3,FALSE),"NAO CADASTRADA"))</f>
        <v/>
      </c>
      <c r="U1669" s="50"/>
      <c r="V1669" s="54" t="str">
        <f>IF(U1669="","",IFERROR(VLOOKUP(U1669,ATIVIDADES!$A:$C,3,FALSE),"NAO CADASTRADA"))</f>
        <v/>
      </c>
      <c r="W1669" s="42"/>
      <c r="X1669" s="48"/>
      <c r="Y1669" s="54" t="str">
        <f>IF(X1669="","",IFERROR(VLOOKUP(X1669,EMPRESAS!$A:$C,3,FALSE),"NAO CADASTRADA"))</f>
        <v/>
      </c>
      <c r="Z1669" s="50"/>
      <c r="AA1669" s="54" t="str">
        <f>IF(Z1669="","",IFERROR(VLOOKUP(Z1669,ATIVIDADES!$A:$C,3,FALSE),"NAO CADASTRADA"))</f>
        <v/>
      </c>
      <c r="AB1669" s="42"/>
      <c r="AC1669" s="48"/>
      <c r="AD1669" s="54" t="str">
        <f>IF(AC1669="","",IFERROR(VLOOKUP(AC1669,EMPRESAS!$A:$C,3,FALSE),"NAO CADASTRADA"))</f>
        <v/>
      </c>
      <c r="AE1669" s="50"/>
      <c r="AF1669" s="54" t="str">
        <f>IF(AE1669="","",IFERROR(VLOOKUP(AE1669,ATIVIDADES!$A:$C,3,FALSE),"NAO CADASTRADA"))</f>
        <v/>
      </c>
      <c r="AG1669" s="42"/>
      <c r="AH1669" s="48"/>
      <c r="AI1669" s="54" t="str">
        <f>IF(AH1669="","",IFERROR(VLOOKUP(AH1669,EMPRESAS!$A:$C,3,FALSE),"NAO CADASTRADA"))</f>
        <v/>
      </c>
      <c r="AJ1669" s="50"/>
      <c r="AK1669" s="54" t="str">
        <f>IF(AJ1669="","",IFERROR(VLOOKUP(AJ1669,ATIVIDADES!$A:$C,3,FALSE),"NAO CADASTRADA"))</f>
        <v/>
      </c>
      <c r="AL1669" s="42"/>
    </row>
    <row r="1670" spans="1:38" x14ac:dyDescent="0.25">
      <c r="A1670" s="26" t="str">
        <f t="shared" si="177"/>
        <v>OK</v>
      </c>
      <c r="B1670" s="29">
        <f t="shared" si="178"/>
        <v>2487914866</v>
      </c>
      <c r="C1670" s="30">
        <v>43758</v>
      </c>
      <c r="D1670" s="18">
        <f t="shared" si="181"/>
        <v>43739</v>
      </c>
      <c r="E1670" s="19" t="str">
        <f>IF(ISERROR(VLOOKUP(C1670,FERIADOS!$A:$B,1,FALSE)),IF(WEEKDAY(C1670)=1,"Dom",IF(WEEKDAY(C1670)=2,"Seg",IF(WEEKDAY(C1670)=3,"Ter",IF(WEEKDAY(C1670)=4,"Qua",IF(WEEKDAY(C1670)=5,"Qui",IF(WEEKDAY(C1670)=6,"Sex","Sab")))))),"Feriado")</f>
        <v>Dom</v>
      </c>
      <c r="F1670" s="32"/>
      <c r="G1670" s="33"/>
      <c r="H1670" s="33"/>
      <c r="I1670" s="33"/>
      <c r="J1670" s="21" t="str">
        <f t="shared" si="179"/>
        <v/>
      </c>
      <c r="K1670" s="21">
        <f t="shared" si="175"/>
        <v>0</v>
      </c>
      <c r="L1670" s="21" t="str">
        <f t="shared" si="176"/>
        <v/>
      </c>
      <c r="M1670" s="22" t="str">
        <f t="shared" si="180"/>
        <v/>
      </c>
      <c r="N1670" s="48"/>
      <c r="O1670" s="54" t="str">
        <f>IF(N1670="","",IFERROR(VLOOKUP(N1670,EMPRESAS!$A:$C,3,FALSE),"NAO CADASTRADA"))</f>
        <v/>
      </c>
      <c r="P1670" s="50"/>
      <c r="Q1670" s="54" t="str">
        <f>IF(P1670="","",IFERROR(VLOOKUP(P1670,ATIVIDADES!$A:$C,3,FALSE),"NAO CADASTRADA"))</f>
        <v/>
      </c>
      <c r="R1670" s="42"/>
      <c r="S1670" s="48"/>
      <c r="T1670" s="54" t="str">
        <f>IF(S1670="","",IFERROR(VLOOKUP(S1670,EMPRESAS!$A:$C,3,FALSE),"NAO CADASTRADA"))</f>
        <v/>
      </c>
      <c r="U1670" s="50"/>
      <c r="V1670" s="54" t="str">
        <f>IF(U1670="","",IFERROR(VLOOKUP(U1670,ATIVIDADES!$A:$C,3,FALSE),"NAO CADASTRADA"))</f>
        <v/>
      </c>
      <c r="W1670" s="42"/>
      <c r="X1670" s="48"/>
      <c r="Y1670" s="54" t="str">
        <f>IF(X1670="","",IFERROR(VLOOKUP(X1670,EMPRESAS!$A:$C,3,FALSE),"NAO CADASTRADA"))</f>
        <v/>
      </c>
      <c r="Z1670" s="50"/>
      <c r="AA1670" s="54" t="str">
        <f>IF(Z1670="","",IFERROR(VLOOKUP(Z1670,ATIVIDADES!$A:$C,3,FALSE),"NAO CADASTRADA"))</f>
        <v/>
      </c>
      <c r="AB1670" s="42"/>
      <c r="AC1670" s="48"/>
      <c r="AD1670" s="54" t="str">
        <f>IF(AC1670="","",IFERROR(VLOOKUP(AC1670,EMPRESAS!$A:$C,3,FALSE),"NAO CADASTRADA"))</f>
        <v/>
      </c>
      <c r="AE1670" s="50"/>
      <c r="AF1670" s="54" t="str">
        <f>IF(AE1670="","",IFERROR(VLOOKUP(AE1670,ATIVIDADES!$A:$C,3,FALSE),"NAO CADASTRADA"))</f>
        <v/>
      </c>
      <c r="AG1670" s="42"/>
      <c r="AH1670" s="48"/>
      <c r="AI1670" s="54" t="str">
        <f>IF(AH1670="","",IFERROR(VLOOKUP(AH1670,EMPRESAS!$A:$C,3,FALSE),"NAO CADASTRADA"))</f>
        <v/>
      </c>
      <c r="AJ1670" s="50"/>
      <c r="AK1670" s="54" t="str">
        <f>IF(AJ1670="","",IFERROR(VLOOKUP(AJ1670,ATIVIDADES!$A:$C,3,FALSE),"NAO CADASTRADA"))</f>
        <v/>
      </c>
      <c r="AL1670" s="42"/>
    </row>
    <row r="1671" spans="1:38" x14ac:dyDescent="0.25">
      <c r="A1671" s="26" t="str">
        <f t="shared" si="177"/>
        <v>OK</v>
      </c>
      <c r="B1671" s="29">
        <f t="shared" si="178"/>
        <v>2487914866</v>
      </c>
      <c r="C1671" s="30">
        <v>43759</v>
      </c>
      <c r="D1671" s="18">
        <f t="shared" si="181"/>
        <v>43739</v>
      </c>
      <c r="E1671" s="19" t="str">
        <f>IF(ISERROR(VLOOKUP(C1671,FERIADOS!$A:$B,1,FALSE)),IF(WEEKDAY(C1671)=1,"Dom",IF(WEEKDAY(C1671)=2,"Seg",IF(WEEKDAY(C1671)=3,"Ter",IF(WEEKDAY(C1671)=4,"Qua",IF(WEEKDAY(C1671)=5,"Qui",IF(WEEKDAY(C1671)=6,"Sex","Sab")))))),"Feriado")</f>
        <v>Seg</v>
      </c>
      <c r="F1671" s="32"/>
      <c r="G1671" s="33"/>
      <c r="H1671" s="33"/>
      <c r="I1671" s="33"/>
      <c r="J1671" s="21" t="str">
        <f t="shared" si="179"/>
        <v/>
      </c>
      <c r="K1671" s="21">
        <f t="shared" ref="K1671:K1734" si="182">SUM(R1671,W1671,AB1671,AG1671,AL1671)</f>
        <v>0</v>
      </c>
      <c r="L1671" s="21" t="str">
        <f t="shared" ref="L1671:L1734" si="183">IF(OR(E1671="Sab",E1671="Dom",E1671="Feriado"),J1671,IF(J1671="","",IF(J1671&lt;=$M$2,0,J1671-$M$2)))</f>
        <v/>
      </c>
      <c r="M1671" s="22" t="str">
        <f t="shared" si="180"/>
        <v/>
      </c>
      <c r="N1671" s="48"/>
      <c r="O1671" s="54" t="str">
        <f>IF(N1671="","",IFERROR(VLOOKUP(N1671,EMPRESAS!$A:$C,3,FALSE),"NAO CADASTRADA"))</f>
        <v/>
      </c>
      <c r="P1671" s="50"/>
      <c r="Q1671" s="54" t="str">
        <f>IF(P1671="","",IFERROR(VLOOKUP(P1671,ATIVIDADES!$A:$C,3,FALSE),"NAO CADASTRADA"))</f>
        <v/>
      </c>
      <c r="R1671" s="42"/>
      <c r="S1671" s="48"/>
      <c r="T1671" s="54" t="str">
        <f>IF(S1671="","",IFERROR(VLOOKUP(S1671,EMPRESAS!$A:$C,3,FALSE),"NAO CADASTRADA"))</f>
        <v/>
      </c>
      <c r="U1671" s="50"/>
      <c r="V1671" s="54" t="str">
        <f>IF(U1671="","",IFERROR(VLOOKUP(U1671,ATIVIDADES!$A:$C,3,FALSE),"NAO CADASTRADA"))</f>
        <v/>
      </c>
      <c r="W1671" s="42"/>
      <c r="X1671" s="48"/>
      <c r="Y1671" s="54" t="str">
        <f>IF(X1671="","",IFERROR(VLOOKUP(X1671,EMPRESAS!$A:$C,3,FALSE),"NAO CADASTRADA"))</f>
        <v/>
      </c>
      <c r="Z1671" s="50"/>
      <c r="AA1671" s="54" t="str">
        <f>IF(Z1671="","",IFERROR(VLOOKUP(Z1671,ATIVIDADES!$A:$C,3,FALSE),"NAO CADASTRADA"))</f>
        <v/>
      </c>
      <c r="AB1671" s="42"/>
      <c r="AC1671" s="48"/>
      <c r="AD1671" s="54" t="str">
        <f>IF(AC1671="","",IFERROR(VLOOKUP(AC1671,EMPRESAS!$A:$C,3,FALSE),"NAO CADASTRADA"))</f>
        <v/>
      </c>
      <c r="AE1671" s="50"/>
      <c r="AF1671" s="54" t="str">
        <f>IF(AE1671="","",IFERROR(VLOOKUP(AE1671,ATIVIDADES!$A:$C,3,FALSE),"NAO CADASTRADA"))</f>
        <v/>
      </c>
      <c r="AG1671" s="42"/>
      <c r="AH1671" s="48"/>
      <c r="AI1671" s="54" t="str">
        <f>IF(AH1671="","",IFERROR(VLOOKUP(AH1671,EMPRESAS!$A:$C,3,FALSE),"NAO CADASTRADA"))</f>
        <v/>
      </c>
      <c r="AJ1671" s="50"/>
      <c r="AK1671" s="54" t="str">
        <f>IF(AJ1671="","",IFERROR(VLOOKUP(AJ1671,ATIVIDADES!$A:$C,3,FALSE),"NAO CADASTRADA"))</f>
        <v/>
      </c>
      <c r="AL1671" s="42"/>
    </row>
    <row r="1672" spans="1:38" x14ac:dyDescent="0.25">
      <c r="A1672" s="26" t="str">
        <f t="shared" ref="A1672:A1735" si="184">IF(J1672="","OK",IF(K1672&lt;&gt;J1672,"PENDENTE","OK"))</f>
        <v>OK</v>
      </c>
      <c r="B1672" s="29">
        <f t="shared" ref="B1672:B1735" si="185">$D$2</f>
        <v>2487914866</v>
      </c>
      <c r="C1672" s="30">
        <v>43760</v>
      </c>
      <c r="D1672" s="18">
        <f t="shared" si="181"/>
        <v>43739</v>
      </c>
      <c r="E1672" s="19" t="str">
        <f>IF(ISERROR(VLOOKUP(C1672,FERIADOS!$A:$B,1,FALSE)),IF(WEEKDAY(C1672)=1,"Dom",IF(WEEKDAY(C1672)=2,"Seg",IF(WEEKDAY(C1672)=3,"Ter",IF(WEEKDAY(C1672)=4,"Qua",IF(WEEKDAY(C1672)=5,"Qui",IF(WEEKDAY(C1672)=6,"Sex","Sab")))))),"Feriado")</f>
        <v>Ter</v>
      </c>
      <c r="F1672" s="32"/>
      <c r="G1672" s="33"/>
      <c r="H1672" s="33"/>
      <c r="I1672" s="33"/>
      <c r="J1672" s="21" t="str">
        <f t="shared" ref="J1672:J1735" si="186">IF(OR(F1672="",G1672="",H1672="",I1672=""),"",I1672-H1672+G1672-F1672)</f>
        <v/>
      </c>
      <c r="K1672" s="21">
        <f t="shared" si="182"/>
        <v>0</v>
      </c>
      <c r="L1672" s="21" t="str">
        <f t="shared" si="183"/>
        <v/>
      </c>
      <c r="M1672" s="22" t="str">
        <f t="shared" ref="M1672:M1735" si="187">IF(J1672="","",IF(OR(E1672="Sab",E1672="Dom",E1672="Feriado"),0,IF(J1672&gt;=$M$2,0,$M$2-J1672)))</f>
        <v/>
      </c>
      <c r="N1672" s="48"/>
      <c r="O1672" s="54" t="str">
        <f>IF(N1672="","",IFERROR(VLOOKUP(N1672,EMPRESAS!$A:$C,3,FALSE),"NAO CADASTRADA"))</f>
        <v/>
      </c>
      <c r="P1672" s="50"/>
      <c r="Q1672" s="54" t="str">
        <f>IF(P1672="","",IFERROR(VLOOKUP(P1672,ATIVIDADES!$A:$C,3,FALSE),"NAO CADASTRADA"))</f>
        <v/>
      </c>
      <c r="R1672" s="42"/>
      <c r="S1672" s="48"/>
      <c r="T1672" s="54" t="str">
        <f>IF(S1672="","",IFERROR(VLOOKUP(S1672,EMPRESAS!$A:$C,3,FALSE),"NAO CADASTRADA"))</f>
        <v/>
      </c>
      <c r="U1672" s="50"/>
      <c r="V1672" s="54" t="str">
        <f>IF(U1672="","",IFERROR(VLOOKUP(U1672,ATIVIDADES!$A:$C,3,FALSE),"NAO CADASTRADA"))</f>
        <v/>
      </c>
      <c r="W1672" s="42"/>
      <c r="X1672" s="48"/>
      <c r="Y1672" s="54" t="str">
        <f>IF(X1672="","",IFERROR(VLOOKUP(X1672,EMPRESAS!$A:$C,3,FALSE),"NAO CADASTRADA"))</f>
        <v/>
      </c>
      <c r="Z1672" s="50"/>
      <c r="AA1672" s="54" t="str">
        <f>IF(Z1672="","",IFERROR(VLOOKUP(Z1672,ATIVIDADES!$A:$C,3,FALSE),"NAO CADASTRADA"))</f>
        <v/>
      </c>
      <c r="AB1672" s="42"/>
      <c r="AC1672" s="48"/>
      <c r="AD1672" s="54" t="str">
        <f>IF(AC1672="","",IFERROR(VLOOKUP(AC1672,EMPRESAS!$A:$C,3,FALSE),"NAO CADASTRADA"))</f>
        <v/>
      </c>
      <c r="AE1672" s="50"/>
      <c r="AF1672" s="54" t="str">
        <f>IF(AE1672="","",IFERROR(VLOOKUP(AE1672,ATIVIDADES!$A:$C,3,FALSE),"NAO CADASTRADA"))</f>
        <v/>
      </c>
      <c r="AG1672" s="42"/>
      <c r="AH1672" s="48"/>
      <c r="AI1672" s="54" t="str">
        <f>IF(AH1672="","",IFERROR(VLOOKUP(AH1672,EMPRESAS!$A:$C,3,FALSE),"NAO CADASTRADA"))</f>
        <v/>
      </c>
      <c r="AJ1672" s="50"/>
      <c r="AK1672" s="54" t="str">
        <f>IF(AJ1672="","",IFERROR(VLOOKUP(AJ1672,ATIVIDADES!$A:$C,3,FALSE),"NAO CADASTRADA"))</f>
        <v/>
      </c>
      <c r="AL1672" s="42"/>
    </row>
    <row r="1673" spans="1:38" x14ac:dyDescent="0.25">
      <c r="A1673" s="26" t="str">
        <f t="shared" si="184"/>
        <v>OK</v>
      </c>
      <c r="B1673" s="29">
        <f t="shared" si="185"/>
        <v>2487914866</v>
      </c>
      <c r="C1673" s="30">
        <v>43761</v>
      </c>
      <c r="D1673" s="18">
        <f t="shared" ref="D1673:D1736" si="188">IF(MONTH(C1673)=MONTH(C1672),D1672,C1673)</f>
        <v>43739</v>
      </c>
      <c r="E1673" s="19" t="str">
        <f>IF(ISERROR(VLOOKUP(C1673,FERIADOS!$A:$B,1,FALSE)),IF(WEEKDAY(C1673)=1,"Dom",IF(WEEKDAY(C1673)=2,"Seg",IF(WEEKDAY(C1673)=3,"Ter",IF(WEEKDAY(C1673)=4,"Qua",IF(WEEKDAY(C1673)=5,"Qui",IF(WEEKDAY(C1673)=6,"Sex","Sab")))))),"Feriado")</f>
        <v>Qua</v>
      </c>
      <c r="F1673" s="32"/>
      <c r="G1673" s="33"/>
      <c r="H1673" s="33"/>
      <c r="I1673" s="33"/>
      <c r="J1673" s="21" t="str">
        <f t="shared" si="186"/>
        <v/>
      </c>
      <c r="K1673" s="21">
        <f t="shared" si="182"/>
        <v>0</v>
      </c>
      <c r="L1673" s="21" t="str">
        <f t="shared" si="183"/>
        <v/>
      </c>
      <c r="M1673" s="22" t="str">
        <f t="shared" si="187"/>
        <v/>
      </c>
      <c r="N1673" s="48"/>
      <c r="O1673" s="54" t="str">
        <f>IF(N1673="","",IFERROR(VLOOKUP(N1673,EMPRESAS!$A:$C,3,FALSE),"NAO CADASTRADA"))</f>
        <v/>
      </c>
      <c r="P1673" s="50"/>
      <c r="Q1673" s="54" t="str">
        <f>IF(P1673="","",IFERROR(VLOOKUP(P1673,ATIVIDADES!$A:$C,3,FALSE),"NAO CADASTRADA"))</f>
        <v/>
      </c>
      <c r="R1673" s="42"/>
      <c r="S1673" s="48"/>
      <c r="T1673" s="54" t="str">
        <f>IF(S1673="","",IFERROR(VLOOKUP(S1673,EMPRESAS!$A:$C,3,FALSE),"NAO CADASTRADA"))</f>
        <v/>
      </c>
      <c r="U1673" s="50"/>
      <c r="V1673" s="54" t="str">
        <f>IF(U1673="","",IFERROR(VLOOKUP(U1673,ATIVIDADES!$A:$C,3,FALSE),"NAO CADASTRADA"))</f>
        <v/>
      </c>
      <c r="W1673" s="42"/>
      <c r="X1673" s="48"/>
      <c r="Y1673" s="54" t="str">
        <f>IF(X1673="","",IFERROR(VLOOKUP(X1673,EMPRESAS!$A:$C,3,FALSE),"NAO CADASTRADA"))</f>
        <v/>
      </c>
      <c r="Z1673" s="50"/>
      <c r="AA1673" s="54" t="str">
        <f>IF(Z1673="","",IFERROR(VLOOKUP(Z1673,ATIVIDADES!$A:$C,3,FALSE),"NAO CADASTRADA"))</f>
        <v/>
      </c>
      <c r="AB1673" s="42"/>
      <c r="AC1673" s="48"/>
      <c r="AD1673" s="54" t="str">
        <f>IF(AC1673="","",IFERROR(VLOOKUP(AC1673,EMPRESAS!$A:$C,3,FALSE),"NAO CADASTRADA"))</f>
        <v/>
      </c>
      <c r="AE1673" s="50"/>
      <c r="AF1673" s="54" t="str">
        <f>IF(AE1673="","",IFERROR(VLOOKUP(AE1673,ATIVIDADES!$A:$C,3,FALSE),"NAO CADASTRADA"))</f>
        <v/>
      </c>
      <c r="AG1673" s="42"/>
      <c r="AH1673" s="48"/>
      <c r="AI1673" s="54" t="str">
        <f>IF(AH1673="","",IFERROR(VLOOKUP(AH1673,EMPRESAS!$A:$C,3,FALSE),"NAO CADASTRADA"))</f>
        <v/>
      </c>
      <c r="AJ1673" s="50"/>
      <c r="AK1673" s="54" t="str">
        <f>IF(AJ1673="","",IFERROR(VLOOKUP(AJ1673,ATIVIDADES!$A:$C,3,FALSE),"NAO CADASTRADA"))</f>
        <v/>
      </c>
      <c r="AL1673" s="42"/>
    </row>
    <row r="1674" spans="1:38" x14ac:dyDescent="0.25">
      <c r="A1674" s="26" t="str">
        <f t="shared" si="184"/>
        <v>OK</v>
      </c>
      <c r="B1674" s="29">
        <f t="shared" si="185"/>
        <v>2487914866</v>
      </c>
      <c r="C1674" s="30">
        <v>43762</v>
      </c>
      <c r="D1674" s="18">
        <f t="shared" si="188"/>
        <v>43739</v>
      </c>
      <c r="E1674" s="19" t="str">
        <f>IF(ISERROR(VLOOKUP(C1674,FERIADOS!$A:$B,1,FALSE)),IF(WEEKDAY(C1674)=1,"Dom",IF(WEEKDAY(C1674)=2,"Seg",IF(WEEKDAY(C1674)=3,"Ter",IF(WEEKDAY(C1674)=4,"Qua",IF(WEEKDAY(C1674)=5,"Qui",IF(WEEKDAY(C1674)=6,"Sex","Sab")))))),"Feriado")</f>
        <v>Qui</v>
      </c>
      <c r="F1674" s="32"/>
      <c r="G1674" s="33"/>
      <c r="H1674" s="33"/>
      <c r="I1674" s="33"/>
      <c r="J1674" s="21" t="str">
        <f t="shared" si="186"/>
        <v/>
      </c>
      <c r="K1674" s="21">
        <f t="shared" si="182"/>
        <v>0</v>
      </c>
      <c r="L1674" s="21" t="str">
        <f t="shared" si="183"/>
        <v/>
      </c>
      <c r="M1674" s="22" t="str">
        <f t="shared" si="187"/>
        <v/>
      </c>
      <c r="N1674" s="48"/>
      <c r="O1674" s="54" t="str">
        <f>IF(N1674="","",IFERROR(VLOOKUP(N1674,EMPRESAS!$A:$C,3,FALSE),"NAO CADASTRADA"))</f>
        <v/>
      </c>
      <c r="P1674" s="50"/>
      <c r="Q1674" s="54" t="str">
        <f>IF(P1674="","",IFERROR(VLOOKUP(P1674,ATIVIDADES!$A:$C,3,FALSE),"NAO CADASTRADA"))</f>
        <v/>
      </c>
      <c r="R1674" s="42"/>
      <c r="S1674" s="48"/>
      <c r="T1674" s="54" t="str">
        <f>IF(S1674="","",IFERROR(VLOOKUP(S1674,EMPRESAS!$A:$C,3,FALSE),"NAO CADASTRADA"))</f>
        <v/>
      </c>
      <c r="U1674" s="50"/>
      <c r="V1674" s="54" t="str">
        <f>IF(U1674="","",IFERROR(VLOOKUP(U1674,ATIVIDADES!$A:$C,3,FALSE),"NAO CADASTRADA"))</f>
        <v/>
      </c>
      <c r="W1674" s="42"/>
      <c r="X1674" s="48"/>
      <c r="Y1674" s="54" t="str">
        <f>IF(X1674="","",IFERROR(VLOOKUP(X1674,EMPRESAS!$A:$C,3,FALSE),"NAO CADASTRADA"))</f>
        <v/>
      </c>
      <c r="Z1674" s="50"/>
      <c r="AA1674" s="54" t="str">
        <f>IF(Z1674="","",IFERROR(VLOOKUP(Z1674,ATIVIDADES!$A:$C,3,FALSE),"NAO CADASTRADA"))</f>
        <v/>
      </c>
      <c r="AB1674" s="42"/>
      <c r="AC1674" s="48"/>
      <c r="AD1674" s="54" t="str">
        <f>IF(AC1674="","",IFERROR(VLOOKUP(AC1674,EMPRESAS!$A:$C,3,FALSE),"NAO CADASTRADA"))</f>
        <v/>
      </c>
      <c r="AE1674" s="50"/>
      <c r="AF1674" s="54" t="str">
        <f>IF(AE1674="","",IFERROR(VLOOKUP(AE1674,ATIVIDADES!$A:$C,3,FALSE),"NAO CADASTRADA"))</f>
        <v/>
      </c>
      <c r="AG1674" s="42"/>
      <c r="AH1674" s="48"/>
      <c r="AI1674" s="54" t="str">
        <f>IF(AH1674="","",IFERROR(VLOOKUP(AH1674,EMPRESAS!$A:$C,3,FALSE),"NAO CADASTRADA"))</f>
        <v/>
      </c>
      <c r="AJ1674" s="50"/>
      <c r="AK1674" s="54" t="str">
        <f>IF(AJ1674="","",IFERROR(VLOOKUP(AJ1674,ATIVIDADES!$A:$C,3,FALSE),"NAO CADASTRADA"))</f>
        <v/>
      </c>
      <c r="AL1674" s="42"/>
    </row>
    <row r="1675" spans="1:38" x14ac:dyDescent="0.25">
      <c r="A1675" s="26" t="str">
        <f t="shared" si="184"/>
        <v>OK</v>
      </c>
      <c r="B1675" s="29">
        <f t="shared" si="185"/>
        <v>2487914866</v>
      </c>
      <c r="C1675" s="30">
        <v>43763</v>
      </c>
      <c r="D1675" s="18">
        <f t="shared" si="188"/>
        <v>43739</v>
      </c>
      <c r="E1675" s="19" t="str">
        <f>IF(ISERROR(VLOOKUP(C1675,FERIADOS!$A:$B,1,FALSE)),IF(WEEKDAY(C1675)=1,"Dom",IF(WEEKDAY(C1675)=2,"Seg",IF(WEEKDAY(C1675)=3,"Ter",IF(WEEKDAY(C1675)=4,"Qua",IF(WEEKDAY(C1675)=5,"Qui",IF(WEEKDAY(C1675)=6,"Sex","Sab")))))),"Feriado")</f>
        <v>Sex</v>
      </c>
      <c r="F1675" s="32"/>
      <c r="G1675" s="33"/>
      <c r="H1675" s="33"/>
      <c r="I1675" s="33"/>
      <c r="J1675" s="21" t="str">
        <f t="shared" si="186"/>
        <v/>
      </c>
      <c r="K1675" s="21">
        <f t="shared" si="182"/>
        <v>0</v>
      </c>
      <c r="L1675" s="21" t="str">
        <f t="shared" si="183"/>
        <v/>
      </c>
      <c r="M1675" s="22" t="str">
        <f t="shared" si="187"/>
        <v/>
      </c>
      <c r="N1675" s="48"/>
      <c r="O1675" s="54" t="str">
        <f>IF(N1675="","",IFERROR(VLOOKUP(N1675,EMPRESAS!$A:$C,3,FALSE),"NAO CADASTRADA"))</f>
        <v/>
      </c>
      <c r="P1675" s="50"/>
      <c r="Q1675" s="54" t="str">
        <f>IF(P1675="","",IFERROR(VLOOKUP(P1675,ATIVIDADES!$A:$C,3,FALSE),"NAO CADASTRADA"))</f>
        <v/>
      </c>
      <c r="R1675" s="42"/>
      <c r="S1675" s="48"/>
      <c r="T1675" s="54" t="str">
        <f>IF(S1675="","",IFERROR(VLOOKUP(S1675,EMPRESAS!$A:$C,3,FALSE),"NAO CADASTRADA"))</f>
        <v/>
      </c>
      <c r="U1675" s="50"/>
      <c r="V1675" s="54" t="str">
        <f>IF(U1675="","",IFERROR(VLOOKUP(U1675,ATIVIDADES!$A:$C,3,FALSE),"NAO CADASTRADA"))</f>
        <v/>
      </c>
      <c r="W1675" s="42"/>
      <c r="X1675" s="48"/>
      <c r="Y1675" s="54" t="str">
        <f>IF(X1675="","",IFERROR(VLOOKUP(X1675,EMPRESAS!$A:$C,3,FALSE),"NAO CADASTRADA"))</f>
        <v/>
      </c>
      <c r="Z1675" s="50"/>
      <c r="AA1675" s="54" t="str">
        <f>IF(Z1675="","",IFERROR(VLOOKUP(Z1675,ATIVIDADES!$A:$C,3,FALSE),"NAO CADASTRADA"))</f>
        <v/>
      </c>
      <c r="AB1675" s="42"/>
      <c r="AC1675" s="48"/>
      <c r="AD1675" s="54" t="str">
        <f>IF(AC1675="","",IFERROR(VLOOKUP(AC1675,EMPRESAS!$A:$C,3,FALSE),"NAO CADASTRADA"))</f>
        <v/>
      </c>
      <c r="AE1675" s="50"/>
      <c r="AF1675" s="54" t="str">
        <f>IF(AE1675="","",IFERROR(VLOOKUP(AE1675,ATIVIDADES!$A:$C,3,FALSE),"NAO CADASTRADA"))</f>
        <v/>
      </c>
      <c r="AG1675" s="42"/>
      <c r="AH1675" s="48"/>
      <c r="AI1675" s="54" t="str">
        <f>IF(AH1675="","",IFERROR(VLOOKUP(AH1675,EMPRESAS!$A:$C,3,FALSE),"NAO CADASTRADA"))</f>
        <v/>
      </c>
      <c r="AJ1675" s="50"/>
      <c r="AK1675" s="54" t="str">
        <f>IF(AJ1675="","",IFERROR(VLOOKUP(AJ1675,ATIVIDADES!$A:$C,3,FALSE),"NAO CADASTRADA"))</f>
        <v/>
      </c>
      <c r="AL1675" s="42"/>
    </row>
    <row r="1676" spans="1:38" x14ac:dyDescent="0.25">
      <c r="A1676" s="26" t="str">
        <f t="shared" si="184"/>
        <v>OK</v>
      </c>
      <c r="B1676" s="29">
        <f t="shared" si="185"/>
        <v>2487914866</v>
      </c>
      <c r="C1676" s="30">
        <v>43764</v>
      </c>
      <c r="D1676" s="18">
        <f t="shared" si="188"/>
        <v>43739</v>
      </c>
      <c r="E1676" s="19" t="str">
        <f>IF(ISERROR(VLOOKUP(C1676,FERIADOS!$A:$B,1,FALSE)),IF(WEEKDAY(C1676)=1,"Dom",IF(WEEKDAY(C1676)=2,"Seg",IF(WEEKDAY(C1676)=3,"Ter",IF(WEEKDAY(C1676)=4,"Qua",IF(WEEKDAY(C1676)=5,"Qui",IF(WEEKDAY(C1676)=6,"Sex","Sab")))))),"Feriado")</f>
        <v>Sab</v>
      </c>
      <c r="F1676" s="32"/>
      <c r="G1676" s="33"/>
      <c r="H1676" s="33"/>
      <c r="I1676" s="33"/>
      <c r="J1676" s="21" t="str">
        <f t="shared" si="186"/>
        <v/>
      </c>
      <c r="K1676" s="21">
        <f t="shared" si="182"/>
        <v>0</v>
      </c>
      <c r="L1676" s="21" t="str">
        <f t="shared" si="183"/>
        <v/>
      </c>
      <c r="M1676" s="22" t="str">
        <f t="shared" si="187"/>
        <v/>
      </c>
      <c r="N1676" s="48"/>
      <c r="O1676" s="54" t="str">
        <f>IF(N1676="","",IFERROR(VLOOKUP(N1676,EMPRESAS!$A:$C,3,FALSE),"NAO CADASTRADA"))</f>
        <v/>
      </c>
      <c r="P1676" s="50"/>
      <c r="Q1676" s="54" t="str">
        <f>IF(P1676="","",IFERROR(VLOOKUP(P1676,ATIVIDADES!$A:$C,3,FALSE),"NAO CADASTRADA"))</f>
        <v/>
      </c>
      <c r="R1676" s="42"/>
      <c r="S1676" s="48"/>
      <c r="T1676" s="54" t="str">
        <f>IF(S1676="","",IFERROR(VLOOKUP(S1676,EMPRESAS!$A:$C,3,FALSE),"NAO CADASTRADA"))</f>
        <v/>
      </c>
      <c r="U1676" s="50"/>
      <c r="V1676" s="54" t="str">
        <f>IF(U1676="","",IFERROR(VLOOKUP(U1676,ATIVIDADES!$A:$C,3,FALSE),"NAO CADASTRADA"))</f>
        <v/>
      </c>
      <c r="W1676" s="42"/>
      <c r="X1676" s="48"/>
      <c r="Y1676" s="54" t="str">
        <f>IF(X1676="","",IFERROR(VLOOKUP(X1676,EMPRESAS!$A:$C,3,FALSE),"NAO CADASTRADA"))</f>
        <v/>
      </c>
      <c r="Z1676" s="50"/>
      <c r="AA1676" s="54" t="str">
        <f>IF(Z1676="","",IFERROR(VLOOKUP(Z1676,ATIVIDADES!$A:$C,3,FALSE),"NAO CADASTRADA"))</f>
        <v/>
      </c>
      <c r="AB1676" s="42"/>
      <c r="AC1676" s="48"/>
      <c r="AD1676" s="54" t="str">
        <f>IF(AC1676="","",IFERROR(VLOOKUP(AC1676,EMPRESAS!$A:$C,3,FALSE),"NAO CADASTRADA"))</f>
        <v/>
      </c>
      <c r="AE1676" s="50"/>
      <c r="AF1676" s="54" t="str">
        <f>IF(AE1676="","",IFERROR(VLOOKUP(AE1676,ATIVIDADES!$A:$C,3,FALSE),"NAO CADASTRADA"))</f>
        <v/>
      </c>
      <c r="AG1676" s="42"/>
      <c r="AH1676" s="48"/>
      <c r="AI1676" s="54" t="str">
        <f>IF(AH1676="","",IFERROR(VLOOKUP(AH1676,EMPRESAS!$A:$C,3,FALSE),"NAO CADASTRADA"))</f>
        <v/>
      </c>
      <c r="AJ1676" s="50"/>
      <c r="AK1676" s="54" t="str">
        <f>IF(AJ1676="","",IFERROR(VLOOKUP(AJ1676,ATIVIDADES!$A:$C,3,FALSE),"NAO CADASTRADA"))</f>
        <v/>
      </c>
      <c r="AL1676" s="42"/>
    </row>
    <row r="1677" spans="1:38" x14ac:dyDescent="0.25">
      <c r="A1677" s="26" t="str">
        <f t="shared" si="184"/>
        <v>OK</v>
      </c>
      <c r="B1677" s="29">
        <f t="shared" si="185"/>
        <v>2487914866</v>
      </c>
      <c r="C1677" s="30">
        <v>43765</v>
      </c>
      <c r="D1677" s="18">
        <f t="shared" si="188"/>
        <v>43739</v>
      </c>
      <c r="E1677" s="19" t="str">
        <f>IF(ISERROR(VLOOKUP(C1677,FERIADOS!$A:$B,1,FALSE)),IF(WEEKDAY(C1677)=1,"Dom",IF(WEEKDAY(C1677)=2,"Seg",IF(WEEKDAY(C1677)=3,"Ter",IF(WEEKDAY(C1677)=4,"Qua",IF(WEEKDAY(C1677)=5,"Qui",IF(WEEKDAY(C1677)=6,"Sex","Sab")))))),"Feriado")</f>
        <v>Dom</v>
      </c>
      <c r="F1677" s="32"/>
      <c r="G1677" s="33"/>
      <c r="H1677" s="33"/>
      <c r="I1677" s="33"/>
      <c r="J1677" s="21" t="str">
        <f t="shared" si="186"/>
        <v/>
      </c>
      <c r="K1677" s="21">
        <f t="shared" si="182"/>
        <v>0</v>
      </c>
      <c r="L1677" s="21" t="str">
        <f t="shared" si="183"/>
        <v/>
      </c>
      <c r="M1677" s="22" t="str">
        <f t="shared" si="187"/>
        <v/>
      </c>
      <c r="N1677" s="48"/>
      <c r="O1677" s="54" t="str">
        <f>IF(N1677="","",IFERROR(VLOOKUP(N1677,EMPRESAS!$A:$C,3,FALSE),"NAO CADASTRADA"))</f>
        <v/>
      </c>
      <c r="P1677" s="50"/>
      <c r="Q1677" s="54" t="str">
        <f>IF(P1677="","",IFERROR(VLOOKUP(P1677,ATIVIDADES!$A:$C,3,FALSE),"NAO CADASTRADA"))</f>
        <v/>
      </c>
      <c r="R1677" s="42"/>
      <c r="S1677" s="48"/>
      <c r="T1677" s="54" t="str">
        <f>IF(S1677="","",IFERROR(VLOOKUP(S1677,EMPRESAS!$A:$C,3,FALSE),"NAO CADASTRADA"))</f>
        <v/>
      </c>
      <c r="U1677" s="50"/>
      <c r="V1677" s="54" t="str">
        <f>IF(U1677="","",IFERROR(VLOOKUP(U1677,ATIVIDADES!$A:$C,3,FALSE),"NAO CADASTRADA"))</f>
        <v/>
      </c>
      <c r="W1677" s="42"/>
      <c r="X1677" s="48"/>
      <c r="Y1677" s="54" t="str">
        <f>IF(X1677="","",IFERROR(VLOOKUP(X1677,EMPRESAS!$A:$C,3,FALSE),"NAO CADASTRADA"))</f>
        <v/>
      </c>
      <c r="Z1677" s="50"/>
      <c r="AA1677" s="54" t="str">
        <f>IF(Z1677="","",IFERROR(VLOOKUP(Z1677,ATIVIDADES!$A:$C,3,FALSE),"NAO CADASTRADA"))</f>
        <v/>
      </c>
      <c r="AB1677" s="42"/>
      <c r="AC1677" s="48"/>
      <c r="AD1677" s="54" t="str">
        <f>IF(AC1677="","",IFERROR(VLOOKUP(AC1677,EMPRESAS!$A:$C,3,FALSE),"NAO CADASTRADA"))</f>
        <v/>
      </c>
      <c r="AE1677" s="50"/>
      <c r="AF1677" s="54" t="str">
        <f>IF(AE1677="","",IFERROR(VLOOKUP(AE1677,ATIVIDADES!$A:$C,3,FALSE),"NAO CADASTRADA"))</f>
        <v/>
      </c>
      <c r="AG1677" s="42"/>
      <c r="AH1677" s="48"/>
      <c r="AI1677" s="54" t="str">
        <f>IF(AH1677="","",IFERROR(VLOOKUP(AH1677,EMPRESAS!$A:$C,3,FALSE),"NAO CADASTRADA"))</f>
        <v/>
      </c>
      <c r="AJ1677" s="50"/>
      <c r="AK1677" s="54" t="str">
        <f>IF(AJ1677="","",IFERROR(VLOOKUP(AJ1677,ATIVIDADES!$A:$C,3,FALSE),"NAO CADASTRADA"))</f>
        <v/>
      </c>
      <c r="AL1677" s="42"/>
    </row>
    <row r="1678" spans="1:38" x14ac:dyDescent="0.25">
      <c r="A1678" s="26" t="str">
        <f t="shared" si="184"/>
        <v>OK</v>
      </c>
      <c r="B1678" s="29">
        <f t="shared" si="185"/>
        <v>2487914866</v>
      </c>
      <c r="C1678" s="30">
        <v>43766</v>
      </c>
      <c r="D1678" s="18">
        <f t="shared" si="188"/>
        <v>43739</v>
      </c>
      <c r="E1678" s="19" t="str">
        <f>IF(ISERROR(VLOOKUP(C1678,FERIADOS!$A:$B,1,FALSE)),IF(WEEKDAY(C1678)=1,"Dom",IF(WEEKDAY(C1678)=2,"Seg",IF(WEEKDAY(C1678)=3,"Ter",IF(WEEKDAY(C1678)=4,"Qua",IF(WEEKDAY(C1678)=5,"Qui",IF(WEEKDAY(C1678)=6,"Sex","Sab")))))),"Feriado")</f>
        <v>Seg</v>
      </c>
      <c r="F1678" s="32"/>
      <c r="G1678" s="33"/>
      <c r="H1678" s="33"/>
      <c r="I1678" s="33"/>
      <c r="J1678" s="21" t="str">
        <f t="shared" si="186"/>
        <v/>
      </c>
      <c r="K1678" s="21">
        <f t="shared" si="182"/>
        <v>0</v>
      </c>
      <c r="L1678" s="21" t="str">
        <f t="shared" si="183"/>
        <v/>
      </c>
      <c r="M1678" s="22" t="str">
        <f t="shared" si="187"/>
        <v/>
      </c>
      <c r="N1678" s="48"/>
      <c r="O1678" s="54" t="str">
        <f>IF(N1678="","",IFERROR(VLOOKUP(N1678,EMPRESAS!$A:$C,3,FALSE),"NAO CADASTRADA"))</f>
        <v/>
      </c>
      <c r="P1678" s="50"/>
      <c r="Q1678" s="54" t="str">
        <f>IF(P1678="","",IFERROR(VLOOKUP(P1678,ATIVIDADES!$A:$C,3,FALSE),"NAO CADASTRADA"))</f>
        <v/>
      </c>
      <c r="R1678" s="42"/>
      <c r="S1678" s="48"/>
      <c r="T1678" s="54" t="str">
        <f>IF(S1678="","",IFERROR(VLOOKUP(S1678,EMPRESAS!$A:$C,3,FALSE),"NAO CADASTRADA"))</f>
        <v/>
      </c>
      <c r="U1678" s="50"/>
      <c r="V1678" s="54" t="str">
        <f>IF(U1678="","",IFERROR(VLOOKUP(U1678,ATIVIDADES!$A:$C,3,FALSE),"NAO CADASTRADA"))</f>
        <v/>
      </c>
      <c r="W1678" s="42"/>
      <c r="X1678" s="48"/>
      <c r="Y1678" s="54" t="str">
        <f>IF(X1678="","",IFERROR(VLOOKUP(X1678,EMPRESAS!$A:$C,3,FALSE),"NAO CADASTRADA"))</f>
        <v/>
      </c>
      <c r="Z1678" s="50"/>
      <c r="AA1678" s="54" t="str">
        <f>IF(Z1678="","",IFERROR(VLOOKUP(Z1678,ATIVIDADES!$A:$C,3,FALSE),"NAO CADASTRADA"))</f>
        <v/>
      </c>
      <c r="AB1678" s="42"/>
      <c r="AC1678" s="48"/>
      <c r="AD1678" s="54" t="str">
        <f>IF(AC1678="","",IFERROR(VLOOKUP(AC1678,EMPRESAS!$A:$C,3,FALSE),"NAO CADASTRADA"))</f>
        <v/>
      </c>
      <c r="AE1678" s="50"/>
      <c r="AF1678" s="54" t="str">
        <f>IF(AE1678="","",IFERROR(VLOOKUP(AE1678,ATIVIDADES!$A:$C,3,FALSE),"NAO CADASTRADA"))</f>
        <v/>
      </c>
      <c r="AG1678" s="42"/>
      <c r="AH1678" s="48"/>
      <c r="AI1678" s="54" t="str">
        <f>IF(AH1678="","",IFERROR(VLOOKUP(AH1678,EMPRESAS!$A:$C,3,FALSE),"NAO CADASTRADA"))</f>
        <v/>
      </c>
      <c r="AJ1678" s="50"/>
      <c r="AK1678" s="54" t="str">
        <f>IF(AJ1678="","",IFERROR(VLOOKUP(AJ1678,ATIVIDADES!$A:$C,3,FALSE),"NAO CADASTRADA"))</f>
        <v/>
      </c>
      <c r="AL1678" s="42"/>
    </row>
    <row r="1679" spans="1:38" x14ac:dyDescent="0.25">
      <c r="A1679" s="26" t="str">
        <f t="shared" si="184"/>
        <v>OK</v>
      </c>
      <c r="B1679" s="29">
        <f t="shared" si="185"/>
        <v>2487914866</v>
      </c>
      <c r="C1679" s="30">
        <v>43767</v>
      </c>
      <c r="D1679" s="18">
        <f t="shared" si="188"/>
        <v>43739</v>
      </c>
      <c r="E1679" s="19" t="str">
        <f>IF(ISERROR(VLOOKUP(C1679,FERIADOS!$A:$B,1,FALSE)),IF(WEEKDAY(C1679)=1,"Dom",IF(WEEKDAY(C1679)=2,"Seg",IF(WEEKDAY(C1679)=3,"Ter",IF(WEEKDAY(C1679)=4,"Qua",IF(WEEKDAY(C1679)=5,"Qui",IF(WEEKDAY(C1679)=6,"Sex","Sab")))))),"Feriado")</f>
        <v>Ter</v>
      </c>
      <c r="F1679" s="32"/>
      <c r="G1679" s="33"/>
      <c r="H1679" s="33"/>
      <c r="I1679" s="33"/>
      <c r="J1679" s="21" t="str">
        <f t="shared" si="186"/>
        <v/>
      </c>
      <c r="K1679" s="21">
        <f t="shared" si="182"/>
        <v>0</v>
      </c>
      <c r="L1679" s="21" t="str">
        <f t="shared" si="183"/>
        <v/>
      </c>
      <c r="M1679" s="22" t="str">
        <f t="shared" si="187"/>
        <v/>
      </c>
      <c r="N1679" s="48"/>
      <c r="O1679" s="54" t="str">
        <f>IF(N1679="","",IFERROR(VLOOKUP(N1679,EMPRESAS!$A:$C,3,FALSE),"NAO CADASTRADA"))</f>
        <v/>
      </c>
      <c r="P1679" s="50"/>
      <c r="Q1679" s="54" t="str">
        <f>IF(P1679="","",IFERROR(VLOOKUP(P1679,ATIVIDADES!$A:$C,3,FALSE),"NAO CADASTRADA"))</f>
        <v/>
      </c>
      <c r="R1679" s="42"/>
      <c r="S1679" s="48"/>
      <c r="T1679" s="54" t="str">
        <f>IF(S1679="","",IFERROR(VLOOKUP(S1679,EMPRESAS!$A:$C,3,FALSE),"NAO CADASTRADA"))</f>
        <v/>
      </c>
      <c r="U1679" s="50"/>
      <c r="V1679" s="54" t="str">
        <f>IF(U1679="","",IFERROR(VLOOKUP(U1679,ATIVIDADES!$A:$C,3,FALSE),"NAO CADASTRADA"))</f>
        <v/>
      </c>
      <c r="W1679" s="42"/>
      <c r="X1679" s="48"/>
      <c r="Y1679" s="54" t="str">
        <f>IF(X1679="","",IFERROR(VLOOKUP(X1679,EMPRESAS!$A:$C,3,FALSE),"NAO CADASTRADA"))</f>
        <v/>
      </c>
      <c r="Z1679" s="50"/>
      <c r="AA1679" s="54" t="str">
        <f>IF(Z1679="","",IFERROR(VLOOKUP(Z1679,ATIVIDADES!$A:$C,3,FALSE),"NAO CADASTRADA"))</f>
        <v/>
      </c>
      <c r="AB1679" s="42"/>
      <c r="AC1679" s="48"/>
      <c r="AD1679" s="54" t="str">
        <f>IF(AC1679="","",IFERROR(VLOOKUP(AC1679,EMPRESAS!$A:$C,3,FALSE),"NAO CADASTRADA"))</f>
        <v/>
      </c>
      <c r="AE1679" s="50"/>
      <c r="AF1679" s="54" t="str">
        <f>IF(AE1679="","",IFERROR(VLOOKUP(AE1679,ATIVIDADES!$A:$C,3,FALSE),"NAO CADASTRADA"))</f>
        <v/>
      </c>
      <c r="AG1679" s="42"/>
      <c r="AH1679" s="48"/>
      <c r="AI1679" s="54" t="str">
        <f>IF(AH1679="","",IFERROR(VLOOKUP(AH1679,EMPRESAS!$A:$C,3,FALSE),"NAO CADASTRADA"))</f>
        <v/>
      </c>
      <c r="AJ1679" s="50"/>
      <c r="AK1679" s="54" t="str">
        <f>IF(AJ1679="","",IFERROR(VLOOKUP(AJ1679,ATIVIDADES!$A:$C,3,FALSE),"NAO CADASTRADA"))</f>
        <v/>
      </c>
      <c r="AL1679" s="42"/>
    </row>
    <row r="1680" spans="1:38" x14ac:dyDescent="0.25">
      <c r="A1680" s="26" t="str">
        <f t="shared" si="184"/>
        <v>OK</v>
      </c>
      <c r="B1680" s="29">
        <f t="shared" si="185"/>
        <v>2487914866</v>
      </c>
      <c r="C1680" s="30">
        <v>43768</v>
      </c>
      <c r="D1680" s="18">
        <f t="shared" si="188"/>
        <v>43739</v>
      </c>
      <c r="E1680" s="19" t="str">
        <f>IF(ISERROR(VLOOKUP(C1680,FERIADOS!$A:$B,1,FALSE)),IF(WEEKDAY(C1680)=1,"Dom",IF(WEEKDAY(C1680)=2,"Seg",IF(WEEKDAY(C1680)=3,"Ter",IF(WEEKDAY(C1680)=4,"Qua",IF(WEEKDAY(C1680)=5,"Qui",IF(WEEKDAY(C1680)=6,"Sex","Sab")))))),"Feriado")</f>
        <v>Qua</v>
      </c>
      <c r="F1680" s="32"/>
      <c r="G1680" s="33"/>
      <c r="H1680" s="33"/>
      <c r="I1680" s="33"/>
      <c r="J1680" s="21" t="str">
        <f t="shared" si="186"/>
        <v/>
      </c>
      <c r="K1680" s="21">
        <f t="shared" si="182"/>
        <v>0</v>
      </c>
      <c r="L1680" s="21" t="str">
        <f t="shared" si="183"/>
        <v/>
      </c>
      <c r="M1680" s="22" t="str">
        <f t="shared" si="187"/>
        <v/>
      </c>
      <c r="N1680" s="48"/>
      <c r="O1680" s="54" t="str">
        <f>IF(N1680="","",IFERROR(VLOOKUP(N1680,EMPRESAS!$A:$C,3,FALSE),"NAO CADASTRADA"))</f>
        <v/>
      </c>
      <c r="P1680" s="50"/>
      <c r="Q1680" s="54" t="str">
        <f>IF(P1680="","",IFERROR(VLOOKUP(P1680,ATIVIDADES!$A:$C,3,FALSE),"NAO CADASTRADA"))</f>
        <v/>
      </c>
      <c r="R1680" s="42"/>
      <c r="S1680" s="48"/>
      <c r="T1680" s="54" t="str">
        <f>IF(S1680="","",IFERROR(VLOOKUP(S1680,EMPRESAS!$A:$C,3,FALSE),"NAO CADASTRADA"))</f>
        <v/>
      </c>
      <c r="U1680" s="50"/>
      <c r="V1680" s="54" t="str">
        <f>IF(U1680="","",IFERROR(VLOOKUP(U1680,ATIVIDADES!$A:$C,3,FALSE),"NAO CADASTRADA"))</f>
        <v/>
      </c>
      <c r="W1680" s="42"/>
      <c r="X1680" s="48"/>
      <c r="Y1680" s="54" t="str">
        <f>IF(X1680="","",IFERROR(VLOOKUP(X1680,EMPRESAS!$A:$C,3,FALSE),"NAO CADASTRADA"))</f>
        <v/>
      </c>
      <c r="Z1680" s="50"/>
      <c r="AA1680" s="54" t="str">
        <f>IF(Z1680="","",IFERROR(VLOOKUP(Z1680,ATIVIDADES!$A:$C,3,FALSE),"NAO CADASTRADA"))</f>
        <v/>
      </c>
      <c r="AB1680" s="42"/>
      <c r="AC1680" s="48"/>
      <c r="AD1680" s="54" t="str">
        <f>IF(AC1680="","",IFERROR(VLOOKUP(AC1680,EMPRESAS!$A:$C,3,FALSE),"NAO CADASTRADA"))</f>
        <v/>
      </c>
      <c r="AE1680" s="50"/>
      <c r="AF1680" s="54" t="str">
        <f>IF(AE1680="","",IFERROR(VLOOKUP(AE1680,ATIVIDADES!$A:$C,3,FALSE),"NAO CADASTRADA"))</f>
        <v/>
      </c>
      <c r="AG1680" s="42"/>
      <c r="AH1680" s="48"/>
      <c r="AI1680" s="54" t="str">
        <f>IF(AH1680="","",IFERROR(VLOOKUP(AH1680,EMPRESAS!$A:$C,3,FALSE),"NAO CADASTRADA"))</f>
        <v/>
      </c>
      <c r="AJ1680" s="50"/>
      <c r="AK1680" s="54" t="str">
        <f>IF(AJ1680="","",IFERROR(VLOOKUP(AJ1680,ATIVIDADES!$A:$C,3,FALSE),"NAO CADASTRADA"))</f>
        <v/>
      </c>
      <c r="AL1680" s="42"/>
    </row>
    <row r="1681" spans="1:38" x14ac:dyDescent="0.25">
      <c r="A1681" s="26" t="str">
        <f t="shared" si="184"/>
        <v>OK</v>
      </c>
      <c r="B1681" s="29">
        <f t="shared" si="185"/>
        <v>2487914866</v>
      </c>
      <c r="C1681" s="30">
        <v>43769</v>
      </c>
      <c r="D1681" s="18">
        <f t="shared" si="188"/>
        <v>43739</v>
      </c>
      <c r="E1681" s="19" t="str">
        <f>IF(ISERROR(VLOOKUP(C1681,FERIADOS!$A:$B,1,FALSE)),IF(WEEKDAY(C1681)=1,"Dom",IF(WEEKDAY(C1681)=2,"Seg",IF(WEEKDAY(C1681)=3,"Ter",IF(WEEKDAY(C1681)=4,"Qua",IF(WEEKDAY(C1681)=5,"Qui",IF(WEEKDAY(C1681)=6,"Sex","Sab")))))),"Feriado")</f>
        <v>Qui</v>
      </c>
      <c r="F1681" s="32"/>
      <c r="G1681" s="33"/>
      <c r="H1681" s="33"/>
      <c r="I1681" s="33"/>
      <c r="J1681" s="21" t="str">
        <f t="shared" si="186"/>
        <v/>
      </c>
      <c r="K1681" s="21">
        <f t="shared" si="182"/>
        <v>0</v>
      </c>
      <c r="L1681" s="21" t="str">
        <f t="shared" si="183"/>
        <v/>
      </c>
      <c r="M1681" s="22" t="str">
        <f t="shared" si="187"/>
        <v/>
      </c>
      <c r="N1681" s="48"/>
      <c r="O1681" s="54" t="str">
        <f>IF(N1681="","",IFERROR(VLOOKUP(N1681,EMPRESAS!$A:$C,3,FALSE),"NAO CADASTRADA"))</f>
        <v/>
      </c>
      <c r="P1681" s="50"/>
      <c r="Q1681" s="54" t="str">
        <f>IF(P1681="","",IFERROR(VLOOKUP(P1681,ATIVIDADES!$A:$C,3,FALSE),"NAO CADASTRADA"))</f>
        <v/>
      </c>
      <c r="R1681" s="42"/>
      <c r="S1681" s="48"/>
      <c r="T1681" s="54" t="str">
        <f>IF(S1681="","",IFERROR(VLOOKUP(S1681,EMPRESAS!$A:$C,3,FALSE),"NAO CADASTRADA"))</f>
        <v/>
      </c>
      <c r="U1681" s="50"/>
      <c r="V1681" s="54" t="str">
        <f>IF(U1681="","",IFERROR(VLOOKUP(U1681,ATIVIDADES!$A:$C,3,FALSE),"NAO CADASTRADA"))</f>
        <v/>
      </c>
      <c r="W1681" s="42"/>
      <c r="X1681" s="48"/>
      <c r="Y1681" s="54" t="str">
        <f>IF(X1681="","",IFERROR(VLOOKUP(X1681,EMPRESAS!$A:$C,3,FALSE),"NAO CADASTRADA"))</f>
        <v/>
      </c>
      <c r="Z1681" s="50"/>
      <c r="AA1681" s="54" t="str">
        <f>IF(Z1681="","",IFERROR(VLOOKUP(Z1681,ATIVIDADES!$A:$C,3,FALSE),"NAO CADASTRADA"))</f>
        <v/>
      </c>
      <c r="AB1681" s="42"/>
      <c r="AC1681" s="48"/>
      <c r="AD1681" s="54" t="str">
        <f>IF(AC1681="","",IFERROR(VLOOKUP(AC1681,EMPRESAS!$A:$C,3,FALSE),"NAO CADASTRADA"))</f>
        <v/>
      </c>
      <c r="AE1681" s="50"/>
      <c r="AF1681" s="54" t="str">
        <f>IF(AE1681="","",IFERROR(VLOOKUP(AE1681,ATIVIDADES!$A:$C,3,FALSE),"NAO CADASTRADA"))</f>
        <v/>
      </c>
      <c r="AG1681" s="42"/>
      <c r="AH1681" s="48"/>
      <c r="AI1681" s="54" t="str">
        <f>IF(AH1681="","",IFERROR(VLOOKUP(AH1681,EMPRESAS!$A:$C,3,FALSE),"NAO CADASTRADA"))</f>
        <v/>
      </c>
      <c r="AJ1681" s="50"/>
      <c r="AK1681" s="54" t="str">
        <f>IF(AJ1681="","",IFERROR(VLOOKUP(AJ1681,ATIVIDADES!$A:$C,3,FALSE),"NAO CADASTRADA"))</f>
        <v/>
      </c>
      <c r="AL1681" s="42"/>
    </row>
    <row r="1682" spans="1:38" x14ac:dyDescent="0.25">
      <c r="A1682" s="26" t="str">
        <f t="shared" si="184"/>
        <v>OK</v>
      </c>
      <c r="B1682" s="29">
        <f t="shared" si="185"/>
        <v>2487914866</v>
      </c>
      <c r="C1682" s="30">
        <v>43770</v>
      </c>
      <c r="D1682" s="18">
        <f t="shared" si="188"/>
        <v>43770</v>
      </c>
      <c r="E1682" s="19" t="str">
        <f>IF(ISERROR(VLOOKUP(C1682,FERIADOS!$A:$B,1,FALSE)),IF(WEEKDAY(C1682)=1,"Dom",IF(WEEKDAY(C1682)=2,"Seg",IF(WEEKDAY(C1682)=3,"Ter",IF(WEEKDAY(C1682)=4,"Qua",IF(WEEKDAY(C1682)=5,"Qui",IF(WEEKDAY(C1682)=6,"Sex","Sab")))))),"Feriado")</f>
        <v>Sex</v>
      </c>
      <c r="F1682" s="32"/>
      <c r="G1682" s="33"/>
      <c r="H1682" s="33"/>
      <c r="I1682" s="33"/>
      <c r="J1682" s="21" t="str">
        <f t="shared" si="186"/>
        <v/>
      </c>
      <c r="K1682" s="21">
        <f t="shared" si="182"/>
        <v>0</v>
      </c>
      <c r="L1682" s="21" t="str">
        <f t="shared" si="183"/>
        <v/>
      </c>
      <c r="M1682" s="22" t="str">
        <f t="shared" si="187"/>
        <v/>
      </c>
      <c r="N1682" s="48"/>
      <c r="O1682" s="54" t="str">
        <f>IF(N1682="","",IFERROR(VLOOKUP(N1682,EMPRESAS!$A:$C,3,FALSE),"NAO CADASTRADA"))</f>
        <v/>
      </c>
      <c r="P1682" s="50"/>
      <c r="Q1682" s="54" t="str">
        <f>IF(P1682="","",IFERROR(VLOOKUP(P1682,ATIVIDADES!$A:$C,3,FALSE),"NAO CADASTRADA"))</f>
        <v/>
      </c>
      <c r="R1682" s="42"/>
      <c r="S1682" s="48"/>
      <c r="T1682" s="54" t="str">
        <f>IF(S1682="","",IFERROR(VLOOKUP(S1682,EMPRESAS!$A:$C,3,FALSE),"NAO CADASTRADA"))</f>
        <v/>
      </c>
      <c r="U1682" s="50"/>
      <c r="V1682" s="54" t="str">
        <f>IF(U1682="","",IFERROR(VLOOKUP(U1682,ATIVIDADES!$A:$C,3,FALSE),"NAO CADASTRADA"))</f>
        <v/>
      </c>
      <c r="W1682" s="42"/>
      <c r="X1682" s="48"/>
      <c r="Y1682" s="54" t="str">
        <f>IF(X1682="","",IFERROR(VLOOKUP(X1682,EMPRESAS!$A:$C,3,FALSE),"NAO CADASTRADA"))</f>
        <v/>
      </c>
      <c r="Z1682" s="50"/>
      <c r="AA1682" s="54" t="str">
        <f>IF(Z1682="","",IFERROR(VLOOKUP(Z1682,ATIVIDADES!$A:$C,3,FALSE),"NAO CADASTRADA"))</f>
        <v/>
      </c>
      <c r="AB1682" s="42"/>
      <c r="AC1682" s="48"/>
      <c r="AD1682" s="54" t="str">
        <f>IF(AC1682="","",IFERROR(VLOOKUP(AC1682,EMPRESAS!$A:$C,3,FALSE),"NAO CADASTRADA"))</f>
        <v/>
      </c>
      <c r="AE1682" s="50"/>
      <c r="AF1682" s="54" t="str">
        <f>IF(AE1682="","",IFERROR(VLOOKUP(AE1682,ATIVIDADES!$A:$C,3,FALSE),"NAO CADASTRADA"))</f>
        <v/>
      </c>
      <c r="AG1682" s="42"/>
      <c r="AH1682" s="48"/>
      <c r="AI1682" s="54" t="str">
        <f>IF(AH1682="","",IFERROR(VLOOKUP(AH1682,EMPRESAS!$A:$C,3,FALSE),"NAO CADASTRADA"))</f>
        <v/>
      </c>
      <c r="AJ1682" s="50"/>
      <c r="AK1682" s="54" t="str">
        <f>IF(AJ1682="","",IFERROR(VLOOKUP(AJ1682,ATIVIDADES!$A:$C,3,FALSE),"NAO CADASTRADA"))</f>
        <v/>
      </c>
      <c r="AL1682" s="42"/>
    </row>
    <row r="1683" spans="1:38" x14ac:dyDescent="0.25">
      <c r="A1683" s="26" t="str">
        <f t="shared" si="184"/>
        <v>OK</v>
      </c>
      <c r="B1683" s="29">
        <f t="shared" si="185"/>
        <v>2487914866</v>
      </c>
      <c r="C1683" s="30">
        <v>43771</v>
      </c>
      <c r="D1683" s="18">
        <f t="shared" si="188"/>
        <v>43770</v>
      </c>
      <c r="E1683" s="19" t="str">
        <f>IF(ISERROR(VLOOKUP(C1683,FERIADOS!$A:$B,1,FALSE)),IF(WEEKDAY(C1683)=1,"Dom",IF(WEEKDAY(C1683)=2,"Seg",IF(WEEKDAY(C1683)=3,"Ter",IF(WEEKDAY(C1683)=4,"Qua",IF(WEEKDAY(C1683)=5,"Qui",IF(WEEKDAY(C1683)=6,"Sex","Sab")))))),"Feriado")</f>
        <v>Feriado</v>
      </c>
      <c r="F1683" s="32"/>
      <c r="G1683" s="33"/>
      <c r="H1683" s="33"/>
      <c r="I1683" s="33"/>
      <c r="J1683" s="21" t="str">
        <f t="shared" si="186"/>
        <v/>
      </c>
      <c r="K1683" s="21">
        <f t="shared" si="182"/>
        <v>0</v>
      </c>
      <c r="L1683" s="21" t="str">
        <f t="shared" si="183"/>
        <v/>
      </c>
      <c r="M1683" s="22" t="str">
        <f t="shared" si="187"/>
        <v/>
      </c>
      <c r="N1683" s="48"/>
      <c r="O1683" s="54" t="str">
        <f>IF(N1683="","",IFERROR(VLOOKUP(N1683,EMPRESAS!$A:$C,3,FALSE),"NAO CADASTRADA"))</f>
        <v/>
      </c>
      <c r="P1683" s="50"/>
      <c r="Q1683" s="54" t="str">
        <f>IF(P1683="","",IFERROR(VLOOKUP(P1683,ATIVIDADES!$A:$C,3,FALSE),"NAO CADASTRADA"))</f>
        <v/>
      </c>
      <c r="R1683" s="42"/>
      <c r="S1683" s="48"/>
      <c r="T1683" s="54" t="str">
        <f>IF(S1683="","",IFERROR(VLOOKUP(S1683,EMPRESAS!$A:$C,3,FALSE),"NAO CADASTRADA"))</f>
        <v/>
      </c>
      <c r="U1683" s="50"/>
      <c r="V1683" s="54" t="str">
        <f>IF(U1683="","",IFERROR(VLOOKUP(U1683,ATIVIDADES!$A:$C,3,FALSE),"NAO CADASTRADA"))</f>
        <v/>
      </c>
      <c r="W1683" s="42"/>
      <c r="X1683" s="48"/>
      <c r="Y1683" s="54" t="str">
        <f>IF(X1683="","",IFERROR(VLOOKUP(X1683,EMPRESAS!$A:$C,3,FALSE),"NAO CADASTRADA"))</f>
        <v/>
      </c>
      <c r="Z1683" s="50"/>
      <c r="AA1683" s="54" t="str">
        <f>IF(Z1683="","",IFERROR(VLOOKUP(Z1683,ATIVIDADES!$A:$C,3,FALSE),"NAO CADASTRADA"))</f>
        <v/>
      </c>
      <c r="AB1683" s="42"/>
      <c r="AC1683" s="48"/>
      <c r="AD1683" s="54" t="str">
        <f>IF(AC1683="","",IFERROR(VLOOKUP(AC1683,EMPRESAS!$A:$C,3,FALSE),"NAO CADASTRADA"))</f>
        <v/>
      </c>
      <c r="AE1683" s="50"/>
      <c r="AF1683" s="54" t="str">
        <f>IF(AE1683="","",IFERROR(VLOOKUP(AE1683,ATIVIDADES!$A:$C,3,FALSE),"NAO CADASTRADA"))</f>
        <v/>
      </c>
      <c r="AG1683" s="42"/>
      <c r="AH1683" s="48"/>
      <c r="AI1683" s="54" t="str">
        <f>IF(AH1683="","",IFERROR(VLOOKUP(AH1683,EMPRESAS!$A:$C,3,FALSE),"NAO CADASTRADA"))</f>
        <v/>
      </c>
      <c r="AJ1683" s="50"/>
      <c r="AK1683" s="54" t="str">
        <f>IF(AJ1683="","",IFERROR(VLOOKUP(AJ1683,ATIVIDADES!$A:$C,3,FALSE),"NAO CADASTRADA"))</f>
        <v/>
      </c>
      <c r="AL1683" s="42"/>
    </row>
    <row r="1684" spans="1:38" x14ac:dyDescent="0.25">
      <c r="A1684" s="26" t="str">
        <f t="shared" si="184"/>
        <v>OK</v>
      </c>
      <c r="B1684" s="29">
        <f t="shared" si="185"/>
        <v>2487914866</v>
      </c>
      <c r="C1684" s="30">
        <v>43772</v>
      </c>
      <c r="D1684" s="18">
        <f t="shared" si="188"/>
        <v>43770</v>
      </c>
      <c r="E1684" s="19" t="str">
        <f>IF(ISERROR(VLOOKUP(C1684,FERIADOS!$A:$B,1,FALSE)),IF(WEEKDAY(C1684)=1,"Dom",IF(WEEKDAY(C1684)=2,"Seg",IF(WEEKDAY(C1684)=3,"Ter",IF(WEEKDAY(C1684)=4,"Qua",IF(WEEKDAY(C1684)=5,"Qui",IF(WEEKDAY(C1684)=6,"Sex","Sab")))))),"Feriado")</f>
        <v>Dom</v>
      </c>
      <c r="F1684" s="32"/>
      <c r="G1684" s="33"/>
      <c r="H1684" s="33"/>
      <c r="I1684" s="33"/>
      <c r="J1684" s="21" t="str">
        <f t="shared" si="186"/>
        <v/>
      </c>
      <c r="K1684" s="21">
        <f t="shared" si="182"/>
        <v>0</v>
      </c>
      <c r="L1684" s="21" t="str">
        <f t="shared" si="183"/>
        <v/>
      </c>
      <c r="M1684" s="22" t="str">
        <f t="shared" si="187"/>
        <v/>
      </c>
      <c r="N1684" s="48"/>
      <c r="O1684" s="54" t="str">
        <f>IF(N1684="","",IFERROR(VLOOKUP(N1684,EMPRESAS!$A:$C,3,FALSE),"NAO CADASTRADA"))</f>
        <v/>
      </c>
      <c r="P1684" s="50"/>
      <c r="Q1684" s="54" t="str">
        <f>IF(P1684="","",IFERROR(VLOOKUP(P1684,ATIVIDADES!$A:$C,3,FALSE),"NAO CADASTRADA"))</f>
        <v/>
      </c>
      <c r="R1684" s="42"/>
      <c r="S1684" s="48"/>
      <c r="T1684" s="54" t="str">
        <f>IF(S1684="","",IFERROR(VLOOKUP(S1684,EMPRESAS!$A:$C,3,FALSE),"NAO CADASTRADA"))</f>
        <v/>
      </c>
      <c r="U1684" s="50"/>
      <c r="V1684" s="54" t="str">
        <f>IF(U1684="","",IFERROR(VLOOKUP(U1684,ATIVIDADES!$A:$C,3,FALSE),"NAO CADASTRADA"))</f>
        <v/>
      </c>
      <c r="W1684" s="42"/>
      <c r="X1684" s="48"/>
      <c r="Y1684" s="54" t="str">
        <f>IF(X1684="","",IFERROR(VLOOKUP(X1684,EMPRESAS!$A:$C,3,FALSE),"NAO CADASTRADA"))</f>
        <v/>
      </c>
      <c r="Z1684" s="50"/>
      <c r="AA1684" s="54" t="str">
        <f>IF(Z1684="","",IFERROR(VLOOKUP(Z1684,ATIVIDADES!$A:$C,3,FALSE),"NAO CADASTRADA"))</f>
        <v/>
      </c>
      <c r="AB1684" s="42"/>
      <c r="AC1684" s="48"/>
      <c r="AD1684" s="54" t="str">
        <f>IF(AC1684="","",IFERROR(VLOOKUP(AC1684,EMPRESAS!$A:$C,3,FALSE),"NAO CADASTRADA"))</f>
        <v/>
      </c>
      <c r="AE1684" s="50"/>
      <c r="AF1684" s="54" t="str">
        <f>IF(AE1684="","",IFERROR(VLOOKUP(AE1684,ATIVIDADES!$A:$C,3,FALSE),"NAO CADASTRADA"))</f>
        <v/>
      </c>
      <c r="AG1684" s="42"/>
      <c r="AH1684" s="48"/>
      <c r="AI1684" s="54" t="str">
        <f>IF(AH1684="","",IFERROR(VLOOKUP(AH1684,EMPRESAS!$A:$C,3,FALSE),"NAO CADASTRADA"))</f>
        <v/>
      </c>
      <c r="AJ1684" s="50"/>
      <c r="AK1684" s="54" t="str">
        <f>IF(AJ1684="","",IFERROR(VLOOKUP(AJ1684,ATIVIDADES!$A:$C,3,FALSE),"NAO CADASTRADA"))</f>
        <v/>
      </c>
      <c r="AL1684" s="42"/>
    </row>
    <row r="1685" spans="1:38" x14ac:dyDescent="0.25">
      <c r="A1685" s="26" t="str">
        <f t="shared" si="184"/>
        <v>OK</v>
      </c>
      <c r="B1685" s="29">
        <f t="shared" si="185"/>
        <v>2487914866</v>
      </c>
      <c r="C1685" s="30">
        <v>43773</v>
      </c>
      <c r="D1685" s="18">
        <f t="shared" si="188"/>
        <v>43770</v>
      </c>
      <c r="E1685" s="19" t="str">
        <f>IF(ISERROR(VLOOKUP(C1685,FERIADOS!$A:$B,1,FALSE)),IF(WEEKDAY(C1685)=1,"Dom",IF(WEEKDAY(C1685)=2,"Seg",IF(WEEKDAY(C1685)=3,"Ter",IF(WEEKDAY(C1685)=4,"Qua",IF(WEEKDAY(C1685)=5,"Qui",IF(WEEKDAY(C1685)=6,"Sex","Sab")))))),"Feriado")</f>
        <v>Seg</v>
      </c>
      <c r="F1685" s="32"/>
      <c r="G1685" s="33"/>
      <c r="H1685" s="33"/>
      <c r="I1685" s="33"/>
      <c r="J1685" s="21" t="str">
        <f t="shared" si="186"/>
        <v/>
      </c>
      <c r="K1685" s="21">
        <f t="shared" si="182"/>
        <v>0</v>
      </c>
      <c r="L1685" s="21" t="str">
        <f t="shared" si="183"/>
        <v/>
      </c>
      <c r="M1685" s="22" t="str">
        <f t="shared" si="187"/>
        <v/>
      </c>
      <c r="N1685" s="48"/>
      <c r="O1685" s="54" t="str">
        <f>IF(N1685="","",IFERROR(VLOOKUP(N1685,EMPRESAS!$A:$C,3,FALSE),"NAO CADASTRADA"))</f>
        <v/>
      </c>
      <c r="P1685" s="50"/>
      <c r="Q1685" s="54" t="str">
        <f>IF(P1685="","",IFERROR(VLOOKUP(P1685,ATIVIDADES!$A:$C,3,FALSE),"NAO CADASTRADA"))</f>
        <v/>
      </c>
      <c r="R1685" s="42"/>
      <c r="S1685" s="48"/>
      <c r="T1685" s="54" t="str">
        <f>IF(S1685="","",IFERROR(VLOOKUP(S1685,EMPRESAS!$A:$C,3,FALSE),"NAO CADASTRADA"))</f>
        <v/>
      </c>
      <c r="U1685" s="50"/>
      <c r="V1685" s="54" t="str">
        <f>IF(U1685="","",IFERROR(VLOOKUP(U1685,ATIVIDADES!$A:$C,3,FALSE),"NAO CADASTRADA"))</f>
        <v/>
      </c>
      <c r="W1685" s="42"/>
      <c r="X1685" s="48"/>
      <c r="Y1685" s="54" t="str">
        <f>IF(X1685="","",IFERROR(VLOOKUP(X1685,EMPRESAS!$A:$C,3,FALSE),"NAO CADASTRADA"))</f>
        <v/>
      </c>
      <c r="Z1685" s="50"/>
      <c r="AA1685" s="54" t="str">
        <f>IF(Z1685="","",IFERROR(VLOOKUP(Z1685,ATIVIDADES!$A:$C,3,FALSE),"NAO CADASTRADA"))</f>
        <v/>
      </c>
      <c r="AB1685" s="42"/>
      <c r="AC1685" s="48"/>
      <c r="AD1685" s="54" t="str">
        <f>IF(AC1685="","",IFERROR(VLOOKUP(AC1685,EMPRESAS!$A:$C,3,FALSE),"NAO CADASTRADA"))</f>
        <v/>
      </c>
      <c r="AE1685" s="50"/>
      <c r="AF1685" s="54" t="str">
        <f>IF(AE1685="","",IFERROR(VLOOKUP(AE1685,ATIVIDADES!$A:$C,3,FALSE),"NAO CADASTRADA"))</f>
        <v/>
      </c>
      <c r="AG1685" s="42"/>
      <c r="AH1685" s="48"/>
      <c r="AI1685" s="54" t="str">
        <f>IF(AH1685="","",IFERROR(VLOOKUP(AH1685,EMPRESAS!$A:$C,3,FALSE),"NAO CADASTRADA"))</f>
        <v/>
      </c>
      <c r="AJ1685" s="50"/>
      <c r="AK1685" s="54" t="str">
        <f>IF(AJ1685="","",IFERROR(VLOOKUP(AJ1685,ATIVIDADES!$A:$C,3,FALSE),"NAO CADASTRADA"))</f>
        <v/>
      </c>
      <c r="AL1685" s="42"/>
    </row>
    <row r="1686" spans="1:38" x14ac:dyDescent="0.25">
      <c r="A1686" s="26" t="str">
        <f t="shared" si="184"/>
        <v>OK</v>
      </c>
      <c r="B1686" s="29">
        <f t="shared" si="185"/>
        <v>2487914866</v>
      </c>
      <c r="C1686" s="30">
        <v>43774</v>
      </c>
      <c r="D1686" s="18">
        <f t="shared" si="188"/>
        <v>43770</v>
      </c>
      <c r="E1686" s="19" t="str">
        <f>IF(ISERROR(VLOOKUP(C1686,FERIADOS!$A:$B,1,FALSE)),IF(WEEKDAY(C1686)=1,"Dom",IF(WEEKDAY(C1686)=2,"Seg",IF(WEEKDAY(C1686)=3,"Ter",IF(WEEKDAY(C1686)=4,"Qua",IF(WEEKDAY(C1686)=5,"Qui",IF(WEEKDAY(C1686)=6,"Sex","Sab")))))),"Feriado")</f>
        <v>Ter</v>
      </c>
      <c r="F1686" s="32"/>
      <c r="G1686" s="33"/>
      <c r="H1686" s="33"/>
      <c r="I1686" s="33"/>
      <c r="J1686" s="21" t="str">
        <f t="shared" si="186"/>
        <v/>
      </c>
      <c r="K1686" s="21">
        <f t="shared" si="182"/>
        <v>0</v>
      </c>
      <c r="L1686" s="21" t="str">
        <f t="shared" si="183"/>
        <v/>
      </c>
      <c r="M1686" s="22" t="str">
        <f t="shared" si="187"/>
        <v/>
      </c>
      <c r="N1686" s="48"/>
      <c r="O1686" s="54" t="str">
        <f>IF(N1686="","",IFERROR(VLOOKUP(N1686,EMPRESAS!$A:$C,3,FALSE),"NAO CADASTRADA"))</f>
        <v/>
      </c>
      <c r="P1686" s="50"/>
      <c r="Q1686" s="54" t="str">
        <f>IF(P1686="","",IFERROR(VLOOKUP(P1686,ATIVIDADES!$A:$C,3,FALSE),"NAO CADASTRADA"))</f>
        <v/>
      </c>
      <c r="R1686" s="42"/>
      <c r="S1686" s="48"/>
      <c r="T1686" s="54" t="str">
        <f>IF(S1686="","",IFERROR(VLOOKUP(S1686,EMPRESAS!$A:$C,3,FALSE),"NAO CADASTRADA"))</f>
        <v/>
      </c>
      <c r="U1686" s="50"/>
      <c r="V1686" s="54" t="str">
        <f>IF(U1686="","",IFERROR(VLOOKUP(U1686,ATIVIDADES!$A:$C,3,FALSE),"NAO CADASTRADA"))</f>
        <v/>
      </c>
      <c r="W1686" s="42"/>
      <c r="X1686" s="48"/>
      <c r="Y1686" s="54" t="str">
        <f>IF(X1686="","",IFERROR(VLOOKUP(X1686,EMPRESAS!$A:$C,3,FALSE),"NAO CADASTRADA"))</f>
        <v/>
      </c>
      <c r="Z1686" s="50"/>
      <c r="AA1686" s="54" t="str">
        <f>IF(Z1686="","",IFERROR(VLOOKUP(Z1686,ATIVIDADES!$A:$C,3,FALSE),"NAO CADASTRADA"))</f>
        <v/>
      </c>
      <c r="AB1686" s="42"/>
      <c r="AC1686" s="48"/>
      <c r="AD1686" s="54" t="str">
        <f>IF(AC1686="","",IFERROR(VLOOKUP(AC1686,EMPRESAS!$A:$C,3,FALSE),"NAO CADASTRADA"))</f>
        <v/>
      </c>
      <c r="AE1686" s="50"/>
      <c r="AF1686" s="54" t="str">
        <f>IF(AE1686="","",IFERROR(VLOOKUP(AE1686,ATIVIDADES!$A:$C,3,FALSE),"NAO CADASTRADA"))</f>
        <v/>
      </c>
      <c r="AG1686" s="42"/>
      <c r="AH1686" s="48"/>
      <c r="AI1686" s="54" t="str">
        <f>IF(AH1686="","",IFERROR(VLOOKUP(AH1686,EMPRESAS!$A:$C,3,FALSE),"NAO CADASTRADA"))</f>
        <v/>
      </c>
      <c r="AJ1686" s="50"/>
      <c r="AK1686" s="54" t="str">
        <f>IF(AJ1686="","",IFERROR(VLOOKUP(AJ1686,ATIVIDADES!$A:$C,3,FALSE),"NAO CADASTRADA"))</f>
        <v/>
      </c>
      <c r="AL1686" s="42"/>
    </row>
    <row r="1687" spans="1:38" x14ac:dyDescent="0.25">
      <c r="A1687" s="26" t="str">
        <f t="shared" si="184"/>
        <v>OK</v>
      </c>
      <c r="B1687" s="29">
        <f t="shared" si="185"/>
        <v>2487914866</v>
      </c>
      <c r="C1687" s="30">
        <v>43775</v>
      </c>
      <c r="D1687" s="18">
        <f t="shared" si="188"/>
        <v>43770</v>
      </c>
      <c r="E1687" s="19" t="str">
        <f>IF(ISERROR(VLOOKUP(C1687,FERIADOS!$A:$B,1,FALSE)),IF(WEEKDAY(C1687)=1,"Dom",IF(WEEKDAY(C1687)=2,"Seg",IF(WEEKDAY(C1687)=3,"Ter",IF(WEEKDAY(C1687)=4,"Qua",IF(WEEKDAY(C1687)=5,"Qui",IF(WEEKDAY(C1687)=6,"Sex","Sab")))))),"Feriado")</f>
        <v>Qua</v>
      </c>
      <c r="F1687" s="32"/>
      <c r="G1687" s="33"/>
      <c r="H1687" s="33"/>
      <c r="I1687" s="33"/>
      <c r="J1687" s="21" t="str">
        <f t="shared" si="186"/>
        <v/>
      </c>
      <c r="K1687" s="21">
        <f t="shared" si="182"/>
        <v>0</v>
      </c>
      <c r="L1687" s="21" t="str">
        <f t="shared" si="183"/>
        <v/>
      </c>
      <c r="M1687" s="22" t="str">
        <f t="shared" si="187"/>
        <v/>
      </c>
      <c r="N1687" s="48"/>
      <c r="O1687" s="54" t="str">
        <f>IF(N1687="","",IFERROR(VLOOKUP(N1687,EMPRESAS!$A:$C,3,FALSE),"NAO CADASTRADA"))</f>
        <v/>
      </c>
      <c r="P1687" s="50"/>
      <c r="Q1687" s="54" t="str">
        <f>IF(P1687="","",IFERROR(VLOOKUP(P1687,ATIVIDADES!$A:$C,3,FALSE),"NAO CADASTRADA"))</f>
        <v/>
      </c>
      <c r="R1687" s="42"/>
      <c r="S1687" s="48"/>
      <c r="T1687" s="54" t="str">
        <f>IF(S1687="","",IFERROR(VLOOKUP(S1687,EMPRESAS!$A:$C,3,FALSE),"NAO CADASTRADA"))</f>
        <v/>
      </c>
      <c r="U1687" s="50"/>
      <c r="V1687" s="54" t="str">
        <f>IF(U1687="","",IFERROR(VLOOKUP(U1687,ATIVIDADES!$A:$C,3,FALSE),"NAO CADASTRADA"))</f>
        <v/>
      </c>
      <c r="W1687" s="42"/>
      <c r="X1687" s="48"/>
      <c r="Y1687" s="54" t="str">
        <f>IF(X1687="","",IFERROR(VLOOKUP(X1687,EMPRESAS!$A:$C,3,FALSE),"NAO CADASTRADA"))</f>
        <v/>
      </c>
      <c r="Z1687" s="50"/>
      <c r="AA1687" s="54" t="str">
        <f>IF(Z1687="","",IFERROR(VLOOKUP(Z1687,ATIVIDADES!$A:$C,3,FALSE),"NAO CADASTRADA"))</f>
        <v/>
      </c>
      <c r="AB1687" s="42"/>
      <c r="AC1687" s="48"/>
      <c r="AD1687" s="54" t="str">
        <f>IF(AC1687="","",IFERROR(VLOOKUP(AC1687,EMPRESAS!$A:$C,3,FALSE),"NAO CADASTRADA"))</f>
        <v/>
      </c>
      <c r="AE1687" s="50"/>
      <c r="AF1687" s="54" t="str">
        <f>IF(AE1687="","",IFERROR(VLOOKUP(AE1687,ATIVIDADES!$A:$C,3,FALSE),"NAO CADASTRADA"))</f>
        <v/>
      </c>
      <c r="AG1687" s="42"/>
      <c r="AH1687" s="48"/>
      <c r="AI1687" s="54" t="str">
        <f>IF(AH1687="","",IFERROR(VLOOKUP(AH1687,EMPRESAS!$A:$C,3,FALSE),"NAO CADASTRADA"))</f>
        <v/>
      </c>
      <c r="AJ1687" s="50"/>
      <c r="AK1687" s="54" t="str">
        <f>IF(AJ1687="","",IFERROR(VLOOKUP(AJ1687,ATIVIDADES!$A:$C,3,FALSE),"NAO CADASTRADA"))</f>
        <v/>
      </c>
      <c r="AL1687" s="42"/>
    </row>
    <row r="1688" spans="1:38" x14ac:dyDescent="0.25">
      <c r="A1688" s="26" t="str">
        <f t="shared" si="184"/>
        <v>OK</v>
      </c>
      <c r="B1688" s="29">
        <f t="shared" si="185"/>
        <v>2487914866</v>
      </c>
      <c r="C1688" s="30">
        <v>43776</v>
      </c>
      <c r="D1688" s="18">
        <f t="shared" si="188"/>
        <v>43770</v>
      </c>
      <c r="E1688" s="19" t="str">
        <f>IF(ISERROR(VLOOKUP(C1688,FERIADOS!$A:$B,1,FALSE)),IF(WEEKDAY(C1688)=1,"Dom",IF(WEEKDAY(C1688)=2,"Seg",IF(WEEKDAY(C1688)=3,"Ter",IF(WEEKDAY(C1688)=4,"Qua",IF(WEEKDAY(C1688)=5,"Qui",IF(WEEKDAY(C1688)=6,"Sex","Sab")))))),"Feriado")</f>
        <v>Qui</v>
      </c>
      <c r="F1688" s="32"/>
      <c r="G1688" s="33"/>
      <c r="H1688" s="33"/>
      <c r="I1688" s="33"/>
      <c r="J1688" s="21" t="str">
        <f t="shared" si="186"/>
        <v/>
      </c>
      <c r="K1688" s="21">
        <f t="shared" si="182"/>
        <v>0</v>
      </c>
      <c r="L1688" s="21" t="str">
        <f t="shared" si="183"/>
        <v/>
      </c>
      <c r="M1688" s="22" t="str">
        <f t="shared" si="187"/>
        <v/>
      </c>
      <c r="N1688" s="48"/>
      <c r="O1688" s="54" t="str">
        <f>IF(N1688="","",IFERROR(VLOOKUP(N1688,EMPRESAS!$A:$C,3,FALSE),"NAO CADASTRADA"))</f>
        <v/>
      </c>
      <c r="P1688" s="50"/>
      <c r="Q1688" s="54" t="str">
        <f>IF(P1688="","",IFERROR(VLOOKUP(P1688,ATIVIDADES!$A:$C,3,FALSE),"NAO CADASTRADA"))</f>
        <v/>
      </c>
      <c r="R1688" s="42"/>
      <c r="S1688" s="48"/>
      <c r="T1688" s="54" t="str">
        <f>IF(S1688="","",IFERROR(VLOOKUP(S1688,EMPRESAS!$A:$C,3,FALSE),"NAO CADASTRADA"))</f>
        <v/>
      </c>
      <c r="U1688" s="50"/>
      <c r="V1688" s="54" t="str">
        <f>IF(U1688="","",IFERROR(VLOOKUP(U1688,ATIVIDADES!$A:$C,3,FALSE),"NAO CADASTRADA"))</f>
        <v/>
      </c>
      <c r="W1688" s="42"/>
      <c r="X1688" s="48"/>
      <c r="Y1688" s="54" t="str">
        <f>IF(X1688="","",IFERROR(VLOOKUP(X1688,EMPRESAS!$A:$C,3,FALSE),"NAO CADASTRADA"))</f>
        <v/>
      </c>
      <c r="Z1688" s="50"/>
      <c r="AA1688" s="54" t="str">
        <f>IF(Z1688="","",IFERROR(VLOOKUP(Z1688,ATIVIDADES!$A:$C,3,FALSE),"NAO CADASTRADA"))</f>
        <v/>
      </c>
      <c r="AB1688" s="42"/>
      <c r="AC1688" s="48"/>
      <c r="AD1688" s="54" t="str">
        <f>IF(AC1688="","",IFERROR(VLOOKUP(AC1688,EMPRESAS!$A:$C,3,FALSE),"NAO CADASTRADA"))</f>
        <v/>
      </c>
      <c r="AE1688" s="50"/>
      <c r="AF1688" s="54" t="str">
        <f>IF(AE1688="","",IFERROR(VLOOKUP(AE1688,ATIVIDADES!$A:$C,3,FALSE),"NAO CADASTRADA"))</f>
        <v/>
      </c>
      <c r="AG1688" s="42"/>
      <c r="AH1688" s="48"/>
      <c r="AI1688" s="54" t="str">
        <f>IF(AH1688="","",IFERROR(VLOOKUP(AH1688,EMPRESAS!$A:$C,3,FALSE),"NAO CADASTRADA"))</f>
        <v/>
      </c>
      <c r="AJ1688" s="50"/>
      <c r="AK1688" s="54" t="str">
        <f>IF(AJ1688="","",IFERROR(VLOOKUP(AJ1688,ATIVIDADES!$A:$C,3,FALSE),"NAO CADASTRADA"))</f>
        <v/>
      </c>
      <c r="AL1688" s="42"/>
    </row>
    <row r="1689" spans="1:38" x14ac:dyDescent="0.25">
      <c r="A1689" s="26" t="str">
        <f t="shared" si="184"/>
        <v>OK</v>
      </c>
      <c r="B1689" s="29">
        <f t="shared" si="185"/>
        <v>2487914866</v>
      </c>
      <c r="C1689" s="30">
        <v>43777</v>
      </c>
      <c r="D1689" s="18">
        <f t="shared" si="188"/>
        <v>43770</v>
      </c>
      <c r="E1689" s="19" t="str">
        <f>IF(ISERROR(VLOOKUP(C1689,FERIADOS!$A:$B,1,FALSE)),IF(WEEKDAY(C1689)=1,"Dom",IF(WEEKDAY(C1689)=2,"Seg",IF(WEEKDAY(C1689)=3,"Ter",IF(WEEKDAY(C1689)=4,"Qua",IF(WEEKDAY(C1689)=5,"Qui",IF(WEEKDAY(C1689)=6,"Sex","Sab")))))),"Feriado")</f>
        <v>Sex</v>
      </c>
      <c r="F1689" s="32"/>
      <c r="G1689" s="33"/>
      <c r="H1689" s="33"/>
      <c r="I1689" s="33"/>
      <c r="J1689" s="21" t="str">
        <f t="shared" si="186"/>
        <v/>
      </c>
      <c r="K1689" s="21">
        <f t="shared" si="182"/>
        <v>0</v>
      </c>
      <c r="L1689" s="21" t="str">
        <f t="shared" si="183"/>
        <v/>
      </c>
      <c r="M1689" s="22" t="str">
        <f t="shared" si="187"/>
        <v/>
      </c>
      <c r="N1689" s="48"/>
      <c r="O1689" s="54" t="str">
        <f>IF(N1689="","",IFERROR(VLOOKUP(N1689,EMPRESAS!$A:$C,3,FALSE),"NAO CADASTRADA"))</f>
        <v/>
      </c>
      <c r="P1689" s="50"/>
      <c r="Q1689" s="54" t="str">
        <f>IF(P1689="","",IFERROR(VLOOKUP(P1689,ATIVIDADES!$A:$C,3,FALSE),"NAO CADASTRADA"))</f>
        <v/>
      </c>
      <c r="R1689" s="42"/>
      <c r="S1689" s="48"/>
      <c r="T1689" s="54" t="str">
        <f>IF(S1689="","",IFERROR(VLOOKUP(S1689,EMPRESAS!$A:$C,3,FALSE),"NAO CADASTRADA"))</f>
        <v/>
      </c>
      <c r="U1689" s="50"/>
      <c r="V1689" s="54" t="str">
        <f>IF(U1689="","",IFERROR(VLOOKUP(U1689,ATIVIDADES!$A:$C,3,FALSE),"NAO CADASTRADA"))</f>
        <v/>
      </c>
      <c r="W1689" s="42"/>
      <c r="X1689" s="48"/>
      <c r="Y1689" s="54" t="str">
        <f>IF(X1689="","",IFERROR(VLOOKUP(X1689,EMPRESAS!$A:$C,3,FALSE),"NAO CADASTRADA"))</f>
        <v/>
      </c>
      <c r="Z1689" s="50"/>
      <c r="AA1689" s="54" t="str">
        <f>IF(Z1689="","",IFERROR(VLOOKUP(Z1689,ATIVIDADES!$A:$C,3,FALSE),"NAO CADASTRADA"))</f>
        <v/>
      </c>
      <c r="AB1689" s="42"/>
      <c r="AC1689" s="48"/>
      <c r="AD1689" s="54" t="str">
        <f>IF(AC1689="","",IFERROR(VLOOKUP(AC1689,EMPRESAS!$A:$C,3,FALSE),"NAO CADASTRADA"))</f>
        <v/>
      </c>
      <c r="AE1689" s="50"/>
      <c r="AF1689" s="54" t="str">
        <f>IF(AE1689="","",IFERROR(VLOOKUP(AE1689,ATIVIDADES!$A:$C,3,FALSE),"NAO CADASTRADA"))</f>
        <v/>
      </c>
      <c r="AG1689" s="42"/>
      <c r="AH1689" s="48"/>
      <c r="AI1689" s="54" t="str">
        <f>IF(AH1689="","",IFERROR(VLOOKUP(AH1689,EMPRESAS!$A:$C,3,FALSE),"NAO CADASTRADA"))</f>
        <v/>
      </c>
      <c r="AJ1689" s="50"/>
      <c r="AK1689" s="54" t="str">
        <f>IF(AJ1689="","",IFERROR(VLOOKUP(AJ1689,ATIVIDADES!$A:$C,3,FALSE),"NAO CADASTRADA"))</f>
        <v/>
      </c>
      <c r="AL1689" s="42"/>
    </row>
    <row r="1690" spans="1:38" x14ac:dyDescent="0.25">
      <c r="A1690" s="26" t="str">
        <f t="shared" si="184"/>
        <v>OK</v>
      </c>
      <c r="B1690" s="29">
        <f t="shared" si="185"/>
        <v>2487914866</v>
      </c>
      <c r="C1690" s="30">
        <v>43778</v>
      </c>
      <c r="D1690" s="18">
        <f t="shared" si="188"/>
        <v>43770</v>
      </c>
      <c r="E1690" s="19" t="str">
        <f>IF(ISERROR(VLOOKUP(C1690,FERIADOS!$A:$B,1,FALSE)),IF(WEEKDAY(C1690)=1,"Dom",IF(WEEKDAY(C1690)=2,"Seg",IF(WEEKDAY(C1690)=3,"Ter",IF(WEEKDAY(C1690)=4,"Qua",IF(WEEKDAY(C1690)=5,"Qui",IF(WEEKDAY(C1690)=6,"Sex","Sab")))))),"Feriado")</f>
        <v>Sab</v>
      </c>
      <c r="F1690" s="32"/>
      <c r="G1690" s="33"/>
      <c r="H1690" s="33"/>
      <c r="I1690" s="33"/>
      <c r="J1690" s="21" t="str">
        <f t="shared" si="186"/>
        <v/>
      </c>
      <c r="K1690" s="21">
        <f t="shared" si="182"/>
        <v>0</v>
      </c>
      <c r="L1690" s="21" t="str">
        <f t="shared" si="183"/>
        <v/>
      </c>
      <c r="M1690" s="22" t="str">
        <f t="shared" si="187"/>
        <v/>
      </c>
      <c r="N1690" s="48"/>
      <c r="O1690" s="54" t="str">
        <f>IF(N1690="","",IFERROR(VLOOKUP(N1690,EMPRESAS!$A:$C,3,FALSE),"NAO CADASTRADA"))</f>
        <v/>
      </c>
      <c r="P1690" s="50"/>
      <c r="Q1690" s="54" t="str">
        <f>IF(P1690="","",IFERROR(VLOOKUP(P1690,ATIVIDADES!$A:$C,3,FALSE),"NAO CADASTRADA"))</f>
        <v/>
      </c>
      <c r="R1690" s="42"/>
      <c r="S1690" s="48"/>
      <c r="T1690" s="54" t="str">
        <f>IF(S1690="","",IFERROR(VLOOKUP(S1690,EMPRESAS!$A:$C,3,FALSE),"NAO CADASTRADA"))</f>
        <v/>
      </c>
      <c r="U1690" s="50"/>
      <c r="V1690" s="54" t="str">
        <f>IF(U1690="","",IFERROR(VLOOKUP(U1690,ATIVIDADES!$A:$C,3,FALSE),"NAO CADASTRADA"))</f>
        <v/>
      </c>
      <c r="W1690" s="42"/>
      <c r="X1690" s="48"/>
      <c r="Y1690" s="54" t="str">
        <f>IF(X1690="","",IFERROR(VLOOKUP(X1690,EMPRESAS!$A:$C,3,FALSE),"NAO CADASTRADA"))</f>
        <v/>
      </c>
      <c r="Z1690" s="50"/>
      <c r="AA1690" s="54" t="str">
        <f>IF(Z1690="","",IFERROR(VLOOKUP(Z1690,ATIVIDADES!$A:$C,3,FALSE),"NAO CADASTRADA"))</f>
        <v/>
      </c>
      <c r="AB1690" s="42"/>
      <c r="AC1690" s="48"/>
      <c r="AD1690" s="54" t="str">
        <f>IF(AC1690="","",IFERROR(VLOOKUP(AC1690,EMPRESAS!$A:$C,3,FALSE),"NAO CADASTRADA"))</f>
        <v/>
      </c>
      <c r="AE1690" s="50"/>
      <c r="AF1690" s="54" t="str">
        <f>IF(AE1690="","",IFERROR(VLOOKUP(AE1690,ATIVIDADES!$A:$C,3,FALSE),"NAO CADASTRADA"))</f>
        <v/>
      </c>
      <c r="AG1690" s="42"/>
      <c r="AH1690" s="48"/>
      <c r="AI1690" s="54" t="str">
        <f>IF(AH1690="","",IFERROR(VLOOKUP(AH1690,EMPRESAS!$A:$C,3,FALSE),"NAO CADASTRADA"))</f>
        <v/>
      </c>
      <c r="AJ1690" s="50"/>
      <c r="AK1690" s="54" t="str">
        <f>IF(AJ1690="","",IFERROR(VLOOKUP(AJ1690,ATIVIDADES!$A:$C,3,FALSE),"NAO CADASTRADA"))</f>
        <v/>
      </c>
      <c r="AL1690" s="42"/>
    </row>
    <row r="1691" spans="1:38" x14ac:dyDescent="0.25">
      <c r="A1691" s="26" t="str">
        <f t="shared" si="184"/>
        <v>OK</v>
      </c>
      <c r="B1691" s="29">
        <f t="shared" si="185"/>
        <v>2487914866</v>
      </c>
      <c r="C1691" s="30">
        <v>43779</v>
      </c>
      <c r="D1691" s="18">
        <f t="shared" si="188"/>
        <v>43770</v>
      </c>
      <c r="E1691" s="19" t="str">
        <f>IF(ISERROR(VLOOKUP(C1691,FERIADOS!$A:$B,1,FALSE)),IF(WEEKDAY(C1691)=1,"Dom",IF(WEEKDAY(C1691)=2,"Seg",IF(WEEKDAY(C1691)=3,"Ter",IF(WEEKDAY(C1691)=4,"Qua",IF(WEEKDAY(C1691)=5,"Qui",IF(WEEKDAY(C1691)=6,"Sex","Sab")))))),"Feriado")</f>
        <v>Dom</v>
      </c>
      <c r="F1691" s="32"/>
      <c r="G1691" s="33"/>
      <c r="H1691" s="33"/>
      <c r="I1691" s="33"/>
      <c r="J1691" s="21" t="str">
        <f t="shared" si="186"/>
        <v/>
      </c>
      <c r="K1691" s="21">
        <f t="shared" si="182"/>
        <v>0</v>
      </c>
      <c r="L1691" s="21" t="str">
        <f t="shared" si="183"/>
        <v/>
      </c>
      <c r="M1691" s="22" t="str">
        <f t="shared" si="187"/>
        <v/>
      </c>
      <c r="N1691" s="48"/>
      <c r="O1691" s="54" t="str">
        <f>IF(N1691="","",IFERROR(VLOOKUP(N1691,EMPRESAS!$A:$C,3,FALSE),"NAO CADASTRADA"))</f>
        <v/>
      </c>
      <c r="P1691" s="50"/>
      <c r="Q1691" s="54" t="str">
        <f>IF(P1691="","",IFERROR(VLOOKUP(P1691,ATIVIDADES!$A:$C,3,FALSE),"NAO CADASTRADA"))</f>
        <v/>
      </c>
      <c r="R1691" s="42"/>
      <c r="S1691" s="48"/>
      <c r="T1691" s="54" t="str">
        <f>IF(S1691="","",IFERROR(VLOOKUP(S1691,EMPRESAS!$A:$C,3,FALSE),"NAO CADASTRADA"))</f>
        <v/>
      </c>
      <c r="U1691" s="50"/>
      <c r="V1691" s="54" t="str">
        <f>IF(U1691="","",IFERROR(VLOOKUP(U1691,ATIVIDADES!$A:$C,3,FALSE),"NAO CADASTRADA"))</f>
        <v/>
      </c>
      <c r="W1691" s="42"/>
      <c r="X1691" s="48"/>
      <c r="Y1691" s="54" t="str">
        <f>IF(X1691="","",IFERROR(VLOOKUP(X1691,EMPRESAS!$A:$C,3,FALSE),"NAO CADASTRADA"))</f>
        <v/>
      </c>
      <c r="Z1691" s="50"/>
      <c r="AA1691" s="54" t="str">
        <f>IF(Z1691="","",IFERROR(VLOOKUP(Z1691,ATIVIDADES!$A:$C,3,FALSE),"NAO CADASTRADA"))</f>
        <v/>
      </c>
      <c r="AB1691" s="42"/>
      <c r="AC1691" s="48"/>
      <c r="AD1691" s="54" t="str">
        <f>IF(AC1691="","",IFERROR(VLOOKUP(AC1691,EMPRESAS!$A:$C,3,FALSE),"NAO CADASTRADA"))</f>
        <v/>
      </c>
      <c r="AE1691" s="50"/>
      <c r="AF1691" s="54" t="str">
        <f>IF(AE1691="","",IFERROR(VLOOKUP(AE1691,ATIVIDADES!$A:$C,3,FALSE),"NAO CADASTRADA"))</f>
        <v/>
      </c>
      <c r="AG1691" s="42"/>
      <c r="AH1691" s="48"/>
      <c r="AI1691" s="54" t="str">
        <f>IF(AH1691="","",IFERROR(VLOOKUP(AH1691,EMPRESAS!$A:$C,3,FALSE),"NAO CADASTRADA"))</f>
        <v/>
      </c>
      <c r="AJ1691" s="50"/>
      <c r="AK1691" s="54" t="str">
        <f>IF(AJ1691="","",IFERROR(VLOOKUP(AJ1691,ATIVIDADES!$A:$C,3,FALSE),"NAO CADASTRADA"))</f>
        <v/>
      </c>
      <c r="AL1691" s="42"/>
    </row>
    <row r="1692" spans="1:38" x14ac:dyDescent="0.25">
      <c r="A1692" s="26" t="str">
        <f t="shared" si="184"/>
        <v>OK</v>
      </c>
      <c r="B1692" s="29">
        <f t="shared" si="185"/>
        <v>2487914866</v>
      </c>
      <c r="C1692" s="30">
        <v>43780</v>
      </c>
      <c r="D1692" s="18">
        <f t="shared" si="188"/>
        <v>43770</v>
      </c>
      <c r="E1692" s="19" t="str">
        <f>IF(ISERROR(VLOOKUP(C1692,FERIADOS!$A:$B,1,FALSE)),IF(WEEKDAY(C1692)=1,"Dom",IF(WEEKDAY(C1692)=2,"Seg",IF(WEEKDAY(C1692)=3,"Ter",IF(WEEKDAY(C1692)=4,"Qua",IF(WEEKDAY(C1692)=5,"Qui",IF(WEEKDAY(C1692)=6,"Sex","Sab")))))),"Feriado")</f>
        <v>Seg</v>
      </c>
      <c r="F1692" s="32"/>
      <c r="G1692" s="33"/>
      <c r="H1692" s="33"/>
      <c r="I1692" s="33"/>
      <c r="J1692" s="21" t="str">
        <f t="shared" si="186"/>
        <v/>
      </c>
      <c r="K1692" s="21">
        <f t="shared" si="182"/>
        <v>0</v>
      </c>
      <c r="L1692" s="21" t="str">
        <f t="shared" si="183"/>
        <v/>
      </c>
      <c r="M1692" s="22" t="str">
        <f t="shared" si="187"/>
        <v/>
      </c>
      <c r="N1692" s="48"/>
      <c r="O1692" s="54" t="str">
        <f>IF(N1692="","",IFERROR(VLOOKUP(N1692,EMPRESAS!$A:$C,3,FALSE),"NAO CADASTRADA"))</f>
        <v/>
      </c>
      <c r="P1692" s="50"/>
      <c r="Q1692" s="54" t="str">
        <f>IF(P1692="","",IFERROR(VLOOKUP(P1692,ATIVIDADES!$A:$C,3,FALSE),"NAO CADASTRADA"))</f>
        <v/>
      </c>
      <c r="R1692" s="42"/>
      <c r="S1692" s="48"/>
      <c r="T1692" s="54" t="str">
        <f>IF(S1692="","",IFERROR(VLOOKUP(S1692,EMPRESAS!$A:$C,3,FALSE),"NAO CADASTRADA"))</f>
        <v/>
      </c>
      <c r="U1692" s="50"/>
      <c r="V1692" s="54" t="str">
        <f>IF(U1692="","",IFERROR(VLOOKUP(U1692,ATIVIDADES!$A:$C,3,FALSE),"NAO CADASTRADA"))</f>
        <v/>
      </c>
      <c r="W1692" s="42"/>
      <c r="X1692" s="48"/>
      <c r="Y1692" s="54" t="str">
        <f>IF(X1692="","",IFERROR(VLOOKUP(X1692,EMPRESAS!$A:$C,3,FALSE),"NAO CADASTRADA"))</f>
        <v/>
      </c>
      <c r="Z1692" s="50"/>
      <c r="AA1692" s="54" t="str">
        <f>IF(Z1692="","",IFERROR(VLOOKUP(Z1692,ATIVIDADES!$A:$C,3,FALSE),"NAO CADASTRADA"))</f>
        <v/>
      </c>
      <c r="AB1692" s="42"/>
      <c r="AC1692" s="48"/>
      <c r="AD1692" s="54" t="str">
        <f>IF(AC1692="","",IFERROR(VLOOKUP(AC1692,EMPRESAS!$A:$C,3,FALSE),"NAO CADASTRADA"))</f>
        <v/>
      </c>
      <c r="AE1692" s="50"/>
      <c r="AF1692" s="54" t="str">
        <f>IF(AE1692="","",IFERROR(VLOOKUP(AE1692,ATIVIDADES!$A:$C,3,FALSE),"NAO CADASTRADA"))</f>
        <v/>
      </c>
      <c r="AG1692" s="42"/>
      <c r="AH1692" s="48"/>
      <c r="AI1692" s="54" t="str">
        <f>IF(AH1692="","",IFERROR(VLOOKUP(AH1692,EMPRESAS!$A:$C,3,FALSE),"NAO CADASTRADA"))</f>
        <v/>
      </c>
      <c r="AJ1692" s="50"/>
      <c r="AK1692" s="54" t="str">
        <f>IF(AJ1692="","",IFERROR(VLOOKUP(AJ1692,ATIVIDADES!$A:$C,3,FALSE),"NAO CADASTRADA"))</f>
        <v/>
      </c>
      <c r="AL1692" s="42"/>
    </row>
    <row r="1693" spans="1:38" x14ac:dyDescent="0.25">
      <c r="A1693" s="26" t="str">
        <f t="shared" si="184"/>
        <v>OK</v>
      </c>
      <c r="B1693" s="29">
        <f t="shared" si="185"/>
        <v>2487914866</v>
      </c>
      <c r="C1693" s="30">
        <v>43781</v>
      </c>
      <c r="D1693" s="18">
        <f t="shared" si="188"/>
        <v>43770</v>
      </c>
      <c r="E1693" s="19" t="str">
        <f>IF(ISERROR(VLOOKUP(C1693,FERIADOS!$A:$B,1,FALSE)),IF(WEEKDAY(C1693)=1,"Dom",IF(WEEKDAY(C1693)=2,"Seg",IF(WEEKDAY(C1693)=3,"Ter",IF(WEEKDAY(C1693)=4,"Qua",IF(WEEKDAY(C1693)=5,"Qui",IF(WEEKDAY(C1693)=6,"Sex","Sab")))))),"Feriado")</f>
        <v>Ter</v>
      </c>
      <c r="F1693" s="32"/>
      <c r="G1693" s="33"/>
      <c r="H1693" s="33"/>
      <c r="I1693" s="33"/>
      <c r="J1693" s="21" t="str">
        <f t="shared" si="186"/>
        <v/>
      </c>
      <c r="K1693" s="21">
        <f t="shared" si="182"/>
        <v>0</v>
      </c>
      <c r="L1693" s="21" t="str">
        <f t="shared" si="183"/>
        <v/>
      </c>
      <c r="M1693" s="22" t="str">
        <f t="shared" si="187"/>
        <v/>
      </c>
      <c r="N1693" s="48"/>
      <c r="O1693" s="54" t="str">
        <f>IF(N1693="","",IFERROR(VLOOKUP(N1693,EMPRESAS!$A:$C,3,FALSE),"NAO CADASTRADA"))</f>
        <v/>
      </c>
      <c r="P1693" s="50"/>
      <c r="Q1693" s="54" t="str">
        <f>IF(P1693="","",IFERROR(VLOOKUP(P1693,ATIVIDADES!$A:$C,3,FALSE),"NAO CADASTRADA"))</f>
        <v/>
      </c>
      <c r="R1693" s="42"/>
      <c r="S1693" s="48"/>
      <c r="T1693" s="54" t="str">
        <f>IF(S1693="","",IFERROR(VLOOKUP(S1693,EMPRESAS!$A:$C,3,FALSE),"NAO CADASTRADA"))</f>
        <v/>
      </c>
      <c r="U1693" s="50"/>
      <c r="V1693" s="54" t="str">
        <f>IF(U1693="","",IFERROR(VLOOKUP(U1693,ATIVIDADES!$A:$C,3,FALSE),"NAO CADASTRADA"))</f>
        <v/>
      </c>
      <c r="W1693" s="42"/>
      <c r="X1693" s="48"/>
      <c r="Y1693" s="54" t="str">
        <f>IF(X1693="","",IFERROR(VLOOKUP(X1693,EMPRESAS!$A:$C,3,FALSE),"NAO CADASTRADA"))</f>
        <v/>
      </c>
      <c r="Z1693" s="50"/>
      <c r="AA1693" s="54" t="str">
        <f>IF(Z1693="","",IFERROR(VLOOKUP(Z1693,ATIVIDADES!$A:$C,3,FALSE),"NAO CADASTRADA"))</f>
        <v/>
      </c>
      <c r="AB1693" s="42"/>
      <c r="AC1693" s="48"/>
      <c r="AD1693" s="54" t="str">
        <f>IF(AC1693="","",IFERROR(VLOOKUP(AC1693,EMPRESAS!$A:$C,3,FALSE),"NAO CADASTRADA"))</f>
        <v/>
      </c>
      <c r="AE1693" s="50"/>
      <c r="AF1693" s="54" t="str">
        <f>IF(AE1693="","",IFERROR(VLOOKUP(AE1693,ATIVIDADES!$A:$C,3,FALSE),"NAO CADASTRADA"))</f>
        <v/>
      </c>
      <c r="AG1693" s="42"/>
      <c r="AH1693" s="48"/>
      <c r="AI1693" s="54" t="str">
        <f>IF(AH1693="","",IFERROR(VLOOKUP(AH1693,EMPRESAS!$A:$C,3,FALSE),"NAO CADASTRADA"))</f>
        <v/>
      </c>
      <c r="AJ1693" s="50"/>
      <c r="AK1693" s="54" t="str">
        <f>IF(AJ1693="","",IFERROR(VLOOKUP(AJ1693,ATIVIDADES!$A:$C,3,FALSE),"NAO CADASTRADA"))</f>
        <v/>
      </c>
      <c r="AL1693" s="42"/>
    </row>
    <row r="1694" spans="1:38" x14ac:dyDescent="0.25">
      <c r="A1694" s="26" t="str">
        <f t="shared" si="184"/>
        <v>OK</v>
      </c>
      <c r="B1694" s="29">
        <f t="shared" si="185"/>
        <v>2487914866</v>
      </c>
      <c r="C1694" s="30">
        <v>43782</v>
      </c>
      <c r="D1694" s="18">
        <f t="shared" si="188"/>
        <v>43770</v>
      </c>
      <c r="E1694" s="19" t="str">
        <f>IF(ISERROR(VLOOKUP(C1694,FERIADOS!$A:$B,1,FALSE)),IF(WEEKDAY(C1694)=1,"Dom",IF(WEEKDAY(C1694)=2,"Seg",IF(WEEKDAY(C1694)=3,"Ter",IF(WEEKDAY(C1694)=4,"Qua",IF(WEEKDAY(C1694)=5,"Qui",IF(WEEKDAY(C1694)=6,"Sex","Sab")))))),"Feriado")</f>
        <v>Qua</v>
      </c>
      <c r="F1694" s="32"/>
      <c r="G1694" s="33"/>
      <c r="H1694" s="33"/>
      <c r="I1694" s="33"/>
      <c r="J1694" s="21" t="str">
        <f t="shared" si="186"/>
        <v/>
      </c>
      <c r="K1694" s="21">
        <f t="shared" si="182"/>
        <v>0</v>
      </c>
      <c r="L1694" s="21" t="str">
        <f t="shared" si="183"/>
        <v/>
      </c>
      <c r="M1694" s="22" t="str">
        <f t="shared" si="187"/>
        <v/>
      </c>
      <c r="N1694" s="48"/>
      <c r="O1694" s="54" t="str">
        <f>IF(N1694="","",IFERROR(VLOOKUP(N1694,EMPRESAS!$A:$C,3,FALSE),"NAO CADASTRADA"))</f>
        <v/>
      </c>
      <c r="P1694" s="50"/>
      <c r="Q1694" s="54" t="str">
        <f>IF(P1694="","",IFERROR(VLOOKUP(P1694,ATIVIDADES!$A:$C,3,FALSE),"NAO CADASTRADA"))</f>
        <v/>
      </c>
      <c r="R1694" s="42"/>
      <c r="S1694" s="48"/>
      <c r="T1694" s="54" t="str">
        <f>IF(S1694="","",IFERROR(VLOOKUP(S1694,EMPRESAS!$A:$C,3,FALSE),"NAO CADASTRADA"))</f>
        <v/>
      </c>
      <c r="U1694" s="50"/>
      <c r="V1694" s="54" t="str">
        <f>IF(U1694="","",IFERROR(VLOOKUP(U1694,ATIVIDADES!$A:$C,3,FALSE),"NAO CADASTRADA"))</f>
        <v/>
      </c>
      <c r="W1694" s="42"/>
      <c r="X1694" s="48"/>
      <c r="Y1694" s="54" t="str">
        <f>IF(X1694="","",IFERROR(VLOOKUP(X1694,EMPRESAS!$A:$C,3,FALSE),"NAO CADASTRADA"))</f>
        <v/>
      </c>
      <c r="Z1694" s="50"/>
      <c r="AA1694" s="54" t="str">
        <f>IF(Z1694="","",IFERROR(VLOOKUP(Z1694,ATIVIDADES!$A:$C,3,FALSE),"NAO CADASTRADA"))</f>
        <v/>
      </c>
      <c r="AB1694" s="42"/>
      <c r="AC1694" s="48"/>
      <c r="AD1694" s="54" t="str">
        <f>IF(AC1694="","",IFERROR(VLOOKUP(AC1694,EMPRESAS!$A:$C,3,FALSE),"NAO CADASTRADA"))</f>
        <v/>
      </c>
      <c r="AE1694" s="50"/>
      <c r="AF1694" s="54" t="str">
        <f>IF(AE1694="","",IFERROR(VLOOKUP(AE1694,ATIVIDADES!$A:$C,3,FALSE),"NAO CADASTRADA"))</f>
        <v/>
      </c>
      <c r="AG1694" s="42"/>
      <c r="AH1694" s="48"/>
      <c r="AI1694" s="54" t="str">
        <f>IF(AH1694="","",IFERROR(VLOOKUP(AH1694,EMPRESAS!$A:$C,3,FALSE),"NAO CADASTRADA"))</f>
        <v/>
      </c>
      <c r="AJ1694" s="50"/>
      <c r="AK1694" s="54" t="str">
        <f>IF(AJ1694="","",IFERROR(VLOOKUP(AJ1694,ATIVIDADES!$A:$C,3,FALSE),"NAO CADASTRADA"))</f>
        <v/>
      </c>
      <c r="AL1694" s="42"/>
    </row>
    <row r="1695" spans="1:38" x14ac:dyDescent="0.25">
      <c r="A1695" s="26" t="str">
        <f t="shared" si="184"/>
        <v>OK</v>
      </c>
      <c r="B1695" s="29">
        <f t="shared" si="185"/>
        <v>2487914866</v>
      </c>
      <c r="C1695" s="30">
        <v>43783</v>
      </c>
      <c r="D1695" s="18">
        <f t="shared" si="188"/>
        <v>43770</v>
      </c>
      <c r="E1695" s="19" t="str">
        <f>IF(ISERROR(VLOOKUP(C1695,FERIADOS!$A:$B,1,FALSE)),IF(WEEKDAY(C1695)=1,"Dom",IF(WEEKDAY(C1695)=2,"Seg",IF(WEEKDAY(C1695)=3,"Ter",IF(WEEKDAY(C1695)=4,"Qua",IF(WEEKDAY(C1695)=5,"Qui",IF(WEEKDAY(C1695)=6,"Sex","Sab")))))),"Feriado")</f>
        <v>Qui</v>
      </c>
      <c r="F1695" s="32"/>
      <c r="G1695" s="33"/>
      <c r="H1695" s="33"/>
      <c r="I1695" s="33"/>
      <c r="J1695" s="21" t="str">
        <f t="shared" si="186"/>
        <v/>
      </c>
      <c r="K1695" s="21">
        <f t="shared" si="182"/>
        <v>0</v>
      </c>
      <c r="L1695" s="21" t="str">
        <f t="shared" si="183"/>
        <v/>
      </c>
      <c r="M1695" s="22" t="str">
        <f t="shared" si="187"/>
        <v/>
      </c>
      <c r="N1695" s="48"/>
      <c r="O1695" s="54" t="str">
        <f>IF(N1695="","",IFERROR(VLOOKUP(N1695,EMPRESAS!$A:$C,3,FALSE),"NAO CADASTRADA"))</f>
        <v/>
      </c>
      <c r="P1695" s="50"/>
      <c r="Q1695" s="54" t="str">
        <f>IF(P1695="","",IFERROR(VLOOKUP(P1695,ATIVIDADES!$A:$C,3,FALSE),"NAO CADASTRADA"))</f>
        <v/>
      </c>
      <c r="R1695" s="42"/>
      <c r="S1695" s="48"/>
      <c r="T1695" s="54" t="str">
        <f>IF(S1695="","",IFERROR(VLOOKUP(S1695,EMPRESAS!$A:$C,3,FALSE),"NAO CADASTRADA"))</f>
        <v/>
      </c>
      <c r="U1695" s="50"/>
      <c r="V1695" s="54" t="str">
        <f>IF(U1695="","",IFERROR(VLOOKUP(U1695,ATIVIDADES!$A:$C,3,FALSE),"NAO CADASTRADA"))</f>
        <v/>
      </c>
      <c r="W1695" s="42"/>
      <c r="X1695" s="48"/>
      <c r="Y1695" s="54" t="str">
        <f>IF(X1695="","",IFERROR(VLOOKUP(X1695,EMPRESAS!$A:$C,3,FALSE),"NAO CADASTRADA"))</f>
        <v/>
      </c>
      <c r="Z1695" s="50"/>
      <c r="AA1695" s="54" t="str">
        <f>IF(Z1695="","",IFERROR(VLOOKUP(Z1695,ATIVIDADES!$A:$C,3,FALSE),"NAO CADASTRADA"))</f>
        <v/>
      </c>
      <c r="AB1695" s="42"/>
      <c r="AC1695" s="48"/>
      <c r="AD1695" s="54" t="str">
        <f>IF(AC1695="","",IFERROR(VLOOKUP(AC1695,EMPRESAS!$A:$C,3,FALSE),"NAO CADASTRADA"))</f>
        <v/>
      </c>
      <c r="AE1695" s="50"/>
      <c r="AF1695" s="54" t="str">
        <f>IF(AE1695="","",IFERROR(VLOOKUP(AE1695,ATIVIDADES!$A:$C,3,FALSE),"NAO CADASTRADA"))</f>
        <v/>
      </c>
      <c r="AG1695" s="42"/>
      <c r="AH1695" s="48"/>
      <c r="AI1695" s="54" t="str">
        <f>IF(AH1695="","",IFERROR(VLOOKUP(AH1695,EMPRESAS!$A:$C,3,FALSE),"NAO CADASTRADA"))</f>
        <v/>
      </c>
      <c r="AJ1695" s="50"/>
      <c r="AK1695" s="54" t="str">
        <f>IF(AJ1695="","",IFERROR(VLOOKUP(AJ1695,ATIVIDADES!$A:$C,3,FALSE),"NAO CADASTRADA"))</f>
        <v/>
      </c>
      <c r="AL1695" s="42"/>
    </row>
    <row r="1696" spans="1:38" x14ac:dyDescent="0.25">
      <c r="A1696" s="26" t="str">
        <f t="shared" si="184"/>
        <v>OK</v>
      </c>
      <c r="B1696" s="29">
        <f t="shared" si="185"/>
        <v>2487914866</v>
      </c>
      <c r="C1696" s="30">
        <v>43784</v>
      </c>
      <c r="D1696" s="18">
        <f t="shared" si="188"/>
        <v>43770</v>
      </c>
      <c r="E1696" s="19" t="str">
        <f>IF(ISERROR(VLOOKUP(C1696,FERIADOS!$A:$B,1,FALSE)),IF(WEEKDAY(C1696)=1,"Dom",IF(WEEKDAY(C1696)=2,"Seg",IF(WEEKDAY(C1696)=3,"Ter",IF(WEEKDAY(C1696)=4,"Qua",IF(WEEKDAY(C1696)=5,"Qui",IF(WEEKDAY(C1696)=6,"Sex","Sab")))))),"Feriado")</f>
        <v>Feriado</v>
      </c>
      <c r="F1696" s="32"/>
      <c r="G1696" s="33"/>
      <c r="H1696" s="33"/>
      <c r="I1696" s="33"/>
      <c r="J1696" s="21" t="str">
        <f t="shared" si="186"/>
        <v/>
      </c>
      <c r="K1696" s="21">
        <f t="shared" si="182"/>
        <v>0</v>
      </c>
      <c r="L1696" s="21" t="str">
        <f t="shared" si="183"/>
        <v/>
      </c>
      <c r="M1696" s="22" t="str">
        <f t="shared" si="187"/>
        <v/>
      </c>
      <c r="N1696" s="48"/>
      <c r="O1696" s="54" t="str">
        <f>IF(N1696="","",IFERROR(VLOOKUP(N1696,EMPRESAS!$A:$C,3,FALSE),"NAO CADASTRADA"))</f>
        <v/>
      </c>
      <c r="P1696" s="50"/>
      <c r="Q1696" s="54" t="str">
        <f>IF(P1696="","",IFERROR(VLOOKUP(P1696,ATIVIDADES!$A:$C,3,FALSE),"NAO CADASTRADA"))</f>
        <v/>
      </c>
      <c r="R1696" s="42"/>
      <c r="S1696" s="48"/>
      <c r="T1696" s="54" t="str">
        <f>IF(S1696="","",IFERROR(VLOOKUP(S1696,EMPRESAS!$A:$C,3,FALSE),"NAO CADASTRADA"))</f>
        <v/>
      </c>
      <c r="U1696" s="50"/>
      <c r="V1696" s="54" t="str">
        <f>IF(U1696="","",IFERROR(VLOOKUP(U1696,ATIVIDADES!$A:$C,3,FALSE),"NAO CADASTRADA"))</f>
        <v/>
      </c>
      <c r="W1696" s="42"/>
      <c r="X1696" s="48"/>
      <c r="Y1696" s="54" t="str">
        <f>IF(X1696="","",IFERROR(VLOOKUP(X1696,EMPRESAS!$A:$C,3,FALSE),"NAO CADASTRADA"))</f>
        <v/>
      </c>
      <c r="Z1696" s="50"/>
      <c r="AA1696" s="54" t="str">
        <f>IF(Z1696="","",IFERROR(VLOOKUP(Z1696,ATIVIDADES!$A:$C,3,FALSE),"NAO CADASTRADA"))</f>
        <v/>
      </c>
      <c r="AB1696" s="42"/>
      <c r="AC1696" s="48"/>
      <c r="AD1696" s="54" t="str">
        <f>IF(AC1696="","",IFERROR(VLOOKUP(AC1696,EMPRESAS!$A:$C,3,FALSE),"NAO CADASTRADA"))</f>
        <v/>
      </c>
      <c r="AE1696" s="50"/>
      <c r="AF1696" s="54" t="str">
        <f>IF(AE1696="","",IFERROR(VLOOKUP(AE1696,ATIVIDADES!$A:$C,3,FALSE),"NAO CADASTRADA"))</f>
        <v/>
      </c>
      <c r="AG1696" s="42"/>
      <c r="AH1696" s="48"/>
      <c r="AI1696" s="54" t="str">
        <f>IF(AH1696="","",IFERROR(VLOOKUP(AH1696,EMPRESAS!$A:$C,3,FALSE),"NAO CADASTRADA"))</f>
        <v/>
      </c>
      <c r="AJ1696" s="50"/>
      <c r="AK1696" s="54" t="str">
        <f>IF(AJ1696="","",IFERROR(VLOOKUP(AJ1696,ATIVIDADES!$A:$C,3,FALSE),"NAO CADASTRADA"))</f>
        <v/>
      </c>
      <c r="AL1696" s="42"/>
    </row>
    <row r="1697" spans="1:38" x14ac:dyDescent="0.25">
      <c r="A1697" s="26" t="str">
        <f t="shared" si="184"/>
        <v>OK</v>
      </c>
      <c r="B1697" s="29">
        <f t="shared" si="185"/>
        <v>2487914866</v>
      </c>
      <c r="C1697" s="30">
        <v>43785</v>
      </c>
      <c r="D1697" s="18">
        <f t="shared" si="188"/>
        <v>43770</v>
      </c>
      <c r="E1697" s="19" t="str">
        <f>IF(ISERROR(VLOOKUP(C1697,FERIADOS!$A:$B,1,FALSE)),IF(WEEKDAY(C1697)=1,"Dom",IF(WEEKDAY(C1697)=2,"Seg",IF(WEEKDAY(C1697)=3,"Ter",IF(WEEKDAY(C1697)=4,"Qua",IF(WEEKDAY(C1697)=5,"Qui",IF(WEEKDAY(C1697)=6,"Sex","Sab")))))),"Feriado")</f>
        <v>Sab</v>
      </c>
      <c r="F1697" s="32"/>
      <c r="G1697" s="33"/>
      <c r="H1697" s="33"/>
      <c r="I1697" s="33"/>
      <c r="J1697" s="21" t="str">
        <f t="shared" si="186"/>
        <v/>
      </c>
      <c r="K1697" s="21">
        <f t="shared" si="182"/>
        <v>0</v>
      </c>
      <c r="L1697" s="21" t="str">
        <f t="shared" si="183"/>
        <v/>
      </c>
      <c r="M1697" s="22" t="str">
        <f t="shared" si="187"/>
        <v/>
      </c>
      <c r="N1697" s="48"/>
      <c r="O1697" s="54" t="str">
        <f>IF(N1697="","",IFERROR(VLOOKUP(N1697,EMPRESAS!$A:$C,3,FALSE),"NAO CADASTRADA"))</f>
        <v/>
      </c>
      <c r="P1697" s="50"/>
      <c r="Q1697" s="54" t="str">
        <f>IF(P1697="","",IFERROR(VLOOKUP(P1697,ATIVIDADES!$A:$C,3,FALSE),"NAO CADASTRADA"))</f>
        <v/>
      </c>
      <c r="R1697" s="42"/>
      <c r="S1697" s="48"/>
      <c r="T1697" s="54" t="str">
        <f>IF(S1697="","",IFERROR(VLOOKUP(S1697,EMPRESAS!$A:$C,3,FALSE),"NAO CADASTRADA"))</f>
        <v/>
      </c>
      <c r="U1697" s="50"/>
      <c r="V1697" s="54" t="str">
        <f>IF(U1697="","",IFERROR(VLOOKUP(U1697,ATIVIDADES!$A:$C,3,FALSE),"NAO CADASTRADA"))</f>
        <v/>
      </c>
      <c r="W1697" s="42"/>
      <c r="X1697" s="48"/>
      <c r="Y1697" s="54" t="str">
        <f>IF(X1697="","",IFERROR(VLOOKUP(X1697,EMPRESAS!$A:$C,3,FALSE),"NAO CADASTRADA"))</f>
        <v/>
      </c>
      <c r="Z1697" s="50"/>
      <c r="AA1697" s="54" t="str">
        <f>IF(Z1697="","",IFERROR(VLOOKUP(Z1697,ATIVIDADES!$A:$C,3,FALSE),"NAO CADASTRADA"))</f>
        <v/>
      </c>
      <c r="AB1697" s="42"/>
      <c r="AC1697" s="48"/>
      <c r="AD1697" s="54" t="str">
        <f>IF(AC1697="","",IFERROR(VLOOKUP(AC1697,EMPRESAS!$A:$C,3,FALSE),"NAO CADASTRADA"))</f>
        <v/>
      </c>
      <c r="AE1697" s="50"/>
      <c r="AF1697" s="54" t="str">
        <f>IF(AE1697="","",IFERROR(VLOOKUP(AE1697,ATIVIDADES!$A:$C,3,FALSE),"NAO CADASTRADA"))</f>
        <v/>
      </c>
      <c r="AG1697" s="42"/>
      <c r="AH1697" s="48"/>
      <c r="AI1697" s="54" t="str">
        <f>IF(AH1697="","",IFERROR(VLOOKUP(AH1697,EMPRESAS!$A:$C,3,FALSE),"NAO CADASTRADA"))</f>
        <v/>
      </c>
      <c r="AJ1697" s="50"/>
      <c r="AK1697" s="54" t="str">
        <f>IF(AJ1697="","",IFERROR(VLOOKUP(AJ1697,ATIVIDADES!$A:$C,3,FALSE),"NAO CADASTRADA"))</f>
        <v/>
      </c>
      <c r="AL1697" s="42"/>
    </row>
    <row r="1698" spans="1:38" x14ac:dyDescent="0.25">
      <c r="A1698" s="26" t="str">
        <f t="shared" si="184"/>
        <v>OK</v>
      </c>
      <c r="B1698" s="29">
        <f t="shared" si="185"/>
        <v>2487914866</v>
      </c>
      <c r="C1698" s="30">
        <v>43786</v>
      </c>
      <c r="D1698" s="18">
        <f t="shared" si="188"/>
        <v>43770</v>
      </c>
      <c r="E1698" s="19" t="str">
        <f>IF(ISERROR(VLOOKUP(C1698,FERIADOS!$A:$B,1,FALSE)),IF(WEEKDAY(C1698)=1,"Dom",IF(WEEKDAY(C1698)=2,"Seg",IF(WEEKDAY(C1698)=3,"Ter",IF(WEEKDAY(C1698)=4,"Qua",IF(WEEKDAY(C1698)=5,"Qui",IF(WEEKDAY(C1698)=6,"Sex","Sab")))))),"Feriado")</f>
        <v>Dom</v>
      </c>
      <c r="F1698" s="32"/>
      <c r="G1698" s="33"/>
      <c r="H1698" s="33"/>
      <c r="I1698" s="33"/>
      <c r="J1698" s="21" t="str">
        <f t="shared" si="186"/>
        <v/>
      </c>
      <c r="K1698" s="21">
        <f t="shared" si="182"/>
        <v>0</v>
      </c>
      <c r="L1698" s="21" t="str">
        <f t="shared" si="183"/>
        <v/>
      </c>
      <c r="M1698" s="22" t="str">
        <f t="shared" si="187"/>
        <v/>
      </c>
      <c r="N1698" s="48"/>
      <c r="O1698" s="54" t="str">
        <f>IF(N1698="","",IFERROR(VLOOKUP(N1698,EMPRESAS!$A:$C,3,FALSE),"NAO CADASTRADA"))</f>
        <v/>
      </c>
      <c r="P1698" s="50"/>
      <c r="Q1698" s="54" t="str">
        <f>IF(P1698="","",IFERROR(VLOOKUP(P1698,ATIVIDADES!$A:$C,3,FALSE),"NAO CADASTRADA"))</f>
        <v/>
      </c>
      <c r="R1698" s="42"/>
      <c r="S1698" s="48"/>
      <c r="T1698" s="54" t="str">
        <f>IF(S1698="","",IFERROR(VLOOKUP(S1698,EMPRESAS!$A:$C,3,FALSE),"NAO CADASTRADA"))</f>
        <v/>
      </c>
      <c r="U1698" s="50"/>
      <c r="V1698" s="54" t="str">
        <f>IF(U1698="","",IFERROR(VLOOKUP(U1698,ATIVIDADES!$A:$C,3,FALSE),"NAO CADASTRADA"))</f>
        <v/>
      </c>
      <c r="W1698" s="42"/>
      <c r="X1698" s="48"/>
      <c r="Y1698" s="54" t="str">
        <f>IF(X1698="","",IFERROR(VLOOKUP(X1698,EMPRESAS!$A:$C,3,FALSE),"NAO CADASTRADA"))</f>
        <v/>
      </c>
      <c r="Z1698" s="50"/>
      <c r="AA1698" s="54" t="str">
        <f>IF(Z1698="","",IFERROR(VLOOKUP(Z1698,ATIVIDADES!$A:$C,3,FALSE),"NAO CADASTRADA"))</f>
        <v/>
      </c>
      <c r="AB1698" s="42"/>
      <c r="AC1698" s="48"/>
      <c r="AD1698" s="54" t="str">
        <f>IF(AC1698="","",IFERROR(VLOOKUP(AC1698,EMPRESAS!$A:$C,3,FALSE),"NAO CADASTRADA"))</f>
        <v/>
      </c>
      <c r="AE1698" s="50"/>
      <c r="AF1698" s="54" t="str">
        <f>IF(AE1698="","",IFERROR(VLOOKUP(AE1698,ATIVIDADES!$A:$C,3,FALSE),"NAO CADASTRADA"))</f>
        <v/>
      </c>
      <c r="AG1698" s="42"/>
      <c r="AH1698" s="48"/>
      <c r="AI1698" s="54" t="str">
        <f>IF(AH1698="","",IFERROR(VLOOKUP(AH1698,EMPRESAS!$A:$C,3,FALSE),"NAO CADASTRADA"))</f>
        <v/>
      </c>
      <c r="AJ1698" s="50"/>
      <c r="AK1698" s="54" t="str">
        <f>IF(AJ1698="","",IFERROR(VLOOKUP(AJ1698,ATIVIDADES!$A:$C,3,FALSE),"NAO CADASTRADA"))</f>
        <v/>
      </c>
      <c r="AL1698" s="42"/>
    </row>
    <row r="1699" spans="1:38" x14ac:dyDescent="0.25">
      <c r="A1699" s="26" t="str">
        <f t="shared" si="184"/>
        <v>OK</v>
      </c>
      <c r="B1699" s="29">
        <f t="shared" si="185"/>
        <v>2487914866</v>
      </c>
      <c r="C1699" s="30">
        <v>43787</v>
      </c>
      <c r="D1699" s="18">
        <f t="shared" si="188"/>
        <v>43770</v>
      </c>
      <c r="E1699" s="19" t="str">
        <f>IF(ISERROR(VLOOKUP(C1699,FERIADOS!$A:$B,1,FALSE)),IF(WEEKDAY(C1699)=1,"Dom",IF(WEEKDAY(C1699)=2,"Seg",IF(WEEKDAY(C1699)=3,"Ter",IF(WEEKDAY(C1699)=4,"Qua",IF(WEEKDAY(C1699)=5,"Qui",IF(WEEKDAY(C1699)=6,"Sex","Sab")))))),"Feriado")</f>
        <v>Seg</v>
      </c>
      <c r="F1699" s="32"/>
      <c r="G1699" s="33"/>
      <c r="H1699" s="33"/>
      <c r="I1699" s="33"/>
      <c r="J1699" s="21" t="str">
        <f t="shared" si="186"/>
        <v/>
      </c>
      <c r="K1699" s="21">
        <f t="shared" si="182"/>
        <v>0</v>
      </c>
      <c r="L1699" s="21" t="str">
        <f t="shared" si="183"/>
        <v/>
      </c>
      <c r="M1699" s="22" t="str">
        <f t="shared" si="187"/>
        <v/>
      </c>
      <c r="N1699" s="48"/>
      <c r="O1699" s="54" t="str">
        <f>IF(N1699="","",IFERROR(VLOOKUP(N1699,EMPRESAS!$A:$C,3,FALSE),"NAO CADASTRADA"))</f>
        <v/>
      </c>
      <c r="P1699" s="50"/>
      <c r="Q1699" s="54" t="str">
        <f>IF(P1699="","",IFERROR(VLOOKUP(P1699,ATIVIDADES!$A:$C,3,FALSE),"NAO CADASTRADA"))</f>
        <v/>
      </c>
      <c r="R1699" s="42"/>
      <c r="S1699" s="48"/>
      <c r="T1699" s="54" t="str">
        <f>IF(S1699="","",IFERROR(VLOOKUP(S1699,EMPRESAS!$A:$C,3,FALSE),"NAO CADASTRADA"))</f>
        <v/>
      </c>
      <c r="U1699" s="50"/>
      <c r="V1699" s="54" t="str">
        <f>IF(U1699="","",IFERROR(VLOOKUP(U1699,ATIVIDADES!$A:$C,3,FALSE),"NAO CADASTRADA"))</f>
        <v/>
      </c>
      <c r="W1699" s="42"/>
      <c r="X1699" s="48"/>
      <c r="Y1699" s="54" t="str">
        <f>IF(X1699="","",IFERROR(VLOOKUP(X1699,EMPRESAS!$A:$C,3,FALSE),"NAO CADASTRADA"))</f>
        <v/>
      </c>
      <c r="Z1699" s="50"/>
      <c r="AA1699" s="54" t="str">
        <f>IF(Z1699="","",IFERROR(VLOOKUP(Z1699,ATIVIDADES!$A:$C,3,FALSE),"NAO CADASTRADA"))</f>
        <v/>
      </c>
      <c r="AB1699" s="42"/>
      <c r="AC1699" s="48"/>
      <c r="AD1699" s="54" t="str">
        <f>IF(AC1699="","",IFERROR(VLOOKUP(AC1699,EMPRESAS!$A:$C,3,FALSE),"NAO CADASTRADA"))</f>
        <v/>
      </c>
      <c r="AE1699" s="50"/>
      <c r="AF1699" s="54" t="str">
        <f>IF(AE1699="","",IFERROR(VLOOKUP(AE1699,ATIVIDADES!$A:$C,3,FALSE),"NAO CADASTRADA"))</f>
        <v/>
      </c>
      <c r="AG1699" s="42"/>
      <c r="AH1699" s="48"/>
      <c r="AI1699" s="54" t="str">
        <f>IF(AH1699="","",IFERROR(VLOOKUP(AH1699,EMPRESAS!$A:$C,3,FALSE),"NAO CADASTRADA"))</f>
        <v/>
      </c>
      <c r="AJ1699" s="50"/>
      <c r="AK1699" s="54" t="str">
        <f>IF(AJ1699="","",IFERROR(VLOOKUP(AJ1699,ATIVIDADES!$A:$C,3,FALSE),"NAO CADASTRADA"))</f>
        <v/>
      </c>
      <c r="AL1699" s="42"/>
    </row>
    <row r="1700" spans="1:38" x14ac:dyDescent="0.25">
      <c r="A1700" s="26" t="str">
        <f t="shared" si="184"/>
        <v>OK</v>
      </c>
      <c r="B1700" s="29">
        <f t="shared" si="185"/>
        <v>2487914866</v>
      </c>
      <c r="C1700" s="30">
        <v>43788</v>
      </c>
      <c r="D1700" s="18">
        <f t="shared" si="188"/>
        <v>43770</v>
      </c>
      <c r="E1700" s="19" t="str">
        <f>IF(ISERROR(VLOOKUP(C1700,FERIADOS!$A:$B,1,FALSE)),IF(WEEKDAY(C1700)=1,"Dom",IF(WEEKDAY(C1700)=2,"Seg",IF(WEEKDAY(C1700)=3,"Ter",IF(WEEKDAY(C1700)=4,"Qua",IF(WEEKDAY(C1700)=5,"Qui",IF(WEEKDAY(C1700)=6,"Sex","Sab")))))),"Feriado")</f>
        <v>Ter</v>
      </c>
      <c r="F1700" s="32"/>
      <c r="G1700" s="33"/>
      <c r="H1700" s="33"/>
      <c r="I1700" s="33"/>
      <c r="J1700" s="21" t="str">
        <f t="shared" si="186"/>
        <v/>
      </c>
      <c r="K1700" s="21">
        <f t="shared" si="182"/>
        <v>0</v>
      </c>
      <c r="L1700" s="21" t="str">
        <f t="shared" si="183"/>
        <v/>
      </c>
      <c r="M1700" s="22" t="str">
        <f t="shared" si="187"/>
        <v/>
      </c>
      <c r="N1700" s="48"/>
      <c r="O1700" s="54" t="str">
        <f>IF(N1700="","",IFERROR(VLOOKUP(N1700,EMPRESAS!$A:$C,3,FALSE),"NAO CADASTRADA"))</f>
        <v/>
      </c>
      <c r="P1700" s="50"/>
      <c r="Q1700" s="54" t="str">
        <f>IF(P1700="","",IFERROR(VLOOKUP(P1700,ATIVIDADES!$A:$C,3,FALSE),"NAO CADASTRADA"))</f>
        <v/>
      </c>
      <c r="R1700" s="42"/>
      <c r="S1700" s="48"/>
      <c r="T1700" s="54" t="str">
        <f>IF(S1700="","",IFERROR(VLOOKUP(S1700,EMPRESAS!$A:$C,3,FALSE),"NAO CADASTRADA"))</f>
        <v/>
      </c>
      <c r="U1700" s="50"/>
      <c r="V1700" s="54" t="str">
        <f>IF(U1700="","",IFERROR(VLOOKUP(U1700,ATIVIDADES!$A:$C,3,FALSE),"NAO CADASTRADA"))</f>
        <v/>
      </c>
      <c r="W1700" s="42"/>
      <c r="X1700" s="48"/>
      <c r="Y1700" s="54" t="str">
        <f>IF(X1700="","",IFERROR(VLOOKUP(X1700,EMPRESAS!$A:$C,3,FALSE),"NAO CADASTRADA"))</f>
        <v/>
      </c>
      <c r="Z1700" s="50"/>
      <c r="AA1700" s="54" t="str">
        <f>IF(Z1700="","",IFERROR(VLOOKUP(Z1700,ATIVIDADES!$A:$C,3,FALSE),"NAO CADASTRADA"))</f>
        <v/>
      </c>
      <c r="AB1700" s="42"/>
      <c r="AC1700" s="48"/>
      <c r="AD1700" s="54" t="str">
        <f>IF(AC1700="","",IFERROR(VLOOKUP(AC1700,EMPRESAS!$A:$C,3,FALSE),"NAO CADASTRADA"))</f>
        <v/>
      </c>
      <c r="AE1700" s="50"/>
      <c r="AF1700" s="54" t="str">
        <f>IF(AE1700="","",IFERROR(VLOOKUP(AE1700,ATIVIDADES!$A:$C,3,FALSE),"NAO CADASTRADA"))</f>
        <v/>
      </c>
      <c r="AG1700" s="42"/>
      <c r="AH1700" s="48"/>
      <c r="AI1700" s="54" t="str">
        <f>IF(AH1700="","",IFERROR(VLOOKUP(AH1700,EMPRESAS!$A:$C,3,FALSE),"NAO CADASTRADA"))</f>
        <v/>
      </c>
      <c r="AJ1700" s="50"/>
      <c r="AK1700" s="54" t="str">
        <f>IF(AJ1700="","",IFERROR(VLOOKUP(AJ1700,ATIVIDADES!$A:$C,3,FALSE),"NAO CADASTRADA"))</f>
        <v/>
      </c>
      <c r="AL1700" s="42"/>
    </row>
    <row r="1701" spans="1:38" x14ac:dyDescent="0.25">
      <c r="A1701" s="26" t="str">
        <f t="shared" si="184"/>
        <v>OK</v>
      </c>
      <c r="B1701" s="29">
        <f t="shared" si="185"/>
        <v>2487914866</v>
      </c>
      <c r="C1701" s="30">
        <v>43789</v>
      </c>
      <c r="D1701" s="18">
        <f t="shared" si="188"/>
        <v>43770</v>
      </c>
      <c r="E1701" s="19" t="str">
        <f>IF(ISERROR(VLOOKUP(C1701,FERIADOS!$A:$B,1,FALSE)),IF(WEEKDAY(C1701)=1,"Dom",IF(WEEKDAY(C1701)=2,"Seg",IF(WEEKDAY(C1701)=3,"Ter",IF(WEEKDAY(C1701)=4,"Qua",IF(WEEKDAY(C1701)=5,"Qui",IF(WEEKDAY(C1701)=6,"Sex","Sab")))))),"Feriado")</f>
        <v>Feriado</v>
      </c>
      <c r="F1701" s="32"/>
      <c r="G1701" s="33"/>
      <c r="H1701" s="33"/>
      <c r="I1701" s="33"/>
      <c r="J1701" s="21" t="str">
        <f t="shared" si="186"/>
        <v/>
      </c>
      <c r="K1701" s="21">
        <f t="shared" si="182"/>
        <v>0</v>
      </c>
      <c r="L1701" s="21" t="str">
        <f t="shared" si="183"/>
        <v/>
      </c>
      <c r="M1701" s="22" t="str">
        <f t="shared" si="187"/>
        <v/>
      </c>
      <c r="N1701" s="48"/>
      <c r="O1701" s="54" t="str">
        <f>IF(N1701="","",IFERROR(VLOOKUP(N1701,EMPRESAS!$A:$C,3,FALSE),"NAO CADASTRADA"))</f>
        <v/>
      </c>
      <c r="P1701" s="50"/>
      <c r="Q1701" s="54" t="str">
        <f>IF(P1701="","",IFERROR(VLOOKUP(P1701,ATIVIDADES!$A:$C,3,FALSE),"NAO CADASTRADA"))</f>
        <v/>
      </c>
      <c r="R1701" s="42"/>
      <c r="S1701" s="48"/>
      <c r="T1701" s="54" t="str">
        <f>IF(S1701="","",IFERROR(VLOOKUP(S1701,EMPRESAS!$A:$C,3,FALSE),"NAO CADASTRADA"))</f>
        <v/>
      </c>
      <c r="U1701" s="50"/>
      <c r="V1701" s="54" t="str">
        <f>IF(U1701="","",IFERROR(VLOOKUP(U1701,ATIVIDADES!$A:$C,3,FALSE),"NAO CADASTRADA"))</f>
        <v/>
      </c>
      <c r="W1701" s="42"/>
      <c r="X1701" s="48"/>
      <c r="Y1701" s="54" t="str">
        <f>IF(X1701="","",IFERROR(VLOOKUP(X1701,EMPRESAS!$A:$C,3,FALSE),"NAO CADASTRADA"))</f>
        <v/>
      </c>
      <c r="Z1701" s="50"/>
      <c r="AA1701" s="54" t="str">
        <f>IF(Z1701="","",IFERROR(VLOOKUP(Z1701,ATIVIDADES!$A:$C,3,FALSE),"NAO CADASTRADA"))</f>
        <v/>
      </c>
      <c r="AB1701" s="42"/>
      <c r="AC1701" s="48"/>
      <c r="AD1701" s="54" t="str">
        <f>IF(AC1701="","",IFERROR(VLOOKUP(AC1701,EMPRESAS!$A:$C,3,FALSE),"NAO CADASTRADA"))</f>
        <v/>
      </c>
      <c r="AE1701" s="50"/>
      <c r="AF1701" s="54" t="str">
        <f>IF(AE1701="","",IFERROR(VLOOKUP(AE1701,ATIVIDADES!$A:$C,3,FALSE),"NAO CADASTRADA"))</f>
        <v/>
      </c>
      <c r="AG1701" s="42"/>
      <c r="AH1701" s="48"/>
      <c r="AI1701" s="54" t="str">
        <f>IF(AH1701="","",IFERROR(VLOOKUP(AH1701,EMPRESAS!$A:$C,3,FALSE),"NAO CADASTRADA"))</f>
        <v/>
      </c>
      <c r="AJ1701" s="50"/>
      <c r="AK1701" s="54" t="str">
        <f>IF(AJ1701="","",IFERROR(VLOOKUP(AJ1701,ATIVIDADES!$A:$C,3,FALSE),"NAO CADASTRADA"))</f>
        <v/>
      </c>
      <c r="AL1701" s="42"/>
    </row>
    <row r="1702" spans="1:38" x14ac:dyDescent="0.25">
      <c r="A1702" s="26" t="str">
        <f t="shared" si="184"/>
        <v>OK</v>
      </c>
      <c r="B1702" s="29">
        <f t="shared" si="185"/>
        <v>2487914866</v>
      </c>
      <c r="C1702" s="30">
        <v>43790</v>
      </c>
      <c r="D1702" s="18">
        <f t="shared" si="188"/>
        <v>43770</v>
      </c>
      <c r="E1702" s="19" t="str">
        <f>IF(ISERROR(VLOOKUP(C1702,FERIADOS!$A:$B,1,FALSE)),IF(WEEKDAY(C1702)=1,"Dom",IF(WEEKDAY(C1702)=2,"Seg",IF(WEEKDAY(C1702)=3,"Ter",IF(WEEKDAY(C1702)=4,"Qua",IF(WEEKDAY(C1702)=5,"Qui",IF(WEEKDAY(C1702)=6,"Sex","Sab")))))),"Feriado")</f>
        <v>Qui</v>
      </c>
      <c r="F1702" s="32"/>
      <c r="G1702" s="33"/>
      <c r="H1702" s="33"/>
      <c r="I1702" s="33"/>
      <c r="J1702" s="21" t="str">
        <f t="shared" si="186"/>
        <v/>
      </c>
      <c r="K1702" s="21">
        <f t="shared" si="182"/>
        <v>0</v>
      </c>
      <c r="L1702" s="21" t="str">
        <f t="shared" si="183"/>
        <v/>
      </c>
      <c r="M1702" s="22" t="str">
        <f t="shared" si="187"/>
        <v/>
      </c>
      <c r="N1702" s="48"/>
      <c r="O1702" s="54" t="str">
        <f>IF(N1702="","",IFERROR(VLOOKUP(N1702,EMPRESAS!$A:$C,3,FALSE),"NAO CADASTRADA"))</f>
        <v/>
      </c>
      <c r="P1702" s="50"/>
      <c r="Q1702" s="54" t="str">
        <f>IF(P1702="","",IFERROR(VLOOKUP(P1702,ATIVIDADES!$A:$C,3,FALSE),"NAO CADASTRADA"))</f>
        <v/>
      </c>
      <c r="R1702" s="42"/>
      <c r="S1702" s="48"/>
      <c r="T1702" s="54" t="str">
        <f>IF(S1702="","",IFERROR(VLOOKUP(S1702,EMPRESAS!$A:$C,3,FALSE),"NAO CADASTRADA"))</f>
        <v/>
      </c>
      <c r="U1702" s="50"/>
      <c r="V1702" s="54" t="str">
        <f>IF(U1702="","",IFERROR(VLOOKUP(U1702,ATIVIDADES!$A:$C,3,FALSE),"NAO CADASTRADA"))</f>
        <v/>
      </c>
      <c r="W1702" s="42"/>
      <c r="X1702" s="48"/>
      <c r="Y1702" s="54" t="str">
        <f>IF(X1702="","",IFERROR(VLOOKUP(X1702,EMPRESAS!$A:$C,3,FALSE),"NAO CADASTRADA"))</f>
        <v/>
      </c>
      <c r="Z1702" s="50"/>
      <c r="AA1702" s="54" t="str">
        <f>IF(Z1702="","",IFERROR(VLOOKUP(Z1702,ATIVIDADES!$A:$C,3,FALSE),"NAO CADASTRADA"))</f>
        <v/>
      </c>
      <c r="AB1702" s="42"/>
      <c r="AC1702" s="48"/>
      <c r="AD1702" s="54" t="str">
        <f>IF(AC1702="","",IFERROR(VLOOKUP(AC1702,EMPRESAS!$A:$C,3,FALSE),"NAO CADASTRADA"))</f>
        <v/>
      </c>
      <c r="AE1702" s="50"/>
      <c r="AF1702" s="54" t="str">
        <f>IF(AE1702="","",IFERROR(VLOOKUP(AE1702,ATIVIDADES!$A:$C,3,FALSE),"NAO CADASTRADA"))</f>
        <v/>
      </c>
      <c r="AG1702" s="42"/>
      <c r="AH1702" s="48"/>
      <c r="AI1702" s="54" t="str">
        <f>IF(AH1702="","",IFERROR(VLOOKUP(AH1702,EMPRESAS!$A:$C,3,FALSE),"NAO CADASTRADA"))</f>
        <v/>
      </c>
      <c r="AJ1702" s="50"/>
      <c r="AK1702" s="54" t="str">
        <f>IF(AJ1702="","",IFERROR(VLOOKUP(AJ1702,ATIVIDADES!$A:$C,3,FALSE),"NAO CADASTRADA"))</f>
        <v/>
      </c>
      <c r="AL1702" s="42"/>
    </row>
    <row r="1703" spans="1:38" x14ac:dyDescent="0.25">
      <c r="A1703" s="26" t="str">
        <f t="shared" si="184"/>
        <v>OK</v>
      </c>
      <c r="B1703" s="29">
        <f t="shared" si="185"/>
        <v>2487914866</v>
      </c>
      <c r="C1703" s="30">
        <v>43791</v>
      </c>
      <c r="D1703" s="18">
        <f t="shared" si="188"/>
        <v>43770</v>
      </c>
      <c r="E1703" s="19" t="str">
        <f>IF(ISERROR(VLOOKUP(C1703,FERIADOS!$A:$B,1,FALSE)),IF(WEEKDAY(C1703)=1,"Dom",IF(WEEKDAY(C1703)=2,"Seg",IF(WEEKDAY(C1703)=3,"Ter",IF(WEEKDAY(C1703)=4,"Qua",IF(WEEKDAY(C1703)=5,"Qui",IF(WEEKDAY(C1703)=6,"Sex","Sab")))))),"Feriado")</f>
        <v>Sex</v>
      </c>
      <c r="F1703" s="32"/>
      <c r="G1703" s="33"/>
      <c r="H1703" s="33"/>
      <c r="I1703" s="33"/>
      <c r="J1703" s="21" t="str">
        <f t="shared" si="186"/>
        <v/>
      </c>
      <c r="K1703" s="21">
        <f t="shared" si="182"/>
        <v>0</v>
      </c>
      <c r="L1703" s="21" t="str">
        <f t="shared" si="183"/>
        <v/>
      </c>
      <c r="M1703" s="22" t="str">
        <f t="shared" si="187"/>
        <v/>
      </c>
      <c r="N1703" s="48"/>
      <c r="O1703" s="54" t="str">
        <f>IF(N1703="","",IFERROR(VLOOKUP(N1703,EMPRESAS!$A:$C,3,FALSE),"NAO CADASTRADA"))</f>
        <v/>
      </c>
      <c r="P1703" s="50"/>
      <c r="Q1703" s="54" t="str">
        <f>IF(P1703="","",IFERROR(VLOOKUP(P1703,ATIVIDADES!$A:$C,3,FALSE),"NAO CADASTRADA"))</f>
        <v/>
      </c>
      <c r="R1703" s="42"/>
      <c r="S1703" s="48"/>
      <c r="T1703" s="54" t="str">
        <f>IF(S1703="","",IFERROR(VLOOKUP(S1703,EMPRESAS!$A:$C,3,FALSE),"NAO CADASTRADA"))</f>
        <v/>
      </c>
      <c r="U1703" s="50"/>
      <c r="V1703" s="54" t="str">
        <f>IF(U1703="","",IFERROR(VLOOKUP(U1703,ATIVIDADES!$A:$C,3,FALSE),"NAO CADASTRADA"))</f>
        <v/>
      </c>
      <c r="W1703" s="42"/>
      <c r="X1703" s="48"/>
      <c r="Y1703" s="54" t="str">
        <f>IF(X1703="","",IFERROR(VLOOKUP(X1703,EMPRESAS!$A:$C,3,FALSE),"NAO CADASTRADA"))</f>
        <v/>
      </c>
      <c r="Z1703" s="50"/>
      <c r="AA1703" s="54" t="str">
        <f>IF(Z1703="","",IFERROR(VLOOKUP(Z1703,ATIVIDADES!$A:$C,3,FALSE),"NAO CADASTRADA"))</f>
        <v/>
      </c>
      <c r="AB1703" s="42"/>
      <c r="AC1703" s="48"/>
      <c r="AD1703" s="54" t="str">
        <f>IF(AC1703="","",IFERROR(VLOOKUP(AC1703,EMPRESAS!$A:$C,3,FALSE),"NAO CADASTRADA"))</f>
        <v/>
      </c>
      <c r="AE1703" s="50"/>
      <c r="AF1703" s="54" t="str">
        <f>IF(AE1703="","",IFERROR(VLOOKUP(AE1703,ATIVIDADES!$A:$C,3,FALSE),"NAO CADASTRADA"))</f>
        <v/>
      </c>
      <c r="AG1703" s="42"/>
      <c r="AH1703" s="48"/>
      <c r="AI1703" s="54" t="str">
        <f>IF(AH1703="","",IFERROR(VLOOKUP(AH1703,EMPRESAS!$A:$C,3,FALSE),"NAO CADASTRADA"))</f>
        <v/>
      </c>
      <c r="AJ1703" s="50"/>
      <c r="AK1703" s="54" t="str">
        <f>IF(AJ1703="","",IFERROR(VLOOKUP(AJ1703,ATIVIDADES!$A:$C,3,FALSE),"NAO CADASTRADA"))</f>
        <v/>
      </c>
      <c r="AL1703" s="42"/>
    </row>
    <row r="1704" spans="1:38" x14ac:dyDescent="0.25">
      <c r="A1704" s="26" t="str">
        <f t="shared" si="184"/>
        <v>OK</v>
      </c>
      <c r="B1704" s="29">
        <f t="shared" si="185"/>
        <v>2487914866</v>
      </c>
      <c r="C1704" s="30">
        <v>43792</v>
      </c>
      <c r="D1704" s="18">
        <f t="shared" si="188"/>
        <v>43770</v>
      </c>
      <c r="E1704" s="19" t="str">
        <f>IF(ISERROR(VLOOKUP(C1704,FERIADOS!$A:$B,1,FALSE)),IF(WEEKDAY(C1704)=1,"Dom",IF(WEEKDAY(C1704)=2,"Seg",IF(WEEKDAY(C1704)=3,"Ter",IF(WEEKDAY(C1704)=4,"Qua",IF(WEEKDAY(C1704)=5,"Qui",IF(WEEKDAY(C1704)=6,"Sex","Sab")))))),"Feriado")</f>
        <v>Sab</v>
      </c>
      <c r="F1704" s="32"/>
      <c r="G1704" s="33"/>
      <c r="H1704" s="33"/>
      <c r="I1704" s="33"/>
      <c r="J1704" s="21" t="str">
        <f t="shared" si="186"/>
        <v/>
      </c>
      <c r="K1704" s="21">
        <f t="shared" si="182"/>
        <v>0</v>
      </c>
      <c r="L1704" s="21" t="str">
        <f t="shared" si="183"/>
        <v/>
      </c>
      <c r="M1704" s="22" t="str">
        <f t="shared" si="187"/>
        <v/>
      </c>
      <c r="N1704" s="48"/>
      <c r="O1704" s="54" t="str">
        <f>IF(N1704="","",IFERROR(VLOOKUP(N1704,EMPRESAS!$A:$C,3,FALSE),"NAO CADASTRADA"))</f>
        <v/>
      </c>
      <c r="P1704" s="50"/>
      <c r="Q1704" s="54" t="str">
        <f>IF(P1704="","",IFERROR(VLOOKUP(P1704,ATIVIDADES!$A:$C,3,FALSE),"NAO CADASTRADA"))</f>
        <v/>
      </c>
      <c r="R1704" s="42"/>
      <c r="S1704" s="48"/>
      <c r="T1704" s="54" t="str">
        <f>IF(S1704="","",IFERROR(VLOOKUP(S1704,EMPRESAS!$A:$C,3,FALSE),"NAO CADASTRADA"))</f>
        <v/>
      </c>
      <c r="U1704" s="50"/>
      <c r="V1704" s="54" t="str">
        <f>IF(U1704="","",IFERROR(VLOOKUP(U1704,ATIVIDADES!$A:$C,3,FALSE),"NAO CADASTRADA"))</f>
        <v/>
      </c>
      <c r="W1704" s="42"/>
      <c r="X1704" s="48"/>
      <c r="Y1704" s="54" t="str">
        <f>IF(X1704="","",IFERROR(VLOOKUP(X1704,EMPRESAS!$A:$C,3,FALSE),"NAO CADASTRADA"))</f>
        <v/>
      </c>
      <c r="Z1704" s="50"/>
      <c r="AA1704" s="54" t="str">
        <f>IF(Z1704="","",IFERROR(VLOOKUP(Z1704,ATIVIDADES!$A:$C,3,FALSE),"NAO CADASTRADA"))</f>
        <v/>
      </c>
      <c r="AB1704" s="42"/>
      <c r="AC1704" s="48"/>
      <c r="AD1704" s="54" t="str">
        <f>IF(AC1704="","",IFERROR(VLOOKUP(AC1704,EMPRESAS!$A:$C,3,FALSE),"NAO CADASTRADA"))</f>
        <v/>
      </c>
      <c r="AE1704" s="50"/>
      <c r="AF1704" s="54" t="str">
        <f>IF(AE1704="","",IFERROR(VLOOKUP(AE1704,ATIVIDADES!$A:$C,3,FALSE),"NAO CADASTRADA"))</f>
        <v/>
      </c>
      <c r="AG1704" s="42"/>
      <c r="AH1704" s="48"/>
      <c r="AI1704" s="54" t="str">
        <f>IF(AH1704="","",IFERROR(VLOOKUP(AH1704,EMPRESAS!$A:$C,3,FALSE),"NAO CADASTRADA"))</f>
        <v/>
      </c>
      <c r="AJ1704" s="50"/>
      <c r="AK1704" s="54" t="str">
        <f>IF(AJ1704="","",IFERROR(VLOOKUP(AJ1704,ATIVIDADES!$A:$C,3,FALSE),"NAO CADASTRADA"))</f>
        <v/>
      </c>
      <c r="AL1704" s="42"/>
    </row>
    <row r="1705" spans="1:38" x14ac:dyDescent="0.25">
      <c r="A1705" s="26" t="str">
        <f t="shared" si="184"/>
        <v>OK</v>
      </c>
      <c r="B1705" s="29">
        <f t="shared" si="185"/>
        <v>2487914866</v>
      </c>
      <c r="C1705" s="30">
        <v>43793</v>
      </c>
      <c r="D1705" s="18">
        <f t="shared" si="188"/>
        <v>43770</v>
      </c>
      <c r="E1705" s="19" t="str">
        <f>IF(ISERROR(VLOOKUP(C1705,FERIADOS!$A:$B,1,FALSE)),IF(WEEKDAY(C1705)=1,"Dom",IF(WEEKDAY(C1705)=2,"Seg",IF(WEEKDAY(C1705)=3,"Ter",IF(WEEKDAY(C1705)=4,"Qua",IF(WEEKDAY(C1705)=5,"Qui",IF(WEEKDAY(C1705)=6,"Sex","Sab")))))),"Feriado")</f>
        <v>Dom</v>
      </c>
      <c r="F1705" s="32"/>
      <c r="G1705" s="33"/>
      <c r="H1705" s="33"/>
      <c r="I1705" s="33"/>
      <c r="J1705" s="21" t="str">
        <f t="shared" si="186"/>
        <v/>
      </c>
      <c r="K1705" s="21">
        <f t="shared" si="182"/>
        <v>0</v>
      </c>
      <c r="L1705" s="21" t="str">
        <f t="shared" si="183"/>
        <v/>
      </c>
      <c r="M1705" s="22" t="str">
        <f t="shared" si="187"/>
        <v/>
      </c>
      <c r="N1705" s="48"/>
      <c r="O1705" s="54" t="str">
        <f>IF(N1705="","",IFERROR(VLOOKUP(N1705,EMPRESAS!$A:$C,3,FALSE),"NAO CADASTRADA"))</f>
        <v/>
      </c>
      <c r="P1705" s="50"/>
      <c r="Q1705" s="54" t="str">
        <f>IF(P1705="","",IFERROR(VLOOKUP(P1705,ATIVIDADES!$A:$C,3,FALSE),"NAO CADASTRADA"))</f>
        <v/>
      </c>
      <c r="R1705" s="42"/>
      <c r="S1705" s="48"/>
      <c r="T1705" s="54" t="str">
        <f>IF(S1705="","",IFERROR(VLOOKUP(S1705,EMPRESAS!$A:$C,3,FALSE),"NAO CADASTRADA"))</f>
        <v/>
      </c>
      <c r="U1705" s="50"/>
      <c r="V1705" s="54" t="str">
        <f>IF(U1705="","",IFERROR(VLOOKUP(U1705,ATIVIDADES!$A:$C,3,FALSE),"NAO CADASTRADA"))</f>
        <v/>
      </c>
      <c r="W1705" s="42"/>
      <c r="X1705" s="48"/>
      <c r="Y1705" s="54" t="str">
        <f>IF(X1705="","",IFERROR(VLOOKUP(X1705,EMPRESAS!$A:$C,3,FALSE),"NAO CADASTRADA"))</f>
        <v/>
      </c>
      <c r="Z1705" s="50"/>
      <c r="AA1705" s="54" t="str">
        <f>IF(Z1705="","",IFERROR(VLOOKUP(Z1705,ATIVIDADES!$A:$C,3,FALSE),"NAO CADASTRADA"))</f>
        <v/>
      </c>
      <c r="AB1705" s="42"/>
      <c r="AC1705" s="48"/>
      <c r="AD1705" s="54" t="str">
        <f>IF(AC1705="","",IFERROR(VLOOKUP(AC1705,EMPRESAS!$A:$C,3,FALSE),"NAO CADASTRADA"))</f>
        <v/>
      </c>
      <c r="AE1705" s="50"/>
      <c r="AF1705" s="54" t="str">
        <f>IF(AE1705="","",IFERROR(VLOOKUP(AE1705,ATIVIDADES!$A:$C,3,FALSE),"NAO CADASTRADA"))</f>
        <v/>
      </c>
      <c r="AG1705" s="42"/>
      <c r="AH1705" s="48"/>
      <c r="AI1705" s="54" t="str">
        <f>IF(AH1705="","",IFERROR(VLOOKUP(AH1705,EMPRESAS!$A:$C,3,FALSE),"NAO CADASTRADA"))</f>
        <v/>
      </c>
      <c r="AJ1705" s="50"/>
      <c r="AK1705" s="54" t="str">
        <f>IF(AJ1705="","",IFERROR(VLOOKUP(AJ1705,ATIVIDADES!$A:$C,3,FALSE),"NAO CADASTRADA"))</f>
        <v/>
      </c>
      <c r="AL1705" s="42"/>
    </row>
    <row r="1706" spans="1:38" x14ac:dyDescent="0.25">
      <c r="A1706" s="26" t="str">
        <f t="shared" si="184"/>
        <v>OK</v>
      </c>
      <c r="B1706" s="29">
        <f t="shared" si="185"/>
        <v>2487914866</v>
      </c>
      <c r="C1706" s="30">
        <v>43794</v>
      </c>
      <c r="D1706" s="18">
        <f t="shared" si="188"/>
        <v>43770</v>
      </c>
      <c r="E1706" s="19" t="str">
        <f>IF(ISERROR(VLOOKUP(C1706,FERIADOS!$A:$B,1,FALSE)),IF(WEEKDAY(C1706)=1,"Dom",IF(WEEKDAY(C1706)=2,"Seg",IF(WEEKDAY(C1706)=3,"Ter",IF(WEEKDAY(C1706)=4,"Qua",IF(WEEKDAY(C1706)=5,"Qui",IF(WEEKDAY(C1706)=6,"Sex","Sab")))))),"Feriado")</f>
        <v>Seg</v>
      </c>
      <c r="F1706" s="32"/>
      <c r="G1706" s="33"/>
      <c r="H1706" s="33"/>
      <c r="I1706" s="33"/>
      <c r="J1706" s="21" t="str">
        <f t="shared" si="186"/>
        <v/>
      </c>
      <c r="K1706" s="21">
        <f t="shared" si="182"/>
        <v>0</v>
      </c>
      <c r="L1706" s="21" t="str">
        <f t="shared" si="183"/>
        <v/>
      </c>
      <c r="M1706" s="22" t="str">
        <f t="shared" si="187"/>
        <v/>
      </c>
      <c r="N1706" s="48"/>
      <c r="O1706" s="54" t="str">
        <f>IF(N1706="","",IFERROR(VLOOKUP(N1706,EMPRESAS!$A:$C,3,FALSE),"NAO CADASTRADA"))</f>
        <v/>
      </c>
      <c r="P1706" s="50"/>
      <c r="Q1706" s="54" t="str">
        <f>IF(P1706="","",IFERROR(VLOOKUP(P1706,ATIVIDADES!$A:$C,3,FALSE),"NAO CADASTRADA"))</f>
        <v/>
      </c>
      <c r="R1706" s="42"/>
      <c r="S1706" s="48"/>
      <c r="T1706" s="54" t="str">
        <f>IF(S1706="","",IFERROR(VLOOKUP(S1706,EMPRESAS!$A:$C,3,FALSE),"NAO CADASTRADA"))</f>
        <v/>
      </c>
      <c r="U1706" s="50"/>
      <c r="V1706" s="54" t="str">
        <f>IF(U1706="","",IFERROR(VLOOKUP(U1706,ATIVIDADES!$A:$C,3,FALSE),"NAO CADASTRADA"))</f>
        <v/>
      </c>
      <c r="W1706" s="42"/>
      <c r="X1706" s="48"/>
      <c r="Y1706" s="54" t="str">
        <f>IF(X1706="","",IFERROR(VLOOKUP(X1706,EMPRESAS!$A:$C,3,FALSE),"NAO CADASTRADA"))</f>
        <v/>
      </c>
      <c r="Z1706" s="50"/>
      <c r="AA1706" s="54" t="str">
        <f>IF(Z1706="","",IFERROR(VLOOKUP(Z1706,ATIVIDADES!$A:$C,3,FALSE),"NAO CADASTRADA"))</f>
        <v/>
      </c>
      <c r="AB1706" s="42"/>
      <c r="AC1706" s="48"/>
      <c r="AD1706" s="54" t="str">
        <f>IF(AC1706="","",IFERROR(VLOOKUP(AC1706,EMPRESAS!$A:$C,3,FALSE),"NAO CADASTRADA"))</f>
        <v/>
      </c>
      <c r="AE1706" s="50"/>
      <c r="AF1706" s="54" t="str">
        <f>IF(AE1706="","",IFERROR(VLOOKUP(AE1706,ATIVIDADES!$A:$C,3,FALSE),"NAO CADASTRADA"))</f>
        <v/>
      </c>
      <c r="AG1706" s="42"/>
      <c r="AH1706" s="48"/>
      <c r="AI1706" s="54" t="str">
        <f>IF(AH1706="","",IFERROR(VLOOKUP(AH1706,EMPRESAS!$A:$C,3,FALSE),"NAO CADASTRADA"))</f>
        <v/>
      </c>
      <c r="AJ1706" s="50"/>
      <c r="AK1706" s="54" t="str">
        <f>IF(AJ1706="","",IFERROR(VLOOKUP(AJ1706,ATIVIDADES!$A:$C,3,FALSE),"NAO CADASTRADA"))</f>
        <v/>
      </c>
      <c r="AL1706" s="42"/>
    </row>
    <row r="1707" spans="1:38" x14ac:dyDescent="0.25">
      <c r="A1707" s="26" t="str">
        <f t="shared" si="184"/>
        <v>OK</v>
      </c>
      <c r="B1707" s="29">
        <f t="shared" si="185"/>
        <v>2487914866</v>
      </c>
      <c r="C1707" s="30">
        <v>43795</v>
      </c>
      <c r="D1707" s="18">
        <f t="shared" si="188"/>
        <v>43770</v>
      </c>
      <c r="E1707" s="19" t="str">
        <f>IF(ISERROR(VLOOKUP(C1707,FERIADOS!$A:$B,1,FALSE)),IF(WEEKDAY(C1707)=1,"Dom",IF(WEEKDAY(C1707)=2,"Seg",IF(WEEKDAY(C1707)=3,"Ter",IF(WEEKDAY(C1707)=4,"Qua",IF(WEEKDAY(C1707)=5,"Qui",IF(WEEKDAY(C1707)=6,"Sex","Sab")))))),"Feriado")</f>
        <v>Ter</v>
      </c>
      <c r="F1707" s="32"/>
      <c r="G1707" s="33"/>
      <c r="H1707" s="33"/>
      <c r="I1707" s="33"/>
      <c r="J1707" s="21" t="str">
        <f t="shared" si="186"/>
        <v/>
      </c>
      <c r="K1707" s="21">
        <f t="shared" si="182"/>
        <v>0</v>
      </c>
      <c r="L1707" s="21" t="str">
        <f t="shared" si="183"/>
        <v/>
      </c>
      <c r="M1707" s="22" t="str">
        <f t="shared" si="187"/>
        <v/>
      </c>
      <c r="N1707" s="48"/>
      <c r="O1707" s="54" t="str">
        <f>IF(N1707="","",IFERROR(VLOOKUP(N1707,EMPRESAS!$A:$C,3,FALSE),"NAO CADASTRADA"))</f>
        <v/>
      </c>
      <c r="P1707" s="50"/>
      <c r="Q1707" s="54" t="str">
        <f>IF(P1707="","",IFERROR(VLOOKUP(P1707,ATIVIDADES!$A:$C,3,FALSE),"NAO CADASTRADA"))</f>
        <v/>
      </c>
      <c r="R1707" s="42"/>
      <c r="S1707" s="48"/>
      <c r="T1707" s="54" t="str">
        <f>IF(S1707="","",IFERROR(VLOOKUP(S1707,EMPRESAS!$A:$C,3,FALSE),"NAO CADASTRADA"))</f>
        <v/>
      </c>
      <c r="U1707" s="50"/>
      <c r="V1707" s="54" t="str">
        <f>IF(U1707="","",IFERROR(VLOOKUP(U1707,ATIVIDADES!$A:$C,3,FALSE),"NAO CADASTRADA"))</f>
        <v/>
      </c>
      <c r="W1707" s="42"/>
      <c r="X1707" s="48"/>
      <c r="Y1707" s="54" t="str">
        <f>IF(X1707="","",IFERROR(VLOOKUP(X1707,EMPRESAS!$A:$C,3,FALSE),"NAO CADASTRADA"))</f>
        <v/>
      </c>
      <c r="Z1707" s="50"/>
      <c r="AA1707" s="54" t="str">
        <f>IF(Z1707="","",IFERROR(VLOOKUP(Z1707,ATIVIDADES!$A:$C,3,FALSE),"NAO CADASTRADA"))</f>
        <v/>
      </c>
      <c r="AB1707" s="42"/>
      <c r="AC1707" s="48"/>
      <c r="AD1707" s="54" t="str">
        <f>IF(AC1707="","",IFERROR(VLOOKUP(AC1707,EMPRESAS!$A:$C,3,FALSE),"NAO CADASTRADA"))</f>
        <v/>
      </c>
      <c r="AE1707" s="50"/>
      <c r="AF1707" s="54" t="str">
        <f>IF(AE1707="","",IFERROR(VLOOKUP(AE1707,ATIVIDADES!$A:$C,3,FALSE),"NAO CADASTRADA"))</f>
        <v/>
      </c>
      <c r="AG1707" s="42"/>
      <c r="AH1707" s="48"/>
      <c r="AI1707" s="54" t="str">
        <f>IF(AH1707="","",IFERROR(VLOOKUP(AH1707,EMPRESAS!$A:$C,3,FALSE),"NAO CADASTRADA"))</f>
        <v/>
      </c>
      <c r="AJ1707" s="50"/>
      <c r="AK1707" s="54" t="str">
        <f>IF(AJ1707="","",IFERROR(VLOOKUP(AJ1707,ATIVIDADES!$A:$C,3,FALSE),"NAO CADASTRADA"))</f>
        <v/>
      </c>
      <c r="AL1707" s="42"/>
    </row>
    <row r="1708" spans="1:38" x14ac:dyDescent="0.25">
      <c r="A1708" s="26" t="str">
        <f t="shared" si="184"/>
        <v>OK</v>
      </c>
      <c r="B1708" s="29">
        <f t="shared" si="185"/>
        <v>2487914866</v>
      </c>
      <c r="C1708" s="30">
        <v>43796</v>
      </c>
      <c r="D1708" s="18">
        <f t="shared" si="188"/>
        <v>43770</v>
      </c>
      <c r="E1708" s="19" t="str">
        <f>IF(ISERROR(VLOOKUP(C1708,FERIADOS!$A:$B,1,FALSE)),IF(WEEKDAY(C1708)=1,"Dom",IF(WEEKDAY(C1708)=2,"Seg",IF(WEEKDAY(C1708)=3,"Ter",IF(WEEKDAY(C1708)=4,"Qua",IF(WEEKDAY(C1708)=5,"Qui",IF(WEEKDAY(C1708)=6,"Sex","Sab")))))),"Feriado")</f>
        <v>Qua</v>
      </c>
      <c r="F1708" s="32"/>
      <c r="G1708" s="33"/>
      <c r="H1708" s="33"/>
      <c r="I1708" s="33"/>
      <c r="J1708" s="21" t="str">
        <f t="shared" si="186"/>
        <v/>
      </c>
      <c r="K1708" s="21">
        <f t="shared" si="182"/>
        <v>0</v>
      </c>
      <c r="L1708" s="21" t="str">
        <f t="shared" si="183"/>
        <v/>
      </c>
      <c r="M1708" s="22" t="str">
        <f t="shared" si="187"/>
        <v/>
      </c>
      <c r="N1708" s="48"/>
      <c r="O1708" s="54" t="str">
        <f>IF(N1708="","",IFERROR(VLOOKUP(N1708,EMPRESAS!$A:$C,3,FALSE),"NAO CADASTRADA"))</f>
        <v/>
      </c>
      <c r="P1708" s="50"/>
      <c r="Q1708" s="54" t="str">
        <f>IF(P1708="","",IFERROR(VLOOKUP(P1708,ATIVIDADES!$A:$C,3,FALSE),"NAO CADASTRADA"))</f>
        <v/>
      </c>
      <c r="R1708" s="42"/>
      <c r="S1708" s="48"/>
      <c r="T1708" s="54" t="str">
        <f>IF(S1708="","",IFERROR(VLOOKUP(S1708,EMPRESAS!$A:$C,3,FALSE),"NAO CADASTRADA"))</f>
        <v/>
      </c>
      <c r="U1708" s="50"/>
      <c r="V1708" s="54" t="str">
        <f>IF(U1708="","",IFERROR(VLOOKUP(U1708,ATIVIDADES!$A:$C,3,FALSE),"NAO CADASTRADA"))</f>
        <v/>
      </c>
      <c r="W1708" s="42"/>
      <c r="X1708" s="48"/>
      <c r="Y1708" s="54" t="str">
        <f>IF(X1708="","",IFERROR(VLOOKUP(X1708,EMPRESAS!$A:$C,3,FALSE),"NAO CADASTRADA"))</f>
        <v/>
      </c>
      <c r="Z1708" s="50"/>
      <c r="AA1708" s="54" t="str">
        <f>IF(Z1708="","",IFERROR(VLOOKUP(Z1708,ATIVIDADES!$A:$C,3,FALSE),"NAO CADASTRADA"))</f>
        <v/>
      </c>
      <c r="AB1708" s="42"/>
      <c r="AC1708" s="48"/>
      <c r="AD1708" s="54" t="str">
        <f>IF(AC1708="","",IFERROR(VLOOKUP(AC1708,EMPRESAS!$A:$C,3,FALSE),"NAO CADASTRADA"))</f>
        <v/>
      </c>
      <c r="AE1708" s="50"/>
      <c r="AF1708" s="54" t="str">
        <f>IF(AE1708="","",IFERROR(VLOOKUP(AE1708,ATIVIDADES!$A:$C,3,FALSE),"NAO CADASTRADA"))</f>
        <v/>
      </c>
      <c r="AG1708" s="42"/>
      <c r="AH1708" s="48"/>
      <c r="AI1708" s="54" t="str">
        <f>IF(AH1708="","",IFERROR(VLOOKUP(AH1708,EMPRESAS!$A:$C,3,FALSE),"NAO CADASTRADA"))</f>
        <v/>
      </c>
      <c r="AJ1708" s="50"/>
      <c r="AK1708" s="54" t="str">
        <f>IF(AJ1708="","",IFERROR(VLOOKUP(AJ1708,ATIVIDADES!$A:$C,3,FALSE),"NAO CADASTRADA"))</f>
        <v/>
      </c>
      <c r="AL1708" s="42"/>
    </row>
    <row r="1709" spans="1:38" x14ac:dyDescent="0.25">
      <c r="A1709" s="26" t="str">
        <f t="shared" si="184"/>
        <v>OK</v>
      </c>
      <c r="B1709" s="29">
        <f t="shared" si="185"/>
        <v>2487914866</v>
      </c>
      <c r="C1709" s="30">
        <v>43797</v>
      </c>
      <c r="D1709" s="18">
        <f t="shared" si="188"/>
        <v>43770</v>
      </c>
      <c r="E1709" s="19" t="str">
        <f>IF(ISERROR(VLOOKUP(C1709,FERIADOS!$A:$B,1,FALSE)),IF(WEEKDAY(C1709)=1,"Dom",IF(WEEKDAY(C1709)=2,"Seg",IF(WEEKDAY(C1709)=3,"Ter",IF(WEEKDAY(C1709)=4,"Qua",IF(WEEKDAY(C1709)=5,"Qui",IF(WEEKDAY(C1709)=6,"Sex","Sab")))))),"Feriado")</f>
        <v>Qui</v>
      </c>
      <c r="F1709" s="32"/>
      <c r="G1709" s="33"/>
      <c r="H1709" s="33"/>
      <c r="I1709" s="33"/>
      <c r="J1709" s="21" t="str">
        <f t="shared" si="186"/>
        <v/>
      </c>
      <c r="K1709" s="21">
        <f t="shared" si="182"/>
        <v>0</v>
      </c>
      <c r="L1709" s="21" t="str">
        <f t="shared" si="183"/>
        <v/>
      </c>
      <c r="M1709" s="22" t="str">
        <f t="shared" si="187"/>
        <v/>
      </c>
      <c r="N1709" s="48"/>
      <c r="O1709" s="54" t="str">
        <f>IF(N1709="","",IFERROR(VLOOKUP(N1709,EMPRESAS!$A:$C,3,FALSE),"NAO CADASTRADA"))</f>
        <v/>
      </c>
      <c r="P1709" s="50"/>
      <c r="Q1709" s="54" t="str">
        <f>IF(P1709="","",IFERROR(VLOOKUP(P1709,ATIVIDADES!$A:$C,3,FALSE),"NAO CADASTRADA"))</f>
        <v/>
      </c>
      <c r="R1709" s="42"/>
      <c r="S1709" s="48"/>
      <c r="T1709" s="54" t="str">
        <f>IF(S1709="","",IFERROR(VLOOKUP(S1709,EMPRESAS!$A:$C,3,FALSE),"NAO CADASTRADA"))</f>
        <v/>
      </c>
      <c r="U1709" s="50"/>
      <c r="V1709" s="54" t="str">
        <f>IF(U1709="","",IFERROR(VLOOKUP(U1709,ATIVIDADES!$A:$C,3,FALSE),"NAO CADASTRADA"))</f>
        <v/>
      </c>
      <c r="W1709" s="42"/>
      <c r="X1709" s="48"/>
      <c r="Y1709" s="54" t="str">
        <f>IF(X1709="","",IFERROR(VLOOKUP(X1709,EMPRESAS!$A:$C,3,FALSE),"NAO CADASTRADA"))</f>
        <v/>
      </c>
      <c r="Z1709" s="50"/>
      <c r="AA1709" s="54" t="str">
        <f>IF(Z1709="","",IFERROR(VLOOKUP(Z1709,ATIVIDADES!$A:$C,3,FALSE),"NAO CADASTRADA"))</f>
        <v/>
      </c>
      <c r="AB1709" s="42"/>
      <c r="AC1709" s="48"/>
      <c r="AD1709" s="54" t="str">
        <f>IF(AC1709="","",IFERROR(VLOOKUP(AC1709,EMPRESAS!$A:$C,3,FALSE),"NAO CADASTRADA"))</f>
        <v/>
      </c>
      <c r="AE1709" s="50"/>
      <c r="AF1709" s="54" t="str">
        <f>IF(AE1709="","",IFERROR(VLOOKUP(AE1709,ATIVIDADES!$A:$C,3,FALSE),"NAO CADASTRADA"))</f>
        <v/>
      </c>
      <c r="AG1709" s="42"/>
      <c r="AH1709" s="48"/>
      <c r="AI1709" s="54" t="str">
        <f>IF(AH1709="","",IFERROR(VLOOKUP(AH1709,EMPRESAS!$A:$C,3,FALSE),"NAO CADASTRADA"))</f>
        <v/>
      </c>
      <c r="AJ1709" s="50"/>
      <c r="AK1709" s="54" t="str">
        <f>IF(AJ1709="","",IFERROR(VLOOKUP(AJ1709,ATIVIDADES!$A:$C,3,FALSE),"NAO CADASTRADA"))</f>
        <v/>
      </c>
      <c r="AL1709" s="42"/>
    </row>
    <row r="1710" spans="1:38" x14ac:dyDescent="0.25">
      <c r="A1710" s="26" t="str">
        <f t="shared" si="184"/>
        <v>OK</v>
      </c>
      <c r="B1710" s="29">
        <f t="shared" si="185"/>
        <v>2487914866</v>
      </c>
      <c r="C1710" s="30">
        <v>43798</v>
      </c>
      <c r="D1710" s="18">
        <f t="shared" si="188"/>
        <v>43770</v>
      </c>
      <c r="E1710" s="19" t="str">
        <f>IF(ISERROR(VLOOKUP(C1710,FERIADOS!$A:$B,1,FALSE)),IF(WEEKDAY(C1710)=1,"Dom",IF(WEEKDAY(C1710)=2,"Seg",IF(WEEKDAY(C1710)=3,"Ter",IF(WEEKDAY(C1710)=4,"Qua",IF(WEEKDAY(C1710)=5,"Qui",IF(WEEKDAY(C1710)=6,"Sex","Sab")))))),"Feriado")</f>
        <v>Sex</v>
      </c>
      <c r="F1710" s="32"/>
      <c r="G1710" s="33"/>
      <c r="H1710" s="33"/>
      <c r="I1710" s="33"/>
      <c r="J1710" s="21" t="str">
        <f t="shared" si="186"/>
        <v/>
      </c>
      <c r="K1710" s="21">
        <f t="shared" si="182"/>
        <v>0</v>
      </c>
      <c r="L1710" s="21" t="str">
        <f t="shared" si="183"/>
        <v/>
      </c>
      <c r="M1710" s="22" t="str">
        <f t="shared" si="187"/>
        <v/>
      </c>
      <c r="N1710" s="48"/>
      <c r="O1710" s="54" t="str">
        <f>IF(N1710="","",IFERROR(VLOOKUP(N1710,EMPRESAS!$A:$C,3,FALSE),"NAO CADASTRADA"))</f>
        <v/>
      </c>
      <c r="P1710" s="50"/>
      <c r="Q1710" s="54" t="str">
        <f>IF(P1710="","",IFERROR(VLOOKUP(P1710,ATIVIDADES!$A:$C,3,FALSE),"NAO CADASTRADA"))</f>
        <v/>
      </c>
      <c r="R1710" s="42"/>
      <c r="S1710" s="48"/>
      <c r="T1710" s="54" t="str">
        <f>IF(S1710="","",IFERROR(VLOOKUP(S1710,EMPRESAS!$A:$C,3,FALSE),"NAO CADASTRADA"))</f>
        <v/>
      </c>
      <c r="U1710" s="50"/>
      <c r="V1710" s="54" t="str">
        <f>IF(U1710="","",IFERROR(VLOOKUP(U1710,ATIVIDADES!$A:$C,3,FALSE),"NAO CADASTRADA"))</f>
        <v/>
      </c>
      <c r="W1710" s="42"/>
      <c r="X1710" s="48"/>
      <c r="Y1710" s="54" t="str">
        <f>IF(X1710="","",IFERROR(VLOOKUP(X1710,EMPRESAS!$A:$C,3,FALSE),"NAO CADASTRADA"))</f>
        <v/>
      </c>
      <c r="Z1710" s="50"/>
      <c r="AA1710" s="54" t="str">
        <f>IF(Z1710="","",IFERROR(VLOOKUP(Z1710,ATIVIDADES!$A:$C,3,FALSE),"NAO CADASTRADA"))</f>
        <v/>
      </c>
      <c r="AB1710" s="42"/>
      <c r="AC1710" s="48"/>
      <c r="AD1710" s="54" t="str">
        <f>IF(AC1710="","",IFERROR(VLOOKUP(AC1710,EMPRESAS!$A:$C,3,FALSE),"NAO CADASTRADA"))</f>
        <v/>
      </c>
      <c r="AE1710" s="50"/>
      <c r="AF1710" s="54" t="str">
        <f>IF(AE1710="","",IFERROR(VLOOKUP(AE1710,ATIVIDADES!$A:$C,3,FALSE),"NAO CADASTRADA"))</f>
        <v/>
      </c>
      <c r="AG1710" s="42"/>
      <c r="AH1710" s="48"/>
      <c r="AI1710" s="54" t="str">
        <f>IF(AH1710="","",IFERROR(VLOOKUP(AH1710,EMPRESAS!$A:$C,3,FALSE),"NAO CADASTRADA"))</f>
        <v/>
      </c>
      <c r="AJ1710" s="50"/>
      <c r="AK1710" s="54" t="str">
        <f>IF(AJ1710="","",IFERROR(VLOOKUP(AJ1710,ATIVIDADES!$A:$C,3,FALSE),"NAO CADASTRADA"))</f>
        <v/>
      </c>
      <c r="AL1710" s="42"/>
    </row>
    <row r="1711" spans="1:38" x14ac:dyDescent="0.25">
      <c r="A1711" s="26" t="str">
        <f t="shared" si="184"/>
        <v>OK</v>
      </c>
      <c r="B1711" s="29">
        <f t="shared" si="185"/>
        <v>2487914866</v>
      </c>
      <c r="C1711" s="30">
        <v>43799</v>
      </c>
      <c r="D1711" s="18">
        <f t="shared" si="188"/>
        <v>43770</v>
      </c>
      <c r="E1711" s="19" t="str">
        <f>IF(ISERROR(VLOOKUP(C1711,FERIADOS!$A:$B,1,FALSE)),IF(WEEKDAY(C1711)=1,"Dom",IF(WEEKDAY(C1711)=2,"Seg",IF(WEEKDAY(C1711)=3,"Ter",IF(WEEKDAY(C1711)=4,"Qua",IF(WEEKDAY(C1711)=5,"Qui",IF(WEEKDAY(C1711)=6,"Sex","Sab")))))),"Feriado")</f>
        <v>Sab</v>
      </c>
      <c r="F1711" s="32"/>
      <c r="G1711" s="33"/>
      <c r="H1711" s="33"/>
      <c r="I1711" s="33"/>
      <c r="J1711" s="21" t="str">
        <f t="shared" si="186"/>
        <v/>
      </c>
      <c r="K1711" s="21">
        <f t="shared" si="182"/>
        <v>0</v>
      </c>
      <c r="L1711" s="21" t="str">
        <f t="shared" si="183"/>
        <v/>
      </c>
      <c r="M1711" s="22" t="str">
        <f t="shared" si="187"/>
        <v/>
      </c>
      <c r="N1711" s="48"/>
      <c r="O1711" s="54" t="str">
        <f>IF(N1711="","",IFERROR(VLOOKUP(N1711,EMPRESAS!$A:$C,3,FALSE),"NAO CADASTRADA"))</f>
        <v/>
      </c>
      <c r="P1711" s="50"/>
      <c r="Q1711" s="54" t="str">
        <f>IF(P1711="","",IFERROR(VLOOKUP(P1711,ATIVIDADES!$A:$C,3,FALSE),"NAO CADASTRADA"))</f>
        <v/>
      </c>
      <c r="R1711" s="42"/>
      <c r="S1711" s="48"/>
      <c r="T1711" s="54" t="str">
        <f>IF(S1711="","",IFERROR(VLOOKUP(S1711,EMPRESAS!$A:$C,3,FALSE),"NAO CADASTRADA"))</f>
        <v/>
      </c>
      <c r="U1711" s="50"/>
      <c r="V1711" s="54" t="str">
        <f>IF(U1711="","",IFERROR(VLOOKUP(U1711,ATIVIDADES!$A:$C,3,FALSE),"NAO CADASTRADA"))</f>
        <v/>
      </c>
      <c r="W1711" s="42"/>
      <c r="X1711" s="48"/>
      <c r="Y1711" s="54" t="str">
        <f>IF(X1711="","",IFERROR(VLOOKUP(X1711,EMPRESAS!$A:$C,3,FALSE),"NAO CADASTRADA"))</f>
        <v/>
      </c>
      <c r="Z1711" s="50"/>
      <c r="AA1711" s="54" t="str">
        <f>IF(Z1711="","",IFERROR(VLOOKUP(Z1711,ATIVIDADES!$A:$C,3,FALSE),"NAO CADASTRADA"))</f>
        <v/>
      </c>
      <c r="AB1711" s="42"/>
      <c r="AC1711" s="48"/>
      <c r="AD1711" s="54" t="str">
        <f>IF(AC1711="","",IFERROR(VLOOKUP(AC1711,EMPRESAS!$A:$C,3,FALSE),"NAO CADASTRADA"))</f>
        <v/>
      </c>
      <c r="AE1711" s="50"/>
      <c r="AF1711" s="54" t="str">
        <f>IF(AE1711="","",IFERROR(VLOOKUP(AE1711,ATIVIDADES!$A:$C,3,FALSE),"NAO CADASTRADA"))</f>
        <v/>
      </c>
      <c r="AG1711" s="42"/>
      <c r="AH1711" s="48"/>
      <c r="AI1711" s="54" t="str">
        <f>IF(AH1711="","",IFERROR(VLOOKUP(AH1711,EMPRESAS!$A:$C,3,FALSE),"NAO CADASTRADA"))</f>
        <v/>
      </c>
      <c r="AJ1711" s="50"/>
      <c r="AK1711" s="54" t="str">
        <f>IF(AJ1711="","",IFERROR(VLOOKUP(AJ1711,ATIVIDADES!$A:$C,3,FALSE),"NAO CADASTRADA"))</f>
        <v/>
      </c>
      <c r="AL1711" s="42"/>
    </row>
    <row r="1712" spans="1:38" x14ac:dyDescent="0.25">
      <c r="A1712" s="26" t="str">
        <f t="shared" si="184"/>
        <v>OK</v>
      </c>
      <c r="B1712" s="29">
        <f t="shared" si="185"/>
        <v>2487914866</v>
      </c>
      <c r="C1712" s="30">
        <v>43800</v>
      </c>
      <c r="D1712" s="18">
        <f t="shared" si="188"/>
        <v>43800</v>
      </c>
      <c r="E1712" s="19" t="str">
        <f>IF(ISERROR(VLOOKUP(C1712,FERIADOS!$A:$B,1,FALSE)),IF(WEEKDAY(C1712)=1,"Dom",IF(WEEKDAY(C1712)=2,"Seg",IF(WEEKDAY(C1712)=3,"Ter",IF(WEEKDAY(C1712)=4,"Qua",IF(WEEKDAY(C1712)=5,"Qui",IF(WEEKDAY(C1712)=6,"Sex","Sab")))))),"Feriado")</f>
        <v>Dom</v>
      </c>
      <c r="F1712" s="32"/>
      <c r="G1712" s="33"/>
      <c r="H1712" s="33"/>
      <c r="I1712" s="33"/>
      <c r="J1712" s="21" t="str">
        <f t="shared" si="186"/>
        <v/>
      </c>
      <c r="K1712" s="21">
        <f t="shared" si="182"/>
        <v>0</v>
      </c>
      <c r="L1712" s="21" t="str">
        <f t="shared" si="183"/>
        <v/>
      </c>
      <c r="M1712" s="22" t="str">
        <f t="shared" si="187"/>
        <v/>
      </c>
      <c r="N1712" s="48"/>
      <c r="O1712" s="54" t="str">
        <f>IF(N1712="","",IFERROR(VLOOKUP(N1712,EMPRESAS!$A:$C,3,FALSE),"NAO CADASTRADA"))</f>
        <v/>
      </c>
      <c r="P1712" s="50"/>
      <c r="Q1712" s="54" t="str">
        <f>IF(P1712="","",IFERROR(VLOOKUP(P1712,ATIVIDADES!$A:$C,3,FALSE),"NAO CADASTRADA"))</f>
        <v/>
      </c>
      <c r="R1712" s="42"/>
      <c r="S1712" s="48"/>
      <c r="T1712" s="54" t="str">
        <f>IF(S1712="","",IFERROR(VLOOKUP(S1712,EMPRESAS!$A:$C,3,FALSE),"NAO CADASTRADA"))</f>
        <v/>
      </c>
      <c r="U1712" s="50"/>
      <c r="V1712" s="54" t="str">
        <f>IF(U1712="","",IFERROR(VLOOKUP(U1712,ATIVIDADES!$A:$C,3,FALSE),"NAO CADASTRADA"))</f>
        <v/>
      </c>
      <c r="W1712" s="42"/>
      <c r="X1712" s="48"/>
      <c r="Y1712" s="54" t="str">
        <f>IF(X1712="","",IFERROR(VLOOKUP(X1712,EMPRESAS!$A:$C,3,FALSE),"NAO CADASTRADA"))</f>
        <v/>
      </c>
      <c r="Z1712" s="50"/>
      <c r="AA1712" s="54" t="str">
        <f>IF(Z1712="","",IFERROR(VLOOKUP(Z1712,ATIVIDADES!$A:$C,3,FALSE),"NAO CADASTRADA"))</f>
        <v/>
      </c>
      <c r="AB1712" s="42"/>
      <c r="AC1712" s="48"/>
      <c r="AD1712" s="54" t="str">
        <f>IF(AC1712="","",IFERROR(VLOOKUP(AC1712,EMPRESAS!$A:$C,3,FALSE),"NAO CADASTRADA"))</f>
        <v/>
      </c>
      <c r="AE1712" s="50"/>
      <c r="AF1712" s="54" t="str">
        <f>IF(AE1712="","",IFERROR(VLOOKUP(AE1712,ATIVIDADES!$A:$C,3,FALSE),"NAO CADASTRADA"))</f>
        <v/>
      </c>
      <c r="AG1712" s="42"/>
      <c r="AH1712" s="48"/>
      <c r="AI1712" s="54" t="str">
        <f>IF(AH1712="","",IFERROR(VLOOKUP(AH1712,EMPRESAS!$A:$C,3,FALSE),"NAO CADASTRADA"))</f>
        <v/>
      </c>
      <c r="AJ1712" s="50"/>
      <c r="AK1712" s="54" t="str">
        <f>IF(AJ1712="","",IFERROR(VLOOKUP(AJ1712,ATIVIDADES!$A:$C,3,FALSE),"NAO CADASTRADA"))</f>
        <v/>
      </c>
      <c r="AL1712" s="42"/>
    </row>
    <row r="1713" spans="1:38" x14ac:dyDescent="0.25">
      <c r="A1713" s="26" t="str">
        <f t="shared" si="184"/>
        <v>OK</v>
      </c>
      <c r="B1713" s="29">
        <f t="shared" si="185"/>
        <v>2487914866</v>
      </c>
      <c r="C1713" s="30">
        <v>43801</v>
      </c>
      <c r="D1713" s="18">
        <f t="shared" si="188"/>
        <v>43800</v>
      </c>
      <c r="E1713" s="19" t="str">
        <f>IF(ISERROR(VLOOKUP(C1713,FERIADOS!$A:$B,1,FALSE)),IF(WEEKDAY(C1713)=1,"Dom",IF(WEEKDAY(C1713)=2,"Seg",IF(WEEKDAY(C1713)=3,"Ter",IF(WEEKDAY(C1713)=4,"Qua",IF(WEEKDAY(C1713)=5,"Qui",IF(WEEKDAY(C1713)=6,"Sex","Sab")))))),"Feriado")</f>
        <v>Seg</v>
      </c>
      <c r="F1713" s="32"/>
      <c r="G1713" s="33"/>
      <c r="H1713" s="33"/>
      <c r="I1713" s="33"/>
      <c r="J1713" s="21" t="str">
        <f t="shared" si="186"/>
        <v/>
      </c>
      <c r="K1713" s="21">
        <f t="shared" si="182"/>
        <v>0</v>
      </c>
      <c r="L1713" s="21" t="str">
        <f t="shared" si="183"/>
        <v/>
      </c>
      <c r="M1713" s="22" t="str">
        <f t="shared" si="187"/>
        <v/>
      </c>
      <c r="N1713" s="48"/>
      <c r="O1713" s="54" t="str">
        <f>IF(N1713="","",IFERROR(VLOOKUP(N1713,EMPRESAS!$A:$C,3,FALSE),"NAO CADASTRADA"))</f>
        <v/>
      </c>
      <c r="P1713" s="50"/>
      <c r="Q1713" s="54" t="str">
        <f>IF(P1713="","",IFERROR(VLOOKUP(P1713,ATIVIDADES!$A:$C,3,FALSE),"NAO CADASTRADA"))</f>
        <v/>
      </c>
      <c r="R1713" s="42"/>
      <c r="S1713" s="48"/>
      <c r="T1713" s="54" t="str">
        <f>IF(S1713="","",IFERROR(VLOOKUP(S1713,EMPRESAS!$A:$C,3,FALSE),"NAO CADASTRADA"))</f>
        <v/>
      </c>
      <c r="U1713" s="50"/>
      <c r="V1713" s="54" t="str">
        <f>IF(U1713="","",IFERROR(VLOOKUP(U1713,ATIVIDADES!$A:$C,3,FALSE),"NAO CADASTRADA"))</f>
        <v/>
      </c>
      <c r="W1713" s="42"/>
      <c r="X1713" s="48"/>
      <c r="Y1713" s="54" t="str">
        <f>IF(X1713="","",IFERROR(VLOOKUP(X1713,EMPRESAS!$A:$C,3,FALSE),"NAO CADASTRADA"))</f>
        <v/>
      </c>
      <c r="Z1713" s="50"/>
      <c r="AA1713" s="54" t="str">
        <f>IF(Z1713="","",IFERROR(VLOOKUP(Z1713,ATIVIDADES!$A:$C,3,FALSE),"NAO CADASTRADA"))</f>
        <v/>
      </c>
      <c r="AB1713" s="42"/>
      <c r="AC1713" s="48"/>
      <c r="AD1713" s="54" t="str">
        <f>IF(AC1713="","",IFERROR(VLOOKUP(AC1713,EMPRESAS!$A:$C,3,FALSE),"NAO CADASTRADA"))</f>
        <v/>
      </c>
      <c r="AE1713" s="50"/>
      <c r="AF1713" s="54" t="str">
        <f>IF(AE1713="","",IFERROR(VLOOKUP(AE1713,ATIVIDADES!$A:$C,3,FALSE),"NAO CADASTRADA"))</f>
        <v/>
      </c>
      <c r="AG1713" s="42"/>
      <c r="AH1713" s="48"/>
      <c r="AI1713" s="54" t="str">
        <f>IF(AH1713="","",IFERROR(VLOOKUP(AH1713,EMPRESAS!$A:$C,3,FALSE),"NAO CADASTRADA"))</f>
        <v/>
      </c>
      <c r="AJ1713" s="50"/>
      <c r="AK1713" s="54" t="str">
        <f>IF(AJ1713="","",IFERROR(VLOOKUP(AJ1713,ATIVIDADES!$A:$C,3,FALSE),"NAO CADASTRADA"))</f>
        <v/>
      </c>
      <c r="AL1713" s="42"/>
    </row>
    <row r="1714" spans="1:38" x14ac:dyDescent="0.25">
      <c r="A1714" s="26" t="str">
        <f t="shared" si="184"/>
        <v>OK</v>
      </c>
      <c r="B1714" s="29">
        <f t="shared" si="185"/>
        <v>2487914866</v>
      </c>
      <c r="C1714" s="30">
        <v>43802</v>
      </c>
      <c r="D1714" s="18">
        <f t="shared" si="188"/>
        <v>43800</v>
      </c>
      <c r="E1714" s="19" t="str">
        <f>IF(ISERROR(VLOOKUP(C1714,FERIADOS!$A:$B,1,FALSE)),IF(WEEKDAY(C1714)=1,"Dom",IF(WEEKDAY(C1714)=2,"Seg",IF(WEEKDAY(C1714)=3,"Ter",IF(WEEKDAY(C1714)=4,"Qua",IF(WEEKDAY(C1714)=5,"Qui",IF(WEEKDAY(C1714)=6,"Sex","Sab")))))),"Feriado")</f>
        <v>Ter</v>
      </c>
      <c r="F1714" s="32"/>
      <c r="G1714" s="33"/>
      <c r="H1714" s="33"/>
      <c r="I1714" s="33"/>
      <c r="J1714" s="21" t="str">
        <f t="shared" si="186"/>
        <v/>
      </c>
      <c r="K1714" s="21">
        <f t="shared" si="182"/>
        <v>0</v>
      </c>
      <c r="L1714" s="21" t="str">
        <f t="shared" si="183"/>
        <v/>
      </c>
      <c r="M1714" s="22" t="str">
        <f t="shared" si="187"/>
        <v/>
      </c>
      <c r="N1714" s="48"/>
      <c r="O1714" s="54" t="str">
        <f>IF(N1714="","",IFERROR(VLOOKUP(N1714,EMPRESAS!$A:$C,3,FALSE),"NAO CADASTRADA"))</f>
        <v/>
      </c>
      <c r="P1714" s="50"/>
      <c r="Q1714" s="54" t="str">
        <f>IF(P1714="","",IFERROR(VLOOKUP(P1714,ATIVIDADES!$A:$C,3,FALSE),"NAO CADASTRADA"))</f>
        <v/>
      </c>
      <c r="R1714" s="42"/>
      <c r="S1714" s="48"/>
      <c r="T1714" s="54" t="str">
        <f>IF(S1714="","",IFERROR(VLOOKUP(S1714,EMPRESAS!$A:$C,3,FALSE),"NAO CADASTRADA"))</f>
        <v/>
      </c>
      <c r="U1714" s="50"/>
      <c r="V1714" s="54" t="str">
        <f>IF(U1714="","",IFERROR(VLOOKUP(U1714,ATIVIDADES!$A:$C,3,FALSE),"NAO CADASTRADA"))</f>
        <v/>
      </c>
      <c r="W1714" s="42"/>
      <c r="X1714" s="48"/>
      <c r="Y1714" s="54" t="str">
        <f>IF(X1714="","",IFERROR(VLOOKUP(X1714,EMPRESAS!$A:$C,3,FALSE),"NAO CADASTRADA"))</f>
        <v/>
      </c>
      <c r="Z1714" s="50"/>
      <c r="AA1714" s="54" t="str">
        <f>IF(Z1714="","",IFERROR(VLOOKUP(Z1714,ATIVIDADES!$A:$C,3,FALSE),"NAO CADASTRADA"))</f>
        <v/>
      </c>
      <c r="AB1714" s="42"/>
      <c r="AC1714" s="48"/>
      <c r="AD1714" s="54" t="str">
        <f>IF(AC1714="","",IFERROR(VLOOKUP(AC1714,EMPRESAS!$A:$C,3,FALSE),"NAO CADASTRADA"))</f>
        <v/>
      </c>
      <c r="AE1714" s="50"/>
      <c r="AF1714" s="54" t="str">
        <f>IF(AE1714="","",IFERROR(VLOOKUP(AE1714,ATIVIDADES!$A:$C,3,FALSE),"NAO CADASTRADA"))</f>
        <v/>
      </c>
      <c r="AG1714" s="42"/>
      <c r="AH1714" s="48"/>
      <c r="AI1714" s="54" t="str">
        <f>IF(AH1714="","",IFERROR(VLOOKUP(AH1714,EMPRESAS!$A:$C,3,FALSE),"NAO CADASTRADA"))</f>
        <v/>
      </c>
      <c r="AJ1714" s="50"/>
      <c r="AK1714" s="54" t="str">
        <f>IF(AJ1714="","",IFERROR(VLOOKUP(AJ1714,ATIVIDADES!$A:$C,3,FALSE),"NAO CADASTRADA"))</f>
        <v/>
      </c>
      <c r="AL1714" s="42"/>
    </row>
    <row r="1715" spans="1:38" x14ac:dyDescent="0.25">
      <c r="A1715" s="26" t="str">
        <f t="shared" si="184"/>
        <v>OK</v>
      </c>
      <c r="B1715" s="29">
        <f t="shared" si="185"/>
        <v>2487914866</v>
      </c>
      <c r="C1715" s="30">
        <v>43803</v>
      </c>
      <c r="D1715" s="18">
        <f t="shared" si="188"/>
        <v>43800</v>
      </c>
      <c r="E1715" s="19" t="str">
        <f>IF(ISERROR(VLOOKUP(C1715,FERIADOS!$A:$B,1,FALSE)),IF(WEEKDAY(C1715)=1,"Dom",IF(WEEKDAY(C1715)=2,"Seg",IF(WEEKDAY(C1715)=3,"Ter",IF(WEEKDAY(C1715)=4,"Qua",IF(WEEKDAY(C1715)=5,"Qui",IF(WEEKDAY(C1715)=6,"Sex","Sab")))))),"Feriado")</f>
        <v>Qua</v>
      </c>
      <c r="F1715" s="32"/>
      <c r="G1715" s="33"/>
      <c r="H1715" s="33"/>
      <c r="I1715" s="33"/>
      <c r="J1715" s="21" t="str">
        <f t="shared" si="186"/>
        <v/>
      </c>
      <c r="K1715" s="21">
        <f t="shared" si="182"/>
        <v>0</v>
      </c>
      <c r="L1715" s="21" t="str">
        <f t="shared" si="183"/>
        <v/>
      </c>
      <c r="M1715" s="22" t="str">
        <f t="shared" si="187"/>
        <v/>
      </c>
      <c r="N1715" s="48"/>
      <c r="O1715" s="54" t="str">
        <f>IF(N1715="","",IFERROR(VLOOKUP(N1715,EMPRESAS!$A:$C,3,FALSE),"NAO CADASTRADA"))</f>
        <v/>
      </c>
      <c r="P1715" s="50"/>
      <c r="Q1715" s="54" t="str">
        <f>IF(P1715="","",IFERROR(VLOOKUP(P1715,ATIVIDADES!$A:$C,3,FALSE),"NAO CADASTRADA"))</f>
        <v/>
      </c>
      <c r="R1715" s="42"/>
      <c r="S1715" s="48"/>
      <c r="T1715" s="54" t="str">
        <f>IF(S1715="","",IFERROR(VLOOKUP(S1715,EMPRESAS!$A:$C,3,FALSE),"NAO CADASTRADA"))</f>
        <v/>
      </c>
      <c r="U1715" s="50"/>
      <c r="V1715" s="54" t="str">
        <f>IF(U1715="","",IFERROR(VLOOKUP(U1715,ATIVIDADES!$A:$C,3,FALSE),"NAO CADASTRADA"))</f>
        <v/>
      </c>
      <c r="W1715" s="42"/>
      <c r="X1715" s="48"/>
      <c r="Y1715" s="54" t="str">
        <f>IF(X1715="","",IFERROR(VLOOKUP(X1715,EMPRESAS!$A:$C,3,FALSE),"NAO CADASTRADA"))</f>
        <v/>
      </c>
      <c r="Z1715" s="50"/>
      <c r="AA1715" s="54" t="str">
        <f>IF(Z1715="","",IFERROR(VLOOKUP(Z1715,ATIVIDADES!$A:$C,3,FALSE),"NAO CADASTRADA"))</f>
        <v/>
      </c>
      <c r="AB1715" s="42"/>
      <c r="AC1715" s="48"/>
      <c r="AD1715" s="54" t="str">
        <f>IF(AC1715="","",IFERROR(VLOOKUP(AC1715,EMPRESAS!$A:$C,3,FALSE),"NAO CADASTRADA"))</f>
        <v/>
      </c>
      <c r="AE1715" s="50"/>
      <c r="AF1715" s="54" t="str">
        <f>IF(AE1715="","",IFERROR(VLOOKUP(AE1715,ATIVIDADES!$A:$C,3,FALSE),"NAO CADASTRADA"))</f>
        <v/>
      </c>
      <c r="AG1715" s="42"/>
      <c r="AH1715" s="48"/>
      <c r="AI1715" s="54" t="str">
        <f>IF(AH1715="","",IFERROR(VLOOKUP(AH1715,EMPRESAS!$A:$C,3,FALSE),"NAO CADASTRADA"))</f>
        <v/>
      </c>
      <c r="AJ1715" s="50"/>
      <c r="AK1715" s="54" t="str">
        <f>IF(AJ1715="","",IFERROR(VLOOKUP(AJ1715,ATIVIDADES!$A:$C,3,FALSE),"NAO CADASTRADA"))</f>
        <v/>
      </c>
      <c r="AL1715" s="42"/>
    </row>
    <row r="1716" spans="1:38" x14ac:dyDescent="0.25">
      <c r="A1716" s="26" t="str">
        <f t="shared" si="184"/>
        <v>OK</v>
      </c>
      <c r="B1716" s="29">
        <f t="shared" si="185"/>
        <v>2487914866</v>
      </c>
      <c r="C1716" s="30">
        <v>43804</v>
      </c>
      <c r="D1716" s="18">
        <f t="shared" si="188"/>
        <v>43800</v>
      </c>
      <c r="E1716" s="19" t="str">
        <f>IF(ISERROR(VLOOKUP(C1716,FERIADOS!$A:$B,1,FALSE)),IF(WEEKDAY(C1716)=1,"Dom",IF(WEEKDAY(C1716)=2,"Seg",IF(WEEKDAY(C1716)=3,"Ter",IF(WEEKDAY(C1716)=4,"Qua",IF(WEEKDAY(C1716)=5,"Qui",IF(WEEKDAY(C1716)=6,"Sex","Sab")))))),"Feriado")</f>
        <v>Qui</v>
      </c>
      <c r="F1716" s="32"/>
      <c r="G1716" s="33"/>
      <c r="H1716" s="33"/>
      <c r="I1716" s="33"/>
      <c r="J1716" s="21" t="str">
        <f t="shared" si="186"/>
        <v/>
      </c>
      <c r="K1716" s="21">
        <f t="shared" si="182"/>
        <v>0</v>
      </c>
      <c r="L1716" s="21" t="str">
        <f t="shared" si="183"/>
        <v/>
      </c>
      <c r="M1716" s="22" t="str">
        <f t="shared" si="187"/>
        <v/>
      </c>
      <c r="N1716" s="48"/>
      <c r="O1716" s="54" t="str">
        <f>IF(N1716="","",IFERROR(VLOOKUP(N1716,EMPRESAS!$A:$C,3,FALSE),"NAO CADASTRADA"))</f>
        <v/>
      </c>
      <c r="P1716" s="50"/>
      <c r="Q1716" s="54" t="str">
        <f>IF(P1716="","",IFERROR(VLOOKUP(P1716,ATIVIDADES!$A:$C,3,FALSE),"NAO CADASTRADA"))</f>
        <v/>
      </c>
      <c r="R1716" s="42"/>
      <c r="S1716" s="48"/>
      <c r="T1716" s="54" t="str">
        <f>IF(S1716="","",IFERROR(VLOOKUP(S1716,EMPRESAS!$A:$C,3,FALSE),"NAO CADASTRADA"))</f>
        <v/>
      </c>
      <c r="U1716" s="50"/>
      <c r="V1716" s="54" t="str">
        <f>IF(U1716="","",IFERROR(VLOOKUP(U1716,ATIVIDADES!$A:$C,3,FALSE),"NAO CADASTRADA"))</f>
        <v/>
      </c>
      <c r="W1716" s="42"/>
      <c r="X1716" s="48"/>
      <c r="Y1716" s="54" t="str">
        <f>IF(X1716="","",IFERROR(VLOOKUP(X1716,EMPRESAS!$A:$C,3,FALSE),"NAO CADASTRADA"))</f>
        <v/>
      </c>
      <c r="Z1716" s="50"/>
      <c r="AA1716" s="54" t="str">
        <f>IF(Z1716="","",IFERROR(VLOOKUP(Z1716,ATIVIDADES!$A:$C,3,FALSE),"NAO CADASTRADA"))</f>
        <v/>
      </c>
      <c r="AB1716" s="42"/>
      <c r="AC1716" s="48"/>
      <c r="AD1716" s="54" t="str">
        <f>IF(AC1716="","",IFERROR(VLOOKUP(AC1716,EMPRESAS!$A:$C,3,FALSE),"NAO CADASTRADA"))</f>
        <v/>
      </c>
      <c r="AE1716" s="50"/>
      <c r="AF1716" s="54" t="str">
        <f>IF(AE1716="","",IFERROR(VLOOKUP(AE1716,ATIVIDADES!$A:$C,3,FALSE),"NAO CADASTRADA"))</f>
        <v/>
      </c>
      <c r="AG1716" s="42"/>
      <c r="AH1716" s="48"/>
      <c r="AI1716" s="54" t="str">
        <f>IF(AH1716="","",IFERROR(VLOOKUP(AH1716,EMPRESAS!$A:$C,3,FALSE),"NAO CADASTRADA"))</f>
        <v/>
      </c>
      <c r="AJ1716" s="50"/>
      <c r="AK1716" s="54" t="str">
        <f>IF(AJ1716="","",IFERROR(VLOOKUP(AJ1716,ATIVIDADES!$A:$C,3,FALSE),"NAO CADASTRADA"))</f>
        <v/>
      </c>
      <c r="AL1716" s="42"/>
    </row>
    <row r="1717" spans="1:38" x14ac:dyDescent="0.25">
      <c r="A1717" s="26" t="str">
        <f t="shared" si="184"/>
        <v>OK</v>
      </c>
      <c r="B1717" s="29">
        <f t="shared" si="185"/>
        <v>2487914866</v>
      </c>
      <c r="C1717" s="30">
        <v>43805</v>
      </c>
      <c r="D1717" s="18">
        <f t="shared" si="188"/>
        <v>43800</v>
      </c>
      <c r="E1717" s="19" t="str">
        <f>IF(ISERROR(VLOOKUP(C1717,FERIADOS!$A:$B,1,FALSE)),IF(WEEKDAY(C1717)=1,"Dom",IF(WEEKDAY(C1717)=2,"Seg",IF(WEEKDAY(C1717)=3,"Ter",IF(WEEKDAY(C1717)=4,"Qua",IF(WEEKDAY(C1717)=5,"Qui",IF(WEEKDAY(C1717)=6,"Sex","Sab")))))),"Feriado")</f>
        <v>Sex</v>
      </c>
      <c r="F1717" s="32"/>
      <c r="G1717" s="33"/>
      <c r="H1717" s="33"/>
      <c r="I1717" s="33"/>
      <c r="J1717" s="21" t="str">
        <f t="shared" si="186"/>
        <v/>
      </c>
      <c r="K1717" s="21">
        <f t="shared" si="182"/>
        <v>0</v>
      </c>
      <c r="L1717" s="21" t="str">
        <f t="shared" si="183"/>
        <v/>
      </c>
      <c r="M1717" s="22" t="str">
        <f t="shared" si="187"/>
        <v/>
      </c>
      <c r="N1717" s="48"/>
      <c r="O1717" s="54" t="str">
        <f>IF(N1717="","",IFERROR(VLOOKUP(N1717,EMPRESAS!$A:$C,3,FALSE),"NAO CADASTRADA"))</f>
        <v/>
      </c>
      <c r="P1717" s="50"/>
      <c r="Q1717" s="54" t="str">
        <f>IF(P1717="","",IFERROR(VLOOKUP(P1717,ATIVIDADES!$A:$C,3,FALSE),"NAO CADASTRADA"))</f>
        <v/>
      </c>
      <c r="R1717" s="42"/>
      <c r="S1717" s="48"/>
      <c r="T1717" s="54" t="str">
        <f>IF(S1717="","",IFERROR(VLOOKUP(S1717,EMPRESAS!$A:$C,3,FALSE),"NAO CADASTRADA"))</f>
        <v/>
      </c>
      <c r="U1717" s="50"/>
      <c r="V1717" s="54" t="str">
        <f>IF(U1717="","",IFERROR(VLOOKUP(U1717,ATIVIDADES!$A:$C,3,FALSE),"NAO CADASTRADA"))</f>
        <v/>
      </c>
      <c r="W1717" s="42"/>
      <c r="X1717" s="48"/>
      <c r="Y1717" s="54" t="str">
        <f>IF(X1717="","",IFERROR(VLOOKUP(X1717,EMPRESAS!$A:$C,3,FALSE),"NAO CADASTRADA"))</f>
        <v/>
      </c>
      <c r="Z1717" s="50"/>
      <c r="AA1717" s="54" t="str">
        <f>IF(Z1717="","",IFERROR(VLOOKUP(Z1717,ATIVIDADES!$A:$C,3,FALSE),"NAO CADASTRADA"))</f>
        <v/>
      </c>
      <c r="AB1717" s="42"/>
      <c r="AC1717" s="48"/>
      <c r="AD1717" s="54" t="str">
        <f>IF(AC1717="","",IFERROR(VLOOKUP(AC1717,EMPRESAS!$A:$C,3,FALSE),"NAO CADASTRADA"))</f>
        <v/>
      </c>
      <c r="AE1717" s="50"/>
      <c r="AF1717" s="54" t="str">
        <f>IF(AE1717="","",IFERROR(VLOOKUP(AE1717,ATIVIDADES!$A:$C,3,FALSE),"NAO CADASTRADA"))</f>
        <v/>
      </c>
      <c r="AG1717" s="42"/>
      <c r="AH1717" s="48"/>
      <c r="AI1717" s="54" t="str">
        <f>IF(AH1717="","",IFERROR(VLOOKUP(AH1717,EMPRESAS!$A:$C,3,FALSE),"NAO CADASTRADA"))</f>
        <v/>
      </c>
      <c r="AJ1717" s="50"/>
      <c r="AK1717" s="54" t="str">
        <f>IF(AJ1717="","",IFERROR(VLOOKUP(AJ1717,ATIVIDADES!$A:$C,3,FALSE),"NAO CADASTRADA"))</f>
        <v/>
      </c>
      <c r="AL1717" s="42"/>
    </row>
    <row r="1718" spans="1:38" x14ac:dyDescent="0.25">
      <c r="A1718" s="26" t="str">
        <f t="shared" si="184"/>
        <v>OK</v>
      </c>
      <c r="B1718" s="29">
        <f t="shared" si="185"/>
        <v>2487914866</v>
      </c>
      <c r="C1718" s="30">
        <v>43806</v>
      </c>
      <c r="D1718" s="18">
        <f t="shared" si="188"/>
        <v>43800</v>
      </c>
      <c r="E1718" s="19" t="str">
        <f>IF(ISERROR(VLOOKUP(C1718,FERIADOS!$A:$B,1,FALSE)),IF(WEEKDAY(C1718)=1,"Dom",IF(WEEKDAY(C1718)=2,"Seg",IF(WEEKDAY(C1718)=3,"Ter",IF(WEEKDAY(C1718)=4,"Qua",IF(WEEKDAY(C1718)=5,"Qui",IF(WEEKDAY(C1718)=6,"Sex","Sab")))))),"Feriado")</f>
        <v>Sab</v>
      </c>
      <c r="F1718" s="32"/>
      <c r="G1718" s="33"/>
      <c r="H1718" s="33"/>
      <c r="I1718" s="33"/>
      <c r="J1718" s="21" t="str">
        <f t="shared" si="186"/>
        <v/>
      </c>
      <c r="K1718" s="21">
        <f t="shared" si="182"/>
        <v>0</v>
      </c>
      <c r="L1718" s="21" t="str">
        <f t="shared" si="183"/>
        <v/>
      </c>
      <c r="M1718" s="22" t="str">
        <f t="shared" si="187"/>
        <v/>
      </c>
      <c r="N1718" s="48"/>
      <c r="O1718" s="54" t="str">
        <f>IF(N1718="","",IFERROR(VLOOKUP(N1718,EMPRESAS!$A:$C,3,FALSE),"NAO CADASTRADA"))</f>
        <v/>
      </c>
      <c r="P1718" s="50"/>
      <c r="Q1718" s="54" t="str">
        <f>IF(P1718="","",IFERROR(VLOOKUP(P1718,ATIVIDADES!$A:$C,3,FALSE),"NAO CADASTRADA"))</f>
        <v/>
      </c>
      <c r="R1718" s="42"/>
      <c r="S1718" s="48"/>
      <c r="T1718" s="54" t="str">
        <f>IF(S1718="","",IFERROR(VLOOKUP(S1718,EMPRESAS!$A:$C,3,FALSE),"NAO CADASTRADA"))</f>
        <v/>
      </c>
      <c r="U1718" s="50"/>
      <c r="V1718" s="54" t="str">
        <f>IF(U1718="","",IFERROR(VLOOKUP(U1718,ATIVIDADES!$A:$C,3,FALSE),"NAO CADASTRADA"))</f>
        <v/>
      </c>
      <c r="W1718" s="42"/>
      <c r="X1718" s="48"/>
      <c r="Y1718" s="54" t="str">
        <f>IF(X1718="","",IFERROR(VLOOKUP(X1718,EMPRESAS!$A:$C,3,FALSE),"NAO CADASTRADA"))</f>
        <v/>
      </c>
      <c r="Z1718" s="50"/>
      <c r="AA1718" s="54" t="str">
        <f>IF(Z1718="","",IFERROR(VLOOKUP(Z1718,ATIVIDADES!$A:$C,3,FALSE),"NAO CADASTRADA"))</f>
        <v/>
      </c>
      <c r="AB1718" s="42"/>
      <c r="AC1718" s="48"/>
      <c r="AD1718" s="54" t="str">
        <f>IF(AC1718="","",IFERROR(VLOOKUP(AC1718,EMPRESAS!$A:$C,3,FALSE),"NAO CADASTRADA"))</f>
        <v/>
      </c>
      <c r="AE1718" s="50"/>
      <c r="AF1718" s="54" t="str">
        <f>IF(AE1718="","",IFERROR(VLOOKUP(AE1718,ATIVIDADES!$A:$C,3,FALSE),"NAO CADASTRADA"))</f>
        <v/>
      </c>
      <c r="AG1718" s="42"/>
      <c r="AH1718" s="48"/>
      <c r="AI1718" s="54" t="str">
        <f>IF(AH1718="","",IFERROR(VLOOKUP(AH1718,EMPRESAS!$A:$C,3,FALSE),"NAO CADASTRADA"))</f>
        <v/>
      </c>
      <c r="AJ1718" s="50"/>
      <c r="AK1718" s="54" t="str">
        <f>IF(AJ1718="","",IFERROR(VLOOKUP(AJ1718,ATIVIDADES!$A:$C,3,FALSE),"NAO CADASTRADA"))</f>
        <v/>
      </c>
      <c r="AL1718" s="42"/>
    </row>
    <row r="1719" spans="1:38" x14ac:dyDescent="0.25">
      <c r="A1719" s="26" t="str">
        <f t="shared" si="184"/>
        <v>OK</v>
      </c>
      <c r="B1719" s="29">
        <f t="shared" si="185"/>
        <v>2487914866</v>
      </c>
      <c r="C1719" s="30">
        <v>43807</v>
      </c>
      <c r="D1719" s="18">
        <f t="shared" si="188"/>
        <v>43800</v>
      </c>
      <c r="E1719" s="19" t="str">
        <f>IF(ISERROR(VLOOKUP(C1719,FERIADOS!$A:$B,1,FALSE)),IF(WEEKDAY(C1719)=1,"Dom",IF(WEEKDAY(C1719)=2,"Seg",IF(WEEKDAY(C1719)=3,"Ter",IF(WEEKDAY(C1719)=4,"Qua",IF(WEEKDAY(C1719)=5,"Qui",IF(WEEKDAY(C1719)=6,"Sex","Sab")))))),"Feriado")</f>
        <v>Feriado</v>
      </c>
      <c r="F1719" s="32"/>
      <c r="G1719" s="33"/>
      <c r="H1719" s="33"/>
      <c r="I1719" s="33"/>
      <c r="J1719" s="21" t="str">
        <f t="shared" si="186"/>
        <v/>
      </c>
      <c r="K1719" s="21">
        <f t="shared" si="182"/>
        <v>0</v>
      </c>
      <c r="L1719" s="21" t="str">
        <f t="shared" si="183"/>
        <v/>
      </c>
      <c r="M1719" s="22" t="str">
        <f t="shared" si="187"/>
        <v/>
      </c>
      <c r="N1719" s="48"/>
      <c r="O1719" s="54" t="str">
        <f>IF(N1719="","",IFERROR(VLOOKUP(N1719,EMPRESAS!$A:$C,3,FALSE),"NAO CADASTRADA"))</f>
        <v/>
      </c>
      <c r="P1719" s="50"/>
      <c r="Q1719" s="54" t="str">
        <f>IF(P1719="","",IFERROR(VLOOKUP(P1719,ATIVIDADES!$A:$C,3,FALSE),"NAO CADASTRADA"))</f>
        <v/>
      </c>
      <c r="R1719" s="42"/>
      <c r="S1719" s="48"/>
      <c r="T1719" s="54" t="str">
        <f>IF(S1719="","",IFERROR(VLOOKUP(S1719,EMPRESAS!$A:$C,3,FALSE),"NAO CADASTRADA"))</f>
        <v/>
      </c>
      <c r="U1719" s="50"/>
      <c r="V1719" s="54" t="str">
        <f>IF(U1719="","",IFERROR(VLOOKUP(U1719,ATIVIDADES!$A:$C,3,FALSE),"NAO CADASTRADA"))</f>
        <v/>
      </c>
      <c r="W1719" s="42"/>
      <c r="X1719" s="48"/>
      <c r="Y1719" s="54" t="str">
        <f>IF(X1719="","",IFERROR(VLOOKUP(X1719,EMPRESAS!$A:$C,3,FALSE),"NAO CADASTRADA"))</f>
        <v/>
      </c>
      <c r="Z1719" s="50"/>
      <c r="AA1719" s="54" t="str">
        <f>IF(Z1719="","",IFERROR(VLOOKUP(Z1719,ATIVIDADES!$A:$C,3,FALSE),"NAO CADASTRADA"))</f>
        <v/>
      </c>
      <c r="AB1719" s="42"/>
      <c r="AC1719" s="48"/>
      <c r="AD1719" s="54" t="str">
        <f>IF(AC1719="","",IFERROR(VLOOKUP(AC1719,EMPRESAS!$A:$C,3,FALSE),"NAO CADASTRADA"))</f>
        <v/>
      </c>
      <c r="AE1719" s="50"/>
      <c r="AF1719" s="54" t="str">
        <f>IF(AE1719="","",IFERROR(VLOOKUP(AE1719,ATIVIDADES!$A:$C,3,FALSE),"NAO CADASTRADA"))</f>
        <v/>
      </c>
      <c r="AG1719" s="42"/>
      <c r="AH1719" s="48"/>
      <c r="AI1719" s="54" t="str">
        <f>IF(AH1719="","",IFERROR(VLOOKUP(AH1719,EMPRESAS!$A:$C,3,FALSE),"NAO CADASTRADA"))</f>
        <v/>
      </c>
      <c r="AJ1719" s="50"/>
      <c r="AK1719" s="54" t="str">
        <f>IF(AJ1719="","",IFERROR(VLOOKUP(AJ1719,ATIVIDADES!$A:$C,3,FALSE),"NAO CADASTRADA"))</f>
        <v/>
      </c>
      <c r="AL1719" s="42"/>
    </row>
    <row r="1720" spans="1:38" x14ac:dyDescent="0.25">
      <c r="A1720" s="26" t="str">
        <f t="shared" si="184"/>
        <v>OK</v>
      </c>
      <c r="B1720" s="29">
        <f t="shared" si="185"/>
        <v>2487914866</v>
      </c>
      <c r="C1720" s="30">
        <v>43808</v>
      </c>
      <c r="D1720" s="18">
        <f t="shared" si="188"/>
        <v>43800</v>
      </c>
      <c r="E1720" s="19" t="str">
        <f>IF(ISERROR(VLOOKUP(C1720,FERIADOS!$A:$B,1,FALSE)),IF(WEEKDAY(C1720)=1,"Dom",IF(WEEKDAY(C1720)=2,"Seg",IF(WEEKDAY(C1720)=3,"Ter",IF(WEEKDAY(C1720)=4,"Qua",IF(WEEKDAY(C1720)=5,"Qui",IF(WEEKDAY(C1720)=6,"Sex","Sab")))))),"Feriado")</f>
        <v>Seg</v>
      </c>
      <c r="F1720" s="32"/>
      <c r="G1720" s="33"/>
      <c r="H1720" s="33"/>
      <c r="I1720" s="33"/>
      <c r="J1720" s="21" t="str">
        <f t="shared" si="186"/>
        <v/>
      </c>
      <c r="K1720" s="21">
        <f t="shared" si="182"/>
        <v>0</v>
      </c>
      <c r="L1720" s="21" t="str">
        <f t="shared" si="183"/>
        <v/>
      </c>
      <c r="M1720" s="22" t="str">
        <f t="shared" si="187"/>
        <v/>
      </c>
      <c r="N1720" s="48"/>
      <c r="O1720" s="54" t="str">
        <f>IF(N1720="","",IFERROR(VLOOKUP(N1720,EMPRESAS!$A:$C,3,FALSE),"NAO CADASTRADA"))</f>
        <v/>
      </c>
      <c r="P1720" s="50"/>
      <c r="Q1720" s="54" t="str">
        <f>IF(P1720="","",IFERROR(VLOOKUP(P1720,ATIVIDADES!$A:$C,3,FALSE),"NAO CADASTRADA"))</f>
        <v/>
      </c>
      <c r="R1720" s="42"/>
      <c r="S1720" s="48"/>
      <c r="T1720" s="54" t="str">
        <f>IF(S1720="","",IFERROR(VLOOKUP(S1720,EMPRESAS!$A:$C,3,FALSE),"NAO CADASTRADA"))</f>
        <v/>
      </c>
      <c r="U1720" s="50"/>
      <c r="V1720" s="54" t="str">
        <f>IF(U1720="","",IFERROR(VLOOKUP(U1720,ATIVIDADES!$A:$C,3,FALSE),"NAO CADASTRADA"))</f>
        <v/>
      </c>
      <c r="W1720" s="42"/>
      <c r="X1720" s="48"/>
      <c r="Y1720" s="54" t="str">
        <f>IF(X1720="","",IFERROR(VLOOKUP(X1720,EMPRESAS!$A:$C,3,FALSE),"NAO CADASTRADA"))</f>
        <v/>
      </c>
      <c r="Z1720" s="50"/>
      <c r="AA1720" s="54" t="str">
        <f>IF(Z1720="","",IFERROR(VLOOKUP(Z1720,ATIVIDADES!$A:$C,3,FALSE),"NAO CADASTRADA"))</f>
        <v/>
      </c>
      <c r="AB1720" s="42"/>
      <c r="AC1720" s="48"/>
      <c r="AD1720" s="54" t="str">
        <f>IF(AC1720="","",IFERROR(VLOOKUP(AC1720,EMPRESAS!$A:$C,3,FALSE),"NAO CADASTRADA"))</f>
        <v/>
      </c>
      <c r="AE1720" s="50"/>
      <c r="AF1720" s="54" t="str">
        <f>IF(AE1720="","",IFERROR(VLOOKUP(AE1720,ATIVIDADES!$A:$C,3,FALSE),"NAO CADASTRADA"))</f>
        <v/>
      </c>
      <c r="AG1720" s="42"/>
      <c r="AH1720" s="48"/>
      <c r="AI1720" s="54" t="str">
        <f>IF(AH1720="","",IFERROR(VLOOKUP(AH1720,EMPRESAS!$A:$C,3,FALSE),"NAO CADASTRADA"))</f>
        <v/>
      </c>
      <c r="AJ1720" s="50"/>
      <c r="AK1720" s="54" t="str">
        <f>IF(AJ1720="","",IFERROR(VLOOKUP(AJ1720,ATIVIDADES!$A:$C,3,FALSE),"NAO CADASTRADA"))</f>
        <v/>
      </c>
      <c r="AL1720" s="42"/>
    </row>
    <row r="1721" spans="1:38" x14ac:dyDescent="0.25">
      <c r="A1721" s="26" t="str">
        <f t="shared" si="184"/>
        <v>OK</v>
      </c>
      <c r="B1721" s="29">
        <f t="shared" si="185"/>
        <v>2487914866</v>
      </c>
      <c r="C1721" s="30">
        <v>43809</v>
      </c>
      <c r="D1721" s="18">
        <f t="shared" si="188"/>
        <v>43800</v>
      </c>
      <c r="E1721" s="19" t="str">
        <f>IF(ISERROR(VLOOKUP(C1721,FERIADOS!$A:$B,1,FALSE)),IF(WEEKDAY(C1721)=1,"Dom",IF(WEEKDAY(C1721)=2,"Seg",IF(WEEKDAY(C1721)=3,"Ter",IF(WEEKDAY(C1721)=4,"Qua",IF(WEEKDAY(C1721)=5,"Qui",IF(WEEKDAY(C1721)=6,"Sex","Sab")))))),"Feriado")</f>
        <v>Ter</v>
      </c>
      <c r="F1721" s="32"/>
      <c r="G1721" s="33"/>
      <c r="H1721" s="33"/>
      <c r="I1721" s="33"/>
      <c r="J1721" s="21" t="str">
        <f t="shared" si="186"/>
        <v/>
      </c>
      <c r="K1721" s="21">
        <f t="shared" si="182"/>
        <v>0</v>
      </c>
      <c r="L1721" s="21" t="str">
        <f t="shared" si="183"/>
        <v/>
      </c>
      <c r="M1721" s="22" t="str">
        <f t="shared" si="187"/>
        <v/>
      </c>
      <c r="N1721" s="48"/>
      <c r="O1721" s="54" t="str">
        <f>IF(N1721="","",IFERROR(VLOOKUP(N1721,EMPRESAS!$A:$C,3,FALSE),"NAO CADASTRADA"))</f>
        <v/>
      </c>
      <c r="P1721" s="50"/>
      <c r="Q1721" s="54" t="str">
        <f>IF(P1721="","",IFERROR(VLOOKUP(P1721,ATIVIDADES!$A:$C,3,FALSE),"NAO CADASTRADA"))</f>
        <v/>
      </c>
      <c r="R1721" s="42"/>
      <c r="S1721" s="48"/>
      <c r="T1721" s="54" t="str">
        <f>IF(S1721="","",IFERROR(VLOOKUP(S1721,EMPRESAS!$A:$C,3,FALSE),"NAO CADASTRADA"))</f>
        <v/>
      </c>
      <c r="U1721" s="50"/>
      <c r="V1721" s="54" t="str">
        <f>IF(U1721="","",IFERROR(VLOOKUP(U1721,ATIVIDADES!$A:$C,3,FALSE),"NAO CADASTRADA"))</f>
        <v/>
      </c>
      <c r="W1721" s="42"/>
      <c r="X1721" s="48"/>
      <c r="Y1721" s="54" t="str">
        <f>IF(X1721="","",IFERROR(VLOOKUP(X1721,EMPRESAS!$A:$C,3,FALSE),"NAO CADASTRADA"))</f>
        <v/>
      </c>
      <c r="Z1721" s="50"/>
      <c r="AA1721" s="54" t="str">
        <f>IF(Z1721="","",IFERROR(VLOOKUP(Z1721,ATIVIDADES!$A:$C,3,FALSE),"NAO CADASTRADA"))</f>
        <v/>
      </c>
      <c r="AB1721" s="42"/>
      <c r="AC1721" s="48"/>
      <c r="AD1721" s="54" t="str">
        <f>IF(AC1721="","",IFERROR(VLOOKUP(AC1721,EMPRESAS!$A:$C,3,FALSE),"NAO CADASTRADA"))</f>
        <v/>
      </c>
      <c r="AE1721" s="50"/>
      <c r="AF1721" s="54" t="str">
        <f>IF(AE1721="","",IFERROR(VLOOKUP(AE1721,ATIVIDADES!$A:$C,3,FALSE),"NAO CADASTRADA"))</f>
        <v/>
      </c>
      <c r="AG1721" s="42"/>
      <c r="AH1721" s="48"/>
      <c r="AI1721" s="54" t="str">
        <f>IF(AH1721="","",IFERROR(VLOOKUP(AH1721,EMPRESAS!$A:$C,3,FALSE),"NAO CADASTRADA"))</f>
        <v/>
      </c>
      <c r="AJ1721" s="50"/>
      <c r="AK1721" s="54" t="str">
        <f>IF(AJ1721="","",IFERROR(VLOOKUP(AJ1721,ATIVIDADES!$A:$C,3,FALSE),"NAO CADASTRADA"))</f>
        <v/>
      </c>
      <c r="AL1721" s="42"/>
    </row>
    <row r="1722" spans="1:38" x14ac:dyDescent="0.25">
      <c r="A1722" s="26" t="str">
        <f t="shared" si="184"/>
        <v>OK</v>
      </c>
      <c r="B1722" s="29">
        <f t="shared" si="185"/>
        <v>2487914866</v>
      </c>
      <c r="C1722" s="30">
        <v>43810</v>
      </c>
      <c r="D1722" s="18">
        <f t="shared" si="188"/>
        <v>43800</v>
      </c>
      <c r="E1722" s="19" t="str">
        <f>IF(ISERROR(VLOOKUP(C1722,FERIADOS!$A:$B,1,FALSE)),IF(WEEKDAY(C1722)=1,"Dom",IF(WEEKDAY(C1722)=2,"Seg",IF(WEEKDAY(C1722)=3,"Ter",IF(WEEKDAY(C1722)=4,"Qua",IF(WEEKDAY(C1722)=5,"Qui",IF(WEEKDAY(C1722)=6,"Sex","Sab")))))),"Feriado")</f>
        <v>Qua</v>
      </c>
      <c r="F1722" s="32"/>
      <c r="G1722" s="33"/>
      <c r="H1722" s="33"/>
      <c r="I1722" s="33"/>
      <c r="J1722" s="21" t="str">
        <f t="shared" si="186"/>
        <v/>
      </c>
      <c r="K1722" s="21">
        <f t="shared" si="182"/>
        <v>0</v>
      </c>
      <c r="L1722" s="21" t="str">
        <f t="shared" si="183"/>
        <v/>
      </c>
      <c r="M1722" s="22" t="str">
        <f t="shared" si="187"/>
        <v/>
      </c>
      <c r="N1722" s="48"/>
      <c r="O1722" s="54" t="str">
        <f>IF(N1722="","",IFERROR(VLOOKUP(N1722,EMPRESAS!$A:$C,3,FALSE),"NAO CADASTRADA"))</f>
        <v/>
      </c>
      <c r="P1722" s="50"/>
      <c r="Q1722" s="54" t="str">
        <f>IF(P1722="","",IFERROR(VLOOKUP(P1722,ATIVIDADES!$A:$C,3,FALSE),"NAO CADASTRADA"))</f>
        <v/>
      </c>
      <c r="R1722" s="42"/>
      <c r="S1722" s="48"/>
      <c r="T1722" s="54" t="str">
        <f>IF(S1722="","",IFERROR(VLOOKUP(S1722,EMPRESAS!$A:$C,3,FALSE),"NAO CADASTRADA"))</f>
        <v/>
      </c>
      <c r="U1722" s="50"/>
      <c r="V1722" s="54" t="str">
        <f>IF(U1722="","",IFERROR(VLOOKUP(U1722,ATIVIDADES!$A:$C,3,FALSE),"NAO CADASTRADA"))</f>
        <v/>
      </c>
      <c r="W1722" s="42"/>
      <c r="X1722" s="48"/>
      <c r="Y1722" s="54" t="str">
        <f>IF(X1722="","",IFERROR(VLOOKUP(X1722,EMPRESAS!$A:$C,3,FALSE),"NAO CADASTRADA"))</f>
        <v/>
      </c>
      <c r="Z1722" s="50"/>
      <c r="AA1722" s="54" t="str">
        <f>IF(Z1722="","",IFERROR(VLOOKUP(Z1722,ATIVIDADES!$A:$C,3,FALSE),"NAO CADASTRADA"))</f>
        <v/>
      </c>
      <c r="AB1722" s="42"/>
      <c r="AC1722" s="48"/>
      <c r="AD1722" s="54" t="str">
        <f>IF(AC1722="","",IFERROR(VLOOKUP(AC1722,EMPRESAS!$A:$C,3,FALSE),"NAO CADASTRADA"))</f>
        <v/>
      </c>
      <c r="AE1722" s="50"/>
      <c r="AF1722" s="54" t="str">
        <f>IF(AE1722="","",IFERROR(VLOOKUP(AE1722,ATIVIDADES!$A:$C,3,FALSE),"NAO CADASTRADA"))</f>
        <v/>
      </c>
      <c r="AG1722" s="42"/>
      <c r="AH1722" s="48"/>
      <c r="AI1722" s="54" t="str">
        <f>IF(AH1722="","",IFERROR(VLOOKUP(AH1722,EMPRESAS!$A:$C,3,FALSE),"NAO CADASTRADA"))</f>
        <v/>
      </c>
      <c r="AJ1722" s="50"/>
      <c r="AK1722" s="54" t="str">
        <f>IF(AJ1722="","",IFERROR(VLOOKUP(AJ1722,ATIVIDADES!$A:$C,3,FALSE),"NAO CADASTRADA"))</f>
        <v/>
      </c>
      <c r="AL1722" s="42"/>
    </row>
    <row r="1723" spans="1:38" x14ac:dyDescent="0.25">
      <c r="A1723" s="26" t="str">
        <f t="shared" si="184"/>
        <v>OK</v>
      </c>
      <c r="B1723" s="29">
        <f t="shared" si="185"/>
        <v>2487914866</v>
      </c>
      <c r="C1723" s="30">
        <v>43811</v>
      </c>
      <c r="D1723" s="18">
        <f t="shared" si="188"/>
        <v>43800</v>
      </c>
      <c r="E1723" s="19" t="str">
        <f>IF(ISERROR(VLOOKUP(C1723,FERIADOS!$A:$B,1,FALSE)),IF(WEEKDAY(C1723)=1,"Dom",IF(WEEKDAY(C1723)=2,"Seg",IF(WEEKDAY(C1723)=3,"Ter",IF(WEEKDAY(C1723)=4,"Qua",IF(WEEKDAY(C1723)=5,"Qui",IF(WEEKDAY(C1723)=6,"Sex","Sab")))))),"Feriado")</f>
        <v>Qui</v>
      </c>
      <c r="F1723" s="32"/>
      <c r="G1723" s="33"/>
      <c r="H1723" s="33"/>
      <c r="I1723" s="33"/>
      <c r="J1723" s="21" t="str">
        <f t="shared" si="186"/>
        <v/>
      </c>
      <c r="K1723" s="21">
        <f t="shared" si="182"/>
        <v>0</v>
      </c>
      <c r="L1723" s="21" t="str">
        <f t="shared" si="183"/>
        <v/>
      </c>
      <c r="M1723" s="22" t="str">
        <f t="shared" si="187"/>
        <v/>
      </c>
      <c r="N1723" s="48"/>
      <c r="O1723" s="54" t="str">
        <f>IF(N1723="","",IFERROR(VLOOKUP(N1723,EMPRESAS!$A:$C,3,FALSE),"NAO CADASTRADA"))</f>
        <v/>
      </c>
      <c r="P1723" s="50"/>
      <c r="Q1723" s="54" t="str">
        <f>IF(P1723="","",IFERROR(VLOOKUP(P1723,ATIVIDADES!$A:$C,3,FALSE),"NAO CADASTRADA"))</f>
        <v/>
      </c>
      <c r="R1723" s="42"/>
      <c r="S1723" s="48"/>
      <c r="T1723" s="54" t="str">
        <f>IF(S1723="","",IFERROR(VLOOKUP(S1723,EMPRESAS!$A:$C,3,FALSE),"NAO CADASTRADA"))</f>
        <v/>
      </c>
      <c r="U1723" s="50"/>
      <c r="V1723" s="54" t="str">
        <f>IF(U1723="","",IFERROR(VLOOKUP(U1723,ATIVIDADES!$A:$C,3,FALSE),"NAO CADASTRADA"))</f>
        <v/>
      </c>
      <c r="W1723" s="42"/>
      <c r="X1723" s="48"/>
      <c r="Y1723" s="54" t="str">
        <f>IF(X1723="","",IFERROR(VLOOKUP(X1723,EMPRESAS!$A:$C,3,FALSE),"NAO CADASTRADA"))</f>
        <v/>
      </c>
      <c r="Z1723" s="50"/>
      <c r="AA1723" s="54" t="str">
        <f>IF(Z1723="","",IFERROR(VLOOKUP(Z1723,ATIVIDADES!$A:$C,3,FALSE),"NAO CADASTRADA"))</f>
        <v/>
      </c>
      <c r="AB1723" s="42"/>
      <c r="AC1723" s="48"/>
      <c r="AD1723" s="54" t="str">
        <f>IF(AC1723="","",IFERROR(VLOOKUP(AC1723,EMPRESAS!$A:$C,3,FALSE),"NAO CADASTRADA"))</f>
        <v/>
      </c>
      <c r="AE1723" s="50"/>
      <c r="AF1723" s="54" t="str">
        <f>IF(AE1723="","",IFERROR(VLOOKUP(AE1723,ATIVIDADES!$A:$C,3,FALSE),"NAO CADASTRADA"))</f>
        <v/>
      </c>
      <c r="AG1723" s="42"/>
      <c r="AH1723" s="48"/>
      <c r="AI1723" s="54" t="str">
        <f>IF(AH1723="","",IFERROR(VLOOKUP(AH1723,EMPRESAS!$A:$C,3,FALSE),"NAO CADASTRADA"))</f>
        <v/>
      </c>
      <c r="AJ1723" s="50"/>
      <c r="AK1723" s="54" t="str">
        <f>IF(AJ1723="","",IFERROR(VLOOKUP(AJ1723,ATIVIDADES!$A:$C,3,FALSE),"NAO CADASTRADA"))</f>
        <v/>
      </c>
      <c r="AL1723" s="42"/>
    </row>
    <row r="1724" spans="1:38" x14ac:dyDescent="0.25">
      <c r="A1724" s="26" t="str">
        <f t="shared" si="184"/>
        <v>OK</v>
      </c>
      <c r="B1724" s="29">
        <f t="shared" si="185"/>
        <v>2487914866</v>
      </c>
      <c r="C1724" s="30">
        <v>43812</v>
      </c>
      <c r="D1724" s="18">
        <f t="shared" si="188"/>
        <v>43800</v>
      </c>
      <c r="E1724" s="19" t="str">
        <f>IF(ISERROR(VLOOKUP(C1724,FERIADOS!$A:$B,1,FALSE)),IF(WEEKDAY(C1724)=1,"Dom",IF(WEEKDAY(C1724)=2,"Seg",IF(WEEKDAY(C1724)=3,"Ter",IF(WEEKDAY(C1724)=4,"Qua",IF(WEEKDAY(C1724)=5,"Qui",IF(WEEKDAY(C1724)=6,"Sex","Sab")))))),"Feriado")</f>
        <v>Sex</v>
      </c>
      <c r="F1724" s="32"/>
      <c r="G1724" s="33"/>
      <c r="H1724" s="33"/>
      <c r="I1724" s="33"/>
      <c r="J1724" s="21" t="str">
        <f t="shared" si="186"/>
        <v/>
      </c>
      <c r="K1724" s="21">
        <f t="shared" si="182"/>
        <v>0</v>
      </c>
      <c r="L1724" s="21" t="str">
        <f t="shared" si="183"/>
        <v/>
      </c>
      <c r="M1724" s="22" t="str">
        <f t="shared" si="187"/>
        <v/>
      </c>
      <c r="N1724" s="48"/>
      <c r="O1724" s="54" t="str">
        <f>IF(N1724="","",IFERROR(VLOOKUP(N1724,EMPRESAS!$A:$C,3,FALSE),"NAO CADASTRADA"))</f>
        <v/>
      </c>
      <c r="P1724" s="50"/>
      <c r="Q1724" s="54" t="str">
        <f>IF(P1724="","",IFERROR(VLOOKUP(P1724,ATIVIDADES!$A:$C,3,FALSE),"NAO CADASTRADA"))</f>
        <v/>
      </c>
      <c r="R1724" s="42"/>
      <c r="S1724" s="48"/>
      <c r="T1724" s="54" t="str">
        <f>IF(S1724="","",IFERROR(VLOOKUP(S1724,EMPRESAS!$A:$C,3,FALSE),"NAO CADASTRADA"))</f>
        <v/>
      </c>
      <c r="U1724" s="50"/>
      <c r="V1724" s="54" t="str">
        <f>IF(U1724="","",IFERROR(VLOOKUP(U1724,ATIVIDADES!$A:$C,3,FALSE),"NAO CADASTRADA"))</f>
        <v/>
      </c>
      <c r="W1724" s="42"/>
      <c r="X1724" s="48"/>
      <c r="Y1724" s="54" t="str">
        <f>IF(X1724="","",IFERROR(VLOOKUP(X1724,EMPRESAS!$A:$C,3,FALSE),"NAO CADASTRADA"))</f>
        <v/>
      </c>
      <c r="Z1724" s="50"/>
      <c r="AA1724" s="54" t="str">
        <f>IF(Z1724="","",IFERROR(VLOOKUP(Z1724,ATIVIDADES!$A:$C,3,FALSE),"NAO CADASTRADA"))</f>
        <v/>
      </c>
      <c r="AB1724" s="42"/>
      <c r="AC1724" s="48"/>
      <c r="AD1724" s="54" t="str">
        <f>IF(AC1724="","",IFERROR(VLOOKUP(AC1724,EMPRESAS!$A:$C,3,FALSE),"NAO CADASTRADA"))</f>
        <v/>
      </c>
      <c r="AE1724" s="50"/>
      <c r="AF1724" s="54" t="str">
        <f>IF(AE1724="","",IFERROR(VLOOKUP(AE1724,ATIVIDADES!$A:$C,3,FALSE),"NAO CADASTRADA"))</f>
        <v/>
      </c>
      <c r="AG1724" s="42"/>
      <c r="AH1724" s="48"/>
      <c r="AI1724" s="54" t="str">
        <f>IF(AH1724="","",IFERROR(VLOOKUP(AH1724,EMPRESAS!$A:$C,3,FALSE),"NAO CADASTRADA"))</f>
        <v/>
      </c>
      <c r="AJ1724" s="50"/>
      <c r="AK1724" s="54" t="str">
        <f>IF(AJ1724="","",IFERROR(VLOOKUP(AJ1724,ATIVIDADES!$A:$C,3,FALSE),"NAO CADASTRADA"))</f>
        <v/>
      </c>
      <c r="AL1724" s="42"/>
    </row>
    <row r="1725" spans="1:38" x14ac:dyDescent="0.25">
      <c r="A1725" s="26" t="str">
        <f t="shared" si="184"/>
        <v>OK</v>
      </c>
      <c r="B1725" s="29">
        <f t="shared" si="185"/>
        <v>2487914866</v>
      </c>
      <c r="C1725" s="30">
        <v>43813</v>
      </c>
      <c r="D1725" s="18">
        <f t="shared" si="188"/>
        <v>43800</v>
      </c>
      <c r="E1725" s="19" t="str">
        <f>IF(ISERROR(VLOOKUP(C1725,FERIADOS!$A:$B,1,FALSE)),IF(WEEKDAY(C1725)=1,"Dom",IF(WEEKDAY(C1725)=2,"Seg",IF(WEEKDAY(C1725)=3,"Ter",IF(WEEKDAY(C1725)=4,"Qua",IF(WEEKDAY(C1725)=5,"Qui",IF(WEEKDAY(C1725)=6,"Sex","Sab")))))),"Feriado")</f>
        <v>Sab</v>
      </c>
      <c r="F1725" s="32"/>
      <c r="G1725" s="33"/>
      <c r="H1725" s="33"/>
      <c r="I1725" s="33"/>
      <c r="J1725" s="21" t="str">
        <f t="shared" si="186"/>
        <v/>
      </c>
      <c r="K1725" s="21">
        <f t="shared" si="182"/>
        <v>0</v>
      </c>
      <c r="L1725" s="21" t="str">
        <f t="shared" si="183"/>
        <v/>
      </c>
      <c r="M1725" s="22" t="str">
        <f t="shared" si="187"/>
        <v/>
      </c>
      <c r="N1725" s="48"/>
      <c r="O1725" s="54" t="str">
        <f>IF(N1725="","",IFERROR(VLOOKUP(N1725,EMPRESAS!$A:$C,3,FALSE),"NAO CADASTRADA"))</f>
        <v/>
      </c>
      <c r="P1725" s="50"/>
      <c r="Q1725" s="54" t="str">
        <f>IF(P1725="","",IFERROR(VLOOKUP(P1725,ATIVIDADES!$A:$C,3,FALSE),"NAO CADASTRADA"))</f>
        <v/>
      </c>
      <c r="R1725" s="42"/>
      <c r="S1725" s="48"/>
      <c r="T1725" s="54" t="str">
        <f>IF(S1725="","",IFERROR(VLOOKUP(S1725,EMPRESAS!$A:$C,3,FALSE),"NAO CADASTRADA"))</f>
        <v/>
      </c>
      <c r="U1725" s="50"/>
      <c r="V1725" s="54" t="str">
        <f>IF(U1725="","",IFERROR(VLOOKUP(U1725,ATIVIDADES!$A:$C,3,FALSE),"NAO CADASTRADA"))</f>
        <v/>
      </c>
      <c r="W1725" s="42"/>
      <c r="X1725" s="48"/>
      <c r="Y1725" s="54" t="str">
        <f>IF(X1725="","",IFERROR(VLOOKUP(X1725,EMPRESAS!$A:$C,3,FALSE),"NAO CADASTRADA"))</f>
        <v/>
      </c>
      <c r="Z1725" s="50"/>
      <c r="AA1725" s="54" t="str">
        <f>IF(Z1725="","",IFERROR(VLOOKUP(Z1725,ATIVIDADES!$A:$C,3,FALSE),"NAO CADASTRADA"))</f>
        <v/>
      </c>
      <c r="AB1725" s="42"/>
      <c r="AC1725" s="48"/>
      <c r="AD1725" s="54" t="str">
        <f>IF(AC1725="","",IFERROR(VLOOKUP(AC1725,EMPRESAS!$A:$C,3,FALSE),"NAO CADASTRADA"))</f>
        <v/>
      </c>
      <c r="AE1725" s="50"/>
      <c r="AF1725" s="54" t="str">
        <f>IF(AE1725="","",IFERROR(VLOOKUP(AE1725,ATIVIDADES!$A:$C,3,FALSE),"NAO CADASTRADA"))</f>
        <v/>
      </c>
      <c r="AG1725" s="42"/>
      <c r="AH1725" s="48"/>
      <c r="AI1725" s="54" t="str">
        <f>IF(AH1725="","",IFERROR(VLOOKUP(AH1725,EMPRESAS!$A:$C,3,FALSE),"NAO CADASTRADA"))</f>
        <v/>
      </c>
      <c r="AJ1725" s="50"/>
      <c r="AK1725" s="54" t="str">
        <f>IF(AJ1725="","",IFERROR(VLOOKUP(AJ1725,ATIVIDADES!$A:$C,3,FALSE),"NAO CADASTRADA"))</f>
        <v/>
      </c>
      <c r="AL1725" s="42"/>
    </row>
    <row r="1726" spans="1:38" x14ac:dyDescent="0.25">
      <c r="A1726" s="26" t="str">
        <f t="shared" si="184"/>
        <v>OK</v>
      </c>
      <c r="B1726" s="29">
        <f t="shared" si="185"/>
        <v>2487914866</v>
      </c>
      <c r="C1726" s="30">
        <v>43814</v>
      </c>
      <c r="D1726" s="18">
        <f t="shared" si="188"/>
        <v>43800</v>
      </c>
      <c r="E1726" s="19" t="str">
        <f>IF(ISERROR(VLOOKUP(C1726,FERIADOS!$A:$B,1,FALSE)),IF(WEEKDAY(C1726)=1,"Dom",IF(WEEKDAY(C1726)=2,"Seg",IF(WEEKDAY(C1726)=3,"Ter",IF(WEEKDAY(C1726)=4,"Qua",IF(WEEKDAY(C1726)=5,"Qui",IF(WEEKDAY(C1726)=6,"Sex","Sab")))))),"Feriado")</f>
        <v>Dom</v>
      </c>
      <c r="F1726" s="32"/>
      <c r="G1726" s="33"/>
      <c r="H1726" s="33"/>
      <c r="I1726" s="33"/>
      <c r="J1726" s="21" t="str">
        <f t="shared" si="186"/>
        <v/>
      </c>
      <c r="K1726" s="21">
        <f t="shared" si="182"/>
        <v>0</v>
      </c>
      <c r="L1726" s="21" t="str">
        <f t="shared" si="183"/>
        <v/>
      </c>
      <c r="M1726" s="22" t="str">
        <f t="shared" si="187"/>
        <v/>
      </c>
      <c r="N1726" s="48"/>
      <c r="O1726" s="54" t="str">
        <f>IF(N1726="","",IFERROR(VLOOKUP(N1726,EMPRESAS!$A:$C,3,FALSE),"NAO CADASTRADA"))</f>
        <v/>
      </c>
      <c r="P1726" s="50"/>
      <c r="Q1726" s="54" t="str">
        <f>IF(P1726="","",IFERROR(VLOOKUP(P1726,ATIVIDADES!$A:$C,3,FALSE),"NAO CADASTRADA"))</f>
        <v/>
      </c>
      <c r="R1726" s="42"/>
      <c r="S1726" s="48"/>
      <c r="T1726" s="54" t="str">
        <f>IF(S1726="","",IFERROR(VLOOKUP(S1726,EMPRESAS!$A:$C,3,FALSE),"NAO CADASTRADA"))</f>
        <v/>
      </c>
      <c r="U1726" s="50"/>
      <c r="V1726" s="54" t="str">
        <f>IF(U1726="","",IFERROR(VLOOKUP(U1726,ATIVIDADES!$A:$C,3,FALSE),"NAO CADASTRADA"))</f>
        <v/>
      </c>
      <c r="W1726" s="42"/>
      <c r="X1726" s="48"/>
      <c r="Y1726" s="54" t="str">
        <f>IF(X1726="","",IFERROR(VLOOKUP(X1726,EMPRESAS!$A:$C,3,FALSE),"NAO CADASTRADA"))</f>
        <v/>
      </c>
      <c r="Z1726" s="50"/>
      <c r="AA1726" s="54" t="str">
        <f>IF(Z1726="","",IFERROR(VLOOKUP(Z1726,ATIVIDADES!$A:$C,3,FALSE),"NAO CADASTRADA"))</f>
        <v/>
      </c>
      <c r="AB1726" s="42"/>
      <c r="AC1726" s="48"/>
      <c r="AD1726" s="54" t="str">
        <f>IF(AC1726="","",IFERROR(VLOOKUP(AC1726,EMPRESAS!$A:$C,3,FALSE),"NAO CADASTRADA"))</f>
        <v/>
      </c>
      <c r="AE1726" s="50"/>
      <c r="AF1726" s="54" t="str">
        <f>IF(AE1726="","",IFERROR(VLOOKUP(AE1726,ATIVIDADES!$A:$C,3,FALSE),"NAO CADASTRADA"))</f>
        <v/>
      </c>
      <c r="AG1726" s="42"/>
      <c r="AH1726" s="48"/>
      <c r="AI1726" s="54" t="str">
        <f>IF(AH1726="","",IFERROR(VLOOKUP(AH1726,EMPRESAS!$A:$C,3,FALSE),"NAO CADASTRADA"))</f>
        <v/>
      </c>
      <c r="AJ1726" s="50"/>
      <c r="AK1726" s="54" t="str">
        <f>IF(AJ1726="","",IFERROR(VLOOKUP(AJ1726,ATIVIDADES!$A:$C,3,FALSE),"NAO CADASTRADA"))</f>
        <v/>
      </c>
      <c r="AL1726" s="42"/>
    </row>
    <row r="1727" spans="1:38" x14ac:dyDescent="0.25">
      <c r="A1727" s="26" t="str">
        <f t="shared" si="184"/>
        <v>OK</v>
      </c>
      <c r="B1727" s="29">
        <f t="shared" si="185"/>
        <v>2487914866</v>
      </c>
      <c r="C1727" s="30">
        <v>43815</v>
      </c>
      <c r="D1727" s="18">
        <f t="shared" si="188"/>
        <v>43800</v>
      </c>
      <c r="E1727" s="19" t="str">
        <f>IF(ISERROR(VLOOKUP(C1727,FERIADOS!$A:$B,1,FALSE)),IF(WEEKDAY(C1727)=1,"Dom",IF(WEEKDAY(C1727)=2,"Seg",IF(WEEKDAY(C1727)=3,"Ter",IF(WEEKDAY(C1727)=4,"Qua",IF(WEEKDAY(C1727)=5,"Qui",IF(WEEKDAY(C1727)=6,"Sex","Sab")))))),"Feriado")</f>
        <v>Seg</v>
      </c>
      <c r="F1727" s="32"/>
      <c r="G1727" s="33"/>
      <c r="H1727" s="33"/>
      <c r="I1727" s="33"/>
      <c r="J1727" s="21" t="str">
        <f t="shared" si="186"/>
        <v/>
      </c>
      <c r="K1727" s="21">
        <f t="shared" si="182"/>
        <v>0</v>
      </c>
      <c r="L1727" s="21" t="str">
        <f t="shared" si="183"/>
        <v/>
      </c>
      <c r="M1727" s="22" t="str">
        <f t="shared" si="187"/>
        <v/>
      </c>
      <c r="N1727" s="48"/>
      <c r="O1727" s="54" t="str">
        <f>IF(N1727="","",IFERROR(VLOOKUP(N1727,EMPRESAS!$A:$C,3,FALSE),"NAO CADASTRADA"))</f>
        <v/>
      </c>
      <c r="P1727" s="50"/>
      <c r="Q1727" s="54" t="str">
        <f>IF(P1727="","",IFERROR(VLOOKUP(P1727,ATIVIDADES!$A:$C,3,FALSE),"NAO CADASTRADA"))</f>
        <v/>
      </c>
      <c r="R1727" s="42"/>
      <c r="S1727" s="48"/>
      <c r="T1727" s="54" t="str">
        <f>IF(S1727="","",IFERROR(VLOOKUP(S1727,EMPRESAS!$A:$C,3,FALSE),"NAO CADASTRADA"))</f>
        <v/>
      </c>
      <c r="U1727" s="50"/>
      <c r="V1727" s="54" t="str">
        <f>IF(U1727="","",IFERROR(VLOOKUP(U1727,ATIVIDADES!$A:$C,3,FALSE),"NAO CADASTRADA"))</f>
        <v/>
      </c>
      <c r="W1727" s="42"/>
      <c r="X1727" s="48"/>
      <c r="Y1727" s="54" t="str">
        <f>IF(X1727="","",IFERROR(VLOOKUP(X1727,EMPRESAS!$A:$C,3,FALSE),"NAO CADASTRADA"))</f>
        <v/>
      </c>
      <c r="Z1727" s="50"/>
      <c r="AA1727" s="54" t="str">
        <f>IF(Z1727="","",IFERROR(VLOOKUP(Z1727,ATIVIDADES!$A:$C,3,FALSE),"NAO CADASTRADA"))</f>
        <v/>
      </c>
      <c r="AB1727" s="42"/>
      <c r="AC1727" s="48"/>
      <c r="AD1727" s="54" t="str">
        <f>IF(AC1727="","",IFERROR(VLOOKUP(AC1727,EMPRESAS!$A:$C,3,FALSE),"NAO CADASTRADA"))</f>
        <v/>
      </c>
      <c r="AE1727" s="50"/>
      <c r="AF1727" s="54" t="str">
        <f>IF(AE1727="","",IFERROR(VLOOKUP(AE1727,ATIVIDADES!$A:$C,3,FALSE),"NAO CADASTRADA"))</f>
        <v/>
      </c>
      <c r="AG1727" s="42"/>
      <c r="AH1727" s="48"/>
      <c r="AI1727" s="54" t="str">
        <f>IF(AH1727="","",IFERROR(VLOOKUP(AH1727,EMPRESAS!$A:$C,3,FALSE),"NAO CADASTRADA"))</f>
        <v/>
      </c>
      <c r="AJ1727" s="50"/>
      <c r="AK1727" s="54" t="str">
        <f>IF(AJ1727="","",IFERROR(VLOOKUP(AJ1727,ATIVIDADES!$A:$C,3,FALSE),"NAO CADASTRADA"))</f>
        <v/>
      </c>
      <c r="AL1727" s="42"/>
    </row>
    <row r="1728" spans="1:38" x14ac:dyDescent="0.25">
      <c r="A1728" s="26" t="str">
        <f t="shared" si="184"/>
        <v>OK</v>
      </c>
      <c r="B1728" s="29">
        <f t="shared" si="185"/>
        <v>2487914866</v>
      </c>
      <c r="C1728" s="30">
        <v>43816</v>
      </c>
      <c r="D1728" s="18">
        <f t="shared" si="188"/>
        <v>43800</v>
      </c>
      <c r="E1728" s="19" t="str">
        <f>IF(ISERROR(VLOOKUP(C1728,FERIADOS!$A:$B,1,FALSE)),IF(WEEKDAY(C1728)=1,"Dom",IF(WEEKDAY(C1728)=2,"Seg",IF(WEEKDAY(C1728)=3,"Ter",IF(WEEKDAY(C1728)=4,"Qua",IF(WEEKDAY(C1728)=5,"Qui",IF(WEEKDAY(C1728)=6,"Sex","Sab")))))),"Feriado")</f>
        <v>Ter</v>
      </c>
      <c r="F1728" s="32"/>
      <c r="G1728" s="33"/>
      <c r="H1728" s="33"/>
      <c r="I1728" s="33"/>
      <c r="J1728" s="21" t="str">
        <f t="shared" si="186"/>
        <v/>
      </c>
      <c r="K1728" s="21">
        <f t="shared" si="182"/>
        <v>0</v>
      </c>
      <c r="L1728" s="21" t="str">
        <f t="shared" si="183"/>
        <v/>
      </c>
      <c r="M1728" s="22" t="str">
        <f t="shared" si="187"/>
        <v/>
      </c>
      <c r="N1728" s="48"/>
      <c r="O1728" s="54" t="str">
        <f>IF(N1728="","",IFERROR(VLOOKUP(N1728,EMPRESAS!$A:$C,3,FALSE),"NAO CADASTRADA"))</f>
        <v/>
      </c>
      <c r="P1728" s="50"/>
      <c r="Q1728" s="54" t="str">
        <f>IF(P1728="","",IFERROR(VLOOKUP(P1728,ATIVIDADES!$A:$C,3,FALSE),"NAO CADASTRADA"))</f>
        <v/>
      </c>
      <c r="R1728" s="42"/>
      <c r="S1728" s="48"/>
      <c r="T1728" s="54" t="str">
        <f>IF(S1728="","",IFERROR(VLOOKUP(S1728,EMPRESAS!$A:$C,3,FALSE),"NAO CADASTRADA"))</f>
        <v/>
      </c>
      <c r="U1728" s="50"/>
      <c r="V1728" s="54" t="str">
        <f>IF(U1728="","",IFERROR(VLOOKUP(U1728,ATIVIDADES!$A:$C,3,FALSE),"NAO CADASTRADA"))</f>
        <v/>
      </c>
      <c r="W1728" s="42"/>
      <c r="X1728" s="48"/>
      <c r="Y1728" s="54" t="str">
        <f>IF(X1728="","",IFERROR(VLOOKUP(X1728,EMPRESAS!$A:$C,3,FALSE),"NAO CADASTRADA"))</f>
        <v/>
      </c>
      <c r="Z1728" s="50"/>
      <c r="AA1728" s="54" t="str">
        <f>IF(Z1728="","",IFERROR(VLOOKUP(Z1728,ATIVIDADES!$A:$C,3,FALSE),"NAO CADASTRADA"))</f>
        <v/>
      </c>
      <c r="AB1728" s="42"/>
      <c r="AC1728" s="48"/>
      <c r="AD1728" s="54" t="str">
        <f>IF(AC1728="","",IFERROR(VLOOKUP(AC1728,EMPRESAS!$A:$C,3,FALSE),"NAO CADASTRADA"))</f>
        <v/>
      </c>
      <c r="AE1728" s="50"/>
      <c r="AF1728" s="54" t="str">
        <f>IF(AE1728="","",IFERROR(VLOOKUP(AE1728,ATIVIDADES!$A:$C,3,FALSE),"NAO CADASTRADA"))</f>
        <v/>
      </c>
      <c r="AG1728" s="42"/>
      <c r="AH1728" s="48"/>
      <c r="AI1728" s="54" t="str">
        <f>IF(AH1728="","",IFERROR(VLOOKUP(AH1728,EMPRESAS!$A:$C,3,FALSE),"NAO CADASTRADA"))</f>
        <v/>
      </c>
      <c r="AJ1728" s="50"/>
      <c r="AK1728" s="54" t="str">
        <f>IF(AJ1728="","",IFERROR(VLOOKUP(AJ1728,ATIVIDADES!$A:$C,3,FALSE),"NAO CADASTRADA"))</f>
        <v/>
      </c>
      <c r="AL1728" s="42"/>
    </row>
    <row r="1729" spans="1:38" x14ac:dyDescent="0.25">
      <c r="A1729" s="26" t="str">
        <f t="shared" si="184"/>
        <v>OK</v>
      </c>
      <c r="B1729" s="29">
        <f t="shared" si="185"/>
        <v>2487914866</v>
      </c>
      <c r="C1729" s="30">
        <v>43817</v>
      </c>
      <c r="D1729" s="18">
        <f t="shared" si="188"/>
        <v>43800</v>
      </c>
      <c r="E1729" s="19" t="str">
        <f>IF(ISERROR(VLOOKUP(C1729,FERIADOS!$A:$B,1,FALSE)),IF(WEEKDAY(C1729)=1,"Dom",IF(WEEKDAY(C1729)=2,"Seg",IF(WEEKDAY(C1729)=3,"Ter",IF(WEEKDAY(C1729)=4,"Qua",IF(WEEKDAY(C1729)=5,"Qui",IF(WEEKDAY(C1729)=6,"Sex","Sab")))))),"Feriado")</f>
        <v>Qua</v>
      </c>
      <c r="F1729" s="32"/>
      <c r="G1729" s="33"/>
      <c r="H1729" s="33"/>
      <c r="I1729" s="33"/>
      <c r="J1729" s="21" t="str">
        <f t="shared" si="186"/>
        <v/>
      </c>
      <c r="K1729" s="21">
        <f t="shared" si="182"/>
        <v>0</v>
      </c>
      <c r="L1729" s="21" t="str">
        <f t="shared" si="183"/>
        <v/>
      </c>
      <c r="M1729" s="22" t="str">
        <f t="shared" si="187"/>
        <v/>
      </c>
      <c r="N1729" s="48"/>
      <c r="O1729" s="54" t="str">
        <f>IF(N1729="","",IFERROR(VLOOKUP(N1729,EMPRESAS!$A:$C,3,FALSE),"NAO CADASTRADA"))</f>
        <v/>
      </c>
      <c r="P1729" s="50"/>
      <c r="Q1729" s="54" t="str">
        <f>IF(P1729="","",IFERROR(VLOOKUP(P1729,ATIVIDADES!$A:$C,3,FALSE),"NAO CADASTRADA"))</f>
        <v/>
      </c>
      <c r="R1729" s="42"/>
      <c r="S1729" s="48"/>
      <c r="T1729" s="54" t="str">
        <f>IF(S1729="","",IFERROR(VLOOKUP(S1729,EMPRESAS!$A:$C,3,FALSE),"NAO CADASTRADA"))</f>
        <v/>
      </c>
      <c r="U1729" s="50"/>
      <c r="V1729" s="54" t="str">
        <f>IF(U1729="","",IFERROR(VLOOKUP(U1729,ATIVIDADES!$A:$C,3,FALSE),"NAO CADASTRADA"))</f>
        <v/>
      </c>
      <c r="W1729" s="42"/>
      <c r="X1729" s="48"/>
      <c r="Y1729" s="54" t="str">
        <f>IF(X1729="","",IFERROR(VLOOKUP(X1729,EMPRESAS!$A:$C,3,FALSE),"NAO CADASTRADA"))</f>
        <v/>
      </c>
      <c r="Z1729" s="50"/>
      <c r="AA1729" s="54" t="str">
        <f>IF(Z1729="","",IFERROR(VLOOKUP(Z1729,ATIVIDADES!$A:$C,3,FALSE),"NAO CADASTRADA"))</f>
        <v/>
      </c>
      <c r="AB1729" s="42"/>
      <c r="AC1729" s="48"/>
      <c r="AD1729" s="54" t="str">
        <f>IF(AC1729="","",IFERROR(VLOOKUP(AC1729,EMPRESAS!$A:$C,3,FALSE),"NAO CADASTRADA"))</f>
        <v/>
      </c>
      <c r="AE1729" s="50"/>
      <c r="AF1729" s="54" t="str">
        <f>IF(AE1729="","",IFERROR(VLOOKUP(AE1729,ATIVIDADES!$A:$C,3,FALSE),"NAO CADASTRADA"))</f>
        <v/>
      </c>
      <c r="AG1729" s="42"/>
      <c r="AH1729" s="48"/>
      <c r="AI1729" s="54" t="str">
        <f>IF(AH1729="","",IFERROR(VLOOKUP(AH1729,EMPRESAS!$A:$C,3,FALSE),"NAO CADASTRADA"))</f>
        <v/>
      </c>
      <c r="AJ1729" s="50"/>
      <c r="AK1729" s="54" t="str">
        <f>IF(AJ1729="","",IFERROR(VLOOKUP(AJ1729,ATIVIDADES!$A:$C,3,FALSE),"NAO CADASTRADA"))</f>
        <v/>
      </c>
      <c r="AL1729" s="42"/>
    </row>
    <row r="1730" spans="1:38" x14ac:dyDescent="0.25">
      <c r="A1730" s="26" t="str">
        <f t="shared" si="184"/>
        <v>OK</v>
      </c>
      <c r="B1730" s="29">
        <f t="shared" si="185"/>
        <v>2487914866</v>
      </c>
      <c r="C1730" s="30">
        <v>43818</v>
      </c>
      <c r="D1730" s="18">
        <f t="shared" si="188"/>
        <v>43800</v>
      </c>
      <c r="E1730" s="19" t="str">
        <f>IF(ISERROR(VLOOKUP(C1730,FERIADOS!$A:$B,1,FALSE)),IF(WEEKDAY(C1730)=1,"Dom",IF(WEEKDAY(C1730)=2,"Seg",IF(WEEKDAY(C1730)=3,"Ter",IF(WEEKDAY(C1730)=4,"Qua",IF(WEEKDAY(C1730)=5,"Qui",IF(WEEKDAY(C1730)=6,"Sex","Sab")))))),"Feriado")</f>
        <v>Qui</v>
      </c>
      <c r="F1730" s="32"/>
      <c r="G1730" s="33"/>
      <c r="H1730" s="33"/>
      <c r="I1730" s="33"/>
      <c r="J1730" s="21" t="str">
        <f t="shared" si="186"/>
        <v/>
      </c>
      <c r="K1730" s="21">
        <f t="shared" si="182"/>
        <v>0</v>
      </c>
      <c r="L1730" s="21" t="str">
        <f t="shared" si="183"/>
        <v/>
      </c>
      <c r="M1730" s="22" t="str">
        <f t="shared" si="187"/>
        <v/>
      </c>
      <c r="N1730" s="48"/>
      <c r="O1730" s="54" t="str">
        <f>IF(N1730="","",IFERROR(VLOOKUP(N1730,EMPRESAS!$A:$C,3,FALSE),"NAO CADASTRADA"))</f>
        <v/>
      </c>
      <c r="P1730" s="50"/>
      <c r="Q1730" s="54" t="str">
        <f>IF(P1730="","",IFERROR(VLOOKUP(P1730,ATIVIDADES!$A:$C,3,FALSE),"NAO CADASTRADA"))</f>
        <v/>
      </c>
      <c r="R1730" s="42"/>
      <c r="S1730" s="48"/>
      <c r="T1730" s="54" t="str">
        <f>IF(S1730="","",IFERROR(VLOOKUP(S1730,EMPRESAS!$A:$C,3,FALSE),"NAO CADASTRADA"))</f>
        <v/>
      </c>
      <c r="U1730" s="50"/>
      <c r="V1730" s="54" t="str">
        <f>IF(U1730="","",IFERROR(VLOOKUP(U1730,ATIVIDADES!$A:$C,3,FALSE),"NAO CADASTRADA"))</f>
        <v/>
      </c>
      <c r="W1730" s="42"/>
      <c r="X1730" s="48"/>
      <c r="Y1730" s="54" t="str">
        <f>IF(X1730="","",IFERROR(VLOOKUP(X1730,EMPRESAS!$A:$C,3,FALSE),"NAO CADASTRADA"))</f>
        <v/>
      </c>
      <c r="Z1730" s="50"/>
      <c r="AA1730" s="54" t="str">
        <f>IF(Z1730="","",IFERROR(VLOOKUP(Z1730,ATIVIDADES!$A:$C,3,FALSE),"NAO CADASTRADA"))</f>
        <v/>
      </c>
      <c r="AB1730" s="42"/>
      <c r="AC1730" s="48"/>
      <c r="AD1730" s="54" t="str">
        <f>IF(AC1730="","",IFERROR(VLOOKUP(AC1730,EMPRESAS!$A:$C,3,FALSE),"NAO CADASTRADA"))</f>
        <v/>
      </c>
      <c r="AE1730" s="50"/>
      <c r="AF1730" s="54" t="str">
        <f>IF(AE1730="","",IFERROR(VLOOKUP(AE1730,ATIVIDADES!$A:$C,3,FALSE),"NAO CADASTRADA"))</f>
        <v/>
      </c>
      <c r="AG1730" s="42"/>
      <c r="AH1730" s="48"/>
      <c r="AI1730" s="54" t="str">
        <f>IF(AH1730="","",IFERROR(VLOOKUP(AH1730,EMPRESAS!$A:$C,3,FALSE),"NAO CADASTRADA"))</f>
        <v/>
      </c>
      <c r="AJ1730" s="50"/>
      <c r="AK1730" s="54" t="str">
        <f>IF(AJ1730="","",IFERROR(VLOOKUP(AJ1730,ATIVIDADES!$A:$C,3,FALSE),"NAO CADASTRADA"))</f>
        <v/>
      </c>
      <c r="AL1730" s="42"/>
    </row>
    <row r="1731" spans="1:38" x14ac:dyDescent="0.25">
      <c r="A1731" s="26" t="str">
        <f t="shared" si="184"/>
        <v>OK</v>
      </c>
      <c r="B1731" s="29">
        <f t="shared" si="185"/>
        <v>2487914866</v>
      </c>
      <c r="C1731" s="30">
        <v>43819</v>
      </c>
      <c r="D1731" s="18">
        <f t="shared" si="188"/>
        <v>43800</v>
      </c>
      <c r="E1731" s="19" t="str">
        <f>IF(ISERROR(VLOOKUP(C1731,FERIADOS!$A:$B,1,FALSE)),IF(WEEKDAY(C1731)=1,"Dom",IF(WEEKDAY(C1731)=2,"Seg",IF(WEEKDAY(C1731)=3,"Ter",IF(WEEKDAY(C1731)=4,"Qua",IF(WEEKDAY(C1731)=5,"Qui",IF(WEEKDAY(C1731)=6,"Sex","Sab")))))),"Feriado")</f>
        <v>Sex</v>
      </c>
      <c r="F1731" s="32"/>
      <c r="G1731" s="33"/>
      <c r="H1731" s="33"/>
      <c r="I1731" s="33"/>
      <c r="J1731" s="21" t="str">
        <f t="shared" si="186"/>
        <v/>
      </c>
      <c r="K1731" s="21">
        <f t="shared" si="182"/>
        <v>0</v>
      </c>
      <c r="L1731" s="21" t="str">
        <f t="shared" si="183"/>
        <v/>
      </c>
      <c r="M1731" s="22" t="str">
        <f t="shared" si="187"/>
        <v/>
      </c>
      <c r="N1731" s="48"/>
      <c r="O1731" s="54" t="str">
        <f>IF(N1731="","",IFERROR(VLOOKUP(N1731,EMPRESAS!$A:$C,3,FALSE),"NAO CADASTRADA"))</f>
        <v/>
      </c>
      <c r="P1731" s="50"/>
      <c r="Q1731" s="54" t="str">
        <f>IF(P1731="","",IFERROR(VLOOKUP(P1731,ATIVIDADES!$A:$C,3,FALSE),"NAO CADASTRADA"))</f>
        <v/>
      </c>
      <c r="R1731" s="42"/>
      <c r="S1731" s="48"/>
      <c r="T1731" s="54" t="str">
        <f>IF(S1731="","",IFERROR(VLOOKUP(S1731,EMPRESAS!$A:$C,3,FALSE),"NAO CADASTRADA"))</f>
        <v/>
      </c>
      <c r="U1731" s="50"/>
      <c r="V1731" s="54" t="str">
        <f>IF(U1731="","",IFERROR(VLOOKUP(U1731,ATIVIDADES!$A:$C,3,FALSE),"NAO CADASTRADA"))</f>
        <v/>
      </c>
      <c r="W1731" s="42"/>
      <c r="X1731" s="48"/>
      <c r="Y1731" s="54" t="str">
        <f>IF(X1731="","",IFERROR(VLOOKUP(X1731,EMPRESAS!$A:$C,3,FALSE),"NAO CADASTRADA"))</f>
        <v/>
      </c>
      <c r="Z1731" s="50"/>
      <c r="AA1731" s="54" t="str">
        <f>IF(Z1731="","",IFERROR(VLOOKUP(Z1731,ATIVIDADES!$A:$C,3,FALSE),"NAO CADASTRADA"))</f>
        <v/>
      </c>
      <c r="AB1731" s="42"/>
      <c r="AC1731" s="48"/>
      <c r="AD1731" s="54" t="str">
        <f>IF(AC1731="","",IFERROR(VLOOKUP(AC1731,EMPRESAS!$A:$C,3,FALSE),"NAO CADASTRADA"))</f>
        <v/>
      </c>
      <c r="AE1731" s="50"/>
      <c r="AF1731" s="54" t="str">
        <f>IF(AE1731="","",IFERROR(VLOOKUP(AE1731,ATIVIDADES!$A:$C,3,FALSE),"NAO CADASTRADA"))</f>
        <v/>
      </c>
      <c r="AG1731" s="42"/>
      <c r="AH1731" s="48"/>
      <c r="AI1731" s="54" t="str">
        <f>IF(AH1731="","",IFERROR(VLOOKUP(AH1731,EMPRESAS!$A:$C,3,FALSE),"NAO CADASTRADA"))</f>
        <v/>
      </c>
      <c r="AJ1731" s="50"/>
      <c r="AK1731" s="54" t="str">
        <f>IF(AJ1731="","",IFERROR(VLOOKUP(AJ1731,ATIVIDADES!$A:$C,3,FALSE),"NAO CADASTRADA"))</f>
        <v/>
      </c>
      <c r="AL1731" s="42"/>
    </row>
    <row r="1732" spans="1:38" x14ac:dyDescent="0.25">
      <c r="A1732" s="26" t="str">
        <f t="shared" si="184"/>
        <v>OK</v>
      </c>
      <c r="B1732" s="29">
        <f t="shared" si="185"/>
        <v>2487914866</v>
      </c>
      <c r="C1732" s="30">
        <v>43820</v>
      </c>
      <c r="D1732" s="18">
        <f t="shared" si="188"/>
        <v>43800</v>
      </c>
      <c r="E1732" s="19" t="str">
        <f>IF(ISERROR(VLOOKUP(C1732,FERIADOS!$A:$B,1,FALSE)),IF(WEEKDAY(C1732)=1,"Dom",IF(WEEKDAY(C1732)=2,"Seg",IF(WEEKDAY(C1732)=3,"Ter",IF(WEEKDAY(C1732)=4,"Qua",IF(WEEKDAY(C1732)=5,"Qui",IF(WEEKDAY(C1732)=6,"Sex","Sab")))))),"Feriado")</f>
        <v>Sab</v>
      </c>
      <c r="F1732" s="32"/>
      <c r="G1732" s="33"/>
      <c r="H1732" s="33"/>
      <c r="I1732" s="33"/>
      <c r="J1732" s="21" t="str">
        <f t="shared" si="186"/>
        <v/>
      </c>
      <c r="K1732" s="21">
        <f t="shared" si="182"/>
        <v>0</v>
      </c>
      <c r="L1732" s="21" t="str">
        <f t="shared" si="183"/>
        <v/>
      </c>
      <c r="M1732" s="22" t="str">
        <f t="shared" si="187"/>
        <v/>
      </c>
      <c r="N1732" s="48"/>
      <c r="O1732" s="54" t="str">
        <f>IF(N1732="","",IFERROR(VLOOKUP(N1732,EMPRESAS!$A:$C,3,FALSE),"NAO CADASTRADA"))</f>
        <v/>
      </c>
      <c r="P1732" s="50"/>
      <c r="Q1732" s="54" t="str">
        <f>IF(P1732="","",IFERROR(VLOOKUP(P1732,ATIVIDADES!$A:$C,3,FALSE),"NAO CADASTRADA"))</f>
        <v/>
      </c>
      <c r="R1732" s="42"/>
      <c r="S1732" s="48"/>
      <c r="T1732" s="54" t="str">
        <f>IF(S1732="","",IFERROR(VLOOKUP(S1732,EMPRESAS!$A:$C,3,FALSE),"NAO CADASTRADA"))</f>
        <v/>
      </c>
      <c r="U1732" s="50"/>
      <c r="V1732" s="54" t="str">
        <f>IF(U1732="","",IFERROR(VLOOKUP(U1732,ATIVIDADES!$A:$C,3,FALSE),"NAO CADASTRADA"))</f>
        <v/>
      </c>
      <c r="W1732" s="42"/>
      <c r="X1732" s="48"/>
      <c r="Y1732" s="54" t="str">
        <f>IF(X1732="","",IFERROR(VLOOKUP(X1732,EMPRESAS!$A:$C,3,FALSE),"NAO CADASTRADA"))</f>
        <v/>
      </c>
      <c r="Z1732" s="50"/>
      <c r="AA1732" s="54" t="str">
        <f>IF(Z1732="","",IFERROR(VLOOKUP(Z1732,ATIVIDADES!$A:$C,3,FALSE),"NAO CADASTRADA"))</f>
        <v/>
      </c>
      <c r="AB1732" s="42"/>
      <c r="AC1732" s="48"/>
      <c r="AD1732" s="54" t="str">
        <f>IF(AC1732="","",IFERROR(VLOOKUP(AC1732,EMPRESAS!$A:$C,3,FALSE),"NAO CADASTRADA"))</f>
        <v/>
      </c>
      <c r="AE1732" s="50"/>
      <c r="AF1732" s="54" t="str">
        <f>IF(AE1732="","",IFERROR(VLOOKUP(AE1732,ATIVIDADES!$A:$C,3,FALSE),"NAO CADASTRADA"))</f>
        <v/>
      </c>
      <c r="AG1732" s="42"/>
      <c r="AH1732" s="48"/>
      <c r="AI1732" s="54" t="str">
        <f>IF(AH1732="","",IFERROR(VLOOKUP(AH1732,EMPRESAS!$A:$C,3,FALSE),"NAO CADASTRADA"))</f>
        <v/>
      </c>
      <c r="AJ1732" s="50"/>
      <c r="AK1732" s="54" t="str">
        <f>IF(AJ1732="","",IFERROR(VLOOKUP(AJ1732,ATIVIDADES!$A:$C,3,FALSE),"NAO CADASTRADA"))</f>
        <v/>
      </c>
      <c r="AL1732" s="42"/>
    </row>
    <row r="1733" spans="1:38" x14ac:dyDescent="0.25">
      <c r="A1733" s="26" t="str">
        <f t="shared" si="184"/>
        <v>OK</v>
      </c>
      <c r="B1733" s="29">
        <f t="shared" si="185"/>
        <v>2487914866</v>
      </c>
      <c r="C1733" s="30">
        <v>43821</v>
      </c>
      <c r="D1733" s="18">
        <f t="shared" si="188"/>
        <v>43800</v>
      </c>
      <c r="E1733" s="19" t="str">
        <f>IF(ISERROR(VLOOKUP(C1733,FERIADOS!$A:$B,1,FALSE)),IF(WEEKDAY(C1733)=1,"Dom",IF(WEEKDAY(C1733)=2,"Seg",IF(WEEKDAY(C1733)=3,"Ter",IF(WEEKDAY(C1733)=4,"Qua",IF(WEEKDAY(C1733)=5,"Qui",IF(WEEKDAY(C1733)=6,"Sex","Sab")))))),"Feriado")</f>
        <v>Dom</v>
      </c>
      <c r="F1733" s="32"/>
      <c r="G1733" s="33"/>
      <c r="H1733" s="33"/>
      <c r="I1733" s="33"/>
      <c r="J1733" s="21" t="str">
        <f t="shared" si="186"/>
        <v/>
      </c>
      <c r="K1733" s="21">
        <f t="shared" si="182"/>
        <v>0</v>
      </c>
      <c r="L1733" s="21" t="str">
        <f t="shared" si="183"/>
        <v/>
      </c>
      <c r="M1733" s="22" t="str">
        <f t="shared" si="187"/>
        <v/>
      </c>
      <c r="N1733" s="48"/>
      <c r="O1733" s="54" t="str">
        <f>IF(N1733="","",IFERROR(VLOOKUP(N1733,EMPRESAS!$A:$C,3,FALSE),"NAO CADASTRADA"))</f>
        <v/>
      </c>
      <c r="P1733" s="50"/>
      <c r="Q1733" s="54" t="str">
        <f>IF(P1733="","",IFERROR(VLOOKUP(P1733,ATIVIDADES!$A:$C,3,FALSE),"NAO CADASTRADA"))</f>
        <v/>
      </c>
      <c r="R1733" s="42"/>
      <c r="S1733" s="48"/>
      <c r="T1733" s="54" t="str">
        <f>IF(S1733="","",IFERROR(VLOOKUP(S1733,EMPRESAS!$A:$C,3,FALSE),"NAO CADASTRADA"))</f>
        <v/>
      </c>
      <c r="U1733" s="50"/>
      <c r="V1733" s="54" t="str">
        <f>IF(U1733="","",IFERROR(VLOOKUP(U1733,ATIVIDADES!$A:$C,3,FALSE),"NAO CADASTRADA"))</f>
        <v/>
      </c>
      <c r="W1733" s="42"/>
      <c r="X1733" s="48"/>
      <c r="Y1733" s="54" t="str">
        <f>IF(X1733="","",IFERROR(VLOOKUP(X1733,EMPRESAS!$A:$C,3,FALSE),"NAO CADASTRADA"))</f>
        <v/>
      </c>
      <c r="Z1733" s="50"/>
      <c r="AA1733" s="54" t="str">
        <f>IF(Z1733="","",IFERROR(VLOOKUP(Z1733,ATIVIDADES!$A:$C,3,FALSE),"NAO CADASTRADA"))</f>
        <v/>
      </c>
      <c r="AB1733" s="42"/>
      <c r="AC1733" s="48"/>
      <c r="AD1733" s="54" t="str">
        <f>IF(AC1733="","",IFERROR(VLOOKUP(AC1733,EMPRESAS!$A:$C,3,FALSE),"NAO CADASTRADA"))</f>
        <v/>
      </c>
      <c r="AE1733" s="50"/>
      <c r="AF1733" s="54" t="str">
        <f>IF(AE1733="","",IFERROR(VLOOKUP(AE1733,ATIVIDADES!$A:$C,3,FALSE),"NAO CADASTRADA"))</f>
        <v/>
      </c>
      <c r="AG1733" s="42"/>
      <c r="AH1733" s="48"/>
      <c r="AI1733" s="54" t="str">
        <f>IF(AH1733="","",IFERROR(VLOOKUP(AH1733,EMPRESAS!$A:$C,3,FALSE),"NAO CADASTRADA"))</f>
        <v/>
      </c>
      <c r="AJ1733" s="50"/>
      <c r="AK1733" s="54" t="str">
        <f>IF(AJ1733="","",IFERROR(VLOOKUP(AJ1733,ATIVIDADES!$A:$C,3,FALSE),"NAO CADASTRADA"))</f>
        <v/>
      </c>
      <c r="AL1733" s="42"/>
    </row>
    <row r="1734" spans="1:38" x14ac:dyDescent="0.25">
      <c r="A1734" s="26" t="str">
        <f t="shared" si="184"/>
        <v>OK</v>
      </c>
      <c r="B1734" s="29">
        <f t="shared" si="185"/>
        <v>2487914866</v>
      </c>
      <c r="C1734" s="30">
        <v>43822</v>
      </c>
      <c r="D1734" s="18">
        <f t="shared" si="188"/>
        <v>43800</v>
      </c>
      <c r="E1734" s="19" t="str">
        <f>IF(ISERROR(VLOOKUP(C1734,FERIADOS!$A:$B,1,FALSE)),IF(WEEKDAY(C1734)=1,"Dom",IF(WEEKDAY(C1734)=2,"Seg",IF(WEEKDAY(C1734)=3,"Ter",IF(WEEKDAY(C1734)=4,"Qua",IF(WEEKDAY(C1734)=5,"Qui",IF(WEEKDAY(C1734)=6,"Sex","Sab")))))),"Feriado")</f>
        <v>Seg</v>
      </c>
      <c r="F1734" s="32"/>
      <c r="G1734" s="33"/>
      <c r="H1734" s="33"/>
      <c r="I1734" s="33"/>
      <c r="J1734" s="21" t="str">
        <f t="shared" si="186"/>
        <v/>
      </c>
      <c r="K1734" s="21">
        <f t="shared" si="182"/>
        <v>0</v>
      </c>
      <c r="L1734" s="21" t="str">
        <f t="shared" si="183"/>
        <v/>
      </c>
      <c r="M1734" s="22" t="str">
        <f t="shared" si="187"/>
        <v/>
      </c>
      <c r="N1734" s="48"/>
      <c r="O1734" s="54" t="str">
        <f>IF(N1734="","",IFERROR(VLOOKUP(N1734,EMPRESAS!$A:$C,3,FALSE),"NAO CADASTRADA"))</f>
        <v/>
      </c>
      <c r="P1734" s="50"/>
      <c r="Q1734" s="54" t="str">
        <f>IF(P1734="","",IFERROR(VLOOKUP(P1734,ATIVIDADES!$A:$C,3,FALSE),"NAO CADASTRADA"))</f>
        <v/>
      </c>
      <c r="R1734" s="42"/>
      <c r="S1734" s="48"/>
      <c r="T1734" s="54" t="str">
        <f>IF(S1734="","",IFERROR(VLOOKUP(S1734,EMPRESAS!$A:$C,3,FALSE),"NAO CADASTRADA"))</f>
        <v/>
      </c>
      <c r="U1734" s="50"/>
      <c r="V1734" s="54" t="str">
        <f>IF(U1734="","",IFERROR(VLOOKUP(U1734,ATIVIDADES!$A:$C,3,FALSE),"NAO CADASTRADA"))</f>
        <v/>
      </c>
      <c r="W1734" s="42"/>
      <c r="X1734" s="48"/>
      <c r="Y1734" s="54" t="str">
        <f>IF(X1734="","",IFERROR(VLOOKUP(X1734,EMPRESAS!$A:$C,3,FALSE),"NAO CADASTRADA"))</f>
        <v/>
      </c>
      <c r="Z1734" s="50"/>
      <c r="AA1734" s="54" t="str">
        <f>IF(Z1734="","",IFERROR(VLOOKUP(Z1734,ATIVIDADES!$A:$C,3,FALSE),"NAO CADASTRADA"))</f>
        <v/>
      </c>
      <c r="AB1734" s="42"/>
      <c r="AC1734" s="48"/>
      <c r="AD1734" s="54" t="str">
        <f>IF(AC1734="","",IFERROR(VLOOKUP(AC1734,EMPRESAS!$A:$C,3,FALSE),"NAO CADASTRADA"))</f>
        <v/>
      </c>
      <c r="AE1734" s="50"/>
      <c r="AF1734" s="54" t="str">
        <f>IF(AE1734="","",IFERROR(VLOOKUP(AE1734,ATIVIDADES!$A:$C,3,FALSE),"NAO CADASTRADA"))</f>
        <v/>
      </c>
      <c r="AG1734" s="42"/>
      <c r="AH1734" s="48"/>
      <c r="AI1734" s="54" t="str">
        <f>IF(AH1734="","",IFERROR(VLOOKUP(AH1734,EMPRESAS!$A:$C,3,FALSE),"NAO CADASTRADA"))</f>
        <v/>
      </c>
      <c r="AJ1734" s="50"/>
      <c r="AK1734" s="54" t="str">
        <f>IF(AJ1734="","",IFERROR(VLOOKUP(AJ1734,ATIVIDADES!$A:$C,3,FALSE),"NAO CADASTRADA"))</f>
        <v/>
      </c>
      <c r="AL1734" s="42"/>
    </row>
    <row r="1735" spans="1:38" x14ac:dyDescent="0.25">
      <c r="A1735" s="26" t="str">
        <f t="shared" si="184"/>
        <v>OK</v>
      </c>
      <c r="B1735" s="29">
        <f t="shared" si="185"/>
        <v>2487914866</v>
      </c>
      <c r="C1735" s="30">
        <v>43823</v>
      </c>
      <c r="D1735" s="18">
        <f t="shared" si="188"/>
        <v>43800</v>
      </c>
      <c r="E1735" s="19" t="str">
        <f>IF(ISERROR(VLOOKUP(C1735,FERIADOS!$A:$B,1,FALSE)),IF(WEEKDAY(C1735)=1,"Dom",IF(WEEKDAY(C1735)=2,"Seg",IF(WEEKDAY(C1735)=3,"Ter",IF(WEEKDAY(C1735)=4,"Qua",IF(WEEKDAY(C1735)=5,"Qui",IF(WEEKDAY(C1735)=6,"Sex","Sab")))))),"Feriado")</f>
        <v>Ter</v>
      </c>
      <c r="F1735" s="32"/>
      <c r="G1735" s="33"/>
      <c r="H1735" s="33"/>
      <c r="I1735" s="33"/>
      <c r="J1735" s="21" t="str">
        <f t="shared" si="186"/>
        <v/>
      </c>
      <c r="K1735" s="21">
        <f t="shared" ref="K1735:K1798" si="189">SUM(R1735,W1735,AB1735,AG1735,AL1735)</f>
        <v>0</v>
      </c>
      <c r="L1735" s="21" t="str">
        <f t="shared" ref="L1735:L1798" si="190">IF(OR(E1735="Sab",E1735="Dom",E1735="Feriado"),J1735,IF(J1735="","",IF(J1735&lt;=$M$2,0,J1735-$M$2)))</f>
        <v/>
      </c>
      <c r="M1735" s="22" t="str">
        <f t="shared" si="187"/>
        <v/>
      </c>
      <c r="N1735" s="48"/>
      <c r="O1735" s="54" t="str">
        <f>IF(N1735="","",IFERROR(VLOOKUP(N1735,EMPRESAS!$A:$C,3,FALSE),"NAO CADASTRADA"))</f>
        <v/>
      </c>
      <c r="P1735" s="50"/>
      <c r="Q1735" s="54" t="str">
        <f>IF(P1735="","",IFERROR(VLOOKUP(P1735,ATIVIDADES!$A:$C,3,FALSE),"NAO CADASTRADA"))</f>
        <v/>
      </c>
      <c r="R1735" s="42"/>
      <c r="S1735" s="48"/>
      <c r="T1735" s="54" t="str">
        <f>IF(S1735="","",IFERROR(VLOOKUP(S1735,EMPRESAS!$A:$C,3,FALSE),"NAO CADASTRADA"))</f>
        <v/>
      </c>
      <c r="U1735" s="50"/>
      <c r="V1735" s="54" t="str">
        <f>IF(U1735="","",IFERROR(VLOOKUP(U1735,ATIVIDADES!$A:$C,3,FALSE),"NAO CADASTRADA"))</f>
        <v/>
      </c>
      <c r="W1735" s="42"/>
      <c r="X1735" s="48"/>
      <c r="Y1735" s="54" t="str">
        <f>IF(X1735="","",IFERROR(VLOOKUP(X1735,EMPRESAS!$A:$C,3,FALSE),"NAO CADASTRADA"))</f>
        <v/>
      </c>
      <c r="Z1735" s="50"/>
      <c r="AA1735" s="54" t="str">
        <f>IF(Z1735="","",IFERROR(VLOOKUP(Z1735,ATIVIDADES!$A:$C,3,FALSE),"NAO CADASTRADA"))</f>
        <v/>
      </c>
      <c r="AB1735" s="42"/>
      <c r="AC1735" s="48"/>
      <c r="AD1735" s="54" t="str">
        <f>IF(AC1735="","",IFERROR(VLOOKUP(AC1735,EMPRESAS!$A:$C,3,FALSE),"NAO CADASTRADA"))</f>
        <v/>
      </c>
      <c r="AE1735" s="50"/>
      <c r="AF1735" s="54" t="str">
        <f>IF(AE1735="","",IFERROR(VLOOKUP(AE1735,ATIVIDADES!$A:$C,3,FALSE),"NAO CADASTRADA"))</f>
        <v/>
      </c>
      <c r="AG1735" s="42"/>
      <c r="AH1735" s="48"/>
      <c r="AI1735" s="54" t="str">
        <f>IF(AH1735="","",IFERROR(VLOOKUP(AH1735,EMPRESAS!$A:$C,3,FALSE),"NAO CADASTRADA"))</f>
        <v/>
      </c>
      <c r="AJ1735" s="50"/>
      <c r="AK1735" s="54" t="str">
        <f>IF(AJ1735="","",IFERROR(VLOOKUP(AJ1735,ATIVIDADES!$A:$C,3,FALSE),"NAO CADASTRADA"))</f>
        <v/>
      </c>
      <c r="AL1735" s="42"/>
    </row>
    <row r="1736" spans="1:38" x14ac:dyDescent="0.25">
      <c r="A1736" s="26" t="str">
        <f t="shared" ref="A1736:A1799" si="191">IF(J1736="","OK",IF(K1736&lt;&gt;J1736,"PENDENTE","OK"))</f>
        <v>OK</v>
      </c>
      <c r="B1736" s="29">
        <f t="shared" ref="B1736:B1799" si="192">$D$2</f>
        <v>2487914866</v>
      </c>
      <c r="C1736" s="30">
        <v>43824</v>
      </c>
      <c r="D1736" s="18">
        <f t="shared" si="188"/>
        <v>43800</v>
      </c>
      <c r="E1736" s="19" t="str">
        <f>IF(ISERROR(VLOOKUP(C1736,FERIADOS!$A:$B,1,FALSE)),IF(WEEKDAY(C1736)=1,"Dom",IF(WEEKDAY(C1736)=2,"Seg",IF(WEEKDAY(C1736)=3,"Ter",IF(WEEKDAY(C1736)=4,"Qua",IF(WEEKDAY(C1736)=5,"Qui",IF(WEEKDAY(C1736)=6,"Sex","Sab")))))),"Feriado")</f>
        <v>Feriado</v>
      </c>
      <c r="F1736" s="32"/>
      <c r="G1736" s="33"/>
      <c r="H1736" s="33"/>
      <c r="I1736" s="33"/>
      <c r="J1736" s="21" t="str">
        <f t="shared" ref="J1736:J1799" si="193">IF(OR(F1736="",G1736="",H1736="",I1736=""),"",I1736-H1736+G1736-F1736)</f>
        <v/>
      </c>
      <c r="K1736" s="21">
        <f t="shared" si="189"/>
        <v>0</v>
      </c>
      <c r="L1736" s="21" t="str">
        <f t="shared" si="190"/>
        <v/>
      </c>
      <c r="M1736" s="22" t="str">
        <f t="shared" ref="M1736:M1799" si="194">IF(J1736="","",IF(OR(E1736="Sab",E1736="Dom",E1736="Feriado"),0,IF(J1736&gt;=$M$2,0,$M$2-J1736)))</f>
        <v/>
      </c>
      <c r="N1736" s="48"/>
      <c r="O1736" s="54" t="str">
        <f>IF(N1736="","",IFERROR(VLOOKUP(N1736,EMPRESAS!$A:$C,3,FALSE),"NAO CADASTRADA"))</f>
        <v/>
      </c>
      <c r="P1736" s="50"/>
      <c r="Q1736" s="54" t="str">
        <f>IF(P1736="","",IFERROR(VLOOKUP(P1736,ATIVIDADES!$A:$C,3,FALSE),"NAO CADASTRADA"))</f>
        <v/>
      </c>
      <c r="R1736" s="42"/>
      <c r="S1736" s="48"/>
      <c r="T1736" s="54" t="str">
        <f>IF(S1736="","",IFERROR(VLOOKUP(S1736,EMPRESAS!$A:$C,3,FALSE),"NAO CADASTRADA"))</f>
        <v/>
      </c>
      <c r="U1736" s="50"/>
      <c r="V1736" s="54" t="str">
        <f>IF(U1736="","",IFERROR(VLOOKUP(U1736,ATIVIDADES!$A:$C,3,FALSE),"NAO CADASTRADA"))</f>
        <v/>
      </c>
      <c r="W1736" s="42"/>
      <c r="X1736" s="48"/>
      <c r="Y1736" s="54" t="str">
        <f>IF(X1736="","",IFERROR(VLOOKUP(X1736,EMPRESAS!$A:$C,3,FALSE),"NAO CADASTRADA"))</f>
        <v/>
      </c>
      <c r="Z1736" s="50"/>
      <c r="AA1736" s="54" t="str">
        <f>IF(Z1736="","",IFERROR(VLOOKUP(Z1736,ATIVIDADES!$A:$C,3,FALSE),"NAO CADASTRADA"))</f>
        <v/>
      </c>
      <c r="AB1736" s="42"/>
      <c r="AC1736" s="48"/>
      <c r="AD1736" s="54" t="str">
        <f>IF(AC1736="","",IFERROR(VLOOKUP(AC1736,EMPRESAS!$A:$C,3,FALSE),"NAO CADASTRADA"))</f>
        <v/>
      </c>
      <c r="AE1736" s="50"/>
      <c r="AF1736" s="54" t="str">
        <f>IF(AE1736="","",IFERROR(VLOOKUP(AE1736,ATIVIDADES!$A:$C,3,FALSE),"NAO CADASTRADA"))</f>
        <v/>
      </c>
      <c r="AG1736" s="42"/>
      <c r="AH1736" s="48"/>
      <c r="AI1736" s="54" t="str">
        <f>IF(AH1736="","",IFERROR(VLOOKUP(AH1736,EMPRESAS!$A:$C,3,FALSE),"NAO CADASTRADA"))</f>
        <v/>
      </c>
      <c r="AJ1736" s="50"/>
      <c r="AK1736" s="54" t="str">
        <f>IF(AJ1736="","",IFERROR(VLOOKUP(AJ1736,ATIVIDADES!$A:$C,3,FALSE),"NAO CADASTRADA"))</f>
        <v/>
      </c>
      <c r="AL1736" s="42"/>
    </row>
    <row r="1737" spans="1:38" x14ac:dyDescent="0.25">
      <c r="A1737" s="26" t="str">
        <f t="shared" si="191"/>
        <v>OK</v>
      </c>
      <c r="B1737" s="29">
        <f t="shared" si="192"/>
        <v>2487914866</v>
      </c>
      <c r="C1737" s="30">
        <v>43825</v>
      </c>
      <c r="D1737" s="18">
        <f t="shared" ref="D1737:D1800" si="195">IF(MONTH(C1737)=MONTH(C1736),D1736,C1737)</f>
        <v>43800</v>
      </c>
      <c r="E1737" s="19" t="str">
        <f>IF(ISERROR(VLOOKUP(C1737,FERIADOS!$A:$B,1,FALSE)),IF(WEEKDAY(C1737)=1,"Dom",IF(WEEKDAY(C1737)=2,"Seg",IF(WEEKDAY(C1737)=3,"Ter",IF(WEEKDAY(C1737)=4,"Qua",IF(WEEKDAY(C1737)=5,"Qui",IF(WEEKDAY(C1737)=6,"Sex","Sab")))))),"Feriado")</f>
        <v>Qui</v>
      </c>
      <c r="F1737" s="32"/>
      <c r="G1737" s="33"/>
      <c r="H1737" s="33"/>
      <c r="I1737" s="33"/>
      <c r="J1737" s="21" t="str">
        <f t="shared" si="193"/>
        <v/>
      </c>
      <c r="K1737" s="21">
        <f t="shared" si="189"/>
        <v>0</v>
      </c>
      <c r="L1737" s="21" t="str">
        <f t="shared" si="190"/>
        <v/>
      </c>
      <c r="M1737" s="22" t="str">
        <f t="shared" si="194"/>
        <v/>
      </c>
      <c r="N1737" s="48"/>
      <c r="O1737" s="54" t="str">
        <f>IF(N1737="","",IFERROR(VLOOKUP(N1737,EMPRESAS!$A:$C,3,FALSE),"NAO CADASTRADA"))</f>
        <v/>
      </c>
      <c r="P1737" s="50"/>
      <c r="Q1737" s="54" t="str">
        <f>IF(P1737="","",IFERROR(VLOOKUP(P1737,ATIVIDADES!$A:$C,3,FALSE),"NAO CADASTRADA"))</f>
        <v/>
      </c>
      <c r="R1737" s="42"/>
      <c r="S1737" s="48"/>
      <c r="T1737" s="54" t="str">
        <f>IF(S1737="","",IFERROR(VLOOKUP(S1737,EMPRESAS!$A:$C,3,FALSE),"NAO CADASTRADA"))</f>
        <v/>
      </c>
      <c r="U1737" s="50"/>
      <c r="V1737" s="54" t="str">
        <f>IF(U1737="","",IFERROR(VLOOKUP(U1737,ATIVIDADES!$A:$C,3,FALSE),"NAO CADASTRADA"))</f>
        <v/>
      </c>
      <c r="W1737" s="42"/>
      <c r="X1737" s="48"/>
      <c r="Y1737" s="54" t="str">
        <f>IF(X1737="","",IFERROR(VLOOKUP(X1737,EMPRESAS!$A:$C,3,FALSE),"NAO CADASTRADA"))</f>
        <v/>
      </c>
      <c r="Z1737" s="50"/>
      <c r="AA1737" s="54" t="str">
        <f>IF(Z1737="","",IFERROR(VLOOKUP(Z1737,ATIVIDADES!$A:$C,3,FALSE),"NAO CADASTRADA"))</f>
        <v/>
      </c>
      <c r="AB1737" s="42"/>
      <c r="AC1737" s="48"/>
      <c r="AD1737" s="54" t="str">
        <f>IF(AC1737="","",IFERROR(VLOOKUP(AC1737,EMPRESAS!$A:$C,3,FALSE),"NAO CADASTRADA"))</f>
        <v/>
      </c>
      <c r="AE1737" s="50"/>
      <c r="AF1737" s="54" t="str">
        <f>IF(AE1737="","",IFERROR(VLOOKUP(AE1737,ATIVIDADES!$A:$C,3,FALSE),"NAO CADASTRADA"))</f>
        <v/>
      </c>
      <c r="AG1737" s="42"/>
      <c r="AH1737" s="48"/>
      <c r="AI1737" s="54" t="str">
        <f>IF(AH1737="","",IFERROR(VLOOKUP(AH1737,EMPRESAS!$A:$C,3,FALSE),"NAO CADASTRADA"))</f>
        <v/>
      </c>
      <c r="AJ1737" s="50"/>
      <c r="AK1737" s="54" t="str">
        <f>IF(AJ1737="","",IFERROR(VLOOKUP(AJ1737,ATIVIDADES!$A:$C,3,FALSE),"NAO CADASTRADA"))</f>
        <v/>
      </c>
      <c r="AL1737" s="42"/>
    </row>
    <row r="1738" spans="1:38" x14ac:dyDescent="0.25">
      <c r="A1738" s="26" t="str">
        <f t="shared" si="191"/>
        <v>OK</v>
      </c>
      <c r="B1738" s="29">
        <f t="shared" si="192"/>
        <v>2487914866</v>
      </c>
      <c r="C1738" s="30">
        <v>43826</v>
      </c>
      <c r="D1738" s="18">
        <f t="shared" si="195"/>
        <v>43800</v>
      </c>
      <c r="E1738" s="19" t="str">
        <f>IF(ISERROR(VLOOKUP(C1738,FERIADOS!$A:$B,1,FALSE)),IF(WEEKDAY(C1738)=1,"Dom",IF(WEEKDAY(C1738)=2,"Seg",IF(WEEKDAY(C1738)=3,"Ter",IF(WEEKDAY(C1738)=4,"Qua",IF(WEEKDAY(C1738)=5,"Qui",IF(WEEKDAY(C1738)=6,"Sex","Sab")))))),"Feriado")</f>
        <v>Sex</v>
      </c>
      <c r="F1738" s="32"/>
      <c r="G1738" s="33"/>
      <c r="H1738" s="33"/>
      <c r="I1738" s="33"/>
      <c r="J1738" s="21" t="str">
        <f t="shared" si="193"/>
        <v/>
      </c>
      <c r="K1738" s="21">
        <f t="shared" si="189"/>
        <v>0</v>
      </c>
      <c r="L1738" s="21" t="str">
        <f t="shared" si="190"/>
        <v/>
      </c>
      <c r="M1738" s="22" t="str">
        <f t="shared" si="194"/>
        <v/>
      </c>
      <c r="N1738" s="48"/>
      <c r="O1738" s="54" t="str">
        <f>IF(N1738="","",IFERROR(VLOOKUP(N1738,EMPRESAS!$A:$C,3,FALSE),"NAO CADASTRADA"))</f>
        <v/>
      </c>
      <c r="P1738" s="50"/>
      <c r="Q1738" s="54" t="str">
        <f>IF(P1738="","",IFERROR(VLOOKUP(P1738,ATIVIDADES!$A:$C,3,FALSE),"NAO CADASTRADA"))</f>
        <v/>
      </c>
      <c r="R1738" s="42"/>
      <c r="S1738" s="48"/>
      <c r="T1738" s="54" t="str">
        <f>IF(S1738="","",IFERROR(VLOOKUP(S1738,EMPRESAS!$A:$C,3,FALSE),"NAO CADASTRADA"))</f>
        <v/>
      </c>
      <c r="U1738" s="50"/>
      <c r="V1738" s="54" t="str">
        <f>IF(U1738="","",IFERROR(VLOOKUP(U1738,ATIVIDADES!$A:$C,3,FALSE),"NAO CADASTRADA"))</f>
        <v/>
      </c>
      <c r="W1738" s="42"/>
      <c r="X1738" s="48"/>
      <c r="Y1738" s="54" t="str">
        <f>IF(X1738="","",IFERROR(VLOOKUP(X1738,EMPRESAS!$A:$C,3,FALSE),"NAO CADASTRADA"))</f>
        <v/>
      </c>
      <c r="Z1738" s="50"/>
      <c r="AA1738" s="54" t="str">
        <f>IF(Z1738="","",IFERROR(VLOOKUP(Z1738,ATIVIDADES!$A:$C,3,FALSE),"NAO CADASTRADA"))</f>
        <v/>
      </c>
      <c r="AB1738" s="42"/>
      <c r="AC1738" s="48"/>
      <c r="AD1738" s="54" t="str">
        <f>IF(AC1738="","",IFERROR(VLOOKUP(AC1738,EMPRESAS!$A:$C,3,FALSE),"NAO CADASTRADA"))</f>
        <v/>
      </c>
      <c r="AE1738" s="50"/>
      <c r="AF1738" s="54" t="str">
        <f>IF(AE1738="","",IFERROR(VLOOKUP(AE1738,ATIVIDADES!$A:$C,3,FALSE),"NAO CADASTRADA"))</f>
        <v/>
      </c>
      <c r="AG1738" s="42"/>
      <c r="AH1738" s="48"/>
      <c r="AI1738" s="54" t="str">
        <f>IF(AH1738="","",IFERROR(VLOOKUP(AH1738,EMPRESAS!$A:$C,3,FALSE),"NAO CADASTRADA"))</f>
        <v/>
      </c>
      <c r="AJ1738" s="50"/>
      <c r="AK1738" s="54" t="str">
        <f>IF(AJ1738="","",IFERROR(VLOOKUP(AJ1738,ATIVIDADES!$A:$C,3,FALSE),"NAO CADASTRADA"))</f>
        <v/>
      </c>
      <c r="AL1738" s="42"/>
    </row>
    <row r="1739" spans="1:38" x14ac:dyDescent="0.25">
      <c r="A1739" s="26" t="str">
        <f t="shared" si="191"/>
        <v>OK</v>
      </c>
      <c r="B1739" s="29">
        <f t="shared" si="192"/>
        <v>2487914866</v>
      </c>
      <c r="C1739" s="30">
        <v>43827</v>
      </c>
      <c r="D1739" s="18">
        <f t="shared" si="195"/>
        <v>43800</v>
      </c>
      <c r="E1739" s="19" t="str">
        <f>IF(ISERROR(VLOOKUP(C1739,FERIADOS!$A:$B,1,FALSE)),IF(WEEKDAY(C1739)=1,"Dom",IF(WEEKDAY(C1739)=2,"Seg",IF(WEEKDAY(C1739)=3,"Ter",IF(WEEKDAY(C1739)=4,"Qua",IF(WEEKDAY(C1739)=5,"Qui",IF(WEEKDAY(C1739)=6,"Sex","Sab")))))),"Feriado")</f>
        <v>Sab</v>
      </c>
      <c r="F1739" s="32"/>
      <c r="G1739" s="33"/>
      <c r="H1739" s="33"/>
      <c r="I1739" s="33"/>
      <c r="J1739" s="21" t="str">
        <f t="shared" si="193"/>
        <v/>
      </c>
      <c r="K1739" s="21">
        <f t="shared" si="189"/>
        <v>0</v>
      </c>
      <c r="L1739" s="21" t="str">
        <f t="shared" si="190"/>
        <v/>
      </c>
      <c r="M1739" s="22" t="str">
        <f t="shared" si="194"/>
        <v/>
      </c>
      <c r="N1739" s="48"/>
      <c r="O1739" s="54" t="str">
        <f>IF(N1739="","",IFERROR(VLOOKUP(N1739,EMPRESAS!$A:$C,3,FALSE),"NAO CADASTRADA"))</f>
        <v/>
      </c>
      <c r="P1739" s="50"/>
      <c r="Q1739" s="54" t="str">
        <f>IF(P1739="","",IFERROR(VLOOKUP(P1739,ATIVIDADES!$A:$C,3,FALSE),"NAO CADASTRADA"))</f>
        <v/>
      </c>
      <c r="R1739" s="42"/>
      <c r="S1739" s="48"/>
      <c r="T1739" s="54" t="str">
        <f>IF(S1739="","",IFERROR(VLOOKUP(S1739,EMPRESAS!$A:$C,3,FALSE),"NAO CADASTRADA"))</f>
        <v/>
      </c>
      <c r="U1739" s="50"/>
      <c r="V1739" s="54" t="str">
        <f>IF(U1739="","",IFERROR(VLOOKUP(U1739,ATIVIDADES!$A:$C,3,FALSE),"NAO CADASTRADA"))</f>
        <v/>
      </c>
      <c r="W1739" s="42"/>
      <c r="X1739" s="48"/>
      <c r="Y1739" s="54" t="str">
        <f>IF(X1739="","",IFERROR(VLOOKUP(X1739,EMPRESAS!$A:$C,3,FALSE),"NAO CADASTRADA"))</f>
        <v/>
      </c>
      <c r="Z1739" s="50"/>
      <c r="AA1739" s="54" t="str">
        <f>IF(Z1739="","",IFERROR(VLOOKUP(Z1739,ATIVIDADES!$A:$C,3,FALSE),"NAO CADASTRADA"))</f>
        <v/>
      </c>
      <c r="AB1739" s="42"/>
      <c r="AC1739" s="48"/>
      <c r="AD1739" s="54" t="str">
        <f>IF(AC1739="","",IFERROR(VLOOKUP(AC1739,EMPRESAS!$A:$C,3,FALSE),"NAO CADASTRADA"))</f>
        <v/>
      </c>
      <c r="AE1739" s="50"/>
      <c r="AF1739" s="54" t="str">
        <f>IF(AE1739="","",IFERROR(VLOOKUP(AE1739,ATIVIDADES!$A:$C,3,FALSE),"NAO CADASTRADA"))</f>
        <v/>
      </c>
      <c r="AG1739" s="42"/>
      <c r="AH1739" s="48"/>
      <c r="AI1739" s="54" t="str">
        <f>IF(AH1739="","",IFERROR(VLOOKUP(AH1739,EMPRESAS!$A:$C,3,FALSE),"NAO CADASTRADA"))</f>
        <v/>
      </c>
      <c r="AJ1739" s="50"/>
      <c r="AK1739" s="54" t="str">
        <f>IF(AJ1739="","",IFERROR(VLOOKUP(AJ1739,ATIVIDADES!$A:$C,3,FALSE),"NAO CADASTRADA"))</f>
        <v/>
      </c>
      <c r="AL1739" s="42"/>
    </row>
    <row r="1740" spans="1:38" x14ac:dyDescent="0.25">
      <c r="A1740" s="26" t="str">
        <f t="shared" si="191"/>
        <v>OK</v>
      </c>
      <c r="B1740" s="29">
        <f t="shared" si="192"/>
        <v>2487914866</v>
      </c>
      <c r="C1740" s="30">
        <v>43828</v>
      </c>
      <c r="D1740" s="18">
        <f t="shared" si="195"/>
        <v>43800</v>
      </c>
      <c r="E1740" s="19" t="str">
        <f>IF(ISERROR(VLOOKUP(C1740,FERIADOS!$A:$B,1,FALSE)),IF(WEEKDAY(C1740)=1,"Dom",IF(WEEKDAY(C1740)=2,"Seg",IF(WEEKDAY(C1740)=3,"Ter",IF(WEEKDAY(C1740)=4,"Qua",IF(WEEKDAY(C1740)=5,"Qui",IF(WEEKDAY(C1740)=6,"Sex","Sab")))))),"Feriado")</f>
        <v>Dom</v>
      </c>
      <c r="F1740" s="32"/>
      <c r="G1740" s="33"/>
      <c r="H1740" s="33"/>
      <c r="I1740" s="33"/>
      <c r="J1740" s="21" t="str">
        <f t="shared" si="193"/>
        <v/>
      </c>
      <c r="K1740" s="21">
        <f t="shared" si="189"/>
        <v>0</v>
      </c>
      <c r="L1740" s="21" t="str">
        <f t="shared" si="190"/>
        <v/>
      </c>
      <c r="M1740" s="22" t="str">
        <f t="shared" si="194"/>
        <v/>
      </c>
      <c r="N1740" s="48"/>
      <c r="O1740" s="54" t="str">
        <f>IF(N1740="","",IFERROR(VLOOKUP(N1740,EMPRESAS!$A:$C,3,FALSE),"NAO CADASTRADA"))</f>
        <v/>
      </c>
      <c r="P1740" s="50"/>
      <c r="Q1740" s="54" t="str">
        <f>IF(P1740="","",IFERROR(VLOOKUP(P1740,ATIVIDADES!$A:$C,3,FALSE),"NAO CADASTRADA"))</f>
        <v/>
      </c>
      <c r="R1740" s="42"/>
      <c r="S1740" s="48"/>
      <c r="T1740" s="54" t="str">
        <f>IF(S1740="","",IFERROR(VLOOKUP(S1740,EMPRESAS!$A:$C,3,FALSE),"NAO CADASTRADA"))</f>
        <v/>
      </c>
      <c r="U1740" s="50"/>
      <c r="V1740" s="54" t="str">
        <f>IF(U1740="","",IFERROR(VLOOKUP(U1740,ATIVIDADES!$A:$C,3,FALSE),"NAO CADASTRADA"))</f>
        <v/>
      </c>
      <c r="W1740" s="42"/>
      <c r="X1740" s="48"/>
      <c r="Y1740" s="54" t="str">
        <f>IF(X1740="","",IFERROR(VLOOKUP(X1740,EMPRESAS!$A:$C,3,FALSE),"NAO CADASTRADA"))</f>
        <v/>
      </c>
      <c r="Z1740" s="50"/>
      <c r="AA1740" s="54" t="str">
        <f>IF(Z1740="","",IFERROR(VLOOKUP(Z1740,ATIVIDADES!$A:$C,3,FALSE),"NAO CADASTRADA"))</f>
        <v/>
      </c>
      <c r="AB1740" s="42"/>
      <c r="AC1740" s="48"/>
      <c r="AD1740" s="54" t="str">
        <f>IF(AC1740="","",IFERROR(VLOOKUP(AC1740,EMPRESAS!$A:$C,3,FALSE),"NAO CADASTRADA"))</f>
        <v/>
      </c>
      <c r="AE1740" s="50"/>
      <c r="AF1740" s="54" t="str">
        <f>IF(AE1740="","",IFERROR(VLOOKUP(AE1740,ATIVIDADES!$A:$C,3,FALSE),"NAO CADASTRADA"))</f>
        <v/>
      </c>
      <c r="AG1740" s="42"/>
      <c r="AH1740" s="48"/>
      <c r="AI1740" s="54" t="str">
        <f>IF(AH1740="","",IFERROR(VLOOKUP(AH1740,EMPRESAS!$A:$C,3,FALSE),"NAO CADASTRADA"))</f>
        <v/>
      </c>
      <c r="AJ1740" s="50"/>
      <c r="AK1740" s="54" t="str">
        <f>IF(AJ1740="","",IFERROR(VLOOKUP(AJ1740,ATIVIDADES!$A:$C,3,FALSE),"NAO CADASTRADA"))</f>
        <v/>
      </c>
      <c r="AL1740" s="42"/>
    </row>
    <row r="1741" spans="1:38" x14ac:dyDescent="0.25">
      <c r="A1741" s="26" t="str">
        <f t="shared" si="191"/>
        <v>OK</v>
      </c>
      <c r="B1741" s="29">
        <f t="shared" si="192"/>
        <v>2487914866</v>
      </c>
      <c r="C1741" s="30">
        <v>43829</v>
      </c>
      <c r="D1741" s="18">
        <f t="shared" si="195"/>
        <v>43800</v>
      </c>
      <c r="E1741" s="19" t="str">
        <f>IF(ISERROR(VLOOKUP(C1741,FERIADOS!$A:$B,1,FALSE)),IF(WEEKDAY(C1741)=1,"Dom",IF(WEEKDAY(C1741)=2,"Seg",IF(WEEKDAY(C1741)=3,"Ter",IF(WEEKDAY(C1741)=4,"Qua",IF(WEEKDAY(C1741)=5,"Qui",IF(WEEKDAY(C1741)=6,"Sex","Sab")))))),"Feriado")</f>
        <v>Seg</v>
      </c>
      <c r="F1741" s="32"/>
      <c r="G1741" s="33"/>
      <c r="H1741" s="33"/>
      <c r="I1741" s="33"/>
      <c r="J1741" s="21" t="str">
        <f t="shared" si="193"/>
        <v/>
      </c>
      <c r="K1741" s="21">
        <f t="shared" si="189"/>
        <v>0</v>
      </c>
      <c r="L1741" s="21" t="str">
        <f t="shared" si="190"/>
        <v/>
      </c>
      <c r="M1741" s="22" t="str">
        <f t="shared" si="194"/>
        <v/>
      </c>
      <c r="N1741" s="48"/>
      <c r="O1741" s="54" t="str">
        <f>IF(N1741="","",IFERROR(VLOOKUP(N1741,EMPRESAS!$A:$C,3,FALSE),"NAO CADASTRADA"))</f>
        <v/>
      </c>
      <c r="P1741" s="50"/>
      <c r="Q1741" s="54" t="str">
        <f>IF(P1741="","",IFERROR(VLOOKUP(P1741,ATIVIDADES!$A:$C,3,FALSE),"NAO CADASTRADA"))</f>
        <v/>
      </c>
      <c r="R1741" s="42"/>
      <c r="S1741" s="48"/>
      <c r="T1741" s="54" t="str">
        <f>IF(S1741="","",IFERROR(VLOOKUP(S1741,EMPRESAS!$A:$C,3,FALSE),"NAO CADASTRADA"))</f>
        <v/>
      </c>
      <c r="U1741" s="50"/>
      <c r="V1741" s="54" t="str">
        <f>IF(U1741="","",IFERROR(VLOOKUP(U1741,ATIVIDADES!$A:$C,3,FALSE),"NAO CADASTRADA"))</f>
        <v/>
      </c>
      <c r="W1741" s="42"/>
      <c r="X1741" s="48"/>
      <c r="Y1741" s="54" t="str">
        <f>IF(X1741="","",IFERROR(VLOOKUP(X1741,EMPRESAS!$A:$C,3,FALSE),"NAO CADASTRADA"))</f>
        <v/>
      </c>
      <c r="Z1741" s="50"/>
      <c r="AA1741" s="54" t="str">
        <f>IF(Z1741="","",IFERROR(VLOOKUP(Z1741,ATIVIDADES!$A:$C,3,FALSE),"NAO CADASTRADA"))</f>
        <v/>
      </c>
      <c r="AB1741" s="42"/>
      <c r="AC1741" s="48"/>
      <c r="AD1741" s="54" t="str">
        <f>IF(AC1741="","",IFERROR(VLOOKUP(AC1741,EMPRESAS!$A:$C,3,FALSE),"NAO CADASTRADA"))</f>
        <v/>
      </c>
      <c r="AE1741" s="50"/>
      <c r="AF1741" s="54" t="str">
        <f>IF(AE1741="","",IFERROR(VLOOKUP(AE1741,ATIVIDADES!$A:$C,3,FALSE),"NAO CADASTRADA"))</f>
        <v/>
      </c>
      <c r="AG1741" s="42"/>
      <c r="AH1741" s="48"/>
      <c r="AI1741" s="54" t="str">
        <f>IF(AH1741="","",IFERROR(VLOOKUP(AH1741,EMPRESAS!$A:$C,3,FALSE),"NAO CADASTRADA"))</f>
        <v/>
      </c>
      <c r="AJ1741" s="50"/>
      <c r="AK1741" s="54" t="str">
        <f>IF(AJ1741="","",IFERROR(VLOOKUP(AJ1741,ATIVIDADES!$A:$C,3,FALSE),"NAO CADASTRADA"))</f>
        <v/>
      </c>
      <c r="AL1741" s="42"/>
    </row>
    <row r="1742" spans="1:38" x14ac:dyDescent="0.25">
      <c r="A1742" s="26" t="str">
        <f t="shared" si="191"/>
        <v>OK</v>
      </c>
      <c r="B1742" s="29">
        <f t="shared" si="192"/>
        <v>2487914866</v>
      </c>
      <c r="C1742" s="30">
        <v>43830</v>
      </c>
      <c r="D1742" s="18">
        <f t="shared" si="195"/>
        <v>43800</v>
      </c>
      <c r="E1742" s="19" t="str">
        <f>IF(ISERROR(VLOOKUP(C1742,FERIADOS!$A:$B,1,FALSE)),IF(WEEKDAY(C1742)=1,"Dom",IF(WEEKDAY(C1742)=2,"Seg",IF(WEEKDAY(C1742)=3,"Ter",IF(WEEKDAY(C1742)=4,"Qua",IF(WEEKDAY(C1742)=5,"Qui",IF(WEEKDAY(C1742)=6,"Sex","Sab")))))),"Feriado")</f>
        <v>Ter</v>
      </c>
      <c r="F1742" s="32"/>
      <c r="G1742" s="33"/>
      <c r="H1742" s="33"/>
      <c r="I1742" s="33"/>
      <c r="J1742" s="21" t="str">
        <f t="shared" si="193"/>
        <v/>
      </c>
      <c r="K1742" s="21">
        <f t="shared" si="189"/>
        <v>0</v>
      </c>
      <c r="L1742" s="21" t="str">
        <f t="shared" si="190"/>
        <v/>
      </c>
      <c r="M1742" s="22" t="str">
        <f t="shared" si="194"/>
        <v/>
      </c>
      <c r="N1742" s="48"/>
      <c r="O1742" s="54" t="str">
        <f>IF(N1742="","",IFERROR(VLOOKUP(N1742,EMPRESAS!$A:$C,3,FALSE),"NAO CADASTRADA"))</f>
        <v/>
      </c>
      <c r="P1742" s="50"/>
      <c r="Q1742" s="54" t="str">
        <f>IF(P1742="","",IFERROR(VLOOKUP(P1742,ATIVIDADES!$A:$C,3,FALSE),"NAO CADASTRADA"))</f>
        <v/>
      </c>
      <c r="R1742" s="42"/>
      <c r="S1742" s="48"/>
      <c r="T1742" s="54" t="str">
        <f>IF(S1742="","",IFERROR(VLOOKUP(S1742,EMPRESAS!$A:$C,3,FALSE),"NAO CADASTRADA"))</f>
        <v/>
      </c>
      <c r="U1742" s="50"/>
      <c r="V1742" s="54" t="str">
        <f>IF(U1742="","",IFERROR(VLOOKUP(U1742,ATIVIDADES!$A:$C,3,FALSE),"NAO CADASTRADA"))</f>
        <v/>
      </c>
      <c r="W1742" s="42"/>
      <c r="X1742" s="48"/>
      <c r="Y1742" s="54" t="str">
        <f>IF(X1742="","",IFERROR(VLOOKUP(X1742,EMPRESAS!$A:$C,3,FALSE),"NAO CADASTRADA"))</f>
        <v/>
      </c>
      <c r="Z1742" s="50"/>
      <c r="AA1742" s="54" t="str">
        <f>IF(Z1742="","",IFERROR(VLOOKUP(Z1742,ATIVIDADES!$A:$C,3,FALSE),"NAO CADASTRADA"))</f>
        <v/>
      </c>
      <c r="AB1742" s="42"/>
      <c r="AC1742" s="48"/>
      <c r="AD1742" s="54" t="str">
        <f>IF(AC1742="","",IFERROR(VLOOKUP(AC1742,EMPRESAS!$A:$C,3,FALSE),"NAO CADASTRADA"))</f>
        <v/>
      </c>
      <c r="AE1742" s="50"/>
      <c r="AF1742" s="54" t="str">
        <f>IF(AE1742="","",IFERROR(VLOOKUP(AE1742,ATIVIDADES!$A:$C,3,FALSE),"NAO CADASTRADA"))</f>
        <v/>
      </c>
      <c r="AG1742" s="42"/>
      <c r="AH1742" s="48"/>
      <c r="AI1742" s="54" t="str">
        <f>IF(AH1742="","",IFERROR(VLOOKUP(AH1742,EMPRESAS!$A:$C,3,FALSE),"NAO CADASTRADA"))</f>
        <v/>
      </c>
      <c r="AJ1742" s="50"/>
      <c r="AK1742" s="54" t="str">
        <f>IF(AJ1742="","",IFERROR(VLOOKUP(AJ1742,ATIVIDADES!$A:$C,3,FALSE),"NAO CADASTRADA"))</f>
        <v/>
      </c>
      <c r="AL1742" s="42"/>
    </row>
    <row r="1743" spans="1:38" x14ac:dyDescent="0.25">
      <c r="A1743" s="26" t="str">
        <f t="shared" si="191"/>
        <v>OK</v>
      </c>
      <c r="B1743" s="29">
        <f t="shared" si="192"/>
        <v>2487914866</v>
      </c>
      <c r="C1743" s="30">
        <v>43831</v>
      </c>
      <c r="D1743" s="18">
        <f t="shared" si="195"/>
        <v>43831</v>
      </c>
      <c r="E1743" s="19" t="str">
        <f>IF(ISERROR(VLOOKUP(C1743,FERIADOS!$A:$B,1,FALSE)),IF(WEEKDAY(C1743)=1,"Dom",IF(WEEKDAY(C1743)=2,"Seg",IF(WEEKDAY(C1743)=3,"Ter",IF(WEEKDAY(C1743)=4,"Qua",IF(WEEKDAY(C1743)=5,"Qui",IF(WEEKDAY(C1743)=6,"Sex","Sab")))))),"Feriado")</f>
        <v>Feriado</v>
      </c>
      <c r="F1743" s="32"/>
      <c r="G1743" s="33"/>
      <c r="H1743" s="33"/>
      <c r="I1743" s="33"/>
      <c r="J1743" s="21" t="str">
        <f t="shared" si="193"/>
        <v/>
      </c>
      <c r="K1743" s="21">
        <f t="shared" si="189"/>
        <v>0</v>
      </c>
      <c r="L1743" s="21" t="str">
        <f t="shared" si="190"/>
        <v/>
      </c>
      <c r="M1743" s="22" t="str">
        <f t="shared" si="194"/>
        <v/>
      </c>
      <c r="N1743" s="48"/>
      <c r="O1743" s="54" t="str">
        <f>IF(N1743="","",IFERROR(VLOOKUP(N1743,EMPRESAS!$A:$C,3,FALSE),"NAO CADASTRADA"))</f>
        <v/>
      </c>
      <c r="P1743" s="50"/>
      <c r="Q1743" s="54" t="str">
        <f>IF(P1743="","",IFERROR(VLOOKUP(P1743,ATIVIDADES!$A:$C,3,FALSE),"NAO CADASTRADA"))</f>
        <v/>
      </c>
      <c r="R1743" s="42"/>
      <c r="S1743" s="48"/>
      <c r="T1743" s="54" t="str">
        <f>IF(S1743="","",IFERROR(VLOOKUP(S1743,EMPRESAS!$A:$C,3,FALSE),"NAO CADASTRADA"))</f>
        <v/>
      </c>
      <c r="U1743" s="50"/>
      <c r="V1743" s="54" t="str">
        <f>IF(U1743="","",IFERROR(VLOOKUP(U1743,ATIVIDADES!$A:$C,3,FALSE),"NAO CADASTRADA"))</f>
        <v/>
      </c>
      <c r="W1743" s="42"/>
      <c r="X1743" s="48"/>
      <c r="Y1743" s="54" t="str">
        <f>IF(X1743="","",IFERROR(VLOOKUP(X1743,EMPRESAS!$A:$C,3,FALSE),"NAO CADASTRADA"))</f>
        <v/>
      </c>
      <c r="Z1743" s="50"/>
      <c r="AA1743" s="54" t="str">
        <f>IF(Z1743="","",IFERROR(VLOOKUP(Z1743,ATIVIDADES!$A:$C,3,FALSE),"NAO CADASTRADA"))</f>
        <v/>
      </c>
      <c r="AB1743" s="42"/>
      <c r="AC1743" s="48"/>
      <c r="AD1743" s="54" t="str">
        <f>IF(AC1743="","",IFERROR(VLOOKUP(AC1743,EMPRESAS!$A:$C,3,FALSE),"NAO CADASTRADA"))</f>
        <v/>
      </c>
      <c r="AE1743" s="50"/>
      <c r="AF1743" s="54" t="str">
        <f>IF(AE1743="","",IFERROR(VLOOKUP(AE1743,ATIVIDADES!$A:$C,3,FALSE),"NAO CADASTRADA"))</f>
        <v/>
      </c>
      <c r="AG1743" s="42"/>
      <c r="AH1743" s="48"/>
      <c r="AI1743" s="54" t="str">
        <f>IF(AH1743="","",IFERROR(VLOOKUP(AH1743,EMPRESAS!$A:$C,3,FALSE),"NAO CADASTRADA"))</f>
        <v/>
      </c>
      <c r="AJ1743" s="50"/>
      <c r="AK1743" s="54" t="str">
        <f>IF(AJ1743="","",IFERROR(VLOOKUP(AJ1743,ATIVIDADES!$A:$C,3,FALSE),"NAO CADASTRADA"))</f>
        <v/>
      </c>
      <c r="AL1743" s="42"/>
    </row>
    <row r="1744" spans="1:38" x14ac:dyDescent="0.25">
      <c r="A1744" s="26" t="str">
        <f t="shared" si="191"/>
        <v>OK</v>
      </c>
      <c r="B1744" s="29">
        <f t="shared" si="192"/>
        <v>2487914866</v>
      </c>
      <c r="C1744" s="30">
        <v>43832</v>
      </c>
      <c r="D1744" s="18">
        <f t="shared" si="195"/>
        <v>43831</v>
      </c>
      <c r="E1744" s="19" t="str">
        <f>IF(ISERROR(VLOOKUP(C1744,FERIADOS!$A:$B,1,FALSE)),IF(WEEKDAY(C1744)=1,"Dom",IF(WEEKDAY(C1744)=2,"Seg",IF(WEEKDAY(C1744)=3,"Ter",IF(WEEKDAY(C1744)=4,"Qua",IF(WEEKDAY(C1744)=5,"Qui",IF(WEEKDAY(C1744)=6,"Sex","Sab")))))),"Feriado")</f>
        <v>Qui</v>
      </c>
      <c r="F1744" s="32"/>
      <c r="G1744" s="33"/>
      <c r="H1744" s="33"/>
      <c r="I1744" s="33"/>
      <c r="J1744" s="21" t="str">
        <f t="shared" si="193"/>
        <v/>
      </c>
      <c r="K1744" s="21">
        <f t="shared" si="189"/>
        <v>0</v>
      </c>
      <c r="L1744" s="21" t="str">
        <f t="shared" si="190"/>
        <v/>
      </c>
      <c r="M1744" s="22" t="str">
        <f t="shared" si="194"/>
        <v/>
      </c>
      <c r="N1744" s="48"/>
      <c r="O1744" s="54" t="str">
        <f>IF(N1744="","",IFERROR(VLOOKUP(N1744,EMPRESAS!$A:$C,3,FALSE),"NAO CADASTRADA"))</f>
        <v/>
      </c>
      <c r="P1744" s="50"/>
      <c r="Q1744" s="54" t="str">
        <f>IF(P1744="","",IFERROR(VLOOKUP(P1744,ATIVIDADES!$A:$C,3,FALSE),"NAO CADASTRADA"))</f>
        <v/>
      </c>
      <c r="R1744" s="42"/>
      <c r="S1744" s="48"/>
      <c r="T1744" s="54" t="str">
        <f>IF(S1744="","",IFERROR(VLOOKUP(S1744,EMPRESAS!$A:$C,3,FALSE),"NAO CADASTRADA"))</f>
        <v/>
      </c>
      <c r="U1744" s="50"/>
      <c r="V1744" s="54" t="str">
        <f>IF(U1744="","",IFERROR(VLOOKUP(U1744,ATIVIDADES!$A:$C,3,FALSE),"NAO CADASTRADA"))</f>
        <v/>
      </c>
      <c r="W1744" s="42"/>
      <c r="X1744" s="48"/>
      <c r="Y1744" s="54" t="str">
        <f>IF(X1744="","",IFERROR(VLOOKUP(X1744,EMPRESAS!$A:$C,3,FALSE),"NAO CADASTRADA"))</f>
        <v/>
      </c>
      <c r="Z1744" s="50"/>
      <c r="AA1744" s="54" t="str">
        <f>IF(Z1744="","",IFERROR(VLOOKUP(Z1744,ATIVIDADES!$A:$C,3,FALSE),"NAO CADASTRADA"))</f>
        <v/>
      </c>
      <c r="AB1744" s="42"/>
      <c r="AC1744" s="48"/>
      <c r="AD1744" s="54" t="str">
        <f>IF(AC1744="","",IFERROR(VLOOKUP(AC1744,EMPRESAS!$A:$C,3,FALSE),"NAO CADASTRADA"))</f>
        <v/>
      </c>
      <c r="AE1744" s="50"/>
      <c r="AF1744" s="54" t="str">
        <f>IF(AE1744="","",IFERROR(VLOOKUP(AE1744,ATIVIDADES!$A:$C,3,FALSE),"NAO CADASTRADA"))</f>
        <v/>
      </c>
      <c r="AG1744" s="42"/>
      <c r="AH1744" s="48"/>
      <c r="AI1744" s="54" t="str">
        <f>IF(AH1744="","",IFERROR(VLOOKUP(AH1744,EMPRESAS!$A:$C,3,FALSE),"NAO CADASTRADA"))</f>
        <v/>
      </c>
      <c r="AJ1744" s="50"/>
      <c r="AK1744" s="54" t="str">
        <f>IF(AJ1744="","",IFERROR(VLOOKUP(AJ1744,ATIVIDADES!$A:$C,3,FALSE),"NAO CADASTRADA"))</f>
        <v/>
      </c>
      <c r="AL1744" s="42"/>
    </row>
    <row r="1745" spans="1:38" x14ac:dyDescent="0.25">
      <c r="A1745" s="26" t="str">
        <f t="shared" si="191"/>
        <v>OK</v>
      </c>
      <c r="B1745" s="29">
        <f t="shared" si="192"/>
        <v>2487914866</v>
      </c>
      <c r="C1745" s="30">
        <v>43833</v>
      </c>
      <c r="D1745" s="18">
        <f t="shared" si="195"/>
        <v>43831</v>
      </c>
      <c r="E1745" s="19" t="str">
        <f>IF(ISERROR(VLOOKUP(C1745,FERIADOS!$A:$B,1,FALSE)),IF(WEEKDAY(C1745)=1,"Dom",IF(WEEKDAY(C1745)=2,"Seg",IF(WEEKDAY(C1745)=3,"Ter",IF(WEEKDAY(C1745)=4,"Qua",IF(WEEKDAY(C1745)=5,"Qui",IF(WEEKDAY(C1745)=6,"Sex","Sab")))))),"Feriado")</f>
        <v>Sex</v>
      </c>
      <c r="F1745" s="32"/>
      <c r="G1745" s="33"/>
      <c r="H1745" s="33"/>
      <c r="I1745" s="33"/>
      <c r="J1745" s="21" t="str">
        <f t="shared" si="193"/>
        <v/>
      </c>
      <c r="K1745" s="21">
        <f t="shared" si="189"/>
        <v>0</v>
      </c>
      <c r="L1745" s="21" t="str">
        <f t="shared" si="190"/>
        <v/>
      </c>
      <c r="M1745" s="22" t="str">
        <f t="shared" si="194"/>
        <v/>
      </c>
      <c r="N1745" s="48"/>
      <c r="O1745" s="54" t="str">
        <f>IF(N1745="","",IFERROR(VLOOKUP(N1745,EMPRESAS!$A:$C,3,FALSE),"NAO CADASTRADA"))</f>
        <v/>
      </c>
      <c r="P1745" s="50"/>
      <c r="Q1745" s="54" t="str">
        <f>IF(P1745="","",IFERROR(VLOOKUP(P1745,ATIVIDADES!$A:$C,3,FALSE),"NAO CADASTRADA"))</f>
        <v/>
      </c>
      <c r="R1745" s="42"/>
      <c r="S1745" s="48"/>
      <c r="T1745" s="54" t="str">
        <f>IF(S1745="","",IFERROR(VLOOKUP(S1745,EMPRESAS!$A:$C,3,FALSE),"NAO CADASTRADA"))</f>
        <v/>
      </c>
      <c r="U1745" s="50"/>
      <c r="V1745" s="54" t="str">
        <f>IF(U1745="","",IFERROR(VLOOKUP(U1745,ATIVIDADES!$A:$C,3,FALSE),"NAO CADASTRADA"))</f>
        <v/>
      </c>
      <c r="W1745" s="42"/>
      <c r="X1745" s="48"/>
      <c r="Y1745" s="54" t="str">
        <f>IF(X1745="","",IFERROR(VLOOKUP(X1745,EMPRESAS!$A:$C,3,FALSE),"NAO CADASTRADA"))</f>
        <v/>
      </c>
      <c r="Z1745" s="50"/>
      <c r="AA1745" s="54" t="str">
        <f>IF(Z1745="","",IFERROR(VLOOKUP(Z1745,ATIVIDADES!$A:$C,3,FALSE),"NAO CADASTRADA"))</f>
        <v/>
      </c>
      <c r="AB1745" s="42"/>
      <c r="AC1745" s="48"/>
      <c r="AD1745" s="54" t="str">
        <f>IF(AC1745="","",IFERROR(VLOOKUP(AC1745,EMPRESAS!$A:$C,3,FALSE),"NAO CADASTRADA"))</f>
        <v/>
      </c>
      <c r="AE1745" s="50"/>
      <c r="AF1745" s="54" t="str">
        <f>IF(AE1745="","",IFERROR(VLOOKUP(AE1745,ATIVIDADES!$A:$C,3,FALSE),"NAO CADASTRADA"))</f>
        <v/>
      </c>
      <c r="AG1745" s="42"/>
      <c r="AH1745" s="48"/>
      <c r="AI1745" s="54" t="str">
        <f>IF(AH1745="","",IFERROR(VLOOKUP(AH1745,EMPRESAS!$A:$C,3,FALSE),"NAO CADASTRADA"))</f>
        <v/>
      </c>
      <c r="AJ1745" s="50"/>
      <c r="AK1745" s="54" t="str">
        <f>IF(AJ1745="","",IFERROR(VLOOKUP(AJ1745,ATIVIDADES!$A:$C,3,FALSE),"NAO CADASTRADA"))</f>
        <v/>
      </c>
      <c r="AL1745" s="42"/>
    </row>
    <row r="1746" spans="1:38" x14ac:dyDescent="0.25">
      <c r="A1746" s="26" t="str">
        <f t="shared" si="191"/>
        <v>OK</v>
      </c>
      <c r="B1746" s="29">
        <f t="shared" si="192"/>
        <v>2487914866</v>
      </c>
      <c r="C1746" s="30">
        <v>43834</v>
      </c>
      <c r="D1746" s="18">
        <f t="shared" si="195"/>
        <v>43831</v>
      </c>
      <c r="E1746" s="19" t="str">
        <f>IF(ISERROR(VLOOKUP(C1746,FERIADOS!$A:$B,1,FALSE)),IF(WEEKDAY(C1746)=1,"Dom",IF(WEEKDAY(C1746)=2,"Seg",IF(WEEKDAY(C1746)=3,"Ter",IF(WEEKDAY(C1746)=4,"Qua",IF(WEEKDAY(C1746)=5,"Qui",IF(WEEKDAY(C1746)=6,"Sex","Sab")))))),"Feriado")</f>
        <v>Sab</v>
      </c>
      <c r="F1746" s="32"/>
      <c r="G1746" s="33"/>
      <c r="H1746" s="33"/>
      <c r="I1746" s="33"/>
      <c r="J1746" s="21" t="str">
        <f t="shared" si="193"/>
        <v/>
      </c>
      <c r="K1746" s="21">
        <f t="shared" si="189"/>
        <v>0</v>
      </c>
      <c r="L1746" s="21" t="str">
        <f t="shared" si="190"/>
        <v/>
      </c>
      <c r="M1746" s="22" t="str">
        <f t="shared" si="194"/>
        <v/>
      </c>
      <c r="N1746" s="48"/>
      <c r="O1746" s="54" t="str">
        <f>IF(N1746="","",IFERROR(VLOOKUP(N1746,EMPRESAS!$A:$C,3,FALSE),"NAO CADASTRADA"))</f>
        <v/>
      </c>
      <c r="P1746" s="50"/>
      <c r="Q1746" s="54" t="str">
        <f>IF(P1746="","",IFERROR(VLOOKUP(P1746,ATIVIDADES!$A:$C,3,FALSE),"NAO CADASTRADA"))</f>
        <v/>
      </c>
      <c r="R1746" s="42"/>
      <c r="S1746" s="48"/>
      <c r="T1746" s="54" t="str">
        <f>IF(S1746="","",IFERROR(VLOOKUP(S1746,EMPRESAS!$A:$C,3,FALSE),"NAO CADASTRADA"))</f>
        <v/>
      </c>
      <c r="U1746" s="50"/>
      <c r="V1746" s="54" t="str">
        <f>IF(U1746="","",IFERROR(VLOOKUP(U1746,ATIVIDADES!$A:$C,3,FALSE),"NAO CADASTRADA"))</f>
        <v/>
      </c>
      <c r="W1746" s="42"/>
      <c r="X1746" s="48"/>
      <c r="Y1746" s="54" t="str">
        <f>IF(X1746="","",IFERROR(VLOOKUP(X1746,EMPRESAS!$A:$C,3,FALSE),"NAO CADASTRADA"))</f>
        <v/>
      </c>
      <c r="Z1746" s="50"/>
      <c r="AA1746" s="54" t="str">
        <f>IF(Z1746="","",IFERROR(VLOOKUP(Z1746,ATIVIDADES!$A:$C,3,FALSE),"NAO CADASTRADA"))</f>
        <v/>
      </c>
      <c r="AB1746" s="42"/>
      <c r="AC1746" s="48"/>
      <c r="AD1746" s="54" t="str">
        <f>IF(AC1746="","",IFERROR(VLOOKUP(AC1746,EMPRESAS!$A:$C,3,FALSE),"NAO CADASTRADA"))</f>
        <v/>
      </c>
      <c r="AE1746" s="50"/>
      <c r="AF1746" s="54" t="str">
        <f>IF(AE1746="","",IFERROR(VLOOKUP(AE1746,ATIVIDADES!$A:$C,3,FALSE),"NAO CADASTRADA"))</f>
        <v/>
      </c>
      <c r="AG1746" s="42"/>
      <c r="AH1746" s="48"/>
      <c r="AI1746" s="54" t="str">
        <f>IF(AH1746="","",IFERROR(VLOOKUP(AH1746,EMPRESAS!$A:$C,3,FALSE),"NAO CADASTRADA"))</f>
        <v/>
      </c>
      <c r="AJ1746" s="50"/>
      <c r="AK1746" s="54" t="str">
        <f>IF(AJ1746="","",IFERROR(VLOOKUP(AJ1746,ATIVIDADES!$A:$C,3,FALSE),"NAO CADASTRADA"))</f>
        <v/>
      </c>
      <c r="AL1746" s="42"/>
    </row>
    <row r="1747" spans="1:38" x14ac:dyDescent="0.25">
      <c r="A1747" s="26" t="str">
        <f t="shared" si="191"/>
        <v>OK</v>
      </c>
      <c r="B1747" s="29">
        <f t="shared" si="192"/>
        <v>2487914866</v>
      </c>
      <c r="C1747" s="30">
        <v>43835</v>
      </c>
      <c r="D1747" s="18">
        <f t="shared" si="195"/>
        <v>43831</v>
      </c>
      <c r="E1747" s="19" t="str">
        <f>IF(ISERROR(VLOOKUP(C1747,FERIADOS!$A:$B,1,FALSE)),IF(WEEKDAY(C1747)=1,"Dom",IF(WEEKDAY(C1747)=2,"Seg",IF(WEEKDAY(C1747)=3,"Ter",IF(WEEKDAY(C1747)=4,"Qua",IF(WEEKDAY(C1747)=5,"Qui",IF(WEEKDAY(C1747)=6,"Sex","Sab")))))),"Feriado")</f>
        <v>Dom</v>
      </c>
      <c r="F1747" s="32"/>
      <c r="G1747" s="33"/>
      <c r="H1747" s="33"/>
      <c r="I1747" s="33"/>
      <c r="J1747" s="21" t="str">
        <f t="shared" si="193"/>
        <v/>
      </c>
      <c r="K1747" s="21">
        <f t="shared" si="189"/>
        <v>0</v>
      </c>
      <c r="L1747" s="21" t="str">
        <f t="shared" si="190"/>
        <v/>
      </c>
      <c r="M1747" s="22" t="str">
        <f t="shared" si="194"/>
        <v/>
      </c>
      <c r="N1747" s="48"/>
      <c r="O1747" s="54" t="str">
        <f>IF(N1747="","",IFERROR(VLOOKUP(N1747,EMPRESAS!$A:$C,3,FALSE),"NAO CADASTRADA"))</f>
        <v/>
      </c>
      <c r="P1747" s="50"/>
      <c r="Q1747" s="54" t="str">
        <f>IF(P1747="","",IFERROR(VLOOKUP(P1747,ATIVIDADES!$A:$C,3,FALSE),"NAO CADASTRADA"))</f>
        <v/>
      </c>
      <c r="R1747" s="42"/>
      <c r="S1747" s="48"/>
      <c r="T1747" s="54" t="str">
        <f>IF(S1747="","",IFERROR(VLOOKUP(S1747,EMPRESAS!$A:$C,3,FALSE),"NAO CADASTRADA"))</f>
        <v/>
      </c>
      <c r="U1747" s="50"/>
      <c r="V1747" s="54" t="str">
        <f>IF(U1747="","",IFERROR(VLOOKUP(U1747,ATIVIDADES!$A:$C,3,FALSE),"NAO CADASTRADA"))</f>
        <v/>
      </c>
      <c r="W1747" s="42"/>
      <c r="X1747" s="48"/>
      <c r="Y1747" s="54" t="str">
        <f>IF(X1747="","",IFERROR(VLOOKUP(X1747,EMPRESAS!$A:$C,3,FALSE),"NAO CADASTRADA"))</f>
        <v/>
      </c>
      <c r="Z1747" s="50"/>
      <c r="AA1747" s="54" t="str">
        <f>IF(Z1747="","",IFERROR(VLOOKUP(Z1747,ATIVIDADES!$A:$C,3,FALSE),"NAO CADASTRADA"))</f>
        <v/>
      </c>
      <c r="AB1747" s="42"/>
      <c r="AC1747" s="48"/>
      <c r="AD1747" s="54" t="str">
        <f>IF(AC1747="","",IFERROR(VLOOKUP(AC1747,EMPRESAS!$A:$C,3,FALSE),"NAO CADASTRADA"))</f>
        <v/>
      </c>
      <c r="AE1747" s="50"/>
      <c r="AF1747" s="54" t="str">
        <f>IF(AE1747="","",IFERROR(VLOOKUP(AE1747,ATIVIDADES!$A:$C,3,FALSE),"NAO CADASTRADA"))</f>
        <v/>
      </c>
      <c r="AG1747" s="42"/>
      <c r="AH1747" s="48"/>
      <c r="AI1747" s="54" t="str">
        <f>IF(AH1747="","",IFERROR(VLOOKUP(AH1747,EMPRESAS!$A:$C,3,FALSE),"NAO CADASTRADA"))</f>
        <v/>
      </c>
      <c r="AJ1747" s="50"/>
      <c r="AK1747" s="54" t="str">
        <f>IF(AJ1747="","",IFERROR(VLOOKUP(AJ1747,ATIVIDADES!$A:$C,3,FALSE),"NAO CADASTRADA"))</f>
        <v/>
      </c>
      <c r="AL1747" s="42"/>
    </row>
    <row r="1748" spans="1:38" x14ac:dyDescent="0.25">
      <c r="A1748" s="26" t="str">
        <f t="shared" si="191"/>
        <v>OK</v>
      </c>
      <c r="B1748" s="29">
        <f t="shared" si="192"/>
        <v>2487914866</v>
      </c>
      <c r="C1748" s="30">
        <v>43836</v>
      </c>
      <c r="D1748" s="18">
        <f t="shared" si="195"/>
        <v>43831</v>
      </c>
      <c r="E1748" s="19" t="str">
        <f>IF(ISERROR(VLOOKUP(C1748,FERIADOS!$A:$B,1,FALSE)),IF(WEEKDAY(C1748)=1,"Dom",IF(WEEKDAY(C1748)=2,"Seg",IF(WEEKDAY(C1748)=3,"Ter",IF(WEEKDAY(C1748)=4,"Qua",IF(WEEKDAY(C1748)=5,"Qui",IF(WEEKDAY(C1748)=6,"Sex","Sab")))))),"Feriado")</f>
        <v>Seg</v>
      </c>
      <c r="F1748" s="32"/>
      <c r="G1748" s="33"/>
      <c r="H1748" s="33"/>
      <c r="I1748" s="33"/>
      <c r="J1748" s="21" t="str">
        <f t="shared" si="193"/>
        <v/>
      </c>
      <c r="K1748" s="21">
        <f t="shared" si="189"/>
        <v>0</v>
      </c>
      <c r="L1748" s="21" t="str">
        <f t="shared" si="190"/>
        <v/>
      </c>
      <c r="M1748" s="22" t="str">
        <f t="shared" si="194"/>
        <v/>
      </c>
      <c r="N1748" s="48"/>
      <c r="O1748" s="54" t="str">
        <f>IF(N1748="","",IFERROR(VLOOKUP(N1748,EMPRESAS!$A:$C,3,FALSE),"NAO CADASTRADA"))</f>
        <v/>
      </c>
      <c r="P1748" s="50"/>
      <c r="Q1748" s="54" t="str">
        <f>IF(P1748="","",IFERROR(VLOOKUP(P1748,ATIVIDADES!$A:$C,3,FALSE),"NAO CADASTRADA"))</f>
        <v/>
      </c>
      <c r="R1748" s="42"/>
      <c r="S1748" s="48"/>
      <c r="T1748" s="54" t="str">
        <f>IF(S1748="","",IFERROR(VLOOKUP(S1748,EMPRESAS!$A:$C,3,FALSE),"NAO CADASTRADA"))</f>
        <v/>
      </c>
      <c r="U1748" s="50"/>
      <c r="V1748" s="54" t="str">
        <f>IF(U1748="","",IFERROR(VLOOKUP(U1748,ATIVIDADES!$A:$C,3,FALSE),"NAO CADASTRADA"))</f>
        <v/>
      </c>
      <c r="W1748" s="42"/>
      <c r="X1748" s="48"/>
      <c r="Y1748" s="54" t="str">
        <f>IF(X1748="","",IFERROR(VLOOKUP(X1748,EMPRESAS!$A:$C,3,FALSE),"NAO CADASTRADA"))</f>
        <v/>
      </c>
      <c r="Z1748" s="50"/>
      <c r="AA1748" s="54" t="str">
        <f>IF(Z1748="","",IFERROR(VLOOKUP(Z1748,ATIVIDADES!$A:$C,3,FALSE),"NAO CADASTRADA"))</f>
        <v/>
      </c>
      <c r="AB1748" s="42"/>
      <c r="AC1748" s="48"/>
      <c r="AD1748" s="54" t="str">
        <f>IF(AC1748="","",IFERROR(VLOOKUP(AC1748,EMPRESAS!$A:$C,3,FALSE),"NAO CADASTRADA"))</f>
        <v/>
      </c>
      <c r="AE1748" s="50"/>
      <c r="AF1748" s="54" t="str">
        <f>IF(AE1748="","",IFERROR(VLOOKUP(AE1748,ATIVIDADES!$A:$C,3,FALSE),"NAO CADASTRADA"))</f>
        <v/>
      </c>
      <c r="AG1748" s="42"/>
      <c r="AH1748" s="48"/>
      <c r="AI1748" s="54" t="str">
        <f>IF(AH1748="","",IFERROR(VLOOKUP(AH1748,EMPRESAS!$A:$C,3,FALSE),"NAO CADASTRADA"))</f>
        <v/>
      </c>
      <c r="AJ1748" s="50"/>
      <c r="AK1748" s="54" t="str">
        <f>IF(AJ1748="","",IFERROR(VLOOKUP(AJ1748,ATIVIDADES!$A:$C,3,FALSE),"NAO CADASTRADA"))</f>
        <v/>
      </c>
      <c r="AL1748" s="42"/>
    </row>
    <row r="1749" spans="1:38" x14ac:dyDescent="0.25">
      <c r="A1749" s="26" t="str">
        <f t="shared" si="191"/>
        <v>OK</v>
      </c>
      <c r="B1749" s="29">
        <f t="shared" si="192"/>
        <v>2487914866</v>
      </c>
      <c r="C1749" s="30">
        <v>43837</v>
      </c>
      <c r="D1749" s="18">
        <f t="shared" si="195"/>
        <v>43831</v>
      </c>
      <c r="E1749" s="19" t="str">
        <f>IF(ISERROR(VLOOKUP(C1749,FERIADOS!$A:$B,1,FALSE)),IF(WEEKDAY(C1749)=1,"Dom",IF(WEEKDAY(C1749)=2,"Seg",IF(WEEKDAY(C1749)=3,"Ter",IF(WEEKDAY(C1749)=4,"Qua",IF(WEEKDAY(C1749)=5,"Qui",IF(WEEKDAY(C1749)=6,"Sex","Sab")))))),"Feriado")</f>
        <v>Ter</v>
      </c>
      <c r="F1749" s="32"/>
      <c r="G1749" s="33"/>
      <c r="H1749" s="33"/>
      <c r="I1749" s="33"/>
      <c r="J1749" s="21" t="str">
        <f t="shared" si="193"/>
        <v/>
      </c>
      <c r="K1749" s="21">
        <f t="shared" si="189"/>
        <v>0</v>
      </c>
      <c r="L1749" s="21" t="str">
        <f t="shared" si="190"/>
        <v/>
      </c>
      <c r="M1749" s="22" t="str">
        <f t="shared" si="194"/>
        <v/>
      </c>
      <c r="N1749" s="48"/>
      <c r="O1749" s="54" t="str">
        <f>IF(N1749="","",IFERROR(VLOOKUP(N1749,EMPRESAS!$A:$C,3,FALSE),"NAO CADASTRADA"))</f>
        <v/>
      </c>
      <c r="P1749" s="50"/>
      <c r="Q1749" s="54" t="str">
        <f>IF(P1749="","",IFERROR(VLOOKUP(P1749,ATIVIDADES!$A:$C,3,FALSE),"NAO CADASTRADA"))</f>
        <v/>
      </c>
      <c r="R1749" s="42"/>
      <c r="S1749" s="48"/>
      <c r="T1749" s="54" t="str">
        <f>IF(S1749="","",IFERROR(VLOOKUP(S1749,EMPRESAS!$A:$C,3,FALSE),"NAO CADASTRADA"))</f>
        <v/>
      </c>
      <c r="U1749" s="50"/>
      <c r="V1749" s="54" t="str">
        <f>IF(U1749="","",IFERROR(VLOOKUP(U1749,ATIVIDADES!$A:$C,3,FALSE),"NAO CADASTRADA"))</f>
        <v/>
      </c>
      <c r="W1749" s="42"/>
      <c r="X1749" s="48"/>
      <c r="Y1749" s="54" t="str">
        <f>IF(X1749="","",IFERROR(VLOOKUP(X1749,EMPRESAS!$A:$C,3,FALSE),"NAO CADASTRADA"))</f>
        <v/>
      </c>
      <c r="Z1749" s="50"/>
      <c r="AA1749" s="54" t="str">
        <f>IF(Z1749="","",IFERROR(VLOOKUP(Z1749,ATIVIDADES!$A:$C,3,FALSE),"NAO CADASTRADA"))</f>
        <v/>
      </c>
      <c r="AB1749" s="42"/>
      <c r="AC1749" s="48"/>
      <c r="AD1749" s="54" t="str">
        <f>IF(AC1749="","",IFERROR(VLOOKUP(AC1749,EMPRESAS!$A:$C,3,FALSE),"NAO CADASTRADA"))</f>
        <v/>
      </c>
      <c r="AE1749" s="50"/>
      <c r="AF1749" s="54" t="str">
        <f>IF(AE1749="","",IFERROR(VLOOKUP(AE1749,ATIVIDADES!$A:$C,3,FALSE),"NAO CADASTRADA"))</f>
        <v/>
      </c>
      <c r="AG1749" s="42"/>
      <c r="AH1749" s="48"/>
      <c r="AI1749" s="54" t="str">
        <f>IF(AH1749="","",IFERROR(VLOOKUP(AH1749,EMPRESAS!$A:$C,3,FALSE),"NAO CADASTRADA"))</f>
        <v/>
      </c>
      <c r="AJ1749" s="50"/>
      <c r="AK1749" s="54" t="str">
        <f>IF(AJ1749="","",IFERROR(VLOOKUP(AJ1749,ATIVIDADES!$A:$C,3,FALSE),"NAO CADASTRADA"))</f>
        <v/>
      </c>
      <c r="AL1749" s="42"/>
    </row>
    <row r="1750" spans="1:38" x14ac:dyDescent="0.25">
      <c r="A1750" s="26" t="str">
        <f t="shared" si="191"/>
        <v>OK</v>
      </c>
      <c r="B1750" s="29">
        <f t="shared" si="192"/>
        <v>2487914866</v>
      </c>
      <c r="C1750" s="30">
        <v>43838</v>
      </c>
      <c r="D1750" s="18">
        <f t="shared" si="195"/>
        <v>43831</v>
      </c>
      <c r="E1750" s="19" t="str">
        <f>IF(ISERROR(VLOOKUP(C1750,FERIADOS!$A:$B,1,FALSE)),IF(WEEKDAY(C1750)=1,"Dom",IF(WEEKDAY(C1750)=2,"Seg",IF(WEEKDAY(C1750)=3,"Ter",IF(WEEKDAY(C1750)=4,"Qua",IF(WEEKDAY(C1750)=5,"Qui",IF(WEEKDAY(C1750)=6,"Sex","Sab")))))),"Feriado")</f>
        <v>Qua</v>
      </c>
      <c r="F1750" s="32"/>
      <c r="G1750" s="33"/>
      <c r="H1750" s="33"/>
      <c r="I1750" s="33"/>
      <c r="J1750" s="21" t="str">
        <f t="shared" si="193"/>
        <v/>
      </c>
      <c r="K1750" s="21">
        <f t="shared" si="189"/>
        <v>0</v>
      </c>
      <c r="L1750" s="21" t="str">
        <f t="shared" si="190"/>
        <v/>
      </c>
      <c r="M1750" s="22" t="str">
        <f t="shared" si="194"/>
        <v/>
      </c>
      <c r="N1750" s="48"/>
      <c r="O1750" s="54" t="str">
        <f>IF(N1750="","",IFERROR(VLOOKUP(N1750,EMPRESAS!$A:$C,3,FALSE),"NAO CADASTRADA"))</f>
        <v/>
      </c>
      <c r="P1750" s="50"/>
      <c r="Q1750" s="54" t="str">
        <f>IF(P1750="","",IFERROR(VLOOKUP(P1750,ATIVIDADES!$A:$C,3,FALSE),"NAO CADASTRADA"))</f>
        <v/>
      </c>
      <c r="R1750" s="42"/>
      <c r="S1750" s="48"/>
      <c r="T1750" s="54" t="str">
        <f>IF(S1750="","",IFERROR(VLOOKUP(S1750,EMPRESAS!$A:$C,3,FALSE),"NAO CADASTRADA"))</f>
        <v/>
      </c>
      <c r="U1750" s="50"/>
      <c r="V1750" s="54" t="str">
        <f>IF(U1750="","",IFERROR(VLOOKUP(U1750,ATIVIDADES!$A:$C,3,FALSE),"NAO CADASTRADA"))</f>
        <v/>
      </c>
      <c r="W1750" s="42"/>
      <c r="X1750" s="48"/>
      <c r="Y1750" s="54" t="str">
        <f>IF(X1750="","",IFERROR(VLOOKUP(X1750,EMPRESAS!$A:$C,3,FALSE),"NAO CADASTRADA"))</f>
        <v/>
      </c>
      <c r="Z1750" s="50"/>
      <c r="AA1750" s="54" t="str">
        <f>IF(Z1750="","",IFERROR(VLOOKUP(Z1750,ATIVIDADES!$A:$C,3,FALSE),"NAO CADASTRADA"))</f>
        <v/>
      </c>
      <c r="AB1750" s="42"/>
      <c r="AC1750" s="48"/>
      <c r="AD1750" s="54" t="str">
        <f>IF(AC1750="","",IFERROR(VLOOKUP(AC1750,EMPRESAS!$A:$C,3,FALSE),"NAO CADASTRADA"))</f>
        <v/>
      </c>
      <c r="AE1750" s="50"/>
      <c r="AF1750" s="54" t="str">
        <f>IF(AE1750="","",IFERROR(VLOOKUP(AE1750,ATIVIDADES!$A:$C,3,FALSE),"NAO CADASTRADA"))</f>
        <v/>
      </c>
      <c r="AG1750" s="42"/>
      <c r="AH1750" s="48"/>
      <c r="AI1750" s="54" t="str">
        <f>IF(AH1750="","",IFERROR(VLOOKUP(AH1750,EMPRESAS!$A:$C,3,FALSE),"NAO CADASTRADA"))</f>
        <v/>
      </c>
      <c r="AJ1750" s="50"/>
      <c r="AK1750" s="54" t="str">
        <f>IF(AJ1750="","",IFERROR(VLOOKUP(AJ1750,ATIVIDADES!$A:$C,3,FALSE),"NAO CADASTRADA"))</f>
        <v/>
      </c>
      <c r="AL1750" s="42"/>
    </row>
    <row r="1751" spans="1:38" x14ac:dyDescent="0.25">
      <c r="A1751" s="26" t="str">
        <f t="shared" si="191"/>
        <v>OK</v>
      </c>
      <c r="B1751" s="29">
        <f t="shared" si="192"/>
        <v>2487914866</v>
      </c>
      <c r="C1751" s="30">
        <v>43839</v>
      </c>
      <c r="D1751" s="18">
        <f t="shared" si="195"/>
        <v>43831</v>
      </c>
      <c r="E1751" s="19" t="str">
        <f>IF(ISERROR(VLOOKUP(C1751,FERIADOS!$A:$B,1,FALSE)),IF(WEEKDAY(C1751)=1,"Dom",IF(WEEKDAY(C1751)=2,"Seg",IF(WEEKDAY(C1751)=3,"Ter",IF(WEEKDAY(C1751)=4,"Qua",IF(WEEKDAY(C1751)=5,"Qui",IF(WEEKDAY(C1751)=6,"Sex","Sab")))))),"Feriado")</f>
        <v>Qui</v>
      </c>
      <c r="F1751" s="32"/>
      <c r="G1751" s="33"/>
      <c r="H1751" s="33"/>
      <c r="I1751" s="33"/>
      <c r="J1751" s="21" t="str">
        <f t="shared" si="193"/>
        <v/>
      </c>
      <c r="K1751" s="21">
        <f t="shared" si="189"/>
        <v>0</v>
      </c>
      <c r="L1751" s="21" t="str">
        <f t="shared" si="190"/>
        <v/>
      </c>
      <c r="M1751" s="22" t="str">
        <f t="shared" si="194"/>
        <v/>
      </c>
      <c r="N1751" s="48"/>
      <c r="O1751" s="54" t="str">
        <f>IF(N1751="","",IFERROR(VLOOKUP(N1751,EMPRESAS!$A:$C,3,FALSE),"NAO CADASTRADA"))</f>
        <v/>
      </c>
      <c r="P1751" s="50"/>
      <c r="Q1751" s="54" t="str">
        <f>IF(P1751="","",IFERROR(VLOOKUP(P1751,ATIVIDADES!$A:$C,3,FALSE),"NAO CADASTRADA"))</f>
        <v/>
      </c>
      <c r="R1751" s="42"/>
      <c r="S1751" s="48"/>
      <c r="T1751" s="54" t="str">
        <f>IF(S1751="","",IFERROR(VLOOKUP(S1751,EMPRESAS!$A:$C,3,FALSE),"NAO CADASTRADA"))</f>
        <v/>
      </c>
      <c r="U1751" s="50"/>
      <c r="V1751" s="54" t="str">
        <f>IF(U1751="","",IFERROR(VLOOKUP(U1751,ATIVIDADES!$A:$C,3,FALSE),"NAO CADASTRADA"))</f>
        <v/>
      </c>
      <c r="W1751" s="42"/>
      <c r="X1751" s="48"/>
      <c r="Y1751" s="54" t="str">
        <f>IF(X1751="","",IFERROR(VLOOKUP(X1751,EMPRESAS!$A:$C,3,FALSE),"NAO CADASTRADA"))</f>
        <v/>
      </c>
      <c r="Z1751" s="50"/>
      <c r="AA1751" s="54" t="str">
        <f>IF(Z1751="","",IFERROR(VLOOKUP(Z1751,ATIVIDADES!$A:$C,3,FALSE),"NAO CADASTRADA"))</f>
        <v/>
      </c>
      <c r="AB1751" s="42"/>
      <c r="AC1751" s="48"/>
      <c r="AD1751" s="54" t="str">
        <f>IF(AC1751="","",IFERROR(VLOOKUP(AC1751,EMPRESAS!$A:$C,3,FALSE),"NAO CADASTRADA"))</f>
        <v/>
      </c>
      <c r="AE1751" s="50"/>
      <c r="AF1751" s="54" t="str">
        <f>IF(AE1751="","",IFERROR(VLOOKUP(AE1751,ATIVIDADES!$A:$C,3,FALSE),"NAO CADASTRADA"))</f>
        <v/>
      </c>
      <c r="AG1751" s="42"/>
      <c r="AH1751" s="48"/>
      <c r="AI1751" s="54" t="str">
        <f>IF(AH1751="","",IFERROR(VLOOKUP(AH1751,EMPRESAS!$A:$C,3,FALSE),"NAO CADASTRADA"))</f>
        <v/>
      </c>
      <c r="AJ1751" s="50"/>
      <c r="AK1751" s="54" t="str">
        <f>IF(AJ1751="","",IFERROR(VLOOKUP(AJ1751,ATIVIDADES!$A:$C,3,FALSE),"NAO CADASTRADA"))</f>
        <v/>
      </c>
      <c r="AL1751" s="42"/>
    </row>
    <row r="1752" spans="1:38" x14ac:dyDescent="0.25">
      <c r="A1752" s="26" t="str">
        <f t="shared" si="191"/>
        <v>OK</v>
      </c>
      <c r="B1752" s="29">
        <f t="shared" si="192"/>
        <v>2487914866</v>
      </c>
      <c r="C1752" s="30">
        <v>43840</v>
      </c>
      <c r="D1752" s="18">
        <f t="shared" si="195"/>
        <v>43831</v>
      </c>
      <c r="E1752" s="19" t="str">
        <f>IF(ISERROR(VLOOKUP(C1752,FERIADOS!$A:$B,1,FALSE)),IF(WEEKDAY(C1752)=1,"Dom",IF(WEEKDAY(C1752)=2,"Seg",IF(WEEKDAY(C1752)=3,"Ter",IF(WEEKDAY(C1752)=4,"Qua",IF(WEEKDAY(C1752)=5,"Qui",IF(WEEKDAY(C1752)=6,"Sex","Sab")))))),"Feriado")</f>
        <v>Sex</v>
      </c>
      <c r="F1752" s="32"/>
      <c r="G1752" s="33"/>
      <c r="H1752" s="33"/>
      <c r="I1752" s="33"/>
      <c r="J1752" s="21" t="str">
        <f t="shared" si="193"/>
        <v/>
      </c>
      <c r="K1752" s="21">
        <f t="shared" si="189"/>
        <v>0</v>
      </c>
      <c r="L1752" s="21" t="str">
        <f t="shared" si="190"/>
        <v/>
      </c>
      <c r="M1752" s="22" t="str">
        <f t="shared" si="194"/>
        <v/>
      </c>
      <c r="N1752" s="48"/>
      <c r="O1752" s="54" t="str">
        <f>IF(N1752="","",IFERROR(VLOOKUP(N1752,EMPRESAS!$A:$C,3,FALSE),"NAO CADASTRADA"))</f>
        <v/>
      </c>
      <c r="P1752" s="50"/>
      <c r="Q1752" s="54" t="str">
        <f>IF(P1752="","",IFERROR(VLOOKUP(P1752,ATIVIDADES!$A:$C,3,FALSE),"NAO CADASTRADA"))</f>
        <v/>
      </c>
      <c r="R1752" s="42"/>
      <c r="S1752" s="48"/>
      <c r="T1752" s="54" t="str">
        <f>IF(S1752="","",IFERROR(VLOOKUP(S1752,EMPRESAS!$A:$C,3,FALSE),"NAO CADASTRADA"))</f>
        <v/>
      </c>
      <c r="U1752" s="50"/>
      <c r="V1752" s="54" t="str">
        <f>IF(U1752="","",IFERROR(VLOOKUP(U1752,ATIVIDADES!$A:$C,3,FALSE),"NAO CADASTRADA"))</f>
        <v/>
      </c>
      <c r="W1752" s="42"/>
      <c r="X1752" s="48"/>
      <c r="Y1752" s="54" t="str">
        <f>IF(X1752="","",IFERROR(VLOOKUP(X1752,EMPRESAS!$A:$C,3,FALSE),"NAO CADASTRADA"))</f>
        <v/>
      </c>
      <c r="Z1752" s="50"/>
      <c r="AA1752" s="54" t="str">
        <f>IF(Z1752="","",IFERROR(VLOOKUP(Z1752,ATIVIDADES!$A:$C,3,FALSE),"NAO CADASTRADA"))</f>
        <v/>
      </c>
      <c r="AB1752" s="42"/>
      <c r="AC1752" s="48"/>
      <c r="AD1752" s="54" t="str">
        <f>IF(AC1752="","",IFERROR(VLOOKUP(AC1752,EMPRESAS!$A:$C,3,FALSE),"NAO CADASTRADA"))</f>
        <v/>
      </c>
      <c r="AE1752" s="50"/>
      <c r="AF1752" s="54" t="str">
        <f>IF(AE1752="","",IFERROR(VLOOKUP(AE1752,ATIVIDADES!$A:$C,3,FALSE),"NAO CADASTRADA"))</f>
        <v/>
      </c>
      <c r="AG1752" s="42"/>
      <c r="AH1752" s="48"/>
      <c r="AI1752" s="54" t="str">
        <f>IF(AH1752="","",IFERROR(VLOOKUP(AH1752,EMPRESAS!$A:$C,3,FALSE),"NAO CADASTRADA"))</f>
        <v/>
      </c>
      <c r="AJ1752" s="50"/>
      <c r="AK1752" s="54" t="str">
        <f>IF(AJ1752="","",IFERROR(VLOOKUP(AJ1752,ATIVIDADES!$A:$C,3,FALSE),"NAO CADASTRADA"))</f>
        <v/>
      </c>
      <c r="AL1752" s="42"/>
    </row>
    <row r="1753" spans="1:38" x14ac:dyDescent="0.25">
      <c r="A1753" s="26" t="str">
        <f t="shared" si="191"/>
        <v>OK</v>
      </c>
      <c r="B1753" s="29">
        <f t="shared" si="192"/>
        <v>2487914866</v>
      </c>
      <c r="C1753" s="30">
        <v>43841</v>
      </c>
      <c r="D1753" s="18">
        <f t="shared" si="195"/>
        <v>43831</v>
      </c>
      <c r="E1753" s="19" t="str">
        <f>IF(ISERROR(VLOOKUP(C1753,FERIADOS!$A:$B,1,FALSE)),IF(WEEKDAY(C1753)=1,"Dom",IF(WEEKDAY(C1753)=2,"Seg",IF(WEEKDAY(C1753)=3,"Ter",IF(WEEKDAY(C1753)=4,"Qua",IF(WEEKDAY(C1753)=5,"Qui",IF(WEEKDAY(C1753)=6,"Sex","Sab")))))),"Feriado")</f>
        <v>Sab</v>
      </c>
      <c r="F1753" s="32"/>
      <c r="G1753" s="33"/>
      <c r="H1753" s="33"/>
      <c r="I1753" s="33"/>
      <c r="J1753" s="21" t="str">
        <f t="shared" si="193"/>
        <v/>
      </c>
      <c r="K1753" s="21">
        <f t="shared" si="189"/>
        <v>0</v>
      </c>
      <c r="L1753" s="21" t="str">
        <f t="shared" si="190"/>
        <v/>
      </c>
      <c r="M1753" s="22" t="str">
        <f t="shared" si="194"/>
        <v/>
      </c>
      <c r="N1753" s="48"/>
      <c r="O1753" s="54" t="str">
        <f>IF(N1753="","",IFERROR(VLOOKUP(N1753,EMPRESAS!$A:$C,3,FALSE),"NAO CADASTRADA"))</f>
        <v/>
      </c>
      <c r="P1753" s="50"/>
      <c r="Q1753" s="54" t="str">
        <f>IF(P1753="","",IFERROR(VLOOKUP(P1753,ATIVIDADES!$A:$C,3,FALSE),"NAO CADASTRADA"))</f>
        <v/>
      </c>
      <c r="R1753" s="42"/>
      <c r="S1753" s="48"/>
      <c r="T1753" s="54" t="str">
        <f>IF(S1753="","",IFERROR(VLOOKUP(S1753,EMPRESAS!$A:$C,3,FALSE),"NAO CADASTRADA"))</f>
        <v/>
      </c>
      <c r="U1753" s="50"/>
      <c r="V1753" s="54" t="str">
        <f>IF(U1753="","",IFERROR(VLOOKUP(U1753,ATIVIDADES!$A:$C,3,FALSE),"NAO CADASTRADA"))</f>
        <v/>
      </c>
      <c r="W1753" s="42"/>
      <c r="X1753" s="48"/>
      <c r="Y1753" s="54" t="str">
        <f>IF(X1753="","",IFERROR(VLOOKUP(X1753,EMPRESAS!$A:$C,3,FALSE),"NAO CADASTRADA"))</f>
        <v/>
      </c>
      <c r="Z1753" s="50"/>
      <c r="AA1753" s="54" t="str">
        <f>IF(Z1753="","",IFERROR(VLOOKUP(Z1753,ATIVIDADES!$A:$C,3,FALSE),"NAO CADASTRADA"))</f>
        <v/>
      </c>
      <c r="AB1753" s="42"/>
      <c r="AC1753" s="48"/>
      <c r="AD1753" s="54" t="str">
        <f>IF(AC1753="","",IFERROR(VLOOKUP(AC1753,EMPRESAS!$A:$C,3,FALSE),"NAO CADASTRADA"))</f>
        <v/>
      </c>
      <c r="AE1753" s="50"/>
      <c r="AF1753" s="54" t="str">
        <f>IF(AE1753="","",IFERROR(VLOOKUP(AE1753,ATIVIDADES!$A:$C,3,FALSE),"NAO CADASTRADA"))</f>
        <v/>
      </c>
      <c r="AG1753" s="42"/>
      <c r="AH1753" s="48"/>
      <c r="AI1753" s="54" t="str">
        <f>IF(AH1753="","",IFERROR(VLOOKUP(AH1753,EMPRESAS!$A:$C,3,FALSE),"NAO CADASTRADA"))</f>
        <v/>
      </c>
      <c r="AJ1753" s="50"/>
      <c r="AK1753" s="54" t="str">
        <f>IF(AJ1753="","",IFERROR(VLOOKUP(AJ1753,ATIVIDADES!$A:$C,3,FALSE),"NAO CADASTRADA"))</f>
        <v/>
      </c>
      <c r="AL1753" s="42"/>
    </row>
    <row r="1754" spans="1:38" x14ac:dyDescent="0.25">
      <c r="A1754" s="26" t="str">
        <f t="shared" si="191"/>
        <v>OK</v>
      </c>
      <c r="B1754" s="29">
        <f t="shared" si="192"/>
        <v>2487914866</v>
      </c>
      <c r="C1754" s="30">
        <v>43842</v>
      </c>
      <c r="D1754" s="18">
        <f t="shared" si="195"/>
        <v>43831</v>
      </c>
      <c r="E1754" s="19" t="str">
        <f>IF(ISERROR(VLOOKUP(C1754,FERIADOS!$A:$B,1,FALSE)),IF(WEEKDAY(C1754)=1,"Dom",IF(WEEKDAY(C1754)=2,"Seg",IF(WEEKDAY(C1754)=3,"Ter",IF(WEEKDAY(C1754)=4,"Qua",IF(WEEKDAY(C1754)=5,"Qui",IF(WEEKDAY(C1754)=6,"Sex","Sab")))))),"Feriado")</f>
        <v>Dom</v>
      </c>
      <c r="F1754" s="32"/>
      <c r="G1754" s="33"/>
      <c r="H1754" s="33"/>
      <c r="I1754" s="33"/>
      <c r="J1754" s="21" t="str">
        <f t="shared" si="193"/>
        <v/>
      </c>
      <c r="K1754" s="21">
        <f t="shared" si="189"/>
        <v>0</v>
      </c>
      <c r="L1754" s="21" t="str">
        <f t="shared" si="190"/>
        <v/>
      </c>
      <c r="M1754" s="22" t="str">
        <f t="shared" si="194"/>
        <v/>
      </c>
      <c r="N1754" s="48"/>
      <c r="O1754" s="54" t="str">
        <f>IF(N1754="","",IFERROR(VLOOKUP(N1754,EMPRESAS!$A:$C,3,FALSE),"NAO CADASTRADA"))</f>
        <v/>
      </c>
      <c r="P1754" s="50"/>
      <c r="Q1754" s="54" t="str">
        <f>IF(P1754="","",IFERROR(VLOOKUP(P1754,ATIVIDADES!$A:$C,3,FALSE),"NAO CADASTRADA"))</f>
        <v/>
      </c>
      <c r="R1754" s="42"/>
      <c r="S1754" s="48"/>
      <c r="T1754" s="54" t="str">
        <f>IF(S1754="","",IFERROR(VLOOKUP(S1754,EMPRESAS!$A:$C,3,FALSE),"NAO CADASTRADA"))</f>
        <v/>
      </c>
      <c r="U1754" s="50"/>
      <c r="V1754" s="54" t="str">
        <f>IF(U1754="","",IFERROR(VLOOKUP(U1754,ATIVIDADES!$A:$C,3,FALSE),"NAO CADASTRADA"))</f>
        <v/>
      </c>
      <c r="W1754" s="42"/>
      <c r="X1754" s="48"/>
      <c r="Y1754" s="54" t="str">
        <f>IF(X1754="","",IFERROR(VLOOKUP(X1754,EMPRESAS!$A:$C,3,FALSE),"NAO CADASTRADA"))</f>
        <v/>
      </c>
      <c r="Z1754" s="50"/>
      <c r="AA1754" s="54" t="str">
        <f>IF(Z1754="","",IFERROR(VLOOKUP(Z1754,ATIVIDADES!$A:$C,3,FALSE),"NAO CADASTRADA"))</f>
        <v/>
      </c>
      <c r="AB1754" s="42"/>
      <c r="AC1754" s="48"/>
      <c r="AD1754" s="54" t="str">
        <f>IF(AC1754="","",IFERROR(VLOOKUP(AC1754,EMPRESAS!$A:$C,3,FALSE),"NAO CADASTRADA"))</f>
        <v/>
      </c>
      <c r="AE1754" s="50"/>
      <c r="AF1754" s="54" t="str">
        <f>IF(AE1754="","",IFERROR(VLOOKUP(AE1754,ATIVIDADES!$A:$C,3,FALSE),"NAO CADASTRADA"))</f>
        <v/>
      </c>
      <c r="AG1754" s="42"/>
      <c r="AH1754" s="48"/>
      <c r="AI1754" s="54" t="str">
        <f>IF(AH1754="","",IFERROR(VLOOKUP(AH1754,EMPRESAS!$A:$C,3,FALSE),"NAO CADASTRADA"))</f>
        <v/>
      </c>
      <c r="AJ1754" s="50"/>
      <c r="AK1754" s="54" t="str">
        <f>IF(AJ1754="","",IFERROR(VLOOKUP(AJ1754,ATIVIDADES!$A:$C,3,FALSE),"NAO CADASTRADA"))</f>
        <v/>
      </c>
      <c r="AL1754" s="42"/>
    </row>
    <row r="1755" spans="1:38" x14ac:dyDescent="0.25">
      <c r="A1755" s="26" t="str">
        <f t="shared" si="191"/>
        <v>OK</v>
      </c>
      <c r="B1755" s="29">
        <f t="shared" si="192"/>
        <v>2487914866</v>
      </c>
      <c r="C1755" s="30">
        <v>43843</v>
      </c>
      <c r="D1755" s="18">
        <f t="shared" si="195"/>
        <v>43831</v>
      </c>
      <c r="E1755" s="19" t="str">
        <f>IF(ISERROR(VLOOKUP(C1755,FERIADOS!$A:$B,1,FALSE)),IF(WEEKDAY(C1755)=1,"Dom",IF(WEEKDAY(C1755)=2,"Seg",IF(WEEKDAY(C1755)=3,"Ter",IF(WEEKDAY(C1755)=4,"Qua",IF(WEEKDAY(C1755)=5,"Qui",IF(WEEKDAY(C1755)=6,"Sex","Sab")))))),"Feriado")</f>
        <v>Seg</v>
      </c>
      <c r="F1755" s="32"/>
      <c r="G1755" s="33"/>
      <c r="H1755" s="33"/>
      <c r="I1755" s="33"/>
      <c r="J1755" s="21" t="str">
        <f t="shared" si="193"/>
        <v/>
      </c>
      <c r="K1755" s="21">
        <f t="shared" si="189"/>
        <v>0</v>
      </c>
      <c r="L1755" s="21" t="str">
        <f t="shared" si="190"/>
        <v/>
      </c>
      <c r="M1755" s="22" t="str">
        <f t="shared" si="194"/>
        <v/>
      </c>
      <c r="N1755" s="48"/>
      <c r="O1755" s="54" t="str">
        <f>IF(N1755="","",IFERROR(VLOOKUP(N1755,EMPRESAS!$A:$C,3,FALSE),"NAO CADASTRADA"))</f>
        <v/>
      </c>
      <c r="P1755" s="50"/>
      <c r="Q1755" s="54" t="str">
        <f>IF(P1755="","",IFERROR(VLOOKUP(P1755,ATIVIDADES!$A:$C,3,FALSE),"NAO CADASTRADA"))</f>
        <v/>
      </c>
      <c r="R1755" s="42"/>
      <c r="S1755" s="48"/>
      <c r="T1755" s="54" t="str">
        <f>IF(S1755="","",IFERROR(VLOOKUP(S1755,EMPRESAS!$A:$C,3,FALSE),"NAO CADASTRADA"))</f>
        <v/>
      </c>
      <c r="U1755" s="50"/>
      <c r="V1755" s="54" t="str">
        <f>IF(U1755="","",IFERROR(VLOOKUP(U1755,ATIVIDADES!$A:$C,3,FALSE),"NAO CADASTRADA"))</f>
        <v/>
      </c>
      <c r="W1755" s="42"/>
      <c r="X1755" s="48"/>
      <c r="Y1755" s="54" t="str">
        <f>IF(X1755="","",IFERROR(VLOOKUP(X1755,EMPRESAS!$A:$C,3,FALSE),"NAO CADASTRADA"))</f>
        <v/>
      </c>
      <c r="Z1755" s="50"/>
      <c r="AA1755" s="54" t="str">
        <f>IF(Z1755="","",IFERROR(VLOOKUP(Z1755,ATIVIDADES!$A:$C,3,FALSE),"NAO CADASTRADA"))</f>
        <v/>
      </c>
      <c r="AB1755" s="42"/>
      <c r="AC1755" s="48"/>
      <c r="AD1755" s="54" t="str">
        <f>IF(AC1755="","",IFERROR(VLOOKUP(AC1755,EMPRESAS!$A:$C,3,FALSE),"NAO CADASTRADA"))</f>
        <v/>
      </c>
      <c r="AE1755" s="50"/>
      <c r="AF1755" s="54" t="str">
        <f>IF(AE1755="","",IFERROR(VLOOKUP(AE1755,ATIVIDADES!$A:$C,3,FALSE),"NAO CADASTRADA"))</f>
        <v/>
      </c>
      <c r="AG1755" s="42"/>
      <c r="AH1755" s="48"/>
      <c r="AI1755" s="54" t="str">
        <f>IF(AH1755="","",IFERROR(VLOOKUP(AH1755,EMPRESAS!$A:$C,3,FALSE),"NAO CADASTRADA"))</f>
        <v/>
      </c>
      <c r="AJ1755" s="50"/>
      <c r="AK1755" s="54" t="str">
        <f>IF(AJ1755="","",IFERROR(VLOOKUP(AJ1755,ATIVIDADES!$A:$C,3,FALSE),"NAO CADASTRADA"))</f>
        <v/>
      </c>
      <c r="AL1755" s="42"/>
    </row>
    <row r="1756" spans="1:38" x14ac:dyDescent="0.25">
      <c r="A1756" s="26" t="str">
        <f t="shared" si="191"/>
        <v>OK</v>
      </c>
      <c r="B1756" s="29">
        <f t="shared" si="192"/>
        <v>2487914866</v>
      </c>
      <c r="C1756" s="30">
        <v>43844</v>
      </c>
      <c r="D1756" s="18">
        <f t="shared" si="195"/>
        <v>43831</v>
      </c>
      <c r="E1756" s="19" t="str">
        <f>IF(ISERROR(VLOOKUP(C1756,FERIADOS!$A:$B,1,FALSE)),IF(WEEKDAY(C1756)=1,"Dom",IF(WEEKDAY(C1756)=2,"Seg",IF(WEEKDAY(C1756)=3,"Ter",IF(WEEKDAY(C1756)=4,"Qua",IF(WEEKDAY(C1756)=5,"Qui",IF(WEEKDAY(C1756)=6,"Sex","Sab")))))),"Feriado")</f>
        <v>Ter</v>
      </c>
      <c r="F1756" s="32"/>
      <c r="G1756" s="33"/>
      <c r="H1756" s="33"/>
      <c r="I1756" s="33"/>
      <c r="J1756" s="21" t="str">
        <f t="shared" si="193"/>
        <v/>
      </c>
      <c r="K1756" s="21">
        <f t="shared" si="189"/>
        <v>0</v>
      </c>
      <c r="L1756" s="21" t="str">
        <f t="shared" si="190"/>
        <v/>
      </c>
      <c r="M1756" s="22" t="str">
        <f t="shared" si="194"/>
        <v/>
      </c>
      <c r="N1756" s="48"/>
      <c r="O1756" s="54" t="str">
        <f>IF(N1756="","",IFERROR(VLOOKUP(N1756,EMPRESAS!$A:$C,3,FALSE),"NAO CADASTRADA"))</f>
        <v/>
      </c>
      <c r="P1756" s="50"/>
      <c r="Q1756" s="54" t="str">
        <f>IF(P1756="","",IFERROR(VLOOKUP(P1756,ATIVIDADES!$A:$C,3,FALSE),"NAO CADASTRADA"))</f>
        <v/>
      </c>
      <c r="R1756" s="42"/>
      <c r="S1756" s="48"/>
      <c r="T1756" s="54" t="str">
        <f>IF(S1756="","",IFERROR(VLOOKUP(S1756,EMPRESAS!$A:$C,3,FALSE),"NAO CADASTRADA"))</f>
        <v/>
      </c>
      <c r="U1756" s="50"/>
      <c r="V1756" s="54" t="str">
        <f>IF(U1756="","",IFERROR(VLOOKUP(U1756,ATIVIDADES!$A:$C,3,FALSE),"NAO CADASTRADA"))</f>
        <v/>
      </c>
      <c r="W1756" s="42"/>
      <c r="X1756" s="48"/>
      <c r="Y1756" s="54" t="str">
        <f>IF(X1756="","",IFERROR(VLOOKUP(X1756,EMPRESAS!$A:$C,3,FALSE),"NAO CADASTRADA"))</f>
        <v/>
      </c>
      <c r="Z1756" s="50"/>
      <c r="AA1756" s="54" t="str">
        <f>IF(Z1756="","",IFERROR(VLOOKUP(Z1756,ATIVIDADES!$A:$C,3,FALSE),"NAO CADASTRADA"))</f>
        <v/>
      </c>
      <c r="AB1756" s="42"/>
      <c r="AC1756" s="48"/>
      <c r="AD1756" s="54" t="str">
        <f>IF(AC1756="","",IFERROR(VLOOKUP(AC1756,EMPRESAS!$A:$C,3,FALSE),"NAO CADASTRADA"))</f>
        <v/>
      </c>
      <c r="AE1756" s="50"/>
      <c r="AF1756" s="54" t="str">
        <f>IF(AE1756="","",IFERROR(VLOOKUP(AE1756,ATIVIDADES!$A:$C,3,FALSE),"NAO CADASTRADA"))</f>
        <v/>
      </c>
      <c r="AG1756" s="42"/>
      <c r="AH1756" s="48"/>
      <c r="AI1756" s="54" t="str">
        <f>IF(AH1756="","",IFERROR(VLOOKUP(AH1756,EMPRESAS!$A:$C,3,FALSE),"NAO CADASTRADA"))</f>
        <v/>
      </c>
      <c r="AJ1756" s="50"/>
      <c r="AK1756" s="54" t="str">
        <f>IF(AJ1756="","",IFERROR(VLOOKUP(AJ1756,ATIVIDADES!$A:$C,3,FALSE),"NAO CADASTRADA"))</f>
        <v/>
      </c>
      <c r="AL1756" s="42"/>
    </row>
    <row r="1757" spans="1:38" x14ac:dyDescent="0.25">
      <c r="A1757" s="26" t="str">
        <f t="shared" si="191"/>
        <v>OK</v>
      </c>
      <c r="B1757" s="29">
        <f t="shared" si="192"/>
        <v>2487914866</v>
      </c>
      <c r="C1757" s="30">
        <v>43845</v>
      </c>
      <c r="D1757" s="18">
        <f t="shared" si="195"/>
        <v>43831</v>
      </c>
      <c r="E1757" s="19" t="str">
        <f>IF(ISERROR(VLOOKUP(C1757,FERIADOS!$A:$B,1,FALSE)),IF(WEEKDAY(C1757)=1,"Dom",IF(WEEKDAY(C1757)=2,"Seg",IF(WEEKDAY(C1757)=3,"Ter",IF(WEEKDAY(C1757)=4,"Qua",IF(WEEKDAY(C1757)=5,"Qui",IF(WEEKDAY(C1757)=6,"Sex","Sab")))))),"Feriado")</f>
        <v>Qua</v>
      </c>
      <c r="F1757" s="32"/>
      <c r="G1757" s="33"/>
      <c r="H1757" s="33"/>
      <c r="I1757" s="33"/>
      <c r="J1757" s="21" t="str">
        <f t="shared" si="193"/>
        <v/>
      </c>
      <c r="K1757" s="21">
        <f t="shared" si="189"/>
        <v>0</v>
      </c>
      <c r="L1757" s="21" t="str">
        <f t="shared" si="190"/>
        <v/>
      </c>
      <c r="M1757" s="22" t="str">
        <f t="shared" si="194"/>
        <v/>
      </c>
      <c r="N1757" s="48"/>
      <c r="O1757" s="54" t="str">
        <f>IF(N1757="","",IFERROR(VLOOKUP(N1757,EMPRESAS!$A:$C,3,FALSE),"NAO CADASTRADA"))</f>
        <v/>
      </c>
      <c r="P1757" s="50"/>
      <c r="Q1757" s="54" t="str">
        <f>IF(P1757="","",IFERROR(VLOOKUP(P1757,ATIVIDADES!$A:$C,3,FALSE),"NAO CADASTRADA"))</f>
        <v/>
      </c>
      <c r="R1757" s="42"/>
      <c r="S1757" s="48"/>
      <c r="T1757" s="54" t="str">
        <f>IF(S1757="","",IFERROR(VLOOKUP(S1757,EMPRESAS!$A:$C,3,FALSE),"NAO CADASTRADA"))</f>
        <v/>
      </c>
      <c r="U1757" s="50"/>
      <c r="V1757" s="54" t="str">
        <f>IF(U1757="","",IFERROR(VLOOKUP(U1757,ATIVIDADES!$A:$C,3,FALSE),"NAO CADASTRADA"))</f>
        <v/>
      </c>
      <c r="W1757" s="42"/>
      <c r="X1757" s="48"/>
      <c r="Y1757" s="54" t="str">
        <f>IF(X1757="","",IFERROR(VLOOKUP(X1757,EMPRESAS!$A:$C,3,FALSE),"NAO CADASTRADA"))</f>
        <v/>
      </c>
      <c r="Z1757" s="50"/>
      <c r="AA1757" s="54" t="str">
        <f>IF(Z1757="","",IFERROR(VLOOKUP(Z1757,ATIVIDADES!$A:$C,3,FALSE),"NAO CADASTRADA"))</f>
        <v/>
      </c>
      <c r="AB1757" s="42"/>
      <c r="AC1757" s="48"/>
      <c r="AD1757" s="54" t="str">
        <f>IF(AC1757="","",IFERROR(VLOOKUP(AC1757,EMPRESAS!$A:$C,3,FALSE),"NAO CADASTRADA"))</f>
        <v/>
      </c>
      <c r="AE1757" s="50"/>
      <c r="AF1757" s="54" t="str">
        <f>IF(AE1757="","",IFERROR(VLOOKUP(AE1757,ATIVIDADES!$A:$C,3,FALSE),"NAO CADASTRADA"))</f>
        <v/>
      </c>
      <c r="AG1757" s="42"/>
      <c r="AH1757" s="48"/>
      <c r="AI1757" s="54" t="str">
        <f>IF(AH1757="","",IFERROR(VLOOKUP(AH1757,EMPRESAS!$A:$C,3,FALSE),"NAO CADASTRADA"))</f>
        <v/>
      </c>
      <c r="AJ1757" s="50"/>
      <c r="AK1757" s="54" t="str">
        <f>IF(AJ1757="","",IFERROR(VLOOKUP(AJ1757,ATIVIDADES!$A:$C,3,FALSE),"NAO CADASTRADA"))</f>
        <v/>
      </c>
      <c r="AL1757" s="42"/>
    </row>
    <row r="1758" spans="1:38" x14ac:dyDescent="0.25">
      <c r="A1758" s="26" t="str">
        <f t="shared" si="191"/>
        <v>OK</v>
      </c>
      <c r="B1758" s="29">
        <f t="shared" si="192"/>
        <v>2487914866</v>
      </c>
      <c r="C1758" s="30">
        <v>43846</v>
      </c>
      <c r="D1758" s="18">
        <f t="shared" si="195"/>
        <v>43831</v>
      </c>
      <c r="E1758" s="19" t="str">
        <f>IF(ISERROR(VLOOKUP(C1758,FERIADOS!$A:$B,1,FALSE)),IF(WEEKDAY(C1758)=1,"Dom",IF(WEEKDAY(C1758)=2,"Seg",IF(WEEKDAY(C1758)=3,"Ter",IF(WEEKDAY(C1758)=4,"Qua",IF(WEEKDAY(C1758)=5,"Qui",IF(WEEKDAY(C1758)=6,"Sex","Sab")))))),"Feriado")</f>
        <v>Qui</v>
      </c>
      <c r="F1758" s="32"/>
      <c r="G1758" s="33"/>
      <c r="H1758" s="33"/>
      <c r="I1758" s="33"/>
      <c r="J1758" s="21" t="str">
        <f t="shared" si="193"/>
        <v/>
      </c>
      <c r="K1758" s="21">
        <f t="shared" si="189"/>
        <v>0</v>
      </c>
      <c r="L1758" s="21" t="str">
        <f t="shared" si="190"/>
        <v/>
      </c>
      <c r="M1758" s="22" t="str">
        <f t="shared" si="194"/>
        <v/>
      </c>
      <c r="N1758" s="48"/>
      <c r="O1758" s="54" t="str">
        <f>IF(N1758="","",IFERROR(VLOOKUP(N1758,EMPRESAS!$A:$C,3,FALSE),"NAO CADASTRADA"))</f>
        <v/>
      </c>
      <c r="P1758" s="50"/>
      <c r="Q1758" s="54" t="str">
        <f>IF(P1758="","",IFERROR(VLOOKUP(P1758,ATIVIDADES!$A:$C,3,FALSE),"NAO CADASTRADA"))</f>
        <v/>
      </c>
      <c r="R1758" s="42"/>
      <c r="S1758" s="48"/>
      <c r="T1758" s="54" t="str">
        <f>IF(S1758="","",IFERROR(VLOOKUP(S1758,EMPRESAS!$A:$C,3,FALSE),"NAO CADASTRADA"))</f>
        <v/>
      </c>
      <c r="U1758" s="50"/>
      <c r="V1758" s="54" t="str">
        <f>IF(U1758="","",IFERROR(VLOOKUP(U1758,ATIVIDADES!$A:$C,3,FALSE),"NAO CADASTRADA"))</f>
        <v/>
      </c>
      <c r="W1758" s="42"/>
      <c r="X1758" s="48"/>
      <c r="Y1758" s="54" t="str">
        <f>IF(X1758="","",IFERROR(VLOOKUP(X1758,EMPRESAS!$A:$C,3,FALSE),"NAO CADASTRADA"))</f>
        <v/>
      </c>
      <c r="Z1758" s="50"/>
      <c r="AA1758" s="54" t="str">
        <f>IF(Z1758="","",IFERROR(VLOOKUP(Z1758,ATIVIDADES!$A:$C,3,FALSE),"NAO CADASTRADA"))</f>
        <v/>
      </c>
      <c r="AB1758" s="42"/>
      <c r="AC1758" s="48"/>
      <c r="AD1758" s="54" t="str">
        <f>IF(AC1758="","",IFERROR(VLOOKUP(AC1758,EMPRESAS!$A:$C,3,FALSE),"NAO CADASTRADA"))</f>
        <v/>
      </c>
      <c r="AE1758" s="50"/>
      <c r="AF1758" s="54" t="str">
        <f>IF(AE1758="","",IFERROR(VLOOKUP(AE1758,ATIVIDADES!$A:$C,3,FALSE),"NAO CADASTRADA"))</f>
        <v/>
      </c>
      <c r="AG1758" s="42"/>
      <c r="AH1758" s="48"/>
      <c r="AI1758" s="54" t="str">
        <f>IF(AH1758="","",IFERROR(VLOOKUP(AH1758,EMPRESAS!$A:$C,3,FALSE),"NAO CADASTRADA"))</f>
        <v/>
      </c>
      <c r="AJ1758" s="50"/>
      <c r="AK1758" s="54" t="str">
        <f>IF(AJ1758="","",IFERROR(VLOOKUP(AJ1758,ATIVIDADES!$A:$C,3,FALSE),"NAO CADASTRADA"))</f>
        <v/>
      </c>
      <c r="AL1758" s="42"/>
    </row>
    <row r="1759" spans="1:38" x14ac:dyDescent="0.25">
      <c r="A1759" s="26" t="str">
        <f t="shared" si="191"/>
        <v>OK</v>
      </c>
      <c r="B1759" s="29">
        <f t="shared" si="192"/>
        <v>2487914866</v>
      </c>
      <c r="C1759" s="30">
        <v>43847</v>
      </c>
      <c r="D1759" s="18">
        <f t="shared" si="195"/>
        <v>43831</v>
      </c>
      <c r="E1759" s="19" t="str">
        <f>IF(ISERROR(VLOOKUP(C1759,FERIADOS!$A:$B,1,FALSE)),IF(WEEKDAY(C1759)=1,"Dom",IF(WEEKDAY(C1759)=2,"Seg",IF(WEEKDAY(C1759)=3,"Ter",IF(WEEKDAY(C1759)=4,"Qua",IF(WEEKDAY(C1759)=5,"Qui",IF(WEEKDAY(C1759)=6,"Sex","Sab")))))),"Feriado")</f>
        <v>Sex</v>
      </c>
      <c r="F1759" s="32"/>
      <c r="G1759" s="33"/>
      <c r="H1759" s="33"/>
      <c r="I1759" s="33"/>
      <c r="J1759" s="21" t="str">
        <f t="shared" si="193"/>
        <v/>
      </c>
      <c r="K1759" s="21">
        <f t="shared" si="189"/>
        <v>0</v>
      </c>
      <c r="L1759" s="21" t="str">
        <f t="shared" si="190"/>
        <v/>
      </c>
      <c r="M1759" s="22" t="str">
        <f t="shared" si="194"/>
        <v/>
      </c>
      <c r="N1759" s="48"/>
      <c r="O1759" s="54" t="str">
        <f>IF(N1759="","",IFERROR(VLOOKUP(N1759,EMPRESAS!$A:$C,3,FALSE),"NAO CADASTRADA"))</f>
        <v/>
      </c>
      <c r="P1759" s="50"/>
      <c r="Q1759" s="54" t="str">
        <f>IF(P1759="","",IFERROR(VLOOKUP(P1759,ATIVIDADES!$A:$C,3,FALSE),"NAO CADASTRADA"))</f>
        <v/>
      </c>
      <c r="R1759" s="42"/>
      <c r="S1759" s="48"/>
      <c r="T1759" s="54" t="str">
        <f>IF(S1759="","",IFERROR(VLOOKUP(S1759,EMPRESAS!$A:$C,3,FALSE),"NAO CADASTRADA"))</f>
        <v/>
      </c>
      <c r="U1759" s="50"/>
      <c r="V1759" s="54" t="str">
        <f>IF(U1759="","",IFERROR(VLOOKUP(U1759,ATIVIDADES!$A:$C,3,FALSE),"NAO CADASTRADA"))</f>
        <v/>
      </c>
      <c r="W1759" s="42"/>
      <c r="X1759" s="48"/>
      <c r="Y1759" s="54" t="str">
        <f>IF(X1759="","",IFERROR(VLOOKUP(X1759,EMPRESAS!$A:$C,3,FALSE),"NAO CADASTRADA"))</f>
        <v/>
      </c>
      <c r="Z1759" s="50"/>
      <c r="AA1759" s="54" t="str">
        <f>IF(Z1759="","",IFERROR(VLOOKUP(Z1759,ATIVIDADES!$A:$C,3,FALSE),"NAO CADASTRADA"))</f>
        <v/>
      </c>
      <c r="AB1759" s="42"/>
      <c r="AC1759" s="48"/>
      <c r="AD1759" s="54" t="str">
        <f>IF(AC1759="","",IFERROR(VLOOKUP(AC1759,EMPRESAS!$A:$C,3,FALSE),"NAO CADASTRADA"))</f>
        <v/>
      </c>
      <c r="AE1759" s="50"/>
      <c r="AF1759" s="54" t="str">
        <f>IF(AE1759="","",IFERROR(VLOOKUP(AE1759,ATIVIDADES!$A:$C,3,FALSE),"NAO CADASTRADA"))</f>
        <v/>
      </c>
      <c r="AG1759" s="42"/>
      <c r="AH1759" s="48"/>
      <c r="AI1759" s="54" t="str">
        <f>IF(AH1759="","",IFERROR(VLOOKUP(AH1759,EMPRESAS!$A:$C,3,FALSE),"NAO CADASTRADA"))</f>
        <v/>
      </c>
      <c r="AJ1759" s="50"/>
      <c r="AK1759" s="54" t="str">
        <f>IF(AJ1759="","",IFERROR(VLOOKUP(AJ1759,ATIVIDADES!$A:$C,3,FALSE),"NAO CADASTRADA"))</f>
        <v/>
      </c>
      <c r="AL1759" s="42"/>
    </row>
    <row r="1760" spans="1:38" x14ac:dyDescent="0.25">
      <c r="A1760" s="26" t="str">
        <f t="shared" si="191"/>
        <v>OK</v>
      </c>
      <c r="B1760" s="29">
        <f t="shared" si="192"/>
        <v>2487914866</v>
      </c>
      <c r="C1760" s="30">
        <v>43848</v>
      </c>
      <c r="D1760" s="18">
        <f t="shared" si="195"/>
        <v>43831</v>
      </c>
      <c r="E1760" s="19" t="str">
        <f>IF(ISERROR(VLOOKUP(C1760,FERIADOS!$A:$B,1,FALSE)),IF(WEEKDAY(C1760)=1,"Dom",IF(WEEKDAY(C1760)=2,"Seg",IF(WEEKDAY(C1760)=3,"Ter",IF(WEEKDAY(C1760)=4,"Qua",IF(WEEKDAY(C1760)=5,"Qui",IF(WEEKDAY(C1760)=6,"Sex","Sab")))))),"Feriado")</f>
        <v>Sab</v>
      </c>
      <c r="F1760" s="32"/>
      <c r="G1760" s="33"/>
      <c r="H1760" s="33"/>
      <c r="I1760" s="33"/>
      <c r="J1760" s="21" t="str">
        <f t="shared" si="193"/>
        <v/>
      </c>
      <c r="K1760" s="21">
        <f t="shared" si="189"/>
        <v>0</v>
      </c>
      <c r="L1760" s="21" t="str">
        <f t="shared" si="190"/>
        <v/>
      </c>
      <c r="M1760" s="22" t="str">
        <f t="shared" si="194"/>
        <v/>
      </c>
      <c r="N1760" s="48"/>
      <c r="O1760" s="54" t="str">
        <f>IF(N1760="","",IFERROR(VLOOKUP(N1760,EMPRESAS!$A:$C,3,FALSE),"NAO CADASTRADA"))</f>
        <v/>
      </c>
      <c r="P1760" s="50"/>
      <c r="Q1760" s="54" t="str">
        <f>IF(P1760="","",IFERROR(VLOOKUP(P1760,ATIVIDADES!$A:$C,3,FALSE),"NAO CADASTRADA"))</f>
        <v/>
      </c>
      <c r="R1760" s="42"/>
      <c r="S1760" s="48"/>
      <c r="T1760" s="54" t="str">
        <f>IF(S1760="","",IFERROR(VLOOKUP(S1760,EMPRESAS!$A:$C,3,FALSE),"NAO CADASTRADA"))</f>
        <v/>
      </c>
      <c r="U1760" s="50"/>
      <c r="V1760" s="54" t="str">
        <f>IF(U1760="","",IFERROR(VLOOKUP(U1760,ATIVIDADES!$A:$C,3,FALSE),"NAO CADASTRADA"))</f>
        <v/>
      </c>
      <c r="W1760" s="42"/>
      <c r="X1760" s="48"/>
      <c r="Y1760" s="54" t="str">
        <f>IF(X1760="","",IFERROR(VLOOKUP(X1760,EMPRESAS!$A:$C,3,FALSE),"NAO CADASTRADA"))</f>
        <v/>
      </c>
      <c r="Z1760" s="50"/>
      <c r="AA1760" s="54" t="str">
        <f>IF(Z1760="","",IFERROR(VLOOKUP(Z1760,ATIVIDADES!$A:$C,3,FALSE),"NAO CADASTRADA"))</f>
        <v/>
      </c>
      <c r="AB1760" s="42"/>
      <c r="AC1760" s="48"/>
      <c r="AD1760" s="54" t="str">
        <f>IF(AC1760="","",IFERROR(VLOOKUP(AC1760,EMPRESAS!$A:$C,3,FALSE),"NAO CADASTRADA"))</f>
        <v/>
      </c>
      <c r="AE1760" s="50"/>
      <c r="AF1760" s="54" t="str">
        <f>IF(AE1760="","",IFERROR(VLOOKUP(AE1760,ATIVIDADES!$A:$C,3,FALSE),"NAO CADASTRADA"))</f>
        <v/>
      </c>
      <c r="AG1760" s="42"/>
      <c r="AH1760" s="48"/>
      <c r="AI1760" s="54" t="str">
        <f>IF(AH1760="","",IFERROR(VLOOKUP(AH1760,EMPRESAS!$A:$C,3,FALSE),"NAO CADASTRADA"))</f>
        <v/>
      </c>
      <c r="AJ1760" s="50"/>
      <c r="AK1760" s="54" t="str">
        <f>IF(AJ1760="","",IFERROR(VLOOKUP(AJ1760,ATIVIDADES!$A:$C,3,FALSE),"NAO CADASTRADA"))</f>
        <v/>
      </c>
      <c r="AL1760" s="42"/>
    </row>
    <row r="1761" spans="1:38" x14ac:dyDescent="0.25">
      <c r="A1761" s="26" t="str">
        <f t="shared" si="191"/>
        <v>OK</v>
      </c>
      <c r="B1761" s="29">
        <f t="shared" si="192"/>
        <v>2487914866</v>
      </c>
      <c r="C1761" s="30">
        <v>43849</v>
      </c>
      <c r="D1761" s="18">
        <f t="shared" si="195"/>
        <v>43831</v>
      </c>
      <c r="E1761" s="19" t="str">
        <f>IF(ISERROR(VLOOKUP(C1761,FERIADOS!$A:$B,1,FALSE)),IF(WEEKDAY(C1761)=1,"Dom",IF(WEEKDAY(C1761)=2,"Seg",IF(WEEKDAY(C1761)=3,"Ter",IF(WEEKDAY(C1761)=4,"Qua",IF(WEEKDAY(C1761)=5,"Qui",IF(WEEKDAY(C1761)=6,"Sex","Sab")))))),"Feriado")</f>
        <v>Dom</v>
      </c>
      <c r="F1761" s="32"/>
      <c r="G1761" s="33"/>
      <c r="H1761" s="33"/>
      <c r="I1761" s="33"/>
      <c r="J1761" s="21" t="str">
        <f t="shared" si="193"/>
        <v/>
      </c>
      <c r="K1761" s="21">
        <f t="shared" si="189"/>
        <v>0</v>
      </c>
      <c r="L1761" s="21" t="str">
        <f t="shared" si="190"/>
        <v/>
      </c>
      <c r="M1761" s="22" t="str">
        <f t="shared" si="194"/>
        <v/>
      </c>
      <c r="N1761" s="48"/>
      <c r="O1761" s="54" t="str">
        <f>IF(N1761="","",IFERROR(VLOOKUP(N1761,EMPRESAS!$A:$C,3,FALSE),"NAO CADASTRADA"))</f>
        <v/>
      </c>
      <c r="P1761" s="50"/>
      <c r="Q1761" s="54" t="str">
        <f>IF(P1761="","",IFERROR(VLOOKUP(P1761,ATIVIDADES!$A:$C,3,FALSE),"NAO CADASTRADA"))</f>
        <v/>
      </c>
      <c r="R1761" s="42"/>
      <c r="S1761" s="48"/>
      <c r="T1761" s="54" t="str">
        <f>IF(S1761="","",IFERROR(VLOOKUP(S1761,EMPRESAS!$A:$C,3,FALSE),"NAO CADASTRADA"))</f>
        <v/>
      </c>
      <c r="U1761" s="50"/>
      <c r="V1761" s="54" t="str">
        <f>IF(U1761="","",IFERROR(VLOOKUP(U1761,ATIVIDADES!$A:$C,3,FALSE),"NAO CADASTRADA"))</f>
        <v/>
      </c>
      <c r="W1761" s="42"/>
      <c r="X1761" s="48"/>
      <c r="Y1761" s="54" t="str">
        <f>IF(X1761="","",IFERROR(VLOOKUP(X1761,EMPRESAS!$A:$C,3,FALSE),"NAO CADASTRADA"))</f>
        <v/>
      </c>
      <c r="Z1761" s="50"/>
      <c r="AA1761" s="54" t="str">
        <f>IF(Z1761="","",IFERROR(VLOOKUP(Z1761,ATIVIDADES!$A:$C,3,FALSE),"NAO CADASTRADA"))</f>
        <v/>
      </c>
      <c r="AB1761" s="42"/>
      <c r="AC1761" s="48"/>
      <c r="AD1761" s="54" t="str">
        <f>IF(AC1761="","",IFERROR(VLOOKUP(AC1761,EMPRESAS!$A:$C,3,FALSE),"NAO CADASTRADA"))</f>
        <v/>
      </c>
      <c r="AE1761" s="50"/>
      <c r="AF1761" s="54" t="str">
        <f>IF(AE1761="","",IFERROR(VLOOKUP(AE1761,ATIVIDADES!$A:$C,3,FALSE),"NAO CADASTRADA"))</f>
        <v/>
      </c>
      <c r="AG1761" s="42"/>
      <c r="AH1761" s="48"/>
      <c r="AI1761" s="54" t="str">
        <f>IF(AH1761="","",IFERROR(VLOOKUP(AH1761,EMPRESAS!$A:$C,3,FALSE),"NAO CADASTRADA"))</f>
        <v/>
      </c>
      <c r="AJ1761" s="50"/>
      <c r="AK1761" s="54" t="str">
        <f>IF(AJ1761="","",IFERROR(VLOOKUP(AJ1761,ATIVIDADES!$A:$C,3,FALSE),"NAO CADASTRADA"))</f>
        <v/>
      </c>
      <c r="AL1761" s="42"/>
    </row>
    <row r="1762" spans="1:38" x14ac:dyDescent="0.25">
      <c r="A1762" s="26" t="str">
        <f t="shared" si="191"/>
        <v>OK</v>
      </c>
      <c r="B1762" s="29">
        <f t="shared" si="192"/>
        <v>2487914866</v>
      </c>
      <c r="C1762" s="30">
        <v>43850</v>
      </c>
      <c r="D1762" s="18">
        <f t="shared" si="195"/>
        <v>43831</v>
      </c>
      <c r="E1762" s="19" t="str">
        <f>IF(ISERROR(VLOOKUP(C1762,FERIADOS!$A:$B,1,FALSE)),IF(WEEKDAY(C1762)=1,"Dom",IF(WEEKDAY(C1762)=2,"Seg",IF(WEEKDAY(C1762)=3,"Ter",IF(WEEKDAY(C1762)=4,"Qua",IF(WEEKDAY(C1762)=5,"Qui",IF(WEEKDAY(C1762)=6,"Sex","Sab")))))),"Feriado")</f>
        <v>Seg</v>
      </c>
      <c r="F1762" s="32"/>
      <c r="G1762" s="33"/>
      <c r="H1762" s="33"/>
      <c r="I1762" s="33"/>
      <c r="J1762" s="21" t="str">
        <f t="shared" si="193"/>
        <v/>
      </c>
      <c r="K1762" s="21">
        <f t="shared" si="189"/>
        <v>0</v>
      </c>
      <c r="L1762" s="21" t="str">
        <f t="shared" si="190"/>
        <v/>
      </c>
      <c r="M1762" s="22" t="str">
        <f t="shared" si="194"/>
        <v/>
      </c>
      <c r="N1762" s="48"/>
      <c r="O1762" s="54" t="str">
        <f>IF(N1762="","",IFERROR(VLOOKUP(N1762,EMPRESAS!$A:$C,3,FALSE),"NAO CADASTRADA"))</f>
        <v/>
      </c>
      <c r="P1762" s="50"/>
      <c r="Q1762" s="54" t="str">
        <f>IF(P1762="","",IFERROR(VLOOKUP(P1762,ATIVIDADES!$A:$C,3,FALSE),"NAO CADASTRADA"))</f>
        <v/>
      </c>
      <c r="R1762" s="42"/>
      <c r="S1762" s="48"/>
      <c r="T1762" s="54" t="str">
        <f>IF(S1762="","",IFERROR(VLOOKUP(S1762,EMPRESAS!$A:$C,3,FALSE),"NAO CADASTRADA"))</f>
        <v/>
      </c>
      <c r="U1762" s="50"/>
      <c r="V1762" s="54" t="str">
        <f>IF(U1762="","",IFERROR(VLOOKUP(U1762,ATIVIDADES!$A:$C,3,FALSE),"NAO CADASTRADA"))</f>
        <v/>
      </c>
      <c r="W1762" s="42"/>
      <c r="X1762" s="48"/>
      <c r="Y1762" s="54" t="str">
        <f>IF(X1762="","",IFERROR(VLOOKUP(X1762,EMPRESAS!$A:$C,3,FALSE),"NAO CADASTRADA"))</f>
        <v/>
      </c>
      <c r="Z1762" s="50"/>
      <c r="AA1762" s="54" t="str">
        <f>IF(Z1762="","",IFERROR(VLOOKUP(Z1762,ATIVIDADES!$A:$C,3,FALSE),"NAO CADASTRADA"))</f>
        <v/>
      </c>
      <c r="AB1762" s="42"/>
      <c r="AC1762" s="48"/>
      <c r="AD1762" s="54" t="str">
        <f>IF(AC1762="","",IFERROR(VLOOKUP(AC1762,EMPRESAS!$A:$C,3,FALSE),"NAO CADASTRADA"))</f>
        <v/>
      </c>
      <c r="AE1762" s="50"/>
      <c r="AF1762" s="54" t="str">
        <f>IF(AE1762="","",IFERROR(VLOOKUP(AE1762,ATIVIDADES!$A:$C,3,FALSE),"NAO CADASTRADA"))</f>
        <v/>
      </c>
      <c r="AG1762" s="42"/>
      <c r="AH1762" s="48"/>
      <c r="AI1762" s="54" t="str">
        <f>IF(AH1762="","",IFERROR(VLOOKUP(AH1762,EMPRESAS!$A:$C,3,FALSE),"NAO CADASTRADA"))</f>
        <v/>
      </c>
      <c r="AJ1762" s="50"/>
      <c r="AK1762" s="54" t="str">
        <f>IF(AJ1762="","",IFERROR(VLOOKUP(AJ1762,ATIVIDADES!$A:$C,3,FALSE),"NAO CADASTRADA"))</f>
        <v/>
      </c>
      <c r="AL1762" s="42"/>
    </row>
    <row r="1763" spans="1:38" x14ac:dyDescent="0.25">
      <c r="A1763" s="26" t="str">
        <f t="shared" si="191"/>
        <v>OK</v>
      </c>
      <c r="B1763" s="29">
        <f t="shared" si="192"/>
        <v>2487914866</v>
      </c>
      <c r="C1763" s="30">
        <v>43851</v>
      </c>
      <c r="D1763" s="18">
        <f t="shared" si="195"/>
        <v>43831</v>
      </c>
      <c r="E1763" s="19" t="str">
        <f>IF(ISERROR(VLOOKUP(C1763,FERIADOS!$A:$B,1,FALSE)),IF(WEEKDAY(C1763)=1,"Dom",IF(WEEKDAY(C1763)=2,"Seg",IF(WEEKDAY(C1763)=3,"Ter",IF(WEEKDAY(C1763)=4,"Qua",IF(WEEKDAY(C1763)=5,"Qui",IF(WEEKDAY(C1763)=6,"Sex","Sab")))))),"Feriado")</f>
        <v>Ter</v>
      </c>
      <c r="F1763" s="32"/>
      <c r="G1763" s="33"/>
      <c r="H1763" s="33"/>
      <c r="I1763" s="33"/>
      <c r="J1763" s="21" t="str">
        <f t="shared" si="193"/>
        <v/>
      </c>
      <c r="K1763" s="21">
        <f t="shared" si="189"/>
        <v>0</v>
      </c>
      <c r="L1763" s="21" t="str">
        <f t="shared" si="190"/>
        <v/>
      </c>
      <c r="M1763" s="22" t="str">
        <f t="shared" si="194"/>
        <v/>
      </c>
      <c r="N1763" s="48"/>
      <c r="O1763" s="54" t="str">
        <f>IF(N1763="","",IFERROR(VLOOKUP(N1763,EMPRESAS!$A:$C,3,FALSE),"NAO CADASTRADA"))</f>
        <v/>
      </c>
      <c r="P1763" s="50"/>
      <c r="Q1763" s="54" t="str">
        <f>IF(P1763="","",IFERROR(VLOOKUP(P1763,ATIVIDADES!$A:$C,3,FALSE),"NAO CADASTRADA"))</f>
        <v/>
      </c>
      <c r="R1763" s="42"/>
      <c r="S1763" s="48"/>
      <c r="T1763" s="54" t="str">
        <f>IF(S1763="","",IFERROR(VLOOKUP(S1763,EMPRESAS!$A:$C,3,FALSE),"NAO CADASTRADA"))</f>
        <v/>
      </c>
      <c r="U1763" s="50"/>
      <c r="V1763" s="54" t="str">
        <f>IF(U1763="","",IFERROR(VLOOKUP(U1763,ATIVIDADES!$A:$C,3,FALSE),"NAO CADASTRADA"))</f>
        <v/>
      </c>
      <c r="W1763" s="42"/>
      <c r="X1763" s="48"/>
      <c r="Y1763" s="54" t="str">
        <f>IF(X1763="","",IFERROR(VLOOKUP(X1763,EMPRESAS!$A:$C,3,FALSE),"NAO CADASTRADA"))</f>
        <v/>
      </c>
      <c r="Z1763" s="50"/>
      <c r="AA1763" s="54" t="str">
        <f>IF(Z1763="","",IFERROR(VLOOKUP(Z1763,ATIVIDADES!$A:$C,3,FALSE),"NAO CADASTRADA"))</f>
        <v/>
      </c>
      <c r="AB1763" s="42"/>
      <c r="AC1763" s="48"/>
      <c r="AD1763" s="54" t="str">
        <f>IF(AC1763="","",IFERROR(VLOOKUP(AC1763,EMPRESAS!$A:$C,3,FALSE),"NAO CADASTRADA"))</f>
        <v/>
      </c>
      <c r="AE1763" s="50"/>
      <c r="AF1763" s="54" t="str">
        <f>IF(AE1763="","",IFERROR(VLOOKUP(AE1763,ATIVIDADES!$A:$C,3,FALSE),"NAO CADASTRADA"))</f>
        <v/>
      </c>
      <c r="AG1763" s="42"/>
      <c r="AH1763" s="48"/>
      <c r="AI1763" s="54" t="str">
        <f>IF(AH1763="","",IFERROR(VLOOKUP(AH1763,EMPRESAS!$A:$C,3,FALSE),"NAO CADASTRADA"))</f>
        <v/>
      </c>
      <c r="AJ1763" s="50"/>
      <c r="AK1763" s="54" t="str">
        <f>IF(AJ1763="","",IFERROR(VLOOKUP(AJ1763,ATIVIDADES!$A:$C,3,FALSE),"NAO CADASTRADA"))</f>
        <v/>
      </c>
      <c r="AL1763" s="42"/>
    </row>
    <row r="1764" spans="1:38" x14ac:dyDescent="0.25">
      <c r="A1764" s="26" t="str">
        <f t="shared" si="191"/>
        <v>OK</v>
      </c>
      <c r="B1764" s="29">
        <f t="shared" si="192"/>
        <v>2487914866</v>
      </c>
      <c r="C1764" s="30">
        <v>43852</v>
      </c>
      <c r="D1764" s="18">
        <f t="shared" si="195"/>
        <v>43831</v>
      </c>
      <c r="E1764" s="19" t="str">
        <f>IF(ISERROR(VLOOKUP(C1764,FERIADOS!$A:$B,1,FALSE)),IF(WEEKDAY(C1764)=1,"Dom",IF(WEEKDAY(C1764)=2,"Seg",IF(WEEKDAY(C1764)=3,"Ter",IF(WEEKDAY(C1764)=4,"Qua",IF(WEEKDAY(C1764)=5,"Qui",IF(WEEKDAY(C1764)=6,"Sex","Sab")))))),"Feriado")</f>
        <v>Qua</v>
      </c>
      <c r="F1764" s="32"/>
      <c r="G1764" s="33"/>
      <c r="H1764" s="33"/>
      <c r="I1764" s="33"/>
      <c r="J1764" s="21" t="str">
        <f t="shared" si="193"/>
        <v/>
      </c>
      <c r="K1764" s="21">
        <f t="shared" si="189"/>
        <v>0</v>
      </c>
      <c r="L1764" s="21" t="str">
        <f t="shared" si="190"/>
        <v/>
      </c>
      <c r="M1764" s="22" t="str">
        <f t="shared" si="194"/>
        <v/>
      </c>
      <c r="N1764" s="48"/>
      <c r="O1764" s="54" t="str">
        <f>IF(N1764="","",IFERROR(VLOOKUP(N1764,EMPRESAS!$A:$C,3,FALSE),"NAO CADASTRADA"))</f>
        <v/>
      </c>
      <c r="P1764" s="50"/>
      <c r="Q1764" s="54" t="str">
        <f>IF(P1764="","",IFERROR(VLOOKUP(P1764,ATIVIDADES!$A:$C,3,FALSE),"NAO CADASTRADA"))</f>
        <v/>
      </c>
      <c r="R1764" s="42"/>
      <c r="S1764" s="48"/>
      <c r="T1764" s="54" t="str">
        <f>IF(S1764="","",IFERROR(VLOOKUP(S1764,EMPRESAS!$A:$C,3,FALSE),"NAO CADASTRADA"))</f>
        <v/>
      </c>
      <c r="U1764" s="50"/>
      <c r="V1764" s="54" t="str">
        <f>IF(U1764="","",IFERROR(VLOOKUP(U1764,ATIVIDADES!$A:$C,3,FALSE),"NAO CADASTRADA"))</f>
        <v/>
      </c>
      <c r="W1764" s="42"/>
      <c r="X1764" s="48"/>
      <c r="Y1764" s="54" t="str">
        <f>IF(X1764="","",IFERROR(VLOOKUP(X1764,EMPRESAS!$A:$C,3,FALSE),"NAO CADASTRADA"))</f>
        <v/>
      </c>
      <c r="Z1764" s="50"/>
      <c r="AA1764" s="54" t="str">
        <f>IF(Z1764="","",IFERROR(VLOOKUP(Z1764,ATIVIDADES!$A:$C,3,FALSE),"NAO CADASTRADA"))</f>
        <v/>
      </c>
      <c r="AB1764" s="42"/>
      <c r="AC1764" s="48"/>
      <c r="AD1764" s="54" t="str">
        <f>IF(AC1764="","",IFERROR(VLOOKUP(AC1764,EMPRESAS!$A:$C,3,FALSE),"NAO CADASTRADA"))</f>
        <v/>
      </c>
      <c r="AE1764" s="50"/>
      <c r="AF1764" s="54" t="str">
        <f>IF(AE1764="","",IFERROR(VLOOKUP(AE1764,ATIVIDADES!$A:$C,3,FALSE),"NAO CADASTRADA"))</f>
        <v/>
      </c>
      <c r="AG1764" s="42"/>
      <c r="AH1764" s="48"/>
      <c r="AI1764" s="54" t="str">
        <f>IF(AH1764="","",IFERROR(VLOOKUP(AH1764,EMPRESAS!$A:$C,3,FALSE),"NAO CADASTRADA"))</f>
        <v/>
      </c>
      <c r="AJ1764" s="50"/>
      <c r="AK1764" s="54" t="str">
        <f>IF(AJ1764="","",IFERROR(VLOOKUP(AJ1764,ATIVIDADES!$A:$C,3,FALSE),"NAO CADASTRADA"))</f>
        <v/>
      </c>
      <c r="AL1764" s="42"/>
    </row>
    <row r="1765" spans="1:38" x14ac:dyDescent="0.25">
      <c r="A1765" s="26" t="str">
        <f t="shared" si="191"/>
        <v>OK</v>
      </c>
      <c r="B1765" s="29">
        <f t="shared" si="192"/>
        <v>2487914866</v>
      </c>
      <c r="C1765" s="30">
        <v>43853</v>
      </c>
      <c r="D1765" s="18">
        <f t="shared" si="195"/>
        <v>43831</v>
      </c>
      <c r="E1765" s="19" t="str">
        <f>IF(ISERROR(VLOOKUP(C1765,FERIADOS!$A:$B,1,FALSE)),IF(WEEKDAY(C1765)=1,"Dom",IF(WEEKDAY(C1765)=2,"Seg",IF(WEEKDAY(C1765)=3,"Ter",IF(WEEKDAY(C1765)=4,"Qua",IF(WEEKDAY(C1765)=5,"Qui",IF(WEEKDAY(C1765)=6,"Sex","Sab")))))),"Feriado")</f>
        <v>Qui</v>
      </c>
      <c r="F1765" s="32"/>
      <c r="G1765" s="33"/>
      <c r="H1765" s="33"/>
      <c r="I1765" s="33"/>
      <c r="J1765" s="21" t="str">
        <f t="shared" si="193"/>
        <v/>
      </c>
      <c r="K1765" s="21">
        <f t="shared" si="189"/>
        <v>0</v>
      </c>
      <c r="L1765" s="21" t="str">
        <f t="shared" si="190"/>
        <v/>
      </c>
      <c r="M1765" s="22" t="str">
        <f t="shared" si="194"/>
        <v/>
      </c>
      <c r="N1765" s="48"/>
      <c r="O1765" s="54" t="str">
        <f>IF(N1765="","",IFERROR(VLOOKUP(N1765,EMPRESAS!$A:$C,3,FALSE),"NAO CADASTRADA"))</f>
        <v/>
      </c>
      <c r="P1765" s="50"/>
      <c r="Q1765" s="54" t="str">
        <f>IF(P1765="","",IFERROR(VLOOKUP(P1765,ATIVIDADES!$A:$C,3,FALSE),"NAO CADASTRADA"))</f>
        <v/>
      </c>
      <c r="R1765" s="42"/>
      <c r="S1765" s="48"/>
      <c r="T1765" s="54" t="str">
        <f>IF(S1765="","",IFERROR(VLOOKUP(S1765,EMPRESAS!$A:$C,3,FALSE),"NAO CADASTRADA"))</f>
        <v/>
      </c>
      <c r="U1765" s="50"/>
      <c r="V1765" s="54" t="str">
        <f>IF(U1765="","",IFERROR(VLOOKUP(U1765,ATIVIDADES!$A:$C,3,FALSE),"NAO CADASTRADA"))</f>
        <v/>
      </c>
      <c r="W1765" s="42"/>
      <c r="X1765" s="48"/>
      <c r="Y1765" s="54" t="str">
        <f>IF(X1765="","",IFERROR(VLOOKUP(X1765,EMPRESAS!$A:$C,3,FALSE),"NAO CADASTRADA"))</f>
        <v/>
      </c>
      <c r="Z1765" s="50"/>
      <c r="AA1765" s="54" t="str">
        <f>IF(Z1765="","",IFERROR(VLOOKUP(Z1765,ATIVIDADES!$A:$C,3,FALSE),"NAO CADASTRADA"))</f>
        <v/>
      </c>
      <c r="AB1765" s="42"/>
      <c r="AC1765" s="48"/>
      <c r="AD1765" s="54" t="str">
        <f>IF(AC1765="","",IFERROR(VLOOKUP(AC1765,EMPRESAS!$A:$C,3,FALSE),"NAO CADASTRADA"))</f>
        <v/>
      </c>
      <c r="AE1765" s="50"/>
      <c r="AF1765" s="54" t="str">
        <f>IF(AE1765="","",IFERROR(VLOOKUP(AE1765,ATIVIDADES!$A:$C,3,FALSE),"NAO CADASTRADA"))</f>
        <v/>
      </c>
      <c r="AG1765" s="42"/>
      <c r="AH1765" s="48"/>
      <c r="AI1765" s="54" t="str">
        <f>IF(AH1765="","",IFERROR(VLOOKUP(AH1765,EMPRESAS!$A:$C,3,FALSE),"NAO CADASTRADA"))</f>
        <v/>
      </c>
      <c r="AJ1765" s="50"/>
      <c r="AK1765" s="54" t="str">
        <f>IF(AJ1765="","",IFERROR(VLOOKUP(AJ1765,ATIVIDADES!$A:$C,3,FALSE),"NAO CADASTRADA"))</f>
        <v/>
      </c>
      <c r="AL1765" s="42"/>
    </row>
    <row r="1766" spans="1:38" x14ac:dyDescent="0.25">
      <c r="A1766" s="26" t="str">
        <f t="shared" si="191"/>
        <v>OK</v>
      </c>
      <c r="B1766" s="29">
        <f t="shared" si="192"/>
        <v>2487914866</v>
      </c>
      <c r="C1766" s="30">
        <v>43854</v>
      </c>
      <c r="D1766" s="18">
        <f t="shared" si="195"/>
        <v>43831</v>
      </c>
      <c r="E1766" s="19" t="str">
        <f>IF(ISERROR(VLOOKUP(C1766,FERIADOS!$A:$B,1,FALSE)),IF(WEEKDAY(C1766)=1,"Dom",IF(WEEKDAY(C1766)=2,"Seg",IF(WEEKDAY(C1766)=3,"Ter",IF(WEEKDAY(C1766)=4,"Qua",IF(WEEKDAY(C1766)=5,"Qui",IF(WEEKDAY(C1766)=6,"Sex","Sab")))))),"Feriado")</f>
        <v>Sex</v>
      </c>
      <c r="F1766" s="32"/>
      <c r="G1766" s="33"/>
      <c r="H1766" s="33"/>
      <c r="I1766" s="33"/>
      <c r="J1766" s="21" t="str">
        <f t="shared" si="193"/>
        <v/>
      </c>
      <c r="K1766" s="21">
        <f t="shared" si="189"/>
        <v>0</v>
      </c>
      <c r="L1766" s="21" t="str">
        <f t="shared" si="190"/>
        <v/>
      </c>
      <c r="M1766" s="22" t="str">
        <f t="shared" si="194"/>
        <v/>
      </c>
      <c r="N1766" s="48"/>
      <c r="O1766" s="54" t="str">
        <f>IF(N1766="","",IFERROR(VLOOKUP(N1766,EMPRESAS!$A:$C,3,FALSE),"NAO CADASTRADA"))</f>
        <v/>
      </c>
      <c r="P1766" s="50"/>
      <c r="Q1766" s="54" t="str">
        <f>IF(P1766="","",IFERROR(VLOOKUP(P1766,ATIVIDADES!$A:$C,3,FALSE),"NAO CADASTRADA"))</f>
        <v/>
      </c>
      <c r="R1766" s="42"/>
      <c r="S1766" s="48"/>
      <c r="T1766" s="54" t="str">
        <f>IF(S1766="","",IFERROR(VLOOKUP(S1766,EMPRESAS!$A:$C,3,FALSE),"NAO CADASTRADA"))</f>
        <v/>
      </c>
      <c r="U1766" s="50"/>
      <c r="V1766" s="54" t="str">
        <f>IF(U1766="","",IFERROR(VLOOKUP(U1766,ATIVIDADES!$A:$C,3,FALSE),"NAO CADASTRADA"))</f>
        <v/>
      </c>
      <c r="W1766" s="42"/>
      <c r="X1766" s="48"/>
      <c r="Y1766" s="54" t="str">
        <f>IF(X1766="","",IFERROR(VLOOKUP(X1766,EMPRESAS!$A:$C,3,FALSE),"NAO CADASTRADA"))</f>
        <v/>
      </c>
      <c r="Z1766" s="50"/>
      <c r="AA1766" s="54" t="str">
        <f>IF(Z1766="","",IFERROR(VLOOKUP(Z1766,ATIVIDADES!$A:$C,3,FALSE),"NAO CADASTRADA"))</f>
        <v/>
      </c>
      <c r="AB1766" s="42"/>
      <c r="AC1766" s="48"/>
      <c r="AD1766" s="54" t="str">
        <f>IF(AC1766="","",IFERROR(VLOOKUP(AC1766,EMPRESAS!$A:$C,3,FALSE),"NAO CADASTRADA"))</f>
        <v/>
      </c>
      <c r="AE1766" s="50"/>
      <c r="AF1766" s="54" t="str">
        <f>IF(AE1766="","",IFERROR(VLOOKUP(AE1766,ATIVIDADES!$A:$C,3,FALSE),"NAO CADASTRADA"))</f>
        <v/>
      </c>
      <c r="AG1766" s="42"/>
      <c r="AH1766" s="48"/>
      <c r="AI1766" s="54" t="str">
        <f>IF(AH1766="","",IFERROR(VLOOKUP(AH1766,EMPRESAS!$A:$C,3,FALSE),"NAO CADASTRADA"))</f>
        <v/>
      </c>
      <c r="AJ1766" s="50"/>
      <c r="AK1766" s="54" t="str">
        <f>IF(AJ1766="","",IFERROR(VLOOKUP(AJ1766,ATIVIDADES!$A:$C,3,FALSE),"NAO CADASTRADA"))</f>
        <v/>
      </c>
      <c r="AL1766" s="42"/>
    </row>
    <row r="1767" spans="1:38" x14ac:dyDescent="0.25">
      <c r="A1767" s="26" t="str">
        <f t="shared" si="191"/>
        <v>OK</v>
      </c>
      <c r="B1767" s="29">
        <f t="shared" si="192"/>
        <v>2487914866</v>
      </c>
      <c r="C1767" s="30">
        <v>43855</v>
      </c>
      <c r="D1767" s="18">
        <f t="shared" si="195"/>
        <v>43831</v>
      </c>
      <c r="E1767" s="19" t="str">
        <f>IF(ISERROR(VLOOKUP(C1767,FERIADOS!$A:$B,1,FALSE)),IF(WEEKDAY(C1767)=1,"Dom",IF(WEEKDAY(C1767)=2,"Seg",IF(WEEKDAY(C1767)=3,"Ter",IF(WEEKDAY(C1767)=4,"Qua",IF(WEEKDAY(C1767)=5,"Qui",IF(WEEKDAY(C1767)=6,"Sex","Sab")))))),"Feriado")</f>
        <v>Sab</v>
      </c>
      <c r="F1767" s="32"/>
      <c r="G1767" s="33"/>
      <c r="H1767" s="33"/>
      <c r="I1767" s="33"/>
      <c r="J1767" s="21" t="str">
        <f t="shared" si="193"/>
        <v/>
      </c>
      <c r="K1767" s="21">
        <f t="shared" si="189"/>
        <v>0</v>
      </c>
      <c r="L1767" s="21" t="str">
        <f t="shared" si="190"/>
        <v/>
      </c>
      <c r="M1767" s="22" t="str">
        <f t="shared" si="194"/>
        <v/>
      </c>
      <c r="N1767" s="48"/>
      <c r="O1767" s="54" t="str">
        <f>IF(N1767="","",IFERROR(VLOOKUP(N1767,EMPRESAS!$A:$C,3,FALSE),"NAO CADASTRADA"))</f>
        <v/>
      </c>
      <c r="P1767" s="50"/>
      <c r="Q1767" s="54" t="str">
        <f>IF(P1767="","",IFERROR(VLOOKUP(P1767,ATIVIDADES!$A:$C,3,FALSE),"NAO CADASTRADA"))</f>
        <v/>
      </c>
      <c r="R1767" s="42"/>
      <c r="S1767" s="48"/>
      <c r="T1767" s="54" t="str">
        <f>IF(S1767="","",IFERROR(VLOOKUP(S1767,EMPRESAS!$A:$C,3,FALSE),"NAO CADASTRADA"))</f>
        <v/>
      </c>
      <c r="U1767" s="50"/>
      <c r="V1767" s="54" t="str">
        <f>IF(U1767="","",IFERROR(VLOOKUP(U1767,ATIVIDADES!$A:$C,3,FALSE),"NAO CADASTRADA"))</f>
        <v/>
      </c>
      <c r="W1767" s="42"/>
      <c r="X1767" s="48"/>
      <c r="Y1767" s="54" t="str">
        <f>IF(X1767="","",IFERROR(VLOOKUP(X1767,EMPRESAS!$A:$C,3,FALSE),"NAO CADASTRADA"))</f>
        <v/>
      </c>
      <c r="Z1767" s="50"/>
      <c r="AA1767" s="54" t="str">
        <f>IF(Z1767="","",IFERROR(VLOOKUP(Z1767,ATIVIDADES!$A:$C,3,FALSE),"NAO CADASTRADA"))</f>
        <v/>
      </c>
      <c r="AB1767" s="42"/>
      <c r="AC1767" s="48"/>
      <c r="AD1767" s="54" t="str">
        <f>IF(AC1767="","",IFERROR(VLOOKUP(AC1767,EMPRESAS!$A:$C,3,FALSE),"NAO CADASTRADA"))</f>
        <v/>
      </c>
      <c r="AE1767" s="50"/>
      <c r="AF1767" s="54" t="str">
        <f>IF(AE1767="","",IFERROR(VLOOKUP(AE1767,ATIVIDADES!$A:$C,3,FALSE),"NAO CADASTRADA"))</f>
        <v/>
      </c>
      <c r="AG1767" s="42"/>
      <c r="AH1767" s="48"/>
      <c r="AI1767" s="54" t="str">
        <f>IF(AH1767="","",IFERROR(VLOOKUP(AH1767,EMPRESAS!$A:$C,3,FALSE),"NAO CADASTRADA"))</f>
        <v/>
      </c>
      <c r="AJ1767" s="50"/>
      <c r="AK1767" s="54" t="str">
        <f>IF(AJ1767="","",IFERROR(VLOOKUP(AJ1767,ATIVIDADES!$A:$C,3,FALSE),"NAO CADASTRADA"))</f>
        <v/>
      </c>
      <c r="AL1767" s="42"/>
    </row>
    <row r="1768" spans="1:38" x14ac:dyDescent="0.25">
      <c r="A1768" s="26" t="str">
        <f t="shared" si="191"/>
        <v>OK</v>
      </c>
      <c r="B1768" s="29">
        <f t="shared" si="192"/>
        <v>2487914866</v>
      </c>
      <c r="C1768" s="30">
        <v>43856</v>
      </c>
      <c r="D1768" s="18">
        <f t="shared" si="195"/>
        <v>43831</v>
      </c>
      <c r="E1768" s="19" t="str">
        <f>IF(ISERROR(VLOOKUP(C1768,FERIADOS!$A:$B,1,FALSE)),IF(WEEKDAY(C1768)=1,"Dom",IF(WEEKDAY(C1768)=2,"Seg",IF(WEEKDAY(C1768)=3,"Ter",IF(WEEKDAY(C1768)=4,"Qua",IF(WEEKDAY(C1768)=5,"Qui",IF(WEEKDAY(C1768)=6,"Sex","Sab")))))),"Feriado")</f>
        <v>Dom</v>
      </c>
      <c r="F1768" s="32"/>
      <c r="G1768" s="33"/>
      <c r="H1768" s="33"/>
      <c r="I1768" s="33"/>
      <c r="J1768" s="21" t="str">
        <f t="shared" si="193"/>
        <v/>
      </c>
      <c r="K1768" s="21">
        <f t="shared" si="189"/>
        <v>0</v>
      </c>
      <c r="L1768" s="21" t="str">
        <f t="shared" si="190"/>
        <v/>
      </c>
      <c r="M1768" s="22" t="str">
        <f t="shared" si="194"/>
        <v/>
      </c>
      <c r="N1768" s="48"/>
      <c r="O1768" s="54" t="str">
        <f>IF(N1768="","",IFERROR(VLOOKUP(N1768,EMPRESAS!$A:$C,3,FALSE),"NAO CADASTRADA"))</f>
        <v/>
      </c>
      <c r="P1768" s="50"/>
      <c r="Q1768" s="54" t="str">
        <f>IF(P1768="","",IFERROR(VLOOKUP(P1768,ATIVIDADES!$A:$C,3,FALSE),"NAO CADASTRADA"))</f>
        <v/>
      </c>
      <c r="R1768" s="42"/>
      <c r="S1768" s="48"/>
      <c r="T1768" s="54" t="str">
        <f>IF(S1768="","",IFERROR(VLOOKUP(S1768,EMPRESAS!$A:$C,3,FALSE),"NAO CADASTRADA"))</f>
        <v/>
      </c>
      <c r="U1768" s="50"/>
      <c r="V1768" s="54" t="str">
        <f>IF(U1768="","",IFERROR(VLOOKUP(U1768,ATIVIDADES!$A:$C,3,FALSE),"NAO CADASTRADA"))</f>
        <v/>
      </c>
      <c r="W1768" s="42"/>
      <c r="X1768" s="48"/>
      <c r="Y1768" s="54" t="str">
        <f>IF(X1768="","",IFERROR(VLOOKUP(X1768,EMPRESAS!$A:$C,3,FALSE),"NAO CADASTRADA"))</f>
        <v/>
      </c>
      <c r="Z1768" s="50"/>
      <c r="AA1768" s="54" t="str">
        <f>IF(Z1768="","",IFERROR(VLOOKUP(Z1768,ATIVIDADES!$A:$C,3,FALSE),"NAO CADASTRADA"))</f>
        <v/>
      </c>
      <c r="AB1768" s="42"/>
      <c r="AC1768" s="48"/>
      <c r="AD1768" s="54" t="str">
        <f>IF(AC1768="","",IFERROR(VLOOKUP(AC1768,EMPRESAS!$A:$C,3,FALSE),"NAO CADASTRADA"))</f>
        <v/>
      </c>
      <c r="AE1768" s="50"/>
      <c r="AF1768" s="54" t="str">
        <f>IF(AE1768="","",IFERROR(VLOOKUP(AE1768,ATIVIDADES!$A:$C,3,FALSE),"NAO CADASTRADA"))</f>
        <v/>
      </c>
      <c r="AG1768" s="42"/>
      <c r="AH1768" s="48"/>
      <c r="AI1768" s="54" t="str">
        <f>IF(AH1768="","",IFERROR(VLOOKUP(AH1768,EMPRESAS!$A:$C,3,FALSE),"NAO CADASTRADA"))</f>
        <v/>
      </c>
      <c r="AJ1768" s="50"/>
      <c r="AK1768" s="54" t="str">
        <f>IF(AJ1768="","",IFERROR(VLOOKUP(AJ1768,ATIVIDADES!$A:$C,3,FALSE),"NAO CADASTRADA"))</f>
        <v/>
      </c>
      <c r="AL1768" s="42"/>
    </row>
    <row r="1769" spans="1:38" x14ac:dyDescent="0.25">
      <c r="A1769" s="26" t="str">
        <f t="shared" si="191"/>
        <v>OK</v>
      </c>
      <c r="B1769" s="29">
        <f t="shared" si="192"/>
        <v>2487914866</v>
      </c>
      <c r="C1769" s="30">
        <v>43857</v>
      </c>
      <c r="D1769" s="18">
        <f t="shared" si="195"/>
        <v>43831</v>
      </c>
      <c r="E1769" s="19" t="str">
        <f>IF(ISERROR(VLOOKUP(C1769,FERIADOS!$A:$B,1,FALSE)),IF(WEEKDAY(C1769)=1,"Dom",IF(WEEKDAY(C1769)=2,"Seg",IF(WEEKDAY(C1769)=3,"Ter",IF(WEEKDAY(C1769)=4,"Qua",IF(WEEKDAY(C1769)=5,"Qui",IF(WEEKDAY(C1769)=6,"Sex","Sab")))))),"Feriado")</f>
        <v>Seg</v>
      </c>
      <c r="F1769" s="32"/>
      <c r="G1769" s="33"/>
      <c r="H1769" s="33"/>
      <c r="I1769" s="33"/>
      <c r="J1769" s="21" t="str">
        <f t="shared" si="193"/>
        <v/>
      </c>
      <c r="K1769" s="21">
        <f t="shared" si="189"/>
        <v>0</v>
      </c>
      <c r="L1769" s="21" t="str">
        <f t="shared" si="190"/>
        <v/>
      </c>
      <c r="M1769" s="22" t="str">
        <f t="shared" si="194"/>
        <v/>
      </c>
      <c r="N1769" s="48"/>
      <c r="O1769" s="54" t="str">
        <f>IF(N1769="","",IFERROR(VLOOKUP(N1769,EMPRESAS!$A:$C,3,FALSE),"NAO CADASTRADA"))</f>
        <v/>
      </c>
      <c r="P1769" s="50"/>
      <c r="Q1769" s="54" t="str">
        <f>IF(P1769="","",IFERROR(VLOOKUP(P1769,ATIVIDADES!$A:$C,3,FALSE),"NAO CADASTRADA"))</f>
        <v/>
      </c>
      <c r="R1769" s="42"/>
      <c r="S1769" s="48"/>
      <c r="T1769" s="54" t="str">
        <f>IF(S1769="","",IFERROR(VLOOKUP(S1769,EMPRESAS!$A:$C,3,FALSE),"NAO CADASTRADA"))</f>
        <v/>
      </c>
      <c r="U1769" s="50"/>
      <c r="V1769" s="54" t="str">
        <f>IF(U1769="","",IFERROR(VLOOKUP(U1769,ATIVIDADES!$A:$C,3,FALSE),"NAO CADASTRADA"))</f>
        <v/>
      </c>
      <c r="W1769" s="42"/>
      <c r="X1769" s="48"/>
      <c r="Y1769" s="54" t="str">
        <f>IF(X1769="","",IFERROR(VLOOKUP(X1769,EMPRESAS!$A:$C,3,FALSE),"NAO CADASTRADA"))</f>
        <v/>
      </c>
      <c r="Z1769" s="50"/>
      <c r="AA1769" s="54" t="str">
        <f>IF(Z1769="","",IFERROR(VLOOKUP(Z1769,ATIVIDADES!$A:$C,3,FALSE),"NAO CADASTRADA"))</f>
        <v/>
      </c>
      <c r="AB1769" s="42"/>
      <c r="AC1769" s="48"/>
      <c r="AD1769" s="54" t="str">
        <f>IF(AC1769="","",IFERROR(VLOOKUP(AC1769,EMPRESAS!$A:$C,3,FALSE),"NAO CADASTRADA"))</f>
        <v/>
      </c>
      <c r="AE1769" s="50"/>
      <c r="AF1769" s="54" t="str">
        <f>IF(AE1769="","",IFERROR(VLOOKUP(AE1769,ATIVIDADES!$A:$C,3,FALSE),"NAO CADASTRADA"))</f>
        <v/>
      </c>
      <c r="AG1769" s="42"/>
      <c r="AH1769" s="48"/>
      <c r="AI1769" s="54" t="str">
        <f>IF(AH1769="","",IFERROR(VLOOKUP(AH1769,EMPRESAS!$A:$C,3,FALSE),"NAO CADASTRADA"))</f>
        <v/>
      </c>
      <c r="AJ1769" s="50"/>
      <c r="AK1769" s="54" t="str">
        <f>IF(AJ1769="","",IFERROR(VLOOKUP(AJ1769,ATIVIDADES!$A:$C,3,FALSE),"NAO CADASTRADA"))</f>
        <v/>
      </c>
      <c r="AL1769" s="42"/>
    </row>
    <row r="1770" spans="1:38" x14ac:dyDescent="0.25">
      <c r="A1770" s="26" t="str">
        <f t="shared" si="191"/>
        <v>OK</v>
      </c>
      <c r="B1770" s="29">
        <f t="shared" si="192"/>
        <v>2487914866</v>
      </c>
      <c r="C1770" s="30">
        <v>43858</v>
      </c>
      <c r="D1770" s="18">
        <f t="shared" si="195"/>
        <v>43831</v>
      </c>
      <c r="E1770" s="19" t="str">
        <f>IF(ISERROR(VLOOKUP(C1770,FERIADOS!$A:$B,1,FALSE)),IF(WEEKDAY(C1770)=1,"Dom",IF(WEEKDAY(C1770)=2,"Seg",IF(WEEKDAY(C1770)=3,"Ter",IF(WEEKDAY(C1770)=4,"Qua",IF(WEEKDAY(C1770)=5,"Qui",IF(WEEKDAY(C1770)=6,"Sex","Sab")))))),"Feriado")</f>
        <v>Ter</v>
      </c>
      <c r="F1770" s="32"/>
      <c r="G1770" s="33"/>
      <c r="H1770" s="33"/>
      <c r="I1770" s="33"/>
      <c r="J1770" s="21" t="str">
        <f t="shared" si="193"/>
        <v/>
      </c>
      <c r="K1770" s="21">
        <f t="shared" si="189"/>
        <v>0</v>
      </c>
      <c r="L1770" s="21" t="str">
        <f t="shared" si="190"/>
        <v/>
      </c>
      <c r="M1770" s="22" t="str">
        <f t="shared" si="194"/>
        <v/>
      </c>
      <c r="N1770" s="48"/>
      <c r="O1770" s="54" t="str">
        <f>IF(N1770="","",IFERROR(VLOOKUP(N1770,EMPRESAS!$A:$C,3,FALSE),"NAO CADASTRADA"))</f>
        <v/>
      </c>
      <c r="P1770" s="50"/>
      <c r="Q1770" s="54" t="str">
        <f>IF(P1770="","",IFERROR(VLOOKUP(P1770,ATIVIDADES!$A:$C,3,FALSE),"NAO CADASTRADA"))</f>
        <v/>
      </c>
      <c r="R1770" s="42"/>
      <c r="S1770" s="48"/>
      <c r="T1770" s="54" t="str">
        <f>IF(S1770="","",IFERROR(VLOOKUP(S1770,EMPRESAS!$A:$C,3,FALSE),"NAO CADASTRADA"))</f>
        <v/>
      </c>
      <c r="U1770" s="50"/>
      <c r="V1770" s="54" t="str">
        <f>IF(U1770="","",IFERROR(VLOOKUP(U1770,ATIVIDADES!$A:$C,3,FALSE),"NAO CADASTRADA"))</f>
        <v/>
      </c>
      <c r="W1770" s="42"/>
      <c r="X1770" s="48"/>
      <c r="Y1770" s="54" t="str">
        <f>IF(X1770="","",IFERROR(VLOOKUP(X1770,EMPRESAS!$A:$C,3,FALSE),"NAO CADASTRADA"))</f>
        <v/>
      </c>
      <c r="Z1770" s="50"/>
      <c r="AA1770" s="54" t="str">
        <f>IF(Z1770="","",IFERROR(VLOOKUP(Z1770,ATIVIDADES!$A:$C,3,FALSE),"NAO CADASTRADA"))</f>
        <v/>
      </c>
      <c r="AB1770" s="42"/>
      <c r="AC1770" s="48"/>
      <c r="AD1770" s="54" t="str">
        <f>IF(AC1770="","",IFERROR(VLOOKUP(AC1770,EMPRESAS!$A:$C,3,FALSE),"NAO CADASTRADA"))</f>
        <v/>
      </c>
      <c r="AE1770" s="50"/>
      <c r="AF1770" s="54" t="str">
        <f>IF(AE1770="","",IFERROR(VLOOKUP(AE1770,ATIVIDADES!$A:$C,3,FALSE),"NAO CADASTRADA"))</f>
        <v/>
      </c>
      <c r="AG1770" s="42"/>
      <c r="AH1770" s="48"/>
      <c r="AI1770" s="54" t="str">
        <f>IF(AH1770="","",IFERROR(VLOOKUP(AH1770,EMPRESAS!$A:$C,3,FALSE),"NAO CADASTRADA"))</f>
        <v/>
      </c>
      <c r="AJ1770" s="50"/>
      <c r="AK1770" s="54" t="str">
        <f>IF(AJ1770="","",IFERROR(VLOOKUP(AJ1770,ATIVIDADES!$A:$C,3,FALSE),"NAO CADASTRADA"))</f>
        <v/>
      </c>
      <c r="AL1770" s="42"/>
    </row>
    <row r="1771" spans="1:38" x14ac:dyDescent="0.25">
      <c r="A1771" s="26" t="str">
        <f t="shared" si="191"/>
        <v>OK</v>
      </c>
      <c r="B1771" s="29">
        <f t="shared" si="192"/>
        <v>2487914866</v>
      </c>
      <c r="C1771" s="30">
        <v>43859</v>
      </c>
      <c r="D1771" s="18">
        <f t="shared" si="195"/>
        <v>43831</v>
      </c>
      <c r="E1771" s="19" t="str">
        <f>IF(ISERROR(VLOOKUP(C1771,FERIADOS!$A:$B,1,FALSE)),IF(WEEKDAY(C1771)=1,"Dom",IF(WEEKDAY(C1771)=2,"Seg",IF(WEEKDAY(C1771)=3,"Ter",IF(WEEKDAY(C1771)=4,"Qua",IF(WEEKDAY(C1771)=5,"Qui",IF(WEEKDAY(C1771)=6,"Sex","Sab")))))),"Feriado")</f>
        <v>Qua</v>
      </c>
      <c r="F1771" s="32"/>
      <c r="G1771" s="33"/>
      <c r="H1771" s="33"/>
      <c r="I1771" s="33"/>
      <c r="J1771" s="21" t="str">
        <f t="shared" si="193"/>
        <v/>
      </c>
      <c r="K1771" s="21">
        <f t="shared" si="189"/>
        <v>0</v>
      </c>
      <c r="L1771" s="21" t="str">
        <f t="shared" si="190"/>
        <v/>
      </c>
      <c r="M1771" s="22" t="str">
        <f t="shared" si="194"/>
        <v/>
      </c>
      <c r="N1771" s="48"/>
      <c r="O1771" s="54" t="str">
        <f>IF(N1771="","",IFERROR(VLOOKUP(N1771,EMPRESAS!$A:$C,3,FALSE),"NAO CADASTRADA"))</f>
        <v/>
      </c>
      <c r="P1771" s="50"/>
      <c r="Q1771" s="54" t="str">
        <f>IF(P1771="","",IFERROR(VLOOKUP(P1771,ATIVIDADES!$A:$C,3,FALSE),"NAO CADASTRADA"))</f>
        <v/>
      </c>
      <c r="R1771" s="42"/>
      <c r="S1771" s="48"/>
      <c r="T1771" s="54" t="str">
        <f>IF(S1771="","",IFERROR(VLOOKUP(S1771,EMPRESAS!$A:$C,3,FALSE),"NAO CADASTRADA"))</f>
        <v/>
      </c>
      <c r="U1771" s="50"/>
      <c r="V1771" s="54" t="str">
        <f>IF(U1771="","",IFERROR(VLOOKUP(U1771,ATIVIDADES!$A:$C,3,FALSE),"NAO CADASTRADA"))</f>
        <v/>
      </c>
      <c r="W1771" s="42"/>
      <c r="X1771" s="48"/>
      <c r="Y1771" s="54" t="str">
        <f>IF(X1771="","",IFERROR(VLOOKUP(X1771,EMPRESAS!$A:$C,3,FALSE),"NAO CADASTRADA"))</f>
        <v/>
      </c>
      <c r="Z1771" s="50"/>
      <c r="AA1771" s="54" t="str">
        <f>IF(Z1771="","",IFERROR(VLOOKUP(Z1771,ATIVIDADES!$A:$C,3,FALSE),"NAO CADASTRADA"))</f>
        <v/>
      </c>
      <c r="AB1771" s="42"/>
      <c r="AC1771" s="48"/>
      <c r="AD1771" s="54" t="str">
        <f>IF(AC1771="","",IFERROR(VLOOKUP(AC1771,EMPRESAS!$A:$C,3,FALSE),"NAO CADASTRADA"))</f>
        <v/>
      </c>
      <c r="AE1771" s="50"/>
      <c r="AF1771" s="54" t="str">
        <f>IF(AE1771="","",IFERROR(VLOOKUP(AE1771,ATIVIDADES!$A:$C,3,FALSE),"NAO CADASTRADA"))</f>
        <v/>
      </c>
      <c r="AG1771" s="42"/>
      <c r="AH1771" s="48"/>
      <c r="AI1771" s="54" t="str">
        <f>IF(AH1771="","",IFERROR(VLOOKUP(AH1771,EMPRESAS!$A:$C,3,FALSE),"NAO CADASTRADA"))</f>
        <v/>
      </c>
      <c r="AJ1771" s="50"/>
      <c r="AK1771" s="54" t="str">
        <f>IF(AJ1771="","",IFERROR(VLOOKUP(AJ1771,ATIVIDADES!$A:$C,3,FALSE),"NAO CADASTRADA"))</f>
        <v/>
      </c>
      <c r="AL1771" s="42"/>
    </row>
    <row r="1772" spans="1:38" x14ac:dyDescent="0.25">
      <c r="A1772" s="26" t="str">
        <f t="shared" si="191"/>
        <v>OK</v>
      </c>
      <c r="B1772" s="29">
        <f t="shared" si="192"/>
        <v>2487914866</v>
      </c>
      <c r="C1772" s="30">
        <v>43860</v>
      </c>
      <c r="D1772" s="18">
        <f t="shared" si="195"/>
        <v>43831</v>
      </c>
      <c r="E1772" s="19" t="str">
        <f>IF(ISERROR(VLOOKUP(C1772,FERIADOS!$A:$B,1,FALSE)),IF(WEEKDAY(C1772)=1,"Dom",IF(WEEKDAY(C1772)=2,"Seg",IF(WEEKDAY(C1772)=3,"Ter",IF(WEEKDAY(C1772)=4,"Qua",IF(WEEKDAY(C1772)=5,"Qui",IF(WEEKDAY(C1772)=6,"Sex","Sab")))))),"Feriado")</f>
        <v>Qui</v>
      </c>
      <c r="F1772" s="32"/>
      <c r="G1772" s="33"/>
      <c r="H1772" s="33"/>
      <c r="I1772" s="33"/>
      <c r="J1772" s="21" t="str">
        <f t="shared" si="193"/>
        <v/>
      </c>
      <c r="K1772" s="21">
        <f t="shared" si="189"/>
        <v>0</v>
      </c>
      <c r="L1772" s="21" t="str">
        <f t="shared" si="190"/>
        <v/>
      </c>
      <c r="M1772" s="22" t="str">
        <f t="shared" si="194"/>
        <v/>
      </c>
      <c r="N1772" s="48"/>
      <c r="O1772" s="54" t="str">
        <f>IF(N1772="","",IFERROR(VLOOKUP(N1772,EMPRESAS!$A:$C,3,FALSE),"NAO CADASTRADA"))</f>
        <v/>
      </c>
      <c r="P1772" s="50"/>
      <c r="Q1772" s="54" t="str">
        <f>IF(P1772="","",IFERROR(VLOOKUP(P1772,ATIVIDADES!$A:$C,3,FALSE),"NAO CADASTRADA"))</f>
        <v/>
      </c>
      <c r="R1772" s="42"/>
      <c r="S1772" s="48"/>
      <c r="T1772" s="54" t="str">
        <f>IF(S1772="","",IFERROR(VLOOKUP(S1772,EMPRESAS!$A:$C,3,FALSE),"NAO CADASTRADA"))</f>
        <v/>
      </c>
      <c r="U1772" s="50"/>
      <c r="V1772" s="54" t="str">
        <f>IF(U1772="","",IFERROR(VLOOKUP(U1772,ATIVIDADES!$A:$C,3,FALSE),"NAO CADASTRADA"))</f>
        <v/>
      </c>
      <c r="W1772" s="42"/>
      <c r="X1772" s="48"/>
      <c r="Y1772" s="54" t="str">
        <f>IF(X1772="","",IFERROR(VLOOKUP(X1772,EMPRESAS!$A:$C,3,FALSE),"NAO CADASTRADA"))</f>
        <v/>
      </c>
      <c r="Z1772" s="50"/>
      <c r="AA1772" s="54" t="str">
        <f>IF(Z1772="","",IFERROR(VLOOKUP(Z1772,ATIVIDADES!$A:$C,3,FALSE),"NAO CADASTRADA"))</f>
        <v/>
      </c>
      <c r="AB1772" s="42"/>
      <c r="AC1772" s="48"/>
      <c r="AD1772" s="54" t="str">
        <f>IF(AC1772="","",IFERROR(VLOOKUP(AC1772,EMPRESAS!$A:$C,3,FALSE),"NAO CADASTRADA"))</f>
        <v/>
      </c>
      <c r="AE1772" s="50"/>
      <c r="AF1772" s="54" t="str">
        <f>IF(AE1772="","",IFERROR(VLOOKUP(AE1772,ATIVIDADES!$A:$C,3,FALSE),"NAO CADASTRADA"))</f>
        <v/>
      </c>
      <c r="AG1772" s="42"/>
      <c r="AH1772" s="48"/>
      <c r="AI1772" s="54" t="str">
        <f>IF(AH1772="","",IFERROR(VLOOKUP(AH1772,EMPRESAS!$A:$C,3,FALSE),"NAO CADASTRADA"))</f>
        <v/>
      </c>
      <c r="AJ1772" s="50"/>
      <c r="AK1772" s="54" t="str">
        <f>IF(AJ1772="","",IFERROR(VLOOKUP(AJ1772,ATIVIDADES!$A:$C,3,FALSE),"NAO CADASTRADA"))</f>
        <v/>
      </c>
      <c r="AL1772" s="42"/>
    </row>
    <row r="1773" spans="1:38" x14ac:dyDescent="0.25">
      <c r="A1773" s="26" t="str">
        <f t="shared" si="191"/>
        <v>OK</v>
      </c>
      <c r="B1773" s="29">
        <f t="shared" si="192"/>
        <v>2487914866</v>
      </c>
      <c r="C1773" s="30">
        <v>43861</v>
      </c>
      <c r="D1773" s="18">
        <f t="shared" si="195"/>
        <v>43831</v>
      </c>
      <c r="E1773" s="19" t="str">
        <f>IF(ISERROR(VLOOKUP(C1773,FERIADOS!$A:$B,1,FALSE)),IF(WEEKDAY(C1773)=1,"Dom",IF(WEEKDAY(C1773)=2,"Seg",IF(WEEKDAY(C1773)=3,"Ter",IF(WEEKDAY(C1773)=4,"Qua",IF(WEEKDAY(C1773)=5,"Qui",IF(WEEKDAY(C1773)=6,"Sex","Sab")))))),"Feriado")</f>
        <v>Sex</v>
      </c>
      <c r="F1773" s="32"/>
      <c r="G1773" s="33"/>
      <c r="H1773" s="33"/>
      <c r="I1773" s="33"/>
      <c r="J1773" s="21" t="str">
        <f t="shared" si="193"/>
        <v/>
      </c>
      <c r="K1773" s="21">
        <f t="shared" si="189"/>
        <v>0</v>
      </c>
      <c r="L1773" s="21" t="str">
        <f t="shared" si="190"/>
        <v/>
      </c>
      <c r="M1773" s="22" t="str">
        <f t="shared" si="194"/>
        <v/>
      </c>
      <c r="N1773" s="48"/>
      <c r="O1773" s="54" t="str">
        <f>IF(N1773="","",IFERROR(VLOOKUP(N1773,EMPRESAS!$A:$C,3,FALSE),"NAO CADASTRADA"))</f>
        <v/>
      </c>
      <c r="P1773" s="50"/>
      <c r="Q1773" s="54" t="str">
        <f>IF(P1773="","",IFERROR(VLOOKUP(P1773,ATIVIDADES!$A:$C,3,FALSE),"NAO CADASTRADA"))</f>
        <v/>
      </c>
      <c r="R1773" s="42"/>
      <c r="S1773" s="48"/>
      <c r="T1773" s="54" t="str">
        <f>IF(S1773="","",IFERROR(VLOOKUP(S1773,EMPRESAS!$A:$C,3,FALSE),"NAO CADASTRADA"))</f>
        <v/>
      </c>
      <c r="U1773" s="50"/>
      <c r="V1773" s="54" t="str">
        <f>IF(U1773="","",IFERROR(VLOOKUP(U1773,ATIVIDADES!$A:$C,3,FALSE),"NAO CADASTRADA"))</f>
        <v/>
      </c>
      <c r="W1773" s="42"/>
      <c r="X1773" s="48"/>
      <c r="Y1773" s="54" t="str">
        <f>IF(X1773="","",IFERROR(VLOOKUP(X1773,EMPRESAS!$A:$C,3,FALSE),"NAO CADASTRADA"))</f>
        <v/>
      </c>
      <c r="Z1773" s="50"/>
      <c r="AA1773" s="54" t="str">
        <f>IF(Z1773="","",IFERROR(VLOOKUP(Z1773,ATIVIDADES!$A:$C,3,FALSE),"NAO CADASTRADA"))</f>
        <v/>
      </c>
      <c r="AB1773" s="42"/>
      <c r="AC1773" s="48"/>
      <c r="AD1773" s="54" t="str">
        <f>IF(AC1773="","",IFERROR(VLOOKUP(AC1773,EMPRESAS!$A:$C,3,FALSE),"NAO CADASTRADA"))</f>
        <v/>
      </c>
      <c r="AE1773" s="50"/>
      <c r="AF1773" s="54" t="str">
        <f>IF(AE1773="","",IFERROR(VLOOKUP(AE1773,ATIVIDADES!$A:$C,3,FALSE),"NAO CADASTRADA"))</f>
        <v/>
      </c>
      <c r="AG1773" s="42"/>
      <c r="AH1773" s="48"/>
      <c r="AI1773" s="54" t="str">
        <f>IF(AH1773="","",IFERROR(VLOOKUP(AH1773,EMPRESAS!$A:$C,3,FALSE),"NAO CADASTRADA"))</f>
        <v/>
      </c>
      <c r="AJ1773" s="50"/>
      <c r="AK1773" s="54" t="str">
        <f>IF(AJ1773="","",IFERROR(VLOOKUP(AJ1773,ATIVIDADES!$A:$C,3,FALSE),"NAO CADASTRADA"))</f>
        <v/>
      </c>
      <c r="AL1773" s="42"/>
    </row>
    <row r="1774" spans="1:38" x14ac:dyDescent="0.25">
      <c r="A1774" s="26" t="str">
        <f t="shared" si="191"/>
        <v>OK</v>
      </c>
      <c r="B1774" s="29">
        <f t="shared" si="192"/>
        <v>2487914866</v>
      </c>
      <c r="C1774" s="30">
        <v>43862</v>
      </c>
      <c r="D1774" s="18">
        <f t="shared" si="195"/>
        <v>43862</v>
      </c>
      <c r="E1774" s="19" t="str">
        <f>IF(ISERROR(VLOOKUP(C1774,FERIADOS!$A:$B,1,FALSE)),IF(WEEKDAY(C1774)=1,"Dom",IF(WEEKDAY(C1774)=2,"Seg",IF(WEEKDAY(C1774)=3,"Ter",IF(WEEKDAY(C1774)=4,"Qua",IF(WEEKDAY(C1774)=5,"Qui",IF(WEEKDAY(C1774)=6,"Sex","Sab")))))),"Feriado")</f>
        <v>Sab</v>
      </c>
      <c r="F1774" s="32"/>
      <c r="G1774" s="33"/>
      <c r="H1774" s="33"/>
      <c r="I1774" s="33"/>
      <c r="J1774" s="21" t="str">
        <f t="shared" si="193"/>
        <v/>
      </c>
      <c r="K1774" s="21">
        <f t="shared" si="189"/>
        <v>0</v>
      </c>
      <c r="L1774" s="21" t="str">
        <f t="shared" si="190"/>
        <v/>
      </c>
      <c r="M1774" s="22" t="str">
        <f t="shared" si="194"/>
        <v/>
      </c>
      <c r="N1774" s="48"/>
      <c r="O1774" s="54" t="str">
        <f>IF(N1774="","",IFERROR(VLOOKUP(N1774,EMPRESAS!$A:$C,3,FALSE),"NAO CADASTRADA"))</f>
        <v/>
      </c>
      <c r="P1774" s="50"/>
      <c r="Q1774" s="54" t="str">
        <f>IF(P1774="","",IFERROR(VLOOKUP(P1774,ATIVIDADES!$A:$C,3,FALSE),"NAO CADASTRADA"))</f>
        <v/>
      </c>
      <c r="R1774" s="42"/>
      <c r="S1774" s="48"/>
      <c r="T1774" s="54" t="str">
        <f>IF(S1774="","",IFERROR(VLOOKUP(S1774,EMPRESAS!$A:$C,3,FALSE),"NAO CADASTRADA"))</f>
        <v/>
      </c>
      <c r="U1774" s="50"/>
      <c r="V1774" s="54" t="str">
        <f>IF(U1774="","",IFERROR(VLOOKUP(U1774,ATIVIDADES!$A:$C,3,FALSE),"NAO CADASTRADA"))</f>
        <v/>
      </c>
      <c r="W1774" s="42"/>
      <c r="X1774" s="48"/>
      <c r="Y1774" s="54" t="str">
        <f>IF(X1774="","",IFERROR(VLOOKUP(X1774,EMPRESAS!$A:$C,3,FALSE),"NAO CADASTRADA"))</f>
        <v/>
      </c>
      <c r="Z1774" s="50"/>
      <c r="AA1774" s="54" t="str">
        <f>IF(Z1774="","",IFERROR(VLOOKUP(Z1774,ATIVIDADES!$A:$C,3,FALSE),"NAO CADASTRADA"))</f>
        <v/>
      </c>
      <c r="AB1774" s="42"/>
      <c r="AC1774" s="48"/>
      <c r="AD1774" s="54" t="str">
        <f>IF(AC1774="","",IFERROR(VLOOKUP(AC1774,EMPRESAS!$A:$C,3,FALSE),"NAO CADASTRADA"))</f>
        <v/>
      </c>
      <c r="AE1774" s="50"/>
      <c r="AF1774" s="54" t="str">
        <f>IF(AE1774="","",IFERROR(VLOOKUP(AE1774,ATIVIDADES!$A:$C,3,FALSE),"NAO CADASTRADA"))</f>
        <v/>
      </c>
      <c r="AG1774" s="42"/>
      <c r="AH1774" s="48"/>
      <c r="AI1774" s="54" t="str">
        <f>IF(AH1774="","",IFERROR(VLOOKUP(AH1774,EMPRESAS!$A:$C,3,FALSE),"NAO CADASTRADA"))</f>
        <v/>
      </c>
      <c r="AJ1774" s="50"/>
      <c r="AK1774" s="54" t="str">
        <f>IF(AJ1774="","",IFERROR(VLOOKUP(AJ1774,ATIVIDADES!$A:$C,3,FALSE),"NAO CADASTRADA"))</f>
        <v/>
      </c>
      <c r="AL1774" s="42"/>
    </row>
    <row r="1775" spans="1:38" x14ac:dyDescent="0.25">
      <c r="A1775" s="26" t="str">
        <f t="shared" si="191"/>
        <v>OK</v>
      </c>
      <c r="B1775" s="29">
        <f t="shared" si="192"/>
        <v>2487914866</v>
      </c>
      <c r="C1775" s="30">
        <v>43863</v>
      </c>
      <c r="D1775" s="18">
        <f t="shared" si="195"/>
        <v>43862</v>
      </c>
      <c r="E1775" s="19" t="str">
        <f>IF(ISERROR(VLOOKUP(C1775,FERIADOS!$A:$B,1,FALSE)),IF(WEEKDAY(C1775)=1,"Dom",IF(WEEKDAY(C1775)=2,"Seg",IF(WEEKDAY(C1775)=3,"Ter",IF(WEEKDAY(C1775)=4,"Qua",IF(WEEKDAY(C1775)=5,"Qui",IF(WEEKDAY(C1775)=6,"Sex","Sab")))))),"Feriado")</f>
        <v>Dom</v>
      </c>
      <c r="F1775" s="32"/>
      <c r="G1775" s="33"/>
      <c r="H1775" s="33"/>
      <c r="I1775" s="33"/>
      <c r="J1775" s="21" t="str">
        <f t="shared" si="193"/>
        <v/>
      </c>
      <c r="K1775" s="21">
        <f t="shared" si="189"/>
        <v>0</v>
      </c>
      <c r="L1775" s="21" t="str">
        <f t="shared" si="190"/>
        <v/>
      </c>
      <c r="M1775" s="22" t="str">
        <f t="shared" si="194"/>
        <v/>
      </c>
      <c r="N1775" s="48"/>
      <c r="O1775" s="54" t="str">
        <f>IF(N1775="","",IFERROR(VLOOKUP(N1775,EMPRESAS!$A:$C,3,FALSE),"NAO CADASTRADA"))</f>
        <v/>
      </c>
      <c r="P1775" s="50"/>
      <c r="Q1775" s="54" t="str">
        <f>IF(P1775="","",IFERROR(VLOOKUP(P1775,ATIVIDADES!$A:$C,3,FALSE),"NAO CADASTRADA"))</f>
        <v/>
      </c>
      <c r="R1775" s="42"/>
      <c r="S1775" s="48"/>
      <c r="T1775" s="54" t="str">
        <f>IF(S1775="","",IFERROR(VLOOKUP(S1775,EMPRESAS!$A:$C,3,FALSE),"NAO CADASTRADA"))</f>
        <v/>
      </c>
      <c r="U1775" s="50"/>
      <c r="V1775" s="54" t="str">
        <f>IF(U1775="","",IFERROR(VLOOKUP(U1775,ATIVIDADES!$A:$C,3,FALSE),"NAO CADASTRADA"))</f>
        <v/>
      </c>
      <c r="W1775" s="42"/>
      <c r="X1775" s="48"/>
      <c r="Y1775" s="54" t="str">
        <f>IF(X1775="","",IFERROR(VLOOKUP(X1775,EMPRESAS!$A:$C,3,FALSE),"NAO CADASTRADA"))</f>
        <v/>
      </c>
      <c r="Z1775" s="50"/>
      <c r="AA1775" s="54" t="str">
        <f>IF(Z1775="","",IFERROR(VLOOKUP(Z1775,ATIVIDADES!$A:$C,3,FALSE),"NAO CADASTRADA"))</f>
        <v/>
      </c>
      <c r="AB1775" s="42"/>
      <c r="AC1775" s="48"/>
      <c r="AD1775" s="54" t="str">
        <f>IF(AC1775="","",IFERROR(VLOOKUP(AC1775,EMPRESAS!$A:$C,3,FALSE),"NAO CADASTRADA"))</f>
        <v/>
      </c>
      <c r="AE1775" s="50"/>
      <c r="AF1775" s="54" t="str">
        <f>IF(AE1775="","",IFERROR(VLOOKUP(AE1775,ATIVIDADES!$A:$C,3,FALSE),"NAO CADASTRADA"))</f>
        <v/>
      </c>
      <c r="AG1775" s="42"/>
      <c r="AH1775" s="48"/>
      <c r="AI1775" s="54" t="str">
        <f>IF(AH1775="","",IFERROR(VLOOKUP(AH1775,EMPRESAS!$A:$C,3,FALSE),"NAO CADASTRADA"))</f>
        <v/>
      </c>
      <c r="AJ1775" s="50"/>
      <c r="AK1775" s="54" t="str">
        <f>IF(AJ1775="","",IFERROR(VLOOKUP(AJ1775,ATIVIDADES!$A:$C,3,FALSE),"NAO CADASTRADA"))</f>
        <v/>
      </c>
      <c r="AL1775" s="42"/>
    </row>
    <row r="1776" spans="1:38" x14ac:dyDescent="0.25">
      <c r="A1776" s="26" t="str">
        <f t="shared" si="191"/>
        <v>OK</v>
      </c>
      <c r="B1776" s="29">
        <f t="shared" si="192"/>
        <v>2487914866</v>
      </c>
      <c r="C1776" s="30">
        <v>43864</v>
      </c>
      <c r="D1776" s="18">
        <f t="shared" si="195"/>
        <v>43862</v>
      </c>
      <c r="E1776" s="19" t="str">
        <f>IF(ISERROR(VLOOKUP(C1776,FERIADOS!$A:$B,1,FALSE)),IF(WEEKDAY(C1776)=1,"Dom",IF(WEEKDAY(C1776)=2,"Seg",IF(WEEKDAY(C1776)=3,"Ter",IF(WEEKDAY(C1776)=4,"Qua",IF(WEEKDAY(C1776)=5,"Qui",IF(WEEKDAY(C1776)=6,"Sex","Sab")))))),"Feriado")</f>
        <v>Seg</v>
      </c>
      <c r="F1776" s="32"/>
      <c r="G1776" s="33"/>
      <c r="H1776" s="33"/>
      <c r="I1776" s="33"/>
      <c r="J1776" s="21" t="str">
        <f t="shared" si="193"/>
        <v/>
      </c>
      <c r="K1776" s="21">
        <f t="shared" si="189"/>
        <v>0</v>
      </c>
      <c r="L1776" s="21" t="str">
        <f t="shared" si="190"/>
        <v/>
      </c>
      <c r="M1776" s="22" t="str">
        <f t="shared" si="194"/>
        <v/>
      </c>
      <c r="N1776" s="48"/>
      <c r="O1776" s="54" t="str">
        <f>IF(N1776="","",IFERROR(VLOOKUP(N1776,EMPRESAS!$A:$C,3,FALSE),"NAO CADASTRADA"))</f>
        <v/>
      </c>
      <c r="P1776" s="50"/>
      <c r="Q1776" s="54" t="str">
        <f>IF(P1776="","",IFERROR(VLOOKUP(P1776,ATIVIDADES!$A:$C,3,FALSE),"NAO CADASTRADA"))</f>
        <v/>
      </c>
      <c r="R1776" s="42"/>
      <c r="S1776" s="48"/>
      <c r="T1776" s="54" t="str">
        <f>IF(S1776="","",IFERROR(VLOOKUP(S1776,EMPRESAS!$A:$C,3,FALSE),"NAO CADASTRADA"))</f>
        <v/>
      </c>
      <c r="U1776" s="50"/>
      <c r="V1776" s="54" t="str">
        <f>IF(U1776="","",IFERROR(VLOOKUP(U1776,ATIVIDADES!$A:$C,3,FALSE),"NAO CADASTRADA"))</f>
        <v/>
      </c>
      <c r="W1776" s="42"/>
      <c r="X1776" s="48"/>
      <c r="Y1776" s="54" t="str">
        <f>IF(X1776="","",IFERROR(VLOOKUP(X1776,EMPRESAS!$A:$C,3,FALSE),"NAO CADASTRADA"))</f>
        <v/>
      </c>
      <c r="Z1776" s="50"/>
      <c r="AA1776" s="54" t="str">
        <f>IF(Z1776="","",IFERROR(VLOOKUP(Z1776,ATIVIDADES!$A:$C,3,FALSE),"NAO CADASTRADA"))</f>
        <v/>
      </c>
      <c r="AB1776" s="42"/>
      <c r="AC1776" s="48"/>
      <c r="AD1776" s="54" t="str">
        <f>IF(AC1776="","",IFERROR(VLOOKUP(AC1776,EMPRESAS!$A:$C,3,FALSE),"NAO CADASTRADA"))</f>
        <v/>
      </c>
      <c r="AE1776" s="50"/>
      <c r="AF1776" s="54" t="str">
        <f>IF(AE1776="","",IFERROR(VLOOKUP(AE1776,ATIVIDADES!$A:$C,3,FALSE),"NAO CADASTRADA"))</f>
        <v/>
      </c>
      <c r="AG1776" s="42"/>
      <c r="AH1776" s="48"/>
      <c r="AI1776" s="54" t="str">
        <f>IF(AH1776="","",IFERROR(VLOOKUP(AH1776,EMPRESAS!$A:$C,3,FALSE),"NAO CADASTRADA"))</f>
        <v/>
      </c>
      <c r="AJ1776" s="50"/>
      <c r="AK1776" s="54" t="str">
        <f>IF(AJ1776="","",IFERROR(VLOOKUP(AJ1776,ATIVIDADES!$A:$C,3,FALSE),"NAO CADASTRADA"))</f>
        <v/>
      </c>
      <c r="AL1776" s="42"/>
    </row>
    <row r="1777" spans="1:38" x14ac:dyDescent="0.25">
      <c r="A1777" s="26" t="str">
        <f t="shared" si="191"/>
        <v>OK</v>
      </c>
      <c r="B1777" s="29">
        <f t="shared" si="192"/>
        <v>2487914866</v>
      </c>
      <c r="C1777" s="30">
        <v>43865</v>
      </c>
      <c r="D1777" s="18">
        <f t="shared" si="195"/>
        <v>43862</v>
      </c>
      <c r="E1777" s="19" t="str">
        <f>IF(ISERROR(VLOOKUP(C1777,FERIADOS!$A:$B,1,FALSE)),IF(WEEKDAY(C1777)=1,"Dom",IF(WEEKDAY(C1777)=2,"Seg",IF(WEEKDAY(C1777)=3,"Ter",IF(WEEKDAY(C1777)=4,"Qua",IF(WEEKDAY(C1777)=5,"Qui",IF(WEEKDAY(C1777)=6,"Sex","Sab")))))),"Feriado")</f>
        <v>Ter</v>
      </c>
      <c r="F1777" s="32"/>
      <c r="G1777" s="33"/>
      <c r="H1777" s="33"/>
      <c r="I1777" s="33"/>
      <c r="J1777" s="21" t="str">
        <f t="shared" si="193"/>
        <v/>
      </c>
      <c r="K1777" s="21">
        <f t="shared" si="189"/>
        <v>0</v>
      </c>
      <c r="L1777" s="21" t="str">
        <f t="shared" si="190"/>
        <v/>
      </c>
      <c r="M1777" s="22" t="str">
        <f t="shared" si="194"/>
        <v/>
      </c>
      <c r="N1777" s="48"/>
      <c r="O1777" s="54" t="str">
        <f>IF(N1777="","",IFERROR(VLOOKUP(N1777,EMPRESAS!$A:$C,3,FALSE),"NAO CADASTRADA"))</f>
        <v/>
      </c>
      <c r="P1777" s="50"/>
      <c r="Q1777" s="54" t="str">
        <f>IF(P1777="","",IFERROR(VLOOKUP(P1777,ATIVIDADES!$A:$C,3,FALSE),"NAO CADASTRADA"))</f>
        <v/>
      </c>
      <c r="R1777" s="42"/>
      <c r="S1777" s="48"/>
      <c r="T1777" s="54" t="str">
        <f>IF(S1777="","",IFERROR(VLOOKUP(S1777,EMPRESAS!$A:$C,3,FALSE),"NAO CADASTRADA"))</f>
        <v/>
      </c>
      <c r="U1777" s="50"/>
      <c r="V1777" s="54" t="str">
        <f>IF(U1777="","",IFERROR(VLOOKUP(U1777,ATIVIDADES!$A:$C,3,FALSE),"NAO CADASTRADA"))</f>
        <v/>
      </c>
      <c r="W1777" s="42"/>
      <c r="X1777" s="48"/>
      <c r="Y1777" s="54" t="str">
        <f>IF(X1777="","",IFERROR(VLOOKUP(X1777,EMPRESAS!$A:$C,3,FALSE),"NAO CADASTRADA"))</f>
        <v/>
      </c>
      <c r="Z1777" s="50"/>
      <c r="AA1777" s="54" t="str">
        <f>IF(Z1777="","",IFERROR(VLOOKUP(Z1777,ATIVIDADES!$A:$C,3,FALSE),"NAO CADASTRADA"))</f>
        <v/>
      </c>
      <c r="AB1777" s="42"/>
      <c r="AC1777" s="48"/>
      <c r="AD1777" s="54" t="str">
        <f>IF(AC1777="","",IFERROR(VLOOKUP(AC1777,EMPRESAS!$A:$C,3,FALSE),"NAO CADASTRADA"))</f>
        <v/>
      </c>
      <c r="AE1777" s="50"/>
      <c r="AF1777" s="54" t="str">
        <f>IF(AE1777="","",IFERROR(VLOOKUP(AE1777,ATIVIDADES!$A:$C,3,FALSE),"NAO CADASTRADA"))</f>
        <v/>
      </c>
      <c r="AG1777" s="42"/>
      <c r="AH1777" s="48"/>
      <c r="AI1777" s="54" t="str">
        <f>IF(AH1777="","",IFERROR(VLOOKUP(AH1777,EMPRESAS!$A:$C,3,FALSE),"NAO CADASTRADA"))</f>
        <v/>
      </c>
      <c r="AJ1777" s="50"/>
      <c r="AK1777" s="54" t="str">
        <f>IF(AJ1777="","",IFERROR(VLOOKUP(AJ1777,ATIVIDADES!$A:$C,3,FALSE),"NAO CADASTRADA"))</f>
        <v/>
      </c>
      <c r="AL1777" s="42"/>
    </row>
    <row r="1778" spans="1:38" x14ac:dyDescent="0.25">
      <c r="A1778" s="26" t="str">
        <f t="shared" si="191"/>
        <v>OK</v>
      </c>
      <c r="B1778" s="29">
        <f t="shared" si="192"/>
        <v>2487914866</v>
      </c>
      <c r="C1778" s="30">
        <v>43866</v>
      </c>
      <c r="D1778" s="18">
        <f t="shared" si="195"/>
        <v>43862</v>
      </c>
      <c r="E1778" s="19" t="str">
        <f>IF(ISERROR(VLOOKUP(C1778,FERIADOS!$A:$B,1,FALSE)),IF(WEEKDAY(C1778)=1,"Dom",IF(WEEKDAY(C1778)=2,"Seg",IF(WEEKDAY(C1778)=3,"Ter",IF(WEEKDAY(C1778)=4,"Qua",IF(WEEKDAY(C1778)=5,"Qui",IF(WEEKDAY(C1778)=6,"Sex","Sab")))))),"Feriado")</f>
        <v>Qua</v>
      </c>
      <c r="F1778" s="32"/>
      <c r="G1778" s="33"/>
      <c r="H1778" s="33"/>
      <c r="I1778" s="33"/>
      <c r="J1778" s="21" t="str">
        <f t="shared" si="193"/>
        <v/>
      </c>
      <c r="K1778" s="21">
        <f t="shared" si="189"/>
        <v>0</v>
      </c>
      <c r="L1778" s="21" t="str">
        <f t="shared" si="190"/>
        <v/>
      </c>
      <c r="M1778" s="22" t="str">
        <f t="shared" si="194"/>
        <v/>
      </c>
      <c r="N1778" s="48"/>
      <c r="O1778" s="54" t="str">
        <f>IF(N1778="","",IFERROR(VLOOKUP(N1778,EMPRESAS!$A:$C,3,FALSE),"NAO CADASTRADA"))</f>
        <v/>
      </c>
      <c r="P1778" s="50"/>
      <c r="Q1778" s="54" t="str">
        <f>IF(P1778="","",IFERROR(VLOOKUP(P1778,ATIVIDADES!$A:$C,3,FALSE),"NAO CADASTRADA"))</f>
        <v/>
      </c>
      <c r="R1778" s="42"/>
      <c r="S1778" s="48"/>
      <c r="T1778" s="54" t="str">
        <f>IF(S1778="","",IFERROR(VLOOKUP(S1778,EMPRESAS!$A:$C,3,FALSE),"NAO CADASTRADA"))</f>
        <v/>
      </c>
      <c r="U1778" s="50"/>
      <c r="V1778" s="54" t="str">
        <f>IF(U1778="","",IFERROR(VLOOKUP(U1778,ATIVIDADES!$A:$C,3,FALSE),"NAO CADASTRADA"))</f>
        <v/>
      </c>
      <c r="W1778" s="42"/>
      <c r="X1778" s="48"/>
      <c r="Y1778" s="54" t="str">
        <f>IF(X1778="","",IFERROR(VLOOKUP(X1778,EMPRESAS!$A:$C,3,FALSE),"NAO CADASTRADA"))</f>
        <v/>
      </c>
      <c r="Z1778" s="50"/>
      <c r="AA1778" s="54" t="str">
        <f>IF(Z1778="","",IFERROR(VLOOKUP(Z1778,ATIVIDADES!$A:$C,3,FALSE),"NAO CADASTRADA"))</f>
        <v/>
      </c>
      <c r="AB1778" s="42"/>
      <c r="AC1778" s="48"/>
      <c r="AD1778" s="54" t="str">
        <f>IF(AC1778="","",IFERROR(VLOOKUP(AC1778,EMPRESAS!$A:$C,3,FALSE),"NAO CADASTRADA"))</f>
        <v/>
      </c>
      <c r="AE1778" s="50"/>
      <c r="AF1778" s="54" t="str">
        <f>IF(AE1778="","",IFERROR(VLOOKUP(AE1778,ATIVIDADES!$A:$C,3,FALSE),"NAO CADASTRADA"))</f>
        <v/>
      </c>
      <c r="AG1778" s="42"/>
      <c r="AH1778" s="48"/>
      <c r="AI1778" s="54" t="str">
        <f>IF(AH1778="","",IFERROR(VLOOKUP(AH1778,EMPRESAS!$A:$C,3,FALSE),"NAO CADASTRADA"))</f>
        <v/>
      </c>
      <c r="AJ1778" s="50"/>
      <c r="AK1778" s="54" t="str">
        <f>IF(AJ1778="","",IFERROR(VLOOKUP(AJ1778,ATIVIDADES!$A:$C,3,FALSE),"NAO CADASTRADA"))</f>
        <v/>
      </c>
      <c r="AL1778" s="42"/>
    </row>
    <row r="1779" spans="1:38" x14ac:dyDescent="0.25">
      <c r="A1779" s="26" t="str">
        <f t="shared" si="191"/>
        <v>OK</v>
      </c>
      <c r="B1779" s="29">
        <f t="shared" si="192"/>
        <v>2487914866</v>
      </c>
      <c r="C1779" s="30">
        <v>43867</v>
      </c>
      <c r="D1779" s="18">
        <f t="shared" si="195"/>
        <v>43862</v>
      </c>
      <c r="E1779" s="19" t="str">
        <f>IF(ISERROR(VLOOKUP(C1779,FERIADOS!$A:$B,1,FALSE)),IF(WEEKDAY(C1779)=1,"Dom",IF(WEEKDAY(C1779)=2,"Seg",IF(WEEKDAY(C1779)=3,"Ter",IF(WEEKDAY(C1779)=4,"Qua",IF(WEEKDAY(C1779)=5,"Qui",IF(WEEKDAY(C1779)=6,"Sex","Sab")))))),"Feriado")</f>
        <v>Qui</v>
      </c>
      <c r="F1779" s="32"/>
      <c r="G1779" s="33"/>
      <c r="H1779" s="33"/>
      <c r="I1779" s="33"/>
      <c r="J1779" s="21" t="str">
        <f t="shared" si="193"/>
        <v/>
      </c>
      <c r="K1779" s="21">
        <f t="shared" si="189"/>
        <v>0</v>
      </c>
      <c r="L1779" s="21" t="str">
        <f t="shared" si="190"/>
        <v/>
      </c>
      <c r="M1779" s="22" t="str">
        <f t="shared" si="194"/>
        <v/>
      </c>
      <c r="N1779" s="48"/>
      <c r="O1779" s="54" t="str">
        <f>IF(N1779="","",IFERROR(VLOOKUP(N1779,EMPRESAS!$A:$C,3,FALSE),"NAO CADASTRADA"))</f>
        <v/>
      </c>
      <c r="P1779" s="50"/>
      <c r="Q1779" s="54" t="str">
        <f>IF(P1779="","",IFERROR(VLOOKUP(P1779,ATIVIDADES!$A:$C,3,FALSE),"NAO CADASTRADA"))</f>
        <v/>
      </c>
      <c r="R1779" s="42"/>
      <c r="S1779" s="48"/>
      <c r="T1779" s="54" t="str">
        <f>IF(S1779="","",IFERROR(VLOOKUP(S1779,EMPRESAS!$A:$C,3,FALSE),"NAO CADASTRADA"))</f>
        <v/>
      </c>
      <c r="U1779" s="50"/>
      <c r="V1779" s="54" t="str">
        <f>IF(U1779="","",IFERROR(VLOOKUP(U1779,ATIVIDADES!$A:$C,3,FALSE),"NAO CADASTRADA"))</f>
        <v/>
      </c>
      <c r="W1779" s="42"/>
      <c r="X1779" s="48"/>
      <c r="Y1779" s="54" t="str">
        <f>IF(X1779="","",IFERROR(VLOOKUP(X1779,EMPRESAS!$A:$C,3,FALSE),"NAO CADASTRADA"))</f>
        <v/>
      </c>
      <c r="Z1779" s="50"/>
      <c r="AA1779" s="54" t="str">
        <f>IF(Z1779="","",IFERROR(VLOOKUP(Z1779,ATIVIDADES!$A:$C,3,FALSE),"NAO CADASTRADA"))</f>
        <v/>
      </c>
      <c r="AB1779" s="42"/>
      <c r="AC1779" s="48"/>
      <c r="AD1779" s="54" t="str">
        <f>IF(AC1779="","",IFERROR(VLOOKUP(AC1779,EMPRESAS!$A:$C,3,FALSE),"NAO CADASTRADA"))</f>
        <v/>
      </c>
      <c r="AE1779" s="50"/>
      <c r="AF1779" s="54" t="str">
        <f>IF(AE1779="","",IFERROR(VLOOKUP(AE1779,ATIVIDADES!$A:$C,3,FALSE),"NAO CADASTRADA"))</f>
        <v/>
      </c>
      <c r="AG1779" s="42"/>
      <c r="AH1779" s="48"/>
      <c r="AI1779" s="54" t="str">
        <f>IF(AH1779="","",IFERROR(VLOOKUP(AH1779,EMPRESAS!$A:$C,3,FALSE),"NAO CADASTRADA"))</f>
        <v/>
      </c>
      <c r="AJ1779" s="50"/>
      <c r="AK1779" s="54" t="str">
        <f>IF(AJ1779="","",IFERROR(VLOOKUP(AJ1779,ATIVIDADES!$A:$C,3,FALSE),"NAO CADASTRADA"))</f>
        <v/>
      </c>
      <c r="AL1779" s="42"/>
    </row>
    <row r="1780" spans="1:38" x14ac:dyDescent="0.25">
      <c r="A1780" s="26" t="str">
        <f t="shared" si="191"/>
        <v>OK</v>
      </c>
      <c r="B1780" s="29">
        <f t="shared" si="192"/>
        <v>2487914866</v>
      </c>
      <c r="C1780" s="30">
        <v>43868</v>
      </c>
      <c r="D1780" s="18">
        <f t="shared" si="195"/>
        <v>43862</v>
      </c>
      <c r="E1780" s="19" t="str">
        <f>IF(ISERROR(VLOOKUP(C1780,FERIADOS!$A:$B,1,FALSE)),IF(WEEKDAY(C1780)=1,"Dom",IF(WEEKDAY(C1780)=2,"Seg",IF(WEEKDAY(C1780)=3,"Ter",IF(WEEKDAY(C1780)=4,"Qua",IF(WEEKDAY(C1780)=5,"Qui",IF(WEEKDAY(C1780)=6,"Sex","Sab")))))),"Feriado")</f>
        <v>Sex</v>
      </c>
      <c r="F1780" s="32"/>
      <c r="G1780" s="33"/>
      <c r="H1780" s="33"/>
      <c r="I1780" s="33"/>
      <c r="J1780" s="21" t="str">
        <f t="shared" si="193"/>
        <v/>
      </c>
      <c r="K1780" s="21">
        <f t="shared" si="189"/>
        <v>0</v>
      </c>
      <c r="L1780" s="21" t="str">
        <f t="shared" si="190"/>
        <v/>
      </c>
      <c r="M1780" s="22" t="str">
        <f t="shared" si="194"/>
        <v/>
      </c>
      <c r="N1780" s="48"/>
      <c r="O1780" s="54" t="str">
        <f>IF(N1780="","",IFERROR(VLOOKUP(N1780,EMPRESAS!$A:$C,3,FALSE),"NAO CADASTRADA"))</f>
        <v/>
      </c>
      <c r="P1780" s="50"/>
      <c r="Q1780" s="54" t="str">
        <f>IF(P1780="","",IFERROR(VLOOKUP(P1780,ATIVIDADES!$A:$C,3,FALSE),"NAO CADASTRADA"))</f>
        <v/>
      </c>
      <c r="R1780" s="42"/>
      <c r="S1780" s="48"/>
      <c r="T1780" s="54" t="str">
        <f>IF(S1780="","",IFERROR(VLOOKUP(S1780,EMPRESAS!$A:$C,3,FALSE),"NAO CADASTRADA"))</f>
        <v/>
      </c>
      <c r="U1780" s="50"/>
      <c r="V1780" s="54" t="str">
        <f>IF(U1780="","",IFERROR(VLOOKUP(U1780,ATIVIDADES!$A:$C,3,FALSE),"NAO CADASTRADA"))</f>
        <v/>
      </c>
      <c r="W1780" s="42"/>
      <c r="X1780" s="48"/>
      <c r="Y1780" s="54" t="str">
        <f>IF(X1780="","",IFERROR(VLOOKUP(X1780,EMPRESAS!$A:$C,3,FALSE),"NAO CADASTRADA"))</f>
        <v/>
      </c>
      <c r="Z1780" s="50"/>
      <c r="AA1780" s="54" t="str">
        <f>IF(Z1780="","",IFERROR(VLOOKUP(Z1780,ATIVIDADES!$A:$C,3,FALSE),"NAO CADASTRADA"))</f>
        <v/>
      </c>
      <c r="AB1780" s="42"/>
      <c r="AC1780" s="48"/>
      <c r="AD1780" s="54" t="str">
        <f>IF(AC1780="","",IFERROR(VLOOKUP(AC1780,EMPRESAS!$A:$C,3,FALSE),"NAO CADASTRADA"))</f>
        <v/>
      </c>
      <c r="AE1780" s="50"/>
      <c r="AF1780" s="54" t="str">
        <f>IF(AE1780="","",IFERROR(VLOOKUP(AE1780,ATIVIDADES!$A:$C,3,FALSE),"NAO CADASTRADA"))</f>
        <v/>
      </c>
      <c r="AG1780" s="42"/>
      <c r="AH1780" s="48"/>
      <c r="AI1780" s="54" t="str">
        <f>IF(AH1780="","",IFERROR(VLOOKUP(AH1780,EMPRESAS!$A:$C,3,FALSE),"NAO CADASTRADA"))</f>
        <v/>
      </c>
      <c r="AJ1780" s="50"/>
      <c r="AK1780" s="54" t="str">
        <f>IF(AJ1780="","",IFERROR(VLOOKUP(AJ1780,ATIVIDADES!$A:$C,3,FALSE),"NAO CADASTRADA"))</f>
        <v/>
      </c>
      <c r="AL1780" s="42"/>
    </row>
    <row r="1781" spans="1:38" x14ac:dyDescent="0.25">
      <c r="A1781" s="26" t="str">
        <f t="shared" si="191"/>
        <v>OK</v>
      </c>
      <c r="B1781" s="29">
        <f t="shared" si="192"/>
        <v>2487914866</v>
      </c>
      <c r="C1781" s="30">
        <v>43869</v>
      </c>
      <c r="D1781" s="18">
        <f t="shared" si="195"/>
        <v>43862</v>
      </c>
      <c r="E1781" s="19" t="str">
        <f>IF(ISERROR(VLOOKUP(C1781,FERIADOS!$A:$B,1,FALSE)),IF(WEEKDAY(C1781)=1,"Dom",IF(WEEKDAY(C1781)=2,"Seg",IF(WEEKDAY(C1781)=3,"Ter",IF(WEEKDAY(C1781)=4,"Qua",IF(WEEKDAY(C1781)=5,"Qui",IF(WEEKDAY(C1781)=6,"Sex","Sab")))))),"Feriado")</f>
        <v>Sab</v>
      </c>
      <c r="F1781" s="32"/>
      <c r="G1781" s="33"/>
      <c r="H1781" s="33"/>
      <c r="I1781" s="33"/>
      <c r="J1781" s="21" t="str">
        <f t="shared" si="193"/>
        <v/>
      </c>
      <c r="K1781" s="21">
        <f t="shared" si="189"/>
        <v>0</v>
      </c>
      <c r="L1781" s="21" t="str">
        <f t="shared" si="190"/>
        <v/>
      </c>
      <c r="M1781" s="22" t="str">
        <f t="shared" si="194"/>
        <v/>
      </c>
      <c r="N1781" s="48"/>
      <c r="O1781" s="54" t="str">
        <f>IF(N1781="","",IFERROR(VLOOKUP(N1781,EMPRESAS!$A:$C,3,FALSE),"NAO CADASTRADA"))</f>
        <v/>
      </c>
      <c r="P1781" s="50"/>
      <c r="Q1781" s="54" t="str">
        <f>IF(P1781="","",IFERROR(VLOOKUP(P1781,ATIVIDADES!$A:$C,3,FALSE),"NAO CADASTRADA"))</f>
        <v/>
      </c>
      <c r="R1781" s="42"/>
      <c r="S1781" s="48"/>
      <c r="T1781" s="54" t="str">
        <f>IF(S1781="","",IFERROR(VLOOKUP(S1781,EMPRESAS!$A:$C,3,FALSE),"NAO CADASTRADA"))</f>
        <v/>
      </c>
      <c r="U1781" s="50"/>
      <c r="V1781" s="54" t="str">
        <f>IF(U1781="","",IFERROR(VLOOKUP(U1781,ATIVIDADES!$A:$C,3,FALSE),"NAO CADASTRADA"))</f>
        <v/>
      </c>
      <c r="W1781" s="42"/>
      <c r="X1781" s="48"/>
      <c r="Y1781" s="54" t="str">
        <f>IF(X1781="","",IFERROR(VLOOKUP(X1781,EMPRESAS!$A:$C,3,FALSE),"NAO CADASTRADA"))</f>
        <v/>
      </c>
      <c r="Z1781" s="50"/>
      <c r="AA1781" s="54" t="str">
        <f>IF(Z1781="","",IFERROR(VLOOKUP(Z1781,ATIVIDADES!$A:$C,3,FALSE),"NAO CADASTRADA"))</f>
        <v/>
      </c>
      <c r="AB1781" s="42"/>
      <c r="AC1781" s="48"/>
      <c r="AD1781" s="54" t="str">
        <f>IF(AC1781="","",IFERROR(VLOOKUP(AC1781,EMPRESAS!$A:$C,3,FALSE),"NAO CADASTRADA"))</f>
        <v/>
      </c>
      <c r="AE1781" s="50"/>
      <c r="AF1781" s="54" t="str">
        <f>IF(AE1781="","",IFERROR(VLOOKUP(AE1781,ATIVIDADES!$A:$C,3,FALSE),"NAO CADASTRADA"))</f>
        <v/>
      </c>
      <c r="AG1781" s="42"/>
      <c r="AH1781" s="48"/>
      <c r="AI1781" s="54" t="str">
        <f>IF(AH1781="","",IFERROR(VLOOKUP(AH1781,EMPRESAS!$A:$C,3,FALSE),"NAO CADASTRADA"))</f>
        <v/>
      </c>
      <c r="AJ1781" s="50"/>
      <c r="AK1781" s="54" t="str">
        <f>IF(AJ1781="","",IFERROR(VLOOKUP(AJ1781,ATIVIDADES!$A:$C,3,FALSE),"NAO CADASTRADA"))</f>
        <v/>
      </c>
      <c r="AL1781" s="42"/>
    </row>
    <row r="1782" spans="1:38" x14ac:dyDescent="0.25">
      <c r="A1782" s="26" t="str">
        <f t="shared" si="191"/>
        <v>OK</v>
      </c>
      <c r="B1782" s="29">
        <f t="shared" si="192"/>
        <v>2487914866</v>
      </c>
      <c r="C1782" s="30">
        <v>43870</v>
      </c>
      <c r="D1782" s="18">
        <f t="shared" si="195"/>
        <v>43862</v>
      </c>
      <c r="E1782" s="19" t="str">
        <f>IF(ISERROR(VLOOKUP(C1782,FERIADOS!$A:$B,1,FALSE)),IF(WEEKDAY(C1782)=1,"Dom",IF(WEEKDAY(C1782)=2,"Seg",IF(WEEKDAY(C1782)=3,"Ter",IF(WEEKDAY(C1782)=4,"Qua",IF(WEEKDAY(C1782)=5,"Qui",IF(WEEKDAY(C1782)=6,"Sex","Sab")))))),"Feriado")</f>
        <v>Dom</v>
      </c>
      <c r="F1782" s="32"/>
      <c r="G1782" s="33"/>
      <c r="H1782" s="33"/>
      <c r="I1782" s="33"/>
      <c r="J1782" s="21" t="str">
        <f t="shared" si="193"/>
        <v/>
      </c>
      <c r="K1782" s="21">
        <f t="shared" si="189"/>
        <v>0</v>
      </c>
      <c r="L1782" s="21" t="str">
        <f t="shared" si="190"/>
        <v/>
      </c>
      <c r="M1782" s="22" t="str">
        <f t="shared" si="194"/>
        <v/>
      </c>
      <c r="N1782" s="48"/>
      <c r="O1782" s="54" t="str">
        <f>IF(N1782="","",IFERROR(VLOOKUP(N1782,EMPRESAS!$A:$C,3,FALSE),"NAO CADASTRADA"))</f>
        <v/>
      </c>
      <c r="P1782" s="50"/>
      <c r="Q1782" s="54" t="str">
        <f>IF(P1782="","",IFERROR(VLOOKUP(P1782,ATIVIDADES!$A:$C,3,FALSE),"NAO CADASTRADA"))</f>
        <v/>
      </c>
      <c r="R1782" s="42"/>
      <c r="S1782" s="48"/>
      <c r="T1782" s="54" t="str">
        <f>IF(S1782="","",IFERROR(VLOOKUP(S1782,EMPRESAS!$A:$C,3,FALSE),"NAO CADASTRADA"))</f>
        <v/>
      </c>
      <c r="U1782" s="50"/>
      <c r="V1782" s="54" t="str">
        <f>IF(U1782="","",IFERROR(VLOOKUP(U1782,ATIVIDADES!$A:$C,3,FALSE),"NAO CADASTRADA"))</f>
        <v/>
      </c>
      <c r="W1782" s="42"/>
      <c r="X1782" s="48"/>
      <c r="Y1782" s="54" t="str">
        <f>IF(X1782="","",IFERROR(VLOOKUP(X1782,EMPRESAS!$A:$C,3,FALSE),"NAO CADASTRADA"))</f>
        <v/>
      </c>
      <c r="Z1782" s="50"/>
      <c r="AA1782" s="54" t="str">
        <f>IF(Z1782="","",IFERROR(VLOOKUP(Z1782,ATIVIDADES!$A:$C,3,FALSE),"NAO CADASTRADA"))</f>
        <v/>
      </c>
      <c r="AB1782" s="42"/>
      <c r="AC1782" s="48"/>
      <c r="AD1782" s="54" t="str">
        <f>IF(AC1782="","",IFERROR(VLOOKUP(AC1782,EMPRESAS!$A:$C,3,FALSE),"NAO CADASTRADA"))</f>
        <v/>
      </c>
      <c r="AE1782" s="50"/>
      <c r="AF1782" s="54" t="str">
        <f>IF(AE1782="","",IFERROR(VLOOKUP(AE1782,ATIVIDADES!$A:$C,3,FALSE),"NAO CADASTRADA"))</f>
        <v/>
      </c>
      <c r="AG1782" s="42"/>
      <c r="AH1782" s="48"/>
      <c r="AI1782" s="54" t="str">
        <f>IF(AH1782="","",IFERROR(VLOOKUP(AH1782,EMPRESAS!$A:$C,3,FALSE),"NAO CADASTRADA"))</f>
        <v/>
      </c>
      <c r="AJ1782" s="50"/>
      <c r="AK1782" s="54" t="str">
        <f>IF(AJ1782="","",IFERROR(VLOOKUP(AJ1782,ATIVIDADES!$A:$C,3,FALSE),"NAO CADASTRADA"))</f>
        <v/>
      </c>
      <c r="AL1782" s="42"/>
    </row>
    <row r="1783" spans="1:38" x14ac:dyDescent="0.25">
      <c r="A1783" s="26" t="str">
        <f t="shared" si="191"/>
        <v>OK</v>
      </c>
      <c r="B1783" s="29">
        <f t="shared" si="192"/>
        <v>2487914866</v>
      </c>
      <c r="C1783" s="30">
        <v>43871</v>
      </c>
      <c r="D1783" s="18">
        <f t="shared" si="195"/>
        <v>43862</v>
      </c>
      <c r="E1783" s="19" t="str">
        <f>IF(ISERROR(VLOOKUP(C1783,FERIADOS!$A:$B,1,FALSE)),IF(WEEKDAY(C1783)=1,"Dom",IF(WEEKDAY(C1783)=2,"Seg",IF(WEEKDAY(C1783)=3,"Ter",IF(WEEKDAY(C1783)=4,"Qua",IF(WEEKDAY(C1783)=5,"Qui",IF(WEEKDAY(C1783)=6,"Sex","Sab")))))),"Feriado")</f>
        <v>Seg</v>
      </c>
      <c r="F1783" s="32"/>
      <c r="G1783" s="33"/>
      <c r="H1783" s="33"/>
      <c r="I1783" s="33"/>
      <c r="J1783" s="21" t="str">
        <f t="shared" si="193"/>
        <v/>
      </c>
      <c r="K1783" s="21">
        <f t="shared" si="189"/>
        <v>0</v>
      </c>
      <c r="L1783" s="21" t="str">
        <f t="shared" si="190"/>
        <v/>
      </c>
      <c r="M1783" s="22" t="str">
        <f t="shared" si="194"/>
        <v/>
      </c>
      <c r="N1783" s="48"/>
      <c r="O1783" s="54" t="str">
        <f>IF(N1783="","",IFERROR(VLOOKUP(N1783,EMPRESAS!$A:$C,3,FALSE),"NAO CADASTRADA"))</f>
        <v/>
      </c>
      <c r="P1783" s="50"/>
      <c r="Q1783" s="54" t="str">
        <f>IF(P1783="","",IFERROR(VLOOKUP(P1783,ATIVIDADES!$A:$C,3,FALSE),"NAO CADASTRADA"))</f>
        <v/>
      </c>
      <c r="R1783" s="42"/>
      <c r="S1783" s="48"/>
      <c r="T1783" s="54" t="str">
        <f>IF(S1783="","",IFERROR(VLOOKUP(S1783,EMPRESAS!$A:$C,3,FALSE),"NAO CADASTRADA"))</f>
        <v/>
      </c>
      <c r="U1783" s="50"/>
      <c r="V1783" s="54" t="str">
        <f>IF(U1783="","",IFERROR(VLOOKUP(U1783,ATIVIDADES!$A:$C,3,FALSE),"NAO CADASTRADA"))</f>
        <v/>
      </c>
      <c r="W1783" s="42"/>
      <c r="X1783" s="48"/>
      <c r="Y1783" s="54" t="str">
        <f>IF(X1783="","",IFERROR(VLOOKUP(X1783,EMPRESAS!$A:$C,3,FALSE),"NAO CADASTRADA"))</f>
        <v/>
      </c>
      <c r="Z1783" s="50"/>
      <c r="AA1783" s="54" t="str">
        <f>IF(Z1783="","",IFERROR(VLOOKUP(Z1783,ATIVIDADES!$A:$C,3,FALSE),"NAO CADASTRADA"))</f>
        <v/>
      </c>
      <c r="AB1783" s="42"/>
      <c r="AC1783" s="48"/>
      <c r="AD1783" s="54" t="str">
        <f>IF(AC1783="","",IFERROR(VLOOKUP(AC1783,EMPRESAS!$A:$C,3,FALSE),"NAO CADASTRADA"))</f>
        <v/>
      </c>
      <c r="AE1783" s="50"/>
      <c r="AF1783" s="54" t="str">
        <f>IF(AE1783="","",IFERROR(VLOOKUP(AE1783,ATIVIDADES!$A:$C,3,FALSE),"NAO CADASTRADA"))</f>
        <v/>
      </c>
      <c r="AG1783" s="42"/>
      <c r="AH1783" s="48"/>
      <c r="AI1783" s="54" t="str">
        <f>IF(AH1783="","",IFERROR(VLOOKUP(AH1783,EMPRESAS!$A:$C,3,FALSE),"NAO CADASTRADA"))</f>
        <v/>
      </c>
      <c r="AJ1783" s="50"/>
      <c r="AK1783" s="54" t="str">
        <f>IF(AJ1783="","",IFERROR(VLOOKUP(AJ1783,ATIVIDADES!$A:$C,3,FALSE),"NAO CADASTRADA"))</f>
        <v/>
      </c>
      <c r="AL1783" s="42"/>
    </row>
    <row r="1784" spans="1:38" x14ac:dyDescent="0.25">
      <c r="A1784" s="26" t="str">
        <f t="shared" si="191"/>
        <v>OK</v>
      </c>
      <c r="B1784" s="29">
        <f t="shared" si="192"/>
        <v>2487914866</v>
      </c>
      <c r="C1784" s="30">
        <v>43872</v>
      </c>
      <c r="D1784" s="18">
        <f t="shared" si="195"/>
        <v>43862</v>
      </c>
      <c r="E1784" s="19" t="str">
        <f>IF(ISERROR(VLOOKUP(C1784,FERIADOS!$A:$B,1,FALSE)),IF(WEEKDAY(C1784)=1,"Dom",IF(WEEKDAY(C1784)=2,"Seg",IF(WEEKDAY(C1784)=3,"Ter",IF(WEEKDAY(C1784)=4,"Qua",IF(WEEKDAY(C1784)=5,"Qui",IF(WEEKDAY(C1784)=6,"Sex","Sab")))))),"Feriado")</f>
        <v>Ter</v>
      </c>
      <c r="F1784" s="32"/>
      <c r="G1784" s="33"/>
      <c r="H1784" s="33"/>
      <c r="I1784" s="33"/>
      <c r="J1784" s="21" t="str">
        <f t="shared" si="193"/>
        <v/>
      </c>
      <c r="K1784" s="21">
        <f t="shared" si="189"/>
        <v>0</v>
      </c>
      <c r="L1784" s="21" t="str">
        <f t="shared" si="190"/>
        <v/>
      </c>
      <c r="M1784" s="22" t="str">
        <f t="shared" si="194"/>
        <v/>
      </c>
      <c r="N1784" s="48"/>
      <c r="O1784" s="54" t="str">
        <f>IF(N1784="","",IFERROR(VLOOKUP(N1784,EMPRESAS!$A:$C,3,FALSE),"NAO CADASTRADA"))</f>
        <v/>
      </c>
      <c r="P1784" s="50"/>
      <c r="Q1784" s="54" t="str">
        <f>IF(P1784="","",IFERROR(VLOOKUP(P1784,ATIVIDADES!$A:$C,3,FALSE),"NAO CADASTRADA"))</f>
        <v/>
      </c>
      <c r="R1784" s="42"/>
      <c r="S1784" s="48"/>
      <c r="T1784" s="54" t="str">
        <f>IF(S1784="","",IFERROR(VLOOKUP(S1784,EMPRESAS!$A:$C,3,FALSE),"NAO CADASTRADA"))</f>
        <v/>
      </c>
      <c r="U1784" s="50"/>
      <c r="V1784" s="54" t="str">
        <f>IF(U1784="","",IFERROR(VLOOKUP(U1784,ATIVIDADES!$A:$C,3,FALSE),"NAO CADASTRADA"))</f>
        <v/>
      </c>
      <c r="W1784" s="42"/>
      <c r="X1784" s="48"/>
      <c r="Y1784" s="54" t="str">
        <f>IF(X1784="","",IFERROR(VLOOKUP(X1784,EMPRESAS!$A:$C,3,FALSE),"NAO CADASTRADA"))</f>
        <v/>
      </c>
      <c r="Z1784" s="50"/>
      <c r="AA1784" s="54" t="str">
        <f>IF(Z1784="","",IFERROR(VLOOKUP(Z1784,ATIVIDADES!$A:$C,3,FALSE),"NAO CADASTRADA"))</f>
        <v/>
      </c>
      <c r="AB1784" s="42"/>
      <c r="AC1784" s="48"/>
      <c r="AD1784" s="54" t="str">
        <f>IF(AC1784="","",IFERROR(VLOOKUP(AC1784,EMPRESAS!$A:$C,3,FALSE),"NAO CADASTRADA"))</f>
        <v/>
      </c>
      <c r="AE1784" s="50"/>
      <c r="AF1784" s="54" t="str">
        <f>IF(AE1784="","",IFERROR(VLOOKUP(AE1784,ATIVIDADES!$A:$C,3,FALSE),"NAO CADASTRADA"))</f>
        <v/>
      </c>
      <c r="AG1784" s="42"/>
      <c r="AH1784" s="48"/>
      <c r="AI1784" s="54" t="str">
        <f>IF(AH1784="","",IFERROR(VLOOKUP(AH1784,EMPRESAS!$A:$C,3,FALSE),"NAO CADASTRADA"))</f>
        <v/>
      </c>
      <c r="AJ1784" s="50"/>
      <c r="AK1784" s="54" t="str">
        <f>IF(AJ1784="","",IFERROR(VLOOKUP(AJ1784,ATIVIDADES!$A:$C,3,FALSE),"NAO CADASTRADA"))</f>
        <v/>
      </c>
      <c r="AL1784" s="42"/>
    </row>
    <row r="1785" spans="1:38" x14ac:dyDescent="0.25">
      <c r="A1785" s="26" t="str">
        <f t="shared" si="191"/>
        <v>OK</v>
      </c>
      <c r="B1785" s="29">
        <f t="shared" si="192"/>
        <v>2487914866</v>
      </c>
      <c r="C1785" s="30">
        <v>43873</v>
      </c>
      <c r="D1785" s="18">
        <f t="shared" si="195"/>
        <v>43862</v>
      </c>
      <c r="E1785" s="19" t="str">
        <f>IF(ISERROR(VLOOKUP(C1785,FERIADOS!$A:$B,1,FALSE)),IF(WEEKDAY(C1785)=1,"Dom",IF(WEEKDAY(C1785)=2,"Seg",IF(WEEKDAY(C1785)=3,"Ter",IF(WEEKDAY(C1785)=4,"Qua",IF(WEEKDAY(C1785)=5,"Qui",IF(WEEKDAY(C1785)=6,"Sex","Sab")))))),"Feriado")</f>
        <v>Qua</v>
      </c>
      <c r="F1785" s="32"/>
      <c r="G1785" s="33"/>
      <c r="H1785" s="33"/>
      <c r="I1785" s="33"/>
      <c r="J1785" s="21" t="str">
        <f t="shared" si="193"/>
        <v/>
      </c>
      <c r="K1785" s="21">
        <f t="shared" si="189"/>
        <v>0</v>
      </c>
      <c r="L1785" s="21" t="str">
        <f t="shared" si="190"/>
        <v/>
      </c>
      <c r="M1785" s="22" t="str">
        <f t="shared" si="194"/>
        <v/>
      </c>
      <c r="N1785" s="48"/>
      <c r="O1785" s="54" t="str">
        <f>IF(N1785="","",IFERROR(VLOOKUP(N1785,EMPRESAS!$A:$C,3,FALSE),"NAO CADASTRADA"))</f>
        <v/>
      </c>
      <c r="P1785" s="50"/>
      <c r="Q1785" s="54" t="str">
        <f>IF(P1785="","",IFERROR(VLOOKUP(P1785,ATIVIDADES!$A:$C,3,FALSE),"NAO CADASTRADA"))</f>
        <v/>
      </c>
      <c r="R1785" s="42"/>
      <c r="S1785" s="48"/>
      <c r="T1785" s="54" t="str">
        <f>IF(S1785="","",IFERROR(VLOOKUP(S1785,EMPRESAS!$A:$C,3,FALSE),"NAO CADASTRADA"))</f>
        <v/>
      </c>
      <c r="U1785" s="50"/>
      <c r="V1785" s="54" t="str">
        <f>IF(U1785="","",IFERROR(VLOOKUP(U1785,ATIVIDADES!$A:$C,3,FALSE),"NAO CADASTRADA"))</f>
        <v/>
      </c>
      <c r="W1785" s="42"/>
      <c r="X1785" s="48"/>
      <c r="Y1785" s="54" t="str">
        <f>IF(X1785="","",IFERROR(VLOOKUP(X1785,EMPRESAS!$A:$C,3,FALSE),"NAO CADASTRADA"))</f>
        <v/>
      </c>
      <c r="Z1785" s="50"/>
      <c r="AA1785" s="54" t="str">
        <f>IF(Z1785="","",IFERROR(VLOOKUP(Z1785,ATIVIDADES!$A:$C,3,FALSE),"NAO CADASTRADA"))</f>
        <v/>
      </c>
      <c r="AB1785" s="42"/>
      <c r="AC1785" s="48"/>
      <c r="AD1785" s="54" t="str">
        <f>IF(AC1785="","",IFERROR(VLOOKUP(AC1785,EMPRESAS!$A:$C,3,FALSE),"NAO CADASTRADA"))</f>
        <v/>
      </c>
      <c r="AE1785" s="50"/>
      <c r="AF1785" s="54" t="str">
        <f>IF(AE1785="","",IFERROR(VLOOKUP(AE1785,ATIVIDADES!$A:$C,3,FALSE),"NAO CADASTRADA"))</f>
        <v/>
      </c>
      <c r="AG1785" s="42"/>
      <c r="AH1785" s="48"/>
      <c r="AI1785" s="54" t="str">
        <f>IF(AH1785="","",IFERROR(VLOOKUP(AH1785,EMPRESAS!$A:$C,3,FALSE),"NAO CADASTRADA"))</f>
        <v/>
      </c>
      <c r="AJ1785" s="50"/>
      <c r="AK1785" s="54" t="str">
        <f>IF(AJ1785="","",IFERROR(VLOOKUP(AJ1785,ATIVIDADES!$A:$C,3,FALSE),"NAO CADASTRADA"))</f>
        <v/>
      </c>
      <c r="AL1785" s="42"/>
    </row>
    <row r="1786" spans="1:38" x14ac:dyDescent="0.25">
      <c r="A1786" s="26" t="str">
        <f t="shared" si="191"/>
        <v>OK</v>
      </c>
      <c r="B1786" s="29">
        <f t="shared" si="192"/>
        <v>2487914866</v>
      </c>
      <c r="C1786" s="30">
        <v>43874</v>
      </c>
      <c r="D1786" s="18">
        <f t="shared" si="195"/>
        <v>43862</v>
      </c>
      <c r="E1786" s="19" t="str">
        <f>IF(ISERROR(VLOOKUP(C1786,FERIADOS!$A:$B,1,FALSE)),IF(WEEKDAY(C1786)=1,"Dom",IF(WEEKDAY(C1786)=2,"Seg",IF(WEEKDAY(C1786)=3,"Ter",IF(WEEKDAY(C1786)=4,"Qua",IF(WEEKDAY(C1786)=5,"Qui",IF(WEEKDAY(C1786)=6,"Sex","Sab")))))),"Feriado")</f>
        <v>Qui</v>
      </c>
      <c r="F1786" s="32"/>
      <c r="G1786" s="33"/>
      <c r="H1786" s="33"/>
      <c r="I1786" s="33"/>
      <c r="J1786" s="21" t="str">
        <f t="shared" si="193"/>
        <v/>
      </c>
      <c r="K1786" s="21">
        <f t="shared" si="189"/>
        <v>0</v>
      </c>
      <c r="L1786" s="21" t="str">
        <f t="shared" si="190"/>
        <v/>
      </c>
      <c r="M1786" s="22" t="str">
        <f t="shared" si="194"/>
        <v/>
      </c>
      <c r="N1786" s="48"/>
      <c r="O1786" s="54" t="str">
        <f>IF(N1786="","",IFERROR(VLOOKUP(N1786,EMPRESAS!$A:$C,3,FALSE),"NAO CADASTRADA"))</f>
        <v/>
      </c>
      <c r="P1786" s="50"/>
      <c r="Q1786" s="54" t="str">
        <f>IF(P1786="","",IFERROR(VLOOKUP(P1786,ATIVIDADES!$A:$C,3,FALSE),"NAO CADASTRADA"))</f>
        <v/>
      </c>
      <c r="R1786" s="42"/>
      <c r="S1786" s="48"/>
      <c r="T1786" s="54" t="str">
        <f>IF(S1786="","",IFERROR(VLOOKUP(S1786,EMPRESAS!$A:$C,3,FALSE),"NAO CADASTRADA"))</f>
        <v/>
      </c>
      <c r="U1786" s="50"/>
      <c r="V1786" s="54" t="str">
        <f>IF(U1786="","",IFERROR(VLOOKUP(U1786,ATIVIDADES!$A:$C,3,FALSE),"NAO CADASTRADA"))</f>
        <v/>
      </c>
      <c r="W1786" s="42"/>
      <c r="X1786" s="48"/>
      <c r="Y1786" s="54" t="str">
        <f>IF(X1786="","",IFERROR(VLOOKUP(X1786,EMPRESAS!$A:$C,3,FALSE),"NAO CADASTRADA"))</f>
        <v/>
      </c>
      <c r="Z1786" s="50"/>
      <c r="AA1786" s="54" t="str">
        <f>IF(Z1786="","",IFERROR(VLOOKUP(Z1786,ATIVIDADES!$A:$C,3,FALSE),"NAO CADASTRADA"))</f>
        <v/>
      </c>
      <c r="AB1786" s="42"/>
      <c r="AC1786" s="48"/>
      <c r="AD1786" s="54" t="str">
        <f>IF(AC1786="","",IFERROR(VLOOKUP(AC1786,EMPRESAS!$A:$C,3,FALSE),"NAO CADASTRADA"))</f>
        <v/>
      </c>
      <c r="AE1786" s="50"/>
      <c r="AF1786" s="54" t="str">
        <f>IF(AE1786="","",IFERROR(VLOOKUP(AE1786,ATIVIDADES!$A:$C,3,FALSE),"NAO CADASTRADA"))</f>
        <v/>
      </c>
      <c r="AG1786" s="42"/>
      <c r="AH1786" s="48"/>
      <c r="AI1786" s="54" t="str">
        <f>IF(AH1786="","",IFERROR(VLOOKUP(AH1786,EMPRESAS!$A:$C,3,FALSE),"NAO CADASTRADA"))</f>
        <v/>
      </c>
      <c r="AJ1786" s="50"/>
      <c r="AK1786" s="54" t="str">
        <f>IF(AJ1786="","",IFERROR(VLOOKUP(AJ1786,ATIVIDADES!$A:$C,3,FALSE),"NAO CADASTRADA"))</f>
        <v/>
      </c>
      <c r="AL1786" s="42"/>
    </row>
    <row r="1787" spans="1:38" x14ac:dyDescent="0.25">
      <c r="A1787" s="26" t="str">
        <f t="shared" si="191"/>
        <v>OK</v>
      </c>
      <c r="B1787" s="29">
        <f t="shared" si="192"/>
        <v>2487914866</v>
      </c>
      <c r="C1787" s="30">
        <v>43875</v>
      </c>
      <c r="D1787" s="18">
        <f t="shared" si="195"/>
        <v>43862</v>
      </c>
      <c r="E1787" s="19" t="str">
        <f>IF(ISERROR(VLOOKUP(C1787,FERIADOS!$A:$B,1,FALSE)),IF(WEEKDAY(C1787)=1,"Dom",IF(WEEKDAY(C1787)=2,"Seg",IF(WEEKDAY(C1787)=3,"Ter",IF(WEEKDAY(C1787)=4,"Qua",IF(WEEKDAY(C1787)=5,"Qui",IF(WEEKDAY(C1787)=6,"Sex","Sab")))))),"Feriado")</f>
        <v>Sex</v>
      </c>
      <c r="F1787" s="32"/>
      <c r="G1787" s="33"/>
      <c r="H1787" s="33"/>
      <c r="I1787" s="33"/>
      <c r="J1787" s="21" t="str">
        <f t="shared" si="193"/>
        <v/>
      </c>
      <c r="K1787" s="21">
        <f t="shared" si="189"/>
        <v>0</v>
      </c>
      <c r="L1787" s="21" t="str">
        <f t="shared" si="190"/>
        <v/>
      </c>
      <c r="M1787" s="22" t="str">
        <f t="shared" si="194"/>
        <v/>
      </c>
      <c r="N1787" s="48"/>
      <c r="O1787" s="54" t="str">
        <f>IF(N1787="","",IFERROR(VLOOKUP(N1787,EMPRESAS!$A:$C,3,FALSE),"NAO CADASTRADA"))</f>
        <v/>
      </c>
      <c r="P1787" s="50"/>
      <c r="Q1787" s="54" t="str">
        <f>IF(P1787="","",IFERROR(VLOOKUP(P1787,ATIVIDADES!$A:$C,3,FALSE),"NAO CADASTRADA"))</f>
        <v/>
      </c>
      <c r="R1787" s="42"/>
      <c r="S1787" s="48"/>
      <c r="T1787" s="54" t="str">
        <f>IF(S1787="","",IFERROR(VLOOKUP(S1787,EMPRESAS!$A:$C,3,FALSE),"NAO CADASTRADA"))</f>
        <v/>
      </c>
      <c r="U1787" s="50"/>
      <c r="V1787" s="54" t="str">
        <f>IF(U1787="","",IFERROR(VLOOKUP(U1787,ATIVIDADES!$A:$C,3,FALSE),"NAO CADASTRADA"))</f>
        <v/>
      </c>
      <c r="W1787" s="42"/>
      <c r="X1787" s="48"/>
      <c r="Y1787" s="54" t="str">
        <f>IF(X1787="","",IFERROR(VLOOKUP(X1787,EMPRESAS!$A:$C,3,FALSE),"NAO CADASTRADA"))</f>
        <v/>
      </c>
      <c r="Z1787" s="50"/>
      <c r="AA1787" s="54" t="str">
        <f>IF(Z1787="","",IFERROR(VLOOKUP(Z1787,ATIVIDADES!$A:$C,3,FALSE),"NAO CADASTRADA"))</f>
        <v/>
      </c>
      <c r="AB1787" s="42"/>
      <c r="AC1787" s="48"/>
      <c r="AD1787" s="54" t="str">
        <f>IF(AC1787="","",IFERROR(VLOOKUP(AC1787,EMPRESAS!$A:$C,3,FALSE),"NAO CADASTRADA"))</f>
        <v/>
      </c>
      <c r="AE1787" s="50"/>
      <c r="AF1787" s="54" t="str">
        <f>IF(AE1787="","",IFERROR(VLOOKUP(AE1787,ATIVIDADES!$A:$C,3,FALSE),"NAO CADASTRADA"))</f>
        <v/>
      </c>
      <c r="AG1787" s="42"/>
      <c r="AH1787" s="48"/>
      <c r="AI1787" s="54" t="str">
        <f>IF(AH1787="","",IFERROR(VLOOKUP(AH1787,EMPRESAS!$A:$C,3,FALSE),"NAO CADASTRADA"))</f>
        <v/>
      </c>
      <c r="AJ1787" s="50"/>
      <c r="AK1787" s="54" t="str">
        <f>IF(AJ1787="","",IFERROR(VLOOKUP(AJ1787,ATIVIDADES!$A:$C,3,FALSE),"NAO CADASTRADA"))</f>
        <v/>
      </c>
      <c r="AL1787" s="42"/>
    </row>
    <row r="1788" spans="1:38" x14ac:dyDescent="0.25">
      <c r="A1788" s="26" t="str">
        <f t="shared" si="191"/>
        <v>OK</v>
      </c>
      <c r="B1788" s="29">
        <f t="shared" si="192"/>
        <v>2487914866</v>
      </c>
      <c r="C1788" s="30">
        <v>43876</v>
      </c>
      <c r="D1788" s="18">
        <f t="shared" si="195"/>
        <v>43862</v>
      </c>
      <c r="E1788" s="19" t="str">
        <f>IF(ISERROR(VLOOKUP(C1788,FERIADOS!$A:$B,1,FALSE)),IF(WEEKDAY(C1788)=1,"Dom",IF(WEEKDAY(C1788)=2,"Seg",IF(WEEKDAY(C1788)=3,"Ter",IF(WEEKDAY(C1788)=4,"Qua",IF(WEEKDAY(C1788)=5,"Qui",IF(WEEKDAY(C1788)=6,"Sex","Sab")))))),"Feriado")</f>
        <v>Sab</v>
      </c>
      <c r="F1788" s="32"/>
      <c r="G1788" s="33"/>
      <c r="H1788" s="33"/>
      <c r="I1788" s="33"/>
      <c r="J1788" s="21" t="str">
        <f t="shared" si="193"/>
        <v/>
      </c>
      <c r="K1788" s="21">
        <f t="shared" si="189"/>
        <v>0</v>
      </c>
      <c r="L1788" s="21" t="str">
        <f t="shared" si="190"/>
        <v/>
      </c>
      <c r="M1788" s="22" t="str">
        <f t="shared" si="194"/>
        <v/>
      </c>
      <c r="N1788" s="48"/>
      <c r="O1788" s="54" t="str">
        <f>IF(N1788="","",IFERROR(VLOOKUP(N1788,EMPRESAS!$A:$C,3,FALSE),"NAO CADASTRADA"))</f>
        <v/>
      </c>
      <c r="P1788" s="50"/>
      <c r="Q1788" s="54" t="str">
        <f>IF(P1788="","",IFERROR(VLOOKUP(P1788,ATIVIDADES!$A:$C,3,FALSE),"NAO CADASTRADA"))</f>
        <v/>
      </c>
      <c r="R1788" s="42"/>
      <c r="S1788" s="48"/>
      <c r="T1788" s="54" t="str">
        <f>IF(S1788="","",IFERROR(VLOOKUP(S1788,EMPRESAS!$A:$C,3,FALSE),"NAO CADASTRADA"))</f>
        <v/>
      </c>
      <c r="U1788" s="50"/>
      <c r="V1788" s="54" t="str">
        <f>IF(U1788="","",IFERROR(VLOOKUP(U1788,ATIVIDADES!$A:$C,3,FALSE),"NAO CADASTRADA"))</f>
        <v/>
      </c>
      <c r="W1788" s="42"/>
      <c r="X1788" s="48"/>
      <c r="Y1788" s="54" t="str">
        <f>IF(X1788="","",IFERROR(VLOOKUP(X1788,EMPRESAS!$A:$C,3,FALSE),"NAO CADASTRADA"))</f>
        <v/>
      </c>
      <c r="Z1788" s="50"/>
      <c r="AA1788" s="54" t="str">
        <f>IF(Z1788="","",IFERROR(VLOOKUP(Z1788,ATIVIDADES!$A:$C,3,FALSE),"NAO CADASTRADA"))</f>
        <v/>
      </c>
      <c r="AB1788" s="42"/>
      <c r="AC1788" s="48"/>
      <c r="AD1788" s="54" t="str">
        <f>IF(AC1788="","",IFERROR(VLOOKUP(AC1788,EMPRESAS!$A:$C,3,FALSE),"NAO CADASTRADA"))</f>
        <v/>
      </c>
      <c r="AE1788" s="50"/>
      <c r="AF1788" s="54" t="str">
        <f>IF(AE1788="","",IFERROR(VLOOKUP(AE1788,ATIVIDADES!$A:$C,3,FALSE),"NAO CADASTRADA"))</f>
        <v/>
      </c>
      <c r="AG1788" s="42"/>
      <c r="AH1788" s="48"/>
      <c r="AI1788" s="54" t="str">
        <f>IF(AH1788="","",IFERROR(VLOOKUP(AH1788,EMPRESAS!$A:$C,3,FALSE),"NAO CADASTRADA"))</f>
        <v/>
      </c>
      <c r="AJ1788" s="50"/>
      <c r="AK1788" s="54" t="str">
        <f>IF(AJ1788="","",IFERROR(VLOOKUP(AJ1788,ATIVIDADES!$A:$C,3,FALSE),"NAO CADASTRADA"))</f>
        <v/>
      </c>
      <c r="AL1788" s="42"/>
    </row>
    <row r="1789" spans="1:38" x14ac:dyDescent="0.25">
      <c r="A1789" s="26" t="str">
        <f t="shared" si="191"/>
        <v>OK</v>
      </c>
      <c r="B1789" s="29">
        <f t="shared" si="192"/>
        <v>2487914866</v>
      </c>
      <c r="C1789" s="30">
        <v>43877</v>
      </c>
      <c r="D1789" s="18">
        <f t="shared" si="195"/>
        <v>43862</v>
      </c>
      <c r="E1789" s="19" t="str">
        <f>IF(ISERROR(VLOOKUP(C1789,FERIADOS!$A:$B,1,FALSE)),IF(WEEKDAY(C1789)=1,"Dom",IF(WEEKDAY(C1789)=2,"Seg",IF(WEEKDAY(C1789)=3,"Ter",IF(WEEKDAY(C1789)=4,"Qua",IF(WEEKDAY(C1789)=5,"Qui",IF(WEEKDAY(C1789)=6,"Sex","Sab")))))),"Feriado")</f>
        <v>Dom</v>
      </c>
      <c r="F1789" s="32"/>
      <c r="G1789" s="33"/>
      <c r="H1789" s="33"/>
      <c r="I1789" s="33"/>
      <c r="J1789" s="21" t="str">
        <f t="shared" si="193"/>
        <v/>
      </c>
      <c r="K1789" s="21">
        <f t="shared" si="189"/>
        <v>0</v>
      </c>
      <c r="L1789" s="21" t="str">
        <f t="shared" si="190"/>
        <v/>
      </c>
      <c r="M1789" s="22" t="str">
        <f t="shared" si="194"/>
        <v/>
      </c>
      <c r="N1789" s="48"/>
      <c r="O1789" s="54" t="str">
        <f>IF(N1789="","",IFERROR(VLOOKUP(N1789,EMPRESAS!$A:$C,3,FALSE),"NAO CADASTRADA"))</f>
        <v/>
      </c>
      <c r="P1789" s="50"/>
      <c r="Q1789" s="54" t="str">
        <f>IF(P1789="","",IFERROR(VLOOKUP(P1789,ATIVIDADES!$A:$C,3,FALSE),"NAO CADASTRADA"))</f>
        <v/>
      </c>
      <c r="R1789" s="42"/>
      <c r="S1789" s="48"/>
      <c r="T1789" s="54" t="str">
        <f>IF(S1789="","",IFERROR(VLOOKUP(S1789,EMPRESAS!$A:$C,3,FALSE),"NAO CADASTRADA"))</f>
        <v/>
      </c>
      <c r="U1789" s="50"/>
      <c r="V1789" s="54" t="str">
        <f>IF(U1789="","",IFERROR(VLOOKUP(U1789,ATIVIDADES!$A:$C,3,FALSE),"NAO CADASTRADA"))</f>
        <v/>
      </c>
      <c r="W1789" s="42"/>
      <c r="X1789" s="48"/>
      <c r="Y1789" s="54" t="str">
        <f>IF(X1789="","",IFERROR(VLOOKUP(X1789,EMPRESAS!$A:$C,3,FALSE),"NAO CADASTRADA"))</f>
        <v/>
      </c>
      <c r="Z1789" s="50"/>
      <c r="AA1789" s="54" t="str">
        <f>IF(Z1789="","",IFERROR(VLOOKUP(Z1789,ATIVIDADES!$A:$C,3,FALSE),"NAO CADASTRADA"))</f>
        <v/>
      </c>
      <c r="AB1789" s="42"/>
      <c r="AC1789" s="48"/>
      <c r="AD1789" s="54" t="str">
        <f>IF(AC1789="","",IFERROR(VLOOKUP(AC1789,EMPRESAS!$A:$C,3,FALSE),"NAO CADASTRADA"))</f>
        <v/>
      </c>
      <c r="AE1789" s="50"/>
      <c r="AF1789" s="54" t="str">
        <f>IF(AE1789="","",IFERROR(VLOOKUP(AE1789,ATIVIDADES!$A:$C,3,FALSE),"NAO CADASTRADA"))</f>
        <v/>
      </c>
      <c r="AG1789" s="42"/>
      <c r="AH1789" s="48"/>
      <c r="AI1789" s="54" t="str">
        <f>IF(AH1789="","",IFERROR(VLOOKUP(AH1789,EMPRESAS!$A:$C,3,FALSE),"NAO CADASTRADA"))</f>
        <v/>
      </c>
      <c r="AJ1789" s="50"/>
      <c r="AK1789" s="54" t="str">
        <f>IF(AJ1789="","",IFERROR(VLOOKUP(AJ1789,ATIVIDADES!$A:$C,3,FALSE),"NAO CADASTRADA"))</f>
        <v/>
      </c>
      <c r="AL1789" s="42"/>
    </row>
    <row r="1790" spans="1:38" x14ac:dyDescent="0.25">
      <c r="A1790" s="26" t="str">
        <f t="shared" si="191"/>
        <v>OK</v>
      </c>
      <c r="B1790" s="29">
        <f t="shared" si="192"/>
        <v>2487914866</v>
      </c>
      <c r="C1790" s="30">
        <v>43878</v>
      </c>
      <c r="D1790" s="18">
        <f t="shared" si="195"/>
        <v>43862</v>
      </c>
      <c r="E1790" s="19" t="str">
        <f>IF(ISERROR(VLOOKUP(C1790,FERIADOS!$A:$B,1,FALSE)),IF(WEEKDAY(C1790)=1,"Dom",IF(WEEKDAY(C1790)=2,"Seg",IF(WEEKDAY(C1790)=3,"Ter",IF(WEEKDAY(C1790)=4,"Qua",IF(WEEKDAY(C1790)=5,"Qui",IF(WEEKDAY(C1790)=6,"Sex","Sab")))))),"Feriado")</f>
        <v>Seg</v>
      </c>
      <c r="F1790" s="32"/>
      <c r="G1790" s="33"/>
      <c r="H1790" s="33"/>
      <c r="I1790" s="33"/>
      <c r="J1790" s="21" t="str">
        <f t="shared" si="193"/>
        <v/>
      </c>
      <c r="K1790" s="21">
        <f t="shared" si="189"/>
        <v>0</v>
      </c>
      <c r="L1790" s="21" t="str">
        <f t="shared" si="190"/>
        <v/>
      </c>
      <c r="M1790" s="22" t="str">
        <f t="shared" si="194"/>
        <v/>
      </c>
      <c r="N1790" s="48"/>
      <c r="O1790" s="54" t="str">
        <f>IF(N1790="","",IFERROR(VLOOKUP(N1790,EMPRESAS!$A:$C,3,FALSE),"NAO CADASTRADA"))</f>
        <v/>
      </c>
      <c r="P1790" s="50"/>
      <c r="Q1790" s="54" t="str">
        <f>IF(P1790="","",IFERROR(VLOOKUP(P1790,ATIVIDADES!$A:$C,3,FALSE),"NAO CADASTRADA"))</f>
        <v/>
      </c>
      <c r="R1790" s="42"/>
      <c r="S1790" s="48"/>
      <c r="T1790" s="54" t="str">
        <f>IF(S1790="","",IFERROR(VLOOKUP(S1790,EMPRESAS!$A:$C,3,FALSE),"NAO CADASTRADA"))</f>
        <v/>
      </c>
      <c r="U1790" s="50"/>
      <c r="V1790" s="54" t="str">
        <f>IF(U1790="","",IFERROR(VLOOKUP(U1790,ATIVIDADES!$A:$C,3,FALSE),"NAO CADASTRADA"))</f>
        <v/>
      </c>
      <c r="W1790" s="42"/>
      <c r="X1790" s="48"/>
      <c r="Y1790" s="54" t="str">
        <f>IF(X1790="","",IFERROR(VLOOKUP(X1790,EMPRESAS!$A:$C,3,FALSE),"NAO CADASTRADA"))</f>
        <v/>
      </c>
      <c r="Z1790" s="50"/>
      <c r="AA1790" s="54" t="str">
        <f>IF(Z1790="","",IFERROR(VLOOKUP(Z1790,ATIVIDADES!$A:$C,3,FALSE),"NAO CADASTRADA"))</f>
        <v/>
      </c>
      <c r="AB1790" s="42"/>
      <c r="AC1790" s="48"/>
      <c r="AD1790" s="54" t="str">
        <f>IF(AC1790="","",IFERROR(VLOOKUP(AC1790,EMPRESAS!$A:$C,3,FALSE),"NAO CADASTRADA"))</f>
        <v/>
      </c>
      <c r="AE1790" s="50"/>
      <c r="AF1790" s="54" t="str">
        <f>IF(AE1790="","",IFERROR(VLOOKUP(AE1790,ATIVIDADES!$A:$C,3,FALSE),"NAO CADASTRADA"))</f>
        <v/>
      </c>
      <c r="AG1790" s="42"/>
      <c r="AH1790" s="48"/>
      <c r="AI1790" s="54" t="str">
        <f>IF(AH1790="","",IFERROR(VLOOKUP(AH1790,EMPRESAS!$A:$C,3,FALSE),"NAO CADASTRADA"))</f>
        <v/>
      </c>
      <c r="AJ1790" s="50"/>
      <c r="AK1790" s="54" t="str">
        <f>IF(AJ1790="","",IFERROR(VLOOKUP(AJ1790,ATIVIDADES!$A:$C,3,FALSE),"NAO CADASTRADA"))</f>
        <v/>
      </c>
      <c r="AL1790" s="42"/>
    </row>
    <row r="1791" spans="1:38" x14ac:dyDescent="0.25">
      <c r="A1791" s="26" t="str">
        <f t="shared" si="191"/>
        <v>OK</v>
      </c>
      <c r="B1791" s="29">
        <f t="shared" si="192"/>
        <v>2487914866</v>
      </c>
      <c r="C1791" s="30">
        <v>43879</v>
      </c>
      <c r="D1791" s="18">
        <f t="shared" si="195"/>
        <v>43862</v>
      </c>
      <c r="E1791" s="19" t="str">
        <f>IF(ISERROR(VLOOKUP(C1791,FERIADOS!$A:$B,1,FALSE)),IF(WEEKDAY(C1791)=1,"Dom",IF(WEEKDAY(C1791)=2,"Seg",IF(WEEKDAY(C1791)=3,"Ter",IF(WEEKDAY(C1791)=4,"Qua",IF(WEEKDAY(C1791)=5,"Qui",IF(WEEKDAY(C1791)=6,"Sex","Sab")))))),"Feriado")</f>
        <v>Ter</v>
      </c>
      <c r="F1791" s="32"/>
      <c r="G1791" s="33"/>
      <c r="H1791" s="33"/>
      <c r="I1791" s="33"/>
      <c r="J1791" s="21" t="str">
        <f t="shared" si="193"/>
        <v/>
      </c>
      <c r="K1791" s="21">
        <f t="shared" si="189"/>
        <v>0</v>
      </c>
      <c r="L1791" s="21" t="str">
        <f t="shared" si="190"/>
        <v/>
      </c>
      <c r="M1791" s="22" t="str">
        <f t="shared" si="194"/>
        <v/>
      </c>
      <c r="N1791" s="48"/>
      <c r="O1791" s="54" t="str">
        <f>IF(N1791="","",IFERROR(VLOOKUP(N1791,EMPRESAS!$A:$C,3,FALSE),"NAO CADASTRADA"))</f>
        <v/>
      </c>
      <c r="P1791" s="50"/>
      <c r="Q1791" s="54" t="str">
        <f>IF(P1791="","",IFERROR(VLOOKUP(P1791,ATIVIDADES!$A:$C,3,FALSE),"NAO CADASTRADA"))</f>
        <v/>
      </c>
      <c r="R1791" s="42"/>
      <c r="S1791" s="48"/>
      <c r="T1791" s="54" t="str">
        <f>IF(S1791="","",IFERROR(VLOOKUP(S1791,EMPRESAS!$A:$C,3,FALSE),"NAO CADASTRADA"))</f>
        <v/>
      </c>
      <c r="U1791" s="50"/>
      <c r="V1791" s="54" t="str">
        <f>IF(U1791="","",IFERROR(VLOOKUP(U1791,ATIVIDADES!$A:$C,3,FALSE),"NAO CADASTRADA"))</f>
        <v/>
      </c>
      <c r="W1791" s="42"/>
      <c r="X1791" s="48"/>
      <c r="Y1791" s="54" t="str">
        <f>IF(X1791="","",IFERROR(VLOOKUP(X1791,EMPRESAS!$A:$C,3,FALSE),"NAO CADASTRADA"))</f>
        <v/>
      </c>
      <c r="Z1791" s="50"/>
      <c r="AA1791" s="54" t="str">
        <f>IF(Z1791="","",IFERROR(VLOOKUP(Z1791,ATIVIDADES!$A:$C,3,FALSE),"NAO CADASTRADA"))</f>
        <v/>
      </c>
      <c r="AB1791" s="42"/>
      <c r="AC1791" s="48"/>
      <c r="AD1791" s="54" t="str">
        <f>IF(AC1791="","",IFERROR(VLOOKUP(AC1791,EMPRESAS!$A:$C,3,FALSE),"NAO CADASTRADA"))</f>
        <v/>
      </c>
      <c r="AE1791" s="50"/>
      <c r="AF1791" s="54" t="str">
        <f>IF(AE1791="","",IFERROR(VLOOKUP(AE1791,ATIVIDADES!$A:$C,3,FALSE),"NAO CADASTRADA"))</f>
        <v/>
      </c>
      <c r="AG1791" s="42"/>
      <c r="AH1791" s="48"/>
      <c r="AI1791" s="54" t="str">
        <f>IF(AH1791="","",IFERROR(VLOOKUP(AH1791,EMPRESAS!$A:$C,3,FALSE),"NAO CADASTRADA"))</f>
        <v/>
      </c>
      <c r="AJ1791" s="50"/>
      <c r="AK1791" s="54" t="str">
        <f>IF(AJ1791="","",IFERROR(VLOOKUP(AJ1791,ATIVIDADES!$A:$C,3,FALSE),"NAO CADASTRADA"))</f>
        <v/>
      </c>
      <c r="AL1791" s="42"/>
    </row>
    <row r="1792" spans="1:38" x14ac:dyDescent="0.25">
      <c r="A1792" s="26" t="str">
        <f t="shared" si="191"/>
        <v>OK</v>
      </c>
      <c r="B1792" s="29">
        <f t="shared" si="192"/>
        <v>2487914866</v>
      </c>
      <c r="C1792" s="30">
        <v>43880</v>
      </c>
      <c r="D1792" s="18">
        <f t="shared" si="195"/>
        <v>43862</v>
      </c>
      <c r="E1792" s="19" t="str">
        <f>IF(ISERROR(VLOOKUP(C1792,FERIADOS!$A:$B,1,FALSE)),IF(WEEKDAY(C1792)=1,"Dom",IF(WEEKDAY(C1792)=2,"Seg",IF(WEEKDAY(C1792)=3,"Ter",IF(WEEKDAY(C1792)=4,"Qua",IF(WEEKDAY(C1792)=5,"Qui",IF(WEEKDAY(C1792)=6,"Sex","Sab")))))),"Feriado")</f>
        <v>Qua</v>
      </c>
      <c r="F1792" s="32"/>
      <c r="G1792" s="33"/>
      <c r="H1792" s="33"/>
      <c r="I1792" s="33"/>
      <c r="J1792" s="21" t="str">
        <f t="shared" si="193"/>
        <v/>
      </c>
      <c r="K1792" s="21">
        <f t="shared" si="189"/>
        <v>0</v>
      </c>
      <c r="L1792" s="21" t="str">
        <f t="shared" si="190"/>
        <v/>
      </c>
      <c r="M1792" s="22" t="str">
        <f t="shared" si="194"/>
        <v/>
      </c>
      <c r="N1792" s="48"/>
      <c r="O1792" s="54" t="str">
        <f>IF(N1792="","",IFERROR(VLOOKUP(N1792,EMPRESAS!$A:$C,3,FALSE),"NAO CADASTRADA"))</f>
        <v/>
      </c>
      <c r="P1792" s="50"/>
      <c r="Q1792" s="54" t="str">
        <f>IF(P1792="","",IFERROR(VLOOKUP(P1792,ATIVIDADES!$A:$C,3,FALSE),"NAO CADASTRADA"))</f>
        <v/>
      </c>
      <c r="R1792" s="42"/>
      <c r="S1792" s="48"/>
      <c r="T1792" s="54" t="str">
        <f>IF(S1792="","",IFERROR(VLOOKUP(S1792,EMPRESAS!$A:$C,3,FALSE),"NAO CADASTRADA"))</f>
        <v/>
      </c>
      <c r="U1792" s="50"/>
      <c r="V1792" s="54" t="str">
        <f>IF(U1792="","",IFERROR(VLOOKUP(U1792,ATIVIDADES!$A:$C,3,FALSE),"NAO CADASTRADA"))</f>
        <v/>
      </c>
      <c r="W1792" s="42"/>
      <c r="X1792" s="48"/>
      <c r="Y1792" s="54" t="str">
        <f>IF(X1792="","",IFERROR(VLOOKUP(X1792,EMPRESAS!$A:$C,3,FALSE),"NAO CADASTRADA"))</f>
        <v/>
      </c>
      <c r="Z1792" s="50"/>
      <c r="AA1792" s="54" t="str">
        <f>IF(Z1792="","",IFERROR(VLOOKUP(Z1792,ATIVIDADES!$A:$C,3,FALSE),"NAO CADASTRADA"))</f>
        <v/>
      </c>
      <c r="AB1792" s="42"/>
      <c r="AC1792" s="48"/>
      <c r="AD1792" s="54" t="str">
        <f>IF(AC1792="","",IFERROR(VLOOKUP(AC1792,EMPRESAS!$A:$C,3,FALSE),"NAO CADASTRADA"))</f>
        <v/>
      </c>
      <c r="AE1792" s="50"/>
      <c r="AF1792" s="54" t="str">
        <f>IF(AE1792="","",IFERROR(VLOOKUP(AE1792,ATIVIDADES!$A:$C,3,FALSE),"NAO CADASTRADA"))</f>
        <v/>
      </c>
      <c r="AG1792" s="42"/>
      <c r="AH1792" s="48"/>
      <c r="AI1792" s="54" t="str">
        <f>IF(AH1792="","",IFERROR(VLOOKUP(AH1792,EMPRESAS!$A:$C,3,FALSE),"NAO CADASTRADA"))</f>
        <v/>
      </c>
      <c r="AJ1792" s="50"/>
      <c r="AK1792" s="54" t="str">
        <f>IF(AJ1792="","",IFERROR(VLOOKUP(AJ1792,ATIVIDADES!$A:$C,3,FALSE),"NAO CADASTRADA"))</f>
        <v/>
      </c>
      <c r="AL1792" s="42"/>
    </row>
    <row r="1793" spans="1:38" x14ac:dyDescent="0.25">
      <c r="A1793" s="26" t="str">
        <f t="shared" si="191"/>
        <v>OK</v>
      </c>
      <c r="B1793" s="29">
        <f t="shared" si="192"/>
        <v>2487914866</v>
      </c>
      <c r="C1793" s="30">
        <v>43881</v>
      </c>
      <c r="D1793" s="18">
        <f t="shared" si="195"/>
        <v>43862</v>
      </c>
      <c r="E1793" s="19" t="str">
        <f>IF(ISERROR(VLOOKUP(C1793,FERIADOS!$A:$B,1,FALSE)),IF(WEEKDAY(C1793)=1,"Dom",IF(WEEKDAY(C1793)=2,"Seg",IF(WEEKDAY(C1793)=3,"Ter",IF(WEEKDAY(C1793)=4,"Qua",IF(WEEKDAY(C1793)=5,"Qui",IF(WEEKDAY(C1793)=6,"Sex","Sab")))))),"Feriado")</f>
        <v>Qui</v>
      </c>
      <c r="F1793" s="32"/>
      <c r="G1793" s="33"/>
      <c r="H1793" s="33"/>
      <c r="I1793" s="33"/>
      <c r="J1793" s="21" t="str">
        <f t="shared" si="193"/>
        <v/>
      </c>
      <c r="K1793" s="21">
        <f t="shared" si="189"/>
        <v>0</v>
      </c>
      <c r="L1793" s="21" t="str">
        <f t="shared" si="190"/>
        <v/>
      </c>
      <c r="M1793" s="22" t="str">
        <f t="shared" si="194"/>
        <v/>
      </c>
      <c r="N1793" s="48"/>
      <c r="O1793" s="54" t="str">
        <f>IF(N1793="","",IFERROR(VLOOKUP(N1793,EMPRESAS!$A:$C,3,FALSE),"NAO CADASTRADA"))</f>
        <v/>
      </c>
      <c r="P1793" s="50"/>
      <c r="Q1793" s="54" t="str">
        <f>IF(P1793="","",IFERROR(VLOOKUP(P1793,ATIVIDADES!$A:$C,3,FALSE),"NAO CADASTRADA"))</f>
        <v/>
      </c>
      <c r="R1793" s="42"/>
      <c r="S1793" s="48"/>
      <c r="T1793" s="54" t="str">
        <f>IF(S1793="","",IFERROR(VLOOKUP(S1793,EMPRESAS!$A:$C,3,FALSE),"NAO CADASTRADA"))</f>
        <v/>
      </c>
      <c r="U1793" s="50"/>
      <c r="V1793" s="54" t="str">
        <f>IF(U1793="","",IFERROR(VLOOKUP(U1793,ATIVIDADES!$A:$C,3,FALSE),"NAO CADASTRADA"))</f>
        <v/>
      </c>
      <c r="W1793" s="42"/>
      <c r="X1793" s="48"/>
      <c r="Y1793" s="54" t="str">
        <f>IF(X1793="","",IFERROR(VLOOKUP(X1793,EMPRESAS!$A:$C,3,FALSE),"NAO CADASTRADA"))</f>
        <v/>
      </c>
      <c r="Z1793" s="50"/>
      <c r="AA1793" s="54" t="str">
        <f>IF(Z1793="","",IFERROR(VLOOKUP(Z1793,ATIVIDADES!$A:$C,3,FALSE),"NAO CADASTRADA"))</f>
        <v/>
      </c>
      <c r="AB1793" s="42"/>
      <c r="AC1793" s="48"/>
      <c r="AD1793" s="54" t="str">
        <f>IF(AC1793="","",IFERROR(VLOOKUP(AC1793,EMPRESAS!$A:$C,3,FALSE),"NAO CADASTRADA"))</f>
        <v/>
      </c>
      <c r="AE1793" s="50"/>
      <c r="AF1793" s="54" t="str">
        <f>IF(AE1793="","",IFERROR(VLOOKUP(AE1793,ATIVIDADES!$A:$C,3,FALSE),"NAO CADASTRADA"))</f>
        <v/>
      </c>
      <c r="AG1793" s="42"/>
      <c r="AH1793" s="48"/>
      <c r="AI1793" s="54" t="str">
        <f>IF(AH1793="","",IFERROR(VLOOKUP(AH1793,EMPRESAS!$A:$C,3,FALSE),"NAO CADASTRADA"))</f>
        <v/>
      </c>
      <c r="AJ1793" s="50"/>
      <c r="AK1793" s="54" t="str">
        <f>IF(AJ1793="","",IFERROR(VLOOKUP(AJ1793,ATIVIDADES!$A:$C,3,FALSE),"NAO CADASTRADA"))</f>
        <v/>
      </c>
      <c r="AL1793" s="42"/>
    </row>
    <row r="1794" spans="1:38" x14ac:dyDescent="0.25">
      <c r="A1794" s="26" t="str">
        <f t="shared" si="191"/>
        <v>OK</v>
      </c>
      <c r="B1794" s="29">
        <f t="shared" si="192"/>
        <v>2487914866</v>
      </c>
      <c r="C1794" s="30">
        <v>43882</v>
      </c>
      <c r="D1794" s="18">
        <f t="shared" si="195"/>
        <v>43862</v>
      </c>
      <c r="E1794" s="19" t="str">
        <f>IF(ISERROR(VLOOKUP(C1794,FERIADOS!$A:$B,1,FALSE)),IF(WEEKDAY(C1794)=1,"Dom",IF(WEEKDAY(C1794)=2,"Seg",IF(WEEKDAY(C1794)=3,"Ter",IF(WEEKDAY(C1794)=4,"Qua",IF(WEEKDAY(C1794)=5,"Qui",IF(WEEKDAY(C1794)=6,"Sex","Sab")))))),"Feriado")</f>
        <v>Sex</v>
      </c>
      <c r="F1794" s="32"/>
      <c r="G1794" s="33"/>
      <c r="H1794" s="33"/>
      <c r="I1794" s="33"/>
      <c r="J1794" s="21" t="str">
        <f t="shared" si="193"/>
        <v/>
      </c>
      <c r="K1794" s="21">
        <f t="shared" si="189"/>
        <v>0</v>
      </c>
      <c r="L1794" s="21" t="str">
        <f t="shared" si="190"/>
        <v/>
      </c>
      <c r="M1794" s="22" t="str">
        <f t="shared" si="194"/>
        <v/>
      </c>
      <c r="N1794" s="48"/>
      <c r="O1794" s="54" t="str">
        <f>IF(N1794="","",IFERROR(VLOOKUP(N1794,EMPRESAS!$A:$C,3,FALSE),"NAO CADASTRADA"))</f>
        <v/>
      </c>
      <c r="P1794" s="50"/>
      <c r="Q1794" s="54" t="str">
        <f>IF(P1794="","",IFERROR(VLOOKUP(P1794,ATIVIDADES!$A:$C,3,FALSE),"NAO CADASTRADA"))</f>
        <v/>
      </c>
      <c r="R1794" s="42"/>
      <c r="S1794" s="48"/>
      <c r="T1794" s="54" t="str">
        <f>IF(S1794="","",IFERROR(VLOOKUP(S1794,EMPRESAS!$A:$C,3,FALSE),"NAO CADASTRADA"))</f>
        <v/>
      </c>
      <c r="U1794" s="50"/>
      <c r="V1794" s="54" t="str">
        <f>IF(U1794="","",IFERROR(VLOOKUP(U1794,ATIVIDADES!$A:$C,3,FALSE),"NAO CADASTRADA"))</f>
        <v/>
      </c>
      <c r="W1794" s="42"/>
      <c r="X1794" s="48"/>
      <c r="Y1794" s="54" t="str">
        <f>IF(X1794="","",IFERROR(VLOOKUP(X1794,EMPRESAS!$A:$C,3,FALSE),"NAO CADASTRADA"))</f>
        <v/>
      </c>
      <c r="Z1794" s="50"/>
      <c r="AA1794" s="54" t="str">
        <f>IF(Z1794="","",IFERROR(VLOOKUP(Z1794,ATIVIDADES!$A:$C,3,FALSE),"NAO CADASTRADA"))</f>
        <v/>
      </c>
      <c r="AB1794" s="42"/>
      <c r="AC1794" s="48"/>
      <c r="AD1794" s="54" t="str">
        <f>IF(AC1794="","",IFERROR(VLOOKUP(AC1794,EMPRESAS!$A:$C,3,FALSE),"NAO CADASTRADA"))</f>
        <v/>
      </c>
      <c r="AE1794" s="50"/>
      <c r="AF1794" s="54" t="str">
        <f>IF(AE1794="","",IFERROR(VLOOKUP(AE1794,ATIVIDADES!$A:$C,3,FALSE),"NAO CADASTRADA"))</f>
        <v/>
      </c>
      <c r="AG1794" s="42"/>
      <c r="AH1794" s="48"/>
      <c r="AI1794" s="54" t="str">
        <f>IF(AH1794="","",IFERROR(VLOOKUP(AH1794,EMPRESAS!$A:$C,3,FALSE),"NAO CADASTRADA"))</f>
        <v/>
      </c>
      <c r="AJ1794" s="50"/>
      <c r="AK1794" s="54" t="str">
        <f>IF(AJ1794="","",IFERROR(VLOOKUP(AJ1794,ATIVIDADES!$A:$C,3,FALSE),"NAO CADASTRADA"))</f>
        <v/>
      </c>
      <c r="AL1794" s="42"/>
    </row>
    <row r="1795" spans="1:38" x14ac:dyDescent="0.25">
      <c r="A1795" s="26" t="str">
        <f t="shared" si="191"/>
        <v>OK</v>
      </c>
      <c r="B1795" s="29">
        <f t="shared" si="192"/>
        <v>2487914866</v>
      </c>
      <c r="C1795" s="30">
        <v>43883</v>
      </c>
      <c r="D1795" s="18">
        <f t="shared" si="195"/>
        <v>43862</v>
      </c>
      <c r="E1795" s="19" t="str">
        <f>IF(ISERROR(VLOOKUP(C1795,FERIADOS!$A:$B,1,FALSE)),IF(WEEKDAY(C1795)=1,"Dom",IF(WEEKDAY(C1795)=2,"Seg",IF(WEEKDAY(C1795)=3,"Ter",IF(WEEKDAY(C1795)=4,"Qua",IF(WEEKDAY(C1795)=5,"Qui",IF(WEEKDAY(C1795)=6,"Sex","Sab")))))),"Feriado")</f>
        <v>Sab</v>
      </c>
      <c r="F1795" s="32"/>
      <c r="G1795" s="33"/>
      <c r="H1795" s="33"/>
      <c r="I1795" s="33"/>
      <c r="J1795" s="21" t="str">
        <f t="shared" si="193"/>
        <v/>
      </c>
      <c r="K1795" s="21">
        <f t="shared" si="189"/>
        <v>0</v>
      </c>
      <c r="L1795" s="21" t="str">
        <f t="shared" si="190"/>
        <v/>
      </c>
      <c r="M1795" s="22" t="str">
        <f t="shared" si="194"/>
        <v/>
      </c>
      <c r="N1795" s="48"/>
      <c r="O1795" s="54" t="str">
        <f>IF(N1795="","",IFERROR(VLOOKUP(N1795,EMPRESAS!$A:$C,3,FALSE),"NAO CADASTRADA"))</f>
        <v/>
      </c>
      <c r="P1795" s="50"/>
      <c r="Q1795" s="54" t="str">
        <f>IF(P1795="","",IFERROR(VLOOKUP(P1795,ATIVIDADES!$A:$C,3,FALSE),"NAO CADASTRADA"))</f>
        <v/>
      </c>
      <c r="R1795" s="42"/>
      <c r="S1795" s="48"/>
      <c r="T1795" s="54" t="str">
        <f>IF(S1795="","",IFERROR(VLOOKUP(S1795,EMPRESAS!$A:$C,3,FALSE),"NAO CADASTRADA"))</f>
        <v/>
      </c>
      <c r="U1795" s="50"/>
      <c r="V1795" s="54" t="str">
        <f>IF(U1795="","",IFERROR(VLOOKUP(U1795,ATIVIDADES!$A:$C,3,FALSE),"NAO CADASTRADA"))</f>
        <v/>
      </c>
      <c r="W1795" s="42"/>
      <c r="X1795" s="48"/>
      <c r="Y1795" s="54" t="str">
        <f>IF(X1795="","",IFERROR(VLOOKUP(X1795,EMPRESAS!$A:$C,3,FALSE),"NAO CADASTRADA"))</f>
        <v/>
      </c>
      <c r="Z1795" s="50"/>
      <c r="AA1795" s="54" t="str">
        <f>IF(Z1795="","",IFERROR(VLOOKUP(Z1795,ATIVIDADES!$A:$C,3,FALSE),"NAO CADASTRADA"))</f>
        <v/>
      </c>
      <c r="AB1795" s="42"/>
      <c r="AC1795" s="48"/>
      <c r="AD1795" s="54" t="str">
        <f>IF(AC1795="","",IFERROR(VLOOKUP(AC1795,EMPRESAS!$A:$C,3,FALSE),"NAO CADASTRADA"))</f>
        <v/>
      </c>
      <c r="AE1795" s="50"/>
      <c r="AF1795" s="54" t="str">
        <f>IF(AE1795="","",IFERROR(VLOOKUP(AE1795,ATIVIDADES!$A:$C,3,FALSE),"NAO CADASTRADA"))</f>
        <v/>
      </c>
      <c r="AG1795" s="42"/>
      <c r="AH1795" s="48"/>
      <c r="AI1795" s="54" t="str">
        <f>IF(AH1795="","",IFERROR(VLOOKUP(AH1795,EMPRESAS!$A:$C,3,FALSE),"NAO CADASTRADA"))</f>
        <v/>
      </c>
      <c r="AJ1795" s="50"/>
      <c r="AK1795" s="54" t="str">
        <f>IF(AJ1795="","",IFERROR(VLOOKUP(AJ1795,ATIVIDADES!$A:$C,3,FALSE),"NAO CADASTRADA"))</f>
        <v/>
      </c>
      <c r="AL1795" s="42"/>
    </row>
    <row r="1796" spans="1:38" x14ac:dyDescent="0.25">
      <c r="A1796" s="26" t="str">
        <f t="shared" si="191"/>
        <v>OK</v>
      </c>
      <c r="B1796" s="29">
        <f t="shared" si="192"/>
        <v>2487914866</v>
      </c>
      <c r="C1796" s="30">
        <v>43884</v>
      </c>
      <c r="D1796" s="18">
        <f t="shared" si="195"/>
        <v>43862</v>
      </c>
      <c r="E1796" s="19" t="str">
        <f>IF(ISERROR(VLOOKUP(C1796,FERIADOS!$A:$B,1,FALSE)),IF(WEEKDAY(C1796)=1,"Dom",IF(WEEKDAY(C1796)=2,"Seg",IF(WEEKDAY(C1796)=3,"Ter",IF(WEEKDAY(C1796)=4,"Qua",IF(WEEKDAY(C1796)=5,"Qui",IF(WEEKDAY(C1796)=6,"Sex","Sab")))))),"Feriado")</f>
        <v>Dom</v>
      </c>
      <c r="F1796" s="32"/>
      <c r="G1796" s="33"/>
      <c r="H1796" s="33"/>
      <c r="I1796" s="33"/>
      <c r="J1796" s="21" t="str">
        <f t="shared" si="193"/>
        <v/>
      </c>
      <c r="K1796" s="21">
        <f t="shared" si="189"/>
        <v>0</v>
      </c>
      <c r="L1796" s="21" t="str">
        <f t="shared" si="190"/>
        <v/>
      </c>
      <c r="M1796" s="22" t="str">
        <f t="shared" si="194"/>
        <v/>
      </c>
      <c r="N1796" s="48"/>
      <c r="O1796" s="54" t="str">
        <f>IF(N1796="","",IFERROR(VLOOKUP(N1796,EMPRESAS!$A:$C,3,FALSE),"NAO CADASTRADA"))</f>
        <v/>
      </c>
      <c r="P1796" s="50"/>
      <c r="Q1796" s="54" t="str">
        <f>IF(P1796="","",IFERROR(VLOOKUP(P1796,ATIVIDADES!$A:$C,3,FALSE),"NAO CADASTRADA"))</f>
        <v/>
      </c>
      <c r="R1796" s="42"/>
      <c r="S1796" s="48"/>
      <c r="T1796" s="54" t="str">
        <f>IF(S1796="","",IFERROR(VLOOKUP(S1796,EMPRESAS!$A:$C,3,FALSE),"NAO CADASTRADA"))</f>
        <v/>
      </c>
      <c r="U1796" s="50"/>
      <c r="V1796" s="54" t="str">
        <f>IF(U1796="","",IFERROR(VLOOKUP(U1796,ATIVIDADES!$A:$C,3,FALSE),"NAO CADASTRADA"))</f>
        <v/>
      </c>
      <c r="W1796" s="42"/>
      <c r="X1796" s="48"/>
      <c r="Y1796" s="54" t="str">
        <f>IF(X1796="","",IFERROR(VLOOKUP(X1796,EMPRESAS!$A:$C,3,FALSE),"NAO CADASTRADA"))</f>
        <v/>
      </c>
      <c r="Z1796" s="50"/>
      <c r="AA1796" s="54" t="str">
        <f>IF(Z1796="","",IFERROR(VLOOKUP(Z1796,ATIVIDADES!$A:$C,3,FALSE),"NAO CADASTRADA"))</f>
        <v/>
      </c>
      <c r="AB1796" s="42"/>
      <c r="AC1796" s="48"/>
      <c r="AD1796" s="54" t="str">
        <f>IF(AC1796="","",IFERROR(VLOOKUP(AC1796,EMPRESAS!$A:$C,3,FALSE),"NAO CADASTRADA"))</f>
        <v/>
      </c>
      <c r="AE1796" s="50"/>
      <c r="AF1796" s="54" t="str">
        <f>IF(AE1796="","",IFERROR(VLOOKUP(AE1796,ATIVIDADES!$A:$C,3,FALSE),"NAO CADASTRADA"))</f>
        <v/>
      </c>
      <c r="AG1796" s="42"/>
      <c r="AH1796" s="48"/>
      <c r="AI1796" s="54" t="str">
        <f>IF(AH1796="","",IFERROR(VLOOKUP(AH1796,EMPRESAS!$A:$C,3,FALSE),"NAO CADASTRADA"))</f>
        <v/>
      </c>
      <c r="AJ1796" s="50"/>
      <c r="AK1796" s="54" t="str">
        <f>IF(AJ1796="","",IFERROR(VLOOKUP(AJ1796,ATIVIDADES!$A:$C,3,FALSE),"NAO CADASTRADA"))</f>
        <v/>
      </c>
      <c r="AL1796" s="42"/>
    </row>
    <row r="1797" spans="1:38" x14ac:dyDescent="0.25">
      <c r="A1797" s="26" t="str">
        <f t="shared" si="191"/>
        <v>OK</v>
      </c>
      <c r="B1797" s="29">
        <f t="shared" si="192"/>
        <v>2487914866</v>
      </c>
      <c r="C1797" s="30">
        <v>43885</v>
      </c>
      <c r="D1797" s="18">
        <f t="shared" si="195"/>
        <v>43862</v>
      </c>
      <c r="E1797" s="19" t="str">
        <f>IF(ISERROR(VLOOKUP(C1797,FERIADOS!$A:$B,1,FALSE)),IF(WEEKDAY(C1797)=1,"Dom",IF(WEEKDAY(C1797)=2,"Seg",IF(WEEKDAY(C1797)=3,"Ter",IF(WEEKDAY(C1797)=4,"Qua",IF(WEEKDAY(C1797)=5,"Qui",IF(WEEKDAY(C1797)=6,"Sex","Sab")))))),"Feriado")</f>
        <v>Seg</v>
      </c>
      <c r="F1797" s="32"/>
      <c r="G1797" s="33"/>
      <c r="H1797" s="33"/>
      <c r="I1797" s="33"/>
      <c r="J1797" s="21" t="str">
        <f t="shared" si="193"/>
        <v/>
      </c>
      <c r="K1797" s="21">
        <f t="shared" si="189"/>
        <v>0</v>
      </c>
      <c r="L1797" s="21" t="str">
        <f t="shared" si="190"/>
        <v/>
      </c>
      <c r="M1797" s="22" t="str">
        <f t="shared" si="194"/>
        <v/>
      </c>
      <c r="N1797" s="48"/>
      <c r="O1797" s="54" t="str">
        <f>IF(N1797="","",IFERROR(VLOOKUP(N1797,EMPRESAS!$A:$C,3,FALSE),"NAO CADASTRADA"))</f>
        <v/>
      </c>
      <c r="P1797" s="50"/>
      <c r="Q1797" s="54" t="str">
        <f>IF(P1797="","",IFERROR(VLOOKUP(P1797,ATIVIDADES!$A:$C,3,FALSE),"NAO CADASTRADA"))</f>
        <v/>
      </c>
      <c r="R1797" s="42"/>
      <c r="S1797" s="48"/>
      <c r="T1797" s="54" t="str">
        <f>IF(S1797="","",IFERROR(VLOOKUP(S1797,EMPRESAS!$A:$C,3,FALSE),"NAO CADASTRADA"))</f>
        <v/>
      </c>
      <c r="U1797" s="50"/>
      <c r="V1797" s="54" t="str">
        <f>IF(U1797="","",IFERROR(VLOOKUP(U1797,ATIVIDADES!$A:$C,3,FALSE),"NAO CADASTRADA"))</f>
        <v/>
      </c>
      <c r="W1797" s="42"/>
      <c r="X1797" s="48"/>
      <c r="Y1797" s="54" t="str">
        <f>IF(X1797="","",IFERROR(VLOOKUP(X1797,EMPRESAS!$A:$C,3,FALSE),"NAO CADASTRADA"))</f>
        <v/>
      </c>
      <c r="Z1797" s="50"/>
      <c r="AA1797" s="54" t="str">
        <f>IF(Z1797="","",IFERROR(VLOOKUP(Z1797,ATIVIDADES!$A:$C,3,FALSE),"NAO CADASTRADA"))</f>
        <v/>
      </c>
      <c r="AB1797" s="42"/>
      <c r="AC1797" s="48"/>
      <c r="AD1797" s="54" t="str">
        <f>IF(AC1797="","",IFERROR(VLOOKUP(AC1797,EMPRESAS!$A:$C,3,FALSE),"NAO CADASTRADA"))</f>
        <v/>
      </c>
      <c r="AE1797" s="50"/>
      <c r="AF1797" s="54" t="str">
        <f>IF(AE1797="","",IFERROR(VLOOKUP(AE1797,ATIVIDADES!$A:$C,3,FALSE),"NAO CADASTRADA"))</f>
        <v/>
      </c>
      <c r="AG1797" s="42"/>
      <c r="AH1797" s="48"/>
      <c r="AI1797" s="54" t="str">
        <f>IF(AH1797="","",IFERROR(VLOOKUP(AH1797,EMPRESAS!$A:$C,3,FALSE),"NAO CADASTRADA"))</f>
        <v/>
      </c>
      <c r="AJ1797" s="50"/>
      <c r="AK1797" s="54" t="str">
        <f>IF(AJ1797="","",IFERROR(VLOOKUP(AJ1797,ATIVIDADES!$A:$C,3,FALSE),"NAO CADASTRADA"))</f>
        <v/>
      </c>
      <c r="AL1797" s="42"/>
    </row>
    <row r="1798" spans="1:38" x14ac:dyDescent="0.25">
      <c r="A1798" s="26" t="str">
        <f t="shared" si="191"/>
        <v>OK</v>
      </c>
      <c r="B1798" s="29">
        <f t="shared" si="192"/>
        <v>2487914866</v>
      </c>
      <c r="C1798" s="30">
        <v>43886</v>
      </c>
      <c r="D1798" s="18">
        <f t="shared" si="195"/>
        <v>43862</v>
      </c>
      <c r="E1798" s="19" t="str">
        <f>IF(ISERROR(VLOOKUP(C1798,FERIADOS!$A:$B,1,FALSE)),IF(WEEKDAY(C1798)=1,"Dom",IF(WEEKDAY(C1798)=2,"Seg",IF(WEEKDAY(C1798)=3,"Ter",IF(WEEKDAY(C1798)=4,"Qua",IF(WEEKDAY(C1798)=5,"Qui",IF(WEEKDAY(C1798)=6,"Sex","Sab")))))),"Feriado")</f>
        <v>Feriado</v>
      </c>
      <c r="F1798" s="32"/>
      <c r="G1798" s="33"/>
      <c r="H1798" s="33"/>
      <c r="I1798" s="33"/>
      <c r="J1798" s="21" t="str">
        <f t="shared" si="193"/>
        <v/>
      </c>
      <c r="K1798" s="21">
        <f t="shared" si="189"/>
        <v>0</v>
      </c>
      <c r="L1798" s="21" t="str">
        <f t="shared" si="190"/>
        <v/>
      </c>
      <c r="M1798" s="22" t="str">
        <f t="shared" si="194"/>
        <v/>
      </c>
      <c r="N1798" s="48"/>
      <c r="O1798" s="54" t="str">
        <f>IF(N1798="","",IFERROR(VLOOKUP(N1798,EMPRESAS!$A:$C,3,FALSE),"NAO CADASTRADA"))</f>
        <v/>
      </c>
      <c r="P1798" s="50"/>
      <c r="Q1798" s="54" t="str">
        <f>IF(P1798="","",IFERROR(VLOOKUP(P1798,ATIVIDADES!$A:$C,3,FALSE),"NAO CADASTRADA"))</f>
        <v/>
      </c>
      <c r="R1798" s="42"/>
      <c r="S1798" s="48"/>
      <c r="T1798" s="54" t="str">
        <f>IF(S1798="","",IFERROR(VLOOKUP(S1798,EMPRESAS!$A:$C,3,FALSE),"NAO CADASTRADA"))</f>
        <v/>
      </c>
      <c r="U1798" s="50"/>
      <c r="V1798" s="54" t="str">
        <f>IF(U1798="","",IFERROR(VLOOKUP(U1798,ATIVIDADES!$A:$C,3,FALSE),"NAO CADASTRADA"))</f>
        <v/>
      </c>
      <c r="W1798" s="42"/>
      <c r="X1798" s="48"/>
      <c r="Y1798" s="54" t="str">
        <f>IF(X1798="","",IFERROR(VLOOKUP(X1798,EMPRESAS!$A:$C,3,FALSE),"NAO CADASTRADA"))</f>
        <v/>
      </c>
      <c r="Z1798" s="50"/>
      <c r="AA1798" s="54" t="str">
        <f>IF(Z1798="","",IFERROR(VLOOKUP(Z1798,ATIVIDADES!$A:$C,3,FALSE),"NAO CADASTRADA"))</f>
        <v/>
      </c>
      <c r="AB1798" s="42"/>
      <c r="AC1798" s="48"/>
      <c r="AD1798" s="54" t="str">
        <f>IF(AC1798="","",IFERROR(VLOOKUP(AC1798,EMPRESAS!$A:$C,3,FALSE),"NAO CADASTRADA"))</f>
        <v/>
      </c>
      <c r="AE1798" s="50"/>
      <c r="AF1798" s="54" t="str">
        <f>IF(AE1798="","",IFERROR(VLOOKUP(AE1798,ATIVIDADES!$A:$C,3,FALSE),"NAO CADASTRADA"))</f>
        <v/>
      </c>
      <c r="AG1798" s="42"/>
      <c r="AH1798" s="48"/>
      <c r="AI1798" s="54" t="str">
        <f>IF(AH1798="","",IFERROR(VLOOKUP(AH1798,EMPRESAS!$A:$C,3,FALSE),"NAO CADASTRADA"))</f>
        <v/>
      </c>
      <c r="AJ1798" s="50"/>
      <c r="AK1798" s="54" t="str">
        <f>IF(AJ1798="","",IFERROR(VLOOKUP(AJ1798,ATIVIDADES!$A:$C,3,FALSE),"NAO CADASTRADA"))</f>
        <v/>
      </c>
      <c r="AL1798" s="42"/>
    </row>
    <row r="1799" spans="1:38" x14ac:dyDescent="0.25">
      <c r="A1799" s="26" t="str">
        <f t="shared" si="191"/>
        <v>OK</v>
      </c>
      <c r="B1799" s="29">
        <f t="shared" si="192"/>
        <v>2487914866</v>
      </c>
      <c r="C1799" s="30">
        <v>43887</v>
      </c>
      <c r="D1799" s="18">
        <f t="shared" si="195"/>
        <v>43862</v>
      </c>
      <c r="E1799" s="19" t="str">
        <f>IF(ISERROR(VLOOKUP(C1799,FERIADOS!$A:$B,1,FALSE)),IF(WEEKDAY(C1799)=1,"Dom",IF(WEEKDAY(C1799)=2,"Seg",IF(WEEKDAY(C1799)=3,"Ter",IF(WEEKDAY(C1799)=4,"Qua",IF(WEEKDAY(C1799)=5,"Qui",IF(WEEKDAY(C1799)=6,"Sex","Sab")))))),"Feriado")</f>
        <v>Qua</v>
      </c>
      <c r="F1799" s="32"/>
      <c r="G1799" s="33"/>
      <c r="H1799" s="33"/>
      <c r="I1799" s="33"/>
      <c r="J1799" s="21" t="str">
        <f t="shared" si="193"/>
        <v/>
      </c>
      <c r="K1799" s="21">
        <f t="shared" ref="K1799:K1862" si="196">SUM(R1799,W1799,AB1799,AG1799,AL1799)</f>
        <v>0</v>
      </c>
      <c r="L1799" s="21" t="str">
        <f t="shared" ref="L1799:L1862" si="197">IF(OR(E1799="Sab",E1799="Dom",E1799="Feriado"),J1799,IF(J1799="","",IF(J1799&lt;=$M$2,0,J1799-$M$2)))</f>
        <v/>
      </c>
      <c r="M1799" s="22" t="str">
        <f t="shared" si="194"/>
        <v/>
      </c>
      <c r="N1799" s="48"/>
      <c r="O1799" s="54" t="str">
        <f>IF(N1799="","",IFERROR(VLOOKUP(N1799,EMPRESAS!$A:$C,3,FALSE),"NAO CADASTRADA"))</f>
        <v/>
      </c>
      <c r="P1799" s="50"/>
      <c r="Q1799" s="54" t="str">
        <f>IF(P1799="","",IFERROR(VLOOKUP(P1799,ATIVIDADES!$A:$C,3,FALSE),"NAO CADASTRADA"))</f>
        <v/>
      </c>
      <c r="R1799" s="42"/>
      <c r="S1799" s="48"/>
      <c r="T1799" s="54" t="str">
        <f>IF(S1799="","",IFERROR(VLOOKUP(S1799,EMPRESAS!$A:$C,3,FALSE),"NAO CADASTRADA"))</f>
        <v/>
      </c>
      <c r="U1799" s="50"/>
      <c r="V1799" s="54" t="str">
        <f>IF(U1799="","",IFERROR(VLOOKUP(U1799,ATIVIDADES!$A:$C,3,FALSE),"NAO CADASTRADA"))</f>
        <v/>
      </c>
      <c r="W1799" s="42"/>
      <c r="X1799" s="48"/>
      <c r="Y1799" s="54" t="str">
        <f>IF(X1799="","",IFERROR(VLOOKUP(X1799,EMPRESAS!$A:$C,3,FALSE),"NAO CADASTRADA"))</f>
        <v/>
      </c>
      <c r="Z1799" s="50"/>
      <c r="AA1799" s="54" t="str">
        <f>IF(Z1799="","",IFERROR(VLOOKUP(Z1799,ATIVIDADES!$A:$C,3,FALSE),"NAO CADASTRADA"))</f>
        <v/>
      </c>
      <c r="AB1799" s="42"/>
      <c r="AC1799" s="48"/>
      <c r="AD1799" s="54" t="str">
        <f>IF(AC1799="","",IFERROR(VLOOKUP(AC1799,EMPRESAS!$A:$C,3,FALSE),"NAO CADASTRADA"))</f>
        <v/>
      </c>
      <c r="AE1799" s="50"/>
      <c r="AF1799" s="54" t="str">
        <f>IF(AE1799="","",IFERROR(VLOOKUP(AE1799,ATIVIDADES!$A:$C,3,FALSE),"NAO CADASTRADA"))</f>
        <v/>
      </c>
      <c r="AG1799" s="42"/>
      <c r="AH1799" s="48"/>
      <c r="AI1799" s="54" t="str">
        <f>IF(AH1799="","",IFERROR(VLOOKUP(AH1799,EMPRESAS!$A:$C,3,FALSE),"NAO CADASTRADA"))</f>
        <v/>
      </c>
      <c r="AJ1799" s="50"/>
      <c r="AK1799" s="54" t="str">
        <f>IF(AJ1799="","",IFERROR(VLOOKUP(AJ1799,ATIVIDADES!$A:$C,3,FALSE),"NAO CADASTRADA"))</f>
        <v/>
      </c>
      <c r="AL1799" s="42"/>
    </row>
    <row r="1800" spans="1:38" x14ac:dyDescent="0.25">
      <c r="A1800" s="26" t="str">
        <f t="shared" ref="A1800:A1863" si="198">IF(J1800="","OK",IF(K1800&lt;&gt;J1800,"PENDENTE","OK"))</f>
        <v>OK</v>
      </c>
      <c r="B1800" s="29">
        <f t="shared" ref="B1800:B1863" si="199">$D$2</f>
        <v>2487914866</v>
      </c>
      <c r="C1800" s="30">
        <v>43888</v>
      </c>
      <c r="D1800" s="18">
        <f t="shared" si="195"/>
        <v>43862</v>
      </c>
      <c r="E1800" s="19" t="str">
        <f>IF(ISERROR(VLOOKUP(C1800,FERIADOS!$A:$B,1,FALSE)),IF(WEEKDAY(C1800)=1,"Dom",IF(WEEKDAY(C1800)=2,"Seg",IF(WEEKDAY(C1800)=3,"Ter",IF(WEEKDAY(C1800)=4,"Qua",IF(WEEKDAY(C1800)=5,"Qui",IF(WEEKDAY(C1800)=6,"Sex","Sab")))))),"Feriado")</f>
        <v>Qui</v>
      </c>
      <c r="F1800" s="32"/>
      <c r="G1800" s="33"/>
      <c r="H1800" s="33"/>
      <c r="I1800" s="33"/>
      <c r="J1800" s="21" t="str">
        <f t="shared" ref="J1800:J1863" si="200">IF(OR(F1800="",G1800="",H1800="",I1800=""),"",I1800-H1800+G1800-F1800)</f>
        <v/>
      </c>
      <c r="K1800" s="21">
        <f t="shared" si="196"/>
        <v>0</v>
      </c>
      <c r="L1800" s="21" t="str">
        <f t="shared" si="197"/>
        <v/>
      </c>
      <c r="M1800" s="22" t="str">
        <f t="shared" ref="M1800:M1863" si="201">IF(J1800="","",IF(OR(E1800="Sab",E1800="Dom",E1800="Feriado"),0,IF(J1800&gt;=$M$2,0,$M$2-J1800)))</f>
        <v/>
      </c>
      <c r="N1800" s="48"/>
      <c r="O1800" s="54" t="str">
        <f>IF(N1800="","",IFERROR(VLOOKUP(N1800,EMPRESAS!$A:$C,3,FALSE),"NAO CADASTRADA"))</f>
        <v/>
      </c>
      <c r="P1800" s="50"/>
      <c r="Q1800" s="54" t="str">
        <f>IF(P1800="","",IFERROR(VLOOKUP(P1800,ATIVIDADES!$A:$C,3,FALSE),"NAO CADASTRADA"))</f>
        <v/>
      </c>
      <c r="R1800" s="42"/>
      <c r="S1800" s="48"/>
      <c r="T1800" s="54" t="str">
        <f>IF(S1800="","",IFERROR(VLOOKUP(S1800,EMPRESAS!$A:$C,3,FALSE),"NAO CADASTRADA"))</f>
        <v/>
      </c>
      <c r="U1800" s="50"/>
      <c r="V1800" s="54" t="str">
        <f>IF(U1800="","",IFERROR(VLOOKUP(U1800,ATIVIDADES!$A:$C,3,FALSE),"NAO CADASTRADA"))</f>
        <v/>
      </c>
      <c r="W1800" s="42"/>
      <c r="X1800" s="48"/>
      <c r="Y1800" s="54" t="str">
        <f>IF(X1800="","",IFERROR(VLOOKUP(X1800,EMPRESAS!$A:$C,3,FALSE),"NAO CADASTRADA"))</f>
        <v/>
      </c>
      <c r="Z1800" s="50"/>
      <c r="AA1800" s="54" t="str">
        <f>IF(Z1800="","",IFERROR(VLOOKUP(Z1800,ATIVIDADES!$A:$C,3,FALSE),"NAO CADASTRADA"))</f>
        <v/>
      </c>
      <c r="AB1800" s="42"/>
      <c r="AC1800" s="48"/>
      <c r="AD1800" s="54" t="str">
        <f>IF(AC1800="","",IFERROR(VLOOKUP(AC1800,EMPRESAS!$A:$C,3,FALSE),"NAO CADASTRADA"))</f>
        <v/>
      </c>
      <c r="AE1800" s="50"/>
      <c r="AF1800" s="54" t="str">
        <f>IF(AE1800="","",IFERROR(VLOOKUP(AE1800,ATIVIDADES!$A:$C,3,FALSE),"NAO CADASTRADA"))</f>
        <v/>
      </c>
      <c r="AG1800" s="42"/>
      <c r="AH1800" s="48"/>
      <c r="AI1800" s="54" t="str">
        <f>IF(AH1800="","",IFERROR(VLOOKUP(AH1800,EMPRESAS!$A:$C,3,FALSE),"NAO CADASTRADA"))</f>
        <v/>
      </c>
      <c r="AJ1800" s="50"/>
      <c r="AK1800" s="54" t="str">
        <f>IF(AJ1800="","",IFERROR(VLOOKUP(AJ1800,ATIVIDADES!$A:$C,3,FALSE),"NAO CADASTRADA"))</f>
        <v/>
      </c>
      <c r="AL1800" s="42"/>
    </row>
    <row r="1801" spans="1:38" x14ac:dyDescent="0.25">
      <c r="A1801" s="26" t="str">
        <f t="shared" si="198"/>
        <v>OK</v>
      </c>
      <c r="B1801" s="29">
        <f t="shared" si="199"/>
        <v>2487914866</v>
      </c>
      <c r="C1801" s="30">
        <v>43889</v>
      </c>
      <c r="D1801" s="18">
        <f t="shared" ref="D1801:D1864" si="202">IF(MONTH(C1801)=MONTH(C1800),D1800,C1801)</f>
        <v>43862</v>
      </c>
      <c r="E1801" s="19" t="str">
        <f>IF(ISERROR(VLOOKUP(C1801,FERIADOS!$A:$B,1,FALSE)),IF(WEEKDAY(C1801)=1,"Dom",IF(WEEKDAY(C1801)=2,"Seg",IF(WEEKDAY(C1801)=3,"Ter",IF(WEEKDAY(C1801)=4,"Qua",IF(WEEKDAY(C1801)=5,"Qui",IF(WEEKDAY(C1801)=6,"Sex","Sab")))))),"Feriado")</f>
        <v>Sex</v>
      </c>
      <c r="F1801" s="32"/>
      <c r="G1801" s="33"/>
      <c r="H1801" s="33"/>
      <c r="I1801" s="33"/>
      <c r="J1801" s="21" t="str">
        <f t="shared" si="200"/>
        <v/>
      </c>
      <c r="K1801" s="21">
        <f t="shared" si="196"/>
        <v>0</v>
      </c>
      <c r="L1801" s="21" t="str">
        <f t="shared" si="197"/>
        <v/>
      </c>
      <c r="M1801" s="22" t="str">
        <f t="shared" si="201"/>
        <v/>
      </c>
      <c r="N1801" s="48"/>
      <c r="O1801" s="54" t="str">
        <f>IF(N1801="","",IFERROR(VLOOKUP(N1801,EMPRESAS!$A:$C,3,FALSE),"NAO CADASTRADA"))</f>
        <v/>
      </c>
      <c r="P1801" s="50"/>
      <c r="Q1801" s="54" t="str">
        <f>IF(P1801="","",IFERROR(VLOOKUP(P1801,ATIVIDADES!$A:$C,3,FALSE),"NAO CADASTRADA"))</f>
        <v/>
      </c>
      <c r="R1801" s="42"/>
      <c r="S1801" s="48"/>
      <c r="T1801" s="54" t="str">
        <f>IF(S1801="","",IFERROR(VLOOKUP(S1801,EMPRESAS!$A:$C,3,FALSE),"NAO CADASTRADA"))</f>
        <v/>
      </c>
      <c r="U1801" s="50"/>
      <c r="V1801" s="54" t="str">
        <f>IF(U1801="","",IFERROR(VLOOKUP(U1801,ATIVIDADES!$A:$C,3,FALSE),"NAO CADASTRADA"))</f>
        <v/>
      </c>
      <c r="W1801" s="42"/>
      <c r="X1801" s="48"/>
      <c r="Y1801" s="54" t="str">
        <f>IF(X1801="","",IFERROR(VLOOKUP(X1801,EMPRESAS!$A:$C,3,FALSE),"NAO CADASTRADA"))</f>
        <v/>
      </c>
      <c r="Z1801" s="50"/>
      <c r="AA1801" s="54" t="str">
        <f>IF(Z1801="","",IFERROR(VLOOKUP(Z1801,ATIVIDADES!$A:$C,3,FALSE),"NAO CADASTRADA"))</f>
        <v/>
      </c>
      <c r="AB1801" s="42"/>
      <c r="AC1801" s="48"/>
      <c r="AD1801" s="54" t="str">
        <f>IF(AC1801="","",IFERROR(VLOOKUP(AC1801,EMPRESAS!$A:$C,3,FALSE),"NAO CADASTRADA"))</f>
        <v/>
      </c>
      <c r="AE1801" s="50"/>
      <c r="AF1801" s="54" t="str">
        <f>IF(AE1801="","",IFERROR(VLOOKUP(AE1801,ATIVIDADES!$A:$C,3,FALSE),"NAO CADASTRADA"))</f>
        <v/>
      </c>
      <c r="AG1801" s="42"/>
      <c r="AH1801" s="48"/>
      <c r="AI1801" s="54" t="str">
        <f>IF(AH1801="","",IFERROR(VLOOKUP(AH1801,EMPRESAS!$A:$C,3,FALSE),"NAO CADASTRADA"))</f>
        <v/>
      </c>
      <c r="AJ1801" s="50"/>
      <c r="AK1801" s="54" t="str">
        <f>IF(AJ1801="","",IFERROR(VLOOKUP(AJ1801,ATIVIDADES!$A:$C,3,FALSE),"NAO CADASTRADA"))</f>
        <v/>
      </c>
      <c r="AL1801" s="42"/>
    </row>
    <row r="1802" spans="1:38" x14ac:dyDescent="0.25">
      <c r="A1802" s="26" t="str">
        <f t="shared" si="198"/>
        <v>OK</v>
      </c>
      <c r="B1802" s="29">
        <f t="shared" si="199"/>
        <v>2487914866</v>
      </c>
      <c r="C1802" s="30">
        <v>43890</v>
      </c>
      <c r="D1802" s="18">
        <f t="shared" si="202"/>
        <v>43862</v>
      </c>
      <c r="E1802" s="19" t="str">
        <f>IF(ISERROR(VLOOKUP(C1802,FERIADOS!$A:$B,1,FALSE)),IF(WEEKDAY(C1802)=1,"Dom",IF(WEEKDAY(C1802)=2,"Seg",IF(WEEKDAY(C1802)=3,"Ter",IF(WEEKDAY(C1802)=4,"Qua",IF(WEEKDAY(C1802)=5,"Qui",IF(WEEKDAY(C1802)=6,"Sex","Sab")))))),"Feriado")</f>
        <v>Sab</v>
      </c>
      <c r="F1802" s="32"/>
      <c r="G1802" s="33"/>
      <c r="H1802" s="33"/>
      <c r="I1802" s="33"/>
      <c r="J1802" s="21" t="str">
        <f t="shared" si="200"/>
        <v/>
      </c>
      <c r="K1802" s="21">
        <f t="shared" si="196"/>
        <v>0</v>
      </c>
      <c r="L1802" s="21" t="str">
        <f t="shared" si="197"/>
        <v/>
      </c>
      <c r="M1802" s="22" t="str">
        <f t="shared" si="201"/>
        <v/>
      </c>
      <c r="N1802" s="48"/>
      <c r="O1802" s="54" t="str">
        <f>IF(N1802="","",IFERROR(VLOOKUP(N1802,EMPRESAS!$A:$C,3,FALSE),"NAO CADASTRADA"))</f>
        <v/>
      </c>
      <c r="P1802" s="50"/>
      <c r="Q1802" s="54" t="str">
        <f>IF(P1802="","",IFERROR(VLOOKUP(P1802,ATIVIDADES!$A:$C,3,FALSE),"NAO CADASTRADA"))</f>
        <v/>
      </c>
      <c r="R1802" s="42"/>
      <c r="S1802" s="48"/>
      <c r="T1802" s="54" t="str">
        <f>IF(S1802="","",IFERROR(VLOOKUP(S1802,EMPRESAS!$A:$C,3,FALSE),"NAO CADASTRADA"))</f>
        <v/>
      </c>
      <c r="U1802" s="50"/>
      <c r="V1802" s="54" t="str">
        <f>IF(U1802="","",IFERROR(VLOOKUP(U1802,ATIVIDADES!$A:$C,3,FALSE),"NAO CADASTRADA"))</f>
        <v/>
      </c>
      <c r="W1802" s="42"/>
      <c r="X1802" s="48"/>
      <c r="Y1802" s="54" t="str">
        <f>IF(X1802="","",IFERROR(VLOOKUP(X1802,EMPRESAS!$A:$C,3,FALSE),"NAO CADASTRADA"))</f>
        <v/>
      </c>
      <c r="Z1802" s="50"/>
      <c r="AA1802" s="54" t="str">
        <f>IF(Z1802="","",IFERROR(VLOOKUP(Z1802,ATIVIDADES!$A:$C,3,FALSE),"NAO CADASTRADA"))</f>
        <v/>
      </c>
      <c r="AB1802" s="42"/>
      <c r="AC1802" s="48"/>
      <c r="AD1802" s="54" t="str">
        <f>IF(AC1802="","",IFERROR(VLOOKUP(AC1802,EMPRESAS!$A:$C,3,FALSE),"NAO CADASTRADA"))</f>
        <v/>
      </c>
      <c r="AE1802" s="50"/>
      <c r="AF1802" s="54" t="str">
        <f>IF(AE1802="","",IFERROR(VLOOKUP(AE1802,ATIVIDADES!$A:$C,3,FALSE),"NAO CADASTRADA"))</f>
        <v/>
      </c>
      <c r="AG1802" s="42"/>
      <c r="AH1802" s="48"/>
      <c r="AI1802" s="54" t="str">
        <f>IF(AH1802="","",IFERROR(VLOOKUP(AH1802,EMPRESAS!$A:$C,3,FALSE),"NAO CADASTRADA"))</f>
        <v/>
      </c>
      <c r="AJ1802" s="50"/>
      <c r="AK1802" s="54" t="str">
        <f>IF(AJ1802="","",IFERROR(VLOOKUP(AJ1802,ATIVIDADES!$A:$C,3,FALSE),"NAO CADASTRADA"))</f>
        <v/>
      </c>
      <c r="AL1802" s="42"/>
    </row>
    <row r="1803" spans="1:38" x14ac:dyDescent="0.25">
      <c r="A1803" s="26" t="str">
        <f t="shared" si="198"/>
        <v>OK</v>
      </c>
      <c r="B1803" s="29">
        <f t="shared" si="199"/>
        <v>2487914866</v>
      </c>
      <c r="C1803" s="30">
        <v>43891</v>
      </c>
      <c r="D1803" s="18">
        <f t="shared" si="202"/>
        <v>43891</v>
      </c>
      <c r="E1803" s="19" t="str">
        <f>IF(ISERROR(VLOOKUP(C1803,FERIADOS!$A:$B,1,FALSE)),IF(WEEKDAY(C1803)=1,"Dom",IF(WEEKDAY(C1803)=2,"Seg",IF(WEEKDAY(C1803)=3,"Ter",IF(WEEKDAY(C1803)=4,"Qua",IF(WEEKDAY(C1803)=5,"Qui",IF(WEEKDAY(C1803)=6,"Sex","Sab")))))),"Feriado")</f>
        <v>Dom</v>
      </c>
      <c r="F1803" s="32"/>
      <c r="G1803" s="33"/>
      <c r="H1803" s="33"/>
      <c r="I1803" s="33"/>
      <c r="J1803" s="21" t="str">
        <f t="shared" si="200"/>
        <v/>
      </c>
      <c r="K1803" s="21">
        <f t="shared" si="196"/>
        <v>0</v>
      </c>
      <c r="L1803" s="21" t="str">
        <f t="shared" si="197"/>
        <v/>
      </c>
      <c r="M1803" s="22" t="str">
        <f t="shared" si="201"/>
        <v/>
      </c>
      <c r="N1803" s="48"/>
      <c r="O1803" s="54" t="str">
        <f>IF(N1803="","",IFERROR(VLOOKUP(N1803,EMPRESAS!$A:$C,3,FALSE),"NAO CADASTRADA"))</f>
        <v/>
      </c>
      <c r="P1803" s="50"/>
      <c r="Q1803" s="54" t="str">
        <f>IF(P1803="","",IFERROR(VLOOKUP(P1803,ATIVIDADES!$A:$C,3,FALSE),"NAO CADASTRADA"))</f>
        <v/>
      </c>
      <c r="R1803" s="42"/>
      <c r="S1803" s="48"/>
      <c r="T1803" s="54" t="str">
        <f>IF(S1803="","",IFERROR(VLOOKUP(S1803,EMPRESAS!$A:$C,3,FALSE),"NAO CADASTRADA"))</f>
        <v/>
      </c>
      <c r="U1803" s="50"/>
      <c r="V1803" s="54" t="str">
        <f>IF(U1803="","",IFERROR(VLOOKUP(U1803,ATIVIDADES!$A:$C,3,FALSE),"NAO CADASTRADA"))</f>
        <v/>
      </c>
      <c r="W1803" s="42"/>
      <c r="X1803" s="48"/>
      <c r="Y1803" s="54" t="str">
        <f>IF(X1803="","",IFERROR(VLOOKUP(X1803,EMPRESAS!$A:$C,3,FALSE),"NAO CADASTRADA"))</f>
        <v/>
      </c>
      <c r="Z1803" s="50"/>
      <c r="AA1803" s="54" t="str">
        <f>IF(Z1803="","",IFERROR(VLOOKUP(Z1803,ATIVIDADES!$A:$C,3,FALSE),"NAO CADASTRADA"))</f>
        <v/>
      </c>
      <c r="AB1803" s="42"/>
      <c r="AC1803" s="48"/>
      <c r="AD1803" s="54" t="str">
        <f>IF(AC1803="","",IFERROR(VLOOKUP(AC1803,EMPRESAS!$A:$C,3,FALSE),"NAO CADASTRADA"))</f>
        <v/>
      </c>
      <c r="AE1803" s="50"/>
      <c r="AF1803" s="54" t="str">
        <f>IF(AE1803="","",IFERROR(VLOOKUP(AE1803,ATIVIDADES!$A:$C,3,FALSE),"NAO CADASTRADA"))</f>
        <v/>
      </c>
      <c r="AG1803" s="42"/>
      <c r="AH1803" s="48"/>
      <c r="AI1803" s="54" t="str">
        <f>IF(AH1803="","",IFERROR(VLOOKUP(AH1803,EMPRESAS!$A:$C,3,FALSE),"NAO CADASTRADA"))</f>
        <v/>
      </c>
      <c r="AJ1803" s="50"/>
      <c r="AK1803" s="54" t="str">
        <f>IF(AJ1803="","",IFERROR(VLOOKUP(AJ1803,ATIVIDADES!$A:$C,3,FALSE),"NAO CADASTRADA"))</f>
        <v/>
      </c>
      <c r="AL1803" s="42"/>
    </row>
    <row r="1804" spans="1:38" x14ac:dyDescent="0.25">
      <c r="A1804" s="26" t="str">
        <f t="shared" si="198"/>
        <v>OK</v>
      </c>
      <c r="B1804" s="29">
        <f t="shared" si="199"/>
        <v>2487914866</v>
      </c>
      <c r="C1804" s="30">
        <v>43892</v>
      </c>
      <c r="D1804" s="18">
        <f t="shared" si="202"/>
        <v>43891</v>
      </c>
      <c r="E1804" s="19" t="str">
        <f>IF(ISERROR(VLOOKUP(C1804,FERIADOS!$A:$B,1,FALSE)),IF(WEEKDAY(C1804)=1,"Dom",IF(WEEKDAY(C1804)=2,"Seg",IF(WEEKDAY(C1804)=3,"Ter",IF(WEEKDAY(C1804)=4,"Qua",IF(WEEKDAY(C1804)=5,"Qui",IF(WEEKDAY(C1804)=6,"Sex","Sab")))))),"Feriado")</f>
        <v>Seg</v>
      </c>
      <c r="F1804" s="32"/>
      <c r="G1804" s="33"/>
      <c r="H1804" s="33"/>
      <c r="I1804" s="33"/>
      <c r="J1804" s="21" t="str">
        <f t="shared" si="200"/>
        <v/>
      </c>
      <c r="K1804" s="21">
        <f t="shared" si="196"/>
        <v>0</v>
      </c>
      <c r="L1804" s="21" t="str">
        <f t="shared" si="197"/>
        <v/>
      </c>
      <c r="M1804" s="22" t="str">
        <f t="shared" si="201"/>
        <v/>
      </c>
      <c r="N1804" s="48"/>
      <c r="O1804" s="54" t="str">
        <f>IF(N1804="","",IFERROR(VLOOKUP(N1804,EMPRESAS!$A:$C,3,FALSE),"NAO CADASTRADA"))</f>
        <v/>
      </c>
      <c r="P1804" s="50"/>
      <c r="Q1804" s="54" t="str">
        <f>IF(P1804="","",IFERROR(VLOOKUP(P1804,ATIVIDADES!$A:$C,3,FALSE),"NAO CADASTRADA"))</f>
        <v/>
      </c>
      <c r="R1804" s="42"/>
      <c r="S1804" s="48"/>
      <c r="T1804" s="54" t="str">
        <f>IF(S1804="","",IFERROR(VLOOKUP(S1804,EMPRESAS!$A:$C,3,FALSE),"NAO CADASTRADA"))</f>
        <v/>
      </c>
      <c r="U1804" s="50"/>
      <c r="V1804" s="54" t="str">
        <f>IF(U1804="","",IFERROR(VLOOKUP(U1804,ATIVIDADES!$A:$C,3,FALSE),"NAO CADASTRADA"))</f>
        <v/>
      </c>
      <c r="W1804" s="42"/>
      <c r="X1804" s="48"/>
      <c r="Y1804" s="54" t="str">
        <f>IF(X1804="","",IFERROR(VLOOKUP(X1804,EMPRESAS!$A:$C,3,FALSE),"NAO CADASTRADA"))</f>
        <v/>
      </c>
      <c r="Z1804" s="50"/>
      <c r="AA1804" s="54" t="str">
        <f>IF(Z1804="","",IFERROR(VLOOKUP(Z1804,ATIVIDADES!$A:$C,3,FALSE),"NAO CADASTRADA"))</f>
        <v/>
      </c>
      <c r="AB1804" s="42"/>
      <c r="AC1804" s="48"/>
      <c r="AD1804" s="54" t="str">
        <f>IF(AC1804="","",IFERROR(VLOOKUP(AC1804,EMPRESAS!$A:$C,3,FALSE),"NAO CADASTRADA"))</f>
        <v/>
      </c>
      <c r="AE1804" s="50"/>
      <c r="AF1804" s="54" t="str">
        <f>IF(AE1804="","",IFERROR(VLOOKUP(AE1804,ATIVIDADES!$A:$C,3,FALSE),"NAO CADASTRADA"))</f>
        <v/>
      </c>
      <c r="AG1804" s="42"/>
      <c r="AH1804" s="48"/>
      <c r="AI1804" s="54" t="str">
        <f>IF(AH1804="","",IFERROR(VLOOKUP(AH1804,EMPRESAS!$A:$C,3,FALSE),"NAO CADASTRADA"))</f>
        <v/>
      </c>
      <c r="AJ1804" s="50"/>
      <c r="AK1804" s="54" t="str">
        <f>IF(AJ1804="","",IFERROR(VLOOKUP(AJ1804,ATIVIDADES!$A:$C,3,FALSE),"NAO CADASTRADA"))</f>
        <v/>
      </c>
      <c r="AL1804" s="42"/>
    </row>
    <row r="1805" spans="1:38" x14ac:dyDescent="0.25">
      <c r="A1805" s="26" t="str">
        <f t="shared" si="198"/>
        <v>OK</v>
      </c>
      <c r="B1805" s="29">
        <f t="shared" si="199"/>
        <v>2487914866</v>
      </c>
      <c r="C1805" s="30">
        <v>43893</v>
      </c>
      <c r="D1805" s="18">
        <f t="shared" si="202"/>
        <v>43891</v>
      </c>
      <c r="E1805" s="19" t="str">
        <f>IF(ISERROR(VLOOKUP(C1805,FERIADOS!$A:$B,1,FALSE)),IF(WEEKDAY(C1805)=1,"Dom",IF(WEEKDAY(C1805)=2,"Seg",IF(WEEKDAY(C1805)=3,"Ter",IF(WEEKDAY(C1805)=4,"Qua",IF(WEEKDAY(C1805)=5,"Qui",IF(WEEKDAY(C1805)=6,"Sex","Sab")))))),"Feriado")</f>
        <v>Ter</v>
      </c>
      <c r="F1805" s="32"/>
      <c r="G1805" s="33"/>
      <c r="H1805" s="33"/>
      <c r="I1805" s="33"/>
      <c r="J1805" s="21" t="str">
        <f t="shared" si="200"/>
        <v/>
      </c>
      <c r="K1805" s="21">
        <f t="shared" si="196"/>
        <v>0</v>
      </c>
      <c r="L1805" s="21" t="str">
        <f t="shared" si="197"/>
        <v/>
      </c>
      <c r="M1805" s="22" t="str">
        <f t="shared" si="201"/>
        <v/>
      </c>
      <c r="N1805" s="48"/>
      <c r="O1805" s="54" t="str">
        <f>IF(N1805="","",IFERROR(VLOOKUP(N1805,EMPRESAS!$A:$C,3,FALSE),"NAO CADASTRADA"))</f>
        <v/>
      </c>
      <c r="P1805" s="50"/>
      <c r="Q1805" s="54" t="str">
        <f>IF(P1805="","",IFERROR(VLOOKUP(P1805,ATIVIDADES!$A:$C,3,FALSE),"NAO CADASTRADA"))</f>
        <v/>
      </c>
      <c r="R1805" s="42"/>
      <c r="S1805" s="48"/>
      <c r="T1805" s="54" t="str">
        <f>IF(S1805="","",IFERROR(VLOOKUP(S1805,EMPRESAS!$A:$C,3,FALSE),"NAO CADASTRADA"))</f>
        <v/>
      </c>
      <c r="U1805" s="50"/>
      <c r="V1805" s="54" t="str">
        <f>IF(U1805="","",IFERROR(VLOOKUP(U1805,ATIVIDADES!$A:$C,3,FALSE),"NAO CADASTRADA"))</f>
        <v/>
      </c>
      <c r="W1805" s="42"/>
      <c r="X1805" s="48"/>
      <c r="Y1805" s="54" t="str">
        <f>IF(X1805="","",IFERROR(VLOOKUP(X1805,EMPRESAS!$A:$C,3,FALSE),"NAO CADASTRADA"))</f>
        <v/>
      </c>
      <c r="Z1805" s="50"/>
      <c r="AA1805" s="54" t="str">
        <f>IF(Z1805="","",IFERROR(VLOOKUP(Z1805,ATIVIDADES!$A:$C,3,FALSE),"NAO CADASTRADA"))</f>
        <v/>
      </c>
      <c r="AB1805" s="42"/>
      <c r="AC1805" s="48"/>
      <c r="AD1805" s="54" t="str">
        <f>IF(AC1805="","",IFERROR(VLOOKUP(AC1805,EMPRESAS!$A:$C,3,FALSE),"NAO CADASTRADA"))</f>
        <v/>
      </c>
      <c r="AE1805" s="50"/>
      <c r="AF1805" s="54" t="str">
        <f>IF(AE1805="","",IFERROR(VLOOKUP(AE1805,ATIVIDADES!$A:$C,3,FALSE),"NAO CADASTRADA"))</f>
        <v/>
      </c>
      <c r="AG1805" s="42"/>
      <c r="AH1805" s="48"/>
      <c r="AI1805" s="54" t="str">
        <f>IF(AH1805="","",IFERROR(VLOOKUP(AH1805,EMPRESAS!$A:$C,3,FALSE),"NAO CADASTRADA"))</f>
        <v/>
      </c>
      <c r="AJ1805" s="50"/>
      <c r="AK1805" s="54" t="str">
        <f>IF(AJ1805="","",IFERROR(VLOOKUP(AJ1805,ATIVIDADES!$A:$C,3,FALSE),"NAO CADASTRADA"))</f>
        <v/>
      </c>
      <c r="AL1805" s="42"/>
    </row>
    <row r="1806" spans="1:38" x14ac:dyDescent="0.25">
      <c r="A1806" s="26" t="str">
        <f t="shared" si="198"/>
        <v>OK</v>
      </c>
      <c r="B1806" s="29">
        <f t="shared" si="199"/>
        <v>2487914866</v>
      </c>
      <c r="C1806" s="30">
        <v>43894</v>
      </c>
      <c r="D1806" s="18">
        <f t="shared" si="202"/>
        <v>43891</v>
      </c>
      <c r="E1806" s="19" t="str">
        <f>IF(ISERROR(VLOOKUP(C1806,FERIADOS!$A:$B,1,FALSE)),IF(WEEKDAY(C1806)=1,"Dom",IF(WEEKDAY(C1806)=2,"Seg",IF(WEEKDAY(C1806)=3,"Ter",IF(WEEKDAY(C1806)=4,"Qua",IF(WEEKDAY(C1806)=5,"Qui",IF(WEEKDAY(C1806)=6,"Sex","Sab")))))),"Feriado")</f>
        <v>Qua</v>
      </c>
      <c r="F1806" s="32"/>
      <c r="G1806" s="33"/>
      <c r="H1806" s="33"/>
      <c r="I1806" s="33"/>
      <c r="J1806" s="21" t="str">
        <f t="shared" si="200"/>
        <v/>
      </c>
      <c r="K1806" s="21">
        <f t="shared" si="196"/>
        <v>0</v>
      </c>
      <c r="L1806" s="21" t="str">
        <f t="shared" si="197"/>
        <v/>
      </c>
      <c r="M1806" s="22" t="str">
        <f t="shared" si="201"/>
        <v/>
      </c>
      <c r="N1806" s="48"/>
      <c r="O1806" s="54" t="str">
        <f>IF(N1806="","",IFERROR(VLOOKUP(N1806,EMPRESAS!$A:$C,3,FALSE),"NAO CADASTRADA"))</f>
        <v/>
      </c>
      <c r="P1806" s="50"/>
      <c r="Q1806" s="54" t="str">
        <f>IF(P1806="","",IFERROR(VLOOKUP(P1806,ATIVIDADES!$A:$C,3,FALSE),"NAO CADASTRADA"))</f>
        <v/>
      </c>
      <c r="R1806" s="42"/>
      <c r="S1806" s="48"/>
      <c r="T1806" s="54" t="str">
        <f>IF(S1806="","",IFERROR(VLOOKUP(S1806,EMPRESAS!$A:$C,3,FALSE),"NAO CADASTRADA"))</f>
        <v/>
      </c>
      <c r="U1806" s="50"/>
      <c r="V1806" s="54" t="str">
        <f>IF(U1806="","",IFERROR(VLOOKUP(U1806,ATIVIDADES!$A:$C,3,FALSE),"NAO CADASTRADA"))</f>
        <v/>
      </c>
      <c r="W1806" s="42"/>
      <c r="X1806" s="48"/>
      <c r="Y1806" s="54" t="str">
        <f>IF(X1806="","",IFERROR(VLOOKUP(X1806,EMPRESAS!$A:$C,3,FALSE),"NAO CADASTRADA"))</f>
        <v/>
      </c>
      <c r="Z1806" s="50"/>
      <c r="AA1806" s="54" t="str">
        <f>IF(Z1806="","",IFERROR(VLOOKUP(Z1806,ATIVIDADES!$A:$C,3,FALSE),"NAO CADASTRADA"))</f>
        <v/>
      </c>
      <c r="AB1806" s="42"/>
      <c r="AC1806" s="48"/>
      <c r="AD1806" s="54" t="str">
        <f>IF(AC1806="","",IFERROR(VLOOKUP(AC1806,EMPRESAS!$A:$C,3,FALSE),"NAO CADASTRADA"))</f>
        <v/>
      </c>
      <c r="AE1806" s="50"/>
      <c r="AF1806" s="54" t="str">
        <f>IF(AE1806="","",IFERROR(VLOOKUP(AE1806,ATIVIDADES!$A:$C,3,FALSE),"NAO CADASTRADA"))</f>
        <v/>
      </c>
      <c r="AG1806" s="42"/>
      <c r="AH1806" s="48"/>
      <c r="AI1806" s="54" t="str">
        <f>IF(AH1806="","",IFERROR(VLOOKUP(AH1806,EMPRESAS!$A:$C,3,FALSE),"NAO CADASTRADA"))</f>
        <v/>
      </c>
      <c r="AJ1806" s="50"/>
      <c r="AK1806" s="54" t="str">
        <f>IF(AJ1806="","",IFERROR(VLOOKUP(AJ1806,ATIVIDADES!$A:$C,3,FALSE),"NAO CADASTRADA"))</f>
        <v/>
      </c>
      <c r="AL1806" s="42"/>
    </row>
    <row r="1807" spans="1:38" x14ac:dyDescent="0.25">
      <c r="A1807" s="26" t="str">
        <f t="shared" si="198"/>
        <v>OK</v>
      </c>
      <c r="B1807" s="29">
        <f t="shared" si="199"/>
        <v>2487914866</v>
      </c>
      <c r="C1807" s="30">
        <v>43895</v>
      </c>
      <c r="D1807" s="18">
        <f t="shared" si="202"/>
        <v>43891</v>
      </c>
      <c r="E1807" s="19" t="str">
        <f>IF(ISERROR(VLOOKUP(C1807,FERIADOS!$A:$B,1,FALSE)),IF(WEEKDAY(C1807)=1,"Dom",IF(WEEKDAY(C1807)=2,"Seg",IF(WEEKDAY(C1807)=3,"Ter",IF(WEEKDAY(C1807)=4,"Qua",IF(WEEKDAY(C1807)=5,"Qui",IF(WEEKDAY(C1807)=6,"Sex","Sab")))))),"Feriado")</f>
        <v>Qui</v>
      </c>
      <c r="F1807" s="32"/>
      <c r="G1807" s="33"/>
      <c r="H1807" s="33"/>
      <c r="I1807" s="33"/>
      <c r="J1807" s="21" t="str">
        <f t="shared" si="200"/>
        <v/>
      </c>
      <c r="K1807" s="21">
        <f t="shared" si="196"/>
        <v>0</v>
      </c>
      <c r="L1807" s="21" t="str">
        <f t="shared" si="197"/>
        <v/>
      </c>
      <c r="M1807" s="22" t="str">
        <f t="shared" si="201"/>
        <v/>
      </c>
      <c r="N1807" s="48"/>
      <c r="O1807" s="54" t="str">
        <f>IF(N1807="","",IFERROR(VLOOKUP(N1807,EMPRESAS!$A:$C,3,FALSE),"NAO CADASTRADA"))</f>
        <v/>
      </c>
      <c r="P1807" s="50"/>
      <c r="Q1807" s="54" t="str">
        <f>IF(P1807="","",IFERROR(VLOOKUP(P1807,ATIVIDADES!$A:$C,3,FALSE),"NAO CADASTRADA"))</f>
        <v/>
      </c>
      <c r="R1807" s="42"/>
      <c r="S1807" s="48"/>
      <c r="T1807" s="54" t="str">
        <f>IF(S1807="","",IFERROR(VLOOKUP(S1807,EMPRESAS!$A:$C,3,FALSE),"NAO CADASTRADA"))</f>
        <v/>
      </c>
      <c r="U1807" s="50"/>
      <c r="V1807" s="54" t="str">
        <f>IF(U1807="","",IFERROR(VLOOKUP(U1807,ATIVIDADES!$A:$C,3,FALSE),"NAO CADASTRADA"))</f>
        <v/>
      </c>
      <c r="W1807" s="42"/>
      <c r="X1807" s="48"/>
      <c r="Y1807" s="54" t="str">
        <f>IF(X1807="","",IFERROR(VLOOKUP(X1807,EMPRESAS!$A:$C,3,FALSE),"NAO CADASTRADA"))</f>
        <v/>
      </c>
      <c r="Z1807" s="50"/>
      <c r="AA1807" s="54" t="str">
        <f>IF(Z1807="","",IFERROR(VLOOKUP(Z1807,ATIVIDADES!$A:$C,3,FALSE),"NAO CADASTRADA"))</f>
        <v/>
      </c>
      <c r="AB1807" s="42"/>
      <c r="AC1807" s="48"/>
      <c r="AD1807" s="54" t="str">
        <f>IF(AC1807="","",IFERROR(VLOOKUP(AC1807,EMPRESAS!$A:$C,3,FALSE),"NAO CADASTRADA"))</f>
        <v/>
      </c>
      <c r="AE1807" s="50"/>
      <c r="AF1807" s="54" t="str">
        <f>IF(AE1807="","",IFERROR(VLOOKUP(AE1807,ATIVIDADES!$A:$C,3,FALSE),"NAO CADASTRADA"))</f>
        <v/>
      </c>
      <c r="AG1807" s="42"/>
      <c r="AH1807" s="48"/>
      <c r="AI1807" s="54" t="str">
        <f>IF(AH1807="","",IFERROR(VLOOKUP(AH1807,EMPRESAS!$A:$C,3,FALSE),"NAO CADASTRADA"))</f>
        <v/>
      </c>
      <c r="AJ1807" s="50"/>
      <c r="AK1807" s="54" t="str">
        <f>IF(AJ1807="","",IFERROR(VLOOKUP(AJ1807,ATIVIDADES!$A:$C,3,FALSE),"NAO CADASTRADA"))</f>
        <v/>
      </c>
      <c r="AL1807" s="42"/>
    </row>
    <row r="1808" spans="1:38" x14ac:dyDescent="0.25">
      <c r="A1808" s="26" t="str">
        <f t="shared" si="198"/>
        <v>OK</v>
      </c>
      <c r="B1808" s="29">
        <f t="shared" si="199"/>
        <v>2487914866</v>
      </c>
      <c r="C1808" s="30">
        <v>43896</v>
      </c>
      <c r="D1808" s="18">
        <f t="shared" si="202"/>
        <v>43891</v>
      </c>
      <c r="E1808" s="19" t="str">
        <f>IF(ISERROR(VLOOKUP(C1808,FERIADOS!$A:$B,1,FALSE)),IF(WEEKDAY(C1808)=1,"Dom",IF(WEEKDAY(C1808)=2,"Seg",IF(WEEKDAY(C1808)=3,"Ter",IF(WEEKDAY(C1808)=4,"Qua",IF(WEEKDAY(C1808)=5,"Qui",IF(WEEKDAY(C1808)=6,"Sex","Sab")))))),"Feriado")</f>
        <v>Sex</v>
      </c>
      <c r="F1808" s="32"/>
      <c r="G1808" s="33"/>
      <c r="H1808" s="33"/>
      <c r="I1808" s="33"/>
      <c r="J1808" s="21" t="str">
        <f t="shared" si="200"/>
        <v/>
      </c>
      <c r="K1808" s="21">
        <f t="shared" si="196"/>
        <v>0</v>
      </c>
      <c r="L1808" s="21" t="str">
        <f t="shared" si="197"/>
        <v/>
      </c>
      <c r="M1808" s="22" t="str">
        <f t="shared" si="201"/>
        <v/>
      </c>
      <c r="N1808" s="48"/>
      <c r="O1808" s="54" t="str">
        <f>IF(N1808="","",IFERROR(VLOOKUP(N1808,EMPRESAS!$A:$C,3,FALSE),"NAO CADASTRADA"))</f>
        <v/>
      </c>
      <c r="P1808" s="50"/>
      <c r="Q1808" s="54" t="str">
        <f>IF(P1808="","",IFERROR(VLOOKUP(P1808,ATIVIDADES!$A:$C,3,FALSE),"NAO CADASTRADA"))</f>
        <v/>
      </c>
      <c r="R1808" s="42"/>
      <c r="S1808" s="48"/>
      <c r="T1808" s="54" t="str">
        <f>IF(S1808="","",IFERROR(VLOOKUP(S1808,EMPRESAS!$A:$C,3,FALSE),"NAO CADASTRADA"))</f>
        <v/>
      </c>
      <c r="U1808" s="50"/>
      <c r="V1808" s="54" t="str">
        <f>IF(U1808="","",IFERROR(VLOOKUP(U1808,ATIVIDADES!$A:$C,3,FALSE),"NAO CADASTRADA"))</f>
        <v/>
      </c>
      <c r="W1808" s="42"/>
      <c r="X1808" s="48"/>
      <c r="Y1808" s="54" t="str">
        <f>IF(X1808="","",IFERROR(VLOOKUP(X1808,EMPRESAS!$A:$C,3,FALSE),"NAO CADASTRADA"))</f>
        <v/>
      </c>
      <c r="Z1808" s="50"/>
      <c r="AA1808" s="54" t="str">
        <f>IF(Z1808="","",IFERROR(VLOOKUP(Z1808,ATIVIDADES!$A:$C,3,FALSE),"NAO CADASTRADA"))</f>
        <v/>
      </c>
      <c r="AB1808" s="42"/>
      <c r="AC1808" s="48"/>
      <c r="AD1808" s="54" t="str">
        <f>IF(AC1808="","",IFERROR(VLOOKUP(AC1808,EMPRESAS!$A:$C,3,FALSE),"NAO CADASTRADA"))</f>
        <v/>
      </c>
      <c r="AE1808" s="50"/>
      <c r="AF1808" s="54" t="str">
        <f>IF(AE1808="","",IFERROR(VLOOKUP(AE1808,ATIVIDADES!$A:$C,3,FALSE),"NAO CADASTRADA"))</f>
        <v/>
      </c>
      <c r="AG1808" s="42"/>
      <c r="AH1808" s="48"/>
      <c r="AI1808" s="54" t="str">
        <f>IF(AH1808="","",IFERROR(VLOOKUP(AH1808,EMPRESAS!$A:$C,3,FALSE),"NAO CADASTRADA"))</f>
        <v/>
      </c>
      <c r="AJ1808" s="50"/>
      <c r="AK1808" s="54" t="str">
        <f>IF(AJ1808="","",IFERROR(VLOOKUP(AJ1808,ATIVIDADES!$A:$C,3,FALSE),"NAO CADASTRADA"))</f>
        <v/>
      </c>
      <c r="AL1808" s="42"/>
    </row>
    <row r="1809" spans="1:38" x14ac:dyDescent="0.25">
      <c r="A1809" s="26" t="str">
        <f t="shared" si="198"/>
        <v>OK</v>
      </c>
      <c r="B1809" s="29">
        <f t="shared" si="199"/>
        <v>2487914866</v>
      </c>
      <c r="C1809" s="30">
        <v>43897</v>
      </c>
      <c r="D1809" s="18">
        <f t="shared" si="202"/>
        <v>43891</v>
      </c>
      <c r="E1809" s="19" t="str">
        <f>IF(ISERROR(VLOOKUP(C1809,FERIADOS!$A:$B,1,FALSE)),IF(WEEKDAY(C1809)=1,"Dom",IF(WEEKDAY(C1809)=2,"Seg",IF(WEEKDAY(C1809)=3,"Ter",IF(WEEKDAY(C1809)=4,"Qua",IF(WEEKDAY(C1809)=5,"Qui",IF(WEEKDAY(C1809)=6,"Sex","Sab")))))),"Feriado")</f>
        <v>Sab</v>
      </c>
      <c r="F1809" s="32"/>
      <c r="G1809" s="33"/>
      <c r="H1809" s="33"/>
      <c r="I1809" s="33"/>
      <c r="J1809" s="21" t="str">
        <f t="shared" si="200"/>
        <v/>
      </c>
      <c r="K1809" s="21">
        <f t="shared" si="196"/>
        <v>0</v>
      </c>
      <c r="L1809" s="21" t="str">
        <f t="shared" si="197"/>
        <v/>
      </c>
      <c r="M1809" s="22" t="str">
        <f t="shared" si="201"/>
        <v/>
      </c>
      <c r="N1809" s="48"/>
      <c r="O1809" s="54" t="str">
        <f>IF(N1809="","",IFERROR(VLOOKUP(N1809,EMPRESAS!$A:$C,3,FALSE),"NAO CADASTRADA"))</f>
        <v/>
      </c>
      <c r="P1809" s="50"/>
      <c r="Q1809" s="54" t="str">
        <f>IF(P1809="","",IFERROR(VLOOKUP(P1809,ATIVIDADES!$A:$C,3,FALSE),"NAO CADASTRADA"))</f>
        <v/>
      </c>
      <c r="R1809" s="42"/>
      <c r="S1809" s="48"/>
      <c r="T1809" s="54" t="str">
        <f>IF(S1809="","",IFERROR(VLOOKUP(S1809,EMPRESAS!$A:$C,3,FALSE),"NAO CADASTRADA"))</f>
        <v/>
      </c>
      <c r="U1809" s="50"/>
      <c r="V1809" s="54" t="str">
        <f>IF(U1809="","",IFERROR(VLOOKUP(U1809,ATIVIDADES!$A:$C,3,FALSE),"NAO CADASTRADA"))</f>
        <v/>
      </c>
      <c r="W1809" s="42"/>
      <c r="X1809" s="48"/>
      <c r="Y1809" s="54" t="str">
        <f>IF(X1809="","",IFERROR(VLOOKUP(X1809,EMPRESAS!$A:$C,3,FALSE),"NAO CADASTRADA"))</f>
        <v/>
      </c>
      <c r="Z1809" s="50"/>
      <c r="AA1809" s="54" t="str">
        <f>IF(Z1809="","",IFERROR(VLOOKUP(Z1809,ATIVIDADES!$A:$C,3,FALSE),"NAO CADASTRADA"))</f>
        <v/>
      </c>
      <c r="AB1809" s="42"/>
      <c r="AC1809" s="48"/>
      <c r="AD1809" s="54" t="str">
        <f>IF(AC1809="","",IFERROR(VLOOKUP(AC1809,EMPRESAS!$A:$C,3,FALSE),"NAO CADASTRADA"))</f>
        <v/>
      </c>
      <c r="AE1809" s="50"/>
      <c r="AF1809" s="54" t="str">
        <f>IF(AE1809="","",IFERROR(VLOOKUP(AE1809,ATIVIDADES!$A:$C,3,FALSE),"NAO CADASTRADA"))</f>
        <v/>
      </c>
      <c r="AG1809" s="42"/>
      <c r="AH1809" s="48"/>
      <c r="AI1809" s="54" t="str">
        <f>IF(AH1809="","",IFERROR(VLOOKUP(AH1809,EMPRESAS!$A:$C,3,FALSE),"NAO CADASTRADA"))</f>
        <v/>
      </c>
      <c r="AJ1809" s="50"/>
      <c r="AK1809" s="54" t="str">
        <f>IF(AJ1809="","",IFERROR(VLOOKUP(AJ1809,ATIVIDADES!$A:$C,3,FALSE),"NAO CADASTRADA"))</f>
        <v/>
      </c>
      <c r="AL1809" s="42"/>
    </row>
    <row r="1810" spans="1:38" x14ac:dyDescent="0.25">
      <c r="A1810" s="26" t="str">
        <f t="shared" si="198"/>
        <v>OK</v>
      </c>
      <c r="B1810" s="29">
        <f t="shared" si="199"/>
        <v>2487914866</v>
      </c>
      <c r="C1810" s="30">
        <v>43898</v>
      </c>
      <c r="D1810" s="18">
        <f t="shared" si="202"/>
        <v>43891</v>
      </c>
      <c r="E1810" s="19" t="str">
        <f>IF(ISERROR(VLOOKUP(C1810,FERIADOS!$A:$B,1,FALSE)),IF(WEEKDAY(C1810)=1,"Dom",IF(WEEKDAY(C1810)=2,"Seg",IF(WEEKDAY(C1810)=3,"Ter",IF(WEEKDAY(C1810)=4,"Qua",IF(WEEKDAY(C1810)=5,"Qui",IF(WEEKDAY(C1810)=6,"Sex","Sab")))))),"Feriado")</f>
        <v>Dom</v>
      </c>
      <c r="F1810" s="32"/>
      <c r="G1810" s="33"/>
      <c r="H1810" s="33"/>
      <c r="I1810" s="33"/>
      <c r="J1810" s="21" t="str">
        <f t="shared" si="200"/>
        <v/>
      </c>
      <c r="K1810" s="21">
        <f t="shared" si="196"/>
        <v>0</v>
      </c>
      <c r="L1810" s="21" t="str">
        <f t="shared" si="197"/>
        <v/>
      </c>
      <c r="M1810" s="22" t="str">
        <f t="shared" si="201"/>
        <v/>
      </c>
      <c r="N1810" s="48"/>
      <c r="O1810" s="54" t="str">
        <f>IF(N1810="","",IFERROR(VLOOKUP(N1810,EMPRESAS!$A:$C,3,FALSE),"NAO CADASTRADA"))</f>
        <v/>
      </c>
      <c r="P1810" s="50"/>
      <c r="Q1810" s="54" t="str">
        <f>IF(P1810="","",IFERROR(VLOOKUP(P1810,ATIVIDADES!$A:$C,3,FALSE),"NAO CADASTRADA"))</f>
        <v/>
      </c>
      <c r="R1810" s="42"/>
      <c r="S1810" s="48"/>
      <c r="T1810" s="54" t="str">
        <f>IF(S1810="","",IFERROR(VLOOKUP(S1810,EMPRESAS!$A:$C,3,FALSE),"NAO CADASTRADA"))</f>
        <v/>
      </c>
      <c r="U1810" s="50"/>
      <c r="V1810" s="54" t="str">
        <f>IF(U1810="","",IFERROR(VLOOKUP(U1810,ATIVIDADES!$A:$C,3,FALSE),"NAO CADASTRADA"))</f>
        <v/>
      </c>
      <c r="W1810" s="42"/>
      <c r="X1810" s="48"/>
      <c r="Y1810" s="54" t="str">
        <f>IF(X1810="","",IFERROR(VLOOKUP(X1810,EMPRESAS!$A:$C,3,FALSE),"NAO CADASTRADA"))</f>
        <v/>
      </c>
      <c r="Z1810" s="50"/>
      <c r="AA1810" s="54" t="str">
        <f>IF(Z1810="","",IFERROR(VLOOKUP(Z1810,ATIVIDADES!$A:$C,3,FALSE),"NAO CADASTRADA"))</f>
        <v/>
      </c>
      <c r="AB1810" s="42"/>
      <c r="AC1810" s="48"/>
      <c r="AD1810" s="54" t="str">
        <f>IF(AC1810="","",IFERROR(VLOOKUP(AC1810,EMPRESAS!$A:$C,3,FALSE),"NAO CADASTRADA"))</f>
        <v/>
      </c>
      <c r="AE1810" s="50"/>
      <c r="AF1810" s="54" t="str">
        <f>IF(AE1810="","",IFERROR(VLOOKUP(AE1810,ATIVIDADES!$A:$C,3,FALSE),"NAO CADASTRADA"))</f>
        <v/>
      </c>
      <c r="AG1810" s="42"/>
      <c r="AH1810" s="48"/>
      <c r="AI1810" s="54" t="str">
        <f>IF(AH1810="","",IFERROR(VLOOKUP(AH1810,EMPRESAS!$A:$C,3,FALSE),"NAO CADASTRADA"))</f>
        <v/>
      </c>
      <c r="AJ1810" s="50"/>
      <c r="AK1810" s="54" t="str">
        <f>IF(AJ1810="","",IFERROR(VLOOKUP(AJ1810,ATIVIDADES!$A:$C,3,FALSE),"NAO CADASTRADA"))</f>
        <v/>
      </c>
      <c r="AL1810" s="42"/>
    </row>
    <row r="1811" spans="1:38" x14ac:dyDescent="0.25">
      <c r="A1811" s="26" t="str">
        <f t="shared" si="198"/>
        <v>OK</v>
      </c>
      <c r="B1811" s="29">
        <f t="shared" si="199"/>
        <v>2487914866</v>
      </c>
      <c r="C1811" s="30">
        <v>43899</v>
      </c>
      <c r="D1811" s="18">
        <f t="shared" si="202"/>
        <v>43891</v>
      </c>
      <c r="E1811" s="19" t="str">
        <f>IF(ISERROR(VLOOKUP(C1811,FERIADOS!$A:$B,1,FALSE)),IF(WEEKDAY(C1811)=1,"Dom",IF(WEEKDAY(C1811)=2,"Seg",IF(WEEKDAY(C1811)=3,"Ter",IF(WEEKDAY(C1811)=4,"Qua",IF(WEEKDAY(C1811)=5,"Qui",IF(WEEKDAY(C1811)=6,"Sex","Sab")))))),"Feriado")</f>
        <v>Seg</v>
      </c>
      <c r="F1811" s="32"/>
      <c r="G1811" s="33"/>
      <c r="H1811" s="33"/>
      <c r="I1811" s="33"/>
      <c r="J1811" s="21" t="str">
        <f t="shared" si="200"/>
        <v/>
      </c>
      <c r="K1811" s="21">
        <f t="shared" si="196"/>
        <v>0</v>
      </c>
      <c r="L1811" s="21" t="str">
        <f t="shared" si="197"/>
        <v/>
      </c>
      <c r="M1811" s="22" t="str">
        <f t="shared" si="201"/>
        <v/>
      </c>
      <c r="N1811" s="48"/>
      <c r="O1811" s="54" t="str">
        <f>IF(N1811="","",IFERROR(VLOOKUP(N1811,EMPRESAS!$A:$C,3,FALSE),"NAO CADASTRADA"))</f>
        <v/>
      </c>
      <c r="P1811" s="50"/>
      <c r="Q1811" s="54" t="str">
        <f>IF(P1811="","",IFERROR(VLOOKUP(P1811,ATIVIDADES!$A:$C,3,FALSE),"NAO CADASTRADA"))</f>
        <v/>
      </c>
      <c r="R1811" s="42"/>
      <c r="S1811" s="48"/>
      <c r="T1811" s="54" t="str">
        <f>IF(S1811="","",IFERROR(VLOOKUP(S1811,EMPRESAS!$A:$C,3,FALSE),"NAO CADASTRADA"))</f>
        <v/>
      </c>
      <c r="U1811" s="50"/>
      <c r="V1811" s="54" t="str">
        <f>IF(U1811="","",IFERROR(VLOOKUP(U1811,ATIVIDADES!$A:$C,3,FALSE),"NAO CADASTRADA"))</f>
        <v/>
      </c>
      <c r="W1811" s="42"/>
      <c r="X1811" s="48"/>
      <c r="Y1811" s="54" t="str">
        <f>IF(X1811="","",IFERROR(VLOOKUP(X1811,EMPRESAS!$A:$C,3,FALSE),"NAO CADASTRADA"))</f>
        <v/>
      </c>
      <c r="Z1811" s="50"/>
      <c r="AA1811" s="54" t="str">
        <f>IF(Z1811="","",IFERROR(VLOOKUP(Z1811,ATIVIDADES!$A:$C,3,FALSE),"NAO CADASTRADA"))</f>
        <v/>
      </c>
      <c r="AB1811" s="42"/>
      <c r="AC1811" s="48"/>
      <c r="AD1811" s="54" t="str">
        <f>IF(AC1811="","",IFERROR(VLOOKUP(AC1811,EMPRESAS!$A:$C,3,FALSE),"NAO CADASTRADA"))</f>
        <v/>
      </c>
      <c r="AE1811" s="50"/>
      <c r="AF1811" s="54" t="str">
        <f>IF(AE1811="","",IFERROR(VLOOKUP(AE1811,ATIVIDADES!$A:$C,3,FALSE),"NAO CADASTRADA"))</f>
        <v/>
      </c>
      <c r="AG1811" s="42"/>
      <c r="AH1811" s="48"/>
      <c r="AI1811" s="54" t="str">
        <f>IF(AH1811="","",IFERROR(VLOOKUP(AH1811,EMPRESAS!$A:$C,3,FALSE),"NAO CADASTRADA"))</f>
        <v/>
      </c>
      <c r="AJ1811" s="50"/>
      <c r="AK1811" s="54" t="str">
        <f>IF(AJ1811="","",IFERROR(VLOOKUP(AJ1811,ATIVIDADES!$A:$C,3,FALSE),"NAO CADASTRADA"))</f>
        <v/>
      </c>
      <c r="AL1811" s="42"/>
    </row>
    <row r="1812" spans="1:38" x14ac:dyDescent="0.25">
      <c r="A1812" s="26" t="str">
        <f t="shared" si="198"/>
        <v>OK</v>
      </c>
      <c r="B1812" s="29">
        <f t="shared" si="199"/>
        <v>2487914866</v>
      </c>
      <c r="C1812" s="30">
        <v>43900</v>
      </c>
      <c r="D1812" s="18">
        <f t="shared" si="202"/>
        <v>43891</v>
      </c>
      <c r="E1812" s="19" t="str">
        <f>IF(ISERROR(VLOOKUP(C1812,FERIADOS!$A:$B,1,FALSE)),IF(WEEKDAY(C1812)=1,"Dom",IF(WEEKDAY(C1812)=2,"Seg",IF(WEEKDAY(C1812)=3,"Ter",IF(WEEKDAY(C1812)=4,"Qua",IF(WEEKDAY(C1812)=5,"Qui",IF(WEEKDAY(C1812)=6,"Sex","Sab")))))),"Feriado")</f>
        <v>Ter</v>
      </c>
      <c r="F1812" s="32"/>
      <c r="G1812" s="33"/>
      <c r="H1812" s="33"/>
      <c r="I1812" s="33"/>
      <c r="J1812" s="21" t="str">
        <f t="shared" si="200"/>
        <v/>
      </c>
      <c r="K1812" s="21">
        <f t="shared" si="196"/>
        <v>0</v>
      </c>
      <c r="L1812" s="21" t="str">
        <f t="shared" si="197"/>
        <v/>
      </c>
      <c r="M1812" s="22" t="str">
        <f t="shared" si="201"/>
        <v/>
      </c>
      <c r="N1812" s="48"/>
      <c r="O1812" s="54" t="str">
        <f>IF(N1812="","",IFERROR(VLOOKUP(N1812,EMPRESAS!$A:$C,3,FALSE),"NAO CADASTRADA"))</f>
        <v/>
      </c>
      <c r="P1812" s="50"/>
      <c r="Q1812" s="54" t="str">
        <f>IF(P1812="","",IFERROR(VLOOKUP(P1812,ATIVIDADES!$A:$C,3,FALSE),"NAO CADASTRADA"))</f>
        <v/>
      </c>
      <c r="R1812" s="42"/>
      <c r="S1812" s="48"/>
      <c r="T1812" s="54" t="str">
        <f>IF(S1812="","",IFERROR(VLOOKUP(S1812,EMPRESAS!$A:$C,3,FALSE),"NAO CADASTRADA"))</f>
        <v/>
      </c>
      <c r="U1812" s="50"/>
      <c r="V1812" s="54" t="str">
        <f>IF(U1812="","",IFERROR(VLOOKUP(U1812,ATIVIDADES!$A:$C,3,FALSE),"NAO CADASTRADA"))</f>
        <v/>
      </c>
      <c r="W1812" s="42"/>
      <c r="X1812" s="48"/>
      <c r="Y1812" s="54" t="str">
        <f>IF(X1812="","",IFERROR(VLOOKUP(X1812,EMPRESAS!$A:$C,3,FALSE),"NAO CADASTRADA"))</f>
        <v/>
      </c>
      <c r="Z1812" s="50"/>
      <c r="AA1812" s="54" t="str">
        <f>IF(Z1812="","",IFERROR(VLOOKUP(Z1812,ATIVIDADES!$A:$C,3,FALSE),"NAO CADASTRADA"))</f>
        <v/>
      </c>
      <c r="AB1812" s="42"/>
      <c r="AC1812" s="48"/>
      <c r="AD1812" s="54" t="str">
        <f>IF(AC1812="","",IFERROR(VLOOKUP(AC1812,EMPRESAS!$A:$C,3,FALSE),"NAO CADASTRADA"))</f>
        <v/>
      </c>
      <c r="AE1812" s="50"/>
      <c r="AF1812" s="54" t="str">
        <f>IF(AE1812="","",IFERROR(VLOOKUP(AE1812,ATIVIDADES!$A:$C,3,FALSE),"NAO CADASTRADA"))</f>
        <v/>
      </c>
      <c r="AG1812" s="42"/>
      <c r="AH1812" s="48"/>
      <c r="AI1812" s="54" t="str">
        <f>IF(AH1812="","",IFERROR(VLOOKUP(AH1812,EMPRESAS!$A:$C,3,FALSE),"NAO CADASTRADA"))</f>
        <v/>
      </c>
      <c r="AJ1812" s="50"/>
      <c r="AK1812" s="54" t="str">
        <f>IF(AJ1812="","",IFERROR(VLOOKUP(AJ1812,ATIVIDADES!$A:$C,3,FALSE),"NAO CADASTRADA"))</f>
        <v/>
      </c>
      <c r="AL1812" s="42"/>
    </row>
    <row r="1813" spans="1:38" x14ac:dyDescent="0.25">
      <c r="A1813" s="26" t="str">
        <f t="shared" si="198"/>
        <v>OK</v>
      </c>
      <c r="B1813" s="29">
        <f t="shared" si="199"/>
        <v>2487914866</v>
      </c>
      <c r="C1813" s="30">
        <v>43901</v>
      </c>
      <c r="D1813" s="18">
        <f t="shared" si="202"/>
        <v>43891</v>
      </c>
      <c r="E1813" s="19" t="str">
        <f>IF(ISERROR(VLOOKUP(C1813,FERIADOS!$A:$B,1,FALSE)),IF(WEEKDAY(C1813)=1,"Dom",IF(WEEKDAY(C1813)=2,"Seg",IF(WEEKDAY(C1813)=3,"Ter",IF(WEEKDAY(C1813)=4,"Qua",IF(WEEKDAY(C1813)=5,"Qui",IF(WEEKDAY(C1813)=6,"Sex","Sab")))))),"Feriado")</f>
        <v>Qua</v>
      </c>
      <c r="F1813" s="32"/>
      <c r="G1813" s="33"/>
      <c r="H1813" s="33"/>
      <c r="I1813" s="33"/>
      <c r="J1813" s="21" t="str">
        <f t="shared" si="200"/>
        <v/>
      </c>
      <c r="K1813" s="21">
        <f t="shared" si="196"/>
        <v>0</v>
      </c>
      <c r="L1813" s="21" t="str">
        <f t="shared" si="197"/>
        <v/>
      </c>
      <c r="M1813" s="22" t="str">
        <f t="shared" si="201"/>
        <v/>
      </c>
      <c r="N1813" s="48"/>
      <c r="O1813" s="54" t="str">
        <f>IF(N1813="","",IFERROR(VLOOKUP(N1813,EMPRESAS!$A:$C,3,FALSE),"NAO CADASTRADA"))</f>
        <v/>
      </c>
      <c r="P1813" s="50"/>
      <c r="Q1813" s="54" t="str">
        <f>IF(P1813="","",IFERROR(VLOOKUP(P1813,ATIVIDADES!$A:$C,3,FALSE),"NAO CADASTRADA"))</f>
        <v/>
      </c>
      <c r="R1813" s="42"/>
      <c r="S1813" s="48"/>
      <c r="T1813" s="54" t="str">
        <f>IF(S1813="","",IFERROR(VLOOKUP(S1813,EMPRESAS!$A:$C,3,FALSE),"NAO CADASTRADA"))</f>
        <v/>
      </c>
      <c r="U1813" s="50"/>
      <c r="V1813" s="54" t="str">
        <f>IF(U1813="","",IFERROR(VLOOKUP(U1813,ATIVIDADES!$A:$C,3,FALSE),"NAO CADASTRADA"))</f>
        <v/>
      </c>
      <c r="W1813" s="42"/>
      <c r="X1813" s="48"/>
      <c r="Y1813" s="54" t="str">
        <f>IF(X1813="","",IFERROR(VLOOKUP(X1813,EMPRESAS!$A:$C,3,FALSE),"NAO CADASTRADA"))</f>
        <v/>
      </c>
      <c r="Z1813" s="50"/>
      <c r="AA1813" s="54" t="str">
        <f>IF(Z1813="","",IFERROR(VLOOKUP(Z1813,ATIVIDADES!$A:$C,3,FALSE),"NAO CADASTRADA"))</f>
        <v/>
      </c>
      <c r="AB1813" s="42"/>
      <c r="AC1813" s="48"/>
      <c r="AD1813" s="54" t="str">
        <f>IF(AC1813="","",IFERROR(VLOOKUP(AC1813,EMPRESAS!$A:$C,3,FALSE),"NAO CADASTRADA"))</f>
        <v/>
      </c>
      <c r="AE1813" s="50"/>
      <c r="AF1813" s="54" t="str">
        <f>IF(AE1813="","",IFERROR(VLOOKUP(AE1813,ATIVIDADES!$A:$C,3,FALSE),"NAO CADASTRADA"))</f>
        <v/>
      </c>
      <c r="AG1813" s="42"/>
      <c r="AH1813" s="48"/>
      <c r="AI1813" s="54" t="str">
        <f>IF(AH1813="","",IFERROR(VLOOKUP(AH1813,EMPRESAS!$A:$C,3,FALSE),"NAO CADASTRADA"))</f>
        <v/>
      </c>
      <c r="AJ1813" s="50"/>
      <c r="AK1813" s="54" t="str">
        <f>IF(AJ1813="","",IFERROR(VLOOKUP(AJ1813,ATIVIDADES!$A:$C,3,FALSE),"NAO CADASTRADA"))</f>
        <v/>
      </c>
      <c r="AL1813" s="42"/>
    </row>
    <row r="1814" spans="1:38" x14ac:dyDescent="0.25">
      <c r="A1814" s="26" t="str">
        <f t="shared" si="198"/>
        <v>OK</v>
      </c>
      <c r="B1814" s="29">
        <f t="shared" si="199"/>
        <v>2487914866</v>
      </c>
      <c r="C1814" s="30">
        <v>43902</v>
      </c>
      <c r="D1814" s="18">
        <f t="shared" si="202"/>
        <v>43891</v>
      </c>
      <c r="E1814" s="19" t="str">
        <f>IF(ISERROR(VLOOKUP(C1814,FERIADOS!$A:$B,1,FALSE)),IF(WEEKDAY(C1814)=1,"Dom",IF(WEEKDAY(C1814)=2,"Seg",IF(WEEKDAY(C1814)=3,"Ter",IF(WEEKDAY(C1814)=4,"Qua",IF(WEEKDAY(C1814)=5,"Qui",IF(WEEKDAY(C1814)=6,"Sex","Sab")))))),"Feriado")</f>
        <v>Qui</v>
      </c>
      <c r="F1814" s="32"/>
      <c r="G1814" s="33"/>
      <c r="H1814" s="33"/>
      <c r="I1814" s="33"/>
      <c r="J1814" s="21" t="str">
        <f t="shared" si="200"/>
        <v/>
      </c>
      <c r="K1814" s="21">
        <f t="shared" si="196"/>
        <v>0</v>
      </c>
      <c r="L1814" s="21" t="str">
        <f t="shared" si="197"/>
        <v/>
      </c>
      <c r="M1814" s="22" t="str">
        <f t="shared" si="201"/>
        <v/>
      </c>
      <c r="N1814" s="48"/>
      <c r="O1814" s="54" t="str">
        <f>IF(N1814="","",IFERROR(VLOOKUP(N1814,EMPRESAS!$A:$C,3,FALSE),"NAO CADASTRADA"))</f>
        <v/>
      </c>
      <c r="P1814" s="50"/>
      <c r="Q1814" s="54" t="str">
        <f>IF(P1814="","",IFERROR(VLOOKUP(P1814,ATIVIDADES!$A:$C,3,FALSE),"NAO CADASTRADA"))</f>
        <v/>
      </c>
      <c r="R1814" s="42"/>
      <c r="S1814" s="48"/>
      <c r="T1814" s="54" t="str">
        <f>IF(S1814="","",IFERROR(VLOOKUP(S1814,EMPRESAS!$A:$C,3,FALSE),"NAO CADASTRADA"))</f>
        <v/>
      </c>
      <c r="U1814" s="50"/>
      <c r="V1814" s="54" t="str">
        <f>IF(U1814="","",IFERROR(VLOOKUP(U1814,ATIVIDADES!$A:$C,3,FALSE),"NAO CADASTRADA"))</f>
        <v/>
      </c>
      <c r="W1814" s="42"/>
      <c r="X1814" s="48"/>
      <c r="Y1814" s="54" t="str">
        <f>IF(X1814="","",IFERROR(VLOOKUP(X1814,EMPRESAS!$A:$C,3,FALSE),"NAO CADASTRADA"))</f>
        <v/>
      </c>
      <c r="Z1814" s="50"/>
      <c r="AA1814" s="54" t="str">
        <f>IF(Z1814="","",IFERROR(VLOOKUP(Z1814,ATIVIDADES!$A:$C,3,FALSE),"NAO CADASTRADA"))</f>
        <v/>
      </c>
      <c r="AB1814" s="42"/>
      <c r="AC1814" s="48"/>
      <c r="AD1814" s="54" t="str">
        <f>IF(AC1814="","",IFERROR(VLOOKUP(AC1814,EMPRESAS!$A:$C,3,FALSE),"NAO CADASTRADA"))</f>
        <v/>
      </c>
      <c r="AE1814" s="50"/>
      <c r="AF1814" s="54" t="str">
        <f>IF(AE1814="","",IFERROR(VLOOKUP(AE1814,ATIVIDADES!$A:$C,3,FALSE),"NAO CADASTRADA"))</f>
        <v/>
      </c>
      <c r="AG1814" s="42"/>
      <c r="AH1814" s="48"/>
      <c r="AI1814" s="54" t="str">
        <f>IF(AH1814="","",IFERROR(VLOOKUP(AH1814,EMPRESAS!$A:$C,3,FALSE),"NAO CADASTRADA"))</f>
        <v/>
      </c>
      <c r="AJ1814" s="50"/>
      <c r="AK1814" s="54" t="str">
        <f>IF(AJ1814="","",IFERROR(VLOOKUP(AJ1814,ATIVIDADES!$A:$C,3,FALSE),"NAO CADASTRADA"))</f>
        <v/>
      </c>
      <c r="AL1814" s="42"/>
    </row>
    <row r="1815" spans="1:38" x14ac:dyDescent="0.25">
      <c r="A1815" s="26" t="str">
        <f t="shared" si="198"/>
        <v>OK</v>
      </c>
      <c r="B1815" s="29">
        <f t="shared" si="199"/>
        <v>2487914866</v>
      </c>
      <c r="C1815" s="30">
        <v>43903</v>
      </c>
      <c r="D1815" s="18">
        <f t="shared" si="202"/>
        <v>43891</v>
      </c>
      <c r="E1815" s="19" t="str">
        <f>IF(ISERROR(VLOOKUP(C1815,FERIADOS!$A:$B,1,FALSE)),IF(WEEKDAY(C1815)=1,"Dom",IF(WEEKDAY(C1815)=2,"Seg",IF(WEEKDAY(C1815)=3,"Ter",IF(WEEKDAY(C1815)=4,"Qua",IF(WEEKDAY(C1815)=5,"Qui",IF(WEEKDAY(C1815)=6,"Sex","Sab")))))),"Feriado")</f>
        <v>Sex</v>
      </c>
      <c r="F1815" s="32"/>
      <c r="G1815" s="33"/>
      <c r="H1815" s="33"/>
      <c r="I1815" s="33"/>
      <c r="J1815" s="21" t="str">
        <f t="shared" si="200"/>
        <v/>
      </c>
      <c r="K1815" s="21">
        <f t="shared" si="196"/>
        <v>0</v>
      </c>
      <c r="L1815" s="21" t="str">
        <f t="shared" si="197"/>
        <v/>
      </c>
      <c r="M1815" s="22" t="str">
        <f t="shared" si="201"/>
        <v/>
      </c>
      <c r="N1815" s="48"/>
      <c r="O1815" s="54" t="str">
        <f>IF(N1815="","",IFERROR(VLOOKUP(N1815,EMPRESAS!$A:$C,3,FALSE),"NAO CADASTRADA"))</f>
        <v/>
      </c>
      <c r="P1815" s="50"/>
      <c r="Q1815" s="54" t="str">
        <f>IF(P1815="","",IFERROR(VLOOKUP(P1815,ATIVIDADES!$A:$C,3,FALSE),"NAO CADASTRADA"))</f>
        <v/>
      </c>
      <c r="R1815" s="42"/>
      <c r="S1815" s="48"/>
      <c r="T1815" s="54" t="str">
        <f>IF(S1815="","",IFERROR(VLOOKUP(S1815,EMPRESAS!$A:$C,3,FALSE),"NAO CADASTRADA"))</f>
        <v/>
      </c>
      <c r="U1815" s="50"/>
      <c r="V1815" s="54" t="str">
        <f>IF(U1815="","",IFERROR(VLOOKUP(U1815,ATIVIDADES!$A:$C,3,FALSE),"NAO CADASTRADA"))</f>
        <v/>
      </c>
      <c r="W1815" s="42"/>
      <c r="X1815" s="48"/>
      <c r="Y1815" s="54" t="str">
        <f>IF(X1815="","",IFERROR(VLOOKUP(X1815,EMPRESAS!$A:$C,3,FALSE),"NAO CADASTRADA"))</f>
        <v/>
      </c>
      <c r="Z1815" s="50"/>
      <c r="AA1815" s="54" t="str">
        <f>IF(Z1815="","",IFERROR(VLOOKUP(Z1815,ATIVIDADES!$A:$C,3,FALSE),"NAO CADASTRADA"))</f>
        <v/>
      </c>
      <c r="AB1815" s="42"/>
      <c r="AC1815" s="48"/>
      <c r="AD1815" s="54" t="str">
        <f>IF(AC1815="","",IFERROR(VLOOKUP(AC1815,EMPRESAS!$A:$C,3,FALSE),"NAO CADASTRADA"))</f>
        <v/>
      </c>
      <c r="AE1815" s="50"/>
      <c r="AF1815" s="54" t="str">
        <f>IF(AE1815="","",IFERROR(VLOOKUP(AE1815,ATIVIDADES!$A:$C,3,FALSE),"NAO CADASTRADA"))</f>
        <v/>
      </c>
      <c r="AG1815" s="42"/>
      <c r="AH1815" s="48"/>
      <c r="AI1815" s="54" t="str">
        <f>IF(AH1815="","",IFERROR(VLOOKUP(AH1815,EMPRESAS!$A:$C,3,FALSE),"NAO CADASTRADA"))</f>
        <v/>
      </c>
      <c r="AJ1815" s="50"/>
      <c r="AK1815" s="54" t="str">
        <f>IF(AJ1815="","",IFERROR(VLOOKUP(AJ1815,ATIVIDADES!$A:$C,3,FALSE),"NAO CADASTRADA"))</f>
        <v/>
      </c>
      <c r="AL1815" s="42"/>
    </row>
    <row r="1816" spans="1:38" x14ac:dyDescent="0.25">
      <c r="A1816" s="26" t="str">
        <f t="shared" si="198"/>
        <v>OK</v>
      </c>
      <c r="B1816" s="29">
        <f t="shared" si="199"/>
        <v>2487914866</v>
      </c>
      <c r="C1816" s="30">
        <v>43904</v>
      </c>
      <c r="D1816" s="18">
        <f t="shared" si="202"/>
        <v>43891</v>
      </c>
      <c r="E1816" s="19" t="str">
        <f>IF(ISERROR(VLOOKUP(C1816,FERIADOS!$A:$B,1,FALSE)),IF(WEEKDAY(C1816)=1,"Dom",IF(WEEKDAY(C1816)=2,"Seg",IF(WEEKDAY(C1816)=3,"Ter",IF(WEEKDAY(C1816)=4,"Qua",IF(WEEKDAY(C1816)=5,"Qui",IF(WEEKDAY(C1816)=6,"Sex","Sab")))))),"Feriado")</f>
        <v>Sab</v>
      </c>
      <c r="F1816" s="32"/>
      <c r="G1816" s="33"/>
      <c r="H1816" s="33"/>
      <c r="I1816" s="33"/>
      <c r="J1816" s="21" t="str">
        <f t="shared" si="200"/>
        <v/>
      </c>
      <c r="K1816" s="21">
        <f t="shared" si="196"/>
        <v>0</v>
      </c>
      <c r="L1816" s="21" t="str">
        <f t="shared" si="197"/>
        <v/>
      </c>
      <c r="M1816" s="22" t="str">
        <f t="shared" si="201"/>
        <v/>
      </c>
      <c r="N1816" s="48"/>
      <c r="O1816" s="54" t="str">
        <f>IF(N1816="","",IFERROR(VLOOKUP(N1816,EMPRESAS!$A:$C,3,FALSE),"NAO CADASTRADA"))</f>
        <v/>
      </c>
      <c r="P1816" s="50"/>
      <c r="Q1816" s="54" t="str">
        <f>IF(P1816="","",IFERROR(VLOOKUP(P1816,ATIVIDADES!$A:$C,3,FALSE),"NAO CADASTRADA"))</f>
        <v/>
      </c>
      <c r="R1816" s="42"/>
      <c r="S1816" s="48"/>
      <c r="T1816" s="54" t="str">
        <f>IF(S1816="","",IFERROR(VLOOKUP(S1816,EMPRESAS!$A:$C,3,FALSE),"NAO CADASTRADA"))</f>
        <v/>
      </c>
      <c r="U1816" s="50"/>
      <c r="V1816" s="54" t="str">
        <f>IF(U1816="","",IFERROR(VLOOKUP(U1816,ATIVIDADES!$A:$C,3,FALSE),"NAO CADASTRADA"))</f>
        <v/>
      </c>
      <c r="W1816" s="42"/>
      <c r="X1816" s="48"/>
      <c r="Y1816" s="54" t="str">
        <f>IF(X1816="","",IFERROR(VLOOKUP(X1816,EMPRESAS!$A:$C,3,FALSE),"NAO CADASTRADA"))</f>
        <v/>
      </c>
      <c r="Z1816" s="50"/>
      <c r="AA1816" s="54" t="str">
        <f>IF(Z1816="","",IFERROR(VLOOKUP(Z1816,ATIVIDADES!$A:$C,3,FALSE),"NAO CADASTRADA"))</f>
        <v/>
      </c>
      <c r="AB1816" s="42"/>
      <c r="AC1816" s="48"/>
      <c r="AD1816" s="54" t="str">
        <f>IF(AC1816="","",IFERROR(VLOOKUP(AC1816,EMPRESAS!$A:$C,3,FALSE),"NAO CADASTRADA"))</f>
        <v/>
      </c>
      <c r="AE1816" s="50"/>
      <c r="AF1816" s="54" t="str">
        <f>IF(AE1816="","",IFERROR(VLOOKUP(AE1816,ATIVIDADES!$A:$C,3,FALSE),"NAO CADASTRADA"))</f>
        <v/>
      </c>
      <c r="AG1816" s="42"/>
      <c r="AH1816" s="48"/>
      <c r="AI1816" s="54" t="str">
        <f>IF(AH1816="","",IFERROR(VLOOKUP(AH1816,EMPRESAS!$A:$C,3,FALSE),"NAO CADASTRADA"))</f>
        <v/>
      </c>
      <c r="AJ1816" s="50"/>
      <c r="AK1816" s="54" t="str">
        <f>IF(AJ1816="","",IFERROR(VLOOKUP(AJ1816,ATIVIDADES!$A:$C,3,FALSE),"NAO CADASTRADA"))</f>
        <v/>
      </c>
      <c r="AL1816" s="42"/>
    </row>
    <row r="1817" spans="1:38" x14ac:dyDescent="0.25">
      <c r="A1817" s="26" t="str">
        <f t="shared" si="198"/>
        <v>OK</v>
      </c>
      <c r="B1817" s="29">
        <f t="shared" si="199"/>
        <v>2487914866</v>
      </c>
      <c r="C1817" s="30">
        <v>43905</v>
      </c>
      <c r="D1817" s="18">
        <f t="shared" si="202"/>
        <v>43891</v>
      </c>
      <c r="E1817" s="19" t="str">
        <f>IF(ISERROR(VLOOKUP(C1817,FERIADOS!$A:$B,1,FALSE)),IF(WEEKDAY(C1817)=1,"Dom",IF(WEEKDAY(C1817)=2,"Seg",IF(WEEKDAY(C1817)=3,"Ter",IF(WEEKDAY(C1817)=4,"Qua",IF(WEEKDAY(C1817)=5,"Qui",IF(WEEKDAY(C1817)=6,"Sex","Sab")))))),"Feriado")</f>
        <v>Dom</v>
      </c>
      <c r="F1817" s="32"/>
      <c r="G1817" s="33"/>
      <c r="H1817" s="33"/>
      <c r="I1817" s="33"/>
      <c r="J1817" s="21" t="str">
        <f t="shared" si="200"/>
        <v/>
      </c>
      <c r="K1817" s="21">
        <f t="shared" si="196"/>
        <v>0</v>
      </c>
      <c r="L1817" s="21" t="str">
        <f t="shared" si="197"/>
        <v/>
      </c>
      <c r="M1817" s="22" t="str">
        <f t="shared" si="201"/>
        <v/>
      </c>
      <c r="N1817" s="48"/>
      <c r="O1817" s="54" t="str">
        <f>IF(N1817="","",IFERROR(VLOOKUP(N1817,EMPRESAS!$A:$C,3,FALSE),"NAO CADASTRADA"))</f>
        <v/>
      </c>
      <c r="P1817" s="50"/>
      <c r="Q1817" s="54" t="str">
        <f>IF(P1817="","",IFERROR(VLOOKUP(P1817,ATIVIDADES!$A:$C,3,FALSE),"NAO CADASTRADA"))</f>
        <v/>
      </c>
      <c r="R1817" s="42"/>
      <c r="S1817" s="48"/>
      <c r="T1817" s="54" t="str">
        <f>IF(S1817="","",IFERROR(VLOOKUP(S1817,EMPRESAS!$A:$C,3,FALSE),"NAO CADASTRADA"))</f>
        <v/>
      </c>
      <c r="U1817" s="50"/>
      <c r="V1817" s="54" t="str">
        <f>IF(U1817="","",IFERROR(VLOOKUP(U1817,ATIVIDADES!$A:$C,3,FALSE),"NAO CADASTRADA"))</f>
        <v/>
      </c>
      <c r="W1817" s="42"/>
      <c r="X1817" s="48"/>
      <c r="Y1817" s="54" t="str">
        <f>IF(X1817="","",IFERROR(VLOOKUP(X1817,EMPRESAS!$A:$C,3,FALSE),"NAO CADASTRADA"))</f>
        <v/>
      </c>
      <c r="Z1817" s="50"/>
      <c r="AA1817" s="54" t="str">
        <f>IF(Z1817="","",IFERROR(VLOOKUP(Z1817,ATIVIDADES!$A:$C,3,FALSE),"NAO CADASTRADA"))</f>
        <v/>
      </c>
      <c r="AB1817" s="42"/>
      <c r="AC1817" s="48"/>
      <c r="AD1817" s="54" t="str">
        <f>IF(AC1817="","",IFERROR(VLOOKUP(AC1817,EMPRESAS!$A:$C,3,FALSE),"NAO CADASTRADA"))</f>
        <v/>
      </c>
      <c r="AE1817" s="50"/>
      <c r="AF1817" s="54" t="str">
        <f>IF(AE1817="","",IFERROR(VLOOKUP(AE1817,ATIVIDADES!$A:$C,3,FALSE),"NAO CADASTRADA"))</f>
        <v/>
      </c>
      <c r="AG1817" s="42"/>
      <c r="AH1817" s="48"/>
      <c r="AI1817" s="54" t="str">
        <f>IF(AH1817="","",IFERROR(VLOOKUP(AH1817,EMPRESAS!$A:$C,3,FALSE),"NAO CADASTRADA"))</f>
        <v/>
      </c>
      <c r="AJ1817" s="50"/>
      <c r="AK1817" s="54" t="str">
        <f>IF(AJ1817="","",IFERROR(VLOOKUP(AJ1817,ATIVIDADES!$A:$C,3,FALSE),"NAO CADASTRADA"))</f>
        <v/>
      </c>
      <c r="AL1817" s="42"/>
    </row>
    <row r="1818" spans="1:38" x14ac:dyDescent="0.25">
      <c r="A1818" s="26" t="str">
        <f t="shared" si="198"/>
        <v>OK</v>
      </c>
      <c r="B1818" s="29">
        <f t="shared" si="199"/>
        <v>2487914866</v>
      </c>
      <c r="C1818" s="30">
        <v>43906</v>
      </c>
      <c r="D1818" s="18">
        <f t="shared" si="202"/>
        <v>43891</v>
      </c>
      <c r="E1818" s="19" t="str">
        <f>IF(ISERROR(VLOOKUP(C1818,FERIADOS!$A:$B,1,FALSE)),IF(WEEKDAY(C1818)=1,"Dom",IF(WEEKDAY(C1818)=2,"Seg",IF(WEEKDAY(C1818)=3,"Ter",IF(WEEKDAY(C1818)=4,"Qua",IF(WEEKDAY(C1818)=5,"Qui",IF(WEEKDAY(C1818)=6,"Sex","Sab")))))),"Feriado")</f>
        <v>Seg</v>
      </c>
      <c r="F1818" s="32"/>
      <c r="G1818" s="33"/>
      <c r="H1818" s="33"/>
      <c r="I1818" s="33"/>
      <c r="J1818" s="21" t="str">
        <f t="shared" si="200"/>
        <v/>
      </c>
      <c r="K1818" s="21">
        <f t="shared" si="196"/>
        <v>0</v>
      </c>
      <c r="L1818" s="21" t="str">
        <f t="shared" si="197"/>
        <v/>
      </c>
      <c r="M1818" s="22" t="str">
        <f t="shared" si="201"/>
        <v/>
      </c>
      <c r="N1818" s="48"/>
      <c r="O1818" s="54" t="str">
        <f>IF(N1818="","",IFERROR(VLOOKUP(N1818,EMPRESAS!$A:$C,3,FALSE),"NAO CADASTRADA"))</f>
        <v/>
      </c>
      <c r="P1818" s="50"/>
      <c r="Q1818" s="54" t="str">
        <f>IF(P1818="","",IFERROR(VLOOKUP(P1818,ATIVIDADES!$A:$C,3,FALSE),"NAO CADASTRADA"))</f>
        <v/>
      </c>
      <c r="R1818" s="42"/>
      <c r="S1818" s="48"/>
      <c r="T1818" s="54" t="str">
        <f>IF(S1818="","",IFERROR(VLOOKUP(S1818,EMPRESAS!$A:$C,3,FALSE),"NAO CADASTRADA"))</f>
        <v/>
      </c>
      <c r="U1818" s="50"/>
      <c r="V1818" s="54" t="str">
        <f>IF(U1818="","",IFERROR(VLOOKUP(U1818,ATIVIDADES!$A:$C,3,FALSE),"NAO CADASTRADA"))</f>
        <v/>
      </c>
      <c r="W1818" s="42"/>
      <c r="X1818" s="48"/>
      <c r="Y1818" s="54" t="str">
        <f>IF(X1818="","",IFERROR(VLOOKUP(X1818,EMPRESAS!$A:$C,3,FALSE),"NAO CADASTRADA"))</f>
        <v/>
      </c>
      <c r="Z1818" s="50"/>
      <c r="AA1818" s="54" t="str">
        <f>IF(Z1818="","",IFERROR(VLOOKUP(Z1818,ATIVIDADES!$A:$C,3,FALSE),"NAO CADASTRADA"))</f>
        <v/>
      </c>
      <c r="AB1818" s="42"/>
      <c r="AC1818" s="48"/>
      <c r="AD1818" s="54" t="str">
        <f>IF(AC1818="","",IFERROR(VLOOKUP(AC1818,EMPRESAS!$A:$C,3,FALSE),"NAO CADASTRADA"))</f>
        <v/>
      </c>
      <c r="AE1818" s="50"/>
      <c r="AF1818" s="54" t="str">
        <f>IF(AE1818="","",IFERROR(VLOOKUP(AE1818,ATIVIDADES!$A:$C,3,FALSE),"NAO CADASTRADA"))</f>
        <v/>
      </c>
      <c r="AG1818" s="42"/>
      <c r="AH1818" s="48"/>
      <c r="AI1818" s="54" t="str">
        <f>IF(AH1818="","",IFERROR(VLOOKUP(AH1818,EMPRESAS!$A:$C,3,FALSE),"NAO CADASTRADA"))</f>
        <v/>
      </c>
      <c r="AJ1818" s="50"/>
      <c r="AK1818" s="54" t="str">
        <f>IF(AJ1818="","",IFERROR(VLOOKUP(AJ1818,ATIVIDADES!$A:$C,3,FALSE),"NAO CADASTRADA"))</f>
        <v/>
      </c>
      <c r="AL1818" s="42"/>
    </row>
    <row r="1819" spans="1:38" x14ac:dyDescent="0.25">
      <c r="A1819" s="26" t="str">
        <f t="shared" si="198"/>
        <v>OK</v>
      </c>
      <c r="B1819" s="29">
        <f t="shared" si="199"/>
        <v>2487914866</v>
      </c>
      <c r="C1819" s="30">
        <v>43907</v>
      </c>
      <c r="D1819" s="18">
        <f t="shared" si="202"/>
        <v>43891</v>
      </c>
      <c r="E1819" s="19" t="str">
        <f>IF(ISERROR(VLOOKUP(C1819,FERIADOS!$A:$B,1,FALSE)),IF(WEEKDAY(C1819)=1,"Dom",IF(WEEKDAY(C1819)=2,"Seg",IF(WEEKDAY(C1819)=3,"Ter",IF(WEEKDAY(C1819)=4,"Qua",IF(WEEKDAY(C1819)=5,"Qui",IF(WEEKDAY(C1819)=6,"Sex","Sab")))))),"Feriado")</f>
        <v>Ter</v>
      </c>
      <c r="F1819" s="32"/>
      <c r="G1819" s="33"/>
      <c r="H1819" s="33"/>
      <c r="I1819" s="33"/>
      <c r="J1819" s="21" t="str">
        <f t="shared" si="200"/>
        <v/>
      </c>
      <c r="K1819" s="21">
        <f t="shared" si="196"/>
        <v>0</v>
      </c>
      <c r="L1819" s="21" t="str">
        <f t="shared" si="197"/>
        <v/>
      </c>
      <c r="M1819" s="22" t="str">
        <f t="shared" si="201"/>
        <v/>
      </c>
      <c r="N1819" s="48"/>
      <c r="O1819" s="54" t="str">
        <f>IF(N1819="","",IFERROR(VLOOKUP(N1819,EMPRESAS!$A:$C,3,FALSE),"NAO CADASTRADA"))</f>
        <v/>
      </c>
      <c r="P1819" s="50"/>
      <c r="Q1819" s="54" t="str">
        <f>IF(P1819="","",IFERROR(VLOOKUP(P1819,ATIVIDADES!$A:$C,3,FALSE),"NAO CADASTRADA"))</f>
        <v/>
      </c>
      <c r="R1819" s="42"/>
      <c r="S1819" s="48"/>
      <c r="T1819" s="54" t="str">
        <f>IF(S1819="","",IFERROR(VLOOKUP(S1819,EMPRESAS!$A:$C,3,FALSE),"NAO CADASTRADA"))</f>
        <v/>
      </c>
      <c r="U1819" s="50"/>
      <c r="V1819" s="54" t="str">
        <f>IF(U1819="","",IFERROR(VLOOKUP(U1819,ATIVIDADES!$A:$C,3,FALSE),"NAO CADASTRADA"))</f>
        <v/>
      </c>
      <c r="W1819" s="42"/>
      <c r="X1819" s="48"/>
      <c r="Y1819" s="54" t="str">
        <f>IF(X1819="","",IFERROR(VLOOKUP(X1819,EMPRESAS!$A:$C,3,FALSE),"NAO CADASTRADA"))</f>
        <v/>
      </c>
      <c r="Z1819" s="50"/>
      <c r="AA1819" s="54" t="str">
        <f>IF(Z1819="","",IFERROR(VLOOKUP(Z1819,ATIVIDADES!$A:$C,3,FALSE),"NAO CADASTRADA"))</f>
        <v/>
      </c>
      <c r="AB1819" s="42"/>
      <c r="AC1819" s="48"/>
      <c r="AD1819" s="54" t="str">
        <f>IF(AC1819="","",IFERROR(VLOOKUP(AC1819,EMPRESAS!$A:$C,3,FALSE),"NAO CADASTRADA"))</f>
        <v/>
      </c>
      <c r="AE1819" s="50"/>
      <c r="AF1819" s="54" t="str">
        <f>IF(AE1819="","",IFERROR(VLOOKUP(AE1819,ATIVIDADES!$A:$C,3,FALSE),"NAO CADASTRADA"))</f>
        <v/>
      </c>
      <c r="AG1819" s="42"/>
      <c r="AH1819" s="48"/>
      <c r="AI1819" s="54" t="str">
        <f>IF(AH1819="","",IFERROR(VLOOKUP(AH1819,EMPRESAS!$A:$C,3,FALSE),"NAO CADASTRADA"))</f>
        <v/>
      </c>
      <c r="AJ1819" s="50"/>
      <c r="AK1819" s="54" t="str">
        <f>IF(AJ1819="","",IFERROR(VLOOKUP(AJ1819,ATIVIDADES!$A:$C,3,FALSE),"NAO CADASTRADA"))</f>
        <v/>
      </c>
      <c r="AL1819" s="42"/>
    </row>
    <row r="1820" spans="1:38" x14ac:dyDescent="0.25">
      <c r="A1820" s="26" t="str">
        <f t="shared" si="198"/>
        <v>OK</v>
      </c>
      <c r="B1820" s="29">
        <f t="shared" si="199"/>
        <v>2487914866</v>
      </c>
      <c r="C1820" s="30">
        <v>43908</v>
      </c>
      <c r="D1820" s="18">
        <f t="shared" si="202"/>
        <v>43891</v>
      </c>
      <c r="E1820" s="19" t="str">
        <f>IF(ISERROR(VLOOKUP(C1820,FERIADOS!$A:$B,1,FALSE)),IF(WEEKDAY(C1820)=1,"Dom",IF(WEEKDAY(C1820)=2,"Seg",IF(WEEKDAY(C1820)=3,"Ter",IF(WEEKDAY(C1820)=4,"Qua",IF(WEEKDAY(C1820)=5,"Qui",IF(WEEKDAY(C1820)=6,"Sex","Sab")))))),"Feriado")</f>
        <v>Qua</v>
      </c>
      <c r="F1820" s="32"/>
      <c r="G1820" s="33"/>
      <c r="H1820" s="33"/>
      <c r="I1820" s="33"/>
      <c r="J1820" s="21" t="str">
        <f t="shared" si="200"/>
        <v/>
      </c>
      <c r="K1820" s="21">
        <f t="shared" si="196"/>
        <v>0</v>
      </c>
      <c r="L1820" s="21" t="str">
        <f t="shared" si="197"/>
        <v/>
      </c>
      <c r="M1820" s="22" t="str">
        <f t="shared" si="201"/>
        <v/>
      </c>
      <c r="N1820" s="48"/>
      <c r="O1820" s="54" t="str">
        <f>IF(N1820="","",IFERROR(VLOOKUP(N1820,EMPRESAS!$A:$C,3,FALSE),"NAO CADASTRADA"))</f>
        <v/>
      </c>
      <c r="P1820" s="50"/>
      <c r="Q1820" s="54" t="str">
        <f>IF(P1820="","",IFERROR(VLOOKUP(P1820,ATIVIDADES!$A:$C,3,FALSE),"NAO CADASTRADA"))</f>
        <v/>
      </c>
      <c r="R1820" s="42"/>
      <c r="S1820" s="48"/>
      <c r="T1820" s="54" t="str">
        <f>IF(S1820="","",IFERROR(VLOOKUP(S1820,EMPRESAS!$A:$C,3,FALSE),"NAO CADASTRADA"))</f>
        <v/>
      </c>
      <c r="U1820" s="50"/>
      <c r="V1820" s="54" t="str">
        <f>IF(U1820="","",IFERROR(VLOOKUP(U1820,ATIVIDADES!$A:$C,3,FALSE),"NAO CADASTRADA"))</f>
        <v/>
      </c>
      <c r="W1820" s="42"/>
      <c r="X1820" s="48"/>
      <c r="Y1820" s="54" t="str">
        <f>IF(X1820="","",IFERROR(VLOOKUP(X1820,EMPRESAS!$A:$C,3,FALSE),"NAO CADASTRADA"))</f>
        <v/>
      </c>
      <c r="Z1820" s="50"/>
      <c r="AA1820" s="54" t="str">
        <f>IF(Z1820="","",IFERROR(VLOOKUP(Z1820,ATIVIDADES!$A:$C,3,FALSE),"NAO CADASTRADA"))</f>
        <v/>
      </c>
      <c r="AB1820" s="42"/>
      <c r="AC1820" s="48"/>
      <c r="AD1820" s="54" t="str">
        <f>IF(AC1820="","",IFERROR(VLOOKUP(AC1820,EMPRESAS!$A:$C,3,FALSE),"NAO CADASTRADA"))</f>
        <v/>
      </c>
      <c r="AE1820" s="50"/>
      <c r="AF1820" s="54" t="str">
        <f>IF(AE1820="","",IFERROR(VLOOKUP(AE1820,ATIVIDADES!$A:$C,3,FALSE),"NAO CADASTRADA"))</f>
        <v/>
      </c>
      <c r="AG1820" s="42"/>
      <c r="AH1820" s="48"/>
      <c r="AI1820" s="54" t="str">
        <f>IF(AH1820="","",IFERROR(VLOOKUP(AH1820,EMPRESAS!$A:$C,3,FALSE),"NAO CADASTRADA"))</f>
        <v/>
      </c>
      <c r="AJ1820" s="50"/>
      <c r="AK1820" s="54" t="str">
        <f>IF(AJ1820="","",IFERROR(VLOOKUP(AJ1820,ATIVIDADES!$A:$C,3,FALSE),"NAO CADASTRADA"))</f>
        <v/>
      </c>
      <c r="AL1820" s="42"/>
    </row>
    <row r="1821" spans="1:38" x14ac:dyDescent="0.25">
      <c r="A1821" s="26" t="str">
        <f t="shared" si="198"/>
        <v>OK</v>
      </c>
      <c r="B1821" s="29">
        <f t="shared" si="199"/>
        <v>2487914866</v>
      </c>
      <c r="C1821" s="30">
        <v>43909</v>
      </c>
      <c r="D1821" s="18">
        <f t="shared" si="202"/>
        <v>43891</v>
      </c>
      <c r="E1821" s="19" t="str">
        <f>IF(ISERROR(VLOOKUP(C1821,FERIADOS!$A:$B,1,FALSE)),IF(WEEKDAY(C1821)=1,"Dom",IF(WEEKDAY(C1821)=2,"Seg",IF(WEEKDAY(C1821)=3,"Ter",IF(WEEKDAY(C1821)=4,"Qua",IF(WEEKDAY(C1821)=5,"Qui",IF(WEEKDAY(C1821)=6,"Sex","Sab")))))),"Feriado")</f>
        <v>Qui</v>
      </c>
      <c r="F1821" s="32"/>
      <c r="G1821" s="33"/>
      <c r="H1821" s="33"/>
      <c r="I1821" s="33"/>
      <c r="J1821" s="21" t="str">
        <f t="shared" si="200"/>
        <v/>
      </c>
      <c r="K1821" s="21">
        <f t="shared" si="196"/>
        <v>0</v>
      </c>
      <c r="L1821" s="21" t="str">
        <f t="shared" si="197"/>
        <v/>
      </c>
      <c r="M1821" s="22" t="str">
        <f t="shared" si="201"/>
        <v/>
      </c>
      <c r="N1821" s="48"/>
      <c r="O1821" s="54" t="str">
        <f>IF(N1821="","",IFERROR(VLOOKUP(N1821,EMPRESAS!$A:$C,3,FALSE),"NAO CADASTRADA"))</f>
        <v/>
      </c>
      <c r="P1821" s="50"/>
      <c r="Q1821" s="54" t="str">
        <f>IF(P1821="","",IFERROR(VLOOKUP(P1821,ATIVIDADES!$A:$C,3,FALSE),"NAO CADASTRADA"))</f>
        <v/>
      </c>
      <c r="R1821" s="42"/>
      <c r="S1821" s="48"/>
      <c r="T1821" s="54" t="str">
        <f>IF(S1821="","",IFERROR(VLOOKUP(S1821,EMPRESAS!$A:$C,3,FALSE),"NAO CADASTRADA"))</f>
        <v/>
      </c>
      <c r="U1821" s="50"/>
      <c r="V1821" s="54" t="str">
        <f>IF(U1821="","",IFERROR(VLOOKUP(U1821,ATIVIDADES!$A:$C,3,FALSE),"NAO CADASTRADA"))</f>
        <v/>
      </c>
      <c r="W1821" s="42"/>
      <c r="X1821" s="48"/>
      <c r="Y1821" s="54" t="str">
        <f>IF(X1821="","",IFERROR(VLOOKUP(X1821,EMPRESAS!$A:$C,3,FALSE),"NAO CADASTRADA"))</f>
        <v/>
      </c>
      <c r="Z1821" s="50"/>
      <c r="AA1821" s="54" t="str">
        <f>IF(Z1821="","",IFERROR(VLOOKUP(Z1821,ATIVIDADES!$A:$C,3,FALSE),"NAO CADASTRADA"))</f>
        <v/>
      </c>
      <c r="AB1821" s="42"/>
      <c r="AC1821" s="48"/>
      <c r="AD1821" s="54" t="str">
        <f>IF(AC1821="","",IFERROR(VLOOKUP(AC1821,EMPRESAS!$A:$C,3,FALSE),"NAO CADASTRADA"))</f>
        <v/>
      </c>
      <c r="AE1821" s="50"/>
      <c r="AF1821" s="54" t="str">
        <f>IF(AE1821="","",IFERROR(VLOOKUP(AE1821,ATIVIDADES!$A:$C,3,FALSE),"NAO CADASTRADA"))</f>
        <v/>
      </c>
      <c r="AG1821" s="42"/>
      <c r="AH1821" s="48"/>
      <c r="AI1821" s="54" t="str">
        <f>IF(AH1821="","",IFERROR(VLOOKUP(AH1821,EMPRESAS!$A:$C,3,FALSE),"NAO CADASTRADA"))</f>
        <v/>
      </c>
      <c r="AJ1821" s="50"/>
      <c r="AK1821" s="54" t="str">
        <f>IF(AJ1821="","",IFERROR(VLOOKUP(AJ1821,ATIVIDADES!$A:$C,3,FALSE),"NAO CADASTRADA"))</f>
        <v/>
      </c>
      <c r="AL1821" s="42"/>
    </row>
    <row r="1822" spans="1:38" x14ac:dyDescent="0.25">
      <c r="A1822" s="26" t="str">
        <f t="shared" si="198"/>
        <v>OK</v>
      </c>
      <c r="B1822" s="29">
        <f t="shared" si="199"/>
        <v>2487914866</v>
      </c>
      <c r="C1822" s="30">
        <v>43910</v>
      </c>
      <c r="D1822" s="18">
        <f t="shared" si="202"/>
        <v>43891</v>
      </c>
      <c r="E1822" s="19" t="str">
        <f>IF(ISERROR(VLOOKUP(C1822,FERIADOS!$A:$B,1,FALSE)),IF(WEEKDAY(C1822)=1,"Dom",IF(WEEKDAY(C1822)=2,"Seg",IF(WEEKDAY(C1822)=3,"Ter",IF(WEEKDAY(C1822)=4,"Qua",IF(WEEKDAY(C1822)=5,"Qui",IF(WEEKDAY(C1822)=6,"Sex","Sab")))))),"Feriado")</f>
        <v>Sex</v>
      </c>
      <c r="F1822" s="32"/>
      <c r="G1822" s="33"/>
      <c r="H1822" s="33"/>
      <c r="I1822" s="33"/>
      <c r="J1822" s="21" t="str">
        <f t="shared" si="200"/>
        <v/>
      </c>
      <c r="K1822" s="21">
        <f t="shared" si="196"/>
        <v>0</v>
      </c>
      <c r="L1822" s="21" t="str">
        <f t="shared" si="197"/>
        <v/>
      </c>
      <c r="M1822" s="22" t="str">
        <f t="shared" si="201"/>
        <v/>
      </c>
      <c r="N1822" s="48"/>
      <c r="O1822" s="54" t="str">
        <f>IF(N1822="","",IFERROR(VLOOKUP(N1822,EMPRESAS!$A:$C,3,FALSE),"NAO CADASTRADA"))</f>
        <v/>
      </c>
      <c r="P1822" s="50"/>
      <c r="Q1822" s="54" t="str">
        <f>IF(P1822="","",IFERROR(VLOOKUP(P1822,ATIVIDADES!$A:$C,3,FALSE),"NAO CADASTRADA"))</f>
        <v/>
      </c>
      <c r="R1822" s="42"/>
      <c r="S1822" s="48"/>
      <c r="T1822" s="54" t="str">
        <f>IF(S1822="","",IFERROR(VLOOKUP(S1822,EMPRESAS!$A:$C,3,FALSE),"NAO CADASTRADA"))</f>
        <v/>
      </c>
      <c r="U1822" s="50"/>
      <c r="V1822" s="54" t="str">
        <f>IF(U1822="","",IFERROR(VLOOKUP(U1822,ATIVIDADES!$A:$C,3,FALSE),"NAO CADASTRADA"))</f>
        <v/>
      </c>
      <c r="W1822" s="42"/>
      <c r="X1822" s="48"/>
      <c r="Y1822" s="54" t="str">
        <f>IF(X1822="","",IFERROR(VLOOKUP(X1822,EMPRESAS!$A:$C,3,FALSE),"NAO CADASTRADA"))</f>
        <v/>
      </c>
      <c r="Z1822" s="50"/>
      <c r="AA1822" s="54" t="str">
        <f>IF(Z1822="","",IFERROR(VLOOKUP(Z1822,ATIVIDADES!$A:$C,3,FALSE),"NAO CADASTRADA"))</f>
        <v/>
      </c>
      <c r="AB1822" s="42"/>
      <c r="AC1822" s="48"/>
      <c r="AD1822" s="54" t="str">
        <f>IF(AC1822="","",IFERROR(VLOOKUP(AC1822,EMPRESAS!$A:$C,3,FALSE),"NAO CADASTRADA"))</f>
        <v/>
      </c>
      <c r="AE1822" s="50"/>
      <c r="AF1822" s="54" t="str">
        <f>IF(AE1822="","",IFERROR(VLOOKUP(AE1822,ATIVIDADES!$A:$C,3,FALSE),"NAO CADASTRADA"))</f>
        <v/>
      </c>
      <c r="AG1822" s="42"/>
      <c r="AH1822" s="48"/>
      <c r="AI1822" s="54" t="str">
        <f>IF(AH1822="","",IFERROR(VLOOKUP(AH1822,EMPRESAS!$A:$C,3,FALSE),"NAO CADASTRADA"))</f>
        <v/>
      </c>
      <c r="AJ1822" s="50"/>
      <c r="AK1822" s="54" t="str">
        <f>IF(AJ1822="","",IFERROR(VLOOKUP(AJ1822,ATIVIDADES!$A:$C,3,FALSE),"NAO CADASTRADA"))</f>
        <v/>
      </c>
      <c r="AL1822" s="42"/>
    </row>
    <row r="1823" spans="1:38" x14ac:dyDescent="0.25">
      <c r="A1823" s="26" t="str">
        <f t="shared" si="198"/>
        <v>OK</v>
      </c>
      <c r="B1823" s="29">
        <f t="shared" si="199"/>
        <v>2487914866</v>
      </c>
      <c r="C1823" s="30">
        <v>43911</v>
      </c>
      <c r="D1823" s="18">
        <f t="shared" si="202"/>
        <v>43891</v>
      </c>
      <c r="E1823" s="19" t="str">
        <f>IF(ISERROR(VLOOKUP(C1823,FERIADOS!$A:$B,1,FALSE)),IF(WEEKDAY(C1823)=1,"Dom",IF(WEEKDAY(C1823)=2,"Seg",IF(WEEKDAY(C1823)=3,"Ter",IF(WEEKDAY(C1823)=4,"Qua",IF(WEEKDAY(C1823)=5,"Qui",IF(WEEKDAY(C1823)=6,"Sex","Sab")))))),"Feriado")</f>
        <v>Sab</v>
      </c>
      <c r="F1823" s="32"/>
      <c r="G1823" s="33"/>
      <c r="H1823" s="33"/>
      <c r="I1823" s="33"/>
      <c r="J1823" s="21" t="str">
        <f t="shared" si="200"/>
        <v/>
      </c>
      <c r="K1823" s="21">
        <f t="shared" si="196"/>
        <v>0</v>
      </c>
      <c r="L1823" s="21" t="str">
        <f t="shared" si="197"/>
        <v/>
      </c>
      <c r="M1823" s="22" t="str">
        <f t="shared" si="201"/>
        <v/>
      </c>
      <c r="N1823" s="48"/>
      <c r="O1823" s="54" t="str">
        <f>IF(N1823="","",IFERROR(VLOOKUP(N1823,EMPRESAS!$A:$C,3,FALSE),"NAO CADASTRADA"))</f>
        <v/>
      </c>
      <c r="P1823" s="50"/>
      <c r="Q1823" s="54" t="str">
        <f>IF(P1823="","",IFERROR(VLOOKUP(P1823,ATIVIDADES!$A:$C,3,FALSE),"NAO CADASTRADA"))</f>
        <v/>
      </c>
      <c r="R1823" s="42"/>
      <c r="S1823" s="48"/>
      <c r="T1823" s="54" t="str">
        <f>IF(S1823="","",IFERROR(VLOOKUP(S1823,EMPRESAS!$A:$C,3,FALSE),"NAO CADASTRADA"))</f>
        <v/>
      </c>
      <c r="U1823" s="50"/>
      <c r="V1823" s="54" t="str">
        <f>IF(U1823="","",IFERROR(VLOOKUP(U1823,ATIVIDADES!$A:$C,3,FALSE),"NAO CADASTRADA"))</f>
        <v/>
      </c>
      <c r="W1823" s="42"/>
      <c r="X1823" s="48"/>
      <c r="Y1823" s="54" t="str">
        <f>IF(X1823="","",IFERROR(VLOOKUP(X1823,EMPRESAS!$A:$C,3,FALSE),"NAO CADASTRADA"))</f>
        <v/>
      </c>
      <c r="Z1823" s="50"/>
      <c r="AA1823" s="54" t="str">
        <f>IF(Z1823="","",IFERROR(VLOOKUP(Z1823,ATIVIDADES!$A:$C,3,FALSE),"NAO CADASTRADA"))</f>
        <v/>
      </c>
      <c r="AB1823" s="42"/>
      <c r="AC1823" s="48"/>
      <c r="AD1823" s="54" t="str">
        <f>IF(AC1823="","",IFERROR(VLOOKUP(AC1823,EMPRESAS!$A:$C,3,FALSE),"NAO CADASTRADA"))</f>
        <v/>
      </c>
      <c r="AE1823" s="50"/>
      <c r="AF1823" s="54" t="str">
        <f>IF(AE1823="","",IFERROR(VLOOKUP(AE1823,ATIVIDADES!$A:$C,3,FALSE),"NAO CADASTRADA"))</f>
        <v/>
      </c>
      <c r="AG1823" s="42"/>
      <c r="AH1823" s="48"/>
      <c r="AI1823" s="54" t="str">
        <f>IF(AH1823="","",IFERROR(VLOOKUP(AH1823,EMPRESAS!$A:$C,3,FALSE),"NAO CADASTRADA"))</f>
        <v/>
      </c>
      <c r="AJ1823" s="50"/>
      <c r="AK1823" s="54" t="str">
        <f>IF(AJ1823="","",IFERROR(VLOOKUP(AJ1823,ATIVIDADES!$A:$C,3,FALSE),"NAO CADASTRADA"))</f>
        <v/>
      </c>
      <c r="AL1823" s="42"/>
    </row>
    <row r="1824" spans="1:38" x14ac:dyDescent="0.25">
      <c r="A1824" s="26" t="str">
        <f t="shared" si="198"/>
        <v>OK</v>
      </c>
      <c r="B1824" s="29">
        <f t="shared" si="199"/>
        <v>2487914866</v>
      </c>
      <c r="C1824" s="30">
        <v>43912</v>
      </c>
      <c r="D1824" s="18">
        <f t="shared" si="202"/>
        <v>43891</v>
      </c>
      <c r="E1824" s="19" t="str">
        <f>IF(ISERROR(VLOOKUP(C1824,FERIADOS!$A:$B,1,FALSE)),IF(WEEKDAY(C1824)=1,"Dom",IF(WEEKDAY(C1824)=2,"Seg",IF(WEEKDAY(C1824)=3,"Ter",IF(WEEKDAY(C1824)=4,"Qua",IF(WEEKDAY(C1824)=5,"Qui",IF(WEEKDAY(C1824)=6,"Sex","Sab")))))),"Feriado")</f>
        <v>Dom</v>
      </c>
      <c r="F1824" s="32"/>
      <c r="G1824" s="33"/>
      <c r="H1824" s="33"/>
      <c r="I1824" s="33"/>
      <c r="J1824" s="21" t="str">
        <f t="shared" si="200"/>
        <v/>
      </c>
      <c r="K1824" s="21">
        <f t="shared" si="196"/>
        <v>0</v>
      </c>
      <c r="L1824" s="21" t="str">
        <f t="shared" si="197"/>
        <v/>
      </c>
      <c r="M1824" s="22" t="str">
        <f t="shared" si="201"/>
        <v/>
      </c>
      <c r="N1824" s="48"/>
      <c r="O1824" s="54" t="str">
        <f>IF(N1824="","",IFERROR(VLOOKUP(N1824,EMPRESAS!$A:$C,3,FALSE),"NAO CADASTRADA"))</f>
        <v/>
      </c>
      <c r="P1824" s="50"/>
      <c r="Q1824" s="54" t="str">
        <f>IF(P1824="","",IFERROR(VLOOKUP(P1824,ATIVIDADES!$A:$C,3,FALSE),"NAO CADASTRADA"))</f>
        <v/>
      </c>
      <c r="R1824" s="42"/>
      <c r="S1824" s="48"/>
      <c r="T1824" s="54" t="str">
        <f>IF(S1824="","",IFERROR(VLOOKUP(S1824,EMPRESAS!$A:$C,3,FALSE),"NAO CADASTRADA"))</f>
        <v/>
      </c>
      <c r="U1824" s="50"/>
      <c r="V1824" s="54" t="str">
        <f>IF(U1824="","",IFERROR(VLOOKUP(U1824,ATIVIDADES!$A:$C,3,FALSE),"NAO CADASTRADA"))</f>
        <v/>
      </c>
      <c r="W1824" s="42"/>
      <c r="X1824" s="48"/>
      <c r="Y1824" s="54" t="str">
        <f>IF(X1824="","",IFERROR(VLOOKUP(X1824,EMPRESAS!$A:$C,3,FALSE),"NAO CADASTRADA"))</f>
        <v/>
      </c>
      <c r="Z1824" s="50"/>
      <c r="AA1824" s="54" t="str">
        <f>IF(Z1824="","",IFERROR(VLOOKUP(Z1824,ATIVIDADES!$A:$C,3,FALSE),"NAO CADASTRADA"))</f>
        <v/>
      </c>
      <c r="AB1824" s="42"/>
      <c r="AC1824" s="48"/>
      <c r="AD1824" s="54" t="str">
        <f>IF(AC1824="","",IFERROR(VLOOKUP(AC1824,EMPRESAS!$A:$C,3,FALSE),"NAO CADASTRADA"))</f>
        <v/>
      </c>
      <c r="AE1824" s="50"/>
      <c r="AF1824" s="54" t="str">
        <f>IF(AE1824="","",IFERROR(VLOOKUP(AE1824,ATIVIDADES!$A:$C,3,FALSE),"NAO CADASTRADA"))</f>
        <v/>
      </c>
      <c r="AG1824" s="42"/>
      <c r="AH1824" s="48"/>
      <c r="AI1824" s="54" t="str">
        <f>IF(AH1824="","",IFERROR(VLOOKUP(AH1824,EMPRESAS!$A:$C,3,FALSE),"NAO CADASTRADA"))</f>
        <v/>
      </c>
      <c r="AJ1824" s="50"/>
      <c r="AK1824" s="54" t="str">
        <f>IF(AJ1824="","",IFERROR(VLOOKUP(AJ1824,ATIVIDADES!$A:$C,3,FALSE),"NAO CADASTRADA"))</f>
        <v/>
      </c>
      <c r="AL1824" s="42"/>
    </row>
    <row r="1825" spans="1:38" x14ac:dyDescent="0.25">
      <c r="A1825" s="26" t="str">
        <f t="shared" si="198"/>
        <v>OK</v>
      </c>
      <c r="B1825" s="29">
        <f t="shared" si="199"/>
        <v>2487914866</v>
      </c>
      <c r="C1825" s="30">
        <v>43913</v>
      </c>
      <c r="D1825" s="18">
        <f t="shared" si="202"/>
        <v>43891</v>
      </c>
      <c r="E1825" s="19" t="str">
        <f>IF(ISERROR(VLOOKUP(C1825,FERIADOS!$A:$B,1,FALSE)),IF(WEEKDAY(C1825)=1,"Dom",IF(WEEKDAY(C1825)=2,"Seg",IF(WEEKDAY(C1825)=3,"Ter",IF(WEEKDAY(C1825)=4,"Qua",IF(WEEKDAY(C1825)=5,"Qui",IF(WEEKDAY(C1825)=6,"Sex","Sab")))))),"Feriado")</f>
        <v>Seg</v>
      </c>
      <c r="F1825" s="32"/>
      <c r="G1825" s="33"/>
      <c r="H1825" s="33"/>
      <c r="I1825" s="33"/>
      <c r="J1825" s="21" t="str">
        <f t="shared" si="200"/>
        <v/>
      </c>
      <c r="K1825" s="21">
        <f t="shared" si="196"/>
        <v>0</v>
      </c>
      <c r="L1825" s="21" t="str">
        <f t="shared" si="197"/>
        <v/>
      </c>
      <c r="M1825" s="22" t="str">
        <f t="shared" si="201"/>
        <v/>
      </c>
      <c r="N1825" s="48"/>
      <c r="O1825" s="54" t="str">
        <f>IF(N1825="","",IFERROR(VLOOKUP(N1825,EMPRESAS!$A:$C,3,FALSE),"NAO CADASTRADA"))</f>
        <v/>
      </c>
      <c r="P1825" s="50"/>
      <c r="Q1825" s="54" t="str">
        <f>IF(P1825="","",IFERROR(VLOOKUP(P1825,ATIVIDADES!$A:$C,3,FALSE),"NAO CADASTRADA"))</f>
        <v/>
      </c>
      <c r="R1825" s="42"/>
      <c r="S1825" s="48"/>
      <c r="T1825" s="54" t="str">
        <f>IF(S1825="","",IFERROR(VLOOKUP(S1825,EMPRESAS!$A:$C,3,FALSE),"NAO CADASTRADA"))</f>
        <v/>
      </c>
      <c r="U1825" s="50"/>
      <c r="V1825" s="54" t="str">
        <f>IF(U1825="","",IFERROR(VLOOKUP(U1825,ATIVIDADES!$A:$C,3,FALSE),"NAO CADASTRADA"))</f>
        <v/>
      </c>
      <c r="W1825" s="42"/>
      <c r="X1825" s="48"/>
      <c r="Y1825" s="54" t="str">
        <f>IF(X1825="","",IFERROR(VLOOKUP(X1825,EMPRESAS!$A:$C,3,FALSE),"NAO CADASTRADA"))</f>
        <v/>
      </c>
      <c r="Z1825" s="50"/>
      <c r="AA1825" s="54" t="str">
        <f>IF(Z1825="","",IFERROR(VLOOKUP(Z1825,ATIVIDADES!$A:$C,3,FALSE),"NAO CADASTRADA"))</f>
        <v/>
      </c>
      <c r="AB1825" s="42"/>
      <c r="AC1825" s="48"/>
      <c r="AD1825" s="54" t="str">
        <f>IF(AC1825="","",IFERROR(VLOOKUP(AC1825,EMPRESAS!$A:$C,3,FALSE),"NAO CADASTRADA"))</f>
        <v/>
      </c>
      <c r="AE1825" s="50"/>
      <c r="AF1825" s="54" t="str">
        <f>IF(AE1825="","",IFERROR(VLOOKUP(AE1825,ATIVIDADES!$A:$C,3,FALSE),"NAO CADASTRADA"))</f>
        <v/>
      </c>
      <c r="AG1825" s="42"/>
      <c r="AH1825" s="48"/>
      <c r="AI1825" s="54" t="str">
        <f>IF(AH1825="","",IFERROR(VLOOKUP(AH1825,EMPRESAS!$A:$C,3,FALSE),"NAO CADASTRADA"))</f>
        <v/>
      </c>
      <c r="AJ1825" s="50"/>
      <c r="AK1825" s="54" t="str">
        <f>IF(AJ1825="","",IFERROR(VLOOKUP(AJ1825,ATIVIDADES!$A:$C,3,FALSE),"NAO CADASTRADA"))</f>
        <v/>
      </c>
      <c r="AL1825" s="42"/>
    </row>
    <row r="1826" spans="1:38" x14ac:dyDescent="0.25">
      <c r="A1826" s="26" t="str">
        <f t="shared" si="198"/>
        <v>OK</v>
      </c>
      <c r="B1826" s="29">
        <f t="shared" si="199"/>
        <v>2487914866</v>
      </c>
      <c r="C1826" s="30">
        <v>43914</v>
      </c>
      <c r="D1826" s="18">
        <f t="shared" si="202"/>
        <v>43891</v>
      </c>
      <c r="E1826" s="19" t="str">
        <f>IF(ISERROR(VLOOKUP(C1826,FERIADOS!$A:$B,1,FALSE)),IF(WEEKDAY(C1826)=1,"Dom",IF(WEEKDAY(C1826)=2,"Seg",IF(WEEKDAY(C1826)=3,"Ter",IF(WEEKDAY(C1826)=4,"Qua",IF(WEEKDAY(C1826)=5,"Qui",IF(WEEKDAY(C1826)=6,"Sex","Sab")))))),"Feriado")</f>
        <v>Ter</v>
      </c>
      <c r="F1826" s="32"/>
      <c r="G1826" s="33"/>
      <c r="H1826" s="33"/>
      <c r="I1826" s="33"/>
      <c r="J1826" s="21" t="str">
        <f t="shared" si="200"/>
        <v/>
      </c>
      <c r="K1826" s="21">
        <f t="shared" si="196"/>
        <v>0</v>
      </c>
      <c r="L1826" s="21" t="str">
        <f t="shared" si="197"/>
        <v/>
      </c>
      <c r="M1826" s="22" t="str">
        <f t="shared" si="201"/>
        <v/>
      </c>
      <c r="N1826" s="48"/>
      <c r="O1826" s="54" t="str">
        <f>IF(N1826="","",IFERROR(VLOOKUP(N1826,EMPRESAS!$A:$C,3,FALSE),"NAO CADASTRADA"))</f>
        <v/>
      </c>
      <c r="P1826" s="50"/>
      <c r="Q1826" s="54" t="str">
        <f>IF(P1826="","",IFERROR(VLOOKUP(P1826,ATIVIDADES!$A:$C,3,FALSE),"NAO CADASTRADA"))</f>
        <v/>
      </c>
      <c r="R1826" s="42"/>
      <c r="S1826" s="48"/>
      <c r="T1826" s="54" t="str">
        <f>IF(S1826="","",IFERROR(VLOOKUP(S1826,EMPRESAS!$A:$C,3,FALSE),"NAO CADASTRADA"))</f>
        <v/>
      </c>
      <c r="U1826" s="50"/>
      <c r="V1826" s="54" t="str">
        <f>IF(U1826="","",IFERROR(VLOOKUP(U1826,ATIVIDADES!$A:$C,3,FALSE),"NAO CADASTRADA"))</f>
        <v/>
      </c>
      <c r="W1826" s="42"/>
      <c r="X1826" s="48"/>
      <c r="Y1826" s="54" t="str">
        <f>IF(X1826="","",IFERROR(VLOOKUP(X1826,EMPRESAS!$A:$C,3,FALSE),"NAO CADASTRADA"))</f>
        <v/>
      </c>
      <c r="Z1826" s="50"/>
      <c r="AA1826" s="54" t="str">
        <f>IF(Z1826="","",IFERROR(VLOOKUP(Z1826,ATIVIDADES!$A:$C,3,FALSE),"NAO CADASTRADA"))</f>
        <v/>
      </c>
      <c r="AB1826" s="42"/>
      <c r="AC1826" s="48"/>
      <c r="AD1826" s="54" t="str">
        <f>IF(AC1826="","",IFERROR(VLOOKUP(AC1826,EMPRESAS!$A:$C,3,FALSE),"NAO CADASTRADA"))</f>
        <v/>
      </c>
      <c r="AE1826" s="50"/>
      <c r="AF1826" s="54" t="str">
        <f>IF(AE1826="","",IFERROR(VLOOKUP(AE1826,ATIVIDADES!$A:$C,3,FALSE),"NAO CADASTRADA"))</f>
        <v/>
      </c>
      <c r="AG1826" s="42"/>
      <c r="AH1826" s="48"/>
      <c r="AI1826" s="54" t="str">
        <f>IF(AH1826="","",IFERROR(VLOOKUP(AH1826,EMPRESAS!$A:$C,3,FALSE),"NAO CADASTRADA"))</f>
        <v/>
      </c>
      <c r="AJ1826" s="50"/>
      <c r="AK1826" s="54" t="str">
        <f>IF(AJ1826="","",IFERROR(VLOOKUP(AJ1826,ATIVIDADES!$A:$C,3,FALSE),"NAO CADASTRADA"))</f>
        <v/>
      </c>
      <c r="AL1826" s="42"/>
    </row>
    <row r="1827" spans="1:38" x14ac:dyDescent="0.25">
      <c r="A1827" s="26" t="str">
        <f t="shared" si="198"/>
        <v>OK</v>
      </c>
      <c r="B1827" s="29">
        <f t="shared" si="199"/>
        <v>2487914866</v>
      </c>
      <c r="C1827" s="30">
        <v>43915</v>
      </c>
      <c r="D1827" s="18">
        <f t="shared" si="202"/>
        <v>43891</v>
      </c>
      <c r="E1827" s="19" t="str">
        <f>IF(ISERROR(VLOOKUP(C1827,FERIADOS!$A:$B,1,FALSE)),IF(WEEKDAY(C1827)=1,"Dom",IF(WEEKDAY(C1827)=2,"Seg",IF(WEEKDAY(C1827)=3,"Ter",IF(WEEKDAY(C1827)=4,"Qua",IF(WEEKDAY(C1827)=5,"Qui",IF(WEEKDAY(C1827)=6,"Sex","Sab")))))),"Feriado")</f>
        <v>Qua</v>
      </c>
      <c r="F1827" s="32"/>
      <c r="G1827" s="33"/>
      <c r="H1827" s="33"/>
      <c r="I1827" s="33"/>
      <c r="J1827" s="21" t="str">
        <f t="shared" si="200"/>
        <v/>
      </c>
      <c r="K1827" s="21">
        <f t="shared" si="196"/>
        <v>0</v>
      </c>
      <c r="L1827" s="21" t="str">
        <f t="shared" si="197"/>
        <v/>
      </c>
      <c r="M1827" s="22" t="str">
        <f t="shared" si="201"/>
        <v/>
      </c>
      <c r="N1827" s="48"/>
      <c r="O1827" s="54" t="str">
        <f>IF(N1827="","",IFERROR(VLOOKUP(N1827,EMPRESAS!$A:$C,3,FALSE),"NAO CADASTRADA"))</f>
        <v/>
      </c>
      <c r="P1827" s="50"/>
      <c r="Q1827" s="54" t="str">
        <f>IF(P1827="","",IFERROR(VLOOKUP(P1827,ATIVIDADES!$A:$C,3,FALSE),"NAO CADASTRADA"))</f>
        <v/>
      </c>
      <c r="R1827" s="42"/>
      <c r="S1827" s="48"/>
      <c r="T1827" s="54" t="str">
        <f>IF(S1827="","",IFERROR(VLOOKUP(S1827,EMPRESAS!$A:$C,3,FALSE),"NAO CADASTRADA"))</f>
        <v/>
      </c>
      <c r="U1827" s="50"/>
      <c r="V1827" s="54" t="str">
        <f>IF(U1827="","",IFERROR(VLOOKUP(U1827,ATIVIDADES!$A:$C,3,FALSE),"NAO CADASTRADA"))</f>
        <v/>
      </c>
      <c r="W1827" s="42"/>
      <c r="X1827" s="48"/>
      <c r="Y1827" s="54" t="str">
        <f>IF(X1827="","",IFERROR(VLOOKUP(X1827,EMPRESAS!$A:$C,3,FALSE),"NAO CADASTRADA"))</f>
        <v/>
      </c>
      <c r="Z1827" s="50"/>
      <c r="AA1827" s="54" t="str">
        <f>IF(Z1827="","",IFERROR(VLOOKUP(Z1827,ATIVIDADES!$A:$C,3,FALSE),"NAO CADASTRADA"))</f>
        <v/>
      </c>
      <c r="AB1827" s="42"/>
      <c r="AC1827" s="48"/>
      <c r="AD1827" s="54" t="str">
        <f>IF(AC1827="","",IFERROR(VLOOKUP(AC1827,EMPRESAS!$A:$C,3,FALSE),"NAO CADASTRADA"))</f>
        <v/>
      </c>
      <c r="AE1827" s="50"/>
      <c r="AF1827" s="54" t="str">
        <f>IF(AE1827="","",IFERROR(VLOOKUP(AE1827,ATIVIDADES!$A:$C,3,FALSE),"NAO CADASTRADA"))</f>
        <v/>
      </c>
      <c r="AG1827" s="42"/>
      <c r="AH1827" s="48"/>
      <c r="AI1827" s="54" t="str">
        <f>IF(AH1827="","",IFERROR(VLOOKUP(AH1827,EMPRESAS!$A:$C,3,FALSE),"NAO CADASTRADA"))</f>
        <v/>
      </c>
      <c r="AJ1827" s="50"/>
      <c r="AK1827" s="54" t="str">
        <f>IF(AJ1827="","",IFERROR(VLOOKUP(AJ1827,ATIVIDADES!$A:$C,3,FALSE),"NAO CADASTRADA"))</f>
        <v/>
      </c>
      <c r="AL1827" s="42"/>
    </row>
    <row r="1828" spans="1:38" x14ac:dyDescent="0.25">
      <c r="A1828" s="26" t="str">
        <f t="shared" si="198"/>
        <v>OK</v>
      </c>
      <c r="B1828" s="29">
        <f t="shared" si="199"/>
        <v>2487914866</v>
      </c>
      <c r="C1828" s="30">
        <v>43916</v>
      </c>
      <c r="D1828" s="18">
        <f t="shared" si="202"/>
        <v>43891</v>
      </c>
      <c r="E1828" s="19" t="str">
        <f>IF(ISERROR(VLOOKUP(C1828,FERIADOS!$A:$B,1,FALSE)),IF(WEEKDAY(C1828)=1,"Dom",IF(WEEKDAY(C1828)=2,"Seg",IF(WEEKDAY(C1828)=3,"Ter",IF(WEEKDAY(C1828)=4,"Qua",IF(WEEKDAY(C1828)=5,"Qui",IF(WEEKDAY(C1828)=6,"Sex","Sab")))))),"Feriado")</f>
        <v>Qui</v>
      </c>
      <c r="F1828" s="32"/>
      <c r="G1828" s="33"/>
      <c r="H1828" s="33"/>
      <c r="I1828" s="33"/>
      <c r="J1828" s="21" t="str">
        <f t="shared" si="200"/>
        <v/>
      </c>
      <c r="K1828" s="21">
        <f t="shared" si="196"/>
        <v>0</v>
      </c>
      <c r="L1828" s="21" t="str">
        <f t="shared" si="197"/>
        <v/>
      </c>
      <c r="M1828" s="22" t="str">
        <f t="shared" si="201"/>
        <v/>
      </c>
      <c r="N1828" s="48"/>
      <c r="O1828" s="54" t="str">
        <f>IF(N1828="","",IFERROR(VLOOKUP(N1828,EMPRESAS!$A:$C,3,FALSE),"NAO CADASTRADA"))</f>
        <v/>
      </c>
      <c r="P1828" s="50"/>
      <c r="Q1828" s="54" t="str">
        <f>IF(P1828="","",IFERROR(VLOOKUP(P1828,ATIVIDADES!$A:$C,3,FALSE),"NAO CADASTRADA"))</f>
        <v/>
      </c>
      <c r="R1828" s="42"/>
      <c r="S1828" s="48"/>
      <c r="T1828" s="54" t="str">
        <f>IF(S1828="","",IFERROR(VLOOKUP(S1828,EMPRESAS!$A:$C,3,FALSE),"NAO CADASTRADA"))</f>
        <v/>
      </c>
      <c r="U1828" s="50"/>
      <c r="V1828" s="54" t="str">
        <f>IF(U1828="","",IFERROR(VLOOKUP(U1828,ATIVIDADES!$A:$C,3,FALSE),"NAO CADASTRADA"))</f>
        <v/>
      </c>
      <c r="W1828" s="42"/>
      <c r="X1828" s="48"/>
      <c r="Y1828" s="54" t="str">
        <f>IF(X1828="","",IFERROR(VLOOKUP(X1828,EMPRESAS!$A:$C,3,FALSE),"NAO CADASTRADA"))</f>
        <v/>
      </c>
      <c r="Z1828" s="50"/>
      <c r="AA1828" s="54" t="str">
        <f>IF(Z1828="","",IFERROR(VLOOKUP(Z1828,ATIVIDADES!$A:$C,3,FALSE),"NAO CADASTRADA"))</f>
        <v/>
      </c>
      <c r="AB1828" s="42"/>
      <c r="AC1828" s="48"/>
      <c r="AD1828" s="54" t="str">
        <f>IF(AC1828="","",IFERROR(VLOOKUP(AC1828,EMPRESAS!$A:$C,3,FALSE),"NAO CADASTRADA"))</f>
        <v/>
      </c>
      <c r="AE1828" s="50"/>
      <c r="AF1828" s="54" t="str">
        <f>IF(AE1828="","",IFERROR(VLOOKUP(AE1828,ATIVIDADES!$A:$C,3,FALSE),"NAO CADASTRADA"))</f>
        <v/>
      </c>
      <c r="AG1828" s="42"/>
      <c r="AH1828" s="48"/>
      <c r="AI1828" s="54" t="str">
        <f>IF(AH1828="","",IFERROR(VLOOKUP(AH1828,EMPRESAS!$A:$C,3,FALSE),"NAO CADASTRADA"))</f>
        <v/>
      </c>
      <c r="AJ1828" s="50"/>
      <c r="AK1828" s="54" t="str">
        <f>IF(AJ1828="","",IFERROR(VLOOKUP(AJ1828,ATIVIDADES!$A:$C,3,FALSE),"NAO CADASTRADA"))</f>
        <v/>
      </c>
      <c r="AL1828" s="42"/>
    </row>
    <row r="1829" spans="1:38" x14ac:dyDescent="0.25">
      <c r="A1829" s="26" t="str">
        <f t="shared" si="198"/>
        <v>OK</v>
      </c>
      <c r="B1829" s="29">
        <f t="shared" si="199"/>
        <v>2487914866</v>
      </c>
      <c r="C1829" s="30">
        <v>43917</v>
      </c>
      <c r="D1829" s="18">
        <f t="shared" si="202"/>
        <v>43891</v>
      </c>
      <c r="E1829" s="19" t="str">
        <f>IF(ISERROR(VLOOKUP(C1829,FERIADOS!$A:$B,1,FALSE)),IF(WEEKDAY(C1829)=1,"Dom",IF(WEEKDAY(C1829)=2,"Seg",IF(WEEKDAY(C1829)=3,"Ter",IF(WEEKDAY(C1829)=4,"Qua",IF(WEEKDAY(C1829)=5,"Qui",IF(WEEKDAY(C1829)=6,"Sex","Sab")))))),"Feriado")</f>
        <v>Sex</v>
      </c>
      <c r="F1829" s="32"/>
      <c r="G1829" s="33"/>
      <c r="H1829" s="33"/>
      <c r="I1829" s="33"/>
      <c r="J1829" s="21" t="str">
        <f t="shared" si="200"/>
        <v/>
      </c>
      <c r="K1829" s="21">
        <f t="shared" si="196"/>
        <v>0</v>
      </c>
      <c r="L1829" s="21" t="str">
        <f t="shared" si="197"/>
        <v/>
      </c>
      <c r="M1829" s="22" t="str">
        <f t="shared" si="201"/>
        <v/>
      </c>
      <c r="N1829" s="48"/>
      <c r="O1829" s="54" t="str">
        <f>IF(N1829="","",IFERROR(VLOOKUP(N1829,EMPRESAS!$A:$C,3,FALSE),"NAO CADASTRADA"))</f>
        <v/>
      </c>
      <c r="P1829" s="50"/>
      <c r="Q1829" s="54" t="str">
        <f>IF(P1829="","",IFERROR(VLOOKUP(P1829,ATIVIDADES!$A:$C,3,FALSE),"NAO CADASTRADA"))</f>
        <v/>
      </c>
      <c r="R1829" s="42"/>
      <c r="S1829" s="48"/>
      <c r="T1829" s="54" t="str">
        <f>IF(S1829="","",IFERROR(VLOOKUP(S1829,EMPRESAS!$A:$C,3,FALSE),"NAO CADASTRADA"))</f>
        <v/>
      </c>
      <c r="U1829" s="50"/>
      <c r="V1829" s="54" t="str">
        <f>IF(U1829="","",IFERROR(VLOOKUP(U1829,ATIVIDADES!$A:$C,3,FALSE),"NAO CADASTRADA"))</f>
        <v/>
      </c>
      <c r="W1829" s="42"/>
      <c r="X1829" s="48"/>
      <c r="Y1829" s="54" t="str">
        <f>IF(X1829="","",IFERROR(VLOOKUP(X1829,EMPRESAS!$A:$C,3,FALSE),"NAO CADASTRADA"))</f>
        <v/>
      </c>
      <c r="Z1829" s="50"/>
      <c r="AA1829" s="54" t="str">
        <f>IF(Z1829="","",IFERROR(VLOOKUP(Z1829,ATIVIDADES!$A:$C,3,FALSE),"NAO CADASTRADA"))</f>
        <v/>
      </c>
      <c r="AB1829" s="42"/>
      <c r="AC1829" s="48"/>
      <c r="AD1829" s="54" t="str">
        <f>IF(AC1829="","",IFERROR(VLOOKUP(AC1829,EMPRESAS!$A:$C,3,FALSE),"NAO CADASTRADA"))</f>
        <v/>
      </c>
      <c r="AE1829" s="50"/>
      <c r="AF1829" s="54" t="str">
        <f>IF(AE1829="","",IFERROR(VLOOKUP(AE1829,ATIVIDADES!$A:$C,3,FALSE),"NAO CADASTRADA"))</f>
        <v/>
      </c>
      <c r="AG1829" s="42"/>
      <c r="AH1829" s="48"/>
      <c r="AI1829" s="54" t="str">
        <f>IF(AH1829="","",IFERROR(VLOOKUP(AH1829,EMPRESAS!$A:$C,3,FALSE),"NAO CADASTRADA"))</f>
        <v/>
      </c>
      <c r="AJ1829" s="50"/>
      <c r="AK1829" s="54" t="str">
        <f>IF(AJ1829="","",IFERROR(VLOOKUP(AJ1829,ATIVIDADES!$A:$C,3,FALSE),"NAO CADASTRADA"))</f>
        <v/>
      </c>
      <c r="AL1829" s="42"/>
    </row>
    <row r="1830" spans="1:38" x14ac:dyDescent="0.25">
      <c r="A1830" s="26" t="str">
        <f t="shared" si="198"/>
        <v>OK</v>
      </c>
      <c r="B1830" s="29">
        <f t="shared" si="199"/>
        <v>2487914866</v>
      </c>
      <c r="C1830" s="30">
        <v>43918</v>
      </c>
      <c r="D1830" s="18">
        <f t="shared" si="202"/>
        <v>43891</v>
      </c>
      <c r="E1830" s="19" t="str">
        <f>IF(ISERROR(VLOOKUP(C1830,FERIADOS!$A:$B,1,FALSE)),IF(WEEKDAY(C1830)=1,"Dom",IF(WEEKDAY(C1830)=2,"Seg",IF(WEEKDAY(C1830)=3,"Ter",IF(WEEKDAY(C1830)=4,"Qua",IF(WEEKDAY(C1830)=5,"Qui",IF(WEEKDAY(C1830)=6,"Sex","Sab")))))),"Feriado")</f>
        <v>Sab</v>
      </c>
      <c r="F1830" s="32"/>
      <c r="G1830" s="33"/>
      <c r="H1830" s="33"/>
      <c r="I1830" s="33"/>
      <c r="J1830" s="21" t="str">
        <f t="shared" si="200"/>
        <v/>
      </c>
      <c r="K1830" s="21">
        <f t="shared" si="196"/>
        <v>0</v>
      </c>
      <c r="L1830" s="21" t="str">
        <f t="shared" si="197"/>
        <v/>
      </c>
      <c r="M1830" s="22" t="str">
        <f t="shared" si="201"/>
        <v/>
      </c>
      <c r="N1830" s="48"/>
      <c r="O1830" s="54" t="str">
        <f>IF(N1830="","",IFERROR(VLOOKUP(N1830,EMPRESAS!$A:$C,3,FALSE),"NAO CADASTRADA"))</f>
        <v/>
      </c>
      <c r="P1830" s="50"/>
      <c r="Q1830" s="54" t="str">
        <f>IF(P1830="","",IFERROR(VLOOKUP(P1830,ATIVIDADES!$A:$C,3,FALSE),"NAO CADASTRADA"))</f>
        <v/>
      </c>
      <c r="R1830" s="42"/>
      <c r="S1830" s="48"/>
      <c r="T1830" s="54" t="str">
        <f>IF(S1830="","",IFERROR(VLOOKUP(S1830,EMPRESAS!$A:$C,3,FALSE),"NAO CADASTRADA"))</f>
        <v/>
      </c>
      <c r="U1830" s="50"/>
      <c r="V1830" s="54" t="str">
        <f>IF(U1830="","",IFERROR(VLOOKUP(U1830,ATIVIDADES!$A:$C,3,FALSE),"NAO CADASTRADA"))</f>
        <v/>
      </c>
      <c r="W1830" s="42"/>
      <c r="X1830" s="48"/>
      <c r="Y1830" s="54" t="str">
        <f>IF(X1830="","",IFERROR(VLOOKUP(X1830,EMPRESAS!$A:$C,3,FALSE),"NAO CADASTRADA"))</f>
        <v/>
      </c>
      <c r="Z1830" s="50"/>
      <c r="AA1830" s="54" t="str">
        <f>IF(Z1830="","",IFERROR(VLOOKUP(Z1830,ATIVIDADES!$A:$C,3,FALSE),"NAO CADASTRADA"))</f>
        <v/>
      </c>
      <c r="AB1830" s="42"/>
      <c r="AC1830" s="48"/>
      <c r="AD1830" s="54" t="str">
        <f>IF(AC1830="","",IFERROR(VLOOKUP(AC1830,EMPRESAS!$A:$C,3,FALSE),"NAO CADASTRADA"))</f>
        <v/>
      </c>
      <c r="AE1830" s="50"/>
      <c r="AF1830" s="54" t="str">
        <f>IF(AE1830="","",IFERROR(VLOOKUP(AE1830,ATIVIDADES!$A:$C,3,FALSE),"NAO CADASTRADA"))</f>
        <v/>
      </c>
      <c r="AG1830" s="42"/>
      <c r="AH1830" s="48"/>
      <c r="AI1830" s="54" t="str">
        <f>IF(AH1830="","",IFERROR(VLOOKUP(AH1830,EMPRESAS!$A:$C,3,FALSE),"NAO CADASTRADA"))</f>
        <v/>
      </c>
      <c r="AJ1830" s="50"/>
      <c r="AK1830" s="54" t="str">
        <f>IF(AJ1830="","",IFERROR(VLOOKUP(AJ1830,ATIVIDADES!$A:$C,3,FALSE),"NAO CADASTRADA"))</f>
        <v/>
      </c>
      <c r="AL1830" s="42"/>
    </row>
    <row r="1831" spans="1:38" x14ac:dyDescent="0.25">
      <c r="A1831" s="26" t="str">
        <f t="shared" si="198"/>
        <v>OK</v>
      </c>
      <c r="B1831" s="29">
        <f t="shared" si="199"/>
        <v>2487914866</v>
      </c>
      <c r="C1831" s="30">
        <v>43919</v>
      </c>
      <c r="D1831" s="18">
        <f t="shared" si="202"/>
        <v>43891</v>
      </c>
      <c r="E1831" s="19" t="str">
        <f>IF(ISERROR(VLOOKUP(C1831,FERIADOS!$A:$B,1,FALSE)),IF(WEEKDAY(C1831)=1,"Dom",IF(WEEKDAY(C1831)=2,"Seg",IF(WEEKDAY(C1831)=3,"Ter",IF(WEEKDAY(C1831)=4,"Qua",IF(WEEKDAY(C1831)=5,"Qui",IF(WEEKDAY(C1831)=6,"Sex","Sab")))))),"Feriado")</f>
        <v>Dom</v>
      </c>
      <c r="F1831" s="32"/>
      <c r="G1831" s="33"/>
      <c r="H1831" s="33"/>
      <c r="I1831" s="33"/>
      <c r="J1831" s="21" t="str">
        <f t="shared" si="200"/>
        <v/>
      </c>
      <c r="K1831" s="21">
        <f t="shared" si="196"/>
        <v>0</v>
      </c>
      <c r="L1831" s="21" t="str">
        <f t="shared" si="197"/>
        <v/>
      </c>
      <c r="M1831" s="22" t="str">
        <f t="shared" si="201"/>
        <v/>
      </c>
      <c r="N1831" s="48"/>
      <c r="O1831" s="54" t="str">
        <f>IF(N1831="","",IFERROR(VLOOKUP(N1831,EMPRESAS!$A:$C,3,FALSE),"NAO CADASTRADA"))</f>
        <v/>
      </c>
      <c r="P1831" s="50"/>
      <c r="Q1831" s="54" t="str">
        <f>IF(P1831="","",IFERROR(VLOOKUP(P1831,ATIVIDADES!$A:$C,3,FALSE),"NAO CADASTRADA"))</f>
        <v/>
      </c>
      <c r="R1831" s="42"/>
      <c r="S1831" s="48"/>
      <c r="T1831" s="54" t="str">
        <f>IF(S1831="","",IFERROR(VLOOKUP(S1831,EMPRESAS!$A:$C,3,FALSE),"NAO CADASTRADA"))</f>
        <v/>
      </c>
      <c r="U1831" s="50"/>
      <c r="V1831" s="54" t="str">
        <f>IF(U1831="","",IFERROR(VLOOKUP(U1831,ATIVIDADES!$A:$C,3,FALSE),"NAO CADASTRADA"))</f>
        <v/>
      </c>
      <c r="W1831" s="42"/>
      <c r="X1831" s="48"/>
      <c r="Y1831" s="54" t="str">
        <f>IF(X1831="","",IFERROR(VLOOKUP(X1831,EMPRESAS!$A:$C,3,FALSE),"NAO CADASTRADA"))</f>
        <v/>
      </c>
      <c r="Z1831" s="50"/>
      <c r="AA1831" s="54" t="str">
        <f>IF(Z1831="","",IFERROR(VLOOKUP(Z1831,ATIVIDADES!$A:$C,3,FALSE),"NAO CADASTRADA"))</f>
        <v/>
      </c>
      <c r="AB1831" s="42"/>
      <c r="AC1831" s="48"/>
      <c r="AD1831" s="54" t="str">
        <f>IF(AC1831="","",IFERROR(VLOOKUP(AC1831,EMPRESAS!$A:$C,3,FALSE),"NAO CADASTRADA"))</f>
        <v/>
      </c>
      <c r="AE1831" s="50"/>
      <c r="AF1831" s="54" t="str">
        <f>IF(AE1831="","",IFERROR(VLOOKUP(AE1831,ATIVIDADES!$A:$C,3,FALSE),"NAO CADASTRADA"))</f>
        <v/>
      </c>
      <c r="AG1831" s="42"/>
      <c r="AH1831" s="48"/>
      <c r="AI1831" s="54" t="str">
        <f>IF(AH1831="","",IFERROR(VLOOKUP(AH1831,EMPRESAS!$A:$C,3,FALSE),"NAO CADASTRADA"))</f>
        <v/>
      </c>
      <c r="AJ1831" s="50"/>
      <c r="AK1831" s="54" t="str">
        <f>IF(AJ1831="","",IFERROR(VLOOKUP(AJ1831,ATIVIDADES!$A:$C,3,FALSE),"NAO CADASTRADA"))</f>
        <v/>
      </c>
      <c r="AL1831" s="42"/>
    </row>
    <row r="1832" spans="1:38" x14ac:dyDescent="0.25">
      <c r="A1832" s="26" t="str">
        <f t="shared" si="198"/>
        <v>OK</v>
      </c>
      <c r="B1832" s="29">
        <f t="shared" si="199"/>
        <v>2487914866</v>
      </c>
      <c r="C1832" s="30">
        <v>43920</v>
      </c>
      <c r="D1832" s="18">
        <f t="shared" si="202"/>
        <v>43891</v>
      </c>
      <c r="E1832" s="19" t="str">
        <f>IF(ISERROR(VLOOKUP(C1832,FERIADOS!$A:$B,1,FALSE)),IF(WEEKDAY(C1832)=1,"Dom",IF(WEEKDAY(C1832)=2,"Seg",IF(WEEKDAY(C1832)=3,"Ter",IF(WEEKDAY(C1832)=4,"Qua",IF(WEEKDAY(C1832)=5,"Qui",IF(WEEKDAY(C1832)=6,"Sex","Sab")))))),"Feriado")</f>
        <v>Seg</v>
      </c>
      <c r="F1832" s="32"/>
      <c r="G1832" s="33"/>
      <c r="H1832" s="33"/>
      <c r="I1832" s="33"/>
      <c r="J1832" s="21" t="str">
        <f t="shared" si="200"/>
        <v/>
      </c>
      <c r="K1832" s="21">
        <f t="shared" si="196"/>
        <v>0</v>
      </c>
      <c r="L1832" s="21" t="str">
        <f t="shared" si="197"/>
        <v/>
      </c>
      <c r="M1832" s="22" t="str">
        <f t="shared" si="201"/>
        <v/>
      </c>
      <c r="N1832" s="48"/>
      <c r="O1832" s="54" t="str">
        <f>IF(N1832="","",IFERROR(VLOOKUP(N1832,EMPRESAS!$A:$C,3,FALSE),"NAO CADASTRADA"))</f>
        <v/>
      </c>
      <c r="P1832" s="50"/>
      <c r="Q1832" s="54" t="str">
        <f>IF(P1832="","",IFERROR(VLOOKUP(P1832,ATIVIDADES!$A:$C,3,FALSE),"NAO CADASTRADA"))</f>
        <v/>
      </c>
      <c r="R1832" s="42"/>
      <c r="S1832" s="48"/>
      <c r="T1832" s="54" t="str">
        <f>IF(S1832="","",IFERROR(VLOOKUP(S1832,EMPRESAS!$A:$C,3,FALSE),"NAO CADASTRADA"))</f>
        <v/>
      </c>
      <c r="U1832" s="50"/>
      <c r="V1832" s="54" t="str">
        <f>IF(U1832="","",IFERROR(VLOOKUP(U1832,ATIVIDADES!$A:$C,3,FALSE),"NAO CADASTRADA"))</f>
        <v/>
      </c>
      <c r="W1832" s="42"/>
      <c r="X1832" s="48"/>
      <c r="Y1832" s="54" t="str">
        <f>IF(X1832="","",IFERROR(VLOOKUP(X1832,EMPRESAS!$A:$C,3,FALSE),"NAO CADASTRADA"))</f>
        <v/>
      </c>
      <c r="Z1832" s="50"/>
      <c r="AA1832" s="54" t="str">
        <f>IF(Z1832="","",IFERROR(VLOOKUP(Z1832,ATIVIDADES!$A:$C,3,FALSE),"NAO CADASTRADA"))</f>
        <v/>
      </c>
      <c r="AB1832" s="42"/>
      <c r="AC1832" s="48"/>
      <c r="AD1832" s="54" t="str">
        <f>IF(AC1832="","",IFERROR(VLOOKUP(AC1832,EMPRESAS!$A:$C,3,FALSE),"NAO CADASTRADA"))</f>
        <v/>
      </c>
      <c r="AE1832" s="50"/>
      <c r="AF1832" s="54" t="str">
        <f>IF(AE1832="","",IFERROR(VLOOKUP(AE1832,ATIVIDADES!$A:$C,3,FALSE),"NAO CADASTRADA"))</f>
        <v/>
      </c>
      <c r="AG1832" s="42"/>
      <c r="AH1832" s="48"/>
      <c r="AI1832" s="54" t="str">
        <f>IF(AH1832="","",IFERROR(VLOOKUP(AH1832,EMPRESAS!$A:$C,3,FALSE),"NAO CADASTRADA"))</f>
        <v/>
      </c>
      <c r="AJ1832" s="50"/>
      <c r="AK1832" s="54" t="str">
        <f>IF(AJ1832="","",IFERROR(VLOOKUP(AJ1832,ATIVIDADES!$A:$C,3,FALSE),"NAO CADASTRADA"))</f>
        <v/>
      </c>
      <c r="AL1832" s="42"/>
    </row>
    <row r="1833" spans="1:38" x14ac:dyDescent="0.25">
      <c r="A1833" s="26" t="str">
        <f t="shared" si="198"/>
        <v>OK</v>
      </c>
      <c r="B1833" s="29">
        <f t="shared" si="199"/>
        <v>2487914866</v>
      </c>
      <c r="C1833" s="30">
        <v>43921</v>
      </c>
      <c r="D1833" s="18">
        <f t="shared" si="202"/>
        <v>43891</v>
      </c>
      <c r="E1833" s="19" t="str">
        <f>IF(ISERROR(VLOOKUP(C1833,FERIADOS!$A:$B,1,FALSE)),IF(WEEKDAY(C1833)=1,"Dom",IF(WEEKDAY(C1833)=2,"Seg",IF(WEEKDAY(C1833)=3,"Ter",IF(WEEKDAY(C1833)=4,"Qua",IF(WEEKDAY(C1833)=5,"Qui",IF(WEEKDAY(C1833)=6,"Sex","Sab")))))),"Feriado")</f>
        <v>Ter</v>
      </c>
      <c r="F1833" s="32"/>
      <c r="G1833" s="33"/>
      <c r="H1833" s="33"/>
      <c r="I1833" s="33"/>
      <c r="J1833" s="21" t="str">
        <f t="shared" si="200"/>
        <v/>
      </c>
      <c r="K1833" s="21">
        <f t="shared" si="196"/>
        <v>0</v>
      </c>
      <c r="L1833" s="21" t="str">
        <f t="shared" si="197"/>
        <v/>
      </c>
      <c r="M1833" s="22" t="str">
        <f t="shared" si="201"/>
        <v/>
      </c>
      <c r="N1833" s="48"/>
      <c r="O1833" s="54" t="str">
        <f>IF(N1833="","",IFERROR(VLOOKUP(N1833,EMPRESAS!$A:$C,3,FALSE),"NAO CADASTRADA"))</f>
        <v/>
      </c>
      <c r="P1833" s="50"/>
      <c r="Q1833" s="54" t="str">
        <f>IF(P1833="","",IFERROR(VLOOKUP(P1833,ATIVIDADES!$A:$C,3,FALSE),"NAO CADASTRADA"))</f>
        <v/>
      </c>
      <c r="R1833" s="42"/>
      <c r="S1833" s="48"/>
      <c r="T1833" s="54" t="str">
        <f>IF(S1833="","",IFERROR(VLOOKUP(S1833,EMPRESAS!$A:$C,3,FALSE),"NAO CADASTRADA"))</f>
        <v/>
      </c>
      <c r="U1833" s="50"/>
      <c r="V1833" s="54" t="str">
        <f>IF(U1833="","",IFERROR(VLOOKUP(U1833,ATIVIDADES!$A:$C,3,FALSE),"NAO CADASTRADA"))</f>
        <v/>
      </c>
      <c r="W1833" s="42"/>
      <c r="X1833" s="48"/>
      <c r="Y1833" s="54" t="str">
        <f>IF(X1833="","",IFERROR(VLOOKUP(X1833,EMPRESAS!$A:$C,3,FALSE),"NAO CADASTRADA"))</f>
        <v/>
      </c>
      <c r="Z1833" s="50"/>
      <c r="AA1833" s="54" t="str">
        <f>IF(Z1833="","",IFERROR(VLOOKUP(Z1833,ATIVIDADES!$A:$C,3,FALSE),"NAO CADASTRADA"))</f>
        <v/>
      </c>
      <c r="AB1833" s="42"/>
      <c r="AC1833" s="48"/>
      <c r="AD1833" s="54" t="str">
        <f>IF(AC1833="","",IFERROR(VLOOKUP(AC1833,EMPRESAS!$A:$C,3,FALSE),"NAO CADASTRADA"))</f>
        <v/>
      </c>
      <c r="AE1833" s="50"/>
      <c r="AF1833" s="54" t="str">
        <f>IF(AE1833="","",IFERROR(VLOOKUP(AE1833,ATIVIDADES!$A:$C,3,FALSE),"NAO CADASTRADA"))</f>
        <v/>
      </c>
      <c r="AG1833" s="42"/>
      <c r="AH1833" s="48"/>
      <c r="AI1833" s="54" t="str">
        <f>IF(AH1833="","",IFERROR(VLOOKUP(AH1833,EMPRESAS!$A:$C,3,FALSE),"NAO CADASTRADA"))</f>
        <v/>
      </c>
      <c r="AJ1833" s="50"/>
      <c r="AK1833" s="54" t="str">
        <f>IF(AJ1833="","",IFERROR(VLOOKUP(AJ1833,ATIVIDADES!$A:$C,3,FALSE),"NAO CADASTRADA"))</f>
        <v/>
      </c>
      <c r="AL1833" s="42"/>
    </row>
    <row r="1834" spans="1:38" x14ac:dyDescent="0.25">
      <c r="A1834" s="26" t="str">
        <f t="shared" si="198"/>
        <v>OK</v>
      </c>
      <c r="B1834" s="29">
        <f t="shared" si="199"/>
        <v>2487914866</v>
      </c>
      <c r="C1834" s="30">
        <v>43922</v>
      </c>
      <c r="D1834" s="18">
        <f t="shared" si="202"/>
        <v>43922</v>
      </c>
      <c r="E1834" s="19" t="str">
        <f>IF(ISERROR(VLOOKUP(C1834,FERIADOS!$A:$B,1,FALSE)),IF(WEEKDAY(C1834)=1,"Dom",IF(WEEKDAY(C1834)=2,"Seg",IF(WEEKDAY(C1834)=3,"Ter",IF(WEEKDAY(C1834)=4,"Qua",IF(WEEKDAY(C1834)=5,"Qui",IF(WEEKDAY(C1834)=6,"Sex","Sab")))))),"Feriado")</f>
        <v>Qua</v>
      </c>
      <c r="F1834" s="32"/>
      <c r="G1834" s="33"/>
      <c r="H1834" s="33"/>
      <c r="I1834" s="33"/>
      <c r="J1834" s="21" t="str">
        <f t="shared" si="200"/>
        <v/>
      </c>
      <c r="K1834" s="21">
        <f t="shared" si="196"/>
        <v>0</v>
      </c>
      <c r="L1834" s="21" t="str">
        <f t="shared" si="197"/>
        <v/>
      </c>
      <c r="M1834" s="22" t="str">
        <f t="shared" si="201"/>
        <v/>
      </c>
      <c r="N1834" s="48"/>
      <c r="O1834" s="54" t="str">
        <f>IF(N1834="","",IFERROR(VLOOKUP(N1834,EMPRESAS!$A:$C,3,FALSE),"NAO CADASTRADA"))</f>
        <v/>
      </c>
      <c r="P1834" s="50"/>
      <c r="Q1834" s="54" t="str">
        <f>IF(P1834="","",IFERROR(VLOOKUP(P1834,ATIVIDADES!$A:$C,3,FALSE),"NAO CADASTRADA"))</f>
        <v/>
      </c>
      <c r="R1834" s="42"/>
      <c r="S1834" s="48"/>
      <c r="T1834" s="54" t="str">
        <f>IF(S1834="","",IFERROR(VLOOKUP(S1834,EMPRESAS!$A:$C,3,FALSE),"NAO CADASTRADA"))</f>
        <v/>
      </c>
      <c r="U1834" s="50"/>
      <c r="V1834" s="54" t="str">
        <f>IF(U1834="","",IFERROR(VLOOKUP(U1834,ATIVIDADES!$A:$C,3,FALSE),"NAO CADASTRADA"))</f>
        <v/>
      </c>
      <c r="W1834" s="42"/>
      <c r="X1834" s="48"/>
      <c r="Y1834" s="54" t="str">
        <f>IF(X1834="","",IFERROR(VLOOKUP(X1834,EMPRESAS!$A:$C,3,FALSE),"NAO CADASTRADA"))</f>
        <v/>
      </c>
      <c r="Z1834" s="50"/>
      <c r="AA1834" s="54" t="str">
        <f>IF(Z1834="","",IFERROR(VLOOKUP(Z1834,ATIVIDADES!$A:$C,3,FALSE),"NAO CADASTRADA"))</f>
        <v/>
      </c>
      <c r="AB1834" s="42"/>
      <c r="AC1834" s="48"/>
      <c r="AD1834" s="54" t="str">
        <f>IF(AC1834="","",IFERROR(VLOOKUP(AC1834,EMPRESAS!$A:$C,3,FALSE),"NAO CADASTRADA"))</f>
        <v/>
      </c>
      <c r="AE1834" s="50"/>
      <c r="AF1834" s="54" t="str">
        <f>IF(AE1834="","",IFERROR(VLOOKUP(AE1834,ATIVIDADES!$A:$C,3,FALSE),"NAO CADASTRADA"))</f>
        <v/>
      </c>
      <c r="AG1834" s="42"/>
      <c r="AH1834" s="48"/>
      <c r="AI1834" s="54" t="str">
        <f>IF(AH1834="","",IFERROR(VLOOKUP(AH1834,EMPRESAS!$A:$C,3,FALSE),"NAO CADASTRADA"))</f>
        <v/>
      </c>
      <c r="AJ1834" s="50"/>
      <c r="AK1834" s="54" t="str">
        <f>IF(AJ1834="","",IFERROR(VLOOKUP(AJ1834,ATIVIDADES!$A:$C,3,FALSE),"NAO CADASTRADA"))</f>
        <v/>
      </c>
      <c r="AL1834" s="42"/>
    </row>
    <row r="1835" spans="1:38" x14ac:dyDescent="0.25">
      <c r="A1835" s="26" t="str">
        <f t="shared" si="198"/>
        <v>OK</v>
      </c>
      <c r="B1835" s="29">
        <f t="shared" si="199"/>
        <v>2487914866</v>
      </c>
      <c r="C1835" s="30">
        <v>43923</v>
      </c>
      <c r="D1835" s="18">
        <f t="shared" si="202"/>
        <v>43922</v>
      </c>
      <c r="E1835" s="19" t="str">
        <f>IF(ISERROR(VLOOKUP(C1835,FERIADOS!$A:$B,1,FALSE)),IF(WEEKDAY(C1835)=1,"Dom",IF(WEEKDAY(C1835)=2,"Seg",IF(WEEKDAY(C1835)=3,"Ter",IF(WEEKDAY(C1835)=4,"Qua",IF(WEEKDAY(C1835)=5,"Qui",IF(WEEKDAY(C1835)=6,"Sex","Sab")))))),"Feriado")</f>
        <v>Qui</v>
      </c>
      <c r="F1835" s="32"/>
      <c r="G1835" s="33"/>
      <c r="H1835" s="33"/>
      <c r="I1835" s="33"/>
      <c r="J1835" s="21" t="str">
        <f t="shared" si="200"/>
        <v/>
      </c>
      <c r="K1835" s="21">
        <f t="shared" si="196"/>
        <v>0</v>
      </c>
      <c r="L1835" s="21" t="str">
        <f t="shared" si="197"/>
        <v/>
      </c>
      <c r="M1835" s="22" t="str">
        <f t="shared" si="201"/>
        <v/>
      </c>
      <c r="N1835" s="48"/>
      <c r="O1835" s="54" t="str">
        <f>IF(N1835="","",IFERROR(VLOOKUP(N1835,EMPRESAS!$A:$C,3,FALSE),"NAO CADASTRADA"))</f>
        <v/>
      </c>
      <c r="P1835" s="50"/>
      <c r="Q1835" s="54" t="str">
        <f>IF(P1835="","",IFERROR(VLOOKUP(P1835,ATIVIDADES!$A:$C,3,FALSE),"NAO CADASTRADA"))</f>
        <v/>
      </c>
      <c r="R1835" s="42"/>
      <c r="S1835" s="48"/>
      <c r="T1835" s="54" t="str">
        <f>IF(S1835="","",IFERROR(VLOOKUP(S1835,EMPRESAS!$A:$C,3,FALSE),"NAO CADASTRADA"))</f>
        <v/>
      </c>
      <c r="U1835" s="50"/>
      <c r="V1835" s="54" t="str">
        <f>IF(U1835="","",IFERROR(VLOOKUP(U1835,ATIVIDADES!$A:$C,3,FALSE),"NAO CADASTRADA"))</f>
        <v/>
      </c>
      <c r="W1835" s="42"/>
      <c r="X1835" s="48"/>
      <c r="Y1835" s="54" t="str">
        <f>IF(X1835="","",IFERROR(VLOOKUP(X1835,EMPRESAS!$A:$C,3,FALSE),"NAO CADASTRADA"))</f>
        <v/>
      </c>
      <c r="Z1835" s="50"/>
      <c r="AA1835" s="54" t="str">
        <f>IF(Z1835="","",IFERROR(VLOOKUP(Z1835,ATIVIDADES!$A:$C,3,FALSE),"NAO CADASTRADA"))</f>
        <v/>
      </c>
      <c r="AB1835" s="42"/>
      <c r="AC1835" s="48"/>
      <c r="AD1835" s="54" t="str">
        <f>IF(AC1835="","",IFERROR(VLOOKUP(AC1835,EMPRESAS!$A:$C,3,FALSE),"NAO CADASTRADA"))</f>
        <v/>
      </c>
      <c r="AE1835" s="50"/>
      <c r="AF1835" s="54" t="str">
        <f>IF(AE1835="","",IFERROR(VLOOKUP(AE1835,ATIVIDADES!$A:$C,3,FALSE),"NAO CADASTRADA"))</f>
        <v/>
      </c>
      <c r="AG1835" s="42"/>
      <c r="AH1835" s="48"/>
      <c r="AI1835" s="54" t="str">
        <f>IF(AH1835="","",IFERROR(VLOOKUP(AH1835,EMPRESAS!$A:$C,3,FALSE),"NAO CADASTRADA"))</f>
        <v/>
      </c>
      <c r="AJ1835" s="50"/>
      <c r="AK1835" s="54" t="str">
        <f>IF(AJ1835="","",IFERROR(VLOOKUP(AJ1835,ATIVIDADES!$A:$C,3,FALSE),"NAO CADASTRADA"))</f>
        <v/>
      </c>
      <c r="AL1835" s="42"/>
    </row>
    <row r="1836" spans="1:38" x14ac:dyDescent="0.25">
      <c r="A1836" s="26" t="str">
        <f t="shared" si="198"/>
        <v>OK</v>
      </c>
      <c r="B1836" s="29">
        <f t="shared" si="199"/>
        <v>2487914866</v>
      </c>
      <c r="C1836" s="30">
        <v>43924</v>
      </c>
      <c r="D1836" s="18">
        <f t="shared" si="202"/>
        <v>43922</v>
      </c>
      <c r="E1836" s="19" t="str">
        <f>IF(ISERROR(VLOOKUP(C1836,FERIADOS!$A:$B,1,FALSE)),IF(WEEKDAY(C1836)=1,"Dom",IF(WEEKDAY(C1836)=2,"Seg",IF(WEEKDAY(C1836)=3,"Ter",IF(WEEKDAY(C1836)=4,"Qua",IF(WEEKDAY(C1836)=5,"Qui",IF(WEEKDAY(C1836)=6,"Sex","Sab")))))),"Feriado")</f>
        <v>Sex</v>
      </c>
      <c r="F1836" s="32"/>
      <c r="G1836" s="33"/>
      <c r="H1836" s="33"/>
      <c r="I1836" s="33"/>
      <c r="J1836" s="21" t="str">
        <f t="shared" si="200"/>
        <v/>
      </c>
      <c r="K1836" s="21">
        <f t="shared" si="196"/>
        <v>0</v>
      </c>
      <c r="L1836" s="21" t="str">
        <f t="shared" si="197"/>
        <v/>
      </c>
      <c r="M1836" s="22" t="str">
        <f t="shared" si="201"/>
        <v/>
      </c>
      <c r="N1836" s="48"/>
      <c r="O1836" s="54" t="str">
        <f>IF(N1836="","",IFERROR(VLOOKUP(N1836,EMPRESAS!$A:$C,3,FALSE),"NAO CADASTRADA"))</f>
        <v/>
      </c>
      <c r="P1836" s="50"/>
      <c r="Q1836" s="54" t="str">
        <f>IF(P1836="","",IFERROR(VLOOKUP(P1836,ATIVIDADES!$A:$C,3,FALSE),"NAO CADASTRADA"))</f>
        <v/>
      </c>
      <c r="R1836" s="42"/>
      <c r="S1836" s="48"/>
      <c r="T1836" s="54" t="str">
        <f>IF(S1836="","",IFERROR(VLOOKUP(S1836,EMPRESAS!$A:$C,3,FALSE),"NAO CADASTRADA"))</f>
        <v/>
      </c>
      <c r="U1836" s="50"/>
      <c r="V1836" s="54" t="str">
        <f>IF(U1836="","",IFERROR(VLOOKUP(U1836,ATIVIDADES!$A:$C,3,FALSE),"NAO CADASTRADA"))</f>
        <v/>
      </c>
      <c r="W1836" s="42"/>
      <c r="X1836" s="48"/>
      <c r="Y1836" s="54" t="str">
        <f>IF(X1836="","",IFERROR(VLOOKUP(X1836,EMPRESAS!$A:$C,3,FALSE),"NAO CADASTRADA"))</f>
        <v/>
      </c>
      <c r="Z1836" s="50"/>
      <c r="AA1836" s="54" t="str">
        <f>IF(Z1836="","",IFERROR(VLOOKUP(Z1836,ATIVIDADES!$A:$C,3,FALSE),"NAO CADASTRADA"))</f>
        <v/>
      </c>
      <c r="AB1836" s="42"/>
      <c r="AC1836" s="48"/>
      <c r="AD1836" s="54" t="str">
        <f>IF(AC1836="","",IFERROR(VLOOKUP(AC1836,EMPRESAS!$A:$C,3,FALSE),"NAO CADASTRADA"))</f>
        <v/>
      </c>
      <c r="AE1836" s="50"/>
      <c r="AF1836" s="54" t="str">
        <f>IF(AE1836="","",IFERROR(VLOOKUP(AE1836,ATIVIDADES!$A:$C,3,FALSE),"NAO CADASTRADA"))</f>
        <v/>
      </c>
      <c r="AG1836" s="42"/>
      <c r="AH1836" s="48"/>
      <c r="AI1836" s="54" t="str">
        <f>IF(AH1836="","",IFERROR(VLOOKUP(AH1836,EMPRESAS!$A:$C,3,FALSE),"NAO CADASTRADA"))</f>
        <v/>
      </c>
      <c r="AJ1836" s="50"/>
      <c r="AK1836" s="54" t="str">
        <f>IF(AJ1836="","",IFERROR(VLOOKUP(AJ1836,ATIVIDADES!$A:$C,3,FALSE),"NAO CADASTRADA"))</f>
        <v/>
      </c>
      <c r="AL1836" s="42"/>
    </row>
    <row r="1837" spans="1:38" x14ac:dyDescent="0.25">
      <c r="A1837" s="26" t="str">
        <f t="shared" si="198"/>
        <v>OK</v>
      </c>
      <c r="B1837" s="29">
        <f t="shared" si="199"/>
        <v>2487914866</v>
      </c>
      <c r="C1837" s="30">
        <v>43925</v>
      </c>
      <c r="D1837" s="18">
        <f t="shared" si="202"/>
        <v>43922</v>
      </c>
      <c r="E1837" s="19" t="str">
        <f>IF(ISERROR(VLOOKUP(C1837,FERIADOS!$A:$B,1,FALSE)),IF(WEEKDAY(C1837)=1,"Dom",IF(WEEKDAY(C1837)=2,"Seg",IF(WEEKDAY(C1837)=3,"Ter",IF(WEEKDAY(C1837)=4,"Qua",IF(WEEKDAY(C1837)=5,"Qui",IF(WEEKDAY(C1837)=6,"Sex","Sab")))))),"Feriado")</f>
        <v>Sab</v>
      </c>
      <c r="F1837" s="32"/>
      <c r="G1837" s="33"/>
      <c r="H1837" s="33"/>
      <c r="I1837" s="33"/>
      <c r="J1837" s="21" t="str">
        <f t="shared" si="200"/>
        <v/>
      </c>
      <c r="K1837" s="21">
        <f t="shared" si="196"/>
        <v>0</v>
      </c>
      <c r="L1837" s="21" t="str">
        <f t="shared" si="197"/>
        <v/>
      </c>
      <c r="M1837" s="22" t="str">
        <f t="shared" si="201"/>
        <v/>
      </c>
      <c r="N1837" s="48"/>
      <c r="O1837" s="54" t="str">
        <f>IF(N1837="","",IFERROR(VLOOKUP(N1837,EMPRESAS!$A:$C,3,FALSE),"NAO CADASTRADA"))</f>
        <v/>
      </c>
      <c r="P1837" s="50"/>
      <c r="Q1837" s="54" t="str">
        <f>IF(P1837="","",IFERROR(VLOOKUP(P1837,ATIVIDADES!$A:$C,3,FALSE),"NAO CADASTRADA"))</f>
        <v/>
      </c>
      <c r="R1837" s="42"/>
      <c r="S1837" s="48"/>
      <c r="T1837" s="54" t="str">
        <f>IF(S1837="","",IFERROR(VLOOKUP(S1837,EMPRESAS!$A:$C,3,FALSE),"NAO CADASTRADA"))</f>
        <v/>
      </c>
      <c r="U1837" s="50"/>
      <c r="V1837" s="54" t="str">
        <f>IF(U1837="","",IFERROR(VLOOKUP(U1837,ATIVIDADES!$A:$C,3,FALSE),"NAO CADASTRADA"))</f>
        <v/>
      </c>
      <c r="W1837" s="42"/>
      <c r="X1837" s="48"/>
      <c r="Y1837" s="54" t="str">
        <f>IF(X1837="","",IFERROR(VLOOKUP(X1837,EMPRESAS!$A:$C,3,FALSE),"NAO CADASTRADA"))</f>
        <v/>
      </c>
      <c r="Z1837" s="50"/>
      <c r="AA1837" s="54" t="str">
        <f>IF(Z1837="","",IFERROR(VLOOKUP(Z1837,ATIVIDADES!$A:$C,3,FALSE),"NAO CADASTRADA"))</f>
        <v/>
      </c>
      <c r="AB1837" s="42"/>
      <c r="AC1837" s="48"/>
      <c r="AD1837" s="54" t="str">
        <f>IF(AC1837="","",IFERROR(VLOOKUP(AC1837,EMPRESAS!$A:$C,3,FALSE),"NAO CADASTRADA"))</f>
        <v/>
      </c>
      <c r="AE1837" s="50"/>
      <c r="AF1837" s="54" t="str">
        <f>IF(AE1837="","",IFERROR(VLOOKUP(AE1837,ATIVIDADES!$A:$C,3,FALSE),"NAO CADASTRADA"))</f>
        <v/>
      </c>
      <c r="AG1837" s="42"/>
      <c r="AH1837" s="48"/>
      <c r="AI1837" s="54" t="str">
        <f>IF(AH1837="","",IFERROR(VLOOKUP(AH1837,EMPRESAS!$A:$C,3,FALSE),"NAO CADASTRADA"))</f>
        <v/>
      </c>
      <c r="AJ1837" s="50"/>
      <c r="AK1837" s="54" t="str">
        <f>IF(AJ1837="","",IFERROR(VLOOKUP(AJ1837,ATIVIDADES!$A:$C,3,FALSE),"NAO CADASTRADA"))</f>
        <v/>
      </c>
      <c r="AL1837" s="42"/>
    </row>
    <row r="1838" spans="1:38" x14ac:dyDescent="0.25">
      <c r="A1838" s="26" t="str">
        <f t="shared" si="198"/>
        <v>OK</v>
      </c>
      <c r="B1838" s="29">
        <f t="shared" si="199"/>
        <v>2487914866</v>
      </c>
      <c r="C1838" s="30">
        <v>43926</v>
      </c>
      <c r="D1838" s="18">
        <f t="shared" si="202"/>
        <v>43922</v>
      </c>
      <c r="E1838" s="19" t="str">
        <f>IF(ISERROR(VLOOKUP(C1838,FERIADOS!$A:$B,1,FALSE)),IF(WEEKDAY(C1838)=1,"Dom",IF(WEEKDAY(C1838)=2,"Seg",IF(WEEKDAY(C1838)=3,"Ter",IF(WEEKDAY(C1838)=4,"Qua",IF(WEEKDAY(C1838)=5,"Qui",IF(WEEKDAY(C1838)=6,"Sex","Sab")))))),"Feriado")</f>
        <v>Dom</v>
      </c>
      <c r="F1838" s="32"/>
      <c r="G1838" s="33"/>
      <c r="H1838" s="33"/>
      <c r="I1838" s="33"/>
      <c r="J1838" s="21" t="str">
        <f t="shared" si="200"/>
        <v/>
      </c>
      <c r="K1838" s="21">
        <f t="shared" si="196"/>
        <v>0</v>
      </c>
      <c r="L1838" s="21" t="str">
        <f t="shared" si="197"/>
        <v/>
      </c>
      <c r="M1838" s="22" t="str">
        <f t="shared" si="201"/>
        <v/>
      </c>
      <c r="N1838" s="48"/>
      <c r="O1838" s="54" t="str">
        <f>IF(N1838="","",IFERROR(VLOOKUP(N1838,EMPRESAS!$A:$C,3,FALSE),"NAO CADASTRADA"))</f>
        <v/>
      </c>
      <c r="P1838" s="50"/>
      <c r="Q1838" s="54" t="str">
        <f>IF(P1838="","",IFERROR(VLOOKUP(P1838,ATIVIDADES!$A:$C,3,FALSE),"NAO CADASTRADA"))</f>
        <v/>
      </c>
      <c r="R1838" s="42"/>
      <c r="S1838" s="48"/>
      <c r="T1838" s="54" t="str">
        <f>IF(S1838="","",IFERROR(VLOOKUP(S1838,EMPRESAS!$A:$C,3,FALSE),"NAO CADASTRADA"))</f>
        <v/>
      </c>
      <c r="U1838" s="50"/>
      <c r="V1838" s="54" t="str">
        <f>IF(U1838="","",IFERROR(VLOOKUP(U1838,ATIVIDADES!$A:$C,3,FALSE),"NAO CADASTRADA"))</f>
        <v/>
      </c>
      <c r="W1838" s="42"/>
      <c r="X1838" s="48"/>
      <c r="Y1838" s="54" t="str">
        <f>IF(X1838="","",IFERROR(VLOOKUP(X1838,EMPRESAS!$A:$C,3,FALSE),"NAO CADASTRADA"))</f>
        <v/>
      </c>
      <c r="Z1838" s="50"/>
      <c r="AA1838" s="54" t="str">
        <f>IF(Z1838="","",IFERROR(VLOOKUP(Z1838,ATIVIDADES!$A:$C,3,FALSE),"NAO CADASTRADA"))</f>
        <v/>
      </c>
      <c r="AB1838" s="42"/>
      <c r="AC1838" s="48"/>
      <c r="AD1838" s="54" t="str">
        <f>IF(AC1838="","",IFERROR(VLOOKUP(AC1838,EMPRESAS!$A:$C,3,FALSE),"NAO CADASTRADA"))</f>
        <v/>
      </c>
      <c r="AE1838" s="50"/>
      <c r="AF1838" s="54" t="str">
        <f>IF(AE1838="","",IFERROR(VLOOKUP(AE1838,ATIVIDADES!$A:$C,3,FALSE),"NAO CADASTRADA"))</f>
        <v/>
      </c>
      <c r="AG1838" s="42"/>
      <c r="AH1838" s="48"/>
      <c r="AI1838" s="54" t="str">
        <f>IF(AH1838="","",IFERROR(VLOOKUP(AH1838,EMPRESAS!$A:$C,3,FALSE),"NAO CADASTRADA"))</f>
        <v/>
      </c>
      <c r="AJ1838" s="50"/>
      <c r="AK1838" s="54" t="str">
        <f>IF(AJ1838="","",IFERROR(VLOOKUP(AJ1838,ATIVIDADES!$A:$C,3,FALSE),"NAO CADASTRADA"))</f>
        <v/>
      </c>
      <c r="AL1838" s="42"/>
    </row>
    <row r="1839" spans="1:38" x14ac:dyDescent="0.25">
      <c r="A1839" s="26" t="str">
        <f t="shared" si="198"/>
        <v>OK</v>
      </c>
      <c r="B1839" s="29">
        <f t="shared" si="199"/>
        <v>2487914866</v>
      </c>
      <c r="C1839" s="30">
        <v>43927</v>
      </c>
      <c r="D1839" s="18">
        <f t="shared" si="202"/>
        <v>43922</v>
      </c>
      <c r="E1839" s="19" t="str">
        <f>IF(ISERROR(VLOOKUP(C1839,FERIADOS!$A:$B,1,FALSE)),IF(WEEKDAY(C1839)=1,"Dom",IF(WEEKDAY(C1839)=2,"Seg",IF(WEEKDAY(C1839)=3,"Ter",IF(WEEKDAY(C1839)=4,"Qua",IF(WEEKDAY(C1839)=5,"Qui",IF(WEEKDAY(C1839)=6,"Sex","Sab")))))),"Feriado")</f>
        <v>Seg</v>
      </c>
      <c r="F1839" s="32"/>
      <c r="G1839" s="33"/>
      <c r="H1839" s="33"/>
      <c r="I1839" s="33"/>
      <c r="J1839" s="21" t="str">
        <f t="shared" si="200"/>
        <v/>
      </c>
      <c r="K1839" s="21">
        <f t="shared" si="196"/>
        <v>0</v>
      </c>
      <c r="L1839" s="21" t="str">
        <f t="shared" si="197"/>
        <v/>
      </c>
      <c r="M1839" s="22" t="str">
        <f t="shared" si="201"/>
        <v/>
      </c>
      <c r="N1839" s="48"/>
      <c r="O1839" s="54" t="str">
        <f>IF(N1839="","",IFERROR(VLOOKUP(N1839,EMPRESAS!$A:$C,3,FALSE),"NAO CADASTRADA"))</f>
        <v/>
      </c>
      <c r="P1839" s="50"/>
      <c r="Q1839" s="54" t="str">
        <f>IF(P1839="","",IFERROR(VLOOKUP(P1839,ATIVIDADES!$A:$C,3,FALSE),"NAO CADASTRADA"))</f>
        <v/>
      </c>
      <c r="R1839" s="42"/>
      <c r="S1839" s="48"/>
      <c r="T1839" s="54" t="str">
        <f>IF(S1839="","",IFERROR(VLOOKUP(S1839,EMPRESAS!$A:$C,3,FALSE),"NAO CADASTRADA"))</f>
        <v/>
      </c>
      <c r="U1839" s="50"/>
      <c r="V1839" s="54" t="str">
        <f>IF(U1839="","",IFERROR(VLOOKUP(U1839,ATIVIDADES!$A:$C,3,FALSE),"NAO CADASTRADA"))</f>
        <v/>
      </c>
      <c r="W1839" s="42"/>
      <c r="X1839" s="48"/>
      <c r="Y1839" s="54" t="str">
        <f>IF(X1839="","",IFERROR(VLOOKUP(X1839,EMPRESAS!$A:$C,3,FALSE),"NAO CADASTRADA"))</f>
        <v/>
      </c>
      <c r="Z1839" s="50"/>
      <c r="AA1839" s="54" t="str">
        <f>IF(Z1839="","",IFERROR(VLOOKUP(Z1839,ATIVIDADES!$A:$C,3,FALSE),"NAO CADASTRADA"))</f>
        <v/>
      </c>
      <c r="AB1839" s="42"/>
      <c r="AC1839" s="48"/>
      <c r="AD1839" s="54" t="str">
        <f>IF(AC1839="","",IFERROR(VLOOKUP(AC1839,EMPRESAS!$A:$C,3,FALSE),"NAO CADASTRADA"))</f>
        <v/>
      </c>
      <c r="AE1839" s="50"/>
      <c r="AF1839" s="54" t="str">
        <f>IF(AE1839="","",IFERROR(VLOOKUP(AE1839,ATIVIDADES!$A:$C,3,FALSE),"NAO CADASTRADA"))</f>
        <v/>
      </c>
      <c r="AG1839" s="42"/>
      <c r="AH1839" s="48"/>
      <c r="AI1839" s="54" t="str">
        <f>IF(AH1839="","",IFERROR(VLOOKUP(AH1839,EMPRESAS!$A:$C,3,FALSE),"NAO CADASTRADA"))</f>
        <v/>
      </c>
      <c r="AJ1839" s="50"/>
      <c r="AK1839" s="54" t="str">
        <f>IF(AJ1839="","",IFERROR(VLOOKUP(AJ1839,ATIVIDADES!$A:$C,3,FALSE),"NAO CADASTRADA"))</f>
        <v/>
      </c>
      <c r="AL1839" s="42"/>
    </row>
    <row r="1840" spans="1:38" x14ac:dyDescent="0.25">
      <c r="A1840" s="26" t="str">
        <f t="shared" si="198"/>
        <v>OK</v>
      </c>
      <c r="B1840" s="29">
        <f t="shared" si="199"/>
        <v>2487914866</v>
      </c>
      <c r="C1840" s="30">
        <v>43928</v>
      </c>
      <c r="D1840" s="18">
        <f t="shared" si="202"/>
        <v>43922</v>
      </c>
      <c r="E1840" s="19" t="str">
        <f>IF(ISERROR(VLOOKUP(C1840,FERIADOS!$A:$B,1,FALSE)),IF(WEEKDAY(C1840)=1,"Dom",IF(WEEKDAY(C1840)=2,"Seg",IF(WEEKDAY(C1840)=3,"Ter",IF(WEEKDAY(C1840)=4,"Qua",IF(WEEKDAY(C1840)=5,"Qui",IF(WEEKDAY(C1840)=6,"Sex","Sab")))))),"Feriado")</f>
        <v>Ter</v>
      </c>
      <c r="F1840" s="32"/>
      <c r="G1840" s="33"/>
      <c r="H1840" s="33"/>
      <c r="I1840" s="33"/>
      <c r="J1840" s="21" t="str">
        <f t="shared" si="200"/>
        <v/>
      </c>
      <c r="K1840" s="21">
        <f t="shared" si="196"/>
        <v>0</v>
      </c>
      <c r="L1840" s="21" t="str">
        <f t="shared" si="197"/>
        <v/>
      </c>
      <c r="M1840" s="22" t="str">
        <f t="shared" si="201"/>
        <v/>
      </c>
      <c r="N1840" s="48"/>
      <c r="O1840" s="54" t="str">
        <f>IF(N1840="","",IFERROR(VLOOKUP(N1840,EMPRESAS!$A:$C,3,FALSE),"NAO CADASTRADA"))</f>
        <v/>
      </c>
      <c r="P1840" s="50"/>
      <c r="Q1840" s="54" t="str">
        <f>IF(P1840="","",IFERROR(VLOOKUP(P1840,ATIVIDADES!$A:$C,3,FALSE),"NAO CADASTRADA"))</f>
        <v/>
      </c>
      <c r="R1840" s="42"/>
      <c r="S1840" s="48"/>
      <c r="T1840" s="54" t="str">
        <f>IF(S1840="","",IFERROR(VLOOKUP(S1840,EMPRESAS!$A:$C,3,FALSE),"NAO CADASTRADA"))</f>
        <v/>
      </c>
      <c r="U1840" s="50"/>
      <c r="V1840" s="54" t="str">
        <f>IF(U1840="","",IFERROR(VLOOKUP(U1840,ATIVIDADES!$A:$C,3,FALSE),"NAO CADASTRADA"))</f>
        <v/>
      </c>
      <c r="W1840" s="42"/>
      <c r="X1840" s="48"/>
      <c r="Y1840" s="54" t="str">
        <f>IF(X1840="","",IFERROR(VLOOKUP(X1840,EMPRESAS!$A:$C,3,FALSE),"NAO CADASTRADA"))</f>
        <v/>
      </c>
      <c r="Z1840" s="50"/>
      <c r="AA1840" s="54" t="str">
        <f>IF(Z1840="","",IFERROR(VLOOKUP(Z1840,ATIVIDADES!$A:$C,3,FALSE),"NAO CADASTRADA"))</f>
        <v/>
      </c>
      <c r="AB1840" s="42"/>
      <c r="AC1840" s="48"/>
      <c r="AD1840" s="54" t="str">
        <f>IF(AC1840="","",IFERROR(VLOOKUP(AC1840,EMPRESAS!$A:$C,3,FALSE),"NAO CADASTRADA"))</f>
        <v/>
      </c>
      <c r="AE1840" s="50"/>
      <c r="AF1840" s="54" t="str">
        <f>IF(AE1840="","",IFERROR(VLOOKUP(AE1840,ATIVIDADES!$A:$C,3,FALSE),"NAO CADASTRADA"))</f>
        <v/>
      </c>
      <c r="AG1840" s="42"/>
      <c r="AH1840" s="48"/>
      <c r="AI1840" s="54" t="str">
        <f>IF(AH1840="","",IFERROR(VLOOKUP(AH1840,EMPRESAS!$A:$C,3,FALSE),"NAO CADASTRADA"))</f>
        <v/>
      </c>
      <c r="AJ1840" s="50"/>
      <c r="AK1840" s="54" t="str">
        <f>IF(AJ1840="","",IFERROR(VLOOKUP(AJ1840,ATIVIDADES!$A:$C,3,FALSE),"NAO CADASTRADA"))</f>
        <v/>
      </c>
      <c r="AL1840" s="42"/>
    </row>
    <row r="1841" spans="1:38" x14ac:dyDescent="0.25">
      <c r="A1841" s="26" t="str">
        <f t="shared" si="198"/>
        <v>OK</v>
      </c>
      <c r="B1841" s="29">
        <f t="shared" si="199"/>
        <v>2487914866</v>
      </c>
      <c r="C1841" s="30">
        <v>43929</v>
      </c>
      <c r="D1841" s="18">
        <f t="shared" si="202"/>
        <v>43922</v>
      </c>
      <c r="E1841" s="19" t="str">
        <f>IF(ISERROR(VLOOKUP(C1841,FERIADOS!$A:$B,1,FALSE)),IF(WEEKDAY(C1841)=1,"Dom",IF(WEEKDAY(C1841)=2,"Seg",IF(WEEKDAY(C1841)=3,"Ter",IF(WEEKDAY(C1841)=4,"Qua",IF(WEEKDAY(C1841)=5,"Qui",IF(WEEKDAY(C1841)=6,"Sex","Sab")))))),"Feriado")</f>
        <v>Qua</v>
      </c>
      <c r="F1841" s="32"/>
      <c r="G1841" s="33"/>
      <c r="H1841" s="33"/>
      <c r="I1841" s="33"/>
      <c r="J1841" s="21" t="str">
        <f t="shared" si="200"/>
        <v/>
      </c>
      <c r="K1841" s="21">
        <f t="shared" si="196"/>
        <v>0</v>
      </c>
      <c r="L1841" s="21" t="str">
        <f t="shared" si="197"/>
        <v/>
      </c>
      <c r="M1841" s="22" t="str">
        <f t="shared" si="201"/>
        <v/>
      </c>
      <c r="N1841" s="48"/>
      <c r="O1841" s="54" t="str">
        <f>IF(N1841="","",IFERROR(VLOOKUP(N1841,EMPRESAS!$A:$C,3,FALSE),"NAO CADASTRADA"))</f>
        <v/>
      </c>
      <c r="P1841" s="50"/>
      <c r="Q1841" s="54" t="str">
        <f>IF(P1841="","",IFERROR(VLOOKUP(P1841,ATIVIDADES!$A:$C,3,FALSE),"NAO CADASTRADA"))</f>
        <v/>
      </c>
      <c r="R1841" s="42"/>
      <c r="S1841" s="48"/>
      <c r="T1841" s="54" t="str">
        <f>IF(S1841="","",IFERROR(VLOOKUP(S1841,EMPRESAS!$A:$C,3,FALSE),"NAO CADASTRADA"))</f>
        <v/>
      </c>
      <c r="U1841" s="50"/>
      <c r="V1841" s="54" t="str">
        <f>IF(U1841="","",IFERROR(VLOOKUP(U1841,ATIVIDADES!$A:$C,3,FALSE),"NAO CADASTRADA"))</f>
        <v/>
      </c>
      <c r="W1841" s="42"/>
      <c r="X1841" s="48"/>
      <c r="Y1841" s="54" t="str">
        <f>IF(X1841="","",IFERROR(VLOOKUP(X1841,EMPRESAS!$A:$C,3,FALSE),"NAO CADASTRADA"))</f>
        <v/>
      </c>
      <c r="Z1841" s="50"/>
      <c r="AA1841" s="54" t="str">
        <f>IF(Z1841="","",IFERROR(VLOOKUP(Z1841,ATIVIDADES!$A:$C,3,FALSE),"NAO CADASTRADA"))</f>
        <v/>
      </c>
      <c r="AB1841" s="42"/>
      <c r="AC1841" s="48"/>
      <c r="AD1841" s="54" t="str">
        <f>IF(AC1841="","",IFERROR(VLOOKUP(AC1841,EMPRESAS!$A:$C,3,FALSE),"NAO CADASTRADA"))</f>
        <v/>
      </c>
      <c r="AE1841" s="50"/>
      <c r="AF1841" s="54" t="str">
        <f>IF(AE1841="","",IFERROR(VLOOKUP(AE1841,ATIVIDADES!$A:$C,3,FALSE),"NAO CADASTRADA"))</f>
        <v/>
      </c>
      <c r="AG1841" s="42"/>
      <c r="AH1841" s="48"/>
      <c r="AI1841" s="54" t="str">
        <f>IF(AH1841="","",IFERROR(VLOOKUP(AH1841,EMPRESAS!$A:$C,3,FALSE),"NAO CADASTRADA"))</f>
        <v/>
      </c>
      <c r="AJ1841" s="50"/>
      <c r="AK1841" s="54" t="str">
        <f>IF(AJ1841="","",IFERROR(VLOOKUP(AJ1841,ATIVIDADES!$A:$C,3,FALSE),"NAO CADASTRADA"))</f>
        <v/>
      </c>
      <c r="AL1841" s="42"/>
    </row>
    <row r="1842" spans="1:38" x14ac:dyDescent="0.25">
      <c r="A1842" s="26" t="str">
        <f t="shared" si="198"/>
        <v>OK</v>
      </c>
      <c r="B1842" s="29">
        <f t="shared" si="199"/>
        <v>2487914866</v>
      </c>
      <c r="C1842" s="30">
        <v>43930</v>
      </c>
      <c r="D1842" s="18">
        <f t="shared" si="202"/>
        <v>43922</v>
      </c>
      <c r="E1842" s="19" t="str">
        <f>IF(ISERROR(VLOOKUP(C1842,FERIADOS!$A:$B,1,FALSE)),IF(WEEKDAY(C1842)=1,"Dom",IF(WEEKDAY(C1842)=2,"Seg",IF(WEEKDAY(C1842)=3,"Ter",IF(WEEKDAY(C1842)=4,"Qua",IF(WEEKDAY(C1842)=5,"Qui",IF(WEEKDAY(C1842)=6,"Sex","Sab")))))),"Feriado")</f>
        <v>Qui</v>
      </c>
      <c r="F1842" s="32"/>
      <c r="G1842" s="33"/>
      <c r="H1842" s="33"/>
      <c r="I1842" s="33"/>
      <c r="J1842" s="21" t="str">
        <f t="shared" si="200"/>
        <v/>
      </c>
      <c r="K1842" s="21">
        <f t="shared" si="196"/>
        <v>0</v>
      </c>
      <c r="L1842" s="21" t="str">
        <f t="shared" si="197"/>
        <v/>
      </c>
      <c r="M1842" s="22" t="str">
        <f t="shared" si="201"/>
        <v/>
      </c>
      <c r="N1842" s="48"/>
      <c r="O1842" s="54" t="str">
        <f>IF(N1842="","",IFERROR(VLOOKUP(N1842,EMPRESAS!$A:$C,3,FALSE),"NAO CADASTRADA"))</f>
        <v/>
      </c>
      <c r="P1842" s="50"/>
      <c r="Q1842" s="54" t="str">
        <f>IF(P1842="","",IFERROR(VLOOKUP(P1842,ATIVIDADES!$A:$C,3,FALSE),"NAO CADASTRADA"))</f>
        <v/>
      </c>
      <c r="R1842" s="42"/>
      <c r="S1842" s="48"/>
      <c r="T1842" s="54" t="str">
        <f>IF(S1842="","",IFERROR(VLOOKUP(S1842,EMPRESAS!$A:$C,3,FALSE),"NAO CADASTRADA"))</f>
        <v/>
      </c>
      <c r="U1842" s="50"/>
      <c r="V1842" s="54" t="str">
        <f>IF(U1842="","",IFERROR(VLOOKUP(U1842,ATIVIDADES!$A:$C,3,FALSE),"NAO CADASTRADA"))</f>
        <v/>
      </c>
      <c r="W1842" s="42"/>
      <c r="X1842" s="48"/>
      <c r="Y1842" s="54" t="str">
        <f>IF(X1842="","",IFERROR(VLOOKUP(X1842,EMPRESAS!$A:$C,3,FALSE),"NAO CADASTRADA"))</f>
        <v/>
      </c>
      <c r="Z1842" s="50"/>
      <c r="AA1842" s="54" t="str">
        <f>IF(Z1842="","",IFERROR(VLOOKUP(Z1842,ATIVIDADES!$A:$C,3,FALSE),"NAO CADASTRADA"))</f>
        <v/>
      </c>
      <c r="AB1842" s="42"/>
      <c r="AC1842" s="48"/>
      <c r="AD1842" s="54" t="str">
        <f>IF(AC1842="","",IFERROR(VLOOKUP(AC1842,EMPRESAS!$A:$C,3,FALSE),"NAO CADASTRADA"))</f>
        <v/>
      </c>
      <c r="AE1842" s="50"/>
      <c r="AF1842" s="54" t="str">
        <f>IF(AE1842="","",IFERROR(VLOOKUP(AE1842,ATIVIDADES!$A:$C,3,FALSE),"NAO CADASTRADA"))</f>
        <v/>
      </c>
      <c r="AG1842" s="42"/>
      <c r="AH1842" s="48"/>
      <c r="AI1842" s="54" t="str">
        <f>IF(AH1842="","",IFERROR(VLOOKUP(AH1842,EMPRESAS!$A:$C,3,FALSE),"NAO CADASTRADA"))</f>
        <v/>
      </c>
      <c r="AJ1842" s="50"/>
      <c r="AK1842" s="54" t="str">
        <f>IF(AJ1842="","",IFERROR(VLOOKUP(AJ1842,ATIVIDADES!$A:$C,3,FALSE),"NAO CADASTRADA"))</f>
        <v/>
      </c>
      <c r="AL1842" s="42"/>
    </row>
    <row r="1843" spans="1:38" x14ac:dyDescent="0.25">
      <c r="A1843" s="26" t="str">
        <f t="shared" si="198"/>
        <v>OK</v>
      </c>
      <c r="B1843" s="29">
        <f t="shared" si="199"/>
        <v>2487914866</v>
      </c>
      <c r="C1843" s="30">
        <v>43931</v>
      </c>
      <c r="D1843" s="18">
        <f t="shared" si="202"/>
        <v>43922</v>
      </c>
      <c r="E1843" s="19" t="str">
        <f>IF(ISERROR(VLOOKUP(C1843,FERIADOS!$A:$B,1,FALSE)),IF(WEEKDAY(C1843)=1,"Dom",IF(WEEKDAY(C1843)=2,"Seg",IF(WEEKDAY(C1843)=3,"Ter",IF(WEEKDAY(C1843)=4,"Qua",IF(WEEKDAY(C1843)=5,"Qui",IF(WEEKDAY(C1843)=6,"Sex","Sab")))))),"Feriado")</f>
        <v>Feriado</v>
      </c>
      <c r="F1843" s="32"/>
      <c r="G1843" s="33"/>
      <c r="H1843" s="33"/>
      <c r="I1843" s="33"/>
      <c r="J1843" s="21" t="str">
        <f t="shared" si="200"/>
        <v/>
      </c>
      <c r="K1843" s="21">
        <f t="shared" si="196"/>
        <v>0</v>
      </c>
      <c r="L1843" s="21" t="str">
        <f t="shared" si="197"/>
        <v/>
      </c>
      <c r="M1843" s="22" t="str">
        <f t="shared" si="201"/>
        <v/>
      </c>
      <c r="N1843" s="48"/>
      <c r="O1843" s="54" t="str">
        <f>IF(N1843="","",IFERROR(VLOOKUP(N1843,EMPRESAS!$A:$C,3,FALSE),"NAO CADASTRADA"))</f>
        <v/>
      </c>
      <c r="P1843" s="50"/>
      <c r="Q1843" s="54" t="str">
        <f>IF(P1843="","",IFERROR(VLOOKUP(P1843,ATIVIDADES!$A:$C,3,FALSE),"NAO CADASTRADA"))</f>
        <v/>
      </c>
      <c r="R1843" s="42"/>
      <c r="S1843" s="48"/>
      <c r="T1843" s="54" t="str">
        <f>IF(S1843="","",IFERROR(VLOOKUP(S1843,EMPRESAS!$A:$C,3,FALSE),"NAO CADASTRADA"))</f>
        <v/>
      </c>
      <c r="U1843" s="50"/>
      <c r="V1843" s="54" t="str">
        <f>IF(U1843="","",IFERROR(VLOOKUP(U1843,ATIVIDADES!$A:$C,3,FALSE),"NAO CADASTRADA"))</f>
        <v/>
      </c>
      <c r="W1843" s="42"/>
      <c r="X1843" s="48"/>
      <c r="Y1843" s="54" t="str">
        <f>IF(X1843="","",IFERROR(VLOOKUP(X1843,EMPRESAS!$A:$C,3,FALSE),"NAO CADASTRADA"))</f>
        <v/>
      </c>
      <c r="Z1843" s="50"/>
      <c r="AA1843" s="54" t="str">
        <f>IF(Z1843="","",IFERROR(VLOOKUP(Z1843,ATIVIDADES!$A:$C,3,FALSE),"NAO CADASTRADA"))</f>
        <v/>
      </c>
      <c r="AB1843" s="42"/>
      <c r="AC1843" s="48"/>
      <c r="AD1843" s="54" t="str">
        <f>IF(AC1843="","",IFERROR(VLOOKUP(AC1843,EMPRESAS!$A:$C,3,FALSE),"NAO CADASTRADA"))</f>
        <v/>
      </c>
      <c r="AE1843" s="50"/>
      <c r="AF1843" s="54" t="str">
        <f>IF(AE1843="","",IFERROR(VLOOKUP(AE1843,ATIVIDADES!$A:$C,3,FALSE),"NAO CADASTRADA"))</f>
        <v/>
      </c>
      <c r="AG1843" s="42"/>
      <c r="AH1843" s="48"/>
      <c r="AI1843" s="54" t="str">
        <f>IF(AH1843="","",IFERROR(VLOOKUP(AH1843,EMPRESAS!$A:$C,3,FALSE),"NAO CADASTRADA"))</f>
        <v/>
      </c>
      <c r="AJ1843" s="50"/>
      <c r="AK1843" s="54" t="str">
        <f>IF(AJ1843="","",IFERROR(VLOOKUP(AJ1843,ATIVIDADES!$A:$C,3,FALSE),"NAO CADASTRADA"))</f>
        <v/>
      </c>
      <c r="AL1843" s="42"/>
    </row>
    <row r="1844" spans="1:38" x14ac:dyDescent="0.25">
      <c r="A1844" s="26" t="str">
        <f t="shared" si="198"/>
        <v>OK</v>
      </c>
      <c r="B1844" s="29">
        <f t="shared" si="199"/>
        <v>2487914866</v>
      </c>
      <c r="C1844" s="30">
        <v>43932</v>
      </c>
      <c r="D1844" s="18">
        <f t="shared" si="202"/>
        <v>43922</v>
      </c>
      <c r="E1844" s="19" t="str">
        <f>IF(ISERROR(VLOOKUP(C1844,FERIADOS!$A:$B,1,FALSE)),IF(WEEKDAY(C1844)=1,"Dom",IF(WEEKDAY(C1844)=2,"Seg",IF(WEEKDAY(C1844)=3,"Ter",IF(WEEKDAY(C1844)=4,"Qua",IF(WEEKDAY(C1844)=5,"Qui",IF(WEEKDAY(C1844)=6,"Sex","Sab")))))),"Feriado")</f>
        <v>Sab</v>
      </c>
      <c r="F1844" s="32"/>
      <c r="G1844" s="33"/>
      <c r="H1844" s="33"/>
      <c r="I1844" s="33"/>
      <c r="J1844" s="21" t="str">
        <f t="shared" si="200"/>
        <v/>
      </c>
      <c r="K1844" s="21">
        <f t="shared" si="196"/>
        <v>0</v>
      </c>
      <c r="L1844" s="21" t="str">
        <f t="shared" si="197"/>
        <v/>
      </c>
      <c r="M1844" s="22" t="str">
        <f t="shared" si="201"/>
        <v/>
      </c>
      <c r="N1844" s="48"/>
      <c r="O1844" s="54" t="str">
        <f>IF(N1844="","",IFERROR(VLOOKUP(N1844,EMPRESAS!$A:$C,3,FALSE),"NAO CADASTRADA"))</f>
        <v/>
      </c>
      <c r="P1844" s="50"/>
      <c r="Q1844" s="54" t="str">
        <f>IF(P1844="","",IFERROR(VLOOKUP(P1844,ATIVIDADES!$A:$C,3,FALSE),"NAO CADASTRADA"))</f>
        <v/>
      </c>
      <c r="R1844" s="42"/>
      <c r="S1844" s="48"/>
      <c r="T1844" s="54" t="str">
        <f>IF(S1844="","",IFERROR(VLOOKUP(S1844,EMPRESAS!$A:$C,3,FALSE),"NAO CADASTRADA"))</f>
        <v/>
      </c>
      <c r="U1844" s="50"/>
      <c r="V1844" s="54" t="str">
        <f>IF(U1844="","",IFERROR(VLOOKUP(U1844,ATIVIDADES!$A:$C,3,FALSE),"NAO CADASTRADA"))</f>
        <v/>
      </c>
      <c r="W1844" s="42"/>
      <c r="X1844" s="48"/>
      <c r="Y1844" s="54" t="str">
        <f>IF(X1844="","",IFERROR(VLOOKUP(X1844,EMPRESAS!$A:$C,3,FALSE),"NAO CADASTRADA"))</f>
        <v/>
      </c>
      <c r="Z1844" s="50"/>
      <c r="AA1844" s="54" t="str">
        <f>IF(Z1844="","",IFERROR(VLOOKUP(Z1844,ATIVIDADES!$A:$C,3,FALSE),"NAO CADASTRADA"))</f>
        <v/>
      </c>
      <c r="AB1844" s="42"/>
      <c r="AC1844" s="48"/>
      <c r="AD1844" s="54" t="str">
        <f>IF(AC1844="","",IFERROR(VLOOKUP(AC1844,EMPRESAS!$A:$C,3,FALSE),"NAO CADASTRADA"))</f>
        <v/>
      </c>
      <c r="AE1844" s="50"/>
      <c r="AF1844" s="54" t="str">
        <f>IF(AE1844="","",IFERROR(VLOOKUP(AE1844,ATIVIDADES!$A:$C,3,FALSE),"NAO CADASTRADA"))</f>
        <v/>
      </c>
      <c r="AG1844" s="42"/>
      <c r="AH1844" s="48"/>
      <c r="AI1844" s="54" t="str">
        <f>IF(AH1844="","",IFERROR(VLOOKUP(AH1844,EMPRESAS!$A:$C,3,FALSE),"NAO CADASTRADA"))</f>
        <v/>
      </c>
      <c r="AJ1844" s="50"/>
      <c r="AK1844" s="54" t="str">
        <f>IF(AJ1844="","",IFERROR(VLOOKUP(AJ1844,ATIVIDADES!$A:$C,3,FALSE),"NAO CADASTRADA"))</f>
        <v/>
      </c>
      <c r="AL1844" s="42"/>
    </row>
    <row r="1845" spans="1:38" x14ac:dyDescent="0.25">
      <c r="A1845" s="26" t="str">
        <f t="shared" si="198"/>
        <v>OK</v>
      </c>
      <c r="B1845" s="29">
        <f t="shared" si="199"/>
        <v>2487914866</v>
      </c>
      <c r="C1845" s="30">
        <v>43933</v>
      </c>
      <c r="D1845" s="18">
        <f t="shared" si="202"/>
        <v>43922</v>
      </c>
      <c r="E1845" s="19" t="str">
        <f>IF(ISERROR(VLOOKUP(C1845,FERIADOS!$A:$B,1,FALSE)),IF(WEEKDAY(C1845)=1,"Dom",IF(WEEKDAY(C1845)=2,"Seg",IF(WEEKDAY(C1845)=3,"Ter",IF(WEEKDAY(C1845)=4,"Qua",IF(WEEKDAY(C1845)=5,"Qui",IF(WEEKDAY(C1845)=6,"Sex","Sab")))))),"Feriado")</f>
        <v>Dom</v>
      </c>
      <c r="F1845" s="32"/>
      <c r="G1845" s="33"/>
      <c r="H1845" s="33"/>
      <c r="I1845" s="33"/>
      <c r="J1845" s="21" t="str">
        <f t="shared" si="200"/>
        <v/>
      </c>
      <c r="K1845" s="21">
        <f t="shared" si="196"/>
        <v>0</v>
      </c>
      <c r="L1845" s="21" t="str">
        <f t="shared" si="197"/>
        <v/>
      </c>
      <c r="M1845" s="22" t="str">
        <f t="shared" si="201"/>
        <v/>
      </c>
      <c r="N1845" s="48"/>
      <c r="O1845" s="54" t="str">
        <f>IF(N1845="","",IFERROR(VLOOKUP(N1845,EMPRESAS!$A:$C,3,FALSE),"NAO CADASTRADA"))</f>
        <v/>
      </c>
      <c r="P1845" s="50"/>
      <c r="Q1845" s="54" t="str">
        <f>IF(P1845="","",IFERROR(VLOOKUP(P1845,ATIVIDADES!$A:$C,3,FALSE),"NAO CADASTRADA"))</f>
        <v/>
      </c>
      <c r="R1845" s="42"/>
      <c r="S1845" s="48"/>
      <c r="T1845" s="54" t="str">
        <f>IF(S1845="","",IFERROR(VLOOKUP(S1845,EMPRESAS!$A:$C,3,FALSE),"NAO CADASTRADA"))</f>
        <v/>
      </c>
      <c r="U1845" s="50"/>
      <c r="V1845" s="54" t="str">
        <f>IF(U1845="","",IFERROR(VLOOKUP(U1845,ATIVIDADES!$A:$C,3,FALSE),"NAO CADASTRADA"))</f>
        <v/>
      </c>
      <c r="W1845" s="42"/>
      <c r="X1845" s="48"/>
      <c r="Y1845" s="54" t="str">
        <f>IF(X1845="","",IFERROR(VLOOKUP(X1845,EMPRESAS!$A:$C,3,FALSE),"NAO CADASTRADA"))</f>
        <v/>
      </c>
      <c r="Z1845" s="50"/>
      <c r="AA1845" s="54" t="str">
        <f>IF(Z1845="","",IFERROR(VLOOKUP(Z1845,ATIVIDADES!$A:$C,3,FALSE),"NAO CADASTRADA"))</f>
        <v/>
      </c>
      <c r="AB1845" s="42"/>
      <c r="AC1845" s="48"/>
      <c r="AD1845" s="54" t="str">
        <f>IF(AC1845="","",IFERROR(VLOOKUP(AC1845,EMPRESAS!$A:$C,3,FALSE),"NAO CADASTRADA"))</f>
        <v/>
      </c>
      <c r="AE1845" s="50"/>
      <c r="AF1845" s="54" t="str">
        <f>IF(AE1845="","",IFERROR(VLOOKUP(AE1845,ATIVIDADES!$A:$C,3,FALSE),"NAO CADASTRADA"))</f>
        <v/>
      </c>
      <c r="AG1845" s="42"/>
      <c r="AH1845" s="48"/>
      <c r="AI1845" s="54" t="str">
        <f>IF(AH1845="","",IFERROR(VLOOKUP(AH1845,EMPRESAS!$A:$C,3,FALSE),"NAO CADASTRADA"))</f>
        <v/>
      </c>
      <c r="AJ1845" s="50"/>
      <c r="AK1845" s="54" t="str">
        <f>IF(AJ1845="","",IFERROR(VLOOKUP(AJ1845,ATIVIDADES!$A:$C,3,FALSE),"NAO CADASTRADA"))</f>
        <v/>
      </c>
      <c r="AL1845" s="42"/>
    </row>
    <row r="1846" spans="1:38" x14ac:dyDescent="0.25">
      <c r="A1846" s="26" t="str">
        <f t="shared" si="198"/>
        <v>OK</v>
      </c>
      <c r="B1846" s="29">
        <f t="shared" si="199"/>
        <v>2487914866</v>
      </c>
      <c r="C1846" s="30">
        <v>43934</v>
      </c>
      <c r="D1846" s="18">
        <f t="shared" si="202"/>
        <v>43922</v>
      </c>
      <c r="E1846" s="19" t="str">
        <f>IF(ISERROR(VLOOKUP(C1846,FERIADOS!$A:$B,1,FALSE)),IF(WEEKDAY(C1846)=1,"Dom",IF(WEEKDAY(C1846)=2,"Seg",IF(WEEKDAY(C1846)=3,"Ter",IF(WEEKDAY(C1846)=4,"Qua",IF(WEEKDAY(C1846)=5,"Qui",IF(WEEKDAY(C1846)=6,"Sex","Sab")))))),"Feriado")</f>
        <v>Seg</v>
      </c>
      <c r="F1846" s="32"/>
      <c r="G1846" s="33"/>
      <c r="H1846" s="33"/>
      <c r="I1846" s="33"/>
      <c r="J1846" s="21" t="str">
        <f t="shared" si="200"/>
        <v/>
      </c>
      <c r="K1846" s="21">
        <f t="shared" si="196"/>
        <v>0</v>
      </c>
      <c r="L1846" s="21" t="str">
        <f t="shared" si="197"/>
        <v/>
      </c>
      <c r="M1846" s="22" t="str">
        <f t="shared" si="201"/>
        <v/>
      </c>
      <c r="N1846" s="48"/>
      <c r="O1846" s="54" t="str">
        <f>IF(N1846="","",IFERROR(VLOOKUP(N1846,EMPRESAS!$A:$C,3,FALSE),"NAO CADASTRADA"))</f>
        <v/>
      </c>
      <c r="P1846" s="50"/>
      <c r="Q1846" s="54" t="str">
        <f>IF(P1846="","",IFERROR(VLOOKUP(P1846,ATIVIDADES!$A:$C,3,FALSE),"NAO CADASTRADA"))</f>
        <v/>
      </c>
      <c r="R1846" s="42"/>
      <c r="S1846" s="48"/>
      <c r="T1846" s="54" t="str">
        <f>IF(S1846="","",IFERROR(VLOOKUP(S1846,EMPRESAS!$A:$C,3,FALSE),"NAO CADASTRADA"))</f>
        <v/>
      </c>
      <c r="U1846" s="50"/>
      <c r="V1846" s="54" t="str">
        <f>IF(U1846="","",IFERROR(VLOOKUP(U1846,ATIVIDADES!$A:$C,3,FALSE),"NAO CADASTRADA"))</f>
        <v/>
      </c>
      <c r="W1846" s="42"/>
      <c r="X1846" s="48"/>
      <c r="Y1846" s="54" t="str">
        <f>IF(X1846="","",IFERROR(VLOOKUP(X1846,EMPRESAS!$A:$C,3,FALSE),"NAO CADASTRADA"))</f>
        <v/>
      </c>
      <c r="Z1846" s="50"/>
      <c r="AA1846" s="54" t="str">
        <f>IF(Z1846="","",IFERROR(VLOOKUP(Z1846,ATIVIDADES!$A:$C,3,FALSE),"NAO CADASTRADA"))</f>
        <v/>
      </c>
      <c r="AB1846" s="42"/>
      <c r="AC1846" s="48"/>
      <c r="AD1846" s="54" t="str">
        <f>IF(AC1846="","",IFERROR(VLOOKUP(AC1846,EMPRESAS!$A:$C,3,FALSE),"NAO CADASTRADA"))</f>
        <v/>
      </c>
      <c r="AE1846" s="50"/>
      <c r="AF1846" s="54" t="str">
        <f>IF(AE1846="","",IFERROR(VLOOKUP(AE1846,ATIVIDADES!$A:$C,3,FALSE),"NAO CADASTRADA"))</f>
        <v/>
      </c>
      <c r="AG1846" s="42"/>
      <c r="AH1846" s="48"/>
      <c r="AI1846" s="54" t="str">
        <f>IF(AH1846="","",IFERROR(VLOOKUP(AH1846,EMPRESAS!$A:$C,3,FALSE),"NAO CADASTRADA"))</f>
        <v/>
      </c>
      <c r="AJ1846" s="50"/>
      <c r="AK1846" s="54" t="str">
        <f>IF(AJ1846="","",IFERROR(VLOOKUP(AJ1846,ATIVIDADES!$A:$C,3,FALSE),"NAO CADASTRADA"))</f>
        <v/>
      </c>
      <c r="AL1846" s="42"/>
    </row>
    <row r="1847" spans="1:38" x14ac:dyDescent="0.25">
      <c r="A1847" s="26" t="str">
        <f t="shared" si="198"/>
        <v>OK</v>
      </c>
      <c r="B1847" s="29">
        <f t="shared" si="199"/>
        <v>2487914866</v>
      </c>
      <c r="C1847" s="30">
        <v>43935</v>
      </c>
      <c r="D1847" s="18">
        <f t="shared" si="202"/>
        <v>43922</v>
      </c>
      <c r="E1847" s="19" t="str">
        <f>IF(ISERROR(VLOOKUP(C1847,FERIADOS!$A:$B,1,FALSE)),IF(WEEKDAY(C1847)=1,"Dom",IF(WEEKDAY(C1847)=2,"Seg",IF(WEEKDAY(C1847)=3,"Ter",IF(WEEKDAY(C1847)=4,"Qua",IF(WEEKDAY(C1847)=5,"Qui",IF(WEEKDAY(C1847)=6,"Sex","Sab")))))),"Feriado")</f>
        <v>Ter</v>
      </c>
      <c r="F1847" s="32"/>
      <c r="G1847" s="33"/>
      <c r="H1847" s="33"/>
      <c r="I1847" s="33"/>
      <c r="J1847" s="21" t="str">
        <f t="shared" si="200"/>
        <v/>
      </c>
      <c r="K1847" s="21">
        <f t="shared" si="196"/>
        <v>0</v>
      </c>
      <c r="L1847" s="21" t="str">
        <f t="shared" si="197"/>
        <v/>
      </c>
      <c r="M1847" s="22" t="str">
        <f t="shared" si="201"/>
        <v/>
      </c>
      <c r="N1847" s="48"/>
      <c r="O1847" s="54" t="str">
        <f>IF(N1847="","",IFERROR(VLOOKUP(N1847,EMPRESAS!$A:$C,3,FALSE),"NAO CADASTRADA"))</f>
        <v/>
      </c>
      <c r="P1847" s="50"/>
      <c r="Q1847" s="54" t="str">
        <f>IF(P1847="","",IFERROR(VLOOKUP(P1847,ATIVIDADES!$A:$C,3,FALSE),"NAO CADASTRADA"))</f>
        <v/>
      </c>
      <c r="R1847" s="42"/>
      <c r="S1847" s="48"/>
      <c r="T1847" s="54" t="str">
        <f>IF(S1847="","",IFERROR(VLOOKUP(S1847,EMPRESAS!$A:$C,3,FALSE),"NAO CADASTRADA"))</f>
        <v/>
      </c>
      <c r="U1847" s="50"/>
      <c r="V1847" s="54" t="str">
        <f>IF(U1847="","",IFERROR(VLOOKUP(U1847,ATIVIDADES!$A:$C,3,FALSE),"NAO CADASTRADA"))</f>
        <v/>
      </c>
      <c r="W1847" s="42"/>
      <c r="X1847" s="48"/>
      <c r="Y1847" s="54" t="str">
        <f>IF(X1847="","",IFERROR(VLOOKUP(X1847,EMPRESAS!$A:$C,3,FALSE),"NAO CADASTRADA"))</f>
        <v/>
      </c>
      <c r="Z1847" s="50"/>
      <c r="AA1847" s="54" t="str">
        <f>IF(Z1847="","",IFERROR(VLOOKUP(Z1847,ATIVIDADES!$A:$C,3,FALSE),"NAO CADASTRADA"))</f>
        <v/>
      </c>
      <c r="AB1847" s="42"/>
      <c r="AC1847" s="48"/>
      <c r="AD1847" s="54" t="str">
        <f>IF(AC1847="","",IFERROR(VLOOKUP(AC1847,EMPRESAS!$A:$C,3,FALSE),"NAO CADASTRADA"))</f>
        <v/>
      </c>
      <c r="AE1847" s="50"/>
      <c r="AF1847" s="54" t="str">
        <f>IF(AE1847="","",IFERROR(VLOOKUP(AE1847,ATIVIDADES!$A:$C,3,FALSE),"NAO CADASTRADA"))</f>
        <v/>
      </c>
      <c r="AG1847" s="42"/>
      <c r="AH1847" s="48"/>
      <c r="AI1847" s="54" t="str">
        <f>IF(AH1847="","",IFERROR(VLOOKUP(AH1847,EMPRESAS!$A:$C,3,FALSE),"NAO CADASTRADA"))</f>
        <v/>
      </c>
      <c r="AJ1847" s="50"/>
      <c r="AK1847" s="54" t="str">
        <f>IF(AJ1847="","",IFERROR(VLOOKUP(AJ1847,ATIVIDADES!$A:$C,3,FALSE),"NAO CADASTRADA"))</f>
        <v/>
      </c>
      <c r="AL1847" s="42"/>
    </row>
    <row r="1848" spans="1:38" x14ac:dyDescent="0.25">
      <c r="A1848" s="26" t="str">
        <f t="shared" si="198"/>
        <v>OK</v>
      </c>
      <c r="B1848" s="29">
        <f t="shared" si="199"/>
        <v>2487914866</v>
      </c>
      <c r="C1848" s="30">
        <v>43936</v>
      </c>
      <c r="D1848" s="18">
        <f t="shared" si="202"/>
        <v>43922</v>
      </c>
      <c r="E1848" s="19" t="str">
        <f>IF(ISERROR(VLOOKUP(C1848,FERIADOS!$A:$B,1,FALSE)),IF(WEEKDAY(C1848)=1,"Dom",IF(WEEKDAY(C1848)=2,"Seg",IF(WEEKDAY(C1848)=3,"Ter",IF(WEEKDAY(C1848)=4,"Qua",IF(WEEKDAY(C1848)=5,"Qui",IF(WEEKDAY(C1848)=6,"Sex","Sab")))))),"Feriado")</f>
        <v>Qua</v>
      </c>
      <c r="F1848" s="32"/>
      <c r="G1848" s="33"/>
      <c r="H1848" s="33"/>
      <c r="I1848" s="33"/>
      <c r="J1848" s="21" t="str">
        <f t="shared" si="200"/>
        <v/>
      </c>
      <c r="K1848" s="21">
        <f t="shared" si="196"/>
        <v>0</v>
      </c>
      <c r="L1848" s="21" t="str">
        <f t="shared" si="197"/>
        <v/>
      </c>
      <c r="M1848" s="22" t="str">
        <f t="shared" si="201"/>
        <v/>
      </c>
      <c r="N1848" s="48"/>
      <c r="O1848" s="54" t="str">
        <f>IF(N1848="","",IFERROR(VLOOKUP(N1848,EMPRESAS!$A:$C,3,FALSE),"NAO CADASTRADA"))</f>
        <v/>
      </c>
      <c r="P1848" s="50"/>
      <c r="Q1848" s="54" t="str">
        <f>IF(P1848="","",IFERROR(VLOOKUP(P1848,ATIVIDADES!$A:$C,3,FALSE),"NAO CADASTRADA"))</f>
        <v/>
      </c>
      <c r="R1848" s="42"/>
      <c r="S1848" s="48"/>
      <c r="T1848" s="54" t="str">
        <f>IF(S1848="","",IFERROR(VLOOKUP(S1848,EMPRESAS!$A:$C,3,FALSE),"NAO CADASTRADA"))</f>
        <v/>
      </c>
      <c r="U1848" s="50"/>
      <c r="V1848" s="54" t="str">
        <f>IF(U1848="","",IFERROR(VLOOKUP(U1848,ATIVIDADES!$A:$C,3,FALSE),"NAO CADASTRADA"))</f>
        <v/>
      </c>
      <c r="W1848" s="42"/>
      <c r="X1848" s="48"/>
      <c r="Y1848" s="54" t="str">
        <f>IF(X1848="","",IFERROR(VLOOKUP(X1848,EMPRESAS!$A:$C,3,FALSE),"NAO CADASTRADA"))</f>
        <v/>
      </c>
      <c r="Z1848" s="50"/>
      <c r="AA1848" s="54" t="str">
        <f>IF(Z1848="","",IFERROR(VLOOKUP(Z1848,ATIVIDADES!$A:$C,3,FALSE),"NAO CADASTRADA"))</f>
        <v/>
      </c>
      <c r="AB1848" s="42"/>
      <c r="AC1848" s="48"/>
      <c r="AD1848" s="54" t="str">
        <f>IF(AC1848="","",IFERROR(VLOOKUP(AC1848,EMPRESAS!$A:$C,3,FALSE),"NAO CADASTRADA"))</f>
        <v/>
      </c>
      <c r="AE1848" s="50"/>
      <c r="AF1848" s="54" t="str">
        <f>IF(AE1848="","",IFERROR(VLOOKUP(AE1848,ATIVIDADES!$A:$C,3,FALSE),"NAO CADASTRADA"))</f>
        <v/>
      </c>
      <c r="AG1848" s="42"/>
      <c r="AH1848" s="48"/>
      <c r="AI1848" s="54" t="str">
        <f>IF(AH1848="","",IFERROR(VLOOKUP(AH1848,EMPRESAS!$A:$C,3,FALSE),"NAO CADASTRADA"))</f>
        <v/>
      </c>
      <c r="AJ1848" s="50"/>
      <c r="AK1848" s="54" t="str">
        <f>IF(AJ1848="","",IFERROR(VLOOKUP(AJ1848,ATIVIDADES!$A:$C,3,FALSE),"NAO CADASTRADA"))</f>
        <v/>
      </c>
      <c r="AL1848" s="42"/>
    </row>
    <row r="1849" spans="1:38" x14ac:dyDescent="0.25">
      <c r="A1849" s="26" t="str">
        <f t="shared" si="198"/>
        <v>OK</v>
      </c>
      <c r="B1849" s="29">
        <f t="shared" si="199"/>
        <v>2487914866</v>
      </c>
      <c r="C1849" s="30">
        <v>43937</v>
      </c>
      <c r="D1849" s="18">
        <f t="shared" si="202"/>
        <v>43922</v>
      </c>
      <c r="E1849" s="19" t="str">
        <f>IF(ISERROR(VLOOKUP(C1849,FERIADOS!$A:$B,1,FALSE)),IF(WEEKDAY(C1849)=1,"Dom",IF(WEEKDAY(C1849)=2,"Seg",IF(WEEKDAY(C1849)=3,"Ter",IF(WEEKDAY(C1849)=4,"Qua",IF(WEEKDAY(C1849)=5,"Qui",IF(WEEKDAY(C1849)=6,"Sex","Sab")))))),"Feriado")</f>
        <v>Qui</v>
      </c>
      <c r="F1849" s="32"/>
      <c r="G1849" s="33"/>
      <c r="H1849" s="33"/>
      <c r="I1849" s="33"/>
      <c r="J1849" s="21" t="str">
        <f t="shared" si="200"/>
        <v/>
      </c>
      <c r="K1849" s="21">
        <f t="shared" si="196"/>
        <v>0</v>
      </c>
      <c r="L1849" s="21" t="str">
        <f t="shared" si="197"/>
        <v/>
      </c>
      <c r="M1849" s="22" t="str">
        <f t="shared" si="201"/>
        <v/>
      </c>
      <c r="N1849" s="48"/>
      <c r="O1849" s="54" t="str">
        <f>IF(N1849="","",IFERROR(VLOOKUP(N1849,EMPRESAS!$A:$C,3,FALSE),"NAO CADASTRADA"))</f>
        <v/>
      </c>
      <c r="P1849" s="50"/>
      <c r="Q1849" s="54" t="str">
        <f>IF(P1849="","",IFERROR(VLOOKUP(P1849,ATIVIDADES!$A:$C,3,FALSE),"NAO CADASTRADA"))</f>
        <v/>
      </c>
      <c r="R1849" s="42"/>
      <c r="S1849" s="48"/>
      <c r="T1849" s="54" t="str">
        <f>IF(S1849="","",IFERROR(VLOOKUP(S1849,EMPRESAS!$A:$C,3,FALSE),"NAO CADASTRADA"))</f>
        <v/>
      </c>
      <c r="U1849" s="50"/>
      <c r="V1849" s="54" t="str">
        <f>IF(U1849="","",IFERROR(VLOOKUP(U1849,ATIVIDADES!$A:$C,3,FALSE),"NAO CADASTRADA"))</f>
        <v/>
      </c>
      <c r="W1849" s="42"/>
      <c r="X1849" s="48"/>
      <c r="Y1849" s="54" t="str">
        <f>IF(X1849="","",IFERROR(VLOOKUP(X1849,EMPRESAS!$A:$C,3,FALSE),"NAO CADASTRADA"))</f>
        <v/>
      </c>
      <c r="Z1849" s="50"/>
      <c r="AA1849" s="54" t="str">
        <f>IF(Z1849="","",IFERROR(VLOOKUP(Z1849,ATIVIDADES!$A:$C,3,FALSE),"NAO CADASTRADA"))</f>
        <v/>
      </c>
      <c r="AB1849" s="42"/>
      <c r="AC1849" s="48"/>
      <c r="AD1849" s="54" t="str">
        <f>IF(AC1849="","",IFERROR(VLOOKUP(AC1849,EMPRESAS!$A:$C,3,FALSE),"NAO CADASTRADA"))</f>
        <v/>
      </c>
      <c r="AE1849" s="50"/>
      <c r="AF1849" s="54" t="str">
        <f>IF(AE1849="","",IFERROR(VLOOKUP(AE1849,ATIVIDADES!$A:$C,3,FALSE),"NAO CADASTRADA"))</f>
        <v/>
      </c>
      <c r="AG1849" s="42"/>
      <c r="AH1849" s="48"/>
      <c r="AI1849" s="54" t="str">
        <f>IF(AH1849="","",IFERROR(VLOOKUP(AH1849,EMPRESAS!$A:$C,3,FALSE),"NAO CADASTRADA"))</f>
        <v/>
      </c>
      <c r="AJ1849" s="50"/>
      <c r="AK1849" s="54" t="str">
        <f>IF(AJ1849="","",IFERROR(VLOOKUP(AJ1849,ATIVIDADES!$A:$C,3,FALSE),"NAO CADASTRADA"))</f>
        <v/>
      </c>
      <c r="AL1849" s="42"/>
    </row>
    <row r="1850" spans="1:38" x14ac:dyDescent="0.25">
      <c r="A1850" s="26" t="str">
        <f t="shared" si="198"/>
        <v>OK</v>
      </c>
      <c r="B1850" s="29">
        <f t="shared" si="199"/>
        <v>2487914866</v>
      </c>
      <c r="C1850" s="30">
        <v>43938</v>
      </c>
      <c r="D1850" s="18">
        <f t="shared" si="202"/>
        <v>43922</v>
      </c>
      <c r="E1850" s="19" t="str">
        <f>IF(ISERROR(VLOOKUP(C1850,FERIADOS!$A:$B,1,FALSE)),IF(WEEKDAY(C1850)=1,"Dom",IF(WEEKDAY(C1850)=2,"Seg",IF(WEEKDAY(C1850)=3,"Ter",IF(WEEKDAY(C1850)=4,"Qua",IF(WEEKDAY(C1850)=5,"Qui",IF(WEEKDAY(C1850)=6,"Sex","Sab")))))),"Feriado")</f>
        <v>Sex</v>
      </c>
      <c r="F1850" s="32"/>
      <c r="G1850" s="33"/>
      <c r="H1850" s="33"/>
      <c r="I1850" s="33"/>
      <c r="J1850" s="21" t="str">
        <f t="shared" si="200"/>
        <v/>
      </c>
      <c r="K1850" s="21">
        <f t="shared" si="196"/>
        <v>0</v>
      </c>
      <c r="L1850" s="21" t="str">
        <f t="shared" si="197"/>
        <v/>
      </c>
      <c r="M1850" s="22" t="str">
        <f t="shared" si="201"/>
        <v/>
      </c>
      <c r="N1850" s="48"/>
      <c r="O1850" s="54" t="str">
        <f>IF(N1850="","",IFERROR(VLOOKUP(N1850,EMPRESAS!$A:$C,3,FALSE),"NAO CADASTRADA"))</f>
        <v/>
      </c>
      <c r="P1850" s="50"/>
      <c r="Q1850" s="54" t="str">
        <f>IF(P1850="","",IFERROR(VLOOKUP(P1850,ATIVIDADES!$A:$C,3,FALSE),"NAO CADASTRADA"))</f>
        <v/>
      </c>
      <c r="R1850" s="42"/>
      <c r="S1850" s="48"/>
      <c r="T1850" s="54" t="str">
        <f>IF(S1850="","",IFERROR(VLOOKUP(S1850,EMPRESAS!$A:$C,3,FALSE),"NAO CADASTRADA"))</f>
        <v/>
      </c>
      <c r="U1850" s="50"/>
      <c r="V1850" s="54" t="str">
        <f>IF(U1850="","",IFERROR(VLOOKUP(U1850,ATIVIDADES!$A:$C,3,FALSE),"NAO CADASTRADA"))</f>
        <v/>
      </c>
      <c r="W1850" s="42"/>
      <c r="X1850" s="48"/>
      <c r="Y1850" s="54" t="str">
        <f>IF(X1850="","",IFERROR(VLOOKUP(X1850,EMPRESAS!$A:$C,3,FALSE),"NAO CADASTRADA"))</f>
        <v/>
      </c>
      <c r="Z1850" s="50"/>
      <c r="AA1850" s="54" t="str">
        <f>IF(Z1850="","",IFERROR(VLOOKUP(Z1850,ATIVIDADES!$A:$C,3,FALSE),"NAO CADASTRADA"))</f>
        <v/>
      </c>
      <c r="AB1850" s="42"/>
      <c r="AC1850" s="48"/>
      <c r="AD1850" s="54" t="str">
        <f>IF(AC1850="","",IFERROR(VLOOKUP(AC1850,EMPRESAS!$A:$C,3,FALSE),"NAO CADASTRADA"))</f>
        <v/>
      </c>
      <c r="AE1850" s="50"/>
      <c r="AF1850" s="54" t="str">
        <f>IF(AE1850="","",IFERROR(VLOOKUP(AE1850,ATIVIDADES!$A:$C,3,FALSE),"NAO CADASTRADA"))</f>
        <v/>
      </c>
      <c r="AG1850" s="42"/>
      <c r="AH1850" s="48"/>
      <c r="AI1850" s="54" t="str">
        <f>IF(AH1850="","",IFERROR(VLOOKUP(AH1850,EMPRESAS!$A:$C,3,FALSE),"NAO CADASTRADA"))</f>
        <v/>
      </c>
      <c r="AJ1850" s="50"/>
      <c r="AK1850" s="54" t="str">
        <f>IF(AJ1850="","",IFERROR(VLOOKUP(AJ1850,ATIVIDADES!$A:$C,3,FALSE),"NAO CADASTRADA"))</f>
        <v/>
      </c>
      <c r="AL1850" s="42"/>
    </row>
    <row r="1851" spans="1:38" x14ac:dyDescent="0.25">
      <c r="A1851" s="26" t="str">
        <f t="shared" si="198"/>
        <v>OK</v>
      </c>
      <c r="B1851" s="29">
        <f t="shared" si="199"/>
        <v>2487914866</v>
      </c>
      <c r="C1851" s="30">
        <v>43939</v>
      </c>
      <c r="D1851" s="18">
        <f t="shared" si="202"/>
        <v>43922</v>
      </c>
      <c r="E1851" s="19" t="str">
        <f>IF(ISERROR(VLOOKUP(C1851,FERIADOS!$A:$B,1,FALSE)),IF(WEEKDAY(C1851)=1,"Dom",IF(WEEKDAY(C1851)=2,"Seg",IF(WEEKDAY(C1851)=3,"Ter",IF(WEEKDAY(C1851)=4,"Qua",IF(WEEKDAY(C1851)=5,"Qui",IF(WEEKDAY(C1851)=6,"Sex","Sab")))))),"Feriado")</f>
        <v>Sab</v>
      </c>
      <c r="F1851" s="32"/>
      <c r="G1851" s="33"/>
      <c r="H1851" s="33"/>
      <c r="I1851" s="33"/>
      <c r="J1851" s="21" t="str">
        <f t="shared" si="200"/>
        <v/>
      </c>
      <c r="K1851" s="21">
        <f t="shared" si="196"/>
        <v>0</v>
      </c>
      <c r="L1851" s="21" t="str">
        <f t="shared" si="197"/>
        <v/>
      </c>
      <c r="M1851" s="22" t="str">
        <f t="shared" si="201"/>
        <v/>
      </c>
      <c r="N1851" s="48"/>
      <c r="O1851" s="54" t="str">
        <f>IF(N1851="","",IFERROR(VLOOKUP(N1851,EMPRESAS!$A:$C,3,FALSE),"NAO CADASTRADA"))</f>
        <v/>
      </c>
      <c r="P1851" s="50"/>
      <c r="Q1851" s="54" t="str">
        <f>IF(P1851="","",IFERROR(VLOOKUP(P1851,ATIVIDADES!$A:$C,3,FALSE),"NAO CADASTRADA"))</f>
        <v/>
      </c>
      <c r="R1851" s="42"/>
      <c r="S1851" s="48"/>
      <c r="T1851" s="54" t="str">
        <f>IF(S1851="","",IFERROR(VLOOKUP(S1851,EMPRESAS!$A:$C,3,FALSE),"NAO CADASTRADA"))</f>
        <v/>
      </c>
      <c r="U1851" s="50"/>
      <c r="V1851" s="54" t="str">
        <f>IF(U1851="","",IFERROR(VLOOKUP(U1851,ATIVIDADES!$A:$C,3,FALSE),"NAO CADASTRADA"))</f>
        <v/>
      </c>
      <c r="W1851" s="42"/>
      <c r="X1851" s="48"/>
      <c r="Y1851" s="54" t="str">
        <f>IF(X1851="","",IFERROR(VLOOKUP(X1851,EMPRESAS!$A:$C,3,FALSE),"NAO CADASTRADA"))</f>
        <v/>
      </c>
      <c r="Z1851" s="50"/>
      <c r="AA1851" s="54" t="str">
        <f>IF(Z1851="","",IFERROR(VLOOKUP(Z1851,ATIVIDADES!$A:$C,3,FALSE),"NAO CADASTRADA"))</f>
        <v/>
      </c>
      <c r="AB1851" s="42"/>
      <c r="AC1851" s="48"/>
      <c r="AD1851" s="54" t="str">
        <f>IF(AC1851="","",IFERROR(VLOOKUP(AC1851,EMPRESAS!$A:$C,3,FALSE),"NAO CADASTRADA"))</f>
        <v/>
      </c>
      <c r="AE1851" s="50"/>
      <c r="AF1851" s="54" t="str">
        <f>IF(AE1851="","",IFERROR(VLOOKUP(AE1851,ATIVIDADES!$A:$C,3,FALSE),"NAO CADASTRADA"))</f>
        <v/>
      </c>
      <c r="AG1851" s="42"/>
      <c r="AH1851" s="48"/>
      <c r="AI1851" s="54" t="str">
        <f>IF(AH1851="","",IFERROR(VLOOKUP(AH1851,EMPRESAS!$A:$C,3,FALSE),"NAO CADASTRADA"))</f>
        <v/>
      </c>
      <c r="AJ1851" s="50"/>
      <c r="AK1851" s="54" t="str">
        <f>IF(AJ1851="","",IFERROR(VLOOKUP(AJ1851,ATIVIDADES!$A:$C,3,FALSE),"NAO CADASTRADA"))</f>
        <v/>
      </c>
      <c r="AL1851" s="42"/>
    </row>
    <row r="1852" spans="1:38" x14ac:dyDescent="0.25">
      <c r="A1852" s="26" t="str">
        <f t="shared" si="198"/>
        <v>OK</v>
      </c>
      <c r="B1852" s="29">
        <f t="shared" si="199"/>
        <v>2487914866</v>
      </c>
      <c r="C1852" s="30">
        <v>43940</v>
      </c>
      <c r="D1852" s="18">
        <f t="shared" si="202"/>
        <v>43922</v>
      </c>
      <c r="E1852" s="19" t="str">
        <f>IF(ISERROR(VLOOKUP(C1852,FERIADOS!$A:$B,1,FALSE)),IF(WEEKDAY(C1852)=1,"Dom",IF(WEEKDAY(C1852)=2,"Seg",IF(WEEKDAY(C1852)=3,"Ter",IF(WEEKDAY(C1852)=4,"Qua",IF(WEEKDAY(C1852)=5,"Qui",IF(WEEKDAY(C1852)=6,"Sex","Sab")))))),"Feriado")</f>
        <v>Dom</v>
      </c>
      <c r="F1852" s="32"/>
      <c r="G1852" s="33"/>
      <c r="H1852" s="33"/>
      <c r="I1852" s="33"/>
      <c r="J1852" s="21" t="str">
        <f t="shared" si="200"/>
        <v/>
      </c>
      <c r="K1852" s="21">
        <f t="shared" si="196"/>
        <v>0</v>
      </c>
      <c r="L1852" s="21" t="str">
        <f t="shared" si="197"/>
        <v/>
      </c>
      <c r="M1852" s="22" t="str">
        <f t="shared" si="201"/>
        <v/>
      </c>
      <c r="N1852" s="48"/>
      <c r="O1852" s="54" t="str">
        <f>IF(N1852="","",IFERROR(VLOOKUP(N1852,EMPRESAS!$A:$C,3,FALSE),"NAO CADASTRADA"))</f>
        <v/>
      </c>
      <c r="P1852" s="50"/>
      <c r="Q1852" s="54" t="str">
        <f>IF(P1852="","",IFERROR(VLOOKUP(P1852,ATIVIDADES!$A:$C,3,FALSE),"NAO CADASTRADA"))</f>
        <v/>
      </c>
      <c r="R1852" s="42"/>
      <c r="S1852" s="48"/>
      <c r="T1852" s="54" t="str">
        <f>IF(S1852="","",IFERROR(VLOOKUP(S1852,EMPRESAS!$A:$C,3,FALSE),"NAO CADASTRADA"))</f>
        <v/>
      </c>
      <c r="U1852" s="50"/>
      <c r="V1852" s="54" t="str">
        <f>IF(U1852="","",IFERROR(VLOOKUP(U1852,ATIVIDADES!$A:$C,3,FALSE),"NAO CADASTRADA"))</f>
        <v/>
      </c>
      <c r="W1852" s="42"/>
      <c r="X1852" s="48"/>
      <c r="Y1852" s="54" t="str">
        <f>IF(X1852="","",IFERROR(VLOOKUP(X1852,EMPRESAS!$A:$C,3,FALSE),"NAO CADASTRADA"))</f>
        <v/>
      </c>
      <c r="Z1852" s="50"/>
      <c r="AA1852" s="54" t="str">
        <f>IF(Z1852="","",IFERROR(VLOOKUP(Z1852,ATIVIDADES!$A:$C,3,FALSE),"NAO CADASTRADA"))</f>
        <v/>
      </c>
      <c r="AB1852" s="42"/>
      <c r="AC1852" s="48"/>
      <c r="AD1852" s="54" t="str">
        <f>IF(AC1852="","",IFERROR(VLOOKUP(AC1852,EMPRESAS!$A:$C,3,FALSE),"NAO CADASTRADA"))</f>
        <v/>
      </c>
      <c r="AE1852" s="50"/>
      <c r="AF1852" s="54" t="str">
        <f>IF(AE1852="","",IFERROR(VLOOKUP(AE1852,ATIVIDADES!$A:$C,3,FALSE),"NAO CADASTRADA"))</f>
        <v/>
      </c>
      <c r="AG1852" s="42"/>
      <c r="AH1852" s="48"/>
      <c r="AI1852" s="54" t="str">
        <f>IF(AH1852="","",IFERROR(VLOOKUP(AH1852,EMPRESAS!$A:$C,3,FALSE),"NAO CADASTRADA"))</f>
        <v/>
      </c>
      <c r="AJ1852" s="50"/>
      <c r="AK1852" s="54" t="str">
        <f>IF(AJ1852="","",IFERROR(VLOOKUP(AJ1852,ATIVIDADES!$A:$C,3,FALSE),"NAO CADASTRADA"))</f>
        <v/>
      </c>
      <c r="AL1852" s="42"/>
    </row>
    <row r="1853" spans="1:38" x14ac:dyDescent="0.25">
      <c r="A1853" s="26" t="str">
        <f t="shared" si="198"/>
        <v>OK</v>
      </c>
      <c r="B1853" s="29">
        <f t="shared" si="199"/>
        <v>2487914866</v>
      </c>
      <c r="C1853" s="30">
        <v>43941</v>
      </c>
      <c r="D1853" s="18">
        <f t="shared" si="202"/>
        <v>43922</v>
      </c>
      <c r="E1853" s="19" t="str">
        <f>IF(ISERROR(VLOOKUP(C1853,FERIADOS!$A:$B,1,FALSE)),IF(WEEKDAY(C1853)=1,"Dom",IF(WEEKDAY(C1853)=2,"Seg",IF(WEEKDAY(C1853)=3,"Ter",IF(WEEKDAY(C1853)=4,"Qua",IF(WEEKDAY(C1853)=5,"Qui",IF(WEEKDAY(C1853)=6,"Sex","Sab")))))),"Feriado")</f>
        <v>Seg</v>
      </c>
      <c r="F1853" s="32"/>
      <c r="G1853" s="33"/>
      <c r="H1853" s="33"/>
      <c r="I1853" s="33"/>
      <c r="J1853" s="21" t="str">
        <f t="shared" si="200"/>
        <v/>
      </c>
      <c r="K1853" s="21">
        <f t="shared" si="196"/>
        <v>0</v>
      </c>
      <c r="L1853" s="21" t="str">
        <f t="shared" si="197"/>
        <v/>
      </c>
      <c r="M1853" s="22" t="str">
        <f t="shared" si="201"/>
        <v/>
      </c>
      <c r="N1853" s="48"/>
      <c r="O1853" s="54" t="str">
        <f>IF(N1853="","",IFERROR(VLOOKUP(N1853,EMPRESAS!$A:$C,3,FALSE),"NAO CADASTRADA"))</f>
        <v/>
      </c>
      <c r="P1853" s="50"/>
      <c r="Q1853" s="54" t="str">
        <f>IF(P1853="","",IFERROR(VLOOKUP(P1853,ATIVIDADES!$A:$C,3,FALSE),"NAO CADASTRADA"))</f>
        <v/>
      </c>
      <c r="R1853" s="42"/>
      <c r="S1853" s="48"/>
      <c r="T1853" s="54" t="str">
        <f>IF(S1853="","",IFERROR(VLOOKUP(S1853,EMPRESAS!$A:$C,3,FALSE),"NAO CADASTRADA"))</f>
        <v/>
      </c>
      <c r="U1853" s="50"/>
      <c r="V1853" s="54" t="str">
        <f>IF(U1853="","",IFERROR(VLOOKUP(U1853,ATIVIDADES!$A:$C,3,FALSE),"NAO CADASTRADA"))</f>
        <v/>
      </c>
      <c r="W1853" s="42"/>
      <c r="X1853" s="48"/>
      <c r="Y1853" s="54" t="str">
        <f>IF(X1853="","",IFERROR(VLOOKUP(X1853,EMPRESAS!$A:$C,3,FALSE),"NAO CADASTRADA"))</f>
        <v/>
      </c>
      <c r="Z1853" s="50"/>
      <c r="AA1853" s="54" t="str">
        <f>IF(Z1853="","",IFERROR(VLOOKUP(Z1853,ATIVIDADES!$A:$C,3,FALSE),"NAO CADASTRADA"))</f>
        <v/>
      </c>
      <c r="AB1853" s="42"/>
      <c r="AC1853" s="48"/>
      <c r="AD1853" s="54" t="str">
        <f>IF(AC1853="","",IFERROR(VLOOKUP(AC1853,EMPRESAS!$A:$C,3,FALSE),"NAO CADASTRADA"))</f>
        <v/>
      </c>
      <c r="AE1853" s="50"/>
      <c r="AF1853" s="54" t="str">
        <f>IF(AE1853="","",IFERROR(VLOOKUP(AE1853,ATIVIDADES!$A:$C,3,FALSE),"NAO CADASTRADA"))</f>
        <v/>
      </c>
      <c r="AG1853" s="42"/>
      <c r="AH1853" s="48"/>
      <c r="AI1853" s="54" t="str">
        <f>IF(AH1853="","",IFERROR(VLOOKUP(AH1853,EMPRESAS!$A:$C,3,FALSE),"NAO CADASTRADA"))</f>
        <v/>
      </c>
      <c r="AJ1853" s="50"/>
      <c r="AK1853" s="54" t="str">
        <f>IF(AJ1853="","",IFERROR(VLOOKUP(AJ1853,ATIVIDADES!$A:$C,3,FALSE),"NAO CADASTRADA"))</f>
        <v/>
      </c>
      <c r="AL1853" s="42"/>
    </row>
    <row r="1854" spans="1:38" x14ac:dyDescent="0.25">
      <c r="A1854" s="26" t="str">
        <f t="shared" si="198"/>
        <v>OK</v>
      </c>
      <c r="B1854" s="29">
        <f t="shared" si="199"/>
        <v>2487914866</v>
      </c>
      <c r="C1854" s="30">
        <v>43942</v>
      </c>
      <c r="D1854" s="18">
        <f t="shared" si="202"/>
        <v>43922</v>
      </c>
      <c r="E1854" s="19" t="str">
        <f>IF(ISERROR(VLOOKUP(C1854,FERIADOS!$A:$B,1,FALSE)),IF(WEEKDAY(C1854)=1,"Dom",IF(WEEKDAY(C1854)=2,"Seg",IF(WEEKDAY(C1854)=3,"Ter",IF(WEEKDAY(C1854)=4,"Qua",IF(WEEKDAY(C1854)=5,"Qui",IF(WEEKDAY(C1854)=6,"Sex","Sab")))))),"Feriado")</f>
        <v>Feriado</v>
      </c>
      <c r="F1854" s="32"/>
      <c r="G1854" s="33"/>
      <c r="H1854" s="33"/>
      <c r="I1854" s="33"/>
      <c r="J1854" s="21" t="str">
        <f t="shared" si="200"/>
        <v/>
      </c>
      <c r="K1854" s="21">
        <f t="shared" si="196"/>
        <v>0</v>
      </c>
      <c r="L1854" s="21" t="str">
        <f t="shared" si="197"/>
        <v/>
      </c>
      <c r="M1854" s="22" t="str">
        <f t="shared" si="201"/>
        <v/>
      </c>
      <c r="N1854" s="48"/>
      <c r="O1854" s="54" t="str">
        <f>IF(N1854="","",IFERROR(VLOOKUP(N1854,EMPRESAS!$A:$C,3,FALSE),"NAO CADASTRADA"))</f>
        <v/>
      </c>
      <c r="P1854" s="50"/>
      <c r="Q1854" s="54" t="str">
        <f>IF(P1854="","",IFERROR(VLOOKUP(P1854,ATIVIDADES!$A:$C,3,FALSE),"NAO CADASTRADA"))</f>
        <v/>
      </c>
      <c r="R1854" s="42"/>
      <c r="S1854" s="48"/>
      <c r="T1854" s="54" t="str">
        <f>IF(S1854="","",IFERROR(VLOOKUP(S1854,EMPRESAS!$A:$C,3,FALSE),"NAO CADASTRADA"))</f>
        <v/>
      </c>
      <c r="U1854" s="50"/>
      <c r="V1854" s="54" t="str">
        <f>IF(U1854="","",IFERROR(VLOOKUP(U1854,ATIVIDADES!$A:$C,3,FALSE),"NAO CADASTRADA"))</f>
        <v/>
      </c>
      <c r="W1854" s="42"/>
      <c r="X1854" s="48"/>
      <c r="Y1854" s="54" t="str">
        <f>IF(X1854="","",IFERROR(VLOOKUP(X1854,EMPRESAS!$A:$C,3,FALSE),"NAO CADASTRADA"))</f>
        <v/>
      </c>
      <c r="Z1854" s="50"/>
      <c r="AA1854" s="54" t="str">
        <f>IF(Z1854="","",IFERROR(VLOOKUP(Z1854,ATIVIDADES!$A:$C,3,FALSE),"NAO CADASTRADA"))</f>
        <v/>
      </c>
      <c r="AB1854" s="42"/>
      <c r="AC1854" s="48"/>
      <c r="AD1854" s="54" t="str">
        <f>IF(AC1854="","",IFERROR(VLOOKUP(AC1854,EMPRESAS!$A:$C,3,FALSE),"NAO CADASTRADA"))</f>
        <v/>
      </c>
      <c r="AE1854" s="50"/>
      <c r="AF1854" s="54" t="str">
        <f>IF(AE1854="","",IFERROR(VLOOKUP(AE1854,ATIVIDADES!$A:$C,3,FALSE),"NAO CADASTRADA"))</f>
        <v/>
      </c>
      <c r="AG1854" s="42"/>
      <c r="AH1854" s="48"/>
      <c r="AI1854" s="54" t="str">
        <f>IF(AH1854="","",IFERROR(VLOOKUP(AH1854,EMPRESAS!$A:$C,3,FALSE),"NAO CADASTRADA"))</f>
        <v/>
      </c>
      <c r="AJ1854" s="50"/>
      <c r="AK1854" s="54" t="str">
        <f>IF(AJ1854="","",IFERROR(VLOOKUP(AJ1854,ATIVIDADES!$A:$C,3,FALSE),"NAO CADASTRADA"))</f>
        <v/>
      </c>
      <c r="AL1854" s="42"/>
    </row>
    <row r="1855" spans="1:38" x14ac:dyDescent="0.25">
      <c r="A1855" s="26" t="str">
        <f t="shared" si="198"/>
        <v>OK</v>
      </c>
      <c r="B1855" s="29">
        <f t="shared" si="199"/>
        <v>2487914866</v>
      </c>
      <c r="C1855" s="30">
        <v>43943</v>
      </c>
      <c r="D1855" s="18">
        <f t="shared" si="202"/>
        <v>43922</v>
      </c>
      <c r="E1855" s="19" t="str">
        <f>IF(ISERROR(VLOOKUP(C1855,FERIADOS!$A:$B,1,FALSE)),IF(WEEKDAY(C1855)=1,"Dom",IF(WEEKDAY(C1855)=2,"Seg",IF(WEEKDAY(C1855)=3,"Ter",IF(WEEKDAY(C1855)=4,"Qua",IF(WEEKDAY(C1855)=5,"Qui",IF(WEEKDAY(C1855)=6,"Sex","Sab")))))),"Feriado")</f>
        <v>Qua</v>
      </c>
      <c r="F1855" s="32"/>
      <c r="G1855" s="33"/>
      <c r="H1855" s="33"/>
      <c r="I1855" s="33"/>
      <c r="J1855" s="21" t="str">
        <f t="shared" si="200"/>
        <v/>
      </c>
      <c r="K1855" s="21">
        <f t="shared" si="196"/>
        <v>0</v>
      </c>
      <c r="L1855" s="21" t="str">
        <f t="shared" si="197"/>
        <v/>
      </c>
      <c r="M1855" s="22" t="str">
        <f t="shared" si="201"/>
        <v/>
      </c>
      <c r="N1855" s="48"/>
      <c r="O1855" s="54" t="str">
        <f>IF(N1855="","",IFERROR(VLOOKUP(N1855,EMPRESAS!$A:$C,3,FALSE),"NAO CADASTRADA"))</f>
        <v/>
      </c>
      <c r="P1855" s="50"/>
      <c r="Q1855" s="54" t="str">
        <f>IF(P1855="","",IFERROR(VLOOKUP(P1855,ATIVIDADES!$A:$C,3,FALSE),"NAO CADASTRADA"))</f>
        <v/>
      </c>
      <c r="R1855" s="42"/>
      <c r="S1855" s="48"/>
      <c r="T1855" s="54" t="str">
        <f>IF(S1855="","",IFERROR(VLOOKUP(S1855,EMPRESAS!$A:$C,3,FALSE),"NAO CADASTRADA"))</f>
        <v/>
      </c>
      <c r="U1855" s="50"/>
      <c r="V1855" s="54" t="str">
        <f>IF(U1855="","",IFERROR(VLOOKUP(U1855,ATIVIDADES!$A:$C,3,FALSE),"NAO CADASTRADA"))</f>
        <v/>
      </c>
      <c r="W1855" s="42"/>
      <c r="X1855" s="48"/>
      <c r="Y1855" s="54" t="str">
        <f>IF(X1855="","",IFERROR(VLOOKUP(X1855,EMPRESAS!$A:$C,3,FALSE),"NAO CADASTRADA"))</f>
        <v/>
      </c>
      <c r="Z1855" s="50"/>
      <c r="AA1855" s="54" t="str">
        <f>IF(Z1855="","",IFERROR(VLOOKUP(Z1855,ATIVIDADES!$A:$C,3,FALSE),"NAO CADASTRADA"))</f>
        <v/>
      </c>
      <c r="AB1855" s="42"/>
      <c r="AC1855" s="48"/>
      <c r="AD1855" s="54" t="str">
        <f>IF(AC1855="","",IFERROR(VLOOKUP(AC1855,EMPRESAS!$A:$C,3,FALSE),"NAO CADASTRADA"))</f>
        <v/>
      </c>
      <c r="AE1855" s="50"/>
      <c r="AF1855" s="54" t="str">
        <f>IF(AE1855="","",IFERROR(VLOOKUP(AE1855,ATIVIDADES!$A:$C,3,FALSE),"NAO CADASTRADA"))</f>
        <v/>
      </c>
      <c r="AG1855" s="42"/>
      <c r="AH1855" s="48"/>
      <c r="AI1855" s="54" t="str">
        <f>IF(AH1855="","",IFERROR(VLOOKUP(AH1855,EMPRESAS!$A:$C,3,FALSE),"NAO CADASTRADA"))</f>
        <v/>
      </c>
      <c r="AJ1855" s="50"/>
      <c r="AK1855" s="54" t="str">
        <f>IF(AJ1855="","",IFERROR(VLOOKUP(AJ1855,ATIVIDADES!$A:$C,3,FALSE),"NAO CADASTRADA"))</f>
        <v/>
      </c>
      <c r="AL1855" s="42"/>
    </row>
    <row r="1856" spans="1:38" x14ac:dyDescent="0.25">
      <c r="A1856" s="26" t="str">
        <f t="shared" si="198"/>
        <v>OK</v>
      </c>
      <c r="B1856" s="29">
        <f t="shared" si="199"/>
        <v>2487914866</v>
      </c>
      <c r="C1856" s="30">
        <v>43944</v>
      </c>
      <c r="D1856" s="18">
        <f t="shared" si="202"/>
        <v>43922</v>
      </c>
      <c r="E1856" s="19" t="str">
        <f>IF(ISERROR(VLOOKUP(C1856,FERIADOS!$A:$B,1,FALSE)),IF(WEEKDAY(C1856)=1,"Dom",IF(WEEKDAY(C1856)=2,"Seg",IF(WEEKDAY(C1856)=3,"Ter",IF(WEEKDAY(C1856)=4,"Qua",IF(WEEKDAY(C1856)=5,"Qui",IF(WEEKDAY(C1856)=6,"Sex","Sab")))))),"Feriado")</f>
        <v>Qui</v>
      </c>
      <c r="F1856" s="32"/>
      <c r="G1856" s="33"/>
      <c r="H1856" s="33"/>
      <c r="I1856" s="33"/>
      <c r="J1856" s="21" t="str">
        <f t="shared" si="200"/>
        <v/>
      </c>
      <c r="K1856" s="21">
        <f t="shared" si="196"/>
        <v>0</v>
      </c>
      <c r="L1856" s="21" t="str">
        <f t="shared" si="197"/>
        <v/>
      </c>
      <c r="M1856" s="22" t="str">
        <f t="shared" si="201"/>
        <v/>
      </c>
      <c r="N1856" s="48"/>
      <c r="O1856" s="54" t="str">
        <f>IF(N1856="","",IFERROR(VLOOKUP(N1856,EMPRESAS!$A:$C,3,FALSE),"NAO CADASTRADA"))</f>
        <v/>
      </c>
      <c r="P1856" s="50"/>
      <c r="Q1856" s="54" t="str">
        <f>IF(P1856="","",IFERROR(VLOOKUP(P1856,ATIVIDADES!$A:$C,3,FALSE),"NAO CADASTRADA"))</f>
        <v/>
      </c>
      <c r="R1856" s="42"/>
      <c r="S1856" s="48"/>
      <c r="T1856" s="54" t="str">
        <f>IF(S1856="","",IFERROR(VLOOKUP(S1856,EMPRESAS!$A:$C,3,FALSE),"NAO CADASTRADA"))</f>
        <v/>
      </c>
      <c r="U1856" s="50"/>
      <c r="V1856" s="54" t="str">
        <f>IF(U1856="","",IFERROR(VLOOKUP(U1856,ATIVIDADES!$A:$C,3,FALSE),"NAO CADASTRADA"))</f>
        <v/>
      </c>
      <c r="W1856" s="42"/>
      <c r="X1856" s="48"/>
      <c r="Y1856" s="54" t="str">
        <f>IF(X1856="","",IFERROR(VLOOKUP(X1856,EMPRESAS!$A:$C,3,FALSE),"NAO CADASTRADA"))</f>
        <v/>
      </c>
      <c r="Z1856" s="50"/>
      <c r="AA1856" s="54" t="str">
        <f>IF(Z1856="","",IFERROR(VLOOKUP(Z1856,ATIVIDADES!$A:$C,3,FALSE),"NAO CADASTRADA"))</f>
        <v/>
      </c>
      <c r="AB1856" s="42"/>
      <c r="AC1856" s="48"/>
      <c r="AD1856" s="54" t="str">
        <f>IF(AC1856="","",IFERROR(VLOOKUP(AC1856,EMPRESAS!$A:$C,3,FALSE),"NAO CADASTRADA"))</f>
        <v/>
      </c>
      <c r="AE1856" s="50"/>
      <c r="AF1856" s="54" t="str">
        <f>IF(AE1856="","",IFERROR(VLOOKUP(AE1856,ATIVIDADES!$A:$C,3,FALSE),"NAO CADASTRADA"))</f>
        <v/>
      </c>
      <c r="AG1856" s="42"/>
      <c r="AH1856" s="48"/>
      <c r="AI1856" s="54" t="str">
        <f>IF(AH1856="","",IFERROR(VLOOKUP(AH1856,EMPRESAS!$A:$C,3,FALSE),"NAO CADASTRADA"))</f>
        <v/>
      </c>
      <c r="AJ1856" s="50"/>
      <c r="AK1856" s="54" t="str">
        <f>IF(AJ1856="","",IFERROR(VLOOKUP(AJ1856,ATIVIDADES!$A:$C,3,FALSE),"NAO CADASTRADA"))</f>
        <v/>
      </c>
      <c r="AL1856" s="42"/>
    </row>
    <row r="1857" spans="1:38" x14ac:dyDescent="0.25">
      <c r="A1857" s="26" t="str">
        <f t="shared" si="198"/>
        <v>OK</v>
      </c>
      <c r="B1857" s="29">
        <f t="shared" si="199"/>
        <v>2487914866</v>
      </c>
      <c r="C1857" s="30">
        <v>43945</v>
      </c>
      <c r="D1857" s="18">
        <f t="shared" si="202"/>
        <v>43922</v>
      </c>
      <c r="E1857" s="19" t="str">
        <f>IF(ISERROR(VLOOKUP(C1857,FERIADOS!$A:$B,1,FALSE)),IF(WEEKDAY(C1857)=1,"Dom",IF(WEEKDAY(C1857)=2,"Seg",IF(WEEKDAY(C1857)=3,"Ter",IF(WEEKDAY(C1857)=4,"Qua",IF(WEEKDAY(C1857)=5,"Qui",IF(WEEKDAY(C1857)=6,"Sex","Sab")))))),"Feriado")</f>
        <v>Sex</v>
      </c>
      <c r="F1857" s="32"/>
      <c r="G1857" s="33"/>
      <c r="H1857" s="33"/>
      <c r="I1857" s="33"/>
      <c r="J1857" s="21" t="str">
        <f t="shared" si="200"/>
        <v/>
      </c>
      <c r="K1857" s="21">
        <f t="shared" si="196"/>
        <v>0</v>
      </c>
      <c r="L1857" s="21" t="str">
        <f t="shared" si="197"/>
        <v/>
      </c>
      <c r="M1857" s="22" t="str">
        <f t="shared" si="201"/>
        <v/>
      </c>
      <c r="N1857" s="48"/>
      <c r="O1857" s="54" t="str">
        <f>IF(N1857="","",IFERROR(VLOOKUP(N1857,EMPRESAS!$A:$C,3,FALSE),"NAO CADASTRADA"))</f>
        <v/>
      </c>
      <c r="P1857" s="50"/>
      <c r="Q1857" s="54" t="str">
        <f>IF(P1857="","",IFERROR(VLOOKUP(P1857,ATIVIDADES!$A:$C,3,FALSE),"NAO CADASTRADA"))</f>
        <v/>
      </c>
      <c r="R1857" s="42"/>
      <c r="S1857" s="48"/>
      <c r="T1857" s="54" t="str">
        <f>IF(S1857="","",IFERROR(VLOOKUP(S1857,EMPRESAS!$A:$C,3,FALSE),"NAO CADASTRADA"))</f>
        <v/>
      </c>
      <c r="U1857" s="50"/>
      <c r="V1857" s="54" t="str">
        <f>IF(U1857="","",IFERROR(VLOOKUP(U1857,ATIVIDADES!$A:$C,3,FALSE),"NAO CADASTRADA"))</f>
        <v/>
      </c>
      <c r="W1857" s="42"/>
      <c r="X1857" s="48"/>
      <c r="Y1857" s="54" t="str">
        <f>IF(X1857="","",IFERROR(VLOOKUP(X1857,EMPRESAS!$A:$C,3,FALSE),"NAO CADASTRADA"))</f>
        <v/>
      </c>
      <c r="Z1857" s="50"/>
      <c r="AA1857" s="54" t="str">
        <f>IF(Z1857="","",IFERROR(VLOOKUP(Z1857,ATIVIDADES!$A:$C,3,FALSE),"NAO CADASTRADA"))</f>
        <v/>
      </c>
      <c r="AB1857" s="42"/>
      <c r="AC1857" s="48"/>
      <c r="AD1857" s="54" t="str">
        <f>IF(AC1857="","",IFERROR(VLOOKUP(AC1857,EMPRESAS!$A:$C,3,FALSE),"NAO CADASTRADA"))</f>
        <v/>
      </c>
      <c r="AE1857" s="50"/>
      <c r="AF1857" s="54" t="str">
        <f>IF(AE1857="","",IFERROR(VLOOKUP(AE1857,ATIVIDADES!$A:$C,3,FALSE),"NAO CADASTRADA"))</f>
        <v/>
      </c>
      <c r="AG1857" s="42"/>
      <c r="AH1857" s="48"/>
      <c r="AI1857" s="54" t="str">
        <f>IF(AH1857="","",IFERROR(VLOOKUP(AH1857,EMPRESAS!$A:$C,3,FALSE),"NAO CADASTRADA"))</f>
        <v/>
      </c>
      <c r="AJ1857" s="50"/>
      <c r="AK1857" s="54" t="str">
        <f>IF(AJ1857="","",IFERROR(VLOOKUP(AJ1857,ATIVIDADES!$A:$C,3,FALSE),"NAO CADASTRADA"))</f>
        <v/>
      </c>
      <c r="AL1857" s="42"/>
    </row>
    <row r="1858" spans="1:38" x14ac:dyDescent="0.25">
      <c r="A1858" s="26" t="str">
        <f t="shared" si="198"/>
        <v>OK</v>
      </c>
      <c r="B1858" s="29">
        <f t="shared" si="199"/>
        <v>2487914866</v>
      </c>
      <c r="C1858" s="30">
        <v>43946</v>
      </c>
      <c r="D1858" s="18">
        <f t="shared" si="202"/>
        <v>43922</v>
      </c>
      <c r="E1858" s="19" t="str">
        <f>IF(ISERROR(VLOOKUP(C1858,FERIADOS!$A:$B,1,FALSE)),IF(WEEKDAY(C1858)=1,"Dom",IF(WEEKDAY(C1858)=2,"Seg",IF(WEEKDAY(C1858)=3,"Ter",IF(WEEKDAY(C1858)=4,"Qua",IF(WEEKDAY(C1858)=5,"Qui",IF(WEEKDAY(C1858)=6,"Sex","Sab")))))),"Feriado")</f>
        <v>Sab</v>
      </c>
      <c r="F1858" s="32"/>
      <c r="G1858" s="33"/>
      <c r="H1858" s="33"/>
      <c r="I1858" s="33"/>
      <c r="J1858" s="21" t="str">
        <f t="shared" si="200"/>
        <v/>
      </c>
      <c r="K1858" s="21">
        <f t="shared" si="196"/>
        <v>0</v>
      </c>
      <c r="L1858" s="21" t="str">
        <f t="shared" si="197"/>
        <v/>
      </c>
      <c r="M1858" s="22" t="str">
        <f t="shared" si="201"/>
        <v/>
      </c>
      <c r="N1858" s="48"/>
      <c r="O1858" s="54" t="str">
        <f>IF(N1858="","",IFERROR(VLOOKUP(N1858,EMPRESAS!$A:$C,3,FALSE),"NAO CADASTRADA"))</f>
        <v/>
      </c>
      <c r="P1858" s="50"/>
      <c r="Q1858" s="54" t="str">
        <f>IF(P1858="","",IFERROR(VLOOKUP(P1858,ATIVIDADES!$A:$C,3,FALSE),"NAO CADASTRADA"))</f>
        <v/>
      </c>
      <c r="R1858" s="42"/>
      <c r="S1858" s="48"/>
      <c r="T1858" s="54" t="str">
        <f>IF(S1858="","",IFERROR(VLOOKUP(S1858,EMPRESAS!$A:$C,3,FALSE),"NAO CADASTRADA"))</f>
        <v/>
      </c>
      <c r="U1858" s="50"/>
      <c r="V1858" s="54" t="str">
        <f>IF(U1858="","",IFERROR(VLOOKUP(U1858,ATIVIDADES!$A:$C,3,FALSE),"NAO CADASTRADA"))</f>
        <v/>
      </c>
      <c r="W1858" s="42"/>
      <c r="X1858" s="48"/>
      <c r="Y1858" s="54" t="str">
        <f>IF(X1858="","",IFERROR(VLOOKUP(X1858,EMPRESAS!$A:$C,3,FALSE),"NAO CADASTRADA"))</f>
        <v/>
      </c>
      <c r="Z1858" s="50"/>
      <c r="AA1858" s="54" t="str">
        <f>IF(Z1858="","",IFERROR(VLOOKUP(Z1858,ATIVIDADES!$A:$C,3,FALSE),"NAO CADASTRADA"))</f>
        <v/>
      </c>
      <c r="AB1858" s="42"/>
      <c r="AC1858" s="48"/>
      <c r="AD1858" s="54" t="str">
        <f>IF(AC1858="","",IFERROR(VLOOKUP(AC1858,EMPRESAS!$A:$C,3,FALSE),"NAO CADASTRADA"))</f>
        <v/>
      </c>
      <c r="AE1858" s="50"/>
      <c r="AF1858" s="54" t="str">
        <f>IF(AE1858="","",IFERROR(VLOOKUP(AE1858,ATIVIDADES!$A:$C,3,FALSE),"NAO CADASTRADA"))</f>
        <v/>
      </c>
      <c r="AG1858" s="42"/>
      <c r="AH1858" s="48"/>
      <c r="AI1858" s="54" t="str">
        <f>IF(AH1858="","",IFERROR(VLOOKUP(AH1858,EMPRESAS!$A:$C,3,FALSE),"NAO CADASTRADA"))</f>
        <v/>
      </c>
      <c r="AJ1858" s="50"/>
      <c r="AK1858" s="54" t="str">
        <f>IF(AJ1858="","",IFERROR(VLOOKUP(AJ1858,ATIVIDADES!$A:$C,3,FALSE),"NAO CADASTRADA"))</f>
        <v/>
      </c>
      <c r="AL1858" s="42"/>
    </row>
    <row r="1859" spans="1:38" x14ac:dyDescent="0.25">
      <c r="A1859" s="26" t="str">
        <f t="shared" si="198"/>
        <v>OK</v>
      </c>
      <c r="B1859" s="29">
        <f t="shared" si="199"/>
        <v>2487914866</v>
      </c>
      <c r="C1859" s="30">
        <v>43947</v>
      </c>
      <c r="D1859" s="18">
        <f t="shared" si="202"/>
        <v>43922</v>
      </c>
      <c r="E1859" s="19" t="str">
        <f>IF(ISERROR(VLOOKUP(C1859,FERIADOS!$A:$B,1,FALSE)),IF(WEEKDAY(C1859)=1,"Dom",IF(WEEKDAY(C1859)=2,"Seg",IF(WEEKDAY(C1859)=3,"Ter",IF(WEEKDAY(C1859)=4,"Qua",IF(WEEKDAY(C1859)=5,"Qui",IF(WEEKDAY(C1859)=6,"Sex","Sab")))))),"Feriado")</f>
        <v>Dom</v>
      </c>
      <c r="F1859" s="32"/>
      <c r="G1859" s="33"/>
      <c r="H1859" s="33"/>
      <c r="I1859" s="33"/>
      <c r="J1859" s="21" t="str">
        <f t="shared" si="200"/>
        <v/>
      </c>
      <c r="K1859" s="21">
        <f t="shared" si="196"/>
        <v>0</v>
      </c>
      <c r="L1859" s="21" t="str">
        <f t="shared" si="197"/>
        <v/>
      </c>
      <c r="M1859" s="22" t="str">
        <f t="shared" si="201"/>
        <v/>
      </c>
      <c r="N1859" s="48"/>
      <c r="O1859" s="54" t="str">
        <f>IF(N1859="","",IFERROR(VLOOKUP(N1859,EMPRESAS!$A:$C,3,FALSE),"NAO CADASTRADA"))</f>
        <v/>
      </c>
      <c r="P1859" s="50"/>
      <c r="Q1859" s="54" t="str">
        <f>IF(P1859="","",IFERROR(VLOOKUP(P1859,ATIVIDADES!$A:$C,3,FALSE),"NAO CADASTRADA"))</f>
        <v/>
      </c>
      <c r="R1859" s="42"/>
      <c r="S1859" s="48"/>
      <c r="T1859" s="54" t="str">
        <f>IF(S1859="","",IFERROR(VLOOKUP(S1859,EMPRESAS!$A:$C,3,FALSE),"NAO CADASTRADA"))</f>
        <v/>
      </c>
      <c r="U1859" s="50"/>
      <c r="V1859" s="54" t="str">
        <f>IF(U1859="","",IFERROR(VLOOKUP(U1859,ATIVIDADES!$A:$C,3,FALSE),"NAO CADASTRADA"))</f>
        <v/>
      </c>
      <c r="W1859" s="42"/>
      <c r="X1859" s="48"/>
      <c r="Y1859" s="54" t="str">
        <f>IF(X1859="","",IFERROR(VLOOKUP(X1859,EMPRESAS!$A:$C,3,FALSE),"NAO CADASTRADA"))</f>
        <v/>
      </c>
      <c r="Z1859" s="50"/>
      <c r="AA1859" s="54" t="str">
        <f>IF(Z1859="","",IFERROR(VLOOKUP(Z1859,ATIVIDADES!$A:$C,3,FALSE),"NAO CADASTRADA"))</f>
        <v/>
      </c>
      <c r="AB1859" s="42"/>
      <c r="AC1859" s="48"/>
      <c r="AD1859" s="54" t="str">
        <f>IF(AC1859="","",IFERROR(VLOOKUP(AC1859,EMPRESAS!$A:$C,3,FALSE),"NAO CADASTRADA"))</f>
        <v/>
      </c>
      <c r="AE1859" s="50"/>
      <c r="AF1859" s="54" t="str">
        <f>IF(AE1859="","",IFERROR(VLOOKUP(AE1859,ATIVIDADES!$A:$C,3,FALSE),"NAO CADASTRADA"))</f>
        <v/>
      </c>
      <c r="AG1859" s="42"/>
      <c r="AH1859" s="48"/>
      <c r="AI1859" s="54" t="str">
        <f>IF(AH1859="","",IFERROR(VLOOKUP(AH1859,EMPRESAS!$A:$C,3,FALSE),"NAO CADASTRADA"))</f>
        <v/>
      </c>
      <c r="AJ1859" s="50"/>
      <c r="AK1859" s="54" t="str">
        <f>IF(AJ1859="","",IFERROR(VLOOKUP(AJ1859,ATIVIDADES!$A:$C,3,FALSE),"NAO CADASTRADA"))</f>
        <v/>
      </c>
      <c r="AL1859" s="42"/>
    </row>
    <row r="1860" spans="1:38" x14ac:dyDescent="0.25">
      <c r="A1860" s="26" t="str">
        <f t="shared" si="198"/>
        <v>OK</v>
      </c>
      <c r="B1860" s="29">
        <f t="shared" si="199"/>
        <v>2487914866</v>
      </c>
      <c r="C1860" s="30">
        <v>43948</v>
      </c>
      <c r="D1860" s="18">
        <f t="shared" si="202"/>
        <v>43922</v>
      </c>
      <c r="E1860" s="19" t="str">
        <f>IF(ISERROR(VLOOKUP(C1860,FERIADOS!$A:$B,1,FALSE)),IF(WEEKDAY(C1860)=1,"Dom",IF(WEEKDAY(C1860)=2,"Seg",IF(WEEKDAY(C1860)=3,"Ter",IF(WEEKDAY(C1860)=4,"Qua",IF(WEEKDAY(C1860)=5,"Qui",IF(WEEKDAY(C1860)=6,"Sex","Sab")))))),"Feriado")</f>
        <v>Seg</v>
      </c>
      <c r="F1860" s="32"/>
      <c r="G1860" s="33"/>
      <c r="H1860" s="33"/>
      <c r="I1860" s="33"/>
      <c r="J1860" s="21" t="str">
        <f t="shared" si="200"/>
        <v/>
      </c>
      <c r="K1860" s="21">
        <f t="shared" si="196"/>
        <v>0</v>
      </c>
      <c r="L1860" s="21" t="str">
        <f t="shared" si="197"/>
        <v/>
      </c>
      <c r="M1860" s="22" t="str">
        <f t="shared" si="201"/>
        <v/>
      </c>
      <c r="N1860" s="48"/>
      <c r="O1860" s="54" t="str">
        <f>IF(N1860="","",IFERROR(VLOOKUP(N1860,EMPRESAS!$A:$C,3,FALSE),"NAO CADASTRADA"))</f>
        <v/>
      </c>
      <c r="P1860" s="50"/>
      <c r="Q1860" s="54" t="str">
        <f>IF(P1860="","",IFERROR(VLOOKUP(P1860,ATIVIDADES!$A:$C,3,FALSE),"NAO CADASTRADA"))</f>
        <v/>
      </c>
      <c r="R1860" s="42"/>
      <c r="S1860" s="48"/>
      <c r="T1860" s="54" t="str">
        <f>IF(S1860="","",IFERROR(VLOOKUP(S1860,EMPRESAS!$A:$C,3,FALSE),"NAO CADASTRADA"))</f>
        <v/>
      </c>
      <c r="U1860" s="50"/>
      <c r="V1860" s="54" t="str">
        <f>IF(U1860="","",IFERROR(VLOOKUP(U1860,ATIVIDADES!$A:$C,3,FALSE),"NAO CADASTRADA"))</f>
        <v/>
      </c>
      <c r="W1860" s="42"/>
      <c r="X1860" s="48"/>
      <c r="Y1860" s="54" t="str">
        <f>IF(X1860="","",IFERROR(VLOOKUP(X1860,EMPRESAS!$A:$C,3,FALSE),"NAO CADASTRADA"))</f>
        <v/>
      </c>
      <c r="Z1860" s="50"/>
      <c r="AA1860" s="54" t="str">
        <f>IF(Z1860="","",IFERROR(VLOOKUP(Z1860,ATIVIDADES!$A:$C,3,FALSE),"NAO CADASTRADA"))</f>
        <v/>
      </c>
      <c r="AB1860" s="42"/>
      <c r="AC1860" s="48"/>
      <c r="AD1860" s="54" t="str">
        <f>IF(AC1860="","",IFERROR(VLOOKUP(AC1860,EMPRESAS!$A:$C,3,FALSE),"NAO CADASTRADA"))</f>
        <v/>
      </c>
      <c r="AE1860" s="50"/>
      <c r="AF1860" s="54" t="str">
        <f>IF(AE1860="","",IFERROR(VLOOKUP(AE1860,ATIVIDADES!$A:$C,3,FALSE),"NAO CADASTRADA"))</f>
        <v/>
      </c>
      <c r="AG1860" s="42"/>
      <c r="AH1860" s="48"/>
      <c r="AI1860" s="54" t="str">
        <f>IF(AH1860="","",IFERROR(VLOOKUP(AH1860,EMPRESAS!$A:$C,3,FALSE),"NAO CADASTRADA"))</f>
        <v/>
      </c>
      <c r="AJ1860" s="50"/>
      <c r="AK1860" s="54" t="str">
        <f>IF(AJ1860="","",IFERROR(VLOOKUP(AJ1860,ATIVIDADES!$A:$C,3,FALSE),"NAO CADASTRADA"))</f>
        <v/>
      </c>
      <c r="AL1860" s="42"/>
    </row>
    <row r="1861" spans="1:38" x14ac:dyDescent="0.25">
      <c r="A1861" s="26" t="str">
        <f t="shared" si="198"/>
        <v>OK</v>
      </c>
      <c r="B1861" s="29">
        <f t="shared" si="199"/>
        <v>2487914866</v>
      </c>
      <c r="C1861" s="30">
        <v>43949</v>
      </c>
      <c r="D1861" s="18">
        <f t="shared" si="202"/>
        <v>43922</v>
      </c>
      <c r="E1861" s="19" t="str">
        <f>IF(ISERROR(VLOOKUP(C1861,FERIADOS!$A:$B,1,FALSE)),IF(WEEKDAY(C1861)=1,"Dom",IF(WEEKDAY(C1861)=2,"Seg",IF(WEEKDAY(C1861)=3,"Ter",IF(WEEKDAY(C1861)=4,"Qua",IF(WEEKDAY(C1861)=5,"Qui",IF(WEEKDAY(C1861)=6,"Sex","Sab")))))),"Feriado")</f>
        <v>Ter</v>
      </c>
      <c r="F1861" s="32"/>
      <c r="G1861" s="33"/>
      <c r="H1861" s="33"/>
      <c r="I1861" s="33"/>
      <c r="J1861" s="21" t="str">
        <f t="shared" si="200"/>
        <v/>
      </c>
      <c r="K1861" s="21">
        <f t="shared" si="196"/>
        <v>0</v>
      </c>
      <c r="L1861" s="21" t="str">
        <f t="shared" si="197"/>
        <v/>
      </c>
      <c r="M1861" s="22" t="str">
        <f t="shared" si="201"/>
        <v/>
      </c>
      <c r="N1861" s="48"/>
      <c r="O1861" s="54" t="str">
        <f>IF(N1861="","",IFERROR(VLOOKUP(N1861,EMPRESAS!$A:$C,3,FALSE),"NAO CADASTRADA"))</f>
        <v/>
      </c>
      <c r="P1861" s="50"/>
      <c r="Q1861" s="54" t="str">
        <f>IF(P1861="","",IFERROR(VLOOKUP(P1861,ATIVIDADES!$A:$C,3,FALSE),"NAO CADASTRADA"))</f>
        <v/>
      </c>
      <c r="R1861" s="42"/>
      <c r="S1861" s="48"/>
      <c r="T1861" s="54" t="str">
        <f>IF(S1861="","",IFERROR(VLOOKUP(S1861,EMPRESAS!$A:$C,3,FALSE),"NAO CADASTRADA"))</f>
        <v/>
      </c>
      <c r="U1861" s="50"/>
      <c r="V1861" s="54" t="str">
        <f>IF(U1861="","",IFERROR(VLOOKUP(U1861,ATIVIDADES!$A:$C,3,FALSE),"NAO CADASTRADA"))</f>
        <v/>
      </c>
      <c r="W1861" s="42"/>
      <c r="X1861" s="48"/>
      <c r="Y1861" s="54" t="str">
        <f>IF(X1861="","",IFERROR(VLOOKUP(X1861,EMPRESAS!$A:$C,3,FALSE),"NAO CADASTRADA"))</f>
        <v/>
      </c>
      <c r="Z1861" s="50"/>
      <c r="AA1861" s="54" t="str">
        <f>IF(Z1861="","",IFERROR(VLOOKUP(Z1861,ATIVIDADES!$A:$C,3,FALSE),"NAO CADASTRADA"))</f>
        <v/>
      </c>
      <c r="AB1861" s="42"/>
      <c r="AC1861" s="48"/>
      <c r="AD1861" s="54" t="str">
        <f>IF(AC1861="","",IFERROR(VLOOKUP(AC1861,EMPRESAS!$A:$C,3,FALSE),"NAO CADASTRADA"))</f>
        <v/>
      </c>
      <c r="AE1861" s="50"/>
      <c r="AF1861" s="54" t="str">
        <f>IF(AE1861="","",IFERROR(VLOOKUP(AE1861,ATIVIDADES!$A:$C,3,FALSE),"NAO CADASTRADA"))</f>
        <v/>
      </c>
      <c r="AG1861" s="42"/>
      <c r="AH1861" s="48"/>
      <c r="AI1861" s="54" t="str">
        <f>IF(AH1861="","",IFERROR(VLOOKUP(AH1861,EMPRESAS!$A:$C,3,FALSE),"NAO CADASTRADA"))</f>
        <v/>
      </c>
      <c r="AJ1861" s="50"/>
      <c r="AK1861" s="54" t="str">
        <f>IF(AJ1861="","",IFERROR(VLOOKUP(AJ1861,ATIVIDADES!$A:$C,3,FALSE),"NAO CADASTRADA"))</f>
        <v/>
      </c>
      <c r="AL1861" s="42"/>
    </row>
    <row r="1862" spans="1:38" x14ac:dyDescent="0.25">
      <c r="A1862" s="26" t="str">
        <f t="shared" si="198"/>
        <v>OK</v>
      </c>
      <c r="B1862" s="29">
        <f t="shared" si="199"/>
        <v>2487914866</v>
      </c>
      <c r="C1862" s="30">
        <v>43950</v>
      </c>
      <c r="D1862" s="18">
        <f t="shared" si="202"/>
        <v>43922</v>
      </c>
      <c r="E1862" s="19" t="str">
        <f>IF(ISERROR(VLOOKUP(C1862,FERIADOS!$A:$B,1,FALSE)),IF(WEEKDAY(C1862)=1,"Dom",IF(WEEKDAY(C1862)=2,"Seg",IF(WEEKDAY(C1862)=3,"Ter",IF(WEEKDAY(C1862)=4,"Qua",IF(WEEKDAY(C1862)=5,"Qui",IF(WEEKDAY(C1862)=6,"Sex","Sab")))))),"Feriado")</f>
        <v>Qua</v>
      </c>
      <c r="F1862" s="32"/>
      <c r="G1862" s="33"/>
      <c r="H1862" s="33"/>
      <c r="I1862" s="33"/>
      <c r="J1862" s="21" t="str">
        <f t="shared" si="200"/>
        <v/>
      </c>
      <c r="K1862" s="21">
        <f t="shared" si="196"/>
        <v>0</v>
      </c>
      <c r="L1862" s="21" t="str">
        <f t="shared" si="197"/>
        <v/>
      </c>
      <c r="M1862" s="22" t="str">
        <f t="shared" si="201"/>
        <v/>
      </c>
      <c r="N1862" s="48"/>
      <c r="O1862" s="54" t="str">
        <f>IF(N1862="","",IFERROR(VLOOKUP(N1862,EMPRESAS!$A:$C,3,FALSE),"NAO CADASTRADA"))</f>
        <v/>
      </c>
      <c r="P1862" s="50"/>
      <c r="Q1862" s="54" t="str">
        <f>IF(P1862="","",IFERROR(VLOOKUP(P1862,ATIVIDADES!$A:$C,3,FALSE),"NAO CADASTRADA"))</f>
        <v/>
      </c>
      <c r="R1862" s="42"/>
      <c r="S1862" s="48"/>
      <c r="T1862" s="54" t="str">
        <f>IF(S1862="","",IFERROR(VLOOKUP(S1862,EMPRESAS!$A:$C,3,FALSE),"NAO CADASTRADA"))</f>
        <v/>
      </c>
      <c r="U1862" s="50"/>
      <c r="V1862" s="54" t="str">
        <f>IF(U1862="","",IFERROR(VLOOKUP(U1862,ATIVIDADES!$A:$C,3,FALSE),"NAO CADASTRADA"))</f>
        <v/>
      </c>
      <c r="W1862" s="42"/>
      <c r="X1862" s="48"/>
      <c r="Y1862" s="54" t="str">
        <f>IF(X1862="","",IFERROR(VLOOKUP(X1862,EMPRESAS!$A:$C,3,FALSE),"NAO CADASTRADA"))</f>
        <v/>
      </c>
      <c r="Z1862" s="50"/>
      <c r="AA1862" s="54" t="str">
        <f>IF(Z1862="","",IFERROR(VLOOKUP(Z1862,ATIVIDADES!$A:$C,3,FALSE),"NAO CADASTRADA"))</f>
        <v/>
      </c>
      <c r="AB1862" s="42"/>
      <c r="AC1862" s="48"/>
      <c r="AD1862" s="54" t="str">
        <f>IF(AC1862="","",IFERROR(VLOOKUP(AC1862,EMPRESAS!$A:$C,3,FALSE),"NAO CADASTRADA"))</f>
        <v/>
      </c>
      <c r="AE1862" s="50"/>
      <c r="AF1862" s="54" t="str">
        <f>IF(AE1862="","",IFERROR(VLOOKUP(AE1862,ATIVIDADES!$A:$C,3,FALSE),"NAO CADASTRADA"))</f>
        <v/>
      </c>
      <c r="AG1862" s="42"/>
      <c r="AH1862" s="48"/>
      <c r="AI1862" s="54" t="str">
        <f>IF(AH1862="","",IFERROR(VLOOKUP(AH1862,EMPRESAS!$A:$C,3,FALSE),"NAO CADASTRADA"))</f>
        <v/>
      </c>
      <c r="AJ1862" s="50"/>
      <c r="AK1862" s="54" t="str">
        <f>IF(AJ1862="","",IFERROR(VLOOKUP(AJ1862,ATIVIDADES!$A:$C,3,FALSE),"NAO CADASTRADA"))</f>
        <v/>
      </c>
      <c r="AL1862" s="42"/>
    </row>
    <row r="1863" spans="1:38" x14ac:dyDescent="0.25">
      <c r="A1863" s="26" t="str">
        <f t="shared" si="198"/>
        <v>OK</v>
      </c>
      <c r="B1863" s="29">
        <f t="shared" si="199"/>
        <v>2487914866</v>
      </c>
      <c r="C1863" s="30">
        <v>43951</v>
      </c>
      <c r="D1863" s="18">
        <f t="shared" si="202"/>
        <v>43922</v>
      </c>
      <c r="E1863" s="19" t="str">
        <f>IF(ISERROR(VLOOKUP(C1863,FERIADOS!$A:$B,1,FALSE)),IF(WEEKDAY(C1863)=1,"Dom",IF(WEEKDAY(C1863)=2,"Seg",IF(WEEKDAY(C1863)=3,"Ter",IF(WEEKDAY(C1863)=4,"Qua",IF(WEEKDAY(C1863)=5,"Qui",IF(WEEKDAY(C1863)=6,"Sex","Sab")))))),"Feriado")</f>
        <v>Qui</v>
      </c>
      <c r="F1863" s="32"/>
      <c r="G1863" s="33"/>
      <c r="H1863" s="33"/>
      <c r="I1863" s="33"/>
      <c r="J1863" s="21" t="str">
        <f t="shared" si="200"/>
        <v/>
      </c>
      <c r="K1863" s="21">
        <f t="shared" ref="K1863:K1926" si="203">SUM(R1863,W1863,AB1863,AG1863,AL1863)</f>
        <v>0</v>
      </c>
      <c r="L1863" s="21" t="str">
        <f t="shared" ref="L1863:L1926" si="204">IF(OR(E1863="Sab",E1863="Dom",E1863="Feriado"),J1863,IF(J1863="","",IF(J1863&lt;=$M$2,0,J1863-$M$2)))</f>
        <v/>
      </c>
      <c r="M1863" s="22" t="str">
        <f t="shared" si="201"/>
        <v/>
      </c>
      <c r="N1863" s="48"/>
      <c r="O1863" s="54" t="str">
        <f>IF(N1863="","",IFERROR(VLOOKUP(N1863,EMPRESAS!$A:$C,3,FALSE),"NAO CADASTRADA"))</f>
        <v/>
      </c>
      <c r="P1863" s="50"/>
      <c r="Q1863" s="54" t="str">
        <f>IF(P1863="","",IFERROR(VLOOKUP(P1863,ATIVIDADES!$A:$C,3,FALSE),"NAO CADASTRADA"))</f>
        <v/>
      </c>
      <c r="R1863" s="42"/>
      <c r="S1863" s="48"/>
      <c r="T1863" s="54" t="str">
        <f>IF(S1863="","",IFERROR(VLOOKUP(S1863,EMPRESAS!$A:$C,3,FALSE),"NAO CADASTRADA"))</f>
        <v/>
      </c>
      <c r="U1863" s="50"/>
      <c r="V1863" s="54" t="str">
        <f>IF(U1863="","",IFERROR(VLOOKUP(U1863,ATIVIDADES!$A:$C,3,FALSE),"NAO CADASTRADA"))</f>
        <v/>
      </c>
      <c r="W1863" s="42"/>
      <c r="X1863" s="48"/>
      <c r="Y1863" s="54" t="str">
        <f>IF(X1863="","",IFERROR(VLOOKUP(X1863,EMPRESAS!$A:$C,3,FALSE),"NAO CADASTRADA"))</f>
        <v/>
      </c>
      <c r="Z1863" s="50"/>
      <c r="AA1863" s="54" t="str">
        <f>IF(Z1863="","",IFERROR(VLOOKUP(Z1863,ATIVIDADES!$A:$C,3,FALSE),"NAO CADASTRADA"))</f>
        <v/>
      </c>
      <c r="AB1863" s="42"/>
      <c r="AC1863" s="48"/>
      <c r="AD1863" s="54" t="str">
        <f>IF(AC1863="","",IFERROR(VLOOKUP(AC1863,EMPRESAS!$A:$C,3,FALSE),"NAO CADASTRADA"))</f>
        <v/>
      </c>
      <c r="AE1863" s="50"/>
      <c r="AF1863" s="54" t="str">
        <f>IF(AE1863="","",IFERROR(VLOOKUP(AE1863,ATIVIDADES!$A:$C,3,FALSE),"NAO CADASTRADA"))</f>
        <v/>
      </c>
      <c r="AG1863" s="42"/>
      <c r="AH1863" s="48"/>
      <c r="AI1863" s="54" t="str">
        <f>IF(AH1863="","",IFERROR(VLOOKUP(AH1863,EMPRESAS!$A:$C,3,FALSE),"NAO CADASTRADA"))</f>
        <v/>
      </c>
      <c r="AJ1863" s="50"/>
      <c r="AK1863" s="54" t="str">
        <f>IF(AJ1863="","",IFERROR(VLOOKUP(AJ1863,ATIVIDADES!$A:$C,3,FALSE),"NAO CADASTRADA"))</f>
        <v/>
      </c>
      <c r="AL1863" s="42"/>
    </row>
    <row r="1864" spans="1:38" x14ac:dyDescent="0.25">
      <c r="A1864" s="26" t="str">
        <f t="shared" ref="A1864:A1927" si="205">IF(J1864="","OK",IF(K1864&lt;&gt;J1864,"PENDENTE","OK"))</f>
        <v>OK</v>
      </c>
      <c r="B1864" s="29">
        <f t="shared" ref="B1864:B1927" si="206">$D$2</f>
        <v>2487914866</v>
      </c>
      <c r="C1864" s="30">
        <v>43952</v>
      </c>
      <c r="D1864" s="18">
        <f t="shared" si="202"/>
        <v>43952</v>
      </c>
      <c r="E1864" s="19" t="str">
        <f>IF(ISERROR(VLOOKUP(C1864,FERIADOS!$A:$B,1,FALSE)),IF(WEEKDAY(C1864)=1,"Dom",IF(WEEKDAY(C1864)=2,"Seg",IF(WEEKDAY(C1864)=3,"Ter",IF(WEEKDAY(C1864)=4,"Qua",IF(WEEKDAY(C1864)=5,"Qui",IF(WEEKDAY(C1864)=6,"Sex","Sab")))))),"Feriado")</f>
        <v>Feriado</v>
      </c>
      <c r="F1864" s="32"/>
      <c r="G1864" s="33"/>
      <c r="H1864" s="33"/>
      <c r="I1864" s="33"/>
      <c r="J1864" s="21" t="str">
        <f t="shared" ref="J1864:J1927" si="207">IF(OR(F1864="",G1864="",H1864="",I1864=""),"",I1864-H1864+G1864-F1864)</f>
        <v/>
      </c>
      <c r="K1864" s="21">
        <f t="shared" si="203"/>
        <v>0</v>
      </c>
      <c r="L1864" s="21" t="str">
        <f t="shared" si="204"/>
        <v/>
      </c>
      <c r="M1864" s="22" t="str">
        <f t="shared" ref="M1864:M1927" si="208">IF(J1864="","",IF(OR(E1864="Sab",E1864="Dom",E1864="Feriado"),0,IF(J1864&gt;=$M$2,0,$M$2-J1864)))</f>
        <v/>
      </c>
      <c r="N1864" s="48"/>
      <c r="O1864" s="54" t="str">
        <f>IF(N1864="","",IFERROR(VLOOKUP(N1864,EMPRESAS!$A:$C,3,FALSE),"NAO CADASTRADA"))</f>
        <v/>
      </c>
      <c r="P1864" s="50"/>
      <c r="Q1864" s="54" t="str">
        <f>IF(P1864="","",IFERROR(VLOOKUP(P1864,ATIVIDADES!$A:$C,3,FALSE),"NAO CADASTRADA"))</f>
        <v/>
      </c>
      <c r="R1864" s="42"/>
      <c r="S1864" s="48"/>
      <c r="T1864" s="54" t="str">
        <f>IF(S1864="","",IFERROR(VLOOKUP(S1864,EMPRESAS!$A:$C,3,FALSE),"NAO CADASTRADA"))</f>
        <v/>
      </c>
      <c r="U1864" s="50"/>
      <c r="V1864" s="54" t="str">
        <f>IF(U1864="","",IFERROR(VLOOKUP(U1864,ATIVIDADES!$A:$C,3,FALSE),"NAO CADASTRADA"))</f>
        <v/>
      </c>
      <c r="W1864" s="42"/>
      <c r="X1864" s="48"/>
      <c r="Y1864" s="54" t="str">
        <f>IF(X1864="","",IFERROR(VLOOKUP(X1864,EMPRESAS!$A:$C,3,FALSE),"NAO CADASTRADA"))</f>
        <v/>
      </c>
      <c r="Z1864" s="50"/>
      <c r="AA1864" s="54" t="str">
        <f>IF(Z1864="","",IFERROR(VLOOKUP(Z1864,ATIVIDADES!$A:$C,3,FALSE),"NAO CADASTRADA"))</f>
        <v/>
      </c>
      <c r="AB1864" s="42"/>
      <c r="AC1864" s="48"/>
      <c r="AD1864" s="54" t="str">
        <f>IF(AC1864="","",IFERROR(VLOOKUP(AC1864,EMPRESAS!$A:$C,3,FALSE),"NAO CADASTRADA"))</f>
        <v/>
      </c>
      <c r="AE1864" s="50"/>
      <c r="AF1864" s="54" t="str">
        <f>IF(AE1864="","",IFERROR(VLOOKUP(AE1864,ATIVIDADES!$A:$C,3,FALSE),"NAO CADASTRADA"))</f>
        <v/>
      </c>
      <c r="AG1864" s="42"/>
      <c r="AH1864" s="48"/>
      <c r="AI1864" s="54" t="str">
        <f>IF(AH1864="","",IFERROR(VLOOKUP(AH1864,EMPRESAS!$A:$C,3,FALSE),"NAO CADASTRADA"))</f>
        <v/>
      </c>
      <c r="AJ1864" s="50"/>
      <c r="AK1864" s="54" t="str">
        <f>IF(AJ1864="","",IFERROR(VLOOKUP(AJ1864,ATIVIDADES!$A:$C,3,FALSE),"NAO CADASTRADA"))</f>
        <v/>
      </c>
      <c r="AL1864" s="42"/>
    </row>
    <row r="1865" spans="1:38" x14ac:dyDescent="0.25">
      <c r="A1865" s="26" t="str">
        <f t="shared" si="205"/>
        <v>OK</v>
      </c>
      <c r="B1865" s="29">
        <f t="shared" si="206"/>
        <v>2487914866</v>
      </c>
      <c r="C1865" s="30">
        <v>43953</v>
      </c>
      <c r="D1865" s="18">
        <f t="shared" ref="D1865:D1928" si="209">IF(MONTH(C1865)=MONTH(C1864),D1864,C1865)</f>
        <v>43952</v>
      </c>
      <c r="E1865" s="19" t="str">
        <f>IF(ISERROR(VLOOKUP(C1865,FERIADOS!$A:$B,1,FALSE)),IF(WEEKDAY(C1865)=1,"Dom",IF(WEEKDAY(C1865)=2,"Seg",IF(WEEKDAY(C1865)=3,"Ter",IF(WEEKDAY(C1865)=4,"Qua",IF(WEEKDAY(C1865)=5,"Qui",IF(WEEKDAY(C1865)=6,"Sex","Sab")))))),"Feriado")</f>
        <v>Sab</v>
      </c>
      <c r="F1865" s="32"/>
      <c r="G1865" s="33"/>
      <c r="H1865" s="33"/>
      <c r="I1865" s="33"/>
      <c r="J1865" s="21" t="str">
        <f t="shared" si="207"/>
        <v/>
      </c>
      <c r="K1865" s="21">
        <f t="shared" si="203"/>
        <v>0</v>
      </c>
      <c r="L1865" s="21" t="str">
        <f t="shared" si="204"/>
        <v/>
      </c>
      <c r="M1865" s="22" t="str">
        <f t="shared" si="208"/>
        <v/>
      </c>
      <c r="N1865" s="48"/>
      <c r="O1865" s="54" t="str">
        <f>IF(N1865="","",IFERROR(VLOOKUP(N1865,EMPRESAS!$A:$C,3,FALSE),"NAO CADASTRADA"))</f>
        <v/>
      </c>
      <c r="P1865" s="50"/>
      <c r="Q1865" s="54" t="str">
        <f>IF(P1865="","",IFERROR(VLOOKUP(P1865,ATIVIDADES!$A:$C,3,FALSE),"NAO CADASTRADA"))</f>
        <v/>
      </c>
      <c r="R1865" s="42"/>
      <c r="S1865" s="48"/>
      <c r="T1865" s="54" t="str">
        <f>IF(S1865="","",IFERROR(VLOOKUP(S1865,EMPRESAS!$A:$C,3,FALSE),"NAO CADASTRADA"))</f>
        <v/>
      </c>
      <c r="U1865" s="50"/>
      <c r="V1865" s="54" t="str">
        <f>IF(U1865="","",IFERROR(VLOOKUP(U1865,ATIVIDADES!$A:$C,3,FALSE),"NAO CADASTRADA"))</f>
        <v/>
      </c>
      <c r="W1865" s="42"/>
      <c r="X1865" s="48"/>
      <c r="Y1865" s="54" t="str">
        <f>IF(X1865="","",IFERROR(VLOOKUP(X1865,EMPRESAS!$A:$C,3,FALSE),"NAO CADASTRADA"))</f>
        <v/>
      </c>
      <c r="Z1865" s="50"/>
      <c r="AA1865" s="54" t="str">
        <f>IF(Z1865="","",IFERROR(VLOOKUP(Z1865,ATIVIDADES!$A:$C,3,FALSE),"NAO CADASTRADA"))</f>
        <v/>
      </c>
      <c r="AB1865" s="42"/>
      <c r="AC1865" s="48"/>
      <c r="AD1865" s="54" t="str">
        <f>IF(AC1865="","",IFERROR(VLOOKUP(AC1865,EMPRESAS!$A:$C,3,FALSE),"NAO CADASTRADA"))</f>
        <v/>
      </c>
      <c r="AE1865" s="50"/>
      <c r="AF1865" s="54" t="str">
        <f>IF(AE1865="","",IFERROR(VLOOKUP(AE1865,ATIVIDADES!$A:$C,3,FALSE),"NAO CADASTRADA"))</f>
        <v/>
      </c>
      <c r="AG1865" s="42"/>
      <c r="AH1865" s="48"/>
      <c r="AI1865" s="54" t="str">
        <f>IF(AH1865="","",IFERROR(VLOOKUP(AH1865,EMPRESAS!$A:$C,3,FALSE),"NAO CADASTRADA"))</f>
        <v/>
      </c>
      <c r="AJ1865" s="50"/>
      <c r="AK1865" s="54" t="str">
        <f>IF(AJ1865="","",IFERROR(VLOOKUP(AJ1865,ATIVIDADES!$A:$C,3,FALSE),"NAO CADASTRADA"))</f>
        <v/>
      </c>
      <c r="AL1865" s="42"/>
    </row>
    <row r="1866" spans="1:38" x14ac:dyDescent="0.25">
      <c r="A1866" s="26" t="str">
        <f t="shared" si="205"/>
        <v>OK</v>
      </c>
      <c r="B1866" s="29">
        <f t="shared" si="206"/>
        <v>2487914866</v>
      </c>
      <c r="C1866" s="30">
        <v>43954</v>
      </c>
      <c r="D1866" s="18">
        <f t="shared" si="209"/>
        <v>43952</v>
      </c>
      <c r="E1866" s="19" t="str">
        <f>IF(ISERROR(VLOOKUP(C1866,FERIADOS!$A:$B,1,FALSE)),IF(WEEKDAY(C1866)=1,"Dom",IF(WEEKDAY(C1866)=2,"Seg",IF(WEEKDAY(C1866)=3,"Ter",IF(WEEKDAY(C1866)=4,"Qua",IF(WEEKDAY(C1866)=5,"Qui",IF(WEEKDAY(C1866)=6,"Sex","Sab")))))),"Feriado")</f>
        <v>Dom</v>
      </c>
      <c r="F1866" s="32"/>
      <c r="G1866" s="33"/>
      <c r="H1866" s="33"/>
      <c r="I1866" s="33"/>
      <c r="J1866" s="21" t="str">
        <f t="shared" si="207"/>
        <v/>
      </c>
      <c r="K1866" s="21">
        <f t="shared" si="203"/>
        <v>0</v>
      </c>
      <c r="L1866" s="21" t="str">
        <f t="shared" si="204"/>
        <v/>
      </c>
      <c r="M1866" s="22" t="str">
        <f t="shared" si="208"/>
        <v/>
      </c>
      <c r="N1866" s="48"/>
      <c r="O1866" s="54" t="str">
        <f>IF(N1866="","",IFERROR(VLOOKUP(N1866,EMPRESAS!$A:$C,3,FALSE),"NAO CADASTRADA"))</f>
        <v/>
      </c>
      <c r="P1866" s="50"/>
      <c r="Q1866" s="54" t="str">
        <f>IF(P1866="","",IFERROR(VLOOKUP(P1866,ATIVIDADES!$A:$C,3,FALSE),"NAO CADASTRADA"))</f>
        <v/>
      </c>
      <c r="R1866" s="42"/>
      <c r="S1866" s="48"/>
      <c r="T1866" s="54" t="str">
        <f>IF(S1866="","",IFERROR(VLOOKUP(S1866,EMPRESAS!$A:$C,3,FALSE),"NAO CADASTRADA"))</f>
        <v/>
      </c>
      <c r="U1866" s="50"/>
      <c r="V1866" s="54" t="str">
        <f>IF(U1866="","",IFERROR(VLOOKUP(U1866,ATIVIDADES!$A:$C,3,FALSE),"NAO CADASTRADA"))</f>
        <v/>
      </c>
      <c r="W1866" s="42"/>
      <c r="X1866" s="48"/>
      <c r="Y1866" s="54" t="str">
        <f>IF(X1866="","",IFERROR(VLOOKUP(X1866,EMPRESAS!$A:$C,3,FALSE),"NAO CADASTRADA"))</f>
        <v/>
      </c>
      <c r="Z1866" s="50"/>
      <c r="AA1866" s="54" t="str">
        <f>IF(Z1866="","",IFERROR(VLOOKUP(Z1866,ATIVIDADES!$A:$C,3,FALSE),"NAO CADASTRADA"))</f>
        <v/>
      </c>
      <c r="AB1866" s="42"/>
      <c r="AC1866" s="48"/>
      <c r="AD1866" s="54" t="str">
        <f>IF(AC1866="","",IFERROR(VLOOKUP(AC1866,EMPRESAS!$A:$C,3,FALSE),"NAO CADASTRADA"))</f>
        <v/>
      </c>
      <c r="AE1866" s="50"/>
      <c r="AF1866" s="54" t="str">
        <f>IF(AE1866="","",IFERROR(VLOOKUP(AE1866,ATIVIDADES!$A:$C,3,FALSE),"NAO CADASTRADA"))</f>
        <v/>
      </c>
      <c r="AG1866" s="42"/>
      <c r="AH1866" s="48"/>
      <c r="AI1866" s="54" t="str">
        <f>IF(AH1866="","",IFERROR(VLOOKUP(AH1866,EMPRESAS!$A:$C,3,FALSE),"NAO CADASTRADA"))</f>
        <v/>
      </c>
      <c r="AJ1866" s="50"/>
      <c r="AK1866" s="54" t="str">
        <f>IF(AJ1866="","",IFERROR(VLOOKUP(AJ1866,ATIVIDADES!$A:$C,3,FALSE),"NAO CADASTRADA"))</f>
        <v/>
      </c>
      <c r="AL1866" s="42"/>
    </row>
    <row r="1867" spans="1:38" x14ac:dyDescent="0.25">
      <c r="A1867" s="26" t="str">
        <f t="shared" si="205"/>
        <v>OK</v>
      </c>
      <c r="B1867" s="29">
        <f t="shared" si="206"/>
        <v>2487914866</v>
      </c>
      <c r="C1867" s="30">
        <v>43955</v>
      </c>
      <c r="D1867" s="18">
        <f t="shared" si="209"/>
        <v>43952</v>
      </c>
      <c r="E1867" s="19" t="str">
        <f>IF(ISERROR(VLOOKUP(C1867,FERIADOS!$A:$B,1,FALSE)),IF(WEEKDAY(C1867)=1,"Dom",IF(WEEKDAY(C1867)=2,"Seg",IF(WEEKDAY(C1867)=3,"Ter",IF(WEEKDAY(C1867)=4,"Qua",IF(WEEKDAY(C1867)=5,"Qui",IF(WEEKDAY(C1867)=6,"Sex","Sab")))))),"Feriado")</f>
        <v>Seg</v>
      </c>
      <c r="F1867" s="32"/>
      <c r="G1867" s="33"/>
      <c r="H1867" s="33"/>
      <c r="I1867" s="33"/>
      <c r="J1867" s="21" t="str">
        <f t="shared" si="207"/>
        <v/>
      </c>
      <c r="K1867" s="21">
        <f t="shared" si="203"/>
        <v>0</v>
      </c>
      <c r="L1867" s="21" t="str">
        <f t="shared" si="204"/>
        <v/>
      </c>
      <c r="M1867" s="22" t="str">
        <f t="shared" si="208"/>
        <v/>
      </c>
      <c r="N1867" s="48"/>
      <c r="O1867" s="54" t="str">
        <f>IF(N1867="","",IFERROR(VLOOKUP(N1867,EMPRESAS!$A:$C,3,FALSE),"NAO CADASTRADA"))</f>
        <v/>
      </c>
      <c r="P1867" s="50"/>
      <c r="Q1867" s="54" t="str">
        <f>IF(P1867="","",IFERROR(VLOOKUP(P1867,ATIVIDADES!$A:$C,3,FALSE),"NAO CADASTRADA"))</f>
        <v/>
      </c>
      <c r="R1867" s="42"/>
      <c r="S1867" s="48"/>
      <c r="T1867" s="54" t="str">
        <f>IF(S1867="","",IFERROR(VLOOKUP(S1867,EMPRESAS!$A:$C,3,FALSE),"NAO CADASTRADA"))</f>
        <v/>
      </c>
      <c r="U1867" s="50"/>
      <c r="V1867" s="54" t="str">
        <f>IF(U1867="","",IFERROR(VLOOKUP(U1867,ATIVIDADES!$A:$C,3,FALSE),"NAO CADASTRADA"))</f>
        <v/>
      </c>
      <c r="W1867" s="42"/>
      <c r="X1867" s="48"/>
      <c r="Y1867" s="54" t="str">
        <f>IF(X1867="","",IFERROR(VLOOKUP(X1867,EMPRESAS!$A:$C,3,FALSE),"NAO CADASTRADA"))</f>
        <v/>
      </c>
      <c r="Z1867" s="50"/>
      <c r="AA1867" s="54" t="str">
        <f>IF(Z1867="","",IFERROR(VLOOKUP(Z1867,ATIVIDADES!$A:$C,3,FALSE),"NAO CADASTRADA"))</f>
        <v/>
      </c>
      <c r="AB1867" s="42"/>
      <c r="AC1867" s="48"/>
      <c r="AD1867" s="54" t="str">
        <f>IF(AC1867="","",IFERROR(VLOOKUP(AC1867,EMPRESAS!$A:$C,3,FALSE),"NAO CADASTRADA"))</f>
        <v/>
      </c>
      <c r="AE1867" s="50"/>
      <c r="AF1867" s="54" t="str">
        <f>IF(AE1867="","",IFERROR(VLOOKUP(AE1867,ATIVIDADES!$A:$C,3,FALSE),"NAO CADASTRADA"))</f>
        <v/>
      </c>
      <c r="AG1867" s="42"/>
      <c r="AH1867" s="48"/>
      <c r="AI1867" s="54" t="str">
        <f>IF(AH1867="","",IFERROR(VLOOKUP(AH1867,EMPRESAS!$A:$C,3,FALSE),"NAO CADASTRADA"))</f>
        <v/>
      </c>
      <c r="AJ1867" s="50"/>
      <c r="AK1867" s="54" t="str">
        <f>IF(AJ1867="","",IFERROR(VLOOKUP(AJ1867,ATIVIDADES!$A:$C,3,FALSE),"NAO CADASTRADA"))</f>
        <v/>
      </c>
      <c r="AL1867" s="42"/>
    </row>
    <row r="1868" spans="1:38" x14ac:dyDescent="0.25">
      <c r="A1868" s="26" t="str">
        <f t="shared" si="205"/>
        <v>OK</v>
      </c>
      <c r="B1868" s="29">
        <f t="shared" si="206"/>
        <v>2487914866</v>
      </c>
      <c r="C1868" s="30">
        <v>43956</v>
      </c>
      <c r="D1868" s="18">
        <f t="shared" si="209"/>
        <v>43952</v>
      </c>
      <c r="E1868" s="19" t="str">
        <f>IF(ISERROR(VLOOKUP(C1868,FERIADOS!$A:$B,1,FALSE)),IF(WEEKDAY(C1868)=1,"Dom",IF(WEEKDAY(C1868)=2,"Seg",IF(WEEKDAY(C1868)=3,"Ter",IF(WEEKDAY(C1868)=4,"Qua",IF(WEEKDAY(C1868)=5,"Qui",IF(WEEKDAY(C1868)=6,"Sex","Sab")))))),"Feriado")</f>
        <v>Ter</v>
      </c>
      <c r="F1868" s="32"/>
      <c r="G1868" s="33"/>
      <c r="H1868" s="33"/>
      <c r="I1868" s="33"/>
      <c r="J1868" s="21" t="str">
        <f t="shared" si="207"/>
        <v/>
      </c>
      <c r="K1868" s="21">
        <f t="shared" si="203"/>
        <v>0</v>
      </c>
      <c r="L1868" s="21" t="str">
        <f t="shared" si="204"/>
        <v/>
      </c>
      <c r="M1868" s="22" t="str">
        <f t="shared" si="208"/>
        <v/>
      </c>
      <c r="N1868" s="48"/>
      <c r="O1868" s="54" t="str">
        <f>IF(N1868="","",IFERROR(VLOOKUP(N1868,EMPRESAS!$A:$C,3,FALSE),"NAO CADASTRADA"))</f>
        <v/>
      </c>
      <c r="P1868" s="50"/>
      <c r="Q1868" s="54" t="str">
        <f>IF(P1868="","",IFERROR(VLOOKUP(P1868,ATIVIDADES!$A:$C,3,FALSE),"NAO CADASTRADA"))</f>
        <v/>
      </c>
      <c r="R1868" s="42"/>
      <c r="S1868" s="48"/>
      <c r="T1868" s="54" t="str">
        <f>IF(S1868="","",IFERROR(VLOOKUP(S1868,EMPRESAS!$A:$C,3,FALSE),"NAO CADASTRADA"))</f>
        <v/>
      </c>
      <c r="U1868" s="50"/>
      <c r="V1868" s="54" t="str">
        <f>IF(U1868="","",IFERROR(VLOOKUP(U1868,ATIVIDADES!$A:$C,3,FALSE),"NAO CADASTRADA"))</f>
        <v/>
      </c>
      <c r="W1868" s="42"/>
      <c r="X1868" s="48"/>
      <c r="Y1868" s="54" t="str">
        <f>IF(X1868="","",IFERROR(VLOOKUP(X1868,EMPRESAS!$A:$C,3,FALSE),"NAO CADASTRADA"))</f>
        <v/>
      </c>
      <c r="Z1868" s="50"/>
      <c r="AA1868" s="54" t="str">
        <f>IF(Z1868="","",IFERROR(VLOOKUP(Z1868,ATIVIDADES!$A:$C,3,FALSE),"NAO CADASTRADA"))</f>
        <v/>
      </c>
      <c r="AB1868" s="42"/>
      <c r="AC1868" s="48"/>
      <c r="AD1868" s="54" t="str">
        <f>IF(AC1868="","",IFERROR(VLOOKUP(AC1868,EMPRESAS!$A:$C,3,FALSE),"NAO CADASTRADA"))</f>
        <v/>
      </c>
      <c r="AE1868" s="50"/>
      <c r="AF1868" s="54" t="str">
        <f>IF(AE1868="","",IFERROR(VLOOKUP(AE1868,ATIVIDADES!$A:$C,3,FALSE),"NAO CADASTRADA"))</f>
        <v/>
      </c>
      <c r="AG1868" s="42"/>
      <c r="AH1868" s="48"/>
      <c r="AI1868" s="54" t="str">
        <f>IF(AH1868="","",IFERROR(VLOOKUP(AH1868,EMPRESAS!$A:$C,3,FALSE),"NAO CADASTRADA"))</f>
        <v/>
      </c>
      <c r="AJ1868" s="50"/>
      <c r="AK1868" s="54" t="str">
        <f>IF(AJ1868="","",IFERROR(VLOOKUP(AJ1868,ATIVIDADES!$A:$C,3,FALSE),"NAO CADASTRADA"))</f>
        <v/>
      </c>
      <c r="AL1868" s="42"/>
    </row>
    <row r="1869" spans="1:38" x14ac:dyDescent="0.25">
      <c r="A1869" s="26" t="str">
        <f t="shared" si="205"/>
        <v>OK</v>
      </c>
      <c r="B1869" s="29">
        <f t="shared" si="206"/>
        <v>2487914866</v>
      </c>
      <c r="C1869" s="30">
        <v>43957</v>
      </c>
      <c r="D1869" s="18">
        <f t="shared" si="209"/>
        <v>43952</v>
      </c>
      <c r="E1869" s="19" t="str">
        <f>IF(ISERROR(VLOOKUP(C1869,FERIADOS!$A:$B,1,FALSE)),IF(WEEKDAY(C1869)=1,"Dom",IF(WEEKDAY(C1869)=2,"Seg",IF(WEEKDAY(C1869)=3,"Ter",IF(WEEKDAY(C1869)=4,"Qua",IF(WEEKDAY(C1869)=5,"Qui",IF(WEEKDAY(C1869)=6,"Sex","Sab")))))),"Feriado")</f>
        <v>Qua</v>
      </c>
      <c r="F1869" s="32"/>
      <c r="G1869" s="33"/>
      <c r="H1869" s="33"/>
      <c r="I1869" s="33"/>
      <c r="J1869" s="21" t="str">
        <f t="shared" si="207"/>
        <v/>
      </c>
      <c r="K1869" s="21">
        <f t="shared" si="203"/>
        <v>0</v>
      </c>
      <c r="L1869" s="21" t="str">
        <f t="shared" si="204"/>
        <v/>
      </c>
      <c r="M1869" s="22" t="str">
        <f t="shared" si="208"/>
        <v/>
      </c>
      <c r="N1869" s="48"/>
      <c r="O1869" s="54" t="str">
        <f>IF(N1869="","",IFERROR(VLOOKUP(N1869,EMPRESAS!$A:$C,3,FALSE),"NAO CADASTRADA"))</f>
        <v/>
      </c>
      <c r="P1869" s="50"/>
      <c r="Q1869" s="54" t="str">
        <f>IF(P1869="","",IFERROR(VLOOKUP(P1869,ATIVIDADES!$A:$C,3,FALSE),"NAO CADASTRADA"))</f>
        <v/>
      </c>
      <c r="R1869" s="42"/>
      <c r="S1869" s="48"/>
      <c r="T1869" s="54" t="str">
        <f>IF(S1869="","",IFERROR(VLOOKUP(S1869,EMPRESAS!$A:$C,3,FALSE),"NAO CADASTRADA"))</f>
        <v/>
      </c>
      <c r="U1869" s="50"/>
      <c r="V1869" s="54" t="str">
        <f>IF(U1869="","",IFERROR(VLOOKUP(U1869,ATIVIDADES!$A:$C,3,FALSE),"NAO CADASTRADA"))</f>
        <v/>
      </c>
      <c r="W1869" s="42"/>
      <c r="X1869" s="48"/>
      <c r="Y1869" s="54" t="str">
        <f>IF(X1869="","",IFERROR(VLOOKUP(X1869,EMPRESAS!$A:$C,3,FALSE),"NAO CADASTRADA"))</f>
        <v/>
      </c>
      <c r="Z1869" s="50"/>
      <c r="AA1869" s="54" t="str">
        <f>IF(Z1869="","",IFERROR(VLOOKUP(Z1869,ATIVIDADES!$A:$C,3,FALSE),"NAO CADASTRADA"))</f>
        <v/>
      </c>
      <c r="AB1869" s="42"/>
      <c r="AC1869" s="48"/>
      <c r="AD1869" s="54" t="str">
        <f>IF(AC1869="","",IFERROR(VLOOKUP(AC1869,EMPRESAS!$A:$C,3,FALSE),"NAO CADASTRADA"))</f>
        <v/>
      </c>
      <c r="AE1869" s="50"/>
      <c r="AF1869" s="54" t="str">
        <f>IF(AE1869="","",IFERROR(VLOOKUP(AE1869,ATIVIDADES!$A:$C,3,FALSE),"NAO CADASTRADA"))</f>
        <v/>
      </c>
      <c r="AG1869" s="42"/>
      <c r="AH1869" s="48"/>
      <c r="AI1869" s="54" t="str">
        <f>IF(AH1869="","",IFERROR(VLOOKUP(AH1869,EMPRESAS!$A:$C,3,FALSE),"NAO CADASTRADA"))</f>
        <v/>
      </c>
      <c r="AJ1869" s="50"/>
      <c r="AK1869" s="54" t="str">
        <f>IF(AJ1869="","",IFERROR(VLOOKUP(AJ1869,ATIVIDADES!$A:$C,3,FALSE),"NAO CADASTRADA"))</f>
        <v/>
      </c>
      <c r="AL1869" s="42"/>
    </row>
    <row r="1870" spans="1:38" x14ac:dyDescent="0.25">
      <c r="A1870" s="26" t="str">
        <f t="shared" si="205"/>
        <v>OK</v>
      </c>
      <c r="B1870" s="29">
        <f t="shared" si="206"/>
        <v>2487914866</v>
      </c>
      <c r="C1870" s="30">
        <v>43958</v>
      </c>
      <c r="D1870" s="18">
        <f t="shared" si="209"/>
        <v>43952</v>
      </c>
      <c r="E1870" s="19" t="str">
        <f>IF(ISERROR(VLOOKUP(C1870,FERIADOS!$A:$B,1,FALSE)),IF(WEEKDAY(C1870)=1,"Dom",IF(WEEKDAY(C1870)=2,"Seg",IF(WEEKDAY(C1870)=3,"Ter",IF(WEEKDAY(C1870)=4,"Qua",IF(WEEKDAY(C1870)=5,"Qui",IF(WEEKDAY(C1870)=6,"Sex","Sab")))))),"Feriado")</f>
        <v>Qui</v>
      </c>
      <c r="F1870" s="32"/>
      <c r="G1870" s="33"/>
      <c r="H1870" s="33"/>
      <c r="I1870" s="33"/>
      <c r="J1870" s="21" t="str">
        <f t="shared" si="207"/>
        <v/>
      </c>
      <c r="K1870" s="21">
        <f t="shared" si="203"/>
        <v>0</v>
      </c>
      <c r="L1870" s="21" t="str">
        <f t="shared" si="204"/>
        <v/>
      </c>
      <c r="M1870" s="22" t="str">
        <f t="shared" si="208"/>
        <v/>
      </c>
      <c r="N1870" s="48"/>
      <c r="O1870" s="54" t="str">
        <f>IF(N1870="","",IFERROR(VLOOKUP(N1870,EMPRESAS!$A:$C,3,FALSE),"NAO CADASTRADA"))</f>
        <v/>
      </c>
      <c r="P1870" s="50"/>
      <c r="Q1870" s="54" t="str">
        <f>IF(P1870="","",IFERROR(VLOOKUP(P1870,ATIVIDADES!$A:$C,3,FALSE),"NAO CADASTRADA"))</f>
        <v/>
      </c>
      <c r="R1870" s="42"/>
      <c r="S1870" s="48"/>
      <c r="T1870" s="54" t="str">
        <f>IF(S1870="","",IFERROR(VLOOKUP(S1870,EMPRESAS!$A:$C,3,FALSE),"NAO CADASTRADA"))</f>
        <v/>
      </c>
      <c r="U1870" s="50"/>
      <c r="V1870" s="54" t="str">
        <f>IF(U1870="","",IFERROR(VLOOKUP(U1870,ATIVIDADES!$A:$C,3,FALSE),"NAO CADASTRADA"))</f>
        <v/>
      </c>
      <c r="W1870" s="42"/>
      <c r="X1870" s="48"/>
      <c r="Y1870" s="54" t="str">
        <f>IF(X1870="","",IFERROR(VLOOKUP(X1870,EMPRESAS!$A:$C,3,FALSE),"NAO CADASTRADA"))</f>
        <v/>
      </c>
      <c r="Z1870" s="50"/>
      <c r="AA1870" s="54" t="str">
        <f>IF(Z1870="","",IFERROR(VLOOKUP(Z1870,ATIVIDADES!$A:$C,3,FALSE),"NAO CADASTRADA"))</f>
        <v/>
      </c>
      <c r="AB1870" s="42"/>
      <c r="AC1870" s="48"/>
      <c r="AD1870" s="54" t="str">
        <f>IF(AC1870="","",IFERROR(VLOOKUP(AC1870,EMPRESAS!$A:$C,3,FALSE),"NAO CADASTRADA"))</f>
        <v/>
      </c>
      <c r="AE1870" s="50"/>
      <c r="AF1870" s="54" t="str">
        <f>IF(AE1870="","",IFERROR(VLOOKUP(AE1870,ATIVIDADES!$A:$C,3,FALSE),"NAO CADASTRADA"))</f>
        <v/>
      </c>
      <c r="AG1870" s="42"/>
      <c r="AH1870" s="48"/>
      <c r="AI1870" s="54" t="str">
        <f>IF(AH1870="","",IFERROR(VLOOKUP(AH1870,EMPRESAS!$A:$C,3,FALSE),"NAO CADASTRADA"))</f>
        <v/>
      </c>
      <c r="AJ1870" s="50"/>
      <c r="AK1870" s="54" t="str">
        <f>IF(AJ1870="","",IFERROR(VLOOKUP(AJ1870,ATIVIDADES!$A:$C,3,FALSE),"NAO CADASTRADA"))</f>
        <v/>
      </c>
      <c r="AL1870" s="42"/>
    </row>
    <row r="1871" spans="1:38" x14ac:dyDescent="0.25">
      <c r="A1871" s="26" t="str">
        <f t="shared" si="205"/>
        <v>OK</v>
      </c>
      <c r="B1871" s="29">
        <f t="shared" si="206"/>
        <v>2487914866</v>
      </c>
      <c r="C1871" s="30">
        <v>43959</v>
      </c>
      <c r="D1871" s="18">
        <f t="shared" si="209"/>
        <v>43952</v>
      </c>
      <c r="E1871" s="19" t="str">
        <f>IF(ISERROR(VLOOKUP(C1871,FERIADOS!$A:$B,1,FALSE)),IF(WEEKDAY(C1871)=1,"Dom",IF(WEEKDAY(C1871)=2,"Seg",IF(WEEKDAY(C1871)=3,"Ter",IF(WEEKDAY(C1871)=4,"Qua",IF(WEEKDAY(C1871)=5,"Qui",IF(WEEKDAY(C1871)=6,"Sex","Sab")))))),"Feriado")</f>
        <v>Sex</v>
      </c>
      <c r="F1871" s="32"/>
      <c r="G1871" s="33"/>
      <c r="H1871" s="33"/>
      <c r="I1871" s="33"/>
      <c r="J1871" s="21" t="str">
        <f t="shared" si="207"/>
        <v/>
      </c>
      <c r="K1871" s="21">
        <f t="shared" si="203"/>
        <v>0</v>
      </c>
      <c r="L1871" s="21" t="str">
        <f t="shared" si="204"/>
        <v/>
      </c>
      <c r="M1871" s="22" t="str">
        <f t="shared" si="208"/>
        <v/>
      </c>
      <c r="N1871" s="48"/>
      <c r="O1871" s="54" t="str">
        <f>IF(N1871="","",IFERROR(VLOOKUP(N1871,EMPRESAS!$A:$C,3,FALSE),"NAO CADASTRADA"))</f>
        <v/>
      </c>
      <c r="P1871" s="50"/>
      <c r="Q1871" s="54" t="str">
        <f>IF(P1871="","",IFERROR(VLOOKUP(P1871,ATIVIDADES!$A:$C,3,FALSE),"NAO CADASTRADA"))</f>
        <v/>
      </c>
      <c r="R1871" s="42"/>
      <c r="S1871" s="48"/>
      <c r="T1871" s="54" t="str">
        <f>IF(S1871="","",IFERROR(VLOOKUP(S1871,EMPRESAS!$A:$C,3,FALSE),"NAO CADASTRADA"))</f>
        <v/>
      </c>
      <c r="U1871" s="50"/>
      <c r="V1871" s="54" t="str">
        <f>IF(U1871="","",IFERROR(VLOOKUP(U1871,ATIVIDADES!$A:$C,3,FALSE),"NAO CADASTRADA"))</f>
        <v/>
      </c>
      <c r="W1871" s="42"/>
      <c r="X1871" s="48"/>
      <c r="Y1871" s="54" t="str">
        <f>IF(X1871="","",IFERROR(VLOOKUP(X1871,EMPRESAS!$A:$C,3,FALSE),"NAO CADASTRADA"))</f>
        <v/>
      </c>
      <c r="Z1871" s="50"/>
      <c r="AA1871" s="54" t="str">
        <f>IF(Z1871="","",IFERROR(VLOOKUP(Z1871,ATIVIDADES!$A:$C,3,FALSE),"NAO CADASTRADA"))</f>
        <v/>
      </c>
      <c r="AB1871" s="42"/>
      <c r="AC1871" s="48"/>
      <c r="AD1871" s="54" t="str">
        <f>IF(AC1871="","",IFERROR(VLOOKUP(AC1871,EMPRESAS!$A:$C,3,FALSE),"NAO CADASTRADA"))</f>
        <v/>
      </c>
      <c r="AE1871" s="50"/>
      <c r="AF1871" s="54" t="str">
        <f>IF(AE1871="","",IFERROR(VLOOKUP(AE1871,ATIVIDADES!$A:$C,3,FALSE),"NAO CADASTRADA"))</f>
        <v/>
      </c>
      <c r="AG1871" s="42"/>
      <c r="AH1871" s="48"/>
      <c r="AI1871" s="54" t="str">
        <f>IF(AH1871="","",IFERROR(VLOOKUP(AH1871,EMPRESAS!$A:$C,3,FALSE),"NAO CADASTRADA"))</f>
        <v/>
      </c>
      <c r="AJ1871" s="50"/>
      <c r="AK1871" s="54" t="str">
        <f>IF(AJ1871="","",IFERROR(VLOOKUP(AJ1871,ATIVIDADES!$A:$C,3,FALSE),"NAO CADASTRADA"))</f>
        <v/>
      </c>
      <c r="AL1871" s="42"/>
    </row>
    <row r="1872" spans="1:38" x14ac:dyDescent="0.25">
      <c r="A1872" s="26" t="str">
        <f t="shared" si="205"/>
        <v>OK</v>
      </c>
      <c r="B1872" s="29">
        <f t="shared" si="206"/>
        <v>2487914866</v>
      </c>
      <c r="C1872" s="30">
        <v>43960</v>
      </c>
      <c r="D1872" s="18">
        <f t="shared" si="209"/>
        <v>43952</v>
      </c>
      <c r="E1872" s="19" t="str">
        <f>IF(ISERROR(VLOOKUP(C1872,FERIADOS!$A:$B,1,FALSE)),IF(WEEKDAY(C1872)=1,"Dom",IF(WEEKDAY(C1872)=2,"Seg",IF(WEEKDAY(C1872)=3,"Ter",IF(WEEKDAY(C1872)=4,"Qua",IF(WEEKDAY(C1872)=5,"Qui",IF(WEEKDAY(C1872)=6,"Sex","Sab")))))),"Feriado")</f>
        <v>Sab</v>
      </c>
      <c r="F1872" s="32"/>
      <c r="G1872" s="33"/>
      <c r="H1872" s="33"/>
      <c r="I1872" s="33"/>
      <c r="J1872" s="21" t="str">
        <f t="shared" si="207"/>
        <v/>
      </c>
      <c r="K1872" s="21">
        <f t="shared" si="203"/>
        <v>0</v>
      </c>
      <c r="L1872" s="21" t="str">
        <f t="shared" si="204"/>
        <v/>
      </c>
      <c r="M1872" s="22" t="str">
        <f t="shared" si="208"/>
        <v/>
      </c>
      <c r="N1872" s="48"/>
      <c r="O1872" s="54" t="str">
        <f>IF(N1872="","",IFERROR(VLOOKUP(N1872,EMPRESAS!$A:$C,3,FALSE),"NAO CADASTRADA"))</f>
        <v/>
      </c>
      <c r="P1872" s="50"/>
      <c r="Q1872" s="54" t="str">
        <f>IF(P1872="","",IFERROR(VLOOKUP(P1872,ATIVIDADES!$A:$C,3,FALSE),"NAO CADASTRADA"))</f>
        <v/>
      </c>
      <c r="R1872" s="42"/>
      <c r="S1872" s="48"/>
      <c r="T1872" s="54" t="str">
        <f>IF(S1872="","",IFERROR(VLOOKUP(S1872,EMPRESAS!$A:$C,3,FALSE),"NAO CADASTRADA"))</f>
        <v/>
      </c>
      <c r="U1872" s="50"/>
      <c r="V1872" s="54" t="str">
        <f>IF(U1872="","",IFERROR(VLOOKUP(U1872,ATIVIDADES!$A:$C,3,FALSE),"NAO CADASTRADA"))</f>
        <v/>
      </c>
      <c r="W1872" s="42"/>
      <c r="X1872" s="48"/>
      <c r="Y1872" s="54" t="str">
        <f>IF(X1872="","",IFERROR(VLOOKUP(X1872,EMPRESAS!$A:$C,3,FALSE),"NAO CADASTRADA"))</f>
        <v/>
      </c>
      <c r="Z1872" s="50"/>
      <c r="AA1872" s="54" t="str">
        <f>IF(Z1872="","",IFERROR(VLOOKUP(Z1872,ATIVIDADES!$A:$C,3,FALSE),"NAO CADASTRADA"))</f>
        <v/>
      </c>
      <c r="AB1872" s="42"/>
      <c r="AC1872" s="48"/>
      <c r="AD1872" s="54" t="str">
        <f>IF(AC1872="","",IFERROR(VLOOKUP(AC1872,EMPRESAS!$A:$C,3,FALSE),"NAO CADASTRADA"))</f>
        <v/>
      </c>
      <c r="AE1872" s="50"/>
      <c r="AF1872" s="54" t="str">
        <f>IF(AE1872="","",IFERROR(VLOOKUP(AE1872,ATIVIDADES!$A:$C,3,FALSE),"NAO CADASTRADA"))</f>
        <v/>
      </c>
      <c r="AG1872" s="42"/>
      <c r="AH1872" s="48"/>
      <c r="AI1872" s="54" t="str">
        <f>IF(AH1872="","",IFERROR(VLOOKUP(AH1872,EMPRESAS!$A:$C,3,FALSE),"NAO CADASTRADA"))</f>
        <v/>
      </c>
      <c r="AJ1872" s="50"/>
      <c r="AK1872" s="54" t="str">
        <f>IF(AJ1872="","",IFERROR(VLOOKUP(AJ1872,ATIVIDADES!$A:$C,3,FALSE),"NAO CADASTRADA"))</f>
        <v/>
      </c>
      <c r="AL1872" s="42"/>
    </row>
    <row r="1873" spans="1:38" x14ac:dyDescent="0.25">
      <c r="A1873" s="26" t="str">
        <f t="shared" si="205"/>
        <v>OK</v>
      </c>
      <c r="B1873" s="29">
        <f t="shared" si="206"/>
        <v>2487914866</v>
      </c>
      <c r="C1873" s="30">
        <v>43961</v>
      </c>
      <c r="D1873" s="18">
        <f t="shared" si="209"/>
        <v>43952</v>
      </c>
      <c r="E1873" s="19" t="str">
        <f>IF(ISERROR(VLOOKUP(C1873,FERIADOS!$A:$B,1,FALSE)),IF(WEEKDAY(C1873)=1,"Dom",IF(WEEKDAY(C1873)=2,"Seg",IF(WEEKDAY(C1873)=3,"Ter",IF(WEEKDAY(C1873)=4,"Qua",IF(WEEKDAY(C1873)=5,"Qui",IF(WEEKDAY(C1873)=6,"Sex","Sab")))))),"Feriado")</f>
        <v>Dom</v>
      </c>
      <c r="F1873" s="32"/>
      <c r="G1873" s="33"/>
      <c r="H1873" s="33"/>
      <c r="I1873" s="33"/>
      <c r="J1873" s="21" t="str">
        <f t="shared" si="207"/>
        <v/>
      </c>
      <c r="K1873" s="21">
        <f t="shared" si="203"/>
        <v>0</v>
      </c>
      <c r="L1873" s="21" t="str">
        <f t="shared" si="204"/>
        <v/>
      </c>
      <c r="M1873" s="22" t="str">
        <f t="shared" si="208"/>
        <v/>
      </c>
      <c r="N1873" s="48"/>
      <c r="O1873" s="54" t="str">
        <f>IF(N1873="","",IFERROR(VLOOKUP(N1873,EMPRESAS!$A:$C,3,FALSE),"NAO CADASTRADA"))</f>
        <v/>
      </c>
      <c r="P1873" s="50"/>
      <c r="Q1873" s="54" t="str">
        <f>IF(P1873="","",IFERROR(VLOOKUP(P1873,ATIVIDADES!$A:$C,3,FALSE),"NAO CADASTRADA"))</f>
        <v/>
      </c>
      <c r="R1873" s="42"/>
      <c r="S1873" s="48"/>
      <c r="T1873" s="54" t="str">
        <f>IF(S1873="","",IFERROR(VLOOKUP(S1873,EMPRESAS!$A:$C,3,FALSE),"NAO CADASTRADA"))</f>
        <v/>
      </c>
      <c r="U1873" s="50"/>
      <c r="V1873" s="54" t="str">
        <f>IF(U1873="","",IFERROR(VLOOKUP(U1873,ATIVIDADES!$A:$C,3,FALSE),"NAO CADASTRADA"))</f>
        <v/>
      </c>
      <c r="W1873" s="42"/>
      <c r="X1873" s="48"/>
      <c r="Y1873" s="54" t="str">
        <f>IF(X1873="","",IFERROR(VLOOKUP(X1873,EMPRESAS!$A:$C,3,FALSE),"NAO CADASTRADA"))</f>
        <v/>
      </c>
      <c r="Z1873" s="50"/>
      <c r="AA1873" s="54" t="str">
        <f>IF(Z1873="","",IFERROR(VLOOKUP(Z1873,ATIVIDADES!$A:$C,3,FALSE),"NAO CADASTRADA"))</f>
        <v/>
      </c>
      <c r="AB1873" s="42"/>
      <c r="AC1873" s="48"/>
      <c r="AD1873" s="54" t="str">
        <f>IF(AC1873="","",IFERROR(VLOOKUP(AC1873,EMPRESAS!$A:$C,3,FALSE),"NAO CADASTRADA"))</f>
        <v/>
      </c>
      <c r="AE1873" s="50"/>
      <c r="AF1873" s="54" t="str">
        <f>IF(AE1873="","",IFERROR(VLOOKUP(AE1873,ATIVIDADES!$A:$C,3,FALSE),"NAO CADASTRADA"))</f>
        <v/>
      </c>
      <c r="AG1873" s="42"/>
      <c r="AH1873" s="48"/>
      <c r="AI1873" s="54" t="str">
        <f>IF(AH1873="","",IFERROR(VLOOKUP(AH1873,EMPRESAS!$A:$C,3,FALSE),"NAO CADASTRADA"))</f>
        <v/>
      </c>
      <c r="AJ1873" s="50"/>
      <c r="AK1873" s="54" t="str">
        <f>IF(AJ1873="","",IFERROR(VLOOKUP(AJ1873,ATIVIDADES!$A:$C,3,FALSE),"NAO CADASTRADA"))</f>
        <v/>
      </c>
      <c r="AL1873" s="42"/>
    </row>
    <row r="1874" spans="1:38" x14ac:dyDescent="0.25">
      <c r="A1874" s="26" t="str">
        <f t="shared" si="205"/>
        <v>OK</v>
      </c>
      <c r="B1874" s="29">
        <f t="shared" si="206"/>
        <v>2487914866</v>
      </c>
      <c r="C1874" s="30">
        <v>43962</v>
      </c>
      <c r="D1874" s="18">
        <f t="shared" si="209"/>
        <v>43952</v>
      </c>
      <c r="E1874" s="19" t="str">
        <f>IF(ISERROR(VLOOKUP(C1874,FERIADOS!$A:$B,1,FALSE)),IF(WEEKDAY(C1874)=1,"Dom",IF(WEEKDAY(C1874)=2,"Seg",IF(WEEKDAY(C1874)=3,"Ter",IF(WEEKDAY(C1874)=4,"Qua",IF(WEEKDAY(C1874)=5,"Qui",IF(WEEKDAY(C1874)=6,"Sex","Sab")))))),"Feriado")</f>
        <v>Seg</v>
      </c>
      <c r="F1874" s="32"/>
      <c r="G1874" s="33"/>
      <c r="H1874" s="33"/>
      <c r="I1874" s="33"/>
      <c r="J1874" s="21" t="str">
        <f t="shared" si="207"/>
        <v/>
      </c>
      <c r="K1874" s="21">
        <f t="shared" si="203"/>
        <v>0</v>
      </c>
      <c r="L1874" s="21" t="str">
        <f t="shared" si="204"/>
        <v/>
      </c>
      <c r="M1874" s="22" t="str">
        <f t="shared" si="208"/>
        <v/>
      </c>
      <c r="N1874" s="48"/>
      <c r="O1874" s="54" t="str">
        <f>IF(N1874="","",IFERROR(VLOOKUP(N1874,EMPRESAS!$A:$C,3,FALSE),"NAO CADASTRADA"))</f>
        <v/>
      </c>
      <c r="P1874" s="50"/>
      <c r="Q1874" s="54" t="str">
        <f>IF(P1874="","",IFERROR(VLOOKUP(P1874,ATIVIDADES!$A:$C,3,FALSE),"NAO CADASTRADA"))</f>
        <v/>
      </c>
      <c r="R1874" s="42"/>
      <c r="S1874" s="48"/>
      <c r="T1874" s="54" t="str">
        <f>IF(S1874="","",IFERROR(VLOOKUP(S1874,EMPRESAS!$A:$C,3,FALSE),"NAO CADASTRADA"))</f>
        <v/>
      </c>
      <c r="U1874" s="50"/>
      <c r="V1874" s="54" t="str">
        <f>IF(U1874="","",IFERROR(VLOOKUP(U1874,ATIVIDADES!$A:$C,3,FALSE),"NAO CADASTRADA"))</f>
        <v/>
      </c>
      <c r="W1874" s="42"/>
      <c r="X1874" s="48"/>
      <c r="Y1874" s="54" t="str">
        <f>IF(X1874="","",IFERROR(VLOOKUP(X1874,EMPRESAS!$A:$C,3,FALSE),"NAO CADASTRADA"))</f>
        <v/>
      </c>
      <c r="Z1874" s="50"/>
      <c r="AA1874" s="54" t="str">
        <f>IF(Z1874="","",IFERROR(VLOOKUP(Z1874,ATIVIDADES!$A:$C,3,FALSE),"NAO CADASTRADA"))</f>
        <v/>
      </c>
      <c r="AB1874" s="42"/>
      <c r="AC1874" s="48"/>
      <c r="AD1874" s="54" t="str">
        <f>IF(AC1874="","",IFERROR(VLOOKUP(AC1874,EMPRESAS!$A:$C,3,FALSE),"NAO CADASTRADA"))</f>
        <v/>
      </c>
      <c r="AE1874" s="50"/>
      <c r="AF1874" s="54" t="str">
        <f>IF(AE1874="","",IFERROR(VLOOKUP(AE1874,ATIVIDADES!$A:$C,3,FALSE),"NAO CADASTRADA"))</f>
        <v/>
      </c>
      <c r="AG1874" s="42"/>
      <c r="AH1874" s="48"/>
      <c r="AI1874" s="54" t="str">
        <f>IF(AH1874="","",IFERROR(VLOOKUP(AH1874,EMPRESAS!$A:$C,3,FALSE),"NAO CADASTRADA"))</f>
        <v/>
      </c>
      <c r="AJ1874" s="50"/>
      <c r="AK1874" s="54" t="str">
        <f>IF(AJ1874="","",IFERROR(VLOOKUP(AJ1874,ATIVIDADES!$A:$C,3,FALSE),"NAO CADASTRADA"))</f>
        <v/>
      </c>
      <c r="AL1874" s="42"/>
    </row>
    <row r="1875" spans="1:38" x14ac:dyDescent="0.25">
      <c r="A1875" s="26" t="str">
        <f t="shared" si="205"/>
        <v>OK</v>
      </c>
      <c r="B1875" s="29">
        <f t="shared" si="206"/>
        <v>2487914866</v>
      </c>
      <c r="C1875" s="30">
        <v>43963</v>
      </c>
      <c r="D1875" s="18">
        <f t="shared" si="209"/>
        <v>43952</v>
      </c>
      <c r="E1875" s="19" t="str">
        <f>IF(ISERROR(VLOOKUP(C1875,FERIADOS!$A:$B,1,FALSE)),IF(WEEKDAY(C1875)=1,"Dom",IF(WEEKDAY(C1875)=2,"Seg",IF(WEEKDAY(C1875)=3,"Ter",IF(WEEKDAY(C1875)=4,"Qua",IF(WEEKDAY(C1875)=5,"Qui",IF(WEEKDAY(C1875)=6,"Sex","Sab")))))),"Feriado")</f>
        <v>Ter</v>
      </c>
      <c r="F1875" s="32"/>
      <c r="G1875" s="33"/>
      <c r="H1875" s="33"/>
      <c r="I1875" s="33"/>
      <c r="J1875" s="21" t="str">
        <f t="shared" si="207"/>
        <v/>
      </c>
      <c r="K1875" s="21">
        <f t="shared" si="203"/>
        <v>0</v>
      </c>
      <c r="L1875" s="21" t="str">
        <f t="shared" si="204"/>
        <v/>
      </c>
      <c r="M1875" s="22" t="str">
        <f t="shared" si="208"/>
        <v/>
      </c>
      <c r="N1875" s="48"/>
      <c r="O1875" s="54" t="str">
        <f>IF(N1875="","",IFERROR(VLOOKUP(N1875,EMPRESAS!$A:$C,3,FALSE),"NAO CADASTRADA"))</f>
        <v/>
      </c>
      <c r="P1875" s="50"/>
      <c r="Q1875" s="54" t="str">
        <f>IF(P1875="","",IFERROR(VLOOKUP(P1875,ATIVIDADES!$A:$C,3,FALSE),"NAO CADASTRADA"))</f>
        <v/>
      </c>
      <c r="R1875" s="42"/>
      <c r="S1875" s="48"/>
      <c r="T1875" s="54" t="str">
        <f>IF(S1875="","",IFERROR(VLOOKUP(S1875,EMPRESAS!$A:$C,3,FALSE),"NAO CADASTRADA"))</f>
        <v/>
      </c>
      <c r="U1875" s="50"/>
      <c r="V1875" s="54" t="str">
        <f>IF(U1875="","",IFERROR(VLOOKUP(U1875,ATIVIDADES!$A:$C,3,FALSE),"NAO CADASTRADA"))</f>
        <v/>
      </c>
      <c r="W1875" s="42"/>
      <c r="X1875" s="48"/>
      <c r="Y1875" s="54" t="str">
        <f>IF(X1875="","",IFERROR(VLOOKUP(X1875,EMPRESAS!$A:$C,3,FALSE),"NAO CADASTRADA"))</f>
        <v/>
      </c>
      <c r="Z1875" s="50"/>
      <c r="AA1875" s="54" t="str">
        <f>IF(Z1875="","",IFERROR(VLOOKUP(Z1875,ATIVIDADES!$A:$C,3,FALSE),"NAO CADASTRADA"))</f>
        <v/>
      </c>
      <c r="AB1875" s="42"/>
      <c r="AC1875" s="48"/>
      <c r="AD1875" s="54" t="str">
        <f>IF(AC1875="","",IFERROR(VLOOKUP(AC1875,EMPRESAS!$A:$C,3,FALSE),"NAO CADASTRADA"))</f>
        <v/>
      </c>
      <c r="AE1875" s="50"/>
      <c r="AF1875" s="54" t="str">
        <f>IF(AE1875="","",IFERROR(VLOOKUP(AE1875,ATIVIDADES!$A:$C,3,FALSE),"NAO CADASTRADA"))</f>
        <v/>
      </c>
      <c r="AG1875" s="42"/>
      <c r="AH1875" s="48"/>
      <c r="AI1875" s="54" t="str">
        <f>IF(AH1875="","",IFERROR(VLOOKUP(AH1875,EMPRESAS!$A:$C,3,FALSE),"NAO CADASTRADA"))</f>
        <v/>
      </c>
      <c r="AJ1875" s="50"/>
      <c r="AK1875" s="54" t="str">
        <f>IF(AJ1875="","",IFERROR(VLOOKUP(AJ1875,ATIVIDADES!$A:$C,3,FALSE),"NAO CADASTRADA"))</f>
        <v/>
      </c>
      <c r="AL1875" s="42"/>
    </row>
    <row r="1876" spans="1:38" x14ac:dyDescent="0.25">
      <c r="A1876" s="26" t="str">
        <f t="shared" si="205"/>
        <v>OK</v>
      </c>
      <c r="B1876" s="29">
        <f t="shared" si="206"/>
        <v>2487914866</v>
      </c>
      <c r="C1876" s="30">
        <v>43964</v>
      </c>
      <c r="D1876" s="18">
        <f t="shared" si="209"/>
        <v>43952</v>
      </c>
      <c r="E1876" s="19" t="str">
        <f>IF(ISERROR(VLOOKUP(C1876,FERIADOS!$A:$B,1,FALSE)),IF(WEEKDAY(C1876)=1,"Dom",IF(WEEKDAY(C1876)=2,"Seg",IF(WEEKDAY(C1876)=3,"Ter",IF(WEEKDAY(C1876)=4,"Qua",IF(WEEKDAY(C1876)=5,"Qui",IF(WEEKDAY(C1876)=6,"Sex","Sab")))))),"Feriado")</f>
        <v>Qua</v>
      </c>
      <c r="F1876" s="32"/>
      <c r="G1876" s="33"/>
      <c r="H1876" s="33"/>
      <c r="I1876" s="33"/>
      <c r="J1876" s="21" t="str">
        <f t="shared" si="207"/>
        <v/>
      </c>
      <c r="K1876" s="21">
        <f t="shared" si="203"/>
        <v>0</v>
      </c>
      <c r="L1876" s="21" t="str">
        <f t="shared" si="204"/>
        <v/>
      </c>
      <c r="M1876" s="22" t="str">
        <f t="shared" si="208"/>
        <v/>
      </c>
      <c r="N1876" s="48"/>
      <c r="O1876" s="54" t="str">
        <f>IF(N1876="","",IFERROR(VLOOKUP(N1876,EMPRESAS!$A:$C,3,FALSE),"NAO CADASTRADA"))</f>
        <v/>
      </c>
      <c r="P1876" s="50"/>
      <c r="Q1876" s="54" t="str">
        <f>IF(P1876="","",IFERROR(VLOOKUP(P1876,ATIVIDADES!$A:$C,3,FALSE),"NAO CADASTRADA"))</f>
        <v/>
      </c>
      <c r="R1876" s="42"/>
      <c r="S1876" s="48"/>
      <c r="T1876" s="54" t="str">
        <f>IF(S1876="","",IFERROR(VLOOKUP(S1876,EMPRESAS!$A:$C,3,FALSE),"NAO CADASTRADA"))</f>
        <v/>
      </c>
      <c r="U1876" s="50"/>
      <c r="V1876" s="54" t="str">
        <f>IF(U1876="","",IFERROR(VLOOKUP(U1876,ATIVIDADES!$A:$C,3,FALSE),"NAO CADASTRADA"))</f>
        <v/>
      </c>
      <c r="W1876" s="42"/>
      <c r="X1876" s="48"/>
      <c r="Y1876" s="54" t="str">
        <f>IF(X1876="","",IFERROR(VLOOKUP(X1876,EMPRESAS!$A:$C,3,FALSE),"NAO CADASTRADA"))</f>
        <v/>
      </c>
      <c r="Z1876" s="50"/>
      <c r="AA1876" s="54" t="str">
        <f>IF(Z1876="","",IFERROR(VLOOKUP(Z1876,ATIVIDADES!$A:$C,3,FALSE),"NAO CADASTRADA"))</f>
        <v/>
      </c>
      <c r="AB1876" s="42"/>
      <c r="AC1876" s="48"/>
      <c r="AD1876" s="54" t="str">
        <f>IF(AC1876="","",IFERROR(VLOOKUP(AC1876,EMPRESAS!$A:$C,3,FALSE),"NAO CADASTRADA"))</f>
        <v/>
      </c>
      <c r="AE1876" s="50"/>
      <c r="AF1876" s="54" t="str">
        <f>IF(AE1876="","",IFERROR(VLOOKUP(AE1876,ATIVIDADES!$A:$C,3,FALSE),"NAO CADASTRADA"))</f>
        <v/>
      </c>
      <c r="AG1876" s="42"/>
      <c r="AH1876" s="48"/>
      <c r="AI1876" s="54" t="str">
        <f>IF(AH1876="","",IFERROR(VLOOKUP(AH1876,EMPRESAS!$A:$C,3,FALSE),"NAO CADASTRADA"))</f>
        <v/>
      </c>
      <c r="AJ1876" s="50"/>
      <c r="AK1876" s="54" t="str">
        <f>IF(AJ1876="","",IFERROR(VLOOKUP(AJ1876,ATIVIDADES!$A:$C,3,FALSE),"NAO CADASTRADA"))</f>
        <v/>
      </c>
      <c r="AL1876" s="42"/>
    </row>
    <row r="1877" spans="1:38" x14ac:dyDescent="0.25">
      <c r="A1877" s="26" t="str">
        <f t="shared" si="205"/>
        <v>OK</v>
      </c>
      <c r="B1877" s="29">
        <f t="shared" si="206"/>
        <v>2487914866</v>
      </c>
      <c r="C1877" s="30">
        <v>43965</v>
      </c>
      <c r="D1877" s="18">
        <f t="shared" si="209"/>
        <v>43952</v>
      </c>
      <c r="E1877" s="19" t="str">
        <f>IF(ISERROR(VLOOKUP(C1877,FERIADOS!$A:$B,1,FALSE)),IF(WEEKDAY(C1877)=1,"Dom",IF(WEEKDAY(C1877)=2,"Seg",IF(WEEKDAY(C1877)=3,"Ter",IF(WEEKDAY(C1877)=4,"Qua",IF(WEEKDAY(C1877)=5,"Qui",IF(WEEKDAY(C1877)=6,"Sex","Sab")))))),"Feriado")</f>
        <v>Qui</v>
      </c>
      <c r="F1877" s="32"/>
      <c r="G1877" s="33"/>
      <c r="H1877" s="33"/>
      <c r="I1877" s="33"/>
      <c r="J1877" s="21" t="str">
        <f t="shared" si="207"/>
        <v/>
      </c>
      <c r="K1877" s="21">
        <f t="shared" si="203"/>
        <v>0</v>
      </c>
      <c r="L1877" s="21" t="str">
        <f t="shared" si="204"/>
        <v/>
      </c>
      <c r="M1877" s="22" t="str">
        <f t="shared" si="208"/>
        <v/>
      </c>
      <c r="N1877" s="48"/>
      <c r="O1877" s="54" t="str">
        <f>IF(N1877="","",IFERROR(VLOOKUP(N1877,EMPRESAS!$A:$C,3,FALSE),"NAO CADASTRADA"))</f>
        <v/>
      </c>
      <c r="P1877" s="50"/>
      <c r="Q1877" s="54" t="str">
        <f>IF(P1877="","",IFERROR(VLOOKUP(P1877,ATIVIDADES!$A:$C,3,FALSE),"NAO CADASTRADA"))</f>
        <v/>
      </c>
      <c r="R1877" s="42"/>
      <c r="S1877" s="48"/>
      <c r="T1877" s="54" t="str">
        <f>IF(S1877="","",IFERROR(VLOOKUP(S1877,EMPRESAS!$A:$C,3,FALSE),"NAO CADASTRADA"))</f>
        <v/>
      </c>
      <c r="U1877" s="50"/>
      <c r="V1877" s="54" t="str">
        <f>IF(U1877="","",IFERROR(VLOOKUP(U1877,ATIVIDADES!$A:$C,3,FALSE),"NAO CADASTRADA"))</f>
        <v/>
      </c>
      <c r="W1877" s="42"/>
      <c r="X1877" s="48"/>
      <c r="Y1877" s="54" t="str">
        <f>IF(X1877="","",IFERROR(VLOOKUP(X1877,EMPRESAS!$A:$C,3,FALSE),"NAO CADASTRADA"))</f>
        <v/>
      </c>
      <c r="Z1877" s="50"/>
      <c r="AA1877" s="54" t="str">
        <f>IF(Z1877="","",IFERROR(VLOOKUP(Z1877,ATIVIDADES!$A:$C,3,FALSE),"NAO CADASTRADA"))</f>
        <v/>
      </c>
      <c r="AB1877" s="42"/>
      <c r="AC1877" s="48"/>
      <c r="AD1877" s="54" t="str">
        <f>IF(AC1877="","",IFERROR(VLOOKUP(AC1877,EMPRESAS!$A:$C,3,FALSE),"NAO CADASTRADA"))</f>
        <v/>
      </c>
      <c r="AE1877" s="50"/>
      <c r="AF1877" s="54" t="str">
        <f>IF(AE1877="","",IFERROR(VLOOKUP(AE1877,ATIVIDADES!$A:$C,3,FALSE),"NAO CADASTRADA"))</f>
        <v/>
      </c>
      <c r="AG1877" s="42"/>
      <c r="AH1877" s="48"/>
      <c r="AI1877" s="54" t="str">
        <f>IF(AH1877="","",IFERROR(VLOOKUP(AH1877,EMPRESAS!$A:$C,3,FALSE),"NAO CADASTRADA"))</f>
        <v/>
      </c>
      <c r="AJ1877" s="50"/>
      <c r="AK1877" s="54" t="str">
        <f>IF(AJ1877="","",IFERROR(VLOOKUP(AJ1877,ATIVIDADES!$A:$C,3,FALSE),"NAO CADASTRADA"))</f>
        <v/>
      </c>
      <c r="AL1877" s="42"/>
    </row>
    <row r="1878" spans="1:38" x14ac:dyDescent="0.25">
      <c r="A1878" s="26" t="str">
        <f t="shared" si="205"/>
        <v>OK</v>
      </c>
      <c r="B1878" s="29">
        <f t="shared" si="206"/>
        <v>2487914866</v>
      </c>
      <c r="C1878" s="30">
        <v>43966</v>
      </c>
      <c r="D1878" s="18">
        <f t="shared" si="209"/>
        <v>43952</v>
      </c>
      <c r="E1878" s="19" t="str">
        <f>IF(ISERROR(VLOOKUP(C1878,FERIADOS!$A:$B,1,FALSE)),IF(WEEKDAY(C1878)=1,"Dom",IF(WEEKDAY(C1878)=2,"Seg",IF(WEEKDAY(C1878)=3,"Ter",IF(WEEKDAY(C1878)=4,"Qua",IF(WEEKDAY(C1878)=5,"Qui",IF(WEEKDAY(C1878)=6,"Sex","Sab")))))),"Feriado")</f>
        <v>Sex</v>
      </c>
      <c r="F1878" s="32"/>
      <c r="G1878" s="33"/>
      <c r="H1878" s="33"/>
      <c r="I1878" s="33"/>
      <c r="J1878" s="21" t="str">
        <f t="shared" si="207"/>
        <v/>
      </c>
      <c r="K1878" s="21">
        <f t="shared" si="203"/>
        <v>0</v>
      </c>
      <c r="L1878" s="21" t="str">
        <f t="shared" si="204"/>
        <v/>
      </c>
      <c r="M1878" s="22" t="str">
        <f t="shared" si="208"/>
        <v/>
      </c>
      <c r="N1878" s="48"/>
      <c r="O1878" s="54" t="str">
        <f>IF(N1878="","",IFERROR(VLOOKUP(N1878,EMPRESAS!$A:$C,3,FALSE),"NAO CADASTRADA"))</f>
        <v/>
      </c>
      <c r="P1878" s="50"/>
      <c r="Q1878" s="54" t="str">
        <f>IF(P1878="","",IFERROR(VLOOKUP(P1878,ATIVIDADES!$A:$C,3,FALSE),"NAO CADASTRADA"))</f>
        <v/>
      </c>
      <c r="R1878" s="42"/>
      <c r="S1878" s="48"/>
      <c r="T1878" s="54" t="str">
        <f>IF(S1878="","",IFERROR(VLOOKUP(S1878,EMPRESAS!$A:$C,3,FALSE),"NAO CADASTRADA"))</f>
        <v/>
      </c>
      <c r="U1878" s="50"/>
      <c r="V1878" s="54" t="str">
        <f>IF(U1878="","",IFERROR(VLOOKUP(U1878,ATIVIDADES!$A:$C,3,FALSE),"NAO CADASTRADA"))</f>
        <v/>
      </c>
      <c r="W1878" s="42"/>
      <c r="X1878" s="48"/>
      <c r="Y1878" s="54" t="str">
        <f>IF(X1878="","",IFERROR(VLOOKUP(X1878,EMPRESAS!$A:$C,3,FALSE),"NAO CADASTRADA"))</f>
        <v/>
      </c>
      <c r="Z1878" s="50"/>
      <c r="AA1878" s="54" t="str">
        <f>IF(Z1878="","",IFERROR(VLOOKUP(Z1878,ATIVIDADES!$A:$C,3,FALSE),"NAO CADASTRADA"))</f>
        <v/>
      </c>
      <c r="AB1878" s="42"/>
      <c r="AC1878" s="48"/>
      <c r="AD1878" s="54" t="str">
        <f>IF(AC1878="","",IFERROR(VLOOKUP(AC1878,EMPRESAS!$A:$C,3,FALSE),"NAO CADASTRADA"))</f>
        <v/>
      </c>
      <c r="AE1878" s="50"/>
      <c r="AF1878" s="54" t="str">
        <f>IF(AE1878="","",IFERROR(VLOOKUP(AE1878,ATIVIDADES!$A:$C,3,FALSE),"NAO CADASTRADA"))</f>
        <v/>
      </c>
      <c r="AG1878" s="42"/>
      <c r="AH1878" s="48"/>
      <c r="AI1878" s="54" t="str">
        <f>IF(AH1878="","",IFERROR(VLOOKUP(AH1878,EMPRESAS!$A:$C,3,FALSE),"NAO CADASTRADA"))</f>
        <v/>
      </c>
      <c r="AJ1878" s="50"/>
      <c r="AK1878" s="54" t="str">
        <f>IF(AJ1878="","",IFERROR(VLOOKUP(AJ1878,ATIVIDADES!$A:$C,3,FALSE),"NAO CADASTRADA"))</f>
        <v/>
      </c>
      <c r="AL1878" s="42"/>
    </row>
    <row r="1879" spans="1:38" x14ac:dyDescent="0.25">
      <c r="A1879" s="26" t="str">
        <f t="shared" si="205"/>
        <v>OK</v>
      </c>
      <c r="B1879" s="29">
        <f t="shared" si="206"/>
        <v>2487914866</v>
      </c>
      <c r="C1879" s="30">
        <v>43967</v>
      </c>
      <c r="D1879" s="18">
        <f t="shared" si="209"/>
        <v>43952</v>
      </c>
      <c r="E1879" s="19" t="str">
        <f>IF(ISERROR(VLOOKUP(C1879,FERIADOS!$A:$B,1,FALSE)),IF(WEEKDAY(C1879)=1,"Dom",IF(WEEKDAY(C1879)=2,"Seg",IF(WEEKDAY(C1879)=3,"Ter",IF(WEEKDAY(C1879)=4,"Qua",IF(WEEKDAY(C1879)=5,"Qui",IF(WEEKDAY(C1879)=6,"Sex","Sab")))))),"Feriado")</f>
        <v>Sab</v>
      </c>
      <c r="F1879" s="32"/>
      <c r="G1879" s="33"/>
      <c r="H1879" s="33"/>
      <c r="I1879" s="33"/>
      <c r="J1879" s="21" t="str">
        <f t="shared" si="207"/>
        <v/>
      </c>
      <c r="K1879" s="21">
        <f t="shared" si="203"/>
        <v>0</v>
      </c>
      <c r="L1879" s="21" t="str">
        <f t="shared" si="204"/>
        <v/>
      </c>
      <c r="M1879" s="22" t="str">
        <f t="shared" si="208"/>
        <v/>
      </c>
      <c r="N1879" s="48"/>
      <c r="O1879" s="54" t="str">
        <f>IF(N1879="","",IFERROR(VLOOKUP(N1879,EMPRESAS!$A:$C,3,FALSE),"NAO CADASTRADA"))</f>
        <v/>
      </c>
      <c r="P1879" s="50"/>
      <c r="Q1879" s="54" t="str">
        <f>IF(P1879="","",IFERROR(VLOOKUP(P1879,ATIVIDADES!$A:$C,3,FALSE),"NAO CADASTRADA"))</f>
        <v/>
      </c>
      <c r="R1879" s="42"/>
      <c r="S1879" s="48"/>
      <c r="T1879" s="54" t="str">
        <f>IF(S1879="","",IFERROR(VLOOKUP(S1879,EMPRESAS!$A:$C,3,FALSE),"NAO CADASTRADA"))</f>
        <v/>
      </c>
      <c r="U1879" s="50"/>
      <c r="V1879" s="54" t="str">
        <f>IF(U1879="","",IFERROR(VLOOKUP(U1879,ATIVIDADES!$A:$C,3,FALSE),"NAO CADASTRADA"))</f>
        <v/>
      </c>
      <c r="W1879" s="42"/>
      <c r="X1879" s="48"/>
      <c r="Y1879" s="54" t="str">
        <f>IF(X1879="","",IFERROR(VLOOKUP(X1879,EMPRESAS!$A:$C,3,FALSE),"NAO CADASTRADA"))</f>
        <v/>
      </c>
      <c r="Z1879" s="50"/>
      <c r="AA1879" s="54" t="str">
        <f>IF(Z1879="","",IFERROR(VLOOKUP(Z1879,ATIVIDADES!$A:$C,3,FALSE),"NAO CADASTRADA"))</f>
        <v/>
      </c>
      <c r="AB1879" s="42"/>
      <c r="AC1879" s="48"/>
      <c r="AD1879" s="54" t="str">
        <f>IF(AC1879="","",IFERROR(VLOOKUP(AC1879,EMPRESAS!$A:$C,3,FALSE),"NAO CADASTRADA"))</f>
        <v/>
      </c>
      <c r="AE1879" s="50"/>
      <c r="AF1879" s="54" t="str">
        <f>IF(AE1879="","",IFERROR(VLOOKUP(AE1879,ATIVIDADES!$A:$C,3,FALSE),"NAO CADASTRADA"))</f>
        <v/>
      </c>
      <c r="AG1879" s="42"/>
      <c r="AH1879" s="48"/>
      <c r="AI1879" s="54" t="str">
        <f>IF(AH1879="","",IFERROR(VLOOKUP(AH1879,EMPRESAS!$A:$C,3,FALSE),"NAO CADASTRADA"))</f>
        <v/>
      </c>
      <c r="AJ1879" s="50"/>
      <c r="AK1879" s="54" t="str">
        <f>IF(AJ1879="","",IFERROR(VLOOKUP(AJ1879,ATIVIDADES!$A:$C,3,FALSE),"NAO CADASTRADA"))</f>
        <v/>
      </c>
      <c r="AL1879" s="42"/>
    </row>
    <row r="1880" spans="1:38" x14ac:dyDescent="0.25">
      <c r="A1880" s="26" t="str">
        <f t="shared" si="205"/>
        <v>OK</v>
      </c>
      <c r="B1880" s="29">
        <f t="shared" si="206"/>
        <v>2487914866</v>
      </c>
      <c r="C1880" s="30">
        <v>43968</v>
      </c>
      <c r="D1880" s="18">
        <f t="shared" si="209"/>
        <v>43952</v>
      </c>
      <c r="E1880" s="19" t="str">
        <f>IF(ISERROR(VLOOKUP(C1880,FERIADOS!$A:$B,1,FALSE)),IF(WEEKDAY(C1880)=1,"Dom",IF(WEEKDAY(C1880)=2,"Seg",IF(WEEKDAY(C1880)=3,"Ter",IF(WEEKDAY(C1880)=4,"Qua",IF(WEEKDAY(C1880)=5,"Qui",IF(WEEKDAY(C1880)=6,"Sex","Sab")))))),"Feriado")</f>
        <v>Dom</v>
      </c>
      <c r="F1880" s="32"/>
      <c r="G1880" s="33"/>
      <c r="H1880" s="33"/>
      <c r="I1880" s="33"/>
      <c r="J1880" s="21" t="str">
        <f t="shared" si="207"/>
        <v/>
      </c>
      <c r="K1880" s="21">
        <f t="shared" si="203"/>
        <v>0</v>
      </c>
      <c r="L1880" s="21" t="str">
        <f t="shared" si="204"/>
        <v/>
      </c>
      <c r="M1880" s="22" t="str">
        <f t="shared" si="208"/>
        <v/>
      </c>
      <c r="N1880" s="48"/>
      <c r="O1880" s="54" t="str">
        <f>IF(N1880="","",IFERROR(VLOOKUP(N1880,EMPRESAS!$A:$C,3,FALSE),"NAO CADASTRADA"))</f>
        <v/>
      </c>
      <c r="P1880" s="50"/>
      <c r="Q1880" s="54" t="str">
        <f>IF(P1880="","",IFERROR(VLOOKUP(P1880,ATIVIDADES!$A:$C,3,FALSE),"NAO CADASTRADA"))</f>
        <v/>
      </c>
      <c r="R1880" s="42"/>
      <c r="S1880" s="48"/>
      <c r="T1880" s="54" t="str">
        <f>IF(S1880="","",IFERROR(VLOOKUP(S1880,EMPRESAS!$A:$C,3,FALSE),"NAO CADASTRADA"))</f>
        <v/>
      </c>
      <c r="U1880" s="50"/>
      <c r="V1880" s="54" t="str">
        <f>IF(U1880="","",IFERROR(VLOOKUP(U1880,ATIVIDADES!$A:$C,3,FALSE),"NAO CADASTRADA"))</f>
        <v/>
      </c>
      <c r="W1880" s="42"/>
      <c r="X1880" s="48"/>
      <c r="Y1880" s="54" t="str">
        <f>IF(X1880="","",IFERROR(VLOOKUP(X1880,EMPRESAS!$A:$C,3,FALSE),"NAO CADASTRADA"))</f>
        <v/>
      </c>
      <c r="Z1880" s="50"/>
      <c r="AA1880" s="54" t="str">
        <f>IF(Z1880="","",IFERROR(VLOOKUP(Z1880,ATIVIDADES!$A:$C,3,FALSE),"NAO CADASTRADA"))</f>
        <v/>
      </c>
      <c r="AB1880" s="42"/>
      <c r="AC1880" s="48"/>
      <c r="AD1880" s="54" t="str">
        <f>IF(AC1880="","",IFERROR(VLOOKUP(AC1880,EMPRESAS!$A:$C,3,FALSE),"NAO CADASTRADA"))</f>
        <v/>
      </c>
      <c r="AE1880" s="50"/>
      <c r="AF1880" s="54" t="str">
        <f>IF(AE1880="","",IFERROR(VLOOKUP(AE1880,ATIVIDADES!$A:$C,3,FALSE),"NAO CADASTRADA"))</f>
        <v/>
      </c>
      <c r="AG1880" s="42"/>
      <c r="AH1880" s="48"/>
      <c r="AI1880" s="54" t="str">
        <f>IF(AH1880="","",IFERROR(VLOOKUP(AH1880,EMPRESAS!$A:$C,3,FALSE),"NAO CADASTRADA"))</f>
        <v/>
      </c>
      <c r="AJ1880" s="50"/>
      <c r="AK1880" s="54" t="str">
        <f>IF(AJ1880="","",IFERROR(VLOOKUP(AJ1880,ATIVIDADES!$A:$C,3,FALSE),"NAO CADASTRADA"))</f>
        <v/>
      </c>
      <c r="AL1880" s="42"/>
    </row>
    <row r="1881" spans="1:38" x14ac:dyDescent="0.25">
      <c r="A1881" s="26" t="str">
        <f t="shared" si="205"/>
        <v>OK</v>
      </c>
      <c r="B1881" s="29">
        <f t="shared" si="206"/>
        <v>2487914866</v>
      </c>
      <c r="C1881" s="30">
        <v>43969</v>
      </c>
      <c r="D1881" s="18">
        <f t="shared" si="209"/>
        <v>43952</v>
      </c>
      <c r="E1881" s="19" t="str">
        <f>IF(ISERROR(VLOOKUP(C1881,FERIADOS!$A:$B,1,FALSE)),IF(WEEKDAY(C1881)=1,"Dom",IF(WEEKDAY(C1881)=2,"Seg",IF(WEEKDAY(C1881)=3,"Ter",IF(WEEKDAY(C1881)=4,"Qua",IF(WEEKDAY(C1881)=5,"Qui",IF(WEEKDAY(C1881)=6,"Sex","Sab")))))),"Feriado")</f>
        <v>Seg</v>
      </c>
      <c r="F1881" s="32"/>
      <c r="G1881" s="33"/>
      <c r="H1881" s="33"/>
      <c r="I1881" s="33"/>
      <c r="J1881" s="21" t="str">
        <f t="shared" si="207"/>
        <v/>
      </c>
      <c r="K1881" s="21">
        <f t="shared" si="203"/>
        <v>0</v>
      </c>
      <c r="L1881" s="21" t="str">
        <f t="shared" si="204"/>
        <v/>
      </c>
      <c r="M1881" s="22" t="str">
        <f t="shared" si="208"/>
        <v/>
      </c>
      <c r="N1881" s="48"/>
      <c r="O1881" s="54" t="str">
        <f>IF(N1881="","",IFERROR(VLOOKUP(N1881,EMPRESAS!$A:$C,3,FALSE),"NAO CADASTRADA"))</f>
        <v/>
      </c>
      <c r="P1881" s="50"/>
      <c r="Q1881" s="54" t="str">
        <f>IF(P1881="","",IFERROR(VLOOKUP(P1881,ATIVIDADES!$A:$C,3,FALSE),"NAO CADASTRADA"))</f>
        <v/>
      </c>
      <c r="R1881" s="42"/>
      <c r="S1881" s="48"/>
      <c r="T1881" s="54" t="str">
        <f>IF(S1881="","",IFERROR(VLOOKUP(S1881,EMPRESAS!$A:$C,3,FALSE),"NAO CADASTRADA"))</f>
        <v/>
      </c>
      <c r="U1881" s="50"/>
      <c r="V1881" s="54" t="str">
        <f>IF(U1881="","",IFERROR(VLOOKUP(U1881,ATIVIDADES!$A:$C,3,FALSE),"NAO CADASTRADA"))</f>
        <v/>
      </c>
      <c r="W1881" s="42"/>
      <c r="X1881" s="48"/>
      <c r="Y1881" s="54" t="str">
        <f>IF(X1881="","",IFERROR(VLOOKUP(X1881,EMPRESAS!$A:$C,3,FALSE),"NAO CADASTRADA"))</f>
        <v/>
      </c>
      <c r="Z1881" s="50"/>
      <c r="AA1881" s="54" t="str">
        <f>IF(Z1881="","",IFERROR(VLOOKUP(Z1881,ATIVIDADES!$A:$C,3,FALSE),"NAO CADASTRADA"))</f>
        <v/>
      </c>
      <c r="AB1881" s="42"/>
      <c r="AC1881" s="48"/>
      <c r="AD1881" s="54" t="str">
        <f>IF(AC1881="","",IFERROR(VLOOKUP(AC1881,EMPRESAS!$A:$C,3,FALSE),"NAO CADASTRADA"))</f>
        <v/>
      </c>
      <c r="AE1881" s="50"/>
      <c r="AF1881" s="54" t="str">
        <f>IF(AE1881="","",IFERROR(VLOOKUP(AE1881,ATIVIDADES!$A:$C,3,FALSE),"NAO CADASTRADA"))</f>
        <v/>
      </c>
      <c r="AG1881" s="42"/>
      <c r="AH1881" s="48"/>
      <c r="AI1881" s="54" t="str">
        <f>IF(AH1881="","",IFERROR(VLOOKUP(AH1881,EMPRESAS!$A:$C,3,FALSE),"NAO CADASTRADA"))</f>
        <v/>
      </c>
      <c r="AJ1881" s="50"/>
      <c r="AK1881" s="54" t="str">
        <f>IF(AJ1881="","",IFERROR(VLOOKUP(AJ1881,ATIVIDADES!$A:$C,3,FALSE),"NAO CADASTRADA"))</f>
        <v/>
      </c>
      <c r="AL1881" s="42"/>
    </row>
    <row r="1882" spans="1:38" x14ac:dyDescent="0.25">
      <c r="A1882" s="26" t="str">
        <f t="shared" si="205"/>
        <v>OK</v>
      </c>
      <c r="B1882" s="29">
        <f t="shared" si="206"/>
        <v>2487914866</v>
      </c>
      <c r="C1882" s="30">
        <v>43970</v>
      </c>
      <c r="D1882" s="18">
        <f t="shared" si="209"/>
        <v>43952</v>
      </c>
      <c r="E1882" s="19" t="str">
        <f>IF(ISERROR(VLOOKUP(C1882,FERIADOS!$A:$B,1,FALSE)),IF(WEEKDAY(C1882)=1,"Dom",IF(WEEKDAY(C1882)=2,"Seg",IF(WEEKDAY(C1882)=3,"Ter",IF(WEEKDAY(C1882)=4,"Qua",IF(WEEKDAY(C1882)=5,"Qui",IF(WEEKDAY(C1882)=6,"Sex","Sab")))))),"Feriado")</f>
        <v>Ter</v>
      </c>
      <c r="F1882" s="32"/>
      <c r="G1882" s="33"/>
      <c r="H1882" s="33"/>
      <c r="I1882" s="33"/>
      <c r="J1882" s="21" t="str">
        <f t="shared" si="207"/>
        <v/>
      </c>
      <c r="K1882" s="21">
        <f t="shared" si="203"/>
        <v>0</v>
      </c>
      <c r="L1882" s="21" t="str">
        <f t="shared" si="204"/>
        <v/>
      </c>
      <c r="M1882" s="22" t="str">
        <f t="shared" si="208"/>
        <v/>
      </c>
      <c r="N1882" s="48"/>
      <c r="O1882" s="54" t="str">
        <f>IF(N1882="","",IFERROR(VLOOKUP(N1882,EMPRESAS!$A:$C,3,FALSE),"NAO CADASTRADA"))</f>
        <v/>
      </c>
      <c r="P1882" s="50"/>
      <c r="Q1882" s="54" t="str">
        <f>IF(P1882="","",IFERROR(VLOOKUP(P1882,ATIVIDADES!$A:$C,3,FALSE),"NAO CADASTRADA"))</f>
        <v/>
      </c>
      <c r="R1882" s="42"/>
      <c r="S1882" s="48"/>
      <c r="T1882" s="54" t="str">
        <f>IF(S1882="","",IFERROR(VLOOKUP(S1882,EMPRESAS!$A:$C,3,FALSE),"NAO CADASTRADA"))</f>
        <v/>
      </c>
      <c r="U1882" s="50"/>
      <c r="V1882" s="54" t="str">
        <f>IF(U1882="","",IFERROR(VLOOKUP(U1882,ATIVIDADES!$A:$C,3,FALSE),"NAO CADASTRADA"))</f>
        <v/>
      </c>
      <c r="W1882" s="42"/>
      <c r="X1882" s="48"/>
      <c r="Y1882" s="54" t="str">
        <f>IF(X1882="","",IFERROR(VLOOKUP(X1882,EMPRESAS!$A:$C,3,FALSE),"NAO CADASTRADA"))</f>
        <v/>
      </c>
      <c r="Z1882" s="50"/>
      <c r="AA1882" s="54" t="str">
        <f>IF(Z1882="","",IFERROR(VLOOKUP(Z1882,ATIVIDADES!$A:$C,3,FALSE),"NAO CADASTRADA"))</f>
        <v/>
      </c>
      <c r="AB1882" s="42"/>
      <c r="AC1882" s="48"/>
      <c r="AD1882" s="54" t="str">
        <f>IF(AC1882="","",IFERROR(VLOOKUP(AC1882,EMPRESAS!$A:$C,3,FALSE),"NAO CADASTRADA"))</f>
        <v/>
      </c>
      <c r="AE1882" s="50"/>
      <c r="AF1882" s="54" t="str">
        <f>IF(AE1882="","",IFERROR(VLOOKUP(AE1882,ATIVIDADES!$A:$C,3,FALSE),"NAO CADASTRADA"))</f>
        <v/>
      </c>
      <c r="AG1882" s="42"/>
      <c r="AH1882" s="48"/>
      <c r="AI1882" s="54" t="str">
        <f>IF(AH1882="","",IFERROR(VLOOKUP(AH1882,EMPRESAS!$A:$C,3,FALSE),"NAO CADASTRADA"))</f>
        <v/>
      </c>
      <c r="AJ1882" s="50"/>
      <c r="AK1882" s="54" t="str">
        <f>IF(AJ1882="","",IFERROR(VLOOKUP(AJ1882,ATIVIDADES!$A:$C,3,FALSE),"NAO CADASTRADA"))</f>
        <v/>
      </c>
      <c r="AL1882" s="42"/>
    </row>
    <row r="1883" spans="1:38" x14ac:dyDescent="0.25">
      <c r="A1883" s="26" t="str">
        <f t="shared" si="205"/>
        <v>OK</v>
      </c>
      <c r="B1883" s="29">
        <f t="shared" si="206"/>
        <v>2487914866</v>
      </c>
      <c r="C1883" s="30">
        <v>43971</v>
      </c>
      <c r="D1883" s="18">
        <f t="shared" si="209"/>
        <v>43952</v>
      </c>
      <c r="E1883" s="19" t="str">
        <f>IF(ISERROR(VLOOKUP(C1883,FERIADOS!$A:$B,1,FALSE)),IF(WEEKDAY(C1883)=1,"Dom",IF(WEEKDAY(C1883)=2,"Seg",IF(WEEKDAY(C1883)=3,"Ter",IF(WEEKDAY(C1883)=4,"Qua",IF(WEEKDAY(C1883)=5,"Qui",IF(WEEKDAY(C1883)=6,"Sex","Sab")))))),"Feriado")</f>
        <v>Qua</v>
      </c>
      <c r="F1883" s="32"/>
      <c r="G1883" s="33"/>
      <c r="H1883" s="33"/>
      <c r="I1883" s="33"/>
      <c r="J1883" s="21" t="str">
        <f t="shared" si="207"/>
        <v/>
      </c>
      <c r="K1883" s="21">
        <f t="shared" si="203"/>
        <v>0</v>
      </c>
      <c r="L1883" s="21" t="str">
        <f t="shared" si="204"/>
        <v/>
      </c>
      <c r="M1883" s="22" t="str">
        <f t="shared" si="208"/>
        <v/>
      </c>
      <c r="N1883" s="48"/>
      <c r="O1883" s="54" t="str">
        <f>IF(N1883="","",IFERROR(VLOOKUP(N1883,EMPRESAS!$A:$C,3,FALSE),"NAO CADASTRADA"))</f>
        <v/>
      </c>
      <c r="P1883" s="50"/>
      <c r="Q1883" s="54" t="str">
        <f>IF(P1883="","",IFERROR(VLOOKUP(P1883,ATIVIDADES!$A:$C,3,FALSE),"NAO CADASTRADA"))</f>
        <v/>
      </c>
      <c r="R1883" s="42"/>
      <c r="S1883" s="48"/>
      <c r="T1883" s="54" t="str">
        <f>IF(S1883="","",IFERROR(VLOOKUP(S1883,EMPRESAS!$A:$C,3,FALSE),"NAO CADASTRADA"))</f>
        <v/>
      </c>
      <c r="U1883" s="50"/>
      <c r="V1883" s="54" t="str">
        <f>IF(U1883="","",IFERROR(VLOOKUP(U1883,ATIVIDADES!$A:$C,3,FALSE),"NAO CADASTRADA"))</f>
        <v/>
      </c>
      <c r="W1883" s="42"/>
      <c r="X1883" s="48"/>
      <c r="Y1883" s="54" t="str">
        <f>IF(X1883="","",IFERROR(VLOOKUP(X1883,EMPRESAS!$A:$C,3,FALSE),"NAO CADASTRADA"))</f>
        <v/>
      </c>
      <c r="Z1883" s="50"/>
      <c r="AA1883" s="54" t="str">
        <f>IF(Z1883="","",IFERROR(VLOOKUP(Z1883,ATIVIDADES!$A:$C,3,FALSE),"NAO CADASTRADA"))</f>
        <v/>
      </c>
      <c r="AB1883" s="42"/>
      <c r="AC1883" s="48"/>
      <c r="AD1883" s="54" t="str">
        <f>IF(AC1883="","",IFERROR(VLOOKUP(AC1883,EMPRESAS!$A:$C,3,FALSE),"NAO CADASTRADA"))</f>
        <v/>
      </c>
      <c r="AE1883" s="50"/>
      <c r="AF1883" s="54" t="str">
        <f>IF(AE1883="","",IFERROR(VLOOKUP(AE1883,ATIVIDADES!$A:$C,3,FALSE),"NAO CADASTRADA"))</f>
        <v/>
      </c>
      <c r="AG1883" s="42"/>
      <c r="AH1883" s="48"/>
      <c r="AI1883" s="54" t="str">
        <f>IF(AH1883="","",IFERROR(VLOOKUP(AH1883,EMPRESAS!$A:$C,3,FALSE),"NAO CADASTRADA"))</f>
        <v/>
      </c>
      <c r="AJ1883" s="50"/>
      <c r="AK1883" s="54" t="str">
        <f>IF(AJ1883="","",IFERROR(VLOOKUP(AJ1883,ATIVIDADES!$A:$C,3,FALSE),"NAO CADASTRADA"))</f>
        <v/>
      </c>
      <c r="AL1883" s="42"/>
    </row>
    <row r="1884" spans="1:38" x14ac:dyDescent="0.25">
      <c r="A1884" s="26" t="str">
        <f t="shared" si="205"/>
        <v>OK</v>
      </c>
      <c r="B1884" s="29">
        <f t="shared" si="206"/>
        <v>2487914866</v>
      </c>
      <c r="C1884" s="30">
        <v>43972</v>
      </c>
      <c r="D1884" s="18">
        <f t="shared" si="209"/>
        <v>43952</v>
      </c>
      <c r="E1884" s="19" t="str">
        <f>IF(ISERROR(VLOOKUP(C1884,FERIADOS!$A:$B,1,FALSE)),IF(WEEKDAY(C1884)=1,"Dom",IF(WEEKDAY(C1884)=2,"Seg",IF(WEEKDAY(C1884)=3,"Ter",IF(WEEKDAY(C1884)=4,"Qua",IF(WEEKDAY(C1884)=5,"Qui",IF(WEEKDAY(C1884)=6,"Sex","Sab")))))),"Feriado")</f>
        <v>Qui</v>
      </c>
      <c r="F1884" s="32"/>
      <c r="G1884" s="33"/>
      <c r="H1884" s="33"/>
      <c r="I1884" s="33"/>
      <c r="J1884" s="21" t="str">
        <f t="shared" si="207"/>
        <v/>
      </c>
      <c r="K1884" s="21">
        <f t="shared" si="203"/>
        <v>0</v>
      </c>
      <c r="L1884" s="21" t="str">
        <f t="shared" si="204"/>
        <v/>
      </c>
      <c r="M1884" s="22" t="str">
        <f t="shared" si="208"/>
        <v/>
      </c>
      <c r="N1884" s="48"/>
      <c r="O1884" s="54" t="str">
        <f>IF(N1884="","",IFERROR(VLOOKUP(N1884,EMPRESAS!$A:$C,3,FALSE),"NAO CADASTRADA"))</f>
        <v/>
      </c>
      <c r="P1884" s="50"/>
      <c r="Q1884" s="54" t="str">
        <f>IF(P1884="","",IFERROR(VLOOKUP(P1884,ATIVIDADES!$A:$C,3,FALSE),"NAO CADASTRADA"))</f>
        <v/>
      </c>
      <c r="R1884" s="42"/>
      <c r="S1884" s="48"/>
      <c r="T1884" s="54" t="str">
        <f>IF(S1884="","",IFERROR(VLOOKUP(S1884,EMPRESAS!$A:$C,3,FALSE),"NAO CADASTRADA"))</f>
        <v/>
      </c>
      <c r="U1884" s="50"/>
      <c r="V1884" s="54" t="str">
        <f>IF(U1884="","",IFERROR(VLOOKUP(U1884,ATIVIDADES!$A:$C,3,FALSE),"NAO CADASTRADA"))</f>
        <v/>
      </c>
      <c r="W1884" s="42"/>
      <c r="X1884" s="48"/>
      <c r="Y1884" s="54" t="str">
        <f>IF(X1884="","",IFERROR(VLOOKUP(X1884,EMPRESAS!$A:$C,3,FALSE),"NAO CADASTRADA"))</f>
        <v/>
      </c>
      <c r="Z1884" s="50"/>
      <c r="AA1884" s="54" t="str">
        <f>IF(Z1884="","",IFERROR(VLOOKUP(Z1884,ATIVIDADES!$A:$C,3,FALSE),"NAO CADASTRADA"))</f>
        <v/>
      </c>
      <c r="AB1884" s="42"/>
      <c r="AC1884" s="48"/>
      <c r="AD1884" s="54" t="str">
        <f>IF(AC1884="","",IFERROR(VLOOKUP(AC1884,EMPRESAS!$A:$C,3,FALSE),"NAO CADASTRADA"))</f>
        <v/>
      </c>
      <c r="AE1884" s="50"/>
      <c r="AF1884" s="54" t="str">
        <f>IF(AE1884="","",IFERROR(VLOOKUP(AE1884,ATIVIDADES!$A:$C,3,FALSE),"NAO CADASTRADA"))</f>
        <v/>
      </c>
      <c r="AG1884" s="42"/>
      <c r="AH1884" s="48"/>
      <c r="AI1884" s="54" t="str">
        <f>IF(AH1884="","",IFERROR(VLOOKUP(AH1884,EMPRESAS!$A:$C,3,FALSE),"NAO CADASTRADA"))</f>
        <v/>
      </c>
      <c r="AJ1884" s="50"/>
      <c r="AK1884" s="54" t="str">
        <f>IF(AJ1884="","",IFERROR(VLOOKUP(AJ1884,ATIVIDADES!$A:$C,3,FALSE),"NAO CADASTRADA"))</f>
        <v/>
      </c>
      <c r="AL1884" s="42"/>
    </row>
    <row r="1885" spans="1:38" x14ac:dyDescent="0.25">
      <c r="A1885" s="26" t="str">
        <f t="shared" si="205"/>
        <v>OK</v>
      </c>
      <c r="B1885" s="29">
        <f t="shared" si="206"/>
        <v>2487914866</v>
      </c>
      <c r="C1885" s="30">
        <v>43973</v>
      </c>
      <c r="D1885" s="18">
        <f t="shared" si="209"/>
        <v>43952</v>
      </c>
      <c r="E1885" s="19" t="str">
        <f>IF(ISERROR(VLOOKUP(C1885,FERIADOS!$A:$B,1,FALSE)),IF(WEEKDAY(C1885)=1,"Dom",IF(WEEKDAY(C1885)=2,"Seg",IF(WEEKDAY(C1885)=3,"Ter",IF(WEEKDAY(C1885)=4,"Qua",IF(WEEKDAY(C1885)=5,"Qui",IF(WEEKDAY(C1885)=6,"Sex","Sab")))))),"Feriado")</f>
        <v>Sex</v>
      </c>
      <c r="F1885" s="32"/>
      <c r="G1885" s="33"/>
      <c r="H1885" s="33"/>
      <c r="I1885" s="33"/>
      <c r="J1885" s="21" t="str">
        <f t="shared" si="207"/>
        <v/>
      </c>
      <c r="K1885" s="21">
        <f t="shared" si="203"/>
        <v>0</v>
      </c>
      <c r="L1885" s="21" t="str">
        <f t="shared" si="204"/>
        <v/>
      </c>
      <c r="M1885" s="22" t="str">
        <f t="shared" si="208"/>
        <v/>
      </c>
      <c r="N1885" s="48"/>
      <c r="O1885" s="54" t="str">
        <f>IF(N1885="","",IFERROR(VLOOKUP(N1885,EMPRESAS!$A:$C,3,FALSE),"NAO CADASTRADA"))</f>
        <v/>
      </c>
      <c r="P1885" s="50"/>
      <c r="Q1885" s="54" t="str">
        <f>IF(P1885="","",IFERROR(VLOOKUP(P1885,ATIVIDADES!$A:$C,3,FALSE),"NAO CADASTRADA"))</f>
        <v/>
      </c>
      <c r="R1885" s="42"/>
      <c r="S1885" s="48"/>
      <c r="T1885" s="54" t="str">
        <f>IF(S1885="","",IFERROR(VLOOKUP(S1885,EMPRESAS!$A:$C,3,FALSE),"NAO CADASTRADA"))</f>
        <v/>
      </c>
      <c r="U1885" s="50"/>
      <c r="V1885" s="54" t="str">
        <f>IF(U1885="","",IFERROR(VLOOKUP(U1885,ATIVIDADES!$A:$C,3,FALSE),"NAO CADASTRADA"))</f>
        <v/>
      </c>
      <c r="W1885" s="42"/>
      <c r="X1885" s="48"/>
      <c r="Y1885" s="54" t="str">
        <f>IF(X1885="","",IFERROR(VLOOKUP(X1885,EMPRESAS!$A:$C,3,FALSE),"NAO CADASTRADA"))</f>
        <v/>
      </c>
      <c r="Z1885" s="50"/>
      <c r="AA1885" s="54" t="str">
        <f>IF(Z1885="","",IFERROR(VLOOKUP(Z1885,ATIVIDADES!$A:$C,3,FALSE),"NAO CADASTRADA"))</f>
        <v/>
      </c>
      <c r="AB1885" s="42"/>
      <c r="AC1885" s="48"/>
      <c r="AD1885" s="54" t="str">
        <f>IF(AC1885="","",IFERROR(VLOOKUP(AC1885,EMPRESAS!$A:$C,3,FALSE),"NAO CADASTRADA"))</f>
        <v/>
      </c>
      <c r="AE1885" s="50"/>
      <c r="AF1885" s="54" t="str">
        <f>IF(AE1885="","",IFERROR(VLOOKUP(AE1885,ATIVIDADES!$A:$C,3,FALSE),"NAO CADASTRADA"))</f>
        <v/>
      </c>
      <c r="AG1885" s="42"/>
      <c r="AH1885" s="48"/>
      <c r="AI1885" s="54" t="str">
        <f>IF(AH1885="","",IFERROR(VLOOKUP(AH1885,EMPRESAS!$A:$C,3,FALSE),"NAO CADASTRADA"))</f>
        <v/>
      </c>
      <c r="AJ1885" s="50"/>
      <c r="AK1885" s="54" t="str">
        <f>IF(AJ1885="","",IFERROR(VLOOKUP(AJ1885,ATIVIDADES!$A:$C,3,FALSE),"NAO CADASTRADA"))</f>
        <v/>
      </c>
      <c r="AL1885" s="42"/>
    </row>
    <row r="1886" spans="1:38" x14ac:dyDescent="0.25">
      <c r="A1886" s="26" t="str">
        <f t="shared" si="205"/>
        <v>OK</v>
      </c>
      <c r="B1886" s="29">
        <f t="shared" si="206"/>
        <v>2487914866</v>
      </c>
      <c r="C1886" s="30">
        <v>43974</v>
      </c>
      <c r="D1886" s="18">
        <f t="shared" si="209"/>
        <v>43952</v>
      </c>
      <c r="E1886" s="19" t="str">
        <f>IF(ISERROR(VLOOKUP(C1886,FERIADOS!$A:$B,1,FALSE)),IF(WEEKDAY(C1886)=1,"Dom",IF(WEEKDAY(C1886)=2,"Seg",IF(WEEKDAY(C1886)=3,"Ter",IF(WEEKDAY(C1886)=4,"Qua",IF(WEEKDAY(C1886)=5,"Qui",IF(WEEKDAY(C1886)=6,"Sex","Sab")))))),"Feriado")</f>
        <v>Sab</v>
      </c>
      <c r="F1886" s="32"/>
      <c r="G1886" s="33"/>
      <c r="H1886" s="33"/>
      <c r="I1886" s="33"/>
      <c r="J1886" s="21" t="str">
        <f t="shared" si="207"/>
        <v/>
      </c>
      <c r="K1886" s="21">
        <f t="shared" si="203"/>
        <v>0</v>
      </c>
      <c r="L1886" s="21" t="str">
        <f t="shared" si="204"/>
        <v/>
      </c>
      <c r="M1886" s="22" t="str">
        <f t="shared" si="208"/>
        <v/>
      </c>
      <c r="N1886" s="48"/>
      <c r="O1886" s="54" t="str">
        <f>IF(N1886="","",IFERROR(VLOOKUP(N1886,EMPRESAS!$A:$C,3,FALSE),"NAO CADASTRADA"))</f>
        <v/>
      </c>
      <c r="P1886" s="50"/>
      <c r="Q1886" s="54" t="str">
        <f>IF(P1886="","",IFERROR(VLOOKUP(P1886,ATIVIDADES!$A:$C,3,FALSE),"NAO CADASTRADA"))</f>
        <v/>
      </c>
      <c r="R1886" s="42"/>
      <c r="S1886" s="48"/>
      <c r="T1886" s="54" t="str">
        <f>IF(S1886="","",IFERROR(VLOOKUP(S1886,EMPRESAS!$A:$C,3,FALSE),"NAO CADASTRADA"))</f>
        <v/>
      </c>
      <c r="U1886" s="50"/>
      <c r="V1886" s="54" t="str">
        <f>IF(U1886="","",IFERROR(VLOOKUP(U1886,ATIVIDADES!$A:$C,3,FALSE),"NAO CADASTRADA"))</f>
        <v/>
      </c>
      <c r="W1886" s="42"/>
      <c r="X1886" s="48"/>
      <c r="Y1886" s="54" t="str">
        <f>IF(X1886="","",IFERROR(VLOOKUP(X1886,EMPRESAS!$A:$C,3,FALSE),"NAO CADASTRADA"))</f>
        <v/>
      </c>
      <c r="Z1886" s="50"/>
      <c r="AA1886" s="54" t="str">
        <f>IF(Z1886="","",IFERROR(VLOOKUP(Z1886,ATIVIDADES!$A:$C,3,FALSE),"NAO CADASTRADA"))</f>
        <v/>
      </c>
      <c r="AB1886" s="42"/>
      <c r="AC1886" s="48"/>
      <c r="AD1886" s="54" t="str">
        <f>IF(AC1886="","",IFERROR(VLOOKUP(AC1886,EMPRESAS!$A:$C,3,FALSE),"NAO CADASTRADA"))</f>
        <v/>
      </c>
      <c r="AE1886" s="50"/>
      <c r="AF1886" s="54" t="str">
        <f>IF(AE1886="","",IFERROR(VLOOKUP(AE1886,ATIVIDADES!$A:$C,3,FALSE),"NAO CADASTRADA"))</f>
        <v/>
      </c>
      <c r="AG1886" s="42"/>
      <c r="AH1886" s="48"/>
      <c r="AI1886" s="54" t="str">
        <f>IF(AH1886="","",IFERROR(VLOOKUP(AH1886,EMPRESAS!$A:$C,3,FALSE),"NAO CADASTRADA"))</f>
        <v/>
      </c>
      <c r="AJ1886" s="50"/>
      <c r="AK1886" s="54" t="str">
        <f>IF(AJ1886="","",IFERROR(VLOOKUP(AJ1886,ATIVIDADES!$A:$C,3,FALSE),"NAO CADASTRADA"))</f>
        <v/>
      </c>
      <c r="AL1886" s="42"/>
    </row>
    <row r="1887" spans="1:38" x14ac:dyDescent="0.25">
      <c r="A1887" s="26" t="str">
        <f t="shared" si="205"/>
        <v>OK</v>
      </c>
      <c r="B1887" s="29">
        <f t="shared" si="206"/>
        <v>2487914866</v>
      </c>
      <c r="C1887" s="30">
        <v>43975</v>
      </c>
      <c r="D1887" s="18">
        <f t="shared" si="209"/>
        <v>43952</v>
      </c>
      <c r="E1887" s="19" t="str">
        <f>IF(ISERROR(VLOOKUP(C1887,FERIADOS!$A:$B,1,FALSE)),IF(WEEKDAY(C1887)=1,"Dom",IF(WEEKDAY(C1887)=2,"Seg",IF(WEEKDAY(C1887)=3,"Ter",IF(WEEKDAY(C1887)=4,"Qua",IF(WEEKDAY(C1887)=5,"Qui",IF(WEEKDAY(C1887)=6,"Sex","Sab")))))),"Feriado")</f>
        <v>Dom</v>
      </c>
      <c r="F1887" s="32"/>
      <c r="G1887" s="33"/>
      <c r="H1887" s="33"/>
      <c r="I1887" s="33"/>
      <c r="J1887" s="21" t="str">
        <f t="shared" si="207"/>
        <v/>
      </c>
      <c r="K1887" s="21">
        <f t="shared" si="203"/>
        <v>0</v>
      </c>
      <c r="L1887" s="21" t="str">
        <f t="shared" si="204"/>
        <v/>
      </c>
      <c r="M1887" s="22" t="str">
        <f t="shared" si="208"/>
        <v/>
      </c>
      <c r="N1887" s="48"/>
      <c r="O1887" s="54" t="str">
        <f>IF(N1887="","",IFERROR(VLOOKUP(N1887,EMPRESAS!$A:$C,3,FALSE),"NAO CADASTRADA"))</f>
        <v/>
      </c>
      <c r="P1887" s="50"/>
      <c r="Q1887" s="54" t="str">
        <f>IF(P1887="","",IFERROR(VLOOKUP(P1887,ATIVIDADES!$A:$C,3,FALSE),"NAO CADASTRADA"))</f>
        <v/>
      </c>
      <c r="R1887" s="42"/>
      <c r="S1887" s="48"/>
      <c r="T1887" s="54" t="str">
        <f>IF(S1887="","",IFERROR(VLOOKUP(S1887,EMPRESAS!$A:$C,3,FALSE),"NAO CADASTRADA"))</f>
        <v/>
      </c>
      <c r="U1887" s="50"/>
      <c r="V1887" s="54" t="str">
        <f>IF(U1887="","",IFERROR(VLOOKUP(U1887,ATIVIDADES!$A:$C,3,FALSE),"NAO CADASTRADA"))</f>
        <v/>
      </c>
      <c r="W1887" s="42"/>
      <c r="X1887" s="48"/>
      <c r="Y1887" s="54" t="str">
        <f>IF(X1887="","",IFERROR(VLOOKUP(X1887,EMPRESAS!$A:$C,3,FALSE),"NAO CADASTRADA"))</f>
        <v/>
      </c>
      <c r="Z1887" s="50"/>
      <c r="AA1887" s="54" t="str">
        <f>IF(Z1887="","",IFERROR(VLOOKUP(Z1887,ATIVIDADES!$A:$C,3,FALSE),"NAO CADASTRADA"))</f>
        <v/>
      </c>
      <c r="AB1887" s="42"/>
      <c r="AC1887" s="48"/>
      <c r="AD1887" s="54" t="str">
        <f>IF(AC1887="","",IFERROR(VLOOKUP(AC1887,EMPRESAS!$A:$C,3,FALSE),"NAO CADASTRADA"))</f>
        <v/>
      </c>
      <c r="AE1887" s="50"/>
      <c r="AF1887" s="54" t="str">
        <f>IF(AE1887="","",IFERROR(VLOOKUP(AE1887,ATIVIDADES!$A:$C,3,FALSE),"NAO CADASTRADA"))</f>
        <v/>
      </c>
      <c r="AG1887" s="42"/>
      <c r="AH1887" s="48"/>
      <c r="AI1887" s="54" t="str">
        <f>IF(AH1887="","",IFERROR(VLOOKUP(AH1887,EMPRESAS!$A:$C,3,FALSE),"NAO CADASTRADA"))</f>
        <v/>
      </c>
      <c r="AJ1887" s="50"/>
      <c r="AK1887" s="54" t="str">
        <f>IF(AJ1887="","",IFERROR(VLOOKUP(AJ1887,ATIVIDADES!$A:$C,3,FALSE),"NAO CADASTRADA"))</f>
        <v/>
      </c>
      <c r="AL1887" s="42"/>
    </row>
    <row r="1888" spans="1:38" x14ac:dyDescent="0.25">
      <c r="A1888" s="26" t="str">
        <f t="shared" si="205"/>
        <v>OK</v>
      </c>
      <c r="B1888" s="29">
        <f t="shared" si="206"/>
        <v>2487914866</v>
      </c>
      <c r="C1888" s="30">
        <v>43976</v>
      </c>
      <c r="D1888" s="18">
        <f t="shared" si="209"/>
        <v>43952</v>
      </c>
      <c r="E1888" s="19" t="str">
        <f>IF(ISERROR(VLOOKUP(C1888,FERIADOS!$A:$B,1,FALSE)),IF(WEEKDAY(C1888)=1,"Dom",IF(WEEKDAY(C1888)=2,"Seg",IF(WEEKDAY(C1888)=3,"Ter",IF(WEEKDAY(C1888)=4,"Qua",IF(WEEKDAY(C1888)=5,"Qui",IF(WEEKDAY(C1888)=6,"Sex","Sab")))))),"Feriado")</f>
        <v>Feriado</v>
      </c>
      <c r="F1888" s="32"/>
      <c r="G1888" s="33"/>
      <c r="H1888" s="33"/>
      <c r="I1888" s="33"/>
      <c r="J1888" s="21" t="str">
        <f t="shared" si="207"/>
        <v/>
      </c>
      <c r="K1888" s="21">
        <f t="shared" si="203"/>
        <v>0</v>
      </c>
      <c r="L1888" s="21" t="str">
        <f t="shared" si="204"/>
        <v/>
      </c>
      <c r="M1888" s="22" t="str">
        <f t="shared" si="208"/>
        <v/>
      </c>
      <c r="N1888" s="48"/>
      <c r="O1888" s="54" t="str">
        <f>IF(N1888="","",IFERROR(VLOOKUP(N1888,EMPRESAS!$A:$C,3,FALSE),"NAO CADASTRADA"))</f>
        <v/>
      </c>
      <c r="P1888" s="50"/>
      <c r="Q1888" s="54" t="str">
        <f>IF(P1888="","",IFERROR(VLOOKUP(P1888,ATIVIDADES!$A:$C,3,FALSE),"NAO CADASTRADA"))</f>
        <v/>
      </c>
      <c r="R1888" s="42"/>
      <c r="S1888" s="48"/>
      <c r="T1888" s="54" t="str">
        <f>IF(S1888="","",IFERROR(VLOOKUP(S1888,EMPRESAS!$A:$C,3,FALSE),"NAO CADASTRADA"))</f>
        <v/>
      </c>
      <c r="U1888" s="50"/>
      <c r="V1888" s="54" t="str">
        <f>IF(U1888="","",IFERROR(VLOOKUP(U1888,ATIVIDADES!$A:$C,3,FALSE),"NAO CADASTRADA"))</f>
        <v/>
      </c>
      <c r="W1888" s="42"/>
      <c r="X1888" s="48"/>
      <c r="Y1888" s="54" t="str">
        <f>IF(X1888="","",IFERROR(VLOOKUP(X1888,EMPRESAS!$A:$C,3,FALSE),"NAO CADASTRADA"))</f>
        <v/>
      </c>
      <c r="Z1888" s="50"/>
      <c r="AA1888" s="54" t="str">
        <f>IF(Z1888="","",IFERROR(VLOOKUP(Z1888,ATIVIDADES!$A:$C,3,FALSE),"NAO CADASTRADA"))</f>
        <v/>
      </c>
      <c r="AB1888" s="42"/>
      <c r="AC1888" s="48"/>
      <c r="AD1888" s="54" t="str">
        <f>IF(AC1888="","",IFERROR(VLOOKUP(AC1888,EMPRESAS!$A:$C,3,FALSE),"NAO CADASTRADA"))</f>
        <v/>
      </c>
      <c r="AE1888" s="50"/>
      <c r="AF1888" s="54" t="str">
        <f>IF(AE1888="","",IFERROR(VLOOKUP(AE1888,ATIVIDADES!$A:$C,3,FALSE),"NAO CADASTRADA"))</f>
        <v/>
      </c>
      <c r="AG1888" s="42"/>
      <c r="AH1888" s="48"/>
      <c r="AI1888" s="54" t="str">
        <f>IF(AH1888="","",IFERROR(VLOOKUP(AH1888,EMPRESAS!$A:$C,3,FALSE),"NAO CADASTRADA"))</f>
        <v/>
      </c>
      <c r="AJ1888" s="50"/>
      <c r="AK1888" s="54" t="str">
        <f>IF(AJ1888="","",IFERROR(VLOOKUP(AJ1888,ATIVIDADES!$A:$C,3,FALSE),"NAO CADASTRADA"))</f>
        <v/>
      </c>
      <c r="AL1888" s="42"/>
    </row>
    <row r="1889" spans="1:38" x14ac:dyDescent="0.25">
      <c r="A1889" s="26" t="str">
        <f t="shared" si="205"/>
        <v>OK</v>
      </c>
      <c r="B1889" s="29">
        <f t="shared" si="206"/>
        <v>2487914866</v>
      </c>
      <c r="C1889" s="30">
        <v>43977</v>
      </c>
      <c r="D1889" s="18">
        <f t="shared" si="209"/>
        <v>43952</v>
      </c>
      <c r="E1889" s="19" t="str">
        <f>IF(ISERROR(VLOOKUP(C1889,FERIADOS!$A:$B,1,FALSE)),IF(WEEKDAY(C1889)=1,"Dom",IF(WEEKDAY(C1889)=2,"Seg",IF(WEEKDAY(C1889)=3,"Ter",IF(WEEKDAY(C1889)=4,"Qua",IF(WEEKDAY(C1889)=5,"Qui",IF(WEEKDAY(C1889)=6,"Sex","Sab")))))),"Feriado")</f>
        <v>Feriado</v>
      </c>
      <c r="F1889" s="32"/>
      <c r="G1889" s="33"/>
      <c r="H1889" s="33"/>
      <c r="I1889" s="33"/>
      <c r="J1889" s="21" t="str">
        <f t="shared" si="207"/>
        <v/>
      </c>
      <c r="K1889" s="21">
        <f t="shared" si="203"/>
        <v>0</v>
      </c>
      <c r="L1889" s="21" t="str">
        <f t="shared" si="204"/>
        <v/>
      </c>
      <c r="M1889" s="22" t="str">
        <f t="shared" si="208"/>
        <v/>
      </c>
      <c r="N1889" s="48"/>
      <c r="O1889" s="54" t="str">
        <f>IF(N1889="","",IFERROR(VLOOKUP(N1889,EMPRESAS!$A:$C,3,FALSE),"NAO CADASTRADA"))</f>
        <v/>
      </c>
      <c r="P1889" s="50"/>
      <c r="Q1889" s="54" t="str">
        <f>IF(P1889="","",IFERROR(VLOOKUP(P1889,ATIVIDADES!$A:$C,3,FALSE),"NAO CADASTRADA"))</f>
        <v/>
      </c>
      <c r="R1889" s="42"/>
      <c r="S1889" s="48"/>
      <c r="T1889" s="54" t="str">
        <f>IF(S1889="","",IFERROR(VLOOKUP(S1889,EMPRESAS!$A:$C,3,FALSE),"NAO CADASTRADA"))</f>
        <v/>
      </c>
      <c r="U1889" s="50"/>
      <c r="V1889" s="54" t="str">
        <f>IF(U1889="","",IFERROR(VLOOKUP(U1889,ATIVIDADES!$A:$C,3,FALSE),"NAO CADASTRADA"))</f>
        <v/>
      </c>
      <c r="W1889" s="42"/>
      <c r="X1889" s="48"/>
      <c r="Y1889" s="54" t="str">
        <f>IF(X1889="","",IFERROR(VLOOKUP(X1889,EMPRESAS!$A:$C,3,FALSE),"NAO CADASTRADA"))</f>
        <v/>
      </c>
      <c r="Z1889" s="50"/>
      <c r="AA1889" s="54" t="str">
        <f>IF(Z1889="","",IFERROR(VLOOKUP(Z1889,ATIVIDADES!$A:$C,3,FALSE),"NAO CADASTRADA"))</f>
        <v/>
      </c>
      <c r="AB1889" s="42"/>
      <c r="AC1889" s="48"/>
      <c r="AD1889" s="54" t="str">
        <f>IF(AC1889="","",IFERROR(VLOOKUP(AC1889,EMPRESAS!$A:$C,3,FALSE),"NAO CADASTRADA"))</f>
        <v/>
      </c>
      <c r="AE1889" s="50"/>
      <c r="AF1889" s="54" t="str">
        <f>IF(AE1889="","",IFERROR(VLOOKUP(AE1889,ATIVIDADES!$A:$C,3,FALSE),"NAO CADASTRADA"))</f>
        <v/>
      </c>
      <c r="AG1889" s="42"/>
      <c r="AH1889" s="48"/>
      <c r="AI1889" s="54" t="str">
        <f>IF(AH1889="","",IFERROR(VLOOKUP(AH1889,EMPRESAS!$A:$C,3,FALSE),"NAO CADASTRADA"))</f>
        <v/>
      </c>
      <c r="AJ1889" s="50"/>
      <c r="AK1889" s="54" t="str">
        <f>IF(AJ1889="","",IFERROR(VLOOKUP(AJ1889,ATIVIDADES!$A:$C,3,FALSE),"NAO CADASTRADA"))</f>
        <v/>
      </c>
      <c r="AL1889" s="42"/>
    </row>
    <row r="1890" spans="1:38" x14ac:dyDescent="0.25">
      <c r="A1890" s="26" t="str">
        <f t="shared" si="205"/>
        <v>OK</v>
      </c>
      <c r="B1890" s="29">
        <f t="shared" si="206"/>
        <v>2487914866</v>
      </c>
      <c r="C1890" s="30">
        <v>43978</v>
      </c>
      <c r="D1890" s="18">
        <f t="shared" si="209"/>
        <v>43952</v>
      </c>
      <c r="E1890" s="19" t="str">
        <f>IF(ISERROR(VLOOKUP(C1890,FERIADOS!$A:$B,1,FALSE)),IF(WEEKDAY(C1890)=1,"Dom",IF(WEEKDAY(C1890)=2,"Seg",IF(WEEKDAY(C1890)=3,"Ter",IF(WEEKDAY(C1890)=4,"Qua",IF(WEEKDAY(C1890)=5,"Qui",IF(WEEKDAY(C1890)=6,"Sex","Sab")))))),"Feriado")</f>
        <v>Feriado</v>
      </c>
      <c r="F1890" s="32"/>
      <c r="G1890" s="33"/>
      <c r="H1890" s="33"/>
      <c r="I1890" s="33"/>
      <c r="J1890" s="21" t="str">
        <f t="shared" si="207"/>
        <v/>
      </c>
      <c r="K1890" s="21">
        <f t="shared" si="203"/>
        <v>0</v>
      </c>
      <c r="L1890" s="21" t="str">
        <f t="shared" si="204"/>
        <v/>
      </c>
      <c r="M1890" s="22" t="str">
        <f t="shared" si="208"/>
        <v/>
      </c>
      <c r="N1890" s="48"/>
      <c r="O1890" s="54" t="str">
        <f>IF(N1890="","",IFERROR(VLOOKUP(N1890,EMPRESAS!$A:$C,3,FALSE),"NAO CADASTRADA"))</f>
        <v/>
      </c>
      <c r="P1890" s="50"/>
      <c r="Q1890" s="54" t="str">
        <f>IF(P1890="","",IFERROR(VLOOKUP(P1890,ATIVIDADES!$A:$C,3,FALSE),"NAO CADASTRADA"))</f>
        <v/>
      </c>
      <c r="R1890" s="42"/>
      <c r="S1890" s="48"/>
      <c r="T1890" s="54" t="str">
        <f>IF(S1890="","",IFERROR(VLOOKUP(S1890,EMPRESAS!$A:$C,3,FALSE),"NAO CADASTRADA"))</f>
        <v/>
      </c>
      <c r="U1890" s="50"/>
      <c r="V1890" s="54" t="str">
        <f>IF(U1890="","",IFERROR(VLOOKUP(U1890,ATIVIDADES!$A:$C,3,FALSE),"NAO CADASTRADA"))</f>
        <v/>
      </c>
      <c r="W1890" s="42"/>
      <c r="X1890" s="48"/>
      <c r="Y1890" s="54" t="str">
        <f>IF(X1890="","",IFERROR(VLOOKUP(X1890,EMPRESAS!$A:$C,3,FALSE),"NAO CADASTRADA"))</f>
        <v/>
      </c>
      <c r="Z1890" s="50"/>
      <c r="AA1890" s="54" t="str">
        <f>IF(Z1890="","",IFERROR(VLOOKUP(Z1890,ATIVIDADES!$A:$C,3,FALSE),"NAO CADASTRADA"))</f>
        <v/>
      </c>
      <c r="AB1890" s="42"/>
      <c r="AC1890" s="48"/>
      <c r="AD1890" s="54" t="str">
        <f>IF(AC1890="","",IFERROR(VLOOKUP(AC1890,EMPRESAS!$A:$C,3,FALSE),"NAO CADASTRADA"))</f>
        <v/>
      </c>
      <c r="AE1890" s="50"/>
      <c r="AF1890" s="54" t="str">
        <f>IF(AE1890="","",IFERROR(VLOOKUP(AE1890,ATIVIDADES!$A:$C,3,FALSE),"NAO CADASTRADA"))</f>
        <v/>
      </c>
      <c r="AG1890" s="42"/>
      <c r="AH1890" s="48"/>
      <c r="AI1890" s="54" t="str">
        <f>IF(AH1890="","",IFERROR(VLOOKUP(AH1890,EMPRESAS!$A:$C,3,FALSE),"NAO CADASTRADA"))</f>
        <v/>
      </c>
      <c r="AJ1890" s="50"/>
      <c r="AK1890" s="54" t="str">
        <f>IF(AJ1890="","",IFERROR(VLOOKUP(AJ1890,ATIVIDADES!$A:$C,3,FALSE),"NAO CADASTRADA"))</f>
        <v/>
      </c>
      <c r="AL1890" s="42"/>
    </row>
    <row r="1891" spans="1:38" x14ac:dyDescent="0.25">
      <c r="A1891" s="26" t="str">
        <f t="shared" si="205"/>
        <v>OK</v>
      </c>
      <c r="B1891" s="29">
        <f t="shared" si="206"/>
        <v>2487914866</v>
      </c>
      <c r="C1891" s="30">
        <v>43979</v>
      </c>
      <c r="D1891" s="18">
        <f t="shared" si="209"/>
        <v>43952</v>
      </c>
      <c r="E1891" s="19" t="str">
        <f>IF(ISERROR(VLOOKUP(C1891,FERIADOS!$A:$B,1,FALSE)),IF(WEEKDAY(C1891)=1,"Dom",IF(WEEKDAY(C1891)=2,"Seg",IF(WEEKDAY(C1891)=3,"Ter",IF(WEEKDAY(C1891)=4,"Qua",IF(WEEKDAY(C1891)=5,"Qui",IF(WEEKDAY(C1891)=6,"Sex","Sab")))))),"Feriado")</f>
        <v>Qui</v>
      </c>
      <c r="F1891" s="32"/>
      <c r="G1891" s="33"/>
      <c r="H1891" s="33"/>
      <c r="I1891" s="33"/>
      <c r="J1891" s="21" t="str">
        <f t="shared" si="207"/>
        <v/>
      </c>
      <c r="K1891" s="21">
        <f t="shared" si="203"/>
        <v>0</v>
      </c>
      <c r="L1891" s="21" t="str">
        <f t="shared" si="204"/>
        <v/>
      </c>
      <c r="M1891" s="22" t="str">
        <f t="shared" si="208"/>
        <v/>
      </c>
      <c r="N1891" s="48"/>
      <c r="O1891" s="54" t="str">
        <f>IF(N1891="","",IFERROR(VLOOKUP(N1891,EMPRESAS!$A:$C,3,FALSE),"NAO CADASTRADA"))</f>
        <v/>
      </c>
      <c r="P1891" s="50"/>
      <c r="Q1891" s="54" t="str">
        <f>IF(P1891="","",IFERROR(VLOOKUP(P1891,ATIVIDADES!$A:$C,3,FALSE),"NAO CADASTRADA"))</f>
        <v/>
      </c>
      <c r="R1891" s="42"/>
      <c r="S1891" s="48"/>
      <c r="T1891" s="54" t="str">
        <f>IF(S1891="","",IFERROR(VLOOKUP(S1891,EMPRESAS!$A:$C,3,FALSE),"NAO CADASTRADA"))</f>
        <v/>
      </c>
      <c r="U1891" s="50"/>
      <c r="V1891" s="54" t="str">
        <f>IF(U1891="","",IFERROR(VLOOKUP(U1891,ATIVIDADES!$A:$C,3,FALSE),"NAO CADASTRADA"))</f>
        <v/>
      </c>
      <c r="W1891" s="42"/>
      <c r="X1891" s="48"/>
      <c r="Y1891" s="54" t="str">
        <f>IF(X1891="","",IFERROR(VLOOKUP(X1891,EMPRESAS!$A:$C,3,FALSE),"NAO CADASTRADA"))</f>
        <v/>
      </c>
      <c r="Z1891" s="50"/>
      <c r="AA1891" s="54" t="str">
        <f>IF(Z1891="","",IFERROR(VLOOKUP(Z1891,ATIVIDADES!$A:$C,3,FALSE),"NAO CADASTRADA"))</f>
        <v/>
      </c>
      <c r="AB1891" s="42"/>
      <c r="AC1891" s="48"/>
      <c r="AD1891" s="54" t="str">
        <f>IF(AC1891="","",IFERROR(VLOOKUP(AC1891,EMPRESAS!$A:$C,3,FALSE),"NAO CADASTRADA"))</f>
        <v/>
      </c>
      <c r="AE1891" s="50"/>
      <c r="AF1891" s="54" t="str">
        <f>IF(AE1891="","",IFERROR(VLOOKUP(AE1891,ATIVIDADES!$A:$C,3,FALSE),"NAO CADASTRADA"))</f>
        <v/>
      </c>
      <c r="AG1891" s="42"/>
      <c r="AH1891" s="48"/>
      <c r="AI1891" s="54" t="str">
        <f>IF(AH1891="","",IFERROR(VLOOKUP(AH1891,EMPRESAS!$A:$C,3,FALSE),"NAO CADASTRADA"))</f>
        <v/>
      </c>
      <c r="AJ1891" s="50"/>
      <c r="AK1891" s="54" t="str">
        <f>IF(AJ1891="","",IFERROR(VLOOKUP(AJ1891,ATIVIDADES!$A:$C,3,FALSE),"NAO CADASTRADA"))</f>
        <v/>
      </c>
      <c r="AL1891" s="42"/>
    </row>
    <row r="1892" spans="1:38" x14ac:dyDescent="0.25">
      <c r="A1892" s="26" t="str">
        <f t="shared" si="205"/>
        <v>OK</v>
      </c>
      <c r="B1892" s="29">
        <f t="shared" si="206"/>
        <v>2487914866</v>
      </c>
      <c r="C1892" s="30">
        <v>43980</v>
      </c>
      <c r="D1892" s="18">
        <f t="shared" si="209"/>
        <v>43952</v>
      </c>
      <c r="E1892" s="19" t="str">
        <f>IF(ISERROR(VLOOKUP(C1892,FERIADOS!$A:$B,1,FALSE)),IF(WEEKDAY(C1892)=1,"Dom",IF(WEEKDAY(C1892)=2,"Seg",IF(WEEKDAY(C1892)=3,"Ter",IF(WEEKDAY(C1892)=4,"Qua",IF(WEEKDAY(C1892)=5,"Qui",IF(WEEKDAY(C1892)=6,"Sex","Sab")))))),"Feriado")</f>
        <v>Sex</v>
      </c>
      <c r="F1892" s="32"/>
      <c r="G1892" s="33"/>
      <c r="H1892" s="33"/>
      <c r="I1892" s="33"/>
      <c r="J1892" s="21" t="str">
        <f t="shared" si="207"/>
        <v/>
      </c>
      <c r="K1892" s="21">
        <f t="shared" si="203"/>
        <v>0</v>
      </c>
      <c r="L1892" s="21" t="str">
        <f t="shared" si="204"/>
        <v/>
      </c>
      <c r="M1892" s="22" t="str">
        <f t="shared" si="208"/>
        <v/>
      </c>
      <c r="N1892" s="48"/>
      <c r="O1892" s="54" t="str">
        <f>IF(N1892="","",IFERROR(VLOOKUP(N1892,EMPRESAS!$A:$C,3,FALSE),"NAO CADASTRADA"))</f>
        <v/>
      </c>
      <c r="P1892" s="50"/>
      <c r="Q1892" s="54" t="str">
        <f>IF(P1892="","",IFERROR(VLOOKUP(P1892,ATIVIDADES!$A:$C,3,FALSE),"NAO CADASTRADA"))</f>
        <v/>
      </c>
      <c r="R1892" s="42"/>
      <c r="S1892" s="48"/>
      <c r="T1892" s="54" t="str">
        <f>IF(S1892="","",IFERROR(VLOOKUP(S1892,EMPRESAS!$A:$C,3,FALSE),"NAO CADASTRADA"))</f>
        <v/>
      </c>
      <c r="U1892" s="50"/>
      <c r="V1892" s="54" t="str">
        <f>IF(U1892="","",IFERROR(VLOOKUP(U1892,ATIVIDADES!$A:$C,3,FALSE),"NAO CADASTRADA"))</f>
        <v/>
      </c>
      <c r="W1892" s="42"/>
      <c r="X1892" s="48"/>
      <c r="Y1892" s="54" t="str">
        <f>IF(X1892="","",IFERROR(VLOOKUP(X1892,EMPRESAS!$A:$C,3,FALSE),"NAO CADASTRADA"))</f>
        <v/>
      </c>
      <c r="Z1892" s="50"/>
      <c r="AA1892" s="54" t="str">
        <f>IF(Z1892="","",IFERROR(VLOOKUP(Z1892,ATIVIDADES!$A:$C,3,FALSE),"NAO CADASTRADA"))</f>
        <v/>
      </c>
      <c r="AB1892" s="42"/>
      <c r="AC1892" s="48"/>
      <c r="AD1892" s="54" t="str">
        <f>IF(AC1892="","",IFERROR(VLOOKUP(AC1892,EMPRESAS!$A:$C,3,FALSE),"NAO CADASTRADA"))</f>
        <v/>
      </c>
      <c r="AE1892" s="50"/>
      <c r="AF1892" s="54" t="str">
        <f>IF(AE1892="","",IFERROR(VLOOKUP(AE1892,ATIVIDADES!$A:$C,3,FALSE),"NAO CADASTRADA"))</f>
        <v/>
      </c>
      <c r="AG1892" s="42"/>
      <c r="AH1892" s="48"/>
      <c r="AI1892" s="54" t="str">
        <f>IF(AH1892="","",IFERROR(VLOOKUP(AH1892,EMPRESAS!$A:$C,3,FALSE),"NAO CADASTRADA"))</f>
        <v/>
      </c>
      <c r="AJ1892" s="50"/>
      <c r="AK1892" s="54" t="str">
        <f>IF(AJ1892="","",IFERROR(VLOOKUP(AJ1892,ATIVIDADES!$A:$C,3,FALSE),"NAO CADASTRADA"))</f>
        <v/>
      </c>
      <c r="AL1892" s="42"/>
    </row>
    <row r="1893" spans="1:38" x14ac:dyDescent="0.25">
      <c r="A1893" s="26" t="str">
        <f t="shared" si="205"/>
        <v>OK</v>
      </c>
      <c r="B1893" s="29">
        <f t="shared" si="206"/>
        <v>2487914866</v>
      </c>
      <c r="C1893" s="30">
        <v>43981</v>
      </c>
      <c r="D1893" s="18">
        <f t="shared" si="209"/>
        <v>43952</v>
      </c>
      <c r="E1893" s="19" t="str">
        <f>IF(ISERROR(VLOOKUP(C1893,FERIADOS!$A:$B,1,FALSE)),IF(WEEKDAY(C1893)=1,"Dom",IF(WEEKDAY(C1893)=2,"Seg",IF(WEEKDAY(C1893)=3,"Ter",IF(WEEKDAY(C1893)=4,"Qua",IF(WEEKDAY(C1893)=5,"Qui",IF(WEEKDAY(C1893)=6,"Sex","Sab")))))),"Feriado")</f>
        <v>Sab</v>
      </c>
      <c r="F1893" s="32"/>
      <c r="G1893" s="33"/>
      <c r="H1893" s="33"/>
      <c r="I1893" s="33"/>
      <c r="J1893" s="21" t="str">
        <f t="shared" si="207"/>
        <v/>
      </c>
      <c r="K1893" s="21">
        <f t="shared" si="203"/>
        <v>0</v>
      </c>
      <c r="L1893" s="21" t="str">
        <f t="shared" si="204"/>
        <v/>
      </c>
      <c r="M1893" s="22" t="str">
        <f t="shared" si="208"/>
        <v/>
      </c>
      <c r="N1893" s="48"/>
      <c r="O1893" s="54" t="str">
        <f>IF(N1893="","",IFERROR(VLOOKUP(N1893,EMPRESAS!$A:$C,3,FALSE),"NAO CADASTRADA"))</f>
        <v/>
      </c>
      <c r="P1893" s="50"/>
      <c r="Q1893" s="54" t="str">
        <f>IF(P1893="","",IFERROR(VLOOKUP(P1893,ATIVIDADES!$A:$C,3,FALSE),"NAO CADASTRADA"))</f>
        <v/>
      </c>
      <c r="R1893" s="42"/>
      <c r="S1893" s="48"/>
      <c r="T1893" s="54" t="str">
        <f>IF(S1893="","",IFERROR(VLOOKUP(S1893,EMPRESAS!$A:$C,3,FALSE),"NAO CADASTRADA"))</f>
        <v/>
      </c>
      <c r="U1893" s="50"/>
      <c r="V1893" s="54" t="str">
        <f>IF(U1893="","",IFERROR(VLOOKUP(U1893,ATIVIDADES!$A:$C,3,FALSE),"NAO CADASTRADA"))</f>
        <v/>
      </c>
      <c r="W1893" s="42"/>
      <c r="X1893" s="48"/>
      <c r="Y1893" s="54" t="str">
        <f>IF(X1893="","",IFERROR(VLOOKUP(X1893,EMPRESAS!$A:$C,3,FALSE),"NAO CADASTRADA"))</f>
        <v/>
      </c>
      <c r="Z1893" s="50"/>
      <c r="AA1893" s="54" t="str">
        <f>IF(Z1893="","",IFERROR(VLOOKUP(Z1893,ATIVIDADES!$A:$C,3,FALSE),"NAO CADASTRADA"))</f>
        <v/>
      </c>
      <c r="AB1893" s="42"/>
      <c r="AC1893" s="48"/>
      <c r="AD1893" s="54" t="str">
        <f>IF(AC1893="","",IFERROR(VLOOKUP(AC1893,EMPRESAS!$A:$C,3,FALSE),"NAO CADASTRADA"))</f>
        <v/>
      </c>
      <c r="AE1893" s="50"/>
      <c r="AF1893" s="54" t="str">
        <f>IF(AE1893="","",IFERROR(VLOOKUP(AE1893,ATIVIDADES!$A:$C,3,FALSE),"NAO CADASTRADA"))</f>
        <v/>
      </c>
      <c r="AG1893" s="42"/>
      <c r="AH1893" s="48"/>
      <c r="AI1893" s="54" t="str">
        <f>IF(AH1893="","",IFERROR(VLOOKUP(AH1893,EMPRESAS!$A:$C,3,FALSE),"NAO CADASTRADA"))</f>
        <v/>
      </c>
      <c r="AJ1893" s="50"/>
      <c r="AK1893" s="54" t="str">
        <f>IF(AJ1893="","",IFERROR(VLOOKUP(AJ1893,ATIVIDADES!$A:$C,3,FALSE),"NAO CADASTRADA"))</f>
        <v/>
      </c>
      <c r="AL1893" s="42"/>
    </row>
    <row r="1894" spans="1:38" x14ac:dyDescent="0.25">
      <c r="A1894" s="26" t="str">
        <f t="shared" si="205"/>
        <v>OK</v>
      </c>
      <c r="B1894" s="29">
        <f t="shared" si="206"/>
        <v>2487914866</v>
      </c>
      <c r="C1894" s="30">
        <v>43982</v>
      </c>
      <c r="D1894" s="18">
        <f t="shared" si="209"/>
        <v>43952</v>
      </c>
      <c r="E1894" s="19" t="str">
        <f>IF(ISERROR(VLOOKUP(C1894,FERIADOS!$A:$B,1,FALSE)),IF(WEEKDAY(C1894)=1,"Dom",IF(WEEKDAY(C1894)=2,"Seg",IF(WEEKDAY(C1894)=3,"Ter",IF(WEEKDAY(C1894)=4,"Qua",IF(WEEKDAY(C1894)=5,"Qui",IF(WEEKDAY(C1894)=6,"Sex","Sab")))))),"Feriado")</f>
        <v>Dom</v>
      </c>
      <c r="F1894" s="32"/>
      <c r="G1894" s="33"/>
      <c r="H1894" s="33"/>
      <c r="I1894" s="33"/>
      <c r="J1894" s="21" t="str">
        <f t="shared" si="207"/>
        <v/>
      </c>
      <c r="K1894" s="21">
        <f t="shared" si="203"/>
        <v>0</v>
      </c>
      <c r="L1894" s="21" t="str">
        <f t="shared" si="204"/>
        <v/>
      </c>
      <c r="M1894" s="22" t="str">
        <f t="shared" si="208"/>
        <v/>
      </c>
      <c r="N1894" s="48"/>
      <c r="O1894" s="54" t="str">
        <f>IF(N1894="","",IFERROR(VLOOKUP(N1894,EMPRESAS!$A:$C,3,FALSE),"NAO CADASTRADA"))</f>
        <v/>
      </c>
      <c r="P1894" s="50"/>
      <c r="Q1894" s="54" t="str">
        <f>IF(P1894="","",IFERROR(VLOOKUP(P1894,ATIVIDADES!$A:$C,3,FALSE),"NAO CADASTRADA"))</f>
        <v/>
      </c>
      <c r="R1894" s="42"/>
      <c r="S1894" s="48"/>
      <c r="T1894" s="54" t="str">
        <f>IF(S1894="","",IFERROR(VLOOKUP(S1894,EMPRESAS!$A:$C,3,FALSE),"NAO CADASTRADA"))</f>
        <v/>
      </c>
      <c r="U1894" s="50"/>
      <c r="V1894" s="54" t="str">
        <f>IF(U1894="","",IFERROR(VLOOKUP(U1894,ATIVIDADES!$A:$C,3,FALSE),"NAO CADASTRADA"))</f>
        <v/>
      </c>
      <c r="W1894" s="42"/>
      <c r="X1894" s="48"/>
      <c r="Y1894" s="54" t="str">
        <f>IF(X1894="","",IFERROR(VLOOKUP(X1894,EMPRESAS!$A:$C,3,FALSE),"NAO CADASTRADA"))</f>
        <v/>
      </c>
      <c r="Z1894" s="50"/>
      <c r="AA1894" s="54" t="str">
        <f>IF(Z1894="","",IFERROR(VLOOKUP(Z1894,ATIVIDADES!$A:$C,3,FALSE),"NAO CADASTRADA"))</f>
        <v/>
      </c>
      <c r="AB1894" s="42"/>
      <c r="AC1894" s="48"/>
      <c r="AD1894" s="54" t="str">
        <f>IF(AC1894="","",IFERROR(VLOOKUP(AC1894,EMPRESAS!$A:$C,3,FALSE),"NAO CADASTRADA"))</f>
        <v/>
      </c>
      <c r="AE1894" s="50"/>
      <c r="AF1894" s="54" t="str">
        <f>IF(AE1894="","",IFERROR(VLOOKUP(AE1894,ATIVIDADES!$A:$C,3,FALSE),"NAO CADASTRADA"))</f>
        <v/>
      </c>
      <c r="AG1894" s="42"/>
      <c r="AH1894" s="48"/>
      <c r="AI1894" s="54" t="str">
        <f>IF(AH1894="","",IFERROR(VLOOKUP(AH1894,EMPRESAS!$A:$C,3,FALSE),"NAO CADASTRADA"))</f>
        <v/>
      </c>
      <c r="AJ1894" s="50"/>
      <c r="AK1894" s="54" t="str">
        <f>IF(AJ1894="","",IFERROR(VLOOKUP(AJ1894,ATIVIDADES!$A:$C,3,FALSE),"NAO CADASTRADA"))</f>
        <v/>
      </c>
      <c r="AL1894" s="42"/>
    </row>
    <row r="1895" spans="1:38" x14ac:dyDescent="0.25">
      <c r="A1895" s="26" t="str">
        <f t="shared" si="205"/>
        <v>OK</v>
      </c>
      <c r="B1895" s="29">
        <f t="shared" si="206"/>
        <v>2487914866</v>
      </c>
      <c r="C1895" s="30">
        <v>43983</v>
      </c>
      <c r="D1895" s="18">
        <f t="shared" si="209"/>
        <v>43983</v>
      </c>
      <c r="E1895" s="19" t="str">
        <f>IF(ISERROR(VLOOKUP(C1895,FERIADOS!$A:$B,1,FALSE)),IF(WEEKDAY(C1895)=1,"Dom",IF(WEEKDAY(C1895)=2,"Seg",IF(WEEKDAY(C1895)=3,"Ter",IF(WEEKDAY(C1895)=4,"Qua",IF(WEEKDAY(C1895)=5,"Qui",IF(WEEKDAY(C1895)=6,"Sex","Sab")))))),"Feriado")</f>
        <v>Seg</v>
      </c>
      <c r="F1895" s="32"/>
      <c r="G1895" s="33"/>
      <c r="H1895" s="33"/>
      <c r="I1895" s="33"/>
      <c r="J1895" s="21" t="str">
        <f t="shared" si="207"/>
        <v/>
      </c>
      <c r="K1895" s="21">
        <f t="shared" si="203"/>
        <v>0</v>
      </c>
      <c r="L1895" s="21" t="str">
        <f t="shared" si="204"/>
        <v/>
      </c>
      <c r="M1895" s="22" t="str">
        <f t="shared" si="208"/>
        <v/>
      </c>
      <c r="N1895" s="48"/>
      <c r="O1895" s="54" t="str">
        <f>IF(N1895="","",IFERROR(VLOOKUP(N1895,EMPRESAS!$A:$C,3,FALSE),"NAO CADASTRADA"))</f>
        <v/>
      </c>
      <c r="P1895" s="50"/>
      <c r="Q1895" s="54" t="str">
        <f>IF(P1895="","",IFERROR(VLOOKUP(P1895,ATIVIDADES!$A:$C,3,FALSE),"NAO CADASTRADA"))</f>
        <v/>
      </c>
      <c r="R1895" s="42"/>
      <c r="S1895" s="48"/>
      <c r="T1895" s="54" t="str">
        <f>IF(S1895="","",IFERROR(VLOOKUP(S1895,EMPRESAS!$A:$C,3,FALSE),"NAO CADASTRADA"))</f>
        <v/>
      </c>
      <c r="U1895" s="50"/>
      <c r="V1895" s="54" t="str">
        <f>IF(U1895="","",IFERROR(VLOOKUP(U1895,ATIVIDADES!$A:$C,3,FALSE),"NAO CADASTRADA"))</f>
        <v/>
      </c>
      <c r="W1895" s="42"/>
      <c r="X1895" s="48"/>
      <c r="Y1895" s="54" t="str">
        <f>IF(X1895="","",IFERROR(VLOOKUP(X1895,EMPRESAS!$A:$C,3,FALSE),"NAO CADASTRADA"))</f>
        <v/>
      </c>
      <c r="Z1895" s="50"/>
      <c r="AA1895" s="54" t="str">
        <f>IF(Z1895="","",IFERROR(VLOOKUP(Z1895,ATIVIDADES!$A:$C,3,FALSE),"NAO CADASTRADA"))</f>
        <v/>
      </c>
      <c r="AB1895" s="42"/>
      <c r="AC1895" s="48"/>
      <c r="AD1895" s="54" t="str">
        <f>IF(AC1895="","",IFERROR(VLOOKUP(AC1895,EMPRESAS!$A:$C,3,FALSE),"NAO CADASTRADA"))</f>
        <v/>
      </c>
      <c r="AE1895" s="50"/>
      <c r="AF1895" s="54" t="str">
        <f>IF(AE1895="","",IFERROR(VLOOKUP(AE1895,ATIVIDADES!$A:$C,3,FALSE),"NAO CADASTRADA"))</f>
        <v/>
      </c>
      <c r="AG1895" s="42"/>
      <c r="AH1895" s="48"/>
      <c r="AI1895" s="54" t="str">
        <f>IF(AH1895="","",IFERROR(VLOOKUP(AH1895,EMPRESAS!$A:$C,3,FALSE),"NAO CADASTRADA"))</f>
        <v/>
      </c>
      <c r="AJ1895" s="50"/>
      <c r="AK1895" s="54" t="str">
        <f>IF(AJ1895="","",IFERROR(VLOOKUP(AJ1895,ATIVIDADES!$A:$C,3,FALSE),"NAO CADASTRADA"))</f>
        <v/>
      </c>
      <c r="AL1895" s="42"/>
    </row>
    <row r="1896" spans="1:38" x14ac:dyDescent="0.25">
      <c r="A1896" s="26" t="str">
        <f t="shared" si="205"/>
        <v>OK</v>
      </c>
      <c r="B1896" s="29">
        <f t="shared" si="206"/>
        <v>2487914866</v>
      </c>
      <c r="C1896" s="30">
        <v>43984</v>
      </c>
      <c r="D1896" s="18">
        <f t="shared" si="209"/>
        <v>43983</v>
      </c>
      <c r="E1896" s="19" t="str">
        <f>IF(ISERROR(VLOOKUP(C1896,FERIADOS!$A:$B,1,FALSE)),IF(WEEKDAY(C1896)=1,"Dom",IF(WEEKDAY(C1896)=2,"Seg",IF(WEEKDAY(C1896)=3,"Ter",IF(WEEKDAY(C1896)=4,"Qua",IF(WEEKDAY(C1896)=5,"Qui",IF(WEEKDAY(C1896)=6,"Sex","Sab")))))),"Feriado")</f>
        <v>Ter</v>
      </c>
      <c r="F1896" s="32"/>
      <c r="G1896" s="33"/>
      <c r="H1896" s="33"/>
      <c r="I1896" s="33"/>
      <c r="J1896" s="21" t="str">
        <f t="shared" si="207"/>
        <v/>
      </c>
      <c r="K1896" s="21">
        <f t="shared" si="203"/>
        <v>0</v>
      </c>
      <c r="L1896" s="21" t="str">
        <f t="shared" si="204"/>
        <v/>
      </c>
      <c r="M1896" s="22" t="str">
        <f t="shared" si="208"/>
        <v/>
      </c>
      <c r="N1896" s="48"/>
      <c r="O1896" s="54" t="str">
        <f>IF(N1896="","",IFERROR(VLOOKUP(N1896,EMPRESAS!$A:$C,3,FALSE),"NAO CADASTRADA"))</f>
        <v/>
      </c>
      <c r="P1896" s="50"/>
      <c r="Q1896" s="54" t="str">
        <f>IF(P1896="","",IFERROR(VLOOKUP(P1896,ATIVIDADES!$A:$C,3,FALSE),"NAO CADASTRADA"))</f>
        <v/>
      </c>
      <c r="R1896" s="42"/>
      <c r="S1896" s="48"/>
      <c r="T1896" s="54" t="str">
        <f>IF(S1896="","",IFERROR(VLOOKUP(S1896,EMPRESAS!$A:$C,3,FALSE),"NAO CADASTRADA"))</f>
        <v/>
      </c>
      <c r="U1896" s="50"/>
      <c r="V1896" s="54" t="str">
        <f>IF(U1896="","",IFERROR(VLOOKUP(U1896,ATIVIDADES!$A:$C,3,FALSE),"NAO CADASTRADA"))</f>
        <v/>
      </c>
      <c r="W1896" s="42"/>
      <c r="X1896" s="48"/>
      <c r="Y1896" s="54" t="str">
        <f>IF(X1896="","",IFERROR(VLOOKUP(X1896,EMPRESAS!$A:$C,3,FALSE),"NAO CADASTRADA"))</f>
        <v/>
      </c>
      <c r="Z1896" s="50"/>
      <c r="AA1896" s="54" t="str">
        <f>IF(Z1896="","",IFERROR(VLOOKUP(Z1896,ATIVIDADES!$A:$C,3,FALSE),"NAO CADASTRADA"))</f>
        <v/>
      </c>
      <c r="AB1896" s="42"/>
      <c r="AC1896" s="48"/>
      <c r="AD1896" s="54" t="str">
        <f>IF(AC1896="","",IFERROR(VLOOKUP(AC1896,EMPRESAS!$A:$C,3,FALSE),"NAO CADASTRADA"))</f>
        <v/>
      </c>
      <c r="AE1896" s="50"/>
      <c r="AF1896" s="54" t="str">
        <f>IF(AE1896="","",IFERROR(VLOOKUP(AE1896,ATIVIDADES!$A:$C,3,FALSE),"NAO CADASTRADA"))</f>
        <v/>
      </c>
      <c r="AG1896" s="42"/>
      <c r="AH1896" s="48"/>
      <c r="AI1896" s="54" t="str">
        <f>IF(AH1896="","",IFERROR(VLOOKUP(AH1896,EMPRESAS!$A:$C,3,FALSE),"NAO CADASTRADA"))</f>
        <v/>
      </c>
      <c r="AJ1896" s="50"/>
      <c r="AK1896" s="54" t="str">
        <f>IF(AJ1896="","",IFERROR(VLOOKUP(AJ1896,ATIVIDADES!$A:$C,3,FALSE),"NAO CADASTRADA"))</f>
        <v/>
      </c>
      <c r="AL1896" s="42"/>
    </row>
    <row r="1897" spans="1:38" x14ac:dyDescent="0.25">
      <c r="A1897" s="26" t="str">
        <f t="shared" si="205"/>
        <v>OK</v>
      </c>
      <c r="B1897" s="29">
        <f t="shared" si="206"/>
        <v>2487914866</v>
      </c>
      <c r="C1897" s="30">
        <v>43985</v>
      </c>
      <c r="D1897" s="18">
        <f t="shared" si="209"/>
        <v>43983</v>
      </c>
      <c r="E1897" s="19" t="str">
        <f>IF(ISERROR(VLOOKUP(C1897,FERIADOS!$A:$B,1,FALSE)),IF(WEEKDAY(C1897)=1,"Dom",IF(WEEKDAY(C1897)=2,"Seg",IF(WEEKDAY(C1897)=3,"Ter",IF(WEEKDAY(C1897)=4,"Qua",IF(WEEKDAY(C1897)=5,"Qui",IF(WEEKDAY(C1897)=6,"Sex","Sab")))))),"Feriado")</f>
        <v>Qua</v>
      </c>
      <c r="F1897" s="32"/>
      <c r="G1897" s="33"/>
      <c r="H1897" s="33"/>
      <c r="I1897" s="33"/>
      <c r="J1897" s="21" t="str">
        <f t="shared" si="207"/>
        <v/>
      </c>
      <c r="K1897" s="21">
        <f t="shared" si="203"/>
        <v>0</v>
      </c>
      <c r="L1897" s="21" t="str">
        <f t="shared" si="204"/>
        <v/>
      </c>
      <c r="M1897" s="22" t="str">
        <f t="shared" si="208"/>
        <v/>
      </c>
      <c r="N1897" s="48"/>
      <c r="O1897" s="54" t="str">
        <f>IF(N1897="","",IFERROR(VLOOKUP(N1897,EMPRESAS!$A:$C,3,FALSE),"NAO CADASTRADA"))</f>
        <v/>
      </c>
      <c r="P1897" s="50"/>
      <c r="Q1897" s="54" t="str">
        <f>IF(P1897="","",IFERROR(VLOOKUP(P1897,ATIVIDADES!$A:$C,3,FALSE),"NAO CADASTRADA"))</f>
        <v/>
      </c>
      <c r="R1897" s="42"/>
      <c r="S1897" s="48"/>
      <c r="T1897" s="54" t="str">
        <f>IF(S1897="","",IFERROR(VLOOKUP(S1897,EMPRESAS!$A:$C,3,FALSE),"NAO CADASTRADA"))</f>
        <v/>
      </c>
      <c r="U1897" s="50"/>
      <c r="V1897" s="54" t="str">
        <f>IF(U1897="","",IFERROR(VLOOKUP(U1897,ATIVIDADES!$A:$C,3,FALSE),"NAO CADASTRADA"))</f>
        <v/>
      </c>
      <c r="W1897" s="42"/>
      <c r="X1897" s="48"/>
      <c r="Y1897" s="54" t="str">
        <f>IF(X1897="","",IFERROR(VLOOKUP(X1897,EMPRESAS!$A:$C,3,FALSE),"NAO CADASTRADA"))</f>
        <v/>
      </c>
      <c r="Z1897" s="50"/>
      <c r="AA1897" s="54" t="str">
        <f>IF(Z1897="","",IFERROR(VLOOKUP(Z1897,ATIVIDADES!$A:$C,3,FALSE),"NAO CADASTRADA"))</f>
        <v/>
      </c>
      <c r="AB1897" s="42"/>
      <c r="AC1897" s="48"/>
      <c r="AD1897" s="54" t="str">
        <f>IF(AC1897="","",IFERROR(VLOOKUP(AC1897,EMPRESAS!$A:$C,3,FALSE),"NAO CADASTRADA"))</f>
        <v/>
      </c>
      <c r="AE1897" s="50"/>
      <c r="AF1897" s="54" t="str">
        <f>IF(AE1897="","",IFERROR(VLOOKUP(AE1897,ATIVIDADES!$A:$C,3,FALSE),"NAO CADASTRADA"))</f>
        <v/>
      </c>
      <c r="AG1897" s="42"/>
      <c r="AH1897" s="48"/>
      <c r="AI1897" s="54" t="str">
        <f>IF(AH1897="","",IFERROR(VLOOKUP(AH1897,EMPRESAS!$A:$C,3,FALSE),"NAO CADASTRADA"))</f>
        <v/>
      </c>
      <c r="AJ1897" s="50"/>
      <c r="AK1897" s="54" t="str">
        <f>IF(AJ1897="","",IFERROR(VLOOKUP(AJ1897,ATIVIDADES!$A:$C,3,FALSE),"NAO CADASTRADA"))</f>
        <v/>
      </c>
      <c r="AL1897" s="42"/>
    </row>
    <row r="1898" spans="1:38" x14ac:dyDescent="0.25">
      <c r="A1898" s="26" t="str">
        <f t="shared" si="205"/>
        <v>OK</v>
      </c>
      <c r="B1898" s="29">
        <f t="shared" si="206"/>
        <v>2487914866</v>
      </c>
      <c r="C1898" s="30">
        <v>43986</v>
      </c>
      <c r="D1898" s="18">
        <f t="shared" si="209"/>
        <v>43983</v>
      </c>
      <c r="E1898" s="19" t="str">
        <f>IF(ISERROR(VLOOKUP(C1898,FERIADOS!$A:$B,1,FALSE)),IF(WEEKDAY(C1898)=1,"Dom",IF(WEEKDAY(C1898)=2,"Seg",IF(WEEKDAY(C1898)=3,"Ter",IF(WEEKDAY(C1898)=4,"Qua",IF(WEEKDAY(C1898)=5,"Qui",IF(WEEKDAY(C1898)=6,"Sex","Sab")))))),"Feriado")</f>
        <v>Qui</v>
      </c>
      <c r="F1898" s="32"/>
      <c r="G1898" s="33"/>
      <c r="H1898" s="33"/>
      <c r="I1898" s="33"/>
      <c r="J1898" s="21" t="str">
        <f t="shared" si="207"/>
        <v/>
      </c>
      <c r="K1898" s="21">
        <f t="shared" si="203"/>
        <v>0</v>
      </c>
      <c r="L1898" s="21" t="str">
        <f t="shared" si="204"/>
        <v/>
      </c>
      <c r="M1898" s="22" t="str">
        <f t="shared" si="208"/>
        <v/>
      </c>
      <c r="N1898" s="48"/>
      <c r="O1898" s="54" t="str">
        <f>IF(N1898="","",IFERROR(VLOOKUP(N1898,EMPRESAS!$A:$C,3,FALSE),"NAO CADASTRADA"))</f>
        <v/>
      </c>
      <c r="P1898" s="50"/>
      <c r="Q1898" s="54" t="str">
        <f>IF(P1898="","",IFERROR(VLOOKUP(P1898,ATIVIDADES!$A:$C,3,FALSE),"NAO CADASTRADA"))</f>
        <v/>
      </c>
      <c r="R1898" s="42"/>
      <c r="S1898" s="48"/>
      <c r="T1898" s="54" t="str">
        <f>IF(S1898="","",IFERROR(VLOOKUP(S1898,EMPRESAS!$A:$C,3,FALSE),"NAO CADASTRADA"))</f>
        <v/>
      </c>
      <c r="U1898" s="50"/>
      <c r="V1898" s="54" t="str">
        <f>IF(U1898="","",IFERROR(VLOOKUP(U1898,ATIVIDADES!$A:$C,3,FALSE),"NAO CADASTRADA"))</f>
        <v/>
      </c>
      <c r="W1898" s="42"/>
      <c r="X1898" s="48"/>
      <c r="Y1898" s="54" t="str">
        <f>IF(X1898="","",IFERROR(VLOOKUP(X1898,EMPRESAS!$A:$C,3,FALSE),"NAO CADASTRADA"))</f>
        <v/>
      </c>
      <c r="Z1898" s="50"/>
      <c r="AA1898" s="54" t="str">
        <f>IF(Z1898="","",IFERROR(VLOOKUP(Z1898,ATIVIDADES!$A:$C,3,FALSE),"NAO CADASTRADA"))</f>
        <v/>
      </c>
      <c r="AB1898" s="42"/>
      <c r="AC1898" s="48"/>
      <c r="AD1898" s="54" t="str">
        <f>IF(AC1898="","",IFERROR(VLOOKUP(AC1898,EMPRESAS!$A:$C,3,FALSE),"NAO CADASTRADA"))</f>
        <v/>
      </c>
      <c r="AE1898" s="50"/>
      <c r="AF1898" s="54" t="str">
        <f>IF(AE1898="","",IFERROR(VLOOKUP(AE1898,ATIVIDADES!$A:$C,3,FALSE),"NAO CADASTRADA"))</f>
        <v/>
      </c>
      <c r="AG1898" s="42"/>
      <c r="AH1898" s="48"/>
      <c r="AI1898" s="54" t="str">
        <f>IF(AH1898="","",IFERROR(VLOOKUP(AH1898,EMPRESAS!$A:$C,3,FALSE),"NAO CADASTRADA"))</f>
        <v/>
      </c>
      <c r="AJ1898" s="50"/>
      <c r="AK1898" s="54" t="str">
        <f>IF(AJ1898="","",IFERROR(VLOOKUP(AJ1898,ATIVIDADES!$A:$C,3,FALSE),"NAO CADASTRADA"))</f>
        <v/>
      </c>
      <c r="AL1898" s="42"/>
    </row>
    <row r="1899" spans="1:38" x14ac:dyDescent="0.25">
      <c r="A1899" s="26" t="str">
        <f t="shared" si="205"/>
        <v>OK</v>
      </c>
      <c r="B1899" s="29">
        <f t="shared" si="206"/>
        <v>2487914866</v>
      </c>
      <c r="C1899" s="30">
        <v>43987</v>
      </c>
      <c r="D1899" s="18">
        <f t="shared" si="209"/>
        <v>43983</v>
      </c>
      <c r="E1899" s="19" t="str">
        <f>IF(ISERROR(VLOOKUP(C1899,FERIADOS!$A:$B,1,FALSE)),IF(WEEKDAY(C1899)=1,"Dom",IF(WEEKDAY(C1899)=2,"Seg",IF(WEEKDAY(C1899)=3,"Ter",IF(WEEKDAY(C1899)=4,"Qua",IF(WEEKDAY(C1899)=5,"Qui",IF(WEEKDAY(C1899)=6,"Sex","Sab")))))),"Feriado")</f>
        <v>Sex</v>
      </c>
      <c r="F1899" s="32"/>
      <c r="G1899" s="33"/>
      <c r="H1899" s="33"/>
      <c r="I1899" s="33"/>
      <c r="J1899" s="21" t="str">
        <f t="shared" si="207"/>
        <v/>
      </c>
      <c r="K1899" s="21">
        <f t="shared" si="203"/>
        <v>0</v>
      </c>
      <c r="L1899" s="21" t="str">
        <f t="shared" si="204"/>
        <v/>
      </c>
      <c r="M1899" s="22" t="str">
        <f t="shared" si="208"/>
        <v/>
      </c>
      <c r="N1899" s="48"/>
      <c r="O1899" s="54" t="str">
        <f>IF(N1899="","",IFERROR(VLOOKUP(N1899,EMPRESAS!$A:$C,3,FALSE),"NAO CADASTRADA"))</f>
        <v/>
      </c>
      <c r="P1899" s="50"/>
      <c r="Q1899" s="54" t="str">
        <f>IF(P1899="","",IFERROR(VLOOKUP(P1899,ATIVIDADES!$A:$C,3,FALSE),"NAO CADASTRADA"))</f>
        <v/>
      </c>
      <c r="R1899" s="42"/>
      <c r="S1899" s="48"/>
      <c r="T1899" s="54" t="str">
        <f>IF(S1899="","",IFERROR(VLOOKUP(S1899,EMPRESAS!$A:$C,3,FALSE),"NAO CADASTRADA"))</f>
        <v/>
      </c>
      <c r="U1899" s="50"/>
      <c r="V1899" s="54" t="str">
        <f>IF(U1899="","",IFERROR(VLOOKUP(U1899,ATIVIDADES!$A:$C,3,FALSE),"NAO CADASTRADA"))</f>
        <v/>
      </c>
      <c r="W1899" s="42"/>
      <c r="X1899" s="48"/>
      <c r="Y1899" s="54" t="str">
        <f>IF(X1899="","",IFERROR(VLOOKUP(X1899,EMPRESAS!$A:$C,3,FALSE),"NAO CADASTRADA"))</f>
        <v/>
      </c>
      <c r="Z1899" s="50"/>
      <c r="AA1899" s="54" t="str">
        <f>IF(Z1899="","",IFERROR(VLOOKUP(Z1899,ATIVIDADES!$A:$C,3,FALSE),"NAO CADASTRADA"))</f>
        <v/>
      </c>
      <c r="AB1899" s="42"/>
      <c r="AC1899" s="48"/>
      <c r="AD1899" s="54" t="str">
        <f>IF(AC1899="","",IFERROR(VLOOKUP(AC1899,EMPRESAS!$A:$C,3,FALSE),"NAO CADASTRADA"))</f>
        <v/>
      </c>
      <c r="AE1899" s="50"/>
      <c r="AF1899" s="54" t="str">
        <f>IF(AE1899="","",IFERROR(VLOOKUP(AE1899,ATIVIDADES!$A:$C,3,FALSE),"NAO CADASTRADA"))</f>
        <v/>
      </c>
      <c r="AG1899" s="42"/>
      <c r="AH1899" s="48"/>
      <c r="AI1899" s="54" t="str">
        <f>IF(AH1899="","",IFERROR(VLOOKUP(AH1899,EMPRESAS!$A:$C,3,FALSE),"NAO CADASTRADA"))</f>
        <v/>
      </c>
      <c r="AJ1899" s="50"/>
      <c r="AK1899" s="54" t="str">
        <f>IF(AJ1899="","",IFERROR(VLOOKUP(AJ1899,ATIVIDADES!$A:$C,3,FALSE),"NAO CADASTRADA"))</f>
        <v/>
      </c>
      <c r="AL1899" s="42"/>
    </row>
    <row r="1900" spans="1:38" x14ac:dyDescent="0.25">
      <c r="A1900" s="26" t="str">
        <f t="shared" si="205"/>
        <v>OK</v>
      </c>
      <c r="B1900" s="29">
        <f t="shared" si="206"/>
        <v>2487914866</v>
      </c>
      <c r="C1900" s="30">
        <v>43988</v>
      </c>
      <c r="D1900" s="18">
        <f t="shared" si="209"/>
        <v>43983</v>
      </c>
      <c r="E1900" s="19" t="str">
        <f>IF(ISERROR(VLOOKUP(C1900,FERIADOS!$A:$B,1,FALSE)),IF(WEEKDAY(C1900)=1,"Dom",IF(WEEKDAY(C1900)=2,"Seg",IF(WEEKDAY(C1900)=3,"Ter",IF(WEEKDAY(C1900)=4,"Qua",IF(WEEKDAY(C1900)=5,"Qui",IF(WEEKDAY(C1900)=6,"Sex","Sab")))))),"Feriado")</f>
        <v>Sab</v>
      </c>
      <c r="F1900" s="32"/>
      <c r="G1900" s="33"/>
      <c r="H1900" s="33"/>
      <c r="I1900" s="33"/>
      <c r="J1900" s="21" t="str">
        <f t="shared" si="207"/>
        <v/>
      </c>
      <c r="K1900" s="21">
        <f t="shared" si="203"/>
        <v>0</v>
      </c>
      <c r="L1900" s="21" t="str">
        <f t="shared" si="204"/>
        <v/>
      </c>
      <c r="M1900" s="22" t="str">
        <f t="shared" si="208"/>
        <v/>
      </c>
      <c r="N1900" s="48"/>
      <c r="O1900" s="54" t="str">
        <f>IF(N1900="","",IFERROR(VLOOKUP(N1900,EMPRESAS!$A:$C,3,FALSE),"NAO CADASTRADA"))</f>
        <v/>
      </c>
      <c r="P1900" s="50"/>
      <c r="Q1900" s="54" t="str">
        <f>IF(P1900="","",IFERROR(VLOOKUP(P1900,ATIVIDADES!$A:$C,3,FALSE),"NAO CADASTRADA"))</f>
        <v/>
      </c>
      <c r="R1900" s="42"/>
      <c r="S1900" s="48"/>
      <c r="T1900" s="54" t="str">
        <f>IF(S1900="","",IFERROR(VLOOKUP(S1900,EMPRESAS!$A:$C,3,FALSE),"NAO CADASTRADA"))</f>
        <v/>
      </c>
      <c r="U1900" s="50"/>
      <c r="V1900" s="54" t="str">
        <f>IF(U1900="","",IFERROR(VLOOKUP(U1900,ATIVIDADES!$A:$C,3,FALSE),"NAO CADASTRADA"))</f>
        <v/>
      </c>
      <c r="W1900" s="42"/>
      <c r="X1900" s="48"/>
      <c r="Y1900" s="54" t="str">
        <f>IF(X1900="","",IFERROR(VLOOKUP(X1900,EMPRESAS!$A:$C,3,FALSE),"NAO CADASTRADA"))</f>
        <v/>
      </c>
      <c r="Z1900" s="50"/>
      <c r="AA1900" s="54" t="str">
        <f>IF(Z1900="","",IFERROR(VLOOKUP(Z1900,ATIVIDADES!$A:$C,3,FALSE),"NAO CADASTRADA"))</f>
        <v/>
      </c>
      <c r="AB1900" s="42"/>
      <c r="AC1900" s="48"/>
      <c r="AD1900" s="54" t="str">
        <f>IF(AC1900="","",IFERROR(VLOOKUP(AC1900,EMPRESAS!$A:$C,3,FALSE),"NAO CADASTRADA"))</f>
        <v/>
      </c>
      <c r="AE1900" s="50"/>
      <c r="AF1900" s="54" t="str">
        <f>IF(AE1900="","",IFERROR(VLOOKUP(AE1900,ATIVIDADES!$A:$C,3,FALSE),"NAO CADASTRADA"))</f>
        <v/>
      </c>
      <c r="AG1900" s="42"/>
      <c r="AH1900" s="48"/>
      <c r="AI1900" s="54" t="str">
        <f>IF(AH1900="","",IFERROR(VLOOKUP(AH1900,EMPRESAS!$A:$C,3,FALSE),"NAO CADASTRADA"))</f>
        <v/>
      </c>
      <c r="AJ1900" s="50"/>
      <c r="AK1900" s="54" t="str">
        <f>IF(AJ1900="","",IFERROR(VLOOKUP(AJ1900,ATIVIDADES!$A:$C,3,FALSE),"NAO CADASTRADA"))</f>
        <v/>
      </c>
      <c r="AL1900" s="42"/>
    </row>
    <row r="1901" spans="1:38" x14ac:dyDescent="0.25">
      <c r="A1901" s="26" t="str">
        <f t="shared" si="205"/>
        <v>OK</v>
      </c>
      <c r="B1901" s="29">
        <f t="shared" si="206"/>
        <v>2487914866</v>
      </c>
      <c r="C1901" s="30">
        <v>43989</v>
      </c>
      <c r="D1901" s="18">
        <f t="shared" si="209"/>
        <v>43983</v>
      </c>
      <c r="E1901" s="19" t="str">
        <f>IF(ISERROR(VLOOKUP(C1901,FERIADOS!$A:$B,1,FALSE)),IF(WEEKDAY(C1901)=1,"Dom",IF(WEEKDAY(C1901)=2,"Seg",IF(WEEKDAY(C1901)=3,"Ter",IF(WEEKDAY(C1901)=4,"Qua",IF(WEEKDAY(C1901)=5,"Qui",IF(WEEKDAY(C1901)=6,"Sex","Sab")))))),"Feriado")</f>
        <v>Dom</v>
      </c>
      <c r="F1901" s="32"/>
      <c r="G1901" s="33"/>
      <c r="H1901" s="33"/>
      <c r="I1901" s="33"/>
      <c r="J1901" s="21" t="str">
        <f t="shared" si="207"/>
        <v/>
      </c>
      <c r="K1901" s="21">
        <f t="shared" si="203"/>
        <v>0</v>
      </c>
      <c r="L1901" s="21" t="str">
        <f t="shared" si="204"/>
        <v/>
      </c>
      <c r="M1901" s="22" t="str">
        <f t="shared" si="208"/>
        <v/>
      </c>
      <c r="N1901" s="48"/>
      <c r="O1901" s="54" t="str">
        <f>IF(N1901="","",IFERROR(VLOOKUP(N1901,EMPRESAS!$A:$C,3,FALSE),"NAO CADASTRADA"))</f>
        <v/>
      </c>
      <c r="P1901" s="50"/>
      <c r="Q1901" s="54" t="str">
        <f>IF(P1901="","",IFERROR(VLOOKUP(P1901,ATIVIDADES!$A:$C,3,FALSE),"NAO CADASTRADA"))</f>
        <v/>
      </c>
      <c r="R1901" s="42"/>
      <c r="S1901" s="48"/>
      <c r="T1901" s="54" t="str">
        <f>IF(S1901="","",IFERROR(VLOOKUP(S1901,EMPRESAS!$A:$C,3,FALSE),"NAO CADASTRADA"))</f>
        <v/>
      </c>
      <c r="U1901" s="50"/>
      <c r="V1901" s="54" t="str">
        <f>IF(U1901="","",IFERROR(VLOOKUP(U1901,ATIVIDADES!$A:$C,3,FALSE),"NAO CADASTRADA"))</f>
        <v/>
      </c>
      <c r="W1901" s="42"/>
      <c r="X1901" s="48"/>
      <c r="Y1901" s="54" t="str">
        <f>IF(X1901="","",IFERROR(VLOOKUP(X1901,EMPRESAS!$A:$C,3,FALSE),"NAO CADASTRADA"))</f>
        <v/>
      </c>
      <c r="Z1901" s="50"/>
      <c r="AA1901" s="54" t="str">
        <f>IF(Z1901="","",IFERROR(VLOOKUP(Z1901,ATIVIDADES!$A:$C,3,FALSE),"NAO CADASTRADA"))</f>
        <v/>
      </c>
      <c r="AB1901" s="42"/>
      <c r="AC1901" s="48"/>
      <c r="AD1901" s="54" t="str">
        <f>IF(AC1901="","",IFERROR(VLOOKUP(AC1901,EMPRESAS!$A:$C,3,FALSE),"NAO CADASTRADA"))</f>
        <v/>
      </c>
      <c r="AE1901" s="50"/>
      <c r="AF1901" s="54" t="str">
        <f>IF(AE1901="","",IFERROR(VLOOKUP(AE1901,ATIVIDADES!$A:$C,3,FALSE),"NAO CADASTRADA"))</f>
        <v/>
      </c>
      <c r="AG1901" s="42"/>
      <c r="AH1901" s="48"/>
      <c r="AI1901" s="54" t="str">
        <f>IF(AH1901="","",IFERROR(VLOOKUP(AH1901,EMPRESAS!$A:$C,3,FALSE),"NAO CADASTRADA"))</f>
        <v/>
      </c>
      <c r="AJ1901" s="50"/>
      <c r="AK1901" s="54" t="str">
        <f>IF(AJ1901="","",IFERROR(VLOOKUP(AJ1901,ATIVIDADES!$A:$C,3,FALSE),"NAO CADASTRADA"))</f>
        <v/>
      </c>
      <c r="AL1901" s="42"/>
    </row>
    <row r="1902" spans="1:38" x14ac:dyDescent="0.25">
      <c r="A1902" s="26" t="str">
        <f t="shared" si="205"/>
        <v>OK</v>
      </c>
      <c r="B1902" s="29">
        <f t="shared" si="206"/>
        <v>2487914866</v>
      </c>
      <c r="C1902" s="30">
        <v>43990</v>
      </c>
      <c r="D1902" s="18">
        <f t="shared" si="209"/>
        <v>43983</v>
      </c>
      <c r="E1902" s="19" t="str">
        <f>IF(ISERROR(VLOOKUP(C1902,FERIADOS!$A:$B,1,FALSE)),IF(WEEKDAY(C1902)=1,"Dom",IF(WEEKDAY(C1902)=2,"Seg",IF(WEEKDAY(C1902)=3,"Ter",IF(WEEKDAY(C1902)=4,"Qua",IF(WEEKDAY(C1902)=5,"Qui",IF(WEEKDAY(C1902)=6,"Sex","Sab")))))),"Feriado")</f>
        <v>Seg</v>
      </c>
      <c r="F1902" s="32"/>
      <c r="G1902" s="33"/>
      <c r="H1902" s="33"/>
      <c r="I1902" s="33"/>
      <c r="J1902" s="21" t="str">
        <f t="shared" si="207"/>
        <v/>
      </c>
      <c r="K1902" s="21">
        <f t="shared" si="203"/>
        <v>0</v>
      </c>
      <c r="L1902" s="21" t="str">
        <f t="shared" si="204"/>
        <v/>
      </c>
      <c r="M1902" s="22" t="str">
        <f t="shared" si="208"/>
        <v/>
      </c>
      <c r="N1902" s="48"/>
      <c r="O1902" s="54" t="str">
        <f>IF(N1902="","",IFERROR(VLOOKUP(N1902,EMPRESAS!$A:$C,3,FALSE),"NAO CADASTRADA"))</f>
        <v/>
      </c>
      <c r="P1902" s="50"/>
      <c r="Q1902" s="54" t="str">
        <f>IF(P1902="","",IFERROR(VLOOKUP(P1902,ATIVIDADES!$A:$C,3,FALSE),"NAO CADASTRADA"))</f>
        <v/>
      </c>
      <c r="R1902" s="42"/>
      <c r="S1902" s="48"/>
      <c r="T1902" s="54" t="str">
        <f>IF(S1902="","",IFERROR(VLOOKUP(S1902,EMPRESAS!$A:$C,3,FALSE),"NAO CADASTRADA"))</f>
        <v/>
      </c>
      <c r="U1902" s="50"/>
      <c r="V1902" s="54" t="str">
        <f>IF(U1902="","",IFERROR(VLOOKUP(U1902,ATIVIDADES!$A:$C,3,FALSE),"NAO CADASTRADA"))</f>
        <v/>
      </c>
      <c r="W1902" s="42"/>
      <c r="X1902" s="48"/>
      <c r="Y1902" s="54" t="str">
        <f>IF(X1902="","",IFERROR(VLOOKUP(X1902,EMPRESAS!$A:$C,3,FALSE),"NAO CADASTRADA"))</f>
        <v/>
      </c>
      <c r="Z1902" s="50"/>
      <c r="AA1902" s="54" t="str">
        <f>IF(Z1902="","",IFERROR(VLOOKUP(Z1902,ATIVIDADES!$A:$C,3,FALSE),"NAO CADASTRADA"))</f>
        <v/>
      </c>
      <c r="AB1902" s="42"/>
      <c r="AC1902" s="48"/>
      <c r="AD1902" s="54" t="str">
        <f>IF(AC1902="","",IFERROR(VLOOKUP(AC1902,EMPRESAS!$A:$C,3,FALSE),"NAO CADASTRADA"))</f>
        <v/>
      </c>
      <c r="AE1902" s="50"/>
      <c r="AF1902" s="54" t="str">
        <f>IF(AE1902="","",IFERROR(VLOOKUP(AE1902,ATIVIDADES!$A:$C,3,FALSE),"NAO CADASTRADA"))</f>
        <v/>
      </c>
      <c r="AG1902" s="42"/>
      <c r="AH1902" s="48"/>
      <c r="AI1902" s="54" t="str">
        <f>IF(AH1902="","",IFERROR(VLOOKUP(AH1902,EMPRESAS!$A:$C,3,FALSE),"NAO CADASTRADA"))</f>
        <v/>
      </c>
      <c r="AJ1902" s="50"/>
      <c r="AK1902" s="54" t="str">
        <f>IF(AJ1902="","",IFERROR(VLOOKUP(AJ1902,ATIVIDADES!$A:$C,3,FALSE),"NAO CADASTRADA"))</f>
        <v/>
      </c>
      <c r="AL1902" s="42"/>
    </row>
    <row r="1903" spans="1:38" x14ac:dyDescent="0.25">
      <c r="A1903" s="26" t="str">
        <f t="shared" si="205"/>
        <v>OK</v>
      </c>
      <c r="B1903" s="29">
        <f t="shared" si="206"/>
        <v>2487914866</v>
      </c>
      <c r="C1903" s="30">
        <v>43991</v>
      </c>
      <c r="D1903" s="18">
        <f t="shared" si="209"/>
        <v>43983</v>
      </c>
      <c r="E1903" s="19" t="str">
        <f>IF(ISERROR(VLOOKUP(C1903,FERIADOS!$A:$B,1,FALSE)),IF(WEEKDAY(C1903)=1,"Dom",IF(WEEKDAY(C1903)=2,"Seg",IF(WEEKDAY(C1903)=3,"Ter",IF(WEEKDAY(C1903)=4,"Qua",IF(WEEKDAY(C1903)=5,"Qui",IF(WEEKDAY(C1903)=6,"Sex","Sab")))))),"Feriado")</f>
        <v>Ter</v>
      </c>
      <c r="F1903" s="32"/>
      <c r="G1903" s="33"/>
      <c r="H1903" s="33"/>
      <c r="I1903" s="33"/>
      <c r="J1903" s="21" t="str">
        <f t="shared" si="207"/>
        <v/>
      </c>
      <c r="K1903" s="21">
        <f t="shared" si="203"/>
        <v>0</v>
      </c>
      <c r="L1903" s="21" t="str">
        <f t="shared" si="204"/>
        <v/>
      </c>
      <c r="M1903" s="22" t="str">
        <f t="shared" si="208"/>
        <v/>
      </c>
      <c r="N1903" s="48"/>
      <c r="O1903" s="54" t="str">
        <f>IF(N1903="","",IFERROR(VLOOKUP(N1903,EMPRESAS!$A:$C,3,FALSE),"NAO CADASTRADA"))</f>
        <v/>
      </c>
      <c r="P1903" s="50"/>
      <c r="Q1903" s="54" t="str">
        <f>IF(P1903="","",IFERROR(VLOOKUP(P1903,ATIVIDADES!$A:$C,3,FALSE),"NAO CADASTRADA"))</f>
        <v/>
      </c>
      <c r="R1903" s="42"/>
      <c r="S1903" s="48"/>
      <c r="T1903" s="54" t="str">
        <f>IF(S1903="","",IFERROR(VLOOKUP(S1903,EMPRESAS!$A:$C,3,FALSE),"NAO CADASTRADA"))</f>
        <v/>
      </c>
      <c r="U1903" s="50"/>
      <c r="V1903" s="54" t="str">
        <f>IF(U1903="","",IFERROR(VLOOKUP(U1903,ATIVIDADES!$A:$C,3,FALSE),"NAO CADASTRADA"))</f>
        <v/>
      </c>
      <c r="W1903" s="42"/>
      <c r="X1903" s="48"/>
      <c r="Y1903" s="54" t="str">
        <f>IF(X1903="","",IFERROR(VLOOKUP(X1903,EMPRESAS!$A:$C,3,FALSE),"NAO CADASTRADA"))</f>
        <v/>
      </c>
      <c r="Z1903" s="50"/>
      <c r="AA1903" s="54" t="str">
        <f>IF(Z1903="","",IFERROR(VLOOKUP(Z1903,ATIVIDADES!$A:$C,3,FALSE),"NAO CADASTRADA"))</f>
        <v/>
      </c>
      <c r="AB1903" s="42"/>
      <c r="AC1903" s="48"/>
      <c r="AD1903" s="54" t="str">
        <f>IF(AC1903="","",IFERROR(VLOOKUP(AC1903,EMPRESAS!$A:$C,3,FALSE),"NAO CADASTRADA"))</f>
        <v/>
      </c>
      <c r="AE1903" s="50"/>
      <c r="AF1903" s="54" t="str">
        <f>IF(AE1903="","",IFERROR(VLOOKUP(AE1903,ATIVIDADES!$A:$C,3,FALSE),"NAO CADASTRADA"))</f>
        <v/>
      </c>
      <c r="AG1903" s="42"/>
      <c r="AH1903" s="48"/>
      <c r="AI1903" s="54" t="str">
        <f>IF(AH1903="","",IFERROR(VLOOKUP(AH1903,EMPRESAS!$A:$C,3,FALSE),"NAO CADASTRADA"))</f>
        <v/>
      </c>
      <c r="AJ1903" s="50"/>
      <c r="AK1903" s="54" t="str">
        <f>IF(AJ1903="","",IFERROR(VLOOKUP(AJ1903,ATIVIDADES!$A:$C,3,FALSE),"NAO CADASTRADA"))</f>
        <v/>
      </c>
      <c r="AL1903" s="42"/>
    </row>
    <row r="1904" spans="1:38" x14ac:dyDescent="0.25">
      <c r="A1904" s="26" t="str">
        <f t="shared" si="205"/>
        <v>OK</v>
      </c>
      <c r="B1904" s="29">
        <f t="shared" si="206"/>
        <v>2487914866</v>
      </c>
      <c r="C1904" s="30">
        <v>43992</v>
      </c>
      <c r="D1904" s="18">
        <f t="shared" si="209"/>
        <v>43983</v>
      </c>
      <c r="E1904" s="19" t="str">
        <f>IF(ISERROR(VLOOKUP(C1904,FERIADOS!$A:$B,1,FALSE)),IF(WEEKDAY(C1904)=1,"Dom",IF(WEEKDAY(C1904)=2,"Seg",IF(WEEKDAY(C1904)=3,"Ter",IF(WEEKDAY(C1904)=4,"Qua",IF(WEEKDAY(C1904)=5,"Qui",IF(WEEKDAY(C1904)=6,"Sex","Sab")))))),"Feriado")</f>
        <v>Qua</v>
      </c>
      <c r="F1904" s="32"/>
      <c r="G1904" s="33"/>
      <c r="H1904" s="33"/>
      <c r="I1904" s="33"/>
      <c r="J1904" s="21" t="str">
        <f t="shared" si="207"/>
        <v/>
      </c>
      <c r="K1904" s="21">
        <f t="shared" si="203"/>
        <v>0</v>
      </c>
      <c r="L1904" s="21" t="str">
        <f t="shared" si="204"/>
        <v/>
      </c>
      <c r="M1904" s="22" t="str">
        <f t="shared" si="208"/>
        <v/>
      </c>
      <c r="N1904" s="48"/>
      <c r="O1904" s="54" t="str">
        <f>IF(N1904="","",IFERROR(VLOOKUP(N1904,EMPRESAS!$A:$C,3,FALSE),"NAO CADASTRADA"))</f>
        <v/>
      </c>
      <c r="P1904" s="50"/>
      <c r="Q1904" s="54" t="str">
        <f>IF(P1904="","",IFERROR(VLOOKUP(P1904,ATIVIDADES!$A:$C,3,FALSE),"NAO CADASTRADA"))</f>
        <v/>
      </c>
      <c r="R1904" s="42"/>
      <c r="S1904" s="48"/>
      <c r="T1904" s="54" t="str">
        <f>IF(S1904="","",IFERROR(VLOOKUP(S1904,EMPRESAS!$A:$C,3,FALSE),"NAO CADASTRADA"))</f>
        <v/>
      </c>
      <c r="U1904" s="50"/>
      <c r="V1904" s="54" t="str">
        <f>IF(U1904="","",IFERROR(VLOOKUP(U1904,ATIVIDADES!$A:$C,3,FALSE),"NAO CADASTRADA"))</f>
        <v/>
      </c>
      <c r="W1904" s="42"/>
      <c r="X1904" s="48"/>
      <c r="Y1904" s="54" t="str">
        <f>IF(X1904="","",IFERROR(VLOOKUP(X1904,EMPRESAS!$A:$C,3,FALSE),"NAO CADASTRADA"))</f>
        <v/>
      </c>
      <c r="Z1904" s="50"/>
      <c r="AA1904" s="54" t="str">
        <f>IF(Z1904="","",IFERROR(VLOOKUP(Z1904,ATIVIDADES!$A:$C,3,FALSE),"NAO CADASTRADA"))</f>
        <v/>
      </c>
      <c r="AB1904" s="42"/>
      <c r="AC1904" s="48"/>
      <c r="AD1904" s="54" t="str">
        <f>IF(AC1904="","",IFERROR(VLOOKUP(AC1904,EMPRESAS!$A:$C,3,FALSE),"NAO CADASTRADA"))</f>
        <v/>
      </c>
      <c r="AE1904" s="50"/>
      <c r="AF1904" s="54" t="str">
        <f>IF(AE1904="","",IFERROR(VLOOKUP(AE1904,ATIVIDADES!$A:$C,3,FALSE),"NAO CADASTRADA"))</f>
        <v/>
      </c>
      <c r="AG1904" s="42"/>
      <c r="AH1904" s="48"/>
      <c r="AI1904" s="54" t="str">
        <f>IF(AH1904="","",IFERROR(VLOOKUP(AH1904,EMPRESAS!$A:$C,3,FALSE),"NAO CADASTRADA"))</f>
        <v/>
      </c>
      <c r="AJ1904" s="50"/>
      <c r="AK1904" s="54" t="str">
        <f>IF(AJ1904="","",IFERROR(VLOOKUP(AJ1904,ATIVIDADES!$A:$C,3,FALSE),"NAO CADASTRADA"))</f>
        <v/>
      </c>
      <c r="AL1904" s="42"/>
    </row>
    <row r="1905" spans="1:38" x14ac:dyDescent="0.25">
      <c r="A1905" s="26" t="str">
        <f t="shared" si="205"/>
        <v>OK</v>
      </c>
      <c r="B1905" s="29">
        <f t="shared" si="206"/>
        <v>2487914866</v>
      </c>
      <c r="C1905" s="30">
        <v>43993</v>
      </c>
      <c r="D1905" s="18">
        <f t="shared" si="209"/>
        <v>43983</v>
      </c>
      <c r="E1905" s="19" t="str">
        <f>IF(ISERROR(VLOOKUP(C1905,FERIADOS!$A:$B,1,FALSE)),IF(WEEKDAY(C1905)=1,"Dom",IF(WEEKDAY(C1905)=2,"Seg",IF(WEEKDAY(C1905)=3,"Ter",IF(WEEKDAY(C1905)=4,"Qua",IF(WEEKDAY(C1905)=5,"Qui",IF(WEEKDAY(C1905)=6,"Sex","Sab")))))),"Feriado")</f>
        <v>Qui</v>
      </c>
      <c r="F1905" s="32"/>
      <c r="G1905" s="33"/>
      <c r="H1905" s="33"/>
      <c r="I1905" s="33"/>
      <c r="J1905" s="21" t="str">
        <f t="shared" si="207"/>
        <v/>
      </c>
      <c r="K1905" s="21">
        <f t="shared" si="203"/>
        <v>0</v>
      </c>
      <c r="L1905" s="21" t="str">
        <f t="shared" si="204"/>
        <v/>
      </c>
      <c r="M1905" s="22" t="str">
        <f t="shared" si="208"/>
        <v/>
      </c>
      <c r="N1905" s="48"/>
      <c r="O1905" s="54" t="str">
        <f>IF(N1905="","",IFERROR(VLOOKUP(N1905,EMPRESAS!$A:$C,3,FALSE),"NAO CADASTRADA"))</f>
        <v/>
      </c>
      <c r="P1905" s="50"/>
      <c r="Q1905" s="54" t="str">
        <f>IF(P1905="","",IFERROR(VLOOKUP(P1905,ATIVIDADES!$A:$C,3,FALSE),"NAO CADASTRADA"))</f>
        <v/>
      </c>
      <c r="R1905" s="42"/>
      <c r="S1905" s="48"/>
      <c r="T1905" s="54" t="str">
        <f>IF(S1905="","",IFERROR(VLOOKUP(S1905,EMPRESAS!$A:$C,3,FALSE),"NAO CADASTRADA"))</f>
        <v/>
      </c>
      <c r="U1905" s="50"/>
      <c r="V1905" s="54" t="str">
        <f>IF(U1905="","",IFERROR(VLOOKUP(U1905,ATIVIDADES!$A:$C,3,FALSE),"NAO CADASTRADA"))</f>
        <v/>
      </c>
      <c r="W1905" s="42"/>
      <c r="X1905" s="48"/>
      <c r="Y1905" s="54" t="str">
        <f>IF(X1905="","",IFERROR(VLOOKUP(X1905,EMPRESAS!$A:$C,3,FALSE),"NAO CADASTRADA"))</f>
        <v/>
      </c>
      <c r="Z1905" s="50"/>
      <c r="AA1905" s="54" t="str">
        <f>IF(Z1905="","",IFERROR(VLOOKUP(Z1905,ATIVIDADES!$A:$C,3,FALSE),"NAO CADASTRADA"))</f>
        <v/>
      </c>
      <c r="AB1905" s="42"/>
      <c r="AC1905" s="48"/>
      <c r="AD1905" s="54" t="str">
        <f>IF(AC1905="","",IFERROR(VLOOKUP(AC1905,EMPRESAS!$A:$C,3,FALSE),"NAO CADASTRADA"))</f>
        <v/>
      </c>
      <c r="AE1905" s="50"/>
      <c r="AF1905" s="54" t="str">
        <f>IF(AE1905="","",IFERROR(VLOOKUP(AE1905,ATIVIDADES!$A:$C,3,FALSE),"NAO CADASTRADA"))</f>
        <v/>
      </c>
      <c r="AG1905" s="42"/>
      <c r="AH1905" s="48"/>
      <c r="AI1905" s="54" t="str">
        <f>IF(AH1905="","",IFERROR(VLOOKUP(AH1905,EMPRESAS!$A:$C,3,FALSE),"NAO CADASTRADA"))</f>
        <v/>
      </c>
      <c r="AJ1905" s="50"/>
      <c r="AK1905" s="54" t="str">
        <f>IF(AJ1905="","",IFERROR(VLOOKUP(AJ1905,ATIVIDADES!$A:$C,3,FALSE),"NAO CADASTRADA"))</f>
        <v/>
      </c>
      <c r="AL1905" s="42"/>
    </row>
    <row r="1906" spans="1:38" x14ac:dyDescent="0.25">
      <c r="A1906" s="26" t="str">
        <f t="shared" si="205"/>
        <v>OK</v>
      </c>
      <c r="B1906" s="29">
        <f t="shared" si="206"/>
        <v>2487914866</v>
      </c>
      <c r="C1906" s="30">
        <v>43994</v>
      </c>
      <c r="D1906" s="18">
        <f t="shared" si="209"/>
        <v>43983</v>
      </c>
      <c r="E1906" s="19" t="str">
        <f>IF(ISERROR(VLOOKUP(C1906,FERIADOS!$A:$B,1,FALSE)),IF(WEEKDAY(C1906)=1,"Dom",IF(WEEKDAY(C1906)=2,"Seg",IF(WEEKDAY(C1906)=3,"Ter",IF(WEEKDAY(C1906)=4,"Qua",IF(WEEKDAY(C1906)=5,"Qui",IF(WEEKDAY(C1906)=6,"Sex","Sab")))))),"Feriado")</f>
        <v>Sex</v>
      </c>
      <c r="F1906" s="32"/>
      <c r="G1906" s="33"/>
      <c r="H1906" s="33"/>
      <c r="I1906" s="33"/>
      <c r="J1906" s="21" t="str">
        <f t="shared" si="207"/>
        <v/>
      </c>
      <c r="K1906" s="21">
        <f t="shared" si="203"/>
        <v>0</v>
      </c>
      <c r="L1906" s="21" t="str">
        <f t="shared" si="204"/>
        <v/>
      </c>
      <c r="M1906" s="22" t="str">
        <f t="shared" si="208"/>
        <v/>
      </c>
      <c r="N1906" s="48"/>
      <c r="O1906" s="54" t="str">
        <f>IF(N1906="","",IFERROR(VLOOKUP(N1906,EMPRESAS!$A:$C,3,FALSE),"NAO CADASTRADA"))</f>
        <v/>
      </c>
      <c r="P1906" s="50"/>
      <c r="Q1906" s="54" t="str">
        <f>IF(P1906="","",IFERROR(VLOOKUP(P1906,ATIVIDADES!$A:$C,3,FALSE),"NAO CADASTRADA"))</f>
        <v/>
      </c>
      <c r="R1906" s="42"/>
      <c r="S1906" s="48"/>
      <c r="T1906" s="54" t="str">
        <f>IF(S1906="","",IFERROR(VLOOKUP(S1906,EMPRESAS!$A:$C,3,FALSE),"NAO CADASTRADA"))</f>
        <v/>
      </c>
      <c r="U1906" s="50"/>
      <c r="V1906" s="54" t="str">
        <f>IF(U1906="","",IFERROR(VLOOKUP(U1906,ATIVIDADES!$A:$C,3,FALSE),"NAO CADASTRADA"))</f>
        <v/>
      </c>
      <c r="W1906" s="42"/>
      <c r="X1906" s="48"/>
      <c r="Y1906" s="54" t="str">
        <f>IF(X1906="","",IFERROR(VLOOKUP(X1906,EMPRESAS!$A:$C,3,FALSE),"NAO CADASTRADA"))</f>
        <v/>
      </c>
      <c r="Z1906" s="50"/>
      <c r="AA1906" s="54" t="str">
        <f>IF(Z1906="","",IFERROR(VLOOKUP(Z1906,ATIVIDADES!$A:$C,3,FALSE),"NAO CADASTRADA"))</f>
        <v/>
      </c>
      <c r="AB1906" s="42"/>
      <c r="AC1906" s="48"/>
      <c r="AD1906" s="54" t="str">
        <f>IF(AC1906="","",IFERROR(VLOOKUP(AC1906,EMPRESAS!$A:$C,3,FALSE),"NAO CADASTRADA"))</f>
        <v/>
      </c>
      <c r="AE1906" s="50"/>
      <c r="AF1906" s="54" t="str">
        <f>IF(AE1906="","",IFERROR(VLOOKUP(AE1906,ATIVIDADES!$A:$C,3,FALSE),"NAO CADASTRADA"))</f>
        <v/>
      </c>
      <c r="AG1906" s="42"/>
      <c r="AH1906" s="48"/>
      <c r="AI1906" s="54" t="str">
        <f>IF(AH1906="","",IFERROR(VLOOKUP(AH1906,EMPRESAS!$A:$C,3,FALSE),"NAO CADASTRADA"))</f>
        <v/>
      </c>
      <c r="AJ1906" s="50"/>
      <c r="AK1906" s="54" t="str">
        <f>IF(AJ1906="","",IFERROR(VLOOKUP(AJ1906,ATIVIDADES!$A:$C,3,FALSE),"NAO CADASTRADA"))</f>
        <v/>
      </c>
      <c r="AL1906" s="42"/>
    </row>
    <row r="1907" spans="1:38" x14ac:dyDescent="0.25">
      <c r="A1907" s="26" t="str">
        <f t="shared" si="205"/>
        <v>OK</v>
      </c>
      <c r="B1907" s="29">
        <f t="shared" si="206"/>
        <v>2487914866</v>
      </c>
      <c r="C1907" s="30">
        <v>43995</v>
      </c>
      <c r="D1907" s="18">
        <f t="shared" si="209"/>
        <v>43983</v>
      </c>
      <c r="E1907" s="19" t="str">
        <f>IF(ISERROR(VLOOKUP(C1907,FERIADOS!$A:$B,1,FALSE)),IF(WEEKDAY(C1907)=1,"Dom",IF(WEEKDAY(C1907)=2,"Seg",IF(WEEKDAY(C1907)=3,"Ter",IF(WEEKDAY(C1907)=4,"Qua",IF(WEEKDAY(C1907)=5,"Qui",IF(WEEKDAY(C1907)=6,"Sex","Sab")))))),"Feriado")</f>
        <v>Sab</v>
      </c>
      <c r="F1907" s="32"/>
      <c r="G1907" s="33"/>
      <c r="H1907" s="33"/>
      <c r="I1907" s="33"/>
      <c r="J1907" s="21" t="str">
        <f t="shared" si="207"/>
        <v/>
      </c>
      <c r="K1907" s="21">
        <f t="shared" si="203"/>
        <v>0</v>
      </c>
      <c r="L1907" s="21" t="str">
        <f t="shared" si="204"/>
        <v/>
      </c>
      <c r="M1907" s="22" t="str">
        <f t="shared" si="208"/>
        <v/>
      </c>
      <c r="N1907" s="48"/>
      <c r="O1907" s="54" t="str">
        <f>IF(N1907="","",IFERROR(VLOOKUP(N1907,EMPRESAS!$A:$C,3,FALSE),"NAO CADASTRADA"))</f>
        <v/>
      </c>
      <c r="P1907" s="50"/>
      <c r="Q1907" s="54" t="str">
        <f>IF(P1907="","",IFERROR(VLOOKUP(P1907,ATIVIDADES!$A:$C,3,FALSE),"NAO CADASTRADA"))</f>
        <v/>
      </c>
      <c r="R1907" s="42"/>
      <c r="S1907" s="48"/>
      <c r="T1907" s="54" t="str">
        <f>IF(S1907="","",IFERROR(VLOOKUP(S1907,EMPRESAS!$A:$C,3,FALSE),"NAO CADASTRADA"))</f>
        <v/>
      </c>
      <c r="U1907" s="50"/>
      <c r="V1907" s="54" t="str">
        <f>IF(U1907="","",IFERROR(VLOOKUP(U1907,ATIVIDADES!$A:$C,3,FALSE),"NAO CADASTRADA"))</f>
        <v/>
      </c>
      <c r="W1907" s="42"/>
      <c r="X1907" s="48"/>
      <c r="Y1907" s="54" t="str">
        <f>IF(X1907="","",IFERROR(VLOOKUP(X1907,EMPRESAS!$A:$C,3,FALSE),"NAO CADASTRADA"))</f>
        <v/>
      </c>
      <c r="Z1907" s="50"/>
      <c r="AA1907" s="54" t="str">
        <f>IF(Z1907="","",IFERROR(VLOOKUP(Z1907,ATIVIDADES!$A:$C,3,FALSE),"NAO CADASTRADA"))</f>
        <v/>
      </c>
      <c r="AB1907" s="42"/>
      <c r="AC1907" s="48"/>
      <c r="AD1907" s="54" t="str">
        <f>IF(AC1907="","",IFERROR(VLOOKUP(AC1907,EMPRESAS!$A:$C,3,FALSE),"NAO CADASTRADA"))</f>
        <v/>
      </c>
      <c r="AE1907" s="50"/>
      <c r="AF1907" s="54" t="str">
        <f>IF(AE1907="","",IFERROR(VLOOKUP(AE1907,ATIVIDADES!$A:$C,3,FALSE),"NAO CADASTRADA"))</f>
        <v/>
      </c>
      <c r="AG1907" s="42"/>
      <c r="AH1907" s="48"/>
      <c r="AI1907" s="54" t="str">
        <f>IF(AH1907="","",IFERROR(VLOOKUP(AH1907,EMPRESAS!$A:$C,3,FALSE),"NAO CADASTRADA"))</f>
        <v/>
      </c>
      <c r="AJ1907" s="50"/>
      <c r="AK1907" s="54" t="str">
        <f>IF(AJ1907="","",IFERROR(VLOOKUP(AJ1907,ATIVIDADES!$A:$C,3,FALSE),"NAO CADASTRADA"))</f>
        <v/>
      </c>
      <c r="AL1907" s="42"/>
    </row>
    <row r="1908" spans="1:38" x14ac:dyDescent="0.25">
      <c r="A1908" s="26" t="str">
        <f t="shared" si="205"/>
        <v>OK</v>
      </c>
      <c r="B1908" s="29">
        <f t="shared" si="206"/>
        <v>2487914866</v>
      </c>
      <c r="C1908" s="30">
        <v>43996</v>
      </c>
      <c r="D1908" s="18">
        <f t="shared" si="209"/>
        <v>43983</v>
      </c>
      <c r="E1908" s="19" t="str">
        <f>IF(ISERROR(VLOOKUP(C1908,FERIADOS!$A:$B,1,FALSE)),IF(WEEKDAY(C1908)=1,"Dom",IF(WEEKDAY(C1908)=2,"Seg",IF(WEEKDAY(C1908)=3,"Ter",IF(WEEKDAY(C1908)=4,"Qua",IF(WEEKDAY(C1908)=5,"Qui",IF(WEEKDAY(C1908)=6,"Sex","Sab")))))),"Feriado")</f>
        <v>Dom</v>
      </c>
      <c r="F1908" s="32"/>
      <c r="G1908" s="33"/>
      <c r="H1908" s="33"/>
      <c r="I1908" s="33"/>
      <c r="J1908" s="21" t="str">
        <f t="shared" si="207"/>
        <v/>
      </c>
      <c r="K1908" s="21">
        <f t="shared" si="203"/>
        <v>0</v>
      </c>
      <c r="L1908" s="21" t="str">
        <f t="shared" si="204"/>
        <v/>
      </c>
      <c r="M1908" s="22" t="str">
        <f t="shared" si="208"/>
        <v/>
      </c>
      <c r="N1908" s="48"/>
      <c r="O1908" s="54" t="str">
        <f>IF(N1908="","",IFERROR(VLOOKUP(N1908,EMPRESAS!$A:$C,3,FALSE),"NAO CADASTRADA"))</f>
        <v/>
      </c>
      <c r="P1908" s="50"/>
      <c r="Q1908" s="54" t="str">
        <f>IF(P1908="","",IFERROR(VLOOKUP(P1908,ATIVIDADES!$A:$C,3,FALSE),"NAO CADASTRADA"))</f>
        <v/>
      </c>
      <c r="R1908" s="42"/>
      <c r="S1908" s="48"/>
      <c r="T1908" s="54" t="str">
        <f>IF(S1908="","",IFERROR(VLOOKUP(S1908,EMPRESAS!$A:$C,3,FALSE),"NAO CADASTRADA"))</f>
        <v/>
      </c>
      <c r="U1908" s="50"/>
      <c r="V1908" s="54" t="str">
        <f>IF(U1908="","",IFERROR(VLOOKUP(U1908,ATIVIDADES!$A:$C,3,FALSE),"NAO CADASTRADA"))</f>
        <v/>
      </c>
      <c r="W1908" s="42"/>
      <c r="X1908" s="48"/>
      <c r="Y1908" s="54" t="str">
        <f>IF(X1908="","",IFERROR(VLOOKUP(X1908,EMPRESAS!$A:$C,3,FALSE),"NAO CADASTRADA"))</f>
        <v/>
      </c>
      <c r="Z1908" s="50"/>
      <c r="AA1908" s="54" t="str">
        <f>IF(Z1908="","",IFERROR(VLOOKUP(Z1908,ATIVIDADES!$A:$C,3,FALSE),"NAO CADASTRADA"))</f>
        <v/>
      </c>
      <c r="AB1908" s="42"/>
      <c r="AC1908" s="48"/>
      <c r="AD1908" s="54" t="str">
        <f>IF(AC1908="","",IFERROR(VLOOKUP(AC1908,EMPRESAS!$A:$C,3,FALSE),"NAO CADASTRADA"))</f>
        <v/>
      </c>
      <c r="AE1908" s="50"/>
      <c r="AF1908" s="54" t="str">
        <f>IF(AE1908="","",IFERROR(VLOOKUP(AE1908,ATIVIDADES!$A:$C,3,FALSE),"NAO CADASTRADA"))</f>
        <v/>
      </c>
      <c r="AG1908" s="42"/>
      <c r="AH1908" s="48"/>
      <c r="AI1908" s="54" t="str">
        <f>IF(AH1908="","",IFERROR(VLOOKUP(AH1908,EMPRESAS!$A:$C,3,FALSE),"NAO CADASTRADA"))</f>
        <v/>
      </c>
      <c r="AJ1908" s="50"/>
      <c r="AK1908" s="54" t="str">
        <f>IF(AJ1908="","",IFERROR(VLOOKUP(AJ1908,ATIVIDADES!$A:$C,3,FALSE),"NAO CADASTRADA"))</f>
        <v/>
      </c>
      <c r="AL1908" s="42"/>
    </row>
    <row r="1909" spans="1:38" x14ac:dyDescent="0.25">
      <c r="A1909" s="26" t="str">
        <f t="shared" si="205"/>
        <v>OK</v>
      </c>
      <c r="B1909" s="29">
        <f t="shared" si="206"/>
        <v>2487914866</v>
      </c>
      <c r="C1909" s="30">
        <v>43997</v>
      </c>
      <c r="D1909" s="18">
        <f t="shared" si="209"/>
        <v>43983</v>
      </c>
      <c r="E1909" s="19" t="str">
        <f>IF(ISERROR(VLOOKUP(C1909,FERIADOS!$A:$B,1,FALSE)),IF(WEEKDAY(C1909)=1,"Dom",IF(WEEKDAY(C1909)=2,"Seg",IF(WEEKDAY(C1909)=3,"Ter",IF(WEEKDAY(C1909)=4,"Qua",IF(WEEKDAY(C1909)=5,"Qui",IF(WEEKDAY(C1909)=6,"Sex","Sab")))))),"Feriado")</f>
        <v>Seg</v>
      </c>
      <c r="F1909" s="32"/>
      <c r="G1909" s="33"/>
      <c r="H1909" s="33"/>
      <c r="I1909" s="33"/>
      <c r="J1909" s="21" t="str">
        <f t="shared" si="207"/>
        <v/>
      </c>
      <c r="K1909" s="21">
        <f t="shared" si="203"/>
        <v>0</v>
      </c>
      <c r="L1909" s="21" t="str">
        <f t="shared" si="204"/>
        <v/>
      </c>
      <c r="M1909" s="22" t="str">
        <f t="shared" si="208"/>
        <v/>
      </c>
      <c r="N1909" s="48"/>
      <c r="O1909" s="54" t="str">
        <f>IF(N1909="","",IFERROR(VLOOKUP(N1909,EMPRESAS!$A:$C,3,FALSE),"NAO CADASTRADA"))</f>
        <v/>
      </c>
      <c r="P1909" s="50"/>
      <c r="Q1909" s="54" t="str">
        <f>IF(P1909="","",IFERROR(VLOOKUP(P1909,ATIVIDADES!$A:$C,3,FALSE),"NAO CADASTRADA"))</f>
        <v/>
      </c>
      <c r="R1909" s="42"/>
      <c r="S1909" s="48"/>
      <c r="T1909" s="54" t="str">
        <f>IF(S1909="","",IFERROR(VLOOKUP(S1909,EMPRESAS!$A:$C,3,FALSE),"NAO CADASTRADA"))</f>
        <v/>
      </c>
      <c r="U1909" s="50"/>
      <c r="V1909" s="54" t="str">
        <f>IF(U1909="","",IFERROR(VLOOKUP(U1909,ATIVIDADES!$A:$C,3,FALSE),"NAO CADASTRADA"))</f>
        <v/>
      </c>
      <c r="W1909" s="42"/>
      <c r="X1909" s="48"/>
      <c r="Y1909" s="54" t="str">
        <f>IF(X1909="","",IFERROR(VLOOKUP(X1909,EMPRESAS!$A:$C,3,FALSE),"NAO CADASTRADA"))</f>
        <v/>
      </c>
      <c r="Z1909" s="50"/>
      <c r="AA1909" s="54" t="str">
        <f>IF(Z1909="","",IFERROR(VLOOKUP(Z1909,ATIVIDADES!$A:$C,3,FALSE),"NAO CADASTRADA"))</f>
        <v/>
      </c>
      <c r="AB1909" s="42"/>
      <c r="AC1909" s="48"/>
      <c r="AD1909" s="54" t="str">
        <f>IF(AC1909="","",IFERROR(VLOOKUP(AC1909,EMPRESAS!$A:$C,3,FALSE),"NAO CADASTRADA"))</f>
        <v/>
      </c>
      <c r="AE1909" s="50"/>
      <c r="AF1909" s="54" t="str">
        <f>IF(AE1909="","",IFERROR(VLOOKUP(AE1909,ATIVIDADES!$A:$C,3,FALSE),"NAO CADASTRADA"))</f>
        <v/>
      </c>
      <c r="AG1909" s="42"/>
      <c r="AH1909" s="48"/>
      <c r="AI1909" s="54" t="str">
        <f>IF(AH1909="","",IFERROR(VLOOKUP(AH1909,EMPRESAS!$A:$C,3,FALSE),"NAO CADASTRADA"))</f>
        <v/>
      </c>
      <c r="AJ1909" s="50"/>
      <c r="AK1909" s="54" t="str">
        <f>IF(AJ1909="","",IFERROR(VLOOKUP(AJ1909,ATIVIDADES!$A:$C,3,FALSE),"NAO CADASTRADA"))</f>
        <v/>
      </c>
      <c r="AL1909" s="42"/>
    </row>
    <row r="1910" spans="1:38" x14ac:dyDescent="0.25">
      <c r="A1910" s="26" t="str">
        <f t="shared" si="205"/>
        <v>OK</v>
      </c>
      <c r="B1910" s="29">
        <f t="shared" si="206"/>
        <v>2487914866</v>
      </c>
      <c r="C1910" s="30">
        <v>43998</v>
      </c>
      <c r="D1910" s="18">
        <f t="shared" si="209"/>
        <v>43983</v>
      </c>
      <c r="E1910" s="19" t="str">
        <f>IF(ISERROR(VLOOKUP(C1910,FERIADOS!$A:$B,1,FALSE)),IF(WEEKDAY(C1910)=1,"Dom",IF(WEEKDAY(C1910)=2,"Seg",IF(WEEKDAY(C1910)=3,"Ter",IF(WEEKDAY(C1910)=4,"Qua",IF(WEEKDAY(C1910)=5,"Qui",IF(WEEKDAY(C1910)=6,"Sex","Sab")))))),"Feriado")</f>
        <v>Ter</v>
      </c>
      <c r="F1910" s="32"/>
      <c r="G1910" s="33"/>
      <c r="H1910" s="33"/>
      <c r="I1910" s="33"/>
      <c r="J1910" s="21" t="str">
        <f t="shared" si="207"/>
        <v/>
      </c>
      <c r="K1910" s="21">
        <f t="shared" si="203"/>
        <v>0</v>
      </c>
      <c r="L1910" s="21" t="str">
        <f t="shared" si="204"/>
        <v/>
      </c>
      <c r="M1910" s="22" t="str">
        <f t="shared" si="208"/>
        <v/>
      </c>
      <c r="N1910" s="48"/>
      <c r="O1910" s="54" t="str">
        <f>IF(N1910="","",IFERROR(VLOOKUP(N1910,EMPRESAS!$A:$C,3,FALSE),"NAO CADASTRADA"))</f>
        <v/>
      </c>
      <c r="P1910" s="50"/>
      <c r="Q1910" s="54" t="str">
        <f>IF(P1910="","",IFERROR(VLOOKUP(P1910,ATIVIDADES!$A:$C,3,FALSE),"NAO CADASTRADA"))</f>
        <v/>
      </c>
      <c r="R1910" s="42"/>
      <c r="S1910" s="48"/>
      <c r="T1910" s="54" t="str">
        <f>IF(S1910="","",IFERROR(VLOOKUP(S1910,EMPRESAS!$A:$C,3,FALSE),"NAO CADASTRADA"))</f>
        <v/>
      </c>
      <c r="U1910" s="50"/>
      <c r="V1910" s="54" t="str">
        <f>IF(U1910="","",IFERROR(VLOOKUP(U1910,ATIVIDADES!$A:$C,3,FALSE),"NAO CADASTRADA"))</f>
        <v/>
      </c>
      <c r="W1910" s="42"/>
      <c r="X1910" s="48"/>
      <c r="Y1910" s="54" t="str">
        <f>IF(X1910="","",IFERROR(VLOOKUP(X1910,EMPRESAS!$A:$C,3,FALSE),"NAO CADASTRADA"))</f>
        <v/>
      </c>
      <c r="Z1910" s="50"/>
      <c r="AA1910" s="54" t="str">
        <f>IF(Z1910="","",IFERROR(VLOOKUP(Z1910,ATIVIDADES!$A:$C,3,FALSE),"NAO CADASTRADA"))</f>
        <v/>
      </c>
      <c r="AB1910" s="42"/>
      <c r="AC1910" s="48"/>
      <c r="AD1910" s="54" t="str">
        <f>IF(AC1910="","",IFERROR(VLOOKUP(AC1910,EMPRESAS!$A:$C,3,FALSE),"NAO CADASTRADA"))</f>
        <v/>
      </c>
      <c r="AE1910" s="50"/>
      <c r="AF1910" s="54" t="str">
        <f>IF(AE1910="","",IFERROR(VLOOKUP(AE1910,ATIVIDADES!$A:$C,3,FALSE),"NAO CADASTRADA"))</f>
        <v/>
      </c>
      <c r="AG1910" s="42"/>
      <c r="AH1910" s="48"/>
      <c r="AI1910" s="54" t="str">
        <f>IF(AH1910="","",IFERROR(VLOOKUP(AH1910,EMPRESAS!$A:$C,3,FALSE),"NAO CADASTRADA"))</f>
        <v/>
      </c>
      <c r="AJ1910" s="50"/>
      <c r="AK1910" s="54" t="str">
        <f>IF(AJ1910="","",IFERROR(VLOOKUP(AJ1910,ATIVIDADES!$A:$C,3,FALSE),"NAO CADASTRADA"))</f>
        <v/>
      </c>
      <c r="AL1910" s="42"/>
    </row>
    <row r="1911" spans="1:38" x14ac:dyDescent="0.25">
      <c r="A1911" s="26" t="str">
        <f t="shared" si="205"/>
        <v>OK</v>
      </c>
      <c r="B1911" s="29">
        <f t="shared" si="206"/>
        <v>2487914866</v>
      </c>
      <c r="C1911" s="30">
        <v>43999</v>
      </c>
      <c r="D1911" s="18">
        <f t="shared" si="209"/>
        <v>43983</v>
      </c>
      <c r="E1911" s="19" t="str">
        <f>IF(ISERROR(VLOOKUP(C1911,FERIADOS!$A:$B,1,FALSE)),IF(WEEKDAY(C1911)=1,"Dom",IF(WEEKDAY(C1911)=2,"Seg",IF(WEEKDAY(C1911)=3,"Ter",IF(WEEKDAY(C1911)=4,"Qua",IF(WEEKDAY(C1911)=5,"Qui",IF(WEEKDAY(C1911)=6,"Sex","Sab")))))),"Feriado")</f>
        <v>Qua</v>
      </c>
      <c r="F1911" s="32"/>
      <c r="G1911" s="33"/>
      <c r="H1911" s="33"/>
      <c r="I1911" s="33"/>
      <c r="J1911" s="21" t="str">
        <f t="shared" si="207"/>
        <v/>
      </c>
      <c r="K1911" s="21">
        <f t="shared" si="203"/>
        <v>0</v>
      </c>
      <c r="L1911" s="21" t="str">
        <f t="shared" si="204"/>
        <v/>
      </c>
      <c r="M1911" s="22" t="str">
        <f t="shared" si="208"/>
        <v/>
      </c>
      <c r="N1911" s="48"/>
      <c r="O1911" s="54" t="str">
        <f>IF(N1911="","",IFERROR(VLOOKUP(N1911,EMPRESAS!$A:$C,3,FALSE),"NAO CADASTRADA"))</f>
        <v/>
      </c>
      <c r="P1911" s="50"/>
      <c r="Q1911" s="54" t="str">
        <f>IF(P1911="","",IFERROR(VLOOKUP(P1911,ATIVIDADES!$A:$C,3,FALSE),"NAO CADASTRADA"))</f>
        <v/>
      </c>
      <c r="R1911" s="42"/>
      <c r="S1911" s="48"/>
      <c r="T1911" s="54" t="str">
        <f>IF(S1911="","",IFERROR(VLOOKUP(S1911,EMPRESAS!$A:$C,3,FALSE),"NAO CADASTRADA"))</f>
        <v/>
      </c>
      <c r="U1911" s="50"/>
      <c r="V1911" s="54" t="str">
        <f>IF(U1911="","",IFERROR(VLOOKUP(U1911,ATIVIDADES!$A:$C,3,FALSE),"NAO CADASTRADA"))</f>
        <v/>
      </c>
      <c r="W1911" s="42"/>
      <c r="X1911" s="48"/>
      <c r="Y1911" s="54" t="str">
        <f>IF(X1911="","",IFERROR(VLOOKUP(X1911,EMPRESAS!$A:$C,3,FALSE),"NAO CADASTRADA"))</f>
        <v/>
      </c>
      <c r="Z1911" s="50"/>
      <c r="AA1911" s="54" t="str">
        <f>IF(Z1911="","",IFERROR(VLOOKUP(Z1911,ATIVIDADES!$A:$C,3,FALSE),"NAO CADASTRADA"))</f>
        <v/>
      </c>
      <c r="AB1911" s="42"/>
      <c r="AC1911" s="48"/>
      <c r="AD1911" s="54" t="str">
        <f>IF(AC1911="","",IFERROR(VLOOKUP(AC1911,EMPRESAS!$A:$C,3,FALSE),"NAO CADASTRADA"))</f>
        <v/>
      </c>
      <c r="AE1911" s="50"/>
      <c r="AF1911" s="54" t="str">
        <f>IF(AE1911="","",IFERROR(VLOOKUP(AE1911,ATIVIDADES!$A:$C,3,FALSE),"NAO CADASTRADA"))</f>
        <v/>
      </c>
      <c r="AG1911" s="42"/>
      <c r="AH1911" s="48"/>
      <c r="AI1911" s="54" t="str">
        <f>IF(AH1911="","",IFERROR(VLOOKUP(AH1911,EMPRESAS!$A:$C,3,FALSE),"NAO CADASTRADA"))</f>
        <v/>
      </c>
      <c r="AJ1911" s="50"/>
      <c r="AK1911" s="54" t="str">
        <f>IF(AJ1911="","",IFERROR(VLOOKUP(AJ1911,ATIVIDADES!$A:$C,3,FALSE),"NAO CADASTRADA"))</f>
        <v/>
      </c>
      <c r="AL1911" s="42"/>
    </row>
    <row r="1912" spans="1:38" x14ac:dyDescent="0.25">
      <c r="A1912" s="26" t="str">
        <f t="shared" si="205"/>
        <v>OK</v>
      </c>
      <c r="B1912" s="29">
        <f t="shared" si="206"/>
        <v>2487914866</v>
      </c>
      <c r="C1912" s="30">
        <v>44000</v>
      </c>
      <c r="D1912" s="18">
        <f t="shared" si="209"/>
        <v>43983</v>
      </c>
      <c r="E1912" s="19" t="str">
        <f>IF(ISERROR(VLOOKUP(C1912,FERIADOS!$A:$B,1,FALSE)),IF(WEEKDAY(C1912)=1,"Dom",IF(WEEKDAY(C1912)=2,"Seg",IF(WEEKDAY(C1912)=3,"Ter",IF(WEEKDAY(C1912)=4,"Qua",IF(WEEKDAY(C1912)=5,"Qui",IF(WEEKDAY(C1912)=6,"Sex","Sab")))))),"Feriado")</f>
        <v>Qui</v>
      </c>
      <c r="F1912" s="32"/>
      <c r="G1912" s="33"/>
      <c r="H1912" s="33"/>
      <c r="I1912" s="33"/>
      <c r="J1912" s="21" t="str">
        <f t="shared" si="207"/>
        <v/>
      </c>
      <c r="K1912" s="21">
        <f t="shared" si="203"/>
        <v>0</v>
      </c>
      <c r="L1912" s="21" t="str">
        <f t="shared" si="204"/>
        <v/>
      </c>
      <c r="M1912" s="22" t="str">
        <f t="shared" si="208"/>
        <v/>
      </c>
      <c r="N1912" s="48"/>
      <c r="O1912" s="54" t="str">
        <f>IF(N1912="","",IFERROR(VLOOKUP(N1912,EMPRESAS!$A:$C,3,FALSE),"NAO CADASTRADA"))</f>
        <v/>
      </c>
      <c r="P1912" s="50"/>
      <c r="Q1912" s="54" t="str">
        <f>IF(P1912="","",IFERROR(VLOOKUP(P1912,ATIVIDADES!$A:$C,3,FALSE),"NAO CADASTRADA"))</f>
        <v/>
      </c>
      <c r="R1912" s="42"/>
      <c r="S1912" s="48"/>
      <c r="T1912" s="54" t="str">
        <f>IF(S1912="","",IFERROR(VLOOKUP(S1912,EMPRESAS!$A:$C,3,FALSE),"NAO CADASTRADA"))</f>
        <v/>
      </c>
      <c r="U1912" s="50"/>
      <c r="V1912" s="54" t="str">
        <f>IF(U1912="","",IFERROR(VLOOKUP(U1912,ATIVIDADES!$A:$C,3,FALSE),"NAO CADASTRADA"))</f>
        <v/>
      </c>
      <c r="W1912" s="42"/>
      <c r="X1912" s="48"/>
      <c r="Y1912" s="54" t="str">
        <f>IF(X1912="","",IFERROR(VLOOKUP(X1912,EMPRESAS!$A:$C,3,FALSE),"NAO CADASTRADA"))</f>
        <v/>
      </c>
      <c r="Z1912" s="50"/>
      <c r="AA1912" s="54" t="str">
        <f>IF(Z1912="","",IFERROR(VLOOKUP(Z1912,ATIVIDADES!$A:$C,3,FALSE),"NAO CADASTRADA"))</f>
        <v/>
      </c>
      <c r="AB1912" s="42"/>
      <c r="AC1912" s="48"/>
      <c r="AD1912" s="54" t="str">
        <f>IF(AC1912="","",IFERROR(VLOOKUP(AC1912,EMPRESAS!$A:$C,3,FALSE),"NAO CADASTRADA"))</f>
        <v/>
      </c>
      <c r="AE1912" s="50"/>
      <c r="AF1912" s="54" t="str">
        <f>IF(AE1912="","",IFERROR(VLOOKUP(AE1912,ATIVIDADES!$A:$C,3,FALSE),"NAO CADASTRADA"))</f>
        <v/>
      </c>
      <c r="AG1912" s="42"/>
      <c r="AH1912" s="48"/>
      <c r="AI1912" s="54" t="str">
        <f>IF(AH1912="","",IFERROR(VLOOKUP(AH1912,EMPRESAS!$A:$C,3,FALSE),"NAO CADASTRADA"))</f>
        <v/>
      </c>
      <c r="AJ1912" s="50"/>
      <c r="AK1912" s="54" t="str">
        <f>IF(AJ1912="","",IFERROR(VLOOKUP(AJ1912,ATIVIDADES!$A:$C,3,FALSE),"NAO CADASTRADA"))</f>
        <v/>
      </c>
      <c r="AL1912" s="42"/>
    </row>
    <row r="1913" spans="1:38" x14ac:dyDescent="0.25">
      <c r="A1913" s="26" t="str">
        <f t="shared" si="205"/>
        <v>OK</v>
      </c>
      <c r="B1913" s="29">
        <f t="shared" si="206"/>
        <v>2487914866</v>
      </c>
      <c r="C1913" s="30">
        <v>44001</v>
      </c>
      <c r="D1913" s="18">
        <f t="shared" si="209"/>
        <v>43983</v>
      </c>
      <c r="E1913" s="19" t="str">
        <f>IF(ISERROR(VLOOKUP(C1913,FERIADOS!$A:$B,1,FALSE)),IF(WEEKDAY(C1913)=1,"Dom",IF(WEEKDAY(C1913)=2,"Seg",IF(WEEKDAY(C1913)=3,"Ter",IF(WEEKDAY(C1913)=4,"Qua",IF(WEEKDAY(C1913)=5,"Qui",IF(WEEKDAY(C1913)=6,"Sex","Sab")))))),"Feriado")</f>
        <v>Sex</v>
      </c>
      <c r="F1913" s="32"/>
      <c r="G1913" s="33"/>
      <c r="H1913" s="33"/>
      <c r="I1913" s="33"/>
      <c r="J1913" s="21" t="str">
        <f t="shared" si="207"/>
        <v/>
      </c>
      <c r="K1913" s="21">
        <f t="shared" si="203"/>
        <v>0</v>
      </c>
      <c r="L1913" s="21" t="str">
        <f t="shared" si="204"/>
        <v/>
      </c>
      <c r="M1913" s="22" t="str">
        <f t="shared" si="208"/>
        <v/>
      </c>
      <c r="N1913" s="48"/>
      <c r="O1913" s="54" t="str">
        <f>IF(N1913="","",IFERROR(VLOOKUP(N1913,EMPRESAS!$A:$C,3,FALSE),"NAO CADASTRADA"))</f>
        <v/>
      </c>
      <c r="P1913" s="50"/>
      <c r="Q1913" s="54" t="str">
        <f>IF(P1913="","",IFERROR(VLOOKUP(P1913,ATIVIDADES!$A:$C,3,FALSE),"NAO CADASTRADA"))</f>
        <v/>
      </c>
      <c r="R1913" s="42"/>
      <c r="S1913" s="48"/>
      <c r="T1913" s="54" t="str">
        <f>IF(S1913="","",IFERROR(VLOOKUP(S1913,EMPRESAS!$A:$C,3,FALSE),"NAO CADASTRADA"))</f>
        <v/>
      </c>
      <c r="U1913" s="50"/>
      <c r="V1913" s="54" t="str">
        <f>IF(U1913="","",IFERROR(VLOOKUP(U1913,ATIVIDADES!$A:$C,3,FALSE),"NAO CADASTRADA"))</f>
        <v/>
      </c>
      <c r="W1913" s="42"/>
      <c r="X1913" s="48"/>
      <c r="Y1913" s="54" t="str">
        <f>IF(X1913="","",IFERROR(VLOOKUP(X1913,EMPRESAS!$A:$C,3,FALSE),"NAO CADASTRADA"))</f>
        <v/>
      </c>
      <c r="Z1913" s="50"/>
      <c r="AA1913" s="54" t="str">
        <f>IF(Z1913="","",IFERROR(VLOOKUP(Z1913,ATIVIDADES!$A:$C,3,FALSE),"NAO CADASTRADA"))</f>
        <v/>
      </c>
      <c r="AB1913" s="42"/>
      <c r="AC1913" s="48"/>
      <c r="AD1913" s="54" t="str">
        <f>IF(AC1913="","",IFERROR(VLOOKUP(AC1913,EMPRESAS!$A:$C,3,FALSE),"NAO CADASTRADA"))</f>
        <v/>
      </c>
      <c r="AE1913" s="50"/>
      <c r="AF1913" s="54" t="str">
        <f>IF(AE1913="","",IFERROR(VLOOKUP(AE1913,ATIVIDADES!$A:$C,3,FALSE),"NAO CADASTRADA"))</f>
        <v/>
      </c>
      <c r="AG1913" s="42"/>
      <c r="AH1913" s="48"/>
      <c r="AI1913" s="54" t="str">
        <f>IF(AH1913="","",IFERROR(VLOOKUP(AH1913,EMPRESAS!$A:$C,3,FALSE),"NAO CADASTRADA"))</f>
        <v/>
      </c>
      <c r="AJ1913" s="50"/>
      <c r="AK1913" s="54" t="str">
        <f>IF(AJ1913="","",IFERROR(VLOOKUP(AJ1913,ATIVIDADES!$A:$C,3,FALSE),"NAO CADASTRADA"))</f>
        <v/>
      </c>
      <c r="AL1913" s="42"/>
    </row>
    <row r="1914" spans="1:38" x14ac:dyDescent="0.25">
      <c r="A1914" s="26" t="str">
        <f t="shared" si="205"/>
        <v>OK</v>
      </c>
      <c r="B1914" s="29">
        <f t="shared" si="206"/>
        <v>2487914866</v>
      </c>
      <c r="C1914" s="30">
        <v>44002</v>
      </c>
      <c r="D1914" s="18">
        <f t="shared" si="209"/>
        <v>43983</v>
      </c>
      <c r="E1914" s="19" t="str">
        <f>IF(ISERROR(VLOOKUP(C1914,FERIADOS!$A:$B,1,FALSE)),IF(WEEKDAY(C1914)=1,"Dom",IF(WEEKDAY(C1914)=2,"Seg",IF(WEEKDAY(C1914)=3,"Ter",IF(WEEKDAY(C1914)=4,"Qua",IF(WEEKDAY(C1914)=5,"Qui",IF(WEEKDAY(C1914)=6,"Sex","Sab")))))),"Feriado")</f>
        <v>Feriado</v>
      </c>
      <c r="F1914" s="32"/>
      <c r="G1914" s="33"/>
      <c r="H1914" s="33"/>
      <c r="I1914" s="33"/>
      <c r="J1914" s="21" t="str">
        <f t="shared" si="207"/>
        <v/>
      </c>
      <c r="K1914" s="21">
        <f t="shared" si="203"/>
        <v>0</v>
      </c>
      <c r="L1914" s="21" t="str">
        <f t="shared" si="204"/>
        <v/>
      </c>
      <c r="M1914" s="22" t="str">
        <f t="shared" si="208"/>
        <v/>
      </c>
      <c r="N1914" s="48"/>
      <c r="O1914" s="54" t="str">
        <f>IF(N1914="","",IFERROR(VLOOKUP(N1914,EMPRESAS!$A:$C,3,FALSE),"NAO CADASTRADA"))</f>
        <v/>
      </c>
      <c r="P1914" s="50"/>
      <c r="Q1914" s="54" t="str">
        <f>IF(P1914="","",IFERROR(VLOOKUP(P1914,ATIVIDADES!$A:$C,3,FALSE),"NAO CADASTRADA"))</f>
        <v/>
      </c>
      <c r="R1914" s="42"/>
      <c r="S1914" s="48"/>
      <c r="T1914" s="54" t="str">
        <f>IF(S1914="","",IFERROR(VLOOKUP(S1914,EMPRESAS!$A:$C,3,FALSE),"NAO CADASTRADA"))</f>
        <v/>
      </c>
      <c r="U1914" s="50"/>
      <c r="V1914" s="54" t="str">
        <f>IF(U1914="","",IFERROR(VLOOKUP(U1914,ATIVIDADES!$A:$C,3,FALSE),"NAO CADASTRADA"))</f>
        <v/>
      </c>
      <c r="W1914" s="42"/>
      <c r="X1914" s="48"/>
      <c r="Y1914" s="54" t="str">
        <f>IF(X1914="","",IFERROR(VLOOKUP(X1914,EMPRESAS!$A:$C,3,FALSE),"NAO CADASTRADA"))</f>
        <v/>
      </c>
      <c r="Z1914" s="50"/>
      <c r="AA1914" s="54" t="str">
        <f>IF(Z1914="","",IFERROR(VLOOKUP(Z1914,ATIVIDADES!$A:$C,3,FALSE),"NAO CADASTRADA"))</f>
        <v/>
      </c>
      <c r="AB1914" s="42"/>
      <c r="AC1914" s="48"/>
      <c r="AD1914" s="54" t="str">
        <f>IF(AC1914="","",IFERROR(VLOOKUP(AC1914,EMPRESAS!$A:$C,3,FALSE),"NAO CADASTRADA"))</f>
        <v/>
      </c>
      <c r="AE1914" s="50"/>
      <c r="AF1914" s="54" t="str">
        <f>IF(AE1914="","",IFERROR(VLOOKUP(AE1914,ATIVIDADES!$A:$C,3,FALSE),"NAO CADASTRADA"))</f>
        <v/>
      </c>
      <c r="AG1914" s="42"/>
      <c r="AH1914" s="48"/>
      <c r="AI1914" s="54" t="str">
        <f>IF(AH1914="","",IFERROR(VLOOKUP(AH1914,EMPRESAS!$A:$C,3,FALSE),"NAO CADASTRADA"))</f>
        <v/>
      </c>
      <c r="AJ1914" s="50"/>
      <c r="AK1914" s="54" t="str">
        <f>IF(AJ1914="","",IFERROR(VLOOKUP(AJ1914,ATIVIDADES!$A:$C,3,FALSE),"NAO CADASTRADA"))</f>
        <v/>
      </c>
      <c r="AL1914" s="42"/>
    </row>
    <row r="1915" spans="1:38" x14ac:dyDescent="0.25">
      <c r="A1915" s="26" t="str">
        <f t="shared" si="205"/>
        <v>OK</v>
      </c>
      <c r="B1915" s="29">
        <f t="shared" si="206"/>
        <v>2487914866</v>
      </c>
      <c r="C1915" s="30">
        <v>44003</v>
      </c>
      <c r="D1915" s="18">
        <f t="shared" si="209"/>
        <v>43983</v>
      </c>
      <c r="E1915" s="19" t="str">
        <f>IF(ISERROR(VLOOKUP(C1915,FERIADOS!$A:$B,1,FALSE)),IF(WEEKDAY(C1915)=1,"Dom",IF(WEEKDAY(C1915)=2,"Seg",IF(WEEKDAY(C1915)=3,"Ter",IF(WEEKDAY(C1915)=4,"Qua",IF(WEEKDAY(C1915)=5,"Qui",IF(WEEKDAY(C1915)=6,"Sex","Sab")))))),"Feriado")</f>
        <v>Dom</v>
      </c>
      <c r="F1915" s="32"/>
      <c r="G1915" s="33"/>
      <c r="H1915" s="33"/>
      <c r="I1915" s="33"/>
      <c r="J1915" s="21" t="str">
        <f t="shared" si="207"/>
        <v/>
      </c>
      <c r="K1915" s="21">
        <f t="shared" si="203"/>
        <v>0</v>
      </c>
      <c r="L1915" s="21" t="str">
        <f t="shared" si="204"/>
        <v/>
      </c>
      <c r="M1915" s="22" t="str">
        <f t="shared" si="208"/>
        <v/>
      </c>
      <c r="N1915" s="48"/>
      <c r="O1915" s="54" t="str">
        <f>IF(N1915="","",IFERROR(VLOOKUP(N1915,EMPRESAS!$A:$C,3,FALSE),"NAO CADASTRADA"))</f>
        <v/>
      </c>
      <c r="P1915" s="50"/>
      <c r="Q1915" s="54" t="str">
        <f>IF(P1915="","",IFERROR(VLOOKUP(P1915,ATIVIDADES!$A:$C,3,FALSE),"NAO CADASTRADA"))</f>
        <v/>
      </c>
      <c r="R1915" s="42"/>
      <c r="S1915" s="48"/>
      <c r="T1915" s="54" t="str">
        <f>IF(S1915="","",IFERROR(VLOOKUP(S1915,EMPRESAS!$A:$C,3,FALSE),"NAO CADASTRADA"))</f>
        <v/>
      </c>
      <c r="U1915" s="50"/>
      <c r="V1915" s="54" t="str">
        <f>IF(U1915="","",IFERROR(VLOOKUP(U1915,ATIVIDADES!$A:$C,3,FALSE),"NAO CADASTRADA"))</f>
        <v/>
      </c>
      <c r="W1915" s="42"/>
      <c r="X1915" s="48"/>
      <c r="Y1915" s="54" t="str">
        <f>IF(X1915="","",IFERROR(VLOOKUP(X1915,EMPRESAS!$A:$C,3,FALSE),"NAO CADASTRADA"))</f>
        <v/>
      </c>
      <c r="Z1915" s="50"/>
      <c r="AA1915" s="54" t="str">
        <f>IF(Z1915="","",IFERROR(VLOOKUP(Z1915,ATIVIDADES!$A:$C,3,FALSE),"NAO CADASTRADA"))</f>
        <v/>
      </c>
      <c r="AB1915" s="42"/>
      <c r="AC1915" s="48"/>
      <c r="AD1915" s="54" t="str">
        <f>IF(AC1915="","",IFERROR(VLOOKUP(AC1915,EMPRESAS!$A:$C,3,FALSE),"NAO CADASTRADA"))</f>
        <v/>
      </c>
      <c r="AE1915" s="50"/>
      <c r="AF1915" s="54" t="str">
        <f>IF(AE1915="","",IFERROR(VLOOKUP(AE1915,ATIVIDADES!$A:$C,3,FALSE),"NAO CADASTRADA"))</f>
        <v/>
      </c>
      <c r="AG1915" s="42"/>
      <c r="AH1915" s="48"/>
      <c r="AI1915" s="54" t="str">
        <f>IF(AH1915="","",IFERROR(VLOOKUP(AH1915,EMPRESAS!$A:$C,3,FALSE),"NAO CADASTRADA"))</f>
        <v/>
      </c>
      <c r="AJ1915" s="50"/>
      <c r="AK1915" s="54" t="str">
        <f>IF(AJ1915="","",IFERROR(VLOOKUP(AJ1915,ATIVIDADES!$A:$C,3,FALSE),"NAO CADASTRADA"))</f>
        <v/>
      </c>
      <c r="AL1915" s="42"/>
    </row>
    <row r="1916" spans="1:38" x14ac:dyDescent="0.25">
      <c r="A1916" s="26" t="str">
        <f t="shared" si="205"/>
        <v>OK</v>
      </c>
      <c r="B1916" s="29">
        <f t="shared" si="206"/>
        <v>2487914866</v>
      </c>
      <c r="C1916" s="30">
        <v>44004</v>
      </c>
      <c r="D1916" s="18">
        <f t="shared" si="209"/>
        <v>43983</v>
      </c>
      <c r="E1916" s="19" t="str">
        <f>IF(ISERROR(VLOOKUP(C1916,FERIADOS!$A:$B,1,FALSE)),IF(WEEKDAY(C1916)=1,"Dom",IF(WEEKDAY(C1916)=2,"Seg",IF(WEEKDAY(C1916)=3,"Ter",IF(WEEKDAY(C1916)=4,"Qua",IF(WEEKDAY(C1916)=5,"Qui",IF(WEEKDAY(C1916)=6,"Sex","Sab")))))),"Feriado")</f>
        <v>Seg</v>
      </c>
      <c r="F1916" s="32"/>
      <c r="G1916" s="33"/>
      <c r="H1916" s="33"/>
      <c r="I1916" s="33"/>
      <c r="J1916" s="21" t="str">
        <f t="shared" si="207"/>
        <v/>
      </c>
      <c r="K1916" s="21">
        <f t="shared" si="203"/>
        <v>0</v>
      </c>
      <c r="L1916" s="21" t="str">
        <f t="shared" si="204"/>
        <v/>
      </c>
      <c r="M1916" s="22" t="str">
        <f t="shared" si="208"/>
        <v/>
      </c>
      <c r="N1916" s="48"/>
      <c r="O1916" s="54" t="str">
        <f>IF(N1916="","",IFERROR(VLOOKUP(N1916,EMPRESAS!$A:$C,3,FALSE),"NAO CADASTRADA"))</f>
        <v/>
      </c>
      <c r="P1916" s="50"/>
      <c r="Q1916" s="54" t="str">
        <f>IF(P1916="","",IFERROR(VLOOKUP(P1916,ATIVIDADES!$A:$C,3,FALSE),"NAO CADASTRADA"))</f>
        <v/>
      </c>
      <c r="R1916" s="42"/>
      <c r="S1916" s="48"/>
      <c r="T1916" s="54" t="str">
        <f>IF(S1916="","",IFERROR(VLOOKUP(S1916,EMPRESAS!$A:$C,3,FALSE),"NAO CADASTRADA"))</f>
        <v/>
      </c>
      <c r="U1916" s="50"/>
      <c r="V1916" s="54" t="str">
        <f>IF(U1916="","",IFERROR(VLOOKUP(U1916,ATIVIDADES!$A:$C,3,FALSE),"NAO CADASTRADA"))</f>
        <v/>
      </c>
      <c r="W1916" s="42"/>
      <c r="X1916" s="48"/>
      <c r="Y1916" s="54" t="str">
        <f>IF(X1916="","",IFERROR(VLOOKUP(X1916,EMPRESAS!$A:$C,3,FALSE),"NAO CADASTRADA"))</f>
        <v/>
      </c>
      <c r="Z1916" s="50"/>
      <c r="AA1916" s="54" t="str">
        <f>IF(Z1916="","",IFERROR(VLOOKUP(Z1916,ATIVIDADES!$A:$C,3,FALSE),"NAO CADASTRADA"))</f>
        <v/>
      </c>
      <c r="AB1916" s="42"/>
      <c r="AC1916" s="48"/>
      <c r="AD1916" s="54" t="str">
        <f>IF(AC1916="","",IFERROR(VLOOKUP(AC1916,EMPRESAS!$A:$C,3,FALSE),"NAO CADASTRADA"))</f>
        <v/>
      </c>
      <c r="AE1916" s="50"/>
      <c r="AF1916" s="54" t="str">
        <f>IF(AE1916="","",IFERROR(VLOOKUP(AE1916,ATIVIDADES!$A:$C,3,FALSE),"NAO CADASTRADA"))</f>
        <v/>
      </c>
      <c r="AG1916" s="42"/>
      <c r="AH1916" s="48"/>
      <c r="AI1916" s="54" t="str">
        <f>IF(AH1916="","",IFERROR(VLOOKUP(AH1916,EMPRESAS!$A:$C,3,FALSE),"NAO CADASTRADA"))</f>
        <v/>
      </c>
      <c r="AJ1916" s="50"/>
      <c r="AK1916" s="54" t="str">
        <f>IF(AJ1916="","",IFERROR(VLOOKUP(AJ1916,ATIVIDADES!$A:$C,3,FALSE),"NAO CADASTRADA"))</f>
        <v/>
      </c>
      <c r="AL1916" s="42"/>
    </row>
    <row r="1917" spans="1:38" x14ac:dyDescent="0.25">
      <c r="A1917" s="26" t="str">
        <f t="shared" si="205"/>
        <v>OK</v>
      </c>
      <c r="B1917" s="29">
        <f t="shared" si="206"/>
        <v>2487914866</v>
      </c>
      <c r="C1917" s="30">
        <v>44005</v>
      </c>
      <c r="D1917" s="18">
        <f t="shared" si="209"/>
        <v>43983</v>
      </c>
      <c r="E1917" s="19" t="str">
        <f>IF(ISERROR(VLOOKUP(C1917,FERIADOS!$A:$B,1,FALSE)),IF(WEEKDAY(C1917)=1,"Dom",IF(WEEKDAY(C1917)=2,"Seg",IF(WEEKDAY(C1917)=3,"Ter",IF(WEEKDAY(C1917)=4,"Qua",IF(WEEKDAY(C1917)=5,"Qui",IF(WEEKDAY(C1917)=6,"Sex","Sab")))))),"Feriado")</f>
        <v>Ter</v>
      </c>
      <c r="F1917" s="32"/>
      <c r="G1917" s="33"/>
      <c r="H1917" s="33"/>
      <c r="I1917" s="33"/>
      <c r="J1917" s="21" t="str">
        <f t="shared" si="207"/>
        <v/>
      </c>
      <c r="K1917" s="21">
        <f t="shared" si="203"/>
        <v>0</v>
      </c>
      <c r="L1917" s="21" t="str">
        <f t="shared" si="204"/>
        <v/>
      </c>
      <c r="M1917" s="22" t="str">
        <f t="shared" si="208"/>
        <v/>
      </c>
      <c r="N1917" s="48"/>
      <c r="O1917" s="54" t="str">
        <f>IF(N1917="","",IFERROR(VLOOKUP(N1917,EMPRESAS!$A:$C,3,FALSE),"NAO CADASTRADA"))</f>
        <v/>
      </c>
      <c r="P1917" s="50"/>
      <c r="Q1917" s="54" t="str">
        <f>IF(P1917="","",IFERROR(VLOOKUP(P1917,ATIVIDADES!$A:$C,3,FALSE),"NAO CADASTRADA"))</f>
        <v/>
      </c>
      <c r="R1917" s="42"/>
      <c r="S1917" s="48"/>
      <c r="T1917" s="54" t="str">
        <f>IF(S1917="","",IFERROR(VLOOKUP(S1917,EMPRESAS!$A:$C,3,FALSE),"NAO CADASTRADA"))</f>
        <v/>
      </c>
      <c r="U1917" s="50"/>
      <c r="V1917" s="54" t="str">
        <f>IF(U1917="","",IFERROR(VLOOKUP(U1917,ATIVIDADES!$A:$C,3,FALSE),"NAO CADASTRADA"))</f>
        <v/>
      </c>
      <c r="W1917" s="42"/>
      <c r="X1917" s="48"/>
      <c r="Y1917" s="54" t="str">
        <f>IF(X1917="","",IFERROR(VLOOKUP(X1917,EMPRESAS!$A:$C,3,FALSE),"NAO CADASTRADA"))</f>
        <v/>
      </c>
      <c r="Z1917" s="50"/>
      <c r="AA1917" s="54" t="str">
        <f>IF(Z1917="","",IFERROR(VLOOKUP(Z1917,ATIVIDADES!$A:$C,3,FALSE),"NAO CADASTRADA"))</f>
        <v/>
      </c>
      <c r="AB1917" s="42"/>
      <c r="AC1917" s="48"/>
      <c r="AD1917" s="54" t="str">
        <f>IF(AC1917="","",IFERROR(VLOOKUP(AC1917,EMPRESAS!$A:$C,3,FALSE),"NAO CADASTRADA"))</f>
        <v/>
      </c>
      <c r="AE1917" s="50"/>
      <c r="AF1917" s="54" t="str">
        <f>IF(AE1917="","",IFERROR(VLOOKUP(AE1917,ATIVIDADES!$A:$C,3,FALSE),"NAO CADASTRADA"))</f>
        <v/>
      </c>
      <c r="AG1917" s="42"/>
      <c r="AH1917" s="48"/>
      <c r="AI1917" s="54" t="str">
        <f>IF(AH1917="","",IFERROR(VLOOKUP(AH1917,EMPRESAS!$A:$C,3,FALSE),"NAO CADASTRADA"))</f>
        <v/>
      </c>
      <c r="AJ1917" s="50"/>
      <c r="AK1917" s="54" t="str">
        <f>IF(AJ1917="","",IFERROR(VLOOKUP(AJ1917,ATIVIDADES!$A:$C,3,FALSE),"NAO CADASTRADA"))</f>
        <v/>
      </c>
      <c r="AL1917" s="42"/>
    </row>
    <row r="1918" spans="1:38" x14ac:dyDescent="0.25">
      <c r="A1918" s="26" t="str">
        <f t="shared" si="205"/>
        <v>OK</v>
      </c>
      <c r="B1918" s="29">
        <f t="shared" si="206"/>
        <v>2487914866</v>
      </c>
      <c r="C1918" s="30">
        <v>44006</v>
      </c>
      <c r="D1918" s="18">
        <f t="shared" si="209"/>
        <v>43983</v>
      </c>
      <c r="E1918" s="19" t="str">
        <f>IF(ISERROR(VLOOKUP(C1918,FERIADOS!$A:$B,1,FALSE)),IF(WEEKDAY(C1918)=1,"Dom",IF(WEEKDAY(C1918)=2,"Seg",IF(WEEKDAY(C1918)=3,"Ter",IF(WEEKDAY(C1918)=4,"Qua",IF(WEEKDAY(C1918)=5,"Qui",IF(WEEKDAY(C1918)=6,"Sex","Sab")))))),"Feriado")</f>
        <v>Qua</v>
      </c>
      <c r="F1918" s="32"/>
      <c r="G1918" s="33"/>
      <c r="H1918" s="33"/>
      <c r="I1918" s="33"/>
      <c r="J1918" s="21" t="str">
        <f t="shared" si="207"/>
        <v/>
      </c>
      <c r="K1918" s="21">
        <f t="shared" si="203"/>
        <v>0</v>
      </c>
      <c r="L1918" s="21" t="str">
        <f t="shared" si="204"/>
        <v/>
      </c>
      <c r="M1918" s="22" t="str">
        <f t="shared" si="208"/>
        <v/>
      </c>
      <c r="N1918" s="48"/>
      <c r="O1918" s="54" t="str">
        <f>IF(N1918="","",IFERROR(VLOOKUP(N1918,EMPRESAS!$A:$C,3,FALSE),"NAO CADASTRADA"))</f>
        <v/>
      </c>
      <c r="P1918" s="50"/>
      <c r="Q1918" s="54" t="str">
        <f>IF(P1918="","",IFERROR(VLOOKUP(P1918,ATIVIDADES!$A:$C,3,FALSE),"NAO CADASTRADA"))</f>
        <v/>
      </c>
      <c r="R1918" s="42"/>
      <c r="S1918" s="48"/>
      <c r="T1918" s="54" t="str">
        <f>IF(S1918="","",IFERROR(VLOOKUP(S1918,EMPRESAS!$A:$C,3,FALSE),"NAO CADASTRADA"))</f>
        <v/>
      </c>
      <c r="U1918" s="50"/>
      <c r="V1918" s="54" t="str">
        <f>IF(U1918="","",IFERROR(VLOOKUP(U1918,ATIVIDADES!$A:$C,3,FALSE),"NAO CADASTRADA"))</f>
        <v/>
      </c>
      <c r="W1918" s="42"/>
      <c r="X1918" s="48"/>
      <c r="Y1918" s="54" t="str">
        <f>IF(X1918="","",IFERROR(VLOOKUP(X1918,EMPRESAS!$A:$C,3,FALSE),"NAO CADASTRADA"))</f>
        <v/>
      </c>
      <c r="Z1918" s="50"/>
      <c r="AA1918" s="54" t="str">
        <f>IF(Z1918="","",IFERROR(VLOOKUP(Z1918,ATIVIDADES!$A:$C,3,FALSE),"NAO CADASTRADA"))</f>
        <v/>
      </c>
      <c r="AB1918" s="42"/>
      <c r="AC1918" s="48"/>
      <c r="AD1918" s="54" t="str">
        <f>IF(AC1918="","",IFERROR(VLOOKUP(AC1918,EMPRESAS!$A:$C,3,FALSE),"NAO CADASTRADA"))</f>
        <v/>
      </c>
      <c r="AE1918" s="50"/>
      <c r="AF1918" s="54" t="str">
        <f>IF(AE1918="","",IFERROR(VLOOKUP(AE1918,ATIVIDADES!$A:$C,3,FALSE),"NAO CADASTRADA"))</f>
        <v/>
      </c>
      <c r="AG1918" s="42"/>
      <c r="AH1918" s="48"/>
      <c r="AI1918" s="54" t="str">
        <f>IF(AH1918="","",IFERROR(VLOOKUP(AH1918,EMPRESAS!$A:$C,3,FALSE),"NAO CADASTRADA"))</f>
        <v/>
      </c>
      <c r="AJ1918" s="50"/>
      <c r="AK1918" s="54" t="str">
        <f>IF(AJ1918="","",IFERROR(VLOOKUP(AJ1918,ATIVIDADES!$A:$C,3,FALSE),"NAO CADASTRADA"))</f>
        <v/>
      </c>
      <c r="AL1918" s="42"/>
    </row>
    <row r="1919" spans="1:38" x14ac:dyDescent="0.25">
      <c r="A1919" s="26" t="str">
        <f t="shared" si="205"/>
        <v>OK</v>
      </c>
      <c r="B1919" s="29">
        <f t="shared" si="206"/>
        <v>2487914866</v>
      </c>
      <c r="C1919" s="30">
        <v>44007</v>
      </c>
      <c r="D1919" s="18">
        <f t="shared" si="209"/>
        <v>43983</v>
      </c>
      <c r="E1919" s="19" t="str">
        <f>IF(ISERROR(VLOOKUP(C1919,FERIADOS!$A:$B,1,FALSE)),IF(WEEKDAY(C1919)=1,"Dom",IF(WEEKDAY(C1919)=2,"Seg",IF(WEEKDAY(C1919)=3,"Ter",IF(WEEKDAY(C1919)=4,"Qua",IF(WEEKDAY(C1919)=5,"Qui",IF(WEEKDAY(C1919)=6,"Sex","Sab")))))),"Feriado")</f>
        <v>Qui</v>
      </c>
      <c r="F1919" s="32"/>
      <c r="G1919" s="33"/>
      <c r="H1919" s="33"/>
      <c r="I1919" s="33"/>
      <c r="J1919" s="21" t="str">
        <f t="shared" si="207"/>
        <v/>
      </c>
      <c r="K1919" s="21">
        <f t="shared" si="203"/>
        <v>0</v>
      </c>
      <c r="L1919" s="21" t="str">
        <f t="shared" si="204"/>
        <v/>
      </c>
      <c r="M1919" s="22" t="str">
        <f t="shared" si="208"/>
        <v/>
      </c>
      <c r="N1919" s="48"/>
      <c r="O1919" s="54" t="str">
        <f>IF(N1919="","",IFERROR(VLOOKUP(N1919,EMPRESAS!$A:$C,3,FALSE),"NAO CADASTRADA"))</f>
        <v/>
      </c>
      <c r="P1919" s="50"/>
      <c r="Q1919" s="54" t="str">
        <f>IF(P1919="","",IFERROR(VLOOKUP(P1919,ATIVIDADES!$A:$C,3,FALSE),"NAO CADASTRADA"))</f>
        <v/>
      </c>
      <c r="R1919" s="42"/>
      <c r="S1919" s="48"/>
      <c r="T1919" s="54" t="str">
        <f>IF(S1919="","",IFERROR(VLOOKUP(S1919,EMPRESAS!$A:$C,3,FALSE),"NAO CADASTRADA"))</f>
        <v/>
      </c>
      <c r="U1919" s="50"/>
      <c r="V1919" s="54" t="str">
        <f>IF(U1919="","",IFERROR(VLOOKUP(U1919,ATIVIDADES!$A:$C,3,FALSE),"NAO CADASTRADA"))</f>
        <v/>
      </c>
      <c r="W1919" s="42"/>
      <c r="X1919" s="48"/>
      <c r="Y1919" s="54" t="str">
        <f>IF(X1919="","",IFERROR(VLOOKUP(X1919,EMPRESAS!$A:$C,3,FALSE),"NAO CADASTRADA"))</f>
        <v/>
      </c>
      <c r="Z1919" s="50"/>
      <c r="AA1919" s="54" t="str">
        <f>IF(Z1919="","",IFERROR(VLOOKUP(Z1919,ATIVIDADES!$A:$C,3,FALSE),"NAO CADASTRADA"))</f>
        <v/>
      </c>
      <c r="AB1919" s="42"/>
      <c r="AC1919" s="48"/>
      <c r="AD1919" s="54" t="str">
        <f>IF(AC1919="","",IFERROR(VLOOKUP(AC1919,EMPRESAS!$A:$C,3,FALSE),"NAO CADASTRADA"))</f>
        <v/>
      </c>
      <c r="AE1919" s="50"/>
      <c r="AF1919" s="54" t="str">
        <f>IF(AE1919="","",IFERROR(VLOOKUP(AE1919,ATIVIDADES!$A:$C,3,FALSE),"NAO CADASTRADA"))</f>
        <v/>
      </c>
      <c r="AG1919" s="42"/>
      <c r="AH1919" s="48"/>
      <c r="AI1919" s="54" t="str">
        <f>IF(AH1919="","",IFERROR(VLOOKUP(AH1919,EMPRESAS!$A:$C,3,FALSE),"NAO CADASTRADA"))</f>
        <v/>
      </c>
      <c r="AJ1919" s="50"/>
      <c r="AK1919" s="54" t="str">
        <f>IF(AJ1919="","",IFERROR(VLOOKUP(AJ1919,ATIVIDADES!$A:$C,3,FALSE),"NAO CADASTRADA"))</f>
        <v/>
      </c>
      <c r="AL1919" s="42"/>
    </row>
    <row r="1920" spans="1:38" x14ac:dyDescent="0.25">
      <c r="A1920" s="26" t="str">
        <f t="shared" si="205"/>
        <v>OK</v>
      </c>
      <c r="B1920" s="29">
        <f t="shared" si="206"/>
        <v>2487914866</v>
      </c>
      <c r="C1920" s="30">
        <v>44008</v>
      </c>
      <c r="D1920" s="18">
        <f t="shared" si="209"/>
        <v>43983</v>
      </c>
      <c r="E1920" s="19" t="str">
        <f>IF(ISERROR(VLOOKUP(C1920,FERIADOS!$A:$B,1,FALSE)),IF(WEEKDAY(C1920)=1,"Dom",IF(WEEKDAY(C1920)=2,"Seg",IF(WEEKDAY(C1920)=3,"Ter",IF(WEEKDAY(C1920)=4,"Qua",IF(WEEKDAY(C1920)=5,"Qui",IF(WEEKDAY(C1920)=6,"Sex","Sab")))))),"Feriado")</f>
        <v>Sex</v>
      </c>
      <c r="F1920" s="32"/>
      <c r="G1920" s="33"/>
      <c r="H1920" s="33"/>
      <c r="I1920" s="33"/>
      <c r="J1920" s="21" t="str">
        <f t="shared" si="207"/>
        <v/>
      </c>
      <c r="K1920" s="21">
        <f t="shared" si="203"/>
        <v>0</v>
      </c>
      <c r="L1920" s="21" t="str">
        <f t="shared" si="204"/>
        <v/>
      </c>
      <c r="M1920" s="22" t="str">
        <f t="shared" si="208"/>
        <v/>
      </c>
      <c r="N1920" s="48"/>
      <c r="O1920" s="54" t="str">
        <f>IF(N1920="","",IFERROR(VLOOKUP(N1920,EMPRESAS!$A:$C,3,FALSE),"NAO CADASTRADA"))</f>
        <v/>
      </c>
      <c r="P1920" s="50"/>
      <c r="Q1920" s="54" t="str">
        <f>IF(P1920="","",IFERROR(VLOOKUP(P1920,ATIVIDADES!$A:$C,3,FALSE),"NAO CADASTRADA"))</f>
        <v/>
      </c>
      <c r="R1920" s="42"/>
      <c r="S1920" s="48"/>
      <c r="T1920" s="54" t="str">
        <f>IF(S1920="","",IFERROR(VLOOKUP(S1920,EMPRESAS!$A:$C,3,FALSE),"NAO CADASTRADA"))</f>
        <v/>
      </c>
      <c r="U1920" s="50"/>
      <c r="V1920" s="54" t="str">
        <f>IF(U1920="","",IFERROR(VLOOKUP(U1920,ATIVIDADES!$A:$C,3,FALSE),"NAO CADASTRADA"))</f>
        <v/>
      </c>
      <c r="W1920" s="42"/>
      <c r="X1920" s="48"/>
      <c r="Y1920" s="54" t="str">
        <f>IF(X1920="","",IFERROR(VLOOKUP(X1920,EMPRESAS!$A:$C,3,FALSE),"NAO CADASTRADA"))</f>
        <v/>
      </c>
      <c r="Z1920" s="50"/>
      <c r="AA1920" s="54" t="str">
        <f>IF(Z1920="","",IFERROR(VLOOKUP(Z1920,ATIVIDADES!$A:$C,3,FALSE),"NAO CADASTRADA"))</f>
        <v/>
      </c>
      <c r="AB1920" s="42"/>
      <c r="AC1920" s="48"/>
      <c r="AD1920" s="54" t="str">
        <f>IF(AC1920="","",IFERROR(VLOOKUP(AC1920,EMPRESAS!$A:$C,3,FALSE),"NAO CADASTRADA"))</f>
        <v/>
      </c>
      <c r="AE1920" s="50"/>
      <c r="AF1920" s="54" t="str">
        <f>IF(AE1920="","",IFERROR(VLOOKUP(AE1920,ATIVIDADES!$A:$C,3,FALSE),"NAO CADASTRADA"))</f>
        <v/>
      </c>
      <c r="AG1920" s="42"/>
      <c r="AH1920" s="48"/>
      <c r="AI1920" s="54" t="str">
        <f>IF(AH1920="","",IFERROR(VLOOKUP(AH1920,EMPRESAS!$A:$C,3,FALSE),"NAO CADASTRADA"))</f>
        <v/>
      </c>
      <c r="AJ1920" s="50"/>
      <c r="AK1920" s="54" t="str">
        <f>IF(AJ1920="","",IFERROR(VLOOKUP(AJ1920,ATIVIDADES!$A:$C,3,FALSE),"NAO CADASTRADA"))</f>
        <v/>
      </c>
      <c r="AL1920" s="42"/>
    </row>
    <row r="1921" spans="1:38" x14ac:dyDescent="0.25">
      <c r="A1921" s="26" t="str">
        <f t="shared" si="205"/>
        <v>OK</v>
      </c>
      <c r="B1921" s="29">
        <f t="shared" si="206"/>
        <v>2487914866</v>
      </c>
      <c r="C1921" s="30">
        <v>44009</v>
      </c>
      <c r="D1921" s="18">
        <f t="shared" si="209"/>
        <v>43983</v>
      </c>
      <c r="E1921" s="19" t="str">
        <f>IF(ISERROR(VLOOKUP(C1921,FERIADOS!$A:$B,1,FALSE)),IF(WEEKDAY(C1921)=1,"Dom",IF(WEEKDAY(C1921)=2,"Seg",IF(WEEKDAY(C1921)=3,"Ter",IF(WEEKDAY(C1921)=4,"Qua",IF(WEEKDAY(C1921)=5,"Qui",IF(WEEKDAY(C1921)=6,"Sex","Sab")))))),"Feriado")</f>
        <v>Sab</v>
      </c>
      <c r="F1921" s="32"/>
      <c r="G1921" s="33"/>
      <c r="H1921" s="33"/>
      <c r="I1921" s="33"/>
      <c r="J1921" s="21" t="str">
        <f t="shared" si="207"/>
        <v/>
      </c>
      <c r="K1921" s="21">
        <f t="shared" si="203"/>
        <v>0</v>
      </c>
      <c r="L1921" s="21" t="str">
        <f t="shared" si="204"/>
        <v/>
      </c>
      <c r="M1921" s="22" t="str">
        <f t="shared" si="208"/>
        <v/>
      </c>
      <c r="N1921" s="48"/>
      <c r="O1921" s="54" t="str">
        <f>IF(N1921="","",IFERROR(VLOOKUP(N1921,EMPRESAS!$A:$C,3,FALSE),"NAO CADASTRADA"))</f>
        <v/>
      </c>
      <c r="P1921" s="50"/>
      <c r="Q1921" s="54" t="str">
        <f>IF(P1921="","",IFERROR(VLOOKUP(P1921,ATIVIDADES!$A:$C,3,FALSE),"NAO CADASTRADA"))</f>
        <v/>
      </c>
      <c r="R1921" s="42"/>
      <c r="S1921" s="48"/>
      <c r="T1921" s="54" t="str">
        <f>IF(S1921="","",IFERROR(VLOOKUP(S1921,EMPRESAS!$A:$C,3,FALSE),"NAO CADASTRADA"))</f>
        <v/>
      </c>
      <c r="U1921" s="50"/>
      <c r="V1921" s="54" t="str">
        <f>IF(U1921="","",IFERROR(VLOOKUP(U1921,ATIVIDADES!$A:$C,3,FALSE),"NAO CADASTRADA"))</f>
        <v/>
      </c>
      <c r="W1921" s="42"/>
      <c r="X1921" s="48"/>
      <c r="Y1921" s="54" t="str">
        <f>IF(X1921="","",IFERROR(VLOOKUP(X1921,EMPRESAS!$A:$C,3,FALSE),"NAO CADASTRADA"))</f>
        <v/>
      </c>
      <c r="Z1921" s="50"/>
      <c r="AA1921" s="54" t="str">
        <f>IF(Z1921="","",IFERROR(VLOOKUP(Z1921,ATIVIDADES!$A:$C,3,FALSE),"NAO CADASTRADA"))</f>
        <v/>
      </c>
      <c r="AB1921" s="42"/>
      <c r="AC1921" s="48"/>
      <c r="AD1921" s="54" t="str">
        <f>IF(AC1921="","",IFERROR(VLOOKUP(AC1921,EMPRESAS!$A:$C,3,FALSE),"NAO CADASTRADA"))</f>
        <v/>
      </c>
      <c r="AE1921" s="50"/>
      <c r="AF1921" s="54" t="str">
        <f>IF(AE1921="","",IFERROR(VLOOKUP(AE1921,ATIVIDADES!$A:$C,3,FALSE),"NAO CADASTRADA"))</f>
        <v/>
      </c>
      <c r="AG1921" s="42"/>
      <c r="AH1921" s="48"/>
      <c r="AI1921" s="54" t="str">
        <f>IF(AH1921="","",IFERROR(VLOOKUP(AH1921,EMPRESAS!$A:$C,3,FALSE),"NAO CADASTRADA"))</f>
        <v/>
      </c>
      <c r="AJ1921" s="50"/>
      <c r="AK1921" s="54" t="str">
        <f>IF(AJ1921="","",IFERROR(VLOOKUP(AJ1921,ATIVIDADES!$A:$C,3,FALSE),"NAO CADASTRADA"))</f>
        <v/>
      </c>
      <c r="AL1921" s="42"/>
    </row>
    <row r="1922" spans="1:38" x14ac:dyDescent="0.25">
      <c r="A1922" s="26" t="str">
        <f t="shared" si="205"/>
        <v>OK</v>
      </c>
      <c r="B1922" s="29">
        <f t="shared" si="206"/>
        <v>2487914866</v>
      </c>
      <c r="C1922" s="30">
        <v>44010</v>
      </c>
      <c r="D1922" s="18">
        <f t="shared" si="209"/>
        <v>43983</v>
      </c>
      <c r="E1922" s="19" t="str">
        <f>IF(ISERROR(VLOOKUP(C1922,FERIADOS!$A:$B,1,FALSE)),IF(WEEKDAY(C1922)=1,"Dom",IF(WEEKDAY(C1922)=2,"Seg",IF(WEEKDAY(C1922)=3,"Ter",IF(WEEKDAY(C1922)=4,"Qua",IF(WEEKDAY(C1922)=5,"Qui",IF(WEEKDAY(C1922)=6,"Sex","Sab")))))),"Feriado")</f>
        <v>Dom</v>
      </c>
      <c r="F1922" s="32"/>
      <c r="G1922" s="33"/>
      <c r="H1922" s="33"/>
      <c r="I1922" s="33"/>
      <c r="J1922" s="21" t="str">
        <f t="shared" si="207"/>
        <v/>
      </c>
      <c r="K1922" s="21">
        <f t="shared" si="203"/>
        <v>0</v>
      </c>
      <c r="L1922" s="21" t="str">
        <f t="shared" si="204"/>
        <v/>
      </c>
      <c r="M1922" s="22" t="str">
        <f t="shared" si="208"/>
        <v/>
      </c>
      <c r="N1922" s="48"/>
      <c r="O1922" s="54" t="str">
        <f>IF(N1922="","",IFERROR(VLOOKUP(N1922,EMPRESAS!$A:$C,3,FALSE),"NAO CADASTRADA"))</f>
        <v/>
      </c>
      <c r="P1922" s="50"/>
      <c r="Q1922" s="54" t="str">
        <f>IF(P1922="","",IFERROR(VLOOKUP(P1922,ATIVIDADES!$A:$C,3,FALSE),"NAO CADASTRADA"))</f>
        <v/>
      </c>
      <c r="R1922" s="42"/>
      <c r="S1922" s="48"/>
      <c r="T1922" s="54" t="str">
        <f>IF(S1922="","",IFERROR(VLOOKUP(S1922,EMPRESAS!$A:$C,3,FALSE),"NAO CADASTRADA"))</f>
        <v/>
      </c>
      <c r="U1922" s="50"/>
      <c r="V1922" s="54" t="str">
        <f>IF(U1922="","",IFERROR(VLOOKUP(U1922,ATIVIDADES!$A:$C,3,FALSE),"NAO CADASTRADA"))</f>
        <v/>
      </c>
      <c r="W1922" s="42"/>
      <c r="X1922" s="48"/>
      <c r="Y1922" s="54" t="str">
        <f>IF(X1922="","",IFERROR(VLOOKUP(X1922,EMPRESAS!$A:$C,3,FALSE),"NAO CADASTRADA"))</f>
        <v/>
      </c>
      <c r="Z1922" s="50"/>
      <c r="AA1922" s="54" t="str">
        <f>IF(Z1922="","",IFERROR(VLOOKUP(Z1922,ATIVIDADES!$A:$C,3,FALSE),"NAO CADASTRADA"))</f>
        <v/>
      </c>
      <c r="AB1922" s="42"/>
      <c r="AC1922" s="48"/>
      <c r="AD1922" s="54" t="str">
        <f>IF(AC1922="","",IFERROR(VLOOKUP(AC1922,EMPRESAS!$A:$C,3,FALSE),"NAO CADASTRADA"))</f>
        <v/>
      </c>
      <c r="AE1922" s="50"/>
      <c r="AF1922" s="54" t="str">
        <f>IF(AE1922="","",IFERROR(VLOOKUP(AE1922,ATIVIDADES!$A:$C,3,FALSE),"NAO CADASTRADA"))</f>
        <v/>
      </c>
      <c r="AG1922" s="42"/>
      <c r="AH1922" s="48"/>
      <c r="AI1922" s="54" t="str">
        <f>IF(AH1922="","",IFERROR(VLOOKUP(AH1922,EMPRESAS!$A:$C,3,FALSE),"NAO CADASTRADA"))</f>
        <v/>
      </c>
      <c r="AJ1922" s="50"/>
      <c r="AK1922" s="54" t="str">
        <f>IF(AJ1922="","",IFERROR(VLOOKUP(AJ1922,ATIVIDADES!$A:$C,3,FALSE),"NAO CADASTRADA"))</f>
        <v/>
      </c>
      <c r="AL1922" s="42"/>
    </row>
    <row r="1923" spans="1:38" x14ac:dyDescent="0.25">
      <c r="A1923" s="26" t="str">
        <f t="shared" si="205"/>
        <v>OK</v>
      </c>
      <c r="B1923" s="29">
        <f t="shared" si="206"/>
        <v>2487914866</v>
      </c>
      <c r="C1923" s="30">
        <v>44011</v>
      </c>
      <c r="D1923" s="18">
        <f t="shared" si="209"/>
        <v>43983</v>
      </c>
      <c r="E1923" s="19" t="str">
        <f>IF(ISERROR(VLOOKUP(C1923,FERIADOS!$A:$B,1,FALSE)),IF(WEEKDAY(C1923)=1,"Dom",IF(WEEKDAY(C1923)=2,"Seg",IF(WEEKDAY(C1923)=3,"Ter",IF(WEEKDAY(C1923)=4,"Qua",IF(WEEKDAY(C1923)=5,"Qui",IF(WEEKDAY(C1923)=6,"Sex","Sab")))))),"Feriado")</f>
        <v>Seg</v>
      </c>
      <c r="F1923" s="32"/>
      <c r="G1923" s="33"/>
      <c r="H1923" s="33"/>
      <c r="I1923" s="33"/>
      <c r="J1923" s="21" t="str">
        <f t="shared" si="207"/>
        <v/>
      </c>
      <c r="K1923" s="21">
        <f t="shared" si="203"/>
        <v>0</v>
      </c>
      <c r="L1923" s="21" t="str">
        <f t="shared" si="204"/>
        <v/>
      </c>
      <c r="M1923" s="22" t="str">
        <f t="shared" si="208"/>
        <v/>
      </c>
      <c r="N1923" s="48"/>
      <c r="O1923" s="54" t="str">
        <f>IF(N1923="","",IFERROR(VLOOKUP(N1923,EMPRESAS!$A:$C,3,FALSE),"NAO CADASTRADA"))</f>
        <v/>
      </c>
      <c r="P1923" s="50"/>
      <c r="Q1923" s="54" t="str">
        <f>IF(P1923="","",IFERROR(VLOOKUP(P1923,ATIVIDADES!$A:$C,3,FALSE),"NAO CADASTRADA"))</f>
        <v/>
      </c>
      <c r="R1923" s="42"/>
      <c r="S1923" s="48"/>
      <c r="T1923" s="54" t="str">
        <f>IF(S1923="","",IFERROR(VLOOKUP(S1923,EMPRESAS!$A:$C,3,FALSE),"NAO CADASTRADA"))</f>
        <v/>
      </c>
      <c r="U1923" s="50"/>
      <c r="V1923" s="54" t="str">
        <f>IF(U1923="","",IFERROR(VLOOKUP(U1923,ATIVIDADES!$A:$C,3,FALSE),"NAO CADASTRADA"))</f>
        <v/>
      </c>
      <c r="W1923" s="42"/>
      <c r="X1923" s="48"/>
      <c r="Y1923" s="54" t="str">
        <f>IF(X1923="","",IFERROR(VLOOKUP(X1923,EMPRESAS!$A:$C,3,FALSE),"NAO CADASTRADA"))</f>
        <v/>
      </c>
      <c r="Z1923" s="50"/>
      <c r="AA1923" s="54" t="str">
        <f>IF(Z1923="","",IFERROR(VLOOKUP(Z1923,ATIVIDADES!$A:$C,3,FALSE),"NAO CADASTRADA"))</f>
        <v/>
      </c>
      <c r="AB1923" s="42"/>
      <c r="AC1923" s="48"/>
      <c r="AD1923" s="54" t="str">
        <f>IF(AC1923="","",IFERROR(VLOOKUP(AC1923,EMPRESAS!$A:$C,3,FALSE),"NAO CADASTRADA"))</f>
        <v/>
      </c>
      <c r="AE1923" s="50"/>
      <c r="AF1923" s="54" t="str">
        <f>IF(AE1923="","",IFERROR(VLOOKUP(AE1923,ATIVIDADES!$A:$C,3,FALSE),"NAO CADASTRADA"))</f>
        <v/>
      </c>
      <c r="AG1923" s="42"/>
      <c r="AH1923" s="48"/>
      <c r="AI1923" s="54" t="str">
        <f>IF(AH1923="","",IFERROR(VLOOKUP(AH1923,EMPRESAS!$A:$C,3,FALSE),"NAO CADASTRADA"))</f>
        <v/>
      </c>
      <c r="AJ1923" s="50"/>
      <c r="AK1923" s="54" t="str">
        <f>IF(AJ1923="","",IFERROR(VLOOKUP(AJ1923,ATIVIDADES!$A:$C,3,FALSE),"NAO CADASTRADA"))</f>
        <v/>
      </c>
      <c r="AL1923" s="42"/>
    </row>
    <row r="1924" spans="1:38" x14ac:dyDescent="0.25">
      <c r="A1924" s="26" t="str">
        <f t="shared" si="205"/>
        <v>OK</v>
      </c>
      <c r="B1924" s="29">
        <f t="shared" si="206"/>
        <v>2487914866</v>
      </c>
      <c r="C1924" s="30">
        <v>44012</v>
      </c>
      <c r="D1924" s="18">
        <f t="shared" si="209"/>
        <v>43983</v>
      </c>
      <c r="E1924" s="19" t="str">
        <f>IF(ISERROR(VLOOKUP(C1924,FERIADOS!$A:$B,1,FALSE)),IF(WEEKDAY(C1924)=1,"Dom",IF(WEEKDAY(C1924)=2,"Seg",IF(WEEKDAY(C1924)=3,"Ter",IF(WEEKDAY(C1924)=4,"Qua",IF(WEEKDAY(C1924)=5,"Qui",IF(WEEKDAY(C1924)=6,"Sex","Sab")))))),"Feriado")</f>
        <v>Ter</v>
      </c>
      <c r="F1924" s="32"/>
      <c r="G1924" s="33"/>
      <c r="H1924" s="33"/>
      <c r="I1924" s="33"/>
      <c r="J1924" s="21" t="str">
        <f t="shared" si="207"/>
        <v/>
      </c>
      <c r="K1924" s="21">
        <f t="shared" si="203"/>
        <v>0</v>
      </c>
      <c r="L1924" s="21" t="str">
        <f t="shared" si="204"/>
        <v/>
      </c>
      <c r="M1924" s="22" t="str">
        <f t="shared" si="208"/>
        <v/>
      </c>
      <c r="N1924" s="48"/>
      <c r="O1924" s="54" t="str">
        <f>IF(N1924="","",IFERROR(VLOOKUP(N1924,EMPRESAS!$A:$C,3,FALSE),"NAO CADASTRADA"))</f>
        <v/>
      </c>
      <c r="P1924" s="50"/>
      <c r="Q1924" s="54" t="str">
        <f>IF(P1924="","",IFERROR(VLOOKUP(P1924,ATIVIDADES!$A:$C,3,FALSE),"NAO CADASTRADA"))</f>
        <v/>
      </c>
      <c r="R1924" s="42"/>
      <c r="S1924" s="48"/>
      <c r="T1924" s="54" t="str">
        <f>IF(S1924="","",IFERROR(VLOOKUP(S1924,EMPRESAS!$A:$C,3,FALSE),"NAO CADASTRADA"))</f>
        <v/>
      </c>
      <c r="U1924" s="50"/>
      <c r="V1924" s="54" t="str">
        <f>IF(U1924="","",IFERROR(VLOOKUP(U1924,ATIVIDADES!$A:$C,3,FALSE),"NAO CADASTRADA"))</f>
        <v/>
      </c>
      <c r="W1924" s="42"/>
      <c r="X1924" s="48"/>
      <c r="Y1924" s="54" t="str">
        <f>IF(X1924="","",IFERROR(VLOOKUP(X1924,EMPRESAS!$A:$C,3,FALSE),"NAO CADASTRADA"))</f>
        <v/>
      </c>
      <c r="Z1924" s="50"/>
      <c r="AA1924" s="54" t="str">
        <f>IF(Z1924="","",IFERROR(VLOOKUP(Z1924,ATIVIDADES!$A:$C,3,FALSE),"NAO CADASTRADA"))</f>
        <v/>
      </c>
      <c r="AB1924" s="42"/>
      <c r="AC1924" s="48"/>
      <c r="AD1924" s="54" t="str">
        <f>IF(AC1924="","",IFERROR(VLOOKUP(AC1924,EMPRESAS!$A:$C,3,FALSE),"NAO CADASTRADA"))</f>
        <v/>
      </c>
      <c r="AE1924" s="50"/>
      <c r="AF1924" s="54" t="str">
        <f>IF(AE1924="","",IFERROR(VLOOKUP(AE1924,ATIVIDADES!$A:$C,3,FALSE),"NAO CADASTRADA"))</f>
        <v/>
      </c>
      <c r="AG1924" s="42"/>
      <c r="AH1924" s="48"/>
      <c r="AI1924" s="54" t="str">
        <f>IF(AH1924="","",IFERROR(VLOOKUP(AH1924,EMPRESAS!$A:$C,3,FALSE),"NAO CADASTRADA"))</f>
        <v/>
      </c>
      <c r="AJ1924" s="50"/>
      <c r="AK1924" s="54" t="str">
        <f>IF(AJ1924="","",IFERROR(VLOOKUP(AJ1924,ATIVIDADES!$A:$C,3,FALSE),"NAO CADASTRADA"))</f>
        <v/>
      </c>
      <c r="AL1924" s="42"/>
    </row>
    <row r="1925" spans="1:38" x14ac:dyDescent="0.25">
      <c r="A1925" s="26" t="str">
        <f t="shared" si="205"/>
        <v>OK</v>
      </c>
      <c r="B1925" s="29">
        <f t="shared" si="206"/>
        <v>2487914866</v>
      </c>
      <c r="C1925" s="30">
        <v>44013</v>
      </c>
      <c r="D1925" s="18">
        <f t="shared" si="209"/>
        <v>44013</v>
      </c>
      <c r="E1925" s="19" t="str">
        <f>IF(ISERROR(VLOOKUP(C1925,FERIADOS!$A:$B,1,FALSE)),IF(WEEKDAY(C1925)=1,"Dom",IF(WEEKDAY(C1925)=2,"Seg",IF(WEEKDAY(C1925)=3,"Ter",IF(WEEKDAY(C1925)=4,"Qua",IF(WEEKDAY(C1925)=5,"Qui",IF(WEEKDAY(C1925)=6,"Sex","Sab")))))),"Feriado")</f>
        <v>Qua</v>
      </c>
      <c r="F1925" s="32"/>
      <c r="G1925" s="33"/>
      <c r="H1925" s="33"/>
      <c r="I1925" s="33"/>
      <c r="J1925" s="21" t="str">
        <f t="shared" si="207"/>
        <v/>
      </c>
      <c r="K1925" s="21">
        <f t="shared" si="203"/>
        <v>0</v>
      </c>
      <c r="L1925" s="21" t="str">
        <f t="shared" si="204"/>
        <v/>
      </c>
      <c r="M1925" s="22" t="str">
        <f t="shared" si="208"/>
        <v/>
      </c>
      <c r="N1925" s="48"/>
      <c r="O1925" s="54" t="str">
        <f>IF(N1925="","",IFERROR(VLOOKUP(N1925,EMPRESAS!$A:$C,3,FALSE),"NAO CADASTRADA"))</f>
        <v/>
      </c>
      <c r="P1925" s="50"/>
      <c r="Q1925" s="54" t="str">
        <f>IF(P1925="","",IFERROR(VLOOKUP(P1925,ATIVIDADES!$A:$C,3,FALSE),"NAO CADASTRADA"))</f>
        <v/>
      </c>
      <c r="R1925" s="42"/>
      <c r="S1925" s="48"/>
      <c r="T1925" s="54" t="str">
        <f>IF(S1925="","",IFERROR(VLOOKUP(S1925,EMPRESAS!$A:$C,3,FALSE),"NAO CADASTRADA"))</f>
        <v/>
      </c>
      <c r="U1925" s="50"/>
      <c r="V1925" s="54" t="str">
        <f>IF(U1925="","",IFERROR(VLOOKUP(U1925,ATIVIDADES!$A:$C,3,FALSE),"NAO CADASTRADA"))</f>
        <v/>
      </c>
      <c r="W1925" s="42"/>
      <c r="X1925" s="48"/>
      <c r="Y1925" s="54" t="str">
        <f>IF(X1925="","",IFERROR(VLOOKUP(X1925,EMPRESAS!$A:$C,3,FALSE),"NAO CADASTRADA"))</f>
        <v/>
      </c>
      <c r="Z1925" s="50"/>
      <c r="AA1925" s="54" t="str">
        <f>IF(Z1925="","",IFERROR(VLOOKUP(Z1925,ATIVIDADES!$A:$C,3,FALSE),"NAO CADASTRADA"))</f>
        <v/>
      </c>
      <c r="AB1925" s="42"/>
      <c r="AC1925" s="48"/>
      <c r="AD1925" s="54" t="str">
        <f>IF(AC1925="","",IFERROR(VLOOKUP(AC1925,EMPRESAS!$A:$C,3,FALSE),"NAO CADASTRADA"))</f>
        <v/>
      </c>
      <c r="AE1925" s="50"/>
      <c r="AF1925" s="54" t="str">
        <f>IF(AE1925="","",IFERROR(VLOOKUP(AE1925,ATIVIDADES!$A:$C,3,FALSE),"NAO CADASTRADA"))</f>
        <v/>
      </c>
      <c r="AG1925" s="42"/>
      <c r="AH1925" s="48"/>
      <c r="AI1925" s="54" t="str">
        <f>IF(AH1925="","",IFERROR(VLOOKUP(AH1925,EMPRESAS!$A:$C,3,FALSE),"NAO CADASTRADA"))</f>
        <v/>
      </c>
      <c r="AJ1925" s="50"/>
      <c r="AK1925" s="54" t="str">
        <f>IF(AJ1925="","",IFERROR(VLOOKUP(AJ1925,ATIVIDADES!$A:$C,3,FALSE),"NAO CADASTRADA"))</f>
        <v/>
      </c>
      <c r="AL1925" s="42"/>
    </row>
    <row r="1926" spans="1:38" x14ac:dyDescent="0.25">
      <c r="A1926" s="26" t="str">
        <f t="shared" si="205"/>
        <v>OK</v>
      </c>
      <c r="B1926" s="29">
        <f t="shared" si="206"/>
        <v>2487914866</v>
      </c>
      <c r="C1926" s="30">
        <v>44014</v>
      </c>
      <c r="D1926" s="18">
        <f t="shared" si="209"/>
        <v>44013</v>
      </c>
      <c r="E1926" s="19" t="str">
        <f>IF(ISERROR(VLOOKUP(C1926,FERIADOS!$A:$B,1,FALSE)),IF(WEEKDAY(C1926)=1,"Dom",IF(WEEKDAY(C1926)=2,"Seg",IF(WEEKDAY(C1926)=3,"Ter",IF(WEEKDAY(C1926)=4,"Qua",IF(WEEKDAY(C1926)=5,"Qui",IF(WEEKDAY(C1926)=6,"Sex","Sab")))))),"Feriado")</f>
        <v>Qui</v>
      </c>
      <c r="F1926" s="32"/>
      <c r="G1926" s="33"/>
      <c r="H1926" s="33"/>
      <c r="I1926" s="33"/>
      <c r="J1926" s="21" t="str">
        <f t="shared" si="207"/>
        <v/>
      </c>
      <c r="K1926" s="21">
        <f t="shared" si="203"/>
        <v>0</v>
      </c>
      <c r="L1926" s="21" t="str">
        <f t="shared" si="204"/>
        <v/>
      </c>
      <c r="M1926" s="22" t="str">
        <f t="shared" si="208"/>
        <v/>
      </c>
      <c r="N1926" s="48"/>
      <c r="O1926" s="54" t="str">
        <f>IF(N1926="","",IFERROR(VLOOKUP(N1926,EMPRESAS!$A:$C,3,FALSE),"NAO CADASTRADA"))</f>
        <v/>
      </c>
      <c r="P1926" s="50"/>
      <c r="Q1926" s="54" t="str">
        <f>IF(P1926="","",IFERROR(VLOOKUP(P1926,ATIVIDADES!$A:$C,3,FALSE),"NAO CADASTRADA"))</f>
        <v/>
      </c>
      <c r="R1926" s="42"/>
      <c r="S1926" s="48"/>
      <c r="T1926" s="54" t="str">
        <f>IF(S1926="","",IFERROR(VLOOKUP(S1926,EMPRESAS!$A:$C,3,FALSE),"NAO CADASTRADA"))</f>
        <v/>
      </c>
      <c r="U1926" s="50"/>
      <c r="V1926" s="54" t="str">
        <f>IF(U1926="","",IFERROR(VLOOKUP(U1926,ATIVIDADES!$A:$C,3,FALSE),"NAO CADASTRADA"))</f>
        <v/>
      </c>
      <c r="W1926" s="42"/>
      <c r="X1926" s="48"/>
      <c r="Y1926" s="54" t="str">
        <f>IF(X1926="","",IFERROR(VLOOKUP(X1926,EMPRESAS!$A:$C,3,FALSE),"NAO CADASTRADA"))</f>
        <v/>
      </c>
      <c r="Z1926" s="50"/>
      <c r="AA1926" s="54" t="str">
        <f>IF(Z1926="","",IFERROR(VLOOKUP(Z1926,ATIVIDADES!$A:$C,3,FALSE),"NAO CADASTRADA"))</f>
        <v/>
      </c>
      <c r="AB1926" s="42"/>
      <c r="AC1926" s="48"/>
      <c r="AD1926" s="54" t="str">
        <f>IF(AC1926="","",IFERROR(VLOOKUP(AC1926,EMPRESAS!$A:$C,3,FALSE),"NAO CADASTRADA"))</f>
        <v/>
      </c>
      <c r="AE1926" s="50"/>
      <c r="AF1926" s="54" t="str">
        <f>IF(AE1926="","",IFERROR(VLOOKUP(AE1926,ATIVIDADES!$A:$C,3,FALSE),"NAO CADASTRADA"))</f>
        <v/>
      </c>
      <c r="AG1926" s="42"/>
      <c r="AH1926" s="48"/>
      <c r="AI1926" s="54" t="str">
        <f>IF(AH1926="","",IFERROR(VLOOKUP(AH1926,EMPRESAS!$A:$C,3,FALSE),"NAO CADASTRADA"))</f>
        <v/>
      </c>
      <c r="AJ1926" s="50"/>
      <c r="AK1926" s="54" t="str">
        <f>IF(AJ1926="","",IFERROR(VLOOKUP(AJ1926,ATIVIDADES!$A:$C,3,FALSE),"NAO CADASTRADA"))</f>
        <v/>
      </c>
      <c r="AL1926" s="42"/>
    </row>
    <row r="1927" spans="1:38" x14ac:dyDescent="0.25">
      <c r="A1927" s="26" t="str">
        <f t="shared" si="205"/>
        <v>OK</v>
      </c>
      <c r="B1927" s="29">
        <f t="shared" si="206"/>
        <v>2487914866</v>
      </c>
      <c r="C1927" s="30">
        <v>44015</v>
      </c>
      <c r="D1927" s="18">
        <f t="shared" si="209"/>
        <v>44013</v>
      </c>
      <c r="E1927" s="19" t="str">
        <f>IF(ISERROR(VLOOKUP(C1927,FERIADOS!$A:$B,1,FALSE)),IF(WEEKDAY(C1927)=1,"Dom",IF(WEEKDAY(C1927)=2,"Seg",IF(WEEKDAY(C1927)=3,"Ter",IF(WEEKDAY(C1927)=4,"Qua",IF(WEEKDAY(C1927)=5,"Qui",IF(WEEKDAY(C1927)=6,"Sex","Sab")))))),"Feriado")</f>
        <v>Sex</v>
      </c>
      <c r="F1927" s="32"/>
      <c r="G1927" s="33"/>
      <c r="H1927" s="33"/>
      <c r="I1927" s="33"/>
      <c r="J1927" s="21" t="str">
        <f t="shared" si="207"/>
        <v/>
      </c>
      <c r="K1927" s="21">
        <f t="shared" ref="K1927:K1990" si="210">SUM(R1927,W1927,AB1927,AG1927,AL1927)</f>
        <v>0</v>
      </c>
      <c r="L1927" s="21" t="str">
        <f t="shared" ref="L1927:L1990" si="211">IF(OR(E1927="Sab",E1927="Dom",E1927="Feriado"),J1927,IF(J1927="","",IF(J1927&lt;=$M$2,0,J1927-$M$2)))</f>
        <v/>
      </c>
      <c r="M1927" s="22" t="str">
        <f t="shared" si="208"/>
        <v/>
      </c>
      <c r="N1927" s="48"/>
      <c r="O1927" s="54" t="str">
        <f>IF(N1927="","",IFERROR(VLOOKUP(N1927,EMPRESAS!$A:$C,3,FALSE),"NAO CADASTRADA"))</f>
        <v/>
      </c>
      <c r="P1927" s="50"/>
      <c r="Q1927" s="54" t="str">
        <f>IF(P1927="","",IFERROR(VLOOKUP(P1927,ATIVIDADES!$A:$C,3,FALSE),"NAO CADASTRADA"))</f>
        <v/>
      </c>
      <c r="R1927" s="42"/>
      <c r="S1927" s="48"/>
      <c r="T1927" s="54" t="str">
        <f>IF(S1927="","",IFERROR(VLOOKUP(S1927,EMPRESAS!$A:$C,3,FALSE),"NAO CADASTRADA"))</f>
        <v/>
      </c>
      <c r="U1927" s="50"/>
      <c r="V1927" s="54" t="str">
        <f>IF(U1927="","",IFERROR(VLOOKUP(U1927,ATIVIDADES!$A:$C,3,FALSE),"NAO CADASTRADA"))</f>
        <v/>
      </c>
      <c r="W1927" s="42"/>
      <c r="X1927" s="48"/>
      <c r="Y1927" s="54" t="str">
        <f>IF(X1927="","",IFERROR(VLOOKUP(X1927,EMPRESAS!$A:$C,3,FALSE),"NAO CADASTRADA"))</f>
        <v/>
      </c>
      <c r="Z1927" s="50"/>
      <c r="AA1927" s="54" t="str">
        <f>IF(Z1927="","",IFERROR(VLOOKUP(Z1927,ATIVIDADES!$A:$C,3,FALSE),"NAO CADASTRADA"))</f>
        <v/>
      </c>
      <c r="AB1927" s="42"/>
      <c r="AC1927" s="48"/>
      <c r="AD1927" s="54" t="str">
        <f>IF(AC1927="","",IFERROR(VLOOKUP(AC1927,EMPRESAS!$A:$C,3,FALSE),"NAO CADASTRADA"))</f>
        <v/>
      </c>
      <c r="AE1927" s="50"/>
      <c r="AF1927" s="54" t="str">
        <f>IF(AE1927="","",IFERROR(VLOOKUP(AE1927,ATIVIDADES!$A:$C,3,FALSE),"NAO CADASTRADA"))</f>
        <v/>
      </c>
      <c r="AG1927" s="42"/>
      <c r="AH1927" s="48"/>
      <c r="AI1927" s="54" t="str">
        <f>IF(AH1927="","",IFERROR(VLOOKUP(AH1927,EMPRESAS!$A:$C,3,FALSE),"NAO CADASTRADA"))</f>
        <v/>
      </c>
      <c r="AJ1927" s="50"/>
      <c r="AK1927" s="54" t="str">
        <f>IF(AJ1927="","",IFERROR(VLOOKUP(AJ1927,ATIVIDADES!$A:$C,3,FALSE),"NAO CADASTRADA"))</f>
        <v/>
      </c>
      <c r="AL1927" s="42"/>
    </row>
    <row r="1928" spans="1:38" x14ac:dyDescent="0.25">
      <c r="A1928" s="26" t="str">
        <f t="shared" ref="A1928:A1991" si="212">IF(J1928="","OK",IF(K1928&lt;&gt;J1928,"PENDENTE","OK"))</f>
        <v>OK</v>
      </c>
      <c r="B1928" s="29">
        <f t="shared" ref="B1928:B1991" si="213">$D$2</f>
        <v>2487914866</v>
      </c>
      <c r="C1928" s="30">
        <v>44016</v>
      </c>
      <c r="D1928" s="18">
        <f t="shared" si="209"/>
        <v>44013</v>
      </c>
      <c r="E1928" s="19" t="str">
        <f>IF(ISERROR(VLOOKUP(C1928,FERIADOS!$A:$B,1,FALSE)),IF(WEEKDAY(C1928)=1,"Dom",IF(WEEKDAY(C1928)=2,"Seg",IF(WEEKDAY(C1928)=3,"Ter",IF(WEEKDAY(C1928)=4,"Qua",IF(WEEKDAY(C1928)=5,"Qui",IF(WEEKDAY(C1928)=6,"Sex","Sab")))))),"Feriado")</f>
        <v>Sab</v>
      </c>
      <c r="F1928" s="32"/>
      <c r="G1928" s="33"/>
      <c r="H1928" s="33"/>
      <c r="I1928" s="33"/>
      <c r="J1928" s="21" t="str">
        <f t="shared" ref="J1928:J1991" si="214">IF(OR(F1928="",G1928="",H1928="",I1928=""),"",I1928-H1928+G1928-F1928)</f>
        <v/>
      </c>
      <c r="K1928" s="21">
        <f t="shared" si="210"/>
        <v>0</v>
      </c>
      <c r="L1928" s="21" t="str">
        <f t="shared" si="211"/>
        <v/>
      </c>
      <c r="M1928" s="22" t="str">
        <f t="shared" ref="M1928:M1991" si="215">IF(J1928="","",IF(OR(E1928="Sab",E1928="Dom",E1928="Feriado"),0,IF(J1928&gt;=$M$2,0,$M$2-J1928)))</f>
        <v/>
      </c>
      <c r="N1928" s="48"/>
      <c r="O1928" s="54" t="str">
        <f>IF(N1928="","",IFERROR(VLOOKUP(N1928,EMPRESAS!$A:$C,3,FALSE),"NAO CADASTRADA"))</f>
        <v/>
      </c>
      <c r="P1928" s="50"/>
      <c r="Q1928" s="54" t="str">
        <f>IF(P1928="","",IFERROR(VLOOKUP(P1928,ATIVIDADES!$A:$C,3,FALSE),"NAO CADASTRADA"))</f>
        <v/>
      </c>
      <c r="R1928" s="42"/>
      <c r="S1928" s="48"/>
      <c r="T1928" s="54" t="str">
        <f>IF(S1928="","",IFERROR(VLOOKUP(S1928,EMPRESAS!$A:$C,3,FALSE),"NAO CADASTRADA"))</f>
        <v/>
      </c>
      <c r="U1928" s="50"/>
      <c r="V1928" s="54" t="str">
        <f>IF(U1928="","",IFERROR(VLOOKUP(U1928,ATIVIDADES!$A:$C,3,FALSE),"NAO CADASTRADA"))</f>
        <v/>
      </c>
      <c r="W1928" s="42"/>
      <c r="X1928" s="48"/>
      <c r="Y1928" s="54" t="str">
        <f>IF(X1928="","",IFERROR(VLOOKUP(X1928,EMPRESAS!$A:$C,3,FALSE),"NAO CADASTRADA"))</f>
        <v/>
      </c>
      <c r="Z1928" s="50"/>
      <c r="AA1928" s="54" t="str">
        <f>IF(Z1928="","",IFERROR(VLOOKUP(Z1928,ATIVIDADES!$A:$C,3,FALSE),"NAO CADASTRADA"))</f>
        <v/>
      </c>
      <c r="AB1928" s="42"/>
      <c r="AC1928" s="48"/>
      <c r="AD1928" s="54" t="str">
        <f>IF(AC1928="","",IFERROR(VLOOKUP(AC1928,EMPRESAS!$A:$C,3,FALSE),"NAO CADASTRADA"))</f>
        <v/>
      </c>
      <c r="AE1928" s="50"/>
      <c r="AF1928" s="54" t="str">
        <f>IF(AE1928="","",IFERROR(VLOOKUP(AE1928,ATIVIDADES!$A:$C,3,FALSE),"NAO CADASTRADA"))</f>
        <v/>
      </c>
      <c r="AG1928" s="42"/>
      <c r="AH1928" s="48"/>
      <c r="AI1928" s="54" t="str">
        <f>IF(AH1928="","",IFERROR(VLOOKUP(AH1928,EMPRESAS!$A:$C,3,FALSE),"NAO CADASTRADA"))</f>
        <v/>
      </c>
      <c r="AJ1928" s="50"/>
      <c r="AK1928" s="54" t="str">
        <f>IF(AJ1928="","",IFERROR(VLOOKUP(AJ1928,ATIVIDADES!$A:$C,3,FALSE),"NAO CADASTRADA"))</f>
        <v/>
      </c>
      <c r="AL1928" s="42"/>
    </row>
    <row r="1929" spans="1:38" x14ac:dyDescent="0.25">
      <c r="A1929" s="26" t="str">
        <f t="shared" si="212"/>
        <v>OK</v>
      </c>
      <c r="B1929" s="29">
        <f t="shared" si="213"/>
        <v>2487914866</v>
      </c>
      <c r="C1929" s="30">
        <v>44017</v>
      </c>
      <c r="D1929" s="18">
        <f t="shared" ref="D1929:D1992" si="216">IF(MONTH(C1929)=MONTH(C1928),D1928,C1929)</f>
        <v>44013</v>
      </c>
      <c r="E1929" s="19" t="str">
        <f>IF(ISERROR(VLOOKUP(C1929,FERIADOS!$A:$B,1,FALSE)),IF(WEEKDAY(C1929)=1,"Dom",IF(WEEKDAY(C1929)=2,"Seg",IF(WEEKDAY(C1929)=3,"Ter",IF(WEEKDAY(C1929)=4,"Qua",IF(WEEKDAY(C1929)=5,"Qui",IF(WEEKDAY(C1929)=6,"Sex","Sab")))))),"Feriado")</f>
        <v>Dom</v>
      </c>
      <c r="F1929" s="32"/>
      <c r="G1929" s="33"/>
      <c r="H1929" s="33"/>
      <c r="I1929" s="33"/>
      <c r="J1929" s="21" t="str">
        <f t="shared" si="214"/>
        <v/>
      </c>
      <c r="K1929" s="21">
        <f t="shared" si="210"/>
        <v>0</v>
      </c>
      <c r="L1929" s="21" t="str">
        <f t="shared" si="211"/>
        <v/>
      </c>
      <c r="M1929" s="22" t="str">
        <f t="shared" si="215"/>
        <v/>
      </c>
      <c r="N1929" s="48"/>
      <c r="O1929" s="54" t="str">
        <f>IF(N1929="","",IFERROR(VLOOKUP(N1929,EMPRESAS!$A:$C,3,FALSE),"NAO CADASTRADA"))</f>
        <v/>
      </c>
      <c r="P1929" s="50"/>
      <c r="Q1929" s="54" t="str">
        <f>IF(P1929="","",IFERROR(VLOOKUP(P1929,ATIVIDADES!$A:$C,3,FALSE),"NAO CADASTRADA"))</f>
        <v/>
      </c>
      <c r="R1929" s="42"/>
      <c r="S1929" s="48"/>
      <c r="T1929" s="54" t="str">
        <f>IF(S1929="","",IFERROR(VLOOKUP(S1929,EMPRESAS!$A:$C,3,FALSE),"NAO CADASTRADA"))</f>
        <v/>
      </c>
      <c r="U1929" s="50"/>
      <c r="V1929" s="54" t="str">
        <f>IF(U1929="","",IFERROR(VLOOKUP(U1929,ATIVIDADES!$A:$C,3,FALSE),"NAO CADASTRADA"))</f>
        <v/>
      </c>
      <c r="W1929" s="42"/>
      <c r="X1929" s="48"/>
      <c r="Y1929" s="54" t="str">
        <f>IF(X1929="","",IFERROR(VLOOKUP(X1929,EMPRESAS!$A:$C,3,FALSE),"NAO CADASTRADA"))</f>
        <v/>
      </c>
      <c r="Z1929" s="50"/>
      <c r="AA1929" s="54" t="str">
        <f>IF(Z1929="","",IFERROR(VLOOKUP(Z1929,ATIVIDADES!$A:$C,3,FALSE),"NAO CADASTRADA"))</f>
        <v/>
      </c>
      <c r="AB1929" s="42"/>
      <c r="AC1929" s="48"/>
      <c r="AD1929" s="54" t="str">
        <f>IF(AC1929="","",IFERROR(VLOOKUP(AC1929,EMPRESAS!$A:$C,3,FALSE),"NAO CADASTRADA"))</f>
        <v/>
      </c>
      <c r="AE1929" s="50"/>
      <c r="AF1929" s="54" t="str">
        <f>IF(AE1929="","",IFERROR(VLOOKUP(AE1929,ATIVIDADES!$A:$C,3,FALSE),"NAO CADASTRADA"))</f>
        <v/>
      </c>
      <c r="AG1929" s="42"/>
      <c r="AH1929" s="48"/>
      <c r="AI1929" s="54" t="str">
        <f>IF(AH1929="","",IFERROR(VLOOKUP(AH1929,EMPRESAS!$A:$C,3,FALSE),"NAO CADASTRADA"))</f>
        <v/>
      </c>
      <c r="AJ1929" s="50"/>
      <c r="AK1929" s="54" t="str">
        <f>IF(AJ1929="","",IFERROR(VLOOKUP(AJ1929,ATIVIDADES!$A:$C,3,FALSE),"NAO CADASTRADA"))</f>
        <v/>
      </c>
      <c r="AL1929" s="42"/>
    </row>
    <row r="1930" spans="1:38" x14ac:dyDescent="0.25">
      <c r="A1930" s="26" t="str">
        <f t="shared" si="212"/>
        <v>OK</v>
      </c>
      <c r="B1930" s="29">
        <f t="shared" si="213"/>
        <v>2487914866</v>
      </c>
      <c r="C1930" s="30">
        <v>44018</v>
      </c>
      <c r="D1930" s="18">
        <f t="shared" si="216"/>
        <v>44013</v>
      </c>
      <c r="E1930" s="19" t="str">
        <f>IF(ISERROR(VLOOKUP(C1930,FERIADOS!$A:$B,1,FALSE)),IF(WEEKDAY(C1930)=1,"Dom",IF(WEEKDAY(C1930)=2,"Seg",IF(WEEKDAY(C1930)=3,"Ter",IF(WEEKDAY(C1930)=4,"Qua",IF(WEEKDAY(C1930)=5,"Qui",IF(WEEKDAY(C1930)=6,"Sex","Sab")))))),"Feriado")</f>
        <v>Seg</v>
      </c>
      <c r="F1930" s="32"/>
      <c r="G1930" s="33"/>
      <c r="H1930" s="33"/>
      <c r="I1930" s="33"/>
      <c r="J1930" s="21" t="str">
        <f t="shared" si="214"/>
        <v/>
      </c>
      <c r="K1930" s="21">
        <f t="shared" si="210"/>
        <v>0</v>
      </c>
      <c r="L1930" s="21" t="str">
        <f t="shared" si="211"/>
        <v/>
      </c>
      <c r="M1930" s="22" t="str">
        <f t="shared" si="215"/>
        <v/>
      </c>
      <c r="N1930" s="48"/>
      <c r="O1930" s="54" t="str">
        <f>IF(N1930="","",IFERROR(VLOOKUP(N1930,EMPRESAS!$A:$C,3,FALSE),"NAO CADASTRADA"))</f>
        <v/>
      </c>
      <c r="P1930" s="50"/>
      <c r="Q1930" s="54" t="str">
        <f>IF(P1930="","",IFERROR(VLOOKUP(P1930,ATIVIDADES!$A:$C,3,FALSE),"NAO CADASTRADA"))</f>
        <v/>
      </c>
      <c r="R1930" s="42"/>
      <c r="S1930" s="48"/>
      <c r="T1930" s="54" t="str">
        <f>IF(S1930="","",IFERROR(VLOOKUP(S1930,EMPRESAS!$A:$C,3,FALSE),"NAO CADASTRADA"))</f>
        <v/>
      </c>
      <c r="U1930" s="50"/>
      <c r="V1930" s="54" t="str">
        <f>IF(U1930="","",IFERROR(VLOOKUP(U1930,ATIVIDADES!$A:$C,3,FALSE),"NAO CADASTRADA"))</f>
        <v/>
      </c>
      <c r="W1930" s="42"/>
      <c r="X1930" s="48"/>
      <c r="Y1930" s="54" t="str">
        <f>IF(X1930="","",IFERROR(VLOOKUP(X1930,EMPRESAS!$A:$C,3,FALSE),"NAO CADASTRADA"))</f>
        <v/>
      </c>
      <c r="Z1930" s="50"/>
      <c r="AA1930" s="54" t="str">
        <f>IF(Z1930="","",IFERROR(VLOOKUP(Z1930,ATIVIDADES!$A:$C,3,FALSE),"NAO CADASTRADA"))</f>
        <v/>
      </c>
      <c r="AB1930" s="42"/>
      <c r="AC1930" s="48"/>
      <c r="AD1930" s="54" t="str">
        <f>IF(AC1930="","",IFERROR(VLOOKUP(AC1930,EMPRESAS!$A:$C,3,FALSE),"NAO CADASTRADA"))</f>
        <v/>
      </c>
      <c r="AE1930" s="50"/>
      <c r="AF1930" s="54" t="str">
        <f>IF(AE1930="","",IFERROR(VLOOKUP(AE1930,ATIVIDADES!$A:$C,3,FALSE),"NAO CADASTRADA"))</f>
        <v/>
      </c>
      <c r="AG1930" s="42"/>
      <c r="AH1930" s="48"/>
      <c r="AI1930" s="54" t="str">
        <f>IF(AH1930="","",IFERROR(VLOOKUP(AH1930,EMPRESAS!$A:$C,3,FALSE),"NAO CADASTRADA"))</f>
        <v/>
      </c>
      <c r="AJ1930" s="50"/>
      <c r="AK1930" s="54" t="str">
        <f>IF(AJ1930="","",IFERROR(VLOOKUP(AJ1930,ATIVIDADES!$A:$C,3,FALSE),"NAO CADASTRADA"))</f>
        <v/>
      </c>
      <c r="AL1930" s="42"/>
    </row>
    <row r="1931" spans="1:38" x14ac:dyDescent="0.25">
      <c r="A1931" s="26" t="str">
        <f t="shared" si="212"/>
        <v>OK</v>
      </c>
      <c r="B1931" s="29">
        <f t="shared" si="213"/>
        <v>2487914866</v>
      </c>
      <c r="C1931" s="30">
        <v>44019</v>
      </c>
      <c r="D1931" s="18">
        <f t="shared" si="216"/>
        <v>44013</v>
      </c>
      <c r="E1931" s="19" t="str">
        <f>IF(ISERROR(VLOOKUP(C1931,FERIADOS!$A:$B,1,FALSE)),IF(WEEKDAY(C1931)=1,"Dom",IF(WEEKDAY(C1931)=2,"Seg",IF(WEEKDAY(C1931)=3,"Ter",IF(WEEKDAY(C1931)=4,"Qua",IF(WEEKDAY(C1931)=5,"Qui",IF(WEEKDAY(C1931)=6,"Sex","Sab")))))),"Feriado")</f>
        <v>Ter</v>
      </c>
      <c r="F1931" s="32"/>
      <c r="G1931" s="33"/>
      <c r="H1931" s="33"/>
      <c r="I1931" s="33"/>
      <c r="J1931" s="21" t="str">
        <f t="shared" si="214"/>
        <v/>
      </c>
      <c r="K1931" s="21">
        <f t="shared" si="210"/>
        <v>0</v>
      </c>
      <c r="L1931" s="21" t="str">
        <f t="shared" si="211"/>
        <v/>
      </c>
      <c r="M1931" s="22" t="str">
        <f t="shared" si="215"/>
        <v/>
      </c>
      <c r="N1931" s="48"/>
      <c r="O1931" s="54" t="str">
        <f>IF(N1931="","",IFERROR(VLOOKUP(N1931,EMPRESAS!$A:$C,3,FALSE),"NAO CADASTRADA"))</f>
        <v/>
      </c>
      <c r="P1931" s="50"/>
      <c r="Q1931" s="54" t="str">
        <f>IF(P1931="","",IFERROR(VLOOKUP(P1931,ATIVIDADES!$A:$C,3,FALSE),"NAO CADASTRADA"))</f>
        <v/>
      </c>
      <c r="R1931" s="42"/>
      <c r="S1931" s="48"/>
      <c r="T1931" s="54" t="str">
        <f>IF(S1931="","",IFERROR(VLOOKUP(S1931,EMPRESAS!$A:$C,3,FALSE),"NAO CADASTRADA"))</f>
        <v/>
      </c>
      <c r="U1931" s="50"/>
      <c r="V1931" s="54" t="str">
        <f>IF(U1931="","",IFERROR(VLOOKUP(U1931,ATIVIDADES!$A:$C,3,FALSE),"NAO CADASTRADA"))</f>
        <v/>
      </c>
      <c r="W1931" s="42"/>
      <c r="X1931" s="48"/>
      <c r="Y1931" s="54" t="str">
        <f>IF(X1931="","",IFERROR(VLOOKUP(X1931,EMPRESAS!$A:$C,3,FALSE),"NAO CADASTRADA"))</f>
        <v/>
      </c>
      <c r="Z1931" s="50"/>
      <c r="AA1931" s="54" t="str">
        <f>IF(Z1931="","",IFERROR(VLOOKUP(Z1931,ATIVIDADES!$A:$C,3,FALSE),"NAO CADASTRADA"))</f>
        <v/>
      </c>
      <c r="AB1931" s="42"/>
      <c r="AC1931" s="48"/>
      <c r="AD1931" s="54" t="str">
        <f>IF(AC1931="","",IFERROR(VLOOKUP(AC1931,EMPRESAS!$A:$C,3,FALSE),"NAO CADASTRADA"))</f>
        <v/>
      </c>
      <c r="AE1931" s="50"/>
      <c r="AF1931" s="54" t="str">
        <f>IF(AE1931="","",IFERROR(VLOOKUP(AE1931,ATIVIDADES!$A:$C,3,FALSE),"NAO CADASTRADA"))</f>
        <v/>
      </c>
      <c r="AG1931" s="42"/>
      <c r="AH1931" s="48"/>
      <c r="AI1931" s="54" t="str">
        <f>IF(AH1931="","",IFERROR(VLOOKUP(AH1931,EMPRESAS!$A:$C,3,FALSE),"NAO CADASTRADA"))</f>
        <v/>
      </c>
      <c r="AJ1931" s="50"/>
      <c r="AK1931" s="54" t="str">
        <f>IF(AJ1931="","",IFERROR(VLOOKUP(AJ1931,ATIVIDADES!$A:$C,3,FALSE),"NAO CADASTRADA"))</f>
        <v/>
      </c>
      <c r="AL1931" s="42"/>
    </row>
    <row r="1932" spans="1:38" x14ac:dyDescent="0.25">
      <c r="A1932" s="26" t="str">
        <f t="shared" si="212"/>
        <v>OK</v>
      </c>
      <c r="B1932" s="29">
        <f t="shared" si="213"/>
        <v>2487914866</v>
      </c>
      <c r="C1932" s="30">
        <v>44020</v>
      </c>
      <c r="D1932" s="18">
        <f t="shared" si="216"/>
        <v>44013</v>
      </c>
      <c r="E1932" s="19" t="str">
        <f>IF(ISERROR(VLOOKUP(C1932,FERIADOS!$A:$B,1,FALSE)),IF(WEEKDAY(C1932)=1,"Dom",IF(WEEKDAY(C1932)=2,"Seg",IF(WEEKDAY(C1932)=3,"Ter",IF(WEEKDAY(C1932)=4,"Qua",IF(WEEKDAY(C1932)=5,"Qui",IF(WEEKDAY(C1932)=6,"Sex","Sab")))))),"Feriado")</f>
        <v>Qua</v>
      </c>
      <c r="F1932" s="32"/>
      <c r="G1932" s="33"/>
      <c r="H1932" s="33"/>
      <c r="I1932" s="33"/>
      <c r="J1932" s="21" t="str">
        <f t="shared" si="214"/>
        <v/>
      </c>
      <c r="K1932" s="21">
        <f t="shared" si="210"/>
        <v>0</v>
      </c>
      <c r="L1932" s="21" t="str">
        <f t="shared" si="211"/>
        <v/>
      </c>
      <c r="M1932" s="22" t="str">
        <f t="shared" si="215"/>
        <v/>
      </c>
      <c r="N1932" s="48"/>
      <c r="O1932" s="54" t="str">
        <f>IF(N1932="","",IFERROR(VLOOKUP(N1932,EMPRESAS!$A:$C,3,FALSE),"NAO CADASTRADA"))</f>
        <v/>
      </c>
      <c r="P1932" s="50"/>
      <c r="Q1932" s="54" t="str">
        <f>IF(P1932="","",IFERROR(VLOOKUP(P1932,ATIVIDADES!$A:$C,3,FALSE),"NAO CADASTRADA"))</f>
        <v/>
      </c>
      <c r="R1932" s="42"/>
      <c r="S1932" s="48"/>
      <c r="T1932" s="54" t="str">
        <f>IF(S1932="","",IFERROR(VLOOKUP(S1932,EMPRESAS!$A:$C,3,FALSE),"NAO CADASTRADA"))</f>
        <v/>
      </c>
      <c r="U1932" s="50"/>
      <c r="V1932" s="54" t="str">
        <f>IF(U1932="","",IFERROR(VLOOKUP(U1932,ATIVIDADES!$A:$C,3,FALSE),"NAO CADASTRADA"))</f>
        <v/>
      </c>
      <c r="W1932" s="42"/>
      <c r="X1932" s="48"/>
      <c r="Y1932" s="54" t="str">
        <f>IF(X1932="","",IFERROR(VLOOKUP(X1932,EMPRESAS!$A:$C,3,FALSE),"NAO CADASTRADA"))</f>
        <v/>
      </c>
      <c r="Z1932" s="50"/>
      <c r="AA1932" s="54" t="str">
        <f>IF(Z1932="","",IFERROR(VLOOKUP(Z1932,ATIVIDADES!$A:$C,3,FALSE),"NAO CADASTRADA"))</f>
        <v/>
      </c>
      <c r="AB1932" s="42"/>
      <c r="AC1932" s="48"/>
      <c r="AD1932" s="54" t="str">
        <f>IF(AC1932="","",IFERROR(VLOOKUP(AC1932,EMPRESAS!$A:$C,3,FALSE),"NAO CADASTRADA"))</f>
        <v/>
      </c>
      <c r="AE1932" s="50"/>
      <c r="AF1932" s="54" t="str">
        <f>IF(AE1932="","",IFERROR(VLOOKUP(AE1932,ATIVIDADES!$A:$C,3,FALSE),"NAO CADASTRADA"))</f>
        <v/>
      </c>
      <c r="AG1932" s="42"/>
      <c r="AH1932" s="48"/>
      <c r="AI1932" s="54" t="str">
        <f>IF(AH1932="","",IFERROR(VLOOKUP(AH1932,EMPRESAS!$A:$C,3,FALSE),"NAO CADASTRADA"))</f>
        <v/>
      </c>
      <c r="AJ1932" s="50"/>
      <c r="AK1932" s="54" t="str">
        <f>IF(AJ1932="","",IFERROR(VLOOKUP(AJ1932,ATIVIDADES!$A:$C,3,FALSE),"NAO CADASTRADA"))</f>
        <v/>
      </c>
      <c r="AL1932" s="42"/>
    </row>
    <row r="1933" spans="1:38" x14ac:dyDescent="0.25">
      <c r="A1933" s="26" t="str">
        <f t="shared" si="212"/>
        <v>OK</v>
      </c>
      <c r="B1933" s="29">
        <f t="shared" si="213"/>
        <v>2487914866</v>
      </c>
      <c r="C1933" s="30">
        <v>44021</v>
      </c>
      <c r="D1933" s="18">
        <f t="shared" si="216"/>
        <v>44013</v>
      </c>
      <c r="E1933" s="19" t="str">
        <f>IF(ISERROR(VLOOKUP(C1933,FERIADOS!$A:$B,1,FALSE)),IF(WEEKDAY(C1933)=1,"Dom",IF(WEEKDAY(C1933)=2,"Seg",IF(WEEKDAY(C1933)=3,"Ter",IF(WEEKDAY(C1933)=4,"Qua",IF(WEEKDAY(C1933)=5,"Qui",IF(WEEKDAY(C1933)=6,"Sex","Sab")))))),"Feriado")</f>
        <v>Feriado</v>
      </c>
      <c r="F1933" s="32"/>
      <c r="G1933" s="33"/>
      <c r="H1933" s="33"/>
      <c r="I1933" s="33"/>
      <c r="J1933" s="21" t="str">
        <f t="shared" si="214"/>
        <v/>
      </c>
      <c r="K1933" s="21">
        <f t="shared" si="210"/>
        <v>0</v>
      </c>
      <c r="L1933" s="21" t="str">
        <f t="shared" si="211"/>
        <v/>
      </c>
      <c r="M1933" s="22" t="str">
        <f t="shared" si="215"/>
        <v/>
      </c>
      <c r="N1933" s="48"/>
      <c r="O1933" s="54" t="str">
        <f>IF(N1933="","",IFERROR(VLOOKUP(N1933,EMPRESAS!$A:$C,3,FALSE),"NAO CADASTRADA"))</f>
        <v/>
      </c>
      <c r="P1933" s="50"/>
      <c r="Q1933" s="54" t="str">
        <f>IF(P1933="","",IFERROR(VLOOKUP(P1933,ATIVIDADES!$A:$C,3,FALSE),"NAO CADASTRADA"))</f>
        <v/>
      </c>
      <c r="R1933" s="42"/>
      <c r="S1933" s="48"/>
      <c r="T1933" s="54" t="str">
        <f>IF(S1933="","",IFERROR(VLOOKUP(S1933,EMPRESAS!$A:$C,3,FALSE),"NAO CADASTRADA"))</f>
        <v/>
      </c>
      <c r="U1933" s="50"/>
      <c r="V1933" s="54" t="str">
        <f>IF(U1933="","",IFERROR(VLOOKUP(U1933,ATIVIDADES!$A:$C,3,FALSE),"NAO CADASTRADA"))</f>
        <v/>
      </c>
      <c r="W1933" s="42"/>
      <c r="X1933" s="48"/>
      <c r="Y1933" s="54" t="str">
        <f>IF(X1933="","",IFERROR(VLOOKUP(X1933,EMPRESAS!$A:$C,3,FALSE),"NAO CADASTRADA"))</f>
        <v/>
      </c>
      <c r="Z1933" s="50"/>
      <c r="AA1933" s="54" t="str">
        <f>IF(Z1933="","",IFERROR(VLOOKUP(Z1933,ATIVIDADES!$A:$C,3,FALSE),"NAO CADASTRADA"))</f>
        <v/>
      </c>
      <c r="AB1933" s="42"/>
      <c r="AC1933" s="48"/>
      <c r="AD1933" s="54" t="str">
        <f>IF(AC1933="","",IFERROR(VLOOKUP(AC1933,EMPRESAS!$A:$C,3,FALSE),"NAO CADASTRADA"))</f>
        <v/>
      </c>
      <c r="AE1933" s="50"/>
      <c r="AF1933" s="54" t="str">
        <f>IF(AE1933="","",IFERROR(VLOOKUP(AE1933,ATIVIDADES!$A:$C,3,FALSE),"NAO CADASTRADA"))</f>
        <v/>
      </c>
      <c r="AG1933" s="42"/>
      <c r="AH1933" s="48"/>
      <c r="AI1933" s="54" t="str">
        <f>IF(AH1933="","",IFERROR(VLOOKUP(AH1933,EMPRESAS!$A:$C,3,FALSE),"NAO CADASTRADA"))</f>
        <v/>
      </c>
      <c r="AJ1933" s="50"/>
      <c r="AK1933" s="54" t="str">
        <f>IF(AJ1933="","",IFERROR(VLOOKUP(AJ1933,ATIVIDADES!$A:$C,3,FALSE),"NAO CADASTRADA"))</f>
        <v/>
      </c>
      <c r="AL1933" s="42"/>
    </row>
    <row r="1934" spans="1:38" x14ac:dyDescent="0.25">
      <c r="A1934" s="26" t="str">
        <f t="shared" si="212"/>
        <v>OK</v>
      </c>
      <c r="B1934" s="29">
        <f t="shared" si="213"/>
        <v>2487914866</v>
      </c>
      <c r="C1934" s="30">
        <v>44022</v>
      </c>
      <c r="D1934" s="18">
        <f t="shared" si="216"/>
        <v>44013</v>
      </c>
      <c r="E1934" s="19" t="str">
        <f>IF(ISERROR(VLOOKUP(C1934,FERIADOS!$A:$B,1,FALSE)),IF(WEEKDAY(C1934)=1,"Dom",IF(WEEKDAY(C1934)=2,"Seg",IF(WEEKDAY(C1934)=3,"Ter",IF(WEEKDAY(C1934)=4,"Qua",IF(WEEKDAY(C1934)=5,"Qui",IF(WEEKDAY(C1934)=6,"Sex","Sab")))))),"Feriado")</f>
        <v>Sex</v>
      </c>
      <c r="F1934" s="32"/>
      <c r="G1934" s="33"/>
      <c r="H1934" s="33"/>
      <c r="I1934" s="33"/>
      <c r="J1934" s="21" t="str">
        <f t="shared" si="214"/>
        <v/>
      </c>
      <c r="K1934" s="21">
        <f t="shared" si="210"/>
        <v>0</v>
      </c>
      <c r="L1934" s="21" t="str">
        <f t="shared" si="211"/>
        <v/>
      </c>
      <c r="M1934" s="22" t="str">
        <f t="shared" si="215"/>
        <v/>
      </c>
      <c r="N1934" s="48"/>
      <c r="O1934" s="54" t="str">
        <f>IF(N1934="","",IFERROR(VLOOKUP(N1934,EMPRESAS!$A:$C,3,FALSE),"NAO CADASTRADA"))</f>
        <v/>
      </c>
      <c r="P1934" s="50"/>
      <c r="Q1934" s="54" t="str">
        <f>IF(P1934="","",IFERROR(VLOOKUP(P1934,ATIVIDADES!$A:$C,3,FALSE),"NAO CADASTRADA"))</f>
        <v/>
      </c>
      <c r="R1934" s="42"/>
      <c r="S1934" s="48"/>
      <c r="T1934" s="54" t="str">
        <f>IF(S1934="","",IFERROR(VLOOKUP(S1934,EMPRESAS!$A:$C,3,FALSE),"NAO CADASTRADA"))</f>
        <v/>
      </c>
      <c r="U1934" s="50"/>
      <c r="V1934" s="54" t="str">
        <f>IF(U1934="","",IFERROR(VLOOKUP(U1934,ATIVIDADES!$A:$C,3,FALSE),"NAO CADASTRADA"))</f>
        <v/>
      </c>
      <c r="W1934" s="42"/>
      <c r="X1934" s="48"/>
      <c r="Y1934" s="54" t="str">
        <f>IF(X1934="","",IFERROR(VLOOKUP(X1934,EMPRESAS!$A:$C,3,FALSE),"NAO CADASTRADA"))</f>
        <v/>
      </c>
      <c r="Z1934" s="50"/>
      <c r="AA1934" s="54" t="str">
        <f>IF(Z1934="","",IFERROR(VLOOKUP(Z1934,ATIVIDADES!$A:$C,3,FALSE),"NAO CADASTRADA"))</f>
        <v/>
      </c>
      <c r="AB1934" s="42"/>
      <c r="AC1934" s="48"/>
      <c r="AD1934" s="54" t="str">
        <f>IF(AC1934="","",IFERROR(VLOOKUP(AC1934,EMPRESAS!$A:$C,3,FALSE),"NAO CADASTRADA"))</f>
        <v/>
      </c>
      <c r="AE1934" s="50"/>
      <c r="AF1934" s="54" t="str">
        <f>IF(AE1934="","",IFERROR(VLOOKUP(AE1934,ATIVIDADES!$A:$C,3,FALSE),"NAO CADASTRADA"))</f>
        <v/>
      </c>
      <c r="AG1934" s="42"/>
      <c r="AH1934" s="48"/>
      <c r="AI1934" s="54" t="str">
        <f>IF(AH1934="","",IFERROR(VLOOKUP(AH1934,EMPRESAS!$A:$C,3,FALSE),"NAO CADASTRADA"))</f>
        <v/>
      </c>
      <c r="AJ1934" s="50"/>
      <c r="AK1934" s="54" t="str">
        <f>IF(AJ1934="","",IFERROR(VLOOKUP(AJ1934,ATIVIDADES!$A:$C,3,FALSE),"NAO CADASTRADA"))</f>
        <v/>
      </c>
      <c r="AL1934" s="42"/>
    </row>
    <row r="1935" spans="1:38" x14ac:dyDescent="0.25">
      <c r="A1935" s="26" t="str">
        <f t="shared" si="212"/>
        <v>OK</v>
      </c>
      <c r="B1935" s="29">
        <f t="shared" si="213"/>
        <v>2487914866</v>
      </c>
      <c r="C1935" s="30">
        <v>44023</v>
      </c>
      <c r="D1935" s="18">
        <f t="shared" si="216"/>
        <v>44013</v>
      </c>
      <c r="E1935" s="19" t="str">
        <f>IF(ISERROR(VLOOKUP(C1935,FERIADOS!$A:$B,1,FALSE)),IF(WEEKDAY(C1935)=1,"Dom",IF(WEEKDAY(C1935)=2,"Seg",IF(WEEKDAY(C1935)=3,"Ter",IF(WEEKDAY(C1935)=4,"Qua",IF(WEEKDAY(C1935)=5,"Qui",IF(WEEKDAY(C1935)=6,"Sex","Sab")))))),"Feriado")</f>
        <v>Sab</v>
      </c>
      <c r="F1935" s="32"/>
      <c r="G1935" s="33"/>
      <c r="H1935" s="33"/>
      <c r="I1935" s="33"/>
      <c r="J1935" s="21" t="str">
        <f t="shared" si="214"/>
        <v/>
      </c>
      <c r="K1935" s="21">
        <f t="shared" si="210"/>
        <v>0</v>
      </c>
      <c r="L1935" s="21" t="str">
        <f t="shared" si="211"/>
        <v/>
      </c>
      <c r="M1935" s="22" t="str">
        <f t="shared" si="215"/>
        <v/>
      </c>
      <c r="N1935" s="48"/>
      <c r="O1935" s="54" t="str">
        <f>IF(N1935="","",IFERROR(VLOOKUP(N1935,EMPRESAS!$A:$C,3,FALSE),"NAO CADASTRADA"))</f>
        <v/>
      </c>
      <c r="P1935" s="50"/>
      <c r="Q1935" s="54" t="str">
        <f>IF(P1935="","",IFERROR(VLOOKUP(P1935,ATIVIDADES!$A:$C,3,FALSE),"NAO CADASTRADA"))</f>
        <v/>
      </c>
      <c r="R1935" s="42"/>
      <c r="S1935" s="48"/>
      <c r="T1935" s="54" t="str">
        <f>IF(S1935="","",IFERROR(VLOOKUP(S1935,EMPRESAS!$A:$C,3,FALSE),"NAO CADASTRADA"))</f>
        <v/>
      </c>
      <c r="U1935" s="50"/>
      <c r="V1935" s="54" t="str">
        <f>IF(U1935="","",IFERROR(VLOOKUP(U1935,ATIVIDADES!$A:$C,3,FALSE),"NAO CADASTRADA"))</f>
        <v/>
      </c>
      <c r="W1935" s="42"/>
      <c r="X1935" s="48"/>
      <c r="Y1935" s="54" t="str">
        <f>IF(X1935="","",IFERROR(VLOOKUP(X1935,EMPRESAS!$A:$C,3,FALSE),"NAO CADASTRADA"))</f>
        <v/>
      </c>
      <c r="Z1935" s="50"/>
      <c r="AA1935" s="54" t="str">
        <f>IF(Z1935="","",IFERROR(VLOOKUP(Z1935,ATIVIDADES!$A:$C,3,FALSE),"NAO CADASTRADA"))</f>
        <v/>
      </c>
      <c r="AB1935" s="42"/>
      <c r="AC1935" s="48"/>
      <c r="AD1935" s="54" t="str">
        <f>IF(AC1935="","",IFERROR(VLOOKUP(AC1935,EMPRESAS!$A:$C,3,FALSE),"NAO CADASTRADA"))</f>
        <v/>
      </c>
      <c r="AE1935" s="50"/>
      <c r="AF1935" s="54" t="str">
        <f>IF(AE1935="","",IFERROR(VLOOKUP(AE1935,ATIVIDADES!$A:$C,3,FALSE),"NAO CADASTRADA"))</f>
        <v/>
      </c>
      <c r="AG1935" s="42"/>
      <c r="AH1935" s="48"/>
      <c r="AI1935" s="54" t="str">
        <f>IF(AH1935="","",IFERROR(VLOOKUP(AH1935,EMPRESAS!$A:$C,3,FALSE),"NAO CADASTRADA"))</f>
        <v/>
      </c>
      <c r="AJ1935" s="50"/>
      <c r="AK1935" s="54" t="str">
        <f>IF(AJ1935="","",IFERROR(VLOOKUP(AJ1935,ATIVIDADES!$A:$C,3,FALSE),"NAO CADASTRADA"))</f>
        <v/>
      </c>
      <c r="AL1935" s="42"/>
    </row>
    <row r="1936" spans="1:38" x14ac:dyDescent="0.25">
      <c r="A1936" s="26" t="str">
        <f t="shared" si="212"/>
        <v>OK</v>
      </c>
      <c r="B1936" s="29">
        <f t="shared" si="213"/>
        <v>2487914866</v>
      </c>
      <c r="C1936" s="30">
        <v>44024</v>
      </c>
      <c r="D1936" s="18">
        <f t="shared" si="216"/>
        <v>44013</v>
      </c>
      <c r="E1936" s="19" t="str">
        <f>IF(ISERROR(VLOOKUP(C1936,FERIADOS!$A:$B,1,FALSE)),IF(WEEKDAY(C1936)=1,"Dom",IF(WEEKDAY(C1936)=2,"Seg",IF(WEEKDAY(C1936)=3,"Ter",IF(WEEKDAY(C1936)=4,"Qua",IF(WEEKDAY(C1936)=5,"Qui",IF(WEEKDAY(C1936)=6,"Sex","Sab")))))),"Feriado")</f>
        <v>Dom</v>
      </c>
      <c r="F1936" s="32"/>
      <c r="G1936" s="33"/>
      <c r="H1936" s="33"/>
      <c r="I1936" s="33"/>
      <c r="J1936" s="21" t="str">
        <f t="shared" si="214"/>
        <v/>
      </c>
      <c r="K1936" s="21">
        <f t="shared" si="210"/>
        <v>0</v>
      </c>
      <c r="L1936" s="21" t="str">
        <f t="shared" si="211"/>
        <v/>
      </c>
      <c r="M1936" s="22" t="str">
        <f t="shared" si="215"/>
        <v/>
      </c>
      <c r="N1936" s="48"/>
      <c r="O1936" s="54" t="str">
        <f>IF(N1936="","",IFERROR(VLOOKUP(N1936,EMPRESAS!$A:$C,3,FALSE),"NAO CADASTRADA"))</f>
        <v/>
      </c>
      <c r="P1936" s="50"/>
      <c r="Q1936" s="54" t="str">
        <f>IF(P1936="","",IFERROR(VLOOKUP(P1936,ATIVIDADES!$A:$C,3,FALSE),"NAO CADASTRADA"))</f>
        <v/>
      </c>
      <c r="R1936" s="42"/>
      <c r="S1936" s="48"/>
      <c r="T1936" s="54" t="str">
        <f>IF(S1936="","",IFERROR(VLOOKUP(S1936,EMPRESAS!$A:$C,3,FALSE),"NAO CADASTRADA"))</f>
        <v/>
      </c>
      <c r="U1936" s="50"/>
      <c r="V1936" s="54" t="str">
        <f>IF(U1936="","",IFERROR(VLOOKUP(U1936,ATIVIDADES!$A:$C,3,FALSE),"NAO CADASTRADA"))</f>
        <v/>
      </c>
      <c r="W1936" s="42"/>
      <c r="X1936" s="48"/>
      <c r="Y1936" s="54" t="str">
        <f>IF(X1936="","",IFERROR(VLOOKUP(X1936,EMPRESAS!$A:$C,3,FALSE),"NAO CADASTRADA"))</f>
        <v/>
      </c>
      <c r="Z1936" s="50"/>
      <c r="AA1936" s="54" t="str">
        <f>IF(Z1936="","",IFERROR(VLOOKUP(Z1936,ATIVIDADES!$A:$C,3,FALSE),"NAO CADASTRADA"))</f>
        <v/>
      </c>
      <c r="AB1936" s="42"/>
      <c r="AC1936" s="48"/>
      <c r="AD1936" s="54" t="str">
        <f>IF(AC1936="","",IFERROR(VLOOKUP(AC1936,EMPRESAS!$A:$C,3,FALSE),"NAO CADASTRADA"))</f>
        <v/>
      </c>
      <c r="AE1936" s="50"/>
      <c r="AF1936" s="54" t="str">
        <f>IF(AE1936="","",IFERROR(VLOOKUP(AE1936,ATIVIDADES!$A:$C,3,FALSE),"NAO CADASTRADA"))</f>
        <v/>
      </c>
      <c r="AG1936" s="42"/>
      <c r="AH1936" s="48"/>
      <c r="AI1936" s="54" t="str">
        <f>IF(AH1936="","",IFERROR(VLOOKUP(AH1936,EMPRESAS!$A:$C,3,FALSE),"NAO CADASTRADA"))</f>
        <v/>
      </c>
      <c r="AJ1936" s="50"/>
      <c r="AK1936" s="54" t="str">
        <f>IF(AJ1936="","",IFERROR(VLOOKUP(AJ1936,ATIVIDADES!$A:$C,3,FALSE),"NAO CADASTRADA"))</f>
        <v/>
      </c>
      <c r="AL1936" s="42"/>
    </row>
    <row r="1937" spans="1:38" x14ac:dyDescent="0.25">
      <c r="A1937" s="26" t="str">
        <f t="shared" si="212"/>
        <v>OK</v>
      </c>
      <c r="B1937" s="29">
        <f t="shared" si="213"/>
        <v>2487914866</v>
      </c>
      <c r="C1937" s="30">
        <v>44025</v>
      </c>
      <c r="D1937" s="18">
        <f t="shared" si="216"/>
        <v>44013</v>
      </c>
      <c r="E1937" s="19" t="str">
        <f>IF(ISERROR(VLOOKUP(C1937,FERIADOS!$A:$B,1,FALSE)),IF(WEEKDAY(C1937)=1,"Dom",IF(WEEKDAY(C1937)=2,"Seg",IF(WEEKDAY(C1937)=3,"Ter",IF(WEEKDAY(C1937)=4,"Qua",IF(WEEKDAY(C1937)=5,"Qui",IF(WEEKDAY(C1937)=6,"Sex","Sab")))))),"Feriado")</f>
        <v>Seg</v>
      </c>
      <c r="F1937" s="32"/>
      <c r="G1937" s="33"/>
      <c r="H1937" s="33"/>
      <c r="I1937" s="33"/>
      <c r="J1937" s="21" t="str">
        <f t="shared" si="214"/>
        <v/>
      </c>
      <c r="K1937" s="21">
        <f t="shared" si="210"/>
        <v>0</v>
      </c>
      <c r="L1937" s="21" t="str">
        <f t="shared" si="211"/>
        <v/>
      </c>
      <c r="M1937" s="22" t="str">
        <f t="shared" si="215"/>
        <v/>
      </c>
      <c r="N1937" s="48"/>
      <c r="O1937" s="54" t="str">
        <f>IF(N1937="","",IFERROR(VLOOKUP(N1937,EMPRESAS!$A:$C,3,FALSE),"NAO CADASTRADA"))</f>
        <v/>
      </c>
      <c r="P1937" s="50"/>
      <c r="Q1937" s="54" t="str">
        <f>IF(P1937="","",IFERROR(VLOOKUP(P1937,ATIVIDADES!$A:$C,3,FALSE),"NAO CADASTRADA"))</f>
        <v/>
      </c>
      <c r="R1937" s="42"/>
      <c r="S1937" s="48"/>
      <c r="T1937" s="54" t="str">
        <f>IF(S1937="","",IFERROR(VLOOKUP(S1937,EMPRESAS!$A:$C,3,FALSE),"NAO CADASTRADA"))</f>
        <v/>
      </c>
      <c r="U1937" s="50"/>
      <c r="V1937" s="54" t="str">
        <f>IF(U1937="","",IFERROR(VLOOKUP(U1937,ATIVIDADES!$A:$C,3,FALSE),"NAO CADASTRADA"))</f>
        <v/>
      </c>
      <c r="W1937" s="42"/>
      <c r="X1937" s="48"/>
      <c r="Y1937" s="54" t="str">
        <f>IF(X1937="","",IFERROR(VLOOKUP(X1937,EMPRESAS!$A:$C,3,FALSE),"NAO CADASTRADA"))</f>
        <v/>
      </c>
      <c r="Z1937" s="50"/>
      <c r="AA1937" s="54" t="str">
        <f>IF(Z1937="","",IFERROR(VLOOKUP(Z1937,ATIVIDADES!$A:$C,3,FALSE),"NAO CADASTRADA"))</f>
        <v/>
      </c>
      <c r="AB1937" s="42"/>
      <c r="AC1937" s="48"/>
      <c r="AD1937" s="54" t="str">
        <f>IF(AC1937="","",IFERROR(VLOOKUP(AC1937,EMPRESAS!$A:$C,3,FALSE),"NAO CADASTRADA"))</f>
        <v/>
      </c>
      <c r="AE1937" s="50"/>
      <c r="AF1937" s="54" t="str">
        <f>IF(AE1937="","",IFERROR(VLOOKUP(AE1937,ATIVIDADES!$A:$C,3,FALSE),"NAO CADASTRADA"))</f>
        <v/>
      </c>
      <c r="AG1937" s="42"/>
      <c r="AH1937" s="48"/>
      <c r="AI1937" s="54" t="str">
        <f>IF(AH1937="","",IFERROR(VLOOKUP(AH1937,EMPRESAS!$A:$C,3,FALSE),"NAO CADASTRADA"))</f>
        <v/>
      </c>
      <c r="AJ1937" s="50"/>
      <c r="AK1937" s="54" t="str">
        <f>IF(AJ1937="","",IFERROR(VLOOKUP(AJ1937,ATIVIDADES!$A:$C,3,FALSE),"NAO CADASTRADA"))</f>
        <v/>
      </c>
      <c r="AL1937" s="42"/>
    </row>
    <row r="1938" spans="1:38" x14ac:dyDescent="0.25">
      <c r="A1938" s="26" t="str">
        <f t="shared" si="212"/>
        <v>OK</v>
      </c>
      <c r="B1938" s="29">
        <f t="shared" si="213"/>
        <v>2487914866</v>
      </c>
      <c r="C1938" s="30">
        <v>44026</v>
      </c>
      <c r="D1938" s="18">
        <f t="shared" si="216"/>
        <v>44013</v>
      </c>
      <c r="E1938" s="19" t="str">
        <f>IF(ISERROR(VLOOKUP(C1938,FERIADOS!$A:$B,1,FALSE)),IF(WEEKDAY(C1938)=1,"Dom",IF(WEEKDAY(C1938)=2,"Seg",IF(WEEKDAY(C1938)=3,"Ter",IF(WEEKDAY(C1938)=4,"Qua",IF(WEEKDAY(C1938)=5,"Qui",IF(WEEKDAY(C1938)=6,"Sex","Sab")))))),"Feriado")</f>
        <v>Ter</v>
      </c>
      <c r="F1938" s="32"/>
      <c r="G1938" s="33"/>
      <c r="H1938" s="33"/>
      <c r="I1938" s="33"/>
      <c r="J1938" s="21" t="str">
        <f t="shared" si="214"/>
        <v/>
      </c>
      <c r="K1938" s="21">
        <f t="shared" si="210"/>
        <v>0</v>
      </c>
      <c r="L1938" s="21" t="str">
        <f t="shared" si="211"/>
        <v/>
      </c>
      <c r="M1938" s="22" t="str">
        <f t="shared" si="215"/>
        <v/>
      </c>
      <c r="N1938" s="48"/>
      <c r="O1938" s="54" t="str">
        <f>IF(N1938="","",IFERROR(VLOOKUP(N1938,EMPRESAS!$A:$C,3,FALSE),"NAO CADASTRADA"))</f>
        <v/>
      </c>
      <c r="P1938" s="50"/>
      <c r="Q1938" s="54" t="str">
        <f>IF(P1938="","",IFERROR(VLOOKUP(P1938,ATIVIDADES!$A:$C,3,FALSE),"NAO CADASTRADA"))</f>
        <v/>
      </c>
      <c r="R1938" s="42"/>
      <c r="S1938" s="48"/>
      <c r="T1938" s="54" t="str">
        <f>IF(S1938="","",IFERROR(VLOOKUP(S1938,EMPRESAS!$A:$C,3,FALSE),"NAO CADASTRADA"))</f>
        <v/>
      </c>
      <c r="U1938" s="50"/>
      <c r="V1938" s="54" t="str">
        <f>IF(U1938="","",IFERROR(VLOOKUP(U1938,ATIVIDADES!$A:$C,3,FALSE),"NAO CADASTRADA"))</f>
        <v/>
      </c>
      <c r="W1938" s="42"/>
      <c r="X1938" s="48"/>
      <c r="Y1938" s="54" t="str">
        <f>IF(X1938="","",IFERROR(VLOOKUP(X1938,EMPRESAS!$A:$C,3,FALSE),"NAO CADASTRADA"))</f>
        <v/>
      </c>
      <c r="Z1938" s="50"/>
      <c r="AA1938" s="54" t="str">
        <f>IF(Z1938="","",IFERROR(VLOOKUP(Z1938,ATIVIDADES!$A:$C,3,FALSE),"NAO CADASTRADA"))</f>
        <v/>
      </c>
      <c r="AB1938" s="42"/>
      <c r="AC1938" s="48"/>
      <c r="AD1938" s="54" t="str">
        <f>IF(AC1938="","",IFERROR(VLOOKUP(AC1938,EMPRESAS!$A:$C,3,FALSE),"NAO CADASTRADA"))</f>
        <v/>
      </c>
      <c r="AE1938" s="50"/>
      <c r="AF1938" s="54" t="str">
        <f>IF(AE1938="","",IFERROR(VLOOKUP(AE1938,ATIVIDADES!$A:$C,3,FALSE),"NAO CADASTRADA"))</f>
        <v/>
      </c>
      <c r="AG1938" s="42"/>
      <c r="AH1938" s="48"/>
      <c r="AI1938" s="54" t="str">
        <f>IF(AH1938="","",IFERROR(VLOOKUP(AH1938,EMPRESAS!$A:$C,3,FALSE),"NAO CADASTRADA"))</f>
        <v/>
      </c>
      <c r="AJ1938" s="50"/>
      <c r="AK1938" s="54" t="str">
        <f>IF(AJ1938="","",IFERROR(VLOOKUP(AJ1938,ATIVIDADES!$A:$C,3,FALSE),"NAO CADASTRADA"))</f>
        <v/>
      </c>
      <c r="AL1938" s="42"/>
    </row>
    <row r="1939" spans="1:38" x14ac:dyDescent="0.25">
      <c r="A1939" s="26" t="str">
        <f t="shared" si="212"/>
        <v>OK</v>
      </c>
      <c r="B1939" s="29">
        <f t="shared" si="213"/>
        <v>2487914866</v>
      </c>
      <c r="C1939" s="30">
        <v>44027</v>
      </c>
      <c r="D1939" s="18">
        <f t="shared" si="216"/>
        <v>44013</v>
      </c>
      <c r="E1939" s="19" t="str">
        <f>IF(ISERROR(VLOOKUP(C1939,FERIADOS!$A:$B,1,FALSE)),IF(WEEKDAY(C1939)=1,"Dom",IF(WEEKDAY(C1939)=2,"Seg",IF(WEEKDAY(C1939)=3,"Ter",IF(WEEKDAY(C1939)=4,"Qua",IF(WEEKDAY(C1939)=5,"Qui",IF(WEEKDAY(C1939)=6,"Sex","Sab")))))),"Feriado")</f>
        <v>Qua</v>
      </c>
      <c r="F1939" s="32"/>
      <c r="G1939" s="33"/>
      <c r="H1939" s="33"/>
      <c r="I1939" s="33"/>
      <c r="J1939" s="21" t="str">
        <f t="shared" si="214"/>
        <v/>
      </c>
      <c r="K1939" s="21">
        <f t="shared" si="210"/>
        <v>0</v>
      </c>
      <c r="L1939" s="21" t="str">
        <f t="shared" si="211"/>
        <v/>
      </c>
      <c r="M1939" s="22" t="str">
        <f t="shared" si="215"/>
        <v/>
      </c>
      <c r="N1939" s="48"/>
      <c r="O1939" s="54" t="str">
        <f>IF(N1939="","",IFERROR(VLOOKUP(N1939,EMPRESAS!$A:$C,3,FALSE),"NAO CADASTRADA"))</f>
        <v/>
      </c>
      <c r="P1939" s="50"/>
      <c r="Q1939" s="54" t="str">
        <f>IF(P1939="","",IFERROR(VLOOKUP(P1939,ATIVIDADES!$A:$C,3,FALSE),"NAO CADASTRADA"))</f>
        <v/>
      </c>
      <c r="R1939" s="42"/>
      <c r="S1939" s="48"/>
      <c r="T1939" s="54" t="str">
        <f>IF(S1939="","",IFERROR(VLOOKUP(S1939,EMPRESAS!$A:$C,3,FALSE),"NAO CADASTRADA"))</f>
        <v/>
      </c>
      <c r="U1939" s="50"/>
      <c r="V1939" s="54" t="str">
        <f>IF(U1939="","",IFERROR(VLOOKUP(U1939,ATIVIDADES!$A:$C,3,FALSE),"NAO CADASTRADA"))</f>
        <v/>
      </c>
      <c r="W1939" s="42"/>
      <c r="X1939" s="48"/>
      <c r="Y1939" s="54" t="str">
        <f>IF(X1939="","",IFERROR(VLOOKUP(X1939,EMPRESAS!$A:$C,3,FALSE),"NAO CADASTRADA"))</f>
        <v/>
      </c>
      <c r="Z1939" s="50"/>
      <c r="AA1939" s="54" t="str">
        <f>IF(Z1939="","",IFERROR(VLOOKUP(Z1939,ATIVIDADES!$A:$C,3,FALSE),"NAO CADASTRADA"))</f>
        <v/>
      </c>
      <c r="AB1939" s="42"/>
      <c r="AC1939" s="48"/>
      <c r="AD1939" s="54" t="str">
        <f>IF(AC1939="","",IFERROR(VLOOKUP(AC1939,EMPRESAS!$A:$C,3,FALSE),"NAO CADASTRADA"))</f>
        <v/>
      </c>
      <c r="AE1939" s="50"/>
      <c r="AF1939" s="54" t="str">
        <f>IF(AE1939="","",IFERROR(VLOOKUP(AE1939,ATIVIDADES!$A:$C,3,FALSE),"NAO CADASTRADA"))</f>
        <v/>
      </c>
      <c r="AG1939" s="42"/>
      <c r="AH1939" s="48"/>
      <c r="AI1939" s="54" t="str">
        <f>IF(AH1939="","",IFERROR(VLOOKUP(AH1939,EMPRESAS!$A:$C,3,FALSE),"NAO CADASTRADA"))</f>
        <v/>
      </c>
      <c r="AJ1939" s="50"/>
      <c r="AK1939" s="54" t="str">
        <f>IF(AJ1939="","",IFERROR(VLOOKUP(AJ1939,ATIVIDADES!$A:$C,3,FALSE),"NAO CADASTRADA"))</f>
        <v/>
      </c>
      <c r="AL1939" s="42"/>
    </row>
    <row r="1940" spans="1:38" x14ac:dyDescent="0.25">
      <c r="A1940" s="26" t="str">
        <f t="shared" si="212"/>
        <v>OK</v>
      </c>
      <c r="B1940" s="29">
        <f t="shared" si="213"/>
        <v>2487914866</v>
      </c>
      <c r="C1940" s="30">
        <v>44028</v>
      </c>
      <c r="D1940" s="18">
        <f t="shared" si="216"/>
        <v>44013</v>
      </c>
      <c r="E1940" s="19" t="str">
        <f>IF(ISERROR(VLOOKUP(C1940,FERIADOS!$A:$B,1,FALSE)),IF(WEEKDAY(C1940)=1,"Dom",IF(WEEKDAY(C1940)=2,"Seg",IF(WEEKDAY(C1940)=3,"Ter",IF(WEEKDAY(C1940)=4,"Qua",IF(WEEKDAY(C1940)=5,"Qui",IF(WEEKDAY(C1940)=6,"Sex","Sab")))))),"Feriado")</f>
        <v>Qui</v>
      </c>
      <c r="F1940" s="32"/>
      <c r="G1940" s="33"/>
      <c r="H1940" s="33"/>
      <c r="I1940" s="33"/>
      <c r="J1940" s="21" t="str">
        <f t="shared" si="214"/>
        <v/>
      </c>
      <c r="K1940" s="21">
        <f t="shared" si="210"/>
        <v>0</v>
      </c>
      <c r="L1940" s="21" t="str">
        <f t="shared" si="211"/>
        <v/>
      </c>
      <c r="M1940" s="22" t="str">
        <f t="shared" si="215"/>
        <v/>
      </c>
      <c r="N1940" s="48"/>
      <c r="O1940" s="54" t="str">
        <f>IF(N1940="","",IFERROR(VLOOKUP(N1940,EMPRESAS!$A:$C,3,FALSE),"NAO CADASTRADA"))</f>
        <v/>
      </c>
      <c r="P1940" s="50"/>
      <c r="Q1940" s="54" t="str">
        <f>IF(P1940="","",IFERROR(VLOOKUP(P1940,ATIVIDADES!$A:$C,3,FALSE),"NAO CADASTRADA"))</f>
        <v/>
      </c>
      <c r="R1940" s="42"/>
      <c r="S1940" s="48"/>
      <c r="T1940" s="54" t="str">
        <f>IF(S1940="","",IFERROR(VLOOKUP(S1940,EMPRESAS!$A:$C,3,FALSE),"NAO CADASTRADA"))</f>
        <v/>
      </c>
      <c r="U1940" s="50"/>
      <c r="V1940" s="54" t="str">
        <f>IF(U1940="","",IFERROR(VLOOKUP(U1940,ATIVIDADES!$A:$C,3,FALSE),"NAO CADASTRADA"))</f>
        <v/>
      </c>
      <c r="W1940" s="42"/>
      <c r="X1940" s="48"/>
      <c r="Y1940" s="54" t="str">
        <f>IF(X1940="","",IFERROR(VLOOKUP(X1940,EMPRESAS!$A:$C,3,FALSE),"NAO CADASTRADA"))</f>
        <v/>
      </c>
      <c r="Z1940" s="50"/>
      <c r="AA1940" s="54" t="str">
        <f>IF(Z1940="","",IFERROR(VLOOKUP(Z1940,ATIVIDADES!$A:$C,3,FALSE),"NAO CADASTRADA"))</f>
        <v/>
      </c>
      <c r="AB1940" s="42"/>
      <c r="AC1940" s="48"/>
      <c r="AD1940" s="54" t="str">
        <f>IF(AC1940="","",IFERROR(VLOOKUP(AC1940,EMPRESAS!$A:$C,3,FALSE),"NAO CADASTRADA"))</f>
        <v/>
      </c>
      <c r="AE1940" s="50"/>
      <c r="AF1940" s="54" t="str">
        <f>IF(AE1940="","",IFERROR(VLOOKUP(AE1940,ATIVIDADES!$A:$C,3,FALSE),"NAO CADASTRADA"))</f>
        <v/>
      </c>
      <c r="AG1940" s="42"/>
      <c r="AH1940" s="48"/>
      <c r="AI1940" s="54" t="str">
        <f>IF(AH1940="","",IFERROR(VLOOKUP(AH1940,EMPRESAS!$A:$C,3,FALSE),"NAO CADASTRADA"))</f>
        <v/>
      </c>
      <c r="AJ1940" s="50"/>
      <c r="AK1940" s="54" t="str">
        <f>IF(AJ1940="","",IFERROR(VLOOKUP(AJ1940,ATIVIDADES!$A:$C,3,FALSE),"NAO CADASTRADA"))</f>
        <v/>
      </c>
      <c r="AL1940" s="42"/>
    </row>
    <row r="1941" spans="1:38" x14ac:dyDescent="0.25">
      <c r="A1941" s="26" t="str">
        <f t="shared" si="212"/>
        <v>OK</v>
      </c>
      <c r="B1941" s="29">
        <f t="shared" si="213"/>
        <v>2487914866</v>
      </c>
      <c r="C1941" s="30">
        <v>44029</v>
      </c>
      <c r="D1941" s="18">
        <f t="shared" si="216"/>
        <v>44013</v>
      </c>
      <c r="E1941" s="19" t="str">
        <f>IF(ISERROR(VLOOKUP(C1941,FERIADOS!$A:$B,1,FALSE)),IF(WEEKDAY(C1941)=1,"Dom",IF(WEEKDAY(C1941)=2,"Seg",IF(WEEKDAY(C1941)=3,"Ter",IF(WEEKDAY(C1941)=4,"Qua",IF(WEEKDAY(C1941)=5,"Qui",IF(WEEKDAY(C1941)=6,"Sex","Sab")))))),"Feriado")</f>
        <v>Sex</v>
      </c>
      <c r="F1941" s="32"/>
      <c r="G1941" s="33"/>
      <c r="H1941" s="33"/>
      <c r="I1941" s="33"/>
      <c r="J1941" s="21" t="str">
        <f t="shared" si="214"/>
        <v/>
      </c>
      <c r="K1941" s="21">
        <f t="shared" si="210"/>
        <v>0</v>
      </c>
      <c r="L1941" s="21" t="str">
        <f t="shared" si="211"/>
        <v/>
      </c>
      <c r="M1941" s="22" t="str">
        <f t="shared" si="215"/>
        <v/>
      </c>
      <c r="N1941" s="48"/>
      <c r="O1941" s="54" t="str">
        <f>IF(N1941="","",IFERROR(VLOOKUP(N1941,EMPRESAS!$A:$C,3,FALSE),"NAO CADASTRADA"))</f>
        <v/>
      </c>
      <c r="P1941" s="50"/>
      <c r="Q1941" s="54" t="str">
        <f>IF(P1941="","",IFERROR(VLOOKUP(P1941,ATIVIDADES!$A:$C,3,FALSE),"NAO CADASTRADA"))</f>
        <v/>
      </c>
      <c r="R1941" s="42"/>
      <c r="S1941" s="48"/>
      <c r="T1941" s="54" t="str">
        <f>IF(S1941="","",IFERROR(VLOOKUP(S1941,EMPRESAS!$A:$C,3,FALSE),"NAO CADASTRADA"))</f>
        <v/>
      </c>
      <c r="U1941" s="50"/>
      <c r="V1941" s="54" t="str">
        <f>IF(U1941="","",IFERROR(VLOOKUP(U1941,ATIVIDADES!$A:$C,3,FALSE),"NAO CADASTRADA"))</f>
        <v/>
      </c>
      <c r="W1941" s="42"/>
      <c r="X1941" s="48"/>
      <c r="Y1941" s="54" t="str">
        <f>IF(X1941="","",IFERROR(VLOOKUP(X1941,EMPRESAS!$A:$C,3,FALSE),"NAO CADASTRADA"))</f>
        <v/>
      </c>
      <c r="Z1941" s="50"/>
      <c r="AA1941" s="54" t="str">
        <f>IF(Z1941="","",IFERROR(VLOOKUP(Z1941,ATIVIDADES!$A:$C,3,FALSE),"NAO CADASTRADA"))</f>
        <v/>
      </c>
      <c r="AB1941" s="42"/>
      <c r="AC1941" s="48"/>
      <c r="AD1941" s="54" t="str">
        <f>IF(AC1941="","",IFERROR(VLOOKUP(AC1941,EMPRESAS!$A:$C,3,FALSE),"NAO CADASTRADA"))</f>
        <v/>
      </c>
      <c r="AE1941" s="50"/>
      <c r="AF1941" s="54" t="str">
        <f>IF(AE1941="","",IFERROR(VLOOKUP(AE1941,ATIVIDADES!$A:$C,3,FALSE),"NAO CADASTRADA"))</f>
        <v/>
      </c>
      <c r="AG1941" s="42"/>
      <c r="AH1941" s="48"/>
      <c r="AI1941" s="54" t="str">
        <f>IF(AH1941="","",IFERROR(VLOOKUP(AH1941,EMPRESAS!$A:$C,3,FALSE),"NAO CADASTRADA"))</f>
        <v/>
      </c>
      <c r="AJ1941" s="50"/>
      <c r="AK1941" s="54" t="str">
        <f>IF(AJ1941="","",IFERROR(VLOOKUP(AJ1941,ATIVIDADES!$A:$C,3,FALSE),"NAO CADASTRADA"))</f>
        <v/>
      </c>
      <c r="AL1941" s="42"/>
    </row>
    <row r="1942" spans="1:38" x14ac:dyDescent="0.25">
      <c r="A1942" s="26" t="str">
        <f t="shared" si="212"/>
        <v>OK</v>
      </c>
      <c r="B1942" s="29">
        <f t="shared" si="213"/>
        <v>2487914866</v>
      </c>
      <c r="C1942" s="30">
        <v>44030</v>
      </c>
      <c r="D1942" s="18">
        <f t="shared" si="216"/>
        <v>44013</v>
      </c>
      <c r="E1942" s="19" t="str">
        <f>IF(ISERROR(VLOOKUP(C1942,FERIADOS!$A:$B,1,FALSE)),IF(WEEKDAY(C1942)=1,"Dom",IF(WEEKDAY(C1942)=2,"Seg",IF(WEEKDAY(C1942)=3,"Ter",IF(WEEKDAY(C1942)=4,"Qua",IF(WEEKDAY(C1942)=5,"Qui",IF(WEEKDAY(C1942)=6,"Sex","Sab")))))),"Feriado")</f>
        <v>Sab</v>
      </c>
      <c r="F1942" s="32"/>
      <c r="G1942" s="33"/>
      <c r="H1942" s="33"/>
      <c r="I1942" s="33"/>
      <c r="J1942" s="21" t="str">
        <f t="shared" si="214"/>
        <v/>
      </c>
      <c r="K1942" s="21">
        <f t="shared" si="210"/>
        <v>0</v>
      </c>
      <c r="L1942" s="21" t="str">
        <f t="shared" si="211"/>
        <v/>
      </c>
      <c r="M1942" s="22" t="str">
        <f t="shared" si="215"/>
        <v/>
      </c>
      <c r="N1942" s="48"/>
      <c r="O1942" s="54" t="str">
        <f>IF(N1942="","",IFERROR(VLOOKUP(N1942,EMPRESAS!$A:$C,3,FALSE),"NAO CADASTRADA"))</f>
        <v/>
      </c>
      <c r="P1942" s="50"/>
      <c r="Q1942" s="54" t="str">
        <f>IF(P1942="","",IFERROR(VLOOKUP(P1942,ATIVIDADES!$A:$C,3,FALSE),"NAO CADASTRADA"))</f>
        <v/>
      </c>
      <c r="R1942" s="42"/>
      <c r="S1942" s="48"/>
      <c r="T1942" s="54" t="str">
        <f>IF(S1942="","",IFERROR(VLOOKUP(S1942,EMPRESAS!$A:$C,3,FALSE),"NAO CADASTRADA"))</f>
        <v/>
      </c>
      <c r="U1942" s="50"/>
      <c r="V1942" s="54" t="str">
        <f>IF(U1942="","",IFERROR(VLOOKUP(U1942,ATIVIDADES!$A:$C,3,FALSE),"NAO CADASTRADA"))</f>
        <v/>
      </c>
      <c r="W1942" s="42"/>
      <c r="X1942" s="48"/>
      <c r="Y1942" s="54" t="str">
        <f>IF(X1942="","",IFERROR(VLOOKUP(X1942,EMPRESAS!$A:$C,3,FALSE),"NAO CADASTRADA"))</f>
        <v/>
      </c>
      <c r="Z1942" s="50"/>
      <c r="AA1942" s="54" t="str">
        <f>IF(Z1942="","",IFERROR(VLOOKUP(Z1942,ATIVIDADES!$A:$C,3,FALSE),"NAO CADASTRADA"))</f>
        <v/>
      </c>
      <c r="AB1942" s="42"/>
      <c r="AC1942" s="48"/>
      <c r="AD1942" s="54" t="str">
        <f>IF(AC1942="","",IFERROR(VLOOKUP(AC1942,EMPRESAS!$A:$C,3,FALSE),"NAO CADASTRADA"))</f>
        <v/>
      </c>
      <c r="AE1942" s="50"/>
      <c r="AF1942" s="54" t="str">
        <f>IF(AE1942="","",IFERROR(VLOOKUP(AE1942,ATIVIDADES!$A:$C,3,FALSE),"NAO CADASTRADA"))</f>
        <v/>
      </c>
      <c r="AG1942" s="42"/>
      <c r="AH1942" s="48"/>
      <c r="AI1942" s="54" t="str">
        <f>IF(AH1942="","",IFERROR(VLOOKUP(AH1942,EMPRESAS!$A:$C,3,FALSE),"NAO CADASTRADA"))</f>
        <v/>
      </c>
      <c r="AJ1942" s="50"/>
      <c r="AK1942" s="54" t="str">
        <f>IF(AJ1942="","",IFERROR(VLOOKUP(AJ1942,ATIVIDADES!$A:$C,3,FALSE),"NAO CADASTRADA"))</f>
        <v/>
      </c>
      <c r="AL1942" s="42"/>
    </row>
    <row r="1943" spans="1:38" x14ac:dyDescent="0.25">
      <c r="A1943" s="26" t="str">
        <f t="shared" si="212"/>
        <v>OK</v>
      </c>
      <c r="B1943" s="29">
        <f t="shared" si="213"/>
        <v>2487914866</v>
      </c>
      <c r="C1943" s="30">
        <v>44031</v>
      </c>
      <c r="D1943" s="18">
        <f t="shared" si="216"/>
        <v>44013</v>
      </c>
      <c r="E1943" s="19" t="str">
        <f>IF(ISERROR(VLOOKUP(C1943,FERIADOS!$A:$B,1,FALSE)),IF(WEEKDAY(C1943)=1,"Dom",IF(WEEKDAY(C1943)=2,"Seg",IF(WEEKDAY(C1943)=3,"Ter",IF(WEEKDAY(C1943)=4,"Qua",IF(WEEKDAY(C1943)=5,"Qui",IF(WEEKDAY(C1943)=6,"Sex","Sab")))))),"Feriado")</f>
        <v>Dom</v>
      </c>
      <c r="F1943" s="32"/>
      <c r="G1943" s="33"/>
      <c r="H1943" s="33"/>
      <c r="I1943" s="33"/>
      <c r="J1943" s="21" t="str">
        <f t="shared" si="214"/>
        <v/>
      </c>
      <c r="K1943" s="21">
        <f t="shared" si="210"/>
        <v>0</v>
      </c>
      <c r="L1943" s="21" t="str">
        <f t="shared" si="211"/>
        <v/>
      </c>
      <c r="M1943" s="22" t="str">
        <f t="shared" si="215"/>
        <v/>
      </c>
      <c r="N1943" s="48"/>
      <c r="O1943" s="54" t="str">
        <f>IF(N1943="","",IFERROR(VLOOKUP(N1943,EMPRESAS!$A:$C,3,FALSE),"NAO CADASTRADA"))</f>
        <v/>
      </c>
      <c r="P1943" s="50"/>
      <c r="Q1943" s="54" t="str">
        <f>IF(P1943="","",IFERROR(VLOOKUP(P1943,ATIVIDADES!$A:$C,3,FALSE),"NAO CADASTRADA"))</f>
        <v/>
      </c>
      <c r="R1943" s="42"/>
      <c r="S1943" s="48"/>
      <c r="T1943" s="54" t="str">
        <f>IF(S1943="","",IFERROR(VLOOKUP(S1943,EMPRESAS!$A:$C,3,FALSE),"NAO CADASTRADA"))</f>
        <v/>
      </c>
      <c r="U1943" s="50"/>
      <c r="V1943" s="54" t="str">
        <f>IF(U1943="","",IFERROR(VLOOKUP(U1943,ATIVIDADES!$A:$C,3,FALSE),"NAO CADASTRADA"))</f>
        <v/>
      </c>
      <c r="W1943" s="42"/>
      <c r="X1943" s="48"/>
      <c r="Y1943" s="54" t="str">
        <f>IF(X1943="","",IFERROR(VLOOKUP(X1943,EMPRESAS!$A:$C,3,FALSE),"NAO CADASTRADA"))</f>
        <v/>
      </c>
      <c r="Z1943" s="50"/>
      <c r="AA1943" s="54" t="str">
        <f>IF(Z1943="","",IFERROR(VLOOKUP(Z1943,ATIVIDADES!$A:$C,3,FALSE),"NAO CADASTRADA"))</f>
        <v/>
      </c>
      <c r="AB1943" s="42"/>
      <c r="AC1943" s="48"/>
      <c r="AD1943" s="54" t="str">
        <f>IF(AC1943="","",IFERROR(VLOOKUP(AC1943,EMPRESAS!$A:$C,3,FALSE),"NAO CADASTRADA"))</f>
        <v/>
      </c>
      <c r="AE1943" s="50"/>
      <c r="AF1943" s="54" t="str">
        <f>IF(AE1943="","",IFERROR(VLOOKUP(AE1943,ATIVIDADES!$A:$C,3,FALSE),"NAO CADASTRADA"))</f>
        <v/>
      </c>
      <c r="AG1943" s="42"/>
      <c r="AH1943" s="48"/>
      <c r="AI1943" s="54" t="str">
        <f>IF(AH1943="","",IFERROR(VLOOKUP(AH1943,EMPRESAS!$A:$C,3,FALSE),"NAO CADASTRADA"))</f>
        <v/>
      </c>
      <c r="AJ1943" s="50"/>
      <c r="AK1943" s="54" t="str">
        <f>IF(AJ1943="","",IFERROR(VLOOKUP(AJ1943,ATIVIDADES!$A:$C,3,FALSE),"NAO CADASTRADA"))</f>
        <v/>
      </c>
      <c r="AL1943" s="42"/>
    </row>
    <row r="1944" spans="1:38" x14ac:dyDescent="0.25">
      <c r="A1944" s="26" t="str">
        <f t="shared" si="212"/>
        <v>OK</v>
      </c>
      <c r="B1944" s="29">
        <f t="shared" si="213"/>
        <v>2487914866</v>
      </c>
      <c r="C1944" s="30">
        <v>44032</v>
      </c>
      <c r="D1944" s="18">
        <f t="shared" si="216"/>
        <v>44013</v>
      </c>
      <c r="E1944" s="19" t="str">
        <f>IF(ISERROR(VLOOKUP(C1944,FERIADOS!$A:$B,1,FALSE)),IF(WEEKDAY(C1944)=1,"Dom",IF(WEEKDAY(C1944)=2,"Seg",IF(WEEKDAY(C1944)=3,"Ter",IF(WEEKDAY(C1944)=4,"Qua",IF(WEEKDAY(C1944)=5,"Qui",IF(WEEKDAY(C1944)=6,"Sex","Sab")))))),"Feriado")</f>
        <v>Seg</v>
      </c>
      <c r="F1944" s="32"/>
      <c r="G1944" s="33"/>
      <c r="H1944" s="33"/>
      <c r="I1944" s="33"/>
      <c r="J1944" s="21" t="str">
        <f t="shared" si="214"/>
        <v/>
      </c>
      <c r="K1944" s="21">
        <f t="shared" si="210"/>
        <v>0</v>
      </c>
      <c r="L1944" s="21" t="str">
        <f t="shared" si="211"/>
        <v/>
      </c>
      <c r="M1944" s="22" t="str">
        <f t="shared" si="215"/>
        <v/>
      </c>
      <c r="N1944" s="48"/>
      <c r="O1944" s="54" t="str">
        <f>IF(N1944="","",IFERROR(VLOOKUP(N1944,EMPRESAS!$A:$C,3,FALSE),"NAO CADASTRADA"))</f>
        <v/>
      </c>
      <c r="P1944" s="50"/>
      <c r="Q1944" s="54" t="str">
        <f>IF(P1944="","",IFERROR(VLOOKUP(P1944,ATIVIDADES!$A:$C,3,FALSE),"NAO CADASTRADA"))</f>
        <v/>
      </c>
      <c r="R1944" s="42"/>
      <c r="S1944" s="48"/>
      <c r="T1944" s="54" t="str">
        <f>IF(S1944="","",IFERROR(VLOOKUP(S1944,EMPRESAS!$A:$C,3,FALSE),"NAO CADASTRADA"))</f>
        <v/>
      </c>
      <c r="U1944" s="50"/>
      <c r="V1944" s="54" t="str">
        <f>IF(U1944="","",IFERROR(VLOOKUP(U1944,ATIVIDADES!$A:$C,3,FALSE),"NAO CADASTRADA"))</f>
        <v/>
      </c>
      <c r="W1944" s="42"/>
      <c r="X1944" s="48"/>
      <c r="Y1944" s="54" t="str">
        <f>IF(X1944="","",IFERROR(VLOOKUP(X1944,EMPRESAS!$A:$C,3,FALSE),"NAO CADASTRADA"))</f>
        <v/>
      </c>
      <c r="Z1944" s="50"/>
      <c r="AA1944" s="54" t="str">
        <f>IF(Z1944="","",IFERROR(VLOOKUP(Z1944,ATIVIDADES!$A:$C,3,FALSE),"NAO CADASTRADA"))</f>
        <v/>
      </c>
      <c r="AB1944" s="42"/>
      <c r="AC1944" s="48"/>
      <c r="AD1944" s="54" t="str">
        <f>IF(AC1944="","",IFERROR(VLOOKUP(AC1944,EMPRESAS!$A:$C,3,FALSE),"NAO CADASTRADA"))</f>
        <v/>
      </c>
      <c r="AE1944" s="50"/>
      <c r="AF1944" s="54" t="str">
        <f>IF(AE1944="","",IFERROR(VLOOKUP(AE1944,ATIVIDADES!$A:$C,3,FALSE),"NAO CADASTRADA"))</f>
        <v/>
      </c>
      <c r="AG1944" s="42"/>
      <c r="AH1944" s="48"/>
      <c r="AI1944" s="54" t="str">
        <f>IF(AH1944="","",IFERROR(VLOOKUP(AH1944,EMPRESAS!$A:$C,3,FALSE),"NAO CADASTRADA"))</f>
        <v/>
      </c>
      <c r="AJ1944" s="50"/>
      <c r="AK1944" s="54" t="str">
        <f>IF(AJ1944="","",IFERROR(VLOOKUP(AJ1944,ATIVIDADES!$A:$C,3,FALSE),"NAO CADASTRADA"))</f>
        <v/>
      </c>
      <c r="AL1944" s="42"/>
    </row>
    <row r="1945" spans="1:38" x14ac:dyDescent="0.25">
      <c r="A1945" s="26" t="str">
        <f t="shared" si="212"/>
        <v>OK</v>
      </c>
      <c r="B1945" s="29">
        <f t="shared" si="213"/>
        <v>2487914866</v>
      </c>
      <c r="C1945" s="30">
        <v>44033</v>
      </c>
      <c r="D1945" s="18">
        <f t="shared" si="216"/>
        <v>44013</v>
      </c>
      <c r="E1945" s="19" t="str">
        <f>IF(ISERROR(VLOOKUP(C1945,FERIADOS!$A:$B,1,FALSE)),IF(WEEKDAY(C1945)=1,"Dom",IF(WEEKDAY(C1945)=2,"Seg",IF(WEEKDAY(C1945)=3,"Ter",IF(WEEKDAY(C1945)=4,"Qua",IF(WEEKDAY(C1945)=5,"Qui",IF(WEEKDAY(C1945)=6,"Sex","Sab")))))),"Feriado")</f>
        <v>Ter</v>
      </c>
      <c r="F1945" s="32"/>
      <c r="G1945" s="33"/>
      <c r="H1945" s="33"/>
      <c r="I1945" s="33"/>
      <c r="J1945" s="21" t="str">
        <f t="shared" si="214"/>
        <v/>
      </c>
      <c r="K1945" s="21">
        <f t="shared" si="210"/>
        <v>0</v>
      </c>
      <c r="L1945" s="21" t="str">
        <f t="shared" si="211"/>
        <v/>
      </c>
      <c r="M1945" s="22" t="str">
        <f t="shared" si="215"/>
        <v/>
      </c>
      <c r="N1945" s="48"/>
      <c r="O1945" s="54" t="str">
        <f>IF(N1945="","",IFERROR(VLOOKUP(N1945,EMPRESAS!$A:$C,3,FALSE),"NAO CADASTRADA"))</f>
        <v/>
      </c>
      <c r="P1945" s="50"/>
      <c r="Q1945" s="54" t="str">
        <f>IF(P1945="","",IFERROR(VLOOKUP(P1945,ATIVIDADES!$A:$C,3,FALSE),"NAO CADASTRADA"))</f>
        <v/>
      </c>
      <c r="R1945" s="42"/>
      <c r="S1945" s="48"/>
      <c r="T1945" s="54" t="str">
        <f>IF(S1945="","",IFERROR(VLOOKUP(S1945,EMPRESAS!$A:$C,3,FALSE),"NAO CADASTRADA"))</f>
        <v/>
      </c>
      <c r="U1945" s="50"/>
      <c r="V1945" s="54" t="str">
        <f>IF(U1945="","",IFERROR(VLOOKUP(U1945,ATIVIDADES!$A:$C,3,FALSE),"NAO CADASTRADA"))</f>
        <v/>
      </c>
      <c r="W1945" s="42"/>
      <c r="X1945" s="48"/>
      <c r="Y1945" s="54" t="str">
        <f>IF(X1945="","",IFERROR(VLOOKUP(X1945,EMPRESAS!$A:$C,3,FALSE),"NAO CADASTRADA"))</f>
        <v/>
      </c>
      <c r="Z1945" s="50"/>
      <c r="AA1945" s="54" t="str">
        <f>IF(Z1945="","",IFERROR(VLOOKUP(Z1945,ATIVIDADES!$A:$C,3,FALSE),"NAO CADASTRADA"))</f>
        <v/>
      </c>
      <c r="AB1945" s="42"/>
      <c r="AC1945" s="48"/>
      <c r="AD1945" s="54" t="str">
        <f>IF(AC1945="","",IFERROR(VLOOKUP(AC1945,EMPRESAS!$A:$C,3,FALSE),"NAO CADASTRADA"))</f>
        <v/>
      </c>
      <c r="AE1945" s="50"/>
      <c r="AF1945" s="54" t="str">
        <f>IF(AE1945="","",IFERROR(VLOOKUP(AE1945,ATIVIDADES!$A:$C,3,FALSE),"NAO CADASTRADA"))</f>
        <v/>
      </c>
      <c r="AG1945" s="42"/>
      <c r="AH1945" s="48"/>
      <c r="AI1945" s="54" t="str">
        <f>IF(AH1945="","",IFERROR(VLOOKUP(AH1945,EMPRESAS!$A:$C,3,FALSE),"NAO CADASTRADA"))</f>
        <v/>
      </c>
      <c r="AJ1945" s="50"/>
      <c r="AK1945" s="54" t="str">
        <f>IF(AJ1945="","",IFERROR(VLOOKUP(AJ1945,ATIVIDADES!$A:$C,3,FALSE),"NAO CADASTRADA"))</f>
        <v/>
      </c>
      <c r="AL1945" s="42"/>
    </row>
    <row r="1946" spans="1:38" x14ac:dyDescent="0.25">
      <c r="A1946" s="26" t="str">
        <f t="shared" si="212"/>
        <v>OK</v>
      </c>
      <c r="B1946" s="29">
        <f t="shared" si="213"/>
        <v>2487914866</v>
      </c>
      <c r="C1946" s="30">
        <v>44034</v>
      </c>
      <c r="D1946" s="18">
        <f t="shared" si="216"/>
        <v>44013</v>
      </c>
      <c r="E1946" s="19" t="str">
        <f>IF(ISERROR(VLOOKUP(C1946,FERIADOS!$A:$B,1,FALSE)),IF(WEEKDAY(C1946)=1,"Dom",IF(WEEKDAY(C1946)=2,"Seg",IF(WEEKDAY(C1946)=3,"Ter",IF(WEEKDAY(C1946)=4,"Qua",IF(WEEKDAY(C1946)=5,"Qui",IF(WEEKDAY(C1946)=6,"Sex","Sab")))))),"Feriado")</f>
        <v>Qua</v>
      </c>
      <c r="F1946" s="32"/>
      <c r="G1946" s="33"/>
      <c r="H1946" s="33"/>
      <c r="I1946" s="33"/>
      <c r="J1946" s="21" t="str">
        <f t="shared" si="214"/>
        <v/>
      </c>
      <c r="K1946" s="21">
        <f t="shared" si="210"/>
        <v>0</v>
      </c>
      <c r="L1946" s="21" t="str">
        <f t="shared" si="211"/>
        <v/>
      </c>
      <c r="M1946" s="22" t="str">
        <f t="shared" si="215"/>
        <v/>
      </c>
      <c r="N1946" s="48"/>
      <c r="O1946" s="54" t="str">
        <f>IF(N1946="","",IFERROR(VLOOKUP(N1946,EMPRESAS!$A:$C,3,FALSE),"NAO CADASTRADA"))</f>
        <v/>
      </c>
      <c r="P1946" s="50"/>
      <c r="Q1946" s="54" t="str">
        <f>IF(P1946="","",IFERROR(VLOOKUP(P1946,ATIVIDADES!$A:$C,3,FALSE),"NAO CADASTRADA"))</f>
        <v/>
      </c>
      <c r="R1946" s="42"/>
      <c r="S1946" s="48"/>
      <c r="T1946" s="54" t="str">
        <f>IF(S1946="","",IFERROR(VLOOKUP(S1946,EMPRESAS!$A:$C,3,FALSE),"NAO CADASTRADA"))</f>
        <v/>
      </c>
      <c r="U1946" s="50"/>
      <c r="V1946" s="54" t="str">
        <f>IF(U1946="","",IFERROR(VLOOKUP(U1946,ATIVIDADES!$A:$C,3,FALSE),"NAO CADASTRADA"))</f>
        <v/>
      </c>
      <c r="W1946" s="42"/>
      <c r="X1946" s="48"/>
      <c r="Y1946" s="54" t="str">
        <f>IF(X1946="","",IFERROR(VLOOKUP(X1946,EMPRESAS!$A:$C,3,FALSE),"NAO CADASTRADA"))</f>
        <v/>
      </c>
      <c r="Z1946" s="50"/>
      <c r="AA1946" s="54" t="str">
        <f>IF(Z1946="","",IFERROR(VLOOKUP(Z1946,ATIVIDADES!$A:$C,3,FALSE),"NAO CADASTRADA"))</f>
        <v/>
      </c>
      <c r="AB1946" s="42"/>
      <c r="AC1946" s="48"/>
      <c r="AD1946" s="54" t="str">
        <f>IF(AC1946="","",IFERROR(VLOOKUP(AC1946,EMPRESAS!$A:$C,3,FALSE),"NAO CADASTRADA"))</f>
        <v/>
      </c>
      <c r="AE1946" s="50"/>
      <c r="AF1946" s="54" t="str">
        <f>IF(AE1946="","",IFERROR(VLOOKUP(AE1946,ATIVIDADES!$A:$C,3,FALSE),"NAO CADASTRADA"))</f>
        <v/>
      </c>
      <c r="AG1946" s="42"/>
      <c r="AH1946" s="48"/>
      <c r="AI1946" s="54" t="str">
        <f>IF(AH1946="","",IFERROR(VLOOKUP(AH1946,EMPRESAS!$A:$C,3,FALSE),"NAO CADASTRADA"))</f>
        <v/>
      </c>
      <c r="AJ1946" s="50"/>
      <c r="AK1946" s="54" t="str">
        <f>IF(AJ1946="","",IFERROR(VLOOKUP(AJ1946,ATIVIDADES!$A:$C,3,FALSE),"NAO CADASTRADA"))</f>
        <v/>
      </c>
      <c r="AL1946" s="42"/>
    </row>
    <row r="1947" spans="1:38" x14ac:dyDescent="0.25">
      <c r="A1947" s="26" t="str">
        <f t="shared" si="212"/>
        <v>OK</v>
      </c>
      <c r="B1947" s="29">
        <f t="shared" si="213"/>
        <v>2487914866</v>
      </c>
      <c r="C1947" s="30">
        <v>44035</v>
      </c>
      <c r="D1947" s="18">
        <f t="shared" si="216"/>
        <v>44013</v>
      </c>
      <c r="E1947" s="19" t="str">
        <f>IF(ISERROR(VLOOKUP(C1947,FERIADOS!$A:$B,1,FALSE)),IF(WEEKDAY(C1947)=1,"Dom",IF(WEEKDAY(C1947)=2,"Seg",IF(WEEKDAY(C1947)=3,"Ter",IF(WEEKDAY(C1947)=4,"Qua",IF(WEEKDAY(C1947)=5,"Qui",IF(WEEKDAY(C1947)=6,"Sex","Sab")))))),"Feriado")</f>
        <v>Qui</v>
      </c>
      <c r="F1947" s="32"/>
      <c r="G1947" s="33"/>
      <c r="H1947" s="33"/>
      <c r="I1947" s="33"/>
      <c r="J1947" s="21" t="str">
        <f t="shared" si="214"/>
        <v/>
      </c>
      <c r="K1947" s="21">
        <f t="shared" si="210"/>
        <v>0</v>
      </c>
      <c r="L1947" s="21" t="str">
        <f t="shared" si="211"/>
        <v/>
      </c>
      <c r="M1947" s="22" t="str">
        <f t="shared" si="215"/>
        <v/>
      </c>
      <c r="N1947" s="48"/>
      <c r="O1947" s="54" t="str">
        <f>IF(N1947="","",IFERROR(VLOOKUP(N1947,EMPRESAS!$A:$C,3,FALSE),"NAO CADASTRADA"))</f>
        <v/>
      </c>
      <c r="P1947" s="50"/>
      <c r="Q1947" s="54" t="str">
        <f>IF(P1947="","",IFERROR(VLOOKUP(P1947,ATIVIDADES!$A:$C,3,FALSE),"NAO CADASTRADA"))</f>
        <v/>
      </c>
      <c r="R1947" s="42"/>
      <c r="S1947" s="48"/>
      <c r="T1947" s="54" t="str">
        <f>IF(S1947="","",IFERROR(VLOOKUP(S1947,EMPRESAS!$A:$C,3,FALSE),"NAO CADASTRADA"))</f>
        <v/>
      </c>
      <c r="U1947" s="50"/>
      <c r="V1947" s="54" t="str">
        <f>IF(U1947="","",IFERROR(VLOOKUP(U1947,ATIVIDADES!$A:$C,3,FALSE),"NAO CADASTRADA"))</f>
        <v/>
      </c>
      <c r="W1947" s="42"/>
      <c r="X1947" s="48"/>
      <c r="Y1947" s="54" t="str">
        <f>IF(X1947="","",IFERROR(VLOOKUP(X1947,EMPRESAS!$A:$C,3,FALSE),"NAO CADASTRADA"))</f>
        <v/>
      </c>
      <c r="Z1947" s="50"/>
      <c r="AA1947" s="54" t="str">
        <f>IF(Z1947="","",IFERROR(VLOOKUP(Z1947,ATIVIDADES!$A:$C,3,FALSE),"NAO CADASTRADA"))</f>
        <v/>
      </c>
      <c r="AB1947" s="42"/>
      <c r="AC1947" s="48"/>
      <c r="AD1947" s="54" t="str">
        <f>IF(AC1947="","",IFERROR(VLOOKUP(AC1947,EMPRESAS!$A:$C,3,FALSE),"NAO CADASTRADA"))</f>
        <v/>
      </c>
      <c r="AE1947" s="50"/>
      <c r="AF1947" s="54" t="str">
        <f>IF(AE1947="","",IFERROR(VLOOKUP(AE1947,ATIVIDADES!$A:$C,3,FALSE),"NAO CADASTRADA"))</f>
        <v/>
      </c>
      <c r="AG1947" s="42"/>
      <c r="AH1947" s="48"/>
      <c r="AI1947" s="54" t="str">
        <f>IF(AH1947="","",IFERROR(VLOOKUP(AH1947,EMPRESAS!$A:$C,3,FALSE),"NAO CADASTRADA"))</f>
        <v/>
      </c>
      <c r="AJ1947" s="50"/>
      <c r="AK1947" s="54" t="str">
        <f>IF(AJ1947="","",IFERROR(VLOOKUP(AJ1947,ATIVIDADES!$A:$C,3,FALSE),"NAO CADASTRADA"))</f>
        <v/>
      </c>
      <c r="AL1947" s="42"/>
    </row>
    <row r="1948" spans="1:38" x14ac:dyDescent="0.25">
      <c r="A1948" s="26" t="str">
        <f t="shared" si="212"/>
        <v>OK</v>
      </c>
      <c r="B1948" s="29">
        <f t="shared" si="213"/>
        <v>2487914866</v>
      </c>
      <c r="C1948" s="30">
        <v>44036</v>
      </c>
      <c r="D1948" s="18">
        <f t="shared" si="216"/>
        <v>44013</v>
      </c>
      <c r="E1948" s="19" t="str">
        <f>IF(ISERROR(VLOOKUP(C1948,FERIADOS!$A:$B,1,FALSE)),IF(WEEKDAY(C1948)=1,"Dom",IF(WEEKDAY(C1948)=2,"Seg",IF(WEEKDAY(C1948)=3,"Ter",IF(WEEKDAY(C1948)=4,"Qua",IF(WEEKDAY(C1948)=5,"Qui",IF(WEEKDAY(C1948)=6,"Sex","Sab")))))),"Feriado")</f>
        <v>Sex</v>
      </c>
      <c r="F1948" s="32"/>
      <c r="G1948" s="33"/>
      <c r="H1948" s="33"/>
      <c r="I1948" s="33"/>
      <c r="J1948" s="21" t="str">
        <f t="shared" si="214"/>
        <v/>
      </c>
      <c r="K1948" s="21">
        <f t="shared" si="210"/>
        <v>0</v>
      </c>
      <c r="L1948" s="21" t="str">
        <f t="shared" si="211"/>
        <v/>
      </c>
      <c r="M1948" s="22" t="str">
        <f t="shared" si="215"/>
        <v/>
      </c>
      <c r="N1948" s="48"/>
      <c r="O1948" s="54" t="str">
        <f>IF(N1948="","",IFERROR(VLOOKUP(N1948,EMPRESAS!$A:$C,3,FALSE),"NAO CADASTRADA"))</f>
        <v/>
      </c>
      <c r="P1948" s="50"/>
      <c r="Q1948" s="54" t="str">
        <f>IF(P1948="","",IFERROR(VLOOKUP(P1948,ATIVIDADES!$A:$C,3,FALSE),"NAO CADASTRADA"))</f>
        <v/>
      </c>
      <c r="R1948" s="42"/>
      <c r="S1948" s="48"/>
      <c r="T1948" s="54" t="str">
        <f>IF(S1948="","",IFERROR(VLOOKUP(S1948,EMPRESAS!$A:$C,3,FALSE),"NAO CADASTRADA"))</f>
        <v/>
      </c>
      <c r="U1948" s="50"/>
      <c r="V1948" s="54" t="str">
        <f>IF(U1948="","",IFERROR(VLOOKUP(U1948,ATIVIDADES!$A:$C,3,FALSE),"NAO CADASTRADA"))</f>
        <v/>
      </c>
      <c r="W1948" s="42"/>
      <c r="X1948" s="48"/>
      <c r="Y1948" s="54" t="str">
        <f>IF(X1948="","",IFERROR(VLOOKUP(X1948,EMPRESAS!$A:$C,3,FALSE),"NAO CADASTRADA"))</f>
        <v/>
      </c>
      <c r="Z1948" s="50"/>
      <c r="AA1948" s="54" t="str">
        <f>IF(Z1948="","",IFERROR(VLOOKUP(Z1948,ATIVIDADES!$A:$C,3,FALSE),"NAO CADASTRADA"))</f>
        <v/>
      </c>
      <c r="AB1948" s="42"/>
      <c r="AC1948" s="48"/>
      <c r="AD1948" s="54" t="str">
        <f>IF(AC1948="","",IFERROR(VLOOKUP(AC1948,EMPRESAS!$A:$C,3,FALSE),"NAO CADASTRADA"))</f>
        <v/>
      </c>
      <c r="AE1948" s="50"/>
      <c r="AF1948" s="54" t="str">
        <f>IF(AE1948="","",IFERROR(VLOOKUP(AE1948,ATIVIDADES!$A:$C,3,FALSE),"NAO CADASTRADA"))</f>
        <v/>
      </c>
      <c r="AG1948" s="42"/>
      <c r="AH1948" s="48"/>
      <c r="AI1948" s="54" t="str">
        <f>IF(AH1948="","",IFERROR(VLOOKUP(AH1948,EMPRESAS!$A:$C,3,FALSE),"NAO CADASTRADA"))</f>
        <v/>
      </c>
      <c r="AJ1948" s="50"/>
      <c r="AK1948" s="54" t="str">
        <f>IF(AJ1948="","",IFERROR(VLOOKUP(AJ1948,ATIVIDADES!$A:$C,3,FALSE),"NAO CADASTRADA"))</f>
        <v/>
      </c>
      <c r="AL1948" s="42"/>
    </row>
    <row r="1949" spans="1:38" x14ac:dyDescent="0.25">
      <c r="A1949" s="26" t="str">
        <f t="shared" si="212"/>
        <v>OK</v>
      </c>
      <c r="B1949" s="29">
        <f t="shared" si="213"/>
        <v>2487914866</v>
      </c>
      <c r="C1949" s="30">
        <v>44037</v>
      </c>
      <c r="D1949" s="18">
        <f t="shared" si="216"/>
        <v>44013</v>
      </c>
      <c r="E1949" s="19" t="str">
        <f>IF(ISERROR(VLOOKUP(C1949,FERIADOS!$A:$B,1,FALSE)),IF(WEEKDAY(C1949)=1,"Dom",IF(WEEKDAY(C1949)=2,"Seg",IF(WEEKDAY(C1949)=3,"Ter",IF(WEEKDAY(C1949)=4,"Qua",IF(WEEKDAY(C1949)=5,"Qui",IF(WEEKDAY(C1949)=6,"Sex","Sab")))))),"Feriado")</f>
        <v>Sab</v>
      </c>
      <c r="F1949" s="32"/>
      <c r="G1949" s="33"/>
      <c r="H1949" s="33"/>
      <c r="I1949" s="33"/>
      <c r="J1949" s="21" t="str">
        <f t="shared" si="214"/>
        <v/>
      </c>
      <c r="K1949" s="21">
        <f t="shared" si="210"/>
        <v>0</v>
      </c>
      <c r="L1949" s="21" t="str">
        <f t="shared" si="211"/>
        <v/>
      </c>
      <c r="M1949" s="22" t="str">
        <f t="shared" si="215"/>
        <v/>
      </c>
      <c r="N1949" s="48"/>
      <c r="O1949" s="54" t="str">
        <f>IF(N1949="","",IFERROR(VLOOKUP(N1949,EMPRESAS!$A:$C,3,FALSE),"NAO CADASTRADA"))</f>
        <v/>
      </c>
      <c r="P1949" s="50"/>
      <c r="Q1949" s="54" t="str">
        <f>IF(P1949="","",IFERROR(VLOOKUP(P1949,ATIVIDADES!$A:$C,3,FALSE),"NAO CADASTRADA"))</f>
        <v/>
      </c>
      <c r="R1949" s="42"/>
      <c r="S1949" s="48"/>
      <c r="T1949" s="54" t="str">
        <f>IF(S1949="","",IFERROR(VLOOKUP(S1949,EMPRESAS!$A:$C,3,FALSE),"NAO CADASTRADA"))</f>
        <v/>
      </c>
      <c r="U1949" s="50"/>
      <c r="V1949" s="54" t="str">
        <f>IF(U1949="","",IFERROR(VLOOKUP(U1949,ATIVIDADES!$A:$C,3,FALSE),"NAO CADASTRADA"))</f>
        <v/>
      </c>
      <c r="W1949" s="42"/>
      <c r="X1949" s="48"/>
      <c r="Y1949" s="54" t="str">
        <f>IF(X1949="","",IFERROR(VLOOKUP(X1949,EMPRESAS!$A:$C,3,FALSE),"NAO CADASTRADA"))</f>
        <v/>
      </c>
      <c r="Z1949" s="50"/>
      <c r="AA1949" s="54" t="str">
        <f>IF(Z1949="","",IFERROR(VLOOKUP(Z1949,ATIVIDADES!$A:$C,3,FALSE),"NAO CADASTRADA"))</f>
        <v/>
      </c>
      <c r="AB1949" s="42"/>
      <c r="AC1949" s="48"/>
      <c r="AD1949" s="54" t="str">
        <f>IF(AC1949="","",IFERROR(VLOOKUP(AC1949,EMPRESAS!$A:$C,3,FALSE),"NAO CADASTRADA"))</f>
        <v/>
      </c>
      <c r="AE1949" s="50"/>
      <c r="AF1949" s="54" t="str">
        <f>IF(AE1949="","",IFERROR(VLOOKUP(AE1949,ATIVIDADES!$A:$C,3,FALSE),"NAO CADASTRADA"))</f>
        <v/>
      </c>
      <c r="AG1949" s="42"/>
      <c r="AH1949" s="48"/>
      <c r="AI1949" s="54" t="str">
        <f>IF(AH1949="","",IFERROR(VLOOKUP(AH1949,EMPRESAS!$A:$C,3,FALSE),"NAO CADASTRADA"))</f>
        <v/>
      </c>
      <c r="AJ1949" s="50"/>
      <c r="AK1949" s="54" t="str">
        <f>IF(AJ1949="","",IFERROR(VLOOKUP(AJ1949,ATIVIDADES!$A:$C,3,FALSE),"NAO CADASTRADA"))</f>
        <v/>
      </c>
      <c r="AL1949" s="42"/>
    </row>
    <row r="1950" spans="1:38" x14ac:dyDescent="0.25">
      <c r="A1950" s="26" t="str">
        <f t="shared" si="212"/>
        <v>OK</v>
      </c>
      <c r="B1950" s="29">
        <f t="shared" si="213"/>
        <v>2487914866</v>
      </c>
      <c r="C1950" s="30">
        <v>44038</v>
      </c>
      <c r="D1950" s="18">
        <f t="shared" si="216"/>
        <v>44013</v>
      </c>
      <c r="E1950" s="19" t="str">
        <f>IF(ISERROR(VLOOKUP(C1950,FERIADOS!$A:$B,1,FALSE)),IF(WEEKDAY(C1950)=1,"Dom",IF(WEEKDAY(C1950)=2,"Seg",IF(WEEKDAY(C1950)=3,"Ter",IF(WEEKDAY(C1950)=4,"Qua",IF(WEEKDAY(C1950)=5,"Qui",IF(WEEKDAY(C1950)=6,"Sex","Sab")))))),"Feriado")</f>
        <v>Dom</v>
      </c>
      <c r="F1950" s="32"/>
      <c r="G1950" s="33"/>
      <c r="H1950" s="33"/>
      <c r="I1950" s="33"/>
      <c r="J1950" s="21" t="str">
        <f t="shared" si="214"/>
        <v/>
      </c>
      <c r="K1950" s="21">
        <f t="shared" si="210"/>
        <v>0</v>
      </c>
      <c r="L1950" s="21" t="str">
        <f t="shared" si="211"/>
        <v/>
      </c>
      <c r="M1950" s="22" t="str">
        <f t="shared" si="215"/>
        <v/>
      </c>
      <c r="N1950" s="48"/>
      <c r="O1950" s="54" t="str">
        <f>IF(N1950="","",IFERROR(VLOOKUP(N1950,EMPRESAS!$A:$C,3,FALSE),"NAO CADASTRADA"))</f>
        <v/>
      </c>
      <c r="P1950" s="50"/>
      <c r="Q1950" s="54" t="str">
        <f>IF(P1950="","",IFERROR(VLOOKUP(P1950,ATIVIDADES!$A:$C,3,FALSE),"NAO CADASTRADA"))</f>
        <v/>
      </c>
      <c r="R1950" s="42"/>
      <c r="S1950" s="48"/>
      <c r="T1950" s="54" t="str">
        <f>IF(S1950="","",IFERROR(VLOOKUP(S1950,EMPRESAS!$A:$C,3,FALSE),"NAO CADASTRADA"))</f>
        <v/>
      </c>
      <c r="U1950" s="50"/>
      <c r="V1950" s="54" t="str">
        <f>IF(U1950="","",IFERROR(VLOOKUP(U1950,ATIVIDADES!$A:$C,3,FALSE),"NAO CADASTRADA"))</f>
        <v/>
      </c>
      <c r="W1950" s="42"/>
      <c r="X1950" s="48"/>
      <c r="Y1950" s="54" t="str">
        <f>IF(X1950="","",IFERROR(VLOOKUP(X1950,EMPRESAS!$A:$C,3,FALSE),"NAO CADASTRADA"))</f>
        <v/>
      </c>
      <c r="Z1950" s="50"/>
      <c r="AA1950" s="54" t="str">
        <f>IF(Z1950="","",IFERROR(VLOOKUP(Z1950,ATIVIDADES!$A:$C,3,FALSE),"NAO CADASTRADA"))</f>
        <v/>
      </c>
      <c r="AB1950" s="42"/>
      <c r="AC1950" s="48"/>
      <c r="AD1950" s="54" t="str">
        <f>IF(AC1950="","",IFERROR(VLOOKUP(AC1950,EMPRESAS!$A:$C,3,FALSE),"NAO CADASTRADA"))</f>
        <v/>
      </c>
      <c r="AE1950" s="50"/>
      <c r="AF1950" s="54" t="str">
        <f>IF(AE1950="","",IFERROR(VLOOKUP(AE1950,ATIVIDADES!$A:$C,3,FALSE),"NAO CADASTRADA"))</f>
        <v/>
      </c>
      <c r="AG1950" s="42"/>
      <c r="AH1950" s="48"/>
      <c r="AI1950" s="54" t="str">
        <f>IF(AH1950="","",IFERROR(VLOOKUP(AH1950,EMPRESAS!$A:$C,3,FALSE),"NAO CADASTRADA"))</f>
        <v/>
      </c>
      <c r="AJ1950" s="50"/>
      <c r="AK1950" s="54" t="str">
        <f>IF(AJ1950="","",IFERROR(VLOOKUP(AJ1950,ATIVIDADES!$A:$C,3,FALSE),"NAO CADASTRADA"))</f>
        <v/>
      </c>
      <c r="AL1950" s="42"/>
    </row>
    <row r="1951" spans="1:38" x14ac:dyDescent="0.25">
      <c r="A1951" s="26" t="str">
        <f t="shared" si="212"/>
        <v>OK</v>
      </c>
      <c r="B1951" s="29">
        <f t="shared" si="213"/>
        <v>2487914866</v>
      </c>
      <c r="C1951" s="30">
        <v>44039</v>
      </c>
      <c r="D1951" s="18">
        <f t="shared" si="216"/>
        <v>44013</v>
      </c>
      <c r="E1951" s="19" t="str">
        <f>IF(ISERROR(VLOOKUP(C1951,FERIADOS!$A:$B,1,FALSE)),IF(WEEKDAY(C1951)=1,"Dom",IF(WEEKDAY(C1951)=2,"Seg",IF(WEEKDAY(C1951)=3,"Ter",IF(WEEKDAY(C1951)=4,"Qua",IF(WEEKDAY(C1951)=5,"Qui",IF(WEEKDAY(C1951)=6,"Sex","Sab")))))),"Feriado")</f>
        <v>Seg</v>
      </c>
      <c r="F1951" s="32"/>
      <c r="G1951" s="33"/>
      <c r="H1951" s="33"/>
      <c r="I1951" s="33"/>
      <c r="J1951" s="21" t="str">
        <f t="shared" si="214"/>
        <v/>
      </c>
      <c r="K1951" s="21">
        <f t="shared" si="210"/>
        <v>0</v>
      </c>
      <c r="L1951" s="21" t="str">
        <f t="shared" si="211"/>
        <v/>
      </c>
      <c r="M1951" s="22" t="str">
        <f t="shared" si="215"/>
        <v/>
      </c>
      <c r="N1951" s="48"/>
      <c r="O1951" s="54" t="str">
        <f>IF(N1951="","",IFERROR(VLOOKUP(N1951,EMPRESAS!$A:$C,3,FALSE),"NAO CADASTRADA"))</f>
        <v/>
      </c>
      <c r="P1951" s="50"/>
      <c r="Q1951" s="54" t="str">
        <f>IF(P1951="","",IFERROR(VLOOKUP(P1951,ATIVIDADES!$A:$C,3,FALSE),"NAO CADASTRADA"))</f>
        <v/>
      </c>
      <c r="R1951" s="42"/>
      <c r="S1951" s="48"/>
      <c r="T1951" s="54" t="str">
        <f>IF(S1951="","",IFERROR(VLOOKUP(S1951,EMPRESAS!$A:$C,3,FALSE),"NAO CADASTRADA"))</f>
        <v/>
      </c>
      <c r="U1951" s="50"/>
      <c r="V1951" s="54" t="str">
        <f>IF(U1951="","",IFERROR(VLOOKUP(U1951,ATIVIDADES!$A:$C,3,FALSE),"NAO CADASTRADA"))</f>
        <v/>
      </c>
      <c r="W1951" s="42"/>
      <c r="X1951" s="48"/>
      <c r="Y1951" s="54" t="str">
        <f>IF(X1951="","",IFERROR(VLOOKUP(X1951,EMPRESAS!$A:$C,3,FALSE),"NAO CADASTRADA"))</f>
        <v/>
      </c>
      <c r="Z1951" s="50"/>
      <c r="AA1951" s="54" t="str">
        <f>IF(Z1951="","",IFERROR(VLOOKUP(Z1951,ATIVIDADES!$A:$C,3,FALSE),"NAO CADASTRADA"))</f>
        <v/>
      </c>
      <c r="AB1951" s="42"/>
      <c r="AC1951" s="48"/>
      <c r="AD1951" s="54" t="str">
        <f>IF(AC1951="","",IFERROR(VLOOKUP(AC1951,EMPRESAS!$A:$C,3,FALSE),"NAO CADASTRADA"))</f>
        <v/>
      </c>
      <c r="AE1951" s="50"/>
      <c r="AF1951" s="54" t="str">
        <f>IF(AE1951="","",IFERROR(VLOOKUP(AE1951,ATIVIDADES!$A:$C,3,FALSE),"NAO CADASTRADA"))</f>
        <v/>
      </c>
      <c r="AG1951" s="42"/>
      <c r="AH1951" s="48"/>
      <c r="AI1951" s="54" t="str">
        <f>IF(AH1951="","",IFERROR(VLOOKUP(AH1951,EMPRESAS!$A:$C,3,FALSE),"NAO CADASTRADA"))</f>
        <v/>
      </c>
      <c r="AJ1951" s="50"/>
      <c r="AK1951" s="54" t="str">
        <f>IF(AJ1951="","",IFERROR(VLOOKUP(AJ1951,ATIVIDADES!$A:$C,3,FALSE),"NAO CADASTRADA"))</f>
        <v/>
      </c>
      <c r="AL1951" s="42"/>
    </row>
    <row r="1952" spans="1:38" x14ac:dyDescent="0.25">
      <c r="A1952" s="26" t="str">
        <f t="shared" si="212"/>
        <v>OK</v>
      </c>
      <c r="B1952" s="29">
        <f t="shared" si="213"/>
        <v>2487914866</v>
      </c>
      <c r="C1952" s="30">
        <v>44040</v>
      </c>
      <c r="D1952" s="18">
        <f t="shared" si="216"/>
        <v>44013</v>
      </c>
      <c r="E1952" s="19" t="str">
        <f>IF(ISERROR(VLOOKUP(C1952,FERIADOS!$A:$B,1,FALSE)),IF(WEEKDAY(C1952)=1,"Dom",IF(WEEKDAY(C1952)=2,"Seg",IF(WEEKDAY(C1952)=3,"Ter",IF(WEEKDAY(C1952)=4,"Qua",IF(WEEKDAY(C1952)=5,"Qui",IF(WEEKDAY(C1952)=6,"Sex","Sab")))))),"Feriado")</f>
        <v>Ter</v>
      </c>
      <c r="F1952" s="32"/>
      <c r="G1952" s="33"/>
      <c r="H1952" s="33"/>
      <c r="I1952" s="33"/>
      <c r="J1952" s="21" t="str">
        <f t="shared" si="214"/>
        <v/>
      </c>
      <c r="K1952" s="21">
        <f t="shared" si="210"/>
        <v>0</v>
      </c>
      <c r="L1952" s="21" t="str">
        <f t="shared" si="211"/>
        <v/>
      </c>
      <c r="M1952" s="22" t="str">
        <f t="shared" si="215"/>
        <v/>
      </c>
      <c r="N1952" s="48"/>
      <c r="O1952" s="54" t="str">
        <f>IF(N1952="","",IFERROR(VLOOKUP(N1952,EMPRESAS!$A:$C,3,FALSE),"NAO CADASTRADA"))</f>
        <v/>
      </c>
      <c r="P1952" s="50"/>
      <c r="Q1952" s="54" t="str">
        <f>IF(P1952="","",IFERROR(VLOOKUP(P1952,ATIVIDADES!$A:$C,3,FALSE),"NAO CADASTRADA"))</f>
        <v/>
      </c>
      <c r="R1952" s="42"/>
      <c r="S1952" s="48"/>
      <c r="T1952" s="54" t="str">
        <f>IF(S1952="","",IFERROR(VLOOKUP(S1952,EMPRESAS!$A:$C,3,FALSE),"NAO CADASTRADA"))</f>
        <v/>
      </c>
      <c r="U1952" s="50"/>
      <c r="V1952" s="54" t="str">
        <f>IF(U1952="","",IFERROR(VLOOKUP(U1952,ATIVIDADES!$A:$C,3,FALSE),"NAO CADASTRADA"))</f>
        <v/>
      </c>
      <c r="W1952" s="42"/>
      <c r="X1952" s="48"/>
      <c r="Y1952" s="54" t="str">
        <f>IF(X1952="","",IFERROR(VLOOKUP(X1952,EMPRESAS!$A:$C,3,FALSE),"NAO CADASTRADA"))</f>
        <v/>
      </c>
      <c r="Z1952" s="50"/>
      <c r="AA1952" s="54" t="str">
        <f>IF(Z1952="","",IFERROR(VLOOKUP(Z1952,ATIVIDADES!$A:$C,3,FALSE),"NAO CADASTRADA"))</f>
        <v/>
      </c>
      <c r="AB1952" s="42"/>
      <c r="AC1952" s="48"/>
      <c r="AD1952" s="54" t="str">
        <f>IF(AC1952="","",IFERROR(VLOOKUP(AC1952,EMPRESAS!$A:$C,3,FALSE),"NAO CADASTRADA"))</f>
        <v/>
      </c>
      <c r="AE1952" s="50"/>
      <c r="AF1952" s="54" t="str">
        <f>IF(AE1952="","",IFERROR(VLOOKUP(AE1952,ATIVIDADES!$A:$C,3,FALSE),"NAO CADASTRADA"))</f>
        <v/>
      </c>
      <c r="AG1952" s="42"/>
      <c r="AH1952" s="48"/>
      <c r="AI1952" s="54" t="str">
        <f>IF(AH1952="","",IFERROR(VLOOKUP(AH1952,EMPRESAS!$A:$C,3,FALSE),"NAO CADASTRADA"))</f>
        <v/>
      </c>
      <c r="AJ1952" s="50"/>
      <c r="AK1952" s="54" t="str">
        <f>IF(AJ1952="","",IFERROR(VLOOKUP(AJ1952,ATIVIDADES!$A:$C,3,FALSE),"NAO CADASTRADA"))</f>
        <v/>
      </c>
      <c r="AL1952" s="42"/>
    </row>
    <row r="1953" spans="1:38" x14ac:dyDescent="0.25">
      <c r="A1953" s="26" t="str">
        <f t="shared" si="212"/>
        <v>OK</v>
      </c>
      <c r="B1953" s="29">
        <f t="shared" si="213"/>
        <v>2487914866</v>
      </c>
      <c r="C1953" s="30">
        <v>44041</v>
      </c>
      <c r="D1953" s="18">
        <f t="shared" si="216"/>
        <v>44013</v>
      </c>
      <c r="E1953" s="19" t="str">
        <f>IF(ISERROR(VLOOKUP(C1953,FERIADOS!$A:$B,1,FALSE)),IF(WEEKDAY(C1953)=1,"Dom",IF(WEEKDAY(C1953)=2,"Seg",IF(WEEKDAY(C1953)=3,"Ter",IF(WEEKDAY(C1953)=4,"Qua",IF(WEEKDAY(C1953)=5,"Qui",IF(WEEKDAY(C1953)=6,"Sex","Sab")))))),"Feriado")</f>
        <v>Qua</v>
      </c>
      <c r="F1953" s="32"/>
      <c r="G1953" s="33"/>
      <c r="H1953" s="33"/>
      <c r="I1953" s="33"/>
      <c r="J1953" s="21" t="str">
        <f t="shared" si="214"/>
        <v/>
      </c>
      <c r="K1953" s="21">
        <f t="shared" si="210"/>
        <v>0</v>
      </c>
      <c r="L1953" s="21" t="str">
        <f t="shared" si="211"/>
        <v/>
      </c>
      <c r="M1953" s="22" t="str">
        <f t="shared" si="215"/>
        <v/>
      </c>
      <c r="N1953" s="48"/>
      <c r="O1953" s="54" t="str">
        <f>IF(N1953="","",IFERROR(VLOOKUP(N1953,EMPRESAS!$A:$C,3,FALSE),"NAO CADASTRADA"))</f>
        <v/>
      </c>
      <c r="P1953" s="50"/>
      <c r="Q1953" s="54" t="str">
        <f>IF(P1953="","",IFERROR(VLOOKUP(P1953,ATIVIDADES!$A:$C,3,FALSE),"NAO CADASTRADA"))</f>
        <v/>
      </c>
      <c r="R1953" s="42"/>
      <c r="S1953" s="48"/>
      <c r="T1953" s="54" t="str">
        <f>IF(S1953="","",IFERROR(VLOOKUP(S1953,EMPRESAS!$A:$C,3,FALSE),"NAO CADASTRADA"))</f>
        <v/>
      </c>
      <c r="U1953" s="50"/>
      <c r="V1953" s="54" t="str">
        <f>IF(U1953="","",IFERROR(VLOOKUP(U1953,ATIVIDADES!$A:$C,3,FALSE),"NAO CADASTRADA"))</f>
        <v/>
      </c>
      <c r="W1953" s="42"/>
      <c r="X1953" s="48"/>
      <c r="Y1953" s="54" t="str">
        <f>IF(X1953="","",IFERROR(VLOOKUP(X1953,EMPRESAS!$A:$C,3,FALSE),"NAO CADASTRADA"))</f>
        <v/>
      </c>
      <c r="Z1953" s="50"/>
      <c r="AA1953" s="54" t="str">
        <f>IF(Z1953="","",IFERROR(VLOOKUP(Z1953,ATIVIDADES!$A:$C,3,FALSE),"NAO CADASTRADA"))</f>
        <v/>
      </c>
      <c r="AB1953" s="42"/>
      <c r="AC1953" s="48"/>
      <c r="AD1953" s="54" t="str">
        <f>IF(AC1953="","",IFERROR(VLOOKUP(AC1953,EMPRESAS!$A:$C,3,FALSE),"NAO CADASTRADA"))</f>
        <v/>
      </c>
      <c r="AE1953" s="50"/>
      <c r="AF1953" s="54" t="str">
        <f>IF(AE1953="","",IFERROR(VLOOKUP(AE1953,ATIVIDADES!$A:$C,3,FALSE),"NAO CADASTRADA"))</f>
        <v/>
      </c>
      <c r="AG1953" s="42"/>
      <c r="AH1953" s="48"/>
      <c r="AI1953" s="54" t="str">
        <f>IF(AH1953="","",IFERROR(VLOOKUP(AH1953,EMPRESAS!$A:$C,3,FALSE),"NAO CADASTRADA"))</f>
        <v/>
      </c>
      <c r="AJ1953" s="50"/>
      <c r="AK1953" s="54" t="str">
        <f>IF(AJ1953="","",IFERROR(VLOOKUP(AJ1953,ATIVIDADES!$A:$C,3,FALSE),"NAO CADASTRADA"))</f>
        <v/>
      </c>
      <c r="AL1953" s="42"/>
    </row>
    <row r="1954" spans="1:38" x14ac:dyDescent="0.25">
      <c r="A1954" s="26" t="str">
        <f t="shared" si="212"/>
        <v>OK</v>
      </c>
      <c r="B1954" s="29">
        <f t="shared" si="213"/>
        <v>2487914866</v>
      </c>
      <c r="C1954" s="30">
        <v>44042</v>
      </c>
      <c r="D1954" s="18">
        <f t="shared" si="216"/>
        <v>44013</v>
      </c>
      <c r="E1954" s="19" t="str">
        <f>IF(ISERROR(VLOOKUP(C1954,FERIADOS!$A:$B,1,FALSE)),IF(WEEKDAY(C1954)=1,"Dom",IF(WEEKDAY(C1954)=2,"Seg",IF(WEEKDAY(C1954)=3,"Ter",IF(WEEKDAY(C1954)=4,"Qua",IF(WEEKDAY(C1954)=5,"Qui",IF(WEEKDAY(C1954)=6,"Sex","Sab")))))),"Feriado")</f>
        <v>Qui</v>
      </c>
      <c r="F1954" s="32"/>
      <c r="G1954" s="33"/>
      <c r="H1954" s="33"/>
      <c r="I1954" s="33"/>
      <c r="J1954" s="21" t="str">
        <f t="shared" si="214"/>
        <v/>
      </c>
      <c r="K1954" s="21">
        <f t="shared" si="210"/>
        <v>0</v>
      </c>
      <c r="L1954" s="21" t="str">
        <f t="shared" si="211"/>
        <v/>
      </c>
      <c r="M1954" s="22" t="str">
        <f t="shared" si="215"/>
        <v/>
      </c>
      <c r="N1954" s="48"/>
      <c r="O1954" s="54" t="str">
        <f>IF(N1954="","",IFERROR(VLOOKUP(N1954,EMPRESAS!$A:$C,3,FALSE),"NAO CADASTRADA"))</f>
        <v/>
      </c>
      <c r="P1954" s="50"/>
      <c r="Q1954" s="54" t="str">
        <f>IF(P1954="","",IFERROR(VLOOKUP(P1954,ATIVIDADES!$A:$C,3,FALSE),"NAO CADASTRADA"))</f>
        <v/>
      </c>
      <c r="R1954" s="42"/>
      <c r="S1954" s="48"/>
      <c r="T1954" s="54" t="str">
        <f>IF(S1954="","",IFERROR(VLOOKUP(S1954,EMPRESAS!$A:$C,3,FALSE),"NAO CADASTRADA"))</f>
        <v/>
      </c>
      <c r="U1954" s="50"/>
      <c r="V1954" s="54" t="str">
        <f>IF(U1954="","",IFERROR(VLOOKUP(U1954,ATIVIDADES!$A:$C,3,FALSE),"NAO CADASTRADA"))</f>
        <v/>
      </c>
      <c r="W1954" s="42"/>
      <c r="X1954" s="48"/>
      <c r="Y1954" s="54" t="str">
        <f>IF(X1954="","",IFERROR(VLOOKUP(X1954,EMPRESAS!$A:$C,3,FALSE),"NAO CADASTRADA"))</f>
        <v/>
      </c>
      <c r="Z1954" s="50"/>
      <c r="AA1954" s="54" t="str">
        <f>IF(Z1954="","",IFERROR(VLOOKUP(Z1954,ATIVIDADES!$A:$C,3,FALSE),"NAO CADASTRADA"))</f>
        <v/>
      </c>
      <c r="AB1954" s="42"/>
      <c r="AC1954" s="48"/>
      <c r="AD1954" s="54" t="str">
        <f>IF(AC1954="","",IFERROR(VLOOKUP(AC1954,EMPRESAS!$A:$C,3,FALSE),"NAO CADASTRADA"))</f>
        <v/>
      </c>
      <c r="AE1954" s="50"/>
      <c r="AF1954" s="54" t="str">
        <f>IF(AE1954="","",IFERROR(VLOOKUP(AE1954,ATIVIDADES!$A:$C,3,FALSE),"NAO CADASTRADA"))</f>
        <v/>
      </c>
      <c r="AG1954" s="42"/>
      <c r="AH1954" s="48"/>
      <c r="AI1954" s="54" t="str">
        <f>IF(AH1954="","",IFERROR(VLOOKUP(AH1954,EMPRESAS!$A:$C,3,FALSE),"NAO CADASTRADA"))</f>
        <v/>
      </c>
      <c r="AJ1954" s="50"/>
      <c r="AK1954" s="54" t="str">
        <f>IF(AJ1954="","",IFERROR(VLOOKUP(AJ1954,ATIVIDADES!$A:$C,3,FALSE),"NAO CADASTRADA"))</f>
        <v/>
      </c>
      <c r="AL1954" s="42"/>
    </row>
    <row r="1955" spans="1:38" x14ac:dyDescent="0.25">
      <c r="A1955" s="26" t="str">
        <f t="shared" si="212"/>
        <v>OK</v>
      </c>
      <c r="B1955" s="29">
        <f t="shared" si="213"/>
        <v>2487914866</v>
      </c>
      <c r="C1955" s="30">
        <v>44043</v>
      </c>
      <c r="D1955" s="18">
        <f t="shared" si="216"/>
        <v>44013</v>
      </c>
      <c r="E1955" s="19" t="str">
        <f>IF(ISERROR(VLOOKUP(C1955,FERIADOS!$A:$B,1,FALSE)),IF(WEEKDAY(C1955)=1,"Dom",IF(WEEKDAY(C1955)=2,"Seg",IF(WEEKDAY(C1955)=3,"Ter",IF(WEEKDAY(C1955)=4,"Qua",IF(WEEKDAY(C1955)=5,"Qui",IF(WEEKDAY(C1955)=6,"Sex","Sab")))))),"Feriado")</f>
        <v>Sex</v>
      </c>
      <c r="F1955" s="32"/>
      <c r="G1955" s="33"/>
      <c r="H1955" s="33"/>
      <c r="I1955" s="33"/>
      <c r="J1955" s="21" t="str">
        <f t="shared" si="214"/>
        <v/>
      </c>
      <c r="K1955" s="21">
        <f t="shared" si="210"/>
        <v>0</v>
      </c>
      <c r="L1955" s="21" t="str">
        <f t="shared" si="211"/>
        <v/>
      </c>
      <c r="M1955" s="22" t="str">
        <f t="shared" si="215"/>
        <v/>
      </c>
      <c r="N1955" s="48"/>
      <c r="O1955" s="54" t="str">
        <f>IF(N1955="","",IFERROR(VLOOKUP(N1955,EMPRESAS!$A:$C,3,FALSE),"NAO CADASTRADA"))</f>
        <v/>
      </c>
      <c r="P1955" s="50"/>
      <c r="Q1955" s="54" t="str">
        <f>IF(P1955="","",IFERROR(VLOOKUP(P1955,ATIVIDADES!$A:$C,3,FALSE),"NAO CADASTRADA"))</f>
        <v/>
      </c>
      <c r="R1955" s="42"/>
      <c r="S1955" s="48"/>
      <c r="T1955" s="54" t="str">
        <f>IF(S1955="","",IFERROR(VLOOKUP(S1955,EMPRESAS!$A:$C,3,FALSE),"NAO CADASTRADA"))</f>
        <v/>
      </c>
      <c r="U1955" s="50"/>
      <c r="V1955" s="54" t="str">
        <f>IF(U1955="","",IFERROR(VLOOKUP(U1955,ATIVIDADES!$A:$C,3,FALSE),"NAO CADASTRADA"))</f>
        <v/>
      </c>
      <c r="W1955" s="42"/>
      <c r="X1955" s="48"/>
      <c r="Y1955" s="54" t="str">
        <f>IF(X1955="","",IFERROR(VLOOKUP(X1955,EMPRESAS!$A:$C,3,FALSE),"NAO CADASTRADA"))</f>
        <v/>
      </c>
      <c r="Z1955" s="50"/>
      <c r="AA1955" s="54" t="str">
        <f>IF(Z1955="","",IFERROR(VLOOKUP(Z1955,ATIVIDADES!$A:$C,3,FALSE),"NAO CADASTRADA"))</f>
        <v/>
      </c>
      <c r="AB1955" s="42"/>
      <c r="AC1955" s="48"/>
      <c r="AD1955" s="54" t="str">
        <f>IF(AC1955="","",IFERROR(VLOOKUP(AC1955,EMPRESAS!$A:$C,3,FALSE),"NAO CADASTRADA"))</f>
        <v/>
      </c>
      <c r="AE1955" s="50"/>
      <c r="AF1955" s="54" t="str">
        <f>IF(AE1955="","",IFERROR(VLOOKUP(AE1955,ATIVIDADES!$A:$C,3,FALSE),"NAO CADASTRADA"))</f>
        <v/>
      </c>
      <c r="AG1955" s="42"/>
      <c r="AH1955" s="48"/>
      <c r="AI1955" s="54" t="str">
        <f>IF(AH1955="","",IFERROR(VLOOKUP(AH1955,EMPRESAS!$A:$C,3,FALSE),"NAO CADASTRADA"))</f>
        <v/>
      </c>
      <c r="AJ1955" s="50"/>
      <c r="AK1955" s="54" t="str">
        <f>IF(AJ1955="","",IFERROR(VLOOKUP(AJ1955,ATIVIDADES!$A:$C,3,FALSE),"NAO CADASTRADA"))</f>
        <v/>
      </c>
      <c r="AL1955" s="42"/>
    </row>
    <row r="1956" spans="1:38" x14ac:dyDescent="0.25">
      <c r="A1956" s="26" t="str">
        <f t="shared" si="212"/>
        <v>OK</v>
      </c>
      <c r="B1956" s="29">
        <f t="shared" si="213"/>
        <v>2487914866</v>
      </c>
      <c r="C1956" s="30">
        <v>44044</v>
      </c>
      <c r="D1956" s="18">
        <f t="shared" si="216"/>
        <v>44044</v>
      </c>
      <c r="E1956" s="19" t="str">
        <f>IF(ISERROR(VLOOKUP(C1956,FERIADOS!$A:$B,1,FALSE)),IF(WEEKDAY(C1956)=1,"Dom",IF(WEEKDAY(C1956)=2,"Seg",IF(WEEKDAY(C1956)=3,"Ter",IF(WEEKDAY(C1956)=4,"Qua",IF(WEEKDAY(C1956)=5,"Qui",IF(WEEKDAY(C1956)=6,"Sex","Sab")))))),"Feriado")</f>
        <v>Sab</v>
      </c>
      <c r="F1956" s="32"/>
      <c r="G1956" s="33"/>
      <c r="H1956" s="33"/>
      <c r="I1956" s="33"/>
      <c r="J1956" s="21" t="str">
        <f t="shared" si="214"/>
        <v/>
      </c>
      <c r="K1956" s="21">
        <f t="shared" si="210"/>
        <v>0</v>
      </c>
      <c r="L1956" s="21" t="str">
        <f t="shared" si="211"/>
        <v/>
      </c>
      <c r="M1956" s="22" t="str">
        <f t="shared" si="215"/>
        <v/>
      </c>
      <c r="N1956" s="48"/>
      <c r="O1956" s="54" t="str">
        <f>IF(N1956="","",IFERROR(VLOOKUP(N1956,EMPRESAS!$A:$C,3,FALSE),"NAO CADASTRADA"))</f>
        <v/>
      </c>
      <c r="P1956" s="50"/>
      <c r="Q1956" s="54" t="str">
        <f>IF(P1956="","",IFERROR(VLOOKUP(P1956,ATIVIDADES!$A:$C,3,FALSE),"NAO CADASTRADA"))</f>
        <v/>
      </c>
      <c r="R1956" s="42"/>
      <c r="S1956" s="48"/>
      <c r="T1956" s="54" t="str">
        <f>IF(S1956="","",IFERROR(VLOOKUP(S1956,EMPRESAS!$A:$C,3,FALSE),"NAO CADASTRADA"))</f>
        <v/>
      </c>
      <c r="U1956" s="50"/>
      <c r="V1956" s="54" t="str">
        <f>IF(U1956="","",IFERROR(VLOOKUP(U1956,ATIVIDADES!$A:$C,3,FALSE),"NAO CADASTRADA"))</f>
        <v/>
      </c>
      <c r="W1956" s="42"/>
      <c r="X1956" s="48"/>
      <c r="Y1956" s="54" t="str">
        <f>IF(X1956="","",IFERROR(VLOOKUP(X1956,EMPRESAS!$A:$C,3,FALSE),"NAO CADASTRADA"))</f>
        <v/>
      </c>
      <c r="Z1956" s="50"/>
      <c r="AA1956" s="54" t="str">
        <f>IF(Z1956="","",IFERROR(VLOOKUP(Z1956,ATIVIDADES!$A:$C,3,FALSE),"NAO CADASTRADA"))</f>
        <v/>
      </c>
      <c r="AB1956" s="42"/>
      <c r="AC1956" s="48"/>
      <c r="AD1956" s="54" t="str">
        <f>IF(AC1956="","",IFERROR(VLOOKUP(AC1956,EMPRESAS!$A:$C,3,FALSE),"NAO CADASTRADA"))</f>
        <v/>
      </c>
      <c r="AE1956" s="50"/>
      <c r="AF1956" s="54" t="str">
        <f>IF(AE1956="","",IFERROR(VLOOKUP(AE1956,ATIVIDADES!$A:$C,3,FALSE),"NAO CADASTRADA"))</f>
        <v/>
      </c>
      <c r="AG1956" s="42"/>
      <c r="AH1956" s="48"/>
      <c r="AI1956" s="54" t="str">
        <f>IF(AH1956="","",IFERROR(VLOOKUP(AH1956,EMPRESAS!$A:$C,3,FALSE),"NAO CADASTRADA"))</f>
        <v/>
      </c>
      <c r="AJ1956" s="50"/>
      <c r="AK1956" s="54" t="str">
        <f>IF(AJ1956="","",IFERROR(VLOOKUP(AJ1956,ATIVIDADES!$A:$C,3,FALSE),"NAO CADASTRADA"))</f>
        <v/>
      </c>
      <c r="AL1956" s="42"/>
    </row>
    <row r="1957" spans="1:38" x14ac:dyDescent="0.25">
      <c r="A1957" s="26" t="str">
        <f t="shared" si="212"/>
        <v>OK</v>
      </c>
      <c r="B1957" s="29">
        <f t="shared" si="213"/>
        <v>2487914866</v>
      </c>
      <c r="C1957" s="30">
        <v>44045</v>
      </c>
      <c r="D1957" s="18">
        <f t="shared" si="216"/>
        <v>44044</v>
      </c>
      <c r="E1957" s="19" t="str">
        <f>IF(ISERROR(VLOOKUP(C1957,FERIADOS!$A:$B,1,FALSE)),IF(WEEKDAY(C1957)=1,"Dom",IF(WEEKDAY(C1957)=2,"Seg",IF(WEEKDAY(C1957)=3,"Ter",IF(WEEKDAY(C1957)=4,"Qua",IF(WEEKDAY(C1957)=5,"Qui",IF(WEEKDAY(C1957)=6,"Sex","Sab")))))),"Feriado")</f>
        <v>Dom</v>
      </c>
      <c r="F1957" s="32"/>
      <c r="G1957" s="33"/>
      <c r="H1957" s="33"/>
      <c r="I1957" s="33"/>
      <c r="J1957" s="21" t="str">
        <f t="shared" si="214"/>
        <v/>
      </c>
      <c r="K1957" s="21">
        <f t="shared" si="210"/>
        <v>0</v>
      </c>
      <c r="L1957" s="21" t="str">
        <f t="shared" si="211"/>
        <v/>
      </c>
      <c r="M1957" s="22" t="str">
        <f t="shared" si="215"/>
        <v/>
      </c>
      <c r="N1957" s="48"/>
      <c r="O1957" s="54" t="str">
        <f>IF(N1957="","",IFERROR(VLOOKUP(N1957,EMPRESAS!$A:$C,3,FALSE),"NAO CADASTRADA"))</f>
        <v/>
      </c>
      <c r="P1957" s="50"/>
      <c r="Q1957" s="54" t="str">
        <f>IF(P1957="","",IFERROR(VLOOKUP(P1957,ATIVIDADES!$A:$C,3,FALSE),"NAO CADASTRADA"))</f>
        <v/>
      </c>
      <c r="R1957" s="42"/>
      <c r="S1957" s="48"/>
      <c r="T1957" s="54" t="str">
        <f>IF(S1957="","",IFERROR(VLOOKUP(S1957,EMPRESAS!$A:$C,3,FALSE),"NAO CADASTRADA"))</f>
        <v/>
      </c>
      <c r="U1957" s="50"/>
      <c r="V1957" s="54" t="str">
        <f>IF(U1957="","",IFERROR(VLOOKUP(U1957,ATIVIDADES!$A:$C,3,FALSE),"NAO CADASTRADA"))</f>
        <v/>
      </c>
      <c r="W1957" s="42"/>
      <c r="X1957" s="48"/>
      <c r="Y1957" s="54" t="str">
        <f>IF(X1957="","",IFERROR(VLOOKUP(X1957,EMPRESAS!$A:$C,3,FALSE),"NAO CADASTRADA"))</f>
        <v/>
      </c>
      <c r="Z1957" s="50"/>
      <c r="AA1957" s="54" t="str">
        <f>IF(Z1957="","",IFERROR(VLOOKUP(Z1957,ATIVIDADES!$A:$C,3,FALSE),"NAO CADASTRADA"))</f>
        <v/>
      </c>
      <c r="AB1957" s="42"/>
      <c r="AC1957" s="48"/>
      <c r="AD1957" s="54" t="str">
        <f>IF(AC1957="","",IFERROR(VLOOKUP(AC1957,EMPRESAS!$A:$C,3,FALSE),"NAO CADASTRADA"))</f>
        <v/>
      </c>
      <c r="AE1957" s="50"/>
      <c r="AF1957" s="54" t="str">
        <f>IF(AE1957="","",IFERROR(VLOOKUP(AE1957,ATIVIDADES!$A:$C,3,FALSE),"NAO CADASTRADA"))</f>
        <v/>
      </c>
      <c r="AG1957" s="42"/>
      <c r="AH1957" s="48"/>
      <c r="AI1957" s="54" t="str">
        <f>IF(AH1957="","",IFERROR(VLOOKUP(AH1957,EMPRESAS!$A:$C,3,FALSE),"NAO CADASTRADA"))</f>
        <v/>
      </c>
      <c r="AJ1957" s="50"/>
      <c r="AK1957" s="54" t="str">
        <f>IF(AJ1957="","",IFERROR(VLOOKUP(AJ1957,ATIVIDADES!$A:$C,3,FALSE),"NAO CADASTRADA"))</f>
        <v/>
      </c>
      <c r="AL1957" s="42"/>
    </row>
    <row r="1958" spans="1:38" x14ac:dyDescent="0.25">
      <c r="A1958" s="26" t="str">
        <f t="shared" si="212"/>
        <v>OK</v>
      </c>
      <c r="B1958" s="29">
        <f t="shared" si="213"/>
        <v>2487914866</v>
      </c>
      <c r="C1958" s="30">
        <v>44046</v>
      </c>
      <c r="D1958" s="18">
        <f t="shared" si="216"/>
        <v>44044</v>
      </c>
      <c r="E1958" s="19" t="str">
        <f>IF(ISERROR(VLOOKUP(C1958,FERIADOS!$A:$B,1,FALSE)),IF(WEEKDAY(C1958)=1,"Dom",IF(WEEKDAY(C1958)=2,"Seg",IF(WEEKDAY(C1958)=3,"Ter",IF(WEEKDAY(C1958)=4,"Qua",IF(WEEKDAY(C1958)=5,"Qui",IF(WEEKDAY(C1958)=6,"Sex","Sab")))))),"Feriado")</f>
        <v>Seg</v>
      </c>
      <c r="F1958" s="32"/>
      <c r="G1958" s="33"/>
      <c r="H1958" s="33"/>
      <c r="I1958" s="33"/>
      <c r="J1958" s="21" t="str">
        <f t="shared" si="214"/>
        <v/>
      </c>
      <c r="K1958" s="21">
        <f t="shared" si="210"/>
        <v>0</v>
      </c>
      <c r="L1958" s="21" t="str">
        <f t="shared" si="211"/>
        <v/>
      </c>
      <c r="M1958" s="22" t="str">
        <f t="shared" si="215"/>
        <v/>
      </c>
      <c r="N1958" s="48"/>
      <c r="O1958" s="54" t="str">
        <f>IF(N1958="","",IFERROR(VLOOKUP(N1958,EMPRESAS!$A:$C,3,FALSE),"NAO CADASTRADA"))</f>
        <v/>
      </c>
      <c r="P1958" s="50"/>
      <c r="Q1958" s="54" t="str">
        <f>IF(P1958="","",IFERROR(VLOOKUP(P1958,ATIVIDADES!$A:$C,3,FALSE),"NAO CADASTRADA"))</f>
        <v/>
      </c>
      <c r="R1958" s="42"/>
      <c r="S1958" s="48"/>
      <c r="T1958" s="54" t="str">
        <f>IF(S1958="","",IFERROR(VLOOKUP(S1958,EMPRESAS!$A:$C,3,FALSE),"NAO CADASTRADA"))</f>
        <v/>
      </c>
      <c r="U1958" s="50"/>
      <c r="V1958" s="54" t="str">
        <f>IF(U1958="","",IFERROR(VLOOKUP(U1958,ATIVIDADES!$A:$C,3,FALSE),"NAO CADASTRADA"))</f>
        <v/>
      </c>
      <c r="W1958" s="42"/>
      <c r="X1958" s="48"/>
      <c r="Y1958" s="54" t="str">
        <f>IF(X1958="","",IFERROR(VLOOKUP(X1958,EMPRESAS!$A:$C,3,FALSE),"NAO CADASTRADA"))</f>
        <v/>
      </c>
      <c r="Z1958" s="50"/>
      <c r="AA1958" s="54" t="str">
        <f>IF(Z1958="","",IFERROR(VLOOKUP(Z1958,ATIVIDADES!$A:$C,3,FALSE),"NAO CADASTRADA"))</f>
        <v/>
      </c>
      <c r="AB1958" s="42"/>
      <c r="AC1958" s="48"/>
      <c r="AD1958" s="54" t="str">
        <f>IF(AC1958="","",IFERROR(VLOOKUP(AC1958,EMPRESAS!$A:$C,3,FALSE),"NAO CADASTRADA"))</f>
        <v/>
      </c>
      <c r="AE1958" s="50"/>
      <c r="AF1958" s="54" t="str">
        <f>IF(AE1958="","",IFERROR(VLOOKUP(AE1958,ATIVIDADES!$A:$C,3,FALSE),"NAO CADASTRADA"))</f>
        <v/>
      </c>
      <c r="AG1958" s="42"/>
      <c r="AH1958" s="48"/>
      <c r="AI1958" s="54" t="str">
        <f>IF(AH1958="","",IFERROR(VLOOKUP(AH1958,EMPRESAS!$A:$C,3,FALSE),"NAO CADASTRADA"))</f>
        <v/>
      </c>
      <c r="AJ1958" s="50"/>
      <c r="AK1958" s="54" t="str">
        <f>IF(AJ1958="","",IFERROR(VLOOKUP(AJ1958,ATIVIDADES!$A:$C,3,FALSE),"NAO CADASTRADA"))</f>
        <v/>
      </c>
      <c r="AL1958" s="42"/>
    </row>
    <row r="1959" spans="1:38" x14ac:dyDescent="0.25">
      <c r="A1959" s="26" t="str">
        <f t="shared" si="212"/>
        <v>OK</v>
      </c>
      <c r="B1959" s="29">
        <f t="shared" si="213"/>
        <v>2487914866</v>
      </c>
      <c r="C1959" s="30">
        <v>44047</v>
      </c>
      <c r="D1959" s="18">
        <f t="shared" si="216"/>
        <v>44044</v>
      </c>
      <c r="E1959" s="19" t="str">
        <f>IF(ISERROR(VLOOKUP(C1959,FERIADOS!$A:$B,1,FALSE)),IF(WEEKDAY(C1959)=1,"Dom",IF(WEEKDAY(C1959)=2,"Seg",IF(WEEKDAY(C1959)=3,"Ter",IF(WEEKDAY(C1959)=4,"Qua",IF(WEEKDAY(C1959)=5,"Qui",IF(WEEKDAY(C1959)=6,"Sex","Sab")))))),"Feriado")</f>
        <v>Ter</v>
      </c>
      <c r="F1959" s="32"/>
      <c r="G1959" s="33"/>
      <c r="H1959" s="33"/>
      <c r="I1959" s="33"/>
      <c r="J1959" s="21" t="str">
        <f t="shared" si="214"/>
        <v/>
      </c>
      <c r="K1959" s="21">
        <f t="shared" si="210"/>
        <v>0</v>
      </c>
      <c r="L1959" s="21" t="str">
        <f t="shared" si="211"/>
        <v/>
      </c>
      <c r="M1959" s="22" t="str">
        <f t="shared" si="215"/>
        <v/>
      </c>
      <c r="N1959" s="48"/>
      <c r="O1959" s="54" t="str">
        <f>IF(N1959="","",IFERROR(VLOOKUP(N1959,EMPRESAS!$A:$C,3,FALSE),"NAO CADASTRADA"))</f>
        <v/>
      </c>
      <c r="P1959" s="50"/>
      <c r="Q1959" s="54" t="str">
        <f>IF(P1959="","",IFERROR(VLOOKUP(P1959,ATIVIDADES!$A:$C,3,FALSE),"NAO CADASTRADA"))</f>
        <v/>
      </c>
      <c r="R1959" s="42"/>
      <c r="S1959" s="48"/>
      <c r="T1959" s="54" t="str">
        <f>IF(S1959="","",IFERROR(VLOOKUP(S1959,EMPRESAS!$A:$C,3,FALSE),"NAO CADASTRADA"))</f>
        <v/>
      </c>
      <c r="U1959" s="50"/>
      <c r="V1959" s="54" t="str">
        <f>IF(U1959="","",IFERROR(VLOOKUP(U1959,ATIVIDADES!$A:$C,3,FALSE),"NAO CADASTRADA"))</f>
        <v/>
      </c>
      <c r="W1959" s="42"/>
      <c r="X1959" s="48"/>
      <c r="Y1959" s="54" t="str">
        <f>IF(X1959="","",IFERROR(VLOOKUP(X1959,EMPRESAS!$A:$C,3,FALSE),"NAO CADASTRADA"))</f>
        <v/>
      </c>
      <c r="Z1959" s="50"/>
      <c r="AA1959" s="54" t="str">
        <f>IF(Z1959="","",IFERROR(VLOOKUP(Z1959,ATIVIDADES!$A:$C,3,FALSE),"NAO CADASTRADA"))</f>
        <v/>
      </c>
      <c r="AB1959" s="42"/>
      <c r="AC1959" s="48"/>
      <c r="AD1959" s="54" t="str">
        <f>IF(AC1959="","",IFERROR(VLOOKUP(AC1959,EMPRESAS!$A:$C,3,FALSE),"NAO CADASTRADA"))</f>
        <v/>
      </c>
      <c r="AE1959" s="50"/>
      <c r="AF1959" s="54" t="str">
        <f>IF(AE1959="","",IFERROR(VLOOKUP(AE1959,ATIVIDADES!$A:$C,3,FALSE),"NAO CADASTRADA"))</f>
        <v/>
      </c>
      <c r="AG1959" s="42"/>
      <c r="AH1959" s="48"/>
      <c r="AI1959" s="54" t="str">
        <f>IF(AH1959="","",IFERROR(VLOOKUP(AH1959,EMPRESAS!$A:$C,3,FALSE),"NAO CADASTRADA"))</f>
        <v/>
      </c>
      <c r="AJ1959" s="50"/>
      <c r="AK1959" s="54" t="str">
        <f>IF(AJ1959="","",IFERROR(VLOOKUP(AJ1959,ATIVIDADES!$A:$C,3,FALSE),"NAO CADASTRADA"))</f>
        <v/>
      </c>
      <c r="AL1959" s="42"/>
    </row>
    <row r="1960" spans="1:38" x14ac:dyDescent="0.25">
      <c r="A1960" s="26" t="str">
        <f t="shared" si="212"/>
        <v>OK</v>
      </c>
      <c r="B1960" s="29">
        <f t="shared" si="213"/>
        <v>2487914866</v>
      </c>
      <c r="C1960" s="30">
        <v>44048</v>
      </c>
      <c r="D1960" s="18">
        <f t="shared" si="216"/>
        <v>44044</v>
      </c>
      <c r="E1960" s="19" t="str">
        <f>IF(ISERROR(VLOOKUP(C1960,FERIADOS!$A:$B,1,FALSE)),IF(WEEKDAY(C1960)=1,"Dom",IF(WEEKDAY(C1960)=2,"Seg",IF(WEEKDAY(C1960)=3,"Ter",IF(WEEKDAY(C1960)=4,"Qua",IF(WEEKDAY(C1960)=5,"Qui",IF(WEEKDAY(C1960)=6,"Sex","Sab")))))),"Feriado")</f>
        <v>Qua</v>
      </c>
      <c r="F1960" s="32"/>
      <c r="G1960" s="33"/>
      <c r="H1960" s="33"/>
      <c r="I1960" s="33"/>
      <c r="J1960" s="21" t="str">
        <f t="shared" si="214"/>
        <v/>
      </c>
      <c r="K1960" s="21">
        <f t="shared" si="210"/>
        <v>0</v>
      </c>
      <c r="L1960" s="21" t="str">
        <f t="shared" si="211"/>
        <v/>
      </c>
      <c r="M1960" s="22" t="str">
        <f t="shared" si="215"/>
        <v/>
      </c>
      <c r="N1960" s="48"/>
      <c r="O1960" s="54" t="str">
        <f>IF(N1960="","",IFERROR(VLOOKUP(N1960,EMPRESAS!$A:$C,3,FALSE),"NAO CADASTRADA"))</f>
        <v/>
      </c>
      <c r="P1960" s="50"/>
      <c r="Q1960" s="54" t="str">
        <f>IF(P1960="","",IFERROR(VLOOKUP(P1960,ATIVIDADES!$A:$C,3,FALSE),"NAO CADASTRADA"))</f>
        <v/>
      </c>
      <c r="R1960" s="42"/>
      <c r="S1960" s="48"/>
      <c r="T1960" s="54" t="str">
        <f>IF(S1960="","",IFERROR(VLOOKUP(S1960,EMPRESAS!$A:$C,3,FALSE),"NAO CADASTRADA"))</f>
        <v/>
      </c>
      <c r="U1960" s="50"/>
      <c r="V1960" s="54" t="str">
        <f>IF(U1960="","",IFERROR(VLOOKUP(U1960,ATIVIDADES!$A:$C,3,FALSE),"NAO CADASTRADA"))</f>
        <v/>
      </c>
      <c r="W1960" s="42"/>
      <c r="X1960" s="48"/>
      <c r="Y1960" s="54" t="str">
        <f>IF(X1960="","",IFERROR(VLOOKUP(X1960,EMPRESAS!$A:$C,3,FALSE),"NAO CADASTRADA"))</f>
        <v/>
      </c>
      <c r="Z1960" s="50"/>
      <c r="AA1960" s="54" t="str">
        <f>IF(Z1960="","",IFERROR(VLOOKUP(Z1960,ATIVIDADES!$A:$C,3,FALSE),"NAO CADASTRADA"))</f>
        <v/>
      </c>
      <c r="AB1960" s="42"/>
      <c r="AC1960" s="48"/>
      <c r="AD1960" s="54" t="str">
        <f>IF(AC1960="","",IFERROR(VLOOKUP(AC1960,EMPRESAS!$A:$C,3,FALSE),"NAO CADASTRADA"))</f>
        <v/>
      </c>
      <c r="AE1960" s="50"/>
      <c r="AF1960" s="54" t="str">
        <f>IF(AE1960="","",IFERROR(VLOOKUP(AE1960,ATIVIDADES!$A:$C,3,FALSE),"NAO CADASTRADA"))</f>
        <v/>
      </c>
      <c r="AG1960" s="42"/>
      <c r="AH1960" s="48"/>
      <c r="AI1960" s="54" t="str">
        <f>IF(AH1960="","",IFERROR(VLOOKUP(AH1960,EMPRESAS!$A:$C,3,FALSE),"NAO CADASTRADA"))</f>
        <v/>
      </c>
      <c r="AJ1960" s="50"/>
      <c r="AK1960" s="54" t="str">
        <f>IF(AJ1960="","",IFERROR(VLOOKUP(AJ1960,ATIVIDADES!$A:$C,3,FALSE),"NAO CADASTRADA"))</f>
        <v/>
      </c>
      <c r="AL1960" s="42"/>
    </row>
    <row r="1961" spans="1:38" x14ac:dyDescent="0.25">
      <c r="A1961" s="26" t="str">
        <f t="shared" si="212"/>
        <v>OK</v>
      </c>
      <c r="B1961" s="29">
        <f t="shared" si="213"/>
        <v>2487914866</v>
      </c>
      <c r="C1961" s="30">
        <v>44049</v>
      </c>
      <c r="D1961" s="18">
        <f t="shared" si="216"/>
        <v>44044</v>
      </c>
      <c r="E1961" s="19" t="str">
        <f>IF(ISERROR(VLOOKUP(C1961,FERIADOS!$A:$B,1,FALSE)),IF(WEEKDAY(C1961)=1,"Dom",IF(WEEKDAY(C1961)=2,"Seg",IF(WEEKDAY(C1961)=3,"Ter",IF(WEEKDAY(C1961)=4,"Qua",IF(WEEKDAY(C1961)=5,"Qui",IF(WEEKDAY(C1961)=6,"Sex","Sab")))))),"Feriado")</f>
        <v>Qui</v>
      </c>
      <c r="F1961" s="32"/>
      <c r="G1961" s="33"/>
      <c r="H1961" s="33"/>
      <c r="I1961" s="33"/>
      <c r="J1961" s="21" t="str">
        <f t="shared" si="214"/>
        <v/>
      </c>
      <c r="K1961" s="21">
        <f t="shared" si="210"/>
        <v>0</v>
      </c>
      <c r="L1961" s="21" t="str">
        <f t="shared" si="211"/>
        <v/>
      </c>
      <c r="M1961" s="22" t="str">
        <f t="shared" si="215"/>
        <v/>
      </c>
      <c r="N1961" s="48"/>
      <c r="O1961" s="54" t="str">
        <f>IF(N1961="","",IFERROR(VLOOKUP(N1961,EMPRESAS!$A:$C,3,FALSE),"NAO CADASTRADA"))</f>
        <v/>
      </c>
      <c r="P1961" s="50"/>
      <c r="Q1961" s="54" t="str">
        <f>IF(P1961="","",IFERROR(VLOOKUP(P1961,ATIVIDADES!$A:$C,3,FALSE),"NAO CADASTRADA"))</f>
        <v/>
      </c>
      <c r="R1961" s="42"/>
      <c r="S1961" s="48"/>
      <c r="T1961" s="54" t="str">
        <f>IF(S1961="","",IFERROR(VLOOKUP(S1961,EMPRESAS!$A:$C,3,FALSE),"NAO CADASTRADA"))</f>
        <v/>
      </c>
      <c r="U1961" s="50"/>
      <c r="V1961" s="54" t="str">
        <f>IF(U1961="","",IFERROR(VLOOKUP(U1961,ATIVIDADES!$A:$C,3,FALSE),"NAO CADASTRADA"))</f>
        <v/>
      </c>
      <c r="W1961" s="42"/>
      <c r="X1961" s="48"/>
      <c r="Y1961" s="54" t="str">
        <f>IF(X1961="","",IFERROR(VLOOKUP(X1961,EMPRESAS!$A:$C,3,FALSE),"NAO CADASTRADA"))</f>
        <v/>
      </c>
      <c r="Z1961" s="50"/>
      <c r="AA1961" s="54" t="str">
        <f>IF(Z1961="","",IFERROR(VLOOKUP(Z1961,ATIVIDADES!$A:$C,3,FALSE),"NAO CADASTRADA"))</f>
        <v/>
      </c>
      <c r="AB1961" s="42"/>
      <c r="AC1961" s="48"/>
      <c r="AD1961" s="54" t="str">
        <f>IF(AC1961="","",IFERROR(VLOOKUP(AC1961,EMPRESAS!$A:$C,3,FALSE),"NAO CADASTRADA"))</f>
        <v/>
      </c>
      <c r="AE1961" s="50"/>
      <c r="AF1961" s="54" t="str">
        <f>IF(AE1961="","",IFERROR(VLOOKUP(AE1961,ATIVIDADES!$A:$C,3,FALSE),"NAO CADASTRADA"))</f>
        <v/>
      </c>
      <c r="AG1961" s="42"/>
      <c r="AH1961" s="48"/>
      <c r="AI1961" s="54" t="str">
        <f>IF(AH1961="","",IFERROR(VLOOKUP(AH1961,EMPRESAS!$A:$C,3,FALSE),"NAO CADASTRADA"))</f>
        <v/>
      </c>
      <c r="AJ1961" s="50"/>
      <c r="AK1961" s="54" t="str">
        <f>IF(AJ1961="","",IFERROR(VLOOKUP(AJ1961,ATIVIDADES!$A:$C,3,FALSE),"NAO CADASTRADA"))</f>
        <v/>
      </c>
      <c r="AL1961" s="42"/>
    </row>
    <row r="1962" spans="1:38" x14ac:dyDescent="0.25">
      <c r="A1962" s="26" t="str">
        <f t="shared" si="212"/>
        <v>OK</v>
      </c>
      <c r="B1962" s="29">
        <f t="shared" si="213"/>
        <v>2487914866</v>
      </c>
      <c r="C1962" s="30">
        <v>44050</v>
      </c>
      <c r="D1962" s="18">
        <f t="shared" si="216"/>
        <v>44044</v>
      </c>
      <c r="E1962" s="19" t="str">
        <f>IF(ISERROR(VLOOKUP(C1962,FERIADOS!$A:$B,1,FALSE)),IF(WEEKDAY(C1962)=1,"Dom",IF(WEEKDAY(C1962)=2,"Seg",IF(WEEKDAY(C1962)=3,"Ter",IF(WEEKDAY(C1962)=4,"Qua",IF(WEEKDAY(C1962)=5,"Qui",IF(WEEKDAY(C1962)=6,"Sex","Sab")))))),"Feriado")</f>
        <v>Sex</v>
      </c>
      <c r="F1962" s="32"/>
      <c r="G1962" s="33"/>
      <c r="H1962" s="33"/>
      <c r="I1962" s="33"/>
      <c r="J1962" s="21" t="str">
        <f t="shared" si="214"/>
        <v/>
      </c>
      <c r="K1962" s="21">
        <f t="shared" si="210"/>
        <v>0</v>
      </c>
      <c r="L1962" s="21" t="str">
        <f t="shared" si="211"/>
        <v/>
      </c>
      <c r="M1962" s="22" t="str">
        <f t="shared" si="215"/>
        <v/>
      </c>
      <c r="N1962" s="48"/>
      <c r="O1962" s="54" t="str">
        <f>IF(N1962="","",IFERROR(VLOOKUP(N1962,EMPRESAS!$A:$C,3,FALSE),"NAO CADASTRADA"))</f>
        <v/>
      </c>
      <c r="P1962" s="50"/>
      <c r="Q1962" s="54" t="str">
        <f>IF(P1962="","",IFERROR(VLOOKUP(P1962,ATIVIDADES!$A:$C,3,FALSE),"NAO CADASTRADA"))</f>
        <v/>
      </c>
      <c r="R1962" s="42"/>
      <c r="S1962" s="48"/>
      <c r="T1962" s="54" t="str">
        <f>IF(S1962="","",IFERROR(VLOOKUP(S1962,EMPRESAS!$A:$C,3,FALSE),"NAO CADASTRADA"))</f>
        <v/>
      </c>
      <c r="U1962" s="50"/>
      <c r="V1962" s="54" t="str">
        <f>IF(U1962="","",IFERROR(VLOOKUP(U1962,ATIVIDADES!$A:$C,3,FALSE),"NAO CADASTRADA"))</f>
        <v/>
      </c>
      <c r="W1962" s="42"/>
      <c r="X1962" s="48"/>
      <c r="Y1962" s="54" t="str">
        <f>IF(X1962="","",IFERROR(VLOOKUP(X1962,EMPRESAS!$A:$C,3,FALSE),"NAO CADASTRADA"))</f>
        <v/>
      </c>
      <c r="Z1962" s="50"/>
      <c r="AA1962" s="54" t="str">
        <f>IF(Z1962="","",IFERROR(VLOOKUP(Z1962,ATIVIDADES!$A:$C,3,FALSE),"NAO CADASTRADA"))</f>
        <v/>
      </c>
      <c r="AB1962" s="42"/>
      <c r="AC1962" s="48"/>
      <c r="AD1962" s="54" t="str">
        <f>IF(AC1962="","",IFERROR(VLOOKUP(AC1962,EMPRESAS!$A:$C,3,FALSE),"NAO CADASTRADA"))</f>
        <v/>
      </c>
      <c r="AE1962" s="50"/>
      <c r="AF1962" s="54" t="str">
        <f>IF(AE1962="","",IFERROR(VLOOKUP(AE1962,ATIVIDADES!$A:$C,3,FALSE),"NAO CADASTRADA"))</f>
        <v/>
      </c>
      <c r="AG1962" s="42"/>
      <c r="AH1962" s="48"/>
      <c r="AI1962" s="54" t="str">
        <f>IF(AH1962="","",IFERROR(VLOOKUP(AH1962,EMPRESAS!$A:$C,3,FALSE),"NAO CADASTRADA"))</f>
        <v/>
      </c>
      <c r="AJ1962" s="50"/>
      <c r="AK1962" s="54" t="str">
        <f>IF(AJ1962="","",IFERROR(VLOOKUP(AJ1962,ATIVIDADES!$A:$C,3,FALSE),"NAO CADASTRADA"))</f>
        <v/>
      </c>
      <c r="AL1962" s="42"/>
    </row>
    <row r="1963" spans="1:38" x14ac:dyDescent="0.25">
      <c r="A1963" s="26" t="str">
        <f t="shared" si="212"/>
        <v>OK</v>
      </c>
      <c r="B1963" s="29">
        <f t="shared" si="213"/>
        <v>2487914866</v>
      </c>
      <c r="C1963" s="30">
        <v>44051</v>
      </c>
      <c r="D1963" s="18">
        <f t="shared" si="216"/>
        <v>44044</v>
      </c>
      <c r="E1963" s="19" t="str">
        <f>IF(ISERROR(VLOOKUP(C1963,FERIADOS!$A:$B,1,FALSE)),IF(WEEKDAY(C1963)=1,"Dom",IF(WEEKDAY(C1963)=2,"Seg",IF(WEEKDAY(C1963)=3,"Ter",IF(WEEKDAY(C1963)=4,"Qua",IF(WEEKDAY(C1963)=5,"Qui",IF(WEEKDAY(C1963)=6,"Sex","Sab")))))),"Feriado")</f>
        <v>Sab</v>
      </c>
      <c r="F1963" s="32"/>
      <c r="G1963" s="33"/>
      <c r="H1963" s="33"/>
      <c r="I1963" s="33"/>
      <c r="J1963" s="21" t="str">
        <f t="shared" si="214"/>
        <v/>
      </c>
      <c r="K1963" s="21">
        <f t="shared" si="210"/>
        <v>0</v>
      </c>
      <c r="L1963" s="21" t="str">
        <f t="shared" si="211"/>
        <v/>
      </c>
      <c r="M1963" s="22" t="str">
        <f t="shared" si="215"/>
        <v/>
      </c>
      <c r="N1963" s="48"/>
      <c r="O1963" s="54" t="str">
        <f>IF(N1963="","",IFERROR(VLOOKUP(N1963,EMPRESAS!$A:$C,3,FALSE),"NAO CADASTRADA"))</f>
        <v/>
      </c>
      <c r="P1963" s="50"/>
      <c r="Q1963" s="54" t="str">
        <f>IF(P1963="","",IFERROR(VLOOKUP(P1963,ATIVIDADES!$A:$C,3,FALSE),"NAO CADASTRADA"))</f>
        <v/>
      </c>
      <c r="R1963" s="42"/>
      <c r="S1963" s="48"/>
      <c r="T1963" s="54" t="str">
        <f>IF(S1963="","",IFERROR(VLOOKUP(S1963,EMPRESAS!$A:$C,3,FALSE),"NAO CADASTRADA"))</f>
        <v/>
      </c>
      <c r="U1963" s="50"/>
      <c r="V1963" s="54" t="str">
        <f>IF(U1963="","",IFERROR(VLOOKUP(U1963,ATIVIDADES!$A:$C,3,FALSE),"NAO CADASTRADA"))</f>
        <v/>
      </c>
      <c r="W1963" s="42"/>
      <c r="X1963" s="48"/>
      <c r="Y1963" s="54" t="str">
        <f>IF(X1963="","",IFERROR(VLOOKUP(X1963,EMPRESAS!$A:$C,3,FALSE),"NAO CADASTRADA"))</f>
        <v/>
      </c>
      <c r="Z1963" s="50"/>
      <c r="AA1963" s="54" t="str">
        <f>IF(Z1963="","",IFERROR(VLOOKUP(Z1963,ATIVIDADES!$A:$C,3,FALSE),"NAO CADASTRADA"))</f>
        <v/>
      </c>
      <c r="AB1963" s="42"/>
      <c r="AC1963" s="48"/>
      <c r="AD1963" s="54" t="str">
        <f>IF(AC1963="","",IFERROR(VLOOKUP(AC1963,EMPRESAS!$A:$C,3,FALSE),"NAO CADASTRADA"))</f>
        <v/>
      </c>
      <c r="AE1963" s="50"/>
      <c r="AF1963" s="54" t="str">
        <f>IF(AE1963="","",IFERROR(VLOOKUP(AE1963,ATIVIDADES!$A:$C,3,FALSE),"NAO CADASTRADA"))</f>
        <v/>
      </c>
      <c r="AG1963" s="42"/>
      <c r="AH1963" s="48"/>
      <c r="AI1963" s="54" t="str">
        <f>IF(AH1963="","",IFERROR(VLOOKUP(AH1963,EMPRESAS!$A:$C,3,FALSE),"NAO CADASTRADA"))</f>
        <v/>
      </c>
      <c r="AJ1963" s="50"/>
      <c r="AK1963" s="54" t="str">
        <f>IF(AJ1963="","",IFERROR(VLOOKUP(AJ1963,ATIVIDADES!$A:$C,3,FALSE),"NAO CADASTRADA"))</f>
        <v/>
      </c>
      <c r="AL1963" s="42"/>
    </row>
    <row r="1964" spans="1:38" x14ac:dyDescent="0.25">
      <c r="A1964" s="26" t="str">
        <f t="shared" si="212"/>
        <v>OK</v>
      </c>
      <c r="B1964" s="29">
        <f t="shared" si="213"/>
        <v>2487914866</v>
      </c>
      <c r="C1964" s="30">
        <v>44052</v>
      </c>
      <c r="D1964" s="18">
        <f t="shared" si="216"/>
        <v>44044</v>
      </c>
      <c r="E1964" s="19" t="str">
        <f>IF(ISERROR(VLOOKUP(C1964,FERIADOS!$A:$B,1,FALSE)),IF(WEEKDAY(C1964)=1,"Dom",IF(WEEKDAY(C1964)=2,"Seg",IF(WEEKDAY(C1964)=3,"Ter",IF(WEEKDAY(C1964)=4,"Qua",IF(WEEKDAY(C1964)=5,"Qui",IF(WEEKDAY(C1964)=6,"Sex","Sab")))))),"Feriado")</f>
        <v>Dom</v>
      </c>
      <c r="F1964" s="32"/>
      <c r="G1964" s="33"/>
      <c r="H1964" s="33"/>
      <c r="I1964" s="33"/>
      <c r="J1964" s="21" t="str">
        <f t="shared" si="214"/>
        <v/>
      </c>
      <c r="K1964" s="21">
        <f t="shared" si="210"/>
        <v>0</v>
      </c>
      <c r="L1964" s="21" t="str">
        <f t="shared" si="211"/>
        <v/>
      </c>
      <c r="M1964" s="22" t="str">
        <f t="shared" si="215"/>
        <v/>
      </c>
      <c r="N1964" s="48"/>
      <c r="O1964" s="54" t="str">
        <f>IF(N1964="","",IFERROR(VLOOKUP(N1964,EMPRESAS!$A:$C,3,FALSE),"NAO CADASTRADA"))</f>
        <v/>
      </c>
      <c r="P1964" s="50"/>
      <c r="Q1964" s="54" t="str">
        <f>IF(P1964="","",IFERROR(VLOOKUP(P1964,ATIVIDADES!$A:$C,3,FALSE),"NAO CADASTRADA"))</f>
        <v/>
      </c>
      <c r="R1964" s="42"/>
      <c r="S1964" s="48"/>
      <c r="T1964" s="54" t="str">
        <f>IF(S1964="","",IFERROR(VLOOKUP(S1964,EMPRESAS!$A:$C,3,FALSE),"NAO CADASTRADA"))</f>
        <v/>
      </c>
      <c r="U1964" s="50"/>
      <c r="V1964" s="54" t="str">
        <f>IF(U1964="","",IFERROR(VLOOKUP(U1964,ATIVIDADES!$A:$C,3,FALSE),"NAO CADASTRADA"))</f>
        <v/>
      </c>
      <c r="W1964" s="42"/>
      <c r="X1964" s="48"/>
      <c r="Y1964" s="54" t="str">
        <f>IF(X1964="","",IFERROR(VLOOKUP(X1964,EMPRESAS!$A:$C,3,FALSE),"NAO CADASTRADA"))</f>
        <v/>
      </c>
      <c r="Z1964" s="50"/>
      <c r="AA1964" s="54" t="str">
        <f>IF(Z1964="","",IFERROR(VLOOKUP(Z1964,ATIVIDADES!$A:$C,3,FALSE),"NAO CADASTRADA"))</f>
        <v/>
      </c>
      <c r="AB1964" s="42"/>
      <c r="AC1964" s="48"/>
      <c r="AD1964" s="54" t="str">
        <f>IF(AC1964="","",IFERROR(VLOOKUP(AC1964,EMPRESAS!$A:$C,3,FALSE),"NAO CADASTRADA"))</f>
        <v/>
      </c>
      <c r="AE1964" s="50"/>
      <c r="AF1964" s="54" t="str">
        <f>IF(AE1964="","",IFERROR(VLOOKUP(AE1964,ATIVIDADES!$A:$C,3,FALSE),"NAO CADASTRADA"))</f>
        <v/>
      </c>
      <c r="AG1964" s="42"/>
      <c r="AH1964" s="48"/>
      <c r="AI1964" s="54" t="str">
        <f>IF(AH1964="","",IFERROR(VLOOKUP(AH1964,EMPRESAS!$A:$C,3,FALSE),"NAO CADASTRADA"))</f>
        <v/>
      </c>
      <c r="AJ1964" s="50"/>
      <c r="AK1964" s="54" t="str">
        <f>IF(AJ1964="","",IFERROR(VLOOKUP(AJ1964,ATIVIDADES!$A:$C,3,FALSE),"NAO CADASTRADA"))</f>
        <v/>
      </c>
      <c r="AL1964" s="42"/>
    </row>
    <row r="1965" spans="1:38" x14ac:dyDescent="0.25">
      <c r="A1965" s="26" t="str">
        <f t="shared" si="212"/>
        <v>OK</v>
      </c>
      <c r="B1965" s="29">
        <f t="shared" si="213"/>
        <v>2487914866</v>
      </c>
      <c r="C1965" s="30">
        <v>44053</v>
      </c>
      <c r="D1965" s="18">
        <f t="shared" si="216"/>
        <v>44044</v>
      </c>
      <c r="E1965" s="19" t="str">
        <f>IF(ISERROR(VLOOKUP(C1965,FERIADOS!$A:$B,1,FALSE)),IF(WEEKDAY(C1965)=1,"Dom",IF(WEEKDAY(C1965)=2,"Seg",IF(WEEKDAY(C1965)=3,"Ter",IF(WEEKDAY(C1965)=4,"Qua",IF(WEEKDAY(C1965)=5,"Qui",IF(WEEKDAY(C1965)=6,"Sex","Sab")))))),"Feriado")</f>
        <v>Seg</v>
      </c>
      <c r="F1965" s="32"/>
      <c r="G1965" s="33"/>
      <c r="H1965" s="33"/>
      <c r="I1965" s="33"/>
      <c r="J1965" s="21" t="str">
        <f t="shared" si="214"/>
        <v/>
      </c>
      <c r="K1965" s="21">
        <f t="shared" si="210"/>
        <v>0</v>
      </c>
      <c r="L1965" s="21" t="str">
        <f t="shared" si="211"/>
        <v/>
      </c>
      <c r="M1965" s="22" t="str">
        <f t="shared" si="215"/>
        <v/>
      </c>
      <c r="N1965" s="48"/>
      <c r="O1965" s="54" t="str">
        <f>IF(N1965="","",IFERROR(VLOOKUP(N1965,EMPRESAS!$A:$C,3,FALSE),"NAO CADASTRADA"))</f>
        <v/>
      </c>
      <c r="P1965" s="50"/>
      <c r="Q1965" s="54" t="str">
        <f>IF(P1965="","",IFERROR(VLOOKUP(P1965,ATIVIDADES!$A:$C,3,FALSE),"NAO CADASTRADA"))</f>
        <v/>
      </c>
      <c r="R1965" s="42"/>
      <c r="S1965" s="48"/>
      <c r="T1965" s="54" t="str">
        <f>IF(S1965="","",IFERROR(VLOOKUP(S1965,EMPRESAS!$A:$C,3,FALSE),"NAO CADASTRADA"))</f>
        <v/>
      </c>
      <c r="U1965" s="50"/>
      <c r="V1965" s="54" t="str">
        <f>IF(U1965="","",IFERROR(VLOOKUP(U1965,ATIVIDADES!$A:$C,3,FALSE),"NAO CADASTRADA"))</f>
        <v/>
      </c>
      <c r="W1965" s="42"/>
      <c r="X1965" s="48"/>
      <c r="Y1965" s="54" t="str">
        <f>IF(X1965="","",IFERROR(VLOOKUP(X1965,EMPRESAS!$A:$C,3,FALSE),"NAO CADASTRADA"))</f>
        <v/>
      </c>
      <c r="Z1965" s="50"/>
      <c r="AA1965" s="54" t="str">
        <f>IF(Z1965="","",IFERROR(VLOOKUP(Z1965,ATIVIDADES!$A:$C,3,FALSE),"NAO CADASTRADA"))</f>
        <v/>
      </c>
      <c r="AB1965" s="42"/>
      <c r="AC1965" s="48"/>
      <c r="AD1965" s="54" t="str">
        <f>IF(AC1965="","",IFERROR(VLOOKUP(AC1965,EMPRESAS!$A:$C,3,FALSE),"NAO CADASTRADA"))</f>
        <v/>
      </c>
      <c r="AE1965" s="50"/>
      <c r="AF1965" s="54" t="str">
        <f>IF(AE1965="","",IFERROR(VLOOKUP(AE1965,ATIVIDADES!$A:$C,3,FALSE),"NAO CADASTRADA"))</f>
        <v/>
      </c>
      <c r="AG1965" s="42"/>
      <c r="AH1965" s="48"/>
      <c r="AI1965" s="54" t="str">
        <f>IF(AH1965="","",IFERROR(VLOOKUP(AH1965,EMPRESAS!$A:$C,3,FALSE),"NAO CADASTRADA"))</f>
        <v/>
      </c>
      <c r="AJ1965" s="50"/>
      <c r="AK1965" s="54" t="str">
        <f>IF(AJ1965="","",IFERROR(VLOOKUP(AJ1965,ATIVIDADES!$A:$C,3,FALSE),"NAO CADASTRADA"))</f>
        <v/>
      </c>
      <c r="AL1965" s="42"/>
    </row>
    <row r="1966" spans="1:38" x14ac:dyDescent="0.25">
      <c r="A1966" s="26" t="str">
        <f t="shared" si="212"/>
        <v>OK</v>
      </c>
      <c r="B1966" s="29">
        <f t="shared" si="213"/>
        <v>2487914866</v>
      </c>
      <c r="C1966" s="30">
        <v>44054</v>
      </c>
      <c r="D1966" s="18">
        <f t="shared" si="216"/>
        <v>44044</v>
      </c>
      <c r="E1966" s="19" t="str">
        <f>IF(ISERROR(VLOOKUP(C1966,FERIADOS!$A:$B,1,FALSE)),IF(WEEKDAY(C1966)=1,"Dom",IF(WEEKDAY(C1966)=2,"Seg",IF(WEEKDAY(C1966)=3,"Ter",IF(WEEKDAY(C1966)=4,"Qua",IF(WEEKDAY(C1966)=5,"Qui",IF(WEEKDAY(C1966)=6,"Sex","Sab")))))),"Feriado")</f>
        <v>Ter</v>
      </c>
      <c r="F1966" s="32"/>
      <c r="G1966" s="33"/>
      <c r="H1966" s="33"/>
      <c r="I1966" s="33"/>
      <c r="J1966" s="21" t="str">
        <f t="shared" si="214"/>
        <v/>
      </c>
      <c r="K1966" s="21">
        <f t="shared" si="210"/>
        <v>0</v>
      </c>
      <c r="L1966" s="21" t="str">
        <f t="shared" si="211"/>
        <v/>
      </c>
      <c r="M1966" s="22" t="str">
        <f t="shared" si="215"/>
        <v/>
      </c>
      <c r="N1966" s="48"/>
      <c r="O1966" s="54" t="str">
        <f>IF(N1966="","",IFERROR(VLOOKUP(N1966,EMPRESAS!$A:$C,3,FALSE),"NAO CADASTRADA"))</f>
        <v/>
      </c>
      <c r="P1966" s="50"/>
      <c r="Q1966" s="54" t="str">
        <f>IF(P1966="","",IFERROR(VLOOKUP(P1966,ATIVIDADES!$A:$C,3,FALSE),"NAO CADASTRADA"))</f>
        <v/>
      </c>
      <c r="R1966" s="42"/>
      <c r="S1966" s="48"/>
      <c r="T1966" s="54" t="str">
        <f>IF(S1966="","",IFERROR(VLOOKUP(S1966,EMPRESAS!$A:$C,3,FALSE),"NAO CADASTRADA"))</f>
        <v/>
      </c>
      <c r="U1966" s="50"/>
      <c r="V1966" s="54" t="str">
        <f>IF(U1966="","",IFERROR(VLOOKUP(U1966,ATIVIDADES!$A:$C,3,FALSE),"NAO CADASTRADA"))</f>
        <v/>
      </c>
      <c r="W1966" s="42"/>
      <c r="X1966" s="48"/>
      <c r="Y1966" s="54" t="str">
        <f>IF(X1966="","",IFERROR(VLOOKUP(X1966,EMPRESAS!$A:$C,3,FALSE),"NAO CADASTRADA"))</f>
        <v/>
      </c>
      <c r="Z1966" s="50"/>
      <c r="AA1966" s="54" t="str">
        <f>IF(Z1966="","",IFERROR(VLOOKUP(Z1966,ATIVIDADES!$A:$C,3,FALSE),"NAO CADASTRADA"))</f>
        <v/>
      </c>
      <c r="AB1966" s="42"/>
      <c r="AC1966" s="48"/>
      <c r="AD1966" s="54" t="str">
        <f>IF(AC1966="","",IFERROR(VLOOKUP(AC1966,EMPRESAS!$A:$C,3,FALSE),"NAO CADASTRADA"))</f>
        <v/>
      </c>
      <c r="AE1966" s="50"/>
      <c r="AF1966" s="54" t="str">
        <f>IF(AE1966="","",IFERROR(VLOOKUP(AE1966,ATIVIDADES!$A:$C,3,FALSE),"NAO CADASTRADA"))</f>
        <v/>
      </c>
      <c r="AG1966" s="42"/>
      <c r="AH1966" s="48"/>
      <c r="AI1966" s="54" t="str">
        <f>IF(AH1966="","",IFERROR(VLOOKUP(AH1966,EMPRESAS!$A:$C,3,FALSE),"NAO CADASTRADA"))</f>
        <v/>
      </c>
      <c r="AJ1966" s="50"/>
      <c r="AK1966" s="54" t="str">
        <f>IF(AJ1966="","",IFERROR(VLOOKUP(AJ1966,ATIVIDADES!$A:$C,3,FALSE),"NAO CADASTRADA"))</f>
        <v/>
      </c>
      <c r="AL1966" s="42"/>
    </row>
    <row r="1967" spans="1:38" x14ac:dyDescent="0.25">
      <c r="A1967" s="26" t="str">
        <f t="shared" si="212"/>
        <v>OK</v>
      </c>
      <c r="B1967" s="29">
        <f t="shared" si="213"/>
        <v>2487914866</v>
      </c>
      <c r="C1967" s="30">
        <v>44055</v>
      </c>
      <c r="D1967" s="18">
        <f t="shared" si="216"/>
        <v>44044</v>
      </c>
      <c r="E1967" s="19" t="str">
        <f>IF(ISERROR(VLOOKUP(C1967,FERIADOS!$A:$B,1,FALSE)),IF(WEEKDAY(C1967)=1,"Dom",IF(WEEKDAY(C1967)=2,"Seg",IF(WEEKDAY(C1967)=3,"Ter",IF(WEEKDAY(C1967)=4,"Qua",IF(WEEKDAY(C1967)=5,"Qui",IF(WEEKDAY(C1967)=6,"Sex","Sab")))))),"Feriado")</f>
        <v>Qua</v>
      </c>
      <c r="F1967" s="32"/>
      <c r="G1967" s="33"/>
      <c r="H1967" s="33"/>
      <c r="I1967" s="33"/>
      <c r="J1967" s="21" t="str">
        <f t="shared" si="214"/>
        <v/>
      </c>
      <c r="K1967" s="21">
        <f t="shared" si="210"/>
        <v>0</v>
      </c>
      <c r="L1967" s="21" t="str">
        <f t="shared" si="211"/>
        <v/>
      </c>
      <c r="M1967" s="22" t="str">
        <f t="shared" si="215"/>
        <v/>
      </c>
      <c r="N1967" s="48"/>
      <c r="O1967" s="54" t="str">
        <f>IF(N1967="","",IFERROR(VLOOKUP(N1967,EMPRESAS!$A:$C,3,FALSE),"NAO CADASTRADA"))</f>
        <v/>
      </c>
      <c r="P1967" s="50"/>
      <c r="Q1967" s="54" t="str">
        <f>IF(P1967="","",IFERROR(VLOOKUP(P1967,ATIVIDADES!$A:$C,3,FALSE),"NAO CADASTRADA"))</f>
        <v/>
      </c>
      <c r="R1967" s="42"/>
      <c r="S1967" s="48"/>
      <c r="T1967" s="54" t="str">
        <f>IF(S1967="","",IFERROR(VLOOKUP(S1967,EMPRESAS!$A:$C,3,FALSE),"NAO CADASTRADA"))</f>
        <v/>
      </c>
      <c r="U1967" s="50"/>
      <c r="V1967" s="54" t="str">
        <f>IF(U1967="","",IFERROR(VLOOKUP(U1967,ATIVIDADES!$A:$C,3,FALSE),"NAO CADASTRADA"))</f>
        <v/>
      </c>
      <c r="W1967" s="42"/>
      <c r="X1967" s="48"/>
      <c r="Y1967" s="54" t="str">
        <f>IF(X1967="","",IFERROR(VLOOKUP(X1967,EMPRESAS!$A:$C,3,FALSE),"NAO CADASTRADA"))</f>
        <v/>
      </c>
      <c r="Z1967" s="50"/>
      <c r="AA1967" s="54" t="str">
        <f>IF(Z1967="","",IFERROR(VLOOKUP(Z1967,ATIVIDADES!$A:$C,3,FALSE),"NAO CADASTRADA"))</f>
        <v/>
      </c>
      <c r="AB1967" s="42"/>
      <c r="AC1967" s="48"/>
      <c r="AD1967" s="54" t="str">
        <f>IF(AC1967="","",IFERROR(VLOOKUP(AC1967,EMPRESAS!$A:$C,3,FALSE),"NAO CADASTRADA"))</f>
        <v/>
      </c>
      <c r="AE1967" s="50"/>
      <c r="AF1967" s="54" t="str">
        <f>IF(AE1967="","",IFERROR(VLOOKUP(AE1967,ATIVIDADES!$A:$C,3,FALSE),"NAO CADASTRADA"))</f>
        <v/>
      </c>
      <c r="AG1967" s="42"/>
      <c r="AH1967" s="48"/>
      <c r="AI1967" s="54" t="str">
        <f>IF(AH1967="","",IFERROR(VLOOKUP(AH1967,EMPRESAS!$A:$C,3,FALSE),"NAO CADASTRADA"))</f>
        <v/>
      </c>
      <c r="AJ1967" s="50"/>
      <c r="AK1967" s="54" t="str">
        <f>IF(AJ1967="","",IFERROR(VLOOKUP(AJ1967,ATIVIDADES!$A:$C,3,FALSE),"NAO CADASTRADA"))</f>
        <v/>
      </c>
      <c r="AL1967" s="42"/>
    </row>
    <row r="1968" spans="1:38" x14ac:dyDescent="0.25">
      <c r="A1968" s="26" t="str">
        <f t="shared" si="212"/>
        <v>OK</v>
      </c>
      <c r="B1968" s="29">
        <f t="shared" si="213"/>
        <v>2487914866</v>
      </c>
      <c r="C1968" s="30">
        <v>44056</v>
      </c>
      <c r="D1968" s="18">
        <f t="shared" si="216"/>
        <v>44044</v>
      </c>
      <c r="E1968" s="19" t="str">
        <f>IF(ISERROR(VLOOKUP(C1968,FERIADOS!$A:$B,1,FALSE)),IF(WEEKDAY(C1968)=1,"Dom",IF(WEEKDAY(C1968)=2,"Seg",IF(WEEKDAY(C1968)=3,"Ter",IF(WEEKDAY(C1968)=4,"Qua",IF(WEEKDAY(C1968)=5,"Qui",IF(WEEKDAY(C1968)=6,"Sex","Sab")))))),"Feriado")</f>
        <v>Qui</v>
      </c>
      <c r="F1968" s="32"/>
      <c r="G1968" s="33"/>
      <c r="H1968" s="33"/>
      <c r="I1968" s="33"/>
      <c r="J1968" s="21" t="str">
        <f t="shared" si="214"/>
        <v/>
      </c>
      <c r="K1968" s="21">
        <f t="shared" si="210"/>
        <v>0</v>
      </c>
      <c r="L1968" s="21" t="str">
        <f t="shared" si="211"/>
        <v/>
      </c>
      <c r="M1968" s="22" t="str">
        <f t="shared" si="215"/>
        <v/>
      </c>
      <c r="N1968" s="48"/>
      <c r="O1968" s="54" t="str">
        <f>IF(N1968="","",IFERROR(VLOOKUP(N1968,EMPRESAS!$A:$C,3,FALSE),"NAO CADASTRADA"))</f>
        <v/>
      </c>
      <c r="P1968" s="50"/>
      <c r="Q1968" s="54" t="str">
        <f>IF(P1968="","",IFERROR(VLOOKUP(P1968,ATIVIDADES!$A:$C,3,FALSE),"NAO CADASTRADA"))</f>
        <v/>
      </c>
      <c r="R1968" s="42"/>
      <c r="S1968" s="48"/>
      <c r="T1968" s="54" t="str">
        <f>IF(S1968="","",IFERROR(VLOOKUP(S1968,EMPRESAS!$A:$C,3,FALSE),"NAO CADASTRADA"))</f>
        <v/>
      </c>
      <c r="U1968" s="50"/>
      <c r="V1968" s="54" t="str">
        <f>IF(U1968="","",IFERROR(VLOOKUP(U1968,ATIVIDADES!$A:$C,3,FALSE),"NAO CADASTRADA"))</f>
        <v/>
      </c>
      <c r="W1968" s="42"/>
      <c r="X1968" s="48"/>
      <c r="Y1968" s="54" t="str">
        <f>IF(X1968="","",IFERROR(VLOOKUP(X1968,EMPRESAS!$A:$C,3,FALSE),"NAO CADASTRADA"))</f>
        <v/>
      </c>
      <c r="Z1968" s="50"/>
      <c r="AA1968" s="54" t="str">
        <f>IF(Z1968="","",IFERROR(VLOOKUP(Z1968,ATIVIDADES!$A:$C,3,FALSE),"NAO CADASTRADA"))</f>
        <v/>
      </c>
      <c r="AB1968" s="42"/>
      <c r="AC1968" s="48"/>
      <c r="AD1968" s="54" t="str">
        <f>IF(AC1968="","",IFERROR(VLOOKUP(AC1968,EMPRESAS!$A:$C,3,FALSE),"NAO CADASTRADA"))</f>
        <v/>
      </c>
      <c r="AE1968" s="50"/>
      <c r="AF1968" s="54" t="str">
        <f>IF(AE1968="","",IFERROR(VLOOKUP(AE1968,ATIVIDADES!$A:$C,3,FALSE),"NAO CADASTRADA"))</f>
        <v/>
      </c>
      <c r="AG1968" s="42"/>
      <c r="AH1968" s="48"/>
      <c r="AI1968" s="54" t="str">
        <f>IF(AH1968="","",IFERROR(VLOOKUP(AH1968,EMPRESAS!$A:$C,3,FALSE),"NAO CADASTRADA"))</f>
        <v/>
      </c>
      <c r="AJ1968" s="50"/>
      <c r="AK1968" s="54" t="str">
        <f>IF(AJ1968="","",IFERROR(VLOOKUP(AJ1968,ATIVIDADES!$A:$C,3,FALSE),"NAO CADASTRADA"))</f>
        <v/>
      </c>
      <c r="AL1968" s="42"/>
    </row>
    <row r="1969" spans="1:38" x14ac:dyDescent="0.25">
      <c r="A1969" s="26" t="str">
        <f t="shared" si="212"/>
        <v>OK</v>
      </c>
      <c r="B1969" s="29">
        <f t="shared" si="213"/>
        <v>2487914866</v>
      </c>
      <c r="C1969" s="30">
        <v>44057</v>
      </c>
      <c r="D1969" s="18">
        <f t="shared" si="216"/>
        <v>44044</v>
      </c>
      <c r="E1969" s="19" t="str">
        <f>IF(ISERROR(VLOOKUP(C1969,FERIADOS!$A:$B,1,FALSE)),IF(WEEKDAY(C1969)=1,"Dom",IF(WEEKDAY(C1969)=2,"Seg",IF(WEEKDAY(C1969)=3,"Ter",IF(WEEKDAY(C1969)=4,"Qua",IF(WEEKDAY(C1969)=5,"Qui",IF(WEEKDAY(C1969)=6,"Sex","Sab")))))),"Feriado")</f>
        <v>Sex</v>
      </c>
      <c r="F1969" s="32"/>
      <c r="G1969" s="33"/>
      <c r="H1969" s="33"/>
      <c r="I1969" s="33"/>
      <c r="J1969" s="21" t="str">
        <f t="shared" si="214"/>
        <v/>
      </c>
      <c r="K1969" s="21">
        <f t="shared" si="210"/>
        <v>0</v>
      </c>
      <c r="L1969" s="21" t="str">
        <f t="shared" si="211"/>
        <v/>
      </c>
      <c r="M1969" s="22" t="str">
        <f t="shared" si="215"/>
        <v/>
      </c>
      <c r="N1969" s="48"/>
      <c r="O1969" s="54" t="str">
        <f>IF(N1969="","",IFERROR(VLOOKUP(N1969,EMPRESAS!$A:$C,3,FALSE),"NAO CADASTRADA"))</f>
        <v/>
      </c>
      <c r="P1969" s="50"/>
      <c r="Q1969" s="54" t="str">
        <f>IF(P1969="","",IFERROR(VLOOKUP(P1969,ATIVIDADES!$A:$C,3,FALSE),"NAO CADASTRADA"))</f>
        <v/>
      </c>
      <c r="R1969" s="42"/>
      <c r="S1969" s="48"/>
      <c r="T1969" s="54" t="str">
        <f>IF(S1969="","",IFERROR(VLOOKUP(S1969,EMPRESAS!$A:$C,3,FALSE),"NAO CADASTRADA"))</f>
        <v/>
      </c>
      <c r="U1969" s="50"/>
      <c r="V1969" s="54" t="str">
        <f>IF(U1969="","",IFERROR(VLOOKUP(U1969,ATIVIDADES!$A:$C,3,FALSE),"NAO CADASTRADA"))</f>
        <v/>
      </c>
      <c r="W1969" s="42"/>
      <c r="X1969" s="48"/>
      <c r="Y1969" s="54" t="str">
        <f>IF(X1969="","",IFERROR(VLOOKUP(X1969,EMPRESAS!$A:$C,3,FALSE),"NAO CADASTRADA"))</f>
        <v/>
      </c>
      <c r="Z1969" s="50"/>
      <c r="AA1969" s="54" t="str">
        <f>IF(Z1969="","",IFERROR(VLOOKUP(Z1969,ATIVIDADES!$A:$C,3,FALSE),"NAO CADASTRADA"))</f>
        <v/>
      </c>
      <c r="AB1969" s="42"/>
      <c r="AC1969" s="48"/>
      <c r="AD1969" s="54" t="str">
        <f>IF(AC1969="","",IFERROR(VLOOKUP(AC1969,EMPRESAS!$A:$C,3,FALSE),"NAO CADASTRADA"))</f>
        <v/>
      </c>
      <c r="AE1969" s="50"/>
      <c r="AF1969" s="54" t="str">
        <f>IF(AE1969="","",IFERROR(VLOOKUP(AE1969,ATIVIDADES!$A:$C,3,FALSE),"NAO CADASTRADA"))</f>
        <v/>
      </c>
      <c r="AG1969" s="42"/>
      <c r="AH1969" s="48"/>
      <c r="AI1969" s="54" t="str">
        <f>IF(AH1969="","",IFERROR(VLOOKUP(AH1969,EMPRESAS!$A:$C,3,FALSE),"NAO CADASTRADA"))</f>
        <v/>
      </c>
      <c r="AJ1969" s="50"/>
      <c r="AK1969" s="54" t="str">
        <f>IF(AJ1969="","",IFERROR(VLOOKUP(AJ1969,ATIVIDADES!$A:$C,3,FALSE),"NAO CADASTRADA"))</f>
        <v/>
      </c>
      <c r="AL1969" s="42"/>
    </row>
    <row r="1970" spans="1:38" x14ac:dyDescent="0.25">
      <c r="A1970" s="26" t="str">
        <f t="shared" si="212"/>
        <v>OK</v>
      </c>
      <c r="B1970" s="29">
        <f t="shared" si="213"/>
        <v>2487914866</v>
      </c>
      <c r="C1970" s="30">
        <v>44058</v>
      </c>
      <c r="D1970" s="18">
        <f t="shared" si="216"/>
        <v>44044</v>
      </c>
      <c r="E1970" s="19" t="str">
        <f>IF(ISERROR(VLOOKUP(C1970,FERIADOS!$A:$B,1,FALSE)),IF(WEEKDAY(C1970)=1,"Dom",IF(WEEKDAY(C1970)=2,"Seg",IF(WEEKDAY(C1970)=3,"Ter",IF(WEEKDAY(C1970)=4,"Qua",IF(WEEKDAY(C1970)=5,"Qui",IF(WEEKDAY(C1970)=6,"Sex","Sab")))))),"Feriado")</f>
        <v>Sab</v>
      </c>
      <c r="F1970" s="32"/>
      <c r="G1970" s="33"/>
      <c r="H1970" s="33"/>
      <c r="I1970" s="33"/>
      <c r="J1970" s="21" t="str">
        <f t="shared" si="214"/>
        <v/>
      </c>
      <c r="K1970" s="21">
        <f t="shared" si="210"/>
        <v>0</v>
      </c>
      <c r="L1970" s="21" t="str">
        <f t="shared" si="211"/>
        <v/>
      </c>
      <c r="M1970" s="22" t="str">
        <f t="shared" si="215"/>
        <v/>
      </c>
      <c r="N1970" s="48"/>
      <c r="O1970" s="54" t="str">
        <f>IF(N1970="","",IFERROR(VLOOKUP(N1970,EMPRESAS!$A:$C,3,FALSE),"NAO CADASTRADA"))</f>
        <v/>
      </c>
      <c r="P1970" s="50"/>
      <c r="Q1970" s="54" t="str">
        <f>IF(P1970="","",IFERROR(VLOOKUP(P1970,ATIVIDADES!$A:$C,3,FALSE),"NAO CADASTRADA"))</f>
        <v/>
      </c>
      <c r="R1970" s="42"/>
      <c r="S1970" s="48"/>
      <c r="T1970" s="54" t="str">
        <f>IF(S1970="","",IFERROR(VLOOKUP(S1970,EMPRESAS!$A:$C,3,FALSE),"NAO CADASTRADA"))</f>
        <v/>
      </c>
      <c r="U1970" s="50"/>
      <c r="V1970" s="54" t="str">
        <f>IF(U1970="","",IFERROR(VLOOKUP(U1970,ATIVIDADES!$A:$C,3,FALSE),"NAO CADASTRADA"))</f>
        <v/>
      </c>
      <c r="W1970" s="42"/>
      <c r="X1970" s="48"/>
      <c r="Y1970" s="54" t="str">
        <f>IF(X1970="","",IFERROR(VLOOKUP(X1970,EMPRESAS!$A:$C,3,FALSE),"NAO CADASTRADA"))</f>
        <v/>
      </c>
      <c r="Z1970" s="50"/>
      <c r="AA1970" s="54" t="str">
        <f>IF(Z1970="","",IFERROR(VLOOKUP(Z1970,ATIVIDADES!$A:$C,3,FALSE),"NAO CADASTRADA"))</f>
        <v/>
      </c>
      <c r="AB1970" s="42"/>
      <c r="AC1970" s="48"/>
      <c r="AD1970" s="54" t="str">
        <f>IF(AC1970="","",IFERROR(VLOOKUP(AC1970,EMPRESAS!$A:$C,3,FALSE),"NAO CADASTRADA"))</f>
        <v/>
      </c>
      <c r="AE1970" s="50"/>
      <c r="AF1970" s="54" t="str">
        <f>IF(AE1970="","",IFERROR(VLOOKUP(AE1970,ATIVIDADES!$A:$C,3,FALSE),"NAO CADASTRADA"))</f>
        <v/>
      </c>
      <c r="AG1970" s="42"/>
      <c r="AH1970" s="48"/>
      <c r="AI1970" s="54" t="str">
        <f>IF(AH1970="","",IFERROR(VLOOKUP(AH1970,EMPRESAS!$A:$C,3,FALSE),"NAO CADASTRADA"))</f>
        <v/>
      </c>
      <c r="AJ1970" s="50"/>
      <c r="AK1970" s="54" t="str">
        <f>IF(AJ1970="","",IFERROR(VLOOKUP(AJ1970,ATIVIDADES!$A:$C,3,FALSE),"NAO CADASTRADA"))</f>
        <v/>
      </c>
      <c r="AL1970" s="42"/>
    </row>
    <row r="1971" spans="1:38" x14ac:dyDescent="0.25">
      <c r="A1971" s="26" t="str">
        <f t="shared" si="212"/>
        <v>OK</v>
      </c>
      <c r="B1971" s="29">
        <f t="shared" si="213"/>
        <v>2487914866</v>
      </c>
      <c r="C1971" s="30">
        <v>44059</v>
      </c>
      <c r="D1971" s="18">
        <f t="shared" si="216"/>
        <v>44044</v>
      </c>
      <c r="E1971" s="19" t="str">
        <f>IF(ISERROR(VLOOKUP(C1971,FERIADOS!$A:$B,1,FALSE)),IF(WEEKDAY(C1971)=1,"Dom",IF(WEEKDAY(C1971)=2,"Seg",IF(WEEKDAY(C1971)=3,"Ter",IF(WEEKDAY(C1971)=4,"Qua",IF(WEEKDAY(C1971)=5,"Qui",IF(WEEKDAY(C1971)=6,"Sex","Sab")))))),"Feriado")</f>
        <v>Dom</v>
      </c>
      <c r="F1971" s="32"/>
      <c r="G1971" s="33"/>
      <c r="H1971" s="33"/>
      <c r="I1971" s="33"/>
      <c r="J1971" s="21" t="str">
        <f t="shared" si="214"/>
        <v/>
      </c>
      <c r="K1971" s="21">
        <f t="shared" si="210"/>
        <v>0</v>
      </c>
      <c r="L1971" s="21" t="str">
        <f t="shared" si="211"/>
        <v/>
      </c>
      <c r="M1971" s="22" t="str">
        <f t="shared" si="215"/>
        <v/>
      </c>
      <c r="N1971" s="48"/>
      <c r="O1971" s="54" t="str">
        <f>IF(N1971="","",IFERROR(VLOOKUP(N1971,EMPRESAS!$A:$C,3,FALSE),"NAO CADASTRADA"))</f>
        <v/>
      </c>
      <c r="P1971" s="50"/>
      <c r="Q1971" s="54" t="str">
        <f>IF(P1971="","",IFERROR(VLOOKUP(P1971,ATIVIDADES!$A:$C,3,FALSE),"NAO CADASTRADA"))</f>
        <v/>
      </c>
      <c r="R1971" s="42"/>
      <c r="S1971" s="48"/>
      <c r="T1971" s="54" t="str">
        <f>IF(S1971="","",IFERROR(VLOOKUP(S1971,EMPRESAS!$A:$C,3,FALSE),"NAO CADASTRADA"))</f>
        <v/>
      </c>
      <c r="U1971" s="50"/>
      <c r="V1971" s="54" t="str">
        <f>IF(U1971="","",IFERROR(VLOOKUP(U1971,ATIVIDADES!$A:$C,3,FALSE),"NAO CADASTRADA"))</f>
        <v/>
      </c>
      <c r="W1971" s="42"/>
      <c r="X1971" s="48"/>
      <c r="Y1971" s="54" t="str">
        <f>IF(X1971="","",IFERROR(VLOOKUP(X1971,EMPRESAS!$A:$C,3,FALSE),"NAO CADASTRADA"))</f>
        <v/>
      </c>
      <c r="Z1971" s="50"/>
      <c r="AA1971" s="54" t="str">
        <f>IF(Z1971="","",IFERROR(VLOOKUP(Z1971,ATIVIDADES!$A:$C,3,FALSE),"NAO CADASTRADA"))</f>
        <v/>
      </c>
      <c r="AB1971" s="42"/>
      <c r="AC1971" s="48"/>
      <c r="AD1971" s="54" t="str">
        <f>IF(AC1971="","",IFERROR(VLOOKUP(AC1971,EMPRESAS!$A:$C,3,FALSE),"NAO CADASTRADA"))</f>
        <v/>
      </c>
      <c r="AE1971" s="50"/>
      <c r="AF1971" s="54" t="str">
        <f>IF(AE1971="","",IFERROR(VLOOKUP(AE1971,ATIVIDADES!$A:$C,3,FALSE),"NAO CADASTRADA"))</f>
        <v/>
      </c>
      <c r="AG1971" s="42"/>
      <c r="AH1971" s="48"/>
      <c r="AI1971" s="54" t="str">
        <f>IF(AH1971="","",IFERROR(VLOOKUP(AH1971,EMPRESAS!$A:$C,3,FALSE),"NAO CADASTRADA"))</f>
        <v/>
      </c>
      <c r="AJ1971" s="50"/>
      <c r="AK1971" s="54" t="str">
        <f>IF(AJ1971="","",IFERROR(VLOOKUP(AJ1971,ATIVIDADES!$A:$C,3,FALSE),"NAO CADASTRADA"))</f>
        <v/>
      </c>
      <c r="AL1971" s="42"/>
    </row>
    <row r="1972" spans="1:38" x14ac:dyDescent="0.25">
      <c r="A1972" s="26" t="str">
        <f t="shared" si="212"/>
        <v>OK</v>
      </c>
      <c r="B1972" s="29">
        <f t="shared" si="213"/>
        <v>2487914866</v>
      </c>
      <c r="C1972" s="30">
        <v>44060</v>
      </c>
      <c r="D1972" s="18">
        <f t="shared" si="216"/>
        <v>44044</v>
      </c>
      <c r="E1972" s="19" t="str">
        <f>IF(ISERROR(VLOOKUP(C1972,FERIADOS!$A:$B,1,FALSE)),IF(WEEKDAY(C1972)=1,"Dom",IF(WEEKDAY(C1972)=2,"Seg",IF(WEEKDAY(C1972)=3,"Ter",IF(WEEKDAY(C1972)=4,"Qua",IF(WEEKDAY(C1972)=5,"Qui",IF(WEEKDAY(C1972)=6,"Sex","Sab")))))),"Feriado")</f>
        <v>Seg</v>
      </c>
      <c r="F1972" s="32"/>
      <c r="G1972" s="33"/>
      <c r="H1972" s="33"/>
      <c r="I1972" s="33"/>
      <c r="J1972" s="21" t="str">
        <f t="shared" si="214"/>
        <v/>
      </c>
      <c r="K1972" s="21">
        <f t="shared" si="210"/>
        <v>0</v>
      </c>
      <c r="L1972" s="21" t="str">
        <f t="shared" si="211"/>
        <v/>
      </c>
      <c r="M1972" s="22" t="str">
        <f t="shared" si="215"/>
        <v/>
      </c>
      <c r="N1972" s="48"/>
      <c r="O1972" s="54" t="str">
        <f>IF(N1972="","",IFERROR(VLOOKUP(N1972,EMPRESAS!$A:$C,3,FALSE),"NAO CADASTRADA"))</f>
        <v/>
      </c>
      <c r="P1972" s="50"/>
      <c r="Q1972" s="54" t="str">
        <f>IF(P1972="","",IFERROR(VLOOKUP(P1972,ATIVIDADES!$A:$C,3,FALSE),"NAO CADASTRADA"))</f>
        <v/>
      </c>
      <c r="R1972" s="42"/>
      <c r="S1972" s="48"/>
      <c r="T1972" s="54" t="str">
        <f>IF(S1972="","",IFERROR(VLOOKUP(S1972,EMPRESAS!$A:$C,3,FALSE),"NAO CADASTRADA"))</f>
        <v/>
      </c>
      <c r="U1972" s="50"/>
      <c r="V1972" s="54" t="str">
        <f>IF(U1972="","",IFERROR(VLOOKUP(U1972,ATIVIDADES!$A:$C,3,FALSE),"NAO CADASTRADA"))</f>
        <v/>
      </c>
      <c r="W1972" s="42"/>
      <c r="X1972" s="48"/>
      <c r="Y1972" s="54" t="str">
        <f>IF(X1972="","",IFERROR(VLOOKUP(X1972,EMPRESAS!$A:$C,3,FALSE),"NAO CADASTRADA"))</f>
        <v/>
      </c>
      <c r="Z1972" s="50"/>
      <c r="AA1972" s="54" t="str">
        <f>IF(Z1972="","",IFERROR(VLOOKUP(Z1972,ATIVIDADES!$A:$C,3,FALSE),"NAO CADASTRADA"))</f>
        <v/>
      </c>
      <c r="AB1972" s="42"/>
      <c r="AC1972" s="48"/>
      <c r="AD1972" s="54" t="str">
        <f>IF(AC1972="","",IFERROR(VLOOKUP(AC1972,EMPRESAS!$A:$C,3,FALSE),"NAO CADASTRADA"))</f>
        <v/>
      </c>
      <c r="AE1972" s="50"/>
      <c r="AF1972" s="54" t="str">
        <f>IF(AE1972="","",IFERROR(VLOOKUP(AE1972,ATIVIDADES!$A:$C,3,FALSE),"NAO CADASTRADA"))</f>
        <v/>
      </c>
      <c r="AG1972" s="42"/>
      <c r="AH1972" s="48"/>
      <c r="AI1972" s="54" t="str">
        <f>IF(AH1972="","",IFERROR(VLOOKUP(AH1972,EMPRESAS!$A:$C,3,FALSE),"NAO CADASTRADA"))</f>
        <v/>
      </c>
      <c r="AJ1972" s="50"/>
      <c r="AK1972" s="54" t="str">
        <f>IF(AJ1972="","",IFERROR(VLOOKUP(AJ1972,ATIVIDADES!$A:$C,3,FALSE),"NAO CADASTRADA"))</f>
        <v/>
      </c>
      <c r="AL1972" s="42"/>
    </row>
    <row r="1973" spans="1:38" x14ac:dyDescent="0.25">
      <c r="A1973" s="26" t="str">
        <f t="shared" si="212"/>
        <v>OK</v>
      </c>
      <c r="B1973" s="29">
        <f t="shared" si="213"/>
        <v>2487914866</v>
      </c>
      <c r="C1973" s="30">
        <v>44061</v>
      </c>
      <c r="D1973" s="18">
        <f t="shared" si="216"/>
        <v>44044</v>
      </c>
      <c r="E1973" s="19" t="str">
        <f>IF(ISERROR(VLOOKUP(C1973,FERIADOS!$A:$B,1,FALSE)),IF(WEEKDAY(C1973)=1,"Dom",IF(WEEKDAY(C1973)=2,"Seg",IF(WEEKDAY(C1973)=3,"Ter",IF(WEEKDAY(C1973)=4,"Qua",IF(WEEKDAY(C1973)=5,"Qui",IF(WEEKDAY(C1973)=6,"Sex","Sab")))))),"Feriado")</f>
        <v>Ter</v>
      </c>
      <c r="F1973" s="32"/>
      <c r="G1973" s="33"/>
      <c r="H1973" s="33"/>
      <c r="I1973" s="33"/>
      <c r="J1973" s="21" t="str">
        <f t="shared" si="214"/>
        <v/>
      </c>
      <c r="K1973" s="21">
        <f t="shared" si="210"/>
        <v>0</v>
      </c>
      <c r="L1973" s="21" t="str">
        <f t="shared" si="211"/>
        <v/>
      </c>
      <c r="M1973" s="22" t="str">
        <f t="shared" si="215"/>
        <v/>
      </c>
      <c r="N1973" s="48"/>
      <c r="O1973" s="54" t="str">
        <f>IF(N1973="","",IFERROR(VLOOKUP(N1973,EMPRESAS!$A:$C,3,FALSE),"NAO CADASTRADA"))</f>
        <v/>
      </c>
      <c r="P1973" s="50"/>
      <c r="Q1973" s="54" t="str">
        <f>IF(P1973="","",IFERROR(VLOOKUP(P1973,ATIVIDADES!$A:$C,3,FALSE),"NAO CADASTRADA"))</f>
        <v/>
      </c>
      <c r="R1973" s="42"/>
      <c r="S1973" s="48"/>
      <c r="T1973" s="54" t="str">
        <f>IF(S1973="","",IFERROR(VLOOKUP(S1973,EMPRESAS!$A:$C,3,FALSE),"NAO CADASTRADA"))</f>
        <v/>
      </c>
      <c r="U1973" s="50"/>
      <c r="V1973" s="54" t="str">
        <f>IF(U1973="","",IFERROR(VLOOKUP(U1973,ATIVIDADES!$A:$C,3,FALSE),"NAO CADASTRADA"))</f>
        <v/>
      </c>
      <c r="W1973" s="42"/>
      <c r="X1973" s="48"/>
      <c r="Y1973" s="54" t="str">
        <f>IF(X1973="","",IFERROR(VLOOKUP(X1973,EMPRESAS!$A:$C,3,FALSE),"NAO CADASTRADA"))</f>
        <v/>
      </c>
      <c r="Z1973" s="50"/>
      <c r="AA1973" s="54" t="str">
        <f>IF(Z1973="","",IFERROR(VLOOKUP(Z1973,ATIVIDADES!$A:$C,3,FALSE),"NAO CADASTRADA"))</f>
        <v/>
      </c>
      <c r="AB1973" s="42"/>
      <c r="AC1973" s="48"/>
      <c r="AD1973" s="54" t="str">
        <f>IF(AC1973="","",IFERROR(VLOOKUP(AC1973,EMPRESAS!$A:$C,3,FALSE),"NAO CADASTRADA"))</f>
        <v/>
      </c>
      <c r="AE1973" s="50"/>
      <c r="AF1973" s="54" t="str">
        <f>IF(AE1973="","",IFERROR(VLOOKUP(AE1973,ATIVIDADES!$A:$C,3,FALSE),"NAO CADASTRADA"))</f>
        <v/>
      </c>
      <c r="AG1973" s="42"/>
      <c r="AH1973" s="48"/>
      <c r="AI1973" s="54" t="str">
        <f>IF(AH1973="","",IFERROR(VLOOKUP(AH1973,EMPRESAS!$A:$C,3,FALSE),"NAO CADASTRADA"))</f>
        <v/>
      </c>
      <c r="AJ1973" s="50"/>
      <c r="AK1973" s="54" t="str">
        <f>IF(AJ1973="","",IFERROR(VLOOKUP(AJ1973,ATIVIDADES!$A:$C,3,FALSE),"NAO CADASTRADA"))</f>
        <v/>
      </c>
      <c r="AL1973" s="42"/>
    </row>
    <row r="1974" spans="1:38" x14ac:dyDescent="0.25">
      <c r="A1974" s="26" t="str">
        <f t="shared" si="212"/>
        <v>OK</v>
      </c>
      <c r="B1974" s="29">
        <f t="shared" si="213"/>
        <v>2487914866</v>
      </c>
      <c r="C1974" s="30">
        <v>44062</v>
      </c>
      <c r="D1974" s="18">
        <f t="shared" si="216"/>
        <v>44044</v>
      </c>
      <c r="E1974" s="19" t="str">
        <f>IF(ISERROR(VLOOKUP(C1974,FERIADOS!$A:$B,1,FALSE)),IF(WEEKDAY(C1974)=1,"Dom",IF(WEEKDAY(C1974)=2,"Seg",IF(WEEKDAY(C1974)=3,"Ter",IF(WEEKDAY(C1974)=4,"Qua",IF(WEEKDAY(C1974)=5,"Qui",IF(WEEKDAY(C1974)=6,"Sex","Sab")))))),"Feriado")</f>
        <v>Qua</v>
      </c>
      <c r="F1974" s="32"/>
      <c r="G1974" s="33"/>
      <c r="H1974" s="33"/>
      <c r="I1974" s="33"/>
      <c r="J1974" s="21" t="str">
        <f t="shared" si="214"/>
        <v/>
      </c>
      <c r="K1974" s="21">
        <f t="shared" si="210"/>
        <v>0</v>
      </c>
      <c r="L1974" s="21" t="str">
        <f t="shared" si="211"/>
        <v/>
      </c>
      <c r="M1974" s="22" t="str">
        <f t="shared" si="215"/>
        <v/>
      </c>
      <c r="N1974" s="48"/>
      <c r="O1974" s="54" t="str">
        <f>IF(N1974="","",IFERROR(VLOOKUP(N1974,EMPRESAS!$A:$C,3,FALSE),"NAO CADASTRADA"))</f>
        <v/>
      </c>
      <c r="P1974" s="50"/>
      <c r="Q1974" s="54" t="str">
        <f>IF(P1974="","",IFERROR(VLOOKUP(P1974,ATIVIDADES!$A:$C,3,FALSE),"NAO CADASTRADA"))</f>
        <v/>
      </c>
      <c r="R1974" s="42"/>
      <c r="S1974" s="48"/>
      <c r="T1974" s="54" t="str">
        <f>IF(S1974="","",IFERROR(VLOOKUP(S1974,EMPRESAS!$A:$C,3,FALSE),"NAO CADASTRADA"))</f>
        <v/>
      </c>
      <c r="U1974" s="50"/>
      <c r="V1974" s="54" t="str">
        <f>IF(U1974="","",IFERROR(VLOOKUP(U1974,ATIVIDADES!$A:$C,3,FALSE),"NAO CADASTRADA"))</f>
        <v/>
      </c>
      <c r="W1974" s="42"/>
      <c r="X1974" s="48"/>
      <c r="Y1974" s="54" t="str">
        <f>IF(X1974="","",IFERROR(VLOOKUP(X1974,EMPRESAS!$A:$C,3,FALSE),"NAO CADASTRADA"))</f>
        <v/>
      </c>
      <c r="Z1974" s="50"/>
      <c r="AA1974" s="54" t="str">
        <f>IF(Z1974="","",IFERROR(VLOOKUP(Z1974,ATIVIDADES!$A:$C,3,FALSE),"NAO CADASTRADA"))</f>
        <v/>
      </c>
      <c r="AB1974" s="42"/>
      <c r="AC1974" s="48"/>
      <c r="AD1974" s="54" t="str">
        <f>IF(AC1974="","",IFERROR(VLOOKUP(AC1974,EMPRESAS!$A:$C,3,FALSE),"NAO CADASTRADA"))</f>
        <v/>
      </c>
      <c r="AE1974" s="50"/>
      <c r="AF1974" s="54" t="str">
        <f>IF(AE1974="","",IFERROR(VLOOKUP(AE1974,ATIVIDADES!$A:$C,3,FALSE),"NAO CADASTRADA"))</f>
        <v/>
      </c>
      <c r="AG1974" s="42"/>
      <c r="AH1974" s="48"/>
      <c r="AI1974" s="54" t="str">
        <f>IF(AH1974="","",IFERROR(VLOOKUP(AH1974,EMPRESAS!$A:$C,3,FALSE),"NAO CADASTRADA"))</f>
        <v/>
      </c>
      <c r="AJ1974" s="50"/>
      <c r="AK1974" s="54" t="str">
        <f>IF(AJ1974="","",IFERROR(VLOOKUP(AJ1974,ATIVIDADES!$A:$C,3,FALSE),"NAO CADASTRADA"))</f>
        <v/>
      </c>
      <c r="AL1974" s="42"/>
    </row>
    <row r="1975" spans="1:38" x14ac:dyDescent="0.25">
      <c r="A1975" s="26" t="str">
        <f t="shared" si="212"/>
        <v>OK</v>
      </c>
      <c r="B1975" s="29">
        <f t="shared" si="213"/>
        <v>2487914866</v>
      </c>
      <c r="C1975" s="30">
        <v>44063</v>
      </c>
      <c r="D1975" s="18">
        <f t="shared" si="216"/>
        <v>44044</v>
      </c>
      <c r="E1975" s="19" t="str">
        <f>IF(ISERROR(VLOOKUP(C1975,FERIADOS!$A:$B,1,FALSE)),IF(WEEKDAY(C1975)=1,"Dom",IF(WEEKDAY(C1975)=2,"Seg",IF(WEEKDAY(C1975)=3,"Ter",IF(WEEKDAY(C1975)=4,"Qua",IF(WEEKDAY(C1975)=5,"Qui",IF(WEEKDAY(C1975)=6,"Sex","Sab")))))),"Feriado")</f>
        <v>Qui</v>
      </c>
      <c r="F1975" s="32"/>
      <c r="G1975" s="33"/>
      <c r="H1975" s="33"/>
      <c r="I1975" s="33"/>
      <c r="J1975" s="21" t="str">
        <f t="shared" si="214"/>
        <v/>
      </c>
      <c r="K1975" s="21">
        <f t="shared" si="210"/>
        <v>0</v>
      </c>
      <c r="L1975" s="21" t="str">
        <f t="shared" si="211"/>
        <v/>
      </c>
      <c r="M1975" s="22" t="str">
        <f t="shared" si="215"/>
        <v/>
      </c>
      <c r="N1975" s="48"/>
      <c r="O1975" s="54" t="str">
        <f>IF(N1975="","",IFERROR(VLOOKUP(N1975,EMPRESAS!$A:$C,3,FALSE),"NAO CADASTRADA"))</f>
        <v/>
      </c>
      <c r="P1975" s="50"/>
      <c r="Q1975" s="54" t="str">
        <f>IF(P1975="","",IFERROR(VLOOKUP(P1975,ATIVIDADES!$A:$C,3,FALSE),"NAO CADASTRADA"))</f>
        <v/>
      </c>
      <c r="R1975" s="42"/>
      <c r="S1975" s="48"/>
      <c r="T1975" s="54" t="str">
        <f>IF(S1975="","",IFERROR(VLOOKUP(S1975,EMPRESAS!$A:$C,3,FALSE),"NAO CADASTRADA"))</f>
        <v/>
      </c>
      <c r="U1975" s="50"/>
      <c r="V1975" s="54" t="str">
        <f>IF(U1975="","",IFERROR(VLOOKUP(U1975,ATIVIDADES!$A:$C,3,FALSE),"NAO CADASTRADA"))</f>
        <v/>
      </c>
      <c r="W1975" s="42"/>
      <c r="X1975" s="48"/>
      <c r="Y1975" s="54" t="str">
        <f>IF(X1975="","",IFERROR(VLOOKUP(X1975,EMPRESAS!$A:$C,3,FALSE),"NAO CADASTRADA"))</f>
        <v/>
      </c>
      <c r="Z1975" s="50"/>
      <c r="AA1975" s="54" t="str">
        <f>IF(Z1975="","",IFERROR(VLOOKUP(Z1975,ATIVIDADES!$A:$C,3,FALSE),"NAO CADASTRADA"))</f>
        <v/>
      </c>
      <c r="AB1975" s="42"/>
      <c r="AC1975" s="48"/>
      <c r="AD1975" s="54" t="str">
        <f>IF(AC1975="","",IFERROR(VLOOKUP(AC1975,EMPRESAS!$A:$C,3,FALSE),"NAO CADASTRADA"))</f>
        <v/>
      </c>
      <c r="AE1975" s="50"/>
      <c r="AF1975" s="54" t="str">
        <f>IF(AE1975="","",IFERROR(VLOOKUP(AE1975,ATIVIDADES!$A:$C,3,FALSE),"NAO CADASTRADA"))</f>
        <v/>
      </c>
      <c r="AG1975" s="42"/>
      <c r="AH1975" s="48"/>
      <c r="AI1975" s="54" t="str">
        <f>IF(AH1975="","",IFERROR(VLOOKUP(AH1975,EMPRESAS!$A:$C,3,FALSE),"NAO CADASTRADA"))</f>
        <v/>
      </c>
      <c r="AJ1975" s="50"/>
      <c r="AK1975" s="54" t="str">
        <f>IF(AJ1975="","",IFERROR(VLOOKUP(AJ1975,ATIVIDADES!$A:$C,3,FALSE),"NAO CADASTRADA"))</f>
        <v/>
      </c>
      <c r="AL1975" s="42"/>
    </row>
    <row r="1976" spans="1:38" x14ac:dyDescent="0.25">
      <c r="A1976" s="26" t="str">
        <f t="shared" si="212"/>
        <v>OK</v>
      </c>
      <c r="B1976" s="29">
        <f t="shared" si="213"/>
        <v>2487914866</v>
      </c>
      <c r="C1976" s="30">
        <v>44064</v>
      </c>
      <c r="D1976" s="18">
        <f t="shared" si="216"/>
        <v>44044</v>
      </c>
      <c r="E1976" s="19" t="str">
        <f>IF(ISERROR(VLOOKUP(C1976,FERIADOS!$A:$B,1,FALSE)),IF(WEEKDAY(C1976)=1,"Dom",IF(WEEKDAY(C1976)=2,"Seg",IF(WEEKDAY(C1976)=3,"Ter",IF(WEEKDAY(C1976)=4,"Qua",IF(WEEKDAY(C1976)=5,"Qui",IF(WEEKDAY(C1976)=6,"Sex","Sab")))))),"Feriado")</f>
        <v>Sex</v>
      </c>
      <c r="F1976" s="32"/>
      <c r="G1976" s="33"/>
      <c r="H1976" s="33"/>
      <c r="I1976" s="33"/>
      <c r="J1976" s="21" t="str">
        <f t="shared" si="214"/>
        <v/>
      </c>
      <c r="K1976" s="21">
        <f t="shared" si="210"/>
        <v>0</v>
      </c>
      <c r="L1976" s="21" t="str">
        <f t="shared" si="211"/>
        <v/>
      </c>
      <c r="M1976" s="22" t="str">
        <f t="shared" si="215"/>
        <v/>
      </c>
      <c r="N1976" s="48"/>
      <c r="O1976" s="54" t="str">
        <f>IF(N1976="","",IFERROR(VLOOKUP(N1976,EMPRESAS!$A:$C,3,FALSE),"NAO CADASTRADA"))</f>
        <v/>
      </c>
      <c r="P1976" s="50"/>
      <c r="Q1976" s="54" t="str">
        <f>IF(P1976="","",IFERROR(VLOOKUP(P1976,ATIVIDADES!$A:$C,3,FALSE),"NAO CADASTRADA"))</f>
        <v/>
      </c>
      <c r="R1976" s="42"/>
      <c r="S1976" s="48"/>
      <c r="T1976" s="54" t="str">
        <f>IF(S1976="","",IFERROR(VLOOKUP(S1976,EMPRESAS!$A:$C,3,FALSE),"NAO CADASTRADA"))</f>
        <v/>
      </c>
      <c r="U1976" s="50"/>
      <c r="V1976" s="54" t="str">
        <f>IF(U1976="","",IFERROR(VLOOKUP(U1976,ATIVIDADES!$A:$C,3,FALSE),"NAO CADASTRADA"))</f>
        <v/>
      </c>
      <c r="W1976" s="42"/>
      <c r="X1976" s="48"/>
      <c r="Y1976" s="54" t="str">
        <f>IF(X1976="","",IFERROR(VLOOKUP(X1976,EMPRESAS!$A:$C,3,FALSE),"NAO CADASTRADA"))</f>
        <v/>
      </c>
      <c r="Z1976" s="50"/>
      <c r="AA1976" s="54" t="str">
        <f>IF(Z1976="","",IFERROR(VLOOKUP(Z1976,ATIVIDADES!$A:$C,3,FALSE),"NAO CADASTRADA"))</f>
        <v/>
      </c>
      <c r="AB1976" s="42"/>
      <c r="AC1976" s="48"/>
      <c r="AD1976" s="54" t="str">
        <f>IF(AC1976="","",IFERROR(VLOOKUP(AC1976,EMPRESAS!$A:$C,3,FALSE),"NAO CADASTRADA"))</f>
        <v/>
      </c>
      <c r="AE1976" s="50"/>
      <c r="AF1976" s="54" t="str">
        <f>IF(AE1976="","",IFERROR(VLOOKUP(AE1976,ATIVIDADES!$A:$C,3,FALSE),"NAO CADASTRADA"))</f>
        <v/>
      </c>
      <c r="AG1976" s="42"/>
      <c r="AH1976" s="48"/>
      <c r="AI1976" s="54" t="str">
        <f>IF(AH1976="","",IFERROR(VLOOKUP(AH1976,EMPRESAS!$A:$C,3,FALSE),"NAO CADASTRADA"))</f>
        <v/>
      </c>
      <c r="AJ1976" s="50"/>
      <c r="AK1976" s="54" t="str">
        <f>IF(AJ1976="","",IFERROR(VLOOKUP(AJ1976,ATIVIDADES!$A:$C,3,FALSE),"NAO CADASTRADA"))</f>
        <v/>
      </c>
      <c r="AL1976" s="42"/>
    </row>
    <row r="1977" spans="1:38" x14ac:dyDescent="0.25">
      <c r="A1977" s="26" t="str">
        <f t="shared" si="212"/>
        <v>OK</v>
      </c>
      <c r="B1977" s="29">
        <f t="shared" si="213"/>
        <v>2487914866</v>
      </c>
      <c r="C1977" s="30">
        <v>44065</v>
      </c>
      <c r="D1977" s="18">
        <f t="shared" si="216"/>
        <v>44044</v>
      </c>
      <c r="E1977" s="19" t="str">
        <f>IF(ISERROR(VLOOKUP(C1977,FERIADOS!$A:$B,1,FALSE)),IF(WEEKDAY(C1977)=1,"Dom",IF(WEEKDAY(C1977)=2,"Seg",IF(WEEKDAY(C1977)=3,"Ter",IF(WEEKDAY(C1977)=4,"Qua",IF(WEEKDAY(C1977)=5,"Qui",IF(WEEKDAY(C1977)=6,"Sex","Sab")))))),"Feriado")</f>
        <v>Sab</v>
      </c>
      <c r="F1977" s="32"/>
      <c r="G1977" s="33"/>
      <c r="H1977" s="33"/>
      <c r="I1977" s="33"/>
      <c r="J1977" s="21" t="str">
        <f t="shared" si="214"/>
        <v/>
      </c>
      <c r="K1977" s="21">
        <f t="shared" si="210"/>
        <v>0</v>
      </c>
      <c r="L1977" s="21" t="str">
        <f t="shared" si="211"/>
        <v/>
      </c>
      <c r="M1977" s="22" t="str">
        <f t="shared" si="215"/>
        <v/>
      </c>
      <c r="N1977" s="48"/>
      <c r="O1977" s="54" t="str">
        <f>IF(N1977="","",IFERROR(VLOOKUP(N1977,EMPRESAS!$A:$C,3,FALSE),"NAO CADASTRADA"))</f>
        <v/>
      </c>
      <c r="P1977" s="50"/>
      <c r="Q1977" s="54" t="str">
        <f>IF(P1977="","",IFERROR(VLOOKUP(P1977,ATIVIDADES!$A:$C,3,FALSE),"NAO CADASTRADA"))</f>
        <v/>
      </c>
      <c r="R1977" s="42"/>
      <c r="S1977" s="48"/>
      <c r="T1977" s="54" t="str">
        <f>IF(S1977="","",IFERROR(VLOOKUP(S1977,EMPRESAS!$A:$C,3,FALSE),"NAO CADASTRADA"))</f>
        <v/>
      </c>
      <c r="U1977" s="50"/>
      <c r="V1977" s="54" t="str">
        <f>IF(U1977="","",IFERROR(VLOOKUP(U1977,ATIVIDADES!$A:$C,3,FALSE),"NAO CADASTRADA"))</f>
        <v/>
      </c>
      <c r="W1977" s="42"/>
      <c r="X1977" s="48"/>
      <c r="Y1977" s="54" t="str">
        <f>IF(X1977="","",IFERROR(VLOOKUP(X1977,EMPRESAS!$A:$C,3,FALSE),"NAO CADASTRADA"))</f>
        <v/>
      </c>
      <c r="Z1977" s="50"/>
      <c r="AA1977" s="54" t="str">
        <f>IF(Z1977="","",IFERROR(VLOOKUP(Z1977,ATIVIDADES!$A:$C,3,FALSE),"NAO CADASTRADA"))</f>
        <v/>
      </c>
      <c r="AB1977" s="42"/>
      <c r="AC1977" s="48"/>
      <c r="AD1977" s="54" t="str">
        <f>IF(AC1977="","",IFERROR(VLOOKUP(AC1977,EMPRESAS!$A:$C,3,FALSE),"NAO CADASTRADA"))</f>
        <v/>
      </c>
      <c r="AE1977" s="50"/>
      <c r="AF1977" s="54" t="str">
        <f>IF(AE1977="","",IFERROR(VLOOKUP(AE1977,ATIVIDADES!$A:$C,3,FALSE),"NAO CADASTRADA"))</f>
        <v/>
      </c>
      <c r="AG1977" s="42"/>
      <c r="AH1977" s="48"/>
      <c r="AI1977" s="54" t="str">
        <f>IF(AH1977="","",IFERROR(VLOOKUP(AH1977,EMPRESAS!$A:$C,3,FALSE),"NAO CADASTRADA"))</f>
        <v/>
      </c>
      <c r="AJ1977" s="50"/>
      <c r="AK1977" s="54" t="str">
        <f>IF(AJ1977="","",IFERROR(VLOOKUP(AJ1977,ATIVIDADES!$A:$C,3,FALSE),"NAO CADASTRADA"))</f>
        <v/>
      </c>
      <c r="AL1977" s="42"/>
    </row>
    <row r="1978" spans="1:38" x14ac:dyDescent="0.25">
      <c r="A1978" s="26" t="str">
        <f t="shared" si="212"/>
        <v>OK</v>
      </c>
      <c r="B1978" s="29">
        <f t="shared" si="213"/>
        <v>2487914866</v>
      </c>
      <c r="C1978" s="30">
        <v>44066</v>
      </c>
      <c r="D1978" s="18">
        <f t="shared" si="216"/>
        <v>44044</v>
      </c>
      <c r="E1978" s="19" t="str">
        <f>IF(ISERROR(VLOOKUP(C1978,FERIADOS!$A:$B,1,FALSE)),IF(WEEKDAY(C1978)=1,"Dom",IF(WEEKDAY(C1978)=2,"Seg",IF(WEEKDAY(C1978)=3,"Ter",IF(WEEKDAY(C1978)=4,"Qua",IF(WEEKDAY(C1978)=5,"Qui",IF(WEEKDAY(C1978)=6,"Sex","Sab")))))),"Feriado")</f>
        <v>Dom</v>
      </c>
      <c r="F1978" s="32"/>
      <c r="G1978" s="33"/>
      <c r="H1978" s="33"/>
      <c r="I1978" s="33"/>
      <c r="J1978" s="21" t="str">
        <f t="shared" si="214"/>
        <v/>
      </c>
      <c r="K1978" s="21">
        <f t="shared" si="210"/>
        <v>0</v>
      </c>
      <c r="L1978" s="21" t="str">
        <f t="shared" si="211"/>
        <v/>
      </c>
      <c r="M1978" s="22" t="str">
        <f t="shared" si="215"/>
        <v/>
      </c>
      <c r="N1978" s="48"/>
      <c r="O1978" s="54" t="str">
        <f>IF(N1978="","",IFERROR(VLOOKUP(N1978,EMPRESAS!$A:$C,3,FALSE),"NAO CADASTRADA"))</f>
        <v/>
      </c>
      <c r="P1978" s="50"/>
      <c r="Q1978" s="54" t="str">
        <f>IF(P1978="","",IFERROR(VLOOKUP(P1978,ATIVIDADES!$A:$C,3,FALSE),"NAO CADASTRADA"))</f>
        <v/>
      </c>
      <c r="R1978" s="42"/>
      <c r="S1978" s="48"/>
      <c r="T1978" s="54" t="str">
        <f>IF(S1978="","",IFERROR(VLOOKUP(S1978,EMPRESAS!$A:$C,3,FALSE),"NAO CADASTRADA"))</f>
        <v/>
      </c>
      <c r="U1978" s="50"/>
      <c r="V1978" s="54" t="str">
        <f>IF(U1978="","",IFERROR(VLOOKUP(U1978,ATIVIDADES!$A:$C,3,FALSE),"NAO CADASTRADA"))</f>
        <v/>
      </c>
      <c r="W1978" s="42"/>
      <c r="X1978" s="48"/>
      <c r="Y1978" s="54" t="str">
        <f>IF(X1978="","",IFERROR(VLOOKUP(X1978,EMPRESAS!$A:$C,3,FALSE),"NAO CADASTRADA"))</f>
        <v/>
      </c>
      <c r="Z1978" s="50"/>
      <c r="AA1978" s="54" t="str">
        <f>IF(Z1978="","",IFERROR(VLOOKUP(Z1978,ATIVIDADES!$A:$C,3,FALSE),"NAO CADASTRADA"))</f>
        <v/>
      </c>
      <c r="AB1978" s="42"/>
      <c r="AC1978" s="48"/>
      <c r="AD1978" s="54" t="str">
        <f>IF(AC1978="","",IFERROR(VLOOKUP(AC1978,EMPRESAS!$A:$C,3,FALSE),"NAO CADASTRADA"))</f>
        <v/>
      </c>
      <c r="AE1978" s="50"/>
      <c r="AF1978" s="54" t="str">
        <f>IF(AE1978="","",IFERROR(VLOOKUP(AE1978,ATIVIDADES!$A:$C,3,FALSE),"NAO CADASTRADA"))</f>
        <v/>
      </c>
      <c r="AG1978" s="42"/>
      <c r="AH1978" s="48"/>
      <c r="AI1978" s="54" t="str">
        <f>IF(AH1978="","",IFERROR(VLOOKUP(AH1978,EMPRESAS!$A:$C,3,FALSE),"NAO CADASTRADA"))</f>
        <v/>
      </c>
      <c r="AJ1978" s="50"/>
      <c r="AK1978" s="54" t="str">
        <f>IF(AJ1978="","",IFERROR(VLOOKUP(AJ1978,ATIVIDADES!$A:$C,3,FALSE),"NAO CADASTRADA"))</f>
        <v/>
      </c>
      <c r="AL1978" s="42"/>
    </row>
    <row r="1979" spans="1:38" x14ac:dyDescent="0.25">
      <c r="A1979" s="26" t="str">
        <f t="shared" si="212"/>
        <v>OK</v>
      </c>
      <c r="B1979" s="29">
        <f t="shared" si="213"/>
        <v>2487914866</v>
      </c>
      <c r="C1979" s="30">
        <v>44067</v>
      </c>
      <c r="D1979" s="18">
        <f t="shared" si="216"/>
        <v>44044</v>
      </c>
      <c r="E1979" s="19" t="str">
        <f>IF(ISERROR(VLOOKUP(C1979,FERIADOS!$A:$B,1,FALSE)),IF(WEEKDAY(C1979)=1,"Dom",IF(WEEKDAY(C1979)=2,"Seg",IF(WEEKDAY(C1979)=3,"Ter",IF(WEEKDAY(C1979)=4,"Qua",IF(WEEKDAY(C1979)=5,"Qui",IF(WEEKDAY(C1979)=6,"Sex","Sab")))))),"Feriado")</f>
        <v>Seg</v>
      </c>
      <c r="F1979" s="32"/>
      <c r="G1979" s="33"/>
      <c r="H1979" s="33"/>
      <c r="I1979" s="33"/>
      <c r="J1979" s="21" t="str">
        <f t="shared" si="214"/>
        <v/>
      </c>
      <c r="K1979" s="21">
        <f t="shared" si="210"/>
        <v>0</v>
      </c>
      <c r="L1979" s="21" t="str">
        <f t="shared" si="211"/>
        <v/>
      </c>
      <c r="M1979" s="22" t="str">
        <f t="shared" si="215"/>
        <v/>
      </c>
      <c r="N1979" s="48"/>
      <c r="O1979" s="54" t="str">
        <f>IF(N1979="","",IFERROR(VLOOKUP(N1979,EMPRESAS!$A:$C,3,FALSE),"NAO CADASTRADA"))</f>
        <v/>
      </c>
      <c r="P1979" s="50"/>
      <c r="Q1979" s="54" t="str">
        <f>IF(P1979="","",IFERROR(VLOOKUP(P1979,ATIVIDADES!$A:$C,3,FALSE),"NAO CADASTRADA"))</f>
        <v/>
      </c>
      <c r="R1979" s="42"/>
      <c r="S1979" s="48"/>
      <c r="T1979" s="54" t="str">
        <f>IF(S1979="","",IFERROR(VLOOKUP(S1979,EMPRESAS!$A:$C,3,FALSE),"NAO CADASTRADA"))</f>
        <v/>
      </c>
      <c r="U1979" s="50"/>
      <c r="V1979" s="54" t="str">
        <f>IF(U1979="","",IFERROR(VLOOKUP(U1979,ATIVIDADES!$A:$C,3,FALSE),"NAO CADASTRADA"))</f>
        <v/>
      </c>
      <c r="W1979" s="42"/>
      <c r="X1979" s="48"/>
      <c r="Y1979" s="54" t="str">
        <f>IF(X1979="","",IFERROR(VLOOKUP(X1979,EMPRESAS!$A:$C,3,FALSE),"NAO CADASTRADA"))</f>
        <v/>
      </c>
      <c r="Z1979" s="50"/>
      <c r="AA1979" s="54" t="str">
        <f>IF(Z1979="","",IFERROR(VLOOKUP(Z1979,ATIVIDADES!$A:$C,3,FALSE),"NAO CADASTRADA"))</f>
        <v/>
      </c>
      <c r="AB1979" s="42"/>
      <c r="AC1979" s="48"/>
      <c r="AD1979" s="54" t="str">
        <f>IF(AC1979="","",IFERROR(VLOOKUP(AC1979,EMPRESAS!$A:$C,3,FALSE),"NAO CADASTRADA"))</f>
        <v/>
      </c>
      <c r="AE1979" s="50"/>
      <c r="AF1979" s="54" t="str">
        <f>IF(AE1979="","",IFERROR(VLOOKUP(AE1979,ATIVIDADES!$A:$C,3,FALSE),"NAO CADASTRADA"))</f>
        <v/>
      </c>
      <c r="AG1979" s="42"/>
      <c r="AH1979" s="48"/>
      <c r="AI1979" s="54" t="str">
        <f>IF(AH1979="","",IFERROR(VLOOKUP(AH1979,EMPRESAS!$A:$C,3,FALSE),"NAO CADASTRADA"))</f>
        <v/>
      </c>
      <c r="AJ1979" s="50"/>
      <c r="AK1979" s="54" t="str">
        <f>IF(AJ1979="","",IFERROR(VLOOKUP(AJ1979,ATIVIDADES!$A:$C,3,FALSE),"NAO CADASTRADA"))</f>
        <v/>
      </c>
      <c r="AL1979" s="42"/>
    </row>
    <row r="1980" spans="1:38" x14ac:dyDescent="0.25">
      <c r="A1980" s="26" t="str">
        <f t="shared" si="212"/>
        <v>OK</v>
      </c>
      <c r="B1980" s="29">
        <f t="shared" si="213"/>
        <v>2487914866</v>
      </c>
      <c r="C1980" s="30">
        <v>44068</v>
      </c>
      <c r="D1980" s="18">
        <f t="shared" si="216"/>
        <v>44044</v>
      </c>
      <c r="E1980" s="19" t="str">
        <f>IF(ISERROR(VLOOKUP(C1980,FERIADOS!$A:$B,1,FALSE)),IF(WEEKDAY(C1980)=1,"Dom",IF(WEEKDAY(C1980)=2,"Seg",IF(WEEKDAY(C1980)=3,"Ter",IF(WEEKDAY(C1980)=4,"Qua",IF(WEEKDAY(C1980)=5,"Qui",IF(WEEKDAY(C1980)=6,"Sex","Sab")))))),"Feriado")</f>
        <v>Ter</v>
      </c>
      <c r="F1980" s="32"/>
      <c r="G1980" s="33"/>
      <c r="H1980" s="33"/>
      <c r="I1980" s="33"/>
      <c r="J1980" s="21" t="str">
        <f t="shared" si="214"/>
        <v/>
      </c>
      <c r="K1980" s="21">
        <f t="shared" si="210"/>
        <v>0</v>
      </c>
      <c r="L1980" s="21" t="str">
        <f t="shared" si="211"/>
        <v/>
      </c>
      <c r="M1980" s="22" t="str">
        <f t="shared" si="215"/>
        <v/>
      </c>
      <c r="N1980" s="48"/>
      <c r="O1980" s="54" t="str">
        <f>IF(N1980="","",IFERROR(VLOOKUP(N1980,EMPRESAS!$A:$C,3,FALSE),"NAO CADASTRADA"))</f>
        <v/>
      </c>
      <c r="P1980" s="50"/>
      <c r="Q1980" s="54" t="str">
        <f>IF(P1980="","",IFERROR(VLOOKUP(P1980,ATIVIDADES!$A:$C,3,FALSE),"NAO CADASTRADA"))</f>
        <v/>
      </c>
      <c r="R1980" s="42"/>
      <c r="S1980" s="48"/>
      <c r="T1980" s="54" t="str">
        <f>IF(S1980="","",IFERROR(VLOOKUP(S1980,EMPRESAS!$A:$C,3,FALSE),"NAO CADASTRADA"))</f>
        <v/>
      </c>
      <c r="U1980" s="50"/>
      <c r="V1980" s="54" t="str">
        <f>IF(U1980="","",IFERROR(VLOOKUP(U1980,ATIVIDADES!$A:$C,3,FALSE),"NAO CADASTRADA"))</f>
        <v/>
      </c>
      <c r="W1980" s="42"/>
      <c r="X1980" s="48"/>
      <c r="Y1980" s="54" t="str">
        <f>IF(X1980="","",IFERROR(VLOOKUP(X1980,EMPRESAS!$A:$C,3,FALSE),"NAO CADASTRADA"))</f>
        <v/>
      </c>
      <c r="Z1980" s="50"/>
      <c r="AA1980" s="54" t="str">
        <f>IF(Z1980="","",IFERROR(VLOOKUP(Z1980,ATIVIDADES!$A:$C,3,FALSE),"NAO CADASTRADA"))</f>
        <v/>
      </c>
      <c r="AB1980" s="42"/>
      <c r="AC1980" s="48"/>
      <c r="AD1980" s="54" t="str">
        <f>IF(AC1980="","",IFERROR(VLOOKUP(AC1980,EMPRESAS!$A:$C,3,FALSE),"NAO CADASTRADA"))</f>
        <v/>
      </c>
      <c r="AE1980" s="50"/>
      <c r="AF1980" s="54" t="str">
        <f>IF(AE1980="","",IFERROR(VLOOKUP(AE1980,ATIVIDADES!$A:$C,3,FALSE),"NAO CADASTRADA"))</f>
        <v/>
      </c>
      <c r="AG1980" s="42"/>
      <c r="AH1980" s="48"/>
      <c r="AI1980" s="54" t="str">
        <f>IF(AH1980="","",IFERROR(VLOOKUP(AH1980,EMPRESAS!$A:$C,3,FALSE),"NAO CADASTRADA"))</f>
        <v/>
      </c>
      <c r="AJ1980" s="50"/>
      <c r="AK1980" s="54" t="str">
        <f>IF(AJ1980="","",IFERROR(VLOOKUP(AJ1980,ATIVIDADES!$A:$C,3,FALSE),"NAO CADASTRADA"))</f>
        <v/>
      </c>
      <c r="AL1980" s="42"/>
    </row>
    <row r="1981" spans="1:38" x14ac:dyDescent="0.25">
      <c r="A1981" s="26" t="str">
        <f t="shared" si="212"/>
        <v>OK</v>
      </c>
      <c r="B1981" s="29">
        <f t="shared" si="213"/>
        <v>2487914866</v>
      </c>
      <c r="C1981" s="30">
        <v>44069</v>
      </c>
      <c r="D1981" s="18">
        <f t="shared" si="216"/>
        <v>44044</v>
      </c>
      <c r="E1981" s="19" t="str">
        <f>IF(ISERROR(VLOOKUP(C1981,FERIADOS!$A:$B,1,FALSE)),IF(WEEKDAY(C1981)=1,"Dom",IF(WEEKDAY(C1981)=2,"Seg",IF(WEEKDAY(C1981)=3,"Ter",IF(WEEKDAY(C1981)=4,"Qua",IF(WEEKDAY(C1981)=5,"Qui",IF(WEEKDAY(C1981)=6,"Sex","Sab")))))),"Feriado")</f>
        <v>Qua</v>
      </c>
      <c r="F1981" s="32"/>
      <c r="G1981" s="33"/>
      <c r="H1981" s="33"/>
      <c r="I1981" s="33"/>
      <c r="J1981" s="21" t="str">
        <f t="shared" si="214"/>
        <v/>
      </c>
      <c r="K1981" s="21">
        <f t="shared" si="210"/>
        <v>0</v>
      </c>
      <c r="L1981" s="21" t="str">
        <f t="shared" si="211"/>
        <v/>
      </c>
      <c r="M1981" s="22" t="str">
        <f t="shared" si="215"/>
        <v/>
      </c>
      <c r="N1981" s="48"/>
      <c r="O1981" s="54" t="str">
        <f>IF(N1981="","",IFERROR(VLOOKUP(N1981,EMPRESAS!$A:$C,3,FALSE),"NAO CADASTRADA"))</f>
        <v/>
      </c>
      <c r="P1981" s="50"/>
      <c r="Q1981" s="54" t="str">
        <f>IF(P1981="","",IFERROR(VLOOKUP(P1981,ATIVIDADES!$A:$C,3,FALSE),"NAO CADASTRADA"))</f>
        <v/>
      </c>
      <c r="R1981" s="42"/>
      <c r="S1981" s="48"/>
      <c r="T1981" s="54" t="str">
        <f>IF(S1981="","",IFERROR(VLOOKUP(S1981,EMPRESAS!$A:$C,3,FALSE),"NAO CADASTRADA"))</f>
        <v/>
      </c>
      <c r="U1981" s="50"/>
      <c r="V1981" s="54" t="str">
        <f>IF(U1981="","",IFERROR(VLOOKUP(U1981,ATIVIDADES!$A:$C,3,FALSE),"NAO CADASTRADA"))</f>
        <v/>
      </c>
      <c r="W1981" s="42"/>
      <c r="X1981" s="48"/>
      <c r="Y1981" s="54" t="str">
        <f>IF(X1981="","",IFERROR(VLOOKUP(X1981,EMPRESAS!$A:$C,3,FALSE),"NAO CADASTRADA"))</f>
        <v/>
      </c>
      <c r="Z1981" s="50"/>
      <c r="AA1981" s="54" t="str">
        <f>IF(Z1981="","",IFERROR(VLOOKUP(Z1981,ATIVIDADES!$A:$C,3,FALSE),"NAO CADASTRADA"))</f>
        <v/>
      </c>
      <c r="AB1981" s="42"/>
      <c r="AC1981" s="48"/>
      <c r="AD1981" s="54" t="str">
        <f>IF(AC1981="","",IFERROR(VLOOKUP(AC1981,EMPRESAS!$A:$C,3,FALSE),"NAO CADASTRADA"))</f>
        <v/>
      </c>
      <c r="AE1981" s="50"/>
      <c r="AF1981" s="54" t="str">
        <f>IF(AE1981="","",IFERROR(VLOOKUP(AE1981,ATIVIDADES!$A:$C,3,FALSE),"NAO CADASTRADA"))</f>
        <v/>
      </c>
      <c r="AG1981" s="42"/>
      <c r="AH1981" s="48"/>
      <c r="AI1981" s="54" t="str">
        <f>IF(AH1981="","",IFERROR(VLOOKUP(AH1981,EMPRESAS!$A:$C,3,FALSE),"NAO CADASTRADA"))</f>
        <v/>
      </c>
      <c r="AJ1981" s="50"/>
      <c r="AK1981" s="54" t="str">
        <f>IF(AJ1981="","",IFERROR(VLOOKUP(AJ1981,ATIVIDADES!$A:$C,3,FALSE),"NAO CADASTRADA"))</f>
        <v/>
      </c>
      <c r="AL1981" s="42"/>
    </row>
    <row r="1982" spans="1:38" x14ac:dyDescent="0.25">
      <c r="A1982" s="26" t="str">
        <f t="shared" si="212"/>
        <v>OK</v>
      </c>
      <c r="B1982" s="29">
        <f t="shared" si="213"/>
        <v>2487914866</v>
      </c>
      <c r="C1982" s="30">
        <v>44070</v>
      </c>
      <c r="D1982" s="18">
        <f t="shared" si="216"/>
        <v>44044</v>
      </c>
      <c r="E1982" s="19" t="str">
        <f>IF(ISERROR(VLOOKUP(C1982,FERIADOS!$A:$B,1,FALSE)),IF(WEEKDAY(C1982)=1,"Dom",IF(WEEKDAY(C1982)=2,"Seg",IF(WEEKDAY(C1982)=3,"Ter",IF(WEEKDAY(C1982)=4,"Qua",IF(WEEKDAY(C1982)=5,"Qui",IF(WEEKDAY(C1982)=6,"Sex","Sab")))))),"Feriado")</f>
        <v>Qui</v>
      </c>
      <c r="F1982" s="32"/>
      <c r="G1982" s="33"/>
      <c r="H1982" s="33"/>
      <c r="I1982" s="33"/>
      <c r="J1982" s="21" t="str">
        <f t="shared" si="214"/>
        <v/>
      </c>
      <c r="K1982" s="21">
        <f t="shared" si="210"/>
        <v>0</v>
      </c>
      <c r="L1982" s="21" t="str">
        <f t="shared" si="211"/>
        <v/>
      </c>
      <c r="M1982" s="22" t="str">
        <f t="shared" si="215"/>
        <v/>
      </c>
      <c r="N1982" s="48"/>
      <c r="O1982" s="54" t="str">
        <f>IF(N1982="","",IFERROR(VLOOKUP(N1982,EMPRESAS!$A:$C,3,FALSE),"NAO CADASTRADA"))</f>
        <v/>
      </c>
      <c r="P1982" s="50"/>
      <c r="Q1982" s="54" t="str">
        <f>IF(P1982="","",IFERROR(VLOOKUP(P1982,ATIVIDADES!$A:$C,3,FALSE),"NAO CADASTRADA"))</f>
        <v/>
      </c>
      <c r="R1982" s="42"/>
      <c r="S1982" s="48"/>
      <c r="T1982" s="54" t="str">
        <f>IF(S1982="","",IFERROR(VLOOKUP(S1982,EMPRESAS!$A:$C,3,FALSE),"NAO CADASTRADA"))</f>
        <v/>
      </c>
      <c r="U1982" s="50"/>
      <c r="V1982" s="54" t="str">
        <f>IF(U1982="","",IFERROR(VLOOKUP(U1982,ATIVIDADES!$A:$C,3,FALSE),"NAO CADASTRADA"))</f>
        <v/>
      </c>
      <c r="W1982" s="42"/>
      <c r="X1982" s="48"/>
      <c r="Y1982" s="54" t="str">
        <f>IF(X1982="","",IFERROR(VLOOKUP(X1982,EMPRESAS!$A:$C,3,FALSE),"NAO CADASTRADA"))</f>
        <v/>
      </c>
      <c r="Z1982" s="50"/>
      <c r="AA1982" s="54" t="str">
        <f>IF(Z1982="","",IFERROR(VLOOKUP(Z1982,ATIVIDADES!$A:$C,3,FALSE),"NAO CADASTRADA"))</f>
        <v/>
      </c>
      <c r="AB1982" s="42"/>
      <c r="AC1982" s="48"/>
      <c r="AD1982" s="54" t="str">
        <f>IF(AC1982="","",IFERROR(VLOOKUP(AC1982,EMPRESAS!$A:$C,3,FALSE),"NAO CADASTRADA"))</f>
        <v/>
      </c>
      <c r="AE1982" s="50"/>
      <c r="AF1982" s="54" t="str">
        <f>IF(AE1982="","",IFERROR(VLOOKUP(AE1982,ATIVIDADES!$A:$C,3,FALSE),"NAO CADASTRADA"))</f>
        <v/>
      </c>
      <c r="AG1982" s="42"/>
      <c r="AH1982" s="48"/>
      <c r="AI1982" s="54" t="str">
        <f>IF(AH1982="","",IFERROR(VLOOKUP(AH1982,EMPRESAS!$A:$C,3,FALSE),"NAO CADASTRADA"))</f>
        <v/>
      </c>
      <c r="AJ1982" s="50"/>
      <c r="AK1982" s="54" t="str">
        <f>IF(AJ1982="","",IFERROR(VLOOKUP(AJ1982,ATIVIDADES!$A:$C,3,FALSE),"NAO CADASTRADA"))</f>
        <v/>
      </c>
      <c r="AL1982" s="42"/>
    </row>
    <row r="1983" spans="1:38" x14ac:dyDescent="0.25">
      <c r="A1983" s="26" t="str">
        <f t="shared" si="212"/>
        <v>OK</v>
      </c>
      <c r="B1983" s="29">
        <f t="shared" si="213"/>
        <v>2487914866</v>
      </c>
      <c r="C1983" s="30">
        <v>44071</v>
      </c>
      <c r="D1983" s="18">
        <f t="shared" si="216"/>
        <v>44044</v>
      </c>
      <c r="E1983" s="19" t="str">
        <f>IF(ISERROR(VLOOKUP(C1983,FERIADOS!$A:$B,1,FALSE)),IF(WEEKDAY(C1983)=1,"Dom",IF(WEEKDAY(C1983)=2,"Seg",IF(WEEKDAY(C1983)=3,"Ter",IF(WEEKDAY(C1983)=4,"Qua",IF(WEEKDAY(C1983)=5,"Qui",IF(WEEKDAY(C1983)=6,"Sex","Sab")))))),"Feriado")</f>
        <v>Sex</v>
      </c>
      <c r="F1983" s="32"/>
      <c r="G1983" s="33"/>
      <c r="H1983" s="33"/>
      <c r="I1983" s="33"/>
      <c r="J1983" s="21" t="str">
        <f t="shared" si="214"/>
        <v/>
      </c>
      <c r="K1983" s="21">
        <f t="shared" si="210"/>
        <v>0</v>
      </c>
      <c r="L1983" s="21" t="str">
        <f t="shared" si="211"/>
        <v/>
      </c>
      <c r="M1983" s="22" t="str">
        <f t="shared" si="215"/>
        <v/>
      </c>
      <c r="N1983" s="48"/>
      <c r="O1983" s="54" t="str">
        <f>IF(N1983="","",IFERROR(VLOOKUP(N1983,EMPRESAS!$A:$C,3,FALSE),"NAO CADASTRADA"))</f>
        <v/>
      </c>
      <c r="P1983" s="50"/>
      <c r="Q1983" s="54" t="str">
        <f>IF(P1983="","",IFERROR(VLOOKUP(P1983,ATIVIDADES!$A:$C,3,FALSE),"NAO CADASTRADA"))</f>
        <v/>
      </c>
      <c r="R1983" s="42"/>
      <c r="S1983" s="48"/>
      <c r="T1983" s="54" t="str">
        <f>IF(S1983="","",IFERROR(VLOOKUP(S1983,EMPRESAS!$A:$C,3,FALSE),"NAO CADASTRADA"))</f>
        <v/>
      </c>
      <c r="U1983" s="50"/>
      <c r="V1983" s="54" t="str">
        <f>IF(U1983="","",IFERROR(VLOOKUP(U1983,ATIVIDADES!$A:$C,3,FALSE),"NAO CADASTRADA"))</f>
        <v/>
      </c>
      <c r="W1983" s="42"/>
      <c r="X1983" s="48"/>
      <c r="Y1983" s="54" t="str">
        <f>IF(X1983="","",IFERROR(VLOOKUP(X1983,EMPRESAS!$A:$C,3,FALSE),"NAO CADASTRADA"))</f>
        <v/>
      </c>
      <c r="Z1983" s="50"/>
      <c r="AA1983" s="54" t="str">
        <f>IF(Z1983="","",IFERROR(VLOOKUP(Z1983,ATIVIDADES!$A:$C,3,FALSE),"NAO CADASTRADA"))</f>
        <v/>
      </c>
      <c r="AB1983" s="42"/>
      <c r="AC1983" s="48"/>
      <c r="AD1983" s="54" t="str">
        <f>IF(AC1983="","",IFERROR(VLOOKUP(AC1983,EMPRESAS!$A:$C,3,FALSE),"NAO CADASTRADA"))</f>
        <v/>
      </c>
      <c r="AE1983" s="50"/>
      <c r="AF1983" s="54" t="str">
        <f>IF(AE1983="","",IFERROR(VLOOKUP(AE1983,ATIVIDADES!$A:$C,3,FALSE),"NAO CADASTRADA"))</f>
        <v/>
      </c>
      <c r="AG1983" s="42"/>
      <c r="AH1983" s="48"/>
      <c r="AI1983" s="54" t="str">
        <f>IF(AH1983="","",IFERROR(VLOOKUP(AH1983,EMPRESAS!$A:$C,3,FALSE),"NAO CADASTRADA"))</f>
        <v/>
      </c>
      <c r="AJ1983" s="50"/>
      <c r="AK1983" s="54" t="str">
        <f>IF(AJ1983="","",IFERROR(VLOOKUP(AJ1983,ATIVIDADES!$A:$C,3,FALSE),"NAO CADASTRADA"))</f>
        <v/>
      </c>
      <c r="AL1983" s="42"/>
    </row>
    <row r="1984" spans="1:38" x14ac:dyDescent="0.25">
      <c r="A1984" s="26" t="str">
        <f t="shared" si="212"/>
        <v>OK</v>
      </c>
      <c r="B1984" s="29">
        <f t="shared" si="213"/>
        <v>2487914866</v>
      </c>
      <c r="C1984" s="30">
        <v>44072</v>
      </c>
      <c r="D1984" s="18">
        <f t="shared" si="216"/>
        <v>44044</v>
      </c>
      <c r="E1984" s="19" t="str">
        <f>IF(ISERROR(VLOOKUP(C1984,FERIADOS!$A:$B,1,FALSE)),IF(WEEKDAY(C1984)=1,"Dom",IF(WEEKDAY(C1984)=2,"Seg",IF(WEEKDAY(C1984)=3,"Ter",IF(WEEKDAY(C1984)=4,"Qua",IF(WEEKDAY(C1984)=5,"Qui",IF(WEEKDAY(C1984)=6,"Sex","Sab")))))),"Feriado")</f>
        <v>Sab</v>
      </c>
      <c r="F1984" s="32"/>
      <c r="G1984" s="33"/>
      <c r="H1984" s="33"/>
      <c r="I1984" s="33"/>
      <c r="J1984" s="21" t="str">
        <f t="shared" si="214"/>
        <v/>
      </c>
      <c r="K1984" s="21">
        <f t="shared" si="210"/>
        <v>0</v>
      </c>
      <c r="L1984" s="21" t="str">
        <f t="shared" si="211"/>
        <v/>
      </c>
      <c r="M1984" s="22" t="str">
        <f t="shared" si="215"/>
        <v/>
      </c>
      <c r="N1984" s="48"/>
      <c r="O1984" s="54" t="str">
        <f>IF(N1984="","",IFERROR(VLOOKUP(N1984,EMPRESAS!$A:$C,3,FALSE),"NAO CADASTRADA"))</f>
        <v/>
      </c>
      <c r="P1984" s="50"/>
      <c r="Q1984" s="54" t="str">
        <f>IF(P1984="","",IFERROR(VLOOKUP(P1984,ATIVIDADES!$A:$C,3,FALSE),"NAO CADASTRADA"))</f>
        <v/>
      </c>
      <c r="R1984" s="42"/>
      <c r="S1984" s="48"/>
      <c r="T1984" s="54" t="str">
        <f>IF(S1984="","",IFERROR(VLOOKUP(S1984,EMPRESAS!$A:$C,3,FALSE),"NAO CADASTRADA"))</f>
        <v/>
      </c>
      <c r="U1984" s="50"/>
      <c r="V1984" s="54" t="str">
        <f>IF(U1984="","",IFERROR(VLOOKUP(U1984,ATIVIDADES!$A:$C,3,FALSE),"NAO CADASTRADA"))</f>
        <v/>
      </c>
      <c r="W1984" s="42"/>
      <c r="X1984" s="48"/>
      <c r="Y1984" s="54" t="str">
        <f>IF(X1984="","",IFERROR(VLOOKUP(X1984,EMPRESAS!$A:$C,3,FALSE),"NAO CADASTRADA"))</f>
        <v/>
      </c>
      <c r="Z1984" s="50"/>
      <c r="AA1984" s="54" t="str">
        <f>IF(Z1984="","",IFERROR(VLOOKUP(Z1984,ATIVIDADES!$A:$C,3,FALSE),"NAO CADASTRADA"))</f>
        <v/>
      </c>
      <c r="AB1984" s="42"/>
      <c r="AC1984" s="48"/>
      <c r="AD1984" s="54" t="str">
        <f>IF(AC1984="","",IFERROR(VLOOKUP(AC1984,EMPRESAS!$A:$C,3,FALSE),"NAO CADASTRADA"))</f>
        <v/>
      </c>
      <c r="AE1984" s="50"/>
      <c r="AF1984" s="54" t="str">
        <f>IF(AE1984="","",IFERROR(VLOOKUP(AE1984,ATIVIDADES!$A:$C,3,FALSE),"NAO CADASTRADA"))</f>
        <v/>
      </c>
      <c r="AG1984" s="42"/>
      <c r="AH1984" s="48"/>
      <c r="AI1984" s="54" t="str">
        <f>IF(AH1984="","",IFERROR(VLOOKUP(AH1984,EMPRESAS!$A:$C,3,FALSE),"NAO CADASTRADA"))</f>
        <v/>
      </c>
      <c r="AJ1984" s="50"/>
      <c r="AK1984" s="54" t="str">
        <f>IF(AJ1984="","",IFERROR(VLOOKUP(AJ1984,ATIVIDADES!$A:$C,3,FALSE),"NAO CADASTRADA"))</f>
        <v/>
      </c>
      <c r="AL1984" s="42"/>
    </row>
    <row r="1985" spans="1:38" x14ac:dyDescent="0.25">
      <c r="A1985" s="26" t="str">
        <f t="shared" si="212"/>
        <v>OK</v>
      </c>
      <c r="B1985" s="29">
        <f t="shared" si="213"/>
        <v>2487914866</v>
      </c>
      <c r="C1985" s="30">
        <v>44073</v>
      </c>
      <c r="D1985" s="18">
        <f t="shared" si="216"/>
        <v>44044</v>
      </c>
      <c r="E1985" s="19" t="str">
        <f>IF(ISERROR(VLOOKUP(C1985,FERIADOS!$A:$B,1,FALSE)),IF(WEEKDAY(C1985)=1,"Dom",IF(WEEKDAY(C1985)=2,"Seg",IF(WEEKDAY(C1985)=3,"Ter",IF(WEEKDAY(C1985)=4,"Qua",IF(WEEKDAY(C1985)=5,"Qui",IF(WEEKDAY(C1985)=6,"Sex","Sab")))))),"Feriado")</f>
        <v>Dom</v>
      </c>
      <c r="F1985" s="32"/>
      <c r="G1985" s="33"/>
      <c r="H1985" s="33"/>
      <c r="I1985" s="33"/>
      <c r="J1985" s="21" t="str">
        <f t="shared" si="214"/>
        <v/>
      </c>
      <c r="K1985" s="21">
        <f t="shared" si="210"/>
        <v>0</v>
      </c>
      <c r="L1985" s="21" t="str">
        <f t="shared" si="211"/>
        <v/>
      </c>
      <c r="M1985" s="22" t="str">
        <f t="shared" si="215"/>
        <v/>
      </c>
      <c r="N1985" s="48"/>
      <c r="O1985" s="54" t="str">
        <f>IF(N1985="","",IFERROR(VLOOKUP(N1985,EMPRESAS!$A:$C,3,FALSE),"NAO CADASTRADA"))</f>
        <v/>
      </c>
      <c r="P1985" s="50"/>
      <c r="Q1985" s="54" t="str">
        <f>IF(P1985="","",IFERROR(VLOOKUP(P1985,ATIVIDADES!$A:$C,3,FALSE),"NAO CADASTRADA"))</f>
        <v/>
      </c>
      <c r="R1985" s="42"/>
      <c r="S1985" s="48"/>
      <c r="T1985" s="54" t="str">
        <f>IF(S1985="","",IFERROR(VLOOKUP(S1985,EMPRESAS!$A:$C,3,FALSE),"NAO CADASTRADA"))</f>
        <v/>
      </c>
      <c r="U1985" s="50"/>
      <c r="V1985" s="54" t="str">
        <f>IF(U1985="","",IFERROR(VLOOKUP(U1985,ATIVIDADES!$A:$C,3,FALSE),"NAO CADASTRADA"))</f>
        <v/>
      </c>
      <c r="W1985" s="42"/>
      <c r="X1985" s="48"/>
      <c r="Y1985" s="54" t="str">
        <f>IF(X1985="","",IFERROR(VLOOKUP(X1985,EMPRESAS!$A:$C,3,FALSE),"NAO CADASTRADA"))</f>
        <v/>
      </c>
      <c r="Z1985" s="50"/>
      <c r="AA1985" s="54" t="str">
        <f>IF(Z1985="","",IFERROR(VLOOKUP(Z1985,ATIVIDADES!$A:$C,3,FALSE),"NAO CADASTRADA"))</f>
        <v/>
      </c>
      <c r="AB1985" s="42"/>
      <c r="AC1985" s="48"/>
      <c r="AD1985" s="54" t="str">
        <f>IF(AC1985="","",IFERROR(VLOOKUP(AC1985,EMPRESAS!$A:$C,3,FALSE),"NAO CADASTRADA"))</f>
        <v/>
      </c>
      <c r="AE1985" s="50"/>
      <c r="AF1985" s="54" t="str">
        <f>IF(AE1985="","",IFERROR(VLOOKUP(AE1985,ATIVIDADES!$A:$C,3,FALSE),"NAO CADASTRADA"))</f>
        <v/>
      </c>
      <c r="AG1985" s="42"/>
      <c r="AH1985" s="48"/>
      <c r="AI1985" s="54" t="str">
        <f>IF(AH1985="","",IFERROR(VLOOKUP(AH1985,EMPRESAS!$A:$C,3,FALSE),"NAO CADASTRADA"))</f>
        <v/>
      </c>
      <c r="AJ1985" s="50"/>
      <c r="AK1985" s="54" t="str">
        <f>IF(AJ1985="","",IFERROR(VLOOKUP(AJ1985,ATIVIDADES!$A:$C,3,FALSE),"NAO CADASTRADA"))</f>
        <v/>
      </c>
      <c r="AL1985" s="42"/>
    </row>
    <row r="1986" spans="1:38" x14ac:dyDescent="0.25">
      <c r="A1986" s="26" t="str">
        <f t="shared" si="212"/>
        <v>OK</v>
      </c>
      <c r="B1986" s="29">
        <f t="shared" si="213"/>
        <v>2487914866</v>
      </c>
      <c r="C1986" s="30">
        <v>44074</v>
      </c>
      <c r="D1986" s="18">
        <f t="shared" si="216"/>
        <v>44044</v>
      </c>
      <c r="E1986" s="19" t="str">
        <f>IF(ISERROR(VLOOKUP(C1986,FERIADOS!$A:$B,1,FALSE)),IF(WEEKDAY(C1986)=1,"Dom",IF(WEEKDAY(C1986)=2,"Seg",IF(WEEKDAY(C1986)=3,"Ter",IF(WEEKDAY(C1986)=4,"Qua",IF(WEEKDAY(C1986)=5,"Qui",IF(WEEKDAY(C1986)=6,"Sex","Sab")))))),"Feriado")</f>
        <v>Seg</v>
      </c>
      <c r="F1986" s="32"/>
      <c r="G1986" s="33"/>
      <c r="H1986" s="33"/>
      <c r="I1986" s="33"/>
      <c r="J1986" s="21" t="str">
        <f t="shared" si="214"/>
        <v/>
      </c>
      <c r="K1986" s="21">
        <f t="shared" si="210"/>
        <v>0</v>
      </c>
      <c r="L1986" s="21" t="str">
        <f t="shared" si="211"/>
        <v/>
      </c>
      <c r="M1986" s="22" t="str">
        <f t="shared" si="215"/>
        <v/>
      </c>
      <c r="N1986" s="48"/>
      <c r="O1986" s="54" t="str">
        <f>IF(N1986="","",IFERROR(VLOOKUP(N1986,EMPRESAS!$A:$C,3,FALSE),"NAO CADASTRADA"))</f>
        <v/>
      </c>
      <c r="P1986" s="50"/>
      <c r="Q1986" s="54" t="str">
        <f>IF(P1986="","",IFERROR(VLOOKUP(P1986,ATIVIDADES!$A:$C,3,FALSE),"NAO CADASTRADA"))</f>
        <v/>
      </c>
      <c r="R1986" s="42"/>
      <c r="S1986" s="48"/>
      <c r="T1986" s="54" t="str">
        <f>IF(S1986="","",IFERROR(VLOOKUP(S1986,EMPRESAS!$A:$C,3,FALSE),"NAO CADASTRADA"))</f>
        <v/>
      </c>
      <c r="U1986" s="50"/>
      <c r="V1986" s="54" t="str">
        <f>IF(U1986="","",IFERROR(VLOOKUP(U1986,ATIVIDADES!$A:$C,3,FALSE),"NAO CADASTRADA"))</f>
        <v/>
      </c>
      <c r="W1986" s="42"/>
      <c r="X1986" s="48"/>
      <c r="Y1986" s="54" t="str">
        <f>IF(X1986="","",IFERROR(VLOOKUP(X1986,EMPRESAS!$A:$C,3,FALSE),"NAO CADASTRADA"))</f>
        <v/>
      </c>
      <c r="Z1986" s="50"/>
      <c r="AA1986" s="54" t="str">
        <f>IF(Z1986="","",IFERROR(VLOOKUP(Z1986,ATIVIDADES!$A:$C,3,FALSE),"NAO CADASTRADA"))</f>
        <v/>
      </c>
      <c r="AB1986" s="42"/>
      <c r="AC1986" s="48"/>
      <c r="AD1986" s="54" t="str">
        <f>IF(AC1986="","",IFERROR(VLOOKUP(AC1986,EMPRESAS!$A:$C,3,FALSE),"NAO CADASTRADA"))</f>
        <v/>
      </c>
      <c r="AE1986" s="50"/>
      <c r="AF1986" s="54" t="str">
        <f>IF(AE1986="","",IFERROR(VLOOKUP(AE1986,ATIVIDADES!$A:$C,3,FALSE),"NAO CADASTRADA"))</f>
        <v/>
      </c>
      <c r="AG1986" s="42"/>
      <c r="AH1986" s="48"/>
      <c r="AI1986" s="54" t="str">
        <f>IF(AH1986="","",IFERROR(VLOOKUP(AH1986,EMPRESAS!$A:$C,3,FALSE),"NAO CADASTRADA"))</f>
        <v/>
      </c>
      <c r="AJ1986" s="50"/>
      <c r="AK1986" s="54" t="str">
        <f>IF(AJ1986="","",IFERROR(VLOOKUP(AJ1986,ATIVIDADES!$A:$C,3,FALSE),"NAO CADASTRADA"))</f>
        <v/>
      </c>
      <c r="AL1986" s="42"/>
    </row>
    <row r="1987" spans="1:38" x14ac:dyDescent="0.25">
      <c r="A1987" s="26" t="str">
        <f t="shared" si="212"/>
        <v>OK</v>
      </c>
      <c r="B1987" s="29">
        <f t="shared" si="213"/>
        <v>2487914866</v>
      </c>
      <c r="C1987" s="30">
        <v>44075</v>
      </c>
      <c r="D1987" s="18">
        <f t="shared" si="216"/>
        <v>44075</v>
      </c>
      <c r="E1987" s="19" t="str">
        <f>IF(ISERROR(VLOOKUP(C1987,FERIADOS!$A:$B,1,FALSE)),IF(WEEKDAY(C1987)=1,"Dom",IF(WEEKDAY(C1987)=2,"Seg",IF(WEEKDAY(C1987)=3,"Ter",IF(WEEKDAY(C1987)=4,"Qua",IF(WEEKDAY(C1987)=5,"Qui",IF(WEEKDAY(C1987)=6,"Sex","Sab")))))),"Feriado")</f>
        <v>Ter</v>
      </c>
      <c r="F1987" s="32"/>
      <c r="G1987" s="33"/>
      <c r="H1987" s="33"/>
      <c r="I1987" s="33"/>
      <c r="J1987" s="21" t="str">
        <f t="shared" si="214"/>
        <v/>
      </c>
      <c r="K1987" s="21">
        <f t="shared" si="210"/>
        <v>0</v>
      </c>
      <c r="L1987" s="21" t="str">
        <f t="shared" si="211"/>
        <v/>
      </c>
      <c r="M1987" s="22" t="str">
        <f t="shared" si="215"/>
        <v/>
      </c>
      <c r="N1987" s="48"/>
      <c r="O1987" s="54" t="str">
        <f>IF(N1987="","",IFERROR(VLOOKUP(N1987,EMPRESAS!$A:$C,3,FALSE),"NAO CADASTRADA"))</f>
        <v/>
      </c>
      <c r="P1987" s="50"/>
      <c r="Q1987" s="54" t="str">
        <f>IF(P1987="","",IFERROR(VLOOKUP(P1987,ATIVIDADES!$A:$C,3,FALSE),"NAO CADASTRADA"))</f>
        <v/>
      </c>
      <c r="R1987" s="42"/>
      <c r="S1987" s="48"/>
      <c r="T1987" s="54" t="str">
        <f>IF(S1987="","",IFERROR(VLOOKUP(S1987,EMPRESAS!$A:$C,3,FALSE),"NAO CADASTRADA"))</f>
        <v/>
      </c>
      <c r="U1987" s="50"/>
      <c r="V1987" s="54" t="str">
        <f>IF(U1987="","",IFERROR(VLOOKUP(U1987,ATIVIDADES!$A:$C,3,FALSE),"NAO CADASTRADA"))</f>
        <v/>
      </c>
      <c r="W1987" s="42"/>
      <c r="X1987" s="48"/>
      <c r="Y1987" s="54" t="str">
        <f>IF(X1987="","",IFERROR(VLOOKUP(X1987,EMPRESAS!$A:$C,3,FALSE),"NAO CADASTRADA"))</f>
        <v/>
      </c>
      <c r="Z1987" s="50"/>
      <c r="AA1987" s="54" t="str">
        <f>IF(Z1987="","",IFERROR(VLOOKUP(Z1987,ATIVIDADES!$A:$C,3,FALSE),"NAO CADASTRADA"))</f>
        <v/>
      </c>
      <c r="AB1987" s="42"/>
      <c r="AC1987" s="48"/>
      <c r="AD1987" s="54" t="str">
        <f>IF(AC1987="","",IFERROR(VLOOKUP(AC1987,EMPRESAS!$A:$C,3,FALSE),"NAO CADASTRADA"))</f>
        <v/>
      </c>
      <c r="AE1987" s="50"/>
      <c r="AF1987" s="54" t="str">
        <f>IF(AE1987="","",IFERROR(VLOOKUP(AE1987,ATIVIDADES!$A:$C,3,FALSE),"NAO CADASTRADA"))</f>
        <v/>
      </c>
      <c r="AG1987" s="42"/>
      <c r="AH1987" s="48"/>
      <c r="AI1987" s="54" t="str">
        <f>IF(AH1987="","",IFERROR(VLOOKUP(AH1987,EMPRESAS!$A:$C,3,FALSE),"NAO CADASTRADA"))</f>
        <v/>
      </c>
      <c r="AJ1987" s="50"/>
      <c r="AK1987" s="54" t="str">
        <f>IF(AJ1987="","",IFERROR(VLOOKUP(AJ1987,ATIVIDADES!$A:$C,3,FALSE),"NAO CADASTRADA"))</f>
        <v/>
      </c>
      <c r="AL1987" s="42"/>
    </row>
    <row r="1988" spans="1:38" x14ac:dyDescent="0.25">
      <c r="A1988" s="26" t="str">
        <f t="shared" si="212"/>
        <v>OK</v>
      </c>
      <c r="B1988" s="29">
        <f t="shared" si="213"/>
        <v>2487914866</v>
      </c>
      <c r="C1988" s="30">
        <v>44076</v>
      </c>
      <c r="D1988" s="18">
        <f t="shared" si="216"/>
        <v>44075</v>
      </c>
      <c r="E1988" s="19" t="str">
        <f>IF(ISERROR(VLOOKUP(C1988,FERIADOS!$A:$B,1,FALSE)),IF(WEEKDAY(C1988)=1,"Dom",IF(WEEKDAY(C1988)=2,"Seg",IF(WEEKDAY(C1988)=3,"Ter",IF(WEEKDAY(C1988)=4,"Qua",IF(WEEKDAY(C1988)=5,"Qui",IF(WEEKDAY(C1988)=6,"Sex","Sab")))))),"Feriado")</f>
        <v>Qua</v>
      </c>
      <c r="F1988" s="32"/>
      <c r="G1988" s="33"/>
      <c r="H1988" s="33"/>
      <c r="I1988" s="33"/>
      <c r="J1988" s="21" t="str">
        <f t="shared" si="214"/>
        <v/>
      </c>
      <c r="K1988" s="21">
        <f t="shared" si="210"/>
        <v>0</v>
      </c>
      <c r="L1988" s="21" t="str">
        <f t="shared" si="211"/>
        <v/>
      </c>
      <c r="M1988" s="22" t="str">
        <f t="shared" si="215"/>
        <v/>
      </c>
      <c r="N1988" s="48"/>
      <c r="O1988" s="54" t="str">
        <f>IF(N1988="","",IFERROR(VLOOKUP(N1988,EMPRESAS!$A:$C,3,FALSE),"NAO CADASTRADA"))</f>
        <v/>
      </c>
      <c r="P1988" s="50"/>
      <c r="Q1988" s="54" t="str">
        <f>IF(P1988="","",IFERROR(VLOOKUP(P1988,ATIVIDADES!$A:$C,3,FALSE),"NAO CADASTRADA"))</f>
        <v/>
      </c>
      <c r="R1988" s="42"/>
      <c r="S1988" s="48"/>
      <c r="T1988" s="54" t="str">
        <f>IF(S1988="","",IFERROR(VLOOKUP(S1988,EMPRESAS!$A:$C,3,FALSE),"NAO CADASTRADA"))</f>
        <v/>
      </c>
      <c r="U1988" s="50"/>
      <c r="V1988" s="54" t="str">
        <f>IF(U1988="","",IFERROR(VLOOKUP(U1988,ATIVIDADES!$A:$C,3,FALSE),"NAO CADASTRADA"))</f>
        <v/>
      </c>
      <c r="W1988" s="42"/>
      <c r="X1988" s="48"/>
      <c r="Y1988" s="54" t="str">
        <f>IF(X1988="","",IFERROR(VLOOKUP(X1988,EMPRESAS!$A:$C,3,FALSE),"NAO CADASTRADA"))</f>
        <v/>
      </c>
      <c r="Z1988" s="50"/>
      <c r="AA1988" s="54" t="str">
        <f>IF(Z1988="","",IFERROR(VLOOKUP(Z1988,ATIVIDADES!$A:$C,3,FALSE),"NAO CADASTRADA"))</f>
        <v/>
      </c>
      <c r="AB1988" s="42"/>
      <c r="AC1988" s="48"/>
      <c r="AD1988" s="54" t="str">
        <f>IF(AC1988="","",IFERROR(VLOOKUP(AC1988,EMPRESAS!$A:$C,3,FALSE),"NAO CADASTRADA"))</f>
        <v/>
      </c>
      <c r="AE1988" s="50"/>
      <c r="AF1988" s="54" t="str">
        <f>IF(AE1988="","",IFERROR(VLOOKUP(AE1988,ATIVIDADES!$A:$C,3,FALSE),"NAO CADASTRADA"))</f>
        <v/>
      </c>
      <c r="AG1988" s="42"/>
      <c r="AH1988" s="48"/>
      <c r="AI1988" s="54" t="str">
        <f>IF(AH1988="","",IFERROR(VLOOKUP(AH1988,EMPRESAS!$A:$C,3,FALSE),"NAO CADASTRADA"))</f>
        <v/>
      </c>
      <c r="AJ1988" s="50"/>
      <c r="AK1988" s="54" t="str">
        <f>IF(AJ1988="","",IFERROR(VLOOKUP(AJ1988,ATIVIDADES!$A:$C,3,FALSE),"NAO CADASTRADA"))</f>
        <v/>
      </c>
      <c r="AL1988" s="42"/>
    </row>
    <row r="1989" spans="1:38" x14ac:dyDescent="0.25">
      <c r="A1989" s="26" t="str">
        <f t="shared" si="212"/>
        <v>OK</v>
      </c>
      <c r="B1989" s="29">
        <f t="shared" si="213"/>
        <v>2487914866</v>
      </c>
      <c r="C1989" s="30">
        <v>44077</v>
      </c>
      <c r="D1989" s="18">
        <f t="shared" si="216"/>
        <v>44075</v>
      </c>
      <c r="E1989" s="19" t="str">
        <f>IF(ISERROR(VLOOKUP(C1989,FERIADOS!$A:$B,1,FALSE)),IF(WEEKDAY(C1989)=1,"Dom",IF(WEEKDAY(C1989)=2,"Seg",IF(WEEKDAY(C1989)=3,"Ter",IF(WEEKDAY(C1989)=4,"Qua",IF(WEEKDAY(C1989)=5,"Qui",IF(WEEKDAY(C1989)=6,"Sex","Sab")))))),"Feriado")</f>
        <v>Qui</v>
      </c>
      <c r="F1989" s="32"/>
      <c r="G1989" s="33"/>
      <c r="H1989" s="33"/>
      <c r="I1989" s="33"/>
      <c r="J1989" s="21" t="str">
        <f t="shared" si="214"/>
        <v/>
      </c>
      <c r="K1989" s="21">
        <f t="shared" si="210"/>
        <v>0</v>
      </c>
      <c r="L1989" s="21" t="str">
        <f t="shared" si="211"/>
        <v/>
      </c>
      <c r="M1989" s="22" t="str">
        <f t="shared" si="215"/>
        <v/>
      </c>
      <c r="N1989" s="48"/>
      <c r="O1989" s="54" t="str">
        <f>IF(N1989="","",IFERROR(VLOOKUP(N1989,EMPRESAS!$A:$C,3,FALSE),"NAO CADASTRADA"))</f>
        <v/>
      </c>
      <c r="P1989" s="50"/>
      <c r="Q1989" s="54" t="str">
        <f>IF(P1989="","",IFERROR(VLOOKUP(P1989,ATIVIDADES!$A:$C,3,FALSE),"NAO CADASTRADA"))</f>
        <v/>
      </c>
      <c r="R1989" s="42"/>
      <c r="S1989" s="48"/>
      <c r="T1989" s="54" t="str">
        <f>IF(S1989="","",IFERROR(VLOOKUP(S1989,EMPRESAS!$A:$C,3,FALSE),"NAO CADASTRADA"))</f>
        <v/>
      </c>
      <c r="U1989" s="50"/>
      <c r="V1989" s="54" t="str">
        <f>IF(U1989="","",IFERROR(VLOOKUP(U1989,ATIVIDADES!$A:$C,3,FALSE),"NAO CADASTRADA"))</f>
        <v/>
      </c>
      <c r="W1989" s="42"/>
      <c r="X1989" s="48"/>
      <c r="Y1989" s="54" t="str">
        <f>IF(X1989="","",IFERROR(VLOOKUP(X1989,EMPRESAS!$A:$C,3,FALSE),"NAO CADASTRADA"))</f>
        <v/>
      </c>
      <c r="Z1989" s="50"/>
      <c r="AA1989" s="54" t="str">
        <f>IF(Z1989="","",IFERROR(VLOOKUP(Z1989,ATIVIDADES!$A:$C,3,FALSE),"NAO CADASTRADA"))</f>
        <v/>
      </c>
      <c r="AB1989" s="42"/>
      <c r="AC1989" s="48"/>
      <c r="AD1989" s="54" t="str">
        <f>IF(AC1989="","",IFERROR(VLOOKUP(AC1989,EMPRESAS!$A:$C,3,FALSE),"NAO CADASTRADA"))</f>
        <v/>
      </c>
      <c r="AE1989" s="50"/>
      <c r="AF1989" s="54" t="str">
        <f>IF(AE1989="","",IFERROR(VLOOKUP(AE1989,ATIVIDADES!$A:$C,3,FALSE),"NAO CADASTRADA"))</f>
        <v/>
      </c>
      <c r="AG1989" s="42"/>
      <c r="AH1989" s="48"/>
      <c r="AI1989" s="54" t="str">
        <f>IF(AH1989="","",IFERROR(VLOOKUP(AH1989,EMPRESAS!$A:$C,3,FALSE),"NAO CADASTRADA"))</f>
        <v/>
      </c>
      <c r="AJ1989" s="50"/>
      <c r="AK1989" s="54" t="str">
        <f>IF(AJ1989="","",IFERROR(VLOOKUP(AJ1989,ATIVIDADES!$A:$C,3,FALSE),"NAO CADASTRADA"))</f>
        <v/>
      </c>
      <c r="AL1989" s="42"/>
    </row>
    <row r="1990" spans="1:38" x14ac:dyDescent="0.25">
      <c r="A1990" s="26" t="str">
        <f t="shared" si="212"/>
        <v>OK</v>
      </c>
      <c r="B1990" s="29">
        <f t="shared" si="213"/>
        <v>2487914866</v>
      </c>
      <c r="C1990" s="30">
        <v>44078</v>
      </c>
      <c r="D1990" s="18">
        <f t="shared" si="216"/>
        <v>44075</v>
      </c>
      <c r="E1990" s="19" t="str">
        <f>IF(ISERROR(VLOOKUP(C1990,FERIADOS!$A:$B,1,FALSE)),IF(WEEKDAY(C1990)=1,"Dom",IF(WEEKDAY(C1990)=2,"Seg",IF(WEEKDAY(C1990)=3,"Ter",IF(WEEKDAY(C1990)=4,"Qua",IF(WEEKDAY(C1990)=5,"Qui",IF(WEEKDAY(C1990)=6,"Sex","Sab")))))),"Feriado")</f>
        <v>Sex</v>
      </c>
      <c r="F1990" s="32"/>
      <c r="G1990" s="33"/>
      <c r="H1990" s="33"/>
      <c r="I1990" s="33"/>
      <c r="J1990" s="21" t="str">
        <f t="shared" si="214"/>
        <v/>
      </c>
      <c r="K1990" s="21">
        <f t="shared" si="210"/>
        <v>0</v>
      </c>
      <c r="L1990" s="21" t="str">
        <f t="shared" si="211"/>
        <v/>
      </c>
      <c r="M1990" s="22" t="str">
        <f t="shared" si="215"/>
        <v/>
      </c>
      <c r="N1990" s="48"/>
      <c r="O1990" s="54" t="str">
        <f>IF(N1990="","",IFERROR(VLOOKUP(N1990,EMPRESAS!$A:$C,3,FALSE),"NAO CADASTRADA"))</f>
        <v/>
      </c>
      <c r="P1990" s="50"/>
      <c r="Q1990" s="54" t="str">
        <f>IF(P1990="","",IFERROR(VLOOKUP(P1990,ATIVIDADES!$A:$C,3,FALSE),"NAO CADASTRADA"))</f>
        <v/>
      </c>
      <c r="R1990" s="42"/>
      <c r="S1990" s="48"/>
      <c r="T1990" s="54" t="str">
        <f>IF(S1990="","",IFERROR(VLOOKUP(S1990,EMPRESAS!$A:$C,3,FALSE),"NAO CADASTRADA"))</f>
        <v/>
      </c>
      <c r="U1990" s="50"/>
      <c r="V1990" s="54" t="str">
        <f>IF(U1990="","",IFERROR(VLOOKUP(U1990,ATIVIDADES!$A:$C,3,FALSE),"NAO CADASTRADA"))</f>
        <v/>
      </c>
      <c r="W1990" s="42"/>
      <c r="X1990" s="48"/>
      <c r="Y1990" s="54" t="str">
        <f>IF(X1990="","",IFERROR(VLOOKUP(X1990,EMPRESAS!$A:$C,3,FALSE),"NAO CADASTRADA"))</f>
        <v/>
      </c>
      <c r="Z1990" s="50"/>
      <c r="AA1990" s="54" t="str">
        <f>IF(Z1990="","",IFERROR(VLOOKUP(Z1990,ATIVIDADES!$A:$C,3,FALSE),"NAO CADASTRADA"))</f>
        <v/>
      </c>
      <c r="AB1990" s="42"/>
      <c r="AC1990" s="48"/>
      <c r="AD1990" s="54" t="str">
        <f>IF(AC1990="","",IFERROR(VLOOKUP(AC1990,EMPRESAS!$A:$C,3,FALSE),"NAO CADASTRADA"))</f>
        <v/>
      </c>
      <c r="AE1990" s="50"/>
      <c r="AF1990" s="54" t="str">
        <f>IF(AE1990="","",IFERROR(VLOOKUP(AE1990,ATIVIDADES!$A:$C,3,FALSE),"NAO CADASTRADA"))</f>
        <v/>
      </c>
      <c r="AG1990" s="42"/>
      <c r="AH1990" s="48"/>
      <c r="AI1990" s="54" t="str">
        <f>IF(AH1990="","",IFERROR(VLOOKUP(AH1990,EMPRESAS!$A:$C,3,FALSE),"NAO CADASTRADA"))</f>
        <v/>
      </c>
      <c r="AJ1990" s="50"/>
      <c r="AK1990" s="54" t="str">
        <f>IF(AJ1990="","",IFERROR(VLOOKUP(AJ1990,ATIVIDADES!$A:$C,3,FALSE),"NAO CADASTRADA"))</f>
        <v/>
      </c>
      <c r="AL1990" s="42"/>
    </row>
    <row r="1991" spans="1:38" x14ac:dyDescent="0.25">
      <c r="A1991" s="26" t="str">
        <f t="shared" si="212"/>
        <v>OK</v>
      </c>
      <c r="B1991" s="29">
        <f t="shared" si="213"/>
        <v>2487914866</v>
      </c>
      <c r="C1991" s="30">
        <v>44079</v>
      </c>
      <c r="D1991" s="18">
        <f t="shared" si="216"/>
        <v>44075</v>
      </c>
      <c r="E1991" s="19" t="str">
        <f>IF(ISERROR(VLOOKUP(C1991,FERIADOS!$A:$B,1,FALSE)),IF(WEEKDAY(C1991)=1,"Dom",IF(WEEKDAY(C1991)=2,"Seg",IF(WEEKDAY(C1991)=3,"Ter",IF(WEEKDAY(C1991)=4,"Qua",IF(WEEKDAY(C1991)=5,"Qui",IF(WEEKDAY(C1991)=6,"Sex","Sab")))))),"Feriado")</f>
        <v>Sab</v>
      </c>
      <c r="F1991" s="32"/>
      <c r="G1991" s="33"/>
      <c r="H1991" s="33"/>
      <c r="I1991" s="33"/>
      <c r="J1991" s="21" t="str">
        <f t="shared" si="214"/>
        <v/>
      </c>
      <c r="K1991" s="21">
        <f t="shared" ref="K1991:K2054" si="217">SUM(R1991,W1991,AB1991,AG1991,AL1991)</f>
        <v>0</v>
      </c>
      <c r="L1991" s="21" t="str">
        <f t="shared" ref="L1991:L2054" si="218">IF(OR(E1991="Sab",E1991="Dom",E1991="Feriado"),J1991,IF(J1991="","",IF(J1991&lt;=$M$2,0,J1991-$M$2)))</f>
        <v/>
      </c>
      <c r="M1991" s="22" t="str">
        <f t="shared" si="215"/>
        <v/>
      </c>
      <c r="N1991" s="48"/>
      <c r="O1991" s="54" t="str">
        <f>IF(N1991="","",IFERROR(VLOOKUP(N1991,EMPRESAS!$A:$C,3,FALSE),"NAO CADASTRADA"))</f>
        <v/>
      </c>
      <c r="P1991" s="50"/>
      <c r="Q1991" s="54" t="str">
        <f>IF(P1991="","",IFERROR(VLOOKUP(P1991,ATIVIDADES!$A:$C,3,FALSE),"NAO CADASTRADA"))</f>
        <v/>
      </c>
      <c r="R1991" s="42"/>
      <c r="S1991" s="48"/>
      <c r="T1991" s="54" t="str">
        <f>IF(S1991="","",IFERROR(VLOOKUP(S1991,EMPRESAS!$A:$C,3,FALSE),"NAO CADASTRADA"))</f>
        <v/>
      </c>
      <c r="U1991" s="50"/>
      <c r="V1991" s="54" t="str">
        <f>IF(U1991="","",IFERROR(VLOOKUP(U1991,ATIVIDADES!$A:$C,3,FALSE),"NAO CADASTRADA"))</f>
        <v/>
      </c>
      <c r="W1991" s="42"/>
      <c r="X1991" s="48"/>
      <c r="Y1991" s="54" t="str">
        <f>IF(X1991="","",IFERROR(VLOOKUP(X1991,EMPRESAS!$A:$C,3,FALSE),"NAO CADASTRADA"))</f>
        <v/>
      </c>
      <c r="Z1991" s="50"/>
      <c r="AA1991" s="54" t="str">
        <f>IF(Z1991="","",IFERROR(VLOOKUP(Z1991,ATIVIDADES!$A:$C,3,FALSE),"NAO CADASTRADA"))</f>
        <v/>
      </c>
      <c r="AB1991" s="42"/>
      <c r="AC1991" s="48"/>
      <c r="AD1991" s="54" t="str">
        <f>IF(AC1991="","",IFERROR(VLOOKUP(AC1991,EMPRESAS!$A:$C,3,FALSE),"NAO CADASTRADA"))</f>
        <v/>
      </c>
      <c r="AE1991" s="50"/>
      <c r="AF1991" s="54" t="str">
        <f>IF(AE1991="","",IFERROR(VLOOKUP(AE1991,ATIVIDADES!$A:$C,3,FALSE),"NAO CADASTRADA"))</f>
        <v/>
      </c>
      <c r="AG1991" s="42"/>
      <c r="AH1991" s="48"/>
      <c r="AI1991" s="54" t="str">
        <f>IF(AH1991="","",IFERROR(VLOOKUP(AH1991,EMPRESAS!$A:$C,3,FALSE),"NAO CADASTRADA"))</f>
        <v/>
      </c>
      <c r="AJ1991" s="50"/>
      <c r="AK1991" s="54" t="str">
        <f>IF(AJ1991="","",IFERROR(VLOOKUP(AJ1991,ATIVIDADES!$A:$C,3,FALSE),"NAO CADASTRADA"))</f>
        <v/>
      </c>
      <c r="AL1991" s="42"/>
    </row>
    <row r="1992" spans="1:38" x14ac:dyDescent="0.25">
      <c r="A1992" s="26" t="str">
        <f t="shared" ref="A1992:A2055" si="219">IF(J1992="","OK",IF(K1992&lt;&gt;J1992,"PENDENTE","OK"))</f>
        <v>OK</v>
      </c>
      <c r="B1992" s="29">
        <f t="shared" ref="B1992:B2055" si="220">$D$2</f>
        <v>2487914866</v>
      </c>
      <c r="C1992" s="30">
        <v>44080</v>
      </c>
      <c r="D1992" s="18">
        <f t="shared" si="216"/>
        <v>44075</v>
      </c>
      <c r="E1992" s="19" t="str">
        <f>IF(ISERROR(VLOOKUP(C1992,FERIADOS!$A:$B,1,FALSE)),IF(WEEKDAY(C1992)=1,"Dom",IF(WEEKDAY(C1992)=2,"Seg",IF(WEEKDAY(C1992)=3,"Ter",IF(WEEKDAY(C1992)=4,"Qua",IF(WEEKDAY(C1992)=5,"Qui",IF(WEEKDAY(C1992)=6,"Sex","Sab")))))),"Feriado")</f>
        <v>Dom</v>
      </c>
      <c r="F1992" s="32"/>
      <c r="G1992" s="33"/>
      <c r="H1992" s="33"/>
      <c r="I1992" s="33"/>
      <c r="J1992" s="21" t="str">
        <f t="shared" ref="J1992:J2055" si="221">IF(OR(F1992="",G1992="",H1992="",I1992=""),"",I1992-H1992+G1992-F1992)</f>
        <v/>
      </c>
      <c r="K1992" s="21">
        <f t="shared" si="217"/>
        <v>0</v>
      </c>
      <c r="L1992" s="21" t="str">
        <f t="shared" si="218"/>
        <v/>
      </c>
      <c r="M1992" s="22" t="str">
        <f t="shared" ref="M1992:M2055" si="222">IF(J1992="","",IF(OR(E1992="Sab",E1992="Dom",E1992="Feriado"),0,IF(J1992&gt;=$M$2,0,$M$2-J1992)))</f>
        <v/>
      </c>
      <c r="N1992" s="48"/>
      <c r="O1992" s="54" t="str">
        <f>IF(N1992="","",IFERROR(VLOOKUP(N1992,EMPRESAS!$A:$C,3,FALSE),"NAO CADASTRADA"))</f>
        <v/>
      </c>
      <c r="P1992" s="50"/>
      <c r="Q1992" s="54" t="str">
        <f>IF(P1992="","",IFERROR(VLOOKUP(P1992,ATIVIDADES!$A:$C,3,FALSE),"NAO CADASTRADA"))</f>
        <v/>
      </c>
      <c r="R1992" s="42"/>
      <c r="S1992" s="48"/>
      <c r="T1992" s="54" t="str">
        <f>IF(S1992="","",IFERROR(VLOOKUP(S1992,EMPRESAS!$A:$C,3,FALSE),"NAO CADASTRADA"))</f>
        <v/>
      </c>
      <c r="U1992" s="50"/>
      <c r="V1992" s="54" t="str">
        <f>IF(U1992="","",IFERROR(VLOOKUP(U1992,ATIVIDADES!$A:$C,3,FALSE),"NAO CADASTRADA"))</f>
        <v/>
      </c>
      <c r="W1992" s="42"/>
      <c r="X1992" s="48"/>
      <c r="Y1992" s="54" t="str">
        <f>IF(X1992="","",IFERROR(VLOOKUP(X1992,EMPRESAS!$A:$C,3,FALSE),"NAO CADASTRADA"))</f>
        <v/>
      </c>
      <c r="Z1992" s="50"/>
      <c r="AA1992" s="54" t="str">
        <f>IF(Z1992="","",IFERROR(VLOOKUP(Z1992,ATIVIDADES!$A:$C,3,FALSE),"NAO CADASTRADA"))</f>
        <v/>
      </c>
      <c r="AB1992" s="42"/>
      <c r="AC1992" s="48"/>
      <c r="AD1992" s="54" t="str">
        <f>IF(AC1992="","",IFERROR(VLOOKUP(AC1992,EMPRESAS!$A:$C,3,FALSE),"NAO CADASTRADA"))</f>
        <v/>
      </c>
      <c r="AE1992" s="50"/>
      <c r="AF1992" s="54" t="str">
        <f>IF(AE1992="","",IFERROR(VLOOKUP(AE1992,ATIVIDADES!$A:$C,3,FALSE),"NAO CADASTRADA"))</f>
        <v/>
      </c>
      <c r="AG1992" s="42"/>
      <c r="AH1992" s="48"/>
      <c r="AI1992" s="54" t="str">
        <f>IF(AH1992="","",IFERROR(VLOOKUP(AH1992,EMPRESAS!$A:$C,3,FALSE),"NAO CADASTRADA"))</f>
        <v/>
      </c>
      <c r="AJ1992" s="50"/>
      <c r="AK1992" s="54" t="str">
        <f>IF(AJ1992="","",IFERROR(VLOOKUP(AJ1992,ATIVIDADES!$A:$C,3,FALSE),"NAO CADASTRADA"))</f>
        <v/>
      </c>
      <c r="AL1992" s="42"/>
    </row>
    <row r="1993" spans="1:38" x14ac:dyDescent="0.25">
      <c r="A1993" s="26" t="str">
        <f t="shared" si="219"/>
        <v>OK</v>
      </c>
      <c r="B1993" s="29">
        <f t="shared" si="220"/>
        <v>2487914866</v>
      </c>
      <c r="C1993" s="30">
        <v>44081</v>
      </c>
      <c r="D1993" s="18">
        <f t="shared" ref="D1993:D2056" si="223">IF(MONTH(C1993)=MONTH(C1992),D1992,C1993)</f>
        <v>44075</v>
      </c>
      <c r="E1993" s="19" t="str">
        <f>IF(ISERROR(VLOOKUP(C1993,FERIADOS!$A:$B,1,FALSE)),IF(WEEKDAY(C1993)=1,"Dom",IF(WEEKDAY(C1993)=2,"Seg",IF(WEEKDAY(C1993)=3,"Ter",IF(WEEKDAY(C1993)=4,"Qua",IF(WEEKDAY(C1993)=5,"Qui",IF(WEEKDAY(C1993)=6,"Sex","Sab")))))),"Feriado")</f>
        <v>Feriado</v>
      </c>
      <c r="F1993" s="32"/>
      <c r="G1993" s="33"/>
      <c r="H1993" s="33"/>
      <c r="I1993" s="33"/>
      <c r="J1993" s="21" t="str">
        <f t="shared" si="221"/>
        <v/>
      </c>
      <c r="K1993" s="21">
        <f t="shared" si="217"/>
        <v>0</v>
      </c>
      <c r="L1993" s="21" t="str">
        <f t="shared" si="218"/>
        <v/>
      </c>
      <c r="M1993" s="22" t="str">
        <f t="shared" si="222"/>
        <v/>
      </c>
      <c r="N1993" s="48"/>
      <c r="O1993" s="54" t="str">
        <f>IF(N1993="","",IFERROR(VLOOKUP(N1993,EMPRESAS!$A:$C,3,FALSE),"NAO CADASTRADA"))</f>
        <v/>
      </c>
      <c r="P1993" s="50"/>
      <c r="Q1993" s="54" t="str">
        <f>IF(P1993="","",IFERROR(VLOOKUP(P1993,ATIVIDADES!$A:$C,3,FALSE),"NAO CADASTRADA"))</f>
        <v/>
      </c>
      <c r="R1993" s="42"/>
      <c r="S1993" s="48"/>
      <c r="T1993" s="54" t="str">
        <f>IF(S1993="","",IFERROR(VLOOKUP(S1993,EMPRESAS!$A:$C,3,FALSE),"NAO CADASTRADA"))</f>
        <v/>
      </c>
      <c r="U1993" s="50"/>
      <c r="V1993" s="54" t="str">
        <f>IF(U1993="","",IFERROR(VLOOKUP(U1993,ATIVIDADES!$A:$C,3,FALSE),"NAO CADASTRADA"))</f>
        <v/>
      </c>
      <c r="W1993" s="42"/>
      <c r="X1993" s="48"/>
      <c r="Y1993" s="54" t="str">
        <f>IF(X1993="","",IFERROR(VLOOKUP(X1993,EMPRESAS!$A:$C,3,FALSE),"NAO CADASTRADA"))</f>
        <v/>
      </c>
      <c r="Z1993" s="50"/>
      <c r="AA1993" s="54" t="str">
        <f>IF(Z1993="","",IFERROR(VLOOKUP(Z1993,ATIVIDADES!$A:$C,3,FALSE),"NAO CADASTRADA"))</f>
        <v/>
      </c>
      <c r="AB1993" s="42"/>
      <c r="AC1993" s="48"/>
      <c r="AD1993" s="54" t="str">
        <f>IF(AC1993="","",IFERROR(VLOOKUP(AC1993,EMPRESAS!$A:$C,3,FALSE),"NAO CADASTRADA"))</f>
        <v/>
      </c>
      <c r="AE1993" s="50"/>
      <c r="AF1993" s="54" t="str">
        <f>IF(AE1993="","",IFERROR(VLOOKUP(AE1993,ATIVIDADES!$A:$C,3,FALSE),"NAO CADASTRADA"))</f>
        <v/>
      </c>
      <c r="AG1993" s="42"/>
      <c r="AH1993" s="48"/>
      <c r="AI1993" s="54" t="str">
        <f>IF(AH1993="","",IFERROR(VLOOKUP(AH1993,EMPRESAS!$A:$C,3,FALSE),"NAO CADASTRADA"))</f>
        <v/>
      </c>
      <c r="AJ1993" s="50"/>
      <c r="AK1993" s="54" t="str">
        <f>IF(AJ1993="","",IFERROR(VLOOKUP(AJ1993,ATIVIDADES!$A:$C,3,FALSE),"NAO CADASTRADA"))</f>
        <v/>
      </c>
      <c r="AL1993" s="42"/>
    </row>
    <row r="1994" spans="1:38" x14ac:dyDescent="0.25">
      <c r="A1994" s="26" t="str">
        <f t="shared" si="219"/>
        <v>OK</v>
      </c>
      <c r="B1994" s="29">
        <f t="shared" si="220"/>
        <v>2487914866</v>
      </c>
      <c r="C1994" s="30">
        <v>44082</v>
      </c>
      <c r="D1994" s="18">
        <f t="shared" si="223"/>
        <v>44075</v>
      </c>
      <c r="E1994" s="19" t="str">
        <f>IF(ISERROR(VLOOKUP(C1994,FERIADOS!$A:$B,1,FALSE)),IF(WEEKDAY(C1994)=1,"Dom",IF(WEEKDAY(C1994)=2,"Seg",IF(WEEKDAY(C1994)=3,"Ter",IF(WEEKDAY(C1994)=4,"Qua",IF(WEEKDAY(C1994)=5,"Qui",IF(WEEKDAY(C1994)=6,"Sex","Sab")))))),"Feriado")</f>
        <v>Ter</v>
      </c>
      <c r="F1994" s="32"/>
      <c r="G1994" s="33"/>
      <c r="H1994" s="33"/>
      <c r="I1994" s="33"/>
      <c r="J1994" s="21" t="str">
        <f t="shared" si="221"/>
        <v/>
      </c>
      <c r="K1994" s="21">
        <f t="shared" si="217"/>
        <v>0</v>
      </c>
      <c r="L1994" s="21" t="str">
        <f t="shared" si="218"/>
        <v/>
      </c>
      <c r="M1994" s="22" t="str">
        <f t="shared" si="222"/>
        <v/>
      </c>
      <c r="N1994" s="48"/>
      <c r="O1994" s="54" t="str">
        <f>IF(N1994="","",IFERROR(VLOOKUP(N1994,EMPRESAS!$A:$C,3,FALSE),"NAO CADASTRADA"))</f>
        <v/>
      </c>
      <c r="P1994" s="50"/>
      <c r="Q1994" s="54" t="str">
        <f>IF(P1994="","",IFERROR(VLOOKUP(P1994,ATIVIDADES!$A:$C,3,FALSE),"NAO CADASTRADA"))</f>
        <v/>
      </c>
      <c r="R1994" s="42"/>
      <c r="S1994" s="48"/>
      <c r="T1994" s="54" t="str">
        <f>IF(S1994="","",IFERROR(VLOOKUP(S1994,EMPRESAS!$A:$C,3,FALSE),"NAO CADASTRADA"))</f>
        <v/>
      </c>
      <c r="U1994" s="50"/>
      <c r="V1994" s="54" t="str">
        <f>IF(U1994="","",IFERROR(VLOOKUP(U1994,ATIVIDADES!$A:$C,3,FALSE),"NAO CADASTRADA"))</f>
        <v/>
      </c>
      <c r="W1994" s="42"/>
      <c r="X1994" s="48"/>
      <c r="Y1994" s="54" t="str">
        <f>IF(X1994="","",IFERROR(VLOOKUP(X1994,EMPRESAS!$A:$C,3,FALSE),"NAO CADASTRADA"))</f>
        <v/>
      </c>
      <c r="Z1994" s="50"/>
      <c r="AA1994" s="54" t="str">
        <f>IF(Z1994="","",IFERROR(VLOOKUP(Z1994,ATIVIDADES!$A:$C,3,FALSE),"NAO CADASTRADA"))</f>
        <v/>
      </c>
      <c r="AB1994" s="42"/>
      <c r="AC1994" s="48"/>
      <c r="AD1994" s="54" t="str">
        <f>IF(AC1994="","",IFERROR(VLOOKUP(AC1994,EMPRESAS!$A:$C,3,FALSE),"NAO CADASTRADA"))</f>
        <v/>
      </c>
      <c r="AE1994" s="50"/>
      <c r="AF1994" s="54" t="str">
        <f>IF(AE1994="","",IFERROR(VLOOKUP(AE1994,ATIVIDADES!$A:$C,3,FALSE),"NAO CADASTRADA"))</f>
        <v/>
      </c>
      <c r="AG1994" s="42"/>
      <c r="AH1994" s="48"/>
      <c r="AI1994" s="54" t="str">
        <f>IF(AH1994="","",IFERROR(VLOOKUP(AH1994,EMPRESAS!$A:$C,3,FALSE),"NAO CADASTRADA"))</f>
        <v/>
      </c>
      <c r="AJ1994" s="50"/>
      <c r="AK1994" s="54" t="str">
        <f>IF(AJ1994="","",IFERROR(VLOOKUP(AJ1994,ATIVIDADES!$A:$C,3,FALSE),"NAO CADASTRADA"))</f>
        <v/>
      </c>
      <c r="AL1994" s="42"/>
    </row>
    <row r="1995" spans="1:38" x14ac:dyDescent="0.25">
      <c r="A1995" s="26" t="str">
        <f t="shared" si="219"/>
        <v>OK</v>
      </c>
      <c r="B1995" s="29">
        <f t="shared" si="220"/>
        <v>2487914866</v>
      </c>
      <c r="C1995" s="30">
        <v>44083</v>
      </c>
      <c r="D1995" s="18">
        <f t="shared" si="223"/>
        <v>44075</v>
      </c>
      <c r="E1995" s="19" t="str">
        <f>IF(ISERROR(VLOOKUP(C1995,FERIADOS!$A:$B,1,FALSE)),IF(WEEKDAY(C1995)=1,"Dom",IF(WEEKDAY(C1995)=2,"Seg",IF(WEEKDAY(C1995)=3,"Ter",IF(WEEKDAY(C1995)=4,"Qua",IF(WEEKDAY(C1995)=5,"Qui",IF(WEEKDAY(C1995)=6,"Sex","Sab")))))),"Feriado")</f>
        <v>Qua</v>
      </c>
      <c r="F1995" s="32"/>
      <c r="G1995" s="33"/>
      <c r="H1995" s="33"/>
      <c r="I1995" s="33"/>
      <c r="J1995" s="21" t="str">
        <f t="shared" si="221"/>
        <v/>
      </c>
      <c r="K1995" s="21">
        <f t="shared" si="217"/>
        <v>0</v>
      </c>
      <c r="L1995" s="21" t="str">
        <f t="shared" si="218"/>
        <v/>
      </c>
      <c r="M1995" s="22" t="str">
        <f t="shared" si="222"/>
        <v/>
      </c>
      <c r="N1995" s="48"/>
      <c r="O1995" s="54" t="str">
        <f>IF(N1995="","",IFERROR(VLOOKUP(N1995,EMPRESAS!$A:$C,3,FALSE),"NAO CADASTRADA"))</f>
        <v/>
      </c>
      <c r="P1995" s="50"/>
      <c r="Q1995" s="54" t="str">
        <f>IF(P1995="","",IFERROR(VLOOKUP(P1995,ATIVIDADES!$A:$C,3,FALSE),"NAO CADASTRADA"))</f>
        <v/>
      </c>
      <c r="R1995" s="42"/>
      <c r="S1995" s="48"/>
      <c r="T1995" s="54" t="str">
        <f>IF(S1995="","",IFERROR(VLOOKUP(S1995,EMPRESAS!$A:$C,3,FALSE),"NAO CADASTRADA"))</f>
        <v/>
      </c>
      <c r="U1995" s="50"/>
      <c r="V1995" s="54" t="str">
        <f>IF(U1995="","",IFERROR(VLOOKUP(U1995,ATIVIDADES!$A:$C,3,FALSE),"NAO CADASTRADA"))</f>
        <v/>
      </c>
      <c r="W1995" s="42"/>
      <c r="X1995" s="48"/>
      <c r="Y1995" s="54" t="str">
        <f>IF(X1995="","",IFERROR(VLOOKUP(X1995,EMPRESAS!$A:$C,3,FALSE),"NAO CADASTRADA"))</f>
        <v/>
      </c>
      <c r="Z1995" s="50"/>
      <c r="AA1995" s="54" t="str">
        <f>IF(Z1995="","",IFERROR(VLOOKUP(Z1995,ATIVIDADES!$A:$C,3,FALSE),"NAO CADASTRADA"))</f>
        <v/>
      </c>
      <c r="AB1995" s="42"/>
      <c r="AC1995" s="48"/>
      <c r="AD1995" s="54" t="str">
        <f>IF(AC1995="","",IFERROR(VLOOKUP(AC1995,EMPRESAS!$A:$C,3,FALSE),"NAO CADASTRADA"))</f>
        <v/>
      </c>
      <c r="AE1995" s="50"/>
      <c r="AF1995" s="54" t="str">
        <f>IF(AE1995="","",IFERROR(VLOOKUP(AE1995,ATIVIDADES!$A:$C,3,FALSE),"NAO CADASTRADA"))</f>
        <v/>
      </c>
      <c r="AG1995" s="42"/>
      <c r="AH1995" s="48"/>
      <c r="AI1995" s="54" t="str">
        <f>IF(AH1995="","",IFERROR(VLOOKUP(AH1995,EMPRESAS!$A:$C,3,FALSE),"NAO CADASTRADA"))</f>
        <v/>
      </c>
      <c r="AJ1995" s="50"/>
      <c r="AK1995" s="54" t="str">
        <f>IF(AJ1995="","",IFERROR(VLOOKUP(AJ1995,ATIVIDADES!$A:$C,3,FALSE),"NAO CADASTRADA"))</f>
        <v/>
      </c>
      <c r="AL1995" s="42"/>
    </row>
    <row r="1996" spans="1:38" x14ac:dyDescent="0.25">
      <c r="A1996" s="26" t="str">
        <f t="shared" si="219"/>
        <v>OK</v>
      </c>
      <c r="B1996" s="29">
        <f t="shared" si="220"/>
        <v>2487914866</v>
      </c>
      <c r="C1996" s="30">
        <v>44084</v>
      </c>
      <c r="D1996" s="18">
        <f t="shared" si="223"/>
        <v>44075</v>
      </c>
      <c r="E1996" s="19" t="str">
        <f>IF(ISERROR(VLOOKUP(C1996,FERIADOS!$A:$B,1,FALSE)),IF(WEEKDAY(C1996)=1,"Dom",IF(WEEKDAY(C1996)=2,"Seg",IF(WEEKDAY(C1996)=3,"Ter",IF(WEEKDAY(C1996)=4,"Qua",IF(WEEKDAY(C1996)=5,"Qui",IF(WEEKDAY(C1996)=6,"Sex","Sab")))))),"Feriado")</f>
        <v>Qui</v>
      </c>
      <c r="F1996" s="32"/>
      <c r="G1996" s="33"/>
      <c r="H1996" s="33"/>
      <c r="I1996" s="33"/>
      <c r="J1996" s="21" t="str">
        <f t="shared" si="221"/>
        <v/>
      </c>
      <c r="K1996" s="21">
        <f t="shared" si="217"/>
        <v>0</v>
      </c>
      <c r="L1996" s="21" t="str">
        <f t="shared" si="218"/>
        <v/>
      </c>
      <c r="M1996" s="22" t="str">
        <f t="shared" si="222"/>
        <v/>
      </c>
      <c r="N1996" s="48"/>
      <c r="O1996" s="54" t="str">
        <f>IF(N1996="","",IFERROR(VLOOKUP(N1996,EMPRESAS!$A:$C,3,FALSE),"NAO CADASTRADA"))</f>
        <v/>
      </c>
      <c r="P1996" s="50"/>
      <c r="Q1996" s="54" t="str">
        <f>IF(P1996="","",IFERROR(VLOOKUP(P1996,ATIVIDADES!$A:$C,3,FALSE),"NAO CADASTRADA"))</f>
        <v/>
      </c>
      <c r="R1996" s="42"/>
      <c r="S1996" s="48"/>
      <c r="T1996" s="54" t="str">
        <f>IF(S1996="","",IFERROR(VLOOKUP(S1996,EMPRESAS!$A:$C,3,FALSE),"NAO CADASTRADA"))</f>
        <v/>
      </c>
      <c r="U1996" s="50"/>
      <c r="V1996" s="54" t="str">
        <f>IF(U1996="","",IFERROR(VLOOKUP(U1996,ATIVIDADES!$A:$C,3,FALSE),"NAO CADASTRADA"))</f>
        <v/>
      </c>
      <c r="W1996" s="42"/>
      <c r="X1996" s="48"/>
      <c r="Y1996" s="54" t="str">
        <f>IF(X1996="","",IFERROR(VLOOKUP(X1996,EMPRESAS!$A:$C,3,FALSE),"NAO CADASTRADA"))</f>
        <v/>
      </c>
      <c r="Z1996" s="50"/>
      <c r="AA1996" s="54" t="str">
        <f>IF(Z1996="","",IFERROR(VLOOKUP(Z1996,ATIVIDADES!$A:$C,3,FALSE),"NAO CADASTRADA"))</f>
        <v/>
      </c>
      <c r="AB1996" s="42"/>
      <c r="AC1996" s="48"/>
      <c r="AD1996" s="54" t="str">
        <f>IF(AC1996="","",IFERROR(VLOOKUP(AC1996,EMPRESAS!$A:$C,3,FALSE),"NAO CADASTRADA"))</f>
        <v/>
      </c>
      <c r="AE1996" s="50"/>
      <c r="AF1996" s="54" t="str">
        <f>IF(AE1996="","",IFERROR(VLOOKUP(AE1996,ATIVIDADES!$A:$C,3,FALSE),"NAO CADASTRADA"))</f>
        <v/>
      </c>
      <c r="AG1996" s="42"/>
      <c r="AH1996" s="48"/>
      <c r="AI1996" s="54" t="str">
        <f>IF(AH1996="","",IFERROR(VLOOKUP(AH1996,EMPRESAS!$A:$C,3,FALSE),"NAO CADASTRADA"))</f>
        <v/>
      </c>
      <c r="AJ1996" s="50"/>
      <c r="AK1996" s="54" t="str">
        <f>IF(AJ1996="","",IFERROR(VLOOKUP(AJ1996,ATIVIDADES!$A:$C,3,FALSE),"NAO CADASTRADA"))</f>
        <v/>
      </c>
      <c r="AL1996" s="42"/>
    </row>
    <row r="1997" spans="1:38" x14ac:dyDescent="0.25">
      <c r="A1997" s="26" t="str">
        <f t="shared" si="219"/>
        <v>OK</v>
      </c>
      <c r="B1997" s="29">
        <f t="shared" si="220"/>
        <v>2487914866</v>
      </c>
      <c r="C1997" s="30">
        <v>44085</v>
      </c>
      <c r="D1997" s="18">
        <f t="shared" si="223"/>
        <v>44075</v>
      </c>
      <c r="E1997" s="19" t="str">
        <f>IF(ISERROR(VLOOKUP(C1997,FERIADOS!$A:$B,1,FALSE)),IF(WEEKDAY(C1997)=1,"Dom",IF(WEEKDAY(C1997)=2,"Seg",IF(WEEKDAY(C1997)=3,"Ter",IF(WEEKDAY(C1997)=4,"Qua",IF(WEEKDAY(C1997)=5,"Qui",IF(WEEKDAY(C1997)=6,"Sex","Sab")))))),"Feriado")</f>
        <v>Sex</v>
      </c>
      <c r="F1997" s="32"/>
      <c r="G1997" s="33"/>
      <c r="H1997" s="33"/>
      <c r="I1997" s="33"/>
      <c r="J1997" s="21" t="str">
        <f t="shared" si="221"/>
        <v/>
      </c>
      <c r="K1997" s="21">
        <f t="shared" si="217"/>
        <v>0</v>
      </c>
      <c r="L1997" s="21" t="str">
        <f t="shared" si="218"/>
        <v/>
      </c>
      <c r="M1997" s="22" t="str">
        <f t="shared" si="222"/>
        <v/>
      </c>
      <c r="N1997" s="48"/>
      <c r="O1997" s="54" t="str">
        <f>IF(N1997="","",IFERROR(VLOOKUP(N1997,EMPRESAS!$A:$C,3,FALSE),"NAO CADASTRADA"))</f>
        <v/>
      </c>
      <c r="P1997" s="50"/>
      <c r="Q1997" s="54" t="str">
        <f>IF(P1997="","",IFERROR(VLOOKUP(P1997,ATIVIDADES!$A:$C,3,FALSE),"NAO CADASTRADA"))</f>
        <v/>
      </c>
      <c r="R1997" s="42"/>
      <c r="S1997" s="48"/>
      <c r="T1997" s="54" t="str">
        <f>IF(S1997="","",IFERROR(VLOOKUP(S1997,EMPRESAS!$A:$C,3,FALSE),"NAO CADASTRADA"))</f>
        <v/>
      </c>
      <c r="U1997" s="50"/>
      <c r="V1997" s="54" t="str">
        <f>IF(U1997="","",IFERROR(VLOOKUP(U1997,ATIVIDADES!$A:$C,3,FALSE),"NAO CADASTRADA"))</f>
        <v/>
      </c>
      <c r="W1997" s="42"/>
      <c r="X1997" s="48"/>
      <c r="Y1997" s="54" t="str">
        <f>IF(X1997="","",IFERROR(VLOOKUP(X1997,EMPRESAS!$A:$C,3,FALSE),"NAO CADASTRADA"))</f>
        <v/>
      </c>
      <c r="Z1997" s="50"/>
      <c r="AA1997" s="54" t="str">
        <f>IF(Z1997="","",IFERROR(VLOOKUP(Z1997,ATIVIDADES!$A:$C,3,FALSE),"NAO CADASTRADA"))</f>
        <v/>
      </c>
      <c r="AB1997" s="42"/>
      <c r="AC1997" s="48"/>
      <c r="AD1997" s="54" t="str">
        <f>IF(AC1997="","",IFERROR(VLOOKUP(AC1997,EMPRESAS!$A:$C,3,FALSE),"NAO CADASTRADA"))</f>
        <v/>
      </c>
      <c r="AE1997" s="50"/>
      <c r="AF1997" s="54" t="str">
        <f>IF(AE1997="","",IFERROR(VLOOKUP(AE1997,ATIVIDADES!$A:$C,3,FALSE),"NAO CADASTRADA"))</f>
        <v/>
      </c>
      <c r="AG1997" s="42"/>
      <c r="AH1997" s="48"/>
      <c r="AI1997" s="54" t="str">
        <f>IF(AH1997="","",IFERROR(VLOOKUP(AH1997,EMPRESAS!$A:$C,3,FALSE),"NAO CADASTRADA"))</f>
        <v/>
      </c>
      <c r="AJ1997" s="50"/>
      <c r="AK1997" s="54" t="str">
        <f>IF(AJ1997="","",IFERROR(VLOOKUP(AJ1997,ATIVIDADES!$A:$C,3,FALSE),"NAO CADASTRADA"))</f>
        <v/>
      </c>
      <c r="AL1997" s="42"/>
    </row>
    <row r="1998" spans="1:38" x14ac:dyDescent="0.25">
      <c r="A1998" s="26" t="str">
        <f t="shared" si="219"/>
        <v>OK</v>
      </c>
      <c r="B1998" s="29">
        <f t="shared" si="220"/>
        <v>2487914866</v>
      </c>
      <c r="C1998" s="30">
        <v>44086</v>
      </c>
      <c r="D1998" s="18">
        <f t="shared" si="223"/>
        <v>44075</v>
      </c>
      <c r="E1998" s="19" t="str">
        <f>IF(ISERROR(VLOOKUP(C1998,FERIADOS!$A:$B,1,FALSE)),IF(WEEKDAY(C1998)=1,"Dom",IF(WEEKDAY(C1998)=2,"Seg",IF(WEEKDAY(C1998)=3,"Ter",IF(WEEKDAY(C1998)=4,"Qua",IF(WEEKDAY(C1998)=5,"Qui",IF(WEEKDAY(C1998)=6,"Sex","Sab")))))),"Feriado")</f>
        <v>Sab</v>
      </c>
      <c r="F1998" s="32"/>
      <c r="G1998" s="33"/>
      <c r="H1998" s="33"/>
      <c r="I1998" s="33"/>
      <c r="J1998" s="21" t="str">
        <f t="shared" si="221"/>
        <v/>
      </c>
      <c r="K1998" s="21">
        <f t="shared" si="217"/>
        <v>0</v>
      </c>
      <c r="L1998" s="21" t="str">
        <f t="shared" si="218"/>
        <v/>
      </c>
      <c r="M1998" s="22" t="str">
        <f t="shared" si="222"/>
        <v/>
      </c>
      <c r="N1998" s="48"/>
      <c r="O1998" s="54" t="str">
        <f>IF(N1998="","",IFERROR(VLOOKUP(N1998,EMPRESAS!$A:$C,3,FALSE),"NAO CADASTRADA"))</f>
        <v/>
      </c>
      <c r="P1998" s="50"/>
      <c r="Q1998" s="54" t="str">
        <f>IF(P1998="","",IFERROR(VLOOKUP(P1998,ATIVIDADES!$A:$C,3,FALSE),"NAO CADASTRADA"))</f>
        <v/>
      </c>
      <c r="R1998" s="42"/>
      <c r="S1998" s="48"/>
      <c r="T1998" s="54" t="str">
        <f>IF(S1998="","",IFERROR(VLOOKUP(S1998,EMPRESAS!$A:$C,3,FALSE),"NAO CADASTRADA"))</f>
        <v/>
      </c>
      <c r="U1998" s="50"/>
      <c r="V1998" s="54" t="str">
        <f>IF(U1998="","",IFERROR(VLOOKUP(U1998,ATIVIDADES!$A:$C,3,FALSE),"NAO CADASTRADA"))</f>
        <v/>
      </c>
      <c r="W1998" s="42"/>
      <c r="X1998" s="48"/>
      <c r="Y1998" s="54" t="str">
        <f>IF(X1998="","",IFERROR(VLOOKUP(X1998,EMPRESAS!$A:$C,3,FALSE),"NAO CADASTRADA"))</f>
        <v/>
      </c>
      <c r="Z1998" s="50"/>
      <c r="AA1998" s="54" t="str">
        <f>IF(Z1998="","",IFERROR(VLOOKUP(Z1998,ATIVIDADES!$A:$C,3,FALSE),"NAO CADASTRADA"))</f>
        <v/>
      </c>
      <c r="AB1998" s="42"/>
      <c r="AC1998" s="48"/>
      <c r="AD1998" s="54" t="str">
        <f>IF(AC1998="","",IFERROR(VLOOKUP(AC1998,EMPRESAS!$A:$C,3,FALSE),"NAO CADASTRADA"))</f>
        <v/>
      </c>
      <c r="AE1998" s="50"/>
      <c r="AF1998" s="54" t="str">
        <f>IF(AE1998="","",IFERROR(VLOOKUP(AE1998,ATIVIDADES!$A:$C,3,FALSE),"NAO CADASTRADA"))</f>
        <v/>
      </c>
      <c r="AG1998" s="42"/>
      <c r="AH1998" s="48"/>
      <c r="AI1998" s="54" t="str">
        <f>IF(AH1998="","",IFERROR(VLOOKUP(AH1998,EMPRESAS!$A:$C,3,FALSE),"NAO CADASTRADA"))</f>
        <v/>
      </c>
      <c r="AJ1998" s="50"/>
      <c r="AK1998" s="54" t="str">
        <f>IF(AJ1998="","",IFERROR(VLOOKUP(AJ1998,ATIVIDADES!$A:$C,3,FALSE),"NAO CADASTRADA"))</f>
        <v/>
      </c>
      <c r="AL1998" s="42"/>
    </row>
    <row r="1999" spans="1:38" x14ac:dyDescent="0.25">
      <c r="A1999" s="26" t="str">
        <f t="shared" si="219"/>
        <v>OK</v>
      </c>
      <c r="B1999" s="29">
        <f t="shared" si="220"/>
        <v>2487914866</v>
      </c>
      <c r="C1999" s="30">
        <v>44087</v>
      </c>
      <c r="D1999" s="18">
        <f t="shared" si="223"/>
        <v>44075</v>
      </c>
      <c r="E1999" s="19" t="str">
        <f>IF(ISERROR(VLOOKUP(C1999,FERIADOS!$A:$B,1,FALSE)),IF(WEEKDAY(C1999)=1,"Dom",IF(WEEKDAY(C1999)=2,"Seg",IF(WEEKDAY(C1999)=3,"Ter",IF(WEEKDAY(C1999)=4,"Qua",IF(WEEKDAY(C1999)=5,"Qui",IF(WEEKDAY(C1999)=6,"Sex","Sab")))))),"Feriado")</f>
        <v>Dom</v>
      </c>
      <c r="F1999" s="32"/>
      <c r="G1999" s="33"/>
      <c r="H1999" s="33"/>
      <c r="I1999" s="33"/>
      <c r="J1999" s="21" t="str">
        <f t="shared" si="221"/>
        <v/>
      </c>
      <c r="K1999" s="21">
        <f t="shared" si="217"/>
        <v>0</v>
      </c>
      <c r="L1999" s="21" t="str">
        <f t="shared" si="218"/>
        <v/>
      </c>
      <c r="M1999" s="22" t="str">
        <f t="shared" si="222"/>
        <v/>
      </c>
      <c r="N1999" s="48"/>
      <c r="O1999" s="54" t="str">
        <f>IF(N1999="","",IFERROR(VLOOKUP(N1999,EMPRESAS!$A:$C,3,FALSE),"NAO CADASTRADA"))</f>
        <v/>
      </c>
      <c r="P1999" s="50"/>
      <c r="Q1999" s="54" t="str">
        <f>IF(P1999="","",IFERROR(VLOOKUP(P1999,ATIVIDADES!$A:$C,3,FALSE),"NAO CADASTRADA"))</f>
        <v/>
      </c>
      <c r="R1999" s="42"/>
      <c r="S1999" s="48"/>
      <c r="T1999" s="54" t="str">
        <f>IF(S1999="","",IFERROR(VLOOKUP(S1999,EMPRESAS!$A:$C,3,FALSE),"NAO CADASTRADA"))</f>
        <v/>
      </c>
      <c r="U1999" s="50"/>
      <c r="V1999" s="54" t="str">
        <f>IF(U1999="","",IFERROR(VLOOKUP(U1999,ATIVIDADES!$A:$C,3,FALSE),"NAO CADASTRADA"))</f>
        <v/>
      </c>
      <c r="W1999" s="42"/>
      <c r="X1999" s="48"/>
      <c r="Y1999" s="54" t="str">
        <f>IF(X1999="","",IFERROR(VLOOKUP(X1999,EMPRESAS!$A:$C,3,FALSE),"NAO CADASTRADA"))</f>
        <v/>
      </c>
      <c r="Z1999" s="50"/>
      <c r="AA1999" s="54" t="str">
        <f>IF(Z1999="","",IFERROR(VLOOKUP(Z1999,ATIVIDADES!$A:$C,3,FALSE),"NAO CADASTRADA"))</f>
        <v/>
      </c>
      <c r="AB1999" s="42"/>
      <c r="AC1999" s="48"/>
      <c r="AD1999" s="54" t="str">
        <f>IF(AC1999="","",IFERROR(VLOOKUP(AC1999,EMPRESAS!$A:$C,3,FALSE),"NAO CADASTRADA"))</f>
        <v/>
      </c>
      <c r="AE1999" s="50"/>
      <c r="AF1999" s="54" t="str">
        <f>IF(AE1999="","",IFERROR(VLOOKUP(AE1999,ATIVIDADES!$A:$C,3,FALSE),"NAO CADASTRADA"))</f>
        <v/>
      </c>
      <c r="AG1999" s="42"/>
      <c r="AH1999" s="48"/>
      <c r="AI1999" s="54" t="str">
        <f>IF(AH1999="","",IFERROR(VLOOKUP(AH1999,EMPRESAS!$A:$C,3,FALSE),"NAO CADASTRADA"))</f>
        <v/>
      </c>
      <c r="AJ1999" s="50"/>
      <c r="AK1999" s="54" t="str">
        <f>IF(AJ1999="","",IFERROR(VLOOKUP(AJ1999,ATIVIDADES!$A:$C,3,FALSE),"NAO CADASTRADA"))</f>
        <v/>
      </c>
      <c r="AL1999" s="42"/>
    </row>
    <row r="2000" spans="1:38" x14ac:dyDescent="0.25">
      <c r="A2000" s="26" t="str">
        <f t="shared" si="219"/>
        <v>OK</v>
      </c>
      <c r="B2000" s="29">
        <f t="shared" si="220"/>
        <v>2487914866</v>
      </c>
      <c r="C2000" s="30">
        <v>44088</v>
      </c>
      <c r="D2000" s="18">
        <f t="shared" si="223"/>
        <v>44075</v>
      </c>
      <c r="E2000" s="19" t="str">
        <f>IF(ISERROR(VLOOKUP(C2000,FERIADOS!$A:$B,1,FALSE)),IF(WEEKDAY(C2000)=1,"Dom",IF(WEEKDAY(C2000)=2,"Seg",IF(WEEKDAY(C2000)=3,"Ter",IF(WEEKDAY(C2000)=4,"Qua",IF(WEEKDAY(C2000)=5,"Qui",IF(WEEKDAY(C2000)=6,"Sex","Sab")))))),"Feriado")</f>
        <v>Seg</v>
      </c>
      <c r="F2000" s="32"/>
      <c r="G2000" s="33"/>
      <c r="H2000" s="33"/>
      <c r="I2000" s="33"/>
      <c r="J2000" s="21" t="str">
        <f t="shared" si="221"/>
        <v/>
      </c>
      <c r="K2000" s="21">
        <f t="shared" si="217"/>
        <v>0</v>
      </c>
      <c r="L2000" s="21" t="str">
        <f t="shared" si="218"/>
        <v/>
      </c>
      <c r="M2000" s="22" t="str">
        <f t="shared" si="222"/>
        <v/>
      </c>
      <c r="N2000" s="48"/>
      <c r="O2000" s="54" t="str">
        <f>IF(N2000="","",IFERROR(VLOOKUP(N2000,EMPRESAS!$A:$C,3,FALSE),"NAO CADASTRADA"))</f>
        <v/>
      </c>
      <c r="P2000" s="50"/>
      <c r="Q2000" s="54" t="str">
        <f>IF(P2000="","",IFERROR(VLOOKUP(P2000,ATIVIDADES!$A:$C,3,FALSE),"NAO CADASTRADA"))</f>
        <v/>
      </c>
      <c r="R2000" s="42"/>
      <c r="S2000" s="48"/>
      <c r="T2000" s="54" t="str">
        <f>IF(S2000="","",IFERROR(VLOOKUP(S2000,EMPRESAS!$A:$C,3,FALSE),"NAO CADASTRADA"))</f>
        <v/>
      </c>
      <c r="U2000" s="50"/>
      <c r="V2000" s="54" t="str">
        <f>IF(U2000="","",IFERROR(VLOOKUP(U2000,ATIVIDADES!$A:$C,3,FALSE),"NAO CADASTRADA"))</f>
        <v/>
      </c>
      <c r="W2000" s="42"/>
      <c r="X2000" s="48"/>
      <c r="Y2000" s="54" t="str">
        <f>IF(X2000="","",IFERROR(VLOOKUP(X2000,EMPRESAS!$A:$C,3,FALSE),"NAO CADASTRADA"))</f>
        <v/>
      </c>
      <c r="Z2000" s="50"/>
      <c r="AA2000" s="54" t="str">
        <f>IF(Z2000="","",IFERROR(VLOOKUP(Z2000,ATIVIDADES!$A:$C,3,FALSE),"NAO CADASTRADA"))</f>
        <v/>
      </c>
      <c r="AB2000" s="42"/>
      <c r="AC2000" s="48"/>
      <c r="AD2000" s="54" t="str">
        <f>IF(AC2000="","",IFERROR(VLOOKUP(AC2000,EMPRESAS!$A:$C,3,FALSE),"NAO CADASTRADA"))</f>
        <v/>
      </c>
      <c r="AE2000" s="50"/>
      <c r="AF2000" s="54" t="str">
        <f>IF(AE2000="","",IFERROR(VLOOKUP(AE2000,ATIVIDADES!$A:$C,3,FALSE),"NAO CADASTRADA"))</f>
        <v/>
      </c>
      <c r="AG2000" s="42"/>
      <c r="AH2000" s="48"/>
      <c r="AI2000" s="54" t="str">
        <f>IF(AH2000="","",IFERROR(VLOOKUP(AH2000,EMPRESAS!$A:$C,3,FALSE),"NAO CADASTRADA"))</f>
        <v/>
      </c>
      <c r="AJ2000" s="50"/>
      <c r="AK2000" s="54" t="str">
        <f>IF(AJ2000="","",IFERROR(VLOOKUP(AJ2000,ATIVIDADES!$A:$C,3,FALSE),"NAO CADASTRADA"))</f>
        <v/>
      </c>
      <c r="AL2000" s="42"/>
    </row>
    <row r="2001" spans="1:38" x14ac:dyDescent="0.25">
      <c r="A2001" s="26" t="str">
        <f t="shared" si="219"/>
        <v>OK</v>
      </c>
      <c r="B2001" s="29">
        <f t="shared" si="220"/>
        <v>2487914866</v>
      </c>
      <c r="C2001" s="30">
        <v>44089</v>
      </c>
      <c r="D2001" s="18">
        <f t="shared" si="223"/>
        <v>44075</v>
      </c>
      <c r="E2001" s="19" t="str">
        <f>IF(ISERROR(VLOOKUP(C2001,FERIADOS!$A:$B,1,FALSE)),IF(WEEKDAY(C2001)=1,"Dom",IF(WEEKDAY(C2001)=2,"Seg",IF(WEEKDAY(C2001)=3,"Ter",IF(WEEKDAY(C2001)=4,"Qua",IF(WEEKDAY(C2001)=5,"Qui",IF(WEEKDAY(C2001)=6,"Sex","Sab")))))),"Feriado")</f>
        <v>Ter</v>
      </c>
      <c r="F2001" s="32"/>
      <c r="G2001" s="33"/>
      <c r="H2001" s="33"/>
      <c r="I2001" s="33"/>
      <c r="J2001" s="21" t="str">
        <f t="shared" si="221"/>
        <v/>
      </c>
      <c r="K2001" s="21">
        <f t="shared" si="217"/>
        <v>0</v>
      </c>
      <c r="L2001" s="21" t="str">
        <f t="shared" si="218"/>
        <v/>
      </c>
      <c r="M2001" s="22" t="str">
        <f t="shared" si="222"/>
        <v/>
      </c>
      <c r="N2001" s="48"/>
      <c r="O2001" s="54" t="str">
        <f>IF(N2001="","",IFERROR(VLOOKUP(N2001,EMPRESAS!$A:$C,3,FALSE),"NAO CADASTRADA"))</f>
        <v/>
      </c>
      <c r="P2001" s="50"/>
      <c r="Q2001" s="54" t="str">
        <f>IF(P2001="","",IFERROR(VLOOKUP(P2001,ATIVIDADES!$A:$C,3,FALSE),"NAO CADASTRADA"))</f>
        <v/>
      </c>
      <c r="R2001" s="42"/>
      <c r="S2001" s="48"/>
      <c r="T2001" s="54" t="str">
        <f>IF(S2001="","",IFERROR(VLOOKUP(S2001,EMPRESAS!$A:$C,3,FALSE),"NAO CADASTRADA"))</f>
        <v/>
      </c>
      <c r="U2001" s="50"/>
      <c r="V2001" s="54" t="str">
        <f>IF(U2001="","",IFERROR(VLOOKUP(U2001,ATIVIDADES!$A:$C,3,FALSE),"NAO CADASTRADA"))</f>
        <v/>
      </c>
      <c r="W2001" s="42"/>
      <c r="X2001" s="48"/>
      <c r="Y2001" s="54" t="str">
        <f>IF(X2001="","",IFERROR(VLOOKUP(X2001,EMPRESAS!$A:$C,3,FALSE),"NAO CADASTRADA"))</f>
        <v/>
      </c>
      <c r="Z2001" s="50"/>
      <c r="AA2001" s="54" t="str">
        <f>IF(Z2001="","",IFERROR(VLOOKUP(Z2001,ATIVIDADES!$A:$C,3,FALSE),"NAO CADASTRADA"))</f>
        <v/>
      </c>
      <c r="AB2001" s="42"/>
      <c r="AC2001" s="48"/>
      <c r="AD2001" s="54" t="str">
        <f>IF(AC2001="","",IFERROR(VLOOKUP(AC2001,EMPRESAS!$A:$C,3,FALSE),"NAO CADASTRADA"))</f>
        <v/>
      </c>
      <c r="AE2001" s="50"/>
      <c r="AF2001" s="54" t="str">
        <f>IF(AE2001="","",IFERROR(VLOOKUP(AE2001,ATIVIDADES!$A:$C,3,FALSE),"NAO CADASTRADA"))</f>
        <v/>
      </c>
      <c r="AG2001" s="42"/>
      <c r="AH2001" s="48"/>
      <c r="AI2001" s="54" t="str">
        <f>IF(AH2001="","",IFERROR(VLOOKUP(AH2001,EMPRESAS!$A:$C,3,FALSE),"NAO CADASTRADA"))</f>
        <v/>
      </c>
      <c r="AJ2001" s="50"/>
      <c r="AK2001" s="54" t="str">
        <f>IF(AJ2001="","",IFERROR(VLOOKUP(AJ2001,ATIVIDADES!$A:$C,3,FALSE),"NAO CADASTRADA"))</f>
        <v/>
      </c>
      <c r="AL2001" s="42"/>
    </row>
    <row r="2002" spans="1:38" x14ac:dyDescent="0.25">
      <c r="A2002" s="26" t="str">
        <f t="shared" si="219"/>
        <v>OK</v>
      </c>
      <c r="B2002" s="29">
        <f t="shared" si="220"/>
        <v>2487914866</v>
      </c>
      <c r="C2002" s="30">
        <v>44090</v>
      </c>
      <c r="D2002" s="18">
        <f t="shared" si="223"/>
        <v>44075</v>
      </c>
      <c r="E2002" s="19" t="str">
        <f>IF(ISERROR(VLOOKUP(C2002,FERIADOS!$A:$B,1,FALSE)),IF(WEEKDAY(C2002)=1,"Dom",IF(WEEKDAY(C2002)=2,"Seg",IF(WEEKDAY(C2002)=3,"Ter",IF(WEEKDAY(C2002)=4,"Qua",IF(WEEKDAY(C2002)=5,"Qui",IF(WEEKDAY(C2002)=6,"Sex","Sab")))))),"Feriado")</f>
        <v>Qua</v>
      </c>
      <c r="F2002" s="32"/>
      <c r="G2002" s="33"/>
      <c r="H2002" s="33"/>
      <c r="I2002" s="33"/>
      <c r="J2002" s="21" t="str">
        <f t="shared" si="221"/>
        <v/>
      </c>
      <c r="K2002" s="21">
        <f t="shared" si="217"/>
        <v>0</v>
      </c>
      <c r="L2002" s="21" t="str">
        <f t="shared" si="218"/>
        <v/>
      </c>
      <c r="M2002" s="22" t="str">
        <f t="shared" si="222"/>
        <v/>
      </c>
      <c r="N2002" s="48"/>
      <c r="O2002" s="54" t="str">
        <f>IF(N2002="","",IFERROR(VLOOKUP(N2002,EMPRESAS!$A:$C,3,FALSE),"NAO CADASTRADA"))</f>
        <v/>
      </c>
      <c r="P2002" s="50"/>
      <c r="Q2002" s="54" t="str">
        <f>IF(P2002="","",IFERROR(VLOOKUP(P2002,ATIVIDADES!$A:$C,3,FALSE),"NAO CADASTRADA"))</f>
        <v/>
      </c>
      <c r="R2002" s="42"/>
      <c r="S2002" s="48"/>
      <c r="T2002" s="54" t="str">
        <f>IF(S2002="","",IFERROR(VLOOKUP(S2002,EMPRESAS!$A:$C,3,FALSE),"NAO CADASTRADA"))</f>
        <v/>
      </c>
      <c r="U2002" s="50"/>
      <c r="V2002" s="54" t="str">
        <f>IF(U2002="","",IFERROR(VLOOKUP(U2002,ATIVIDADES!$A:$C,3,FALSE),"NAO CADASTRADA"))</f>
        <v/>
      </c>
      <c r="W2002" s="42"/>
      <c r="X2002" s="48"/>
      <c r="Y2002" s="54" t="str">
        <f>IF(X2002="","",IFERROR(VLOOKUP(X2002,EMPRESAS!$A:$C,3,FALSE),"NAO CADASTRADA"))</f>
        <v/>
      </c>
      <c r="Z2002" s="50"/>
      <c r="AA2002" s="54" t="str">
        <f>IF(Z2002="","",IFERROR(VLOOKUP(Z2002,ATIVIDADES!$A:$C,3,FALSE),"NAO CADASTRADA"))</f>
        <v/>
      </c>
      <c r="AB2002" s="42"/>
      <c r="AC2002" s="48"/>
      <c r="AD2002" s="54" t="str">
        <f>IF(AC2002="","",IFERROR(VLOOKUP(AC2002,EMPRESAS!$A:$C,3,FALSE),"NAO CADASTRADA"))</f>
        <v/>
      </c>
      <c r="AE2002" s="50"/>
      <c r="AF2002" s="54" t="str">
        <f>IF(AE2002="","",IFERROR(VLOOKUP(AE2002,ATIVIDADES!$A:$C,3,FALSE),"NAO CADASTRADA"))</f>
        <v/>
      </c>
      <c r="AG2002" s="42"/>
      <c r="AH2002" s="48"/>
      <c r="AI2002" s="54" t="str">
        <f>IF(AH2002="","",IFERROR(VLOOKUP(AH2002,EMPRESAS!$A:$C,3,FALSE),"NAO CADASTRADA"))</f>
        <v/>
      </c>
      <c r="AJ2002" s="50"/>
      <c r="AK2002" s="54" t="str">
        <f>IF(AJ2002="","",IFERROR(VLOOKUP(AJ2002,ATIVIDADES!$A:$C,3,FALSE),"NAO CADASTRADA"))</f>
        <v/>
      </c>
      <c r="AL2002" s="42"/>
    </row>
    <row r="2003" spans="1:38" x14ac:dyDescent="0.25">
      <c r="A2003" s="26" t="str">
        <f t="shared" si="219"/>
        <v>OK</v>
      </c>
      <c r="B2003" s="29">
        <f t="shared" si="220"/>
        <v>2487914866</v>
      </c>
      <c r="C2003" s="30">
        <v>44091</v>
      </c>
      <c r="D2003" s="18">
        <f t="shared" si="223"/>
        <v>44075</v>
      </c>
      <c r="E2003" s="19" t="str">
        <f>IF(ISERROR(VLOOKUP(C2003,FERIADOS!$A:$B,1,FALSE)),IF(WEEKDAY(C2003)=1,"Dom",IF(WEEKDAY(C2003)=2,"Seg",IF(WEEKDAY(C2003)=3,"Ter",IF(WEEKDAY(C2003)=4,"Qua",IF(WEEKDAY(C2003)=5,"Qui",IF(WEEKDAY(C2003)=6,"Sex","Sab")))))),"Feriado")</f>
        <v>Qui</v>
      </c>
      <c r="F2003" s="32"/>
      <c r="G2003" s="33"/>
      <c r="H2003" s="33"/>
      <c r="I2003" s="33"/>
      <c r="J2003" s="21" t="str">
        <f t="shared" si="221"/>
        <v/>
      </c>
      <c r="K2003" s="21">
        <f t="shared" si="217"/>
        <v>0</v>
      </c>
      <c r="L2003" s="21" t="str">
        <f t="shared" si="218"/>
        <v/>
      </c>
      <c r="M2003" s="22" t="str">
        <f t="shared" si="222"/>
        <v/>
      </c>
      <c r="N2003" s="48"/>
      <c r="O2003" s="54" t="str">
        <f>IF(N2003="","",IFERROR(VLOOKUP(N2003,EMPRESAS!$A:$C,3,FALSE),"NAO CADASTRADA"))</f>
        <v/>
      </c>
      <c r="P2003" s="50"/>
      <c r="Q2003" s="54" t="str">
        <f>IF(P2003="","",IFERROR(VLOOKUP(P2003,ATIVIDADES!$A:$C,3,FALSE),"NAO CADASTRADA"))</f>
        <v/>
      </c>
      <c r="R2003" s="42"/>
      <c r="S2003" s="48"/>
      <c r="T2003" s="54" t="str">
        <f>IF(S2003="","",IFERROR(VLOOKUP(S2003,EMPRESAS!$A:$C,3,FALSE),"NAO CADASTRADA"))</f>
        <v/>
      </c>
      <c r="U2003" s="50"/>
      <c r="V2003" s="54" t="str">
        <f>IF(U2003="","",IFERROR(VLOOKUP(U2003,ATIVIDADES!$A:$C,3,FALSE),"NAO CADASTRADA"))</f>
        <v/>
      </c>
      <c r="W2003" s="42"/>
      <c r="X2003" s="48"/>
      <c r="Y2003" s="54" t="str">
        <f>IF(X2003="","",IFERROR(VLOOKUP(X2003,EMPRESAS!$A:$C,3,FALSE),"NAO CADASTRADA"))</f>
        <v/>
      </c>
      <c r="Z2003" s="50"/>
      <c r="AA2003" s="54" t="str">
        <f>IF(Z2003="","",IFERROR(VLOOKUP(Z2003,ATIVIDADES!$A:$C,3,FALSE),"NAO CADASTRADA"))</f>
        <v/>
      </c>
      <c r="AB2003" s="42"/>
      <c r="AC2003" s="48"/>
      <c r="AD2003" s="54" t="str">
        <f>IF(AC2003="","",IFERROR(VLOOKUP(AC2003,EMPRESAS!$A:$C,3,FALSE),"NAO CADASTRADA"))</f>
        <v/>
      </c>
      <c r="AE2003" s="50"/>
      <c r="AF2003" s="54" t="str">
        <f>IF(AE2003="","",IFERROR(VLOOKUP(AE2003,ATIVIDADES!$A:$C,3,FALSE),"NAO CADASTRADA"))</f>
        <v/>
      </c>
      <c r="AG2003" s="42"/>
      <c r="AH2003" s="48"/>
      <c r="AI2003" s="54" t="str">
        <f>IF(AH2003="","",IFERROR(VLOOKUP(AH2003,EMPRESAS!$A:$C,3,FALSE),"NAO CADASTRADA"))</f>
        <v/>
      </c>
      <c r="AJ2003" s="50"/>
      <c r="AK2003" s="54" t="str">
        <f>IF(AJ2003="","",IFERROR(VLOOKUP(AJ2003,ATIVIDADES!$A:$C,3,FALSE),"NAO CADASTRADA"))</f>
        <v/>
      </c>
      <c r="AL2003" s="42"/>
    </row>
    <row r="2004" spans="1:38" x14ac:dyDescent="0.25">
      <c r="A2004" s="26" t="str">
        <f t="shared" si="219"/>
        <v>OK</v>
      </c>
      <c r="B2004" s="29">
        <f t="shared" si="220"/>
        <v>2487914866</v>
      </c>
      <c r="C2004" s="30">
        <v>44092</v>
      </c>
      <c r="D2004" s="18">
        <f t="shared" si="223"/>
        <v>44075</v>
      </c>
      <c r="E2004" s="19" t="str">
        <f>IF(ISERROR(VLOOKUP(C2004,FERIADOS!$A:$B,1,FALSE)),IF(WEEKDAY(C2004)=1,"Dom",IF(WEEKDAY(C2004)=2,"Seg",IF(WEEKDAY(C2004)=3,"Ter",IF(WEEKDAY(C2004)=4,"Qua",IF(WEEKDAY(C2004)=5,"Qui",IF(WEEKDAY(C2004)=6,"Sex","Sab")))))),"Feriado")</f>
        <v>Sex</v>
      </c>
      <c r="F2004" s="32"/>
      <c r="G2004" s="33"/>
      <c r="H2004" s="33"/>
      <c r="I2004" s="33"/>
      <c r="J2004" s="21" t="str">
        <f t="shared" si="221"/>
        <v/>
      </c>
      <c r="K2004" s="21">
        <f t="shared" si="217"/>
        <v>0</v>
      </c>
      <c r="L2004" s="21" t="str">
        <f t="shared" si="218"/>
        <v/>
      </c>
      <c r="M2004" s="22" t="str">
        <f t="shared" si="222"/>
        <v/>
      </c>
      <c r="N2004" s="48"/>
      <c r="O2004" s="54" t="str">
        <f>IF(N2004="","",IFERROR(VLOOKUP(N2004,EMPRESAS!$A:$C,3,FALSE),"NAO CADASTRADA"))</f>
        <v/>
      </c>
      <c r="P2004" s="50"/>
      <c r="Q2004" s="54" t="str">
        <f>IF(P2004="","",IFERROR(VLOOKUP(P2004,ATIVIDADES!$A:$C,3,FALSE),"NAO CADASTRADA"))</f>
        <v/>
      </c>
      <c r="R2004" s="42"/>
      <c r="S2004" s="48"/>
      <c r="T2004" s="54" t="str">
        <f>IF(S2004="","",IFERROR(VLOOKUP(S2004,EMPRESAS!$A:$C,3,FALSE),"NAO CADASTRADA"))</f>
        <v/>
      </c>
      <c r="U2004" s="50"/>
      <c r="V2004" s="54" t="str">
        <f>IF(U2004="","",IFERROR(VLOOKUP(U2004,ATIVIDADES!$A:$C,3,FALSE),"NAO CADASTRADA"))</f>
        <v/>
      </c>
      <c r="W2004" s="42"/>
      <c r="X2004" s="48"/>
      <c r="Y2004" s="54" t="str">
        <f>IF(X2004="","",IFERROR(VLOOKUP(X2004,EMPRESAS!$A:$C,3,FALSE),"NAO CADASTRADA"))</f>
        <v/>
      </c>
      <c r="Z2004" s="50"/>
      <c r="AA2004" s="54" t="str">
        <f>IF(Z2004="","",IFERROR(VLOOKUP(Z2004,ATIVIDADES!$A:$C,3,FALSE),"NAO CADASTRADA"))</f>
        <v/>
      </c>
      <c r="AB2004" s="42"/>
      <c r="AC2004" s="48"/>
      <c r="AD2004" s="54" t="str">
        <f>IF(AC2004="","",IFERROR(VLOOKUP(AC2004,EMPRESAS!$A:$C,3,FALSE),"NAO CADASTRADA"))</f>
        <v/>
      </c>
      <c r="AE2004" s="50"/>
      <c r="AF2004" s="54" t="str">
        <f>IF(AE2004="","",IFERROR(VLOOKUP(AE2004,ATIVIDADES!$A:$C,3,FALSE),"NAO CADASTRADA"))</f>
        <v/>
      </c>
      <c r="AG2004" s="42"/>
      <c r="AH2004" s="48"/>
      <c r="AI2004" s="54" t="str">
        <f>IF(AH2004="","",IFERROR(VLOOKUP(AH2004,EMPRESAS!$A:$C,3,FALSE),"NAO CADASTRADA"))</f>
        <v/>
      </c>
      <c r="AJ2004" s="50"/>
      <c r="AK2004" s="54" t="str">
        <f>IF(AJ2004="","",IFERROR(VLOOKUP(AJ2004,ATIVIDADES!$A:$C,3,FALSE),"NAO CADASTRADA"))</f>
        <v/>
      </c>
      <c r="AL2004" s="42"/>
    </row>
    <row r="2005" spans="1:38" x14ac:dyDescent="0.25">
      <c r="A2005" s="26" t="str">
        <f t="shared" si="219"/>
        <v>OK</v>
      </c>
      <c r="B2005" s="29">
        <f t="shared" si="220"/>
        <v>2487914866</v>
      </c>
      <c r="C2005" s="30">
        <v>44093</v>
      </c>
      <c r="D2005" s="18">
        <f t="shared" si="223"/>
        <v>44075</v>
      </c>
      <c r="E2005" s="19" t="str">
        <f>IF(ISERROR(VLOOKUP(C2005,FERIADOS!$A:$B,1,FALSE)),IF(WEEKDAY(C2005)=1,"Dom",IF(WEEKDAY(C2005)=2,"Seg",IF(WEEKDAY(C2005)=3,"Ter",IF(WEEKDAY(C2005)=4,"Qua",IF(WEEKDAY(C2005)=5,"Qui",IF(WEEKDAY(C2005)=6,"Sex","Sab")))))),"Feriado")</f>
        <v>Sab</v>
      </c>
      <c r="F2005" s="32"/>
      <c r="G2005" s="33"/>
      <c r="H2005" s="33"/>
      <c r="I2005" s="33"/>
      <c r="J2005" s="21" t="str">
        <f t="shared" si="221"/>
        <v/>
      </c>
      <c r="K2005" s="21">
        <f t="shared" si="217"/>
        <v>0</v>
      </c>
      <c r="L2005" s="21" t="str">
        <f t="shared" si="218"/>
        <v/>
      </c>
      <c r="M2005" s="22" t="str">
        <f t="shared" si="222"/>
        <v/>
      </c>
      <c r="N2005" s="48"/>
      <c r="O2005" s="54" t="str">
        <f>IF(N2005="","",IFERROR(VLOOKUP(N2005,EMPRESAS!$A:$C,3,FALSE),"NAO CADASTRADA"))</f>
        <v/>
      </c>
      <c r="P2005" s="50"/>
      <c r="Q2005" s="54" t="str">
        <f>IF(P2005="","",IFERROR(VLOOKUP(P2005,ATIVIDADES!$A:$C,3,FALSE),"NAO CADASTRADA"))</f>
        <v/>
      </c>
      <c r="R2005" s="42"/>
      <c r="S2005" s="48"/>
      <c r="T2005" s="54" t="str">
        <f>IF(S2005="","",IFERROR(VLOOKUP(S2005,EMPRESAS!$A:$C,3,FALSE),"NAO CADASTRADA"))</f>
        <v/>
      </c>
      <c r="U2005" s="50"/>
      <c r="V2005" s="54" t="str">
        <f>IF(U2005="","",IFERROR(VLOOKUP(U2005,ATIVIDADES!$A:$C,3,FALSE),"NAO CADASTRADA"))</f>
        <v/>
      </c>
      <c r="W2005" s="42"/>
      <c r="X2005" s="48"/>
      <c r="Y2005" s="54" t="str">
        <f>IF(X2005="","",IFERROR(VLOOKUP(X2005,EMPRESAS!$A:$C,3,FALSE),"NAO CADASTRADA"))</f>
        <v/>
      </c>
      <c r="Z2005" s="50"/>
      <c r="AA2005" s="54" t="str">
        <f>IF(Z2005="","",IFERROR(VLOOKUP(Z2005,ATIVIDADES!$A:$C,3,FALSE),"NAO CADASTRADA"))</f>
        <v/>
      </c>
      <c r="AB2005" s="42"/>
      <c r="AC2005" s="48"/>
      <c r="AD2005" s="54" t="str">
        <f>IF(AC2005="","",IFERROR(VLOOKUP(AC2005,EMPRESAS!$A:$C,3,FALSE),"NAO CADASTRADA"))</f>
        <v/>
      </c>
      <c r="AE2005" s="50"/>
      <c r="AF2005" s="54" t="str">
        <f>IF(AE2005="","",IFERROR(VLOOKUP(AE2005,ATIVIDADES!$A:$C,3,FALSE),"NAO CADASTRADA"))</f>
        <v/>
      </c>
      <c r="AG2005" s="42"/>
      <c r="AH2005" s="48"/>
      <c r="AI2005" s="54" t="str">
        <f>IF(AH2005="","",IFERROR(VLOOKUP(AH2005,EMPRESAS!$A:$C,3,FALSE),"NAO CADASTRADA"))</f>
        <v/>
      </c>
      <c r="AJ2005" s="50"/>
      <c r="AK2005" s="54" t="str">
        <f>IF(AJ2005="","",IFERROR(VLOOKUP(AJ2005,ATIVIDADES!$A:$C,3,FALSE),"NAO CADASTRADA"))</f>
        <v/>
      </c>
      <c r="AL2005" s="42"/>
    </row>
    <row r="2006" spans="1:38" x14ac:dyDescent="0.25">
      <c r="A2006" s="26" t="str">
        <f t="shared" si="219"/>
        <v>OK</v>
      </c>
      <c r="B2006" s="29">
        <f t="shared" si="220"/>
        <v>2487914866</v>
      </c>
      <c r="C2006" s="30">
        <v>44094</v>
      </c>
      <c r="D2006" s="18">
        <f t="shared" si="223"/>
        <v>44075</v>
      </c>
      <c r="E2006" s="19" t="str">
        <f>IF(ISERROR(VLOOKUP(C2006,FERIADOS!$A:$B,1,FALSE)),IF(WEEKDAY(C2006)=1,"Dom",IF(WEEKDAY(C2006)=2,"Seg",IF(WEEKDAY(C2006)=3,"Ter",IF(WEEKDAY(C2006)=4,"Qua",IF(WEEKDAY(C2006)=5,"Qui",IF(WEEKDAY(C2006)=6,"Sex","Sab")))))),"Feriado")</f>
        <v>Dom</v>
      </c>
      <c r="F2006" s="32"/>
      <c r="G2006" s="33"/>
      <c r="H2006" s="33"/>
      <c r="I2006" s="33"/>
      <c r="J2006" s="21" t="str">
        <f t="shared" si="221"/>
        <v/>
      </c>
      <c r="K2006" s="21">
        <f t="shared" si="217"/>
        <v>0</v>
      </c>
      <c r="L2006" s="21" t="str">
        <f t="shared" si="218"/>
        <v/>
      </c>
      <c r="M2006" s="22" t="str">
        <f t="shared" si="222"/>
        <v/>
      </c>
      <c r="N2006" s="48"/>
      <c r="O2006" s="54" t="str">
        <f>IF(N2006="","",IFERROR(VLOOKUP(N2006,EMPRESAS!$A:$C,3,FALSE),"NAO CADASTRADA"))</f>
        <v/>
      </c>
      <c r="P2006" s="50"/>
      <c r="Q2006" s="54" t="str">
        <f>IF(P2006="","",IFERROR(VLOOKUP(P2006,ATIVIDADES!$A:$C,3,FALSE),"NAO CADASTRADA"))</f>
        <v/>
      </c>
      <c r="R2006" s="42"/>
      <c r="S2006" s="48"/>
      <c r="T2006" s="54" t="str">
        <f>IF(S2006="","",IFERROR(VLOOKUP(S2006,EMPRESAS!$A:$C,3,FALSE),"NAO CADASTRADA"))</f>
        <v/>
      </c>
      <c r="U2006" s="50"/>
      <c r="V2006" s="54" t="str">
        <f>IF(U2006="","",IFERROR(VLOOKUP(U2006,ATIVIDADES!$A:$C,3,FALSE),"NAO CADASTRADA"))</f>
        <v/>
      </c>
      <c r="W2006" s="42"/>
      <c r="X2006" s="48"/>
      <c r="Y2006" s="54" t="str">
        <f>IF(X2006="","",IFERROR(VLOOKUP(X2006,EMPRESAS!$A:$C,3,FALSE),"NAO CADASTRADA"))</f>
        <v/>
      </c>
      <c r="Z2006" s="50"/>
      <c r="AA2006" s="54" t="str">
        <f>IF(Z2006="","",IFERROR(VLOOKUP(Z2006,ATIVIDADES!$A:$C,3,FALSE),"NAO CADASTRADA"))</f>
        <v/>
      </c>
      <c r="AB2006" s="42"/>
      <c r="AC2006" s="48"/>
      <c r="AD2006" s="54" t="str">
        <f>IF(AC2006="","",IFERROR(VLOOKUP(AC2006,EMPRESAS!$A:$C,3,FALSE),"NAO CADASTRADA"))</f>
        <v/>
      </c>
      <c r="AE2006" s="50"/>
      <c r="AF2006" s="54" t="str">
        <f>IF(AE2006="","",IFERROR(VLOOKUP(AE2006,ATIVIDADES!$A:$C,3,FALSE),"NAO CADASTRADA"))</f>
        <v/>
      </c>
      <c r="AG2006" s="42"/>
      <c r="AH2006" s="48"/>
      <c r="AI2006" s="54" t="str">
        <f>IF(AH2006="","",IFERROR(VLOOKUP(AH2006,EMPRESAS!$A:$C,3,FALSE),"NAO CADASTRADA"))</f>
        <v/>
      </c>
      <c r="AJ2006" s="50"/>
      <c r="AK2006" s="54" t="str">
        <f>IF(AJ2006="","",IFERROR(VLOOKUP(AJ2006,ATIVIDADES!$A:$C,3,FALSE),"NAO CADASTRADA"))</f>
        <v/>
      </c>
      <c r="AL2006" s="42"/>
    </row>
    <row r="2007" spans="1:38" x14ac:dyDescent="0.25">
      <c r="A2007" s="26" t="str">
        <f t="shared" si="219"/>
        <v>OK</v>
      </c>
      <c r="B2007" s="29">
        <f t="shared" si="220"/>
        <v>2487914866</v>
      </c>
      <c r="C2007" s="30">
        <v>44095</v>
      </c>
      <c r="D2007" s="18">
        <f t="shared" si="223"/>
        <v>44075</v>
      </c>
      <c r="E2007" s="19" t="str">
        <f>IF(ISERROR(VLOOKUP(C2007,FERIADOS!$A:$B,1,FALSE)),IF(WEEKDAY(C2007)=1,"Dom",IF(WEEKDAY(C2007)=2,"Seg",IF(WEEKDAY(C2007)=3,"Ter",IF(WEEKDAY(C2007)=4,"Qua",IF(WEEKDAY(C2007)=5,"Qui",IF(WEEKDAY(C2007)=6,"Sex","Sab")))))),"Feriado")</f>
        <v>Seg</v>
      </c>
      <c r="F2007" s="32"/>
      <c r="G2007" s="33"/>
      <c r="H2007" s="33"/>
      <c r="I2007" s="33"/>
      <c r="J2007" s="21" t="str">
        <f t="shared" si="221"/>
        <v/>
      </c>
      <c r="K2007" s="21">
        <f t="shared" si="217"/>
        <v>0</v>
      </c>
      <c r="L2007" s="21" t="str">
        <f t="shared" si="218"/>
        <v/>
      </c>
      <c r="M2007" s="22" t="str">
        <f t="shared" si="222"/>
        <v/>
      </c>
      <c r="N2007" s="48"/>
      <c r="O2007" s="54" t="str">
        <f>IF(N2007="","",IFERROR(VLOOKUP(N2007,EMPRESAS!$A:$C,3,FALSE),"NAO CADASTRADA"))</f>
        <v/>
      </c>
      <c r="P2007" s="50"/>
      <c r="Q2007" s="54" t="str">
        <f>IF(P2007="","",IFERROR(VLOOKUP(P2007,ATIVIDADES!$A:$C,3,FALSE),"NAO CADASTRADA"))</f>
        <v/>
      </c>
      <c r="R2007" s="42"/>
      <c r="S2007" s="48"/>
      <c r="T2007" s="54" t="str">
        <f>IF(S2007="","",IFERROR(VLOOKUP(S2007,EMPRESAS!$A:$C,3,FALSE),"NAO CADASTRADA"))</f>
        <v/>
      </c>
      <c r="U2007" s="50"/>
      <c r="V2007" s="54" t="str">
        <f>IF(U2007="","",IFERROR(VLOOKUP(U2007,ATIVIDADES!$A:$C,3,FALSE),"NAO CADASTRADA"))</f>
        <v/>
      </c>
      <c r="W2007" s="42"/>
      <c r="X2007" s="48"/>
      <c r="Y2007" s="54" t="str">
        <f>IF(X2007="","",IFERROR(VLOOKUP(X2007,EMPRESAS!$A:$C,3,FALSE),"NAO CADASTRADA"))</f>
        <v/>
      </c>
      <c r="Z2007" s="50"/>
      <c r="AA2007" s="54" t="str">
        <f>IF(Z2007="","",IFERROR(VLOOKUP(Z2007,ATIVIDADES!$A:$C,3,FALSE),"NAO CADASTRADA"))</f>
        <v/>
      </c>
      <c r="AB2007" s="42"/>
      <c r="AC2007" s="48"/>
      <c r="AD2007" s="54" t="str">
        <f>IF(AC2007="","",IFERROR(VLOOKUP(AC2007,EMPRESAS!$A:$C,3,FALSE),"NAO CADASTRADA"))</f>
        <v/>
      </c>
      <c r="AE2007" s="50"/>
      <c r="AF2007" s="54" t="str">
        <f>IF(AE2007="","",IFERROR(VLOOKUP(AE2007,ATIVIDADES!$A:$C,3,FALSE),"NAO CADASTRADA"))</f>
        <v/>
      </c>
      <c r="AG2007" s="42"/>
      <c r="AH2007" s="48"/>
      <c r="AI2007" s="54" t="str">
        <f>IF(AH2007="","",IFERROR(VLOOKUP(AH2007,EMPRESAS!$A:$C,3,FALSE),"NAO CADASTRADA"))</f>
        <v/>
      </c>
      <c r="AJ2007" s="50"/>
      <c r="AK2007" s="54" t="str">
        <f>IF(AJ2007="","",IFERROR(VLOOKUP(AJ2007,ATIVIDADES!$A:$C,3,FALSE),"NAO CADASTRADA"))</f>
        <v/>
      </c>
      <c r="AL2007" s="42"/>
    </row>
    <row r="2008" spans="1:38" x14ac:dyDescent="0.25">
      <c r="A2008" s="26" t="str">
        <f t="shared" si="219"/>
        <v>OK</v>
      </c>
      <c r="B2008" s="29">
        <f t="shared" si="220"/>
        <v>2487914866</v>
      </c>
      <c r="C2008" s="30">
        <v>44096</v>
      </c>
      <c r="D2008" s="18">
        <f t="shared" si="223"/>
        <v>44075</v>
      </c>
      <c r="E2008" s="19" t="str">
        <f>IF(ISERROR(VLOOKUP(C2008,FERIADOS!$A:$B,1,FALSE)),IF(WEEKDAY(C2008)=1,"Dom",IF(WEEKDAY(C2008)=2,"Seg",IF(WEEKDAY(C2008)=3,"Ter",IF(WEEKDAY(C2008)=4,"Qua",IF(WEEKDAY(C2008)=5,"Qui",IF(WEEKDAY(C2008)=6,"Sex","Sab")))))),"Feriado")</f>
        <v>Ter</v>
      </c>
      <c r="F2008" s="32"/>
      <c r="G2008" s="33"/>
      <c r="H2008" s="33"/>
      <c r="I2008" s="33"/>
      <c r="J2008" s="21" t="str">
        <f t="shared" si="221"/>
        <v/>
      </c>
      <c r="K2008" s="21">
        <f t="shared" si="217"/>
        <v>0</v>
      </c>
      <c r="L2008" s="21" t="str">
        <f t="shared" si="218"/>
        <v/>
      </c>
      <c r="M2008" s="22" t="str">
        <f t="shared" si="222"/>
        <v/>
      </c>
      <c r="N2008" s="48"/>
      <c r="O2008" s="54" t="str">
        <f>IF(N2008="","",IFERROR(VLOOKUP(N2008,EMPRESAS!$A:$C,3,FALSE),"NAO CADASTRADA"))</f>
        <v/>
      </c>
      <c r="P2008" s="50"/>
      <c r="Q2008" s="54" t="str">
        <f>IF(P2008="","",IFERROR(VLOOKUP(P2008,ATIVIDADES!$A:$C,3,FALSE),"NAO CADASTRADA"))</f>
        <v/>
      </c>
      <c r="R2008" s="42"/>
      <c r="S2008" s="48"/>
      <c r="T2008" s="54" t="str">
        <f>IF(S2008="","",IFERROR(VLOOKUP(S2008,EMPRESAS!$A:$C,3,FALSE),"NAO CADASTRADA"))</f>
        <v/>
      </c>
      <c r="U2008" s="50"/>
      <c r="V2008" s="54" t="str">
        <f>IF(U2008="","",IFERROR(VLOOKUP(U2008,ATIVIDADES!$A:$C,3,FALSE),"NAO CADASTRADA"))</f>
        <v/>
      </c>
      <c r="W2008" s="42"/>
      <c r="X2008" s="48"/>
      <c r="Y2008" s="54" t="str">
        <f>IF(X2008="","",IFERROR(VLOOKUP(X2008,EMPRESAS!$A:$C,3,FALSE),"NAO CADASTRADA"))</f>
        <v/>
      </c>
      <c r="Z2008" s="50"/>
      <c r="AA2008" s="54" t="str">
        <f>IF(Z2008="","",IFERROR(VLOOKUP(Z2008,ATIVIDADES!$A:$C,3,FALSE),"NAO CADASTRADA"))</f>
        <v/>
      </c>
      <c r="AB2008" s="42"/>
      <c r="AC2008" s="48"/>
      <c r="AD2008" s="54" t="str">
        <f>IF(AC2008="","",IFERROR(VLOOKUP(AC2008,EMPRESAS!$A:$C,3,FALSE),"NAO CADASTRADA"))</f>
        <v/>
      </c>
      <c r="AE2008" s="50"/>
      <c r="AF2008" s="54" t="str">
        <f>IF(AE2008="","",IFERROR(VLOOKUP(AE2008,ATIVIDADES!$A:$C,3,FALSE),"NAO CADASTRADA"))</f>
        <v/>
      </c>
      <c r="AG2008" s="42"/>
      <c r="AH2008" s="48"/>
      <c r="AI2008" s="54" t="str">
        <f>IF(AH2008="","",IFERROR(VLOOKUP(AH2008,EMPRESAS!$A:$C,3,FALSE),"NAO CADASTRADA"))</f>
        <v/>
      </c>
      <c r="AJ2008" s="50"/>
      <c r="AK2008" s="54" t="str">
        <f>IF(AJ2008="","",IFERROR(VLOOKUP(AJ2008,ATIVIDADES!$A:$C,3,FALSE),"NAO CADASTRADA"))</f>
        <v/>
      </c>
      <c r="AL2008" s="42"/>
    </row>
    <row r="2009" spans="1:38" x14ac:dyDescent="0.25">
      <c r="A2009" s="26" t="str">
        <f t="shared" si="219"/>
        <v>OK</v>
      </c>
      <c r="B2009" s="29">
        <f t="shared" si="220"/>
        <v>2487914866</v>
      </c>
      <c r="C2009" s="30">
        <v>44097</v>
      </c>
      <c r="D2009" s="18">
        <f t="shared" si="223"/>
        <v>44075</v>
      </c>
      <c r="E2009" s="19" t="str">
        <f>IF(ISERROR(VLOOKUP(C2009,FERIADOS!$A:$B,1,FALSE)),IF(WEEKDAY(C2009)=1,"Dom",IF(WEEKDAY(C2009)=2,"Seg",IF(WEEKDAY(C2009)=3,"Ter",IF(WEEKDAY(C2009)=4,"Qua",IF(WEEKDAY(C2009)=5,"Qui",IF(WEEKDAY(C2009)=6,"Sex","Sab")))))),"Feriado")</f>
        <v>Qua</v>
      </c>
      <c r="F2009" s="32"/>
      <c r="G2009" s="33"/>
      <c r="H2009" s="33"/>
      <c r="I2009" s="33"/>
      <c r="J2009" s="21" t="str">
        <f t="shared" si="221"/>
        <v/>
      </c>
      <c r="K2009" s="21">
        <f t="shared" si="217"/>
        <v>0</v>
      </c>
      <c r="L2009" s="21" t="str">
        <f t="shared" si="218"/>
        <v/>
      </c>
      <c r="M2009" s="22" t="str">
        <f t="shared" si="222"/>
        <v/>
      </c>
      <c r="N2009" s="48"/>
      <c r="O2009" s="54" t="str">
        <f>IF(N2009="","",IFERROR(VLOOKUP(N2009,EMPRESAS!$A:$C,3,FALSE),"NAO CADASTRADA"))</f>
        <v/>
      </c>
      <c r="P2009" s="50"/>
      <c r="Q2009" s="54" t="str">
        <f>IF(P2009="","",IFERROR(VLOOKUP(P2009,ATIVIDADES!$A:$C,3,FALSE),"NAO CADASTRADA"))</f>
        <v/>
      </c>
      <c r="R2009" s="42"/>
      <c r="S2009" s="48"/>
      <c r="T2009" s="54" t="str">
        <f>IF(S2009="","",IFERROR(VLOOKUP(S2009,EMPRESAS!$A:$C,3,FALSE),"NAO CADASTRADA"))</f>
        <v/>
      </c>
      <c r="U2009" s="50"/>
      <c r="V2009" s="54" t="str">
        <f>IF(U2009="","",IFERROR(VLOOKUP(U2009,ATIVIDADES!$A:$C,3,FALSE),"NAO CADASTRADA"))</f>
        <v/>
      </c>
      <c r="W2009" s="42"/>
      <c r="X2009" s="48"/>
      <c r="Y2009" s="54" t="str">
        <f>IF(X2009="","",IFERROR(VLOOKUP(X2009,EMPRESAS!$A:$C,3,FALSE),"NAO CADASTRADA"))</f>
        <v/>
      </c>
      <c r="Z2009" s="50"/>
      <c r="AA2009" s="54" t="str">
        <f>IF(Z2009="","",IFERROR(VLOOKUP(Z2009,ATIVIDADES!$A:$C,3,FALSE),"NAO CADASTRADA"))</f>
        <v/>
      </c>
      <c r="AB2009" s="42"/>
      <c r="AC2009" s="48"/>
      <c r="AD2009" s="54" t="str">
        <f>IF(AC2009="","",IFERROR(VLOOKUP(AC2009,EMPRESAS!$A:$C,3,FALSE),"NAO CADASTRADA"))</f>
        <v/>
      </c>
      <c r="AE2009" s="50"/>
      <c r="AF2009" s="54" t="str">
        <f>IF(AE2009="","",IFERROR(VLOOKUP(AE2009,ATIVIDADES!$A:$C,3,FALSE),"NAO CADASTRADA"))</f>
        <v/>
      </c>
      <c r="AG2009" s="42"/>
      <c r="AH2009" s="48"/>
      <c r="AI2009" s="54" t="str">
        <f>IF(AH2009="","",IFERROR(VLOOKUP(AH2009,EMPRESAS!$A:$C,3,FALSE),"NAO CADASTRADA"))</f>
        <v/>
      </c>
      <c r="AJ2009" s="50"/>
      <c r="AK2009" s="54" t="str">
        <f>IF(AJ2009="","",IFERROR(VLOOKUP(AJ2009,ATIVIDADES!$A:$C,3,FALSE),"NAO CADASTRADA"))</f>
        <v/>
      </c>
      <c r="AL2009" s="42"/>
    </row>
    <row r="2010" spans="1:38" x14ac:dyDescent="0.25">
      <c r="A2010" s="26" t="str">
        <f t="shared" si="219"/>
        <v>OK</v>
      </c>
      <c r="B2010" s="29">
        <f t="shared" si="220"/>
        <v>2487914866</v>
      </c>
      <c r="C2010" s="30">
        <v>44098</v>
      </c>
      <c r="D2010" s="18">
        <f t="shared" si="223"/>
        <v>44075</v>
      </c>
      <c r="E2010" s="19" t="str">
        <f>IF(ISERROR(VLOOKUP(C2010,FERIADOS!$A:$B,1,FALSE)),IF(WEEKDAY(C2010)=1,"Dom",IF(WEEKDAY(C2010)=2,"Seg",IF(WEEKDAY(C2010)=3,"Ter",IF(WEEKDAY(C2010)=4,"Qua",IF(WEEKDAY(C2010)=5,"Qui",IF(WEEKDAY(C2010)=6,"Sex","Sab")))))),"Feriado")</f>
        <v>Qui</v>
      </c>
      <c r="F2010" s="32"/>
      <c r="G2010" s="33"/>
      <c r="H2010" s="33"/>
      <c r="I2010" s="33"/>
      <c r="J2010" s="21" t="str">
        <f t="shared" si="221"/>
        <v/>
      </c>
      <c r="K2010" s="21">
        <f t="shared" si="217"/>
        <v>0</v>
      </c>
      <c r="L2010" s="21" t="str">
        <f t="shared" si="218"/>
        <v/>
      </c>
      <c r="M2010" s="22" t="str">
        <f t="shared" si="222"/>
        <v/>
      </c>
      <c r="N2010" s="48"/>
      <c r="O2010" s="54" t="str">
        <f>IF(N2010="","",IFERROR(VLOOKUP(N2010,EMPRESAS!$A:$C,3,FALSE),"NAO CADASTRADA"))</f>
        <v/>
      </c>
      <c r="P2010" s="50"/>
      <c r="Q2010" s="54" t="str">
        <f>IF(P2010="","",IFERROR(VLOOKUP(P2010,ATIVIDADES!$A:$C,3,FALSE),"NAO CADASTRADA"))</f>
        <v/>
      </c>
      <c r="R2010" s="42"/>
      <c r="S2010" s="48"/>
      <c r="T2010" s="54" t="str">
        <f>IF(S2010="","",IFERROR(VLOOKUP(S2010,EMPRESAS!$A:$C,3,FALSE),"NAO CADASTRADA"))</f>
        <v/>
      </c>
      <c r="U2010" s="50"/>
      <c r="V2010" s="54" t="str">
        <f>IF(U2010="","",IFERROR(VLOOKUP(U2010,ATIVIDADES!$A:$C,3,FALSE),"NAO CADASTRADA"))</f>
        <v/>
      </c>
      <c r="W2010" s="42"/>
      <c r="X2010" s="48"/>
      <c r="Y2010" s="54" t="str">
        <f>IF(X2010="","",IFERROR(VLOOKUP(X2010,EMPRESAS!$A:$C,3,FALSE),"NAO CADASTRADA"))</f>
        <v/>
      </c>
      <c r="Z2010" s="50"/>
      <c r="AA2010" s="54" t="str">
        <f>IF(Z2010="","",IFERROR(VLOOKUP(Z2010,ATIVIDADES!$A:$C,3,FALSE),"NAO CADASTRADA"))</f>
        <v/>
      </c>
      <c r="AB2010" s="42"/>
      <c r="AC2010" s="48"/>
      <c r="AD2010" s="54" t="str">
        <f>IF(AC2010="","",IFERROR(VLOOKUP(AC2010,EMPRESAS!$A:$C,3,FALSE),"NAO CADASTRADA"))</f>
        <v/>
      </c>
      <c r="AE2010" s="50"/>
      <c r="AF2010" s="54" t="str">
        <f>IF(AE2010="","",IFERROR(VLOOKUP(AE2010,ATIVIDADES!$A:$C,3,FALSE),"NAO CADASTRADA"))</f>
        <v/>
      </c>
      <c r="AG2010" s="42"/>
      <c r="AH2010" s="48"/>
      <c r="AI2010" s="54" t="str">
        <f>IF(AH2010="","",IFERROR(VLOOKUP(AH2010,EMPRESAS!$A:$C,3,FALSE),"NAO CADASTRADA"))</f>
        <v/>
      </c>
      <c r="AJ2010" s="50"/>
      <c r="AK2010" s="54" t="str">
        <f>IF(AJ2010="","",IFERROR(VLOOKUP(AJ2010,ATIVIDADES!$A:$C,3,FALSE),"NAO CADASTRADA"))</f>
        <v/>
      </c>
      <c r="AL2010" s="42"/>
    </row>
    <row r="2011" spans="1:38" x14ac:dyDescent="0.25">
      <c r="A2011" s="26" t="str">
        <f t="shared" si="219"/>
        <v>OK</v>
      </c>
      <c r="B2011" s="29">
        <f t="shared" si="220"/>
        <v>2487914866</v>
      </c>
      <c r="C2011" s="30">
        <v>44099</v>
      </c>
      <c r="D2011" s="18">
        <f t="shared" si="223"/>
        <v>44075</v>
      </c>
      <c r="E2011" s="19" t="str">
        <f>IF(ISERROR(VLOOKUP(C2011,FERIADOS!$A:$B,1,FALSE)),IF(WEEKDAY(C2011)=1,"Dom",IF(WEEKDAY(C2011)=2,"Seg",IF(WEEKDAY(C2011)=3,"Ter",IF(WEEKDAY(C2011)=4,"Qua",IF(WEEKDAY(C2011)=5,"Qui",IF(WEEKDAY(C2011)=6,"Sex","Sab")))))),"Feriado")</f>
        <v>Sex</v>
      </c>
      <c r="F2011" s="32"/>
      <c r="G2011" s="33"/>
      <c r="H2011" s="33"/>
      <c r="I2011" s="33"/>
      <c r="J2011" s="21" t="str">
        <f t="shared" si="221"/>
        <v/>
      </c>
      <c r="K2011" s="21">
        <f t="shared" si="217"/>
        <v>0</v>
      </c>
      <c r="L2011" s="21" t="str">
        <f t="shared" si="218"/>
        <v/>
      </c>
      <c r="M2011" s="22" t="str">
        <f t="shared" si="222"/>
        <v/>
      </c>
      <c r="N2011" s="48"/>
      <c r="O2011" s="54" t="str">
        <f>IF(N2011="","",IFERROR(VLOOKUP(N2011,EMPRESAS!$A:$C,3,FALSE),"NAO CADASTRADA"))</f>
        <v/>
      </c>
      <c r="P2011" s="50"/>
      <c r="Q2011" s="54" t="str">
        <f>IF(P2011="","",IFERROR(VLOOKUP(P2011,ATIVIDADES!$A:$C,3,FALSE),"NAO CADASTRADA"))</f>
        <v/>
      </c>
      <c r="R2011" s="42"/>
      <c r="S2011" s="48"/>
      <c r="T2011" s="54" t="str">
        <f>IF(S2011="","",IFERROR(VLOOKUP(S2011,EMPRESAS!$A:$C,3,FALSE),"NAO CADASTRADA"))</f>
        <v/>
      </c>
      <c r="U2011" s="50"/>
      <c r="V2011" s="54" t="str">
        <f>IF(U2011="","",IFERROR(VLOOKUP(U2011,ATIVIDADES!$A:$C,3,FALSE),"NAO CADASTRADA"))</f>
        <v/>
      </c>
      <c r="W2011" s="42"/>
      <c r="X2011" s="48"/>
      <c r="Y2011" s="54" t="str">
        <f>IF(X2011="","",IFERROR(VLOOKUP(X2011,EMPRESAS!$A:$C,3,FALSE),"NAO CADASTRADA"))</f>
        <v/>
      </c>
      <c r="Z2011" s="50"/>
      <c r="AA2011" s="54" t="str">
        <f>IF(Z2011="","",IFERROR(VLOOKUP(Z2011,ATIVIDADES!$A:$C,3,FALSE),"NAO CADASTRADA"))</f>
        <v/>
      </c>
      <c r="AB2011" s="42"/>
      <c r="AC2011" s="48"/>
      <c r="AD2011" s="54" t="str">
        <f>IF(AC2011="","",IFERROR(VLOOKUP(AC2011,EMPRESAS!$A:$C,3,FALSE),"NAO CADASTRADA"))</f>
        <v/>
      </c>
      <c r="AE2011" s="50"/>
      <c r="AF2011" s="54" t="str">
        <f>IF(AE2011="","",IFERROR(VLOOKUP(AE2011,ATIVIDADES!$A:$C,3,FALSE),"NAO CADASTRADA"))</f>
        <v/>
      </c>
      <c r="AG2011" s="42"/>
      <c r="AH2011" s="48"/>
      <c r="AI2011" s="54" t="str">
        <f>IF(AH2011="","",IFERROR(VLOOKUP(AH2011,EMPRESAS!$A:$C,3,FALSE),"NAO CADASTRADA"))</f>
        <v/>
      </c>
      <c r="AJ2011" s="50"/>
      <c r="AK2011" s="54" t="str">
        <f>IF(AJ2011="","",IFERROR(VLOOKUP(AJ2011,ATIVIDADES!$A:$C,3,FALSE),"NAO CADASTRADA"))</f>
        <v/>
      </c>
      <c r="AL2011" s="42"/>
    </row>
    <row r="2012" spans="1:38" x14ac:dyDescent="0.25">
      <c r="A2012" s="26" t="str">
        <f t="shared" si="219"/>
        <v>OK</v>
      </c>
      <c r="B2012" s="29">
        <f t="shared" si="220"/>
        <v>2487914866</v>
      </c>
      <c r="C2012" s="30">
        <v>44100</v>
      </c>
      <c r="D2012" s="18">
        <f t="shared" si="223"/>
        <v>44075</v>
      </c>
      <c r="E2012" s="19" t="str">
        <f>IF(ISERROR(VLOOKUP(C2012,FERIADOS!$A:$B,1,FALSE)),IF(WEEKDAY(C2012)=1,"Dom",IF(WEEKDAY(C2012)=2,"Seg",IF(WEEKDAY(C2012)=3,"Ter",IF(WEEKDAY(C2012)=4,"Qua",IF(WEEKDAY(C2012)=5,"Qui",IF(WEEKDAY(C2012)=6,"Sex","Sab")))))),"Feriado")</f>
        <v>Sab</v>
      </c>
      <c r="F2012" s="32"/>
      <c r="G2012" s="33"/>
      <c r="H2012" s="33"/>
      <c r="I2012" s="33"/>
      <c r="J2012" s="21" t="str">
        <f t="shared" si="221"/>
        <v/>
      </c>
      <c r="K2012" s="21">
        <f t="shared" si="217"/>
        <v>0</v>
      </c>
      <c r="L2012" s="21" t="str">
        <f t="shared" si="218"/>
        <v/>
      </c>
      <c r="M2012" s="22" t="str">
        <f t="shared" si="222"/>
        <v/>
      </c>
      <c r="N2012" s="48"/>
      <c r="O2012" s="54" t="str">
        <f>IF(N2012="","",IFERROR(VLOOKUP(N2012,EMPRESAS!$A:$C,3,FALSE),"NAO CADASTRADA"))</f>
        <v/>
      </c>
      <c r="P2012" s="50"/>
      <c r="Q2012" s="54" t="str">
        <f>IF(P2012="","",IFERROR(VLOOKUP(P2012,ATIVIDADES!$A:$C,3,FALSE),"NAO CADASTRADA"))</f>
        <v/>
      </c>
      <c r="R2012" s="42"/>
      <c r="S2012" s="48"/>
      <c r="T2012" s="54" t="str">
        <f>IF(S2012="","",IFERROR(VLOOKUP(S2012,EMPRESAS!$A:$C,3,FALSE),"NAO CADASTRADA"))</f>
        <v/>
      </c>
      <c r="U2012" s="50"/>
      <c r="V2012" s="54" t="str">
        <f>IF(U2012="","",IFERROR(VLOOKUP(U2012,ATIVIDADES!$A:$C,3,FALSE),"NAO CADASTRADA"))</f>
        <v/>
      </c>
      <c r="W2012" s="42"/>
      <c r="X2012" s="48"/>
      <c r="Y2012" s="54" t="str">
        <f>IF(X2012="","",IFERROR(VLOOKUP(X2012,EMPRESAS!$A:$C,3,FALSE),"NAO CADASTRADA"))</f>
        <v/>
      </c>
      <c r="Z2012" s="50"/>
      <c r="AA2012" s="54" t="str">
        <f>IF(Z2012="","",IFERROR(VLOOKUP(Z2012,ATIVIDADES!$A:$C,3,FALSE),"NAO CADASTRADA"))</f>
        <v/>
      </c>
      <c r="AB2012" s="42"/>
      <c r="AC2012" s="48"/>
      <c r="AD2012" s="54" t="str">
        <f>IF(AC2012="","",IFERROR(VLOOKUP(AC2012,EMPRESAS!$A:$C,3,FALSE),"NAO CADASTRADA"))</f>
        <v/>
      </c>
      <c r="AE2012" s="50"/>
      <c r="AF2012" s="54" t="str">
        <f>IF(AE2012="","",IFERROR(VLOOKUP(AE2012,ATIVIDADES!$A:$C,3,FALSE),"NAO CADASTRADA"))</f>
        <v/>
      </c>
      <c r="AG2012" s="42"/>
      <c r="AH2012" s="48"/>
      <c r="AI2012" s="54" t="str">
        <f>IF(AH2012="","",IFERROR(VLOOKUP(AH2012,EMPRESAS!$A:$C,3,FALSE),"NAO CADASTRADA"))</f>
        <v/>
      </c>
      <c r="AJ2012" s="50"/>
      <c r="AK2012" s="54" t="str">
        <f>IF(AJ2012="","",IFERROR(VLOOKUP(AJ2012,ATIVIDADES!$A:$C,3,FALSE),"NAO CADASTRADA"))</f>
        <v/>
      </c>
      <c r="AL2012" s="42"/>
    </row>
    <row r="2013" spans="1:38" x14ac:dyDescent="0.25">
      <c r="A2013" s="26" t="str">
        <f t="shared" si="219"/>
        <v>OK</v>
      </c>
      <c r="B2013" s="29">
        <f t="shared" si="220"/>
        <v>2487914866</v>
      </c>
      <c r="C2013" s="30">
        <v>44101</v>
      </c>
      <c r="D2013" s="18">
        <f t="shared" si="223"/>
        <v>44075</v>
      </c>
      <c r="E2013" s="19" t="str">
        <f>IF(ISERROR(VLOOKUP(C2013,FERIADOS!$A:$B,1,FALSE)),IF(WEEKDAY(C2013)=1,"Dom",IF(WEEKDAY(C2013)=2,"Seg",IF(WEEKDAY(C2013)=3,"Ter",IF(WEEKDAY(C2013)=4,"Qua",IF(WEEKDAY(C2013)=5,"Qui",IF(WEEKDAY(C2013)=6,"Sex","Sab")))))),"Feriado")</f>
        <v>Dom</v>
      </c>
      <c r="F2013" s="32"/>
      <c r="G2013" s="33"/>
      <c r="H2013" s="33"/>
      <c r="I2013" s="33"/>
      <c r="J2013" s="21" t="str">
        <f t="shared" si="221"/>
        <v/>
      </c>
      <c r="K2013" s="21">
        <f t="shared" si="217"/>
        <v>0</v>
      </c>
      <c r="L2013" s="21" t="str">
        <f t="shared" si="218"/>
        <v/>
      </c>
      <c r="M2013" s="22" t="str">
        <f t="shared" si="222"/>
        <v/>
      </c>
      <c r="N2013" s="48"/>
      <c r="O2013" s="54" t="str">
        <f>IF(N2013="","",IFERROR(VLOOKUP(N2013,EMPRESAS!$A:$C,3,FALSE),"NAO CADASTRADA"))</f>
        <v/>
      </c>
      <c r="P2013" s="50"/>
      <c r="Q2013" s="54" t="str">
        <f>IF(P2013="","",IFERROR(VLOOKUP(P2013,ATIVIDADES!$A:$C,3,FALSE),"NAO CADASTRADA"))</f>
        <v/>
      </c>
      <c r="R2013" s="42"/>
      <c r="S2013" s="48"/>
      <c r="T2013" s="54" t="str">
        <f>IF(S2013="","",IFERROR(VLOOKUP(S2013,EMPRESAS!$A:$C,3,FALSE),"NAO CADASTRADA"))</f>
        <v/>
      </c>
      <c r="U2013" s="50"/>
      <c r="V2013" s="54" t="str">
        <f>IF(U2013="","",IFERROR(VLOOKUP(U2013,ATIVIDADES!$A:$C,3,FALSE),"NAO CADASTRADA"))</f>
        <v/>
      </c>
      <c r="W2013" s="42"/>
      <c r="X2013" s="48"/>
      <c r="Y2013" s="54" t="str">
        <f>IF(X2013="","",IFERROR(VLOOKUP(X2013,EMPRESAS!$A:$C,3,FALSE),"NAO CADASTRADA"))</f>
        <v/>
      </c>
      <c r="Z2013" s="50"/>
      <c r="AA2013" s="54" t="str">
        <f>IF(Z2013="","",IFERROR(VLOOKUP(Z2013,ATIVIDADES!$A:$C,3,FALSE),"NAO CADASTRADA"))</f>
        <v/>
      </c>
      <c r="AB2013" s="42"/>
      <c r="AC2013" s="48"/>
      <c r="AD2013" s="54" t="str">
        <f>IF(AC2013="","",IFERROR(VLOOKUP(AC2013,EMPRESAS!$A:$C,3,FALSE),"NAO CADASTRADA"))</f>
        <v/>
      </c>
      <c r="AE2013" s="50"/>
      <c r="AF2013" s="54" t="str">
        <f>IF(AE2013="","",IFERROR(VLOOKUP(AE2013,ATIVIDADES!$A:$C,3,FALSE),"NAO CADASTRADA"))</f>
        <v/>
      </c>
      <c r="AG2013" s="42"/>
      <c r="AH2013" s="48"/>
      <c r="AI2013" s="54" t="str">
        <f>IF(AH2013="","",IFERROR(VLOOKUP(AH2013,EMPRESAS!$A:$C,3,FALSE),"NAO CADASTRADA"))</f>
        <v/>
      </c>
      <c r="AJ2013" s="50"/>
      <c r="AK2013" s="54" t="str">
        <f>IF(AJ2013="","",IFERROR(VLOOKUP(AJ2013,ATIVIDADES!$A:$C,3,FALSE),"NAO CADASTRADA"))</f>
        <v/>
      </c>
      <c r="AL2013" s="42"/>
    </row>
    <row r="2014" spans="1:38" x14ac:dyDescent="0.25">
      <c r="A2014" s="26" t="str">
        <f t="shared" si="219"/>
        <v>OK</v>
      </c>
      <c r="B2014" s="29">
        <f t="shared" si="220"/>
        <v>2487914866</v>
      </c>
      <c r="C2014" s="30">
        <v>44102</v>
      </c>
      <c r="D2014" s="18">
        <f t="shared" si="223"/>
        <v>44075</v>
      </c>
      <c r="E2014" s="19" t="str">
        <f>IF(ISERROR(VLOOKUP(C2014,FERIADOS!$A:$B,1,FALSE)),IF(WEEKDAY(C2014)=1,"Dom",IF(WEEKDAY(C2014)=2,"Seg",IF(WEEKDAY(C2014)=3,"Ter",IF(WEEKDAY(C2014)=4,"Qua",IF(WEEKDAY(C2014)=5,"Qui",IF(WEEKDAY(C2014)=6,"Sex","Sab")))))),"Feriado")</f>
        <v>Seg</v>
      </c>
      <c r="F2014" s="32"/>
      <c r="G2014" s="33"/>
      <c r="H2014" s="33"/>
      <c r="I2014" s="33"/>
      <c r="J2014" s="21" t="str">
        <f t="shared" si="221"/>
        <v/>
      </c>
      <c r="K2014" s="21">
        <f t="shared" si="217"/>
        <v>0</v>
      </c>
      <c r="L2014" s="21" t="str">
        <f t="shared" si="218"/>
        <v/>
      </c>
      <c r="M2014" s="22" t="str">
        <f t="shared" si="222"/>
        <v/>
      </c>
      <c r="N2014" s="48"/>
      <c r="O2014" s="54" t="str">
        <f>IF(N2014="","",IFERROR(VLOOKUP(N2014,EMPRESAS!$A:$C,3,FALSE),"NAO CADASTRADA"))</f>
        <v/>
      </c>
      <c r="P2014" s="50"/>
      <c r="Q2014" s="54" t="str">
        <f>IF(P2014="","",IFERROR(VLOOKUP(P2014,ATIVIDADES!$A:$C,3,FALSE),"NAO CADASTRADA"))</f>
        <v/>
      </c>
      <c r="R2014" s="42"/>
      <c r="S2014" s="48"/>
      <c r="T2014" s="54" t="str">
        <f>IF(S2014="","",IFERROR(VLOOKUP(S2014,EMPRESAS!$A:$C,3,FALSE),"NAO CADASTRADA"))</f>
        <v/>
      </c>
      <c r="U2014" s="50"/>
      <c r="V2014" s="54" t="str">
        <f>IF(U2014="","",IFERROR(VLOOKUP(U2014,ATIVIDADES!$A:$C,3,FALSE),"NAO CADASTRADA"))</f>
        <v/>
      </c>
      <c r="W2014" s="42"/>
      <c r="X2014" s="48"/>
      <c r="Y2014" s="54" t="str">
        <f>IF(X2014="","",IFERROR(VLOOKUP(X2014,EMPRESAS!$A:$C,3,FALSE),"NAO CADASTRADA"))</f>
        <v/>
      </c>
      <c r="Z2014" s="50"/>
      <c r="AA2014" s="54" t="str">
        <f>IF(Z2014="","",IFERROR(VLOOKUP(Z2014,ATIVIDADES!$A:$C,3,FALSE),"NAO CADASTRADA"))</f>
        <v/>
      </c>
      <c r="AB2014" s="42"/>
      <c r="AC2014" s="48"/>
      <c r="AD2014" s="54" t="str">
        <f>IF(AC2014="","",IFERROR(VLOOKUP(AC2014,EMPRESAS!$A:$C,3,FALSE),"NAO CADASTRADA"))</f>
        <v/>
      </c>
      <c r="AE2014" s="50"/>
      <c r="AF2014" s="54" t="str">
        <f>IF(AE2014="","",IFERROR(VLOOKUP(AE2014,ATIVIDADES!$A:$C,3,FALSE),"NAO CADASTRADA"))</f>
        <v/>
      </c>
      <c r="AG2014" s="42"/>
      <c r="AH2014" s="48"/>
      <c r="AI2014" s="54" t="str">
        <f>IF(AH2014="","",IFERROR(VLOOKUP(AH2014,EMPRESAS!$A:$C,3,FALSE),"NAO CADASTRADA"))</f>
        <v/>
      </c>
      <c r="AJ2014" s="50"/>
      <c r="AK2014" s="54" t="str">
        <f>IF(AJ2014="","",IFERROR(VLOOKUP(AJ2014,ATIVIDADES!$A:$C,3,FALSE),"NAO CADASTRADA"))</f>
        <v/>
      </c>
      <c r="AL2014" s="42"/>
    </row>
    <row r="2015" spans="1:38" x14ac:dyDescent="0.25">
      <c r="A2015" s="26" t="str">
        <f t="shared" si="219"/>
        <v>OK</v>
      </c>
      <c r="B2015" s="29">
        <f t="shared" si="220"/>
        <v>2487914866</v>
      </c>
      <c r="C2015" s="30">
        <v>44103</v>
      </c>
      <c r="D2015" s="18">
        <f t="shared" si="223"/>
        <v>44075</v>
      </c>
      <c r="E2015" s="19" t="str">
        <f>IF(ISERROR(VLOOKUP(C2015,FERIADOS!$A:$B,1,FALSE)),IF(WEEKDAY(C2015)=1,"Dom",IF(WEEKDAY(C2015)=2,"Seg",IF(WEEKDAY(C2015)=3,"Ter",IF(WEEKDAY(C2015)=4,"Qua",IF(WEEKDAY(C2015)=5,"Qui",IF(WEEKDAY(C2015)=6,"Sex","Sab")))))),"Feriado")</f>
        <v>Ter</v>
      </c>
      <c r="F2015" s="32"/>
      <c r="G2015" s="33"/>
      <c r="H2015" s="33"/>
      <c r="I2015" s="33"/>
      <c r="J2015" s="21" t="str">
        <f t="shared" si="221"/>
        <v/>
      </c>
      <c r="K2015" s="21">
        <f t="shared" si="217"/>
        <v>0</v>
      </c>
      <c r="L2015" s="21" t="str">
        <f t="shared" si="218"/>
        <v/>
      </c>
      <c r="M2015" s="22" t="str">
        <f t="shared" si="222"/>
        <v/>
      </c>
      <c r="N2015" s="48"/>
      <c r="O2015" s="54" t="str">
        <f>IF(N2015="","",IFERROR(VLOOKUP(N2015,EMPRESAS!$A:$C,3,FALSE),"NAO CADASTRADA"))</f>
        <v/>
      </c>
      <c r="P2015" s="50"/>
      <c r="Q2015" s="54" t="str">
        <f>IF(P2015="","",IFERROR(VLOOKUP(P2015,ATIVIDADES!$A:$C,3,FALSE),"NAO CADASTRADA"))</f>
        <v/>
      </c>
      <c r="R2015" s="42"/>
      <c r="S2015" s="48"/>
      <c r="T2015" s="54" t="str">
        <f>IF(S2015="","",IFERROR(VLOOKUP(S2015,EMPRESAS!$A:$C,3,FALSE),"NAO CADASTRADA"))</f>
        <v/>
      </c>
      <c r="U2015" s="50"/>
      <c r="V2015" s="54" t="str">
        <f>IF(U2015="","",IFERROR(VLOOKUP(U2015,ATIVIDADES!$A:$C,3,FALSE),"NAO CADASTRADA"))</f>
        <v/>
      </c>
      <c r="W2015" s="42"/>
      <c r="X2015" s="48"/>
      <c r="Y2015" s="54" t="str">
        <f>IF(X2015="","",IFERROR(VLOOKUP(X2015,EMPRESAS!$A:$C,3,FALSE),"NAO CADASTRADA"))</f>
        <v/>
      </c>
      <c r="Z2015" s="50"/>
      <c r="AA2015" s="54" t="str">
        <f>IF(Z2015="","",IFERROR(VLOOKUP(Z2015,ATIVIDADES!$A:$C,3,FALSE),"NAO CADASTRADA"))</f>
        <v/>
      </c>
      <c r="AB2015" s="42"/>
      <c r="AC2015" s="48"/>
      <c r="AD2015" s="54" t="str">
        <f>IF(AC2015="","",IFERROR(VLOOKUP(AC2015,EMPRESAS!$A:$C,3,FALSE),"NAO CADASTRADA"))</f>
        <v/>
      </c>
      <c r="AE2015" s="50"/>
      <c r="AF2015" s="54" t="str">
        <f>IF(AE2015="","",IFERROR(VLOOKUP(AE2015,ATIVIDADES!$A:$C,3,FALSE),"NAO CADASTRADA"))</f>
        <v/>
      </c>
      <c r="AG2015" s="42"/>
      <c r="AH2015" s="48"/>
      <c r="AI2015" s="54" t="str">
        <f>IF(AH2015="","",IFERROR(VLOOKUP(AH2015,EMPRESAS!$A:$C,3,FALSE),"NAO CADASTRADA"))</f>
        <v/>
      </c>
      <c r="AJ2015" s="50"/>
      <c r="AK2015" s="54" t="str">
        <f>IF(AJ2015="","",IFERROR(VLOOKUP(AJ2015,ATIVIDADES!$A:$C,3,FALSE),"NAO CADASTRADA"))</f>
        <v/>
      </c>
      <c r="AL2015" s="42"/>
    </row>
    <row r="2016" spans="1:38" x14ac:dyDescent="0.25">
      <c r="A2016" s="26" t="str">
        <f t="shared" si="219"/>
        <v>OK</v>
      </c>
      <c r="B2016" s="29">
        <f t="shared" si="220"/>
        <v>2487914866</v>
      </c>
      <c r="C2016" s="30">
        <v>44104</v>
      </c>
      <c r="D2016" s="18">
        <f t="shared" si="223"/>
        <v>44075</v>
      </c>
      <c r="E2016" s="19" t="str">
        <f>IF(ISERROR(VLOOKUP(C2016,FERIADOS!$A:$B,1,FALSE)),IF(WEEKDAY(C2016)=1,"Dom",IF(WEEKDAY(C2016)=2,"Seg",IF(WEEKDAY(C2016)=3,"Ter",IF(WEEKDAY(C2016)=4,"Qua",IF(WEEKDAY(C2016)=5,"Qui",IF(WEEKDAY(C2016)=6,"Sex","Sab")))))),"Feriado")</f>
        <v>Qua</v>
      </c>
      <c r="F2016" s="32"/>
      <c r="G2016" s="33"/>
      <c r="H2016" s="33"/>
      <c r="I2016" s="33"/>
      <c r="J2016" s="21" t="str">
        <f t="shared" si="221"/>
        <v/>
      </c>
      <c r="K2016" s="21">
        <f t="shared" si="217"/>
        <v>0</v>
      </c>
      <c r="L2016" s="21" t="str">
        <f t="shared" si="218"/>
        <v/>
      </c>
      <c r="M2016" s="22" t="str">
        <f t="shared" si="222"/>
        <v/>
      </c>
      <c r="N2016" s="48"/>
      <c r="O2016" s="54" t="str">
        <f>IF(N2016="","",IFERROR(VLOOKUP(N2016,EMPRESAS!$A:$C,3,FALSE),"NAO CADASTRADA"))</f>
        <v/>
      </c>
      <c r="P2016" s="50"/>
      <c r="Q2016" s="54" t="str">
        <f>IF(P2016="","",IFERROR(VLOOKUP(P2016,ATIVIDADES!$A:$C,3,FALSE),"NAO CADASTRADA"))</f>
        <v/>
      </c>
      <c r="R2016" s="42"/>
      <c r="S2016" s="48"/>
      <c r="T2016" s="54" t="str">
        <f>IF(S2016="","",IFERROR(VLOOKUP(S2016,EMPRESAS!$A:$C,3,FALSE),"NAO CADASTRADA"))</f>
        <v/>
      </c>
      <c r="U2016" s="50"/>
      <c r="V2016" s="54" t="str">
        <f>IF(U2016="","",IFERROR(VLOOKUP(U2016,ATIVIDADES!$A:$C,3,FALSE),"NAO CADASTRADA"))</f>
        <v/>
      </c>
      <c r="W2016" s="42"/>
      <c r="X2016" s="48"/>
      <c r="Y2016" s="54" t="str">
        <f>IF(X2016="","",IFERROR(VLOOKUP(X2016,EMPRESAS!$A:$C,3,FALSE),"NAO CADASTRADA"))</f>
        <v/>
      </c>
      <c r="Z2016" s="50"/>
      <c r="AA2016" s="54" t="str">
        <f>IF(Z2016="","",IFERROR(VLOOKUP(Z2016,ATIVIDADES!$A:$C,3,FALSE),"NAO CADASTRADA"))</f>
        <v/>
      </c>
      <c r="AB2016" s="42"/>
      <c r="AC2016" s="48"/>
      <c r="AD2016" s="54" t="str">
        <f>IF(AC2016="","",IFERROR(VLOOKUP(AC2016,EMPRESAS!$A:$C,3,FALSE),"NAO CADASTRADA"))</f>
        <v/>
      </c>
      <c r="AE2016" s="50"/>
      <c r="AF2016" s="54" t="str">
        <f>IF(AE2016="","",IFERROR(VLOOKUP(AE2016,ATIVIDADES!$A:$C,3,FALSE),"NAO CADASTRADA"))</f>
        <v/>
      </c>
      <c r="AG2016" s="42"/>
      <c r="AH2016" s="48"/>
      <c r="AI2016" s="54" t="str">
        <f>IF(AH2016="","",IFERROR(VLOOKUP(AH2016,EMPRESAS!$A:$C,3,FALSE),"NAO CADASTRADA"))</f>
        <v/>
      </c>
      <c r="AJ2016" s="50"/>
      <c r="AK2016" s="54" t="str">
        <f>IF(AJ2016="","",IFERROR(VLOOKUP(AJ2016,ATIVIDADES!$A:$C,3,FALSE),"NAO CADASTRADA"))</f>
        <v/>
      </c>
      <c r="AL2016" s="42"/>
    </row>
    <row r="2017" spans="1:38" x14ac:dyDescent="0.25">
      <c r="A2017" s="26" t="str">
        <f t="shared" si="219"/>
        <v>OK</v>
      </c>
      <c r="B2017" s="29">
        <f t="shared" si="220"/>
        <v>2487914866</v>
      </c>
      <c r="C2017" s="30">
        <v>44105</v>
      </c>
      <c r="D2017" s="18">
        <f t="shared" si="223"/>
        <v>44105</v>
      </c>
      <c r="E2017" s="19" t="str">
        <f>IF(ISERROR(VLOOKUP(C2017,FERIADOS!$A:$B,1,FALSE)),IF(WEEKDAY(C2017)=1,"Dom",IF(WEEKDAY(C2017)=2,"Seg",IF(WEEKDAY(C2017)=3,"Ter",IF(WEEKDAY(C2017)=4,"Qua",IF(WEEKDAY(C2017)=5,"Qui",IF(WEEKDAY(C2017)=6,"Sex","Sab")))))),"Feriado")</f>
        <v>Qui</v>
      </c>
      <c r="F2017" s="32"/>
      <c r="G2017" s="33"/>
      <c r="H2017" s="33"/>
      <c r="I2017" s="33"/>
      <c r="J2017" s="21" t="str">
        <f t="shared" si="221"/>
        <v/>
      </c>
      <c r="K2017" s="21">
        <f t="shared" si="217"/>
        <v>0</v>
      </c>
      <c r="L2017" s="21" t="str">
        <f t="shared" si="218"/>
        <v/>
      </c>
      <c r="M2017" s="22" t="str">
        <f t="shared" si="222"/>
        <v/>
      </c>
      <c r="N2017" s="48"/>
      <c r="O2017" s="54" t="str">
        <f>IF(N2017="","",IFERROR(VLOOKUP(N2017,EMPRESAS!$A:$C,3,FALSE),"NAO CADASTRADA"))</f>
        <v/>
      </c>
      <c r="P2017" s="50"/>
      <c r="Q2017" s="54" t="str">
        <f>IF(P2017="","",IFERROR(VLOOKUP(P2017,ATIVIDADES!$A:$C,3,FALSE),"NAO CADASTRADA"))</f>
        <v/>
      </c>
      <c r="R2017" s="42"/>
      <c r="S2017" s="48"/>
      <c r="T2017" s="54" t="str">
        <f>IF(S2017="","",IFERROR(VLOOKUP(S2017,EMPRESAS!$A:$C,3,FALSE),"NAO CADASTRADA"))</f>
        <v/>
      </c>
      <c r="U2017" s="50"/>
      <c r="V2017" s="54" t="str">
        <f>IF(U2017="","",IFERROR(VLOOKUP(U2017,ATIVIDADES!$A:$C,3,FALSE),"NAO CADASTRADA"))</f>
        <v/>
      </c>
      <c r="W2017" s="42"/>
      <c r="X2017" s="48"/>
      <c r="Y2017" s="54" t="str">
        <f>IF(X2017="","",IFERROR(VLOOKUP(X2017,EMPRESAS!$A:$C,3,FALSE),"NAO CADASTRADA"))</f>
        <v/>
      </c>
      <c r="Z2017" s="50"/>
      <c r="AA2017" s="54" t="str">
        <f>IF(Z2017="","",IFERROR(VLOOKUP(Z2017,ATIVIDADES!$A:$C,3,FALSE),"NAO CADASTRADA"))</f>
        <v/>
      </c>
      <c r="AB2017" s="42"/>
      <c r="AC2017" s="48"/>
      <c r="AD2017" s="54" t="str">
        <f>IF(AC2017="","",IFERROR(VLOOKUP(AC2017,EMPRESAS!$A:$C,3,FALSE),"NAO CADASTRADA"))</f>
        <v/>
      </c>
      <c r="AE2017" s="50"/>
      <c r="AF2017" s="54" t="str">
        <f>IF(AE2017="","",IFERROR(VLOOKUP(AE2017,ATIVIDADES!$A:$C,3,FALSE),"NAO CADASTRADA"))</f>
        <v/>
      </c>
      <c r="AG2017" s="42"/>
      <c r="AH2017" s="48"/>
      <c r="AI2017" s="54" t="str">
        <f>IF(AH2017="","",IFERROR(VLOOKUP(AH2017,EMPRESAS!$A:$C,3,FALSE),"NAO CADASTRADA"))</f>
        <v/>
      </c>
      <c r="AJ2017" s="50"/>
      <c r="AK2017" s="54" t="str">
        <f>IF(AJ2017="","",IFERROR(VLOOKUP(AJ2017,ATIVIDADES!$A:$C,3,FALSE),"NAO CADASTRADA"))</f>
        <v/>
      </c>
      <c r="AL2017" s="42"/>
    </row>
    <row r="2018" spans="1:38" x14ac:dyDescent="0.25">
      <c r="A2018" s="26" t="str">
        <f t="shared" si="219"/>
        <v>OK</v>
      </c>
      <c r="B2018" s="29">
        <f t="shared" si="220"/>
        <v>2487914866</v>
      </c>
      <c r="C2018" s="30">
        <v>44106</v>
      </c>
      <c r="D2018" s="18">
        <f t="shared" si="223"/>
        <v>44105</v>
      </c>
      <c r="E2018" s="19" t="str">
        <f>IF(ISERROR(VLOOKUP(C2018,FERIADOS!$A:$B,1,FALSE)),IF(WEEKDAY(C2018)=1,"Dom",IF(WEEKDAY(C2018)=2,"Seg",IF(WEEKDAY(C2018)=3,"Ter",IF(WEEKDAY(C2018)=4,"Qua",IF(WEEKDAY(C2018)=5,"Qui",IF(WEEKDAY(C2018)=6,"Sex","Sab")))))),"Feriado")</f>
        <v>Sex</v>
      </c>
      <c r="F2018" s="32"/>
      <c r="G2018" s="33"/>
      <c r="H2018" s="33"/>
      <c r="I2018" s="33"/>
      <c r="J2018" s="21" t="str">
        <f t="shared" si="221"/>
        <v/>
      </c>
      <c r="K2018" s="21">
        <f t="shared" si="217"/>
        <v>0</v>
      </c>
      <c r="L2018" s="21" t="str">
        <f t="shared" si="218"/>
        <v/>
      </c>
      <c r="M2018" s="22" t="str">
        <f t="shared" si="222"/>
        <v/>
      </c>
      <c r="N2018" s="48"/>
      <c r="O2018" s="54" t="str">
        <f>IF(N2018="","",IFERROR(VLOOKUP(N2018,EMPRESAS!$A:$C,3,FALSE),"NAO CADASTRADA"))</f>
        <v/>
      </c>
      <c r="P2018" s="50"/>
      <c r="Q2018" s="54" t="str">
        <f>IF(P2018="","",IFERROR(VLOOKUP(P2018,ATIVIDADES!$A:$C,3,FALSE),"NAO CADASTRADA"))</f>
        <v/>
      </c>
      <c r="R2018" s="42"/>
      <c r="S2018" s="48"/>
      <c r="T2018" s="54" t="str">
        <f>IF(S2018="","",IFERROR(VLOOKUP(S2018,EMPRESAS!$A:$C,3,FALSE),"NAO CADASTRADA"))</f>
        <v/>
      </c>
      <c r="U2018" s="50"/>
      <c r="V2018" s="54" t="str">
        <f>IF(U2018="","",IFERROR(VLOOKUP(U2018,ATIVIDADES!$A:$C,3,FALSE),"NAO CADASTRADA"))</f>
        <v/>
      </c>
      <c r="W2018" s="42"/>
      <c r="X2018" s="48"/>
      <c r="Y2018" s="54" t="str">
        <f>IF(X2018="","",IFERROR(VLOOKUP(X2018,EMPRESAS!$A:$C,3,FALSE),"NAO CADASTRADA"))</f>
        <v/>
      </c>
      <c r="Z2018" s="50"/>
      <c r="AA2018" s="54" t="str">
        <f>IF(Z2018="","",IFERROR(VLOOKUP(Z2018,ATIVIDADES!$A:$C,3,FALSE),"NAO CADASTRADA"))</f>
        <v/>
      </c>
      <c r="AB2018" s="42"/>
      <c r="AC2018" s="48"/>
      <c r="AD2018" s="54" t="str">
        <f>IF(AC2018="","",IFERROR(VLOOKUP(AC2018,EMPRESAS!$A:$C,3,FALSE),"NAO CADASTRADA"))</f>
        <v/>
      </c>
      <c r="AE2018" s="50"/>
      <c r="AF2018" s="54" t="str">
        <f>IF(AE2018="","",IFERROR(VLOOKUP(AE2018,ATIVIDADES!$A:$C,3,FALSE),"NAO CADASTRADA"))</f>
        <v/>
      </c>
      <c r="AG2018" s="42"/>
      <c r="AH2018" s="48"/>
      <c r="AI2018" s="54" t="str">
        <f>IF(AH2018="","",IFERROR(VLOOKUP(AH2018,EMPRESAS!$A:$C,3,FALSE),"NAO CADASTRADA"))</f>
        <v/>
      </c>
      <c r="AJ2018" s="50"/>
      <c r="AK2018" s="54" t="str">
        <f>IF(AJ2018="","",IFERROR(VLOOKUP(AJ2018,ATIVIDADES!$A:$C,3,FALSE),"NAO CADASTRADA"))</f>
        <v/>
      </c>
      <c r="AL2018" s="42"/>
    </row>
    <row r="2019" spans="1:38" x14ac:dyDescent="0.25">
      <c r="A2019" s="26" t="str">
        <f t="shared" si="219"/>
        <v>OK</v>
      </c>
      <c r="B2019" s="29">
        <f t="shared" si="220"/>
        <v>2487914866</v>
      </c>
      <c r="C2019" s="30">
        <v>44107</v>
      </c>
      <c r="D2019" s="18">
        <f t="shared" si="223"/>
        <v>44105</v>
      </c>
      <c r="E2019" s="19" t="str">
        <f>IF(ISERROR(VLOOKUP(C2019,FERIADOS!$A:$B,1,FALSE)),IF(WEEKDAY(C2019)=1,"Dom",IF(WEEKDAY(C2019)=2,"Seg",IF(WEEKDAY(C2019)=3,"Ter",IF(WEEKDAY(C2019)=4,"Qua",IF(WEEKDAY(C2019)=5,"Qui",IF(WEEKDAY(C2019)=6,"Sex","Sab")))))),"Feriado")</f>
        <v>Sab</v>
      </c>
      <c r="F2019" s="32"/>
      <c r="G2019" s="33"/>
      <c r="H2019" s="33"/>
      <c r="I2019" s="33"/>
      <c r="J2019" s="21" t="str">
        <f t="shared" si="221"/>
        <v/>
      </c>
      <c r="K2019" s="21">
        <f t="shared" si="217"/>
        <v>0</v>
      </c>
      <c r="L2019" s="21" t="str">
        <f t="shared" si="218"/>
        <v/>
      </c>
      <c r="M2019" s="22" t="str">
        <f t="shared" si="222"/>
        <v/>
      </c>
      <c r="N2019" s="48"/>
      <c r="O2019" s="54" t="str">
        <f>IF(N2019="","",IFERROR(VLOOKUP(N2019,EMPRESAS!$A:$C,3,FALSE),"NAO CADASTRADA"))</f>
        <v/>
      </c>
      <c r="P2019" s="50"/>
      <c r="Q2019" s="54" t="str">
        <f>IF(P2019="","",IFERROR(VLOOKUP(P2019,ATIVIDADES!$A:$C,3,FALSE),"NAO CADASTRADA"))</f>
        <v/>
      </c>
      <c r="R2019" s="42"/>
      <c r="S2019" s="48"/>
      <c r="T2019" s="54" t="str">
        <f>IF(S2019="","",IFERROR(VLOOKUP(S2019,EMPRESAS!$A:$C,3,FALSE),"NAO CADASTRADA"))</f>
        <v/>
      </c>
      <c r="U2019" s="50"/>
      <c r="V2019" s="54" t="str">
        <f>IF(U2019="","",IFERROR(VLOOKUP(U2019,ATIVIDADES!$A:$C,3,FALSE),"NAO CADASTRADA"))</f>
        <v/>
      </c>
      <c r="W2019" s="42"/>
      <c r="X2019" s="48"/>
      <c r="Y2019" s="54" t="str">
        <f>IF(X2019="","",IFERROR(VLOOKUP(X2019,EMPRESAS!$A:$C,3,FALSE),"NAO CADASTRADA"))</f>
        <v/>
      </c>
      <c r="Z2019" s="50"/>
      <c r="AA2019" s="54" t="str">
        <f>IF(Z2019="","",IFERROR(VLOOKUP(Z2019,ATIVIDADES!$A:$C,3,FALSE),"NAO CADASTRADA"))</f>
        <v/>
      </c>
      <c r="AB2019" s="42"/>
      <c r="AC2019" s="48"/>
      <c r="AD2019" s="54" t="str">
        <f>IF(AC2019="","",IFERROR(VLOOKUP(AC2019,EMPRESAS!$A:$C,3,FALSE),"NAO CADASTRADA"))</f>
        <v/>
      </c>
      <c r="AE2019" s="50"/>
      <c r="AF2019" s="54" t="str">
        <f>IF(AE2019="","",IFERROR(VLOOKUP(AE2019,ATIVIDADES!$A:$C,3,FALSE),"NAO CADASTRADA"))</f>
        <v/>
      </c>
      <c r="AG2019" s="42"/>
      <c r="AH2019" s="48"/>
      <c r="AI2019" s="54" t="str">
        <f>IF(AH2019="","",IFERROR(VLOOKUP(AH2019,EMPRESAS!$A:$C,3,FALSE),"NAO CADASTRADA"))</f>
        <v/>
      </c>
      <c r="AJ2019" s="50"/>
      <c r="AK2019" s="54" t="str">
        <f>IF(AJ2019="","",IFERROR(VLOOKUP(AJ2019,ATIVIDADES!$A:$C,3,FALSE),"NAO CADASTRADA"))</f>
        <v/>
      </c>
      <c r="AL2019" s="42"/>
    </row>
    <row r="2020" spans="1:38" x14ac:dyDescent="0.25">
      <c r="A2020" s="26" t="str">
        <f t="shared" si="219"/>
        <v>OK</v>
      </c>
      <c r="B2020" s="29">
        <f t="shared" si="220"/>
        <v>2487914866</v>
      </c>
      <c r="C2020" s="30">
        <v>44108</v>
      </c>
      <c r="D2020" s="18">
        <f t="shared" si="223"/>
        <v>44105</v>
      </c>
      <c r="E2020" s="19" t="str">
        <f>IF(ISERROR(VLOOKUP(C2020,FERIADOS!$A:$B,1,FALSE)),IF(WEEKDAY(C2020)=1,"Dom",IF(WEEKDAY(C2020)=2,"Seg",IF(WEEKDAY(C2020)=3,"Ter",IF(WEEKDAY(C2020)=4,"Qua",IF(WEEKDAY(C2020)=5,"Qui",IF(WEEKDAY(C2020)=6,"Sex","Sab")))))),"Feriado")</f>
        <v>Dom</v>
      </c>
      <c r="F2020" s="32"/>
      <c r="G2020" s="33"/>
      <c r="H2020" s="33"/>
      <c r="I2020" s="33"/>
      <c r="J2020" s="21" t="str">
        <f t="shared" si="221"/>
        <v/>
      </c>
      <c r="K2020" s="21">
        <f t="shared" si="217"/>
        <v>0</v>
      </c>
      <c r="L2020" s="21" t="str">
        <f t="shared" si="218"/>
        <v/>
      </c>
      <c r="M2020" s="22" t="str">
        <f t="shared" si="222"/>
        <v/>
      </c>
      <c r="N2020" s="48"/>
      <c r="O2020" s="54" t="str">
        <f>IF(N2020="","",IFERROR(VLOOKUP(N2020,EMPRESAS!$A:$C,3,FALSE),"NAO CADASTRADA"))</f>
        <v/>
      </c>
      <c r="P2020" s="50"/>
      <c r="Q2020" s="54" t="str">
        <f>IF(P2020="","",IFERROR(VLOOKUP(P2020,ATIVIDADES!$A:$C,3,FALSE),"NAO CADASTRADA"))</f>
        <v/>
      </c>
      <c r="R2020" s="42"/>
      <c r="S2020" s="48"/>
      <c r="T2020" s="54" t="str">
        <f>IF(S2020="","",IFERROR(VLOOKUP(S2020,EMPRESAS!$A:$C,3,FALSE),"NAO CADASTRADA"))</f>
        <v/>
      </c>
      <c r="U2020" s="50"/>
      <c r="V2020" s="54" t="str">
        <f>IF(U2020="","",IFERROR(VLOOKUP(U2020,ATIVIDADES!$A:$C,3,FALSE),"NAO CADASTRADA"))</f>
        <v/>
      </c>
      <c r="W2020" s="42"/>
      <c r="X2020" s="48"/>
      <c r="Y2020" s="54" t="str">
        <f>IF(X2020="","",IFERROR(VLOOKUP(X2020,EMPRESAS!$A:$C,3,FALSE),"NAO CADASTRADA"))</f>
        <v/>
      </c>
      <c r="Z2020" s="50"/>
      <c r="AA2020" s="54" t="str">
        <f>IF(Z2020="","",IFERROR(VLOOKUP(Z2020,ATIVIDADES!$A:$C,3,FALSE),"NAO CADASTRADA"))</f>
        <v/>
      </c>
      <c r="AB2020" s="42"/>
      <c r="AC2020" s="48"/>
      <c r="AD2020" s="54" t="str">
        <f>IF(AC2020="","",IFERROR(VLOOKUP(AC2020,EMPRESAS!$A:$C,3,FALSE),"NAO CADASTRADA"))</f>
        <v/>
      </c>
      <c r="AE2020" s="50"/>
      <c r="AF2020" s="54" t="str">
        <f>IF(AE2020="","",IFERROR(VLOOKUP(AE2020,ATIVIDADES!$A:$C,3,FALSE),"NAO CADASTRADA"))</f>
        <v/>
      </c>
      <c r="AG2020" s="42"/>
      <c r="AH2020" s="48"/>
      <c r="AI2020" s="54" t="str">
        <f>IF(AH2020="","",IFERROR(VLOOKUP(AH2020,EMPRESAS!$A:$C,3,FALSE),"NAO CADASTRADA"))</f>
        <v/>
      </c>
      <c r="AJ2020" s="50"/>
      <c r="AK2020" s="54" t="str">
        <f>IF(AJ2020="","",IFERROR(VLOOKUP(AJ2020,ATIVIDADES!$A:$C,3,FALSE),"NAO CADASTRADA"))</f>
        <v/>
      </c>
      <c r="AL2020" s="42"/>
    </row>
    <row r="2021" spans="1:38" x14ac:dyDescent="0.25">
      <c r="A2021" s="26" t="str">
        <f t="shared" si="219"/>
        <v>OK</v>
      </c>
      <c r="B2021" s="29">
        <f t="shared" si="220"/>
        <v>2487914866</v>
      </c>
      <c r="C2021" s="30">
        <v>44109</v>
      </c>
      <c r="D2021" s="18">
        <f t="shared" si="223"/>
        <v>44105</v>
      </c>
      <c r="E2021" s="19" t="str">
        <f>IF(ISERROR(VLOOKUP(C2021,FERIADOS!$A:$B,1,FALSE)),IF(WEEKDAY(C2021)=1,"Dom",IF(WEEKDAY(C2021)=2,"Seg",IF(WEEKDAY(C2021)=3,"Ter",IF(WEEKDAY(C2021)=4,"Qua",IF(WEEKDAY(C2021)=5,"Qui",IF(WEEKDAY(C2021)=6,"Sex","Sab")))))),"Feriado")</f>
        <v>Seg</v>
      </c>
      <c r="F2021" s="32"/>
      <c r="G2021" s="33"/>
      <c r="H2021" s="33"/>
      <c r="I2021" s="33"/>
      <c r="J2021" s="21" t="str">
        <f t="shared" si="221"/>
        <v/>
      </c>
      <c r="K2021" s="21">
        <f t="shared" si="217"/>
        <v>0</v>
      </c>
      <c r="L2021" s="21" t="str">
        <f t="shared" si="218"/>
        <v/>
      </c>
      <c r="M2021" s="22" t="str">
        <f t="shared" si="222"/>
        <v/>
      </c>
      <c r="N2021" s="48"/>
      <c r="O2021" s="54" t="str">
        <f>IF(N2021="","",IFERROR(VLOOKUP(N2021,EMPRESAS!$A:$C,3,FALSE),"NAO CADASTRADA"))</f>
        <v/>
      </c>
      <c r="P2021" s="50"/>
      <c r="Q2021" s="54" t="str">
        <f>IF(P2021="","",IFERROR(VLOOKUP(P2021,ATIVIDADES!$A:$C,3,FALSE),"NAO CADASTRADA"))</f>
        <v/>
      </c>
      <c r="R2021" s="42"/>
      <c r="S2021" s="48"/>
      <c r="T2021" s="54" t="str">
        <f>IF(S2021="","",IFERROR(VLOOKUP(S2021,EMPRESAS!$A:$C,3,FALSE),"NAO CADASTRADA"))</f>
        <v/>
      </c>
      <c r="U2021" s="50"/>
      <c r="V2021" s="54" t="str">
        <f>IF(U2021="","",IFERROR(VLOOKUP(U2021,ATIVIDADES!$A:$C,3,FALSE),"NAO CADASTRADA"))</f>
        <v/>
      </c>
      <c r="W2021" s="42"/>
      <c r="X2021" s="48"/>
      <c r="Y2021" s="54" t="str">
        <f>IF(X2021="","",IFERROR(VLOOKUP(X2021,EMPRESAS!$A:$C,3,FALSE),"NAO CADASTRADA"))</f>
        <v/>
      </c>
      <c r="Z2021" s="50"/>
      <c r="AA2021" s="54" t="str">
        <f>IF(Z2021="","",IFERROR(VLOOKUP(Z2021,ATIVIDADES!$A:$C,3,FALSE),"NAO CADASTRADA"))</f>
        <v/>
      </c>
      <c r="AB2021" s="42"/>
      <c r="AC2021" s="48"/>
      <c r="AD2021" s="54" t="str">
        <f>IF(AC2021="","",IFERROR(VLOOKUP(AC2021,EMPRESAS!$A:$C,3,FALSE),"NAO CADASTRADA"))</f>
        <v/>
      </c>
      <c r="AE2021" s="50"/>
      <c r="AF2021" s="54" t="str">
        <f>IF(AE2021="","",IFERROR(VLOOKUP(AE2021,ATIVIDADES!$A:$C,3,FALSE),"NAO CADASTRADA"))</f>
        <v/>
      </c>
      <c r="AG2021" s="42"/>
      <c r="AH2021" s="48"/>
      <c r="AI2021" s="54" t="str">
        <f>IF(AH2021="","",IFERROR(VLOOKUP(AH2021,EMPRESAS!$A:$C,3,FALSE),"NAO CADASTRADA"))</f>
        <v/>
      </c>
      <c r="AJ2021" s="50"/>
      <c r="AK2021" s="54" t="str">
        <f>IF(AJ2021="","",IFERROR(VLOOKUP(AJ2021,ATIVIDADES!$A:$C,3,FALSE),"NAO CADASTRADA"))</f>
        <v/>
      </c>
      <c r="AL2021" s="42"/>
    </row>
    <row r="2022" spans="1:38" x14ac:dyDescent="0.25">
      <c r="A2022" s="26" t="str">
        <f t="shared" si="219"/>
        <v>OK</v>
      </c>
      <c r="B2022" s="29">
        <f t="shared" si="220"/>
        <v>2487914866</v>
      </c>
      <c r="C2022" s="30">
        <v>44110</v>
      </c>
      <c r="D2022" s="18">
        <f t="shared" si="223"/>
        <v>44105</v>
      </c>
      <c r="E2022" s="19" t="str">
        <f>IF(ISERROR(VLOOKUP(C2022,FERIADOS!$A:$B,1,FALSE)),IF(WEEKDAY(C2022)=1,"Dom",IF(WEEKDAY(C2022)=2,"Seg",IF(WEEKDAY(C2022)=3,"Ter",IF(WEEKDAY(C2022)=4,"Qua",IF(WEEKDAY(C2022)=5,"Qui",IF(WEEKDAY(C2022)=6,"Sex","Sab")))))),"Feriado")</f>
        <v>Ter</v>
      </c>
      <c r="F2022" s="32"/>
      <c r="G2022" s="33"/>
      <c r="H2022" s="33"/>
      <c r="I2022" s="33"/>
      <c r="J2022" s="21" t="str">
        <f t="shared" si="221"/>
        <v/>
      </c>
      <c r="K2022" s="21">
        <f t="shared" si="217"/>
        <v>0</v>
      </c>
      <c r="L2022" s="21" t="str">
        <f t="shared" si="218"/>
        <v/>
      </c>
      <c r="M2022" s="22" t="str">
        <f t="shared" si="222"/>
        <v/>
      </c>
      <c r="N2022" s="48"/>
      <c r="O2022" s="54" t="str">
        <f>IF(N2022="","",IFERROR(VLOOKUP(N2022,EMPRESAS!$A:$C,3,FALSE),"NAO CADASTRADA"))</f>
        <v/>
      </c>
      <c r="P2022" s="50"/>
      <c r="Q2022" s="54" t="str">
        <f>IF(P2022="","",IFERROR(VLOOKUP(P2022,ATIVIDADES!$A:$C,3,FALSE),"NAO CADASTRADA"))</f>
        <v/>
      </c>
      <c r="R2022" s="42"/>
      <c r="S2022" s="48"/>
      <c r="T2022" s="54" t="str">
        <f>IF(S2022="","",IFERROR(VLOOKUP(S2022,EMPRESAS!$A:$C,3,FALSE),"NAO CADASTRADA"))</f>
        <v/>
      </c>
      <c r="U2022" s="50"/>
      <c r="V2022" s="54" t="str">
        <f>IF(U2022="","",IFERROR(VLOOKUP(U2022,ATIVIDADES!$A:$C,3,FALSE),"NAO CADASTRADA"))</f>
        <v/>
      </c>
      <c r="W2022" s="42"/>
      <c r="X2022" s="48"/>
      <c r="Y2022" s="54" t="str">
        <f>IF(X2022="","",IFERROR(VLOOKUP(X2022,EMPRESAS!$A:$C,3,FALSE),"NAO CADASTRADA"))</f>
        <v/>
      </c>
      <c r="Z2022" s="50"/>
      <c r="AA2022" s="54" t="str">
        <f>IF(Z2022="","",IFERROR(VLOOKUP(Z2022,ATIVIDADES!$A:$C,3,FALSE),"NAO CADASTRADA"))</f>
        <v/>
      </c>
      <c r="AB2022" s="42"/>
      <c r="AC2022" s="48"/>
      <c r="AD2022" s="54" t="str">
        <f>IF(AC2022="","",IFERROR(VLOOKUP(AC2022,EMPRESAS!$A:$C,3,FALSE),"NAO CADASTRADA"))</f>
        <v/>
      </c>
      <c r="AE2022" s="50"/>
      <c r="AF2022" s="54" t="str">
        <f>IF(AE2022="","",IFERROR(VLOOKUP(AE2022,ATIVIDADES!$A:$C,3,FALSE),"NAO CADASTRADA"))</f>
        <v/>
      </c>
      <c r="AG2022" s="42"/>
      <c r="AH2022" s="48"/>
      <c r="AI2022" s="54" t="str">
        <f>IF(AH2022="","",IFERROR(VLOOKUP(AH2022,EMPRESAS!$A:$C,3,FALSE),"NAO CADASTRADA"))</f>
        <v/>
      </c>
      <c r="AJ2022" s="50"/>
      <c r="AK2022" s="54" t="str">
        <f>IF(AJ2022="","",IFERROR(VLOOKUP(AJ2022,ATIVIDADES!$A:$C,3,FALSE),"NAO CADASTRADA"))</f>
        <v/>
      </c>
      <c r="AL2022" s="42"/>
    </row>
    <row r="2023" spans="1:38" x14ac:dyDescent="0.25">
      <c r="A2023" s="26" t="str">
        <f t="shared" si="219"/>
        <v>OK</v>
      </c>
      <c r="B2023" s="29">
        <f t="shared" si="220"/>
        <v>2487914866</v>
      </c>
      <c r="C2023" s="30">
        <v>44111</v>
      </c>
      <c r="D2023" s="18">
        <f t="shared" si="223"/>
        <v>44105</v>
      </c>
      <c r="E2023" s="19" t="str">
        <f>IF(ISERROR(VLOOKUP(C2023,FERIADOS!$A:$B,1,FALSE)),IF(WEEKDAY(C2023)=1,"Dom",IF(WEEKDAY(C2023)=2,"Seg",IF(WEEKDAY(C2023)=3,"Ter",IF(WEEKDAY(C2023)=4,"Qua",IF(WEEKDAY(C2023)=5,"Qui",IF(WEEKDAY(C2023)=6,"Sex","Sab")))))),"Feriado")</f>
        <v>Qua</v>
      </c>
      <c r="F2023" s="32"/>
      <c r="G2023" s="33"/>
      <c r="H2023" s="33"/>
      <c r="I2023" s="33"/>
      <c r="J2023" s="21" t="str">
        <f t="shared" si="221"/>
        <v/>
      </c>
      <c r="K2023" s="21">
        <f t="shared" si="217"/>
        <v>0</v>
      </c>
      <c r="L2023" s="21" t="str">
        <f t="shared" si="218"/>
        <v/>
      </c>
      <c r="M2023" s="22" t="str">
        <f t="shared" si="222"/>
        <v/>
      </c>
      <c r="N2023" s="48"/>
      <c r="O2023" s="54" t="str">
        <f>IF(N2023="","",IFERROR(VLOOKUP(N2023,EMPRESAS!$A:$C,3,FALSE),"NAO CADASTRADA"))</f>
        <v/>
      </c>
      <c r="P2023" s="50"/>
      <c r="Q2023" s="54" t="str">
        <f>IF(P2023="","",IFERROR(VLOOKUP(P2023,ATIVIDADES!$A:$C,3,FALSE),"NAO CADASTRADA"))</f>
        <v/>
      </c>
      <c r="R2023" s="42"/>
      <c r="S2023" s="48"/>
      <c r="T2023" s="54" t="str">
        <f>IF(S2023="","",IFERROR(VLOOKUP(S2023,EMPRESAS!$A:$C,3,FALSE),"NAO CADASTRADA"))</f>
        <v/>
      </c>
      <c r="U2023" s="50"/>
      <c r="V2023" s="54" t="str">
        <f>IF(U2023="","",IFERROR(VLOOKUP(U2023,ATIVIDADES!$A:$C,3,FALSE),"NAO CADASTRADA"))</f>
        <v/>
      </c>
      <c r="W2023" s="42"/>
      <c r="X2023" s="48"/>
      <c r="Y2023" s="54" t="str">
        <f>IF(X2023="","",IFERROR(VLOOKUP(X2023,EMPRESAS!$A:$C,3,FALSE),"NAO CADASTRADA"))</f>
        <v/>
      </c>
      <c r="Z2023" s="50"/>
      <c r="AA2023" s="54" t="str">
        <f>IF(Z2023="","",IFERROR(VLOOKUP(Z2023,ATIVIDADES!$A:$C,3,FALSE),"NAO CADASTRADA"))</f>
        <v/>
      </c>
      <c r="AB2023" s="42"/>
      <c r="AC2023" s="48"/>
      <c r="AD2023" s="54" t="str">
        <f>IF(AC2023="","",IFERROR(VLOOKUP(AC2023,EMPRESAS!$A:$C,3,FALSE),"NAO CADASTRADA"))</f>
        <v/>
      </c>
      <c r="AE2023" s="50"/>
      <c r="AF2023" s="54" t="str">
        <f>IF(AE2023="","",IFERROR(VLOOKUP(AE2023,ATIVIDADES!$A:$C,3,FALSE),"NAO CADASTRADA"))</f>
        <v/>
      </c>
      <c r="AG2023" s="42"/>
      <c r="AH2023" s="48"/>
      <c r="AI2023" s="54" t="str">
        <f>IF(AH2023="","",IFERROR(VLOOKUP(AH2023,EMPRESAS!$A:$C,3,FALSE),"NAO CADASTRADA"))</f>
        <v/>
      </c>
      <c r="AJ2023" s="50"/>
      <c r="AK2023" s="54" t="str">
        <f>IF(AJ2023="","",IFERROR(VLOOKUP(AJ2023,ATIVIDADES!$A:$C,3,FALSE),"NAO CADASTRADA"))</f>
        <v/>
      </c>
      <c r="AL2023" s="42"/>
    </row>
    <row r="2024" spans="1:38" x14ac:dyDescent="0.25">
      <c r="A2024" s="26" t="str">
        <f t="shared" si="219"/>
        <v>OK</v>
      </c>
      <c r="B2024" s="29">
        <f t="shared" si="220"/>
        <v>2487914866</v>
      </c>
      <c r="C2024" s="30">
        <v>44112</v>
      </c>
      <c r="D2024" s="18">
        <f t="shared" si="223"/>
        <v>44105</v>
      </c>
      <c r="E2024" s="19" t="str">
        <f>IF(ISERROR(VLOOKUP(C2024,FERIADOS!$A:$B,1,FALSE)),IF(WEEKDAY(C2024)=1,"Dom",IF(WEEKDAY(C2024)=2,"Seg",IF(WEEKDAY(C2024)=3,"Ter",IF(WEEKDAY(C2024)=4,"Qua",IF(WEEKDAY(C2024)=5,"Qui",IF(WEEKDAY(C2024)=6,"Sex","Sab")))))),"Feriado")</f>
        <v>Qui</v>
      </c>
      <c r="F2024" s="32"/>
      <c r="G2024" s="33"/>
      <c r="H2024" s="33"/>
      <c r="I2024" s="33"/>
      <c r="J2024" s="21" t="str">
        <f t="shared" si="221"/>
        <v/>
      </c>
      <c r="K2024" s="21">
        <f t="shared" si="217"/>
        <v>0</v>
      </c>
      <c r="L2024" s="21" t="str">
        <f t="shared" si="218"/>
        <v/>
      </c>
      <c r="M2024" s="22" t="str">
        <f t="shared" si="222"/>
        <v/>
      </c>
      <c r="N2024" s="48"/>
      <c r="O2024" s="54" t="str">
        <f>IF(N2024="","",IFERROR(VLOOKUP(N2024,EMPRESAS!$A:$C,3,FALSE),"NAO CADASTRADA"))</f>
        <v/>
      </c>
      <c r="P2024" s="50"/>
      <c r="Q2024" s="54" t="str">
        <f>IF(P2024="","",IFERROR(VLOOKUP(P2024,ATIVIDADES!$A:$C,3,FALSE),"NAO CADASTRADA"))</f>
        <v/>
      </c>
      <c r="R2024" s="42"/>
      <c r="S2024" s="48"/>
      <c r="T2024" s="54" t="str">
        <f>IF(S2024="","",IFERROR(VLOOKUP(S2024,EMPRESAS!$A:$C,3,FALSE),"NAO CADASTRADA"))</f>
        <v/>
      </c>
      <c r="U2024" s="50"/>
      <c r="V2024" s="54" t="str">
        <f>IF(U2024="","",IFERROR(VLOOKUP(U2024,ATIVIDADES!$A:$C,3,FALSE),"NAO CADASTRADA"))</f>
        <v/>
      </c>
      <c r="W2024" s="42"/>
      <c r="X2024" s="48"/>
      <c r="Y2024" s="54" t="str">
        <f>IF(X2024="","",IFERROR(VLOOKUP(X2024,EMPRESAS!$A:$C,3,FALSE),"NAO CADASTRADA"))</f>
        <v/>
      </c>
      <c r="Z2024" s="50"/>
      <c r="AA2024" s="54" t="str">
        <f>IF(Z2024="","",IFERROR(VLOOKUP(Z2024,ATIVIDADES!$A:$C,3,FALSE),"NAO CADASTRADA"))</f>
        <v/>
      </c>
      <c r="AB2024" s="42"/>
      <c r="AC2024" s="48"/>
      <c r="AD2024" s="54" t="str">
        <f>IF(AC2024="","",IFERROR(VLOOKUP(AC2024,EMPRESAS!$A:$C,3,FALSE),"NAO CADASTRADA"))</f>
        <v/>
      </c>
      <c r="AE2024" s="50"/>
      <c r="AF2024" s="54" t="str">
        <f>IF(AE2024="","",IFERROR(VLOOKUP(AE2024,ATIVIDADES!$A:$C,3,FALSE),"NAO CADASTRADA"))</f>
        <v/>
      </c>
      <c r="AG2024" s="42"/>
      <c r="AH2024" s="48"/>
      <c r="AI2024" s="54" t="str">
        <f>IF(AH2024="","",IFERROR(VLOOKUP(AH2024,EMPRESAS!$A:$C,3,FALSE),"NAO CADASTRADA"))</f>
        <v/>
      </c>
      <c r="AJ2024" s="50"/>
      <c r="AK2024" s="54" t="str">
        <f>IF(AJ2024="","",IFERROR(VLOOKUP(AJ2024,ATIVIDADES!$A:$C,3,FALSE),"NAO CADASTRADA"))</f>
        <v/>
      </c>
      <c r="AL2024" s="42"/>
    </row>
    <row r="2025" spans="1:38" x14ac:dyDescent="0.25">
      <c r="A2025" s="26" t="str">
        <f t="shared" si="219"/>
        <v>OK</v>
      </c>
      <c r="B2025" s="29">
        <f t="shared" si="220"/>
        <v>2487914866</v>
      </c>
      <c r="C2025" s="30">
        <v>44113</v>
      </c>
      <c r="D2025" s="18">
        <f t="shared" si="223"/>
        <v>44105</v>
      </c>
      <c r="E2025" s="19" t="str">
        <f>IF(ISERROR(VLOOKUP(C2025,FERIADOS!$A:$B,1,FALSE)),IF(WEEKDAY(C2025)=1,"Dom",IF(WEEKDAY(C2025)=2,"Seg",IF(WEEKDAY(C2025)=3,"Ter",IF(WEEKDAY(C2025)=4,"Qua",IF(WEEKDAY(C2025)=5,"Qui",IF(WEEKDAY(C2025)=6,"Sex","Sab")))))),"Feriado")</f>
        <v>Sex</v>
      </c>
      <c r="F2025" s="32"/>
      <c r="G2025" s="33"/>
      <c r="H2025" s="33"/>
      <c r="I2025" s="33"/>
      <c r="J2025" s="21" t="str">
        <f t="shared" si="221"/>
        <v/>
      </c>
      <c r="K2025" s="21">
        <f t="shared" si="217"/>
        <v>0</v>
      </c>
      <c r="L2025" s="21" t="str">
        <f t="shared" si="218"/>
        <v/>
      </c>
      <c r="M2025" s="22" t="str">
        <f t="shared" si="222"/>
        <v/>
      </c>
      <c r="N2025" s="48"/>
      <c r="O2025" s="54" t="str">
        <f>IF(N2025="","",IFERROR(VLOOKUP(N2025,EMPRESAS!$A:$C,3,FALSE),"NAO CADASTRADA"))</f>
        <v/>
      </c>
      <c r="P2025" s="50"/>
      <c r="Q2025" s="54" t="str">
        <f>IF(P2025="","",IFERROR(VLOOKUP(P2025,ATIVIDADES!$A:$C,3,FALSE),"NAO CADASTRADA"))</f>
        <v/>
      </c>
      <c r="R2025" s="42"/>
      <c r="S2025" s="48"/>
      <c r="T2025" s="54" t="str">
        <f>IF(S2025="","",IFERROR(VLOOKUP(S2025,EMPRESAS!$A:$C,3,FALSE),"NAO CADASTRADA"))</f>
        <v/>
      </c>
      <c r="U2025" s="50"/>
      <c r="V2025" s="54" t="str">
        <f>IF(U2025="","",IFERROR(VLOOKUP(U2025,ATIVIDADES!$A:$C,3,FALSE),"NAO CADASTRADA"))</f>
        <v/>
      </c>
      <c r="W2025" s="42"/>
      <c r="X2025" s="48"/>
      <c r="Y2025" s="54" t="str">
        <f>IF(X2025="","",IFERROR(VLOOKUP(X2025,EMPRESAS!$A:$C,3,FALSE),"NAO CADASTRADA"))</f>
        <v/>
      </c>
      <c r="Z2025" s="50"/>
      <c r="AA2025" s="54" t="str">
        <f>IF(Z2025="","",IFERROR(VLOOKUP(Z2025,ATIVIDADES!$A:$C,3,FALSE),"NAO CADASTRADA"))</f>
        <v/>
      </c>
      <c r="AB2025" s="42"/>
      <c r="AC2025" s="48"/>
      <c r="AD2025" s="54" t="str">
        <f>IF(AC2025="","",IFERROR(VLOOKUP(AC2025,EMPRESAS!$A:$C,3,FALSE),"NAO CADASTRADA"))</f>
        <v/>
      </c>
      <c r="AE2025" s="50"/>
      <c r="AF2025" s="54" t="str">
        <f>IF(AE2025="","",IFERROR(VLOOKUP(AE2025,ATIVIDADES!$A:$C,3,FALSE),"NAO CADASTRADA"))</f>
        <v/>
      </c>
      <c r="AG2025" s="42"/>
      <c r="AH2025" s="48"/>
      <c r="AI2025" s="54" t="str">
        <f>IF(AH2025="","",IFERROR(VLOOKUP(AH2025,EMPRESAS!$A:$C,3,FALSE),"NAO CADASTRADA"))</f>
        <v/>
      </c>
      <c r="AJ2025" s="50"/>
      <c r="AK2025" s="54" t="str">
        <f>IF(AJ2025="","",IFERROR(VLOOKUP(AJ2025,ATIVIDADES!$A:$C,3,FALSE),"NAO CADASTRADA"))</f>
        <v/>
      </c>
      <c r="AL2025" s="42"/>
    </row>
    <row r="2026" spans="1:38" x14ac:dyDescent="0.25">
      <c r="A2026" s="26" t="str">
        <f t="shared" si="219"/>
        <v>OK</v>
      </c>
      <c r="B2026" s="29">
        <f t="shared" si="220"/>
        <v>2487914866</v>
      </c>
      <c r="C2026" s="30">
        <v>44114</v>
      </c>
      <c r="D2026" s="18">
        <f t="shared" si="223"/>
        <v>44105</v>
      </c>
      <c r="E2026" s="19" t="str">
        <f>IF(ISERROR(VLOOKUP(C2026,FERIADOS!$A:$B,1,FALSE)),IF(WEEKDAY(C2026)=1,"Dom",IF(WEEKDAY(C2026)=2,"Seg",IF(WEEKDAY(C2026)=3,"Ter",IF(WEEKDAY(C2026)=4,"Qua",IF(WEEKDAY(C2026)=5,"Qui",IF(WEEKDAY(C2026)=6,"Sex","Sab")))))),"Feriado")</f>
        <v>Sab</v>
      </c>
      <c r="F2026" s="32"/>
      <c r="G2026" s="33"/>
      <c r="H2026" s="33"/>
      <c r="I2026" s="33"/>
      <c r="J2026" s="21" t="str">
        <f t="shared" si="221"/>
        <v/>
      </c>
      <c r="K2026" s="21">
        <f t="shared" si="217"/>
        <v>0</v>
      </c>
      <c r="L2026" s="21" t="str">
        <f t="shared" si="218"/>
        <v/>
      </c>
      <c r="M2026" s="22" t="str">
        <f t="shared" si="222"/>
        <v/>
      </c>
      <c r="N2026" s="48"/>
      <c r="O2026" s="54" t="str">
        <f>IF(N2026="","",IFERROR(VLOOKUP(N2026,EMPRESAS!$A:$C,3,FALSE),"NAO CADASTRADA"))</f>
        <v/>
      </c>
      <c r="P2026" s="50"/>
      <c r="Q2026" s="54" t="str">
        <f>IF(P2026="","",IFERROR(VLOOKUP(P2026,ATIVIDADES!$A:$C,3,FALSE),"NAO CADASTRADA"))</f>
        <v/>
      </c>
      <c r="R2026" s="42"/>
      <c r="S2026" s="48"/>
      <c r="T2026" s="54" t="str">
        <f>IF(S2026="","",IFERROR(VLOOKUP(S2026,EMPRESAS!$A:$C,3,FALSE),"NAO CADASTRADA"))</f>
        <v/>
      </c>
      <c r="U2026" s="50"/>
      <c r="V2026" s="54" t="str">
        <f>IF(U2026="","",IFERROR(VLOOKUP(U2026,ATIVIDADES!$A:$C,3,FALSE),"NAO CADASTRADA"))</f>
        <v/>
      </c>
      <c r="W2026" s="42"/>
      <c r="X2026" s="48"/>
      <c r="Y2026" s="54" t="str">
        <f>IF(X2026="","",IFERROR(VLOOKUP(X2026,EMPRESAS!$A:$C,3,FALSE),"NAO CADASTRADA"))</f>
        <v/>
      </c>
      <c r="Z2026" s="50"/>
      <c r="AA2026" s="54" t="str">
        <f>IF(Z2026="","",IFERROR(VLOOKUP(Z2026,ATIVIDADES!$A:$C,3,FALSE),"NAO CADASTRADA"))</f>
        <v/>
      </c>
      <c r="AB2026" s="42"/>
      <c r="AC2026" s="48"/>
      <c r="AD2026" s="54" t="str">
        <f>IF(AC2026="","",IFERROR(VLOOKUP(AC2026,EMPRESAS!$A:$C,3,FALSE),"NAO CADASTRADA"))</f>
        <v/>
      </c>
      <c r="AE2026" s="50"/>
      <c r="AF2026" s="54" t="str">
        <f>IF(AE2026="","",IFERROR(VLOOKUP(AE2026,ATIVIDADES!$A:$C,3,FALSE),"NAO CADASTRADA"))</f>
        <v/>
      </c>
      <c r="AG2026" s="42"/>
      <c r="AH2026" s="48"/>
      <c r="AI2026" s="54" t="str">
        <f>IF(AH2026="","",IFERROR(VLOOKUP(AH2026,EMPRESAS!$A:$C,3,FALSE),"NAO CADASTRADA"))</f>
        <v/>
      </c>
      <c r="AJ2026" s="50"/>
      <c r="AK2026" s="54" t="str">
        <f>IF(AJ2026="","",IFERROR(VLOOKUP(AJ2026,ATIVIDADES!$A:$C,3,FALSE),"NAO CADASTRADA"))</f>
        <v/>
      </c>
      <c r="AL2026" s="42"/>
    </row>
    <row r="2027" spans="1:38" x14ac:dyDescent="0.25">
      <c r="A2027" s="26" t="str">
        <f t="shared" si="219"/>
        <v>OK</v>
      </c>
      <c r="B2027" s="29">
        <f t="shared" si="220"/>
        <v>2487914866</v>
      </c>
      <c r="C2027" s="30">
        <v>44115</v>
      </c>
      <c r="D2027" s="18">
        <f t="shared" si="223"/>
        <v>44105</v>
      </c>
      <c r="E2027" s="19" t="str">
        <f>IF(ISERROR(VLOOKUP(C2027,FERIADOS!$A:$B,1,FALSE)),IF(WEEKDAY(C2027)=1,"Dom",IF(WEEKDAY(C2027)=2,"Seg",IF(WEEKDAY(C2027)=3,"Ter",IF(WEEKDAY(C2027)=4,"Qua",IF(WEEKDAY(C2027)=5,"Qui",IF(WEEKDAY(C2027)=6,"Sex","Sab")))))),"Feriado")</f>
        <v>Dom</v>
      </c>
      <c r="F2027" s="32"/>
      <c r="G2027" s="33"/>
      <c r="H2027" s="33"/>
      <c r="I2027" s="33"/>
      <c r="J2027" s="21" t="str">
        <f t="shared" si="221"/>
        <v/>
      </c>
      <c r="K2027" s="21">
        <f t="shared" si="217"/>
        <v>0</v>
      </c>
      <c r="L2027" s="21" t="str">
        <f t="shared" si="218"/>
        <v/>
      </c>
      <c r="M2027" s="22" t="str">
        <f t="shared" si="222"/>
        <v/>
      </c>
      <c r="N2027" s="48"/>
      <c r="O2027" s="54" t="str">
        <f>IF(N2027="","",IFERROR(VLOOKUP(N2027,EMPRESAS!$A:$C,3,FALSE),"NAO CADASTRADA"))</f>
        <v/>
      </c>
      <c r="P2027" s="50"/>
      <c r="Q2027" s="54" t="str">
        <f>IF(P2027="","",IFERROR(VLOOKUP(P2027,ATIVIDADES!$A:$C,3,FALSE),"NAO CADASTRADA"))</f>
        <v/>
      </c>
      <c r="R2027" s="42"/>
      <c r="S2027" s="48"/>
      <c r="T2027" s="54" t="str">
        <f>IF(S2027="","",IFERROR(VLOOKUP(S2027,EMPRESAS!$A:$C,3,FALSE),"NAO CADASTRADA"))</f>
        <v/>
      </c>
      <c r="U2027" s="50"/>
      <c r="V2027" s="54" t="str">
        <f>IF(U2027="","",IFERROR(VLOOKUP(U2027,ATIVIDADES!$A:$C,3,FALSE),"NAO CADASTRADA"))</f>
        <v/>
      </c>
      <c r="W2027" s="42"/>
      <c r="X2027" s="48"/>
      <c r="Y2027" s="54" t="str">
        <f>IF(X2027="","",IFERROR(VLOOKUP(X2027,EMPRESAS!$A:$C,3,FALSE),"NAO CADASTRADA"))</f>
        <v/>
      </c>
      <c r="Z2027" s="50"/>
      <c r="AA2027" s="54" t="str">
        <f>IF(Z2027="","",IFERROR(VLOOKUP(Z2027,ATIVIDADES!$A:$C,3,FALSE),"NAO CADASTRADA"))</f>
        <v/>
      </c>
      <c r="AB2027" s="42"/>
      <c r="AC2027" s="48"/>
      <c r="AD2027" s="54" t="str">
        <f>IF(AC2027="","",IFERROR(VLOOKUP(AC2027,EMPRESAS!$A:$C,3,FALSE),"NAO CADASTRADA"))</f>
        <v/>
      </c>
      <c r="AE2027" s="50"/>
      <c r="AF2027" s="54" t="str">
        <f>IF(AE2027="","",IFERROR(VLOOKUP(AE2027,ATIVIDADES!$A:$C,3,FALSE),"NAO CADASTRADA"))</f>
        <v/>
      </c>
      <c r="AG2027" s="42"/>
      <c r="AH2027" s="48"/>
      <c r="AI2027" s="54" t="str">
        <f>IF(AH2027="","",IFERROR(VLOOKUP(AH2027,EMPRESAS!$A:$C,3,FALSE),"NAO CADASTRADA"))</f>
        <v/>
      </c>
      <c r="AJ2027" s="50"/>
      <c r="AK2027" s="54" t="str">
        <f>IF(AJ2027="","",IFERROR(VLOOKUP(AJ2027,ATIVIDADES!$A:$C,3,FALSE),"NAO CADASTRADA"))</f>
        <v/>
      </c>
      <c r="AL2027" s="42"/>
    </row>
    <row r="2028" spans="1:38" x14ac:dyDescent="0.25">
      <c r="A2028" s="26" t="str">
        <f t="shared" si="219"/>
        <v>OK</v>
      </c>
      <c r="B2028" s="29">
        <f t="shared" si="220"/>
        <v>2487914866</v>
      </c>
      <c r="C2028" s="30">
        <v>44116</v>
      </c>
      <c r="D2028" s="18">
        <f t="shared" si="223"/>
        <v>44105</v>
      </c>
      <c r="E2028" s="19" t="str">
        <f>IF(ISERROR(VLOOKUP(C2028,FERIADOS!$A:$B,1,FALSE)),IF(WEEKDAY(C2028)=1,"Dom",IF(WEEKDAY(C2028)=2,"Seg",IF(WEEKDAY(C2028)=3,"Ter",IF(WEEKDAY(C2028)=4,"Qua",IF(WEEKDAY(C2028)=5,"Qui",IF(WEEKDAY(C2028)=6,"Sex","Sab")))))),"Feriado")</f>
        <v>Feriado</v>
      </c>
      <c r="F2028" s="32"/>
      <c r="G2028" s="33"/>
      <c r="H2028" s="33"/>
      <c r="I2028" s="33"/>
      <c r="J2028" s="21" t="str">
        <f t="shared" si="221"/>
        <v/>
      </c>
      <c r="K2028" s="21">
        <f t="shared" si="217"/>
        <v>0</v>
      </c>
      <c r="L2028" s="21" t="str">
        <f t="shared" si="218"/>
        <v/>
      </c>
      <c r="M2028" s="22" t="str">
        <f t="shared" si="222"/>
        <v/>
      </c>
      <c r="N2028" s="48"/>
      <c r="O2028" s="54" t="str">
        <f>IF(N2028="","",IFERROR(VLOOKUP(N2028,EMPRESAS!$A:$C,3,FALSE),"NAO CADASTRADA"))</f>
        <v/>
      </c>
      <c r="P2028" s="50"/>
      <c r="Q2028" s="54" t="str">
        <f>IF(P2028="","",IFERROR(VLOOKUP(P2028,ATIVIDADES!$A:$C,3,FALSE),"NAO CADASTRADA"))</f>
        <v/>
      </c>
      <c r="R2028" s="42"/>
      <c r="S2028" s="48"/>
      <c r="T2028" s="54" t="str">
        <f>IF(S2028="","",IFERROR(VLOOKUP(S2028,EMPRESAS!$A:$C,3,FALSE),"NAO CADASTRADA"))</f>
        <v/>
      </c>
      <c r="U2028" s="50"/>
      <c r="V2028" s="54" t="str">
        <f>IF(U2028="","",IFERROR(VLOOKUP(U2028,ATIVIDADES!$A:$C,3,FALSE),"NAO CADASTRADA"))</f>
        <v/>
      </c>
      <c r="W2028" s="42"/>
      <c r="X2028" s="48"/>
      <c r="Y2028" s="54" t="str">
        <f>IF(X2028="","",IFERROR(VLOOKUP(X2028,EMPRESAS!$A:$C,3,FALSE),"NAO CADASTRADA"))</f>
        <v/>
      </c>
      <c r="Z2028" s="50"/>
      <c r="AA2028" s="54" t="str">
        <f>IF(Z2028="","",IFERROR(VLOOKUP(Z2028,ATIVIDADES!$A:$C,3,FALSE),"NAO CADASTRADA"))</f>
        <v/>
      </c>
      <c r="AB2028" s="42"/>
      <c r="AC2028" s="48"/>
      <c r="AD2028" s="54" t="str">
        <f>IF(AC2028="","",IFERROR(VLOOKUP(AC2028,EMPRESAS!$A:$C,3,FALSE),"NAO CADASTRADA"))</f>
        <v/>
      </c>
      <c r="AE2028" s="50"/>
      <c r="AF2028" s="54" t="str">
        <f>IF(AE2028="","",IFERROR(VLOOKUP(AE2028,ATIVIDADES!$A:$C,3,FALSE),"NAO CADASTRADA"))</f>
        <v/>
      </c>
      <c r="AG2028" s="42"/>
      <c r="AH2028" s="48"/>
      <c r="AI2028" s="54" t="str">
        <f>IF(AH2028="","",IFERROR(VLOOKUP(AH2028,EMPRESAS!$A:$C,3,FALSE),"NAO CADASTRADA"))</f>
        <v/>
      </c>
      <c r="AJ2028" s="50"/>
      <c r="AK2028" s="54" t="str">
        <f>IF(AJ2028="","",IFERROR(VLOOKUP(AJ2028,ATIVIDADES!$A:$C,3,FALSE),"NAO CADASTRADA"))</f>
        <v/>
      </c>
      <c r="AL2028" s="42"/>
    </row>
    <row r="2029" spans="1:38" x14ac:dyDescent="0.25">
      <c r="A2029" s="26" t="str">
        <f t="shared" si="219"/>
        <v>OK</v>
      </c>
      <c r="B2029" s="29">
        <f t="shared" si="220"/>
        <v>2487914866</v>
      </c>
      <c r="C2029" s="30">
        <v>44117</v>
      </c>
      <c r="D2029" s="18">
        <f t="shared" si="223"/>
        <v>44105</v>
      </c>
      <c r="E2029" s="19" t="str">
        <f>IF(ISERROR(VLOOKUP(C2029,FERIADOS!$A:$B,1,FALSE)),IF(WEEKDAY(C2029)=1,"Dom",IF(WEEKDAY(C2029)=2,"Seg",IF(WEEKDAY(C2029)=3,"Ter",IF(WEEKDAY(C2029)=4,"Qua",IF(WEEKDAY(C2029)=5,"Qui",IF(WEEKDAY(C2029)=6,"Sex","Sab")))))),"Feriado")</f>
        <v>Ter</v>
      </c>
      <c r="F2029" s="32"/>
      <c r="G2029" s="33"/>
      <c r="H2029" s="33"/>
      <c r="I2029" s="33"/>
      <c r="J2029" s="21" t="str">
        <f t="shared" si="221"/>
        <v/>
      </c>
      <c r="K2029" s="21">
        <f t="shared" si="217"/>
        <v>0</v>
      </c>
      <c r="L2029" s="21" t="str">
        <f t="shared" si="218"/>
        <v/>
      </c>
      <c r="M2029" s="22" t="str">
        <f t="shared" si="222"/>
        <v/>
      </c>
      <c r="N2029" s="48"/>
      <c r="O2029" s="54" t="str">
        <f>IF(N2029="","",IFERROR(VLOOKUP(N2029,EMPRESAS!$A:$C,3,FALSE),"NAO CADASTRADA"))</f>
        <v/>
      </c>
      <c r="P2029" s="50"/>
      <c r="Q2029" s="54" t="str">
        <f>IF(P2029="","",IFERROR(VLOOKUP(P2029,ATIVIDADES!$A:$C,3,FALSE),"NAO CADASTRADA"))</f>
        <v/>
      </c>
      <c r="R2029" s="42"/>
      <c r="S2029" s="48"/>
      <c r="T2029" s="54" t="str">
        <f>IF(S2029="","",IFERROR(VLOOKUP(S2029,EMPRESAS!$A:$C,3,FALSE),"NAO CADASTRADA"))</f>
        <v/>
      </c>
      <c r="U2029" s="50"/>
      <c r="V2029" s="54" t="str">
        <f>IF(U2029="","",IFERROR(VLOOKUP(U2029,ATIVIDADES!$A:$C,3,FALSE),"NAO CADASTRADA"))</f>
        <v/>
      </c>
      <c r="W2029" s="42"/>
      <c r="X2029" s="48"/>
      <c r="Y2029" s="54" t="str">
        <f>IF(X2029="","",IFERROR(VLOOKUP(X2029,EMPRESAS!$A:$C,3,FALSE),"NAO CADASTRADA"))</f>
        <v/>
      </c>
      <c r="Z2029" s="50"/>
      <c r="AA2029" s="54" t="str">
        <f>IF(Z2029="","",IFERROR(VLOOKUP(Z2029,ATIVIDADES!$A:$C,3,FALSE),"NAO CADASTRADA"))</f>
        <v/>
      </c>
      <c r="AB2029" s="42"/>
      <c r="AC2029" s="48"/>
      <c r="AD2029" s="54" t="str">
        <f>IF(AC2029="","",IFERROR(VLOOKUP(AC2029,EMPRESAS!$A:$C,3,FALSE),"NAO CADASTRADA"))</f>
        <v/>
      </c>
      <c r="AE2029" s="50"/>
      <c r="AF2029" s="54" t="str">
        <f>IF(AE2029="","",IFERROR(VLOOKUP(AE2029,ATIVIDADES!$A:$C,3,FALSE),"NAO CADASTRADA"))</f>
        <v/>
      </c>
      <c r="AG2029" s="42"/>
      <c r="AH2029" s="48"/>
      <c r="AI2029" s="54" t="str">
        <f>IF(AH2029="","",IFERROR(VLOOKUP(AH2029,EMPRESAS!$A:$C,3,FALSE),"NAO CADASTRADA"))</f>
        <v/>
      </c>
      <c r="AJ2029" s="50"/>
      <c r="AK2029" s="54" t="str">
        <f>IF(AJ2029="","",IFERROR(VLOOKUP(AJ2029,ATIVIDADES!$A:$C,3,FALSE),"NAO CADASTRADA"))</f>
        <v/>
      </c>
      <c r="AL2029" s="42"/>
    </row>
    <row r="2030" spans="1:38" x14ac:dyDescent="0.25">
      <c r="A2030" s="26" t="str">
        <f t="shared" si="219"/>
        <v>OK</v>
      </c>
      <c r="B2030" s="29">
        <f t="shared" si="220"/>
        <v>2487914866</v>
      </c>
      <c r="C2030" s="30">
        <v>44118</v>
      </c>
      <c r="D2030" s="18">
        <f t="shared" si="223"/>
        <v>44105</v>
      </c>
      <c r="E2030" s="19" t="str">
        <f>IF(ISERROR(VLOOKUP(C2030,FERIADOS!$A:$B,1,FALSE)),IF(WEEKDAY(C2030)=1,"Dom",IF(WEEKDAY(C2030)=2,"Seg",IF(WEEKDAY(C2030)=3,"Ter",IF(WEEKDAY(C2030)=4,"Qua",IF(WEEKDAY(C2030)=5,"Qui",IF(WEEKDAY(C2030)=6,"Sex","Sab")))))),"Feriado")</f>
        <v>Qua</v>
      </c>
      <c r="F2030" s="32"/>
      <c r="G2030" s="33"/>
      <c r="H2030" s="33"/>
      <c r="I2030" s="33"/>
      <c r="J2030" s="21" t="str">
        <f t="shared" si="221"/>
        <v/>
      </c>
      <c r="K2030" s="21">
        <f t="shared" si="217"/>
        <v>0</v>
      </c>
      <c r="L2030" s="21" t="str">
        <f t="shared" si="218"/>
        <v/>
      </c>
      <c r="M2030" s="22" t="str">
        <f t="shared" si="222"/>
        <v/>
      </c>
      <c r="N2030" s="48"/>
      <c r="O2030" s="54" t="str">
        <f>IF(N2030="","",IFERROR(VLOOKUP(N2030,EMPRESAS!$A:$C,3,FALSE),"NAO CADASTRADA"))</f>
        <v/>
      </c>
      <c r="P2030" s="50"/>
      <c r="Q2030" s="54" t="str">
        <f>IF(P2030="","",IFERROR(VLOOKUP(P2030,ATIVIDADES!$A:$C,3,FALSE),"NAO CADASTRADA"))</f>
        <v/>
      </c>
      <c r="R2030" s="42"/>
      <c r="S2030" s="48"/>
      <c r="T2030" s="54" t="str">
        <f>IF(S2030="","",IFERROR(VLOOKUP(S2030,EMPRESAS!$A:$C,3,FALSE),"NAO CADASTRADA"))</f>
        <v/>
      </c>
      <c r="U2030" s="50"/>
      <c r="V2030" s="54" t="str">
        <f>IF(U2030="","",IFERROR(VLOOKUP(U2030,ATIVIDADES!$A:$C,3,FALSE),"NAO CADASTRADA"))</f>
        <v/>
      </c>
      <c r="W2030" s="42"/>
      <c r="X2030" s="48"/>
      <c r="Y2030" s="54" t="str">
        <f>IF(X2030="","",IFERROR(VLOOKUP(X2030,EMPRESAS!$A:$C,3,FALSE),"NAO CADASTRADA"))</f>
        <v/>
      </c>
      <c r="Z2030" s="50"/>
      <c r="AA2030" s="54" t="str">
        <f>IF(Z2030="","",IFERROR(VLOOKUP(Z2030,ATIVIDADES!$A:$C,3,FALSE),"NAO CADASTRADA"))</f>
        <v/>
      </c>
      <c r="AB2030" s="42"/>
      <c r="AC2030" s="48"/>
      <c r="AD2030" s="54" t="str">
        <f>IF(AC2030="","",IFERROR(VLOOKUP(AC2030,EMPRESAS!$A:$C,3,FALSE),"NAO CADASTRADA"))</f>
        <v/>
      </c>
      <c r="AE2030" s="50"/>
      <c r="AF2030" s="54" t="str">
        <f>IF(AE2030="","",IFERROR(VLOOKUP(AE2030,ATIVIDADES!$A:$C,3,FALSE),"NAO CADASTRADA"))</f>
        <v/>
      </c>
      <c r="AG2030" s="42"/>
      <c r="AH2030" s="48"/>
      <c r="AI2030" s="54" t="str">
        <f>IF(AH2030="","",IFERROR(VLOOKUP(AH2030,EMPRESAS!$A:$C,3,FALSE),"NAO CADASTRADA"))</f>
        <v/>
      </c>
      <c r="AJ2030" s="50"/>
      <c r="AK2030" s="54" t="str">
        <f>IF(AJ2030="","",IFERROR(VLOOKUP(AJ2030,ATIVIDADES!$A:$C,3,FALSE),"NAO CADASTRADA"))</f>
        <v/>
      </c>
      <c r="AL2030" s="42"/>
    </row>
    <row r="2031" spans="1:38" x14ac:dyDescent="0.25">
      <c r="A2031" s="26" t="str">
        <f t="shared" si="219"/>
        <v>OK</v>
      </c>
      <c r="B2031" s="29">
        <f t="shared" si="220"/>
        <v>2487914866</v>
      </c>
      <c r="C2031" s="30">
        <v>44119</v>
      </c>
      <c r="D2031" s="18">
        <f t="shared" si="223"/>
        <v>44105</v>
      </c>
      <c r="E2031" s="19" t="str">
        <f>IF(ISERROR(VLOOKUP(C2031,FERIADOS!$A:$B,1,FALSE)),IF(WEEKDAY(C2031)=1,"Dom",IF(WEEKDAY(C2031)=2,"Seg",IF(WEEKDAY(C2031)=3,"Ter",IF(WEEKDAY(C2031)=4,"Qua",IF(WEEKDAY(C2031)=5,"Qui",IF(WEEKDAY(C2031)=6,"Sex","Sab")))))),"Feriado")</f>
        <v>Qui</v>
      </c>
      <c r="F2031" s="32"/>
      <c r="G2031" s="33"/>
      <c r="H2031" s="33"/>
      <c r="I2031" s="33"/>
      <c r="J2031" s="21" t="str">
        <f t="shared" si="221"/>
        <v/>
      </c>
      <c r="K2031" s="21">
        <f t="shared" si="217"/>
        <v>0</v>
      </c>
      <c r="L2031" s="21" t="str">
        <f t="shared" si="218"/>
        <v/>
      </c>
      <c r="M2031" s="22" t="str">
        <f t="shared" si="222"/>
        <v/>
      </c>
      <c r="N2031" s="48"/>
      <c r="O2031" s="54" t="str">
        <f>IF(N2031="","",IFERROR(VLOOKUP(N2031,EMPRESAS!$A:$C,3,FALSE),"NAO CADASTRADA"))</f>
        <v/>
      </c>
      <c r="P2031" s="50"/>
      <c r="Q2031" s="54" t="str">
        <f>IF(P2031="","",IFERROR(VLOOKUP(P2031,ATIVIDADES!$A:$C,3,FALSE),"NAO CADASTRADA"))</f>
        <v/>
      </c>
      <c r="R2031" s="42"/>
      <c r="S2031" s="48"/>
      <c r="T2031" s="54" t="str">
        <f>IF(S2031="","",IFERROR(VLOOKUP(S2031,EMPRESAS!$A:$C,3,FALSE),"NAO CADASTRADA"))</f>
        <v/>
      </c>
      <c r="U2031" s="50"/>
      <c r="V2031" s="54" t="str">
        <f>IF(U2031="","",IFERROR(VLOOKUP(U2031,ATIVIDADES!$A:$C,3,FALSE),"NAO CADASTRADA"))</f>
        <v/>
      </c>
      <c r="W2031" s="42"/>
      <c r="X2031" s="48"/>
      <c r="Y2031" s="54" t="str">
        <f>IF(X2031="","",IFERROR(VLOOKUP(X2031,EMPRESAS!$A:$C,3,FALSE),"NAO CADASTRADA"))</f>
        <v/>
      </c>
      <c r="Z2031" s="50"/>
      <c r="AA2031" s="54" t="str">
        <f>IF(Z2031="","",IFERROR(VLOOKUP(Z2031,ATIVIDADES!$A:$C,3,FALSE),"NAO CADASTRADA"))</f>
        <v/>
      </c>
      <c r="AB2031" s="42"/>
      <c r="AC2031" s="48"/>
      <c r="AD2031" s="54" t="str">
        <f>IF(AC2031="","",IFERROR(VLOOKUP(AC2031,EMPRESAS!$A:$C,3,FALSE),"NAO CADASTRADA"))</f>
        <v/>
      </c>
      <c r="AE2031" s="50"/>
      <c r="AF2031" s="54" t="str">
        <f>IF(AE2031="","",IFERROR(VLOOKUP(AE2031,ATIVIDADES!$A:$C,3,FALSE),"NAO CADASTRADA"))</f>
        <v/>
      </c>
      <c r="AG2031" s="42"/>
      <c r="AH2031" s="48"/>
      <c r="AI2031" s="54" t="str">
        <f>IF(AH2031="","",IFERROR(VLOOKUP(AH2031,EMPRESAS!$A:$C,3,FALSE),"NAO CADASTRADA"))</f>
        <v/>
      </c>
      <c r="AJ2031" s="50"/>
      <c r="AK2031" s="54" t="str">
        <f>IF(AJ2031="","",IFERROR(VLOOKUP(AJ2031,ATIVIDADES!$A:$C,3,FALSE),"NAO CADASTRADA"))</f>
        <v/>
      </c>
      <c r="AL2031" s="42"/>
    </row>
    <row r="2032" spans="1:38" x14ac:dyDescent="0.25">
      <c r="A2032" s="26" t="str">
        <f t="shared" si="219"/>
        <v>OK</v>
      </c>
      <c r="B2032" s="29">
        <f t="shared" si="220"/>
        <v>2487914866</v>
      </c>
      <c r="C2032" s="30">
        <v>44120</v>
      </c>
      <c r="D2032" s="18">
        <f t="shared" si="223"/>
        <v>44105</v>
      </c>
      <c r="E2032" s="19" t="str">
        <f>IF(ISERROR(VLOOKUP(C2032,FERIADOS!$A:$B,1,FALSE)),IF(WEEKDAY(C2032)=1,"Dom",IF(WEEKDAY(C2032)=2,"Seg",IF(WEEKDAY(C2032)=3,"Ter",IF(WEEKDAY(C2032)=4,"Qua",IF(WEEKDAY(C2032)=5,"Qui",IF(WEEKDAY(C2032)=6,"Sex","Sab")))))),"Feriado")</f>
        <v>Sex</v>
      </c>
      <c r="F2032" s="32"/>
      <c r="G2032" s="33"/>
      <c r="H2032" s="33"/>
      <c r="I2032" s="33"/>
      <c r="J2032" s="21" t="str">
        <f t="shared" si="221"/>
        <v/>
      </c>
      <c r="K2032" s="21">
        <f t="shared" si="217"/>
        <v>0</v>
      </c>
      <c r="L2032" s="21" t="str">
        <f t="shared" si="218"/>
        <v/>
      </c>
      <c r="M2032" s="22" t="str">
        <f t="shared" si="222"/>
        <v/>
      </c>
      <c r="N2032" s="48"/>
      <c r="O2032" s="54" t="str">
        <f>IF(N2032="","",IFERROR(VLOOKUP(N2032,EMPRESAS!$A:$C,3,FALSE),"NAO CADASTRADA"))</f>
        <v/>
      </c>
      <c r="P2032" s="50"/>
      <c r="Q2032" s="54" t="str">
        <f>IF(P2032="","",IFERROR(VLOOKUP(P2032,ATIVIDADES!$A:$C,3,FALSE),"NAO CADASTRADA"))</f>
        <v/>
      </c>
      <c r="R2032" s="42"/>
      <c r="S2032" s="48"/>
      <c r="T2032" s="54" t="str">
        <f>IF(S2032="","",IFERROR(VLOOKUP(S2032,EMPRESAS!$A:$C,3,FALSE),"NAO CADASTRADA"))</f>
        <v/>
      </c>
      <c r="U2032" s="50"/>
      <c r="V2032" s="54" t="str">
        <f>IF(U2032="","",IFERROR(VLOOKUP(U2032,ATIVIDADES!$A:$C,3,FALSE),"NAO CADASTRADA"))</f>
        <v/>
      </c>
      <c r="W2032" s="42"/>
      <c r="X2032" s="48"/>
      <c r="Y2032" s="54" t="str">
        <f>IF(X2032="","",IFERROR(VLOOKUP(X2032,EMPRESAS!$A:$C,3,FALSE),"NAO CADASTRADA"))</f>
        <v/>
      </c>
      <c r="Z2032" s="50"/>
      <c r="AA2032" s="54" t="str">
        <f>IF(Z2032="","",IFERROR(VLOOKUP(Z2032,ATIVIDADES!$A:$C,3,FALSE),"NAO CADASTRADA"))</f>
        <v/>
      </c>
      <c r="AB2032" s="42"/>
      <c r="AC2032" s="48"/>
      <c r="AD2032" s="54" t="str">
        <f>IF(AC2032="","",IFERROR(VLOOKUP(AC2032,EMPRESAS!$A:$C,3,FALSE),"NAO CADASTRADA"))</f>
        <v/>
      </c>
      <c r="AE2032" s="50"/>
      <c r="AF2032" s="54" t="str">
        <f>IF(AE2032="","",IFERROR(VLOOKUP(AE2032,ATIVIDADES!$A:$C,3,FALSE),"NAO CADASTRADA"))</f>
        <v/>
      </c>
      <c r="AG2032" s="42"/>
      <c r="AH2032" s="48"/>
      <c r="AI2032" s="54" t="str">
        <f>IF(AH2032="","",IFERROR(VLOOKUP(AH2032,EMPRESAS!$A:$C,3,FALSE),"NAO CADASTRADA"))</f>
        <v/>
      </c>
      <c r="AJ2032" s="50"/>
      <c r="AK2032" s="54" t="str">
        <f>IF(AJ2032="","",IFERROR(VLOOKUP(AJ2032,ATIVIDADES!$A:$C,3,FALSE),"NAO CADASTRADA"))</f>
        <v/>
      </c>
      <c r="AL2032" s="42"/>
    </row>
    <row r="2033" spans="1:38" x14ac:dyDescent="0.25">
      <c r="A2033" s="26" t="str">
        <f t="shared" si="219"/>
        <v>OK</v>
      </c>
      <c r="B2033" s="29">
        <f t="shared" si="220"/>
        <v>2487914866</v>
      </c>
      <c r="C2033" s="30">
        <v>44121</v>
      </c>
      <c r="D2033" s="18">
        <f t="shared" si="223"/>
        <v>44105</v>
      </c>
      <c r="E2033" s="19" t="str">
        <f>IF(ISERROR(VLOOKUP(C2033,FERIADOS!$A:$B,1,FALSE)),IF(WEEKDAY(C2033)=1,"Dom",IF(WEEKDAY(C2033)=2,"Seg",IF(WEEKDAY(C2033)=3,"Ter",IF(WEEKDAY(C2033)=4,"Qua",IF(WEEKDAY(C2033)=5,"Qui",IF(WEEKDAY(C2033)=6,"Sex","Sab")))))),"Feriado")</f>
        <v>Sab</v>
      </c>
      <c r="F2033" s="32"/>
      <c r="G2033" s="33"/>
      <c r="H2033" s="33"/>
      <c r="I2033" s="33"/>
      <c r="J2033" s="21" t="str">
        <f t="shared" si="221"/>
        <v/>
      </c>
      <c r="K2033" s="21">
        <f t="shared" si="217"/>
        <v>0</v>
      </c>
      <c r="L2033" s="21" t="str">
        <f t="shared" si="218"/>
        <v/>
      </c>
      <c r="M2033" s="22" t="str">
        <f t="shared" si="222"/>
        <v/>
      </c>
      <c r="N2033" s="48"/>
      <c r="O2033" s="54" t="str">
        <f>IF(N2033="","",IFERROR(VLOOKUP(N2033,EMPRESAS!$A:$C,3,FALSE),"NAO CADASTRADA"))</f>
        <v/>
      </c>
      <c r="P2033" s="50"/>
      <c r="Q2033" s="54" t="str">
        <f>IF(P2033="","",IFERROR(VLOOKUP(P2033,ATIVIDADES!$A:$C,3,FALSE),"NAO CADASTRADA"))</f>
        <v/>
      </c>
      <c r="R2033" s="42"/>
      <c r="S2033" s="48"/>
      <c r="T2033" s="54" t="str">
        <f>IF(S2033="","",IFERROR(VLOOKUP(S2033,EMPRESAS!$A:$C,3,FALSE),"NAO CADASTRADA"))</f>
        <v/>
      </c>
      <c r="U2033" s="50"/>
      <c r="V2033" s="54" t="str">
        <f>IF(U2033="","",IFERROR(VLOOKUP(U2033,ATIVIDADES!$A:$C,3,FALSE),"NAO CADASTRADA"))</f>
        <v/>
      </c>
      <c r="W2033" s="42"/>
      <c r="X2033" s="48"/>
      <c r="Y2033" s="54" t="str">
        <f>IF(X2033="","",IFERROR(VLOOKUP(X2033,EMPRESAS!$A:$C,3,FALSE),"NAO CADASTRADA"))</f>
        <v/>
      </c>
      <c r="Z2033" s="50"/>
      <c r="AA2033" s="54" t="str">
        <f>IF(Z2033="","",IFERROR(VLOOKUP(Z2033,ATIVIDADES!$A:$C,3,FALSE),"NAO CADASTRADA"))</f>
        <v/>
      </c>
      <c r="AB2033" s="42"/>
      <c r="AC2033" s="48"/>
      <c r="AD2033" s="54" t="str">
        <f>IF(AC2033="","",IFERROR(VLOOKUP(AC2033,EMPRESAS!$A:$C,3,FALSE),"NAO CADASTRADA"))</f>
        <v/>
      </c>
      <c r="AE2033" s="50"/>
      <c r="AF2033" s="54" t="str">
        <f>IF(AE2033="","",IFERROR(VLOOKUP(AE2033,ATIVIDADES!$A:$C,3,FALSE),"NAO CADASTRADA"))</f>
        <v/>
      </c>
      <c r="AG2033" s="42"/>
      <c r="AH2033" s="48"/>
      <c r="AI2033" s="54" t="str">
        <f>IF(AH2033="","",IFERROR(VLOOKUP(AH2033,EMPRESAS!$A:$C,3,FALSE),"NAO CADASTRADA"))</f>
        <v/>
      </c>
      <c r="AJ2033" s="50"/>
      <c r="AK2033" s="54" t="str">
        <f>IF(AJ2033="","",IFERROR(VLOOKUP(AJ2033,ATIVIDADES!$A:$C,3,FALSE),"NAO CADASTRADA"))</f>
        <v/>
      </c>
      <c r="AL2033" s="42"/>
    </row>
    <row r="2034" spans="1:38" x14ac:dyDescent="0.25">
      <c r="A2034" s="26" t="str">
        <f t="shared" si="219"/>
        <v>OK</v>
      </c>
      <c r="B2034" s="29">
        <f t="shared" si="220"/>
        <v>2487914866</v>
      </c>
      <c r="C2034" s="30">
        <v>44122</v>
      </c>
      <c r="D2034" s="18">
        <f t="shared" si="223"/>
        <v>44105</v>
      </c>
      <c r="E2034" s="19" t="str">
        <f>IF(ISERROR(VLOOKUP(C2034,FERIADOS!$A:$B,1,FALSE)),IF(WEEKDAY(C2034)=1,"Dom",IF(WEEKDAY(C2034)=2,"Seg",IF(WEEKDAY(C2034)=3,"Ter",IF(WEEKDAY(C2034)=4,"Qua",IF(WEEKDAY(C2034)=5,"Qui",IF(WEEKDAY(C2034)=6,"Sex","Sab")))))),"Feriado")</f>
        <v>Dom</v>
      </c>
      <c r="F2034" s="32"/>
      <c r="G2034" s="33"/>
      <c r="H2034" s="33"/>
      <c r="I2034" s="33"/>
      <c r="J2034" s="21" t="str">
        <f t="shared" si="221"/>
        <v/>
      </c>
      <c r="K2034" s="21">
        <f t="shared" si="217"/>
        <v>0</v>
      </c>
      <c r="L2034" s="21" t="str">
        <f t="shared" si="218"/>
        <v/>
      </c>
      <c r="M2034" s="22" t="str">
        <f t="shared" si="222"/>
        <v/>
      </c>
      <c r="N2034" s="48"/>
      <c r="O2034" s="54" t="str">
        <f>IF(N2034="","",IFERROR(VLOOKUP(N2034,EMPRESAS!$A:$C,3,FALSE),"NAO CADASTRADA"))</f>
        <v/>
      </c>
      <c r="P2034" s="50"/>
      <c r="Q2034" s="54" t="str">
        <f>IF(P2034="","",IFERROR(VLOOKUP(P2034,ATIVIDADES!$A:$C,3,FALSE),"NAO CADASTRADA"))</f>
        <v/>
      </c>
      <c r="R2034" s="42"/>
      <c r="S2034" s="48"/>
      <c r="T2034" s="54" t="str">
        <f>IF(S2034="","",IFERROR(VLOOKUP(S2034,EMPRESAS!$A:$C,3,FALSE),"NAO CADASTRADA"))</f>
        <v/>
      </c>
      <c r="U2034" s="50"/>
      <c r="V2034" s="54" t="str">
        <f>IF(U2034="","",IFERROR(VLOOKUP(U2034,ATIVIDADES!$A:$C,3,FALSE),"NAO CADASTRADA"))</f>
        <v/>
      </c>
      <c r="W2034" s="42"/>
      <c r="X2034" s="48"/>
      <c r="Y2034" s="54" t="str">
        <f>IF(X2034="","",IFERROR(VLOOKUP(X2034,EMPRESAS!$A:$C,3,FALSE),"NAO CADASTRADA"))</f>
        <v/>
      </c>
      <c r="Z2034" s="50"/>
      <c r="AA2034" s="54" t="str">
        <f>IF(Z2034="","",IFERROR(VLOOKUP(Z2034,ATIVIDADES!$A:$C,3,FALSE),"NAO CADASTRADA"))</f>
        <v/>
      </c>
      <c r="AB2034" s="42"/>
      <c r="AC2034" s="48"/>
      <c r="AD2034" s="54" t="str">
        <f>IF(AC2034="","",IFERROR(VLOOKUP(AC2034,EMPRESAS!$A:$C,3,FALSE),"NAO CADASTRADA"))</f>
        <v/>
      </c>
      <c r="AE2034" s="50"/>
      <c r="AF2034" s="54" t="str">
        <f>IF(AE2034="","",IFERROR(VLOOKUP(AE2034,ATIVIDADES!$A:$C,3,FALSE),"NAO CADASTRADA"))</f>
        <v/>
      </c>
      <c r="AG2034" s="42"/>
      <c r="AH2034" s="48"/>
      <c r="AI2034" s="54" t="str">
        <f>IF(AH2034="","",IFERROR(VLOOKUP(AH2034,EMPRESAS!$A:$C,3,FALSE),"NAO CADASTRADA"))</f>
        <v/>
      </c>
      <c r="AJ2034" s="50"/>
      <c r="AK2034" s="54" t="str">
        <f>IF(AJ2034="","",IFERROR(VLOOKUP(AJ2034,ATIVIDADES!$A:$C,3,FALSE),"NAO CADASTRADA"))</f>
        <v/>
      </c>
      <c r="AL2034" s="42"/>
    </row>
    <row r="2035" spans="1:38" x14ac:dyDescent="0.25">
      <c r="A2035" s="26" t="str">
        <f t="shared" si="219"/>
        <v>OK</v>
      </c>
      <c r="B2035" s="29">
        <f t="shared" si="220"/>
        <v>2487914866</v>
      </c>
      <c r="C2035" s="30">
        <v>44123</v>
      </c>
      <c r="D2035" s="18">
        <f t="shared" si="223"/>
        <v>44105</v>
      </c>
      <c r="E2035" s="19" t="str">
        <f>IF(ISERROR(VLOOKUP(C2035,FERIADOS!$A:$B,1,FALSE)),IF(WEEKDAY(C2035)=1,"Dom",IF(WEEKDAY(C2035)=2,"Seg",IF(WEEKDAY(C2035)=3,"Ter",IF(WEEKDAY(C2035)=4,"Qua",IF(WEEKDAY(C2035)=5,"Qui",IF(WEEKDAY(C2035)=6,"Sex","Sab")))))),"Feriado")</f>
        <v>Seg</v>
      </c>
      <c r="F2035" s="32"/>
      <c r="G2035" s="33"/>
      <c r="H2035" s="33"/>
      <c r="I2035" s="33"/>
      <c r="J2035" s="21" t="str">
        <f t="shared" si="221"/>
        <v/>
      </c>
      <c r="K2035" s="21">
        <f t="shared" si="217"/>
        <v>0</v>
      </c>
      <c r="L2035" s="21" t="str">
        <f t="shared" si="218"/>
        <v/>
      </c>
      <c r="M2035" s="22" t="str">
        <f t="shared" si="222"/>
        <v/>
      </c>
      <c r="N2035" s="48"/>
      <c r="O2035" s="54" t="str">
        <f>IF(N2035="","",IFERROR(VLOOKUP(N2035,EMPRESAS!$A:$C,3,FALSE),"NAO CADASTRADA"))</f>
        <v/>
      </c>
      <c r="P2035" s="50"/>
      <c r="Q2035" s="54" t="str">
        <f>IF(P2035="","",IFERROR(VLOOKUP(P2035,ATIVIDADES!$A:$C,3,FALSE),"NAO CADASTRADA"))</f>
        <v/>
      </c>
      <c r="R2035" s="42"/>
      <c r="S2035" s="48"/>
      <c r="T2035" s="54" t="str">
        <f>IF(S2035="","",IFERROR(VLOOKUP(S2035,EMPRESAS!$A:$C,3,FALSE),"NAO CADASTRADA"))</f>
        <v/>
      </c>
      <c r="U2035" s="50"/>
      <c r="V2035" s="54" t="str">
        <f>IF(U2035="","",IFERROR(VLOOKUP(U2035,ATIVIDADES!$A:$C,3,FALSE),"NAO CADASTRADA"))</f>
        <v/>
      </c>
      <c r="W2035" s="42"/>
      <c r="X2035" s="48"/>
      <c r="Y2035" s="54" t="str">
        <f>IF(X2035="","",IFERROR(VLOOKUP(X2035,EMPRESAS!$A:$C,3,FALSE),"NAO CADASTRADA"))</f>
        <v/>
      </c>
      <c r="Z2035" s="50"/>
      <c r="AA2035" s="54" t="str">
        <f>IF(Z2035="","",IFERROR(VLOOKUP(Z2035,ATIVIDADES!$A:$C,3,FALSE),"NAO CADASTRADA"))</f>
        <v/>
      </c>
      <c r="AB2035" s="42"/>
      <c r="AC2035" s="48"/>
      <c r="AD2035" s="54" t="str">
        <f>IF(AC2035="","",IFERROR(VLOOKUP(AC2035,EMPRESAS!$A:$C,3,FALSE),"NAO CADASTRADA"))</f>
        <v/>
      </c>
      <c r="AE2035" s="50"/>
      <c r="AF2035" s="54" t="str">
        <f>IF(AE2035="","",IFERROR(VLOOKUP(AE2035,ATIVIDADES!$A:$C,3,FALSE),"NAO CADASTRADA"))</f>
        <v/>
      </c>
      <c r="AG2035" s="42"/>
      <c r="AH2035" s="48"/>
      <c r="AI2035" s="54" t="str">
        <f>IF(AH2035="","",IFERROR(VLOOKUP(AH2035,EMPRESAS!$A:$C,3,FALSE),"NAO CADASTRADA"))</f>
        <v/>
      </c>
      <c r="AJ2035" s="50"/>
      <c r="AK2035" s="54" t="str">
        <f>IF(AJ2035="","",IFERROR(VLOOKUP(AJ2035,ATIVIDADES!$A:$C,3,FALSE),"NAO CADASTRADA"))</f>
        <v/>
      </c>
      <c r="AL2035" s="42"/>
    </row>
    <row r="2036" spans="1:38" x14ac:dyDescent="0.25">
      <c r="A2036" s="26" t="str">
        <f t="shared" si="219"/>
        <v>OK</v>
      </c>
      <c r="B2036" s="29">
        <f t="shared" si="220"/>
        <v>2487914866</v>
      </c>
      <c r="C2036" s="30">
        <v>44124</v>
      </c>
      <c r="D2036" s="18">
        <f t="shared" si="223"/>
        <v>44105</v>
      </c>
      <c r="E2036" s="19" t="str">
        <f>IF(ISERROR(VLOOKUP(C2036,FERIADOS!$A:$B,1,FALSE)),IF(WEEKDAY(C2036)=1,"Dom",IF(WEEKDAY(C2036)=2,"Seg",IF(WEEKDAY(C2036)=3,"Ter",IF(WEEKDAY(C2036)=4,"Qua",IF(WEEKDAY(C2036)=5,"Qui",IF(WEEKDAY(C2036)=6,"Sex","Sab")))))),"Feriado")</f>
        <v>Ter</v>
      </c>
      <c r="F2036" s="32"/>
      <c r="G2036" s="33"/>
      <c r="H2036" s="33"/>
      <c r="I2036" s="33"/>
      <c r="J2036" s="21" t="str">
        <f t="shared" si="221"/>
        <v/>
      </c>
      <c r="K2036" s="21">
        <f t="shared" si="217"/>
        <v>0</v>
      </c>
      <c r="L2036" s="21" t="str">
        <f t="shared" si="218"/>
        <v/>
      </c>
      <c r="M2036" s="22" t="str">
        <f t="shared" si="222"/>
        <v/>
      </c>
      <c r="N2036" s="48"/>
      <c r="O2036" s="54" t="str">
        <f>IF(N2036="","",IFERROR(VLOOKUP(N2036,EMPRESAS!$A:$C,3,FALSE),"NAO CADASTRADA"))</f>
        <v/>
      </c>
      <c r="P2036" s="50"/>
      <c r="Q2036" s="54" t="str">
        <f>IF(P2036="","",IFERROR(VLOOKUP(P2036,ATIVIDADES!$A:$C,3,FALSE),"NAO CADASTRADA"))</f>
        <v/>
      </c>
      <c r="R2036" s="42"/>
      <c r="S2036" s="48"/>
      <c r="T2036" s="54" t="str">
        <f>IF(S2036="","",IFERROR(VLOOKUP(S2036,EMPRESAS!$A:$C,3,FALSE),"NAO CADASTRADA"))</f>
        <v/>
      </c>
      <c r="U2036" s="50"/>
      <c r="V2036" s="54" t="str">
        <f>IF(U2036="","",IFERROR(VLOOKUP(U2036,ATIVIDADES!$A:$C,3,FALSE),"NAO CADASTRADA"))</f>
        <v/>
      </c>
      <c r="W2036" s="42"/>
      <c r="X2036" s="48"/>
      <c r="Y2036" s="54" t="str">
        <f>IF(X2036="","",IFERROR(VLOOKUP(X2036,EMPRESAS!$A:$C,3,FALSE),"NAO CADASTRADA"))</f>
        <v/>
      </c>
      <c r="Z2036" s="50"/>
      <c r="AA2036" s="54" t="str">
        <f>IF(Z2036="","",IFERROR(VLOOKUP(Z2036,ATIVIDADES!$A:$C,3,FALSE),"NAO CADASTRADA"))</f>
        <v/>
      </c>
      <c r="AB2036" s="42"/>
      <c r="AC2036" s="48"/>
      <c r="AD2036" s="54" t="str">
        <f>IF(AC2036="","",IFERROR(VLOOKUP(AC2036,EMPRESAS!$A:$C,3,FALSE),"NAO CADASTRADA"))</f>
        <v/>
      </c>
      <c r="AE2036" s="50"/>
      <c r="AF2036" s="54" t="str">
        <f>IF(AE2036="","",IFERROR(VLOOKUP(AE2036,ATIVIDADES!$A:$C,3,FALSE),"NAO CADASTRADA"))</f>
        <v/>
      </c>
      <c r="AG2036" s="42"/>
      <c r="AH2036" s="48"/>
      <c r="AI2036" s="54" t="str">
        <f>IF(AH2036="","",IFERROR(VLOOKUP(AH2036,EMPRESAS!$A:$C,3,FALSE),"NAO CADASTRADA"))</f>
        <v/>
      </c>
      <c r="AJ2036" s="50"/>
      <c r="AK2036" s="54" t="str">
        <f>IF(AJ2036="","",IFERROR(VLOOKUP(AJ2036,ATIVIDADES!$A:$C,3,FALSE),"NAO CADASTRADA"))</f>
        <v/>
      </c>
      <c r="AL2036" s="42"/>
    </row>
    <row r="2037" spans="1:38" x14ac:dyDescent="0.25">
      <c r="A2037" s="26" t="str">
        <f t="shared" si="219"/>
        <v>OK</v>
      </c>
      <c r="B2037" s="29">
        <f t="shared" si="220"/>
        <v>2487914866</v>
      </c>
      <c r="C2037" s="30">
        <v>44125</v>
      </c>
      <c r="D2037" s="18">
        <f t="shared" si="223"/>
        <v>44105</v>
      </c>
      <c r="E2037" s="19" t="str">
        <f>IF(ISERROR(VLOOKUP(C2037,FERIADOS!$A:$B,1,FALSE)),IF(WEEKDAY(C2037)=1,"Dom",IF(WEEKDAY(C2037)=2,"Seg",IF(WEEKDAY(C2037)=3,"Ter",IF(WEEKDAY(C2037)=4,"Qua",IF(WEEKDAY(C2037)=5,"Qui",IF(WEEKDAY(C2037)=6,"Sex","Sab")))))),"Feriado")</f>
        <v>Qua</v>
      </c>
      <c r="F2037" s="32"/>
      <c r="G2037" s="33"/>
      <c r="H2037" s="33"/>
      <c r="I2037" s="33"/>
      <c r="J2037" s="21" t="str">
        <f t="shared" si="221"/>
        <v/>
      </c>
      <c r="K2037" s="21">
        <f t="shared" si="217"/>
        <v>0</v>
      </c>
      <c r="L2037" s="21" t="str">
        <f t="shared" si="218"/>
        <v/>
      </c>
      <c r="M2037" s="22" t="str">
        <f t="shared" si="222"/>
        <v/>
      </c>
      <c r="N2037" s="48"/>
      <c r="O2037" s="54" t="str">
        <f>IF(N2037="","",IFERROR(VLOOKUP(N2037,EMPRESAS!$A:$C,3,FALSE),"NAO CADASTRADA"))</f>
        <v/>
      </c>
      <c r="P2037" s="50"/>
      <c r="Q2037" s="54" t="str">
        <f>IF(P2037="","",IFERROR(VLOOKUP(P2037,ATIVIDADES!$A:$C,3,FALSE),"NAO CADASTRADA"))</f>
        <v/>
      </c>
      <c r="R2037" s="42"/>
      <c r="S2037" s="48"/>
      <c r="T2037" s="54" t="str">
        <f>IF(S2037="","",IFERROR(VLOOKUP(S2037,EMPRESAS!$A:$C,3,FALSE),"NAO CADASTRADA"))</f>
        <v/>
      </c>
      <c r="U2037" s="50"/>
      <c r="V2037" s="54" t="str">
        <f>IF(U2037="","",IFERROR(VLOOKUP(U2037,ATIVIDADES!$A:$C,3,FALSE),"NAO CADASTRADA"))</f>
        <v/>
      </c>
      <c r="W2037" s="42"/>
      <c r="X2037" s="48"/>
      <c r="Y2037" s="54" t="str">
        <f>IF(X2037="","",IFERROR(VLOOKUP(X2037,EMPRESAS!$A:$C,3,FALSE),"NAO CADASTRADA"))</f>
        <v/>
      </c>
      <c r="Z2037" s="50"/>
      <c r="AA2037" s="54" t="str">
        <f>IF(Z2037="","",IFERROR(VLOOKUP(Z2037,ATIVIDADES!$A:$C,3,FALSE),"NAO CADASTRADA"))</f>
        <v/>
      </c>
      <c r="AB2037" s="42"/>
      <c r="AC2037" s="48"/>
      <c r="AD2037" s="54" t="str">
        <f>IF(AC2037="","",IFERROR(VLOOKUP(AC2037,EMPRESAS!$A:$C,3,FALSE),"NAO CADASTRADA"))</f>
        <v/>
      </c>
      <c r="AE2037" s="50"/>
      <c r="AF2037" s="54" t="str">
        <f>IF(AE2037="","",IFERROR(VLOOKUP(AE2037,ATIVIDADES!$A:$C,3,FALSE),"NAO CADASTRADA"))</f>
        <v/>
      </c>
      <c r="AG2037" s="42"/>
      <c r="AH2037" s="48"/>
      <c r="AI2037" s="54" t="str">
        <f>IF(AH2037="","",IFERROR(VLOOKUP(AH2037,EMPRESAS!$A:$C,3,FALSE),"NAO CADASTRADA"))</f>
        <v/>
      </c>
      <c r="AJ2037" s="50"/>
      <c r="AK2037" s="54" t="str">
        <f>IF(AJ2037="","",IFERROR(VLOOKUP(AJ2037,ATIVIDADES!$A:$C,3,FALSE),"NAO CADASTRADA"))</f>
        <v/>
      </c>
      <c r="AL2037" s="42"/>
    </row>
    <row r="2038" spans="1:38" x14ac:dyDescent="0.25">
      <c r="A2038" s="26" t="str">
        <f t="shared" si="219"/>
        <v>OK</v>
      </c>
      <c r="B2038" s="29">
        <f t="shared" si="220"/>
        <v>2487914866</v>
      </c>
      <c r="C2038" s="30">
        <v>44126</v>
      </c>
      <c r="D2038" s="18">
        <f t="shared" si="223"/>
        <v>44105</v>
      </c>
      <c r="E2038" s="19" t="str">
        <f>IF(ISERROR(VLOOKUP(C2038,FERIADOS!$A:$B,1,FALSE)),IF(WEEKDAY(C2038)=1,"Dom",IF(WEEKDAY(C2038)=2,"Seg",IF(WEEKDAY(C2038)=3,"Ter",IF(WEEKDAY(C2038)=4,"Qua",IF(WEEKDAY(C2038)=5,"Qui",IF(WEEKDAY(C2038)=6,"Sex","Sab")))))),"Feriado")</f>
        <v>Qui</v>
      </c>
      <c r="F2038" s="32"/>
      <c r="G2038" s="33"/>
      <c r="H2038" s="33"/>
      <c r="I2038" s="33"/>
      <c r="J2038" s="21" t="str">
        <f t="shared" si="221"/>
        <v/>
      </c>
      <c r="K2038" s="21">
        <f t="shared" si="217"/>
        <v>0</v>
      </c>
      <c r="L2038" s="21" t="str">
        <f t="shared" si="218"/>
        <v/>
      </c>
      <c r="M2038" s="22" t="str">
        <f t="shared" si="222"/>
        <v/>
      </c>
      <c r="N2038" s="48"/>
      <c r="O2038" s="54" t="str">
        <f>IF(N2038="","",IFERROR(VLOOKUP(N2038,EMPRESAS!$A:$C,3,FALSE),"NAO CADASTRADA"))</f>
        <v/>
      </c>
      <c r="P2038" s="50"/>
      <c r="Q2038" s="54" t="str">
        <f>IF(P2038="","",IFERROR(VLOOKUP(P2038,ATIVIDADES!$A:$C,3,FALSE),"NAO CADASTRADA"))</f>
        <v/>
      </c>
      <c r="R2038" s="42"/>
      <c r="S2038" s="48"/>
      <c r="T2038" s="54" t="str">
        <f>IF(S2038="","",IFERROR(VLOOKUP(S2038,EMPRESAS!$A:$C,3,FALSE),"NAO CADASTRADA"))</f>
        <v/>
      </c>
      <c r="U2038" s="50"/>
      <c r="V2038" s="54" t="str">
        <f>IF(U2038="","",IFERROR(VLOOKUP(U2038,ATIVIDADES!$A:$C,3,FALSE),"NAO CADASTRADA"))</f>
        <v/>
      </c>
      <c r="W2038" s="42"/>
      <c r="X2038" s="48"/>
      <c r="Y2038" s="54" t="str">
        <f>IF(X2038="","",IFERROR(VLOOKUP(X2038,EMPRESAS!$A:$C,3,FALSE),"NAO CADASTRADA"))</f>
        <v/>
      </c>
      <c r="Z2038" s="50"/>
      <c r="AA2038" s="54" t="str">
        <f>IF(Z2038="","",IFERROR(VLOOKUP(Z2038,ATIVIDADES!$A:$C,3,FALSE),"NAO CADASTRADA"))</f>
        <v/>
      </c>
      <c r="AB2038" s="42"/>
      <c r="AC2038" s="48"/>
      <c r="AD2038" s="54" t="str">
        <f>IF(AC2038="","",IFERROR(VLOOKUP(AC2038,EMPRESAS!$A:$C,3,FALSE),"NAO CADASTRADA"))</f>
        <v/>
      </c>
      <c r="AE2038" s="50"/>
      <c r="AF2038" s="54" t="str">
        <f>IF(AE2038="","",IFERROR(VLOOKUP(AE2038,ATIVIDADES!$A:$C,3,FALSE),"NAO CADASTRADA"))</f>
        <v/>
      </c>
      <c r="AG2038" s="42"/>
      <c r="AH2038" s="48"/>
      <c r="AI2038" s="54" t="str">
        <f>IF(AH2038="","",IFERROR(VLOOKUP(AH2038,EMPRESAS!$A:$C,3,FALSE),"NAO CADASTRADA"))</f>
        <v/>
      </c>
      <c r="AJ2038" s="50"/>
      <c r="AK2038" s="54" t="str">
        <f>IF(AJ2038="","",IFERROR(VLOOKUP(AJ2038,ATIVIDADES!$A:$C,3,FALSE),"NAO CADASTRADA"))</f>
        <v/>
      </c>
      <c r="AL2038" s="42"/>
    </row>
    <row r="2039" spans="1:38" x14ac:dyDescent="0.25">
      <c r="A2039" s="26" t="str">
        <f t="shared" si="219"/>
        <v>OK</v>
      </c>
      <c r="B2039" s="29">
        <f t="shared" si="220"/>
        <v>2487914866</v>
      </c>
      <c r="C2039" s="30">
        <v>44127</v>
      </c>
      <c r="D2039" s="18">
        <f t="shared" si="223"/>
        <v>44105</v>
      </c>
      <c r="E2039" s="19" t="str">
        <f>IF(ISERROR(VLOOKUP(C2039,FERIADOS!$A:$B,1,FALSE)),IF(WEEKDAY(C2039)=1,"Dom",IF(WEEKDAY(C2039)=2,"Seg",IF(WEEKDAY(C2039)=3,"Ter",IF(WEEKDAY(C2039)=4,"Qua",IF(WEEKDAY(C2039)=5,"Qui",IF(WEEKDAY(C2039)=6,"Sex","Sab")))))),"Feriado")</f>
        <v>Sex</v>
      </c>
      <c r="F2039" s="32"/>
      <c r="G2039" s="33"/>
      <c r="H2039" s="33"/>
      <c r="I2039" s="33"/>
      <c r="J2039" s="21" t="str">
        <f t="shared" si="221"/>
        <v/>
      </c>
      <c r="K2039" s="21">
        <f t="shared" si="217"/>
        <v>0</v>
      </c>
      <c r="L2039" s="21" t="str">
        <f t="shared" si="218"/>
        <v/>
      </c>
      <c r="M2039" s="22" t="str">
        <f t="shared" si="222"/>
        <v/>
      </c>
      <c r="N2039" s="48"/>
      <c r="O2039" s="54" t="str">
        <f>IF(N2039="","",IFERROR(VLOOKUP(N2039,EMPRESAS!$A:$C,3,FALSE),"NAO CADASTRADA"))</f>
        <v/>
      </c>
      <c r="P2039" s="50"/>
      <c r="Q2039" s="54" t="str">
        <f>IF(P2039="","",IFERROR(VLOOKUP(P2039,ATIVIDADES!$A:$C,3,FALSE),"NAO CADASTRADA"))</f>
        <v/>
      </c>
      <c r="R2039" s="42"/>
      <c r="S2039" s="48"/>
      <c r="T2039" s="54" t="str">
        <f>IF(S2039="","",IFERROR(VLOOKUP(S2039,EMPRESAS!$A:$C,3,FALSE),"NAO CADASTRADA"))</f>
        <v/>
      </c>
      <c r="U2039" s="50"/>
      <c r="V2039" s="54" t="str">
        <f>IF(U2039="","",IFERROR(VLOOKUP(U2039,ATIVIDADES!$A:$C,3,FALSE),"NAO CADASTRADA"))</f>
        <v/>
      </c>
      <c r="W2039" s="42"/>
      <c r="X2039" s="48"/>
      <c r="Y2039" s="54" t="str">
        <f>IF(X2039="","",IFERROR(VLOOKUP(X2039,EMPRESAS!$A:$C,3,FALSE),"NAO CADASTRADA"))</f>
        <v/>
      </c>
      <c r="Z2039" s="50"/>
      <c r="AA2039" s="54" t="str">
        <f>IF(Z2039="","",IFERROR(VLOOKUP(Z2039,ATIVIDADES!$A:$C,3,FALSE),"NAO CADASTRADA"))</f>
        <v/>
      </c>
      <c r="AB2039" s="42"/>
      <c r="AC2039" s="48"/>
      <c r="AD2039" s="54" t="str">
        <f>IF(AC2039="","",IFERROR(VLOOKUP(AC2039,EMPRESAS!$A:$C,3,FALSE),"NAO CADASTRADA"))</f>
        <v/>
      </c>
      <c r="AE2039" s="50"/>
      <c r="AF2039" s="54" t="str">
        <f>IF(AE2039="","",IFERROR(VLOOKUP(AE2039,ATIVIDADES!$A:$C,3,FALSE),"NAO CADASTRADA"))</f>
        <v/>
      </c>
      <c r="AG2039" s="42"/>
      <c r="AH2039" s="48"/>
      <c r="AI2039" s="54" t="str">
        <f>IF(AH2039="","",IFERROR(VLOOKUP(AH2039,EMPRESAS!$A:$C,3,FALSE),"NAO CADASTRADA"))</f>
        <v/>
      </c>
      <c r="AJ2039" s="50"/>
      <c r="AK2039" s="54" t="str">
        <f>IF(AJ2039="","",IFERROR(VLOOKUP(AJ2039,ATIVIDADES!$A:$C,3,FALSE),"NAO CADASTRADA"))</f>
        <v/>
      </c>
      <c r="AL2039" s="42"/>
    </row>
    <row r="2040" spans="1:38" x14ac:dyDescent="0.25">
      <c r="A2040" s="26" t="str">
        <f t="shared" si="219"/>
        <v>OK</v>
      </c>
      <c r="B2040" s="29">
        <f t="shared" si="220"/>
        <v>2487914866</v>
      </c>
      <c r="C2040" s="30">
        <v>44128</v>
      </c>
      <c r="D2040" s="18">
        <f t="shared" si="223"/>
        <v>44105</v>
      </c>
      <c r="E2040" s="19" t="str">
        <f>IF(ISERROR(VLOOKUP(C2040,FERIADOS!$A:$B,1,FALSE)),IF(WEEKDAY(C2040)=1,"Dom",IF(WEEKDAY(C2040)=2,"Seg",IF(WEEKDAY(C2040)=3,"Ter",IF(WEEKDAY(C2040)=4,"Qua",IF(WEEKDAY(C2040)=5,"Qui",IF(WEEKDAY(C2040)=6,"Sex","Sab")))))),"Feriado")</f>
        <v>Sab</v>
      </c>
      <c r="F2040" s="32"/>
      <c r="G2040" s="33"/>
      <c r="H2040" s="33"/>
      <c r="I2040" s="33"/>
      <c r="J2040" s="21" t="str">
        <f t="shared" si="221"/>
        <v/>
      </c>
      <c r="K2040" s="21">
        <f t="shared" si="217"/>
        <v>0</v>
      </c>
      <c r="L2040" s="21" t="str">
        <f t="shared" si="218"/>
        <v/>
      </c>
      <c r="M2040" s="22" t="str">
        <f t="shared" si="222"/>
        <v/>
      </c>
      <c r="N2040" s="48"/>
      <c r="O2040" s="54" t="str">
        <f>IF(N2040="","",IFERROR(VLOOKUP(N2040,EMPRESAS!$A:$C,3,FALSE),"NAO CADASTRADA"))</f>
        <v/>
      </c>
      <c r="P2040" s="50"/>
      <c r="Q2040" s="54" t="str">
        <f>IF(P2040="","",IFERROR(VLOOKUP(P2040,ATIVIDADES!$A:$C,3,FALSE),"NAO CADASTRADA"))</f>
        <v/>
      </c>
      <c r="R2040" s="42"/>
      <c r="S2040" s="48"/>
      <c r="T2040" s="54" t="str">
        <f>IF(S2040="","",IFERROR(VLOOKUP(S2040,EMPRESAS!$A:$C,3,FALSE),"NAO CADASTRADA"))</f>
        <v/>
      </c>
      <c r="U2040" s="50"/>
      <c r="V2040" s="54" t="str">
        <f>IF(U2040="","",IFERROR(VLOOKUP(U2040,ATIVIDADES!$A:$C,3,FALSE),"NAO CADASTRADA"))</f>
        <v/>
      </c>
      <c r="W2040" s="42"/>
      <c r="X2040" s="48"/>
      <c r="Y2040" s="54" t="str">
        <f>IF(X2040="","",IFERROR(VLOOKUP(X2040,EMPRESAS!$A:$C,3,FALSE),"NAO CADASTRADA"))</f>
        <v/>
      </c>
      <c r="Z2040" s="50"/>
      <c r="AA2040" s="54" t="str">
        <f>IF(Z2040="","",IFERROR(VLOOKUP(Z2040,ATIVIDADES!$A:$C,3,FALSE),"NAO CADASTRADA"))</f>
        <v/>
      </c>
      <c r="AB2040" s="42"/>
      <c r="AC2040" s="48"/>
      <c r="AD2040" s="54" t="str">
        <f>IF(AC2040="","",IFERROR(VLOOKUP(AC2040,EMPRESAS!$A:$C,3,FALSE),"NAO CADASTRADA"))</f>
        <v/>
      </c>
      <c r="AE2040" s="50"/>
      <c r="AF2040" s="54" t="str">
        <f>IF(AE2040="","",IFERROR(VLOOKUP(AE2040,ATIVIDADES!$A:$C,3,FALSE),"NAO CADASTRADA"))</f>
        <v/>
      </c>
      <c r="AG2040" s="42"/>
      <c r="AH2040" s="48"/>
      <c r="AI2040" s="54" t="str">
        <f>IF(AH2040="","",IFERROR(VLOOKUP(AH2040,EMPRESAS!$A:$C,3,FALSE),"NAO CADASTRADA"))</f>
        <v/>
      </c>
      <c r="AJ2040" s="50"/>
      <c r="AK2040" s="54" t="str">
        <f>IF(AJ2040="","",IFERROR(VLOOKUP(AJ2040,ATIVIDADES!$A:$C,3,FALSE),"NAO CADASTRADA"))</f>
        <v/>
      </c>
      <c r="AL2040" s="42"/>
    </row>
    <row r="2041" spans="1:38" x14ac:dyDescent="0.25">
      <c r="A2041" s="26" t="str">
        <f t="shared" si="219"/>
        <v>OK</v>
      </c>
      <c r="B2041" s="29">
        <f t="shared" si="220"/>
        <v>2487914866</v>
      </c>
      <c r="C2041" s="30">
        <v>44129</v>
      </c>
      <c r="D2041" s="18">
        <f t="shared" si="223"/>
        <v>44105</v>
      </c>
      <c r="E2041" s="19" t="str">
        <f>IF(ISERROR(VLOOKUP(C2041,FERIADOS!$A:$B,1,FALSE)),IF(WEEKDAY(C2041)=1,"Dom",IF(WEEKDAY(C2041)=2,"Seg",IF(WEEKDAY(C2041)=3,"Ter",IF(WEEKDAY(C2041)=4,"Qua",IF(WEEKDAY(C2041)=5,"Qui",IF(WEEKDAY(C2041)=6,"Sex","Sab")))))),"Feriado")</f>
        <v>Dom</v>
      </c>
      <c r="F2041" s="32"/>
      <c r="G2041" s="33"/>
      <c r="H2041" s="33"/>
      <c r="I2041" s="33"/>
      <c r="J2041" s="21" t="str">
        <f t="shared" si="221"/>
        <v/>
      </c>
      <c r="K2041" s="21">
        <f t="shared" si="217"/>
        <v>0</v>
      </c>
      <c r="L2041" s="21" t="str">
        <f t="shared" si="218"/>
        <v/>
      </c>
      <c r="M2041" s="22" t="str">
        <f t="shared" si="222"/>
        <v/>
      </c>
      <c r="N2041" s="48"/>
      <c r="O2041" s="54" t="str">
        <f>IF(N2041="","",IFERROR(VLOOKUP(N2041,EMPRESAS!$A:$C,3,FALSE),"NAO CADASTRADA"))</f>
        <v/>
      </c>
      <c r="P2041" s="50"/>
      <c r="Q2041" s="54" t="str">
        <f>IF(P2041="","",IFERROR(VLOOKUP(P2041,ATIVIDADES!$A:$C,3,FALSE),"NAO CADASTRADA"))</f>
        <v/>
      </c>
      <c r="R2041" s="42"/>
      <c r="S2041" s="48"/>
      <c r="T2041" s="54" t="str">
        <f>IF(S2041="","",IFERROR(VLOOKUP(S2041,EMPRESAS!$A:$C,3,FALSE),"NAO CADASTRADA"))</f>
        <v/>
      </c>
      <c r="U2041" s="50"/>
      <c r="V2041" s="54" t="str">
        <f>IF(U2041="","",IFERROR(VLOOKUP(U2041,ATIVIDADES!$A:$C,3,FALSE),"NAO CADASTRADA"))</f>
        <v/>
      </c>
      <c r="W2041" s="42"/>
      <c r="X2041" s="48"/>
      <c r="Y2041" s="54" t="str">
        <f>IF(X2041="","",IFERROR(VLOOKUP(X2041,EMPRESAS!$A:$C,3,FALSE),"NAO CADASTRADA"))</f>
        <v/>
      </c>
      <c r="Z2041" s="50"/>
      <c r="AA2041" s="54" t="str">
        <f>IF(Z2041="","",IFERROR(VLOOKUP(Z2041,ATIVIDADES!$A:$C,3,FALSE),"NAO CADASTRADA"))</f>
        <v/>
      </c>
      <c r="AB2041" s="42"/>
      <c r="AC2041" s="48"/>
      <c r="AD2041" s="54" t="str">
        <f>IF(AC2041="","",IFERROR(VLOOKUP(AC2041,EMPRESAS!$A:$C,3,FALSE),"NAO CADASTRADA"))</f>
        <v/>
      </c>
      <c r="AE2041" s="50"/>
      <c r="AF2041" s="54" t="str">
        <f>IF(AE2041="","",IFERROR(VLOOKUP(AE2041,ATIVIDADES!$A:$C,3,FALSE),"NAO CADASTRADA"))</f>
        <v/>
      </c>
      <c r="AG2041" s="42"/>
      <c r="AH2041" s="48"/>
      <c r="AI2041" s="54" t="str">
        <f>IF(AH2041="","",IFERROR(VLOOKUP(AH2041,EMPRESAS!$A:$C,3,FALSE),"NAO CADASTRADA"))</f>
        <v/>
      </c>
      <c r="AJ2041" s="50"/>
      <c r="AK2041" s="54" t="str">
        <f>IF(AJ2041="","",IFERROR(VLOOKUP(AJ2041,ATIVIDADES!$A:$C,3,FALSE),"NAO CADASTRADA"))</f>
        <v/>
      </c>
      <c r="AL2041" s="42"/>
    </row>
    <row r="2042" spans="1:38" x14ac:dyDescent="0.25">
      <c r="A2042" s="26" t="str">
        <f t="shared" si="219"/>
        <v>OK</v>
      </c>
      <c r="B2042" s="29">
        <f t="shared" si="220"/>
        <v>2487914866</v>
      </c>
      <c r="C2042" s="30">
        <v>44130</v>
      </c>
      <c r="D2042" s="18">
        <f t="shared" si="223"/>
        <v>44105</v>
      </c>
      <c r="E2042" s="19" t="str">
        <f>IF(ISERROR(VLOOKUP(C2042,FERIADOS!$A:$B,1,FALSE)),IF(WEEKDAY(C2042)=1,"Dom",IF(WEEKDAY(C2042)=2,"Seg",IF(WEEKDAY(C2042)=3,"Ter",IF(WEEKDAY(C2042)=4,"Qua",IF(WEEKDAY(C2042)=5,"Qui",IF(WEEKDAY(C2042)=6,"Sex","Sab")))))),"Feriado")</f>
        <v>Seg</v>
      </c>
      <c r="F2042" s="32"/>
      <c r="G2042" s="33"/>
      <c r="H2042" s="33"/>
      <c r="I2042" s="33"/>
      <c r="J2042" s="21" t="str">
        <f t="shared" si="221"/>
        <v/>
      </c>
      <c r="K2042" s="21">
        <f t="shared" si="217"/>
        <v>0</v>
      </c>
      <c r="L2042" s="21" t="str">
        <f t="shared" si="218"/>
        <v/>
      </c>
      <c r="M2042" s="22" t="str">
        <f t="shared" si="222"/>
        <v/>
      </c>
      <c r="N2042" s="48"/>
      <c r="O2042" s="54" t="str">
        <f>IF(N2042="","",IFERROR(VLOOKUP(N2042,EMPRESAS!$A:$C,3,FALSE),"NAO CADASTRADA"))</f>
        <v/>
      </c>
      <c r="P2042" s="50"/>
      <c r="Q2042" s="54" t="str">
        <f>IF(P2042="","",IFERROR(VLOOKUP(P2042,ATIVIDADES!$A:$C,3,FALSE),"NAO CADASTRADA"))</f>
        <v/>
      </c>
      <c r="R2042" s="42"/>
      <c r="S2042" s="48"/>
      <c r="T2042" s="54" t="str">
        <f>IF(S2042="","",IFERROR(VLOOKUP(S2042,EMPRESAS!$A:$C,3,FALSE),"NAO CADASTRADA"))</f>
        <v/>
      </c>
      <c r="U2042" s="50"/>
      <c r="V2042" s="54" t="str">
        <f>IF(U2042="","",IFERROR(VLOOKUP(U2042,ATIVIDADES!$A:$C,3,FALSE),"NAO CADASTRADA"))</f>
        <v/>
      </c>
      <c r="W2042" s="42"/>
      <c r="X2042" s="48"/>
      <c r="Y2042" s="54" t="str">
        <f>IF(X2042="","",IFERROR(VLOOKUP(X2042,EMPRESAS!$A:$C,3,FALSE),"NAO CADASTRADA"))</f>
        <v/>
      </c>
      <c r="Z2042" s="50"/>
      <c r="AA2042" s="54" t="str">
        <f>IF(Z2042="","",IFERROR(VLOOKUP(Z2042,ATIVIDADES!$A:$C,3,FALSE),"NAO CADASTRADA"))</f>
        <v/>
      </c>
      <c r="AB2042" s="42"/>
      <c r="AC2042" s="48"/>
      <c r="AD2042" s="54" t="str">
        <f>IF(AC2042="","",IFERROR(VLOOKUP(AC2042,EMPRESAS!$A:$C,3,FALSE),"NAO CADASTRADA"))</f>
        <v/>
      </c>
      <c r="AE2042" s="50"/>
      <c r="AF2042" s="54" t="str">
        <f>IF(AE2042="","",IFERROR(VLOOKUP(AE2042,ATIVIDADES!$A:$C,3,FALSE),"NAO CADASTRADA"))</f>
        <v/>
      </c>
      <c r="AG2042" s="42"/>
      <c r="AH2042" s="48"/>
      <c r="AI2042" s="54" t="str">
        <f>IF(AH2042="","",IFERROR(VLOOKUP(AH2042,EMPRESAS!$A:$C,3,FALSE),"NAO CADASTRADA"))</f>
        <v/>
      </c>
      <c r="AJ2042" s="50"/>
      <c r="AK2042" s="54" t="str">
        <f>IF(AJ2042="","",IFERROR(VLOOKUP(AJ2042,ATIVIDADES!$A:$C,3,FALSE),"NAO CADASTRADA"))</f>
        <v/>
      </c>
      <c r="AL2042" s="42"/>
    </row>
    <row r="2043" spans="1:38" x14ac:dyDescent="0.25">
      <c r="A2043" s="26" t="str">
        <f t="shared" si="219"/>
        <v>OK</v>
      </c>
      <c r="B2043" s="29">
        <f t="shared" si="220"/>
        <v>2487914866</v>
      </c>
      <c r="C2043" s="30">
        <v>44131</v>
      </c>
      <c r="D2043" s="18">
        <f t="shared" si="223"/>
        <v>44105</v>
      </c>
      <c r="E2043" s="19" t="str">
        <f>IF(ISERROR(VLOOKUP(C2043,FERIADOS!$A:$B,1,FALSE)),IF(WEEKDAY(C2043)=1,"Dom",IF(WEEKDAY(C2043)=2,"Seg",IF(WEEKDAY(C2043)=3,"Ter",IF(WEEKDAY(C2043)=4,"Qua",IF(WEEKDAY(C2043)=5,"Qui",IF(WEEKDAY(C2043)=6,"Sex","Sab")))))),"Feriado")</f>
        <v>Ter</v>
      </c>
      <c r="F2043" s="32"/>
      <c r="G2043" s="33"/>
      <c r="H2043" s="33"/>
      <c r="I2043" s="33"/>
      <c r="J2043" s="21" t="str">
        <f t="shared" si="221"/>
        <v/>
      </c>
      <c r="K2043" s="21">
        <f t="shared" si="217"/>
        <v>0</v>
      </c>
      <c r="L2043" s="21" t="str">
        <f t="shared" si="218"/>
        <v/>
      </c>
      <c r="M2043" s="22" t="str">
        <f t="shared" si="222"/>
        <v/>
      </c>
      <c r="N2043" s="48"/>
      <c r="O2043" s="54" t="str">
        <f>IF(N2043="","",IFERROR(VLOOKUP(N2043,EMPRESAS!$A:$C,3,FALSE),"NAO CADASTRADA"))</f>
        <v/>
      </c>
      <c r="P2043" s="50"/>
      <c r="Q2043" s="54" t="str">
        <f>IF(P2043="","",IFERROR(VLOOKUP(P2043,ATIVIDADES!$A:$C,3,FALSE),"NAO CADASTRADA"))</f>
        <v/>
      </c>
      <c r="R2043" s="42"/>
      <c r="S2043" s="48"/>
      <c r="T2043" s="54" t="str">
        <f>IF(S2043="","",IFERROR(VLOOKUP(S2043,EMPRESAS!$A:$C,3,FALSE),"NAO CADASTRADA"))</f>
        <v/>
      </c>
      <c r="U2043" s="50"/>
      <c r="V2043" s="54" t="str">
        <f>IF(U2043="","",IFERROR(VLOOKUP(U2043,ATIVIDADES!$A:$C,3,FALSE),"NAO CADASTRADA"))</f>
        <v/>
      </c>
      <c r="W2043" s="42"/>
      <c r="X2043" s="48"/>
      <c r="Y2043" s="54" t="str">
        <f>IF(X2043="","",IFERROR(VLOOKUP(X2043,EMPRESAS!$A:$C,3,FALSE),"NAO CADASTRADA"))</f>
        <v/>
      </c>
      <c r="Z2043" s="50"/>
      <c r="AA2043" s="54" t="str">
        <f>IF(Z2043="","",IFERROR(VLOOKUP(Z2043,ATIVIDADES!$A:$C,3,FALSE),"NAO CADASTRADA"))</f>
        <v/>
      </c>
      <c r="AB2043" s="42"/>
      <c r="AC2043" s="48"/>
      <c r="AD2043" s="54" t="str">
        <f>IF(AC2043="","",IFERROR(VLOOKUP(AC2043,EMPRESAS!$A:$C,3,FALSE),"NAO CADASTRADA"))</f>
        <v/>
      </c>
      <c r="AE2043" s="50"/>
      <c r="AF2043" s="54" t="str">
        <f>IF(AE2043="","",IFERROR(VLOOKUP(AE2043,ATIVIDADES!$A:$C,3,FALSE),"NAO CADASTRADA"))</f>
        <v/>
      </c>
      <c r="AG2043" s="42"/>
      <c r="AH2043" s="48"/>
      <c r="AI2043" s="54" t="str">
        <f>IF(AH2043="","",IFERROR(VLOOKUP(AH2043,EMPRESAS!$A:$C,3,FALSE),"NAO CADASTRADA"))</f>
        <v/>
      </c>
      <c r="AJ2043" s="50"/>
      <c r="AK2043" s="54" t="str">
        <f>IF(AJ2043="","",IFERROR(VLOOKUP(AJ2043,ATIVIDADES!$A:$C,3,FALSE),"NAO CADASTRADA"))</f>
        <v/>
      </c>
      <c r="AL2043" s="42"/>
    </row>
    <row r="2044" spans="1:38" x14ac:dyDescent="0.25">
      <c r="A2044" s="26" t="str">
        <f t="shared" si="219"/>
        <v>OK</v>
      </c>
      <c r="B2044" s="29">
        <f t="shared" si="220"/>
        <v>2487914866</v>
      </c>
      <c r="C2044" s="30">
        <v>44132</v>
      </c>
      <c r="D2044" s="18">
        <f t="shared" si="223"/>
        <v>44105</v>
      </c>
      <c r="E2044" s="19" t="str">
        <f>IF(ISERROR(VLOOKUP(C2044,FERIADOS!$A:$B,1,FALSE)),IF(WEEKDAY(C2044)=1,"Dom",IF(WEEKDAY(C2044)=2,"Seg",IF(WEEKDAY(C2044)=3,"Ter",IF(WEEKDAY(C2044)=4,"Qua",IF(WEEKDAY(C2044)=5,"Qui",IF(WEEKDAY(C2044)=6,"Sex","Sab")))))),"Feriado")</f>
        <v>Qua</v>
      </c>
      <c r="F2044" s="32"/>
      <c r="G2044" s="33"/>
      <c r="H2044" s="33"/>
      <c r="I2044" s="33"/>
      <c r="J2044" s="21" t="str">
        <f t="shared" si="221"/>
        <v/>
      </c>
      <c r="K2044" s="21">
        <f t="shared" si="217"/>
        <v>0</v>
      </c>
      <c r="L2044" s="21" t="str">
        <f t="shared" si="218"/>
        <v/>
      </c>
      <c r="M2044" s="22" t="str">
        <f t="shared" si="222"/>
        <v/>
      </c>
      <c r="N2044" s="48"/>
      <c r="O2044" s="54" t="str">
        <f>IF(N2044="","",IFERROR(VLOOKUP(N2044,EMPRESAS!$A:$C,3,FALSE),"NAO CADASTRADA"))</f>
        <v/>
      </c>
      <c r="P2044" s="50"/>
      <c r="Q2044" s="54" t="str">
        <f>IF(P2044="","",IFERROR(VLOOKUP(P2044,ATIVIDADES!$A:$C,3,FALSE),"NAO CADASTRADA"))</f>
        <v/>
      </c>
      <c r="R2044" s="42"/>
      <c r="S2044" s="48"/>
      <c r="T2044" s="54" t="str">
        <f>IF(S2044="","",IFERROR(VLOOKUP(S2044,EMPRESAS!$A:$C,3,FALSE),"NAO CADASTRADA"))</f>
        <v/>
      </c>
      <c r="U2044" s="50"/>
      <c r="V2044" s="54" t="str">
        <f>IF(U2044="","",IFERROR(VLOOKUP(U2044,ATIVIDADES!$A:$C,3,FALSE),"NAO CADASTRADA"))</f>
        <v/>
      </c>
      <c r="W2044" s="42"/>
      <c r="X2044" s="48"/>
      <c r="Y2044" s="54" t="str">
        <f>IF(X2044="","",IFERROR(VLOOKUP(X2044,EMPRESAS!$A:$C,3,FALSE),"NAO CADASTRADA"))</f>
        <v/>
      </c>
      <c r="Z2044" s="50"/>
      <c r="AA2044" s="54" t="str">
        <f>IF(Z2044="","",IFERROR(VLOOKUP(Z2044,ATIVIDADES!$A:$C,3,FALSE),"NAO CADASTRADA"))</f>
        <v/>
      </c>
      <c r="AB2044" s="42"/>
      <c r="AC2044" s="48"/>
      <c r="AD2044" s="54" t="str">
        <f>IF(AC2044="","",IFERROR(VLOOKUP(AC2044,EMPRESAS!$A:$C,3,FALSE),"NAO CADASTRADA"))</f>
        <v/>
      </c>
      <c r="AE2044" s="50"/>
      <c r="AF2044" s="54" t="str">
        <f>IF(AE2044="","",IFERROR(VLOOKUP(AE2044,ATIVIDADES!$A:$C,3,FALSE),"NAO CADASTRADA"))</f>
        <v/>
      </c>
      <c r="AG2044" s="42"/>
      <c r="AH2044" s="48"/>
      <c r="AI2044" s="54" t="str">
        <f>IF(AH2044="","",IFERROR(VLOOKUP(AH2044,EMPRESAS!$A:$C,3,FALSE),"NAO CADASTRADA"))</f>
        <v/>
      </c>
      <c r="AJ2044" s="50"/>
      <c r="AK2044" s="54" t="str">
        <f>IF(AJ2044="","",IFERROR(VLOOKUP(AJ2044,ATIVIDADES!$A:$C,3,FALSE),"NAO CADASTRADA"))</f>
        <v/>
      </c>
      <c r="AL2044" s="42"/>
    </row>
    <row r="2045" spans="1:38" x14ac:dyDescent="0.25">
      <c r="A2045" s="26" t="str">
        <f t="shared" si="219"/>
        <v>OK</v>
      </c>
      <c r="B2045" s="29">
        <f t="shared" si="220"/>
        <v>2487914866</v>
      </c>
      <c r="C2045" s="30">
        <v>44133</v>
      </c>
      <c r="D2045" s="18">
        <f t="shared" si="223"/>
        <v>44105</v>
      </c>
      <c r="E2045" s="19" t="str">
        <f>IF(ISERROR(VLOOKUP(C2045,FERIADOS!$A:$B,1,FALSE)),IF(WEEKDAY(C2045)=1,"Dom",IF(WEEKDAY(C2045)=2,"Seg",IF(WEEKDAY(C2045)=3,"Ter",IF(WEEKDAY(C2045)=4,"Qua",IF(WEEKDAY(C2045)=5,"Qui",IF(WEEKDAY(C2045)=6,"Sex","Sab")))))),"Feriado")</f>
        <v>Qui</v>
      </c>
      <c r="F2045" s="32"/>
      <c r="G2045" s="33"/>
      <c r="H2045" s="33"/>
      <c r="I2045" s="33"/>
      <c r="J2045" s="21" t="str">
        <f t="shared" si="221"/>
        <v/>
      </c>
      <c r="K2045" s="21">
        <f t="shared" si="217"/>
        <v>0</v>
      </c>
      <c r="L2045" s="21" t="str">
        <f t="shared" si="218"/>
        <v/>
      </c>
      <c r="M2045" s="22" t="str">
        <f t="shared" si="222"/>
        <v/>
      </c>
      <c r="N2045" s="48"/>
      <c r="O2045" s="54" t="str">
        <f>IF(N2045="","",IFERROR(VLOOKUP(N2045,EMPRESAS!$A:$C,3,FALSE),"NAO CADASTRADA"))</f>
        <v/>
      </c>
      <c r="P2045" s="50"/>
      <c r="Q2045" s="54" t="str">
        <f>IF(P2045="","",IFERROR(VLOOKUP(P2045,ATIVIDADES!$A:$C,3,FALSE),"NAO CADASTRADA"))</f>
        <v/>
      </c>
      <c r="R2045" s="42"/>
      <c r="S2045" s="48"/>
      <c r="T2045" s="54" t="str">
        <f>IF(S2045="","",IFERROR(VLOOKUP(S2045,EMPRESAS!$A:$C,3,FALSE),"NAO CADASTRADA"))</f>
        <v/>
      </c>
      <c r="U2045" s="50"/>
      <c r="V2045" s="54" t="str">
        <f>IF(U2045="","",IFERROR(VLOOKUP(U2045,ATIVIDADES!$A:$C,3,FALSE),"NAO CADASTRADA"))</f>
        <v/>
      </c>
      <c r="W2045" s="42"/>
      <c r="X2045" s="48"/>
      <c r="Y2045" s="54" t="str">
        <f>IF(X2045="","",IFERROR(VLOOKUP(X2045,EMPRESAS!$A:$C,3,FALSE),"NAO CADASTRADA"))</f>
        <v/>
      </c>
      <c r="Z2045" s="50"/>
      <c r="AA2045" s="54" t="str">
        <f>IF(Z2045="","",IFERROR(VLOOKUP(Z2045,ATIVIDADES!$A:$C,3,FALSE),"NAO CADASTRADA"))</f>
        <v/>
      </c>
      <c r="AB2045" s="42"/>
      <c r="AC2045" s="48"/>
      <c r="AD2045" s="54" t="str">
        <f>IF(AC2045="","",IFERROR(VLOOKUP(AC2045,EMPRESAS!$A:$C,3,FALSE),"NAO CADASTRADA"))</f>
        <v/>
      </c>
      <c r="AE2045" s="50"/>
      <c r="AF2045" s="54" t="str">
        <f>IF(AE2045="","",IFERROR(VLOOKUP(AE2045,ATIVIDADES!$A:$C,3,FALSE),"NAO CADASTRADA"))</f>
        <v/>
      </c>
      <c r="AG2045" s="42"/>
      <c r="AH2045" s="48"/>
      <c r="AI2045" s="54" t="str">
        <f>IF(AH2045="","",IFERROR(VLOOKUP(AH2045,EMPRESAS!$A:$C,3,FALSE),"NAO CADASTRADA"))</f>
        <v/>
      </c>
      <c r="AJ2045" s="50"/>
      <c r="AK2045" s="54" t="str">
        <f>IF(AJ2045="","",IFERROR(VLOOKUP(AJ2045,ATIVIDADES!$A:$C,3,FALSE),"NAO CADASTRADA"))</f>
        <v/>
      </c>
      <c r="AL2045" s="42"/>
    </row>
    <row r="2046" spans="1:38" x14ac:dyDescent="0.25">
      <c r="A2046" s="26" t="str">
        <f t="shared" si="219"/>
        <v>OK</v>
      </c>
      <c r="B2046" s="29">
        <f t="shared" si="220"/>
        <v>2487914866</v>
      </c>
      <c r="C2046" s="30">
        <v>44134</v>
      </c>
      <c r="D2046" s="18">
        <f t="shared" si="223"/>
        <v>44105</v>
      </c>
      <c r="E2046" s="19" t="str">
        <f>IF(ISERROR(VLOOKUP(C2046,FERIADOS!$A:$B,1,FALSE)),IF(WEEKDAY(C2046)=1,"Dom",IF(WEEKDAY(C2046)=2,"Seg",IF(WEEKDAY(C2046)=3,"Ter",IF(WEEKDAY(C2046)=4,"Qua",IF(WEEKDAY(C2046)=5,"Qui",IF(WEEKDAY(C2046)=6,"Sex","Sab")))))),"Feriado")</f>
        <v>Sex</v>
      </c>
      <c r="F2046" s="32"/>
      <c r="G2046" s="33"/>
      <c r="H2046" s="33"/>
      <c r="I2046" s="33"/>
      <c r="J2046" s="21" t="str">
        <f t="shared" si="221"/>
        <v/>
      </c>
      <c r="K2046" s="21">
        <f t="shared" si="217"/>
        <v>0</v>
      </c>
      <c r="L2046" s="21" t="str">
        <f t="shared" si="218"/>
        <v/>
      </c>
      <c r="M2046" s="22" t="str">
        <f t="shared" si="222"/>
        <v/>
      </c>
      <c r="N2046" s="48"/>
      <c r="O2046" s="54" t="str">
        <f>IF(N2046="","",IFERROR(VLOOKUP(N2046,EMPRESAS!$A:$C,3,FALSE),"NAO CADASTRADA"))</f>
        <v/>
      </c>
      <c r="P2046" s="50"/>
      <c r="Q2046" s="54" t="str">
        <f>IF(P2046="","",IFERROR(VLOOKUP(P2046,ATIVIDADES!$A:$C,3,FALSE),"NAO CADASTRADA"))</f>
        <v/>
      </c>
      <c r="R2046" s="42"/>
      <c r="S2046" s="48"/>
      <c r="T2046" s="54" t="str">
        <f>IF(S2046="","",IFERROR(VLOOKUP(S2046,EMPRESAS!$A:$C,3,FALSE),"NAO CADASTRADA"))</f>
        <v/>
      </c>
      <c r="U2046" s="50"/>
      <c r="V2046" s="54" t="str">
        <f>IF(U2046="","",IFERROR(VLOOKUP(U2046,ATIVIDADES!$A:$C,3,FALSE),"NAO CADASTRADA"))</f>
        <v/>
      </c>
      <c r="W2046" s="42"/>
      <c r="X2046" s="48"/>
      <c r="Y2046" s="54" t="str">
        <f>IF(X2046="","",IFERROR(VLOOKUP(X2046,EMPRESAS!$A:$C,3,FALSE),"NAO CADASTRADA"))</f>
        <v/>
      </c>
      <c r="Z2046" s="50"/>
      <c r="AA2046" s="54" t="str">
        <f>IF(Z2046="","",IFERROR(VLOOKUP(Z2046,ATIVIDADES!$A:$C,3,FALSE),"NAO CADASTRADA"))</f>
        <v/>
      </c>
      <c r="AB2046" s="42"/>
      <c r="AC2046" s="48"/>
      <c r="AD2046" s="54" t="str">
        <f>IF(AC2046="","",IFERROR(VLOOKUP(AC2046,EMPRESAS!$A:$C,3,FALSE),"NAO CADASTRADA"))</f>
        <v/>
      </c>
      <c r="AE2046" s="50"/>
      <c r="AF2046" s="54" t="str">
        <f>IF(AE2046="","",IFERROR(VLOOKUP(AE2046,ATIVIDADES!$A:$C,3,FALSE),"NAO CADASTRADA"))</f>
        <v/>
      </c>
      <c r="AG2046" s="42"/>
      <c r="AH2046" s="48"/>
      <c r="AI2046" s="54" t="str">
        <f>IF(AH2046="","",IFERROR(VLOOKUP(AH2046,EMPRESAS!$A:$C,3,FALSE),"NAO CADASTRADA"))</f>
        <v/>
      </c>
      <c r="AJ2046" s="50"/>
      <c r="AK2046" s="54" t="str">
        <f>IF(AJ2046="","",IFERROR(VLOOKUP(AJ2046,ATIVIDADES!$A:$C,3,FALSE),"NAO CADASTRADA"))</f>
        <v/>
      </c>
      <c r="AL2046" s="42"/>
    </row>
    <row r="2047" spans="1:38" x14ac:dyDescent="0.25">
      <c r="A2047" s="26" t="str">
        <f t="shared" si="219"/>
        <v>OK</v>
      </c>
      <c r="B2047" s="29">
        <f t="shared" si="220"/>
        <v>2487914866</v>
      </c>
      <c r="C2047" s="30">
        <v>44135</v>
      </c>
      <c r="D2047" s="18">
        <f t="shared" si="223"/>
        <v>44105</v>
      </c>
      <c r="E2047" s="19" t="str">
        <f>IF(ISERROR(VLOOKUP(C2047,FERIADOS!$A:$B,1,FALSE)),IF(WEEKDAY(C2047)=1,"Dom",IF(WEEKDAY(C2047)=2,"Seg",IF(WEEKDAY(C2047)=3,"Ter",IF(WEEKDAY(C2047)=4,"Qua",IF(WEEKDAY(C2047)=5,"Qui",IF(WEEKDAY(C2047)=6,"Sex","Sab")))))),"Feriado")</f>
        <v>Sab</v>
      </c>
      <c r="F2047" s="32"/>
      <c r="G2047" s="33"/>
      <c r="H2047" s="33"/>
      <c r="I2047" s="33"/>
      <c r="J2047" s="21" t="str">
        <f t="shared" si="221"/>
        <v/>
      </c>
      <c r="K2047" s="21">
        <f t="shared" si="217"/>
        <v>0</v>
      </c>
      <c r="L2047" s="21" t="str">
        <f t="shared" si="218"/>
        <v/>
      </c>
      <c r="M2047" s="22" t="str">
        <f t="shared" si="222"/>
        <v/>
      </c>
      <c r="N2047" s="48"/>
      <c r="O2047" s="54" t="str">
        <f>IF(N2047="","",IFERROR(VLOOKUP(N2047,EMPRESAS!$A:$C,3,FALSE),"NAO CADASTRADA"))</f>
        <v/>
      </c>
      <c r="P2047" s="50"/>
      <c r="Q2047" s="54" t="str">
        <f>IF(P2047="","",IFERROR(VLOOKUP(P2047,ATIVIDADES!$A:$C,3,FALSE),"NAO CADASTRADA"))</f>
        <v/>
      </c>
      <c r="R2047" s="42"/>
      <c r="S2047" s="48"/>
      <c r="T2047" s="54" t="str">
        <f>IF(S2047="","",IFERROR(VLOOKUP(S2047,EMPRESAS!$A:$C,3,FALSE),"NAO CADASTRADA"))</f>
        <v/>
      </c>
      <c r="U2047" s="50"/>
      <c r="V2047" s="54" t="str">
        <f>IF(U2047="","",IFERROR(VLOOKUP(U2047,ATIVIDADES!$A:$C,3,FALSE),"NAO CADASTRADA"))</f>
        <v/>
      </c>
      <c r="W2047" s="42"/>
      <c r="X2047" s="48"/>
      <c r="Y2047" s="54" t="str">
        <f>IF(X2047="","",IFERROR(VLOOKUP(X2047,EMPRESAS!$A:$C,3,FALSE),"NAO CADASTRADA"))</f>
        <v/>
      </c>
      <c r="Z2047" s="50"/>
      <c r="AA2047" s="54" t="str">
        <f>IF(Z2047="","",IFERROR(VLOOKUP(Z2047,ATIVIDADES!$A:$C,3,FALSE),"NAO CADASTRADA"))</f>
        <v/>
      </c>
      <c r="AB2047" s="42"/>
      <c r="AC2047" s="48"/>
      <c r="AD2047" s="54" t="str">
        <f>IF(AC2047="","",IFERROR(VLOOKUP(AC2047,EMPRESAS!$A:$C,3,FALSE),"NAO CADASTRADA"))</f>
        <v/>
      </c>
      <c r="AE2047" s="50"/>
      <c r="AF2047" s="54" t="str">
        <f>IF(AE2047="","",IFERROR(VLOOKUP(AE2047,ATIVIDADES!$A:$C,3,FALSE),"NAO CADASTRADA"))</f>
        <v/>
      </c>
      <c r="AG2047" s="42"/>
      <c r="AH2047" s="48"/>
      <c r="AI2047" s="54" t="str">
        <f>IF(AH2047="","",IFERROR(VLOOKUP(AH2047,EMPRESAS!$A:$C,3,FALSE),"NAO CADASTRADA"))</f>
        <v/>
      </c>
      <c r="AJ2047" s="50"/>
      <c r="AK2047" s="54" t="str">
        <f>IF(AJ2047="","",IFERROR(VLOOKUP(AJ2047,ATIVIDADES!$A:$C,3,FALSE),"NAO CADASTRADA"))</f>
        <v/>
      </c>
      <c r="AL2047" s="42"/>
    </row>
    <row r="2048" spans="1:38" x14ac:dyDescent="0.25">
      <c r="A2048" s="26" t="str">
        <f t="shared" si="219"/>
        <v>OK</v>
      </c>
      <c r="B2048" s="29">
        <f t="shared" si="220"/>
        <v>2487914866</v>
      </c>
      <c r="C2048" s="30">
        <v>44136</v>
      </c>
      <c r="D2048" s="18">
        <f t="shared" si="223"/>
        <v>44136</v>
      </c>
      <c r="E2048" s="19" t="str">
        <f>IF(ISERROR(VLOOKUP(C2048,FERIADOS!$A:$B,1,FALSE)),IF(WEEKDAY(C2048)=1,"Dom",IF(WEEKDAY(C2048)=2,"Seg",IF(WEEKDAY(C2048)=3,"Ter",IF(WEEKDAY(C2048)=4,"Qua",IF(WEEKDAY(C2048)=5,"Qui",IF(WEEKDAY(C2048)=6,"Sex","Sab")))))),"Feriado")</f>
        <v>Dom</v>
      </c>
      <c r="F2048" s="32"/>
      <c r="G2048" s="33"/>
      <c r="H2048" s="33"/>
      <c r="I2048" s="33"/>
      <c r="J2048" s="21" t="str">
        <f t="shared" si="221"/>
        <v/>
      </c>
      <c r="K2048" s="21">
        <f t="shared" si="217"/>
        <v>0</v>
      </c>
      <c r="L2048" s="21" t="str">
        <f t="shared" si="218"/>
        <v/>
      </c>
      <c r="M2048" s="22" t="str">
        <f t="shared" si="222"/>
        <v/>
      </c>
      <c r="N2048" s="48"/>
      <c r="O2048" s="54" t="str">
        <f>IF(N2048="","",IFERROR(VLOOKUP(N2048,EMPRESAS!$A:$C,3,FALSE),"NAO CADASTRADA"))</f>
        <v/>
      </c>
      <c r="P2048" s="50"/>
      <c r="Q2048" s="54" t="str">
        <f>IF(P2048="","",IFERROR(VLOOKUP(P2048,ATIVIDADES!$A:$C,3,FALSE),"NAO CADASTRADA"))</f>
        <v/>
      </c>
      <c r="R2048" s="42"/>
      <c r="S2048" s="48"/>
      <c r="T2048" s="54" t="str">
        <f>IF(S2048="","",IFERROR(VLOOKUP(S2048,EMPRESAS!$A:$C,3,FALSE),"NAO CADASTRADA"))</f>
        <v/>
      </c>
      <c r="U2048" s="50"/>
      <c r="V2048" s="54" t="str">
        <f>IF(U2048="","",IFERROR(VLOOKUP(U2048,ATIVIDADES!$A:$C,3,FALSE),"NAO CADASTRADA"))</f>
        <v/>
      </c>
      <c r="W2048" s="42"/>
      <c r="X2048" s="48"/>
      <c r="Y2048" s="54" t="str">
        <f>IF(X2048="","",IFERROR(VLOOKUP(X2048,EMPRESAS!$A:$C,3,FALSE),"NAO CADASTRADA"))</f>
        <v/>
      </c>
      <c r="Z2048" s="50"/>
      <c r="AA2048" s="54" t="str">
        <f>IF(Z2048="","",IFERROR(VLOOKUP(Z2048,ATIVIDADES!$A:$C,3,FALSE),"NAO CADASTRADA"))</f>
        <v/>
      </c>
      <c r="AB2048" s="42"/>
      <c r="AC2048" s="48"/>
      <c r="AD2048" s="54" t="str">
        <f>IF(AC2048="","",IFERROR(VLOOKUP(AC2048,EMPRESAS!$A:$C,3,FALSE),"NAO CADASTRADA"))</f>
        <v/>
      </c>
      <c r="AE2048" s="50"/>
      <c r="AF2048" s="54" t="str">
        <f>IF(AE2048="","",IFERROR(VLOOKUP(AE2048,ATIVIDADES!$A:$C,3,FALSE),"NAO CADASTRADA"))</f>
        <v/>
      </c>
      <c r="AG2048" s="42"/>
      <c r="AH2048" s="48"/>
      <c r="AI2048" s="54" t="str">
        <f>IF(AH2048="","",IFERROR(VLOOKUP(AH2048,EMPRESAS!$A:$C,3,FALSE),"NAO CADASTRADA"))</f>
        <v/>
      </c>
      <c r="AJ2048" s="50"/>
      <c r="AK2048" s="54" t="str">
        <f>IF(AJ2048="","",IFERROR(VLOOKUP(AJ2048,ATIVIDADES!$A:$C,3,FALSE),"NAO CADASTRADA"))</f>
        <v/>
      </c>
      <c r="AL2048" s="42"/>
    </row>
    <row r="2049" spans="1:38" x14ac:dyDescent="0.25">
      <c r="A2049" s="26" t="str">
        <f t="shared" si="219"/>
        <v>OK</v>
      </c>
      <c r="B2049" s="29">
        <f t="shared" si="220"/>
        <v>2487914866</v>
      </c>
      <c r="C2049" s="30">
        <v>44137</v>
      </c>
      <c r="D2049" s="18">
        <f t="shared" si="223"/>
        <v>44136</v>
      </c>
      <c r="E2049" s="19" t="str">
        <f>IF(ISERROR(VLOOKUP(C2049,FERIADOS!$A:$B,1,FALSE)),IF(WEEKDAY(C2049)=1,"Dom",IF(WEEKDAY(C2049)=2,"Seg",IF(WEEKDAY(C2049)=3,"Ter",IF(WEEKDAY(C2049)=4,"Qua",IF(WEEKDAY(C2049)=5,"Qui",IF(WEEKDAY(C2049)=6,"Sex","Sab")))))),"Feriado")</f>
        <v>Feriado</v>
      </c>
      <c r="F2049" s="32"/>
      <c r="G2049" s="33"/>
      <c r="H2049" s="33"/>
      <c r="I2049" s="33"/>
      <c r="J2049" s="21" t="str">
        <f t="shared" si="221"/>
        <v/>
      </c>
      <c r="K2049" s="21">
        <f t="shared" si="217"/>
        <v>0</v>
      </c>
      <c r="L2049" s="21" t="str">
        <f t="shared" si="218"/>
        <v/>
      </c>
      <c r="M2049" s="22" t="str">
        <f t="shared" si="222"/>
        <v/>
      </c>
      <c r="N2049" s="48"/>
      <c r="O2049" s="54" t="str">
        <f>IF(N2049="","",IFERROR(VLOOKUP(N2049,EMPRESAS!$A:$C,3,FALSE),"NAO CADASTRADA"))</f>
        <v/>
      </c>
      <c r="P2049" s="50"/>
      <c r="Q2049" s="54" t="str">
        <f>IF(P2049="","",IFERROR(VLOOKUP(P2049,ATIVIDADES!$A:$C,3,FALSE),"NAO CADASTRADA"))</f>
        <v/>
      </c>
      <c r="R2049" s="42"/>
      <c r="S2049" s="48"/>
      <c r="T2049" s="54" t="str">
        <f>IF(S2049="","",IFERROR(VLOOKUP(S2049,EMPRESAS!$A:$C,3,FALSE),"NAO CADASTRADA"))</f>
        <v/>
      </c>
      <c r="U2049" s="50"/>
      <c r="V2049" s="54" t="str">
        <f>IF(U2049="","",IFERROR(VLOOKUP(U2049,ATIVIDADES!$A:$C,3,FALSE),"NAO CADASTRADA"))</f>
        <v/>
      </c>
      <c r="W2049" s="42"/>
      <c r="X2049" s="48"/>
      <c r="Y2049" s="54" t="str">
        <f>IF(X2049="","",IFERROR(VLOOKUP(X2049,EMPRESAS!$A:$C,3,FALSE),"NAO CADASTRADA"))</f>
        <v/>
      </c>
      <c r="Z2049" s="50"/>
      <c r="AA2049" s="54" t="str">
        <f>IF(Z2049="","",IFERROR(VLOOKUP(Z2049,ATIVIDADES!$A:$C,3,FALSE),"NAO CADASTRADA"))</f>
        <v/>
      </c>
      <c r="AB2049" s="42"/>
      <c r="AC2049" s="48"/>
      <c r="AD2049" s="54" t="str">
        <f>IF(AC2049="","",IFERROR(VLOOKUP(AC2049,EMPRESAS!$A:$C,3,FALSE),"NAO CADASTRADA"))</f>
        <v/>
      </c>
      <c r="AE2049" s="50"/>
      <c r="AF2049" s="54" t="str">
        <f>IF(AE2049="","",IFERROR(VLOOKUP(AE2049,ATIVIDADES!$A:$C,3,FALSE),"NAO CADASTRADA"))</f>
        <v/>
      </c>
      <c r="AG2049" s="42"/>
      <c r="AH2049" s="48"/>
      <c r="AI2049" s="54" t="str">
        <f>IF(AH2049="","",IFERROR(VLOOKUP(AH2049,EMPRESAS!$A:$C,3,FALSE),"NAO CADASTRADA"))</f>
        <v/>
      </c>
      <c r="AJ2049" s="50"/>
      <c r="AK2049" s="54" t="str">
        <f>IF(AJ2049="","",IFERROR(VLOOKUP(AJ2049,ATIVIDADES!$A:$C,3,FALSE),"NAO CADASTRADA"))</f>
        <v/>
      </c>
      <c r="AL2049" s="42"/>
    </row>
    <row r="2050" spans="1:38" x14ac:dyDescent="0.25">
      <c r="A2050" s="26" t="str">
        <f t="shared" si="219"/>
        <v>OK</v>
      </c>
      <c r="B2050" s="29">
        <f t="shared" si="220"/>
        <v>2487914866</v>
      </c>
      <c r="C2050" s="30">
        <v>44138</v>
      </c>
      <c r="D2050" s="18">
        <f t="shared" si="223"/>
        <v>44136</v>
      </c>
      <c r="E2050" s="19" t="str">
        <f>IF(ISERROR(VLOOKUP(C2050,FERIADOS!$A:$B,1,FALSE)),IF(WEEKDAY(C2050)=1,"Dom",IF(WEEKDAY(C2050)=2,"Seg",IF(WEEKDAY(C2050)=3,"Ter",IF(WEEKDAY(C2050)=4,"Qua",IF(WEEKDAY(C2050)=5,"Qui",IF(WEEKDAY(C2050)=6,"Sex","Sab")))))),"Feriado")</f>
        <v>Ter</v>
      </c>
      <c r="F2050" s="32"/>
      <c r="G2050" s="33"/>
      <c r="H2050" s="33"/>
      <c r="I2050" s="33"/>
      <c r="J2050" s="21" t="str">
        <f t="shared" si="221"/>
        <v/>
      </c>
      <c r="K2050" s="21">
        <f t="shared" si="217"/>
        <v>0</v>
      </c>
      <c r="L2050" s="21" t="str">
        <f t="shared" si="218"/>
        <v/>
      </c>
      <c r="M2050" s="22" t="str">
        <f t="shared" si="222"/>
        <v/>
      </c>
      <c r="N2050" s="48"/>
      <c r="O2050" s="54" t="str">
        <f>IF(N2050="","",IFERROR(VLOOKUP(N2050,EMPRESAS!$A:$C,3,FALSE),"NAO CADASTRADA"))</f>
        <v/>
      </c>
      <c r="P2050" s="50"/>
      <c r="Q2050" s="54" t="str">
        <f>IF(P2050="","",IFERROR(VLOOKUP(P2050,ATIVIDADES!$A:$C,3,FALSE),"NAO CADASTRADA"))</f>
        <v/>
      </c>
      <c r="R2050" s="42"/>
      <c r="S2050" s="48"/>
      <c r="T2050" s="54" t="str">
        <f>IF(S2050="","",IFERROR(VLOOKUP(S2050,EMPRESAS!$A:$C,3,FALSE),"NAO CADASTRADA"))</f>
        <v/>
      </c>
      <c r="U2050" s="50"/>
      <c r="V2050" s="54" t="str">
        <f>IF(U2050="","",IFERROR(VLOOKUP(U2050,ATIVIDADES!$A:$C,3,FALSE),"NAO CADASTRADA"))</f>
        <v/>
      </c>
      <c r="W2050" s="42"/>
      <c r="X2050" s="48"/>
      <c r="Y2050" s="54" t="str">
        <f>IF(X2050="","",IFERROR(VLOOKUP(X2050,EMPRESAS!$A:$C,3,FALSE),"NAO CADASTRADA"))</f>
        <v/>
      </c>
      <c r="Z2050" s="50"/>
      <c r="AA2050" s="54" t="str">
        <f>IF(Z2050="","",IFERROR(VLOOKUP(Z2050,ATIVIDADES!$A:$C,3,FALSE),"NAO CADASTRADA"))</f>
        <v/>
      </c>
      <c r="AB2050" s="42"/>
      <c r="AC2050" s="48"/>
      <c r="AD2050" s="54" t="str">
        <f>IF(AC2050="","",IFERROR(VLOOKUP(AC2050,EMPRESAS!$A:$C,3,FALSE),"NAO CADASTRADA"))</f>
        <v/>
      </c>
      <c r="AE2050" s="50"/>
      <c r="AF2050" s="54" t="str">
        <f>IF(AE2050="","",IFERROR(VLOOKUP(AE2050,ATIVIDADES!$A:$C,3,FALSE),"NAO CADASTRADA"))</f>
        <v/>
      </c>
      <c r="AG2050" s="42"/>
      <c r="AH2050" s="48"/>
      <c r="AI2050" s="54" t="str">
        <f>IF(AH2050="","",IFERROR(VLOOKUP(AH2050,EMPRESAS!$A:$C,3,FALSE),"NAO CADASTRADA"))</f>
        <v/>
      </c>
      <c r="AJ2050" s="50"/>
      <c r="AK2050" s="54" t="str">
        <f>IF(AJ2050="","",IFERROR(VLOOKUP(AJ2050,ATIVIDADES!$A:$C,3,FALSE),"NAO CADASTRADA"))</f>
        <v/>
      </c>
      <c r="AL2050" s="42"/>
    </row>
    <row r="2051" spans="1:38" x14ac:dyDescent="0.25">
      <c r="A2051" s="26" t="str">
        <f t="shared" si="219"/>
        <v>OK</v>
      </c>
      <c r="B2051" s="29">
        <f t="shared" si="220"/>
        <v>2487914866</v>
      </c>
      <c r="C2051" s="30">
        <v>44139</v>
      </c>
      <c r="D2051" s="18">
        <f t="shared" si="223"/>
        <v>44136</v>
      </c>
      <c r="E2051" s="19" t="str">
        <f>IF(ISERROR(VLOOKUP(C2051,FERIADOS!$A:$B,1,FALSE)),IF(WEEKDAY(C2051)=1,"Dom",IF(WEEKDAY(C2051)=2,"Seg",IF(WEEKDAY(C2051)=3,"Ter",IF(WEEKDAY(C2051)=4,"Qua",IF(WEEKDAY(C2051)=5,"Qui",IF(WEEKDAY(C2051)=6,"Sex","Sab")))))),"Feriado")</f>
        <v>Qua</v>
      </c>
      <c r="F2051" s="32"/>
      <c r="G2051" s="33"/>
      <c r="H2051" s="33"/>
      <c r="I2051" s="33"/>
      <c r="J2051" s="21" t="str">
        <f t="shared" si="221"/>
        <v/>
      </c>
      <c r="K2051" s="21">
        <f t="shared" si="217"/>
        <v>0</v>
      </c>
      <c r="L2051" s="21" t="str">
        <f t="shared" si="218"/>
        <v/>
      </c>
      <c r="M2051" s="22" t="str">
        <f t="shared" si="222"/>
        <v/>
      </c>
      <c r="N2051" s="48"/>
      <c r="O2051" s="54" t="str">
        <f>IF(N2051="","",IFERROR(VLOOKUP(N2051,EMPRESAS!$A:$C,3,FALSE),"NAO CADASTRADA"))</f>
        <v/>
      </c>
      <c r="P2051" s="50"/>
      <c r="Q2051" s="54" t="str">
        <f>IF(P2051="","",IFERROR(VLOOKUP(P2051,ATIVIDADES!$A:$C,3,FALSE),"NAO CADASTRADA"))</f>
        <v/>
      </c>
      <c r="R2051" s="42"/>
      <c r="S2051" s="48"/>
      <c r="T2051" s="54" t="str">
        <f>IF(S2051="","",IFERROR(VLOOKUP(S2051,EMPRESAS!$A:$C,3,FALSE),"NAO CADASTRADA"))</f>
        <v/>
      </c>
      <c r="U2051" s="50"/>
      <c r="V2051" s="54" t="str">
        <f>IF(U2051="","",IFERROR(VLOOKUP(U2051,ATIVIDADES!$A:$C,3,FALSE),"NAO CADASTRADA"))</f>
        <v/>
      </c>
      <c r="W2051" s="42"/>
      <c r="X2051" s="48"/>
      <c r="Y2051" s="54" t="str">
        <f>IF(X2051="","",IFERROR(VLOOKUP(X2051,EMPRESAS!$A:$C,3,FALSE),"NAO CADASTRADA"))</f>
        <v/>
      </c>
      <c r="Z2051" s="50"/>
      <c r="AA2051" s="54" t="str">
        <f>IF(Z2051="","",IFERROR(VLOOKUP(Z2051,ATIVIDADES!$A:$C,3,FALSE),"NAO CADASTRADA"))</f>
        <v/>
      </c>
      <c r="AB2051" s="42"/>
      <c r="AC2051" s="48"/>
      <c r="AD2051" s="54" t="str">
        <f>IF(AC2051="","",IFERROR(VLOOKUP(AC2051,EMPRESAS!$A:$C,3,FALSE),"NAO CADASTRADA"))</f>
        <v/>
      </c>
      <c r="AE2051" s="50"/>
      <c r="AF2051" s="54" t="str">
        <f>IF(AE2051="","",IFERROR(VLOOKUP(AE2051,ATIVIDADES!$A:$C,3,FALSE),"NAO CADASTRADA"))</f>
        <v/>
      </c>
      <c r="AG2051" s="42"/>
      <c r="AH2051" s="48"/>
      <c r="AI2051" s="54" t="str">
        <f>IF(AH2051="","",IFERROR(VLOOKUP(AH2051,EMPRESAS!$A:$C,3,FALSE),"NAO CADASTRADA"))</f>
        <v/>
      </c>
      <c r="AJ2051" s="50"/>
      <c r="AK2051" s="54" t="str">
        <f>IF(AJ2051="","",IFERROR(VLOOKUP(AJ2051,ATIVIDADES!$A:$C,3,FALSE),"NAO CADASTRADA"))</f>
        <v/>
      </c>
      <c r="AL2051" s="42"/>
    </row>
    <row r="2052" spans="1:38" x14ac:dyDescent="0.25">
      <c r="A2052" s="26" t="str">
        <f t="shared" si="219"/>
        <v>OK</v>
      </c>
      <c r="B2052" s="29">
        <f t="shared" si="220"/>
        <v>2487914866</v>
      </c>
      <c r="C2052" s="30">
        <v>44140</v>
      </c>
      <c r="D2052" s="18">
        <f t="shared" si="223"/>
        <v>44136</v>
      </c>
      <c r="E2052" s="19" t="str">
        <f>IF(ISERROR(VLOOKUP(C2052,FERIADOS!$A:$B,1,FALSE)),IF(WEEKDAY(C2052)=1,"Dom",IF(WEEKDAY(C2052)=2,"Seg",IF(WEEKDAY(C2052)=3,"Ter",IF(WEEKDAY(C2052)=4,"Qua",IF(WEEKDAY(C2052)=5,"Qui",IF(WEEKDAY(C2052)=6,"Sex","Sab")))))),"Feriado")</f>
        <v>Qui</v>
      </c>
      <c r="F2052" s="32"/>
      <c r="G2052" s="33"/>
      <c r="H2052" s="33"/>
      <c r="I2052" s="33"/>
      <c r="J2052" s="21" t="str">
        <f t="shared" si="221"/>
        <v/>
      </c>
      <c r="K2052" s="21">
        <f t="shared" si="217"/>
        <v>0</v>
      </c>
      <c r="L2052" s="21" t="str">
        <f t="shared" si="218"/>
        <v/>
      </c>
      <c r="M2052" s="22" t="str">
        <f t="shared" si="222"/>
        <v/>
      </c>
      <c r="N2052" s="48"/>
      <c r="O2052" s="54" t="str">
        <f>IF(N2052="","",IFERROR(VLOOKUP(N2052,EMPRESAS!$A:$C,3,FALSE),"NAO CADASTRADA"))</f>
        <v/>
      </c>
      <c r="P2052" s="50"/>
      <c r="Q2052" s="54" t="str">
        <f>IF(P2052="","",IFERROR(VLOOKUP(P2052,ATIVIDADES!$A:$C,3,FALSE),"NAO CADASTRADA"))</f>
        <v/>
      </c>
      <c r="R2052" s="42"/>
      <c r="S2052" s="48"/>
      <c r="T2052" s="54" t="str">
        <f>IF(S2052="","",IFERROR(VLOOKUP(S2052,EMPRESAS!$A:$C,3,FALSE),"NAO CADASTRADA"))</f>
        <v/>
      </c>
      <c r="U2052" s="50"/>
      <c r="V2052" s="54" t="str">
        <f>IF(U2052="","",IFERROR(VLOOKUP(U2052,ATIVIDADES!$A:$C,3,FALSE),"NAO CADASTRADA"))</f>
        <v/>
      </c>
      <c r="W2052" s="42"/>
      <c r="X2052" s="48"/>
      <c r="Y2052" s="54" t="str">
        <f>IF(X2052="","",IFERROR(VLOOKUP(X2052,EMPRESAS!$A:$C,3,FALSE),"NAO CADASTRADA"))</f>
        <v/>
      </c>
      <c r="Z2052" s="50"/>
      <c r="AA2052" s="54" t="str">
        <f>IF(Z2052="","",IFERROR(VLOOKUP(Z2052,ATIVIDADES!$A:$C,3,FALSE),"NAO CADASTRADA"))</f>
        <v/>
      </c>
      <c r="AB2052" s="42"/>
      <c r="AC2052" s="48"/>
      <c r="AD2052" s="54" t="str">
        <f>IF(AC2052="","",IFERROR(VLOOKUP(AC2052,EMPRESAS!$A:$C,3,FALSE),"NAO CADASTRADA"))</f>
        <v/>
      </c>
      <c r="AE2052" s="50"/>
      <c r="AF2052" s="54" t="str">
        <f>IF(AE2052="","",IFERROR(VLOOKUP(AE2052,ATIVIDADES!$A:$C,3,FALSE),"NAO CADASTRADA"))</f>
        <v/>
      </c>
      <c r="AG2052" s="42"/>
      <c r="AH2052" s="48"/>
      <c r="AI2052" s="54" t="str">
        <f>IF(AH2052="","",IFERROR(VLOOKUP(AH2052,EMPRESAS!$A:$C,3,FALSE),"NAO CADASTRADA"))</f>
        <v/>
      </c>
      <c r="AJ2052" s="50"/>
      <c r="AK2052" s="54" t="str">
        <f>IF(AJ2052="","",IFERROR(VLOOKUP(AJ2052,ATIVIDADES!$A:$C,3,FALSE),"NAO CADASTRADA"))</f>
        <v/>
      </c>
      <c r="AL2052" s="42"/>
    </row>
    <row r="2053" spans="1:38" x14ac:dyDescent="0.25">
      <c r="A2053" s="26" t="str">
        <f t="shared" si="219"/>
        <v>OK</v>
      </c>
      <c r="B2053" s="29">
        <f t="shared" si="220"/>
        <v>2487914866</v>
      </c>
      <c r="C2053" s="30">
        <v>44141</v>
      </c>
      <c r="D2053" s="18">
        <f t="shared" si="223"/>
        <v>44136</v>
      </c>
      <c r="E2053" s="19" t="str">
        <f>IF(ISERROR(VLOOKUP(C2053,FERIADOS!$A:$B,1,FALSE)),IF(WEEKDAY(C2053)=1,"Dom",IF(WEEKDAY(C2053)=2,"Seg",IF(WEEKDAY(C2053)=3,"Ter",IF(WEEKDAY(C2053)=4,"Qua",IF(WEEKDAY(C2053)=5,"Qui",IF(WEEKDAY(C2053)=6,"Sex","Sab")))))),"Feriado")</f>
        <v>Sex</v>
      </c>
      <c r="F2053" s="32"/>
      <c r="G2053" s="33"/>
      <c r="H2053" s="33"/>
      <c r="I2053" s="33"/>
      <c r="J2053" s="21" t="str">
        <f t="shared" si="221"/>
        <v/>
      </c>
      <c r="K2053" s="21">
        <f t="shared" si="217"/>
        <v>0</v>
      </c>
      <c r="L2053" s="21" t="str">
        <f t="shared" si="218"/>
        <v/>
      </c>
      <c r="M2053" s="22" t="str">
        <f t="shared" si="222"/>
        <v/>
      </c>
      <c r="N2053" s="48"/>
      <c r="O2053" s="54" t="str">
        <f>IF(N2053="","",IFERROR(VLOOKUP(N2053,EMPRESAS!$A:$C,3,FALSE),"NAO CADASTRADA"))</f>
        <v/>
      </c>
      <c r="P2053" s="50"/>
      <c r="Q2053" s="54" t="str">
        <f>IF(P2053="","",IFERROR(VLOOKUP(P2053,ATIVIDADES!$A:$C,3,FALSE),"NAO CADASTRADA"))</f>
        <v/>
      </c>
      <c r="R2053" s="42"/>
      <c r="S2053" s="48"/>
      <c r="T2053" s="54" t="str">
        <f>IF(S2053="","",IFERROR(VLOOKUP(S2053,EMPRESAS!$A:$C,3,FALSE),"NAO CADASTRADA"))</f>
        <v/>
      </c>
      <c r="U2053" s="50"/>
      <c r="V2053" s="54" t="str">
        <f>IF(U2053="","",IFERROR(VLOOKUP(U2053,ATIVIDADES!$A:$C,3,FALSE),"NAO CADASTRADA"))</f>
        <v/>
      </c>
      <c r="W2053" s="42"/>
      <c r="X2053" s="48"/>
      <c r="Y2053" s="54" t="str">
        <f>IF(X2053="","",IFERROR(VLOOKUP(X2053,EMPRESAS!$A:$C,3,FALSE),"NAO CADASTRADA"))</f>
        <v/>
      </c>
      <c r="Z2053" s="50"/>
      <c r="AA2053" s="54" t="str">
        <f>IF(Z2053="","",IFERROR(VLOOKUP(Z2053,ATIVIDADES!$A:$C,3,FALSE),"NAO CADASTRADA"))</f>
        <v/>
      </c>
      <c r="AB2053" s="42"/>
      <c r="AC2053" s="48"/>
      <c r="AD2053" s="54" t="str">
        <f>IF(AC2053="","",IFERROR(VLOOKUP(AC2053,EMPRESAS!$A:$C,3,FALSE),"NAO CADASTRADA"))</f>
        <v/>
      </c>
      <c r="AE2053" s="50"/>
      <c r="AF2053" s="54" t="str">
        <f>IF(AE2053="","",IFERROR(VLOOKUP(AE2053,ATIVIDADES!$A:$C,3,FALSE),"NAO CADASTRADA"))</f>
        <v/>
      </c>
      <c r="AG2053" s="42"/>
      <c r="AH2053" s="48"/>
      <c r="AI2053" s="54" t="str">
        <f>IF(AH2053="","",IFERROR(VLOOKUP(AH2053,EMPRESAS!$A:$C,3,FALSE),"NAO CADASTRADA"))</f>
        <v/>
      </c>
      <c r="AJ2053" s="50"/>
      <c r="AK2053" s="54" t="str">
        <f>IF(AJ2053="","",IFERROR(VLOOKUP(AJ2053,ATIVIDADES!$A:$C,3,FALSE),"NAO CADASTRADA"))</f>
        <v/>
      </c>
      <c r="AL2053" s="42"/>
    </row>
    <row r="2054" spans="1:38" x14ac:dyDescent="0.25">
      <c r="A2054" s="26" t="str">
        <f t="shared" si="219"/>
        <v>OK</v>
      </c>
      <c r="B2054" s="29">
        <f t="shared" si="220"/>
        <v>2487914866</v>
      </c>
      <c r="C2054" s="30">
        <v>44142</v>
      </c>
      <c r="D2054" s="18">
        <f t="shared" si="223"/>
        <v>44136</v>
      </c>
      <c r="E2054" s="19" t="str">
        <f>IF(ISERROR(VLOOKUP(C2054,FERIADOS!$A:$B,1,FALSE)),IF(WEEKDAY(C2054)=1,"Dom",IF(WEEKDAY(C2054)=2,"Seg",IF(WEEKDAY(C2054)=3,"Ter",IF(WEEKDAY(C2054)=4,"Qua",IF(WEEKDAY(C2054)=5,"Qui",IF(WEEKDAY(C2054)=6,"Sex","Sab")))))),"Feriado")</f>
        <v>Sab</v>
      </c>
      <c r="F2054" s="32"/>
      <c r="G2054" s="33"/>
      <c r="H2054" s="33"/>
      <c r="I2054" s="33"/>
      <c r="J2054" s="21" t="str">
        <f t="shared" si="221"/>
        <v/>
      </c>
      <c r="K2054" s="21">
        <f t="shared" si="217"/>
        <v>0</v>
      </c>
      <c r="L2054" s="21" t="str">
        <f t="shared" si="218"/>
        <v/>
      </c>
      <c r="M2054" s="22" t="str">
        <f t="shared" si="222"/>
        <v/>
      </c>
      <c r="N2054" s="48"/>
      <c r="O2054" s="54" t="str">
        <f>IF(N2054="","",IFERROR(VLOOKUP(N2054,EMPRESAS!$A:$C,3,FALSE),"NAO CADASTRADA"))</f>
        <v/>
      </c>
      <c r="P2054" s="50"/>
      <c r="Q2054" s="54" t="str">
        <f>IF(P2054="","",IFERROR(VLOOKUP(P2054,ATIVIDADES!$A:$C,3,FALSE),"NAO CADASTRADA"))</f>
        <v/>
      </c>
      <c r="R2054" s="42"/>
      <c r="S2054" s="48"/>
      <c r="T2054" s="54" t="str">
        <f>IF(S2054="","",IFERROR(VLOOKUP(S2054,EMPRESAS!$A:$C,3,FALSE),"NAO CADASTRADA"))</f>
        <v/>
      </c>
      <c r="U2054" s="50"/>
      <c r="V2054" s="54" t="str">
        <f>IF(U2054="","",IFERROR(VLOOKUP(U2054,ATIVIDADES!$A:$C,3,FALSE),"NAO CADASTRADA"))</f>
        <v/>
      </c>
      <c r="W2054" s="42"/>
      <c r="X2054" s="48"/>
      <c r="Y2054" s="54" t="str">
        <f>IF(X2054="","",IFERROR(VLOOKUP(X2054,EMPRESAS!$A:$C,3,FALSE),"NAO CADASTRADA"))</f>
        <v/>
      </c>
      <c r="Z2054" s="50"/>
      <c r="AA2054" s="54" t="str">
        <f>IF(Z2054="","",IFERROR(VLOOKUP(Z2054,ATIVIDADES!$A:$C,3,FALSE),"NAO CADASTRADA"))</f>
        <v/>
      </c>
      <c r="AB2054" s="42"/>
      <c r="AC2054" s="48"/>
      <c r="AD2054" s="54" t="str">
        <f>IF(AC2054="","",IFERROR(VLOOKUP(AC2054,EMPRESAS!$A:$C,3,FALSE),"NAO CADASTRADA"))</f>
        <v/>
      </c>
      <c r="AE2054" s="50"/>
      <c r="AF2054" s="54" t="str">
        <f>IF(AE2054="","",IFERROR(VLOOKUP(AE2054,ATIVIDADES!$A:$C,3,FALSE),"NAO CADASTRADA"))</f>
        <v/>
      </c>
      <c r="AG2054" s="42"/>
      <c r="AH2054" s="48"/>
      <c r="AI2054" s="54" t="str">
        <f>IF(AH2054="","",IFERROR(VLOOKUP(AH2054,EMPRESAS!$A:$C,3,FALSE),"NAO CADASTRADA"))</f>
        <v/>
      </c>
      <c r="AJ2054" s="50"/>
      <c r="AK2054" s="54" t="str">
        <f>IF(AJ2054="","",IFERROR(VLOOKUP(AJ2054,ATIVIDADES!$A:$C,3,FALSE),"NAO CADASTRADA"))</f>
        <v/>
      </c>
      <c r="AL2054" s="42"/>
    </row>
    <row r="2055" spans="1:38" x14ac:dyDescent="0.25">
      <c r="A2055" s="26" t="str">
        <f t="shared" si="219"/>
        <v>OK</v>
      </c>
      <c r="B2055" s="29">
        <f t="shared" si="220"/>
        <v>2487914866</v>
      </c>
      <c r="C2055" s="30">
        <v>44143</v>
      </c>
      <c r="D2055" s="18">
        <f t="shared" si="223"/>
        <v>44136</v>
      </c>
      <c r="E2055" s="19" t="str">
        <f>IF(ISERROR(VLOOKUP(C2055,FERIADOS!$A:$B,1,FALSE)),IF(WEEKDAY(C2055)=1,"Dom",IF(WEEKDAY(C2055)=2,"Seg",IF(WEEKDAY(C2055)=3,"Ter",IF(WEEKDAY(C2055)=4,"Qua",IF(WEEKDAY(C2055)=5,"Qui",IF(WEEKDAY(C2055)=6,"Sex","Sab")))))),"Feriado")</f>
        <v>Dom</v>
      </c>
      <c r="F2055" s="32"/>
      <c r="G2055" s="33"/>
      <c r="H2055" s="33"/>
      <c r="I2055" s="33"/>
      <c r="J2055" s="21" t="str">
        <f t="shared" si="221"/>
        <v/>
      </c>
      <c r="K2055" s="21">
        <f t="shared" ref="K2055:K2118" si="224">SUM(R2055,W2055,AB2055,AG2055,AL2055)</f>
        <v>0</v>
      </c>
      <c r="L2055" s="21" t="str">
        <f t="shared" ref="L2055:L2118" si="225">IF(OR(E2055="Sab",E2055="Dom",E2055="Feriado"),J2055,IF(J2055="","",IF(J2055&lt;=$M$2,0,J2055-$M$2)))</f>
        <v/>
      </c>
      <c r="M2055" s="22" t="str">
        <f t="shared" si="222"/>
        <v/>
      </c>
      <c r="N2055" s="48"/>
      <c r="O2055" s="54" t="str">
        <f>IF(N2055="","",IFERROR(VLOOKUP(N2055,EMPRESAS!$A:$C,3,FALSE),"NAO CADASTRADA"))</f>
        <v/>
      </c>
      <c r="P2055" s="50"/>
      <c r="Q2055" s="54" t="str">
        <f>IF(P2055="","",IFERROR(VLOOKUP(P2055,ATIVIDADES!$A:$C,3,FALSE),"NAO CADASTRADA"))</f>
        <v/>
      </c>
      <c r="R2055" s="42"/>
      <c r="S2055" s="48"/>
      <c r="T2055" s="54" t="str">
        <f>IF(S2055="","",IFERROR(VLOOKUP(S2055,EMPRESAS!$A:$C,3,FALSE),"NAO CADASTRADA"))</f>
        <v/>
      </c>
      <c r="U2055" s="50"/>
      <c r="V2055" s="54" t="str">
        <f>IF(U2055="","",IFERROR(VLOOKUP(U2055,ATIVIDADES!$A:$C,3,FALSE),"NAO CADASTRADA"))</f>
        <v/>
      </c>
      <c r="W2055" s="42"/>
      <c r="X2055" s="48"/>
      <c r="Y2055" s="54" t="str">
        <f>IF(X2055="","",IFERROR(VLOOKUP(X2055,EMPRESAS!$A:$C,3,FALSE),"NAO CADASTRADA"))</f>
        <v/>
      </c>
      <c r="Z2055" s="50"/>
      <c r="AA2055" s="54" t="str">
        <f>IF(Z2055="","",IFERROR(VLOOKUP(Z2055,ATIVIDADES!$A:$C,3,FALSE),"NAO CADASTRADA"))</f>
        <v/>
      </c>
      <c r="AB2055" s="42"/>
      <c r="AC2055" s="48"/>
      <c r="AD2055" s="54" t="str">
        <f>IF(AC2055="","",IFERROR(VLOOKUP(AC2055,EMPRESAS!$A:$C,3,FALSE),"NAO CADASTRADA"))</f>
        <v/>
      </c>
      <c r="AE2055" s="50"/>
      <c r="AF2055" s="54" t="str">
        <f>IF(AE2055="","",IFERROR(VLOOKUP(AE2055,ATIVIDADES!$A:$C,3,FALSE),"NAO CADASTRADA"))</f>
        <v/>
      </c>
      <c r="AG2055" s="42"/>
      <c r="AH2055" s="48"/>
      <c r="AI2055" s="54" t="str">
        <f>IF(AH2055="","",IFERROR(VLOOKUP(AH2055,EMPRESAS!$A:$C,3,FALSE),"NAO CADASTRADA"))</f>
        <v/>
      </c>
      <c r="AJ2055" s="50"/>
      <c r="AK2055" s="54" t="str">
        <f>IF(AJ2055="","",IFERROR(VLOOKUP(AJ2055,ATIVIDADES!$A:$C,3,FALSE),"NAO CADASTRADA"))</f>
        <v/>
      </c>
      <c r="AL2055" s="42"/>
    </row>
    <row r="2056" spans="1:38" x14ac:dyDescent="0.25">
      <c r="A2056" s="26" t="str">
        <f t="shared" ref="A2056:A2119" si="226">IF(J2056="","OK",IF(K2056&lt;&gt;J2056,"PENDENTE","OK"))</f>
        <v>OK</v>
      </c>
      <c r="B2056" s="29">
        <f t="shared" ref="B2056:B2119" si="227">$D$2</f>
        <v>2487914866</v>
      </c>
      <c r="C2056" s="30">
        <v>44144</v>
      </c>
      <c r="D2056" s="18">
        <f t="shared" si="223"/>
        <v>44136</v>
      </c>
      <c r="E2056" s="19" t="str">
        <f>IF(ISERROR(VLOOKUP(C2056,FERIADOS!$A:$B,1,FALSE)),IF(WEEKDAY(C2056)=1,"Dom",IF(WEEKDAY(C2056)=2,"Seg",IF(WEEKDAY(C2056)=3,"Ter",IF(WEEKDAY(C2056)=4,"Qua",IF(WEEKDAY(C2056)=5,"Qui",IF(WEEKDAY(C2056)=6,"Sex","Sab")))))),"Feriado")</f>
        <v>Seg</v>
      </c>
      <c r="F2056" s="32"/>
      <c r="G2056" s="33"/>
      <c r="H2056" s="33"/>
      <c r="I2056" s="33"/>
      <c r="J2056" s="21" t="str">
        <f t="shared" ref="J2056:J2119" si="228">IF(OR(F2056="",G2056="",H2056="",I2056=""),"",I2056-H2056+G2056-F2056)</f>
        <v/>
      </c>
      <c r="K2056" s="21">
        <f t="shared" si="224"/>
        <v>0</v>
      </c>
      <c r="L2056" s="21" t="str">
        <f t="shared" si="225"/>
        <v/>
      </c>
      <c r="M2056" s="22" t="str">
        <f t="shared" ref="M2056:M2119" si="229">IF(J2056="","",IF(OR(E2056="Sab",E2056="Dom",E2056="Feriado"),0,IF(J2056&gt;=$M$2,0,$M$2-J2056)))</f>
        <v/>
      </c>
      <c r="N2056" s="48"/>
      <c r="O2056" s="54" t="str">
        <f>IF(N2056="","",IFERROR(VLOOKUP(N2056,EMPRESAS!$A:$C,3,FALSE),"NAO CADASTRADA"))</f>
        <v/>
      </c>
      <c r="P2056" s="50"/>
      <c r="Q2056" s="54" t="str">
        <f>IF(P2056="","",IFERROR(VLOOKUP(P2056,ATIVIDADES!$A:$C,3,FALSE),"NAO CADASTRADA"))</f>
        <v/>
      </c>
      <c r="R2056" s="42"/>
      <c r="S2056" s="48"/>
      <c r="T2056" s="54" t="str">
        <f>IF(S2056="","",IFERROR(VLOOKUP(S2056,EMPRESAS!$A:$C,3,FALSE),"NAO CADASTRADA"))</f>
        <v/>
      </c>
      <c r="U2056" s="50"/>
      <c r="V2056" s="54" t="str">
        <f>IF(U2056="","",IFERROR(VLOOKUP(U2056,ATIVIDADES!$A:$C,3,FALSE),"NAO CADASTRADA"))</f>
        <v/>
      </c>
      <c r="W2056" s="42"/>
      <c r="X2056" s="48"/>
      <c r="Y2056" s="54" t="str">
        <f>IF(X2056="","",IFERROR(VLOOKUP(X2056,EMPRESAS!$A:$C,3,FALSE),"NAO CADASTRADA"))</f>
        <v/>
      </c>
      <c r="Z2056" s="50"/>
      <c r="AA2056" s="54" t="str">
        <f>IF(Z2056="","",IFERROR(VLOOKUP(Z2056,ATIVIDADES!$A:$C,3,FALSE),"NAO CADASTRADA"))</f>
        <v/>
      </c>
      <c r="AB2056" s="42"/>
      <c r="AC2056" s="48"/>
      <c r="AD2056" s="54" t="str">
        <f>IF(AC2056="","",IFERROR(VLOOKUP(AC2056,EMPRESAS!$A:$C,3,FALSE),"NAO CADASTRADA"))</f>
        <v/>
      </c>
      <c r="AE2056" s="50"/>
      <c r="AF2056" s="54" t="str">
        <f>IF(AE2056="","",IFERROR(VLOOKUP(AE2056,ATIVIDADES!$A:$C,3,FALSE),"NAO CADASTRADA"))</f>
        <v/>
      </c>
      <c r="AG2056" s="42"/>
      <c r="AH2056" s="48"/>
      <c r="AI2056" s="54" t="str">
        <f>IF(AH2056="","",IFERROR(VLOOKUP(AH2056,EMPRESAS!$A:$C,3,FALSE),"NAO CADASTRADA"))</f>
        <v/>
      </c>
      <c r="AJ2056" s="50"/>
      <c r="AK2056" s="54" t="str">
        <f>IF(AJ2056="","",IFERROR(VLOOKUP(AJ2056,ATIVIDADES!$A:$C,3,FALSE),"NAO CADASTRADA"))</f>
        <v/>
      </c>
      <c r="AL2056" s="42"/>
    </row>
    <row r="2057" spans="1:38" x14ac:dyDescent="0.25">
      <c r="A2057" s="26" t="str">
        <f t="shared" si="226"/>
        <v>OK</v>
      </c>
      <c r="B2057" s="29">
        <f t="shared" si="227"/>
        <v>2487914866</v>
      </c>
      <c r="C2057" s="30">
        <v>44145</v>
      </c>
      <c r="D2057" s="18">
        <f t="shared" ref="D2057:D2120" si="230">IF(MONTH(C2057)=MONTH(C2056),D2056,C2057)</f>
        <v>44136</v>
      </c>
      <c r="E2057" s="19" t="str">
        <f>IF(ISERROR(VLOOKUP(C2057,FERIADOS!$A:$B,1,FALSE)),IF(WEEKDAY(C2057)=1,"Dom",IF(WEEKDAY(C2057)=2,"Seg",IF(WEEKDAY(C2057)=3,"Ter",IF(WEEKDAY(C2057)=4,"Qua",IF(WEEKDAY(C2057)=5,"Qui",IF(WEEKDAY(C2057)=6,"Sex","Sab")))))),"Feriado")</f>
        <v>Ter</v>
      </c>
      <c r="F2057" s="32"/>
      <c r="G2057" s="33"/>
      <c r="H2057" s="33"/>
      <c r="I2057" s="33"/>
      <c r="J2057" s="21" t="str">
        <f t="shared" si="228"/>
        <v/>
      </c>
      <c r="K2057" s="21">
        <f t="shared" si="224"/>
        <v>0</v>
      </c>
      <c r="L2057" s="21" t="str">
        <f t="shared" si="225"/>
        <v/>
      </c>
      <c r="M2057" s="22" t="str">
        <f t="shared" si="229"/>
        <v/>
      </c>
      <c r="N2057" s="48"/>
      <c r="O2057" s="54" t="str">
        <f>IF(N2057="","",IFERROR(VLOOKUP(N2057,EMPRESAS!$A:$C,3,FALSE),"NAO CADASTRADA"))</f>
        <v/>
      </c>
      <c r="P2057" s="50"/>
      <c r="Q2057" s="54" t="str">
        <f>IF(P2057="","",IFERROR(VLOOKUP(P2057,ATIVIDADES!$A:$C,3,FALSE),"NAO CADASTRADA"))</f>
        <v/>
      </c>
      <c r="R2057" s="42"/>
      <c r="S2057" s="48"/>
      <c r="T2057" s="54" t="str">
        <f>IF(S2057="","",IFERROR(VLOOKUP(S2057,EMPRESAS!$A:$C,3,FALSE),"NAO CADASTRADA"))</f>
        <v/>
      </c>
      <c r="U2057" s="50"/>
      <c r="V2057" s="54" t="str">
        <f>IF(U2057="","",IFERROR(VLOOKUP(U2057,ATIVIDADES!$A:$C,3,FALSE),"NAO CADASTRADA"))</f>
        <v/>
      </c>
      <c r="W2057" s="42"/>
      <c r="X2057" s="48"/>
      <c r="Y2057" s="54" t="str">
        <f>IF(X2057="","",IFERROR(VLOOKUP(X2057,EMPRESAS!$A:$C,3,FALSE),"NAO CADASTRADA"))</f>
        <v/>
      </c>
      <c r="Z2057" s="50"/>
      <c r="AA2057" s="54" t="str">
        <f>IF(Z2057="","",IFERROR(VLOOKUP(Z2057,ATIVIDADES!$A:$C,3,FALSE),"NAO CADASTRADA"))</f>
        <v/>
      </c>
      <c r="AB2057" s="42"/>
      <c r="AC2057" s="48"/>
      <c r="AD2057" s="54" t="str">
        <f>IF(AC2057="","",IFERROR(VLOOKUP(AC2057,EMPRESAS!$A:$C,3,FALSE),"NAO CADASTRADA"))</f>
        <v/>
      </c>
      <c r="AE2057" s="50"/>
      <c r="AF2057" s="54" t="str">
        <f>IF(AE2057="","",IFERROR(VLOOKUP(AE2057,ATIVIDADES!$A:$C,3,FALSE),"NAO CADASTRADA"))</f>
        <v/>
      </c>
      <c r="AG2057" s="42"/>
      <c r="AH2057" s="48"/>
      <c r="AI2057" s="54" t="str">
        <f>IF(AH2057="","",IFERROR(VLOOKUP(AH2057,EMPRESAS!$A:$C,3,FALSE),"NAO CADASTRADA"))</f>
        <v/>
      </c>
      <c r="AJ2057" s="50"/>
      <c r="AK2057" s="54" t="str">
        <f>IF(AJ2057="","",IFERROR(VLOOKUP(AJ2057,ATIVIDADES!$A:$C,3,FALSE),"NAO CADASTRADA"))</f>
        <v/>
      </c>
      <c r="AL2057" s="42"/>
    </row>
    <row r="2058" spans="1:38" x14ac:dyDescent="0.25">
      <c r="A2058" s="26" t="str">
        <f t="shared" si="226"/>
        <v>OK</v>
      </c>
      <c r="B2058" s="29">
        <f t="shared" si="227"/>
        <v>2487914866</v>
      </c>
      <c r="C2058" s="30">
        <v>44146</v>
      </c>
      <c r="D2058" s="18">
        <f t="shared" si="230"/>
        <v>44136</v>
      </c>
      <c r="E2058" s="19" t="str">
        <f>IF(ISERROR(VLOOKUP(C2058,FERIADOS!$A:$B,1,FALSE)),IF(WEEKDAY(C2058)=1,"Dom",IF(WEEKDAY(C2058)=2,"Seg",IF(WEEKDAY(C2058)=3,"Ter",IF(WEEKDAY(C2058)=4,"Qua",IF(WEEKDAY(C2058)=5,"Qui",IF(WEEKDAY(C2058)=6,"Sex","Sab")))))),"Feriado")</f>
        <v>Qua</v>
      </c>
      <c r="F2058" s="32"/>
      <c r="G2058" s="33"/>
      <c r="H2058" s="33"/>
      <c r="I2058" s="33"/>
      <c r="J2058" s="21" t="str">
        <f t="shared" si="228"/>
        <v/>
      </c>
      <c r="K2058" s="21">
        <f t="shared" si="224"/>
        <v>0</v>
      </c>
      <c r="L2058" s="21" t="str">
        <f t="shared" si="225"/>
        <v/>
      </c>
      <c r="M2058" s="22" t="str">
        <f t="shared" si="229"/>
        <v/>
      </c>
      <c r="N2058" s="48"/>
      <c r="O2058" s="54" t="str">
        <f>IF(N2058="","",IFERROR(VLOOKUP(N2058,EMPRESAS!$A:$C,3,FALSE),"NAO CADASTRADA"))</f>
        <v/>
      </c>
      <c r="P2058" s="50"/>
      <c r="Q2058" s="54" t="str">
        <f>IF(P2058="","",IFERROR(VLOOKUP(P2058,ATIVIDADES!$A:$C,3,FALSE),"NAO CADASTRADA"))</f>
        <v/>
      </c>
      <c r="R2058" s="42"/>
      <c r="S2058" s="48"/>
      <c r="T2058" s="54" t="str">
        <f>IF(S2058="","",IFERROR(VLOOKUP(S2058,EMPRESAS!$A:$C,3,FALSE),"NAO CADASTRADA"))</f>
        <v/>
      </c>
      <c r="U2058" s="50"/>
      <c r="V2058" s="54" t="str">
        <f>IF(U2058="","",IFERROR(VLOOKUP(U2058,ATIVIDADES!$A:$C,3,FALSE),"NAO CADASTRADA"))</f>
        <v/>
      </c>
      <c r="W2058" s="42"/>
      <c r="X2058" s="48"/>
      <c r="Y2058" s="54" t="str">
        <f>IF(X2058="","",IFERROR(VLOOKUP(X2058,EMPRESAS!$A:$C,3,FALSE),"NAO CADASTRADA"))</f>
        <v/>
      </c>
      <c r="Z2058" s="50"/>
      <c r="AA2058" s="54" t="str">
        <f>IF(Z2058="","",IFERROR(VLOOKUP(Z2058,ATIVIDADES!$A:$C,3,FALSE),"NAO CADASTRADA"))</f>
        <v/>
      </c>
      <c r="AB2058" s="42"/>
      <c r="AC2058" s="48"/>
      <c r="AD2058" s="54" t="str">
        <f>IF(AC2058="","",IFERROR(VLOOKUP(AC2058,EMPRESAS!$A:$C,3,FALSE),"NAO CADASTRADA"))</f>
        <v/>
      </c>
      <c r="AE2058" s="50"/>
      <c r="AF2058" s="54" t="str">
        <f>IF(AE2058="","",IFERROR(VLOOKUP(AE2058,ATIVIDADES!$A:$C,3,FALSE),"NAO CADASTRADA"))</f>
        <v/>
      </c>
      <c r="AG2058" s="42"/>
      <c r="AH2058" s="48"/>
      <c r="AI2058" s="54" t="str">
        <f>IF(AH2058="","",IFERROR(VLOOKUP(AH2058,EMPRESAS!$A:$C,3,FALSE),"NAO CADASTRADA"))</f>
        <v/>
      </c>
      <c r="AJ2058" s="50"/>
      <c r="AK2058" s="54" t="str">
        <f>IF(AJ2058="","",IFERROR(VLOOKUP(AJ2058,ATIVIDADES!$A:$C,3,FALSE),"NAO CADASTRADA"))</f>
        <v/>
      </c>
      <c r="AL2058" s="42"/>
    </row>
    <row r="2059" spans="1:38" x14ac:dyDescent="0.25">
      <c r="A2059" s="26" t="str">
        <f t="shared" si="226"/>
        <v>OK</v>
      </c>
      <c r="B2059" s="29">
        <f t="shared" si="227"/>
        <v>2487914866</v>
      </c>
      <c r="C2059" s="30">
        <v>44147</v>
      </c>
      <c r="D2059" s="18">
        <f t="shared" si="230"/>
        <v>44136</v>
      </c>
      <c r="E2059" s="19" t="str">
        <f>IF(ISERROR(VLOOKUP(C2059,FERIADOS!$A:$B,1,FALSE)),IF(WEEKDAY(C2059)=1,"Dom",IF(WEEKDAY(C2059)=2,"Seg",IF(WEEKDAY(C2059)=3,"Ter",IF(WEEKDAY(C2059)=4,"Qua",IF(WEEKDAY(C2059)=5,"Qui",IF(WEEKDAY(C2059)=6,"Sex","Sab")))))),"Feriado")</f>
        <v>Qui</v>
      </c>
      <c r="F2059" s="32"/>
      <c r="G2059" s="33"/>
      <c r="H2059" s="33"/>
      <c r="I2059" s="33"/>
      <c r="J2059" s="21" t="str">
        <f t="shared" si="228"/>
        <v/>
      </c>
      <c r="K2059" s="21">
        <f t="shared" si="224"/>
        <v>0</v>
      </c>
      <c r="L2059" s="21" t="str">
        <f t="shared" si="225"/>
        <v/>
      </c>
      <c r="M2059" s="22" t="str">
        <f t="shared" si="229"/>
        <v/>
      </c>
      <c r="N2059" s="48"/>
      <c r="O2059" s="54" t="str">
        <f>IF(N2059="","",IFERROR(VLOOKUP(N2059,EMPRESAS!$A:$C,3,FALSE),"NAO CADASTRADA"))</f>
        <v/>
      </c>
      <c r="P2059" s="50"/>
      <c r="Q2059" s="54" t="str">
        <f>IF(P2059="","",IFERROR(VLOOKUP(P2059,ATIVIDADES!$A:$C,3,FALSE),"NAO CADASTRADA"))</f>
        <v/>
      </c>
      <c r="R2059" s="42"/>
      <c r="S2059" s="48"/>
      <c r="T2059" s="54" t="str">
        <f>IF(S2059="","",IFERROR(VLOOKUP(S2059,EMPRESAS!$A:$C,3,FALSE),"NAO CADASTRADA"))</f>
        <v/>
      </c>
      <c r="U2059" s="50"/>
      <c r="V2059" s="54" t="str">
        <f>IF(U2059="","",IFERROR(VLOOKUP(U2059,ATIVIDADES!$A:$C,3,FALSE),"NAO CADASTRADA"))</f>
        <v/>
      </c>
      <c r="W2059" s="42"/>
      <c r="X2059" s="48"/>
      <c r="Y2059" s="54" t="str">
        <f>IF(X2059="","",IFERROR(VLOOKUP(X2059,EMPRESAS!$A:$C,3,FALSE),"NAO CADASTRADA"))</f>
        <v/>
      </c>
      <c r="Z2059" s="50"/>
      <c r="AA2059" s="54" t="str">
        <f>IF(Z2059="","",IFERROR(VLOOKUP(Z2059,ATIVIDADES!$A:$C,3,FALSE),"NAO CADASTRADA"))</f>
        <v/>
      </c>
      <c r="AB2059" s="42"/>
      <c r="AC2059" s="48"/>
      <c r="AD2059" s="54" t="str">
        <f>IF(AC2059="","",IFERROR(VLOOKUP(AC2059,EMPRESAS!$A:$C,3,FALSE),"NAO CADASTRADA"))</f>
        <v/>
      </c>
      <c r="AE2059" s="50"/>
      <c r="AF2059" s="54" t="str">
        <f>IF(AE2059="","",IFERROR(VLOOKUP(AE2059,ATIVIDADES!$A:$C,3,FALSE),"NAO CADASTRADA"))</f>
        <v/>
      </c>
      <c r="AG2059" s="42"/>
      <c r="AH2059" s="48"/>
      <c r="AI2059" s="54" t="str">
        <f>IF(AH2059="","",IFERROR(VLOOKUP(AH2059,EMPRESAS!$A:$C,3,FALSE),"NAO CADASTRADA"))</f>
        <v/>
      </c>
      <c r="AJ2059" s="50"/>
      <c r="AK2059" s="54" t="str">
        <f>IF(AJ2059="","",IFERROR(VLOOKUP(AJ2059,ATIVIDADES!$A:$C,3,FALSE),"NAO CADASTRADA"))</f>
        <v/>
      </c>
      <c r="AL2059" s="42"/>
    </row>
    <row r="2060" spans="1:38" x14ac:dyDescent="0.25">
      <c r="A2060" s="26" t="str">
        <f t="shared" si="226"/>
        <v>OK</v>
      </c>
      <c r="B2060" s="29">
        <f t="shared" si="227"/>
        <v>2487914866</v>
      </c>
      <c r="C2060" s="30">
        <v>44148</v>
      </c>
      <c r="D2060" s="18">
        <f t="shared" si="230"/>
        <v>44136</v>
      </c>
      <c r="E2060" s="19" t="str">
        <f>IF(ISERROR(VLOOKUP(C2060,FERIADOS!$A:$B,1,FALSE)),IF(WEEKDAY(C2060)=1,"Dom",IF(WEEKDAY(C2060)=2,"Seg",IF(WEEKDAY(C2060)=3,"Ter",IF(WEEKDAY(C2060)=4,"Qua",IF(WEEKDAY(C2060)=5,"Qui",IF(WEEKDAY(C2060)=6,"Sex","Sab")))))),"Feriado")</f>
        <v>Sex</v>
      </c>
      <c r="F2060" s="32"/>
      <c r="G2060" s="33"/>
      <c r="H2060" s="33"/>
      <c r="I2060" s="33"/>
      <c r="J2060" s="21" t="str">
        <f t="shared" si="228"/>
        <v/>
      </c>
      <c r="K2060" s="21">
        <f t="shared" si="224"/>
        <v>0</v>
      </c>
      <c r="L2060" s="21" t="str">
        <f t="shared" si="225"/>
        <v/>
      </c>
      <c r="M2060" s="22" t="str">
        <f t="shared" si="229"/>
        <v/>
      </c>
      <c r="N2060" s="48"/>
      <c r="O2060" s="54" t="str">
        <f>IF(N2060="","",IFERROR(VLOOKUP(N2060,EMPRESAS!$A:$C,3,FALSE),"NAO CADASTRADA"))</f>
        <v/>
      </c>
      <c r="P2060" s="50"/>
      <c r="Q2060" s="54" t="str">
        <f>IF(P2060="","",IFERROR(VLOOKUP(P2060,ATIVIDADES!$A:$C,3,FALSE),"NAO CADASTRADA"))</f>
        <v/>
      </c>
      <c r="R2060" s="42"/>
      <c r="S2060" s="48"/>
      <c r="T2060" s="54" t="str">
        <f>IF(S2060="","",IFERROR(VLOOKUP(S2060,EMPRESAS!$A:$C,3,FALSE),"NAO CADASTRADA"))</f>
        <v/>
      </c>
      <c r="U2060" s="50"/>
      <c r="V2060" s="54" t="str">
        <f>IF(U2060="","",IFERROR(VLOOKUP(U2060,ATIVIDADES!$A:$C,3,FALSE),"NAO CADASTRADA"))</f>
        <v/>
      </c>
      <c r="W2060" s="42"/>
      <c r="X2060" s="48"/>
      <c r="Y2060" s="54" t="str">
        <f>IF(X2060="","",IFERROR(VLOOKUP(X2060,EMPRESAS!$A:$C,3,FALSE),"NAO CADASTRADA"))</f>
        <v/>
      </c>
      <c r="Z2060" s="50"/>
      <c r="AA2060" s="54" t="str">
        <f>IF(Z2060="","",IFERROR(VLOOKUP(Z2060,ATIVIDADES!$A:$C,3,FALSE),"NAO CADASTRADA"))</f>
        <v/>
      </c>
      <c r="AB2060" s="42"/>
      <c r="AC2060" s="48"/>
      <c r="AD2060" s="54" t="str">
        <f>IF(AC2060="","",IFERROR(VLOOKUP(AC2060,EMPRESAS!$A:$C,3,FALSE),"NAO CADASTRADA"))</f>
        <v/>
      </c>
      <c r="AE2060" s="50"/>
      <c r="AF2060" s="54" t="str">
        <f>IF(AE2060="","",IFERROR(VLOOKUP(AE2060,ATIVIDADES!$A:$C,3,FALSE),"NAO CADASTRADA"))</f>
        <v/>
      </c>
      <c r="AG2060" s="42"/>
      <c r="AH2060" s="48"/>
      <c r="AI2060" s="54" t="str">
        <f>IF(AH2060="","",IFERROR(VLOOKUP(AH2060,EMPRESAS!$A:$C,3,FALSE),"NAO CADASTRADA"))</f>
        <v/>
      </c>
      <c r="AJ2060" s="50"/>
      <c r="AK2060" s="54" t="str">
        <f>IF(AJ2060="","",IFERROR(VLOOKUP(AJ2060,ATIVIDADES!$A:$C,3,FALSE),"NAO CADASTRADA"))</f>
        <v/>
      </c>
      <c r="AL2060" s="42"/>
    </row>
    <row r="2061" spans="1:38" x14ac:dyDescent="0.25">
      <c r="A2061" s="26" t="str">
        <f t="shared" si="226"/>
        <v>OK</v>
      </c>
      <c r="B2061" s="29">
        <f t="shared" si="227"/>
        <v>2487914866</v>
      </c>
      <c r="C2061" s="30">
        <v>44149</v>
      </c>
      <c r="D2061" s="18">
        <f t="shared" si="230"/>
        <v>44136</v>
      </c>
      <c r="E2061" s="19" t="str">
        <f>IF(ISERROR(VLOOKUP(C2061,FERIADOS!$A:$B,1,FALSE)),IF(WEEKDAY(C2061)=1,"Dom",IF(WEEKDAY(C2061)=2,"Seg",IF(WEEKDAY(C2061)=3,"Ter",IF(WEEKDAY(C2061)=4,"Qua",IF(WEEKDAY(C2061)=5,"Qui",IF(WEEKDAY(C2061)=6,"Sex","Sab")))))),"Feriado")</f>
        <v>Sab</v>
      </c>
      <c r="F2061" s="32"/>
      <c r="G2061" s="33"/>
      <c r="H2061" s="33"/>
      <c r="I2061" s="33"/>
      <c r="J2061" s="21" t="str">
        <f t="shared" si="228"/>
        <v/>
      </c>
      <c r="K2061" s="21">
        <f t="shared" si="224"/>
        <v>0</v>
      </c>
      <c r="L2061" s="21" t="str">
        <f t="shared" si="225"/>
        <v/>
      </c>
      <c r="M2061" s="22" t="str">
        <f t="shared" si="229"/>
        <v/>
      </c>
      <c r="N2061" s="48"/>
      <c r="O2061" s="54" t="str">
        <f>IF(N2061="","",IFERROR(VLOOKUP(N2061,EMPRESAS!$A:$C,3,FALSE),"NAO CADASTRADA"))</f>
        <v/>
      </c>
      <c r="P2061" s="50"/>
      <c r="Q2061" s="54" t="str">
        <f>IF(P2061="","",IFERROR(VLOOKUP(P2061,ATIVIDADES!$A:$C,3,FALSE),"NAO CADASTRADA"))</f>
        <v/>
      </c>
      <c r="R2061" s="42"/>
      <c r="S2061" s="48"/>
      <c r="T2061" s="54" t="str">
        <f>IF(S2061="","",IFERROR(VLOOKUP(S2061,EMPRESAS!$A:$C,3,FALSE),"NAO CADASTRADA"))</f>
        <v/>
      </c>
      <c r="U2061" s="50"/>
      <c r="V2061" s="54" t="str">
        <f>IF(U2061="","",IFERROR(VLOOKUP(U2061,ATIVIDADES!$A:$C,3,FALSE),"NAO CADASTRADA"))</f>
        <v/>
      </c>
      <c r="W2061" s="42"/>
      <c r="X2061" s="48"/>
      <c r="Y2061" s="54" t="str">
        <f>IF(X2061="","",IFERROR(VLOOKUP(X2061,EMPRESAS!$A:$C,3,FALSE),"NAO CADASTRADA"))</f>
        <v/>
      </c>
      <c r="Z2061" s="50"/>
      <c r="AA2061" s="54" t="str">
        <f>IF(Z2061="","",IFERROR(VLOOKUP(Z2061,ATIVIDADES!$A:$C,3,FALSE),"NAO CADASTRADA"))</f>
        <v/>
      </c>
      <c r="AB2061" s="42"/>
      <c r="AC2061" s="48"/>
      <c r="AD2061" s="54" t="str">
        <f>IF(AC2061="","",IFERROR(VLOOKUP(AC2061,EMPRESAS!$A:$C,3,FALSE),"NAO CADASTRADA"))</f>
        <v/>
      </c>
      <c r="AE2061" s="50"/>
      <c r="AF2061" s="54" t="str">
        <f>IF(AE2061="","",IFERROR(VLOOKUP(AE2061,ATIVIDADES!$A:$C,3,FALSE),"NAO CADASTRADA"))</f>
        <v/>
      </c>
      <c r="AG2061" s="42"/>
      <c r="AH2061" s="48"/>
      <c r="AI2061" s="54" t="str">
        <f>IF(AH2061="","",IFERROR(VLOOKUP(AH2061,EMPRESAS!$A:$C,3,FALSE),"NAO CADASTRADA"))</f>
        <v/>
      </c>
      <c r="AJ2061" s="50"/>
      <c r="AK2061" s="54" t="str">
        <f>IF(AJ2061="","",IFERROR(VLOOKUP(AJ2061,ATIVIDADES!$A:$C,3,FALSE),"NAO CADASTRADA"))</f>
        <v/>
      </c>
      <c r="AL2061" s="42"/>
    </row>
    <row r="2062" spans="1:38" x14ac:dyDescent="0.25">
      <c r="A2062" s="26" t="str">
        <f t="shared" si="226"/>
        <v>OK</v>
      </c>
      <c r="B2062" s="29">
        <f t="shared" si="227"/>
        <v>2487914866</v>
      </c>
      <c r="C2062" s="30">
        <v>44150</v>
      </c>
      <c r="D2062" s="18">
        <f t="shared" si="230"/>
        <v>44136</v>
      </c>
      <c r="E2062" s="19" t="str">
        <f>IF(ISERROR(VLOOKUP(C2062,FERIADOS!$A:$B,1,FALSE)),IF(WEEKDAY(C2062)=1,"Dom",IF(WEEKDAY(C2062)=2,"Seg",IF(WEEKDAY(C2062)=3,"Ter",IF(WEEKDAY(C2062)=4,"Qua",IF(WEEKDAY(C2062)=5,"Qui",IF(WEEKDAY(C2062)=6,"Sex","Sab")))))),"Feriado")</f>
        <v>Feriado</v>
      </c>
      <c r="F2062" s="32"/>
      <c r="G2062" s="33"/>
      <c r="H2062" s="33"/>
      <c r="I2062" s="33"/>
      <c r="J2062" s="21" t="str">
        <f t="shared" si="228"/>
        <v/>
      </c>
      <c r="K2062" s="21">
        <f t="shared" si="224"/>
        <v>0</v>
      </c>
      <c r="L2062" s="21" t="str">
        <f t="shared" si="225"/>
        <v/>
      </c>
      <c r="M2062" s="22" t="str">
        <f t="shared" si="229"/>
        <v/>
      </c>
      <c r="N2062" s="48"/>
      <c r="O2062" s="54" t="str">
        <f>IF(N2062="","",IFERROR(VLOOKUP(N2062,EMPRESAS!$A:$C,3,FALSE),"NAO CADASTRADA"))</f>
        <v/>
      </c>
      <c r="P2062" s="50"/>
      <c r="Q2062" s="54" t="str">
        <f>IF(P2062="","",IFERROR(VLOOKUP(P2062,ATIVIDADES!$A:$C,3,FALSE),"NAO CADASTRADA"))</f>
        <v/>
      </c>
      <c r="R2062" s="42"/>
      <c r="S2062" s="48"/>
      <c r="T2062" s="54" t="str">
        <f>IF(S2062="","",IFERROR(VLOOKUP(S2062,EMPRESAS!$A:$C,3,FALSE),"NAO CADASTRADA"))</f>
        <v/>
      </c>
      <c r="U2062" s="50"/>
      <c r="V2062" s="54" t="str">
        <f>IF(U2062="","",IFERROR(VLOOKUP(U2062,ATIVIDADES!$A:$C,3,FALSE),"NAO CADASTRADA"))</f>
        <v/>
      </c>
      <c r="W2062" s="42"/>
      <c r="X2062" s="48"/>
      <c r="Y2062" s="54" t="str">
        <f>IF(X2062="","",IFERROR(VLOOKUP(X2062,EMPRESAS!$A:$C,3,FALSE),"NAO CADASTRADA"))</f>
        <v/>
      </c>
      <c r="Z2062" s="50"/>
      <c r="AA2062" s="54" t="str">
        <f>IF(Z2062="","",IFERROR(VLOOKUP(Z2062,ATIVIDADES!$A:$C,3,FALSE),"NAO CADASTRADA"))</f>
        <v/>
      </c>
      <c r="AB2062" s="42"/>
      <c r="AC2062" s="48"/>
      <c r="AD2062" s="54" t="str">
        <f>IF(AC2062="","",IFERROR(VLOOKUP(AC2062,EMPRESAS!$A:$C,3,FALSE),"NAO CADASTRADA"))</f>
        <v/>
      </c>
      <c r="AE2062" s="50"/>
      <c r="AF2062" s="54" t="str">
        <f>IF(AE2062="","",IFERROR(VLOOKUP(AE2062,ATIVIDADES!$A:$C,3,FALSE),"NAO CADASTRADA"))</f>
        <v/>
      </c>
      <c r="AG2062" s="42"/>
      <c r="AH2062" s="48"/>
      <c r="AI2062" s="54" t="str">
        <f>IF(AH2062="","",IFERROR(VLOOKUP(AH2062,EMPRESAS!$A:$C,3,FALSE),"NAO CADASTRADA"))</f>
        <v/>
      </c>
      <c r="AJ2062" s="50"/>
      <c r="AK2062" s="54" t="str">
        <f>IF(AJ2062="","",IFERROR(VLOOKUP(AJ2062,ATIVIDADES!$A:$C,3,FALSE),"NAO CADASTRADA"))</f>
        <v/>
      </c>
      <c r="AL2062" s="42"/>
    </row>
    <row r="2063" spans="1:38" x14ac:dyDescent="0.25">
      <c r="A2063" s="26" t="str">
        <f t="shared" si="226"/>
        <v>OK</v>
      </c>
      <c r="B2063" s="29">
        <f t="shared" si="227"/>
        <v>2487914866</v>
      </c>
      <c r="C2063" s="30">
        <v>44151</v>
      </c>
      <c r="D2063" s="18">
        <f t="shared" si="230"/>
        <v>44136</v>
      </c>
      <c r="E2063" s="19" t="str">
        <f>IF(ISERROR(VLOOKUP(C2063,FERIADOS!$A:$B,1,FALSE)),IF(WEEKDAY(C2063)=1,"Dom",IF(WEEKDAY(C2063)=2,"Seg",IF(WEEKDAY(C2063)=3,"Ter",IF(WEEKDAY(C2063)=4,"Qua",IF(WEEKDAY(C2063)=5,"Qui",IF(WEEKDAY(C2063)=6,"Sex","Sab")))))),"Feriado")</f>
        <v>Seg</v>
      </c>
      <c r="F2063" s="32"/>
      <c r="G2063" s="33"/>
      <c r="H2063" s="33"/>
      <c r="I2063" s="33"/>
      <c r="J2063" s="21" t="str">
        <f t="shared" si="228"/>
        <v/>
      </c>
      <c r="K2063" s="21">
        <f t="shared" si="224"/>
        <v>0</v>
      </c>
      <c r="L2063" s="21" t="str">
        <f t="shared" si="225"/>
        <v/>
      </c>
      <c r="M2063" s="22" t="str">
        <f t="shared" si="229"/>
        <v/>
      </c>
      <c r="N2063" s="48"/>
      <c r="O2063" s="54" t="str">
        <f>IF(N2063="","",IFERROR(VLOOKUP(N2063,EMPRESAS!$A:$C,3,FALSE),"NAO CADASTRADA"))</f>
        <v/>
      </c>
      <c r="P2063" s="50"/>
      <c r="Q2063" s="54" t="str">
        <f>IF(P2063="","",IFERROR(VLOOKUP(P2063,ATIVIDADES!$A:$C,3,FALSE),"NAO CADASTRADA"))</f>
        <v/>
      </c>
      <c r="R2063" s="42"/>
      <c r="S2063" s="48"/>
      <c r="T2063" s="54" t="str">
        <f>IF(S2063="","",IFERROR(VLOOKUP(S2063,EMPRESAS!$A:$C,3,FALSE),"NAO CADASTRADA"))</f>
        <v/>
      </c>
      <c r="U2063" s="50"/>
      <c r="V2063" s="54" t="str">
        <f>IF(U2063="","",IFERROR(VLOOKUP(U2063,ATIVIDADES!$A:$C,3,FALSE),"NAO CADASTRADA"))</f>
        <v/>
      </c>
      <c r="W2063" s="42"/>
      <c r="X2063" s="48"/>
      <c r="Y2063" s="54" t="str">
        <f>IF(X2063="","",IFERROR(VLOOKUP(X2063,EMPRESAS!$A:$C,3,FALSE),"NAO CADASTRADA"))</f>
        <v/>
      </c>
      <c r="Z2063" s="50"/>
      <c r="AA2063" s="54" t="str">
        <f>IF(Z2063="","",IFERROR(VLOOKUP(Z2063,ATIVIDADES!$A:$C,3,FALSE),"NAO CADASTRADA"))</f>
        <v/>
      </c>
      <c r="AB2063" s="42"/>
      <c r="AC2063" s="48"/>
      <c r="AD2063" s="54" t="str">
        <f>IF(AC2063="","",IFERROR(VLOOKUP(AC2063,EMPRESAS!$A:$C,3,FALSE),"NAO CADASTRADA"))</f>
        <v/>
      </c>
      <c r="AE2063" s="50"/>
      <c r="AF2063" s="54" t="str">
        <f>IF(AE2063="","",IFERROR(VLOOKUP(AE2063,ATIVIDADES!$A:$C,3,FALSE),"NAO CADASTRADA"))</f>
        <v/>
      </c>
      <c r="AG2063" s="42"/>
      <c r="AH2063" s="48"/>
      <c r="AI2063" s="54" t="str">
        <f>IF(AH2063="","",IFERROR(VLOOKUP(AH2063,EMPRESAS!$A:$C,3,FALSE),"NAO CADASTRADA"))</f>
        <v/>
      </c>
      <c r="AJ2063" s="50"/>
      <c r="AK2063" s="54" t="str">
        <f>IF(AJ2063="","",IFERROR(VLOOKUP(AJ2063,ATIVIDADES!$A:$C,3,FALSE),"NAO CADASTRADA"))</f>
        <v/>
      </c>
      <c r="AL2063" s="42"/>
    </row>
    <row r="2064" spans="1:38" x14ac:dyDescent="0.25">
      <c r="A2064" s="26" t="str">
        <f t="shared" si="226"/>
        <v>OK</v>
      </c>
      <c r="B2064" s="29">
        <f t="shared" si="227"/>
        <v>2487914866</v>
      </c>
      <c r="C2064" s="30">
        <v>44152</v>
      </c>
      <c r="D2064" s="18">
        <f t="shared" si="230"/>
        <v>44136</v>
      </c>
      <c r="E2064" s="19" t="str">
        <f>IF(ISERROR(VLOOKUP(C2064,FERIADOS!$A:$B,1,FALSE)),IF(WEEKDAY(C2064)=1,"Dom",IF(WEEKDAY(C2064)=2,"Seg",IF(WEEKDAY(C2064)=3,"Ter",IF(WEEKDAY(C2064)=4,"Qua",IF(WEEKDAY(C2064)=5,"Qui",IF(WEEKDAY(C2064)=6,"Sex","Sab")))))),"Feriado")</f>
        <v>Ter</v>
      </c>
      <c r="F2064" s="32"/>
      <c r="G2064" s="33"/>
      <c r="H2064" s="33"/>
      <c r="I2064" s="33"/>
      <c r="J2064" s="21" t="str">
        <f t="shared" si="228"/>
        <v/>
      </c>
      <c r="K2064" s="21">
        <f t="shared" si="224"/>
        <v>0</v>
      </c>
      <c r="L2064" s="21" t="str">
        <f t="shared" si="225"/>
        <v/>
      </c>
      <c r="M2064" s="22" t="str">
        <f t="shared" si="229"/>
        <v/>
      </c>
      <c r="N2064" s="48"/>
      <c r="O2064" s="54" t="str">
        <f>IF(N2064="","",IFERROR(VLOOKUP(N2064,EMPRESAS!$A:$C,3,FALSE),"NAO CADASTRADA"))</f>
        <v/>
      </c>
      <c r="P2064" s="50"/>
      <c r="Q2064" s="54" t="str">
        <f>IF(P2064="","",IFERROR(VLOOKUP(P2064,ATIVIDADES!$A:$C,3,FALSE),"NAO CADASTRADA"))</f>
        <v/>
      </c>
      <c r="R2064" s="42"/>
      <c r="S2064" s="48"/>
      <c r="T2064" s="54" t="str">
        <f>IF(S2064="","",IFERROR(VLOOKUP(S2064,EMPRESAS!$A:$C,3,FALSE),"NAO CADASTRADA"))</f>
        <v/>
      </c>
      <c r="U2064" s="50"/>
      <c r="V2064" s="54" t="str">
        <f>IF(U2064="","",IFERROR(VLOOKUP(U2064,ATIVIDADES!$A:$C,3,FALSE),"NAO CADASTRADA"))</f>
        <v/>
      </c>
      <c r="W2064" s="42"/>
      <c r="X2064" s="48"/>
      <c r="Y2064" s="54" t="str">
        <f>IF(X2064="","",IFERROR(VLOOKUP(X2064,EMPRESAS!$A:$C,3,FALSE),"NAO CADASTRADA"))</f>
        <v/>
      </c>
      <c r="Z2064" s="50"/>
      <c r="AA2064" s="54" t="str">
        <f>IF(Z2064="","",IFERROR(VLOOKUP(Z2064,ATIVIDADES!$A:$C,3,FALSE),"NAO CADASTRADA"))</f>
        <v/>
      </c>
      <c r="AB2064" s="42"/>
      <c r="AC2064" s="48"/>
      <c r="AD2064" s="54" t="str">
        <f>IF(AC2064="","",IFERROR(VLOOKUP(AC2064,EMPRESAS!$A:$C,3,FALSE),"NAO CADASTRADA"))</f>
        <v/>
      </c>
      <c r="AE2064" s="50"/>
      <c r="AF2064" s="54" t="str">
        <f>IF(AE2064="","",IFERROR(VLOOKUP(AE2064,ATIVIDADES!$A:$C,3,FALSE),"NAO CADASTRADA"))</f>
        <v/>
      </c>
      <c r="AG2064" s="42"/>
      <c r="AH2064" s="48"/>
      <c r="AI2064" s="54" t="str">
        <f>IF(AH2064="","",IFERROR(VLOOKUP(AH2064,EMPRESAS!$A:$C,3,FALSE),"NAO CADASTRADA"))</f>
        <v/>
      </c>
      <c r="AJ2064" s="50"/>
      <c r="AK2064" s="54" t="str">
        <f>IF(AJ2064="","",IFERROR(VLOOKUP(AJ2064,ATIVIDADES!$A:$C,3,FALSE),"NAO CADASTRADA"))</f>
        <v/>
      </c>
      <c r="AL2064" s="42"/>
    </row>
    <row r="2065" spans="1:38" x14ac:dyDescent="0.25">
      <c r="A2065" s="26" t="str">
        <f t="shared" si="226"/>
        <v>OK</v>
      </c>
      <c r="B2065" s="29">
        <f t="shared" si="227"/>
        <v>2487914866</v>
      </c>
      <c r="C2065" s="30">
        <v>44153</v>
      </c>
      <c r="D2065" s="18">
        <f t="shared" si="230"/>
        <v>44136</v>
      </c>
      <c r="E2065" s="19" t="str">
        <f>IF(ISERROR(VLOOKUP(C2065,FERIADOS!$A:$B,1,FALSE)),IF(WEEKDAY(C2065)=1,"Dom",IF(WEEKDAY(C2065)=2,"Seg",IF(WEEKDAY(C2065)=3,"Ter",IF(WEEKDAY(C2065)=4,"Qua",IF(WEEKDAY(C2065)=5,"Qui",IF(WEEKDAY(C2065)=6,"Sex","Sab")))))),"Feriado")</f>
        <v>Qua</v>
      </c>
      <c r="F2065" s="32"/>
      <c r="G2065" s="33"/>
      <c r="H2065" s="33"/>
      <c r="I2065" s="33"/>
      <c r="J2065" s="21" t="str">
        <f t="shared" si="228"/>
        <v/>
      </c>
      <c r="K2065" s="21">
        <f t="shared" si="224"/>
        <v>0</v>
      </c>
      <c r="L2065" s="21" t="str">
        <f t="shared" si="225"/>
        <v/>
      </c>
      <c r="M2065" s="22" t="str">
        <f t="shared" si="229"/>
        <v/>
      </c>
      <c r="N2065" s="48"/>
      <c r="O2065" s="54" t="str">
        <f>IF(N2065="","",IFERROR(VLOOKUP(N2065,EMPRESAS!$A:$C,3,FALSE),"NAO CADASTRADA"))</f>
        <v/>
      </c>
      <c r="P2065" s="50"/>
      <c r="Q2065" s="54" t="str">
        <f>IF(P2065="","",IFERROR(VLOOKUP(P2065,ATIVIDADES!$A:$C,3,FALSE),"NAO CADASTRADA"))</f>
        <v/>
      </c>
      <c r="R2065" s="42"/>
      <c r="S2065" s="48"/>
      <c r="T2065" s="54" t="str">
        <f>IF(S2065="","",IFERROR(VLOOKUP(S2065,EMPRESAS!$A:$C,3,FALSE),"NAO CADASTRADA"))</f>
        <v/>
      </c>
      <c r="U2065" s="50"/>
      <c r="V2065" s="54" t="str">
        <f>IF(U2065="","",IFERROR(VLOOKUP(U2065,ATIVIDADES!$A:$C,3,FALSE),"NAO CADASTRADA"))</f>
        <v/>
      </c>
      <c r="W2065" s="42"/>
      <c r="X2065" s="48"/>
      <c r="Y2065" s="54" t="str">
        <f>IF(X2065="","",IFERROR(VLOOKUP(X2065,EMPRESAS!$A:$C,3,FALSE),"NAO CADASTRADA"))</f>
        <v/>
      </c>
      <c r="Z2065" s="50"/>
      <c r="AA2065" s="54" t="str">
        <f>IF(Z2065="","",IFERROR(VLOOKUP(Z2065,ATIVIDADES!$A:$C,3,FALSE),"NAO CADASTRADA"))</f>
        <v/>
      </c>
      <c r="AB2065" s="42"/>
      <c r="AC2065" s="48"/>
      <c r="AD2065" s="54" t="str">
        <f>IF(AC2065="","",IFERROR(VLOOKUP(AC2065,EMPRESAS!$A:$C,3,FALSE),"NAO CADASTRADA"))</f>
        <v/>
      </c>
      <c r="AE2065" s="50"/>
      <c r="AF2065" s="54" t="str">
        <f>IF(AE2065="","",IFERROR(VLOOKUP(AE2065,ATIVIDADES!$A:$C,3,FALSE),"NAO CADASTRADA"))</f>
        <v/>
      </c>
      <c r="AG2065" s="42"/>
      <c r="AH2065" s="48"/>
      <c r="AI2065" s="54" t="str">
        <f>IF(AH2065="","",IFERROR(VLOOKUP(AH2065,EMPRESAS!$A:$C,3,FALSE),"NAO CADASTRADA"))</f>
        <v/>
      </c>
      <c r="AJ2065" s="50"/>
      <c r="AK2065" s="54" t="str">
        <f>IF(AJ2065="","",IFERROR(VLOOKUP(AJ2065,ATIVIDADES!$A:$C,3,FALSE),"NAO CADASTRADA"))</f>
        <v/>
      </c>
      <c r="AL2065" s="42"/>
    </row>
    <row r="2066" spans="1:38" x14ac:dyDescent="0.25">
      <c r="A2066" s="26" t="str">
        <f t="shared" si="226"/>
        <v>OK</v>
      </c>
      <c r="B2066" s="29">
        <f t="shared" si="227"/>
        <v>2487914866</v>
      </c>
      <c r="C2066" s="30">
        <v>44154</v>
      </c>
      <c r="D2066" s="18">
        <f t="shared" si="230"/>
        <v>44136</v>
      </c>
      <c r="E2066" s="19" t="str">
        <f>IF(ISERROR(VLOOKUP(C2066,FERIADOS!$A:$B,1,FALSE)),IF(WEEKDAY(C2066)=1,"Dom",IF(WEEKDAY(C2066)=2,"Seg",IF(WEEKDAY(C2066)=3,"Ter",IF(WEEKDAY(C2066)=4,"Qua",IF(WEEKDAY(C2066)=5,"Qui",IF(WEEKDAY(C2066)=6,"Sex","Sab")))))),"Feriado")</f>
        <v>Qui</v>
      </c>
      <c r="F2066" s="32"/>
      <c r="G2066" s="33"/>
      <c r="H2066" s="33"/>
      <c r="I2066" s="33"/>
      <c r="J2066" s="21" t="str">
        <f t="shared" si="228"/>
        <v/>
      </c>
      <c r="K2066" s="21">
        <f t="shared" si="224"/>
        <v>0</v>
      </c>
      <c r="L2066" s="21" t="str">
        <f t="shared" si="225"/>
        <v/>
      </c>
      <c r="M2066" s="22" t="str">
        <f t="shared" si="229"/>
        <v/>
      </c>
      <c r="N2066" s="48"/>
      <c r="O2066" s="54" t="str">
        <f>IF(N2066="","",IFERROR(VLOOKUP(N2066,EMPRESAS!$A:$C,3,FALSE),"NAO CADASTRADA"))</f>
        <v/>
      </c>
      <c r="P2066" s="50"/>
      <c r="Q2066" s="54" t="str">
        <f>IF(P2066="","",IFERROR(VLOOKUP(P2066,ATIVIDADES!$A:$C,3,FALSE),"NAO CADASTRADA"))</f>
        <v/>
      </c>
      <c r="R2066" s="42"/>
      <c r="S2066" s="48"/>
      <c r="T2066" s="54" t="str">
        <f>IF(S2066="","",IFERROR(VLOOKUP(S2066,EMPRESAS!$A:$C,3,FALSE),"NAO CADASTRADA"))</f>
        <v/>
      </c>
      <c r="U2066" s="50"/>
      <c r="V2066" s="54" t="str">
        <f>IF(U2066="","",IFERROR(VLOOKUP(U2066,ATIVIDADES!$A:$C,3,FALSE),"NAO CADASTRADA"))</f>
        <v/>
      </c>
      <c r="W2066" s="42"/>
      <c r="X2066" s="48"/>
      <c r="Y2066" s="54" t="str">
        <f>IF(X2066="","",IFERROR(VLOOKUP(X2066,EMPRESAS!$A:$C,3,FALSE),"NAO CADASTRADA"))</f>
        <v/>
      </c>
      <c r="Z2066" s="50"/>
      <c r="AA2066" s="54" t="str">
        <f>IF(Z2066="","",IFERROR(VLOOKUP(Z2066,ATIVIDADES!$A:$C,3,FALSE),"NAO CADASTRADA"))</f>
        <v/>
      </c>
      <c r="AB2066" s="42"/>
      <c r="AC2066" s="48"/>
      <c r="AD2066" s="54" t="str">
        <f>IF(AC2066="","",IFERROR(VLOOKUP(AC2066,EMPRESAS!$A:$C,3,FALSE),"NAO CADASTRADA"))</f>
        <v/>
      </c>
      <c r="AE2066" s="50"/>
      <c r="AF2066" s="54" t="str">
        <f>IF(AE2066="","",IFERROR(VLOOKUP(AE2066,ATIVIDADES!$A:$C,3,FALSE),"NAO CADASTRADA"))</f>
        <v/>
      </c>
      <c r="AG2066" s="42"/>
      <c r="AH2066" s="48"/>
      <c r="AI2066" s="54" t="str">
        <f>IF(AH2066="","",IFERROR(VLOOKUP(AH2066,EMPRESAS!$A:$C,3,FALSE),"NAO CADASTRADA"))</f>
        <v/>
      </c>
      <c r="AJ2066" s="50"/>
      <c r="AK2066" s="54" t="str">
        <f>IF(AJ2066="","",IFERROR(VLOOKUP(AJ2066,ATIVIDADES!$A:$C,3,FALSE),"NAO CADASTRADA"))</f>
        <v/>
      </c>
      <c r="AL2066" s="42"/>
    </row>
    <row r="2067" spans="1:38" x14ac:dyDescent="0.25">
      <c r="A2067" s="26" t="str">
        <f t="shared" si="226"/>
        <v>OK</v>
      </c>
      <c r="B2067" s="29">
        <f t="shared" si="227"/>
        <v>2487914866</v>
      </c>
      <c r="C2067" s="30">
        <v>44155</v>
      </c>
      <c r="D2067" s="18">
        <f t="shared" si="230"/>
        <v>44136</v>
      </c>
      <c r="E2067" s="19" t="str">
        <f>IF(ISERROR(VLOOKUP(C2067,FERIADOS!$A:$B,1,FALSE)),IF(WEEKDAY(C2067)=1,"Dom",IF(WEEKDAY(C2067)=2,"Seg",IF(WEEKDAY(C2067)=3,"Ter",IF(WEEKDAY(C2067)=4,"Qua",IF(WEEKDAY(C2067)=5,"Qui",IF(WEEKDAY(C2067)=6,"Sex","Sab")))))),"Feriado")</f>
        <v>Feriado</v>
      </c>
      <c r="F2067" s="32"/>
      <c r="G2067" s="33"/>
      <c r="H2067" s="33"/>
      <c r="I2067" s="33"/>
      <c r="J2067" s="21" t="str">
        <f t="shared" si="228"/>
        <v/>
      </c>
      <c r="K2067" s="21">
        <f t="shared" si="224"/>
        <v>0</v>
      </c>
      <c r="L2067" s="21" t="str">
        <f t="shared" si="225"/>
        <v/>
      </c>
      <c r="M2067" s="22" t="str">
        <f t="shared" si="229"/>
        <v/>
      </c>
      <c r="N2067" s="48"/>
      <c r="O2067" s="54" t="str">
        <f>IF(N2067="","",IFERROR(VLOOKUP(N2067,EMPRESAS!$A:$C,3,FALSE),"NAO CADASTRADA"))</f>
        <v/>
      </c>
      <c r="P2067" s="50"/>
      <c r="Q2067" s="54" t="str">
        <f>IF(P2067="","",IFERROR(VLOOKUP(P2067,ATIVIDADES!$A:$C,3,FALSE),"NAO CADASTRADA"))</f>
        <v/>
      </c>
      <c r="R2067" s="42"/>
      <c r="S2067" s="48"/>
      <c r="T2067" s="54" t="str">
        <f>IF(S2067="","",IFERROR(VLOOKUP(S2067,EMPRESAS!$A:$C,3,FALSE),"NAO CADASTRADA"))</f>
        <v/>
      </c>
      <c r="U2067" s="50"/>
      <c r="V2067" s="54" t="str">
        <f>IF(U2067="","",IFERROR(VLOOKUP(U2067,ATIVIDADES!$A:$C,3,FALSE),"NAO CADASTRADA"))</f>
        <v/>
      </c>
      <c r="W2067" s="42"/>
      <c r="X2067" s="48"/>
      <c r="Y2067" s="54" t="str">
        <f>IF(X2067="","",IFERROR(VLOOKUP(X2067,EMPRESAS!$A:$C,3,FALSE),"NAO CADASTRADA"))</f>
        <v/>
      </c>
      <c r="Z2067" s="50"/>
      <c r="AA2067" s="54" t="str">
        <f>IF(Z2067="","",IFERROR(VLOOKUP(Z2067,ATIVIDADES!$A:$C,3,FALSE),"NAO CADASTRADA"))</f>
        <v/>
      </c>
      <c r="AB2067" s="42"/>
      <c r="AC2067" s="48"/>
      <c r="AD2067" s="54" t="str">
        <f>IF(AC2067="","",IFERROR(VLOOKUP(AC2067,EMPRESAS!$A:$C,3,FALSE),"NAO CADASTRADA"))</f>
        <v/>
      </c>
      <c r="AE2067" s="50"/>
      <c r="AF2067" s="54" t="str">
        <f>IF(AE2067="","",IFERROR(VLOOKUP(AE2067,ATIVIDADES!$A:$C,3,FALSE),"NAO CADASTRADA"))</f>
        <v/>
      </c>
      <c r="AG2067" s="42"/>
      <c r="AH2067" s="48"/>
      <c r="AI2067" s="54" t="str">
        <f>IF(AH2067="","",IFERROR(VLOOKUP(AH2067,EMPRESAS!$A:$C,3,FALSE),"NAO CADASTRADA"))</f>
        <v/>
      </c>
      <c r="AJ2067" s="50"/>
      <c r="AK2067" s="54" t="str">
        <f>IF(AJ2067="","",IFERROR(VLOOKUP(AJ2067,ATIVIDADES!$A:$C,3,FALSE),"NAO CADASTRADA"))</f>
        <v/>
      </c>
      <c r="AL2067" s="42"/>
    </row>
    <row r="2068" spans="1:38" x14ac:dyDescent="0.25">
      <c r="A2068" s="26" t="str">
        <f t="shared" si="226"/>
        <v>OK</v>
      </c>
      <c r="B2068" s="29">
        <f t="shared" si="227"/>
        <v>2487914866</v>
      </c>
      <c r="C2068" s="30">
        <v>44156</v>
      </c>
      <c r="D2068" s="18">
        <f t="shared" si="230"/>
        <v>44136</v>
      </c>
      <c r="E2068" s="19" t="str">
        <f>IF(ISERROR(VLOOKUP(C2068,FERIADOS!$A:$B,1,FALSE)),IF(WEEKDAY(C2068)=1,"Dom",IF(WEEKDAY(C2068)=2,"Seg",IF(WEEKDAY(C2068)=3,"Ter",IF(WEEKDAY(C2068)=4,"Qua",IF(WEEKDAY(C2068)=5,"Qui",IF(WEEKDAY(C2068)=6,"Sex","Sab")))))),"Feriado")</f>
        <v>Sab</v>
      </c>
      <c r="F2068" s="32"/>
      <c r="G2068" s="33"/>
      <c r="H2068" s="33"/>
      <c r="I2068" s="33"/>
      <c r="J2068" s="21" t="str">
        <f t="shared" si="228"/>
        <v/>
      </c>
      <c r="K2068" s="21">
        <f t="shared" si="224"/>
        <v>0</v>
      </c>
      <c r="L2068" s="21" t="str">
        <f t="shared" si="225"/>
        <v/>
      </c>
      <c r="M2068" s="22" t="str">
        <f t="shared" si="229"/>
        <v/>
      </c>
      <c r="N2068" s="48"/>
      <c r="O2068" s="54" t="str">
        <f>IF(N2068="","",IFERROR(VLOOKUP(N2068,EMPRESAS!$A:$C,3,FALSE),"NAO CADASTRADA"))</f>
        <v/>
      </c>
      <c r="P2068" s="50"/>
      <c r="Q2068" s="54" t="str">
        <f>IF(P2068="","",IFERROR(VLOOKUP(P2068,ATIVIDADES!$A:$C,3,FALSE),"NAO CADASTRADA"))</f>
        <v/>
      </c>
      <c r="R2068" s="42"/>
      <c r="S2068" s="48"/>
      <c r="T2068" s="54" t="str">
        <f>IF(S2068="","",IFERROR(VLOOKUP(S2068,EMPRESAS!$A:$C,3,FALSE),"NAO CADASTRADA"))</f>
        <v/>
      </c>
      <c r="U2068" s="50"/>
      <c r="V2068" s="54" t="str">
        <f>IF(U2068="","",IFERROR(VLOOKUP(U2068,ATIVIDADES!$A:$C,3,FALSE),"NAO CADASTRADA"))</f>
        <v/>
      </c>
      <c r="W2068" s="42"/>
      <c r="X2068" s="48"/>
      <c r="Y2068" s="54" t="str">
        <f>IF(X2068="","",IFERROR(VLOOKUP(X2068,EMPRESAS!$A:$C,3,FALSE),"NAO CADASTRADA"))</f>
        <v/>
      </c>
      <c r="Z2068" s="50"/>
      <c r="AA2068" s="54" t="str">
        <f>IF(Z2068="","",IFERROR(VLOOKUP(Z2068,ATIVIDADES!$A:$C,3,FALSE),"NAO CADASTRADA"))</f>
        <v/>
      </c>
      <c r="AB2068" s="42"/>
      <c r="AC2068" s="48"/>
      <c r="AD2068" s="54" t="str">
        <f>IF(AC2068="","",IFERROR(VLOOKUP(AC2068,EMPRESAS!$A:$C,3,FALSE),"NAO CADASTRADA"))</f>
        <v/>
      </c>
      <c r="AE2068" s="50"/>
      <c r="AF2068" s="54" t="str">
        <f>IF(AE2068="","",IFERROR(VLOOKUP(AE2068,ATIVIDADES!$A:$C,3,FALSE),"NAO CADASTRADA"))</f>
        <v/>
      </c>
      <c r="AG2068" s="42"/>
      <c r="AH2068" s="48"/>
      <c r="AI2068" s="54" t="str">
        <f>IF(AH2068="","",IFERROR(VLOOKUP(AH2068,EMPRESAS!$A:$C,3,FALSE),"NAO CADASTRADA"))</f>
        <v/>
      </c>
      <c r="AJ2068" s="50"/>
      <c r="AK2068" s="54" t="str">
        <f>IF(AJ2068="","",IFERROR(VLOOKUP(AJ2068,ATIVIDADES!$A:$C,3,FALSE),"NAO CADASTRADA"))</f>
        <v/>
      </c>
      <c r="AL2068" s="42"/>
    </row>
    <row r="2069" spans="1:38" x14ac:dyDescent="0.25">
      <c r="A2069" s="26" t="str">
        <f t="shared" si="226"/>
        <v>OK</v>
      </c>
      <c r="B2069" s="29">
        <f t="shared" si="227"/>
        <v>2487914866</v>
      </c>
      <c r="C2069" s="30">
        <v>44157</v>
      </c>
      <c r="D2069" s="18">
        <f t="shared" si="230"/>
        <v>44136</v>
      </c>
      <c r="E2069" s="19" t="str">
        <f>IF(ISERROR(VLOOKUP(C2069,FERIADOS!$A:$B,1,FALSE)),IF(WEEKDAY(C2069)=1,"Dom",IF(WEEKDAY(C2069)=2,"Seg",IF(WEEKDAY(C2069)=3,"Ter",IF(WEEKDAY(C2069)=4,"Qua",IF(WEEKDAY(C2069)=5,"Qui",IF(WEEKDAY(C2069)=6,"Sex","Sab")))))),"Feriado")</f>
        <v>Dom</v>
      </c>
      <c r="F2069" s="32"/>
      <c r="G2069" s="33"/>
      <c r="H2069" s="33"/>
      <c r="I2069" s="33"/>
      <c r="J2069" s="21" t="str">
        <f t="shared" si="228"/>
        <v/>
      </c>
      <c r="K2069" s="21">
        <f t="shared" si="224"/>
        <v>0</v>
      </c>
      <c r="L2069" s="21" t="str">
        <f t="shared" si="225"/>
        <v/>
      </c>
      <c r="M2069" s="22" t="str">
        <f t="shared" si="229"/>
        <v/>
      </c>
      <c r="N2069" s="48"/>
      <c r="O2069" s="54" t="str">
        <f>IF(N2069="","",IFERROR(VLOOKUP(N2069,EMPRESAS!$A:$C,3,FALSE),"NAO CADASTRADA"))</f>
        <v/>
      </c>
      <c r="P2069" s="50"/>
      <c r="Q2069" s="54" t="str">
        <f>IF(P2069="","",IFERROR(VLOOKUP(P2069,ATIVIDADES!$A:$C,3,FALSE),"NAO CADASTRADA"))</f>
        <v/>
      </c>
      <c r="R2069" s="42"/>
      <c r="S2069" s="48"/>
      <c r="T2069" s="54" t="str">
        <f>IF(S2069="","",IFERROR(VLOOKUP(S2069,EMPRESAS!$A:$C,3,FALSE),"NAO CADASTRADA"))</f>
        <v/>
      </c>
      <c r="U2069" s="50"/>
      <c r="V2069" s="54" t="str">
        <f>IF(U2069="","",IFERROR(VLOOKUP(U2069,ATIVIDADES!$A:$C,3,FALSE),"NAO CADASTRADA"))</f>
        <v/>
      </c>
      <c r="W2069" s="42"/>
      <c r="X2069" s="48"/>
      <c r="Y2069" s="54" t="str">
        <f>IF(X2069="","",IFERROR(VLOOKUP(X2069,EMPRESAS!$A:$C,3,FALSE),"NAO CADASTRADA"))</f>
        <v/>
      </c>
      <c r="Z2069" s="50"/>
      <c r="AA2069" s="54" t="str">
        <f>IF(Z2069="","",IFERROR(VLOOKUP(Z2069,ATIVIDADES!$A:$C,3,FALSE),"NAO CADASTRADA"))</f>
        <v/>
      </c>
      <c r="AB2069" s="42"/>
      <c r="AC2069" s="48"/>
      <c r="AD2069" s="54" t="str">
        <f>IF(AC2069="","",IFERROR(VLOOKUP(AC2069,EMPRESAS!$A:$C,3,FALSE),"NAO CADASTRADA"))</f>
        <v/>
      </c>
      <c r="AE2069" s="50"/>
      <c r="AF2069" s="54" t="str">
        <f>IF(AE2069="","",IFERROR(VLOOKUP(AE2069,ATIVIDADES!$A:$C,3,FALSE),"NAO CADASTRADA"))</f>
        <v/>
      </c>
      <c r="AG2069" s="42"/>
      <c r="AH2069" s="48"/>
      <c r="AI2069" s="54" t="str">
        <f>IF(AH2069="","",IFERROR(VLOOKUP(AH2069,EMPRESAS!$A:$C,3,FALSE),"NAO CADASTRADA"))</f>
        <v/>
      </c>
      <c r="AJ2069" s="50"/>
      <c r="AK2069" s="54" t="str">
        <f>IF(AJ2069="","",IFERROR(VLOOKUP(AJ2069,ATIVIDADES!$A:$C,3,FALSE),"NAO CADASTRADA"))</f>
        <v/>
      </c>
      <c r="AL2069" s="42"/>
    </row>
    <row r="2070" spans="1:38" x14ac:dyDescent="0.25">
      <c r="A2070" s="26" t="str">
        <f t="shared" si="226"/>
        <v>OK</v>
      </c>
      <c r="B2070" s="29">
        <f t="shared" si="227"/>
        <v>2487914866</v>
      </c>
      <c r="C2070" s="30">
        <v>44158</v>
      </c>
      <c r="D2070" s="18">
        <f t="shared" si="230"/>
        <v>44136</v>
      </c>
      <c r="E2070" s="19" t="str">
        <f>IF(ISERROR(VLOOKUP(C2070,FERIADOS!$A:$B,1,FALSE)),IF(WEEKDAY(C2070)=1,"Dom",IF(WEEKDAY(C2070)=2,"Seg",IF(WEEKDAY(C2070)=3,"Ter",IF(WEEKDAY(C2070)=4,"Qua",IF(WEEKDAY(C2070)=5,"Qui",IF(WEEKDAY(C2070)=6,"Sex","Sab")))))),"Feriado")</f>
        <v>Seg</v>
      </c>
      <c r="F2070" s="32"/>
      <c r="G2070" s="33"/>
      <c r="H2070" s="33"/>
      <c r="I2070" s="33"/>
      <c r="J2070" s="21" t="str">
        <f t="shared" si="228"/>
        <v/>
      </c>
      <c r="K2070" s="21">
        <f t="shared" si="224"/>
        <v>0</v>
      </c>
      <c r="L2070" s="21" t="str">
        <f t="shared" si="225"/>
        <v/>
      </c>
      <c r="M2070" s="22" t="str">
        <f t="shared" si="229"/>
        <v/>
      </c>
      <c r="N2070" s="48"/>
      <c r="O2070" s="54" t="str">
        <f>IF(N2070="","",IFERROR(VLOOKUP(N2070,EMPRESAS!$A:$C,3,FALSE),"NAO CADASTRADA"))</f>
        <v/>
      </c>
      <c r="P2070" s="50"/>
      <c r="Q2070" s="54" t="str">
        <f>IF(P2070="","",IFERROR(VLOOKUP(P2070,ATIVIDADES!$A:$C,3,FALSE),"NAO CADASTRADA"))</f>
        <v/>
      </c>
      <c r="R2070" s="42"/>
      <c r="S2070" s="48"/>
      <c r="T2070" s="54" t="str">
        <f>IF(S2070="","",IFERROR(VLOOKUP(S2070,EMPRESAS!$A:$C,3,FALSE),"NAO CADASTRADA"))</f>
        <v/>
      </c>
      <c r="U2070" s="50"/>
      <c r="V2070" s="54" t="str">
        <f>IF(U2070="","",IFERROR(VLOOKUP(U2070,ATIVIDADES!$A:$C,3,FALSE),"NAO CADASTRADA"))</f>
        <v/>
      </c>
      <c r="W2070" s="42"/>
      <c r="X2070" s="48"/>
      <c r="Y2070" s="54" t="str">
        <f>IF(X2070="","",IFERROR(VLOOKUP(X2070,EMPRESAS!$A:$C,3,FALSE),"NAO CADASTRADA"))</f>
        <v/>
      </c>
      <c r="Z2070" s="50"/>
      <c r="AA2070" s="54" t="str">
        <f>IF(Z2070="","",IFERROR(VLOOKUP(Z2070,ATIVIDADES!$A:$C,3,FALSE),"NAO CADASTRADA"))</f>
        <v/>
      </c>
      <c r="AB2070" s="42"/>
      <c r="AC2070" s="48"/>
      <c r="AD2070" s="54" t="str">
        <f>IF(AC2070="","",IFERROR(VLOOKUP(AC2070,EMPRESAS!$A:$C,3,FALSE),"NAO CADASTRADA"))</f>
        <v/>
      </c>
      <c r="AE2070" s="50"/>
      <c r="AF2070" s="54" t="str">
        <f>IF(AE2070="","",IFERROR(VLOOKUP(AE2070,ATIVIDADES!$A:$C,3,FALSE),"NAO CADASTRADA"))</f>
        <v/>
      </c>
      <c r="AG2070" s="42"/>
      <c r="AH2070" s="48"/>
      <c r="AI2070" s="54" t="str">
        <f>IF(AH2070="","",IFERROR(VLOOKUP(AH2070,EMPRESAS!$A:$C,3,FALSE),"NAO CADASTRADA"))</f>
        <v/>
      </c>
      <c r="AJ2070" s="50"/>
      <c r="AK2070" s="54" t="str">
        <f>IF(AJ2070="","",IFERROR(VLOOKUP(AJ2070,ATIVIDADES!$A:$C,3,FALSE),"NAO CADASTRADA"))</f>
        <v/>
      </c>
      <c r="AL2070" s="42"/>
    </row>
    <row r="2071" spans="1:38" x14ac:dyDescent="0.25">
      <c r="A2071" s="26" t="str">
        <f t="shared" si="226"/>
        <v>OK</v>
      </c>
      <c r="B2071" s="29">
        <f t="shared" si="227"/>
        <v>2487914866</v>
      </c>
      <c r="C2071" s="30">
        <v>44159</v>
      </c>
      <c r="D2071" s="18">
        <f t="shared" si="230"/>
        <v>44136</v>
      </c>
      <c r="E2071" s="19" t="str">
        <f>IF(ISERROR(VLOOKUP(C2071,FERIADOS!$A:$B,1,FALSE)),IF(WEEKDAY(C2071)=1,"Dom",IF(WEEKDAY(C2071)=2,"Seg",IF(WEEKDAY(C2071)=3,"Ter",IF(WEEKDAY(C2071)=4,"Qua",IF(WEEKDAY(C2071)=5,"Qui",IF(WEEKDAY(C2071)=6,"Sex","Sab")))))),"Feriado")</f>
        <v>Ter</v>
      </c>
      <c r="F2071" s="32"/>
      <c r="G2071" s="33"/>
      <c r="H2071" s="33"/>
      <c r="I2071" s="33"/>
      <c r="J2071" s="21" t="str">
        <f t="shared" si="228"/>
        <v/>
      </c>
      <c r="K2071" s="21">
        <f t="shared" si="224"/>
        <v>0</v>
      </c>
      <c r="L2071" s="21" t="str">
        <f t="shared" si="225"/>
        <v/>
      </c>
      <c r="M2071" s="22" t="str">
        <f t="shared" si="229"/>
        <v/>
      </c>
      <c r="N2071" s="48"/>
      <c r="O2071" s="54" t="str">
        <f>IF(N2071="","",IFERROR(VLOOKUP(N2071,EMPRESAS!$A:$C,3,FALSE),"NAO CADASTRADA"))</f>
        <v/>
      </c>
      <c r="P2071" s="50"/>
      <c r="Q2071" s="54" t="str">
        <f>IF(P2071="","",IFERROR(VLOOKUP(P2071,ATIVIDADES!$A:$C,3,FALSE),"NAO CADASTRADA"))</f>
        <v/>
      </c>
      <c r="R2071" s="42"/>
      <c r="S2071" s="48"/>
      <c r="T2071" s="54" t="str">
        <f>IF(S2071="","",IFERROR(VLOOKUP(S2071,EMPRESAS!$A:$C,3,FALSE),"NAO CADASTRADA"))</f>
        <v/>
      </c>
      <c r="U2071" s="50"/>
      <c r="V2071" s="54" t="str">
        <f>IF(U2071="","",IFERROR(VLOOKUP(U2071,ATIVIDADES!$A:$C,3,FALSE),"NAO CADASTRADA"))</f>
        <v/>
      </c>
      <c r="W2071" s="42"/>
      <c r="X2071" s="48"/>
      <c r="Y2071" s="54" t="str">
        <f>IF(X2071="","",IFERROR(VLOOKUP(X2071,EMPRESAS!$A:$C,3,FALSE),"NAO CADASTRADA"))</f>
        <v/>
      </c>
      <c r="Z2071" s="50"/>
      <c r="AA2071" s="54" t="str">
        <f>IF(Z2071="","",IFERROR(VLOOKUP(Z2071,ATIVIDADES!$A:$C,3,FALSE),"NAO CADASTRADA"))</f>
        <v/>
      </c>
      <c r="AB2071" s="42"/>
      <c r="AC2071" s="48"/>
      <c r="AD2071" s="54" t="str">
        <f>IF(AC2071="","",IFERROR(VLOOKUP(AC2071,EMPRESAS!$A:$C,3,FALSE),"NAO CADASTRADA"))</f>
        <v/>
      </c>
      <c r="AE2071" s="50"/>
      <c r="AF2071" s="54" t="str">
        <f>IF(AE2071="","",IFERROR(VLOOKUP(AE2071,ATIVIDADES!$A:$C,3,FALSE),"NAO CADASTRADA"))</f>
        <v/>
      </c>
      <c r="AG2071" s="42"/>
      <c r="AH2071" s="48"/>
      <c r="AI2071" s="54" t="str">
        <f>IF(AH2071="","",IFERROR(VLOOKUP(AH2071,EMPRESAS!$A:$C,3,FALSE),"NAO CADASTRADA"))</f>
        <v/>
      </c>
      <c r="AJ2071" s="50"/>
      <c r="AK2071" s="54" t="str">
        <f>IF(AJ2071="","",IFERROR(VLOOKUP(AJ2071,ATIVIDADES!$A:$C,3,FALSE),"NAO CADASTRADA"))</f>
        <v/>
      </c>
      <c r="AL2071" s="42"/>
    </row>
    <row r="2072" spans="1:38" x14ac:dyDescent="0.25">
      <c r="A2072" s="26" t="str">
        <f t="shared" si="226"/>
        <v>OK</v>
      </c>
      <c r="B2072" s="29">
        <f t="shared" si="227"/>
        <v>2487914866</v>
      </c>
      <c r="C2072" s="30">
        <v>44160</v>
      </c>
      <c r="D2072" s="18">
        <f t="shared" si="230"/>
        <v>44136</v>
      </c>
      <c r="E2072" s="19" t="str">
        <f>IF(ISERROR(VLOOKUP(C2072,FERIADOS!$A:$B,1,FALSE)),IF(WEEKDAY(C2072)=1,"Dom",IF(WEEKDAY(C2072)=2,"Seg",IF(WEEKDAY(C2072)=3,"Ter",IF(WEEKDAY(C2072)=4,"Qua",IF(WEEKDAY(C2072)=5,"Qui",IF(WEEKDAY(C2072)=6,"Sex","Sab")))))),"Feriado")</f>
        <v>Qua</v>
      </c>
      <c r="F2072" s="32"/>
      <c r="G2072" s="33"/>
      <c r="H2072" s="33"/>
      <c r="I2072" s="33"/>
      <c r="J2072" s="21" t="str">
        <f t="shared" si="228"/>
        <v/>
      </c>
      <c r="K2072" s="21">
        <f t="shared" si="224"/>
        <v>0</v>
      </c>
      <c r="L2072" s="21" t="str">
        <f t="shared" si="225"/>
        <v/>
      </c>
      <c r="M2072" s="22" t="str">
        <f t="shared" si="229"/>
        <v/>
      </c>
      <c r="N2072" s="48"/>
      <c r="O2072" s="54" t="str">
        <f>IF(N2072="","",IFERROR(VLOOKUP(N2072,EMPRESAS!$A:$C,3,FALSE),"NAO CADASTRADA"))</f>
        <v/>
      </c>
      <c r="P2072" s="50"/>
      <c r="Q2072" s="54" t="str">
        <f>IF(P2072="","",IFERROR(VLOOKUP(P2072,ATIVIDADES!$A:$C,3,FALSE),"NAO CADASTRADA"))</f>
        <v/>
      </c>
      <c r="R2072" s="42"/>
      <c r="S2072" s="48"/>
      <c r="T2072" s="54" t="str">
        <f>IF(S2072="","",IFERROR(VLOOKUP(S2072,EMPRESAS!$A:$C,3,FALSE),"NAO CADASTRADA"))</f>
        <v/>
      </c>
      <c r="U2072" s="50"/>
      <c r="V2072" s="54" t="str">
        <f>IF(U2072="","",IFERROR(VLOOKUP(U2072,ATIVIDADES!$A:$C,3,FALSE),"NAO CADASTRADA"))</f>
        <v/>
      </c>
      <c r="W2072" s="42"/>
      <c r="X2072" s="48"/>
      <c r="Y2072" s="54" t="str">
        <f>IF(X2072="","",IFERROR(VLOOKUP(X2072,EMPRESAS!$A:$C,3,FALSE),"NAO CADASTRADA"))</f>
        <v/>
      </c>
      <c r="Z2072" s="50"/>
      <c r="AA2072" s="54" t="str">
        <f>IF(Z2072="","",IFERROR(VLOOKUP(Z2072,ATIVIDADES!$A:$C,3,FALSE),"NAO CADASTRADA"))</f>
        <v/>
      </c>
      <c r="AB2072" s="42"/>
      <c r="AC2072" s="48"/>
      <c r="AD2072" s="54" t="str">
        <f>IF(AC2072="","",IFERROR(VLOOKUP(AC2072,EMPRESAS!$A:$C,3,FALSE),"NAO CADASTRADA"))</f>
        <v/>
      </c>
      <c r="AE2072" s="50"/>
      <c r="AF2072" s="54" t="str">
        <f>IF(AE2072="","",IFERROR(VLOOKUP(AE2072,ATIVIDADES!$A:$C,3,FALSE),"NAO CADASTRADA"))</f>
        <v/>
      </c>
      <c r="AG2072" s="42"/>
      <c r="AH2072" s="48"/>
      <c r="AI2072" s="54" t="str">
        <f>IF(AH2072="","",IFERROR(VLOOKUP(AH2072,EMPRESAS!$A:$C,3,FALSE),"NAO CADASTRADA"))</f>
        <v/>
      </c>
      <c r="AJ2072" s="50"/>
      <c r="AK2072" s="54" t="str">
        <f>IF(AJ2072="","",IFERROR(VLOOKUP(AJ2072,ATIVIDADES!$A:$C,3,FALSE),"NAO CADASTRADA"))</f>
        <v/>
      </c>
      <c r="AL2072" s="42"/>
    </row>
    <row r="2073" spans="1:38" x14ac:dyDescent="0.25">
      <c r="A2073" s="26" t="str">
        <f t="shared" si="226"/>
        <v>OK</v>
      </c>
      <c r="B2073" s="29">
        <f t="shared" si="227"/>
        <v>2487914866</v>
      </c>
      <c r="C2073" s="30">
        <v>44161</v>
      </c>
      <c r="D2073" s="18">
        <f t="shared" si="230"/>
        <v>44136</v>
      </c>
      <c r="E2073" s="19" t="str">
        <f>IF(ISERROR(VLOOKUP(C2073,FERIADOS!$A:$B,1,FALSE)),IF(WEEKDAY(C2073)=1,"Dom",IF(WEEKDAY(C2073)=2,"Seg",IF(WEEKDAY(C2073)=3,"Ter",IF(WEEKDAY(C2073)=4,"Qua",IF(WEEKDAY(C2073)=5,"Qui",IF(WEEKDAY(C2073)=6,"Sex","Sab")))))),"Feriado")</f>
        <v>Qui</v>
      </c>
      <c r="F2073" s="32"/>
      <c r="G2073" s="33"/>
      <c r="H2073" s="33"/>
      <c r="I2073" s="33"/>
      <c r="J2073" s="21" t="str">
        <f t="shared" si="228"/>
        <v/>
      </c>
      <c r="K2073" s="21">
        <f t="shared" si="224"/>
        <v>0</v>
      </c>
      <c r="L2073" s="21" t="str">
        <f t="shared" si="225"/>
        <v/>
      </c>
      <c r="M2073" s="22" t="str">
        <f t="shared" si="229"/>
        <v/>
      </c>
      <c r="N2073" s="48"/>
      <c r="O2073" s="54" t="str">
        <f>IF(N2073="","",IFERROR(VLOOKUP(N2073,EMPRESAS!$A:$C,3,FALSE),"NAO CADASTRADA"))</f>
        <v/>
      </c>
      <c r="P2073" s="50"/>
      <c r="Q2073" s="54" t="str">
        <f>IF(P2073="","",IFERROR(VLOOKUP(P2073,ATIVIDADES!$A:$C,3,FALSE),"NAO CADASTRADA"))</f>
        <v/>
      </c>
      <c r="R2073" s="42"/>
      <c r="S2073" s="48"/>
      <c r="T2073" s="54" t="str">
        <f>IF(S2073="","",IFERROR(VLOOKUP(S2073,EMPRESAS!$A:$C,3,FALSE),"NAO CADASTRADA"))</f>
        <v/>
      </c>
      <c r="U2073" s="50"/>
      <c r="V2073" s="54" t="str">
        <f>IF(U2073="","",IFERROR(VLOOKUP(U2073,ATIVIDADES!$A:$C,3,FALSE),"NAO CADASTRADA"))</f>
        <v/>
      </c>
      <c r="W2073" s="42"/>
      <c r="X2073" s="48"/>
      <c r="Y2073" s="54" t="str">
        <f>IF(X2073="","",IFERROR(VLOOKUP(X2073,EMPRESAS!$A:$C,3,FALSE),"NAO CADASTRADA"))</f>
        <v/>
      </c>
      <c r="Z2073" s="50"/>
      <c r="AA2073" s="54" t="str">
        <f>IF(Z2073="","",IFERROR(VLOOKUP(Z2073,ATIVIDADES!$A:$C,3,FALSE),"NAO CADASTRADA"))</f>
        <v/>
      </c>
      <c r="AB2073" s="42"/>
      <c r="AC2073" s="48"/>
      <c r="AD2073" s="54" t="str">
        <f>IF(AC2073="","",IFERROR(VLOOKUP(AC2073,EMPRESAS!$A:$C,3,FALSE),"NAO CADASTRADA"))</f>
        <v/>
      </c>
      <c r="AE2073" s="50"/>
      <c r="AF2073" s="54" t="str">
        <f>IF(AE2073="","",IFERROR(VLOOKUP(AE2073,ATIVIDADES!$A:$C,3,FALSE),"NAO CADASTRADA"))</f>
        <v/>
      </c>
      <c r="AG2073" s="42"/>
      <c r="AH2073" s="48"/>
      <c r="AI2073" s="54" t="str">
        <f>IF(AH2073="","",IFERROR(VLOOKUP(AH2073,EMPRESAS!$A:$C,3,FALSE),"NAO CADASTRADA"))</f>
        <v/>
      </c>
      <c r="AJ2073" s="50"/>
      <c r="AK2073" s="54" t="str">
        <f>IF(AJ2073="","",IFERROR(VLOOKUP(AJ2073,ATIVIDADES!$A:$C,3,FALSE),"NAO CADASTRADA"))</f>
        <v/>
      </c>
      <c r="AL2073" s="42"/>
    </row>
    <row r="2074" spans="1:38" x14ac:dyDescent="0.25">
      <c r="A2074" s="26" t="str">
        <f t="shared" si="226"/>
        <v>OK</v>
      </c>
      <c r="B2074" s="29">
        <f t="shared" si="227"/>
        <v>2487914866</v>
      </c>
      <c r="C2074" s="30">
        <v>44162</v>
      </c>
      <c r="D2074" s="18">
        <f t="shared" si="230"/>
        <v>44136</v>
      </c>
      <c r="E2074" s="19" t="str">
        <f>IF(ISERROR(VLOOKUP(C2074,FERIADOS!$A:$B,1,FALSE)),IF(WEEKDAY(C2074)=1,"Dom",IF(WEEKDAY(C2074)=2,"Seg",IF(WEEKDAY(C2074)=3,"Ter",IF(WEEKDAY(C2074)=4,"Qua",IF(WEEKDAY(C2074)=5,"Qui",IF(WEEKDAY(C2074)=6,"Sex","Sab")))))),"Feriado")</f>
        <v>Sex</v>
      </c>
      <c r="F2074" s="32"/>
      <c r="G2074" s="33"/>
      <c r="H2074" s="33"/>
      <c r="I2074" s="33"/>
      <c r="J2074" s="21" t="str">
        <f t="shared" si="228"/>
        <v/>
      </c>
      <c r="K2074" s="21">
        <f t="shared" si="224"/>
        <v>0</v>
      </c>
      <c r="L2074" s="21" t="str">
        <f t="shared" si="225"/>
        <v/>
      </c>
      <c r="M2074" s="22" t="str">
        <f t="shared" si="229"/>
        <v/>
      </c>
      <c r="N2074" s="48"/>
      <c r="O2074" s="54" t="str">
        <f>IF(N2074="","",IFERROR(VLOOKUP(N2074,EMPRESAS!$A:$C,3,FALSE),"NAO CADASTRADA"))</f>
        <v/>
      </c>
      <c r="P2074" s="50"/>
      <c r="Q2074" s="54" t="str">
        <f>IF(P2074="","",IFERROR(VLOOKUP(P2074,ATIVIDADES!$A:$C,3,FALSE),"NAO CADASTRADA"))</f>
        <v/>
      </c>
      <c r="R2074" s="42"/>
      <c r="S2074" s="48"/>
      <c r="T2074" s="54" t="str">
        <f>IF(S2074="","",IFERROR(VLOOKUP(S2074,EMPRESAS!$A:$C,3,FALSE),"NAO CADASTRADA"))</f>
        <v/>
      </c>
      <c r="U2074" s="50"/>
      <c r="V2074" s="54" t="str">
        <f>IF(U2074="","",IFERROR(VLOOKUP(U2074,ATIVIDADES!$A:$C,3,FALSE),"NAO CADASTRADA"))</f>
        <v/>
      </c>
      <c r="W2074" s="42"/>
      <c r="X2074" s="48"/>
      <c r="Y2074" s="54" t="str">
        <f>IF(X2074="","",IFERROR(VLOOKUP(X2074,EMPRESAS!$A:$C,3,FALSE),"NAO CADASTRADA"))</f>
        <v/>
      </c>
      <c r="Z2074" s="50"/>
      <c r="AA2074" s="54" t="str">
        <f>IF(Z2074="","",IFERROR(VLOOKUP(Z2074,ATIVIDADES!$A:$C,3,FALSE),"NAO CADASTRADA"))</f>
        <v/>
      </c>
      <c r="AB2074" s="42"/>
      <c r="AC2074" s="48"/>
      <c r="AD2074" s="54" t="str">
        <f>IF(AC2074="","",IFERROR(VLOOKUP(AC2074,EMPRESAS!$A:$C,3,FALSE),"NAO CADASTRADA"))</f>
        <v/>
      </c>
      <c r="AE2074" s="50"/>
      <c r="AF2074" s="54" t="str">
        <f>IF(AE2074="","",IFERROR(VLOOKUP(AE2074,ATIVIDADES!$A:$C,3,FALSE),"NAO CADASTRADA"))</f>
        <v/>
      </c>
      <c r="AG2074" s="42"/>
      <c r="AH2074" s="48"/>
      <c r="AI2074" s="54" t="str">
        <f>IF(AH2074="","",IFERROR(VLOOKUP(AH2074,EMPRESAS!$A:$C,3,FALSE),"NAO CADASTRADA"))</f>
        <v/>
      </c>
      <c r="AJ2074" s="50"/>
      <c r="AK2074" s="54" t="str">
        <f>IF(AJ2074="","",IFERROR(VLOOKUP(AJ2074,ATIVIDADES!$A:$C,3,FALSE),"NAO CADASTRADA"))</f>
        <v/>
      </c>
      <c r="AL2074" s="42"/>
    </row>
    <row r="2075" spans="1:38" x14ac:dyDescent="0.25">
      <c r="A2075" s="26" t="str">
        <f t="shared" si="226"/>
        <v>OK</v>
      </c>
      <c r="B2075" s="29">
        <f t="shared" si="227"/>
        <v>2487914866</v>
      </c>
      <c r="C2075" s="30">
        <v>44163</v>
      </c>
      <c r="D2075" s="18">
        <f t="shared" si="230"/>
        <v>44136</v>
      </c>
      <c r="E2075" s="19" t="str">
        <f>IF(ISERROR(VLOOKUP(C2075,FERIADOS!$A:$B,1,FALSE)),IF(WEEKDAY(C2075)=1,"Dom",IF(WEEKDAY(C2075)=2,"Seg",IF(WEEKDAY(C2075)=3,"Ter",IF(WEEKDAY(C2075)=4,"Qua",IF(WEEKDAY(C2075)=5,"Qui",IF(WEEKDAY(C2075)=6,"Sex","Sab")))))),"Feriado")</f>
        <v>Sab</v>
      </c>
      <c r="F2075" s="32"/>
      <c r="G2075" s="33"/>
      <c r="H2075" s="33"/>
      <c r="I2075" s="33"/>
      <c r="J2075" s="21" t="str">
        <f t="shared" si="228"/>
        <v/>
      </c>
      <c r="K2075" s="21">
        <f t="shared" si="224"/>
        <v>0</v>
      </c>
      <c r="L2075" s="21" t="str">
        <f t="shared" si="225"/>
        <v/>
      </c>
      <c r="M2075" s="22" t="str">
        <f t="shared" si="229"/>
        <v/>
      </c>
      <c r="N2075" s="48"/>
      <c r="O2075" s="54" t="str">
        <f>IF(N2075="","",IFERROR(VLOOKUP(N2075,EMPRESAS!$A:$C,3,FALSE),"NAO CADASTRADA"))</f>
        <v/>
      </c>
      <c r="P2075" s="50"/>
      <c r="Q2075" s="54" t="str">
        <f>IF(P2075="","",IFERROR(VLOOKUP(P2075,ATIVIDADES!$A:$C,3,FALSE),"NAO CADASTRADA"))</f>
        <v/>
      </c>
      <c r="R2075" s="42"/>
      <c r="S2075" s="48"/>
      <c r="T2075" s="54" t="str">
        <f>IF(S2075="","",IFERROR(VLOOKUP(S2075,EMPRESAS!$A:$C,3,FALSE),"NAO CADASTRADA"))</f>
        <v/>
      </c>
      <c r="U2075" s="50"/>
      <c r="V2075" s="54" t="str">
        <f>IF(U2075="","",IFERROR(VLOOKUP(U2075,ATIVIDADES!$A:$C,3,FALSE),"NAO CADASTRADA"))</f>
        <v/>
      </c>
      <c r="W2075" s="42"/>
      <c r="X2075" s="48"/>
      <c r="Y2075" s="54" t="str">
        <f>IF(X2075="","",IFERROR(VLOOKUP(X2075,EMPRESAS!$A:$C,3,FALSE),"NAO CADASTRADA"))</f>
        <v/>
      </c>
      <c r="Z2075" s="50"/>
      <c r="AA2075" s="54" t="str">
        <f>IF(Z2075="","",IFERROR(VLOOKUP(Z2075,ATIVIDADES!$A:$C,3,FALSE),"NAO CADASTRADA"))</f>
        <v/>
      </c>
      <c r="AB2075" s="42"/>
      <c r="AC2075" s="48"/>
      <c r="AD2075" s="54" t="str">
        <f>IF(AC2075="","",IFERROR(VLOOKUP(AC2075,EMPRESAS!$A:$C,3,FALSE),"NAO CADASTRADA"))</f>
        <v/>
      </c>
      <c r="AE2075" s="50"/>
      <c r="AF2075" s="54" t="str">
        <f>IF(AE2075="","",IFERROR(VLOOKUP(AE2075,ATIVIDADES!$A:$C,3,FALSE),"NAO CADASTRADA"))</f>
        <v/>
      </c>
      <c r="AG2075" s="42"/>
      <c r="AH2075" s="48"/>
      <c r="AI2075" s="54" t="str">
        <f>IF(AH2075="","",IFERROR(VLOOKUP(AH2075,EMPRESAS!$A:$C,3,FALSE),"NAO CADASTRADA"))</f>
        <v/>
      </c>
      <c r="AJ2075" s="50"/>
      <c r="AK2075" s="54" t="str">
        <f>IF(AJ2075="","",IFERROR(VLOOKUP(AJ2075,ATIVIDADES!$A:$C,3,FALSE),"NAO CADASTRADA"))</f>
        <v/>
      </c>
      <c r="AL2075" s="42"/>
    </row>
    <row r="2076" spans="1:38" x14ac:dyDescent="0.25">
      <c r="A2076" s="26" t="str">
        <f t="shared" si="226"/>
        <v>OK</v>
      </c>
      <c r="B2076" s="29">
        <f t="shared" si="227"/>
        <v>2487914866</v>
      </c>
      <c r="C2076" s="30">
        <v>44164</v>
      </c>
      <c r="D2076" s="18">
        <f t="shared" si="230"/>
        <v>44136</v>
      </c>
      <c r="E2076" s="19" t="str">
        <f>IF(ISERROR(VLOOKUP(C2076,FERIADOS!$A:$B,1,FALSE)),IF(WEEKDAY(C2076)=1,"Dom",IF(WEEKDAY(C2076)=2,"Seg",IF(WEEKDAY(C2076)=3,"Ter",IF(WEEKDAY(C2076)=4,"Qua",IF(WEEKDAY(C2076)=5,"Qui",IF(WEEKDAY(C2076)=6,"Sex","Sab")))))),"Feriado")</f>
        <v>Dom</v>
      </c>
      <c r="F2076" s="32"/>
      <c r="G2076" s="33"/>
      <c r="H2076" s="33"/>
      <c r="I2076" s="33"/>
      <c r="J2076" s="21" t="str">
        <f t="shared" si="228"/>
        <v/>
      </c>
      <c r="K2076" s="21">
        <f t="shared" si="224"/>
        <v>0</v>
      </c>
      <c r="L2076" s="21" t="str">
        <f t="shared" si="225"/>
        <v/>
      </c>
      <c r="M2076" s="22" t="str">
        <f t="shared" si="229"/>
        <v/>
      </c>
      <c r="N2076" s="48"/>
      <c r="O2076" s="54" t="str">
        <f>IF(N2076="","",IFERROR(VLOOKUP(N2076,EMPRESAS!$A:$C,3,FALSE),"NAO CADASTRADA"))</f>
        <v/>
      </c>
      <c r="P2076" s="50"/>
      <c r="Q2076" s="54" t="str">
        <f>IF(P2076="","",IFERROR(VLOOKUP(P2076,ATIVIDADES!$A:$C,3,FALSE),"NAO CADASTRADA"))</f>
        <v/>
      </c>
      <c r="R2076" s="42"/>
      <c r="S2076" s="48"/>
      <c r="T2076" s="54" t="str">
        <f>IF(S2076="","",IFERROR(VLOOKUP(S2076,EMPRESAS!$A:$C,3,FALSE),"NAO CADASTRADA"))</f>
        <v/>
      </c>
      <c r="U2076" s="50"/>
      <c r="V2076" s="54" t="str">
        <f>IF(U2076="","",IFERROR(VLOOKUP(U2076,ATIVIDADES!$A:$C,3,FALSE),"NAO CADASTRADA"))</f>
        <v/>
      </c>
      <c r="W2076" s="42"/>
      <c r="X2076" s="48"/>
      <c r="Y2076" s="54" t="str">
        <f>IF(X2076="","",IFERROR(VLOOKUP(X2076,EMPRESAS!$A:$C,3,FALSE),"NAO CADASTRADA"))</f>
        <v/>
      </c>
      <c r="Z2076" s="50"/>
      <c r="AA2076" s="54" t="str">
        <f>IF(Z2076="","",IFERROR(VLOOKUP(Z2076,ATIVIDADES!$A:$C,3,FALSE),"NAO CADASTRADA"))</f>
        <v/>
      </c>
      <c r="AB2076" s="42"/>
      <c r="AC2076" s="48"/>
      <c r="AD2076" s="54" t="str">
        <f>IF(AC2076="","",IFERROR(VLOOKUP(AC2076,EMPRESAS!$A:$C,3,FALSE),"NAO CADASTRADA"))</f>
        <v/>
      </c>
      <c r="AE2076" s="50"/>
      <c r="AF2076" s="54" t="str">
        <f>IF(AE2076="","",IFERROR(VLOOKUP(AE2076,ATIVIDADES!$A:$C,3,FALSE),"NAO CADASTRADA"))</f>
        <v/>
      </c>
      <c r="AG2076" s="42"/>
      <c r="AH2076" s="48"/>
      <c r="AI2076" s="54" t="str">
        <f>IF(AH2076="","",IFERROR(VLOOKUP(AH2076,EMPRESAS!$A:$C,3,FALSE),"NAO CADASTRADA"))</f>
        <v/>
      </c>
      <c r="AJ2076" s="50"/>
      <c r="AK2076" s="54" t="str">
        <f>IF(AJ2076="","",IFERROR(VLOOKUP(AJ2076,ATIVIDADES!$A:$C,3,FALSE),"NAO CADASTRADA"))</f>
        <v/>
      </c>
      <c r="AL2076" s="42"/>
    </row>
    <row r="2077" spans="1:38" x14ac:dyDescent="0.25">
      <c r="A2077" s="26" t="str">
        <f t="shared" si="226"/>
        <v>OK</v>
      </c>
      <c r="B2077" s="29">
        <f t="shared" si="227"/>
        <v>2487914866</v>
      </c>
      <c r="C2077" s="30">
        <v>44165</v>
      </c>
      <c r="D2077" s="18">
        <f t="shared" si="230"/>
        <v>44136</v>
      </c>
      <c r="E2077" s="19" t="str">
        <f>IF(ISERROR(VLOOKUP(C2077,FERIADOS!$A:$B,1,FALSE)),IF(WEEKDAY(C2077)=1,"Dom",IF(WEEKDAY(C2077)=2,"Seg",IF(WEEKDAY(C2077)=3,"Ter",IF(WEEKDAY(C2077)=4,"Qua",IF(WEEKDAY(C2077)=5,"Qui",IF(WEEKDAY(C2077)=6,"Sex","Sab")))))),"Feriado")</f>
        <v>Seg</v>
      </c>
      <c r="F2077" s="32"/>
      <c r="G2077" s="33"/>
      <c r="H2077" s="33"/>
      <c r="I2077" s="33"/>
      <c r="J2077" s="21" t="str">
        <f t="shared" si="228"/>
        <v/>
      </c>
      <c r="K2077" s="21">
        <f t="shared" si="224"/>
        <v>0</v>
      </c>
      <c r="L2077" s="21" t="str">
        <f t="shared" si="225"/>
        <v/>
      </c>
      <c r="M2077" s="22" t="str">
        <f t="shared" si="229"/>
        <v/>
      </c>
      <c r="N2077" s="48"/>
      <c r="O2077" s="54" t="str">
        <f>IF(N2077="","",IFERROR(VLOOKUP(N2077,EMPRESAS!$A:$C,3,FALSE),"NAO CADASTRADA"))</f>
        <v/>
      </c>
      <c r="P2077" s="50"/>
      <c r="Q2077" s="54" t="str">
        <f>IF(P2077="","",IFERROR(VLOOKUP(P2077,ATIVIDADES!$A:$C,3,FALSE),"NAO CADASTRADA"))</f>
        <v/>
      </c>
      <c r="R2077" s="42"/>
      <c r="S2077" s="48"/>
      <c r="T2077" s="54" t="str">
        <f>IF(S2077="","",IFERROR(VLOOKUP(S2077,EMPRESAS!$A:$C,3,FALSE),"NAO CADASTRADA"))</f>
        <v/>
      </c>
      <c r="U2077" s="50"/>
      <c r="V2077" s="54" t="str">
        <f>IF(U2077="","",IFERROR(VLOOKUP(U2077,ATIVIDADES!$A:$C,3,FALSE),"NAO CADASTRADA"))</f>
        <v/>
      </c>
      <c r="W2077" s="42"/>
      <c r="X2077" s="48"/>
      <c r="Y2077" s="54" t="str">
        <f>IF(X2077="","",IFERROR(VLOOKUP(X2077,EMPRESAS!$A:$C,3,FALSE),"NAO CADASTRADA"))</f>
        <v/>
      </c>
      <c r="Z2077" s="50"/>
      <c r="AA2077" s="54" t="str">
        <f>IF(Z2077="","",IFERROR(VLOOKUP(Z2077,ATIVIDADES!$A:$C,3,FALSE),"NAO CADASTRADA"))</f>
        <v/>
      </c>
      <c r="AB2077" s="42"/>
      <c r="AC2077" s="48"/>
      <c r="AD2077" s="54" t="str">
        <f>IF(AC2077="","",IFERROR(VLOOKUP(AC2077,EMPRESAS!$A:$C,3,FALSE),"NAO CADASTRADA"))</f>
        <v/>
      </c>
      <c r="AE2077" s="50"/>
      <c r="AF2077" s="54" t="str">
        <f>IF(AE2077="","",IFERROR(VLOOKUP(AE2077,ATIVIDADES!$A:$C,3,FALSE),"NAO CADASTRADA"))</f>
        <v/>
      </c>
      <c r="AG2077" s="42"/>
      <c r="AH2077" s="48"/>
      <c r="AI2077" s="54" t="str">
        <f>IF(AH2077="","",IFERROR(VLOOKUP(AH2077,EMPRESAS!$A:$C,3,FALSE),"NAO CADASTRADA"))</f>
        <v/>
      </c>
      <c r="AJ2077" s="50"/>
      <c r="AK2077" s="54" t="str">
        <f>IF(AJ2077="","",IFERROR(VLOOKUP(AJ2077,ATIVIDADES!$A:$C,3,FALSE),"NAO CADASTRADA"))</f>
        <v/>
      </c>
      <c r="AL2077" s="42"/>
    </row>
    <row r="2078" spans="1:38" x14ac:dyDescent="0.25">
      <c r="A2078" s="26" t="str">
        <f t="shared" si="226"/>
        <v>OK</v>
      </c>
      <c r="B2078" s="29">
        <f t="shared" si="227"/>
        <v>2487914866</v>
      </c>
      <c r="C2078" s="30">
        <v>44166</v>
      </c>
      <c r="D2078" s="18">
        <f t="shared" si="230"/>
        <v>44166</v>
      </c>
      <c r="E2078" s="19" t="str">
        <f>IF(ISERROR(VLOOKUP(C2078,FERIADOS!$A:$B,1,FALSE)),IF(WEEKDAY(C2078)=1,"Dom",IF(WEEKDAY(C2078)=2,"Seg",IF(WEEKDAY(C2078)=3,"Ter",IF(WEEKDAY(C2078)=4,"Qua",IF(WEEKDAY(C2078)=5,"Qui",IF(WEEKDAY(C2078)=6,"Sex","Sab")))))),"Feriado")</f>
        <v>Ter</v>
      </c>
      <c r="F2078" s="32"/>
      <c r="G2078" s="33"/>
      <c r="H2078" s="33"/>
      <c r="I2078" s="33"/>
      <c r="J2078" s="21" t="str">
        <f t="shared" si="228"/>
        <v/>
      </c>
      <c r="K2078" s="21">
        <f t="shared" si="224"/>
        <v>0</v>
      </c>
      <c r="L2078" s="21" t="str">
        <f t="shared" si="225"/>
        <v/>
      </c>
      <c r="M2078" s="22" t="str">
        <f t="shared" si="229"/>
        <v/>
      </c>
      <c r="N2078" s="48"/>
      <c r="O2078" s="54" t="str">
        <f>IF(N2078="","",IFERROR(VLOOKUP(N2078,EMPRESAS!$A:$C,3,FALSE),"NAO CADASTRADA"))</f>
        <v/>
      </c>
      <c r="P2078" s="50"/>
      <c r="Q2078" s="54" t="str">
        <f>IF(P2078="","",IFERROR(VLOOKUP(P2078,ATIVIDADES!$A:$C,3,FALSE),"NAO CADASTRADA"))</f>
        <v/>
      </c>
      <c r="R2078" s="42"/>
      <c r="S2078" s="48"/>
      <c r="T2078" s="54" t="str">
        <f>IF(S2078="","",IFERROR(VLOOKUP(S2078,EMPRESAS!$A:$C,3,FALSE),"NAO CADASTRADA"))</f>
        <v/>
      </c>
      <c r="U2078" s="50"/>
      <c r="V2078" s="54" t="str">
        <f>IF(U2078="","",IFERROR(VLOOKUP(U2078,ATIVIDADES!$A:$C,3,FALSE),"NAO CADASTRADA"))</f>
        <v/>
      </c>
      <c r="W2078" s="42"/>
      <c r="X2078" s="48"/>
      <c r="Y2078" s="54" t="str">
        <f>IF(X2078="","",IFERROR(VLOOKUP(X2078,EMPRESAS!$A:$C,3,FALSE),"NAO CADASTRADA"))</f>
        <v/>
      </c>
      <c r="Z2078" s="50"/>
      <c r="AA2078" s="54" t="str">
        <f>IF(Z2078="","",IFERROR(VLOOKUP(Z2078,ATIVIDADES!$A:$C,3,FALSE),"NAO CADASTRADA"))</f>
        <v/>
      </c>
      <c r="AB2078" s="42"/>
      <c r="AC2078" s="48"/>
      <c r="AD2078" s="54" t="str">
        <f>IF(AC2078="","",IFERROR(VLOOKUP(AC2078,EMPRESAS!$A:$C,3,FALSE),"NAO CADASTRADA"))</f>
        <v/>
      </c>
      <c r="AE2078" s="50"/>
      <c r="AF2078" s="54" t="str">
        <f>IF(AE2078="","",IFERROR(VLOOKUP(AE2078,ATIVIDADES!$A:$C,3,FALSE),"NAO CADASTRADA"))</f>
        <v/>
      </c>
      <c r="AG2078" s="42"/>
      <c r="AH2078" s="48"/>
      <c r="AI2078" s="54" t="str">
        <f>IF(AH2078="","",IFERROR(VLOOKUP(AH2078,EMPRESAS!$A:$C,3,FALSE),"NAO CADASTRADA"))</f>
        <v/>
      </c>
      <c r="AJ2078" s="50"/>
      <c r="AK2078" s="54" t="str">
        <f>IF(AJ2078="","",IFERROR(VLOOKUP(AJ2078,ATIVIDADES!$A:$C,3,FALSE),"NAO CADASTRADA"))</f>
        <v/>
      </c>
      <c r="AL2078" s="42"/>
    </row>
    <row r="2079" spans="1:38" x14ac:dyDescent="0.25">
      <c r="A2079" s="26" t="str">
        <f t="shared" si="226"/>
        <v>OK</v>
      </c>
      <c r="B2079" s="29">
        <f t="shared" si="227"/>
        <v>2487914866</v>
      </c>
      <c r="C2079" s="30">
        <v>44167</v>
      </c>
      <c r="D2079" s="18">
        <f t="shared" si="230"/>
        <v>44166</v>
      </c>
      <c r="E2079" s="19" t="str">
        <f>IF(ISERROR(VLOOKUP(C2079,FERIADOS!$A:$B,1,FALSE)),IF(WEEKDAY(C2079)=1,"Dom",IF(WEEKDAY(C2079)=2,"Seg",IF(WEEKDAY(C2079)=3,"Ter",IF(WEEKDAY(C2079)=4,"Qua",IF(WEEKDAY(C2079)=5,"Qui",IF(WEEKDAY(C2079)=6,"Sex","Sab")))))),"Feriado")</f>
        <v>Qua</v>
      </c>
      <c r="F2079" s="32"/>
      <c r="G2079" s="33"/>
      <c r="H2079" s="33"/>
      <c r="I2079" s="33"/>
      <c r="J2079" s="21" t="str">
        <f t="shared" si="228"/>
        <v/>
      </c>
      <c r="K2079" s="21">
        <f t="shared" si="224"/>
        <v>0</v>
      </c>
      <c r="L2079" s="21" t="str">
        <f t="shared" si="225"/>
        <v/>
      </c>
      <c r="M2079" s="22" t="str">
        <f t="shared" si="229"/>
        <v/>
      </c>
      <c r="N2079" s="48"/>
      <c r="O2079" s="54" t="str">
        <f>IF(N2079="","",IFERROR(VLOOKUP(N2079,EMPRESAS!$A:$C,3,FALSE),"NAO CADASTRADA"))</f>
        <v/>
      </c>
      <c r="P2079" s="50"/>
      <c r="Q2079" s="54" t="str">
        <f>IF(P2079="","",IFERROR(VLOOKUP(P2079,ATIVIDADES!$A:$C,3,FALSE),"NAO CADASTRADA"))</f>
        <v/>
      </c>
      <c r="R2079" s="42"/>
      <c r="S2079" s="48"/>
      <c r="T2079" s="54" t="str">
        <f>IF(S2079="","",IFERROR(VLOOKUP(S2079,EMPRESAS!$A:$C,3,FALSE),"NAO CADASTRADA"))</f>
        <v/>
      </c>
      <c r="U2079" s="50"/>
      <c r="V2079" s="54" t="str">
        <f>IF(U2079="","",IFERROR(VLOOKUP(U2079,ATIVIDADES!$A:$C,3,FALSE),"NAO CADASTRADA"))</f>
        <v/>
      </c>
      <c r="W2079" s="42"/>
      <c r="X2079" s="48"/>
      <c r="Y2079" s="54" t="str">
        <f>IF(X2079="","",IFERROR(VLOOKUP(X2079,EMPRESAS!$A:$C,3,FALSE),"NAO CADASTRADA"))</f>
        <v/>
      </c>
      <c r="Z2079" s="50"/>
      <c r="AA2079" s="54" t="str">
        <f>IF(Z2079="","",IFERROR(VLOOKUP(Z2079,ATIVIDADES!$A:$C,3,FALSE),"NAO CADASTRADA"))</f>
        <v/>
      </c>
      <c r="AB2079" s="42"/>
      <c r="AC2079" s="48"/>
      <c r="AD2079" s="54" t="str">
        <f>IF(AC2079="","",IFERROR(VLOOKUP(AC2079,EMPRESAS!$A:$C,3,FALSE),"NAO CADASTRADA"))</f>
        <v/>
      </c>
      <c r="AE2079" s="50"/>
      <c r="AF2079" s="54" t="str">
        <f>IF(AE2079="","",IFERROR(VLOOKUP(AE2079,ATIVIDADES!$A:$C,3,FALSE),"NAO CADASTRADA"))</f>
        <v/>
      </c>
      <c r="AG2079" s="42"/>
      <c r="AH2079" s="48"/>
      <c r="AI2079" s="54" t="str">
        <f>IF(AH2079="","",IFERROR(VLOOKUP(AH2079,EMPRESAS!$A:$C,3,FALSE),"NAO CADASTRADA"))</f>
        <v/>
      </c>
      <c r="AJ2079" s="50"/>
      <c r="AK2079" s="54" t="str">
        <f>IF(AJ2079="","",IFERROR(VLOOKUP(AJ2079,ATIVIDADES!$A:$C,3,FALSE),"NAO CADASTRADA"))</f>
        <v/>
      </c>
      <c r="AL2079" s="42"/>
    </row>
    <row r="2080" spans="1:38" x14ac:dyDescent="0.25">
      <c r="A2080" s="26" t="str">
        <f t="shared" si="226"/>
        <v>OK</v>
      </c>
      <c r="B2080" s="29">
        <f t="shared" si="227"/>
        <v>2487914866</v>
      </c>
      <c r="C2080" s="30">
        <v>44168</v>
      </c>
      <c r="D2080" s="18">
        <f t="shared" si="230"/>
        <v>44166</v>
      </c>
      <c r="E2080" s="19" t="str">
        <f>IF(ISERROR(VLOOKUP(C2080,FERIADOS!$A:$B,1,FALSE)),IF(WEEKDAY(C2080)=1,"Dom",IF(WEEKDAY(C2080)=2,"Seg",IF(WEEKDAY(C2080)=3,"Ter",IF(WEEKDAY(C2080)=4,"Qua",IF(WEEKDAY(C2080)=5,"Qui",IF(WEEKDAY(C2080)=6,"Sex","Sab")))))),"Feriado")</f>
        <v>Qui</v>
      </c>
      <c r="F2080" s="32"/>
      <c r="G2080" s="33"/>
      <c r="H2080" s="33"/>
      <c r="I2080" s="33"/>
      <c r="J2080" s="21" t="str">
        <f t="shared" si="228"/>
        <v/>
      </c>
      <c r="K2080" s="21">
        <f t="shared" si="224"/>
        <v>0</v>
      </c>
      <c r="L2080" s="21" t="str">
        <f t="shared" si="225"/>
        <v/>
      </c>
      <c r="M2080" s="22" t="str">
        <f t="shared" si="229"/>
        <v/>
      </c>
      <c r="N2080" s="48"/>
      <c r="O2080" s="54" t="str">
        <f>IF(N2080="","",IFERROR(VLOOKUP(N2080,EMPRESAS!$A:$C,3,FALSE),"NAO CADASTRADA"))</f>
        <v/>
      </c>
      <c r="P2080" s="50"/>
      <c r="Q2080" s="54" t="str">
        <f>IF(P2080="","",IFERROR(VLOOKUP(P2080,ATIVIDADES!$A:$C,3,FALSE),"NAO CADASTRADA"))</f>
        <v/>
      </c>
      <c r="R2080" s="42"/>
      <c r="S2080" s="48"/>
      <c r="T2080" s="54" t="str">
        <f>IF(S2080="","",IFERROR(VLOOKUP(S2080,EMPRESAS!$A:$C,3,FALSE),"NAO CADASTRADA"))</f>
        <v/>
      </c>
      <c r="U2080" s="50"/>
      <c r="V2080" s="54" t="str">
        <f>IF(U2080="","",IFERROR(VLOOKUP(U2080,ATIVIDADES!$A:$C,3,FALSE),"NAO CADASTRADA"))</f>
        <v/>
      </c>
      <c r="W2080" s="42"/>
      <c r="X2080" s="48"/>
      <c r="Y2080" s="54" t="str">
        <f>IF(X2080="","",IFERROR(VLOOKUP(X2080,EMPRESAS!$A:$C,3,FALSE),"NAO CADASTRADA"))</f>
        <v/>
      </c>
      <c r="Z2080" s="50"/>
      <c r="AA2080" s="54" t="str">
        <f>IF(Z2080="","",IFERROR(VLOOKUP(Z2080,ATIVIDADES!$A:$C,3,FALSE),"NAO CADASTRADA"))</f>
        <v/>
      </c>
      <c r="AB2080" s="42"/>
      <c r="AC2080" s="48"/>
      <c r="AD2080" s="54" t="str">
        <f>IF(AC2080="","",IFERROR(VLOOKUP(AC2080,EMPRESAS!$A:$C,3,FALSE),"NAO CADASTRADA"))</f>
        <v/>
      </c>
      <c r="AE2080" s="50"/>
      <c r="AF2080" s="54" t="str">
        <f>IF(AE2080="","",IFERROR(VLOOKUP(AE2080,ATIVIDADES!$A:$C,3,FALSE),"NAO CADASTRADA"))</f>
        <v/>
      </c>
      <c r="AG2080" s="42"/>
      <c r="AH2080" s="48"/>
      <c r="AI2080" s="54" t="str">
        <f>IF(AH2080="","",IFERROR(VLOOKUP(AH2080,EMPRESAS!$A:$C,3,FALSE),"NAO CADASTRADA"))</f>
        <v/>
      </c>
      <c r="AJ2080" s="50"/>
      <c r="AK2080" s="54" t="str">
        <f>IF(AJ2080="","",IFERROR(VLOOKUP(AJ2080,ATIVIDADES!$A:$C,3,FALSE),"NAO CADASTRADA"))</f>
        <v/>
      </c>
      <c r="AL2080" s="42"/>
    </row>
    <row r="2081" spans="1:38" x14ac:dyDescent="0.25">
      <c r="A2081" s="26" t="str">
        <f t="shared" si="226"/>
        <v>OK</v>
      </c>
      <c r="B2081" s="29">
        <f t="shared" si="227"/>
        <v>2487914866</v>
      </c>
      <c r="C2081" s="30">
        <v>44169</v>
      </c>
      <c r="D2081" s="18">
        <f t="shared" si="230"/>
        <v>44166</v>
      </c>
      <c r="E2081" s="19" t="str">
        <f>IF(ISERROR(VLOOKUP(C2081,FERIADOS!$A:$B,1,FALSE)),IF(WEEKDAY(C2081)=1,"Dom",IF(WEEKDAY(C2081)=2,"Seg",IF(WEEKDAY(C2081)=3,"Ter",IF(WEEKDAY(C2081)=4,"Qua",IF(WEEKDAY(C2081)=5,"Qui",IF(WEEKDAY(C2081)=6,"Sex","Sab")))))),"Feriado")</f>
        <v>Sex</v>
      </c>
      <c r="F2081" s="32"/>
      <c r="G2081" s="33"/>
      <c r="H2081" s="33"/>
      <c r="I2081" s="33"/>
      <c r="J2081" s="21" t="str">
        <f t="shared" si="228"/>
        <v/>
      </c>
      <c r="K2081" s="21">
        <f t="shared" si="224"/>
        <v>0</v>
      </c>
      <c r="L2081" s="21" t="str">
        <f t="shared" si="225"/>
        <v/>
      </c>
      <c r="M2081" s="22" t="str">
        <f t="shared" si="229"/>
        <v/>
      </c>
      <c r="N2081" s="48"/>
      <c r="O2081" s="54" t="str">
        <f>IF(N2081="","",IFERROR(VLOOKUP(N2081,EMPRESAS!$A:$C,3,FALSE),"NAO CADASTRADA"))</f>
        <v/>
      </c>
      <c r="P2081" s="50"/>
      <c r="Q2081" s="54" t="str">
        <f>IF(P2081="","",IFERROR(VLOOKUP(P2081,ATIVIDADES!$A:$C,3,FALSE),"NAO CADASTRADA"))</f>
        <v/>
      </c>
      <c r="R2081" s="42"/>
      <c r="S2081" s="48"/>
      <c r="T2081" s="54" t="str">
        <f>IF(S2081="","",IFERROR(VLOOKUP(S2081,EMPRESAS!$A:$C,3,FALSE),"NAO CADASTRADA"))</f>
        <v/>
      </c>
      <c r="U2081" s="50"/>
      <c r="V2081" s="54" t="str">
        <f>IF(U2081="","",IFERROR(VLOOKUP(U2081,ATIVIDADES!$A:$C,3,FALSE),"NAO CADASTRADA"))</f>
        <v/>
      </c>
      <c r="W2081" s="42"/>
      <c r="X2081" s="48"/>
      <c r="Y2081" s="54" t="str">
        <f>IF(X2081="","",IFERROR(VLOOKUP(X2081,EMPRESAS!$A:$C,3,FALSE),"NAO CADASTRADA"))</f>
        <v/>
      </c>
      <c r="Z2081" s="50"/>
      <c r="AA2081" s="54" t="str">
        <f>IF(Z2081="","",IFERROR(VLOOKUP(Z2081,ATIVIDADES!$A:$C,3,FALSE),"NAO CADASTRADA"))</f>
        <v/>
      </c>
      <c r="AB2081" s="42"/>
      <c r="AC2081" s="48"/>
      <c r="AD2081" s="54" t="str">
        <f>IF(AC2081="","",IFERROR(VLOOKUP(AC2081,EMPRESAS!$A:$C,3,FALSE),"NAO CADASTRADA"))</f>
        <v/>
      </c>
      <c r="AE2081" s="50"/>
      <c r="AF2081" s="54" t="str">
        <f>IF(AE2081="","",IFERROR(VLOOKUP(AE2081,ATIVIDADES!$A:$C,3,FALSE),"NAO CADASTRADA"))</f>
        <v/>
      </c>
      <c r="AG2081" s="42"/>
      <c r="AH2081" s="48"/>
      <c r="AI2081" s="54" t="str">
        <f>IF(AH2081="","",IFERROR(VLOOKUP(AH2081,EMPRESAS!$A:$C,3,FALSE),"NAO CADASTRADA"))</f>
        <v/>
      </c>
      <c r="AJ2081" s="50"/>
      <c r="AK2081" s="54" t="str">
        <f>IF(AJ2081="","",IFERROR(VLOOKUP(AJ2081,ATIVIDADES!$A:$C,3,FALSE),"NAO CADASTRADA"))</f>
        <v/>
      </c>
      <c r="AL2081" s="42"/>
    </row>
    <row r="2082" spans="1:38" x14ac:dyDescent="0.25">
      <c r="A2082" s="26" t="str">
        <f t="shared" si="226"/>
        <v>OK</v>
      </c>
      <c r="B2082" s="29">
        <f t="shared" si="227"/>
        <v>2487914866</v>
      </c>
      <c r="C2082" s="30">
        <v>44170</v>
      </c>
      <c r="D2082" s="18">
        <f t="shared" si="230"/>
        <v>44166</v>
      </c>
      <c r="E2082" s="19" t="str">
        <f>IF(ISERROR(VLOOKUP(C2082,FERIADOS!$A:$B,1,FALSE)),IF(WEEKDAY(C2082)=1,"Dom",IF(WEEKDAY(C2082)=2,"Seg",IF(WEEKDAY(C2082)=3,"Ter",IF(WEEKDAY(C2082)=4,"Qua",IF(WEEKDAY(C2082)=5,"Qui",IF(WEEKDAY(C2082)=6,"Sex","Sab")))))),"Feriado")</f>
        <v>Sab</v>
      </c>
      <c r="F2082" s="32"/>
      <c r="G2082" s="33"/>
      <c r="H2082" s="33"/>
      <c r="I2082" s="33"/>
      <c r="J2082" s="21" t="str">
        <f t="shared" si="228"/>
        <v/>
      </c>
      <c r="K2082" s="21">
        <f t="shared" si="224"/>
        <v>0</v>
      </c>
      <c r="L2082" s="21" t="str">
        <f t="shared" si="225"/>
        <v/>
      </c>
      <c r="M2082" s="22" t="str">
        <f t="shared" si="229"/>
        <v/>
      </c>
      <c r="N2082" s="48"/>
      <c r="O2082" s="54" t="str">
        <f>IF(N2082="","",IFERROR(VLOOKUP(N2082,EMPRESAS!$A:$C,3,FALSE),"NAO CADASTRADA"))</f>
        <v/>
      </c>
      <c r="P2082" s="50"/>
      <c r="Q2082" s="54" t="str">
        <f>IF(P2082="","",IFERROR(VLOOKUP(P2082,ATIVIDADES!$A:$C,3,FALSE),"NAO CADASTRADA"))</f>
        <v/>
      </c>
      <c r="R2082" s="42"/>
      <c r="S2082" s="48"/>
      <c r="T2082" s="54" t="str">
        <f>IF(S2082="","",IFERROR(VLOOKUP(S2082,EMPRESAS!$A:$C,3,FALSE),"NAO CADASTRADA"))</f>
        <v/>
      </c>
      <c r="U2082" s="50"/>
      <c r="V2082" s="54" t="str">
        <f>IF(U2082="","",IFERROR(VLOOKUP(U2082,ATIVIDADES!$A:$C,3,FALSE),"NAO CADASTRADA"))</f>
        <v/>
      </c>
      <c r="W2082" s="42"/>
      <c r="X2082" s="48"/>
      <c r="Y2082" s="54" t="str">
        <f>IF(X2082="","",IFERROR(VLOOKUP(X2082,EMPRESAS!$A:$C,3,FALSE),"NAO CADASTRADA"))</f>
        <v/>
      </c>
      <c r="Z2082" s="50"/>
      <c r="AA2082" s="54" t="str">
        <f>IF(Z2082="","",IFERROR(VLOOKUP(Z2082,ATIVIDADES!$A:$C,3,FALSE),"NAO CADASTRADA"))</f>
        <v/>
      </c>
      <c r="AB2082" s="42"/>
      <c r="AC2082" s="48"/>
      <c r="AD2082" s="54" t="str">
        <f>IF(AC2082="","",IFERROR(VLOOKUP(AC2082,EMPRESAS!$A:$C,3,FALSE),"NAO CADASTRADA"))</f>
        <v/>
      </c>
      <c r="AE2082" s="50"/>
      <c r="AF2082" s="54" t="str">
        <f>IF(AE2082="","",IFERROR(VLOOKUP(AE2082,ATIVIDADES!$A:$C,3,FALSE),"NAO CADASTRADA"))</f>
        <v/>
      </c>
      <c r="AG2082" s="42"/>
      <c r="AH2082" s="48"/>
      <c r="AI2082" s="54" t="str">
        <f>IF(AH2082="","",IFERROR(VLOOKUP(AH2082,EMPRESAS!$A:$C,3,FALSE),"NAO CADASTRADA"))</f>
        <v/>
      </c>
      <c r="AJ2082" s="50"/>
      <c r="AK2082" s="54" t="str">
        <f>IF(AJ2082="","",IFERROR(VLOOKUP(AJ2082,ATIVIDADES!$A:$C,3,FALSE),"NAO CADASTRADA"))</f>
        <v/>
      </c>
      <c r="AL2082" s="42"/>
    </row>
    <row r="2083" spans="1:38" x14ac:dyDescent="0.25">
      <c r="A2083" s="26" t="str">
        <f t="shared" si="226"/>
        <v>OK</v>
      </c>
      <c r="B2083" s="29">
        <f t="shared" si="227"/>
        <v>2487914866</v>
      </c>
      <c r="C2083" s="30">
        <v>44171</v>
      </c>
      <c r="D2083" s="18">
        <f t="shared" si="230"/>
        <v>44166</v>
      </c>
      <c r="E2083" s="19" t="str">
        <f>IF(ISERROR(VLOOKUP(C2083,FERIADOS!$A:$B,1,FALSE)),IF(WEEKDAY(C2083)=1,"Dom",IF(WEEKDAY(C2083)=2,"Seg",IF(WEEKDAY(C2083)=3,"Ter",IF(WEEKDAY(C2083)=4,"Qua",IF(WEEKDAY(C2083)=5,"Qui",IF(WEEKDAY(C2083)=6,"Sex","Sab")))))),"Feriado")</f>
        <v>Dom</v>
      </c>
      <c r="F2083" s="32"/>
      <c r="G2083" s="33"/>
      <c r="H2083" s="33"/>
      <c r="I2083" s="33"/>
      <c r="J2083" s="21" t="str">
        <f t="shared" si="228"/>
        <v/>
      </c>
      <c r="K2083" s="21">
        <f t="shared" si="224"/>
        <v>0</v>
      </c>
      <c r="L2083" s="21" t="str">
        <f t="shared" si="225"/>
        <v/>
      </c>
      <c r="M2083" s="22" t="str">
        <f t="shared" si="229"/>
        <v/>
      </c>
      <c r="N2083" s="48"/>
      <c r="O2083" s="54" t="str">
        <f>IF(N2083="","",IFERROR(VLOOKUP(N2083,EMPRESAS!$A:$C,3,FALSE),"NAO CADASTRADA"))</f>
        <v/>
      </c>
      <c r="P2083" s="50"/>
      <c r="Q2083" s="54" t="str">
        <f>IF(P2083="","",IFERROR(VLOOKUP(P2083,ATIVIDADES!$A:$C,3,FALSE),"NAO CADASTRADA"))</f>
        <v/>
      </c>
      <c r="R2083" s="42"/>
      <c r="S2083" s="48"/>
      <c r="T2083" s="54" t="str">
        <f>IF(S2083="","",IFERROR(VLOOKUP(S2083,EMPRESAS!$A:$C,3,FALSE),"NAO CADASTRADA"))</f>
        <v/>
      </c>
      <c r="U2083" s="50"/>
      <c r="V2083" s="54" t="str">
        <f>IF(U2083="","",IFERROR(VLOOKUP(U2083,ATIVIDADES!$A:$C,3,FALSE),"NAO CADASTRADA"))</f>
        <v/>
      </c>
      <c r="W2083" s="42"/>
      <c r="X2083" s="48"/>
      <c r="Y2083" s="54" t="str">
        <f>IF(X2083="","",IFERROR(VLOOKUP(X2083,EMPRESAS!$A:$C,3,FALSE),"NAO CADASTRADA"))</f>
        <v/>
      </c>
      <c r="Z2083" s="50"/>
      <c r="AA2083" s="54" t="str">
        <f>IF(Z2083="","",IFERROR(VLOOKUP(Z2083,ATIVIDADES!$A:$C,3,FALSE),"NAO CADASTRADA"))</f>
        <v/>
      </c>
      <c r="AB2083" s="42"/>
      <c r="AC2083" s="48"/>
      <c r="AD2083" s="54" t="str">
        <f>IF(AC2083="","",IFERROR(VLOOKUP(AC2083,EMPRESAS!$A:$C,3,FALSE),"NAO CADASTRADA"))</f>
        <v/>
      </c>
      <c r="AE2083" s="50"/>
      <c r="AF2083" s="54" t="str">
        <f>IF(AE2083="","",IFERROR(VLOOKUP(AE2083,ATIVIDADES!$A:$C,3,FALSE),"NAO CADASTRADA"))</f>
        <v/>
      </c>
      <c r="AG2083" s="42"/>
      <c r="AH2083" s="48"/>
      <c r="AI2083" s="54" t="str">
        <f>IF(AH2083="","",IFERROR(VLOOKUP(AH2083,EMPRESAS!$A:$C,3,FALSE),"NAO CADASTRADA"))</f>
        <v/>
      </c>
      <c r="AJ2083" s="50"/>
      <c r="AK2083" s="54" t="str">
        <f>IF(AJ2083="","",IFERROR(VLOOKUP(AJ2083,ATIVIDADES!$A:$C,3,FALSE),"NAO CADASTRADA"))</f>
        <v/>
      </c>
      <c r="AL2083" s="42"/>
    </row>
    <row r="2084" spans="1:38" x14ac:dyDescent="0.25">
      <c r="A2084" s="26" t="str">
        <f t="shared" si="226"/>
        <v>OK</v>
      </c>
      <c r="B2084" s="29">
        <f t="shared" si="227"/>
        <v>2487914866</v>
      </c>
      <c r="C2084" s="30">
        <v>44172</v>
      </c>
      <c r="D2084" s="18">
        <f t="shared" si="230"/>
        <v>44166</v>
      </c>
      <c r="E2084" s="19" t="str">
        <f>IF(ISERROR(VLOOKUP(C2084,FERIADOS!$A:$B,1,FALSE)),IF(WEEKDAY(C2084)=1,"Dom",IF(WEEKDAY(C2084)=2,"Seg",IF(WEEKDAY(C2084)=3,"Ter",IF(WEEKDAY(C2084)=4,"Qua",IF(WEEKDAY(C2084)=5,"Qui",IF(WEEKDAY(C2084)=6,"Sex","Sab")))))),"Feriado")</f>
        <v>Seg</v>
      </c>
      <c r="F2084" s="32"/>
      <c r="G2084" s="33"/>
      <c r="H2084" s="33"/>
      <c r="I2084" s="33"/>
      <c r="J2084" s="21" t="str">
        <f t="shared" si="228"/>
        <v/>
      </c>
      <c r="K2084" s="21">
        <f t="shared" si="224"/>
        <v>0</v>
      </c>
      <c r="L2084" s="21" t="str">
        <f t="shared" si="225"/>
        <v/>
      </c>
      <c r="M2084" s="22" t="str">
        <f t="shared" si="229"/>
        <v/>
      </c>
      <c r="N2084" s="48"/>
      <c r="O2084" s="54" t="str">
        <f>IF(N2084="","",IFERROR(VLOOKUP(N2084,EMPRESAS!$A:$C,3,FALSE),"NAO CADASTRADA"))</f>
        <v/>
      </c>
      <c r="P2084" s="50"/>
      <c r="Q2084" s="54" t="str">
        <f>IF(P2084="","",IFERROR(VLOOKUP(P2084,ATIVIDADES!$A:$C,3,FALSE),"NAO CADASTRADA"))</f>
        <v/>
      </c>
      <c r="R2084" s="42"/>
      <c r="S2084" s="48"/>
      <c r="T2084" s="54" t="str">
        <f>IF(S2084="","",IFERROR(VLOOKUP(S2084,EMPRESAS!$A:$C,3,FALSE),"NAO CADASTRADA"))</f>
        <v/>
      </c>
      <c r="U2084" s="50"/>
      <c r="V2084" s="54" t="str">
        <f>IF(U2084="","",IFERROR(VLOOKUP(U2084,ATIVIDADES!$A:$C,3,FALSE),"NAO CADASTRADA"))</f>
        <v/>
      </c>
      <c r="W2084" s="42"/>
      <c r="X2084" s="48"/>
      <c r="Y2084" s="54" t="str">
        <f>IF(X2084="","",IFERROR(VLOOKUP(X2084,EMPRESAS!$A:$C,3,FALSE),"NAO CADASTRADA"))</f>
        <v/>
      </c>
      <c r="Z2084" s="50"/>
      <c r="AA2084" s="54" t="str">
        <f>IF(Z2084="","",IFERROR(VLOOKUP(Z2084,ATIVIDADES!$A:$C,3,FALSE),"NAO CADASTRADA"))</f>
        <v/>
      </c>
      <c r="AB2084" s="42"/>
      <c r="AC2084" s="48"/>
      <c r="AD2084" s="54" t="str">
        <f>IF(AC2084="","",IFERROR(VLOOKUP(AC2084,EMPRESAS!$A:$C,3,FALSE),"NAO CADASTRADA"))</f>
        <v/>
      </c>
      <c r="AE2084" s="50"/>
      <c r="AF2084" s="54" t="str">
        <f>IF(AE2084="","",IFERROR(VLOOKUP(AE2084,ATIVIDADES!$A:$C,3,FALSE),"NAO CADASTRADA"))</f>
        <v/>
      </c>
      <c r="AG2084" s="42"/>
      <c r="AH2084" s="48"/>
      <c r="AI2084" s="54" t="str">
        <f>IF(AH2084="","",IFERROR(VLOOKUP(AH2084,EMPRESAS!$A:$C,3,FALSE),"NAO CADASTRADA"))</f>
        <v/>
      </c>
      <c r="AJ2084" s="50"/>
      <c r="AK2084" s="54" t="str">
        <f>IF(AJ2084="","",IFERROR(VLOOKUP(AJ2084,ATIVIDADES!$A:$C,3,FALSE),"NAO CADASTRADA"))</f>
        <v/>
      </c>
      <c r="AL2084" s="42"/>
    </row>
    <row r="2085" spans="1:38" x14ac:dyDescent="0.25">
      <c r="A2085" s="26" t="str">
        <f t="shared" si="226"/>
        <v>OK</v>
      </c>
      <c r="B2085" s="29">
        <f t="shared" si="227"/>
        <v>2487914866</v>
      </c>
      <c r="C2085" s="30">
        <v>44173</v>
      </c>
      <c r="D2085" s="18">
        <f t="shared" si="230"/>
        <v>44166</v>
      </c>
      <c r="E2085" s="19" t="str">
        <f>IF(ISERROR(VLOOKUP(C2085,FERIADOS!$A:$B,1,FALSE)),IF(WEEKDAY(C2085)=1,"Dom",IF(WEEKDAY(C2085)=2,"Seg",IF(WEEKDAY(C2085)=3,"Ter",IF(WEEKDAY(C2085)=4,"Qua",IF(WEEKDAY(C2085)=5,"Qui",IF(WEEKDAY(C2085)=6,"Sex","Sab")))))),"Feriado")</f>
        <v>Feriado</v>
      </c>
      <c r="F2085" s="32"/>
      <c r="G2085" s="33"/>
      <c r="H2085" s="33"/>
      <c r="I2085" s="33"/>
      <c r="J2085" s="21" t="str">
        <f t="shared" si="228"/>
        <v/>
      </c>
      <c r="K2085" s="21">
        <f t="shared" si="224"/>
        <v>0</v>
      </c>
      <c r="L2085" s="21" t="str">
        <f t="shared" si="225"/>
        <v/>
      </c>
      <c r="M2085" s="22" t="str">
        <f t="shared" si="229"/>
        <v/>
      </c>
      <c r="N2085" s="48"/>
      <c r="O2085" s="54" t="str">
        <f>IF(N2085="","",IFERROR(VLOOKUP(N2085,EMPRESAS!$A:$C,3,FALSE),"NAO CADASTRADA"))</f>
        <v/>
      </c>
      <c r="P2085" s="50"/>
      <c r="Q2085" s="54" t="str">
        <f>IF(P2085="","",IFERROR(VLOOKUP(P2085,ATIVIDADES!$A:$C,3,FALSE),"NAO CADASTRADA"))</f>
        <v/>
      </c>
      <c r="R2085" s="42"/>
      <c r="S2085" s="48"/>
      <c r="T2085" s="54" t="str">
        <f>IF(S2085="","",IFERROR(VLOOKUP(S2085,EMPRESAS!$A:$C,3,FALSE),"NAO CADASTRADA"))</f>
        <v/>
      </c>
      <c r="U2085" s="50"/>
      <c r="V2085" s="54" t="str">
        <f>IF(U2085="","",IFERROR(VLOOKUP(U2085,ATIVIDADES!$A:$C,3,FALSE),"NAO CADASTRADA"))</f>
        <v/>
      </c>
      <c r="W2085" s="42"/>
      <c r="X2085" s="48"/>
      <c r="Y2085" s="54" t="str">
        <f>IF(X2085="","",IFERROR(VLOOKUP(X2085,EMPRESAS!$A:$C,3,FALSE),"NAO CADASTRADA"))</f>
        <v/>
      </c>
      <c r="Z2085" s="50"/>
      <c r="AA2085" s="54" t="str">
        <f>IF(Z2085="","",IFERROR(VLOOKUP(Z2085,ATIVIDADES!$A:$C,3,FALSE),"NAO CADASTRADA"))</f>
        <v/>
      </c>
      <c r="AB2085" s="42"/>
      <c r="AC2085" s="48"/>
      <c r="AD2085" s="54" t="str">
        <f>IF(AC2085="","",IFERROR(VLOOKUP(AC2085,EMPRESAS!$A:$C,3,FALSE),"NAO CADASTRADA"))</f>
        <v/>
      </c>
      <c r="AE2085" s="50"/>
      <c r="AF2085" s="54" t="str">
        <f>IF(AE2085="","",IFERROR(VLOOKUP(AE2085,ATIVIDADES!$A:$C,3,FALSE),"NAO CADASTRADA"))</f>
        <v/>
      </c>
      <c r="AG2085" s="42"/>
      <c r="AH2085" s="48"/>
      <c r="AI2085" s="54" t="str">
        <f>IF(AH2085="","",IFERROR(VLOOKUP(AH2085,EMPRESAS!$A:$C,3,FALSE),"NAO CADASTRADA"))</f>
        <v/>
      </c>
      <c r="AJ2085" s="50"/>
      <c r="AK2085" s="54" t="str">
        <f>IF(AJ2085="","",IFERROR(VLOOKUP(AJ2085,ATIVIDADES!$A:$C,3,FALSE),"NAO CADASTRADA"))</f>
        <v/>
      </c>
      <c r="AL2085" s="42"/>
    </row>
    <row r="2086" spans="1:38" x14ac:dyDescent="0.25">
      <c r="A2086" s="26" t="str">
        <f t="shared" si="226"/>
        <v>OK</v>
      </c>
      <c r="B2086" s="29">
        <f t="shared" si="227"/>
        <v>2487914866</v>
      </c>
      <c r="C2086" s="30">
        <v>44174</v>
      </c>
      <c r="D2086" s="18">
        <f t="shared" si="230"/>
        <v>44166</v>
      </c>
      <c r="E2086" s="19" t="str">
        <f>IF(ISERROR(VLOOKUP(C2086,FERIADOS!$A:$B,1,FALSE)),IF(WEEKDAY(C2086)=1,"Dom",IF(WEEKDAY(C2086)=2,"Seg",IF(WEEKDAY(C2086)=3,"Ter",IF(WEEKDAY(C2086)=4,"Qua",IF(WEEKDAY(C2086)=5,"Qui",IF(WEEKDAY(C2086)=6,"Sex","Sab")))))),"Feriado")</f>
        <v>Qua</v>
      </c>
      <c r="F2086" s="32"/>
      <c r="G2086" s="33"/>
      <c r="H2086" s="33"/>
      <c r="I2086" s="33"/>
      <c r="J2086" s="21" t="str">
        <f t="shared" si="228"/>
        <v/>
      </c>
      <c r="K2086" s="21">
        <f t="shared" si="224"/>
        <v>0</v>
      </c>
      <c r="L2086" s="21" t="str">
        <f t="shared" si="225"/>
        <v/>
      </c>
      <c r="M2086" s="22" t="str">
        <f t="shared" si="229"/>
        <v/>
      </c>
      <c r="N2086" s="48"/>
      <c r="O2086" s="54" t="str">
        <f>IF(N2086="","",IFERROR(VLOOKUP(N2086,EMPRESAS!$A:$C,3,FALSE),"NAO CADASTRADA"))</f>
        <v/>
      </c>
      <c r="P2086" s="50"/>
      <c r="Q2086" s="54" t="str">
        <f>IF(P2086="","",IFERROR(VLOOKUP(P2086,ATIVIDADES!$A:$C,3,FALSE),"NAO CADASTRADA"))</f>
        <v/>
      </c>
      <c r="R2086" s="42"/>
      <c r="S2086" s="48"/>
      <c r="T2086" s="54" t="str">
        <f>IF(S2086="","",IFERROR(VLOOKUP(S2086,EMPRESAS!$A:$C,3,FALSE),"NAO CADASTRADA"))</f>
        <v/>
      </c>
      <c r="U2086" s="50"/>
      <c r="V2086" s="54" t="str">
        <f>IF(U2086="","",IFERROR(VLOOKUP(U2086,ATIVIDADES!$A:$C,3,FALSE),"NAO CADASTRADA"))</f>
        <v/>
      </c>
      <c r="W2086" s="42"/>
      <c r="X2086" s="48"/>
      <c r="Y2086" s="54" t="str">
        <f>IF(X2086="","",IFERROR(VLOOKUP(X2086,EMPRESAS!$A:$C,3,FALSE),"NAO CADASTRADA"))</f>
        <v/>
      </c>
      <c r="Z2086" s="50"/>
      <c r="AA2086" s="54" t="str">
        <f>IF(Z2086="","",IFERROR(VLOOKUP(Z2086,ATIVIDADES!$A:$C,3,FALSE),"NAO CADASTRADA"))</f>
        <v/>
      </c>
      <c r="AB2086" s="42"/>
      <c r="AC2086" s="48"/>
      <c r="AD2086" s="54" t="str">
        <f>IF(AC2086="","",IFERROR(VLOOKUP(AC2086,EMPRESAS!$A:$C,3,FALSE),"NAO CADASTRADA"))</f>
        <v/>
      </c>
      <c r="AE2086" s="50"/>
      <c r="AF2086" s="54" t="str">
        <f>IF(AE2086="","",IFERROR(VLOOKUP(AE2086,ATIVIDADES!$A:$C,3,FALSE),"NAO CADASTRADA"))</f>
        <v/>
      </c>
      <c r="AG2086" s="42"/>
      <c r="AH2086" s="48"/>
      <c r="AI2086" s="54" t="str">
        <f>IF(AH2086="","",IFERROR(VLOOKUP(AH2086,EMPRESAS!$A:$C,3,FALSE),"NAO CADASTRADA"))</f>
        <v/>
      </c>
      <c r="AJ2086" s="50"/>
      <c r="AK2086" s="54" t="str">
        <f>IF(AJ2086="","",IFERROR(VLOOKUP(AJ2086,ATIVIDADES!$A:$C,3,FALSE),"NAO CADASTRADA"))</f>
        <v/>
      </c>
      <c r="AL2086" s="42"/>
    </row>
    <row r="2087" spans="1:38" x14ac:dyDescent="0.25">
      <c r="A2087" s="26" t="str">
        <f t="shared" si="226"/>
        <v>OK</v>
      </c>
      <c r="B2087" s="29">
        <f t="shared" si="227"/>
        <v>2487914866</v>
      </c>
      <c r="C2087" s="30">
        <v>44175</v>
      </c>
      <c r="D2087" s="18">
        <f t="shared" si="230"/>
        <v>44166</v>
      </c>
      <c r="E2087" s="19" t="str">
        <f>IF(ISERROR(VLOOKUP(C2087,FERIADOS!$A:$B,1,FALSE)),IF(WEEKDAY(C2087)=1,"Dom",IF(WEEKDAY(C2087)=2,"Seg",IF(WEEKDAY(C2087)=3,"Ter",IF(WEEKDAY(C2087)=4,"Qua",IF(WEEKDAY(C2087)=5,"Qui",IF(WEEKDAY(C2087)=6,"Sex","Sab")))))),"Feriado")</f>
        <v>Qui</v>
      </c>
      <c r="F2087" s="32"/>
      <c r="G2087" s="33"/>
      <c r="H2087" s="33"/>
      <c r="I2087" s="33"/>
      <c r="J2087" s="21" t="str">
        <f t="shared" si="228"/>
        <v/>
      </c>
      <c r="K2087" s="21">
        <f t="shared" si="224"/>
        <v>0</v>
      </c>
      <c r="L2087" s="21" t="str">
        <f t="shared" si="225"/>
        <v/>
      </c>
      <c r="M2087" s="22" t="str">
        <f t="shared" si="229"/>
        <v/>
      </c>
      <c r="N2087" s="48"/>
      <c r="O2087" s="54" t="str">
        <f>IF(N2087="","",IFERROR(VLOOKUP(N2087,EMPRESAS!$A:$C,3,FALSE),"NAO CADASTRADA"))</f>
        <v/>
      </c>
      <c r="P2087" s="50"/>
      <c r="Q2087" s="54" t="str">
        <f>IF(P2087="","",IFERROR(VLOOKUP(P2087,ATIVIDADES!$A:$C,3,FALSE),"NAO CADASTRADA"))</f>
        <v/>
      </c>
      <c r="R2087" s="42"/>
      <c r="S2087" s="48"/>
      <c r="T2087" s="54" t="str">
        <f>IF(S2087="","",IFERROR(VLOOKUP(S2087,EMPRESAS!$A:$C,3,FALSE),"NAO CADASTRADA"))</f>
        <v/>
      </c>
      <c r="U2087" s="50"/>
      <c r="V2087" s="54" t="str">
        <f>IF(U2087="","",IFERROR(VLOOKUP(U2087,ATIVIDADES!$A:$C,3,FALSE),"NAO CADASTRADA"))</f>
        <v/>
      </c>
      <c r="W2087" s="42"/>
      <c r="X2087" s="48"/>
      <c r="Y2087" s="54" t="str">
        <f>IF(X2087="","",IFERROR(VLOOKUP(X2087,EMPRESAS!$A:$C,3,FALSE),"NAO CADASTRADA"))</f>
        <v/>
      </c>
      <c r="Z2087" s="50"/>
      <c r="AA2087" s="54" t="str">
        <f>IF(Z2087="","",IFERROR(VLOOKUP(Z2087,ATIVIDADES!$A:$C,3,FALSE),"NAO CADASTRADA"))</f>
        <v/>
      </c>
      <c r="AB2087" s="42"/>
      <c r="AC2087" s="48"/>
      <c r="AD2087" s="54" t="str">
        <f>IF(AC2087="","",IFERROR(VLOOKUP(AC2087,EMPRESAS!$A:$C,3,FALSE),"NAO CADASTRADA"))</f>
        <v/>
      </c>
      <c r="AE2087" s="50"/>
      <c r="AF2087" s="54" t="str">
        <f>IF(AE2087="","",IFERROR(VLOOKUP(AE2087,ATIVIDADES!$A:$C,3,FALSE),"NAO CADASTRADA"))</f>
        <v/>
      </c>
      <c r="AG2087" s="42"/>
      <c r="AH2087" s="48"/>
      <c r="AI2087" s="54" t="str">
        <f>IF(AH2087="","",IFERROR(VLOOKUP(AH2087,EMPRESAS!$A:$C,3,FALSE),"NAO CADASTRADA"))</f>
        <v/>
      </c>
      <c r="AJ2087" s="50"/>
      <c r="AK2087" s="54" t="str">
        <f>IF(AJ2087="","",IFERROR(VLOOKUP(AJ2087,ATIVIDADES!$A:$C,3,FALSE),"NAO CADASTRADA"))</f>
        <v/>
      </c>
      <c r="AL2087" s="42"/>
    </row>
    <row r="2088" spans="1:38" x14ac:dyDescent="0.25">
      <c r="A2088" s="26" t="str">
        <f t="shared" si="226"/>
        <v>OK</v>
      </c>
      <c r="B2088" s="29">
        <f t="shared" si="227"/>
        <v>2487914866</v>
      </c>
      <c r="C2088" s="30">
        <v>44176</v>
      </c>
      <c r="D2088" s="18">
        <f t="shared" si="230"/>
        <v>44166</v>
      </c>
      <c r="E2088" s="19" t="str">
        <f>IF(ISERROR(VLOOKUP(C2088,FERIADOS!$A:$B,1,FALSE)),IF(WEEKDAY(C2088)=1,"Dom",IF(WEEKDAY(C2088)=2,"Seg",IF(WEEKDAY(C2088)=3,"Ter",IF(WEEKDAY(C2088)=4,"Qua",IF(WEEKDAY(C2088)=5,"Qui",IF(WEEKDAY(C2088)=6,"Sex","Sab")))))),"Feriado")</f>
        <v>Sex</v>
      </c>
      <c r="F2088" s="32"/>
      <c r="G2088" s="33"/>
      <c r="H2088" s="33"/>
      <c r="I2088" s="33"/>
      <c r="J2088" s="21" t="str">
        <f t="shared" si="228"/>
        <v/>
      </c>
      <c r="K2088" s="21">
        <f t="shared" si="224"/>
        <v>0</v>
      </c>
      <c r="L2088" s="21" t="str">
        <f t="shared" si="225"/>
        <v/>
      </c>
      <c r="M2088" s="22" t="str">
        <f t="shared" si="229"/>
        <v/>
      </c>
      <c r="N2088" s="48"/>
      <c r="O2088" s="54" t="str">
        <f>IF(N2088="","",IFERROR(VLOOKUP(N2088,EMPRESAS!$A:$C,3,FALSE),"NAO CADASTRADA"))</f>
        <v/>
      </c>
      <c r="P2088" s="50"/>
      <c r="Q2088" s="54" t="str">
        <f>IF(P2088="","",IFERROR(VLOOKUP(P2088,ATIVIDADES!$A:$C,3,FALSE),"NAO CADASTRADA"))</f>
        <v/>
      </c>
      <c r="R2088" s="42"/>
      <c r="S2088" s="48"/>
      <c r="T2088" s="54" t="str">
        <f>IF(S2088="","",IFERROR(VLOOKUP(S2088,EMPRESAS!$A:$C,3,FALSE),"NAO CADASTRADA"))</f>
        <v/>
      </c>
      <c r="U2088" s="50"/>
      <c r="V2088" s="54" t="str">
        <f>IF(U2088="","",IFERROR(VLOOKUP(U2088,ATIVIDADES!$A:$C,3,FALSE),"NAO CADASTRADA"))</f>
        <v/>
      </c>
      <c r="W2088" s="42"/>
      <c r="X2088" s="48"/>
      <c r="Y2088" s="54" t="str">
        <f>IF(X2088="","",IFERROR(VLOOKUP(X2088,EMPRESAS!$A:$C,3,FALSE),"NAO CADASTRADA"))</f>
        <v/>
      </c>
      <c r="Z2088" s="50"/>
      <c r="AA2088" s="54" t="str">
        <f>IF(Z2088="","",IFERROR(VLOOKUP(Z2088,ATIVIDADES!$A:$C,3,FALSE),"NAO CADASTRADA"))</f>
        <v/>
      </c>
      <c r="AB2088" s="42"/>
      <c r="AC2088" s="48"/>
      <c r="AD2088" s="54" t="str">
        <f>IF(AC2088="","",IFERROR(VLOOKUP(AC2088,EMPRESAS!$A:$C,3,FALSE),"NAO CADASTRADA"))</f>
        <v/>
      </c>
      <c r="AE2088" s="50"/>
      <c r="AF2088" s="54" t="str">
        <f>IF(AE2088="","",IFERROR(VLOOKUP(AE2088,ATIVIDADES!$A:$C,3,FALSE),"NAO CADASTRADA"))</f>
        <v/>
      </c>
      <c r="AG2088" s="42"/>
      <c r="AH2088" s="48"/>
      <c r="AI2088" s="54" t="str">
        <f>IF(AH2088="","",IFERROR(VLOOKUP(AH2088,EMPRESAS!$A:$C,3,FALSE),"NAO CADASTRADA"))</f>
        <v/>
      </c>
      <c r="AJ2088" s="50"/>
      <c r="AK2088" s="54" t="str">
        <f>IF(AJ2088="","",IFERROR(VLOOKUP(AJ2088,ATIVIDADES!$A:$C,3,FALSE),"NAO CADASTRADA"))</f>
        <v/>
      </c>
      <c r="AL2088" s="42"/>
    </row>
    <row r="2089" spans="1:38" x14ac:dyDescent="0.25">
      <c r="A2089" s="26" t="str">
        <f t="shared" si="226"/>
        <v>OK</v>
      </c>
      <c r="B2089" s="29">
        <f t="shared" si="227"/>
        <v>2487914866</v>
      </c>
      <c r="C2089" s="30">
        <v>44177</v>
      </c>
      <c r="D2089" s="18">
        <f t="shared" si="230"/>
        <v>44166</v>
      </c>
      <c r="E2089" s="19" t="str">
        <f>IF(ISERROR(VLOOKUP(C2089,FERIADOS!$A:$B,1,FALSE)),IF(WEEKDAY(C2089)=1,"Dom",IF(WEEKDAY(C2089)=2,"Seg",IF(WEEKDAY(C2089)=3,"Ter",IF(WEEKDAY(C2089)=4,"Qua",IF(WEEKDAY(C2089)=5,"Qui",IF(WEEKDAY(C2089)=6,"Sex","Sab")))))),"Feriado")</f>
        <v>Sab</v>
      </c>
      <c r="F2089" s="32"/>
      <c r="G2089" s="33"/>
      <c r="H2089" s="33"/>
      <c r="I2089" s="33"/>
      <c r="J2089" s="21" t="str">
        <f t="shared" si="228"/>
        <v/>
      </c>
      <c r="K2089" s="21">
        <f t="shared" si="224"/>
        <v>0</v>
      </c>
      <c r="L2089" s="21" t="str">
        <f t="shared" si="225"/>
        <v/>
      </c>
      <c r="M2089" s="22" t="str">
        <f t="shared" si="229"/>
        <v/>
      </c>
      <c r="N2089" s="48"/>
      <c r="O2089" s="54" t="str">
        <f>IF(N2089="","",IFERROR(VLOOKUP(N2089,EMPRESAS!$A:$C,3,FALSE),"NAO CADASTRADA"))</f>
        <v/>
      </c>
      <c r="P2089" s="50"/>
      <c r="Q2089" s="54" t="str">
        <f>IF(P2089="","",IFERROR(VLOOKUP(P2089,ATIVIDADES!$A:$C,3,FALSE),"NAO CADASTRADA"))</f>
        <v/>
      </c>
      <c r="R2089" s="42"/>
      <c r="S2089" s="48"/>
      <c r="T2089" s="54" t="str">
        <f>IF(S2089="","",IFERROR(VLOOKUP(S2089,EMPRESAS!$A:$C,3,FALSE),"NAO CADASTRADA"))</f>
        <v/>
      </c>
      <c r="U2089" s="50"/>
      <c r="V2089" s="54" t="str">
        <f>IF(U2089="","",IFERROR(VLOOKUP(U2089,ATIVIDADES!$A:$C,3,FALSE),"NAO CADASTRADA"))</f>
        <v/>
      </c>
      <c r="W2089" s="42"/>
      <c r="X2089" s="48"/>
      <c r="Y2089" s="54" t="str">
        <f>IF(X2089="","",IFERROR(VLOOKUP(X2089,EMPRESAS!$A:$C,3,FALSE),"NAO CADASTRADA"))</f>
        <v/>
      </c>
      <c r="Z2089" s="50"/>
      <c r="AA2089" s="54" t="str">
        <f>IF(Z2089="","",IFERROR(VLOOKUP(Z2089,ATIVIDADES!$A:$C,3,FALSE),"NAO CADASTRADA"))</f>
        <v/>
      </c>
      <c r="AB2089" s="42"/>
      <c r="AC2089" s="48"/>
      <c r="AD2089" s="54" t="str">
        <f>IF(AC2089="","",IFERROR(VLOOKUP(AC2089,EMPRESAS!$A:$C,3,FALSE),"NAO CADASTRADA"))</f>
        <v/>
      </c>
      <c r="AE2089" s="50"/>
      <c r="AF2089" s="54" t="str">
        <f>IF(AE2089="","",IFERROR(VLOOKUP(AE2089,ATIVIDADES!$A:$C,3,FALSE),"NAO CADASTRADA"))</f>
        <v/>
      </c>
      <c r="AG2089" s="42"/>
      <c r="AH2089" s="48"/>
      <c r="AI2089" s="54" t="str">
        <f>IF(AH2089="","",IFERROR(VLOOKUP(AH2089,EMPRESAS!$A:$C,3,FALSE),"NAO CADASTRADA"))</f>
        <v/>
      </c>
      <c r="AJ2089" s="50"/>
      <c r="AK2089" s="54" t="str">
        <f>IF(AJ2089="","",IFERROR(VLOOKUP(AJ2089,ATIVIDADES!$A:$C,3,FALSE),"NAO CADASTRADA"))</f>
        <v/>
      </c>
      <c r="AL2089" s="42"/>
    </row>
    <row r="2090" spans="1:38" x14ac:dyDescent="0.25">
      <c r="A2090" s="26" t="str">
        <f t="shared" si="226"/>
        <v>OK</v>
      </c>
      <c r="B2090" s="29">
        <f t="shared" si="227"/>
        <v>2487914866</v>
      </c>
      <c r="C2090" s="30">
        <v>44178</v>
      </c>
      <c r="D2090" s="18">
        <f t="shared" si="230"/>
        <v>44166</v>
      </c>
      <c r="E2090" s="19" t="str">
        <f>IF(ISERROR(VLOOKUP(C2090,FERIADOS!$A:$B,1,FALSE)),IF(WEEKDAY(C2090)=1,"Dom",IF(WEEKDAY(C2090)=2,"Seg",IF(WEEKDAY(C2090)=3,"Ter",IF(WEEKDAY(C2090)=4,"Qua",IF(WEEKDAY(C2090)=5,"Qui",IF(WEEKDAY(C2090)=6,"Sex","Sab")))))),"Feriado")</f>
        <v>Dom</v>
      </c>
      <c r="F2090" s="32"/>
      <c r="G2090" s="33"/>
      <c r="H2090" s="33"/>
      <c r="I2090" s="33"/>
      <c r="J2090" s="21" t="str">
        <f t="shared" si="228"/>
        <v/>
      </c>
      <c r="K2090" s="21">
        <f t="shared" si="224"/>
        <v>0</v>
      </c>
      <c r="L2090" s="21" t="str">
        <f t="shared" si="225"/>
        <v/>
      </c>
      <c r="M2090" s="22" t="str">
        <f t="shared" si="229"/>
        <v/>
      </c>
      <c r="N2090" s="48"/>
      <c r="O2090" s="54" t="str">
        <f>IF(N2090="","",IFERROR(VLOOKUP(N2090,EMPRESAS!$A:$C,3,FALSE),"NAO CADASTRADA"))</f>
        <v/>
      </c>
      <c r="P2090" s="50"/>
      <c r="Q2090" s="54" t="str">
        <f>IF(P2090="","",IFERROR(VLOOKUP(P2090,ATIVIDADES!$A:$C,3,FALSE),"NAO CADASTRADA"))</f>
        <v/>
      </c>
      <c r="R2090" s="42"/>
      <c r="S2090" s="48"/>
      <c r="T2090" s="54" t="str">
        <f>IF(S2090="","",IFERROR(VLOOKUP(S2090,EMPRESAS!$A:$C,3,FALSE),"NAO CADASTRADA"))</f>
        <v/>
      </c>
      <c r="U2090" s="50"/>
      <c r="V2090" s="54" t="str">
        <f>IF(U2090="","",IFERROR(VLOOKUP(U2090,ATIVIDADES!$A:$C,3,FALSE),"NAO CADASTRADA"))</f>
        <v/>
      </c>
      <c r="W2090" s="42"/>
      <c r="X2090" s="48"/>
      <c r="Y2090" s="54" t="str">
        <f>IF(X2090="","",IFERROR(VLOOKUP(X2090,EMPRESAS!$A:$C,3,FALSE),"NAO CADASTRADA"))</f>
        <v/>
      </c>
      <c r="Z2090" s="50"/>
      <c r="AA2090" s="54" t="str">
        <f>IF(Z2090="","",IFERROR(VLOOKUP(Z2090,ATIVIDADES!$A:$C,3,FALSE),"NAO CADASTRADA"))</f>
        <v/>
      </c>
      <c r="AB2090" s="42"/>
      <c r="AC2090" s="48"/>
      <c r="AD2090" s="54" t="str">
        <f>IF(AC2090="","",IFERROR(VLOOKUP(AC2090,EMPRESAS!$A:$C,3,FALSE),"NAO CADASTRADA"))</f>
        <v/>
      </c>
      <c r="AE2090" s="50"/>
      <c r="AF2090" s="54" t="str">
        <f>IF(AE2090="","",IFERROR(VLOOKUP(AE2090,ATIVIDADES!$A:$C,3,FALSE),"NAO CADASTRADA"))</f>
        <v/>
      </c>
      <c r="AG2090" s="42"/>
      <c r="AH2090" s="48"/>
      <c r="AI2090" s="54" t="str">
        <f>IF(AH2090="","",IFERROR(VLOOKUP(AH2090,EMPRESAS!$A:$C,3,FALSE),"NAO CADASTRADA"))</f>
        <v/>
      </c>
      <c r="AJ2090" s="50"/>
      <c r="AK2090" s="54" t="str">
        <f>IF(AJ2090="","",IFERROR(VLOOKUP(AJ2090,ATIVIDADES!$A:$C,3,FALSE),"NAO CADASTRADA"))</f>
        <v/>
      </c>
      <c r="AL2090" s="42"/>
    </row>
    <row r="2091" spans="1:38" x14ac:dyDescent="0.25">
      <c r="A2091" s="26" t="str">
        <f t="shared" si="226"/>
        <v>OK</v>
      </c>
      <c r="B2091" s="29">
        <f t="shared" si="227"/>
        <v>2487914866</v>
      </c>
      <c r="C2091" s="30">
        <v>44179</v>
      </c>
      <c r="D2091" s="18">
        <f t="shared" si="230"/>
        <v>44166</v>
      </c>
      <c r="E2091" s="19" t="str">
        <f>IF(ISERROR(VLOOKUP(C2091,FERIADOS!$A:$B,1,FALSE)),IF(WEEKDAY(C2091)=1,"Dom",IF(WEEKDAY(C2091)=2,"Seg",IF(WEEKDAY(C2091)=3,"Ter",IF(WEEKDAY(C2091)=4,"Qua",IF(WEEKDAY(C2091)=5,"Qui",IF(WEEKDAY(C2091)=6,"Sex","Sab")))))),"Feriado")</f>
        <v>Seg</v>
      </c>
      <c r="F2091" s="32"/>
      <c r="G2091" s="33"/>
      <c r="H2091" s="33"/>
      <c r="I2091" s="33"/>
      <c r="J2091" s="21" t="str">
        <f t="shared" si="228"/>
        <v/>
      </c>
      <c r="K2091" s="21">
        <f t="shared" si="224"/>
        <v>0</v>
      </c>
      <c r="L2091" s="21" t="str">
        <f t="shared" si="225"/>
        <v/>
      </c>
      <c r="M2091" s="22" t="str">
        <f t="shared" si="229"/>
        <v/>
      </c>
      <c r="N2091" s="48"/>
      <c r="O2091" s="54" t="str">
        <f>IF(N2091="","",IFERROR(VLOOKUP(N2091,EMPRESAS!$A:$C,3,FALSE),"NAO CADASTRADA"))</f>
        <v/>
      </c>
      <c r="P2091" s="50"/>
      <c r="Q2091" s="54" t="str">
        <f>IF(P2091="","",IFERROR(VLOOKUP(P2091,ATIVIDADES!$A:$C,3,FALSE),"NAO CADASTRADA"))</f>
        <v/>
      </c>
      <c r="R2091" s="42"/>
      <c r="S2091" s="48"/>
      <c r="T2091" s="54" t="str">
        <f>IF(S2091="","",IFERROR(VLOOKUP(S2091,EMPRESAS!$A:$C,3,FALSE),"NAO CADASTRADA"))</f>
        <v/>
      </c>
      <c r="U2091" s="50"/>
      <c r="V2091" s="54" t="str">
        <f>IF(U2091="","",IFERROR(VLOOKUP(U2091,ATIVIDADES!$A:$C,3,FALSE),"NAO CADASTRADA"))</f>
        <v/>
      </c>
      <c r="W2091" s="42"/>
      <c r="X2091" s="48"/>
      <c r="Y2091" s="54" t="str">
        <f>IF(X2091="","",IFERROR(VLOOKUP(X2091,EMPRESAS!$A:$C,3,FALSE),"NAO CADASTRADA"))</f>
        <v/>
      </c>
      <c r="Z2091" s="50"/>
      <c r="AA2091" s="54" t="str">
        <f>IF(Z2091="","",IFERROR(VLOOKUP(Z2091,ATIVIDADES!$A:$C,3,FALSE),"NAO CADASTRADA"))</f>
        <v/>
      </c>
      <c r="AB2091" s="42"/>
      <c r="AC2091" s="48"/>
      <c r="AD2091" s="54" t="str">
        <f>IF(AC2091="","",IFERROR(VLOOKUP(AC2091,EMPRESAS!$A:$C,3,FALSE),"NAO CADASTRADA"))</f>
        <v/>
      </c>
      <c r="AE2091" s="50"/>
      <c r="AF2091" s="54" t="str">
        <f>IF(AE2091="","",IFERROR(VLOOKUP(AE2091,ATIVIDADES!$A:$C,3,FALSE),"NAO CADASTRADA"))</f>
        <v/>
      </c>
      <c r="AG2091" s="42"/>
      <c r="AH2091" s="48"/>
      <c r="AI2091" s="54" t="str">
        <f>IF(AH2091="","",IFERROR(VLOOKUP(AH2091,EMPRESAS!$A:$C,3,FALSE),"NAO CADASTRADA"))</f>
        <v/>
      </c>
      <c r="AJ2091" s="50"/>
      <c r="AK2091" s="54" t="str">
        <f>IF(AJ2091="","",IFERROR(VLOOKUP(AJ2091,ATIVIDADES!$A:$C,3,FALSE),"NAO CADASTRADA"))</f>
        <v/>
      </c>
      <c r="AL2091" s="42"/>
    </row>
    <row r="2092" spans="1:38" x14ac:dyDescent="0.25">
      <c r="A2092" s="26" t="str">
        <f t="shared" si="226"/>
        <v>OK</v>
      </c>
      <c r="B2092" s="29">
        <f t="shared" si="227"/>
        <v>2487914866</v>
      </c>
      <c r="C2092" s="30">
        <v>44180</v>
      </c>
      <c r="D2092" s="18">
        <f t="shared" si="230"/>
        <v>44166</v>
      </c>
      <c r="E2092" s="19" t="str">
        <f>IF(ISERROR(VLOOKUP(C2092,FERIADOS!$A:$B,1,FALSE)),IF(WEEKDAY(C2092)=1,"Dom",IF(WEEKDAY(C2092)=2,"Seg",IF(WEEKDAY(C2092)=3,"Ter",IF(WEEKDAY(C2092)=4,"Qua",IF(WEEKDAY(C2092)=5,"Qui",IF(WEEKDAY(C2092)=6,"Sex","Sab")))))),"Feriado")</f>
        <v>Ter</v>
      </c>
      <c r="F2092" s="32"/>
      <c r="G2092" s="33"/>
      <c r="H2092" s="33"/>
      <c r="I2092" s="33"/>
      <c r="J2092" s="21" t="str">
        <f t="shared" si="228"/>
        <v/>
      </c>
      <c r="K2092" s="21">
        <f t="shared" si="224"/>
        <v>0</v>
      </c>
      <c r="L2092" s="21" t="str">
        <f t="shared" si="225"/>
        <v/>
      </c>
      <c r="M2092" s="22" t="str">
        <f t="shared" si="229"/>
        <v/>
      </c>
      <c r="N2092" s="48"/>
      <c r="O2092" s="54" t="str">
        <f>IF(N2092="","",IFERROR(VLOOKUP(N2092,EMPRESAS!$A:$C,3,FALSE),"NAO CADASTRADA"))</f>
        <v/>
      </c>
      <c r="P2092" s="50"/>
      <c r="Q2092" s="54" t="str">
        <f>IF(P2092="","",IFERROR(VLOOKUP(P2092,ATIVIDADES!$A:$C,3,FALSE),"NAO CADASTRADA"))</f>
        <v/>
      </c>
      <c r="R2092" s="42"/>
      <c r="S2092" s="48"/>
      <c r="T2092" s="54" t="str">
        <f>IF(S2092="","",IFERROR(VLOOKUP(S2092,EMPRESAS!$A:$C,3,FALSE),"NAO CADASTRADA"))</f>
        <v/>
      </c>
      <c r="U2092" s="50"/>
      <c r="V2092" s="54" t="str">
        <f>IF(U2092="","",IFERROR(VLOOKUP(U2092,ATIVIDADES!$A:$C,3,FALSE),"NAO CADASTRADA"))</f>
        <v/>
      </c>
      <c r="W2092" s="42"/>
      <c r="X2092" s="48"/>
      <c r="Y2092" s="54" t="str">
        <f>IF(X2092="","",IFERROR(VLOOKUP(X2092,EMPRESAS!$A:$C,3,FALSE),"NAO CADASTRADA"))</f>
        <v/>
      </c>
      <c r="Z2092" s="50"/>
      <c r="AA2092" s="54" t="str">
        <f>IF(Z2092="","",IFERROR(VLOOKUP(Z2092,ATIVIDADES!$A:$C,3,FALSE),"NAO CADASTRADA"))</f>
        <v/>
      </c>
      <c r="AB2092" s="42"/>
      <c r="AC2092" s="48"/>
      <c r="AD2092" s="54" t="str">
        <f>IF(AC2092="","",IFERROR(VLOOKUP(AC2092,EMPRESAS!$A:$C,3,FALSE),"NAO CADASTRADA"))</f>
        <v/>
      </c>
      <c r="AE2092" s="50"/>
      <c r="AF2092" s="54" t="str">
        <f>IF(AE2092="","",IFERROR(VLOOKUP(AE2092,ATIVIDADES!$A:$C,3,FALSE),"NAO CADASTRADA"))</f>
        <v/>
      </c>
      <c r="AG2092" s="42"/>
      <c r="AH2092" s="48"/>
      <c r="AI2092" s="54" t="str">
        <f>IF(AH2092="","",IFERROR(VLOOKUP(AH2092,EMPRESAS!$A:$C,3,FALSE),"NAO CADASTRADA"))</f>
        <v/>
      </c>
      <c r="AJ2092" s="50"/>
      <c r="AK2092" s="54" t="str">
        <f>IF(AJ2092="","",IFERROR(VLOOKUP(AJ2092,ATIVIDADES!$A:$C,3,FALSE),"NAO CADASTRADA"))</f>
        <v/>
      </c>
      <c r="AL2092" s="42"/>
    </row>
    <row r="2093" spans="1:38" x14ac:dyDescent="0.25">
      <c r="A2093" s="26" t="str">
        <f t="shared" si="226"/>
        <v>OK</v>
      </c>
      <c r="B2093" s="29">
        <f t="shared" si="227"/>
        <v>2487914866</v>
      </c>
      <c r="C2093" s="30">
        <v>44181</v>
      </c>
      <c r="D2093" s="18">
        <f t="shared" si="230"/>
        <v>44166</v>
      </c>
      <c r="E2093" s="19" t="str">
        <f>IF(ISERROR(VLOOKUP(C2093,FERIADOS!$A:$B,1,FALSE)),IF(WEEKDAY(C2093)=1,"Dom",IF(WEEKDAY(C2093)=2,"Seg",IF(WEEKDAY(C2093)=3,"Ter",IF(WEEKDAY(C2093)=4,"Qua",IF(WEEKDAY(C2093)=5,"Qui",IF(WEEKDAY(C2093)=6,"Sex","Sab")))))),"Feriado")</f>
        <v>Qua</v>
      </c>
      <c r="F2093" s="32"/>
      <c r="G2093" s="33"/>
      <c r="H2093" s="33"/>
      <c r="I2093" s="33"/>
      <c r="J2093" s="21" t="str">
        <f t="shared" si="228"/>
        <v/>
      </c>
      <c r="K2093" s="21">
        <f t="shared" si="224"/>
        <v>0</v>
      </c>
      <c r="L2093" s="21" t="str">
        <f t="shared" si="225"/>
        <v/>
      </c>
      <c r="M2093" s="22" t="str">
        <f t="shared" si="229"/>
        <v/>
      </c>
      <c r="N2093" s="48"/>
      <c r="O2093" s="54" t="str">
        <f>IF(N2093="","",IFERROR(VLOOKUP(N2093,EMPRESAS!$A:$C,3,FALSE),"NAO CADASTRADA"))</f>
        <v/>
      </c>
      <c r="P2093" s="50"/>
      <c r="Q2093" s="54" t="str">
        <f>IF(P2093="","",IFERROR(VLOOKUP(P2093,ATIVIDADES!$A:$C,3,FALSE),"NAO CADASTRADA"))</f>
        <v/>
      </c>
      <c r="R2093" s="42"/>
      <c r="S2093" s="48"/>
      <c r="T2093" s="54" t="str">
        <f>IF(S2093="","",IFERROR(VLOOKUP(S2093,EMPRESAS!$A:$C,3,FALSE),"NAO CADASTRADA"))</f>
        <v/>
      </c>
      <c r="U2093" s="50"/>
      <c r="V2093" s="54" t="str">
        <f>IF(U2093="","",IFERROR(VLOOKUP(U2093,ATIVIDADES!$A:$C,3,FALSE),"NAO CADASTRADA"))</f>
        <v/>
      </c>
      <c r="W2093" s="42"/>
      <c r="X2093" s="48"/>
      <c r="Y2093" s="54" t="str">
        <f>IF(X2093="","",IFERROR(VLOOKUP(X2093,EMPRESAS!$A:$C,3,FALSE),"NAO CADASTRADA"))</f>
        <v/>
      </c>
      <c r="Z2093" s="50"/>
      <c r="AA2093" s="54" t="str">
        <f>IF(Z2093="","",IFERROR(VLOOKUP(Z2093,ATIVIDADES!$A:$C,3,FALSE),"NAO CADASTRADA"))</f>
        <v/>
      </c>
      <c r="AB2093" s="42"/>
      <c r="AC2093" s="48"/>
      <c r="AD2093" s="54" t="str">
        <f>IF(AC2093="","",IFERROR(VLOOKUP(AC2093,EMPRESAS!$A:$C,3,FALSE),"NAO CADASTRADA"))</f>
        <v/>
      </c>
      <c r="AE2093" s="50"/>
      <c r="AF2093" s="54" t="str">
        <f>IF(AE2093="","",IFERROR(VLOOKUP(AE2093,ATIVIDADES!$A:$C,3,FALSE),"NAO CADASTRADA"))</f>
        <v/>
      </c>
      <c r="AG2093" s="42"/>
      <c r="AH2093" s="48"/>
      <c r="AI2093" s="54" t="str">
        <f>IF(AH2093="","",IFERROR(VLOOKUP(AH2093,EMPRESAS!$A:$C,3,FALSE),"NAO CADASTRADA"))</f>
        <v/>
      </c>
      <c r="AJ2093" s="50"/>
      <c r="AK2093" s="54" t="str">
        <f>IF(AJ2093="","",IFERROR(VLOOKUP(AJ2093,ATIVIDADES!$A:$C,3,FALSE),"NAO CADASTRADA"))</f>
        <v/>
      </c>
      <c r="AL2093" s="42"/>
    </row>
    <row r="2094" spans="1:38" x14ac:dyDescent="0.25">
      <c r="A2094" s="26" t="str">
        <f t="shared" si="226"/>
        <v>OK</v>
      </c>
      <c r="B2094" s="29">
        <f t="shared" si="227"/>
        <v>2487914866</v>
      </c>
      <c r="C2094" s="30">
        <v>44182</v>
      </c>
      <c r="D2094" s="18">
        <f t="shared" si="230"/>
        <v>44166</v>
      </c>
      <c r="E2094" s="19" t="str">
        <f>IF(ISERROR(VLOOKUP(C2094,FERIADOS!$A:$B,1,FALSE)),IF(WEEKDAY(C2094)=1,"Dom",IF(WEEKDAY(C2094)=2,"Seg",IF(WEEKDAY(C2094)=3,"Ter",IF(WEEKDAY(C2094)=4,"Qua",IF(WEEKDAY(C2094)=5,"Qui",IF(WEEKDAY(C2094)=6,"Sex","Sab")))))),"Feriado")</f>
        <v>Qui</v>
      </c>
      <c r="F2094" s="32"/>
      <c r="G2094" s="33"/>
      <c r="H2094" s="33"/>
      <c r="I2094" s="33"/>
      <c r="J2094" s="21" t="str">
        <f t="shared" si="228"/>
        <v/>
      </c>
      <c r="K2094" s="21">
        <f t="shared" si="224"/>
        <v>0</v>
      </c>
      <c r="L2094" s="21" t="str">
        <f t="shared" si="225"/>
        <v/>
      </c>
      <c r="M2094" s="22" t="str">
        <f t="shared" si="229"/>
        <v/>
      </c>
      <c r="N2094" s="48"/>
      <c r="O2094" s="54" t="str">
        <f>IF(N2094="","",IFERROR(VLOOKUP(N2094,EMPRESAS!$A:$C,3,FALSE),"NAO CADASTRADA"))</f>
        <v/>
      </c>
      <c r="P2094" s="50"/>
      <c r="Q2094" s="54" t="str">
        <f>IF(P2094="","",IFERROR(VLOOKUP(P2094,ATIVIDADES!$A:$C,3,FALSE),"NAO CADASTRADA"))</f>
        <v/>
      </c>
      <c r="R2094" s="42"/>
      <c r="S2094" s="48"/>
      <c r="T2094" s="54" t="str">
        <f>IF(S2094="","",IFERROR(VLOOKUP(S2094,EMPRESAS!$A:$C,3,FALSE),"NAO CADASTRADA"))</f>
        <v/>
      </c>
      <c r="U2094" s="50"/>
      <c r="V2094" s="54" t="str">
        <f>IF(U2094="","",IFERROR(VLOOKUP(U2094,ATIVIDADES!$A:$C,3,FALSE),"NAO CADASTRADA"))</f>
        <v/>
      </c>
      <c r="W2094" s="42"/>
      <c r="X2094" s="48"/>
      <c r="Y2094" s="54" t="str">
        <f>IF(X2094="","",IFERROR(VLOOKUP(X2094,EMPRESAS!$A:$C,3,FALSE),"NAO CADASTRADA"))</f>
        <v/>
      </c>
      <c r="Z2094" s="50"/>
      <c r="AA2094" s="54" t="str">
        <f>IF(Z2094="","",IFERROR(VLOOKUP(Z2094,ATIVIDADES!$A:$C,3,FALSE),"NAO CADASTRADA"))</f>
        <v/>
      </c>
      <c r="AB2094" s="42"/>
      <c r="AC2094" s="48"/>
      <c r="AD2094" s="54" t="str">
        <f>IF(AC2094="","",IFERROR(VLOOKUP(AC2094,EMPRESAS!$A:$C,3,FALSE),"NAO CADASTRADA"))</f>
        <v/>
      </c>
      <c r="AE2094" s="50"/>
      <c r="AF2094" s="54" t="str">
        <f>IF(AE2094="","",IFERROR(VLOOKUP(AE2094,ATIVIDADES!$A:$C,3,FALSE),"NAO CADASTRADA"))</f>
        <v/>
      </c>
      <c r="AG2094" s="42"/>
      <c r="AH2094" s="48"/>
      <c r="AI2094" s="54" t="str">
        <f>IF(AH2094="","",IFERROR(VLOOKUP(AH2094,EMPRESAS!$A:$C,3,FALSE),"NAO CADASTRADA"))</f>
        <v/>
      </c>
      <c r="AJ2094" s="50"/>
      <c r="AK2094" s="54" t="str">
        <f>IF(AJ2094="","",IFERROR(VLOOKUP(AJ2094,ATIVIDADES!$A:$C,3,FALSE),"NAO CADASTRADA"))</f>
        <v/>
      </c>
      <c r="AL2094" s="42"/>
    </row>
    <row r="2095" spans="1:38" x14ac:dyDescent="0.25">
      <c r="A2095" s="26" t="str">
        <f t="shared" si="226"/>
        <v>OK</v>
      </c>
      <c r="B2095" s="29">
        <f t="shared" si="227"/>
        <v>2487914866</v>
      </c>
      <c r="C2095" s="30">
        <v>44183</v>
      </c>
      <c r="D2095" s="18">
        <f t="shared" si="230"/>
        <v>44166</v>
      </c>
      <c r="E2095" s="19" t="str">
        <f>IF(ISERROR(VLOOKUP(C2095,FERIADOS!$A:$B,1,FALSE)),IF(WEEKDAY(C2095)=1,"Dom",IF(WEEKDAY(C2095)=2,"Seg",IF(WEEKDAY(C2095)=3,"Ter",IF(WEEKDAY(C2095)=4,"Qua",IF(WEEKDAY(C2095)=5,"Qui",IF(WEEKDAY(C2095)=6,"Sex","Sab")))))),"Feriado")</f>
        <v>Sex</v>
      </c>
      <c r="F2095" s="32"/>
      <c r="G2095" s="33"/>
      <c r="H2095" s="33"/>
      <c r="I2095" s="33"/>
      <c r="J2095" s="21" t="str">
        <f t="shared" si="228"/>
        <v/>
      </c>
      <c r="K2095" s="21">
        <f t="shared" si="224"/>
        <v>0</v>
      </c>
      <c r="L2095" s="21" t="str">
        <f t="shared" si="225"/>
        <v/>
      </c>
      <c r="M2095" s="22" t="str">
        <f t="shared" si="229"/>
        <v/>
      </c>
      <c r="N2095" s="48"/>
      <c r="O2095" s="54" t="str">
        <f>IF(N2095="","",IFERROR(VLOOKUP(N2095,EMPRESAS!$A:$C,3,FALSE),"NAO CADASTRADA"))</f>
        <v/>
      </c>
      <c r="P2095" s="50"/>
      <c r="Q2095" s="54" t="str">
        <f>IF(P2095="","",IFERROR(VLOOKUP(P2095,ATIVIDADES!$A:$C,3,FALSE),"NAO CADASTRADA"))</f>
        <v/>
      </c>
      <c r="R2095" s="42"/>
      <c r="S2095" s="48"/>
      <c r="T2095" s="54" t="str">
        <f>IF(S2095="","",IFERROR(VLOOKUP(S2095,EMPRESAS!$A:$C,3,FALSE),"NAO CADASTRADA"))</f>
        <v/>
      </c>
      <c r="U2095" s="50"/>
      <c r="V2095" s="54" t="str">
        <f>IF(U2095="","",IFERROR(VLOOKUP(U2095,ATIVIDADES!$A:$C,3,FALSE),"NAO CADASTRADA"))</f>
        <v/>
      </c>
      <c r="W2095" s="42"/>
      <c r="X2095" s="48"/>
      <c r="Y2095" s="54" t="str">
        <f>IF(X2095="","",IFERROR(VLOOKUP(X2095,EMPRESAS!$A:$C,3,FALSE),"NAO CADASTRADA"))</f>
        <v/>
      </c>
      <c r="Z2095" s="50"/>
      <c r="AA2095" s="54" t="str">
        <f>IF(Z2095="","",IFERROR(VLOOKUP(Z2095,ATIVIDADES!$A:$C,3,FALSE),"NAO CADASTRADA"))</f>
        <v/>
      </c>
      <c r="AB2095" s="42"/>
      <c r="AC2095" s="48"/>
      <c r="AD2095" s="54" t="str">
        <f>IF(AC2095="","",IFERROR(VLOOKUP(AC2095,EMPRESAS!$A:$C,3,FALSE),"NAO CADASTRADA"))</f>
        <v/>
      </c>
      <c r="AE2095" s="50"/>
      <c r="AF2095" s="54" t="str">
        <f>IF(AE2095="","",IFERROR(VLOOKUP(AE2095,ATIVIDADES!$A:$C,3,FALSE),"NAO CADASTRADA"))</f>
        <v/>
      </c>
      <c r="AG2095" s="42"/>
      <c r="AH2095" s="48"/>
      <c r="AI2095" s="54" t="str">
        <f>IF(AH2095="","",IFERROR(VLOOKUP(AH2095,EMPRESAS!$A:$C,3,FALSE),"NAO CADASTRADA"))</f>
        <v/>
      </c>
      <c r="AJ2095" s="50"/>
      <c r="AK2095" s="54" t="str">
        <f>IF(AJ2095="","",IFERROR(VLOOKUP(AJ2095,ATIVIDADES!$A:$C,3,FALSE),"NAO CADASTRADA"))</f>
        <v/>
      </c>
      <c r="AL2095" s="42"/>
    </row>
    <row r="2096" spans="1:38" x14ac:dyDescent="0.25">
      <c r="A2096" s="26" t="str">
        <f t="shared" si="226"/>
        <v>OK</v>
      </c>
      <c r="B2096" s="29">
        <f t="shared" si="227"/>
        <v>2487914866</v>
      </c>
      <c r="C2096" s="30">
        <v>44184</v>
      </c>
      <c r="D2096" s="18">
        <f t="shared" si="230"/>
        <v>44166</v>
      </c>
      <c r="E2096" s="19" t="str">
        <f>IF(ISERROR(VLOOKUP(C2096,FERIADOS!$A:$B,1,FALSE)),IF(WEEKDAY(C2096)=1,"Dom",IF(WEEKDAY(C2096)=2,"Seg",IF(WEEKDAY(C2096)=3,"Ter",IF(WEEKDAY(C2096)=4,"Qua",IF(WEEKDAY(C2096)=5,"Qui",IF(WEEKDAY(C2096)=6,"Sex","Sab")))))),"Feriado")</f>
        <v>Sab</v>
      </c>
      <c r="F2096" s="32"/>
      <c r="G2096" s="33"/>
      <c r="H2096" s="33"/>
      <c r="I2096" s="33"/>
      <c r="J2096" s="21" t="str">
        <f t="shared" si="228"/>
        <v/>
      </c>
      <c r="K2096" s="21">
        <f t="shared" si="224"/>
        <v>0</v>
      </c>
      <c r="L2096" s="21" t="str">
        <f t="shared" si="225"/>
        <v/>
      </c>
      <c r="M2096" s="22" t="str">
        <f t="shared" si="229"/>
        <v/>
      </c>
      <c r="N2096" s="48"/>
      <c r="O2096" s="54" t="str">
        <f>IF(N2096="","",IFERROR(VLOOKUP(N2096,EMPRESAS!$A:$C,3,FALSE),"NAO CADASTRADA"))</f>
        <v/>
      </c>
      <c r="P2096" s="50"/>
      <c r="Q2096" s="54" t="str">
        <f>IF(P2096="","",IFERROR(VLOOKUP(P2096,ATIVIDADES!$A:$C,3,FALSE),"NAO CADASTRADA"))</f>
        <v/>
      </c>
      <c r="R2096" s="42"/>
      <c r="S2096" s="48"/>
      <c r="T2096" s="54" t="str">
        <f>IF(S2096="","",IFERROR(VLOOKUP(S2096,EMPRESAS!$A:$C,3,FALSE),"NAO CADASTRADA"))</f>
        <v/>
      </c>
      <c r="U2096" s="50"/>
      <c r="V2096" s="54" t="str">
        <f>IF(U2096="","",IFERROR(VLOOKUP(U2096,ATIVIDADES!$A:$C,3,FALSE),"NAO CADASTRADA"))</f>
        <v/>
      </c>
      <c r="W2096" s="42"/>
      <c r="X2096" s="48"/>
      <c r="Y2096" s="54" t="str">
        <f>IF(X2096="","",IFERROR(VLOOKUP(X2096,EMPRESAS!$A:$C,3,FALSE),"NAO CADASTRADA"))</f>
        <v/>
      </c>
      <c r="Z2096" s="50"/>
      <c r="AA2096" s="54" t="str">
        <f>IF(Z2096="","",IFERROR(VLOOKUP(Z2096,ATIVIDADES!$A:$C,3,FALSE),"NAO CADASTRADA"))</f>
        <v/>
      </c>
      <c r="AB2096" s="42"/>
      <c r="AC2096" s="48"/>
      <c r="AD2096" s="54" t="str">
        <f>IF(AC2096="","",IFERROR(VLOOKUP(AC2096,EMPRESAS!$A:$C,3,FALSE),"NAO CADASTRADA"))</f>
        <v/>
      </c>
      <c r="AE2096" s="50"/>
      <c r="AF2096" s="54" t="str">
        <f>IF(AE2096="","",IFERROR(VLOOKUP(AE2096,ATIVIDADES!$A:$C,3,FALSE),"NAO CADASTRADA"))</f>
        <v/>
      </c>
      <c r="AG2096" s="42"/>
      <c r="AH2096" s="48"/>
      <c r="AI2096" s="54" t="str">
        <f>IF(AH2096="","",IFERROR(VLOOKUP(AH2096,EMPRESAS!$A:$C,3,FALSE),"NAO CADASTRADA"))</f>
        <v/>
      </c>
      <c r="AJ2096" s="50"/>
      <c r="AK2096" s="54" t="str">
        <f>IF(AJ2096="","",IFERROR(VLOOKUP(AJ2096,ATIVIDADES!$A:$C,3,FALSE),"NAO CADASTRADA"))</f>
        <v/>
      </c>
      <c r="AL2096" s="42"/>
    </row>
    <row r="2097" spans="1:38" x14ac:dyDescent="0.25">
      <c r="A2097" s="26" t="str">
        <f t="shared" si="226"/>
        <v>OK</v>
      </c>
      <c r="B2097" s="29">
        <f t="shared" si="227"/>
        <v>2487914866</v>
      </c>
      <c r="C2097" s="30">
        <v>44185</v>
      </c>
      <c r="D2097" s="18">
        <f t="shared" si="230"/>
        <v>44166</v>
      </c>
      <c r="E2097" s="19" t="str">
        <f>IF(ISERROR(VLOOKUP(C2097,FERIADOS!$A:$B,1,FALSE)),IF(WEEKDAY(C2097)=1,"Dom",IF(WEEKDAY(C2097)=2,"Seg",IF(WEEKDAY(C2097)=3,"Ter",IF(WEEKDAY(C2097)=4,"Qua",IF(WEEKDAY(C2097)=5,"Qui",IF(WEEKDAY(C2097)=6,"Sex","Sab")))))),"Feriado")</f>
        <v>Dom</v>
      </c>
      <c r="F2097" s="32"/>
      <c r="G2097" s="33"/>
      <c r="H2097" s="33"/>
      <c r="I2097" s="33"/>
      <c r="J2097" s="21" t="str">
        <f t="shared" si="228"/>
        <v/>
      </c>
      <c r="K2097" s="21">
        <f t="shared" si="224"/>
        <v>0</v>
      </c>
      <c r="L2097" s="21" t="str">
        <f t="shared" si="225"/>
        <v/>
      </c>
      <c r="M2097" s="22" t="str">
        <f t="shared" si="229"/>
        <v/>
      </c>
      <c r="N2097" s="48"/>
      <c r="O2097" s="54" t="str">
        <f>IF(N2097="","",IFERROR(VLOOKUP(N2097,EMPRESAS!$A:$C,3,FALSE),"NAO CADASTRADA"))</f>
        <v/>
      </c>
      <c r="P2097" s="50"/>
      <c r="Q2097" s="54" t="str">
        <f>IF(P2097="","",IFERROR(VLOOKUP(P2097,ATIVIDADES!$A:$C,3,FALSE),"NAO CADASTRADA"))</f>
        <v/>
      </c>
      <c r="R2097" s="42"/>
      <c r="S2097" s="48"/>
      <c r="T2097" s="54" t="str">
        <f>IF(S2097="","",IFERROR(VLOOKUP(S2097,EMPRESAS!$A:$C,3,FALSE),"NAO CADASTRADA"))</f>
        <v/>
      </c>
      <c r="U2097" s="50"/>
      <c r="V2097" s="54" t="str">
        <f>IF(U2097="","",IFERROR(VLOOKUP(U2097,ATIVIDADES!$A:$C,3,FALSE),"NAO CADASTRADA"))</f>
        <v/>
      </c>
      <c r="W2097" s="42"/>
      <c r="X2097" s="48"/>
      <c r="Y2097" s="54" t="str">
        <f>IF(X2097="","",IFERROR(VLOOKUP(X2097,EMPRESAS!$A:$C,3,FALSE),"NAO CADASTRADA"))</f>
        <v/>
      </c>
      <c r="Z2097" s="50"/>
      <c r="AA2097" s="54" t="str">
        <f>IF(Z2097="","",IFERROR(VLOOKUP(Z2097,ATIVIDADES!$A:$C,3,FALSE),"NAO CADASTRADA"))</f>
        <v/>
      </c>
      <c r="AB2097" s="42"/>
      <c r="AC2097" s="48"/>
      <c r="AD2097" s="54" t="str">
        <f>IF(AC2097="","",IFERROR(VLOOKUP(AC2097,EMPRESAS!$A:$C,3,FALSE),"NAO CADASTRADA"))</f>
        <v/>
      </c>
      <c r="AE2097" s="50"/>
      <c r="AF2097" s="54" t="str">
        <f>IF(AE2097="","",IFERROR(VLOOKUP(AE2097,ATIVIDADES!$A:$C,3,FALSE),"NAO CADASTRADA"))</f>
        <v/>
      </c>
      <c r="AG2097" s="42"/>
      <c r="AH2097" s="48"/>
      <c r="AI2097" s="54" t="str">
        <f>IF(AH2097="","",IFERROR(VLOOKUP(AH2097,EMPRESAS!$A:$C,3,FALSE),"NAO CADASTRADA"))</f>
        <v/>
      </c>
      <c r="AJ2097" s="50"/>
      <c r="AK2097" s="54" t="str">
        <f>IF(AJ2097="","",IFERROR(VLOOKUP(AJ2097,ATIVIDADES!$A:$C,3,FALSE),"NAO CADASTRADA"))</f>
        <v/>
      </c>
      <c r="AL2097" s="42"/>
    </row>
    <row r="2098" spans="1:38" x14ac:dyDescent="0.25">
      <c r="A2098" s="26" t="str">
        <f t="shared" si="226"/>
        <v>OK</v>
      </c>
      <c r="B2098" s="29">
        <f t="shared" si="227"/>
        <v>2487914866</v>
      </c>
      <c r="C2098" s="30">
        <v>44186</v>
      </c>
      <c r="D2098" s="18">
        <f t="shared" si="230"/>
        <v>44166</v>
      </c>
      <c r="E2098" s="19" t="str">
        <f>IF(ISERROR(VLOOKUP(C2098,FERIADOS!$A:$B,1,FALSE)),IF(WEEKDAY(C2098)=1,"Dom",IF(WEEKDAY(C2098)=2,"Seg",IF(WEEKDAY(C2098)=3,"Ter",IF(WEEKDAY(C2098)=4,"Qua",IF(WEEKDAY(C2098)=5,"Qui",IF(WEEKDAY(C2098)=6,"Sex","Sab")))))),"Feriado")</f>
        <v>Seg</v>
      </c>
      <c r="F2098" s="32"/>
      <c r="G2098" s="33"/>
      <c r="H2098" s="33"/>
      <c r="I2098" s="33"/>
      <c r="J2098" s="21" t="str">
        <f t="shared" si="228"/>
        <v/>
      </c>
      <c r="K2098" s="21">
        <f t="shared" si="224"/>
        <v>0</v>
      </c>
      <c r="L2098" s="21" t="str">
        <f t="shared" si="225"/>
        <v/>
      </c>
      <c r="M2098" s="22" t="str">
        <f t="shared" si="229"/>
        <v/>
      </c>
      <c r="N2098" s="48"/>
      <c r="O2098" s="54" t="str">
        <f>IF(N2098="","",IFERROR(VLOOKUP(N2098,EMPRESAS!$A:$C,3,FALSE),"NAO CADASTRADA"))</f>
        <v/>
      </c>
      <c r="P2098" s="50"/>
      <c r="Q2098" s="54" t="str">
        <f>IF(P2098="","",IFERROR(VLOOKUP(P2098,ATIVIDADES!$A:$C,3,FALSE),"NAO CADASTRADA"))</f>
        <v/>
      </c>
      <c r="R2098" s="42"/>
      <c r="S2098" s="48"/>
      <c r="T2098" s="54" t="str">
        <f>IF(S2098="","",IFERROR(VLOOKUP(S2098,EMPRESAS!$A:$C,3,FALSE),"NAO CADASTRADA"))</f>
        <v/>
      </c>
      <c r="U2098" s="50"/>
      <c r="V2098" s="54" t="str">
        <f>IF(U2098="","",IFERROR(VLOOKUP(U2098,ATIVIDADES!$A:$C,3,FALSE),"NAO CADASTRADA"))</f>
        <v/>
      </c>
      <c r="W2098" s="42"/>
      <c r="X2098" s="48"/>
      <c r="Y2098" s="54" t="str">
        <f>IF(X2098="","",IFERROR(VLOOKUP(X2098,EMPRESAS!$A:$C,3,FALSE),"NAO CADASTRADA"))</f>
        <v/>
      </c>
      <c r="Z2098" s="50"/>
      <c r="AA2098" s="54" t="str">
        <f>IF(Z2098="","",IFERROR(VLOOKUP(Z2098,ATIVIDADES!$A:$C,3,FALSE),"NAO CADASTRADA"))</f>
        <v/>
      </c>
      <c r="AB2098" s="42"/>
      <c r="AC2098" s="48"/>
      <c r="AD2098" s="54" t="str">
        <f>IF(AC2098="","",IFERROR(VLOOKUP(AC2098,EMPRESAS!$A:$C,3,FALSE),"NAO CADASTRADA"))</f>
        <v/>
      </c>
      <c r="AE2098" s="50"/>
      <c r="AF2098" s="54" t="str">
        <f>IF(AE2098="","",IFERROR(VLOOKUP(AE2098,ATIVIDADES!$A:$C,3,FALSE),"NAO CADASTRADA"))</f>
        <v/>
      </c>
      <c r="AG2098" s="42"/>
      <c r="AH2098" s="48"/>
      <c r="AI2098" s="54" t="str">
        <f>IF(AH2098="","",IFERROR(VLOOKUP(AH2098,EMPRESAS!$A:$C,3,FALSE),"NAO CADASTRADA"))</f>
        <v/>
      </c>
      <c r="AJ2098" s="50"/>
      <c r="AK2098" s="54" t="str">
        <f>IF(AJ2098="","",IFERROR(VLOOKUP(AJ2098,ATIVIDADES!$A:$C,3,FALSE),"NAO CADASTRADA"))</f>
        <v/>
      </c>
      <c r="AL2098" s="42"/>
    </row>
    <row r="2099" spans="1:38" x14ac:dyDescent="0.25">
      <c r="A2099" s="26" t="str">
        <f t="shared" si="226"/>
        <v>OK</v>
      </c>
      <c r="B2099" s="29">
        <f t="shared" si="227"/>
        <v>2487914866</v>
      </c>
      <c r="C2099" s="30">
        <v>44187</v>
      </c>
      <c r="D2099" s="18">
        <f t="shared" si="230"/>
        <v>44166</v>
      </c>
      <c r="E2099" s="19" t="str">
        <f>IF(ISERROR(VLOOKUP(C2099,FERIADOS!$A:$B,1,FALSE)),IF(WEEKDAY(C2099)=1,"Dom",IF(WEEKDAY(C2099)=2,"Seg",IF(WEEKDAY(C2099)=3,"Ter",IF(WEEKDAY(C2099)=4,"Qua",IF(WEEKDAY(C2099)=5,"Qui",IF(WEEKDAY(C2099)=6,"Sex","Sab")))))),"Feriado")</f>
        <v>Ter</v>
      </c>
      <c r="F2099" s="32"/>
      <c r="G2099" s="33"/>
      <c r="H2099" s="33"/>
      <c r="I2099" s="33"/>
      <c r="J2099" s="21" t="str">
        <f t="shared" si="228"/>
        <v/>
      </c>
      <c r="K2099" s="21">
        <f t="shared" si="224"/>
        <v>0</v>
      </c>
      <c r="L2099" s="21" t="str">
        <f t="shared" si="225"/>
        <v/>
      </c>
      <c r="M2099" s="22" t="str">
        <f t="shared" si="229"/>
        <v/>
      </c>
      <c r="N2099" s="48"/>
      <c r="O2099" s="54" t="str">
        <f>IF(N2099="","",IFERROR(VLOOKUP(N2099,EMPRESAS!$A:$C,3,FALSE),"NAO CADASTRADA"))</f>
        <v/>
      </c>
      <c r="P2099" s="50"/>
      <c r="Q2099" s="54" t="str">
        <f>IF(P2099="","",IFERROR(VLOOKUP(P2099,ATIVIDADES!$A:$C,3,FALSE),"NAO CADASTRADA"))</f>
        <v/>
      </c>
      <c r="R2099" s="42"/>
      <c r="S2099" s="48"/>
      <c r="T2099" s="54" t="str">
        <f>IF(S2099="","",IFERROR(VLOOKUP(S2099,EMPRESAS!$A:$C,3,FALSE),"NAO CADASTRADA"))</f>
        <v/>
      </c>
      <c r="U2099" s="50"/>
      <c r="V2099" s="54" t="str">
        <f>IF(U2099="","",IFERROR(VLOOKUP(U2099,ATIVIDADES!$A:$C,3,FALSE),"NAO CADASTRADA"))</f>
        <v/>
      </c>
      <c r="W2099" s="42"/>
      <c r="X2099" s="48"/>
      <c r="Y2099" s="54" t="str">
        <f>IF(X2099="","",IFERROR(VLOOKUP(X2099,EMPRESAS!$A:$C,3,FALSE),"NAO CADASTRADA"))</f>
        <v/>
      </c>
      <c r="Z2099" s="50"/>
      <c r="AA2099" s="54" t="str">
        <f>IF(Z2099="","",IFERROR(VLOOKUP(Z2099,ATIVIDADES!$A:$C,3,FALSE),"NAO CADASTRADA"))</f>
        <v/>
      </c>
      <c r="AB2099" s="42"/>
      <c r="AC2099" s="48"/>
      <c r="AD2099" s="54" t="str">
        <f>IF(AC2099="","",IFERROR(VLOOKUP(AC2099,EMPRESAS!$A:$C,3,FALSE),"NAO CADASTRADA"))</f>
        <v/>
      </c>
      <c r="AE2099" s="50"/>
      <c r="AF2099" s="54" t="str">
        <f>IF(AE2099="","",IFERROR(VLOOKUP(AE2099,ATIVIDADES!$A:$C,3,FALSE),"NAO CADASTRADA"))</f>
        <v/>
      </c>
      <c r="AG2099" s="42"/>
      <c r="AH2099" s="48"/>
      <c r="AI2099" s="54" t="str">
        <f>IF(AH2099="","",IFERROR(VLOOKUP(AH2099,EMPRESAS!$A:$C,3,FALSE),"NAO CADASTRADA"))</f>
        <v/>
      </c>
      <c r="AJ2099" s="50"/>
      <c r="AK2099" s="54" t="str">
        <f>IF(AJ2099="","",IFERROR(VLOOKUP(AJ2099,ATIVIDADES!$A:$C,3,FALSE),"NAO CADASTRADA"))</f>
        <v/>
      </c>
      <c r="AL2099" s="42"/>
    </row>
    <row r="2100" spans="1:38" x14ac:dyDescent="0.25">
      <c r="A2100" s="26" t="str">
        <f t="shared" si="226"/>
        <v>OK</v>
      </c>
      <c r="B2100" s="29">
        <f t="shared" si="227"/>
        <v>2487914866</v>
      </c>
      <c r="C2100" s="30">
        <v>44188</v>
      </c>
      <c r="D2100" s="18">
        <f t="shared" si="230"/>
        <v>44166</v>
      </c>
      <c r="E2100" s="19" t="str">
        <f>IF(ISERROR(VLOOKUP(C2100,FERIADOS!$A:$B,1,FALSE)),IF(WEEKDAY(C2100)=1,"Dom",IF(WEEKDAY(C2100)=2,"Seg",IF(WEEKDAY(C2100)=3,"Ter",IF(WEEKDAY(C2100)=4,"Qua",IF(WEEKDAY(C2100)=5,"Qui",IF(WEEKDAY(C2100)=6,"Sex","Sab")))))),"Feriado")</f>
        <v>Qua</v>
      </c>
      <c r="F2100" s="32"/>
      <c r="G2100" s="33"/>
      <c r="H2100" s="33"/>
      <c r="I2100" s="33"/>
      <c r="J2100" s="21" t="str">
        <f t="shared" si="228"/>
        <v/>
      </c>
      <c r="K2100" s="21">
        <f t="shared" si="224"/>
        <v>0</v>
      </c>
      <c r="L2100" s="21" t="str">
        <f t="shared" si="225"/>
        <v/>
      </c>
      <c r="M2100" s="22" t="str">
        <f t="shared" si="229"/>
        <v/>
      </c>
      <c r="N2100" s="48"/>
      <c r="O2100" s="54" t="str">
        <f>IF(N2100="","",IFERROR(VLOOKUP(N2100,EMPRESAS!$A:$C,3,FALSE),"NAO CADASTRADA"))</f>
        <v/>
      </c>
      <c r="P2100" s="50"/>
      <c r="Q2100" s="54" t="str">
        <f>IF(P2100="","",IFERROR(VLOOKUP(P2100,ATIVIDADES!$A:$C,3,FALSE),"NAO CADASTRADA"))</f>
        <v/>
      </c>
      <c r="R2100" s="42"/>
      <c r="S2100" s="48"/>
      <c r="T2100" s="54" t="str">
        <f>IF(S2100="","",IFERROR(VLOOKUP(S2100,EMPRESAS!$A:$C,3,FALSE),"NAO CADASTRADA"))</f>
        <v/>
      </c>
      <c r="U2100" s="50"/>
      <c r="V2100" s="54" t="str">
        <f>IF(U2100="","",IFERROR(VLOOKUP(U2100,ATIVIDADES!$A:$C,3,FALSE),"NAO CADASTRADA"))</f>
        <v/>
      </c>
      <c r="W2100" s="42"/>
      <c r="X2100" s="48"/>
      <c r="Y2100" s="54" t="str">
        <f>IF(X2100="","",IFERROR(VLOOKUP(X2100,EMPRESAS!$A:$C,3,FALSE),"NAO CADASTRADA"))</f>
        <v/>
      </c>
      <c r="Z2100" s="50"/>
      <c r="AA2100" s="54" t="str">
        <f>IF(Z2100="","",IFERROR(VLOOKUP(Z2100,ATIVIDADES!$A:$C,3,FALSE),"NAO CADASTRADA"))</f>
        <v/>
      </c>
      <c r="AB2100" s="42"/>
      <c r="AC2100" s="48"/>
      <c r="AD2100" s="54" t="str">
        <f>IF(AC2100="","",IFERROR(VLOOKUP(AC2100,EMPRESAS!$A:$C,3,FALSE),"NAO CADASTRADA"))</f>
        <v/>
      </c>
      <c r="AE2100" s="50"/>
      <c r="AF2100" s="54" t="str">
        <f>IF(AE2100="","",IFERROR(VLOOKUP(AE2100,ATIVIDADES!$A:$C,3,FALSE),"NAO CADASTRADA"))</f>
        <v/>
      </c>
      <c r="AG2100" s="42"/>
      <c r="AH2100" s="48"/>
      <c r="AI2100" s="54" t="str">
        <f>IF(AH2100="","",IFERROR(VLOOKUP(AH2100,EMPRESAS!$A:$C,3,FALSE),"NAO CADASTRADA"))</f>
        <v/>
      </c>
      <c r="AJ2100" s="50"/>
      <c r="AK2100" s="54" t="str">
        <f>IF(AJ2100="","",IFERROR(VLOOKUP(AJ2100,ATIVIDADES!$A:$C,3,FALSE),"NAO CADASTRADA"))</f>
        <v/>
      </c>
      <c r="AL2100" s="42"/>
    </row>
    <row r="2101" spans="1:38" x14ac:dyDescent="0.25">
      <c r="A2101" s="26" t="str">
        <f t="shared" si="226"/>
        <v>OK</v>
      </c>
      <c r="B2101" s="29">
        <f t="shared" si="227"/>
        <v>2487914866</v>
      </c>
      <c r="C2101" s="30">
        <v>44189</v>
      </c>
      <c r="D2101" s="18">
        <f t="shared" si="230"/>
        <v>44166</v>
      </c>
      <c r="E2101" s="19" t="str">
        <f>IF(ISERROR(VLOOKUP(C2101,FERIADOS!$A:$B,1,FALSE)),IF(WEEKDAY(C2101)=1,"Dom",IF(WEEKDAY(C2101)=2,"Seg",IF(WEEKDAY(C2101)=3,"Ter",IF(WEEKDAY(C2101)=4,"Qua",IF(WEEKDAY(C2101)=5,"Qui",IF(WEEKDAY(C2101)=6,"Sex","Sab")))))),"Feriado")</f>
        <v>Qui</v>
      </c>
      <c r="F2101" s="32"/>
      <c r="G2101" s="33"/>
      <c r="H2101" s="33"/>
      <c r="I2101" s="33"/>
      <c r="J2101" s="21" t="str">
        <f t="shared" si="228"/>
        <v/>
      </c>
      <c r="K2101" s="21">
        <f t="shared" si="224"/>
        <v>0</v>
      </c>
      <c r="L2101" s="21" t="str">
        <f t="shared" si="225"/>
        <v/>
      </c>
      <c r="M2101" s="22" t="str">
        <f t="shared" si="229"/>
        <v/>
      </c>
      <c r="N2101" s="48"/>
      <c r="O2101" s="54" t="str">
        <f>IF(N2101="","",IFERROR(VLOOKUP(N2101,EMPRESAS!$A:$C,3,FALSE),"NAO CADASTRADA"))</f>
        <v/>
      </c>
      <c r="P2101" s="50"/>
      <c r="Q2101" s="54" t="str">
        <f>IF(P2101="","",IFERROR(VLOOKUP(P2101,ATIVIDADES!$A:$C,3,FALSE),"NAO CADASTRADA"))</f>
        <v/>
      </c>
      <c r="R2101" s="42"/>
      <c r="S2101" s="48"/>
      <c r="T2101" s="54" t="str">
        <f>IF(S2101="","",IFERROR(VLOOKUP(S2101,EMPRESAS!$A:$C,3,FALSE),"NAO CADASTRADA"))</f>
        <v/>
      </c>
      <c r="U2101" s="50"/>
      <c r="V2101" s="54" t="str">
        <f>IF(U2101="","",IFERROR(VLOOKUP(U2101,ATIVIDADES!$A:$C,3,FALSE),"NAO CADASTRADA"))</f>
        <v/>
      </c>
      <c r="W2101" s="42"/>
      <c r="X2101" s="48"/>
      <c r="Y2101" s="54" t="str">
        <f>IF(X2101="","",IFERROR(VLOOKUP(X2101,EMPRESAS!$A:$C,3,FALSE),"NAO CADASTRADA"))</f>
        <v/>
      </c>
      <c r="Z2101" s="50"/>
      <c r="AA2101" s="54" t="str">
        <f>IF(Z2101="","",IFERROR(VLOOKUP(Z2101,ATIVIDADES!$A:$C,3,FALSE),"NAO CADASTRADA"))</f>
        <v/>
      </c>
      <c r="AB2101" s="42"/>
      <c r="AC2101" s="48"/>
      <c r="AD2101" s="54" t="str">
        <f>IF(AC2101="","",IFERROR(VLOOKUP(AC2101,EMPRESAS!$A:$C,3,FALSE),"NAO CADASTRADA"))</f>
        <v/>
      </c>
      <c r="AE2101" s="50"/>
      <c r="AF2101" s="54" t="str">
        <f>IF(AE2101="","",IFERROR(VLOOKUP(AE2101,ATIVIDADES!$A:$C,3,FALSE),"NAO CADASTRADA"))</f>
        <v/>
      </c>
      <c r="AG2101" s="42"/>
      <c r="AH2101" s="48"/>
      <c r="AI2101" s="54" t="str">
        <f>IF(AH2101="","",IFERROR(VLOOKUP(AH2101,EMPRESAS!$A:$C,3,FALSE),"NAO CADASTRADA"))</f>
        <v/>
      </c>
      <c r="AJ2101" s="50"/>
      <c r="AK2101" s="54" t="str">
        <f>IF(AJ2101="","",IFERROR(VLOOKUP(AJ2101,ATIVIDADES!$A:$C,3,FALSE),"NAO CADASTRADA"))</f>
        <v/>
      </c>
      <c r="AL2101" s="42"/>
    </row>
    <row r="2102" spans="1:38" x14ac:dyDescent="0.25">
      <c r="A2102" s="26" t="str">
        <f t="shared" si="226"/>
        <v>OK</v>
      </c>
      <c r="B2102" s="29">
        <f t="shared" si="227"/>
        <v>2487914866</v>
      </c>
      <c r="C2102" s="30">
        <v>44190</v>
      </c>
      <c r="D2102" s="18">
        <f t="shared" si="230"/>
        <v>44166</v>
      </c>
      <c r="E2102" s="19" t="str">
        <f>IF(ISERROR(VLOOKUP(C2102,FERIADOS!$A:$B,1,FALSE)),IF(WEEKDAY(C2102)=1,"Dom",IF(WEEKDAY(C2102)=2,"Seg",IF(WEEKDAY(C2102)=3,"Ter",IF(WEEKDAY(C2102)=4,"Qua",IF(WEEKDAY(C2102)=5,"Qui",IF(WEEKDAY(C2102)=6,"Sex","Sab")))))),"Feriado")</f>
        <v>Feriado</v>
      </c>
      <c r="F2102" s="32"/>
      <c r="G2102" s="33"/>
      <c r="H2102" s="33"/>
      <c r="I2102" s="33"/>
      <c r="J2102" s="21" t="str">
        <f t="shared" si="228"/>
        <v/>
      </c>
      <c r="K2102" s="21">
        <f t="shared" si="224"/>
        <v>0</v>
      </c>
      <c r="L2102" s="21" t="str">
        <f t="shared" si="225"/>
        <v/>
      </c>
      <c r="M2102" s="22" t="str">
        <f t="shared" si="229"/>
        <v/>
      </c>
      <c r="N2102" s="48"/>
      <c r="O2102" s="54" t="str">
        <f>IF(N2102="","",IFERROR(VLOOKUP(N2102,EMPRESAS!$A:$C,3,FALSE),"NAO CADASTRADA"))</f>
        <v/>
      </c>
      <c r="P2102" s="50"/>
      <c r="Q2102" s="54" t="str">
        <f>IF(P2102="","",IFERROR(VLOOKUP(P2102,ATIVIDADES!$A:$C,3,FALSE),"NAO CADASTRADA"))</f>
        <v/>
      </c>
      <c r="R2102" s="42"/>
      <c r="S2102" s="48"/>
      <c r="T2102" s="54" t="str">
        <f>IF(S2102="","",IFERROR(VLOOKUP(S2102,EMPRESAS!$A:$C,3,FALSE),"NAO CADASTRADA"))</f>
        <v/>
      </c>
      <c r="U2102" s="50"/>
      <c r="V2102" s="54" t="str">
        <f>IF(U2102="","",IFERROR(VLOOKUP(U2102,ATIVIDADES!$A:$C,3,FALSE),"NAO CADASTRADA"))</f>
        <v/>
      </c>
      <c r="W2102" s="42"/>
      <c r="X2102" s="48"/>
      <c r="Y2102" s="54" t="str">
        <f>IF(X2102="","",IFERROR(VLOOKUP(X2102,EMPRESAS!$A:$C,3,FALSE),"NAO CADASTRADA"))</f>
        <v/>
      </c>
      <c r="Z2102" s="50"/>
      <c r="AA2102" s="54" t="str">
        <f>IF(Z2102="","",IFERROR(VLOOKUP(Z2102,ATIVIDADES!$A:$C,3,FALSE),"NAO CADASTRADA"))</f>
        <v/>
      </c>
      <c r="AB2102" s="42"/>
      <c r="AC2102" s="48"/>
      <c r="AD2102" s="54" t="str">
        <f>IF(AC2102="","",IFERROR(VLOOKUP(AC2102,EMPRESAS!$A:$C,3,FALSE),"NAO CADASTRADA"))</f>
        <v/>
      </c>
      <c r="AE2102" s="50"/>
      <c r="AF2102" s="54" t="str">
        <f>IF(AE2102="","",IFERROR(VLOOKUP(AE2102,ATIVIDADES!$A:$C,3,FALSE),"NAO CADASTRADA"))</f>
        <v/>
      </c>
      <c r="AG2102" s="42"/>
      <c r="AH2102" s="48"/>
      <c r="AI2102" s="54" t="str">
        <f>IF(AH2102="","",IFERROR(VLOOKUP(AH2102,EMPRESAS!$A:$C,3,FALSE),"NAO CADASTRADA"))</f>
        <v/>
      </c>
      <c r="AJ2102" s="50"/>
      <c r="AK2102" s="54" t="str">
        <f>IF(AJ2102="","",IFERROR(VLOOKUP(AJ2102,ATIVIDADES!$A:$C,3,FALSE),"NAO CADASTRADA"))</f>
        <v/>
      </c>
      <c r="AL2102" s="42"/>
    </row>
    <row r="2103" spans="1:38" x14ac:dyDescent="0.25">
      <c r="A2103" s="26" t="str">
        <f t="shared" si="226"/>
        <v>OK</v>
      </c>
      <c r="B2103" s="29">
        <f t="shared" si="227"/>
        <v>2487914866</v>
      </c>
      <c r="C2103" s="30">
        <v>44191</v>
      </c>
      <c r="D2103" s="18">
        <f t="shared" si="230"/>
        <v>44166</v>
      </c>
      <c r="E2103" s="19" t="str">
        <f>IF(ISERROR(VLOOKUP(C2103,FERIADOS!$A:$B,1,FALSE)),IF(WEEKDAY(C2103)=1,"Dom",IF(WEEKDAY(C2103)=2,"Seg",IF(WEEKDAY(C2103)=3,"Ter",IF(WEEKDAY(C2103)=4,"Qua",IF(WEEKDAY(C2103)=5,"Qui",IF(WEEKDAY(C2103)=6,"Sex","Sab")))))),"Feriado")</f>
        <v>Sab</v>
      </c>
      <c r="F2103" s="32"/>
      <c r="G2103" s="33"/>
      <c r="H2103" s="33"/>
      <c r="I2103" s="33"/>
      <c r="J2103" s="21" t="str">
        <f t="shared" si="228"/>
        <v/>
      </c>
      <c r="K2103" s="21">
        <f t="shared" si="224"/>
        <v>0</v>
      </c>
      <c r="L2103" s="21" t="str">
        <f t="shared" si="225"/>
        <v/>
      </c>
      <c r="M2103" s="22" t="str">
        <f t="shared" si="229"/>
        <v/>
      </c>
      <c r="N2103" s="48"/>
      <c r="O2103" s="54" t="str">
        <f>IF(N2103="","",IFERROR(VLOOKUP(N2103,EMPRESAS!$A:$C,3,FALSE),"NAO CADASTRADA"))</f>
        <v/>
      </c>
      <c r="P2103" s="50"/>
      <c r="Q2103" s="54" t="str">
        <f>IF(P2103="","",IFERROR(VLOOKUP(P2103,ATIVIDADES!$A:$C,3,FALSE),"NAO CADASTRADA"))</f>
        <v/>
      </c>
      <c r="R2103" s="42"/>
      <c r="S2103" s="48"/>
      <c r="T2103" s="54" t="str">
        <f>IF(S2103="","",IFERROR(VLOOKUP(S2103,EMPRESAS!$A:$C,3,FALSE),"NAO CADASTRADA"))</f>
        <v/>
      </c>
      <c r="U2103" s="50"/>
      <c r="V2103" s="54" t="str">
        <f>IF(U2103="","",IFERROR(VLOOKUP(U2103,ATIVIDADES!$A:$C,3,FALSE),"NAO CADASTRADA"))</f>
        <v/>
      </c>
      <c r="W2103" s="42"/>
      <c r="X2103" s="48"/>
      <c r="Y2103" s="54" t="str">
        <f>IF(X2103="","",IFERROR(VLOOKUP(X2103,EMPRESAS!$A:$C,3,FALSE),"NAO CADASTRADA"))</f>
        <v/>
      </c>
      <c r="Z2103" s="50"/>
      <c r="AA2103" s="54" t="str">
        <f>IF(Z2103="","",IFERROR(VLOOKUP(Z2103,ATIVIDADES!$A:$C,3,FALSE),"NAO CADASTRADA"))</f>
        <v/>
      </c>
      <c r="AB2103" s="42"/>
      <c r="AC2103" s="48"/>
      <c r="AD2103" s="54" t="str">
        <f>IF(AC2103="","",IFERROR(VLOOKUP(AC2103,EMPRESAS!$A:$C,3,FALSE),"NAO CADASTRADA"))</f>
        <v/>
      </c>
      <c r="AE2103" s="50"/>
      <c r="AF2103" s="54" t="str">
        <f>IF(AE2103="","",IFERROR(VLOOKUP(AE2103,ATIVIDADES!$A:$C,3,FALSE),"NAO CADASTRADA"))</f>
        <v/>
      </c>
      <c r="AG2103" s="42"/>
      <c r="AH2103" s="48"/>
      <c r="AI2103" s="54" t="str">
        <f>IF(AH2103="","",IFERROR(VLOOKUP(AH2103,EMPRESAS!$A:$C,3,FALSE),"NAO CADASTRADA"))</f>
        <v/>
      </c>
      <c r="AJ2103" s="50"/>
      <c r="AK2103" s="54" t="str">
        <f>IF(AJ2103="","",IFERROR(VLOOKUP(AJ2103,ATIVIDADES!$A:$C,3,FALSE),"NAO CADASTRADA"))</f>
        <v/>
      </c>
      <c r="AL2103" s="42"/>
    </row>
    <row r="2104" spans="1:38" x14ac:dyDescent="0.25">
      <c r="A2104" s="26" t="str">
        <f t="shared" si="226"/>
        <v>OK</v>
      </c>
      <c r="B2104" s="29">
        <f t="shared" si="227"/>
        <v>2487914866</v>
      </c>
      <c r="C2104" s="30">
        <v>44192</v>
      </c>
      <c r="D2104" s="18">
        <f t="shared" si="230"/>
        <v>44166</v>
      </c>
      <c r="E2104" s="19" t="str">
        <f>IF(ISERROR(VLOOKUP(C2104,FERIADOS!$A:$B,1,FALSE)),IF(WEEKDAY(C2104)=1,"Dom",IF(WEEKDAY(C2104)=2,"Seg",IF(WEEKDAY(C2104)=3,"Ter",IF(WEEKDAY(C2104)=4,"Qua",IF(WEEKDAY(C2104)=5,"Qui",IF(WEEKDAY(C2104)=6,"Sex","Sab")))))),"Feriado")</f>
        <v>Dom</v>
      </c>
      <c r="F2104" s="32"/>
      <c r="G2104" s="33"/>
      <c r="H2104" s="33"/>
      <c r="I2104" s="33"/>
      <c r="J2104" s="21" t="str">
        <f t="shared" si="228"/>
        <v/>
      </c>
      <c r="K2104" s="21">
        <f t="shared" si="224"/>
        <v>0</v>
      </c>
      <c r="L2104" s="21" t="str">
        <f t="shared" si="225"/>
        <v/>
      </c>
      <c r="M2104" s="22" t="str">
        <f t="shared" si="229"/>
        <v/>
      </c>
      <c r="N2104" s="48"/>
      <c r="O2104" s="54" t="str">
        <f>IF(N2104="","",IFERROR(VLOOKUP(N2104,EMPRESAS!$A:$C,3,FALSE),"NAO CADASTRADA"))</f>
        <v/>
      </c>
      <c r="P2104" s="50"/>
      <c r="Q2104" s="54" t="str">
        <f>IF(P2104="","",IFERROR(VLOOKUP(P2104,ATIVIDADES!$A:$C,3,FALSE),"NAO CADASTRADA"))</f>
        <v/>
      </c>
      <c r="R2104" s="42"/>
      <c r="S2104" s="48"/>
      <c r="T2104" s="54" t="str">
        <f>IF(S2104="","",IFERROR(VLOOKUP(S2104,EMPRESAS!$A:$C,3,FALSE),"NAO CADASTRADA"))</f>
        <v/>
      </c>
      <c r="U2104" s="50"/>
      <c r="V2104" s="54" t="str">
        <f>IF(U2104="","",IFERROR(VLOOKUP(U2104,ATIVIDADES!$A:$C,3,FALSE),"NAO CADASTRADA"))</f>
        <v/>
      </c>
      <c r="W2104" s="42"/>
      <c r="X2104" s="48"/>
      <c r="Y2104" s="54" t="str">
        <f>IF(X2104="","",IFERROR(VLOOKUP(X2104,EMPRESAS!$A:$C,3,FALSE),"NAO CADASTRADA"))</f>
        <v/>
      </c>
      <c r="Z2104" s="50"/>
      <c r="AA2104" s="54" t="str">
        <f>IF(Z2104="","",IFERROR(VLOOKUP(Z2104,ATIVIDADES!$A:$C,3,FALSE),"NAO CADASTRADA"))</f>
        <v/>
      </c>
      <c r="AB2104" s="42"/>
      <c r="AC2104" s="48"/>
      <c r="AD2104" s="54" t="str">
        <f>IF(AC2104="","",IFERROR(VLOOKUP(AC2104,EMPRESAS!$A:$C,3,FALSE),"NAO CADASTRADA"))</f>
        <v/>
      </c>
      <c r="AE2104" s="50"/>
      <c r="AF2104" s="54" t="str">
        <f>IF(AE2104="","",IFERROR(VLOOKUP(AE2104,ATIVIDADES!$A:$C,3,FALSE),"NAO CADASTRADA"))</f>
        <v/>
      </c>
      <c r="AG2104" s="42"/>
      <c r="AH2104" s="48"/>
      <c r="AI2104" s="54" t="str">
        <f>IF(AH2104="","",IFERROR(VLOOKUP(AH2104,EMPRESAS!$A:$C,3,FALSE),"NAO CADASTRADA"))</f>
        <v/>
      </c>
      <c r="AJ2104" s="50"/>
      <c r="AK2104" s="54" t="str">
        <f>IF(AJ2104="","",IFERROR(VLOOKUP(AJ2104,ATIVIDADES!$A:$C,3,FALSE),"NAO CADASTRADA"))</f>
        <v/>
      </c>
      <c r="AL2104" s="42"/>
    </row>
    <row r="2105" spans="1:38" x14ac:dyDescent="0.25">
      <c r="A2105" s="26" t="str">
        <f t="shared" si="226"/>
        <v>OK</v>
      </c>
      <c r="B2105" s="29">
        <f t="shared" si="227"/>
        <v>2487914866</v>
      </c>
      <c r="C2105" s="30">
        <v>44193</v>
      </c>
      <c r="D2105" s="18">
        <f t="shared" si="230"/>
        <v>44166</v>
      </c>
      <c r="E2105" s="19" t="str">
        <f>IF(ISERROR(VLOOKUP(C2105,FERIADOS!$A:$B,1,FALSE)),IF(WEEKDAY(C2105)=1,"Dom",IF(WEEKDAY(C2105)=2,"Seg",IF(WEEKDAY(C2105)=3,"Ter",IF(WEEKDAY(C2105)=4,"Qua",IF(WEEKDAY(C2105)=5,"Qui",IF(WEEKDAY(C2105)=6,"Sex","Sab")))))),"Feriado")</f>
        <v>Seg</v>
      </c>
      <c r="F2105" s="32"/>
      <c r="G2105" s="33"/>
      <c r="H2105" s="33"/>
      <c r="I2105" s="33"/>
      <c r="J2105" s="21" t="str">
        <f t="shared" si="228"/>
        <v/>
      </c>
      <c r="K2105" s="21">
        <f t="shared" si="224"/>
        <v>0</v>
      </c>
      <c r="L2105" s="21" t="str">
        <f t="shared" si="225"/>
        <v/>
      </c>
      <c r="M2105" s="22" t="str">
        <f t="shared" si="229"/>
        <v/>
      </c>
      <c r="N2105" s="48"/>
      <c r="O2105" s="54" t="str">
        <f>IF(N2105="","",IFERROR(VLOOKUP(N2105,EMPRESAS!$A:$C,3,FALSE),"NAO CADASTRADA"))</f>
        <v/>
      </c>
      <c r="P2105" s="50"/>
      <c r="Q2105" s="54" t="str">
        <f>IF(P2105="","",IFERROR(VLOOKUP(P2105,ATIVIDADES!$A:$C,3,FALSE),"NAO CADASTRADA"))</f>
        <v/>
      </c>
      <c r="R2105" s="42"/>
      <c r="S2105" s="48"/>
      <c r="T2105" s="54" t="str">
        <f>IF(S2105="","",IFERROR(VLOOKUP(S2105,EMPRESAS!$A:$C,3,FALSE),"NAO CADASTRADA"))</f>
        <v/>
      </c>
      <c r="U2105" s="50"/>
      <c r="V2105" s="54" t="str">
        <f>IF(U2105="","",IFERROR(VLOOKUP(U2105,ATIVIDADES!$A:$C,3,FALSE),"NAO CADASTRADA"))</f>
        <v/>
      </c>
      <c r="W2105" s="42"/>
      <c r="X2105" s="48"/>
      <c r="Y2105" s="54" t="str">
        <f>IF(X2105="","",IFERROR(VLOOKUP(X2105,EMPRESAS!$A:$C,3,FALSE),"NAO CADASTRADA"))</f>
        <v/>
      </c>
      <c r="Z2105" s="50"/>
      <c r="AA2105" s="54" t="str">
        <f>IF(Z2105="","",IFERROR(VLOOKUP(Z2105,ATIVIDADES!$A:$C,3,FALSE),"NAO CADASTRADA"))</f>
        <v/>
      </c>
      <c r="AB2105" s="42"/>
      <c r="AC2105" s="48"/>
      <c r="AD2105" s="54" t="str">
        <f>IF(AC2105="","",IFERROR(VLOOKUP(AC2105,EMPRESAS!$A:$C,3,FALSE),"NAO CADASTRADA"))</f>
        <v/>
      </c>
      <c r="AE2105" s="50"/>
      <c r="AF2105" s="54" t="str">
        <f>IF(AE2105="","",IFERROR(VLOOKUP(AE2105,ATIVIDADES!$A:$C,3,FALSE),"NAO CADASTRADA"))</f>
        <v/>
      </c>
      <c r="AG2105" s="42"/>
      <c r="AH2105" s="48"/>
      <c r="AI2105" s="54" t="str">
        <f>IF(AH2105="","",IFERROR(VLOOKUP(AH2105,EMPRESAS!$A:$C,3,FALSE),"NAO CADASTRADA"))</f>
        <v/>
      </c>
      <c r="AJ2105" s="50"/>
      <c r="AK2105" s="54" t="str">
        <f>IF(AJ2105="","",IFERROR(VLOOKUP(AJ2105,ATIVIDADES!$A:$C,3,FALSE),"NAO CADASTRADA"))</f>
        <v/>
      </c>
      <c r="AL2105" s="42"/>
    </row>
    <row r="2106" spans="1:38" x14ac:dyDescent="0.25">
      <c r="A2106" s="26" t="str">
        <f t="shared" si="226"/>
        <v>OK</v>
      </c>
      <c r="B2106" s="29">
        <f t="shared" si="227"/>
        <v>2487914866</v>
      </c>
      <c r="C2106" s="30">
        <v>44194</v>
      </c>
      <c r="D2106" s="18">
        <f t="shared" si="230"/>
        <v>44166</v>
      </c>
      <c r="E2106" s="19" t="str">
        <f>IF(ISERROR(VLOOKUP(C2106,FERIADOS!$A:$B,1,FALSE)),IF(WEEKDAY(C2106)=1,"Dom",IF(WEEKDAY(C2106)=2,"Seg",IF(WEEKDAY(C2106)=3,"Ter",IF(WEEKDAY(C2106)=4,"Qua",IF(WEEKDAY(C2106)=5,"Qui",IF(WEEKDAY(C2106)=6,"Sex","Sab")))))),"Feriado")</f>
        <v>Ter</v>
      </c>
      <c r="F2106" s="32"/>
      <c r="G2106" s="33"/>
      <c r="H2106" s="33"/>
      <c r="I2106" s="33"/>
      <c r="J2106" s="21" t="str">
        <f t="shared" si="228"/>
        <v/>
      </c>
      <c r="K2106" s="21">
        <f t="shared" si="224"/>
        <v>0</v>
      </c>
      <c r="L2106" s="21" t="str">
        <f t="shared" si="225"/>
        <v/>
      </c>
      <c r="M2106" s="22" t="str">
        <f t="shared" si="229"/>
        <v/>
      </c>
      <c r="N2106" s="48"/>
      <c r="O2106" s="54" t="str">
        <f>IF(N2106="","",IFERROR(VLOOKUP(N2106,EMPRESAS!$A:$C,3,FALSE),"NAO CADASTRADA"))</f>
        <v/>
      </c>
      <c r="P2106" s="50"/>
      <c r="Q2106" s="54" t="str">
        <f>IF(P2106="","",IFERROR(VLOOKUP(P2106,ATIVIDADES!$A:$C,3,FALSE),"NAO CADASTRADA"))</f>
        <v/>
      </c>
      <c r="R2106" s="42"/>
      <c r="S2106" s="48"/>
      <c r="T2106" s="54" t="str">
        <f>IF(S2106="","",IFERROR(VLOOKUP(S2106,EMPRESAS!$A:$C,3,FALSE),"NAO CADASTRADA"))</f>
        <v/>
      </c>
      <c r="U2106" s="50"/>
      <c r="V2106" s="54" t="str">
        <f>IF(U2106="","",IFERROR(VLOOKUP(U2106,ATIVIDADES!$A:$C,3,FALSE),"NAO CADASTRADA"))</f>
        <v/>
      </c>
      <c r="W2106" s="42"/>
      <c r="X2106" s="48"/>
      <c r="Y2106" s="54" t="str">
        <f>IF(X2106="","",IFERROR(VLOOKUP(X2106,EMPRESAS!$A:$C,3,FALSE),"NAO CADASTRADA"))</f>
        <v/>
      </c>
      <c r="Z2106" s="50"/>
      <c r="AA2106" s="54" t="str">
        <f>IF(Z2106="","",IFERROR(VLOOKUP(Z2106,ATIVIDADES!$A:$C,3,FALSE),"NAO CADASTRADA"))</f>
        <v/>
      </c>
      <c r="AB2106" s="42"/>
      <c r="AC2106" s="48"/>
      <c r="AD2106" s="54" t="str">
        <f>IF(AC2106="","",IFERROR(VLOOKUP(AC2106,EMPRESAS!$A:$C,3,FALSE),"NAO CADASTRADA"))</f>
        <v/>
      </c>
      <c r="AE2106" s="50"/>
      <c r="AF2106" s="54" t="str">
        <f>IF(AE2106="","",IFERROR(VLOOKUP(AE2106,ATIVIDADES!$A:$C,3,FALSE),"NAO CADASTRADA"))</f>
        <v/>
      </c>
      <c r="AG2106" s="42"/>
      <c r="AH2106" s="48"/>
      <c r="AI2106" s="54" t="str">
        <f>IF(AH2106="","",IFERROR(VLOOKUP(AH2106,EMPRESAS!$A:$C,3,FALSE),"NAO CADASTRADA"))</f>
        <v/>
      </c>
      <c r="AJ2106" s="50"/>
      <c r="AK2106" s="54" t="str">
        <f>IF(AJ2106="","",IFERROR(VLOOKUP(AJ2106,ATIVIDADES!$A:$C,3,FALSE),"NAO CADASTRADA"))</f>
        <v/>
      </c>
      <c r="AL2106" s="42"/>
    </row>
    <row r="2107" spans="1:38" x14ac:dyDescent="0.25">
      <c r="A2107" s="26" t="str">
        <f t="shared" si="226"/>
        <v>OK</v>
      </c>
      <c r="B2107" s="29">
        <f t="shared" si="227"/>
        <v>2487914866</v>
      </c>
      <c r="C2107" s="30">
        <v>44195</v>
      </c>
      <c r="D2107" s="18">
        <f t="shared" si="230"/>
        <v>44166</v>
      </c>
      <c r="E2107" s="19" t="str">
        <f>IF(ISERROR(VLOOKUP(C2107,FERIADOS!$A:$B,1,FALSE)),IF(WEEKDAY(C2107)=1,"Dom",IF(WEEKDAY(C2107)=2,"Seg",IF(WEEKDAY(C2107)=3,"Ter",IF(WEEKDAY(C2107)=4,"Qua",IF(WEEKDAY(C2107)=5,"Qui",IF(WEEKDAY(C2107)=6,"Sex","Sab")))))),"Feriado")</f>
        <v>Qua</v>
      </c>
      <c r="F2107" s="32"/>
      <c r="G2107" s="33"/>
      <c r="H2107" s="33"/>
      <c r="I2107" s="33"/>
      <c r="J2107" s="21" t="str">
        <f t="shared" si="228"/>
        <v/>
      </c>
      <c r="K2107" s="21">
        <f t="shared" si="224"/>
        <v>0</v>
      </c>
      <c r="L2107" s="21" t="str">
        <f t="shared" si="225"/>
        <v/>
      </c>
      <c r="M2107" s="22" t="str">
        <f t="shared" si="229"/>
        <v/>
      </c>
      <c r="N2107" s="48"/>
      <c r="O2107" s="54" t="str">
        <f>IF(N2107="","",IFERROR(VLOOKUP(N2107,EMPRESAS!$A:$C,3,FALSE),"NAO CADASTRADA"))</f>
        <v/>
      </c>
      <c r="P2107" s="50"/>
      <c r="Q2107" s="54" t="str">
        <f>IF(P2107="","",IFERROR(VLOOKUP(P2107,ATIVIDADES!$A:$C,3,FALSE),"NAO CADASTRADA"))</f>
        <v/>
      </c>
      <c r="R2107" s="42"/>
      <c r="S2107" s="48"/>
      <c r="T2107" s="54" t="str">
        <f>IF(S2107="","",IFERROR(VLOOKUP(S2107,EMPRESAS!$A:$C,3,FALSE),"NAO CADASTRADA"))</f>
        <v/>
      </c>
      <c r="U2107" s="50"/>
      <c r="V2107" s="54" t="str">
        <f>IF(U2107="","",IFERROR(VLOOKUP(U2107,ATIVIDADES!$A:$C,3,FALSE),"NAO CADASTRADA"))</f>
        <v/>
      </c>
      <c r="W2107" s="42"/>
      <c r="X2107" s="48"/>
      <c r="Y2107" s="54" t="str">
        <f>IF(X2107="","",IFERROR(VLOOKUP(X2107,EMPRESAS!$A:$C,3,FALSE),"NAO CADASTRADA"))</f>
        <v/>
      </c>
      <c r="Z2107" s="50"/>
      <c r="AA2107" s="54" t="str">
        <f>IF(Z2107="","",IFERROR(VLOOKUP(Z2107,ATIVIDADES!$A:$C,3,FALSE),"NAO CADASTRADA"))</f>
        <v/>
      </c>
      <c r="AB2107" s="42"/>
      <c r="AC2107" s="48"/>
      <c r="AD2107" s="54" t="str">
        <f>IF(AC2107="","",IFERROR(VLOOKUP(AC2107,EMPRESAS!$A:$C,3,FALSE),"NAO CADASTRADA"))</f>
        <v/>
      </c>
      <c r="AE2107" s="50"/>
      <c r="AF2107" s="54" t="str">
        <f>IF(AE2107="","",IFERROR(VLOOKUP(AE2107,ATIVIDADES!$A:$C,3,FALSE),"NAO CADASTRADA"))</f>
        <v/>
      </c>
      <c r="AG2107" s="42"/>
      <c r="AH2107" s="48"/>
      <c r="AI2107" s="54" t="str">
        <f>IF(AH2107="","",IFERROR(VLOOKUP(AH2107,EMPRESAS!$A:$C,3,FALSE),"NAO CADASTRADA"))</f>
        <v/>
      </c>
      <c r="AJ2107" s="50"/>
      <c r="AK2107" s="54" t="str">
        <f>IF(AJ2107="","",IFERROR(VLOOKUP(AJ2107,ATIVIDADES!$A:$C,3,FALSE),"NAO CADASTRADA"))</f>
        <v/>
      </c>
      <c r="AL2107" s="42"/>
    </row>
    <row r="2108" spans="1:38" x14ac:dyDescent="0.25">
      <c r="A2108" s="26" t="str">
        <f t="shared" si="226"/>
        <v>OK</v>
      </c>
      <c r="B2108" s="29">
        <f t="shared" si="227"/>
        <v>2487914866</v>
      </c>
      <c r="C2108" s="30">
        <v>44196</v>
      </c>
      <c r="D2108" s="18">
        <f t="shared" si="230"/>
        <v>44166</v>
      </c>
      <c r="E2108" s="19" t="str">
        <f>IF(ISERROR(VLOOKUP(C2108,FERIADOS!$A:$B,1,FALSE)),IF(WEEKDAY(C2108)=1,"Dom",IF(WEEKDAY(C2108)=2,"Seg",IF(WEEKDAY(C2108)=3,"Ter",IF(WEEKDAY(C2108)=4,"Qua",IF(WEEKDAY(C2108)=5,"Qui",IF(WEEKDAY(C2108)=6,"Sex","Sab")))))),"Feriado")</f>
        <v>Qui</v>
      </c>
      <c r="F2108" s="32"/>
      <c r="G2108" s="33"/>
      <c r="H2108" s="33"/>
      <c r="I2108" s="33"/>
      <c r="J2108" s="21" t="str">
        <f t="shared" si="228"/>
        <v/>
      </c>
      <c r="K2108" s="21">
        <f t="shared" si="224"/>
        <v>0</v>
      </c>
      <c r="L2108" s="21" t="str">
        <f t="shared" si="225"/>
        <v/>
      </c>
      <c r="M2108" s="22" t="str">
        <f t="shared" si="229"/>
        <v/>
      </c>
      <c r="N2108" s="48"/>
      <c r="O2108" s="54" t="str">
        <f>IF(N2108="","",IFERROR(VLOOKUP(N2108,EMPRESAS!$A:$C,3,FALSE),"NAO CADASTRADA"))</f>
        <v/>
      </c>
      <c r="P2108" s="50"/>
      <c r="Q2108" s="54" t="str">
        <f>IF(P2108="","",IFERROR(VLOOKUP(P2108,ATIVIDADES!$A:$C,3,FALSE),"NAO CADASTRADA"))</f>
        <v/>
      </c>
      <c r="R2108" s="42"/>
      <c r="S2108" s="48"/>
      <c r="T2108" s="54" t="str">
        <f>IF(S2108="","",IFERROR(VLOOKUP(S2108,EMPRESAS!$A:$C,3,FALSE),"NAO CADASTRADA"))</f>
        <v/>
      </c>
      <c r="U2108" s="50"/>
      <c r="V2108" s="54" t="str">
        <f>IF(U2108="","",IFERROR(VLOOKUP(U2108,ATIVIDADES!$A:$C,3,FALSE),"NAO CADASTRADA"))</f>
        <v/>
      </c>
      <c r="W2108" s="42"/>
      <c r="X2108" s="48"/>
      <c r="Y2108" s="54" t="str">
        <f>IF(X2108="","",IFERROR(VLOOKUP(X2108,EMPRESAS!$A:$C,3,FALSE),"NAO CADASTRADA"))</f>
        <v/>
      </c>
      <c r="Z2108" s="50"/>
      <c r="AA2108" s="54" t="str">
        <f>IF(Z2108="","",IFERROR(VLOOKUP(Z2108,ATIVIDADES!$A:$C,3,FALSE),"NAO CADASTRADA"))</f>
        <v/>
      </c>
      <c r="AB2108" s="42"/>
      <c r="AC2108" s="48"/>
      <c r="AD2108" s="54" t="str">
        <f>IF(AC2108="","",IFERROR(VLOOKUP(AC2108,EMPRESAS!$A:$C,3,FALSE),"NAO CADASTRADA"))</f>
        <v/>
      </c>
      <c r="AE2108" s="50"/>
      <c r="AF2108" s="54" t="str">
        <f>IF(AE2108="","",IFERROR(VLOOKUP(AE2108,ATIVIDADES!$A:$C,3,FALSE),"NAO CADASTRADA"))</f>
        <v/>
      </c>
      <c r="AG2108" s="42"/>
      <c r="AH2108" s="48"/>
      <c r="AI2108" s="54" t="str">
        <f>IF(AH2108="","",IFERROR(VLOOKUP(AH2108,EMPRESAS!$A:$C,3,FALSE),"NAO CADASTRADA"))</f>
        <v/>
      </c>
      <c r="AJ2108" s="50"/>
      <c r="AK2108" s="54" t="str">
        <f>IF(AJ2108="","",IFERROR(VLOOKUP(AJ2108,ATIVIDADES!$A:$C,3,FALSE),"NAO CADASTRADA"))</f>
        <v/>
      </c>
      <c r="AL2108" s="42"/>
    </row>
    <row r="2109" spans="1:38" x14ac:dyDescent="0.25">
      <c r="A2109" s="26" t="str">
        <f t="shared" si="226"/>
        <v>OK</v>
      </c>
      <c r="B2109" s="29">
        <f t="shared" si="227"/>
        <v>2487914866</v>
      </c>
      <c r="C2109" s="30">
        <v>44197</v>
      </c>
      <c r="D2109" s="18">
        <f t="shared" si="230"/>
        <v>44197</v>
      </c>
      <c r="E2109" s="19" t="str">
        <f>IF(ISERROR(VLOOKUP(C2109,FERIADOS!$A:$B,1,FALSE)),IF(WEEKDAY(C2109)=1,"Dom",IF(WEEKDAY(C2109)=2,"Seg",IF(WEEKDAY(C2109)=3,"Ter",IF(WEEKDAY(C2109)=4,"Qua",IF(WEEKDAY(C2109)=5,"Qui",IF(WEEKDAY(C2109)=6,"Sex","Sab")))))),"Feriado")</f>
        <v>Feriado</v>
      </c>
      <c r="F2109" s="32"/>
      <c r="G2109" s="33"/>
      <c r="H2109" s="33"/>
      <c r="I2109" s="33"/>
      <c r="J2109" s="21" t="str">
        <f t="shared" si="228"/>
        <v/>
      </c>
      <c r="K2109" s="21">
        <f t="shared" si="224"/>
        <v>0</v>
      </c>
      <c r="L2109" s="21" t="str">
        <f t="shared" si="225"/>
        <v/>
      </c>
      <c r="M2109" s="22" t="str">
        <f t="shared" si="229"/>
        <v/>
      </c>
      <c r="N2109" s="48"/>
      <c r="O2109" s="54" t="str">
        <f>IF(N2109="","",IFERROR(VLOOKUP(N2109,EMPRESAS!$A:$C,3,FALSE),"NAO CADASTRADA"))</f>
        <v/>
      </c>
      <c r="P2109" s="50"/>
      <c r="Q2109" s="54" t="str">
        <f>IF(P2109="","",IFERROR(VLOOKUP(P2109,ATIVIDADES!$A:$C,3,FALSE),"NAO CADASTRADA"))</f>
        <v/>
      </c>
      <c r="R2109" s="42"/>
      <c r="S2109" s="48"/>
      <c r="T2109" s="54" t="str">
        <f>IF(S2109="","",IFERROR(VLOOKUP(S2109,EMPRESAS!$A:$C,3,FALSE),"NAO CADASTRADA"))</f>
        <v/>
      </c>
      <c r="U2109" s="50"/>
      <c r="V2109" s="54" t="str">
        <f>IF(U2109="","",IFERROR(VLOOKUP(U2109,ATIVIDADES!$A:$C,3,FALSE),"NAO CADASTRADA"))</f>
        <v/>
      </c>
      <c r="W2109" s="42"/>
      <c r="X2109" s="48"/>
      <c r="Y2109" s="54" t="str">
        <f>IF(X2109="","",IFERROR(VLOOKUP(X2109,EMPRESAS!$A:$C,3,FALSE),"NAO CADASTRADA"))</f>
        <v/>
      </c>
      <c r="Z2109" s="50"/>
      <c r="AA2109" s="54" t="str">
        <f>IF(Z2109="","",IFERROR(VLOOKUP(Z2109,ATIVIDADES!$A:$C,3,FALSE),"NAO CADASTRADA"))</f>
        <v/>
      </c>
      <c r="AB2109" s="42"/>
      <c r="AC2109" s="48"/>
      <c r="AD2109" s="54" t="str">
        <f>IF(AC2109="","",IFERROR(VLOOKUP(AC2109,EMPRESAS!$A:$C,3,FALSE),"NAO CADASTRADA"))</f>
        <v/>
      </c>
      <c r="AE2109" s="50"/>
      <c r="AF2109" s="54" t="str">
        <f>IF(AE2109="","",IFERROR(VLOOKUP(AE2109,ATIVIDADES!$A:$C,3,FALSE),"NAO CADASTRADA"))</f>
        <v/>
      </c>
      <c r="AG2109" s="42"/>
      <c r="AH2109" s="48"/>
      <c r="AI2109" s="54" t="str">
        <f>IF(AH2109="","",IFERROR(VLOOKUP(AH2109,EMPRESAS!$A:$C,3,FALSE),"NAO CADASTRADA"))</f>
        <v/>
      </c>
      <c r="AJ2109" s="50"/>
      <c r="AK2109" s="54" t="str">
        <f>IF(AJ2109="","",IFERROR(VLOOKUP(AJ2109,ATIVIDADES!$A:$C,3,FALSE),"NAO CADASTRADA"))</f>
        <v/>
      </c>
      <c r="AL2109" s="42"/>
    </row>
    <row r="2110" spans="1:38" x14ac:dyDescent="0.25">
      <c r="A2110" s="26" t="str">
        <f t="shared" si="226"/>
        <v>OK</v>
      </c>
      <c r="B2110" s="29">
        <f t="shared" si="227"/>
        <v>2487914866</v>
      </c>
      <c r="C2110" s="30">
        <v>44198</v>
      </c>
      <c r="D2110" s="18">
        <f t="shared" si="230"/>
        <v>44197</v>
      </c>
      <c r="E2110" s="19" t="str">
        <f>IF(ISERROR(VLOOKUP(C2110,FERIADOS!$A:$B,1,FALSE)),IF(WEEKDAY(C2110)=1,"Dom",IF(WEEKDAY(C2110)=2,"Seg",IF(WEEKDAY(C2110)=3,"Ter",IF(WEEKDAY(C2110)=4,"Qua",IF(WEEKDAY(C2110)=5,"Qui",IF(WEEKDAY(C2110)=6,"Sex","Sab")))))),"Feriado")</f>
        <v>Sab</v>
      </c>
      <c r="F2110" s="32"/>
      <c r="G2110" s="33"/>
      <c r="H2110" s="33"/>
      <c r="I2110" s="33"/>
      <c r="J2110" s="21" t="str">
        <f t="shared" si="228"/>
        <v/>
      </c>
      <c r="K2110" s="21">
        <f t="shared" si="224"/>
        <v>0</v>
      </c>
      <c r="L2110" s="21" t="str">
        <f t="shared" si="225"/>
        <v/>
      </c>
      <c r="M2110" s="22" t="str">
        <f t="shared" si="229"/>
        <v/>
      </c>
      <c r="N2110" s="48"/>
      <c r="O2110" s="54" t="str">
        <f>IF(N2110="","",IFERROR(VLOOKUP(N2110,EMPRESAS!$A:$C,3,FALSE),"NAO CADASTRADA"))</f>
        <v/>
      </c>
      <c r="P2110" s="50"/>
      <c r="Q2110" s="54" t="str">
        <f>IF(P2110="","",IFERROR(VLOOKUP(P2110,ATIVIDADES!$A:$C,3,FALSE),"NAO CADASTRADA"))</f>
        <v/>
      </c>
      <c r="R2110" s="42"/>
      <c r="S2110" s="48"/>
      <c r="T2110" s="54" t="str">
        <f>IF(S2110="","",IFERROR(VLOOKUP(S2110,EMPRESAS!$A:$C,3,FALSE),"NAO CADASTRADA"))</f>
        <v/>
      </c>
      <c r="U2110" s="50"/>
      <c r="V2110" s="54" t="str">
        <f>IF(U2110="","",IFERROR(VLOOKUP(U2110,ATIVIDADES!$A:$C,3,FALSE),"NAO CADASTRADA"))</f>
        <v/>
      </c>
      <c r="W2110" s="42"/>
      <c r="X2110" s="48"/>
      <c r="Y2110" s="54" t="str">
        <f>IF(X2110="","",IFERROR(VLOOKUP(X2110,EMPRESAS!$A:$C,3,FALSE),"NAO CADASTRADA"))</f>
        <v/>
      </c>
      <c r="Z2110" s="50"/>
      <c r="AA2110" s="54" t="str">
        <f>IF(Z2110="","",IFERROR(VLOOKUP(Z2110,ATIVIDADES!$A:$C,3,FALSE),"NAO CADASTRADA"))</f>
        <v/>
      </c>
      <c r="AB2110" s="42"/>
      <c r="AC2110" s="48"/>
      <c r="AD2110" s="54" t="str">
        <f>IF(AC2110="","",IFERROR(VLOOKUP(AC2110,EMPRESAS!$A:$C,3,FALSE),"NAO CADASTRADA"))</f>
        <v/>
      </c>
      <c r="AE2110" s="50"/>
      <c r="AF2110" s="54" t="str">
        <f>IF(AE2110="","",IFERROR(VLOOKUP(AE2110,ATIVIDADES!$A:$C,3,FALSE),"NAO CADASTRADA"))</f>
        <v/>
      </c>
      <c r="AG2110" s="42"/>
      <c r="AH2110" s="48"/>
      <c r="AI2110" s="54" t="str">
        <f>IF(AH2110="","",IFERROR(VLOOKUP(AH2110,EMPRESAS!$A:$C,3,FALSE),"NAO CADASTRADA"))</f>
        <v/>
      </c>
      <c r="AJ2110" s="50"/>
      <c r="AK2110" s="54" t="str">
        <f>IF(AJ2110="","",IFERROR(VLOOKUP(AJ2110,ATIVIDADES!$A:$C,3,FALSE),"NAO CADASTRADA"))</f>
        <v/>
      </c>
      <c r="AL2110" s="42"/>
    </row>
    <row r="2111" spans="1:38" x14ac:dyDescent="0.25">
      <c r="A2111" s="26" t="str">
        <f t="shared" si="226"/>
        <v>OK</v>
      </c>
      <c r="B2111" s="29">
        <f t="shared" si="227"/>
        <v>2487914866</v>
      </c>
      <c r="C2111" s="30">
        <v>44199</v>
      </c>
      <c r="D2111" s="18">
        <f t="shared" si="230"/>
        <v>44197</v>
      </c>
      <c r="E2111" s="19" t="str">
        <f>IF(ISERROR(VLOOKUP(C2111,FERIADOS!$A:$B,1,FALSE)),IF(WEEKDAY(C2111)=1,"Dom",IF(WEEKDAY(C2111)=2,"Seg",IF(WEEKDAY(C2111)=3,"Ter",IF(WEEKDAY(C2111)=4,"Qua",IF(WEEKDAY(C2111)=5,"Qui",IF(WEEKDAY(C2111)=6,"Sex","Sab")))))),"Feriado")</f>
        <v>Dom</v>
      </c>
      <c r="F2111" s="32"/>
      <c r="G2111" s="33"/>
      <c r="H2111" s="33"/>
      <c r="I2111" s="33"/>
      <c r="J2111" s="21" t="str">
        <f t="shared" si="228"/>
        <v/>
      </c>
      <c r="K2111" s="21">
        <f t="shared" si="224"/>
        <v>0</v>
      </c>
      <c r="L2111" s="21" t="str">
        <f t="shared" si="225"/>
        <v/>
      </c>
      <c r="M2111" s="22" t="str">
        <f t="shared" si="229"/>
        <v/>
      </c>
      <c r="N2111" s="48"/>
      <c r="O2111" s="54" t="str">
        <f>IF(N2111="","",IFERROR(VLOOKUP(N2111,EMPRESAS!$A:$C,3,FALSE),"NAO CADASTRADA"))</f>
        <v/>
      </c>
      <c r="P2111" s="50"/>
      <c r="Q2111" s="54" t="str">
        <f>IF(P2111="","",IFERROR(VLOOKUP(P2111,ATIVIDADES!$A:$C,3,FALSE),"NAO CADASTRADA"))</f>
        <v/>
      </c>
      <c r="R2111" s="42"/>
      <c r="S2111" s="48"/>
      <c r="T2111" s="54" t="str">
        <f>IF(S2111="","",IFERROR(VLOOKUP(S2111,EMPRESAS!$A:$C,3,FALSE),"NAO CADASTRADA"))</f>
        <v/>
      </c>
      <c r="U2111" s="50"/>
      <c r="V2111" s="54" t="str">
        <f>IF(U2111="","",IFERROR(VLOOKUP(U2111,ATIVIDADES!$A:$C,3,FALSE),"NAO CADASTRADA"))</f>
        <v/>
      </c>
      <c r="W2111" s="42"/>
      <c r="X2111" s="48"/>
      <c r="Y2111" s="54" t="str">
        <f>IF(X2111="","",IFERROR(VLOOKUP(X2111,EMPRESAS!$A:$C,3,FALSE),"NAO CADASTRADA"))</f>
        <v/>
      </c>
      <c r="Z2111" s="50"/>
      <c r="AA2111" s="54" t="str">
        <f>IF(Z2111="","",IFERROR(VLOOKUP(Z2111,ATIVIDADES!$A:$C,3,FALSE),"NAO CADASTRADA"))</f>
        <v/>
      </c>
      <c r="AB2111" s="42"/>
      <c r="AC2111" s="48"/>
      <c r="AD2111" s="54" t="str">
        <f>IF(AC2111="","",IFERROR(VLOOKUP(AC2111,EMPRESAS!$A:$C,3,FALSE),"NAO CADASTRADA"))</f>
        <v/>
      </c>
      <c r="AE2111" s="50"/>
      <c r="AF2111" s="54" t="str">
        <f>IF(AE2111="","",IFERROR(VLOOKUP(AE2111,ATIVIDADES!$A:$C,3,FALSE),"NAO CADASTRADA"))</f>
        <v/>
      </c>
      <c r="AG2111" s="42"/>
      <c r="AH2111" s="48"/>
      <c r="AI2111" s="54" t="str">
        <f>IF(AH2111="","",IFERROR(VLOOKUP(AH2111,EMPRESAS!$A:$C,3,FALSE),"NAO CADASTRADA"))</f>
        <v/>
      </c>
      <c r="AJ2111" s="50"/>
      <c r="AK2111" s="54" t="str">
        <f>IF(AJ2111="","",IFERROR(VLOOKUP(AJ2111,ATIVIDADES!$A:$C,3,FALSE),"NAO CADASTRADA"))</f>
        <v/>
      </c>
      <c r="AL2111" s="42"/>
    </row>
    <row r="2112" spans="1:38" x14ac:dyDescent="0.25">
      <c r="A2112" s="26" t="str">
        <f t="shared" si="226"/>
        <v>OK</v>
      </c>
      <c r="B2112" s="29">
        <f t="shared" si="227"/>
        <v>2487914866</v>
      </c>
      <c r="C2112" s="30">
        <v>44200</v>
      </c>
      <c r="D2112" s="18">
        <f t="shared" si="230"/>
        <v>44197</v>
      </c>
      <c r="E2112" s="19" t="str">
        <f>IF(ISERROR(VLOOKUP(C2112,FERIADOS!$A:$B,1,FALSE)),IF(WEEKDAY(C2112)=1,"Dom",IF(WEEKDAY(C2112)=2,"Seg",IF(WEEKDAY(C2112)=3,"Ter",IF(WEEKDAY(C2112)=4,"Qua",IF(WEEKDAY(C2112)=5,"Qui",IF(WEEKDAY(C2112)=6,"Sex","Sab")))))),"Feriado")</f>
        <v>Seg</v>
      </c>
      <c r="F2112" s="32"/>
      <c r="G2112" s="33"/>
      <c r="H2112" s="33"/>
      <c r="I2112" s="33"/>
      <c r="J2112" s="21" t="str">
        <f t="shared" si="228"/>
        <v/>
      </c>
      <c r="K2112" s="21">
        <f t="shared" si="224"/>
        <v>0</v>
      </c>
      <c r="L2112" s="21" t="str">
        <f t="shared" si="225"/>
        <v/>
      </c>
      <c r="M2112" s="22" t="str">
        <f t="shared" si="229"/>
        <v/>
      </c>
      <c r="N2112" s="48"/>
      <c r="O2112" s="54" t="str">
        <f>IF(N2112="","",IFERROR(VLOOKUP(N2112,EMPRESAS!$A:$C,3,FALSE),"NAO CADASTRADA"))</f>
        <v/>
      </c>
      <c r="P2112" s="50"/>
      <c r="Q2112" s="54" t="str">
        <f>IF(P2112="","",IFERROR(VLOOKUP(P2112,ATIVIDADES!$A:$C,3,FALSE),"NAO CADASTRADA"))</f>
        <v/>
      </c>
      <c r="R2112" s="42"/>
      <c r="S2112" s="48"/>
      <c r="T2112" s="54" t="str">
        <f>IF(S2112="","",IFERROR(VLOOKUP(S2112,EMPRESAS!$A:$C,3,FALSE),"NAO CADASTRADA"))</f>
        <v/>
      </c>
      <c r="U2112" s="50"/>
      <c r="V2112" s="54" t="str">
        <f>IF(U2112="","",IFERROR(VLOOKUP(U2112,ATIVIDADES!$A:$C,3,FALSE),"NAO CADASTRADA"))</f>
        <v/>
      </c>
      <c r="W2112" s="42"/>
      <c r="X2112" s="48"/>
      <c r="Y2112" s="54" t="str">
        <f>IF(X2112="","",IFERROR(VLOOKUP(X2112,EMPRESAS!$A:$C,3,FALSE),"NAO CADASTRADA"))</f>
        <v/>
      </c>
      <c r="Z2112" s="50"/>
      <c r="AA2112" s="54" t="str">
        <f>IF(Z2112="","",IFERROR(VLOOKUP(Z2112,ATIVIDADES!$A:$C,3,FALSE),"NAO CADASTRADA"))</f>
        <v/>
      </c>
      <c r="AB2112" s="42"/>
      <c r="AC2112" s="48"/>
      <c r="AD2112" s="54" t="str">
        <f>IF(AC2112="","",IFERROR(VLOOKUP(AC2112,EMPRESAS!$A:$C,3,FALSE),"NAO CADASTRADA"))</f>
        <v/>
      </c>
      <c r="AE2112" s="50"/>
      <c r="AF2112" s="54" t="str">
        <f>IF(AE2112="","",IFERROR(VLOOKUP(AE2112,ATIVIDADES!$A:$C,3,FALSE),"NAO CADASTRADA"))</f>
        <v/>
      </c>
      <c r="AG2112" s="42"/>
      <c r="AH2112" s="48"/>
      <c r="AI2112" s="54" t="str">
        <f>IF(AH2112="","",IFERROR(VLOOKUP(AH2112,EMPRESAS!$A:$C,3,FALSE),"NAO CADASTRADA"))</f>
        <v/>
      </c>
      <c r="AJ2112" s="50"/>
      <c r="AK2112" s="54" t="str">
        <f>IF(AJ2112="","",IFERROR(VLOOKUP(AJ2112,ATIVIDADES!$A:$C,3,FALSE),"NAO CADASTRADA"))</f>
        <v/>
      </c>
      <c r="AL2112" s="42"/>
    </row>
    <row r="2113" spans="1:38" x14ac:dyDescent="0.25">
      <c r="A2113" s="26" t="str">
        <f t="shared" si="226"/>
        <v>OK</v>
      </c>
      <c r="B2113" s="29">
        <f t="shared" si="227"/>
        <v>2487914866</v>
      </c>
      <c r="C2113" s="30">
        <v>44201</v>
      </c>
      <c r="D2113" s="18">
        <f t="shared" si="230"/>
        <v>44197</v>
      </c>
      <c r="E2113" s="19" t="str">
        <f>IF(ISERROR(VLOOKUP(C2113,FERIADOS!$A:$B,1,FALSE)),IF(WEEKDAY(C2113)=1,"Dom",IF(WEEKDAY(C2113)=2,"Seg",IF(WEEKDAY(C2113)=3,"Ter",IF(WEEKDAY(C2113)=4,"Qua",IF(WEEKDAY(C2113)=5,"Qui",IF(WEEKDAY(C2113)=6,"Sex","Sab")))))),"Feriado")</f>
        <v>Ter</v>
      </c>
      <c r="F2113" s="32"/>
      <c r="G2113" s="33"/>
      <c r="H2113" s="33"/>
      <c r="I2113" s="33"/>
      <c r="J2113" s="21" t="str">
        <f t="shared" si="228"/>
        <v/>
      </c>
      <c r="K2113" s="21">
        <f t="shared" si="224"/>
        <v>0</v>
      </c>
      <c r="L2113" s="21" t="str">
        <f t="shared" si="225"/>
        <v/>
      </c>
      <c r="M2113" s="22" t="str">
        <f t="shared" si="229"/>
        <v/>
      </c>
      <c r="N2113" s="48"/>
      <c r="O2113" s="54" t="str">
        <f>IF(N2113="","",IFERROR(VLOOKUP(N2113,EMPRESAS!$A:$C,3,FALSE),"NAO CADASTRADA"))</f>
        <v/>
      </c>
      <c r="P2113" s="50"/>
      <c r="Q2113" s="54" t="str">
        <f>IF(P2113="","",IFERROR(VLOOKUP(P2113,ATIVIDADES!$A:$C,3,FALSE),"NAO CADASTRADA"))</f>
        <v/>
      </c>
      <c r="R2113" s="42"/>
      <c r="S2113" s="48"/>
      <c r="T2113" s="54" t="str">
        <f>IF(S2113="","",IFERROR(VLOOKUP(S2113,EMPRESAS!$A:$C,3,FALSE),"NAO CADASTRADA"))</f>
        <v/>
      </c>
      <c r="U2113" s="50"/>
      <c r="V2113" s="54" t="str">
        <f>IF(U2113="","",IFERROR(VLOOKUP(U2113,ATIVIDADES!$A:$C,3,FALSE),"NAO CADASTRADA"))</f>
        <v/>
      </c>
      <c r="W2113" s="42"/>
      <c r="X2113" s="48"/>
      <c r="Y2113" s="54" t="str">
        <f>IF(X2113="","",IFERROR(VLOOKUP(X2113,EMPRESAS!$A:$C,3,FALSE),"NAO CADASTRADA"))</f>
        <v/>
      </c>
      <c r="Z2113" s="50"/>
      <c r="AA2113" s="54" t="str">
        <f>IF(Z2113="","",IFERROR(VLOOKUP(Z2113,ATIVIDADES!$A:$C,3,FALSE),"NAO CADASTRADA"))</f>
        <v/>
      </c>
      <c r="AB2113" s="42"/>
      <c r="AC2113" s="48"/>
      <c r="AD2113" s="54" t="str">
        <f>IF(AC2113="","",IFERROR(VLOOKUP(AC2113,EMPRESAS!$A:$C,3,FALSE),"NAO CADASTRADA"))</f>
        <v/>
      </c>
      <c r="AE2113" s="50"/>
      <c r="AF2113" s="54" t="str">
        <f>IF(AE2113="","",IFERROR(VLOOKUP(AE2113,ATIVIDADES!$A:$C,3,FALSE),"NAO CADASTRADA"))</f>
        <v/>
      </c>
      <c r="AG2113" s="42"/>
      <c r="AH2113" s="48"/>
      <c r="AI2113" s="54" t="str">
        <f>IF(AH2113="","",IFERROR(VLOOKUP(AH2113,EMPRESAS!$A:$C,3,FALSE),"NAO CADASTRADA"))</f>
        <v/>
      </c>
      <c r="AJ2113" s="50"/>
      <c r="AK2113" s="54" t="str">
        <f>IF(AJ2113="","",IFERROR(VLOOKUP(AJ2113,ATIVIDADES!$A:$C,3,FALSE),"NAO CADASTRADA"))</f>
        <v/>
      </c>
      <c r="AL2113" s="42"/>
    </row>
    <row r="2114" spans="1:38" x14ac:dyDescent="0.25">
      <c r="A2114" s="26" t="str">
        <f t="shared" si="226"/>
        <v>OK</v>
      </c>
      <c r="B2114" s="29">
        <f t="shared" si="227"/>
        <v>2487914866</v>
      </c>
      <c r="C2114" s="30">
        <v>44202</v>
      </c>
      <c r="D2114" s="18">
        <f t="shared" si="230"/>
        <v>44197</v>
      </c>
      <c r="E2114" s="19" t="str">
        <f>IF(ISERROR(VLOOKUP(C2114,FERIADOS!$A:$B,1,FALSE)),IF(WEEKDAY(C2114)=1,"Dom",IF(WEEKDAY(C2114)=2,"Seg",IF(WEEKDAY(C2114)=3,"Ter",IF(WEEKDAY(C2114)=4,"Qua",IF(WEEKDAY(C2114)=5,"Qui",IF(WEEKDAY(C2114)=6,"Sex","Sab")))))),"Feriado")</f>
        <v>Qua</v>
      </c>
      <c r="F2114" s="32"/>
      <c r="G2114" s="33"/>
      <c r="H2114" s="33"/>
      <c r="I2114" s="33"/>
      <c r="J2114" s="21" t="str">
        <f t="shared" si="228"/>
        <v/>
      </c>
      <c r="K2114" s="21">
        <f t="shared" si="224"/>
        <v>0</v>
      </c>
      <c r="L2114" s="21" t="str">
        <f t="shared" si="225"/>
        <v/>
      </c>
      <c r="M2114" s="22" t="str">
        <f t="shared" si="229"/>
        <v/>
      </c>
      <c r="N2114" s="48"/>
      <c r="O2114" s="54" t="str">
        <f>IF(N2114="","",IFERROR(VLOOKUP(N2114,EMPRESAS!$A:$C,3,FALSE),"NAO CADASTRADA"))</f>
        <v/>
      </c>
      <c r="P2114" s="50"/>
      <c r="Q2114" s="54" t="str">
        <f>IF(P2114="","",IFERROR(VLOOKUP(P2114,ATIVIDADES!$A:$C,3,FALSE),"NAO CADASTRADA"))</f>
        <v/>
      </c>
      <c r="R2114" s="42"/>
      <c r="S2114" s="48"/>
      <c r="T2114" s="54" t="str">
        <f>IF(S2114="","",IFERROR(VLOOKUP(S2114,EMPRESAS!$A:$C,3,FALSE),"NAO CADASTRADA"))</f>
        <v/>
      </c>
      <c r="U2114" s="50"/>
      <c r="V2114" s="54" t="str">
        <f>IF(U2114="","",IFERROR(VLOOKUP(U2114,ATIVIDADES!$A:$C,3,FALSE),"NAO CADASTRADA"))</f>
        <v/>
      </c>
      <c r="W2114" s="42"/>
      <c r="X2114" s="48"/>
      <c r="Y2114" s="54" t="str">
        <f>IF(X2114="","",IFERROR(VLOOKUP(X2114,EMPRESAS!$A:$C,3,FALSE),"NAO CADASTRADA"))</f>
        <v/>
      </c>
      <c r="Z2114" s="50"/>
      <c r="AA2114" s="54" t="str">
        <f>IF(Z2114="","",IFERROR(VLOOKUP(Z2114,ATIVIDADES!$A:$C,3,FALSE),"NAO CADASTRADA"))</f>
        <v/>
      </c>
      <c r="AB2114" s="42"/>
      <c r="AC2114" s="48"/>
      <c r="AD2114" s="54" t="str">
        <f>IF(AC2114="","",IFERROR(VLOOKUP(AC2114,EMPRESAS!$A:$C,3,FALSE),"NAO CADASTRADA"))</f>
        <v/>
      </c>
      <c r="AE2114" s="50"/>
      <c r="AF2114" s="54" t="str">
        <f>IF(AE2114="","",IFERROR(VLOOKUP(AE2114,ATIVIDADES!$A:$C,3,FALSE),"NAO CADASTRADA"))</f>
        <v/>
      </c>
      <c r="AG2114" s="42"/>
      <c r="AH2114" s="48"/>
      <c r="AI2114" s="54" t="str">
        <f>IF(AH2114="","",IFERROR(VLOOKUP(AH2114,EMPRESAS!$A:$C,3,FALSE),"NAO CADASTRADA"))</f>
        <v/>
      </c>
      <c r="AJ2114" s="50"/>
      <c r="AK2114" s="54" t="str">
        <f>IF(AJ2114="","",IFERROR(VLOOKUP(AJ2114,ATIVIDADES!$A:$C,3,FALSE),"NAO CADASTRADA"))</f>
        <v/>
      </c>
      <c r="AL2114" s="42"/>
    </row>
    <row r="2115" spans="1:38" x14ac:dyDescent="0.25">
      <c r="A2115" s="26" t="str">
        <f t="shared" si="226"/>
        <v>OK</v>
      </c>
      <c r="B2115" s="29">
        <f t="shared" si="227"/>
        <v>2487914866</v>
      </c>
      <c r="C2115" s="30">
        <v>44203</v>
      </c>
      <c r="D2115" s="18">
        <f t="shared" si="230"/>
        <v>44197</v>
      </c>
      <c r="E2115" s="19" t="str">
        <f>IF(ISERROR(VLOOKUP(C2115,FERIADOS!$A:$B,1,FALSE)),IF(WEEKDAY(C2115)=1,"Dom",IF(WEEKDAY(C2115)=2,"Seg",IF(WEEKDAY(C2115)=3,"Ter",IF(WEEKDAY(C2115)=4,"Qua",IF(WEEKDAY(C2115)=5,"Qui",IF(WEEKDAY(C2115)=6,"Sex","Sab")))))),"Feriado")</f>
        <v>Qui</v>
      </c>
      <c r="F2115" s="32"/>
      <c r="G2115" s="33"/>
      <c r="H2115" s="33"/>
      <c r="I2115" s="33"/>
      <c r="J2115" s="21" t="str">
        <f t="shared" si="228"/>
        <v/>
      </c>
      <c r="K2115" s="21">
        <f t="shared" si="224"/>
        <v>0</v>
      </c>
      <c r="L2115" s="21" t="str">
        <f t="shared" si="225"/>
        <v/>
      </c>
      <c r="M2115" s="22" t="str">
        <f t="shared" si="229"/>
        <v/>
      </c>
      <c r="N2115" s="48"/>
      <c r="O2115" s="54" t="str">
        <f>IF(N2115="","",IFERROR(VLOOKUP(N2115,EMPRESAS!$A:$C,3,FALSE),"NAO CADASTRADA"))</f>
        <v/>
      </c>
      <c r="P2115" s="50"/>
      <c r="Q2115" s="54" t="str">
        <f>IF(P2115="","",IFERROR(VLOOKUP(P2115,ATIVIDADES!$A:$C,3,FALSE),"NAO CADASTRADA"))</f>
        <v/>
      </c>
      <c r="R2115" s="42"/>
      <c r="S2115" s="48"/>
      <c r="T2115" s="54" t="str">
        <f>IF(S2115="","",IFERROR(VLOOKUP(S2115,EMPRESAS!$A:$C,3,FALSE),"NAO CADASTRADA"))</f>
        <v/>
      </c>
      <c r="U2115" s="50"/>
      <c r="V2115" s="54" t="str">
        <f>IF(U2115="","",IFERROR(VLOOKUP(U2115,ATIVIDADES!$A:$C,3,FALSE),"NAO CADASTRADA"))</f>
        <v/>
      </c>
      <c r="W2115" s="42"/>
      <c r="X2115" s="48"/>
      <c r="Y2115" s="54" t="str">
        <f>IF(X2115="","",IFERROR(VLOOKUP(X2115,EMPRESAS!$A:$C,3,FALSE),"NAO CADASTRADA"))</f>
        <v/>
      </c>
      <c r="Z2115" s="50"/>
      <c r="AA2115" s="54" t="str">
        <f>IF(Z2115="","",IFERROR(VLOOKUP(Z2115,ATIVIDADES!$A:$C,3,FALSE),"NAO CADASTRADA"))</f>
        <v/>
      </c>
      <c r="AB2115" s="42"/>
      <c r="AC2115" s="48"/>
      <c r="AD2115" s="54" t="str">
        <f>IF(AC2115="","",IFERROR(VLOOKUP(AC2115,EMPRESAS!$A:$C,3,FALSE),"NAO CADASTRADA"))</f>
        <v/>
      </c>
      <c r="AE2115" s="50"/>
      <c r="AF2115" s="54" t="str">
        <f>IF(AE2115="","",IFERROR(VLOOKUP(AE2115,ATIVIDADES!$A:$C,3,FALSE),"NAO CADASTRADA"))</f>
        <v/>
      </c>
      <c r="AG2115" s="42"/>
      <c r="AH2115" s="48"/>
      <c r="AI2115" s="54" t="str">
        <f>IF(AH2115="","",IFERROR(VLOOKUP(AH2115,EMPRESAS!$A:$C,3,FALSE),"NAO CADASTRADA"))</f>
        <v/>
      </c>
      <c r="AJ2115" s="50"/>
      <c r="AK2115" s="54" t="str">
        <f>IF(AJ2115="","",IFERROR(VLOOKUP(AJ2115,ATIVIDADES!$A:$C,3,FALSE),"NAO CADASTRADA"))</f>
        <v/>
      </c>
      <c r="AL2115" s="42"/>
    </row>
    <row r="2116" spans="1:38" x14ac:dyDescent="0.25">
      <c r="A2116" s="26" t="str">
        <f t="shared" si="226"/>
        <v>OK</v>
      </c>
      <c r="B2116" s="29">
        <f t="shared" si="227"/>
        <v>2487914866</v>
      </c>
      <c r="C2116" s="30">
        <v>44204</v>
      </c>
      <c r="D2116" s="18">
        <f t="shared" si="230"/>
        <v>44197</v>
      </c>
      <c r="E2116" s="19" t="str">
        <f>IF(ISERROR(VLOOKUP(C2116,FERIADOS!$A:$B,1,FALSE)),IF(WEEKDAY(C2116)=1,"Dom",IF(WEEKDAY(C2116)=2,"Seg",IF(WEEKDAY(C2116)=3,"Ter",IF(WEEKDAY(C2116)=4,"Qua",IF(WEEKDAY(C2116)=5,"Qui",IF(WEEKDAY(C2116)=6,"Sex","Sab")))))),"Feriado")</f>
        <v>Sex</v>
      </c>
      <c r="F2116" s="32"/>
      <c r="G2116" s="33"/>
      <c r="H2116" s="33"/>
      <c r="I2116" s="33"/>
      <c r="J2116" s="21" t="str">
        <f t="shared" si="228"/>
        <v/>
      </c>
      <c r="K2116" s="21">
        <f t="shared" si="224"/>
        <v>0</v>
      </c>
      <c r="L2116" s="21" t="str">
        <f t="shared" si="225"/>
        <v/>
      </c>
      <c r="M2116" s="22" t="str">
        <f t="shared" si="229"/>
        <v/>
      </c>
      <c r="N2116" s="48"/>
      <c r="O2116" s="54" t="str">
        <f>IF(N2116="","",IFERROR(VLOOKUP(N2116,EMPRESAS!$A:$C,3,FALSE),"NAO CADASTRADA"))</f>
        <v/>
      </c>
      <c r="P2116" s="50"/>
      <c r="Q2116" s="54" t="str">
        <f>IF(P2116="","",IFERROR(VLOOKUP(P2116,ATIVIDADES!$A:$C,3,FALSE),"NAO CADASTRADA"))</f>
        <v/>
      </c>
      <c r="R2116" s="42"/>
      <c r="S2116" s="48"/>
      <c r="T2116" s="54" t="str">
        <f>IF(S2116="","",IFERROR(VLOOKUP(S2116,EMPRESAS!$A:$C,3,FALSE),"NAO CADASTRADA"))</f>
        <v/>
      </c>
      <c r="U2116" s="50"/>
      <c r="V2116" s="54" t="str">
        <f>IF(U2116="","",IFERROR(VLOOKUP(U2116,ATIVIDADES!$A:$C,3,FALSE),"NAO CADASTRADA"))</f>
        <v/>
      </c>
      <c r="W2116" s="42"/>
      <c r="X2116" s="48"/>
      <c r="Y2116" s="54" t="str">
        <f>IF(X2116="","",IFERROR(VLOOKUP(X2116,EMPRESAS!$A:$C,3,FALSE),"NAO CADASTRADA"))</f>
        <v/>
      </c>
      <c r="Z2116" s="50"/>
      <c r="AA2116" s="54" t="str">
        <f>IF(Z2116="","",IFERROR(VLOOKUP(Z2116,ATIVIDADES!$A:$C,3,FALSE),"NAO CADASTRADA"))</f>
        <v/>
      </c>
      <c r="AB2116" s="42"/>
      <c r="AC2116" s="48"/>
      <c r="AD2116" s="54" t="str">
        <f>IF(AC2116="","",IFERROR(VLOOKUP(AC2116,EMPRESAS!$A:$C,3,FALSE),"NAO CADASTRADA"))</f>
        <v/>
      </c>
      <c r="AE2116" s="50"/>
      <c r="AF2116" s="54" t="str">
        <f>IF(AE2116="","",IFERROR(VLOOKUP(AE2116,ATIVIDADES!$A:$C,3,FALSE),"NAO CADASTRADA"))</f>
        <v/>
      </c>
      <c r="AG2116" s="42"/>
      <c r="AH2116" s="48"/>
      <c r="AI2116" s="54" t="str">
        <f>IF(AH2116="","",IFERROR(VLOOKUP(AH2116,EMPRESAS!$A:$C,3,FALSE),"NAO CADASTRADA"))</f>
        <v/>
      </c>
      <c r="AJ2116" s="50"/>
      <c r="AK2116" s="54" t="str">
        <f>IF(AJ2116="","",IFERROR(VLOOKUP(AJ2116,ATIVIDADES!$A:$C,3,FALSE),"NAO CADASTRADA"))</f>
        <v/>
      </c>
      <c r="AL2116" s="42"/>
    </row>
    <row r="2117" spans="1:38" x14ac:dyDescent="0.25">
      <c r="A2117" s="26" t="str">
        <f t="shared" si="226"/>
        <v>OK</v>
      </c>
      <c r="B2117" s="29">
        <f t="shared" si="227"/>
        <v>2487914866</v>
      </c>
      <c r="C2117" s="30">
        <v>44205</v>
      </c>
      <c r="D2117" s="18">
        <f t="shared" si="230"/>
        <v>44197</v>
      </c>
      <c r="E2117" s="19" t="str">
        <f>IF(ISERROR(VLOOKUP(C2117,FERIADOS!$A:$B,1,FALSE)),IF(WEEKDAY(C2117)=1,"Dom",IF(WEEKDAY(C2117)=2,"Seg",IF(WEEKDAY(C2117)=3,"Ter",IF(WEEKDAY(C2117)=4,"Qua",IF(WEEKDAY(C2117)=5,"Qui",IF(WEEKDAY(C2117)=6,"Sex","Sab")))))),"Feriado")</f>
        <v>Sab</v>
      </c>
      <c r="F2117" s="32"/>
      <c r="G2117" s="33"/>
      <c r="H2117" s="33"/>
      <c r="I2117" s="33"/>
      <c r="J2117" s="21" t="str">
        <f t="shared" si="228"/>
        <v/>
      </c>
      <c r="K2117" s="21">
        <f t="shared" si="224"/>
        <v>0</v>
      </c>
      <c r="L2117" s="21" t="str">
        <f t="shared" si="225"/>
        <v/>
      </c>
      <c r="M2117" s="22" t="str">
        <f t="shared" si="229"/>
        <v/>
      </c>
      <c r="N2117" s="48"/>
      <c r="O2117" s="54" t="str">
        <f>IF(N2117="","",IFERROR(VLOOKUP(N2117,EMPRESAS!$A:$C,3,FALSE),"NAO CADASTRADA"))</f>
        <v/>
      </c>
      <c r="P2117" s="50"/>
      <c r="Q2117" s="54" t="str">
        <f>IF(P2117="","",IFERROR(VLOOKUP(P2117,ATIVIDADES!$A:$C,3,FALSE),"NAO CADASTRADA"))</f>
        <v/>
      </c>
      <c r="R2117" s="42"/>
      <c r="S2117" s="48"/>
      <c r="T2117" s="54" t="str">
        <f>IF(S2117="","",IFERROR(VLOOKUP(S2117,EMPRESAS!$A:$C,3,FALSE),"NAO CADASTRADA"))</f>
        <v/>
      </c>
      <c r="U2117" s="50"/>
      <c r="V2117" s="54" t="str">
        <f>IF(U2117="","",IFERROR(VLOOKUP(U2117,ATIVIDADES!$A:$C,3,FALSE),"NAO CADASTRADA"))</f>
        <v/>
      </c>
      <c r="W2117" s="42"/>
      <c r="X2117" s="48"/>
      <c r="Y2117" s="54" t="str">
        <f>IF(X2117="","",IFERROR(VLOOKUP(X2117,EMPRESAS!$A:$C,3,FALSE),"NAO CADASTRADA"))</f>
        <v/>
      </c>
      <c r="Z2117" s="50"/>
      <c r="AA2117" s="54" t="str">
        <f>IF(Z2117="","",IFERROR(VLOOKUP(Z2117,ATIVIDADES!$A:$C,3,FALSE),"NAO CADASTRADA"))</f>
        <v/>
      </c>
      <c r="AB2117" s="42"/>
      <c r="AC2117" s="48"/>
      <c r="AD2117" s="54" t="str">
        <f>IF(AC2117="","",IFERROR(VLOOKUP(AC2117,EMPRESAS!$A:$C,3,FALSE),"NAO CADASTRADA"))</f>
        <v/>
      </c>
      <c r="AE2117" s="50"/>
      <c r="AF2117" s="54" t="str">
        <f>IF(AE2117="","",IFERROR(VLOOKUP(AE2117,ATIVIDADES!$A:$C,3,FALSE),"NAO CADASTRADA"))</f>
        <v/>
      </c>
      <c r="AG2117" s="42"/>
      <c r="AH2117" s="48"/>
      <c r="AI2117" s="54" t="str">
        <f>IF(AH2117="","",IFERROR(VLOOKUP(AH2117,EMPRESAS!$A:$C,3,FALSE),"NAO CADASTRADA"))</f>
        <v/>
      </c>
      <c r="AJ2117" s="50"/>
      <c r="AK2117" s="54" t="str">
        <f>IF(AJ2117="","",IFERROR(VLOOKUP(AJ2117,ATIVIDADES!$A:$C,3,FALSE),"NAO CADASTRADA"))</f>
        <v/>
      </c>
      <c r="AL2117" s="42"/>
    </row>
    <row r="2118" spans="1:38" x14ac:dyDescent="0.25">
      <c r="A2118" s="26" t="str">
        <f t="shared" si="226"/>
        <v>OK</v>
      </c>
      <c r="B2118" s="29">
        <f t="shared" si="227"/>
        <v>2487914866</v>
      </c>
      <c r="C2118" s="30">
        <v>44206</v>
      </c>
      <c r="D2118" s="18">
        <f t="shared" si="230"/>
        <v>44197</v>
      </c>
      <c r="E2118" s="19" t="str">
        <f>IF(ISERROR(VLOOKUP(C2118,FERIADOS!$A:$B,1,FALSE)),IF(WEEKDAY(C2118)=1,"Dom",IF(WEEKDAY(C2118)=2,"Seg",IF(WEEKDAY(C2118)=3,"Ter",IF(WEEKDAY(C2118)=4,"Qua",IF(WEEKDAY(C2118)=5,"Qui",IF(WEEKDAY(C2118)=6,"Sex","Sab")))))),"Feriado")</f>
        <v>Dom</v>
      </c>
      <c r="F2118" s="32"/>
      <c r="G2118" s="33"/>
      <c r="H2118" s="33"/>
      <c r="I2118" s="33"/>
      <c r="J2118" s="21" t="str">
        <f t="shared" si="228"/>
        <v/>
      </c>
      <c r="K2118" s="21">
        <f t="shared" si="224"/>
        <v>0</v>
      </c>
      <c r="L2118" s="21" t="str">
        <f t="shared" si="225"/>
        <v/>
      </c>
      <c r="M2118" s="22" t="str">
        <f t="shared" si="229"/>
        <v/>
      </c>
      <c r="N2118" s="48"/>
      <c r="O2118" s="54" t="str">
        <f>IF(N2118="","",IFERROR(VLOOKUP(N2118,EMPRESAS!$A:$C,3,FALSE),"NAO CADASTRADA"))</f>
        <v/>
      </c>
      <c r="P2118" s="50"/>
      <c r="Q2118" s="54" t="str">
        <f>IF(P2118="","",IFERROR(VLOOKUP(P2118,ATIVIDADES!$A:$C,3,FALSE),"NAO CADASTRADA"))</f>
        <v/>
      </c>
      <c r="R2118" s="42"/>
      <c r="S2118" s="48"/>
      <c r="T2118" s="54" t="str">
        <f>IF(S2118="","",IFERROR(VLOOKUP(S2118,EMPRESAS!$A:$C,3,FALSE),"NAO CADASTRADA"))</f>
        <v/>
      </c>
      <c r="U2118" s="50"/>
      <c r="V2118" s="54" t="str">
        <f>IF(U2118="","",IFERROR(VLOOKUP(U2118,ATIVIDADES!$A:$C,3,FALSE),"NAO CADASTRADA"))</f>
        <v/>
      </c>
      <c r="W2118" s="42"/>
      <c r="X2118" s="48"/>
      <c r="Y2118" s="54" t="str">
        <f>IF(X2118="","",IFERROR(VLOOKUP(X2118,EMPRESAS!$A:$C,3,FALSE),"NAO CADASTRADA"))</f>
        <v/>
      </c>
      <c r="Z2118" s="50"/>
      <c r="AA2118" s="54" t="str">
        <f>IF(Z2118="","",IFERROR(VLOOKUP(Z2118,ATIVIDADES!$A:$C,3,FALSE),"NAO CADASTRADA"))</f>
        <v/>
      </c>
      <c r="AB2118" s="42"/>
      <c r="AC2118" s="48"/>
      <c r="AD2118" s="54" t="str">
        <f>IF(AC2118="","",IFERROR(VLOOKUP(AC2118,EMPRESAS!$A:$C,3,FALSE),"NAO CADASTRADA"))</f>
        <v/>
      </c>
      <c r="AE2118" s="50"/>
      <c r="AF2118" s="54" t="str">
        <f>IF(AE2118="","",IFERROR(VLOOKUP(AE2118,ATIVIDADES!$A:$C,3,FALSE),"NAO CADASTRADA"))</f>
        <v/>
      </c>
      <c r="AG2118" s="42"/>
      <c r="AH2118" s="48"/>
      <c r="AI2118" s="54" t="str">
        <f>IF(AH2118="","",IFERROR(VLOOKUP(AH2118,EMPRESAS!$A:$C,3,FALSE),"NAO CADASTRADA"))</f>
        <v/>
      </c>
      <c r="AJ2118" s="50"/>
      <c r="AK2118" s="54" t="str">
        <f>IF(AJ2118="","",IFERROR(VLOOKUP(AJ2118,ATIVIDADES!$A:$C,3,FALSE),"NAO CADASTRADA"))</f>
        <v/>
      </c>
      <c r="AL2118" s="42"/>
    </row>
    <row r="2119" spans="1:38" x14ac:dyDescent="0.25">
      <c r="A2119" s="26" t="str">
        <f t="shared" si="226"/>
        <v>OK</v>
      </c>
      <c r="B2119" s="29">
        <f t="shared" si="227"/>
        <v>2487914866</v>
      </c>
      <c r="C2119" s="30">
        <v>44207</v>
      </c>
      <c r="D2119" s="18">
        <f t="shared" si="230"/>
        <v>44197</v>
      </c>
      <c r="E2119" s="19" t="str">
        <f>IF(ISERROR(VLOOKUP(C2119,FERIADOS!$A:$B,1,FALSE)),IF(WEEKDAY(C2119)=1,"Dom",IF(WEEKDAY(C2119)=2,"Seg",IF(WEEKDAY(C2119)=3,"Ter",IF(WEEKDAY(C2119)=4,"Qua",IF(WEEKDAY(C2119)=5,"Qui",IF(WEEKDAY(C2119)=6,"Sex","Sab")))))),"Feriado")</f>
        <v>Seg</v>
      </c>
      <c r="F2119" s="32"/>
      <c r="G2119" s="33"/>
      <c r="H2119" s="33"/>
      <c r="I2119" s="33"/>
      <c r="J2119" s="21" t="str">
        <f t="shared" si="228"/>
        <v/>
      </c>
      <c r="K2119" s="21">
        <f t="shared" ref="K2119:K2182" si="231">SUM(R2119,W2119,AB2119,AG2119,AL2119)</f>
        <v>0</v>
      </c>
      <c r="L2119" s="21" t="str">
        <f t="shared" ref="L2119:L2182" si="232">IF(OR(E2119="Sab",E2119="Dom",E2119="Feriado"),J2119,IF(J2119="","",IF(J2119&lt;=$M$2,0,J2119-$M$2)))</f>
        <v/>
      </c>
      <c r="M2119" s="22" t="str">
        <f t="shared" si="229"/>
        <v/>
      </c>
      <c r="N2119" s="48"/>
      <c r="O2119" s="54" t="str">
        <f>IF(N2119="","",IFERROR(VLOOKUP(N2119,EMPRESAS!$A:$C,3,FALSE),"NAO CADASTRADA"))</f>
        <v/>
      </c>
      <c r="P2119" s="50"/>
      <c r="Q2119" s="54" t="str">
        <f>IF(P2119="","",IFERROR(VLOOKUP(P2119,ATIVIDADES!$A:$C,3,FALSE),"NAO CADASTRADA"))</f>
        <v/>
      </c>
      <c r="R2119" s="42"/>
      <c r="S2119" s="48"/>
      <c r="T2119" s="54" t="str">
        <f>IF(S2119="","",IFERROR(VLOOKUP(S2119,EMPRESAS!$A:$C,3,FALSE),"NAO CADASTRADA"))</f>
        <v/>
      </c>
      <c r="U2119" s="50"/>
      <c r="V2119" s="54" t="str">
        <f>IF(U2119="","",IFERROR(VLOOKUP(U2119,ATIVIDADES!$A:$C,3,FALSE),"NAO CADASTRADA"))</f>
        <v/>
      </c>
      <c r="W2119" s="42"/>
      <c r="X2119" s="48"/>
      <c r="Y2119" s="54" t="str">
        <f>IF(X2119="","",IFERROR(VLOOKUP(X2119,EMPRESAS!$A:$C,3,FALSE),"NAO CADASTRADA"))</f>
        <v/>
      </c>
      <c r="Z2119" s="50"/>
      <c r="AA2119" s="54" t="str">
        <f>IF(Z2119="","",IFERROR(VLOOKUP(Z2119,ATIVIDADES!$A:$C,3,FALSE),"NAO CADASTRADA"))</f>
        <v/>
      </c>
      <c r="AB2119" s="42"/>
      <c r="AC2119" s="48"/>
      <c r="AD2119" s="54" t="str">
        <f>IF(AC2119="","",IFERROR(VLOOKUP(AC2119,EMPRESAS!$A:$C,3,FALSE),"NAO CADASTRADA"))</f>
        <v/>
      </c>
      <c r="AE2119" s="50"/>
      <c r="AF2119" s="54" t="str">
        <f>IF(AE2119="","",IFERROR(VLOOKUP(AE2119,ATIVIDADES!$A:$C,3,FALSE),"NAO CADASTRADA"))</f>
        <v/>
      </c>
      <c r="AG2119" s="42"/>
      <c r="AH2119" s="48"/>
      <c r="AI2119" s="54" t="str">
        <f>IF(AH2119="","",IFERROR(VLOOKUP(AH2119,EMPRESAS!$A:$C,3,FALSE),"NAO CADASTRADA"))</f>
        <v/>
      </c>
      <c r="AJ2119" s="50"/>
      <c r="AK2119" s="54" t="str">
        <f>IF(AJ2119="","",IFERROR(VLOOKUP(AJ2119,ATIVIDADES!$A:$C,3,FALSE),"NAO CADASTRADA"))</f>
        <v/>
      </c>
      <c r="AL2119" s="42"/>
    </row>
    <row r="2120" spans="1:38" x14ac:dyDescent="0.25">
      <c r="A2120" s="26" t="str">
        <f t="shared" ref="A2120:A2183" si="233">IF(J2120="","OK",IF(K2120&lt;&gt;J2120,"PENDENTE","OK"))</f>
        <v>OK</v>
      </c>
      <c r="B2120" s="29">
        <f t="shared" ref="B2120:B2183" si="234">$D$2</f>
        <v>2487914866</v>
      </c>
      <c r="C2120" s="30">
        <v>44208</v>
      </c>
      <c r="D2120" s="18">
        <f t="shared" si="230"/>
        <v>44197</v>
      </c>
      <c r="E2120" s="19" t="str">
        <f>IF(ISERROR(VLOOKUP(C2120,FERIADOS!$A:$B,1,FALSE)),IF(WEEKDAY(C2120)=1,"Dom",IF(WEEKDAY(C2120)=2,"Seg",IF(WEEKDAY(C2120)=3,"Ter",IF(WEEKDAY(C2120)=4,"Qua",IF(WEEKDAY(C2120)=5,"Qui",IF(WEEKDAY(C2120)=6,"Sex","Sab")))))),"Feriado")</f>
        <v>Ter</v>
      </c>
      <c r="F2120" s="32"/>
      <c r="G2120" s="33"/>
      <c r="H2120" s="33"/>
      <c r="I2120" s="33"/>
      <c r="J2120" s="21" t="str">
        <f t="shared" ref="J2120:J2183" si="235">IF(OR(F2120="",G2120="",H2120="",I2120=""),"",I2120-H2120+G2120-F2120)</f>
        <v/>
      </c>
      <c r="K2120" s="21">
        <f t="shared" si="231"/>
        <v>0</v>
      </c>
      <c r="L2120" s="21" t="str">
        <f t="shared" si="232"/>
        <v/>
      </c>
      <c r="M2120" s="22" t="str">
        <f t="shared" ref="M2120:M2183" si="236">IF(J2120="","",IF(OR(E2120="Sab",E2120="Dom",E2120="Feriado"),0,IF(J2120&gt;=$M$2,0,$M$2-J2120)))</f>
        <v/>
      </c>
      <c r="N2120" s="48"/>
      <c r="O2120" s="54" t="str">
        <f>IF(N2120="","",IFERROR(VLOOKUP(N2120,EMPRESAS!$A:$C,3,FALSE),"NAO CADASTRADA"))</f>
        <v/>
      </c>
      <c r="P2120" s="50"/>
      <c r="Q2120" s="54" t="str">
        <f>IF(P2120="","",IFERROR(VLOOKUP(P2120,ATIVIDADES!$A:$C,3,FALSE),"NAO CADASTRADA"))</f>
        <v/>
      </c>
      <c r="R2120" s="42"/>
      <c r="S2120" s="48"/>
      <c r="T2120" s="54" t="str">
        <f>IF(S2120="","",IFERROR(VLOOKUP(S2120,EMPRESAS!$A:$C,3,FALSE),"NAO CADASTRADA"))</f>
        <v/>
      </c>
      <c r="U2120" s="50"/>
      <c r="V2120" s="54" t="str">
        <f>IF(U2120="","",IFERROR(VLOOKUP(U2120,ATIVIDADES!$A:$C,3,FALSE),"NAO CADASTRADA"))</f>
        <v/>
      </c>
      <c r="W2120" s="42"/>
      <c r="X2120" s="48"/>
      <c r="Y2120" s="54" t="str">
        <f>IF(X2120="","",IFERROR(VLOOKUP(X2120,EMPRESAS!$A:$C,3,FALSE),"NAO CADASTRADA"))</f>
        <v/>
      </c>
      <c r="Z2120" s="50"/>
      <c r="AA2120" s="54" t="str">
        <f>IF(Z2120="","",IFERROR(VLOOKUP(Z2120,ATIVIDADES!$A:$C,3,FALSE),"NAO CADASTRADA"))</f>
        <v/>
      </c>
      <c r="AB2120" s="42"/>
      <c r="AC2120" s="48"/>
      <c r="AD2120" s="54" t="str">
        <f>IF(AC2120="","",IFERROR(VLOOKUP(AC2120,EMPRESAS!$A:$C,3,FALSE),"NAO CADASTRADA"))</f>
        <v/>
      </c>
      <c r="AE2120" s="50"/>
      <c r="AF2120" s="54" t="str">
        <f>IF(AE2120="","",IFERROR(VLOOKUP(AE2120,ATIVIDADES!$A:$C,3,FALSE),"NAO CADASTRADA"))</f>
        <v/>
      </c>
      <c r="AG2120" s="42"/>
      <c r="AH2120" s="48"/>
      <c r="AI2120" s="54" t="str">
        <f>IF(AH2120="","",IFERROR(VLOOKUP(AH2120,EMPRESAS!$A:$C,3,FALSE),"NAO CADASTRADA"))</f>
        <v/>
      </c>
      <c r="AJ2120" s="50"/>
      <c r="AK2120" s="54" t="str">
        <f>IF(AJ2120="","",IFERROR(VLOOKUP(AJ2120,ATIVIDADES!$A:$C,3,FALSE),"NAO CADASTRADA"))</f>
        <v/>
      </c>
      <c r="AL2120" s="42"/>
    </row>
    <row r="2121" spans="1:38" x14ac:dyDescent="0.25">
      <c r="A2121" s="26" t="str">
        <f t="shared" si="233"/>
        <v>OK</v>
      </c>
      <c r="B2121" s="29">
        <f t="shared" si="234"/>
        <v>2487914866</v>
      </c>
      <c r="C2121" s="30">
        <v>44209</v>
      </c>
      <c r="D2121" s="18">
        <f t="shared" ref="D2121:D2184" si="237">IF(MONTH(C2121)=MONTH(C2120),D2120,C2121)</f>
        <v>44197</v>
      </c>
      <c r="E2121" s="19" t="str">
        <f>IF(ISERROR(VLOOKUP(C2121,FERIADOS!$A:$B,1,FALSE)),IF(WEEKDAY(C2121)=1,"Dom",IF(WEEKDAY(C2121)=2,"Seg",IF(WEEKDAY(C2121)=3,"Ter",IF(WEEKDAY(C2121)=4,"Qua",IF(WEEKDAY(C2121)=5,"Qui",IF(WEEKDAY(C2121)=6,"Sex","Sab")))))),"Feriado")</f>
        <v>Qua</v>
      </c>
      <c r="F2121" s="32"/>
      <c r="G2121" s="33"/>
      <c r="H2121" s="33"/>
      <c r="I2121" s="33"/>
      <c r="J2121" s="21" t="str">
        <f t="shared" si="235"/>
        <v/>
      </c>
      <c r="K2121" s="21">
        <f t="shared" si="231"/>
        <v>0</v>
      </c>
      <c r="L2121" s="21" t="str">
        <f t="shared" si="232"/>
        <v/>
      </c>
      <c r="M2121" s="22" t="str">
        <f t="shared" si="236"/>
        <v/>
      </c>
      <c r="N2121" s="48"/>
      <c r="O2121" s="54" t="str">
        <f>IF(N2121="","",IFERROR(VLOOKUP(N2121,EMPRESAS!$A:$C,3,FALSE),"NAO CADASTRADA"))</f>
        <v/>
      </c>
      <c r="P2121" s="50"/>
      <c r="Q2121" s="54" t="str">
        <f>IF(P2121="","",IFERROR(VLOOKUP(P2121,ATIVIDADES!$A:$C,3,FALSE),"NAO CADASTRADA"))</f>
        <v/>
      </c>
      <c r="R2121" s="42"/>
      <c r="S2121" s="48"/>
      <c r="T2121" s="54" t="str">
        <f>IF(S2121="","",IFERROR(VLOOKUP(S2121,EMPRESAS!$A:$C,3,FALSE),"NAO CADASTRADA"))</f>
        <v/>
      </c>
      <c r="U2121" s="50"/>
      <c r="V2121" s="54" t="str">
        <f>IF(U2121="","",IFERROR(VLOOKUP(U2121,ATIVIDADES!$A:$C,3,FALSE),"NAO CADASTRADA"))</f>
        <v/>
      </c>
      <c r="W2121" s="42"/>
      <c r="X2121" s="48"/>
      <c r="Y2121" s="54" t="str">
        <f>IF(X2121="","",IFERROR(VLOOKUP(X2121,EMPRESAS!$A:$C,3,FALSE),"NAO CADASTRADA"))</f>
        <v/>
      </c>
      <c r="Z2121" s="50"/>
      <c r="AA2121" s="54" t="str">
        <f>IF(Z2121="","",IFERROR(VLOOKUP(Z2121,ATIVIDADES!$A:$C,3,FALSE),"NAO CADASTRADA"))</f>
        <v/>
      </c>
      <c r="AB2121" s="42"/>
      <c r="AC2121" s="48"/>
      <c r="AD2121" s="54" t="str">
        <f>IF(AC2121="","",IFERROR(VLOOKUP(AC2121,EMPRESAS!$A:$C,3,FALSE),"NAO CADASTRADA"))</f>
        <v/>
      </c>
      <c r="AE2121" s="50"/>
      <c r="AF2121" s="54" t="str">
        <f>IF(AE2121="","",IFERROR(VLOOKUP(AE2121,ATIVIDADES!$A:$C,3,FALSE),"NAO CADASTRADA"))</f>
        <v/>
      </c>
      <c r="AG2121" s="42"/>
      <c r="AH2121" s="48"/>
      <c r="AI2121" s="54" t="str">
        <f>IF(AH2121="","",IFERROR(VLOOKUP(AH2121,EMPRESAS!$A:$C,3,FALSE),"NAO CADASTRADA"))</f>
        <v/>
      </c>
      <c r="AJ2121" s="50"/>
      <c r="AK2121" s="54" t="str">
        <f>IF(AJ2121="","",IFERROR(VLOOKUP(AJ2121,ATIVIDADES!$A:$C,3,FALSE),"NAO CADASTRADA"))</f>
        <v/>
      </c>
      <c r="AL2121" s="42"/>
    </row>
    <row r="2122" spans="1:38" x14ac:dyDescent="0.25">
      <c r="A2122" s="26" t="str">
        <f t="shared" si="233"/>
        <v>OK</v>
      </c>
      <c r="B2122" s="29">
        <f t="shared" si="234"/>
        <v>2487914866</v>
      </c>
      <c r="C2122" s="30">
        <v>44210</v>
      </c>
      <c r="D2122" s="18">
        <f t="shared" si="237"/>
        <v>44197</v>
      </c>
      <c r="E2122" s="19" t="str">
        <f>IF(ISERROR(VLOOKUP(C2122,FERIADOS!$A:$B,1,FALSE)),IF(WEEKDAY(C2122)=1,"Dom",IF(WEEKDAY(C2122)=2,"Seg",IF(WEEKDAY(C2122)=3,"Ter",IF(WEEKDAY(C2122)=4,"Qua",IF(WEEKDAY(C2122)=5,"Qui",IF(WEEKDAY(C2122)=6,"Sex","Sab")))))),"Feriado")</f>
        <v>Qui</v>
      </c>
      <c r="F2122" s="32"/>
      <c r="G2122" s="33"/>
      <c r="H2122" s="33"/>
      <c r="I2122" s="33"/>
      <c r="J2122" s="21" t="str">
        <f t="shared" si="235"/>
        <v/>
      </c>
      <c r="K2122" s="21">
        <f t="shared" si="231"/>
        <v>0</v>
      </c>
      <c r="L2122" s="21" t="str">
        <f t="shared" si="232"/>
        <v/>
      </c>
      <c r="M2122" s="22" t="str">
        <f t="shared" si="236"/>
        <v/>
      </c>
      <c r="N2122" s="48"/>
      <c r="O2122" s="54" t="str">
        <f>IF(N2122="","",IFERROR(VLOOKUP(N2122,EMPRESAS!$A:$C,3,FALSE),"NAO CADASTRADA"))</f>
        <v/>
      </c>
      <c r="P2122" s="50"/>
      <c r="Q2122" s="54" t="str">
        <f>IF(P2122="","",IFERROR(VLOOKUP(P2122,ATIVIDADES!$A:$C,3,FALSE),"NAO CADASTRADA"))</f>
        <v/>
      </c>
      <c r="R2122" s="42"/>
      <c r="S2122" s="48"/>
      <c r="T2122" s="54" t="str">
        <f>IF(S2122="","",IFERROR(VLOOKUP(S2122,EMPRESAS!$A:$C,3,FALSE),"NAO CADASTRADA"))</f>
        <v/>
      </c>
      <c r="U2122" s="50"/>
      <c r="V2122" s="54" t="str">
        <f>IF(U2122="","",IFERROR(VLOOKUP(U2122,ATIVIDADES!$A:$C,3,FALSE),"NAO CADASTRADA"))</f>
        <v/>
      </c>
      <c r="W2122" s="42"/>
      <c r="X2122" s="48"/>
      <c r="Y2122" s="54" t="str">
        <f>IF(X2122="","",IFERROR(VLOOKUP(X2122,EMPRESAS!$A:$C,3,FALSE),"NAO CADASTRADA"))</f>
        <v/>
      </c>
      <c r="Z2122" s="50"/>
      <c r="AA2122" s="54" t="str">
        <f>IF(Z2122="","",IFERROR(VLOOKUP(Z2122,ATIVIDADES!$A:$C,3,FALSE),"NAO CADASTRADA"))</f>
        <v/>
      </c>
      <c r="AB2122" s="42"/>
      <c r="AC2122" s="48"/>
      <c r="AD2122" s="54" t="str">
        <f>IF(AC2122="","",IFERROR(VLOOKUP(AC2122,EMPRESAS!$A:$C,3,FALSE),"NAO CADASTRADA"))</f>
        <v/>
      </c>
      <c r="AE2122" s="50"/>
      <c r="AF2122" s="54" t="str">
        <f>IF(AE2122="","",IFERROR(VLOOKUP(AE2122,ATIVIDADES!$A:$C,3,FALSE),"NAO CADASTRADA"))</f>
        <v/>
      </c>
      <c r="AG2122" s="42"/>
      <c r="AH2122" s="48"/>
      <c r="AI2122" s="54" t="str">
        <f>IF(AH2122="","",IFERROR(VLOOKUP(AH2122,EMPRESAS!$A:$C,3,FALSE),"NAO CADASTRADA"))</f>
        <v/>
      </c>
      <c r="AJ2122" s="50"/>
      <c r="AK2122" s="54" t="str">
        <f>IF(AJ2122="","",IFERROR(VLOOKUP(AJ2122,ATIVIDADES!$A:$C,3,FALSE),"NAO CADASTRADA"))</f>
        <v/>
      </c>
      <c r="AL2122" s="42"/>
    </row>
    <row r="2123" spans="1:38" x14ac:dyDescent="0.25">
      <c r="A2123" s="26" t="str">
        <f t="shared" si="233"/>
        <v>OK</v>
      </c>
      <c r="B2123" s="29">
        <f t="shared" si="234"/>
        <v>2487914866</v>
      </c>
      <c r="C2123" s="30">
        <v>44211</v>
      </c>
      <c r="D2123" s="18">
        <f t="shared" si="237"/>
        <v>44197</v>
      </c>
      <c r="E2123" s="19" t="str">
        <f>IF(ISERROR(VLOOKUP(C2123,FERIADOS!$A:$B,1,FALSE)),IF(WEEKDAY(C2123)=1,"Dom",IF(WEEKDAY(C2123)=2,"Seg",IF(WEEKDAY(C2123)=3,"Ter",IF(WEEKDAY(C2123)=4,"Qua",IF(WEEKDAY(C2123)=5,"Qui",IF(WEEKDAY(C2123)=6,"Sex","Sab")))))),"Feriado")</f>
        <v>Sex</v>
      </c>
      <c r="F2123" s="32"/>
      <c r="G2123" s="33"/>
      <c r="H2123" s="33"/>
      <c r="I2123" s="33"/>
      <c r="J2123" s="21" t="str">
        <f t="shared" si="235"/>
        <v/>
      </c>
      <c r="K2123" s="21">
        <f t="shared" si="231"/>
        <v>0</v>
      </c>
      <c r="L2123" s="21" t="str">
        <f t="shared" si="232"/>
        <v/>
      </c>
      <c r="M2123" s="22" t="str">
        <f t="shared" si="236"/>
        <v/>
      </c>
      <c r="N2123" s="48"/>
      <c r="O2123" s="54" t="str">
        <f>IF(N2123="","",IFERROR(VLOOKUP(N2123,EMPRESAS!$A:$C,3,FALSE),"NAO CADASTRADA"))</f>
        <v/>
      </c>
      <c r="P2123" s="50"/>
      <c r="Q2123" s="54" t="str">
        <f>IF(P2123="","",IFERROR(VLOOKUP(P2123,ATIVIDADES!$A:$C,3,FALSE),"NAO CADASTRADA"))</f>
        <v/>
      </c>
      <c r="R2123" s="42"/>
      <c r="S2123" s="48"/>
      <c r="T2123" s="54" t="str">
        <f>IF(S2123="","",IFERROR(VLOOKUP(S2123,EMPRESAS!$A:$C,3,FALSE),"NAO CADASTRADA"))</f>
        <v/>
      </c>
      <c r="U2123" s="50"/>
      <c r="V2123" s="54" t="str">
        <f>IF(U2123="","",IFERROR(VLOOKUP(U2123,ATIVIDADES!$A:$C,3,FALSE),"NAO CADASTRADA"))</f>
        <v/>
      </c>
      <c r="W2123" s="42"/>
      <c r="X2123" s="48"/>
      <c r="Y2123" s="54" t="str">
        <f>IF(X2123="","",IFERROR(VLOOKUP(X2123,EMPRESAS!$A:$C,3,FALSE),"NAO CADASTRADA"))</f>
        <v/>
      </c>
      <c r="Z2123" s="50"/>
      <c r="AA2123" s="54" t="str">
        <f>IF(Z2123="","",IFERROR(VLOOKUP(Z2123,ATIVIDADES!$A:$C,3,FALSE),"NAO CADASTRADA"))</f>
        <v/>
      </c>
      <c r="AB2123" s="42"/>
      <c r="AC2123" s="48"/>
      <c r="AD2123" s="54" t="str">
        <f>IF(AC2123="","",IFERROR(VLOOKUP(AC2123,EMPRESAS!$A:$C,3,FALSE),"NAO CADASTRADA"))</f>
        <v/>
      </c>
      <c r="AE2123" s="50"/>
      <c r="AF2123" s="54" t="str">
        <f>IF(AE2123="","",IFERROR(VLOOKUP(AE2123,ATIVIDADES!$A:$C,3,FALSE),"NAO CADASTRADA"))</f>
        <v/>
      </c>
      <c r="AG2123" s="42"/>
      <c r="AH2123" s="48"/>
      <c r="AI2123" s="54" t="str">
        <f>IF(AH2123="","",IFERROR(VLOOKUP(AH2123,EMPRESAS!$A:$C,3,FALSE),"NAO CADASTRADA"))</f>
        <v/>
      </c>
      <c r="AJ2123" s="50"/>
      <c r="AK2123" s="54" t="str">
        <f>IF(AJ2123="","",IFERROR(VLOOKUP(AJ2123,ATIVIDADES!$A:$C,3,FALSE),"NAO CADASTRADA"))</f>
        <v/>
      </c>
      <c r="AL2123" s="42"/>
    </row>
    <row r="2124" spans="1:38" x14ac:dyDescent="0.25">
      <c r="A2124" s="26" t="str">
        <f t="shared" si="233"/>
        <v>OK</v>
      </c>
      <c r="B2124" s="29">
        <f t="shared" si="234"/>
        <v>2487914866</v>
      </c>
      <c r="C2124" s="30">
        <v>44212</v>
      </c>
      <c r="D2124" s="18">
        <f t="shared" si="237"/>
        <v>44197</v>
      </c>
      <c r="E2124" s="19" t="str">
        <f>IF(ISERROR(VLOOKUP(C2124,FERIADOS!$A:$B,1,FALSE)),IF(WEEKDAY(C2124)=1,"Dom",IF(WEEKDAY(C2124)=2,"Seg",IF(WEEKDAY(C2124)=3,"Ter",IF(WEEKDAY(C2124)=4,"Qua",IF(WEEKDAY(C2124)=5,"Qui",IF(WEEKDAY(C2124)=6,"Sex","Sab")))))),"Feriado")</f>
        <v>Sab</v>
      </c>
      <c r="F2124" s="32"/>
      <c r="G2124" s="33"/>
      <c r="H2124" s="33"/>
      <c r="I2124" s="33"/>
      <c r="J2124" s="21" t="str">
        <f t="shared" si="235"/>
        <v/>
      </c>
      <c r="K2124" s="21">
        <f t="shared" si="231"/>
        <v>0</v>
      </c>
      <c r="L2124" s="21" t="str">
        <f t="shared" si="232"/>
        <v/>
      </c>
      <c r="M2124" s="22" t="str">
        <f t="shared" si="236"/>
        <v/>
      </c>
      <c r="N2124" s="48"/>
      <c r="O2124" s="54" t="str">
        <f>IF(N2124="","",IFERROR(VLOOKUP(N2124,EMPRESAS!$A:$C,3,FALSE),"NAO CADASTRADA"))</f>
        <v/>
      </c>
      <c r="P2124" s="50"/>
      <c r="Q2124" s="54" t="str">
        <f>IF(P2124="","",IFERROR(VLOOKUP(P2124,ATIVIDADES!$A:$C,3,FALSE),"NAO CADASTRADA"))</f>
        <v/>
      </c>
      <c r="R2124" s="42"/>
      <c r="S2124" s="48"/>
      <c r="T2124" s="54" t="str">
        <f>IF(S2124="","",IFERROR(VLOOKUP(S2124,EMPRESAS!$A:$C,3,FALSE),"NAO CADASTRADA"))</f>
        <v/>
      </c>
      <c r="U2124" s="50"/>
      <c r="V2124" s="54" t="str">
        <f>IF(U2124="","",IFERROR(VLOOKUP(U2124,ATIVIDADES!$A:$C,3,FALSE),"NAO CADASTRADA"))</f>
        <v/>
      </c>
      <c r="W2124" s="42"/>
      <c r="X2124" s="48"/>
      <c r="Y2124" s="54" t="str">
        <f>IF(X2124="","",IFERROR(VLOOKUP(X2124,EMPRESAS!$A:$C,3,FALSE),"NAO CADASTRADA"))</f>
        <v/>
      </c>
      <c r="Z2124" s="50"/>
      <c r="AA2124" s="54" t="str">
        <f>IF(Z2124="","",IFERROR(VLOOKUP(Z2124,ATIVIDADES!$A:$C,3,FALSE),"NAO CADASTRADA"))</f>
        <v/>
      </c>
      <c r="AB2124" s="42"/>
      <c r="AC2124" s="48"/>
      <c r="AD2124" s="54" t="str">
        <f>IF(AC2124="","",IFERROR(VLOOKUP(AC2124,EMPRESAS!$A:$C,3,FALSE),"NAO CADASTRADA"))</f>
        <v/>
      </c>
      <c r="AE2124" s="50"/>
      <c r="AF2124" s="54" t="str">
        <f>IF(AE2124="","",IFERROR(VLOOKUP(AE2124,ATIVIDADES!$A:$C,3,FALSE),"NAO CADASTRADA"))</f>
        <v/>
      </c>
      <c r="AG2124" s="42"/>
      <c r="AH2124" s="48"/>
      <c r="AI2124" s="54" t="str">
        <f>IF(AH2124="","",IFERROR(VLOOKUP(AH2124,EMPRESAS!$A:$C,3,FALSE),"NAO CADASTRADA"))</f>
        <v/>
      </c>
      <c r="AJ2124" s="50"/>
      <c r="AK2124" s="54" t="str">
        <f>IF(AJ2124="","",IFERROR(VLOOKUP(AJ2124,ATIVIDADES!$A:$C,3,FALSE),"NAO CADASTRADA"))</f>
        <v/>
      </c>
      <c r="AL2124" s="42"/>
    </row>
    <row r="2125" spans="1:38" x14ac:dyDescent="0.25">
      <c r="A2125" s="26" t="str">
        <f t="shared" si="233"/>
        <v>OK</v>
      </c>
      <c r="B2125" s="29">
        <f t="shared" si="234"/>
        <v>2487914866</v>
      </c>
      <c r="C2125" s="30">
        <v>44213</v>
      </c>
      <c r="D2125" s="18">
        <f t="shared" si="237"/>
        <v>44197</v>
      </c>
      <c r="E2125" s="19" t="str">
        <f>IF(ISERROR(VLOOKUP(C2125,FERIADOS!$A:$B,1,FALSE)),IF(WEEKDAY(C2125)=1,"Dom",IF(WEEKDAY(C2125)=2,"Seg",IF(WEEKDAY(C2125)=3,"Ter",IF(WEEKDAY(C2125)=4,"Qua",IF(WEEKDAY(C2125)=5,"Qui",IF(WEEKDAY(C2125)=6,"Sex","Sab")))))),"Feriado")</f>
        <v>Dom</v>
      </c>
      <c r="F2125" s="32"/>
      <c r="G2125" s="33"/>
      <c r="H2125" s="33"/>
      <c r="I2125" s="33"/>
      <c r="J2125" s="21" t="str">
        <f t="shared" si="235"/>
        <v/>
      </c>
      <c r="K2125" s="21">
        <f t="shared" si="231"/>
        <v>0</v>
      </c>
      <c r="L2125" s="21" t="str">
        <f t="shared" si="232"/>
        <v/>
      </c>
      <c r="M2125" s="22" t="str">
        <f t="shared" si="236"/>
        <v/>
      </c>
      <c r="N2125" s="48"/>
      <c r="O2125" s="54" t="str">
        <f>IF(N2125="","",IFERROR(VLOOKUP(N2125,EMPRESAS!$A:$C,3,FALSE),"NAO CADASTRADA"))</f>
        <v/>
      </c>
      <c r="P2125" s="50"/>
      <c r="Q2125" s="54" t="str">
        <f>IF(P2125="","",IFERROR(VLOOKUP(P2125,ATIVIDADES!$A:$C,3,FALSE),"NAO CADASTRADA"))</f>
        <v/>
      </c>
      <c r="R2125" s="42"/>
      <c r="S2125" s="48"/>
      <c r="T2125" s="54" t="str">
        <f>IF(S2125="","",IFERROR(VLOOKUP(S2125,EMPRESAS!$A:$C,3,FALSE),"NAO CADASTRADA"))</f>
        <v/>
      </c>
      <c r="U2125" s="50"/>
      <c r="V2125" s="54" t="str">
        <f>IF(U2125="","",IFERROR(VLOOKUP(U2125,ATIVIDADES!$A:$C,3,FALSE),"NAO CADASTRADA"))</f>
        <v/>
      </c>
      <c r="W2125" s="42"/>
      <c r="X2125" s="48"/>
      <c r="Y2125" s="54" t="str">
        <f>IF(X2125="","",IFERROR(VLOOKUP(X2125,EMPRESAS!$A:$C,3,FALSE),"NAO CADASTRADA"))</f>
        <v/>
      </c>
      <c r="Z2125" s="50"/>
      <c r="AA2125" s="54" t="str">
        <f>IF(Z2125="","",IFERROR(VLOOKUP(Z2125,ATIVIDADES!$A:$C,3,FALSE),"NAO CADASTRADA"))</f>
        <v/>
      </c>
      <c r="AB2125" s="42"/>
      <c r="AC2125" s="48"/>
      <c r="AD2125" s="54" t="str">
        <f>IF(AC2125="","",IFERROR(VLOOKUP(AC2125,EMPRESAS!$A:$C,3,FALSE),"NAO CADASTRADA"))</f>
        <v/>
      </c>
      <c r="AE2125" s="50"/>
      <c r="AF2125" s="54" t="str">
        <f>IF(AE2125="","",IFERROR(VLOOKUP(AE2125,ATIVIDADES!$A:$C,3,FALSE),"NAO CADASTRADA"))</f>
        <v/>
      </c>
      <c r="AG2125" s="42"/>
      <c r="AH2125" s="48"/>
      <c r="AI2125" s="54" t="str">
        <f>IF(AH2125="","",IFERROR(VLOOKUP(AH2125,EMPRESAS!$A:$C,3,FALSE),"NAO CADASTRADA"))</f>
        <v/>
      </c>
      <c r="AJ2125" s="50"/>
      <c r="AK2125" s="54" t="str">
        <f>IF(AJ2125="","",IFERROR(VLOOKUP(AJ2125,ATIVIDADES!$A:$C,3,FALSE),"NAO CADASTRADA"))</f>
        <v/>
      </c>
      <c r="AL2125" s="42"/>
    </row>
    <row r="2126" spans="1:38" x14ac:dyDescent="0.25">
      <c r="A2126" s="26" t="str">
        <f t="shared" si="233"/>
        <v>OK</v>
      </c>
      <c r="B2126" s="29">
        <f t="shared" si="234"/>
        <v>2487914866</v>
      </c>
      <c r="C2126" s="30">
        <v>44214</v>
      </c>
      <c r="D2126" s="18">
        <f t="shared" si="237"/>
        <v>44197</v>
      </c>
      <c r="E2126" s="19" t="str">
        <f>IF(ISERROR(VLOOKUP(C2126,FERIADOS!$A:$B,1,FALSE)),IF(WEEKDAY(C2126)=1,"Dom",IF(WEEKDAY(C2126)=2,"Seg",IF(WEEKDAY(C2126)=3,"Ter",IF(WEEKDAY(C2126)=4,"Qua",IF(WEEKDAY(C2126)=5,"Qui",IF(WEEKDAY(C2126)=6,"Sex","Sab")))))),"Feriado")</f>
        <v>Seg</v>
      </c>
      <c r="F2126" s="32"/>
      <c r="G2126" s="33"/>
      <c r="H2126" s="33"/>
      <c r="I2126" s="33"/>
      <c r="J2126" s="21" t="str">
        <f t="shared" si="235"/>
        <v/>
      </c>
      <c r="K2126" s="21">
        <f t="shared" si="231"/>
        <v>0</v>
      </c>
      <c r="L2126" s="21" t="str">
        <f t="shared" si="232"/>
        <v/>
      </c>
      <c r="M2126" s="22" t="str">
        <f t="shared" si="236"/>
        <v/>
      </c>
      <c r="N2126" s="48"/>
      <c r="O2126" s="54" t="str">
        <f>IF(N2126="","",IFERROR(VLOOKUP(N2126,EMPRESAS!$A:$C,3,FALSE),"NAO CADASTRADA"))</f>
        <v/>
      </c>
      <c r="P2126" s="50"/>
      <c r="Q2126" s="54" t="str">
        <f>IF(P2126="","",IFERROR(VLOOKUP(P2126,ATIVIDADES!$A:$C,3,FALSE),"NAO CADASTRADA"))</f>
        <v/>
      </c>
      <c r="R2126" s="42"/>
      <c r="S2126" s="48"/>
      <c r="T2126" s="54" t="str">
        <f>IF(S2126="","",IFERROR(VLOOKUP(S2126,EMPRESAS!$A:$C,3,FALSE),"NAO CADASTRADA"))</f>
        <v/>
      </c>
      <c r="U2126" s="50"/>
      <c r="V2126" s="54" t="str">
        <f>IF(U2126="","",IFERROR(VLOOKUP(U2126,ATIVIDADES!$A:$C,3,FALSE),"NAO CADASTRADA"))</f>
        <v/>
      </c>
      <c r="W2126" s="42"/>
      <c r="X2126" s="48"/>
      <c r="Y2126" s="54" t="str">
        <f>IF(X2126="","",IFERROR(VLOOKUP(X2126,EMPRESAS!$A:$C,3,FALSE),"NAO CADASTRADA"))</f>
        <v/>
      </c>
      <c r="Z2126" s="50"/>
      <c r="AA2126" s="54" t="str">
        <f>IF(Z2126="","",IFERROR(VLOOKUP(Z2126,ATIVIDADES!$A:$C,3,FALSE),"NAO CADASTRADA"))</f>
        <v/>
      </c>
      <c r="AB2126" s="42"/>
      <c r="AC2126" s="48"/>
      <c r="AD2126" s="54" t="str">
        <f>IF(AC2126="","",IFERROR(VLOOKUP(AC2126,EMPRESAS!$A:$C,3,FALSE),"NAO CADASTRADA"))</f>
        <v/>
      </c>
      <c r="AE2126" s="50"/>
      <c r="AF2126" s="54" t="str">
        <f>IF(AE2126="","",IFERROR(VLOOKUP(AE2126,ATIVIDADES!$A:$C,3,FALSE),"NAO CADASTRADA"))</f>
        <v/>
      </c>
      <c r="AG2126" s="42"/>
      <c r="AH2126" s="48"/>
      <c r="AI2126" s="54" t="str">
        <f>IF(AH2126="","",IFERROR(VLOOKUP(AH2126,EMPRESAS!$A:$C,3,FALSE),"NAO CADASTRADA"))</f>
        <v/>
      </c>
      <c r="AJ2126" s="50"/>
      <c r="AK2126" s="54" t="str">
        <f>IF(AJ2126="","",IFERROR(VLOOKUP(AJ2126,ATIVIDADES!$A:$C,3,FALSE),"NAO CADASTRADA"))</f>
        <v/>
      </c>
      <c r="AL2126" s="42"/>
    </row>
    <row r="2127" spans="1:38" x14ac:dyDescent="0.25">
      <c r="A2127" s="26" t="str">
        <f t="shared" si="233"/>
        <v>OK</v>
      </c>
      <c r="B2127" s="29">
        <f t="shared" si="234"/>
        <v>2487914866</v>
      </c>
      <c r="C2127" s="30">
        <v>44215</v>
      </c>
      <c r="D2127" s="18">
        <f t="shared" si="237"/>
        <v>44197</v>
      </c>
      <c r="E2127" s="19" t="str">
        <f>IF(ISERROR(VLOOKUP(C2127,FERIADOS!$A:$B,1,FALSE)),IF(WEEKDAY(C2127)=1,"Dom",IF(WEEKDAY(C2127)=2,"Seg",IF(WEEKDAY(C2127)=3,"Ter",IF(WEEKDAY(C2127)=4,"Qua",IF(WEEKDAY(C2127)=5,"Qui",IF(WEEKDAY(C2127)=6,"Sex","Sab")))))),"Feriado")</f>
        <v>Ter</v>
      </c>
      <c r="F2127" s="32"/>
      <c r="G2127" s="33"/>
      <c r="H2127" s="33"/>
      <c r="I2127" s="33"/>
      <c r="J2127" s="21" t="str">
        <f t="shared" si="235"/>
        <v/>
      </c>
      <c r="K2127" s="21">
        <f t="shared" si="231"/>
        <v>0</v>
      </c>
      <c r="L2127" s="21" t="str">
        <f t="shared" si="232"/>
        <v/>
      </c>
      <c r="M2127" s="22" t="str">
        <f t="shared" si="236"/>
        <v/>
      </c>
      <c r="N2127" s="48"/>
      <c r="O2127" s="54" t="str">
        <f>IF(N2127="","",IFERROR(VLOOKUP(N2127,EMPRESAS!$A:$C,3,FALSE),"NAO CADASTRADA"))</f>
        <v/>
      </c>
      <c r="P2127" s="50"/>
      <c r="Q2127" s="54" t="str">
        <f>IF(P2127="","",IFERROR(VLOOKUP(P2127,ATIVIDADES!$A:$C,3,FALSE),"NAO CADASTRADA"))</f>
        <v/>
      </c>
      <c r="R2127" s="42"/>
      <c r="S2127" s="48"/>
      <c r="T2127" s="54" t="str">
        <f>IF(S2127="","",IFERROR(VLOOKUP(S2127,EMPRESAS!$A:$C,3,FALSE),"NAO CADASTRADA"))</f>
        <v/>
      </c>
      <c r="U2127" s="50"/>
      <c r="V2127" s="54" t="str">
        <f>IF(U2127="","",IFERROR(VLOOKUP(U2127,ATIVIDADES!$A:$C,3,FALSE),"NAO CADASTRADA"))</f>
        <v/>
      </c>
      <c r="W2127" s="42"/>
      <c r="X2127" s="48"/>
      <c r="Y2127" s="54" t="str">
        <f>IF(X2127="","",IFERROR(VLOOKUP(X2127,EMPRESAS!$A:$C,3,FALSE),"NAO CADASTRADA"))</f>
        <v/>
      </c>
      <c r="Z2127" s="50"/>
      <c r="AA2127" s="54" t="str">
        <f>IF(Z2127="","",IFERROR(VLOOKUP(Z2127,ATIVIDADES!$A:$C,3,FALSE),"NAO CADASTRADA"))</f>
        <v/>
      </c>
      <c r="AB2127" s="42"/>
      <c r="AC2127" s="48"/>
      <c r="AD2127" s="54" t="str">
        <f>IF(AC2127="","",IFERROR(VLOOKUP(AC2127,EMPRESAS!$A:$C,3,FALSE),"NAO CADASTRADA"))</f>
        <v/>
      </c>
      <c r="AE2127" s="50"/>
      <c r="AF2127" s="54" t="str">
        <f>IF(AE2127="","",IFERROR(VLOOKUP(AE2127,ATIVIDADES!$A:$C,3,FALSE),"NAO CADASTRADA"))</f>
        <v/>
      </c>
      <c r="AG2127" s="42"/>
      <c r="AH2127" s="48"/>
      <c r="AI2127" s="54" t="str">
        <f>IF(AH2127="","",IFERROR(VLOOKUP(AH2127,EMPRESAS!$A:$C,3,FALSE),"NAO CADASTRADA"))</f>
        <v/>
      </c>
      <c r="AJ2127" s="50"/>
      <c r="AK2127" s="54" t="str">
        <f>IF(AJ2127="","",IFERROR(VLOOKUP(AJ2127,ATIVIDADES!$A:$C,3,FALSE),"NAO CADASTRADA"))</f>
        <v/>
      </c>
      <c r="AL2127" s="42"/>
    </row>
    <row r="2128" spans="1:38" x14ac:dyDescent="0.25">
      <c r="A2128" s="26" t="str">
        <f t="shared" si="233"/>
        <v>OK</v>
      </c>
      <c r="B2128" s="29">
        <f t="shared" si="234"/>
        <v>2487914866</v>
      </c>
      <c r="C2128" s="30">
        <v>44216</v>
      </c>
      <c r="D2128" s="18">
        <f t="shared" si="237"/>
        <v>44197</v>
      </c>
      <c r="E2128" s="19" t="str">
        <f>IF(ISERROR(VLOOKUP(C2128,FERIADOS!$A:$B,1,FALSE)),IF(WEEKDAY(C2128)=1,"Dom",IF(WEEKDAY(C2128)=2,"Seg",IF(WEEKDAY(C2128)=3,"Ter",IF(WEEKDAY(C2128)=4,"Qua",IF(WEEKDAY(C2128)=5,"Qui",IF(WEEKDAY(C2128)=6,"Sex","Sab")))))),"Feriado")</f>
        <v>Qua</v>
      </c>
      <c r="F2128" s="32"/>
      <c r="G2128" s="33"/>
      <c r="H2128" s="33"/>
      <c r="I2128" s="33"/>
      <c r="J2128" s="21" t="str">
        <f t="shared" si="235"/>
        <v/>
      </c>
      <c r="K2128" s="21">
        <f t="shared" si="231"/>
        <v>0</v>
      </c>
      <c r="L2128" s="21" t="str">
        <f t="shared" si="232"/>
        <v/>
      </c>
      <c r="M2128" s="22" t="str">
        <f t="shared" si="236"/>
        <v/>
      </c>
      <c r="N2128" s="48"/>
      <c r="O2128" s="54" t="str">
        <f>IF(N2128="","",IFERROR(VLOOKUP(N2128,EMPRESAS!$A:$C,3,FALSE),"NAO CADASTRADA"))</f>
        <v/>
      </c>
      <c r="P2128" s="50"/>
      <c r="Q2128" s="54" t="str">
        <f>IF(P2128="","",IFERROR(VLOOKUP(P2128,ATIVIDADES!$A:$C,3,FALSE),"NAO CADASTRADA"))</f>
        <v/>
      </c>
      <c r="R2128" s="42"/>
      <c r="S2128" s="48"/>
      <c r="T2128" s="54" t="str">
        <f>IF(S2128="","",IFERROR(VLOOKUP(S2128,EMPRESAS!$A:$C,3,FALSE),"NAO CADASTRADA"))</f>
        <v/>
      </c>
      <c r="U2128" s="50"/>
      <c r="V2128" s="54" t="str">
        <f>IF(U2128="","",IFERROR(VLOOKUP(U2128,ATIVIDADES!$A:$C,3,FALSE),"NAO CADASTRADA"))</f>
        <v/>
      </c>
      <c r="W2128" s="42"/>
      <c r="X2128" s="48"/>
      <c r="Y2128" s="54" t="str">
        <f>IF(X2128="","",IFERROR(VLOOKUP(X2128,EMPRESAS!$A:$C,3,FALSE),"NAO CADASTRADA"))</f>
        <v/>
      </c>
      <c r="Z2128" s="50"/>
      <c r="AA2128" s="54" t="str">
        <f>IF(Z2128="","",IFERROR(VLOOKUP(Z2128,ATIVIDADES!$A:$C,3,FALSE),"NAO CADASTRADA"))</f>
        <v/>
      </c>
      <c r="AB2128" s="42"/>
      <c r="AC2128" s="48"/>
      <c r="AD2128" s="54" t="str">
        <f>IF(AC2128="","",IFERROR(VLOOKUP(AC2128,EMPRESAS!$A:$C,3,FALSE),"NAO CADASTRADA"))</f>
        <v/>
      </c>
      <c r="AE2128" s="50"/>
      <c r="AF2128" s="54" t="str">
        <f>IF(AE2128="","",IFERROR(VLOOKUP(AE2128,ATIVIDADES!$A:$C,3,FALSE),"NAO CADASTRADA"))</f>
        <v/>
      </c>
      <c r="AG2128" s="42"/>
      <c r="AH2128" s="48"/>
      <c r="AI2128" s="54" t="str">
        <f>IF(AH2128="","",IFERROR(VLOOKUP(AH2128,EMPRESAS!$A:$C,3,FALSE),"NAO CADASTRADA"))</f>
        <v/>
      </c>
      <c r="AJ2128" s="50"/>
      <c r="AK2128" s="54" t="str">
        <f>IF(AJ2128="","",IFERROR(VLOOKUP(AJ2128,ATIVIDADES!$A:$C,3,FALSE),"NAO CADASTRADA"))</f>
        <v/>
      </c>
      <c r="AL2128" s="42"/>
    </row>
    <row r="2129" spans="1:38" x14ac:dyDescent="0.25">
      <c r="A2129" s="26" t="str">
        <f t="shared" si="233"/>
        <v>OK</v>
      </c>
      <c r="B2129" s="29">
        <f t="shared" si="234"/>
        <v>2487914866</v>
      </c>
      <c r="C2129" s="30">
        <v>44217</v>
      </c>
      <c r="D2129" s="18">
        <f t="shared" si="237"/>
        <v>44197</v>
      </c>
      <c r="E2129" s="19" t="str">
        <f>IF(ISERROR(VLOOKUP(C2129,FERIADOS!$A:$B,1,FALSE)),IF(WEEKDAY(C2129)=1,"Dom",IF(WEEKDAY(C2129)=2,"Seg",IF(WEEKDAY(C2129)=3,"Ter",IF(WEEKDAY(C2129)=4,"Qua",IF(WEEKDAY(C2129)=5,"Qui",IF(WEEKDAY(C2129)=6,"Sex","Sab")))))),"Feriado")</f>
        <v>Qui</v>
      </c>
      <c r="F2129" s="32"/>
      <c r="G2129" s="33"/>
      <c r="H2129" s="33"/>
      <c r="I2129" s="33"/>
      <c r="J2129" s="21" t="str">
        <f t="shared" si="235"/>
        <v/>
      </c>
      <c r="K2129" s="21">
        <f t="shared" si="231"/>
        <v>0</v>
      </c>
      <c r="L2129" s="21" t="str">
        <f t="shared" si="232"/>
        <v/>
      </c>
      <c r="M2129" s="22" t="str">
        <f t="shared" si="236"/>
        <v/>
      </c>
      <c r="N2129" s="48"/>
      <c r="O2129" s="54" t="str">
        <f>IF(N2129="","",IFERROR(VLOOKUP(N2129,EMPRESAS!$A:$C,3,FALSE),"NAO CADASTRADA"))</f>
        <v/>
      </c>
      <c r="P2129" s="50"/>
      <c r="Q2129" s="54" t="str">
        <f>IF(P2129="","",IFERROR(VLOOKUP(P2129,ATIVIDADES!$A:$C,3,FALSE),"NAO CADASTRADA"))</f>
        <v/>
      </c>
      <c r="R2129" s="42"/>
      <c r="S2129" s="48"/>
      <c r="T2129" s="54" t="str">
        <f>IF(S2129="","",IFERROR(VLOOKUP(S2129,EMPRESAS!$A:$C,3,FALSE),"NAO CADASTRADA"))</f>
        <v/>
      </c>
      <c r="U2129" s="50"/>
      <c r="V2129" s="54" t="str">
        <f>IF(U2129="","",IFERROR(VLOOKUP(U2129,ATIVIDADES!$A:$C,3,FALSE),"NAO CADASTRADA"))</f>
        <v/>
      </c>
      <c r="W2129" s="42"/>
      <c r="X2129" s="48"/>
      <c r="Y2129" s="54" t="str">
        <f>IF(X2129="","",IFERROR(VLOOKUP(X2129,EMPRESAS!$A:$C,3,FALSE),"NAO CADASTRADA"))</f>
        <v/>
      </c>
      <c r="Z2129" s="50"/>
      <c r="AA2129" s="54" t="str">
        <f>IF(Z2129="","",IFERROR(VLOOKUP(Z2129,ATIVIDADES!$A:$C,3,FALSE),"NAO CADASTRADA"))</f>
        <v/>
      </c>
      <c r="AB2129" s="42"/>
      <c r="AC2129" s="48"/>
      <c r="AD2129" s="54" t="str">
        <f>IF(AC2129="","",IFERROR(VLOOKUP(AC2129,EMPRESAS!$A:$C,3,FALSE),"NAO CADASTRADA"))</f>
        <v/>
      </c>
      <c r="AE2129" s="50"/>
      <c r="AF2129" s="54" t="str">
        <f>IF(AE2129="","",IFERROR(VLOOKUP(AE2129,ATIVIDADES!$A:$C,3,FALSE),"NAO CADASTRADA"))</f>
        <v/>
      </c>
      <c r="AG2129" s="42"/>
      <c r="AH2129" s="48"/>
      <c r="AI2129" s="54" t="str">
        <f>IF(AH2129="","",IFERROR(VLOOKUP(AH2129,EMPRESAS!$A:$C,3,FALSE),"NAO CADASTRADA"))</f>
        <v/>
      </c>
      <c r="AJ2129" s="50"/>
      <c r="AK2129" s="54" t="str">
        <f>IF(AJ2129="","",IFERROR(VLOOKUP(AJ2129,ATIVIDADES!$A:$C,3,FALSE),"NAO CADASTRADA"))</f>
        <v/>
      </c>
      <c r="AL2129" s="42"/>
    </row>
    <row r="2130" spans="1:38" x14ac:dyDescent="0.25">
      <c r="A2130" s="26" t="str">
        <f t="shared" si="233"/>
        <v>OK</v>
      </c>
      <c r="B2130" s="29">
        <f t="shared" si="234"/>
        <v>2487914866</v>
      </c>
      <c r="C2130" s="30">
        <v>44218</v>
      </c>
      <c r="D2130" s="18">
        <f t="shared" si="237"/>
        <v>44197</v>
      </c>
      <c r="E2130" s="19" t="str">
        <f>IF(ISERROR(VLOOKUP(C2130,FERIADOS!$A:$B,1,FALSE)),IF(WEEKDAY(C2130)=1,"Dom",IF(WEEKDAY(C2130)=2,"Seg",IF(WEEKDAY(C2130)=3,"Ter",IF(WEEKDAY(C2130)=4,"Qua",IF(WEEKDAY(C2130)=5,"Qui",IF(WEEKDAY(C2130)=6,"Sex","Sab")))))),"Feriado")</f>
        <v>Sex</v>
      </c>
      <c r="F2130" s="32"/>
      <c r="G2130" s="33"/>
      <c r="H2130" s="33"/>
      <c r="I2130" s="33"/>
      <c r="J2130" s="21" t="str">
        <f t="shared" si="235"/>
        <v/>
      </c>
      <c r="K2130" s="21">
        <f t="shared" si="231"/>
        <v>0</v>
      </c>
      <c r="L2130" s="21" t="str">
        <f t="shared" si="232"/>
        <v/>
      </c>
      <c r="M2130" s="22" t="str">
        <f t="shared" si="236"/>
        <v/>
      </c>
      <c r="N2130" s="48"/>
      <c r="O2130" s="54" t="str">
        <f>IF(N2130="","",IFERROR(VLOOKUP(N2130,EMPRESAS!$A:$C,3,FALSE),"NAO CADASTRADA"))</f>
        <v/>
      </c>
      <c r="P2130" s="50"/>
      <c r="Q2130" s="54" t="str">
        <f>IF(P2130="","",IFERROR(VLOOKUP(P2130,ATIVIDADES!$A:$C,3,FALSE),"NAO CADASTRADA"))</f>
        <v/>
      </c>
      <c r="R2130" s="42"/>
      <c r="S2130" s="48"/>
      <c r="T2130" s="54" t="str">
        <f>IF(S2130="","",IFERROR(VLOOKUP(S2130,EMPRESAS!$A:$C,3,FALSE),"NAO CADASTRADA"))</f>
        <v/>
      </c>
      <c r="U2130" s="50"/>
      <c r="V2130" s="54" t="str">
        <f>IF(U2130="","",IFERROR(VLOOKUP(U2130,ATIVIDADES!$A:$C,3,FALSE),"NAO CADASTRADA"))</f>
        <v/>
      </c>
      <c r="W2130" s="42"/>
      <c r="X2130" s="48"/>
      <c r="Y2130" s="54" t="str">
        <f>IF(X2130="","",IFERROR(VLOOKUP(X2130,EMPRESAS!$A:$C,3,FALSE),"NAO CADASTRADA"))</f>
        <v/>
      </c>
      <c r="Z2130" s="50"/>
      <c r="AA2130" s="54" t="str">
        <f>IF(Z2130="","",IFERROR(VLOOKUP(Z2130,ATIVIDADES!$A:$C,3,FALSE),"NAO CADASTRADA"))</f>
        <v/>
      </c>
      <c r="AB2130" s="42"/>
      <c r="AC2130" s="48"/>
      <c r="AD2130" s="54" t="str">
        <f>IF(AC2130="","",IFERROR(VLOOKUP(AC2130,EMPRESAS!$A:$C,3,FALSE),"NAO CADASTRADA"))</f>
        <v/>
      </c>
      <c r="AE2130" s="50"/>
      <c r="AF2130" s="54" t="str">
        <f>IF(AE2130="","",IFERROR(VLOOKUP(AE2130,ATIVIDADES!$A:$C,3,FALSE),"NAO CADASTRADA"))</f>
        <v/>
      </c>
      <c r="AG2130" s="42"/>
      <c r="AH2130" s="48"/>
      <c r="AI2130" s="54" t="str">
        <f>IF(AH2130="","",IFERROR(VLOOKUP(AH2130,EMPRESAS!$A:$C,3,FALSE),"NAO CADASTRADA"))</f>
        <v/>
      </c>
      <c r="AJ2130" s="50"/>
      <c r="AK2130" s="54" t="str">
        <f>IF(AJ2130="","",IFERROR(VLOOKUP(AJ2130,ATIVIDADES!$A:$C,3,FALSE),"NAO CADASTRADA"))</f>
        <v/>
      </c>
      <c r="AL2130" s="42"/>
    </row>
    <row r="2131" spans="1:38" x14ac:dyDescent="0.25">
      <c r="A2131" s="26" t="str">
        <f t="shared" si="233"/>
        <v>OK</v>
      </c>
      <c r="B2131" s="29">
        <f t="shared" si="234"/>
        <v>2487914866</v>
      </c>
      <c r="C2131" s="30">
        <v>44219</v>
      </c>
      <c r="D2131" s="18">
        <f t="shared" si="237"/>
        <v>44197</v>
      </c>
      <c r="E2131" s="19" t="str">
        <f>IF(ISERROR(VLOOKUP(C2131,FERIADOS!$A:$B,1,FALSE)),IF(WEEKDAY(C2131)=1,"Dom",IF(WEEKDAY(C2131)=2,"Seg",IF(WEEKDAY(C2131)=3,"Ter",IF(WEEKDAY(C2131)=4,"Qua",IF(WEEKDAY(C2131)=5,"Qui",IF(WEEKDAY(C2131)=6,"Sex","Sab")))))),"Feriado")</f>
        <v>Sab</v>
      </c>
      <c r="F2131" s="32"/>
      <c r="G2131" s="33"/>
      <c r="H2131" s="33"/>
      <c r="I2131" s="33"/>
      <c r="J2131" s="21" t="str">
        <f t="shared" si="235"/>
        <v/>
      </c>
      <c r="K2131" s="21">
        <f t="shared" si="231"/>
        <v>0</v>
      </c>
      <c r="L2131" s="21" t="str">
        <f t="shared" si="232"/>
        <v/>
      </c>
      <c r="M2131" s="22" t="str">
        <f t="shared" si="236"/>
        <v/>
      </c>
      <c r="N2131" s="48"/>
      <c r="O2131" s="54" t="str">
        <f>IF(N2131="","",IFERROR(VLOOKUP(N2131,EMPRESAS!$A:$C,3,FALSE),"NAO CADASTRADA"))</f>
        <v/>
      </c>
      <c r="P2131" s="50"/>
      <c r="Q2131" s="54" t="str">
        <f>IF(P2131="","",IFERROR(VLOOKUP(P2131,ATIVIDADES!$A:$C,3,FALSE),"NAO CADASTRADA"))</f>
        <v/>
      </c>
      <c r="R2131" s="42"/>
      <c r="S2131" s="48"/>
      <c r="T2131" s="54" t="str">
        <f>IF(S2131="","",IFERROR(VLOOKUP(S2131,EMPRESAS!$A:$C,3,FALSE),"NAO CADASTRADA"))</f>
        <v/>
      </c>
      <c r="U2131" s="50"/>
      <c r="V2131" s="54" t="str">
        <f>IF(U2131="","",IFERROR(VLOOKUP(U2131,ATIVIDADES!$A:$C,3,FALSE),"NAO CADASTRADA"))</f>
        <v/>
      </c>
      <c r="W2131" s="42"/>
      <c r="X2131" s="48"/>
      <c r="Y2131" s="54" t="str">
        <f>IF(X2131="","",IFERROR(VLOOKUP(X2131,EMPRESAS!$A:$C,3,FALSE),"NAO CADASTRADA"))</f>
        <v/>
      </c>
      <c r="Z2131" s="50"/>
      <c r="AA2131" s="54" t="str">
        <f>IF(Z2131="","",IFERROR(VLOOKUP(Z2131,ATIVIDADES!$A:$C,3,FALSE),"NAO CADASTRADA"))</f>
        <v/>
      </c>
      <c r="AB2131" s="42"/>
      <c r="AC2131" s="48"/>
      <c r="AD2131" s="54" t="str">
        <f>IF(AC2131="","",IFERROR(VLOOKUP(AC2131,EMPRESAS!$A:$C,3,FALSE),"NAO CADASTRADA"))</f>
        <v/>
      </c>
      <c r="AE2131" s="50"/>
      <c r="AF2131" s="54" t="str">
        <f>IF(AE2131="","",IFERROR(VLOOKUP(AE2131,ATIVIDADES!$A:$C,3,FALSE),"NAO CADASTRADA"))</f>
        <v/>
      </c>
      <c r="AG2131" s="42"/>
      <c r="AH2131" s="48"/>
      <c r="AI2131" s="54" t="str">
        <f>IF(AH2131="","",IFERROR(VLOOKUP(AH2131,EMPRESAS!$A:$C,3,FALSE),"NAO CADASTRADA"))</f>
        <v/>
      </c>
      <c r="AJ2131" s="50"/>
      <c r="AK2131" s="54" t="str">
        <f>IF(AJ2131="","",IFERROR(VLOOKUP(AJ2131,ATIVIDADES!$A:$C,3,FALSE),"NAO CADASTRADA"))</f>
        <v/>
      </c>
      <c r="AL2131" s="42"/>
    </row>
    <row r="2132" spans="1:38" x14ac:dyDescent="0.25">
      <c r="A2132" s="26" t="str">
        <f t="shared" si="233"/>
        <v>OK</v>
      </c>
      <c r="B2132" s="29">
        <f t="shared" si="234"/>
        <v>2487914866</v>
      </c>
      <c r="C2132" s="30">
        <v>44220</v>
      </c>
      <c r="D2132" s="18">
        <f t="shared" si="237"/>
        <v>44197</v>
      </c>
      <c r="E2132" s="19" t="str">
        <f>IF(ISERROR(VLOOKUP(C2132,FERIADOS!$A:$B,1,FALSE)),IF(WEEKDAY(C2132)=1,"Dom",IF(WEEKDAY(C2132)=2,"Seg",IF(WEEKDAY(C2132)=3,"Ter",IF(WEEKDAY(C2132)=4,"Qua",IF(WEEKDAY(C2132)=5,"Qui",IF(WEEKDAY(C2132)=6,"Sex","Sab")))))),"Feriado")</f>
        <v>Dom</v>
      </c>
      <c r="F2132" s="32"/>
      <c r="G2132" s="33"/>
      <c r="H2132" s="33"/>
      <c r="I2132" s="33"/>
      <c r="J2132" s="21" t="str">
        <f t="shared" si="235"/>
        <v/>
      </c>
      <c r="K2132" s="21">
        <f t="shared" si="231"/>
        <v>0</v>
      </c>
      <c r="L2132" s="21" t="str">
        <f t="shared" si="232"/>
        <v/>
      </c>
      <c r="M2132" s="22" t="str">
        <f t="shared" si="236"/>
        <v/>
      </c>
      <c r="N2132" s="48"/>
      <c r="O2132" s="54" t="str">
        <f>IF(N2132="","",IFERROR(VLOOKUP(N2132,EMPRESAS!$A:$C,3,FALSE),"NAO CADASTRADA"))</f>
        <v/>
      </c>
      <c r="P2132" s="50"/>
      <c r="Q2132" s="54" t="str">
        <f>IF(P2132="","",IFERROR(VLOOKUP(P2132,ATIVIDADES!$A:$C,3,FALSE),"NAO CADASTRADA"))</f>
        <v/>
      </c>
      <c r="R2132" s="42"/>
      <c r="S2132" s="48"/>
      <c r="T2132" s="54" t="str">
        <f>IF(S2132="","",IFERROR(VLOOKUP(S2132,EMPRESAS!$A:$C,3,FALSE),"NAO CADASTRADA"))</f>
        <v/>
      </c>
      <c r="U2132" s="50"/>
      <c r="V2132" s="54" t="str">
        <f>IF(U2132="","",IFERROR(VLOOKUP(U2132,ATIVIDADES!$A:$C,3,FALSE),"NAO CADASTRADA"))</f>
        <v/>
      </c>
      <c r="W2132" s="42"/>
      <c r="X2132" s="48"/>
      <c r="Y2132" s="54" t="str">
        <f>IF(X2132="","",IFERROR(VLOOKUP(X2132,EMPRESAS!$A:$C,3,FALSE),"NAO CADASTRADA"))</f>
        <v/>
      </c>
      <c r="Z2132" s="50"/>
      <c r="AA2132" s="54" t="str">
        <f>IF(Z2132="","",IFERROR(VLOOKUP(Z2132,ATIVIDADES!$A:$C,3,FALSE),"NAO CADASTRADA"))</f>
        <v/>
      </c>
      <c r="AB2132" s="42"/>
      <c r="AC2132" s="48"/>
      <c r="AD2132" s="54" t="str">
        <f>IF(AC2132="","",IFERROR(VLOOKUP(AC2132,EMPRESAS!$A:$C,3,FALSE),"NAO CADASTRADA"))</f>
        <v/>
      </c>
      <c r="AE2132" s="50"/>
      <c r="AF2132" s="54" t="str">
        <f>IF(AE2132="","",IFERROR(VLOOKUP(AE2132,ATIVIDADES!$A:$C,3,FALSE),"NAO CADASTRADA"))</f>
        <v/>
      </c>
      <c r="AG2132" s="42"/>
      <c r="AH2132" s="48"/>
      <c r="AI2132" s="54" t="str">
        <f>IF(AH2132="","",IFERROR(VLOOKUP(AH2132,EMPRESAS!$A:$C,3,FALSE),"NAO CADASTRADA"))</f>
        <v/>
      </c>
      <c r="AJ2132" s="50"/>
      <c r="AK2132" s="54" t="str">
        <f>IF(AJ2132="","",IFERROR(VLOOKUP(AJ2132,ATIVIDADES!$A:$C,3,FALSE),"NAO CADASTRADA"))</f>
        <v/>
      </c>
      <c r="AL2132" s="42"/>
    </row>
    <row r="2133" spans="1:38" x14ac:dyDescent="0.25">
      <c r="A2133" s="26" t="str">
        <f t="shared" si="233"/>
        <v>OK</v>
      </c>
      <c r="B2133" s="29">
        <f t="shared" si="234"/>
        <v>2487914866</v>
      </c>
      <c r="C2133" s="30">
        <v>44221</v>
      </c>
      <c r="D2133" s="18">
        <f t="shared" si="237"/>
        <v>44197</v>
      </c>
      <c r="E2133" s="19" t="str">
        <f>IF(ISERROR(VLOOKUP(C2133,FERIADOS!$A:$B,1,FALSE)),IF(WEEKDAY(C2133)=1,"Dom",IF(WEEKDAY(C2133)=2,"Seg",IF(WEEKDAY(C2133)=3,"Ter",IF(WEEKDAY(C2133)=4,"Qua",IF(WEEKDAY(C2133)=5,"Qui",IF(WEEKDAY(C2133)=6,"Sex","Sab")))))),"Feriado")</f>
        <v>Seg</v>
      </c>
      <c r="F2133" s="32"/>
      <c r="G2133" s="33"/>
      <c r="H2133" s="33"/>
      <c r="I2133" s="33"/>
      <c r="J2133" s="21" t="str">
        <f t="shared" si="235"/>
        <v/>
      </c>
      <c r="K2133" s="21">
        <f t="shared" si="231"/>
        <v>0</v>
      </c>
      <c r="L2133" s="21" t="str">
        <f t="shared" si="232"/>
        <v/>
      </c>
      <c r="M2133" s="22" t="str">
        <f t="shared" si="236"/>
        <v/>
      </c>
      <c r="N2133" s="48"/>
      <c r="O2133" s="54" t="str">
        <f>IF(N2133="","",IFERROR(VLOOKUP(N2133,EMPRESAS!$A:$C,3,FALSE),"NAO CADASTRADA"))</f>
        <v/>
      </c>
      <c r="P2133" s="50"/>
      <c r="Q2133" s="54" t="str">
        <f>IF(P2133="","",IFERROR(VLOOKUP(P2133,ATIVIDADES!$A:$C,3,FALSE),"NAO CADASTRADA"))</f>
        <v/>
      </c>
      <c r="R2133" s="42"/>
      <c r="S2133" s="48"/>
      <c r="T2133" s="54" t="str">
        <f>IF(S2133="","",IFERROR(VLOOKUP(S2133,EMPRESAS!$A:$C,3,FALSE),"NAO CADASTRADA"))</f>
        <v/>
      </c>
      <c r="U2133" s="50"/>
      <c r="V2133" s="54" t="str">
        <f>IF(U2133="","",IFERROR(VLOOKUP(U2133,ATIVIDADES!$A:$C,3,FALSE),"NAO CADASTRADA"))</f>
        <v/>
      </c>
      <c r="W2133" s="42"/>
      <c r="X2133" s="48"/>
      <c r="Y2133" s="54" t="str">
        <f>IF(X2133="","",IFERROR(VLOOKUP(X2133,EMPRESAS!$A:$C,3,FALSE),"NAO CADASTRADA"))</f>
        <v/>
      </c>
      <c r="Z2133" s="50"/>
      <c r="AA2133" s="54" t="str">
        <f>IF(Z2133="","",IFERROR(VLOOKUP(Z2133,ATIVIDADES!$A:$C,3,FALSE),"NAO CADASTRADA"))</f>
        <v/>
      </c>
      <c r="AB2133" s="42"/>
      <c r="AC2133" s="48"/>
      <c r="AD2133" s="54" t="str">
        <f>IF(AC2133="","",IFERROR(VLOOKUP(AC2133,EMPRESAS!$A:$C,3,FALSE),"NAO CADASTRADA"))</f>
        <v/>
      </c>
      <c r="AE2133" s="50"/>
      <c r="AF2133" s="54" t="str">
        <f>IF(AE2133="","",IFERROR(VLOOKUP(AE2133,ATIVIDADES!$A:$C,3,FALSE),"NAO CADASTRADA"))</f>
        <v/>
      </c>
      <c r="AG2133" s="42"/>
      <c r="AH2133" s="48"/>
      <c r="AI2133" s="54" t="str">
        <f>IF(AH2133="","",IFERROR(VLOOKUP(AH2133,EMPRESAS!$A:$C,3,FALSE),"NAO CADASTRADA"))</f>
        <v/>
      </c>
      <c r="AJ2133" s="50"/>
      <c r="AK2133" s="54" t="str">
        <f>IF(AJ2133="","",IFERROR(VLOOKUP(AJ2133,ATIVIDADES!$A:$C,3,FALSE),"NAO CADASTRADA"))</f>
        <v/>
      </c>
      <c r="AL2133" s="42"/>
    </row>
    <row r="2134" spans="1:38" x14ac:dyDescent="0.25">
      <c r="A2134" s="26" t="str">
        <f t="shared" si="233"/>
        <v>OK</v>
      </c>
      <c r="B2134" s="29">
        <f t="shared" si="234"/>
        <v>2487914866</v>
      </c>
      <c r="C2134" s="30">
        <v>44222</v>
      </c>
      <c r="D2134" s="18">
        <f t="shared" si="237"/>
        <v>44197</v>
      </c>
      <c r="E2134" s="19" t="str">
        <f>IF(ISERROR(VLOOKUP(C2134,FERIADOS!$A:$B,1,FALSE)),IF(WEEKDAY(C2134)=1,"Dom",IF(WEEKDAY(C2134)=2,"Seg",IF(WEEKDAY(C2134)=3,"Ter",IF(WEEKDAY(C2134)=4,"Qua",IF(WEEKDAY(C2134)=5,"Qui",IF(WEEKDAY(C2134)=6,"Sex","Sab")))))),"Feriado")</f>
        <v>Ter</v>
      </c>
      <c r="F2134" s="32"/>
      <c r="G2134" s="33"/>
      <c r="H2134" s="33"/>
      <c r="I2134" s="33"/>
      <c r="J2134" s="21" t="str">
        <f t="shared" si="235"/>
        <v/>
      </c>
      <c r="K2134" s="21">
        <f t="shared" si="231"/>
        <v>0</v>
      </c>
      <c r="L2134" s="21" t="str">
        <f t="shared" si="232"/>
        <v/>
      </c>
      <c r="M2134" s="22" t="str">
        <f t="shared" si="236"/>
        <v/>
      </c>
      <c r="N2134" s="48"/>
      <c r="O2134" s="54" t="str">
        <f>IF(N2134="","",IFERROR(VLOOKUP(N2134,EMPRESAS!$A:$C,3,FALSE),"NAO CADASTRADA"))</f>
        <v/>
      </c>
      <c r="P2134" s="50"/>
      <c r="Q2134" s="54" t="str">
        <f>IF(P2134="","",IFERROR(VLOOKUP(P2134,ATIVIDADES!$A:$C,3,FALSE),"NAO CADASTRADA"))</f>
        <v/>
      </c>
      <c r="R2134" s="42"/>
      <c r="S2134" s="48"/>
      <c r="T2134" s="54" t="str">
        <f>IF(S2134="","",IFERROR(VLOOKUP(S2134,EMPRESAS!$A:$C,3,FALSE),"NAO CADASTRADA"))</f>
        <v/>
      </c>
      <c r="U2134" s="50"/>
      <c r="V2134" s="54" t="str">
        <f>IF(U2134="","",IFERROR(VLOOKUP(U2134,ATIVIDADES!$A:$C,3,FALSE),"NAO CADASTRADA"))</f>
        <v/>
      </c>
      <c r="W2134" s="42"/>
      <c r="X2134" s="48"/>
      <c r="Y2134" s="54" t="str">
        <f>IF(X2134="","",IFERROR(VLOOKUP(X2134,EMPRESAS!$A:$C,3,FALSE),"NAO CADASTRADA"))</f>
        <v/>
      </c>
      <c r="Z2134" s="50"/>
      <c r="AA2134" s="54" t="str">
        <f>IF(Z2134="","",IFERROR(VLOOKUP(Z2134,ATIVIDADES!$A:$C,3,FALSE),"NAO CADASTRADA"))</f>
        <v/>
      </c>
      <c r="AB2134" s="42"/>
      <c r="AC2134" s="48"/>
      <c r="AD2134" s="54" t="str">
        <f>IF(AC2134="","",IFERROR(VLOOKUP(AC2134,EMPRESAS!$A:$C,3,FALSE),"NAO CADASTRADA"))</f>
        <v/>
      </c>
      <c r="AE2134" s="50"/>
      <c r="AF2134" s="54" t="str">
        <f>IF(AE2134="","",IFERROR(VLOOKUP(AE2134,ATIVIDADES!$A:$C,3,FALSE),"NAO CADASTRADA"))</f>
        <v/>
      </c>
      <c r="AG2134" s="42"/>
      <c r="AH2134" s="48"/>
      <c r="AI2134" s="54" t="str">
        <f>IF(AH2134="","",IFERROR(VLOOKUP(AH2134,EMPRESAS!$A:$C,3,FALSE),"NAO CADASTRADA"))</f>
        <v/>
      </c>
      <c r="AJ2134" s="50"/>
      <c r="AK2134" s="54" t="str">
        <f>IF(AJ2134="","",IFERROR(VLOOKUP(AJ2134,ATIVIDADES!$A:$C,3,FALSE),"NAO CADASTRADA"))</f>
        <v/>
      </c>
      <c r="AL2134" s="42"/>
    </row>
    <row r="2135" spans="1:38" x14ac:dyDescent="0.25">
      <c r="A2135" s="26" t="str">
        <f t="shared" si="233"/>
        <v>OK</v>
      </c>
      <c r="B2135" s="29">
        <f t="shared" si="234"/>
        <v>2487914866</v>
      </c>
      <c r="C2135" s="30">
        <v>44223</v>
      </c>
      <c r="D2135" s="18">
        <f t="shared" si="237"/>
        <v>44197</v>
      </c>
      <c r="E2135" s="19" t="str">
        <f>IF(ISERROR(VLOOKUP(C2135,FERIADOS!$A:$B,1,FALSE)),IF(WEEKDAY(C2135)=1,"Dom",IF(WEEKDAY(C2135)=2,"Seg",IF(WEEKDAY(C2135)=3,"Ter",IF(WEEKDAY(C2135)=4,"Qua",IF(WEEKDAY(C2135)=5,"Qui",IF(WEEKDAY(C2135)=6,"Sex","Sab")))))),"Feriado")</f>
        <v>Qua</v>
      </c>
      <c r="F2135" s="32"/>
      <c r="G2135" s="33"/>
      <c r="H2135" s="33"/>
      <c r="I2135" s="33"/>
      <c r="J2135" s="21" t="str">
        <f t="shared" si="235"/>
        <v/>
      </c>
      <c r="K2135" s="21">
        <f t="shared" si="231"/>
        <v>0</v>
      </c>
      <c r="L2135" s="21" t="str">
        <f t="shared" si="232"/>
        <v/>
      </c>
      <c r="M2135" s="22" t="str">
        <f t="shared" si="236"/>
        <v/>
      </c>
      <c r="N2135" s="48"/>
      <c r="O2135" s="54" t="str">
        <f>IF(N2135="","",IFERROR(VLOOKUP(N2135,EMPRESAS!$A:$C,3,FALSE),"NAO CADASTRADA"))</f>
        <v/>
      </c>
      <c r="P2135" s="50"/>
      <c r="Q2135" s="54" t="str">
        <f>IF(P2135="","",IFERROR(VLOOKUP(P2135,ATIVIDADES!$A:$C,3,FALSE),"NAO CADASTRADA"))</f>
        <v/>
      </c>
      <c r="R2135" s="42"/>
      <c r="S2135" s="48"/>
      <c r="T2135" s="54" t="str">
        <f>IF(S2135="","",IFERROR(VLOOKUP(S2135,EMPRESAS!$A:$C,3,FALSE),"NAO CADASTRADA"))</f>
        <v/>
      </c>
      <c r="U2135" s="50"/>
      <c r="V2135" s="54" t="str">
        <f>IF(U2135="","",IFERROR(VLOOKUP(U2135,ATIVIDADES!$A:$C,3,FALSE),"NAO CADASTRADA"))</f>
        <v/>
      </c>
      <c r="W2135" s="42"/>
      <c r="X2135" s="48"/>
      <c r="Y2135" s="54" t="str">
        <f>IF(X2135="","",IFERROR(VLOOKUP(X2135,EMPRESAS!$A:$C,3,FALSE),"NAO CADASTRADA"))</f>
        <v/>
      </c>
      <c r="Z2135" s="50"/>
      <c r="AA2135" s="54" t="str">
        <f>IF(Z2135="","",IFERROR(VLOOKUP(Z2135,ATIVIDADES!$A:$C,3,FALSE),"NAO CADASTRADA"))</f>
        <v/>
      </c>
      <c r="AB2135" s="42"/>
      <c r="AC2135" s="48"/>
      <c r="AD2135" s="54" t="str">
        <f>IF(AC2135="","",IFERROR(VLOOKUP(AC2135,EMPRESAS!$A:$C,3,FALSE),"NAO CADASTRADA"))</f>
        <v/>
      </c>
      <c r="AE2135" s="50"/>
      <c r="AF2135" s="54" t="str">
        <f>IF(AE2135="","",IFERROR(VLOOKUP(AE2135,ATIVIDADES!$A:$C,3,FALSE),"NAO CADASTRADA"))</f>
        <v/>
      </c>
      <c r="AG2135" s="42"/>
      <c r="AH2135" s="48"/>
      <c r="AI2135" s="54" t="str">
        <f>IF(AH2135="","",IFERROR(VLOOKUP(AH2135,EMPRESAS!$A:$C,3,FALSE),"NAO CADASTRADA"))</f>
        <v/>
      </c>
      <c r="AJ2135" s="50"/>
      <c r="AK2135" s="54" t="str">
        <f>IF(AJ2135="","",IFERROR(VLOOKUP(AJ2135,ATIVIDADES!$A:$C,3,FALSE),"NAO CADASTRADA"))</f>
        <v/>
      </c>
      <c r="AL2135" s="42"/>
    </row>
    <row r="2136" spans="1:38" x14ac:dyDescent="0.25">
      <c r="A2136" s="26" t="str">
        <f t="shared" si="233"/>
        <v>OK</v>
      </c>
      <c r="B2136" s="29">
        <f t="shared" si="234"/>
        <v>2487914866</v>
      </c>
      <c r="C2136" s="30">
        <v>44224</v>
      </c>
      <c r="D2136" s="18">
        <f t="shared" si="237"/>
        <v>44197</v>
      </c>
      <c r="E2136" s="19" t="str">
        <f>IF(ISERROR(VLOOKUP(C2136,FERIADOS!$A:$B,1,FALSE)),IF(WEEKDAY(C2136)=1,"Dom",IF(WEEKDAY(C2136)=2,"Seg",IF(WEEKDAY(C2136)=3,"Ter",IF(WEEKDAY(C2136)=4,"Qua",IF(WEEKDAY(C2136)=5,"Qui",IF(WEEKDAY(C2136)=6,"Sex","Sab")))))),"Feriado")</f>
        <v>Qui</v>
      </c>
      <c r="F2136" s="32"/>
      <c r="G2136" s="33"/>
      <c r="H2136" s="33"/>
      <c r="I2136" s="33"/>
      <c r="J2136" s="21" t="str">
        <f t="shared" si="235"/>
        <v/>
      </c>
      <c r="K2136" s="21">
        <f t="shared" si="231"/>
        <v>0</v>
      </c>
      <c r="L2136" s="21" t="str">
        <f t="shared" si="232"/>
        <v/>
      </c>
      <c r="M2136" s="22" t="str">
        <f t="shared" si="236"/>
        <v/>
      </c>
      <c r="N2136" s="48"/>
      <c r="O2136" s="54" t="str">
        <f>IF(N2136="","",IFERROR(VLOOKUP(N2136,EMPRESAS!$A:$C,3,FALSE),"NAO CADASTRADA"))</f>
        <v/>
      </c>
      <c r="P2136" s="50"/>
      <c r="Q2136" s="54" t="str">
        <f>IF(P2136="","",IFERROR(VLOOKUP(P2136,ATIVIDADES!$A:$C,3,FALSE),"NAO CADASTRADA"))</f>
        <v/>
      </c>
      <c r="R2136" s="42"/>
      <c r="S2136" s="48"/>
      <c r="T2136" s="54" t="str">
        <f>IF(S2136="","",IFERROR(VLOOKUP(S2136,EMPRESAS!$A:$C,3,FALSE),"NAO CADASTRADA"))</f>
        <v/>
      </c>
      <c r="U2136" s="50"/>
      <c r="V2136" s="54" t="str">
        <f>IF(U2136="","",IFERROR(VLOOKUP(U2136,ATIVIDADES!$A:$C,3,FALSE),"NAO CADASTRADA"))</f>
        <v/>
      </c>
      <c r="W2136" s="42"/>
      <c r="X2136" s="48"/>
      <c r="Y2136" s="54" t="str">
        <f>IF(X2136="","",IFERROR(VLOOKUP(X2136,EMPRESAS!$A:$C,3,FALSE),"NAO CADASTRADA"))</f>
        <v/>
      </c>
      <c r="Z2136" s="50"/>
      <c r="AA2136" s="54" t="str">
        <f>IF(Z2136="","",IFERROR(VLOOKUP(Z2136,ATIVIDADES!$A:$C,3,FALSE),"NAO CADASTRADA"))</f>
        <v/>
      </c>
      <c r="AB2136" s="42"/>
      <c r="AC2136" s="48"/>
      <c r="AD2136" s="54" t="str">
        <f>IF(AC2136="","",IFERROR(VLOOKUP(AC2136,EMPRESAS!$A:$C,3,FALSE),"NAO CADASTRADA"))</f>
        <v/>
      </c>
      <c r="AE2136" s="50"/>
      <c r="AF2136" s="54" t="str">
        <f>IF(AE2136="","",IFERROR(VLOOKUP(AE2136,ATIVIDADES!$A:$C,3,FALSE),"NAO CADASTRADA"))</f>
        <v/>
      </c>
      <c r="AG2136" s="42"/>
      <c r="AH2136" s="48"/>
      <c r="AI2136" s="54" t="str">
        <f>IF(AH2136="","",IFERROR(VLOOKUP(AH2136,EMPRESAS!$A:$C,3,FALSE),"NAO CADASTRADA"))</f>
        <v/>
      </c>
      <c r="AJ2136" s="50"/>
      <c r="AK2136" s="54" t="str">
        <f>IF(AJ2136="","",IFERROR(VLOOKUP(AJ2136,ATIVIDADES!$A:$C,3,FALSE),"NAO CADASTRADA"))</f>
        <v/>
      </c>
      <c r="AL2136" s="42"/>
    </row>
    <row r="2137" spans="1:38" x14ac:dyDescent="0.25">
      <c r="A2137" s="26" t="str">
        <f t="shared" si="233"/>
        <v>OK</v>
      </c>
      <c r="B2137" s="29">
        <f t="shared" si="234"/>
        <v>2487914866</v>
      </c>
      <c r="C2137" s="30">
        <v>44225</v>
      </c>
      <c r="D2137" s="18">
        <f t="shared" si="237"/>
        <v>44197</v>
      </c>
      <c r="E2137" s="19" t="str">
        <f>IF(ISERROR(VLOOKUP(C2137,FERIADOS!$A:$B,1,FALSE)),IF(WEEKDAY(C2137)=1,"Dom",IF(WEEKDAY(C2137)=2,"Seg",IF(WEEKDAY(C2137)=3,"Ter",IF(WEEKDAY(C2137)=4,"Qua",IF(WEEKDAY(C2137)=5,"Qui",IF(WEEKDAY(C2137)=6,"Sex","Sab")))))),"Feriado")</f>
        <v>Sex</v>
      </c>
      <c r="F2137" s="32"/>
      <c r="G2137" s="33"/>
      <c r="H2137" s="33"/>
      <c r="I2137" s="33"/>
      <c r="J2137" s="21" t="str">
        <f t="shared" si="235"/>
        <v/>
      </c>
      <c r="K2137" s="21">
        <f t="shared" si="231"/>
        <v>0</v>
      </c>
      <c r="L2137" s="21" t="str">
        <f t="shared" si="232"/>
        <v/>
      </c>
      <c r="M2137" s="22" t="str">
        <f t="shared" si="236"/>
        <v/>
      </c>
      <c r="N2137" s="48"/>
      <c r="O2137" s="54" t="str">
        <f>IF(N2137="","",IFERROR(VLOOKUP(N2137,EMPRESAS!$A:$C,3,FALSE),"NAO CADASTRADA"))</f>
        <v/>
      </c>
      <c r="P2137" s="50"/>
      <c r="Q2137" s="54" t="str">
        <f>IF(P2137="","",IFERROR(VLOOKUP(P2137,ATIVIDADES!$A:$C,3,FALSE),"NAO CADASTRADA"))</f>
        <v/>
      </c>
      <c r="R2137" s="42"/>
      <c r="S2137" s="48"/>
      <c r="T2137" s="54" t="str">
        <f>IF(S2137="","",IFERROR(VLOOKUP(S2137,EMPRESAS!$A:$C,3,FALSE),"NAO CADASTRADA"))</f>
        <v/>
      </c>
      <c r="U2137" s="50"/>
      <c r="V2137" s="54" t="str">
        <f>IF(U2137="","",IFERROR(VLOOKUP(U2137,ATIVIDADES!$A:$C,3,FALSE),"NAO CADASTRADA"))</f>
        <v/>
      </c>
      <c r="W2137" s="42"/>
      <c r="X2137" s="48"/>
      <c r="Y2137" s="54" t="str">
        <f>IF(X2137="","",IFERROR(VLOOKUP(X2137,EMPRESAS!$A:$C,3,FALSE),"NAO CADASTRADA"))</f>
        <v/>
      </c>
      <c r="Z2137" s="50"/>
      <c r="AA2137" s="54" t="str">
        <f>IF(Z2137="","",IFERROR(VLOOKUP(Z2137,ATIVIDADES!$A:$C,3,FALSE),"NAO CADASTRADA"))</f>
        <v/>
      </c>
      <c r="AB2137" s="42"/>
      <c r="AC2137" s="48"/>
      <c r="AD2137" s="54" t="str">
        <f>IF(AC2137="","",IFERROR(VLOOKUP(AC2137,EMPRESAS!$A:$C,3,FALSE),"NAO CADASTRADA"))</f>
        <v/>
      </c>
      <c r="AE2137" s="50"/>
      <c r="AF2137" s="54" t="str">
        <f>IF(AE2137="","",IFERROR(VLOOKUP(AE2137,ATIVIDADES!$A:$C,3,FALSE),"NAO CADASTRADA"))</f>
        <v/>
      </c>
      <c r="AG2137" s="42"/>
      <c r="AH2137" s="48"/>
      <c r="AI2137" s="54" t="str">
        <f>IF(AH2137="","",IFERROR(VLOOKUP(AH2137,EMPRESAS!$A:$C,3,FALSE),"NAO CADASTRADA"))</f>
        <v/>
      </c>
      <c r="AJ2137" s="50"/>
      <c r="AK2137" s="54" t="str">
        <f>IF(AJ2137="","",IFERROR(VLOOKUP(AJ2137,ATIVIDADES!$A:$C,3,FALSE),"NAO CADASTRADA"))</f>
        <v/>
      </c>
      <c r="AL2137" s="42"/>
    </row>
    <row r="2138" spans="1:38" x14ac:dyDescent="0.25">
      <c r="A2138" s="26" t="str">
        <f t="shared" si="233"/>
        <v>OK</v>
      </c>
      <c r="B2138" s="29">
        <f t="shared" si="234"/>
        <v>2487914866</v>
      </c>
      <c r="C2138" s="30">
        <v>44226</v>
      </c>
      <c r="D2138" s="18">
        <f t="shared" si="237"/>
        <v>44197</v>
      </c>
      <c r="E2138" s="19" t="str">
        <f>IF(ISERROR(VLOOKUP(C2138,FERIADOS!$A:$B,1,FALSE)),IF(WEEKDAY(C2138)=1,"Dom",IF(WEEKDAY(C2138)=2,"Seg",IF(WEEKDAY(C2138)=3,"Ter",IF(WEEKDAY(C2138)=4,"Qua",IF(WEEKDAY(C2138)=5,"Qui",IF(WEEKDAY(C2138)=6,"Sex","Sab")))))),"Feriado")</f>
        <v>Sab</v>
      </c>
      <c r="F2138" s="32"/>
      <c r="G2138" s="33"/>
      <c r="H2138" s="33"/>
      <c r="I2138" s="33"/>
      <c r="J2138" s="21" t="str">
        <f t="shared" si="235"/>
        <v/>
      </c>
      <c r="K2138" s="21">
        <f t="shared" si="231"/>
        <v>0</v>
      </c>
      <c r="L2138" s="21" t="str">
        <f t="shared" si="232"/>
        <v/>
      </c>
      <c r="M2138" s="22" t="str">
        <f t="shared" si="236"/>
        <v/>
      </c>
      <c r="N2138" s="48"/>
      <c r="O2138" s="54" t="str">
        <f>IF(N2138="","",IFERROR(VLOOKUP(N2138,EMPRESAS!$A:$C,3,FALSE),"NAO CADASTRADA"))</f>
        <v/>
      </c>
      <c r="P2138" s="50"/>
      <c r="Q2138" s="54" t="str">
        <f>IF(P2138="","",IFERROR(VLOOKUP(P2138,ATIVIDADES!$A:$C,3,FALSE),"NAO CADASTRADA"))</f>
        <v/>
      </c>
      <c r="R2138" s="42"/>
      <c r="S2138" s="48"/>
      <c r="T2138" s="54" t="str">
        <f>IF(S2138="","",IFERROR(VLOOKUP(S2138,EMPRESAS!$A:$C,3,FALSE),"NAO CADASTRADA"))</f>
        <v/>
      </c>
      <c r="U2138" s="50"/>
      <c r="V2138" s="54" t="str">
        <f>IF(U2138="","",IFERROR(VLOOKUP(U2138,ATIVIDADES!$A:$C,3,FALSE),"NAO CADASTRADA"))</f>
        <v/>
      </c>
      <c r="W2138" s="42"/>
      <c r="X2138" s="48"/>
      <c r="Y2138" s="54" t="str">
        <f>IF(X2138="","",IFERROR(VLOOKUP(X2138,EMPRESAS!$A:$C,3,FALSE),"NAO CADASTRADA"))</f>
        <v/>
      </c>
      <c r="Z2138" s="50"/>
      <c r="AA2138" s="54" t="str">
        <f>IF(Z2138="","",IFERROR(VLOOKUP(Z2138,ATIVIDADES!$A:$C,3,FALSE),"NAO CADASTRADA"))</f>
        <v/>
      </c>
      <c r="AB2138" s="42"/>
      <c r="AC2138" s="48"/>
      <c r="AD2138" s="54" t="str">
        <f>IF(AC2138="","",IFERROR(VLOOKUP(AC2138,EMPRESAS!$A:$C,3,FALSE),"NAO CADASTRADA"))</f>
        <v/>
      </c>
      <c r="AE2138" s="50"/>
      <c r="AF2138" s="54" t="str">
        <f>IF(AE2138="","",IFERROR(VLOOKUP(AE2138,ATIVIDADES!$A:$C,3,FALSE),"NAO CADASTRADA"))</f>
        <v/>
      </c>
      <c r="AG2138" s="42"/>
      <c r="AH2138" s="48"/>
      <c r="AI2138" s="54" t="str">
        <f>IF(AH2138="","",IFERROR(VLOOKUP(AH2138,EMPRESAS!$A:$C,3,FALSE),"NAO CADASTRADA"))</f>
        <v/>
      </c>
      <c r="AJ2138" s="50"/>
      <c r="AK2138" s="54" t="str">
        <f>IF(AJ2138="","",IFERROR(VLOOKUP(AJ2138,ATIVIDADES!$A:$C,3,FALSE),"NAO CADASTRADA"))</f>
        <v/>
      </c>
      <c r="AL2138" s="42"/>
    </row>
    <row r="2139" spans="1:38" x14ac:dyDescent="0.25">
      <c r="A2139" s="26" t="str">
        <f t="shared" si="233"/>
        <v>OK</v>
      </c>
      <c r="B2139" s="29">
        <f t="shared" si="234"/>
        <v>2487914866</v>
      </c>
      <c r="C2139" s="30">
        <v>44227</v>
      </c>
      <c r="D2139" s="18">
        <f t="shared" si="237"/>
        <v>44197</v>
      </c>
      <c r="E2139" s="19" t="str">
        <f>IF(ISERROR(VLOOKUP(C2139,FERIADOS!$A:$B,1,FALSE)),IF(WEEKDAY(C2139)=1,"Dom",IF(WEEKDAY(C2139)=2,"Seg",IF(WEEKDAY(C2139)=3,"Ter",IF(WEEKDAY(C2139)=4,"Qua",IF(WEEKDAY(C2139)=5,"Qui",IF(WEEKDAY(C2139)=6,"Sex","Sab")))))),"Feriado")</f>
        <v>Dom</v>
      </c>
      <c r="F2139" s="32"/>
      <c r="G2139" s="33"/>
      <c r="H2139" s="33"/>
      <c r="I2139" s="33"/>
      <c r="J2139" s="21" t="str">
        <f t="shared" si="235"/>
        <v/>
      </c>
      <c r="K2139" s="21">
        <f t="shared" si="231"/>
        <v>0</v>
      </c>
      <c r="L2139" s="21" t="str">
        <f t="shared" si="232"/>
        <v/>
      </c>
      <c r="M2139" s="22" t="str">
        <f t="shared" si="236"/>
        <v/>
      </c>
      <c r="N2139" s="48"/>
      <c r="O2139" s="54" t="str">
        <f>IF(N2139="","",IFERROR(VLOOKUP(N2139,EMPRESAS!$A:$C,3,FALSE),"NAO CADASTRADA"))</f>
        <v/>
      </c>
      <c r="P2139" s="50"/>
      <c r="Q2139" s="54" t="str">
        <f>IF(P2139="","",IFERROR(VLOOKUP(P2139,ATIVIDADES!$A:$C,3,FALSE),"NAO CADASTRADA"))</f>
        <v/>
      </c>
      <c r="R2139" s="42"/>
      <c r="S2139" s="48"/>
      <c r="T2139" s="54" t="str">
        <f>IF(S2139="","",IFERROR(VLOOKUP(S2139,EMPRESAS!$A:$C,3,FALSE),"NAO CADASTRADA"))</f>
        <v/>
      </c>
      <c r="U2139" s="50"/>
      <c r="V2139" s="54" t="str">
        <f>IF(U2139="","",IFERROR(VLOOKUP(U2139,ATIVIDADES!$A:$C,3,FALSE),"NAO CADASTRADA"))</f>
        <v/>
      </c>
      <c r="W2139" s="42"/>
      <c r="X2139" s="48"/>
      <c r="Y2139" s="54" t="str">
        <f>IF(X2139="","",IFERROR(VLOOKUP(X2139,EMPRESAS!$A:$C,3,FALSE),"NAO CADASTRADA"))</f>
        <v/>
      </c>
      <c r="Z2139" s="50"/>
      <c r="AA2139" s="54" t="str">
        <f>IF(Z2139="","",IFERROR(VLOOKUP(Z2139,ATIVIDADES!$A:$C,3,FALSE),"NAO CADASTRADA"))</f>
        <v/>
      </c>
      <c r="AB2139" s="42"/>
      <c r="AC2139" s="48"/>
      <c r="AD2139" s="54" t="str">
        <f>IF(AC2139="","",IFERROR(VLOOKUP(AC2139,EMPRESAS!$A:$C,3,FALSE),"NAO CADASTRADA"))</f>
        <v/>
      </c>
      <c r="AE2139" s="50"/>
      <c r="AF2139" s="54" t="str">
        <f>IF(AE2139="","",IFERROR(VLOOKUP(AE2139,ATIVIDADES!$A:$C,3,FALSE),"NAO CADASTRADA"))</f>
        <v/>
      </c>
      <c r="AG2139" s="42"/>
      <c r="AH2139" s="48"/>
      <c r="AI2139" s="54" t="str">
        <f>IF(AH2139="","",IFERROR(VLOOKUP(AH2139,EMPRESAS!$A:$C,3,FALSE),"NAO CADASTRADA"))</f>
        <v/>
      </c>
      <c r="AJ2139" s="50"/>
      <c r="AK2139" s="54" t="str">
        <f>IF(AJ2139="","",IFERROR(VLOOKUP(AJ2139,ATIVIDADES!$A:$C,3,FALSE),"NAO CADASTRADA"))</f>
        <v/>
      </c>
      <c r="AL2139" s="42"/>
    </row>
    <row r="2140" spans="1:38" x14ac:dyDescent="0.25">
      <c r="A2140" s="26" t="str">
        <f t="shared" si="233"/>
        <v>OK</v>
      </c>
      <c r="B2140" s="29">
        <f t="shared" si="234"/>
        <v>2487914866</v>
      </c>
      <c r="C2140" s="30">
        <v>44228</v>
      </c>
      <c r="D2140" s="18">
        <f t="shared" si="237"/>
        <v>44228</v>
      </c>
      <c r="E2140" s="19" t="str">
        <f>IF(ISERROR(VLOOKUP(C2140,FERIADOS!$A:$B,1,FALSE)),IF(WEEKDAY(C2140)=1,"Dom",IF(WEEKDAY(C2140)=2,"Seg",IF(WEEKDAY(C2140)=3,"Ter",IF(WEEKDAY(C2140)=4,"Qua",IF(WEEKDAY(C2140)=5,"Qui",IF(WEEKDAY(C2140)=6,"Sex","Sab")))))),"Feriado")</f>
        <v>Seg</v>
      </c>
      <c r="F2140" s="32"/>
      <c r="G2140" s="33"/>
      <c r="H2140" s="33"/>
      <c r="I2140" s="33"/>
      <c r="J2140" s="21" t="str">
        <f t="shared" si="235"/>
        <v/>
      </c>
      <c r="K2140" s="21">
        <f t="shared" si="231"/>
        <v>0</v>
      </c>
      <c r="L2140" s="21" t="str">
        <f t="shared" si="232"/>
        <v/>
      </c>
      <c r="M2140" s="22" t="str">
        <f t="shared" si="236"/>
        <v/>
      </c>
      <c r="N2140" s="48"/>
      <c r="O2140" s="54" t="str">
        <f>IF(N2140="","",IFERROR(VLOOKUP(N2140,EMPRESAS!$A:$C,3,FALSE),"NAO CADASTRADA"))</f>
        <v/>
      </c>
      <c r="P2140" s="50"/>
      <c r="Q2140" s="54" t="str">
        <f>IF(P2140="","",IFERROR(VLOOKUP(P2140,ATIVIDADES!$A:$C,3,FALSE),"NAO CADASTRADA"))</f>
        <v/>
      </c>
      <c r="R2140" s="42"/>
      <c r="S2140" s="48"/>
      <c r="T2140" s="54" t="str">
        <f>IF(S2140="","",IFERROR(VLOOKUP(S2140,EMPRESAS!$A:$C,3,FALSE),"NAO CADASTRADA"))</f>
        <v/>
      </c>
      <c r="U2140" s="50"/>
      <c r="V2140" s="54" t="str">
        <f>IF(U2140="","",IFERROR(VLOOKUP(U2140,ATIVIDADES!$A:$C,3,FALSE),"NAO CADASTRADA"))</f>
        <v/>
      </c>
      <c r="W2140" s="42"/>
      <c r="X2140" s="48"/>
      <c r="Y2140" s="54" t="str">
        <f>IF(X2140="","",IFERROR(VLOOKUP(X2140,EMPRESAS!$A:$C,3,FALSE),"NAO CADASTRADA"))</f>
        <v/>
      </c>
      <c r="Z2140" s="50"/>
      <c r="AA2140" s="54" t="str">
        <f>IF(Z2140="","",IFERROR(VLOOKUP(Z2140,ATIVIDADES!$A:$C,3,FALSE),"NAO CADASTRADA"))</f>
        <v/>
      </c>
      <c r="AB2140" s="42"/>
      <c r="AC2140" s="48"/>
      <c r="AD2140" s="54" t="str">
        <f>IF(AC2140="","",IFERROR(VLOOKUP(AC2140,EMPRESAS!$A:$C,3,FALSE),"NAO CADASTRADA"))</f>
        <v/>
      </c>
      <c r="AE2140" s="50"/>
      <c r="AF2140" s="54" t="str">
        <f>IF(AE2140="","",IFERROR(VLOOKUP(AE2140,ATIVIDADES!$A:$C,3,FALSE),"NAO CADASTRADA"))</f>
        <v/>
      </c>
      <c r="AG2140" s="42"/>
      <c r="AH2140" s="48"/>
      <c r="AI2140" s="54" t="str">
        <f>IF(AH2140="","",IFERROR(VLOOKUP(AH2140,EMPRESAS!$A:$C,3,FALSE),"NAO CADASTRADA"))</f>
        <v/>
      </c>
      <c r="AJ2140" s="50"/>
      <c r="AK2140" s="54" t="str">
        <f>IF(AJ2140="","",IFERROR(VLOOKUP(AJ2140,ATIVIDADES!$A:$C,3,FALSE),"NAO CADASTRADA"))</f>
        <v/>
      </c>
      <c r="AL2140" s="42"/>
    </row>
    <row r="2141" spans="1:38" x14ac:dyDescent="0.25">
      <c r="A2141" s="26" t="str">
        <f t="shared" si="233"/>
        <v>OK</v>
      </c>
      <c r="B2141" s="29">
        <f t="shared" si="234"/>
        <v>2487914866</v>
      </c>
      <c r="C2141" s="30">
        <v>44229</v>
      </c>
      <c r="D2141" s="18">
        <f t="shared" si="237"/>
        <v>44228</v>
      </c>
      <c r="E2141" s="19" t="str">
        <f>IF(ISERROR(VLOOKUP(C2141,FERIADOS!$A:$B,1,FALSE)),IF(WEEKDAY(C2141)=1,"Dom",IF(WEEKDAY(C2141)=2,"Seg",IF(WEEKDAY(C2141)=3,"Ter",IF(WEEKDAY(C2141)=4,"Qua",IF(WEEKDAY(C2141)=5,"Qui",IF(WEEKDAY(C2141)=6,"Sex","Sab")))))),"Feriado")</f>
        <v>Ter</v>
      </c>
      <c r="F2141" s="32"/>
      <c r="G2141" s="33"/>
      <c r="H2141" s="33"/>
      <c r="I2141" s="33"/>
      <c r="J2141" s="21" t="str">
        <f t="shared" si="235"/>
        <v/>
      </c>
      <c r="K2141" s="21">
        <f t="shared" si="231"/>
        <v>0</v>
      </c>
      <c r="L2141" s="21" t="str">
        <f t="shared" si="232"/>
        <v/>
      </c>
      <c r="M2141" s="22" t="str">
        <f t="shared" si="236"/>
        <v/>
      </c>
      <c r="N2141" s="48"/>
      <c r="O2141" s="54" t="str">
        <f>IF(N2141="","",IFERROR(VLOOKUP(N2141,EMPRESAS!$A:$C,3,FALSE),"NAO CADASTRADA"))</f>
        <v/>
      </c>
      <c r="P2141" s="50"/>
      <c r="Q2141" s="54" t="str">
        <f>IF(P2141="","",IFERROR(VLOOKUP(P2141,ATIVIDADES!$A:$C,3,FALSE),"NAO CADASTRADA"))</f>
        <v/>
      </c>
      <c r="R2141" s="42"/>
      <c r="S2141" s="48"/>
      <c r="T2141" s="54" t="str">
        <f>IF(S2141="","",IFERROR(VLOOKUP(S2141,EMPRESAS!$A:$C,3,FALSE),"NAO CADASTRADA"))</f>
        <v/>
      </c>
      <c r="U2141" s="50"/>
      <c r="V2141" s="54" t="str">
        <f>IF(U2141="","",IFERROR(VLOOKUP(U2141,ATIVIDADES!$A:$C,3,FALSE),"NAO CADASTRADA"))</f>
        <v/>
      </c>
      <c r="W2141" s="42"/>
      <c r="X2141" s="48"/>
      <c r="Y2141" s="54" t="str">
        <f>IF(X2141="","",IFERROR(VLOOKUP(X2141,EMPRESAS!$A:$C,3,FALSE),"NAO CADASTRADA"))</f>
        <v/>
      </c>
      <c r="Z2141" s="50"/>
      <c r="AA2141" s="54" t="str">
        <f>IF(Z2141="","",IFERROR(VLOOKUP(Z2141,ATIVIDADES!$A:$C,3,FALSE),"NAO CADASTRADA"))</f>
        <v/>
      </c>
      <c r="AB2141" s="42"/>
      <c r="AC2141" s="48"/>
      <c r="AD2141" s="54" t="str">
        <f>IF(AC2141="","",IFERROR(VLOOKUP(AC2141,EMPRESAS!$A:$C,3,FALSE),"NAO CADASTRADA"))</f>
        <v/>
      </c>
      <c r="AE2141" s="50"/>
      <c r="AF2141" s="54" t="str">
        <f>IF(AE2141="","",IFERROR(VLOOKUP(AE2141,ATIVIDADES!$A:$C,3,FALSE),"NAO CADASTRADA"))</f>
        <v/>
      </c>
      <c r="AG2141" s="42"/>
      <c r="AH2141" s="48"/>
      <c r="AI2141" s="54" t="str">
        <f>IF(AH2141="","",IFERROR(VLOOKUP(AH2141,EMPRESAS!$A:$C,3,FALSE),"NAO CADASTRADA"))</f>
        <v/>
      </c>
      <c r="AJ2141" s="50"/>
      <c r="AK2141" s="54" t="str">
        <f>IF(AJ2141="","",IFERROR(VLOOKUP(AJ2141,ATIVIDADES!$A:$C,3,FALSE),"NAO CADASTRADA"))</f>
        <v/>
      </c>
      <c r="AL2141" s="42"/>
    </row>
    <row r="2142" spans="1:38" x14ac:dyDescent="0.25">
      <c r="A2142" s="26" t="str">
        <f t="shared" si="233"/>
        <v>OK</v>
      </c>
      <c r="B2142" s="29">
        <f t="shared" si="234"/>
        <v>2487914866</v>
      </c>
      <c r="C2142" s="30">
        <v>44230</v>
      </c>
      <c r="D2142" s="18">
        <f t="shared" si="237"/>
        <v>44228</v>
      </c>
      <c r="E2142" s="19" t="str">
        <f>IF(ISERROR(VLOOKUP(C2142,FERIADOS!$A:$B,1,FALSE)),IF(WEEKDAY(C2142)=1,"Dom",IF(WEEKDAY(C2142)=2,"Seg",IF(WEEKDAY(C2142)=3,"Ter",IF(WEEKDAY(C2142)=4,"Qua",IF(WEEKDAY(C2142)=5,"Qui",IF(WEEKDAY(C2142)=6,"Sex","Sab")))))),"Feriado")</f>
        <v>Qua</v>
      </c>
      <c r="F2142" s="32"/>
      <c r="G2142" s="33"/>
      <c r="H2142" s="33"/>
      <c r="I2142" s="33"/>
      <c r="J2142" s="21" t="str">
        <f t="shared" si="235"/>
        <v/>
      </c>
      <c r="K2142" s="21">
        <f t="shared" si="231"/>
        <v>0</v>
      </c>
      <c r="L2142" s="21" t="str">
        <f t="shared" si="232"/>
        <v/>
      </c>
      <c r="M2142" s="22" t="str">
        <f t="shared" si="236"/>
        <v/>
      </c>
      <c r="N2142" s="48"/>
      <c r="O2142" s="54" t="str">
        <f>IF(N2142="","",IFERROR(VLOOKUP(N2142,EMPRESAS!$A:$C,3,FALSE),"NAO CADASTRADA"))</f>
        <v/>
      </c>
      <c r="P2142" s="50"/>
      <c r="Q2142" s="54" t="str">
        <f>IF(P2142="","",IFERROR(VLOOKUP(P2142,ATIVIDADES!$A:$C,3,FALSE),"NAO CADASTRADA"))</f>
        <v/>
      </c>
      <c r="R2142" s="42"/>
      <c r="S2142" s="48"/>
      <c r="T2142" s="54" t="str">
        <f>IF(S2142="","",IFERROR(VLOOKUP(S2142,EMPRESAS!$A:$C,3,FALSE),"NAO CADASTRADA"))</f>
        <v/>
      </c>
      <c r="U2142" s="50"/>
      <c r="V2142" s="54" t="str">
        <f>IF(U2142="","",IFERROR(VLOOKUP(U2142,ATIVIDADES!$A:$C,3,FALSE),"NAO CADASTRADA"))</f>
        <v/>
      </c>
      <c r="W2142" s="42"/>
      <c r="X2142" s="48"/>
      <c r="Y2142" s="54" t="str">
        <f>IF(X2142="","",IFERROR(VLOOKUP(X2142,EMPRESAS!$A:$C,3,FALSE),"NAO CADASTRADA"))</f>
        <v/>
      </c>
      <c r="Z2142" s="50"/>
      <c r="AA2142" s="54" t="str">
        <f>IF(Z2142="","",IFERROR(VLOOKUP(Z2142,ATIVIDADES!$A:$C,3,FALSE),"NAO CADASTRADA"))</f>
        <v/>
      </c>
      <c r="AB2142" s="42"/>
      <c r="AC2142" s="48"/>
      <c r="AD2142" s="54" t="str">
        <f>IF(AC2142="","",IFERROR(VLOOKUP(AC2142,EMPRESAS!$A:$C,3,FALSE),"NAO CADASTRADA"))</f>
        <v/>
      </c>
      <c r="AE2142" s="50"/>
      <c r="AF2142" s="54" t="str">
        <f>IF(AE2142="","",IFERROR(VLOOKUP(AE2142,ATIVIDADES!$A:$C,3,FALSE),"NAO CADASTRADA"))</f>
        <v/>
      </c>
      <c r="AG2142" s="42"/>
      <c r="AH2142" s="48"/>
      <c r="AI2142" s="54" t="str">
        <f>IF(AH2142="","",IFERROR(VLOOKUP(AH2142,EMPRESAS!$A:$C,3,FALSE),"NAO CADASTRADA"))</f>
        <v/>
      </c>
      <c r="AJ2142" s="50"/>
      <c r="AK2142" s="54" t="str">
        <f>IF(AJ2142="","",IFERROR(VLOOKUP(AJ2142,ATIVIDADES!$A:$C,3,FALSE),"NAO CADASTRADA"))</f>
        <v/>
      </c>
      <c r="AL2142" s="42"/>
    </row>
    <row r="2143" spans="1:38" x14ac:dyDescent="0.25">
      <c r="A2143" s="26" t="str">
        <f t="shared" si="233"/>
        <v>OK</v>
      </c>
      <c r="B2143" s="29">
        <f t="shared" si="234"/>
        <v>2487914866</v>
      </c>
      <c r="C2143" s="30">
        <v>44231</v>
      </c>
      <c r="D2143" s="18">
        <f t="shared" si="237"/>
        <v>44228</v>
      </c>
      <c r="E2143" s="19" t="str">
        <f>IF(ISERROR(VLOOKUP(C2143,FERIADOS!$A:$B,1,FALSE)),IF(WEEKDAY(C2143)=1,"Dom",IF(WEEKDAY(C2143)=2,"Seg",IF(WEEKDAY(C2143)=3,"Ter",IF(WEEKDAY(C2143)=4,"Qua",IF(WEEKDAY(C2143)=5,"Qui",IF(WEEKDAY(C2143)=6,"Sex","Sab")))))),"Feriado")</f>
        <v>Qui</v>
      </c>
      <c r="F2143" s="32"/>
      <c r="G2143" s="33"/>
      <c r="H2143" s="33"/>
      <c r="I2143" s="33"/>
      <c r="J2143" s="21" t="str">
        <f t="shared" si="235"/>
        <v/>
      </c>
      <c r="K2143" s="21">
        <f t="shared" si="231"/>
        <v>0</v>
      </c>
      <c r="L2143" s="21" t="str">
        <f t="shared" si="232"/>
        <v/>
      </c>
      <c r="M2143" s="22" t="str">
        <f t="shared" si="236"/>
        <v/>
      </c>
      <c r="N2143" s="48"/>
      <c r="O2143" s="54" t="str">
        <f>IF(N2143="","",IFERROR(VLOOKUP(N2143,EMPRESAS!$A:$C,3,FALSE),"NAO CADASTRADA"))</f>
        <v/>
      </c>
      <c r="P2143" s="50"/>
      <c r="Q2143" s="54" t="str">
        <f>IF(P2143="","",IFERROR(VLOOKUP(P2143,ATIVIDADES!$A:$C,3,FALSE),"NAO CADASTRADA"))</f>
        <v/>
      </c>
      <c r="R2143" s="42"/>
      <c r="S2143" s="48"/>
      <c r="T2143" s="54" t="str">
        <f>IF(S2143="","",IFERROR(VLOOKUP(S2143,EMPRESAS!$A:$C,3,FALSE),"NAO CADASTRADA"))</f>
        <v/>
      </c>
      <c r="U2143" s="50"/>
      <c r="V2143" s="54" t="str">
        <f>IF(U2143="","",IFERROR(VLOOKUP(U2143,ATIVIDADES!$A:$C,3,FALSE),"NAO CADASTRADA"))</f>
        <v/>
      </c>
      <c r="W2143" s="42"/>
      <c r="X2143" s="48"/>
      <c r="Y2143" s="54" t="str">
        <f>IF(X2143="","",IFERROR(VLOOKUP(X2143,EMPRESAS!$A:$C,3,FALSE),"NAO CADASTRADA"))</f>
        <v/>
      </c>
      <c r="Z2143" s="50"/>
      <c r="AA2143" s="54" t="str">
        <f>IF(Z2143="","",IFERROR(VLOOKUP(Z2143,ATIVIDADES!$A:$C,3,FALSE),"NAO CADASTRADA"))</f>
        <v/>
      </c>
      <c r="AB2143" s="42"/>
      <c r="AC2143" s="48"/>
      <c r="AD2143" s="54" t="str">
        <f>IF(AC2143="","",IFERROR(VLOOKUP(AC2143,EMPRESAS!$A:$C,3,FALSE),"NAO CADASTRADA"))</f>
        <v/>
      </c>
      <c r="AE2143" s="50"/>
      <c r="AF2143" s="54" t="str">
        <f>IF(AE2143="","",IFERROR(VLOOKUP(AE2143,ATIVIDADES!$A:$C,3,FALSE),"NAO CADASTRADA"))</f>
        <v/>
      </c>
      <c r="AG2143" s="42"/>
      <c r="AH2143" s="48"/>
      <c r="AI2143" s="54" t="str">
        <f>IF(AH2143="","",IFERROR(VLOOKUP(AH2143,EMPRESAS!$A:$C,3,FALSE),"NAO CADASTRADA"))</f>
        <v/>
      </c>
      <c r="AJ2143" s="50"/>
      <c r="AK2143" s="54" t="str">
        <f>IF(AJ2143="","",IFERROR(VLOOKUP(AJ2143,ATIVIDADES!$A:$C,3,FALSE),"NAO CADASTRADA"))</f>
        <v/>
      </c>
      <c r="AL2143" s="42"/>
    </row>
    <row r="2144" spans="1:38" x14ac:dyDescent="0.25">
      <c r="A2144" s="26" t="str">
        <f t="shared" si="233"/>
        <v>OK</v>
      </c>
      <c r="B2144" s="29">
        <f t="shared" si="234"/>
        <v>2487914866</v>
      </c>
      <c r="C2144" s="30">
        <v>44232</v>
      </c>
      <c r="D2144" s="18">
        <f t="shared" si="237"/>
        <v>44228</v>
      </c>
      <c r="E2144" s="19" t="str">
        <f>IF(ISERROR(VLOOKUP(C2144,FERIADOS!$A:$B,1,FALSE)),IF(WEEKDAY(C2144)=1,"Dom",IF(WEEKDAY(C2144)=2,"Seg",IF(WEEKDAY(C2144)=3,"Ter",IF(WEEKDAY(C2144)=4,"Qua",IF(WEEKDAY(C2144)=5,"Qui",IF(WEEKDAY(C2144)=6,"Sex","Sab")))))),"Feriado")</f>
        <v>Sex</v>
      </c>
      <c r="F2144" s="32"/>
      <c r="G2144" s="33"/>
      <c r="H2144" s="33"/>
      <c r="I2144" s="33"/>
      <c r="J2144" s="21" t="str">
        <f t="shared" si="235"/>
        <v/>
      </c>
      <c r="K2144" s="21">
        <f t="shared" si="231"/>
        <v>0</v>
      </c>
      <c r="L2144" s="21" t="str">
        <f t="shared" si="232"/>
        <v/>
      </c>
      <c r="M2144" s="22" t="str">
        <f t="shared" si="236"/>
        <v/>
      </c>
      <c r="N2144" s="48"/>
      <c r="O2144" s="54" t="str">
        <f>IF(N2144="","",IFERROR(VLOOKUP(N2144,EMPRESAS!$A:$C,3,FALSE),"NAO CADASTRADA"))</f>
        <v/>
      </c>
      <c r="P2144" s="50"/>
      <c r="Q2144" s="54" t="str">
        <f>IF(P2144="","",IFERROR(VLOOKUP(P2144,ATIVIDADES!$A:$C,3,FALSE),"NAO CADASTRADA"))</f>
        <v/>
      </c>
      <c r="R2144" s="42"/>
      <c r="S2144" s="48"/>
      <c r="T2144" s="54" t="str">
        <f>IF(S2144="","",IFERROR(VLOOKUP(S2144,EMPRESAS!$A:$C,3,FALSE),"NAO CADASTRADA"))</f>
        <v/>
      </c>
      <c r="U2144" s="50"/>
      <c r="V2144" s="54" t="str">
        <f>IF(U2144="","",IFERROR(VLOOKUP(U2144,ATIVIDADES!$A:$C,3,FALSE),"NAO CADASTRADA"))</f>
        <v/>
      </c>
      <c r="W2144" s="42"/>
      <c r="X2144" s="48"/>
      <c r="Y2144" s="54" t="str">
        <f>IF(X2144="","",IFERROR(VLOOKUP(X2144,EMPRESAS!$A:$C,3,FALSE),"NAO CADASTRADA"))</f>
        <v/>
      </c>
      <c r="Z2144" s="50"/>
      <c r="AA2144" s="54" t="str">
        <f>IF(Z2144="","",IFERROR(VLOOKUP(Z2144,ATIVIDADES!$A:$C,3,FALSE),"NAO CADASTRADA"))</f>
        <v/>
      </c>
      <c r="AB2144" s="42"/>
      <c r="AC2144" s="48"/>
      <c r="AD2144" s="54" t="str">
        <f>IF(AC2144="","",IFERROR(VLOOKUP(AC2144,EMPRESAS!$A:$C,3,FALSE),"NAO CADASTRADA"))</f>
        <v/>
      </c>
      <c r="AE2144" s="50"/>
      <c r="AF2144" s="54" t="str">
        <f>IF(AE2144="","",IFERROR(VLOOKUP(AE2144,ATIVIDADES!$A:$C,3,FALSE),"NAO CADASTRADA"))</f>
        <v/>
      </c>
      <c r="AG2144" s="42"/>
      <c r="AH2144" s="48"/>
      <c r="AI2144" s="54" t="str">
        <f>IF(AH2144="","",IFERROR(VLOOKUP(AH2144,EMPRESAS!$A:$C,3,FALSE),"NAO CADASTRADA"))</f>
        <v/>
      </c>
      <c r="AJ2144" s="50"/>
      <c r="AK2144" s="54" t="str">
        <f>IF(AJ2144="","",IFERROR(VLOOKUP(AJ2144,ATIVIDADES!$A:$C,3,FALSE),"NAO CADASTRADA"))</f>
        <v/>
      </c>
      <c r="AL2144" s="42"/>
    </row>
    <row r="2145" spans="1:38" x14ac:dyDescent="0.25">
      <c r="A2145" s="26" t="str">
        <f t="shared" si="233"/>
        <v>OK</v>
      </c>
      <c r="B2145" s="29">
        <f t="shared" si="234"/>
        <v>2487914866</v>
      </c>
      <c r="C2145" s="30">
        <v>44233</v>
      </c>
      <c r="D2145" s="18">
        <f t="shared" si="237"/>
        <v>44228</v>
      </c>
      <c r="E2145" s="19" t="str">
        <f>IF(ISERROR(VLOOKUP(C2145,FERIADOS!$A:$B,1,FALSE)),IF(WEEKDAY(C2145)=1,"Dom",IF(WEEKDAY(C2145)=2,"Seg",IF(WEEKDAY(C2145)=3,"Ter",IF(WEEKDAY(C2145)=4,"Qua",IF(WEEKDAY(C2145)=5,"Qui",IF(WEEKDAY(C2145)=6,"Sex","Sab")))))),"Feriado")</f>
        <v>Sab</v>
      </c>
      <c r="F2145" s="32"/>
      <c r="G2145" s="33"/>
      <c r="H2145" s="33"/>
      <c r="I2145" s="33"/>
      <c r="J2145" s="21" t="str">
        <f t="shared" si="235"/>
        <v/>
      </c>
      <c r="K2145" s="21">
        <f t="shared" si="231"/>
        <v>0</v>
      </c>
      <c r="L2145" s="21" t="str">
        <f t="shared" si="232"/>
        <v/>
      </c>
      <c r="M2145" s="22" t="str">
        <f t="shared" si="236"/>
        <v/>
      </c>
      <c r="N2145" s="48"/>
      <c r="O2145" s="54" t="str">
        <f>IF(N2145="","",IFERROR(VLOOKUP(N2145,EMPRESAS!$A:$C,3,FALSE),"NAO CADASTRADA"))</f>
        <v/>
      </c>
      <c r="P2145" s="50"/>
      <c r="Q2145" s="54" t="str">
        <f>IF(P2145="","",IFERROR(VLOOKUP(P2145,ATIVIDADES!$A:$C,3,FALSE),"NAO CADASTRADA"))</f>
        <v/>
      </c>
      <c r="R2145" s="42"/>
      <c r="S2145" s="48"/>
      <c r="T2145" s="54" t="str">
        <f>IF(S2145="","",IFERROR(VLOOKUP(S2145,EMPRESAS!$A:$C,3,FALSE),"NAO CADASTRADA"))</f>
        <v/>
      </c>
      <c r="U2145" s="50"/>
      <c r="V2145" s="54" t="str">
        <f>IF(U2145="","",IFERROR(VLOOKUP(U2145,ATIVIDADES!$A:$C,3,FALSE),"NAO CADASTRADA"))</f>
        <v/>
      </c>
      <c r="W2145" s="42"/>
      <c r="X2145" s="48"/>
      <c r="Y2145" s="54" t="str">
        <f>IF(X2145="","",IFERROR(VLOOKUP(X2145,EMPRESAS!$A:$C,3,FALSE),"NAO CADASTRADA"))</f>
        <v/>
      </c>
      <c r="Z2145" s="50"/>
      <c r="AA2145" s="54" t="str">
        <f>IF(Z2145="","",IFERROR(VLOOKUP(Z2145,ATIVIDADES!$A:$C,3,FALSE),"NAO CADASTRADA"))</f>
        <v/>
      </c>
      <c r="AB2145" s="42"/>
      <c r="AC2145" s="48"/>
      <c r="AD2145" s="54" t="str">
        <f>IF(AC2145="","",IFERROR(VLOOKUP(AC2145,EMPRESAS!$A:$C,3,FALSE),"NAO CADASTRADA"))</f>
        <v/>
      </c>
      <c r="AE2145" s="50"/>
      <c r="AF2145" s="54" t="str">
        <f>IF(AE2145="","",IFERROR(VLOOKUP(AE2145,ATIVIDADES!$A:$C,3,FALSE),"NAO CADASTRADA"))</f>
        <v/>
      </c>
      <c r="AG2145" s="42"/>
      <c r="AH2145" s="48"/>
      <c r="AI2145" s="54" t="str">
        <f>IF(AH2145="","",IFERROR(VLOOKUP(AH2145,EMPRESAS!$A:$C,3,FALSE),"NAO CADASTRADA"))</f>
        <v/>
      </c>
      <c r="AJ2145" s="50"/>
      <c r="AK2145" s="54" t="str">
        <f>IF(AJ2145="","",IFERROR(VLOOKUP(AJ2145,ATIVIDADES!$A:$C,3,FALSE),"NAO CADASTRADA"))</f>
        <v/>
      </c>
      <c r="AL2145" s="42"/>
    </row>
    <row r="2146" spans="1:38" x14ac:dyDescent="0.25">
      <c r="A2146" s="26" t="str">
        <f t="shared" si="233"/>
        <v>OK</v>
      </c>
      <c r="B2146" s="29">
        <f t="shared" si="234"/>
        <v>2487914866</v>
      </c>
      <c r="C2146" s="30">
        <v>44234</v>
      </c>
      <c r="D2146" s="18">
        <f t="shared" si="237"/>
        <v>44228</v>
      </c>
      <c r="E2146" s="19" t="str">
        <f>IF(ISERROR(VLOOKUP(C2146,FERIADOS!$A:$B,1,FALSE)),IF(WEEKDAY(C2146)=1,"Dom",IF(WEEKDAY(C2146)=2,"Seg",IF(WEEKDAY(C2146)=3,"Ter",IF(WEEKDAY(C2146)=4,"Qua",IF(WEEKDAY(C2146)=5,"Qui",IF(WEEKDAY(C2146)=6,"Sex","Sab")))))),"Feriado")</f>
        <v>Dom</v>
      </c>
      <c r="F2146" s="32"/>
      <c r="G2146" s="33"/>
      <c r="H2146" s="33"/>
      <c r="I2146" s="33"/>
      <c r="J2146" s="21" t="str">
        <f t="shared" si="235"/>
        <v/>
      </c>
      <c r="K2146" s="21">
        <f t="shared" si="231"/>
        <v>0</v>
      </c>
      <c r="L2146" s="21" t="str">
        <f t="shared" si="232"/>
        <v/>
      </c>
      <c r="M2146" s="22" t="str">
        <f t="shared" si="236"/>
        <v/>
      </c>
      <c r="N2146" s="48"/>
      <c r="O2146" s="54" t="str">
        <f>IF(N2146="","",IFERROR(VLOOKUP(N2146,EMPRESAS!$A:$C,3,FALSE),"NAO CADASTRADA"))</f>
        <v/>
      </c>
      <c r="P2146" s="50"/>
      <c r="Q2146" s="54" t="str">
        <f>IF(P2146="","",IFERROR(VLOOKUP(P2146,ATIVIDADES!$A:$C,3,FALSE),"NAO CADASTRADA"))</f>
        <v/>
      </c>
      <c r="R2146" s="42"/>
      <c r="S2146" s="48"/>
      <c r="T2146" s="54" t="str">
        <f>IF(S2146="","",IFERROR(VLOOKUP(S2146,EMPRESAS!$A:$C,3,FALSE),"NAO CADASTRADA"))</f>
        <v/>
      </c>
      <c r="U2146" s="50"/>
      <c r="V2146" s="54" t="str">
        <f>IF(U2146="","",IFERROR(VLOOKUP(U2146,ATIVIDADES!$A:$C,3,FALSE),"NAO CADASTRADA"))</f>
        <v/>
      </c>
      <c r="W2146" s="42"/>
      <c r="X2146" s="48"/>
      <c r="Y2146" s="54" t="str">
        <f>IF(X2146="","",IFERROR(VLOOKUP(X2146,EMPRESAS!$A:$C,3,FALSE),"NAO CADASTRADA"))</f>
        <v/>
      </c>
      <c r="Z2146" s="50"/>
      <c r="AA2146" s="54" t="str">
        <f>IF(Z2146="","",IFERROR(VLOOKUP(Z2146,ATIVIDADES!$A:$C,3,FALSE),"NAO CADASTRADA"))</f>
        <v/>
      </c>
      <c r="AB2146" s="42"/>
      <c r="AC2146" s="48"/>
      <c r="AD2146" s="54" t="str">
        <f>IF(AC2146="","",IFERROR(VLOOKUP(AC2146,EMPRESAS!$A:$C,3,FALSE),"NAO CADASTRADA"))</f>
        <v/>
      </c>
      <c r="AE2146" s="50"/>
      <c r="AF2146" s="54" t="str">
        <f>IF(AE2146="","",IFERROR(VLOOKUP(AE2146,ATIVIDADES!$A:$C,3,FALSE),"NAO CADASTRADA"))</f>
        <v/>
      </c>
      <c r="AG2146" s="42"/>
      <c r="AH2146" s="48"/>
      <c r="AI2146" s="54" t="str">
        <f>IF(AH2146="","",IFERROR(VLOOKUP(AH2146,EMPRESAS!$A:$C,3,FALSE),"NAO CADASTRADA"))</f>
        <v/>
      </c>
      <c r="AJ2146" s="50"/>
      <c r="AK2146" s="54" t="str">
        <f>IF(AJ2146="","",IFERROR(VLOOKUP(AJ2146,ATIVIDADES!$A:$C,3,FALSE),"NAO CADASTRADA"))</f>
        <v/>
      </c>
      <c r="AL2146" s="42"/>
    </row>
    <row r="2147" spans="1:38" x14ac:dyDescent="0.25">
      <c r="A2147" s="26" t="str">
        <f t="shared" si="233"/>
        <v>OK</v>
      </c>
      <c r="B2147" s="29">
        <f t="shared" si="234"/>
        <v>2487914866</v>
      </c>
      <c r="C2147" s="30">
        <v>44235</v>
      </c>
      <c r="D2147" s="18">
        <f t="shared" si="237"/>
        <v>44228</v>
      </c>
      <c r="E2147" s="19" t="str">
        <f>IF(ISERROR(VLOOKUP(C2147,FERIADOS!$A:$B,1,FALSE)),IF(WEEKDAY(C2147)=1,"Dom",IF(WEEKDAY(C2147)=2,"Seg",IF(WEEKDAY(C2147)=3,"Ter",IF(WEEKDAY(C2147)=4,"Qua",IF(WEEKDAY(C2147)=5,"Qui",IF(WEEKDAY(C2147)=6,"Sex","Sab")))))),"Feriado")</f>
        <v>Seg</v>
      </c>
      <c r="F2147" s="32"/>
      <c r="G2147" s="33"/>
      <c r="H2147" s="33"/>
      <c r="I2147" s="33"/>
      <c r="J2147" s="21" t="str">
        <f t="shared" si="235"/>
        <v/>
      </c>
      <c r="K2147" s="21">
        <f t="shared" si="231"/>
        <v>0</v>
      </c>
      <c r="L2147" s="21" t="str">
        <f t="shared" si="232"/>
        <v/>
      </c>
      <c r="M2147" s="22" t="str">
        <f t="shared" si="236"/>
        <v/>
      </c>
      <c r="N2147" s="48"/>
      <c r="O2147" s="54" t="str">
        <f>IF(N2147="","",IFERROR(VLOOKUP(N2147,EMPRESAS!$A:$C,3,FALSE),"NAO CADASTRADA"))</f>
        <v/>
      </c>
      <c r="P2147" s="50"/>
      <c r="Q2147" s="54" t="str">
        <f>IF(P2147="","",IFERROR(VLOOKUP(P2147,ATIVIDADES!$A:$C,3,FALSE),"NAO CADASTRADA"))</f>
        <v/>
      </c>
      <c r="R2147" s="42"/>
      <c r="S2147" s="48"/>
      <c r="T2147" s="54" t="str">
        <f>IF(S2147="","",IFERROR(VLOOKUP(S2147,EMPRESAS!$A:$C,3,FALSE),"NAO CADASTRADA"))</f>
        <v/>
      </c>
      <c r="U2147" s="50"/>
      <c r="V2147" s="54" t="str">
        <f>IF(U2147="","",IFERROR(VLOOKUP(U2147,ATIVIDADES!$A:$C,3,FALSE),"NAO CADASTRADA"))</f>
        <v/>
      </c>
      <c r="W2147" s="42"/>
      <c r="X2147" s="48"/>
      <c r="Y2147" s="54" t="str">
        <f>IF(X2147="","",IFERROR(VLOOKUP(X2147,EMPRESAS!$A:$C,3,FALSE),"NAO CADASTRADA"))</f>
        <v/>
      </c>
      <c r="Z2147" s="50"/>
      <c r="AA2147" s="54" t="str">
        <f>IF(Z2147="","",IFERROR(VLOOKUP(Z2147,ATIVIDADES!$A:$C,3,FALSE),"NAO CADASTRADA"))</f>
        <v/>
      </c>
      <c r="AB2147" s="42"/>
      <c r="AC2147" s="48"/>
      <c r="AD2147" s="54" t="str">
        <f>IF(AC2147="","",IFERROR(VLOOKUP(AC2147,EMPRESAS!$A:$C,3,FALSE),"NAO CADASTRADA"))</f>
        <v/>
      </c>
      <c r="AE2147" s="50"/>
      <c r="AF2147" s="54" t="str">
        <f>IF(AE2147="","",IFERROR(VLOOKUP(AE2147,ATIVIDADES!$A:$C,3,FALSE),"NAO CADASTRADA"))</f>
        <v/>
      </c>
      <c r="AG2147" s="42"/>
      <c r="AH2147" s="48"/>
      <c r="AI2147" s="54" t="str">
        <f>IF(AH2147="","",IFERROR(VLOOKUP(AH2147,EMPRESAS!$A:$C,3,FALSE),"NAO CADASTRADA"))</f>
        <v/>
      </c>
      <c r="AJ2147" s="50"/>
      <c r="AK2147" s="54" t="str">
        <f>IF(AJ2147="","",IFERROR(VLOOKUP(AJ2147,ATIVIDADES!$A:$C,3,FALSE),"NAO CADASTRADA"))</f>
        <v/>
      </c>
      <c r="AL2147" s="42"/>
    </row>
    <row r="2148" spans="1:38" x14ac:dyDescent="0.25">
      <c r="A2148" s="26" t="str">
        <f t="shared" si="233"/>
        <v>OK</v>
      </c>
      <c r="B2148" s="29">
        <f t="shared" si="234"/>
        <v>2487914866</v>
      </c>
      <c r="C2148" s="30">
        <v>44236</v>
      </c>
      <c r="D2148" s="18">
        <f t="shared" si="237"/>
        <v>44228</v>
      </c>
      <c r="E2148" s="19" t="str">
        <f>IF(ISERROR(VLOOKUP(C2148,FERIADOS!$A:$B,1,FALSE)),IF(WEEKDAY(C2148)=1,"Dom",IF(WEEKDAY(C2148)=2,"Seg",IF(WEEKDAY(C2148)=3,"Ter",IF(WEEKDAY(C2148)=4,"Qua",IF(WEEKDAY(C2148)=5,"Qui",IF(WEEKDAY(C2148)=6,"Sex","Sab")))))),"Feriado")</f>
        <v>Ter</v>
      </c>
      <c r="F2148" s="32"/>
      <c r="G2148" s="33"/>
      <c r="H2148" s="33"/>
      <c r="I2148" s="33"/>
      <c r="J2148" s="21" t="str">
        <f t="shared" si="235"/>
        <v/>
      </c>
      <c r="K2148" s="21">
        <f t="shared" si="231"/>
        <v>0</v>
      </c>
      <c r="L2148" s="21" t="str">
        <f t="shared" si="232"/>
        <v/>
      </c>
      <c r="M2148" s="22" t="str">
        <f t="shared" si="236"/>
        <v/>
      </c>
      <c r="N2148" s="48"/>
      <c r="O2148" s="54" t="str">
        <f>IF(N2148="","",IFERROR(VLOOKUP(N2148,EMPRESAS!$A:$C,3,FALSE),"NAO CADASTRADA"))</f>
        <v/>
      </c>
      <c r="P2148" s="50"/>
      <c r="Q2148" s="54" t="str">
        <f>IF(P2148="","",IFERROR(VLOOKUP(P2148,ATIVIDADES!$A:$C,3,FALSE),"NAO CADASTRADA"))</f>
        <v/>
      </c>
      <c r="R2148" s="42"/>
      <c r="S2148" s="48"/>
      <c r="T2148" s="54" t="str">
        <f>IF(S2148="","",IFERROR(VLOOKUP(S2148,EMPRESAS!$A:$C,3,FALSE),"NAO CADASTRADA"))</f>
        <v/>
      </c>
      <c r="U2148" s="50"/>
      <c r="V2148" s="54" t="str">
        <f>IF(U2148="","",IFERROR(VLOOKUP(U2148,ATIVIDADES!$A:$C,3,FALSE),"NAO CADASTRADA"))</f>
        <v/>
      </c>
      <c r="W2148" s="42"/>
      <c r="X2148" s="48"/>
      <c r="Y2148" s="54" t="str">
        <f>IF(X2148="","",IFERROR(VLOOKUP(X2148,EMPRESAS!$A:$C,3,FALSE),"NAO CADASTRADA"))</f>
        <v/>
      </c>
      <c r="Z2148" s="50"/>
      <c r="AA2148" s="54" t="str">
        <f>IF(Z2148="","",IFERROR(VLOOKUP(Z2148,ATIVIDADES!$A:$C,3,FALSE),"NAO CADASTRADA"))</f>
        <v/>
      </c>
      <c r="AB2148" s="42"/>
      <c r="AC2148" s="48"/>
      <c r="AD2148" s="54" t="str">
        <f>IF(AC2148="","",IFERROR(VLOOKUP(AC2148,EMPRESAS!$A:$C,3,FALSE),"NAO CADASTRADA"))</f>
        <v/>
      </c>
      <c r="AE2148" s="50"/>
      <c r="AF2148" s="54" t="str">
        <f>IF(AE2148="","",IFERROR(VLOOKUP(AE2148,ATIVIDADES!$A:$C,3,FALSE),"NAO CADASTRADA"))</f>
        <v/>
      </c>
      <c r="AG2148" s="42"/>
      <c r="AH2148" s="48"/>
      <c r="AI2148" s="54" t="str">
        <f>IF(AH2148="","",IFERROR(VLOOKUP(AH2148,EMPRESAS!$A:$C,3,FALSE),"NAO CADASTRADA"))</f>
        <v/>
      </c>
      <c r="AJ2148" s="50"/>
      <c r="AK2148" s="54" t="str">
        <f>IF(AJ2148="","",IFERROR(VLOOKUP(AJ2148,ATIVIDADES!$A:$C,3,FALSE),"NAO CADASTRADA"))</f>
        <v/>
      </c>
      <c r="AL2148" s="42"/>
    </row>
    <row r="2149" spans="1:38" x14ac:dyDescent="0.25">
      <c r="A2149" s="26" t="str">
        <f t="shared" si="233"/>
        <v>OK</v>
      </c>
      <c r="B2149" s="29">
        <f t="shared" si="234"/>
        <v>2487914866</v>
      </c>
      <c r="C2149" s="30">
        <v>44237</v>
      </c>
      <c r="D2149" s="18">
        <f t="shared" si="237"/>
        <v>44228</v>
      </c>
      <c r="E2149" s="19" t="str">
        <f>IF(ISERROR(VLOOKUP(C2149,FERIADOS!$A:$B,1,FALSE)),IF(WEEKDAY(C2149)=1,"Dom",IF(WEEKDAY(C2149)=2,"Seg",IF(WEEKDAY(C2149)=3,"Ter",IF(WEEKDAY(C2149)=4,"Qua",IF(WEEKDAY(C2149)=5,"Qui",IF(WEEKDAY(C2149)=6,"Sex","Sab")))))),"Feriado")</f>
        <v>Qua</v>
      </c>
      <c r="F2149" s="32"/>
      <c r="G2149" s="33"/>
      <c r="H2149" s="33"/>
      <c r="I2149" s="33"/>
      <c r="J2149" s="21" t="str">
        <f t="shared" si="235"/>
        <v/>
      </c>
      <c r="K2149" s="21">
        <f t="shared" si="231"/>
        <v>0</v>
      </c>
      <c r="L2149" s="21" t="str">
        <f t="shared" si="232"/>
        <v/>
      </c>
      <c r="M2149" s="22" t="str">
        <f t="shared" si="236"/>
        <v/>
      </c>
      <c r="N2149" s="48"/>
      <c r="O2149" s="54" t="str">
        <f>IF(N2149="","",IFERROR(VLOOKUP(N2149,EMPRESAS!$A:$C,3,FALSE),"NAO CADASTRADA"))</f>
        <v/>
      </c>
      <c r="P2149" s="50"/>
      <c r="Q2149" s="54" t="str">
        <f>IF(P2149="","",IFERROR(VLOOKUP(P2149,ATIVIDADES!$A:$C,3,FALSE),"NAO CADASTRADA"))</f>
        <v/>
      </c>
      <c r="R2149" s="42"/>
      <c r="S2149" s="48"/>
      <c r="T2149" s="54" t="str">
        <f>IF(S2149="","",IFERROR(VLOOKUP(S2149,EMPRESAS!$A:$C,3,FALSE),"NAO CADASTRADA"))</f>
        <v/>
      </c>
      <c r="U2149" s="50"/>
      <c r="V2149" s="54" t="str">
        <f>IF(U2149="","",IFERROR(VLOOKUP(U2149,ATIVIDADES!$A:$C,3,FALSE),"NAO CADASTRADA"))</f>
        <v/>
      </c>
      <c r="W2149" s="42"/>
      <c r="X2149" s="48"/>
      <c r="Y2149" s="54" t="str">
        <f>IF(X2149="","",IFERROR(VLOOKUP(X2149,EMPRESAS!$A:$C,3,FALSE),"NAO CADASTRADA"))</f>
        <v/>
      </c>
      <c r="Z2149" s="50"/>
      <c r="AA2149" s="54" t="str">
        <f>IF(Z2149="","",IFERROR(VLOOKUP(Z2149,ATIVIDADES!$A:$C,3,FALSE),"NAO CADASTRADA"))</f>
        <v/>
      </c>
      <c r="AB2149" s="42"/>
      <c r="AC2149" s="48"/>
      <c r="AD2149" s="54" t="str">
        <f>IF(AC2149="","",IFERROR(VLOOKUP(AC2149,EMPRESAS!$A:$C,3,FALSE),"NAO CADASTRADA"))</f>
        <v/>
      </c>
      <c r="AE2149" s="50"/>
      <c r="AF2149" s="54" t="str">
        <f>IF(AE2149="","",IFERROR(VLOOKUP(AE2149,ATIVIDADES!$A:$C,3,FALSE),"NAO CADASTRADA"))</f>
        <v/>
      </c>
      <c r="AG2149" s="42"/>
      <c r="AH2149" s="48"/>
      <c r="AI2149" s="54" t="str">
        <f>IF(AH2149="","",IFERROR(VLOOKUP(AH2149,EMPRESAS!$A:$C,3,FALSE),"NAO CADASTRADA"))</f>
        <v/>
      </c>
      <c r="AJ2149" s="50"/>
      <c r="AK2149" s="54" t="str">
        <f>IF(AJ2149="","",IFERROR(VLOOKUP(AJ2149,ATIVIDADES!$A:$C,3,FALSE),"NAO CADASTRADA"))</f>
        <v/>
      </c>
      <c r="AL2149" s="42"/>
    </row>
    <row r="2150" spans="1:38" x14ac:dyDescent="0.25">
      <c r="A2150" s="26" t="str">
        <f t="shared" si="233"/>
        <v>OK</v>
      </c>
      <c r="B2150" s="29">
        <f t="shared" si="234"/>
        <v>2487914866</v>
      </c>
      <c r="C2150" s="30">
        <v>44238</v>
      </c>
      <c r="D2150" s="18">
        <f t="shared" si="237"/>
        <v>44228</v>
      </c>
      <c r="E2150" s="19" t="str">
        <f>IF(ISERROR(VLOOKUP(C2150,FERIADOS!$A:$B,1,FALSE)),IF(WEEKDAY(C2150)=1,"Dom",IF(WEEKDAY(C2150)=2,"Seg",IF(WEEKDAY(C2150)=3,"Ter",IF(WEEKDAY(C2150)=4,"Qua",IF(WEEKDAY(C2150)=5,"Qui",IF(WEEKDAY(C2150)=6,"Sex","Sab")))))),"Feriado")</f>
        <v>Qui</v>
      </c>
      <c r="F2150" s="32"/>
      <c r="G2150" s="33"/>
      <c r="H2150" s="33"/>
      <c r="I2150" s="33"/>
      <c r="J2150" s="21" t="str">
        <f t="shared" si="235"/>
        <v/>
      </c>
      <c r="K2150" s="21">
        <f t="shared" si="231"/>
        <v>0</v>
      </c>
      <c r="L2150" s="21" t="str">
        <f t="shared" si="232"/>
        <v/>
      </c>
      <c r="M2150" s="22" t="str">
        <f t="shared" si="236"/>
        <v/>
      </c>
      <c r="N2150" s="48"/>
      <c r="O2150" s="54" t="str">
        <f>IF(N2150="","",IFERROR(VLOOKUP(N2150,EMPRESAS!$A:$C,3,FALSE),"NAO CADASTRADA"))</f>
        <v/>
      </c>
      <c r="P2150" s="50"/>
      <c r="Q2150" s="54" t="str">
        <f>IF(P2150="","",IFERROR(VLOOKUP(P2150,ATIVIDADES!$A:$C,3,FALSE),"NAO CADASTRADA"))</f>
        <v/>
      </c>
      <c r="R2150" s="42"/>
      <c r="S2150" s="48"/>
      <c r="T2150" s="54" t="str">
        <f>IF(S2150="","",IFERROR(VLOOKUP(S2150,EMPRESAS!$A:$C,3,FALSE),"NAO CADASTRADA"))</f>
        <v/>
      </c>
      <c r="U2150" s="50"/>
      <c r="V2150" s="54" t="str">
        <f>IF(U2150="","",IFERROR(VLOOKUP(U2150,ATIVIDADES!$A:$C,3,FALSE),"NAO CADASTRADA"))</f>
        <v/>
      </c>
      <c r="W2150" s="42"/>
      <c r="X2150" s="48"/>
      <c r="Y2150" s="54" t="str">
        <f>IF(X2150="","",IFERROR(VLOOKUP(X2150,EMPRESAS!$A:$C,3,FALSE),"NAO CADASTRADA"))</f>
        <v/>
      </c>
      <c r="Z2150" s="50"/>
      <c r="AA2150" s="54" t="str">
        <f>IF(Z2150="","",IFERROR(VLOOKUP(Z2150,ATIVIDADES!$A:$C,3,FALSE),"NAO CADASTRADA"))</f>
        <v/>
      </c>
      <c r="AB2150" s="42"/>
      <c r="AC2150" s="48"/>
      <c r="AD2150" s="54" t="str">
        <f>IF(AC2150="","",IFERROR(VLOOKUP(AC2150,EMPRESAS!$A:$C,3,FALSE),"NAO CADASTRADA"))</f>
        <v/>
      </c>
      <c r="AE2150" s="50"/>
      <c r="AF2150" s="54" t="str">
        <f>IF(AE2150="","",IFERROR(VLOOKUP(AE2150,ATIVIDADES!$A:$C,3,FALSE),"NAO CADASTRADA"))</f>
        <v/>
      </c>
      <c r="AG2150" s="42"/>
      <c r="AH2150" s="48"/>
      <c r="AI2150" s="54" t="str">
        <f>IF(AH2150="","",IFERROR(VLOOKUP(AH2150,EMPRESAS!$A:$C,3,FALSE),"NAO CADASTRADA"))</f>
        <v/>
      </c>
      <c r="AJ2150" s="50"/>
      <c r="AK2150" s="54" t="str">
        <f>IF(AJ2150="","",IFERROR(VLOOKUP(AJ2150,ATIVIDADES!$A:$C,3,FALSE),"NAO CADASTRADA"))</f>
        <v/>
      </c>
      <c r="AL2150" s="42"/>
    </row>
    <row r="2151" spans="1:38" x14ac:dyDescent="0.25">
      <c r="A2151" s="26" t="str">
        <f t="shared" si="233"/>
        <v>OK</v>
      </c>
      <c r="B2151" s="29">
        <f t="shared" si="234"/>
        <v>2487914866</v>
      </c>
      <c r="C2151" s="30">
        <v>44239</v>
      </c>
      <c r="D2151" s="18">
        <f t="shared" si="237"/>
        <v>44228</v>
      </c>
      <c r="E2151" s="19" t="str">
        <f>IF(ISERROR(VLOOKUP(C2151,FERIADOS!$A:$B,1,FALSE)),IF(WEEKDAY(C2151)=1,"Dom",IF(WEEKDAY(C2151)=2,"Seg",IF(WEEKDAY(C2151)=3,"Ter",IF(WEEKDAY(C2151)=4,"Qua",IF(WEEKDAY(C2151)=5,"Qui",IF(WEEKDAY(C2151)=6,"Sex","Sab")))))),"Feriado")</f>
        <v>Sex</v>
      </c>
      <c r="F2151" s="32"/>
      <c r="G2151" s="33"/>
      <c r="H2151" s="33"/>
      <c r="I2151" s="33"/>
      <c r="J2151" s="21" t="str">
        <f t="shared" si="235"/>
        <v/>
      </c>
      <c r="K2151" s="21">
        <f t="shared" si="231"/>
        <v>0</v>
      </c>
      <c r="L2151" s="21" t="str">
        <f t="shared" si="232"/>
        <v/>
      </c>
      <c r="M2151" s="22" t="str">
        <f t="shared" si="236"/>
        <v/>
      </c>
      <c r="N2151" s="48"/>
      <c r="O2151" s="54" t="str">
        <f>IF(N2151="","",IFERROR(VLOOKUP(N2151,EMPRESAS!$A:$C,3,FALSE),"NAO CADASTRADA"))</f>
        <v/>
      </c>
      <c r="P2151" s="50"/>
      <c r="Q2151" s="54" t="str">
        <f>IF(P2151="","",IFERROR(VLOOKUP(P2151,ATIVIDADES!$A:$C,3,FALSE),"NAO CADASTRADA"))</f>
        <v/>
      </c>
      <c r="R2151" s="42"/>
      <c r="S2151" s="48"/>
      <c r="T2151" s="54" t="str">
        <f>IF(S2151="","",IFERROR(VLOOKUP(S2151,EMPRESAS!$A:$C,3,FALSE),"NAO CADASTRADA"))</f>
        <v/>
      </c>
      <c r="U2151" s="50"/>
      <c r="V2151" s="54" t="str">
        <f>IF(U2151="","",IFERROR(VLOOKUP(U2151,ATIVIDADES!$A:$C,3,FALSE),"NAO CADASTRADA"))</f>
        <v/>
      </c>
      <c r="W2151" s="42"/>
      <c r="X2151" s="48"/>
      <c r="Y2151" s="54" t="str">
        <f>IF(X2151="","",IFERROR(VLOOKUP(X2151,EMPRESAS!$A:$C,3,FALSE),"NAO CADASTRADA"))</f>
        <v/>
      </c>
      <c r="Z2151" s="50"/>
      <c r="AA2151" s="54" t="str">
        <f>IF(Z2151="","",IFERROR(VLOOKUP(Z2151,ATIVIDADES!$A:$C,3,FALSE),"NAO CADASTRADA"))</f>
        <v/>
      </c>
      <c r="AB2151" s="42"/>
      <c r="AC2151" s="48"/>
      <c r="AD2151" s="54" t="str">
        <f>IF(AC2151="","",IFERROR(VLOOKUP(AC2151,EMPRESAS!$A:$C,3,FALSE),"NAO CADASTRADA"))</f>
        <v/>
      </c>
      <c r="AE2151" s="50"/>
      <c r="AF2151" s="54" t="str">
        <f>IF(AE2151="","",IFERROR(VLOOKUP(AE2151,ATIVIDADES!$A:$C,3,FALSE),"NAO CADASTRADA"))</f>
        <v/>
      </c>
      <c r="AG2151" s="42"/>
      <c r="AH2151" s="48"/>
      <c r="AI2151" s="54" t="str">
        <f>IF(AH2151="","",IFERROR(VLOOKUP(AH2151,EMPRESAS!$A:$C,3,FALSE),"NAO CADASTRADA"))</f>
        <v/>
      </c>
      <c r="AJ2151" s="50"/>
      <c r="AK2151" s="54" t="str">
        <f>IF(AJ2151="","",IFERROR(VLOOKUP(AJ2151,ATIVIDADES!$A:$C,3,FALSE),"NAO CADASTRADA"))</f>
        <v/>
      </c>
      <c r="AL2151" s="42"/>
    </row>
    <row r="2152" spans="1:38" x14ac:dyDescent="0.25">
      <c r="A2152" s="26" t="str">
        <f t="shared" si="233"/>
        <v>OK</v>
      </c>
      <c r="B2152" s="29">
        <f t="shared" si="234"/>
        <v>2487914866</v>
      </c>
      <c r="C2152" s="30">
        <v>44240</v>
      </c>
      <c r="D2152" s="18">
        <f t="shared" si="237"/>
        <v>44228</v>
      </c>
      <c r="E2152" s="19" t="str">
        <f>IF(ISERROR(VLOOKUP(C2152,FERIADOS!$A:$B,1,FALSE)),IF(WEEKDAY(C2152)=1,"Dom",IF(WEEKDAY(C2152)=2,"Seg",IF(WEEKDAY(C2152)=3,"Ter",IF(WEEKDAY(C2152)=4,"Qua",IF(WEEKDAY(C2152)=5,"Qui",IF(WEEKDAY(C2152)=6,"Sex","Sab")))))),"Feriado")</f>
        <v>Sab</v>
      </c>
      <c r="F2152" s="32"/>
      <c r="G2152" s="33"/>
      <c r="H2152" s="33"/>
      <c r="I2152" s="33"/>
      <c r="J2152" s="21" t="str">
        <f t="shared" si="235"/>
        <v/>
      </c>
      <c r="K2152" s="21">
        <f t="shared" si="231"/>
        <v>0</v>
      </c>
      <c r="L2152" s="21" t="str">
        <f t="shared" si="232"/>
        <v/>
      </c>
      <c r="M2152" s="22" t="str">
        <f t="shared" si="236"/>
        <v/>
      </c>
      <c r="N2152" s="48"/>
      <c r="O2152" s="54" t="str">
        <f>IF(N2152="","",IFERROR(VLOOKUP(N2152,EMPRESAS!$A:$C,3,FALSE),"NAO CADASTRADA"))</f>
        <v/>
      </c>
      <c r="P2152" s="50"/>
      <c r="Q2152" s="54" t="str">
        <f>IF(P2152="","",IFERROR(VLOOKUP(P2152,ATIVIDADES!$A:$C,3,FALSE),"NAO CADASTRADA"))</f>
        <v/>
      </c>
      <c r="R2152" s="42"/>
      <c r="S2152" s="48"/>
      <c r="T2152" s="54" t="str">
        <f>IF(S2152="","",IFERROR(VLOOKUP(S2152,EMPRESAS!$A:$C,3,FALSE),"NAO CADASTRADA"))</f>
        <v/>
      </c>
      <c r="U2152" s="50"/>
      <c r="V2152" s="54" t="str">
        <f>IF(U2152="","",IFERROR(VLOOKUP(U2152,ATIVIDADES!$A:$C,3,FALSE),"NAO CADASTRADA"))</f>
        <v/>
      </c>
      <c r="W2152" s="42"/>
      <c r="X2152" s="48"/>
      <c r="Y2152" s="54" t="str">
        <f>IF(X2152="","",IFERROR(VLOOKUP(X2152,EMPRESAS!$A:$C,3,FALSE),"NAO CADASTRADA"))</f>
        <v/>
      </c>
      <c r="Z2152" s="50"/>
      <c r="AA2152" s="54" t="str">
        <f>IF(Z2152="","",IFERROR(VLOOKUP(Z2152,ATIVIDADES!$A:$C,3,FALSE),"NAO CADASTRADA"))</f>
        <v/>
      </c>
      <c r="AB2152" s="42"/>
      <c r="AC2152" s="48"/>
      <c r="AD2152" s="54" t="str">
        <f>IF(AC2152="","",IFERROR(VLOOKUP(AC2152,EMPRESAS!$A:$C,3,FALSE),"NAO CADASTRADA"))</f>
        <v/>
      </c>
      <c r="AE2152" s="50"/>
      <c r="AF2152" s="54" t="str">
        <f>IF(AE2152="","",IFERROR(VLOOKUP(AE2152,ATIVIDADES!$A:$C,3,FALSE),"NAO CADASTRADA"))</f>
        <v/>
      </c>
      <c r="AG2152" s="42"/>
      <c r="AH2152" s="48"/>
      <c r="AI2152" s="54" t="str">
        <f>IF(AH2152="","",IFERROR(VLOOKUP(AH2152,EMPRESAS!$A:$C,3,FALSE),"NAO CADASTRADA"))</f>
        <v/>
      </c>
      <c r="AJ2152" s="50"/>
      <c r="AK2152" s="54" t="str">
        <f>IF(AJ2152="","",IFERROR(VLOOKUP(AJ2152,ATIVIDADES!$A:$C,3,FALSE),"NAO CADASTRADA"))</f>
        <v/>
      </c>
      <c r="AL2152" s="42"/>
    </row>
    <row r="2153" spans="1:38" x14ac:dyDescent="0.25">
      <c r="A2153" s="26" t="str">
        <f t="shared" si="233"/>
        <v>OK</v>
      </c>
      <c r="B2153" s="29">
        <f t="shared" si="234"/>
        <v>2487914866</v>
      </c>
      <c r="C2153" s="30">
        <v>44241</v>
      </c>
      <c r="D2153" s="18">
        <f t="shared" si="237"/>
        <v>44228</v>
      </c>
      <c r="E2153" s="19" t="str">
        <f>IF(ISERROR(VLOOKUP(C2153,FERIADOS!$A:$B,1,FALSE)),IF(WEEKDAY(C2153)=1,"Dom",IF(WEEKDAY(C2153)=2,"Seg",IF(WEEKDAY(C2153)=3,"Ter",IF(WEEKDAY(C2153)=4,"Qua",IF(WEEKDAY(C2153)=5,"Qui",IF(WEEKDAY(C2153)=6,"Sex","Sab")))))),"Feriado")</f>
        <v>Dom</v>
      </c>
      <c r="F2153" s="32"/>
      <c r="G2153" s="33"/>
      <c r="H2153" s="33"/>
      <c r="I2153" s="33"/>
      <c r="J2153" s="21" t="str">
        <f t="shared" si="235"/>
        <v/>
      </c>
      <c r="K2153" s="21">
        <f t="shared" si="231"/>
        <v>0</v>
      </c>
      <c r="L2153" s="21" t="str">
        <f t="shared" si="232"/>
        <v/>
      </c>
      <c r="M2153" s="22" t="str">
        <f t="shared" si="236"/>
        <v/>
      </c>
      <c r="N2153" s="48"/>
      <c r="O2153" s="54" t="str">
        <f>IF(N2153="","",IFERROR(VLOOKUP(N2153,EMPRESAS!$A:$C,3,FALSE),"NAO CADASTRADA"))</f>
        <v/>
      </c>
      <c r="P2153" s="50"/>
      <c r="Q2153" s="54" t="str">
        <f>IF(P2153="","",IFERROR(VLOOKUP(P2153,ATIVIDADES!$A:$C,3,FALSE),"NAO CADASTRADA"))</f>
        <v/>
      </c>
      <c r="R2153" s="42"/>
      <c r="S2153" s="48"/>
      <c r="T2153" s="54" t="str">
        <f>IF(S2153="","",IFERROR(VLOOKUP(S2153,EMPRESAS!$A:$C,3,FALSE),"NAO CADASTRADA"))</f>
        <v/>
      </c>
      <c r="U2153" s="50"/>
      <c r="V2153" s="54" t="str">
        <f>IF(U2153="","",IFERROR(VLOOKUP(U2153,ATIVIDADES!$A:$C,3,FALSE),"NAO CADASTRADA"))</f>
        <v/>
      </c>
      <c r="W2153" s="42"/>
      <c r="X2153" s="48"/>
      <c r="Y2153" s="54" t="str">
        <f>IF(X2153="","",IFERROR(VLOOKUP(X2153,EMPRESAS!$A:$C,3,FALSE),"NAO CADASTRADA"))</f>
        <v/>
      </c>
      <c r="Z2153" s="50"/>
      <c r="AA2153" s="54" t="str">
        <f>IF(Z2153="","",IFERROR(VLOOKUP(Z2153,ATIVIDADES!$A:$C,3,FALSE),"NAO CADASTRADA"))</f>
        <v/>
      </c>
      <c r="AB2153" s="42"/>
      <c r="AC2153" s="48"/>
      <c r="AD2153" s="54" t="str">
        <f>IF(AC2153="","",IFERROR(VLOOKUP(AC2153,EMPRESAS!$A:$C,3,FALSE),"NAO CADASTRADA"))</f>
        <v/>
      </c>
      <c r="AE2153" s="50"/>
      <c r="AF2153" s="54" t="str">
        <f>IF(AE2153="","",IFERROR(VLOOKUP(AE2153,ATIVIDADES!$A:$C,3,FALSE),"NAO CADASTRADA"))</f>
        <v/>
      </c>
      <c r="AG2153" s="42"/>
      <c r="AH2153" s="48"/>
      <c r="AI2153" s="54" t="str">
        <f>IF(AH2153="","",IFERROR(VLOOKUP(AH2153,EMPRESAS!$A:$C,3,FALSE),"NAO CADASTRADA"))</f>
        <v/>
      </c>
      <c r="AJ2153" s="50"/>
      <c r="AK2153" s="54" t="str">
        <f>IF(AJ2153="","",IFERROR(VLOOKUP(AJ2153,ATIVIDADES!$A:$C,3,FALSE),"NAO CADASTRADA"))</f>
        <v/>
      </c>
      <c r="AL2153" s="42"/>
    </row>
    <row r="2154" spans="1:38" x14ac:dyDescent="0.25">
      <c r="A2154" s="26" t="str">
        <f t="shared" si="233"/>
        <v>OK</v>
      </c>
      <c r="B2154" s="29">
        <f t="shared" si="234"/>
        <v>2487914866</v>
      </c>
      <c r="C2154" s="30">
        <v>44242</v>
      </c>
      <c r="D2154" s="18">
        <f t="shared" si="237"/>
        <v>44228</v>
      </c>
      <c r="E2154" s="19" t="str">
        <f>IF(ISERROR(VLOOKUP(C2154,FERIADOS!$A:$B,1,FALSE)),IF(WEEKDAY(C2154)=1,"Dom",IF(WEEKDAY(C2154)=2,"Seg",IF(WEEKDAY(C2154)=3,"Ter",IF(WEEKDAY(C2154)=4,"Qua",IF(WEEKDAY(C2154)=5,"Qui",IF(WEEKDAY(C2154)=6,"Sex","Sab")))))),"Feriado")</f>
        <v>Seg</v>
      </c>
      <c r="F2154" s="32"/>
      <c r="G2154" s="33"/>
      <c r="H2154" s="33"/>
      <c r="I2154" s="33"/>
      <c r="J2154" s="21" t="str">
        <f t="shared" si="235"/>
        <v/>
      </c>
      <c r="K2154" s="21">
        <f t="shared" si="231"/>
        <v>0</v>
      </c>
      <c r="L2154" s="21" t="str">
        <f t="shared" si="232"/>
        <v/>
      </c>
      <c r="M2154" s="22" t="str">
        <f t="shared" si="236"/>
        <v/>
      </c>
      <c r="N2154" s="48"/>
      <c r="O2154" s="54" t="str">
        <f>IF(N2154="","",IFERROR(VLOOKUP(N2154,EMPRESAS!$A:$C,3,FALSE),"NAO CADASTRADA"))</f>
        <v/>
      </c>
      <c r="P2154" s="50"/>
      <c r="Q2154" s="54" t="str">
        <f>IF(P2154="","",IFERROR(VLOOKUP(P2154,ATIVIDADES!$A:$C,3,FALSE),"NAO CADASTRADA"))</f>
        <v/>
      </c>
      <c r="R2154" s="42"/>
      <c r="S2154" s="48"/>
      <c r="T2154" s="54" t="str">
        <f>IF(S2154="","",IFERROR(VLOOKUP(S2154,EMPRESAS!$A:$C,3,FALSE),"NAO CADASTRADA"))</f>
        <v/>
      </c>
      <c r="U2154" s="50"/>
      <c r="V2154" s="54" t="str">
        <f>IF(U2154="","",IFERROR(VLOOKUP(U2154,ATIVIDADES!$A:$C,3,FALSE),"NAO CADASTRADA"))</f>
        <v/>
      </c>
      <c r="W2154" s="42"/>
      <c r="X2154" s="48"/>
      <c r="Y2154" s="54" t="str">
        <f>IF(X2154="","",IFERROR(VLOOKUP(X2154,EMPRESAS!$A:$C,3,FALSE),"NAO CADASTRADA"))</f>
        <v/>
      </c>
      <c r="Z2154" s="50"/>
      <c r="AA2154" s="54" t="str">
        <f>IF(Z2154="","",IFERROR(VLOOKUP(Z2154,ATIVIDADES!$A:$C,3,FALSE),"NAO CADASTRADA"))</f>
        <v/>
      </c>
      <c r="AB2154" s="42"/>
      <c r="AC2154" s="48"/>
      <c r="AD2154" s="54" t="str">
        <f>IF(AC2154="","",IFERROR(VLOOKUP(AC2154,EMPRESAS!$A:$C,3,FALSE),"NAO CADASTRADA"))</f>
        <v/>
      </c>
      <c r="AE2154" s="50"/>
      <c r="AF2154" s="54" t="str">
        <f>IF(AE2154="","",IFERROR(VLOOKUP(AE2154,ATIVIDADES!$A:$C,3,FALSE),"NAO CADASTRADA"))</f>
        <v/>
      </c>
      <c r="AG2154" s="42"/>
      <c r="AH2154" s="48"/>
      <c r="AI2154" s="54" t="str">
        <f>IF(AH2154="","",IFERROR(VLOOKUP(AH2154,EMPRESAS!$A:$C,3,FALSE),"NAO CADASTRADA"))</f>
        <v/>
      </c>
      <c r="AJ2154" s="50"/>
      <c r="AK2154" s="54" t="str">
        <f>IF(AJ2154="","",IFERROR(VLOOKUP(AJ2154,ATIVIDADES!$A:$C,3,FALSE),"NAO CADASTRADA"))</f>
        <v/>
      </c>
      <c r="AL2154" s="42"/>
    </row>
    <row r="2155" spans="1:38" x14ac:dyDescent="0.25">
      <c r="A2155" s="26" t="str">
        <f t="shared" si="233"/>
        <v>OK</v>
      </c>
      <c r="B2155" s="29">
        <f t="shared" si="234"/>
        <v>2487914866</v>
      </c>
      <c r="C2155" s="30">
        <v>44243</v>
      </c>
      <c r="D2155" s="18">
        <f t="shared" si="237"/>
        <v>44228</v>
      </c>
      <c r="E2155" s="19" t="str">
        <f>IF(ISERROR(VLOOKUP(C2155,FERIADOS!$A:$B,1,FALSE)),IF(WEEKDAY(C2155)=1,"Dom",IF(WEEKDAY(C2155)=2,"Seg",IF(WEEKDAY(C2155)=3,"Ter",IF(WEEKDAY(C2155)=4,"Qua",IF(WEEKDAY(C2155)=5,"Qui",IF(WEEKDAY(C2155)=6,"Sex","Sab")))))),"Feriado")</f>
        <v>Ter</v>
      </c>
      <c r="F2155" s="32"/>
      <c r="G2155" s="33"/>
      <c r="H2155" s="33"/>
      <c r="I2155" s="33"/>
      <c r="J2155" s="21" t="str">
        <f t="shared" si="235"/>
        <v/>
      </c>
      <c r="K2155" s="21">
        <f t="shared" si="231"/>
        <v>0</v>
      </c>
      <c r="L2155" s="21" t="str">
        <f t="shared" si="232"/>
        <v/>
      </c>
      <c r="M2155" s="22" t="str">
        <f t="shared" si="236"/>
        <v/>
      </c>
      <c r="N2155" s="48"/>
      <c r="O2155" s="54" t="str">
        <f>IF(N2155="","",IFERROR(VLOOKUP(N2155,EMPRESAS!$A:$C,3,FALSE),"NAO CADASTRADA"))</f>
        <v/>
      </c>
      <c r="P2155" s="50"/>
      <c r="Q2155" s="54" t="str">
        <f>IF(P2155="","",IFERROR(VLOOKUP(P2155,ATIVIDADES!$A:$C,3,FALSE),"NAO CADASTRADA"))</f>
        <v/>
      </c>
      <c r="R2155" s="42"/>
      <c r="S2155" s="48"/>
      <c r="T2155" s="54" t="str">
        <f>IF(S2155="","",IFERROR(VLOOKUP(S2155,EMPRESAS!$A:$C,3,FALSE),"NAO CADASTRADA"))</f>
        <v/>
      </c>
      <c r="U2155" s="50"/>
      <c r="V2155" s="54" t="str">
        <f>IF(U2155="","",IFERROR(VLOOKUP(U2155,ATIVIDADES!$A:$C,3,FALSE),"NAO CADASTRADA"))</f>
        <v/>
      </c>
      <c r="W2155" s="42"/>
      <c r="X2155" s="48"/>
      <c r="Y2155" s="54" t="str">
        <f>IF(X2155="","",IFERROR(VLOOKUP(X2155,EMPRESAS!$A:$C,3,FALSE),"NAO CADASTRADA"))</f>
        <v/>
      </c>
      <c r="Z2155" s="50"/>
      <c r="AA2155" s="54" t="str">
        <f>IF(Z2155="","",IFERROR(VLOOKUP(Z2155,ATIVIDADES!$A:$C,3,FALSE),"NAO CADASTRADA"))</f>
        <v/>
      </c>
      <c r="AB2155" s="42"/>
      <c r="AC2155" s="48"/>
      <c r="AD2155" s="54" t="str">
        <f>IF(AC2155="","",IFERROR(VLOOKUP(AC2155,EMPRESAS!$A:$C,3,FALSE),"NAO CADASTRADA"))</f>
        <v/>
      </c>
      <c r="AE2155" s="50"/>
      <c r="AF2155" s="54" t="str">
        <f>IF(AE2155="","",IFERROR(VLOOKUP(AE2155,ATIVIDADES!$A:$C,3,FALSE),"NAO CADASTRADA"))</f>
        <v/>
      </c>
      <c r="AG2155" s="42"/>
      <c r="AH2155" s="48"/>
      <c r="AI2155" s="54" t="str">
        <f>IF(AH2155="","",IFERROR(VLOOKUP(AH2155,EMPRESAS!$A:$C,3,FALSE),"NAO CADASTRADA"))</f>
        <v/>
      </c>
      <c r="AJ2155" s="50"/>
      <c r="AK2155" s="54" t="str">
        <f>IF(AJ2155="","",IFERROR(VLOOKUP(AJ2155,ATIVIDADES!$A:$C,3,FALSE),"NAO CADASTRADA"))</f>
        <v/>
      </c>
      <c r="AL2155" s="42"/>
    </row>
    <row r="2156" spans="1:38" x14ac:dyDescent="0.25">
      <c r="A2156" s="26" t="str">
        <f t="shared" si="233"/>
        <v>OK</v>
      </c>
      <c r="B2156" s="29">
        <f t="shared" si="234"/>
        <v>2487914866</v>
      </c>
      <c r="C2156" s="30">
        <v>44244</v>
      </c>
      <c r="D2156" s="18">
        <f t="shared" si="237"/>
        <v>44228</v>
      </c>
      <c r="E2156" s="19" t="str">
        <f>IF(ISERROR(VLOOKUP(C2156,FERIADOS!$A:$B,1,FALSE)),IF(WEEKDAY(C2156)=1,"Dom",IF(WEEKDAY(C2156)=2,"Seg",IF(WEEKDAY(C2156)=3,"Ter",IF(WEEKDAY(C2156)=4,"Qua",IF(WEEKDAY(C2156)=5,"Qui",IF(WEEKDAY(C2156)=6,"Sex","Sab")))))),"Feriado")</f>
        <v>Qua</v>
      </c>
      <c r="F2156" s="32"/>
      <c r="G2156" s="33"/>
      <c r="H2156" s="33"/>
      <c r="I2156" s="33"/>
      <c r="J2156" s="21" t="str">
        <f t="shared" si="235"/>
        <v/>
      </c>
      <c r="K2156" s="21">
        <f t="shared" si="231"/>
        <v>0</v>
      </c>
      <c r="L2156" s="21" t="str">
        <f t="shared" si="232"/>
        <v/>
      </c>
      <c r="M2156" s="22" t="str">
        <f t="shared" si="236"/>
        <v/>
      </c>
      <c r="N2156" s="48"/>
      <c r="O2156" s="54" t="str">
        <f>IF(N2156="","",IFERROR(VLOOKUP(N2156,EMPRESAS!$A:$C,3,FALSE),"NAO CADASTRADA"))</f>
        <v/>
      </c>
      <c r="P2156" s="50"/>
      <c r="Q2156" s="54" t="str">
        <f>IF(P2156="","",IFERROR(VLOOKUP(P2156,ATIVIDADES!$A:$C,3,FALSE),"NAO CADASTRADA"))</f>
        <v/>
      </c>
      <c r="R2156" s="42"/>
      <c r="S2156" s="48"/>
      <c r="T2156" s="54" t="str">
        <f>IF(S2156="","",IFERROR(VLOOKUP(S2156,EMPRESAS!$A:$C,3,FALSE),"NAO CADASTRADA"))</f>
        <v/>
      </c>
      <c r="U2156" s="50"/>
      <c r="V2156" s="54" t="str">
        <f>IF(U2156="","",IFERROR(VLOOKUP(U2156,ATIVIDADES!$A:$C,3,FALSE),"NAO CADASTRADA"))</f>
        <v/>
      </c>
      <c r="W2156" s="42"/>
      <c r="X2156" s="48"/>
      <c r="Y2156" s="54" t="str">
        <f>IF(X2156="","",IFERROR(VLOOKUP(X2156,EMPRESAS!$A:$C,3,FALSE),"NAO CADASTRADA"))</f>
        <v/>
      </c>
      <c r="Z2156" s="50"/>
      <c r="AA2156" s="54" t="str">
        <f>IF(Z2156="","",IFERROR(VLOOKUP(Z2156,ATIVIDADES!$A:$C,3,FALSE),"NAO CADASTRADA"))</f>
        <v/>
      </c>
      <c r="AB2156" s="42"/>
      <c r="AC2156" s="48"/>
      <c r="AD2156" s="54" t="str">
        <f>IF(AC2156="","",IFERROR(VLOOKUP(AC2156,EMPRESAS!$A:$C,3,FALSE),"NAO CADASTRADA"))</f>
        <v/>
      </c>
      <c r="AE2156" s="50"/>
      <c r="AF2156" s="54" t="str">
        <f>IF(AE2156="","",IFERROR(VLOOKUP(AE2156,ATIVIDADES!$A:$C,3,FALSE),"NAO CADASTRADA"))</f>
        <v/>
      </c>
      <c r="AG2156" s="42"/>
      <c r="AH2156" s="48"/>
      <c r="AI2156" s="54" t="str">
        <f>IF(AH2156="","",IFERROR(VLOOKUP(AH2156,EMPRESAS!$A:$C,3,FALSE),"NAO CADASTRADA"))</f>
        <v/>
      </c>
      <c r="AJ2156" s="50"/>
      <c r="AK2156" s="54" t="str">
        <f>IF(AJ2156="","",IFERROR(VLOOKUP(AJ2156,ATIVIDADES!$A:$C,3,FALSE),"NAO CADASTRADA"))</f>
        <v/>
      </c>
      <c r="AL2156" s="42"/>
    </row>
    <row r="2157" spans="1:38" x14ac:dyDescent="0.25">
      <c r="A2157" s="26" t="str">
        <f t="shared" si="233"/>
        <v>OK</v>
      </c>
      <c r="B2157" s="29">
        <f t="shared" si="234"/>
        <v>2487914866</v>
      </c>
      <c r="C2157" s="30">
        <v>44245</v>
      </c>
      <c r="D2157" s="18">
        <f t="shared" si="237"/>
        <v>44228</v>
      </c>
      <c r="E2157" s="19" t="str">
        <f>IF(ISERROR(VLOOKUP(C2157,FERIADOS!$A:$B,1,FALSE)),IF(WEEKDAY(C2157)=1,"Dom",IF(WEEKDAY(C2157)=2,"Seg",IF(WEEKDAY(C2157)=3,"Ter",IF(WEEKDAY(C2157)=4,"Qua",IF(WEEKDAY(C2157)=5,"Qui",IF(WEEKDAY(C2157)=6,"Sex","Sab")))))),"Feriado")</f>
        <v>Qui</v>
      </c>
      <c r="F2157" s="32"/>
      <c r="G2157" s="33"/>
      <c r="H2157" s="33"/>
      <c r="I2157" s="33"/>
      <c r="J2157" s="21" t="str">
        <f t="shared" si="235"/>
        <v/>
      </c>
      <c r="K2157" s="21">
        <f t="shared" si="231"/>
        <v>0</v>
      </c>
      <c r="L2157" s="21" t="str">
        <f t="shared" si="232"/>
        <v/>
      </c>
      <c r="M2157" s="22" t="str">
        <f t="shared" si="236"/>
        <v/>
      </c>
      <c r="N2157" s="48"/>
      <c r="O2157" s="54" t="str">
        <f>IF(N2157="","",IFERROR(VLOOKUP(N2157,EMPRESAS!$A:$C,3,FALSE),"NAO CADASTRADA"))</f>
        <v/>
      </c>
      <c r="P2157" s="50"/>
      <c r="Q2157" s="54" t="str">
        <f>IF(P2157="","",IFERROR(VLOOKUP(P2157,ATIVIDADES!$A:$C,3,FALSE),"NAO CADASTRADA"))</f>
        <v/>
      </c>
      <c r="R2157" s="42"/>
      <c r="S2157" s="48"/>
      <c r="T2157" s="54" t="str">
        <f>IF(S2157="","",IFERROR(VLOOKUP(S2157,EMPRESAS!$A:$C,3,FALSE),"NAO CADASTRADA"))</f>
        <v/>
      </c>
      <c r="U2157" s="50"/>
      <c r="V2157" s="54" t="str">
        <f>IF(U2157="","",IFERROR(VLOOKUP(U2157,ATIVIDADES!$A:$C,3,FALSE),"NAO CADASTRADA"))</f>
        <v/>
      </c>
      <c r="W2157" s="42"/>
      <c r="X2157" s="48"/>
      <c r="Y2157" s="54" t="str">
        <f>IF(X2157="","",IFERROR(VLOOKUP(X2157,EMPRESAS!$A:$C,3,FALSE),"NAO CADASTRADA"))</f>
        <v/>
      </c>
      <c r="Z2157" s="50"/>
      <c r="AA2157" s="54" t="str">
        <f>IF(Z2157="","",IFERROR(VLOOKUP(Z2157,ATIVIDADES!$A:$C,3,FALSE),"NAO CADASTRADA"))</f>
        <v/>
      </c>
      <c r="AB2157" s="42"/>
      <c r="AC2157" s="48"/>
      <c r="AD2157" s="54" t="str">
        <f>IF(AC2157="","",IFERROR(VLOOKUP(AC2157,EMPRESAS!$A:$C,3,FALSE),"NAO CADASTRADA"))</f>
        <v/>
      </c>
      <c r="AE2157" s="50"/>
      <c r="AF2157" s="54" t="str">
        <f>IF(AE2157="","",IFERROR(VLOOKUP(AE2157,ATIVIDADES!$A:$C,3,FALSE),"NAO CADASTRADA"))</f>
        <v/>
      </c>
      <c r="AG2157" s="42"/>
      <c r="AH2157" s="48"/>
      <c r="AI2157" s="54" t="str">
        <f>IF(AH2157="","",IFERROR(VLOOKUP(AH2157,EMPRESAS!$A:$C,3,FALSE),"NAO CADASTRADA"))</f>
        <v/>
      </c>
      <c r="AJ2157" s="50"/>
      <c r="AK2157" s="54" t="str">
        <f>IF(AJ2157="","",IFERROR(VLOOKUP(AJ2157,ATIVIDADES!$A:$C,3,FALSE),"NAO CADASTRADA"))</f>
        <v/>
      </c>
      <c r="AL2157" s="42"/>
    </row>
    <row r="2158" spans="1:38" x14ac:dyDescent="0.25">
      <c r="A2158" s="26" t="str">
        <f t="shared" si="233"/>
        <v>OK</v>
      </c>
      <c r="B2158" s="29">
        <f t="shared" si="234"/>
        <v>2487914866</v>
      </c>
      <c r="C2158" s="30">
        <v>44246</v>
      </c>
      <c r="D2158" s="18">
        <f t="shared" si="237"/>
        <v>44228</v>
      </c>
      <c r="E2158" s="19" t="str">
        <f>IF(ISERROR(VLOOKUP(C2158,FERIADOS!$A:$B,1,FALSE)),IF(WEEKDAY(C2158)=1,"Dom",IF(WEEKDAY(C2158)=2,"Seg",IF(WEEKDAY(C2158)=3,"Ter",IF(WEEKDAY(C2158)=4,"Qua",IF(WEEKDAY(C2158)=5,"Qui",IF(WEEKDAY(C2158)=6,"Sex","Sab")))))),"Feriado")</f>
        <v>Sex</v>
      </c>
      <c r="F2158" s="32"/>
      <c r="G2158" s="33"/>
      <c r="H2158" s="33"/>
      <c r="I2158" s="33"/>
      <c r="J2158" s="21" t="str">
        <f t="shared" si="235"/>
        <v/>
      </c>
      <c r="K2158" s="21">
        <f t="shared" si="231"/>
        <v>0</v>
      </c>
      <c r="L2158" s="21" t="str">
        <f t="shared" si="232"/>
        <v/>
      </c>
      <c r="M2158" s="22" t="str">
        <f t="shared" si="236"/>
        <v/>
      </c>
      <c r="N2158" s="48"/>
      <c r="O2158" s="54" t="str">
        <f>IF(N2158="","",IFERROR(VLOOKUP(N2158,EMPRESAS!$A:$C,3,FALSE),"NAO CADASTRADA"))</f>
        <v/>
      </c>
      <c r="P2158" s="50"/>
      <c r="Q2158" s="54" t="str">
        <f>IF(P2158="","",IFERROR(VLOOKUP(P2158,ATIVIDADES!$A:$C,3,FALSE),"NAO CADASTRADA"))</f>
        <v/>
      </c>
      <c r="R2158" s="42"/>
      <c r="S2158" s="48"/>
      <c r="T2158" s="54" t="str">
        <f>IF(S2158="","",IFERROR(VLOOKUP(S2158,EMPRESAS!$A:$C,3,FALSE),"NAO CADASTRADA"))</f>
        <v/>
      </c>
      <c r="U2158" s="50"/>
      <c r="V2158" s="54" t="str">
        <f>IF(U2158="","",IFERROR(VLOOKUP(U2158,ATIVIDADES!$A:$C,3,FALSE),"NAO CADASTRADA"))</f>
        <v/>
      </c>
      <c r="W2158" s="42"/>
      <c r="X2158" s="48"/>
      <c r="Y2158" s="54" t="str">
        <f>IF(X2158="","",IFERROR(VLOOKUP(X2158,EMPRESAS!$A:$C,3,FALSE),"NAO CADASTRADA"))</f>
        <v/>
      </c>
      <c r="Z2158" s="50"/>
      <c r="AA2158" s="54" t="str">
        <f>IF(Z2158="","",IFERROR(VLOOKUP(Z2158,ATIVIDADES!$A:$C,3,FALSE),"NAO CADASTRADA"))</f>
        <v/>
      </c>
      <c r="AB2158" s="42"/>
      <c r="AC2158" s="48"/>
      <c r="AD2158" s="54" t="str">
        <f>IF(AC2158="","",IFERROR(VLOOKUP(AC2158,EMPRESAS!$A:$C,3,FALSE),"NAO CADASTRADA"))</f>
        <v/>
      </c>
      <c r="AE2158" s="50"/>
      <c r="AF2158" s="54" t="str">
        <f>IF(AE2158="","",IFERROR(VLOOKUP(AE2158,ATIVIDADES!$A:$C,3,FALSE),"NAO CADASTRADA"))</f>
        <v/>
      </c>
      <c r="AG2158" s="42"/>
      <c r="AH2158" s="48"/>
      <c r="AI2158" s="54" t="str">
        <f>IF(AH2158="","",IFERROR(VLOOKUP(AH2158,EMPRESAS!$A:$C,3,FALSE),"NAO CADASTRADA"))</f>
        <v/>
      </c>
      <c r="AJ2158" s="50"/>
      <c r="AK2158" s="54" t="str">
        <f>IF(AJ2158="","",IFERROR(VLOOKUP(AJ2158,ATIVIDADES!$A:$C,3,FALSE),"NAO CADASTRADA"))</f>
        <v/>
      </c>
      <c r="AL2158" s="42"/>
    </row>
    <row r="2159" spans="1:38" x14ac:dyDescent="0.25">
      <c r="A2159" s="26" t="str">
        <f t="shared" si="233"/>
        <v>OK</v>
      </c>
      <c r="B2159" s="29">
        <f t="shared" si="234"/>
        <v>2487914866</v>
      </c>
      <c r="C2159" s="30">
        <v>44247</v>
      </c>
      <c r="D2159" s="18">
        <f t="shared" si="237"/>
        <v>44228</v>
      </c>
      <c r="E2159" s="19" t="str">
        <f>IF(ISERROR(VLOOKUP(C2159,FERIADOS!$A:$B,1,FALSE)),IF(WEEKDAY(C2159)=1,"Dom",IF(WEEKDAY(C2159)=2,"Seg",IF(WEEKDAY(C2159)=3,"Ter",IF(WEEKDAY(C2159)=4,"Qua",IF(WEEKDAY(C2159)=5,"Qui",IF(WEEKDAY(C2159)=6,"Sex","Sab")))))),"Feriado")</f>
        <v>Sab</v>
      </c>
      <c r="F2159" s="32"/>
      <c r="G2159" s="33"/>
      <c r="H2159" s="33"/>
      <c r="I2159" s="33"/>
      <c r="J2159" s="21" t="str">
        <f t="shared" si="235"/>
        <v/>
      </c>
      <c r="K2159" s="21">
        <f t="shared" si="231"/>
        <v>0</v>
      </c>
      <c r="L2159" s="21" t="str">
        <f t="shared" si="232"/>
        <v/>
      </c>
      <c r="M2159" s="22" t="str">
        <f t="shared" si="236"/>
        <v/>
      </c>
      <c r="N2159" s="48"/>
      <c r="O2159" s="54" t="str">
        <f>IF(N2159="","",IFERROR(VLOOKUP(N2159,EMPRESAS!$A:$C,3,FALSE),"NAO CADASTRADA"))</f>
        <v/>
      </c>
      <c r="P2159" s="50"/>
      <c r="Q2159" s="54" t="str">
        <f>IF(P2159="","",IFERROR(VLOOKUP(P2159,ATIVIDADES!$A:$C,3,FALSE),"NAO CADASTRADA"))</f>
        <v/>
      </c>
      <c r="R2159" s="42"/>
      <c r="S2159" s="48"/>
      <c r="T2159" s="54" t="str">
        <f>IF(S2159="","",IFERROR(VLOOKUP(S2159,EMPRESAS!$A:$C,3,FALSE),"NAO CADASTRADA"))</f>
        <v/>
      </c>
      <c r="U2159" s="50"/>
      <c r="V2159" s="54" t="str">
        <f>IF(U2159="","",IFERROR(VLOOKUP(U2159,ATIVIDADES!$A:$C,3,FALSE),"NAO CADASTRADA"))</f>
        <v/>
      </c>
      <c r="W2159" s="42"/>
      <c r="X2159" s="48"/>
      <c r="Y2159" s="54" t="str">
        <f>IF(X2159="","",IFERROR(VLOOKUP(X2159,EMPRESAS!$A:$C,3,FALSE),"NAO CADASTRADA"))</f>
        <v/>
      </c>
      <c r="Z2159" s="50"/>
      <c r="AA2159" s="54" t="str">
        <f>IF(Z2159="","",IFERROR(VLOOKUP(Z2159,ATIVIDADES!$A:$C,3,FALSE),"NAO CADASTRADA"))</f>
        <v/>
      </c>
      <c r="AB2159" s="42"/>
      <c r="AC2159" s="48"/>
      <c r="AD2159" s="54" t="str">
        <f>IF(AC2159="","",IFERROR(VLOOKUP(AC2159,EMPRESAS!$A:$C,3,FALSE),"NAO CADASTRADA"))</f>
        <v/>
      </c>
      <c r="AE2159" s="50"/>
      <c r="AF2159" s="54" t="str">
        <f>IF(AE2159="","",IFERROR(VLOOKUP(AE2159,ATIVIDADES!$A:$C,3,FALSE),"NAO CADASTRADA"))</f>
        <v/>
      </c>
      <c r="AG2159" s="42"/>
      <c r="AH2159" s="48"/>
      <c r="AI2159" s="54" t="str">
        <f>IF(AH2159="","",IFERROR(VLOOKUP(AH2159,EMPRESAS!$A:$C,3,FALSE),"NAO CADASTRADA"))</f>
        <v/>
      </c>
      <c r="AJ2159" s="50"/>
      <c r="AK2159" s="54" t="str">
        <f>IF(AJ2159="","",IFERROR(VLOOKUP(AJ2159,ATIVIDADES!$A:$C,3,FALSE),"NAO CADASTRADA"))</f>
        <v/>
      </c>
      <c r="AL2159" s="42"/>
    </row>
    <row r="2160" spans="1:38" x14ac:dyDescent="0.25">
      <c r="A2160" s="26" t="str">
        <f t="shared" si="233"/>
        <v>OK</v>
      </c>
      <c r="B2160" s="29">
        <f t="shared" si="234"/>
        <v>2487914866</v>
      </c>
      <c r="C2160" s="30">
        <v>44248</v>
      </c>
      <c r="D2160" s="18">
        <f t="shared" si="237"/>
        <v>44228</v>
      </c>
      <c r="E2160" s="19" t="str">
        <f>IF(ISERROR(VLOOKUP(C2160,FERIADOS!$A:$B,1,FALSE)),IF(WEEKDAY(C2160)=1,"Dom",IF(WEEKDAY(C2160)=2,"Seg",IF(WEEKDAY(C2160)=3,"Ter",IF(WEEKDAY(C2160)=4,"Qua",IF(WEEKDAY(C2160)=5,"Qui",IF(WEEKDAY(C2160)=6,"Sex","Sab")))))),"Feriado")</f>
        <v>Dom</v>
      </c>
      <c r="F2160" s="32"/>
      <c r="G2160" s="33"/>
      <c r="H2160" s="33"/>
      <c r="I2160" s="33"/>
      <c r="J2160" s="21" t="str">
        <f t="shared" si="235"/>
        <v/>
      </c>
      <c r="K2160" s="21">
        <f t="shared" si="231"/>
        <v>0</v>
      </c>
      <c r="L2160" s="21" t="str">
        <f t="shared" si="232"/>
        <v/>
      </c>
      <c r="M2160" s="22" t="str">
        <f t="shared" si="236"/>
        <v/>
      </c>
      <c r="N2160" s="48"/>
      <c r="O2160" s="54" t="str">
        <f>IF(N2160="","",IFERROR(VLOOKUP(N2160,EMPRESAS!$A:$C,3,FALSE),"NAO CADASTRADA"))</f>
        <v/>
      </c>
      <c r="P2160" s="50"/>
      <c r="Q2160" s="54" t="str">
        <f>IF(P2160="","",IFERROR(VLOOKUP(P2160,ATIVIDADES!$A:$C,3,FALSE),"NAO CADASTRADA"))</f>
        <v/>
      </c>
      <c r="R2160" s="42"/>
      <c r="S2160" s="48"/>
      <c r="T2160" s="54" t="str">
        <f>IF(S2160="","",IFERROR(VLOOKUP(S2160,EMPRESAS!$A:$C,3,FALSE),"NAO CADASTRADA"))</f>
        <v/>
      </c>
      <c r="U2160" s="50"/>
      <c r="V2160" s="54" t="str">
        <f>IF(U2160="","",IFERROR(VLOOKUP(U2160,ATIVIDADES!$A:$C,3,FALSE),"NAO CADASTRADA"))</f>
        <v/>
      </c>
      <c r="W2160" s="42"/>
      <c r="X2160" s="48"/>
      <c r="Y2160" s="54" t="str">
        <f>IF(X2160="","",IFERROR(VLOOKUP(X2160,EMPRESAS!$A:$C,3,FALSE),"NAO CADASTRADA"))</f>
        <v/>
      </c>
      <c r="Z2160" s="50"/>
      <c r="AA2160" s="54" t="str">
        <f>IF(Z2160="","",IFERROR(VLOOKUP(Z2160,ATIVIDADES!$A:$C,3,FALSE),"NAO CADASTRADA"))</f>
        <v/>
      </c>
      <c r="AB2160" s="42"/>
      <c r="AC2160" s="48"/>
      <c r="AD2160" s="54" t="str">
        <f>IF(AC2160="","",IFERROR(VLOOKUP(AC2160,EMPRESAS!$A:$C,3,FALSE),"NAO CADASTRADA"))</f>
        <v/>
      </c>
      <c r="AE2160" s="50"/>
      <c r="AF2160" s="54" t="str">
        <f>IF(AE2160="","",IFERROR(VLOOKUP(AE2160,ATIVIDADES!$A:$C,3,FALSE),"NAO CADASTRADA"))</f>
        <v/>
      </c>
      <c r="AG2160" s="42"/>
      <c r="AH2160" s="48"/>
      <c r="AI2160" s="54" t="str">
        <f>IF(AH2160="","",IFERROR(VLOOKUP(AH2160,EMPRESAS!$A:$C,3,FALSE),"NAO CADASTRADA"))</f>
        <v/>
      </c>
      <c r="AJ2160" s="50"/>
      <c r="AK2160" s="54" t="str">
        <f>IF(AJ2160="","",IFERROR(VLOOKUP(AJ2160,ATIVIDADES!$A:$C,3,FALSE),"NAO CADASTRADA"))</f>
        <v/>
      </c>
      <c r="AL2160" s="42"/>
    </row>
    <row r="2161" spans="1:38" x14ac:dyDescent="0.25">
      <c r="A2161" s="26" t="str">
        <f t="shared" si="233"/>
        <v>OK</v>
      </c>
      <c r="B2161" s="29">
        <f t="shared" si="234"/>
        <v>2487914866</v>
      </c>
      <c r="C2161" s="30">
        <v>44249</v>
      </c>
      <c r="D2161" s="18">
        <f t="shared" si="237"/>
        <v>44228</v>
      </c>
      <c r="E2161" s="19" t="str">
        <f>IF(ISERROR(VLOOKUP(C2161,FERIADOS!$A:$B,1,FALSE)),IF(WEEKDAY(C2161)=1,"Dom",IF(WEEKDAY(C2161)=2,"Seg",IF(WEEKDAY(C2161)=3,"Ter",IF(WEEKDAY(C2161)=4,"Qua",IF(WEEKDAY(C2161)=5,"Qui",IF(WEEKDAY(C2161)=6,"Sex","Sab")))))),"Feriado")</f>
        <v>Seg</v>
      </c>
      <c r="F2161" s="32"/>
      <c r="G2161" s="33"/>
      <c r="H2161" s="33"/>
      <c r="I2161" s="33"/>
      <c r="J2161" s="21" t="str">
        <f t="shared" si="235"/>
        <v/>
      </c>
      <c r="K2161" s="21">
        <f t="shared" si="231"/>
        <v>0</v>
      </c>
      <c r="L2161" s="21" t="str">
        <f t="shared" si="232"/>
        <v/>
      </c>
      <c r="M2161" s="22" t="str">
        <f t="shared" si="236"/>
        <v/>
      </c>
      <c r="N2161" s="48"/>
      <c r="O2161" s="54" t="str">
        <f>IF(N2161="","",IFERROR(VLOOKUP(N2161,EMPRESAS!$A:$C,3,FALSE),"NAO CADASTRADA"))</f>
        <v/>
      </c>
      <c r="P2161" s="50"/>
      <c r="Q2161" s="54" t="str">
        <f>IF(P2161="","",IFERROR(VLOOKUP(P2161,ATIVIDADES!$A:$C,3,FALSE),"NAO CADASTRADA"))</f>
        <v/>
      </c>
      <c r="R2161" s="42"/>
      <c r="S2161" s="48"/>
      <c r="T2161" s="54" t="str">
        <f>IF(S2161="","",IFERROR(VLOOKUP(S2161,EMPRESAS!$A:$C,3,FALSE),"NAO CADASTRADA"))</f>
        <v/>
      </c>
      <c r="U2161" s="50"/>
      <c r="V2161" s="54" t="str">
        <f>IF(U2161="","",IFERROR(VLOOKUP(U2161,ATIVIDADES!$A:$C,3,FALSE),"NAO CADASTRADA"))</f>
        <v/>
      </c>
      <c r="W2161" s="42"/>
      <c r="X2161" s="48"/>
      <c r="Y2161" s="54" t="str">
        <f>IF(X2161="","",IFERROR(VLOOKUP(X2161,EMPRESAS!$A:$C,3,FALSE),"NAO CADASTRADA"))</f>
        <v/>
      </c>
      <c r="Z2161" s="50"/>
      <c r="AA2161" s="54" t="str">
        <f>IF(Z2161="","",IFERROR(VLOOKUP(Z2161,ATIVIDADES!$A:$C,3,FALSE),"NAO CADASTRADA"))</f>
        <v/>
      </c>
      <c r="AB2161" s="42"/>
      <c r="AC2161" s="48"/>
      <c r="AD2161" s="54" t="str">
        <f>IF(AC2161="","",IFERROR(VLOOKUP(AC2161,EMPRESAS!$A:$C,3,FALSE),"NAO CADASTRADA"))</f>
        <v/>
      </c>
      <c r="AE2161" s="50"/>
      <c r="AF2161" s="54" t="str">
        <f>IF(AE2161="","",IFERROR(VLOOKUP(AE2161,ATIVIDADES!$A:$C,3,FALSE),"NAO CADASTRADA"))</f>
        <v/>
      </c>
      <c r="AG2161" s="42"/>
      <c r="AH2161" s="48"/>
      <c r="AI2161" s="54" t="str">
        <f>IF(AH2161="","",IFERROR(VLOOKUP(AH2161,EMPRESAS!$A:$C,3,FALSE),"NAO CADASTRADA"))</f>
        <v/>
      </c>
      <c r="AJ2161" s="50"/>
      <c r="AK2161" s="54" t="str">
        <f>IF(AJ2161="","",IFERROR(VLOOKUP(AJ2161,ATIVIDADES!$A:$C,3,FALSE),"NAO CADASTRADA"))</f>
        <v/>
      </c>
      <c r="AL2161" s="42"/>
    </row>
    <row r="2162" spans="1:38" x14ac:dyDescent="0.25">
      <c r="A2162" s="26" t="str">
        <f t="shared" si="233"/>
        <v>OK</v>
      </c>
      <c r="B2162" s="29">
        <f t="shared" si="234"/>
        <v>2487914866</v>
      </c>
      <c r="C2162" s="30">
        <v>44250</v>
      </c>
      <c r="D2162" s="18">
        <f t="shared" si="237"/>
        <v>44228</v>
      </c>
      <c r="E2162" s="19" t="str">
        <f>IF(ISERROR(VLOOKUP(C2162,FERIADOS!$A:$B,1,FALSE)),IF(WEEKDAY(C2162)=1,"Dom",IF(WEEKDAY(C2162)=2,"Seg",IF(WEEKDAY(C2162)=3,"Ter",IF(WEEKDAY(C2162)=4,"Qua",IF(WEEKDAY(C2162)=5,"Qui",IF(WEEKDAY(C2162)=6,"Sex","Sab")))))),"Feriado")</f>
        <v>Ter</v>
      </c>
      <c r="F2162" s="32"/>
      <c r="G2162" s="33"/>
      <c r="H2162" s="33"/>
      <c r="I2162" s="33"/>
      <c r="J2162" s="21" t="str">
        <f t="shared" si="235"/>
        <v/>
      </c>
      <c r="K2162" s="21">
        <f t="shared" si="231"/>
        <v>0</v>
      </c>
      <c r="L2162" s="21" t="str">
        <f t="shared" si="232"/>
        <v/>
      </c>
      <c r="M2162" s="22" t="str">
        <f t="shared" si="236"/>
        <v/>
      </c>
      <c r="N2162" s="48"/>
      <c r="O2162" s="54" t="str">
        <f>IF(N2162="","",IFERROR(VLOOKUP(N2162,EMPRESAS!$A:$C,3,FALSE),"NAO CADASTRADA"))</f>
        <v/>
      </c>
      <c r="P2162" s="50"/>
      <c r="Q2162" s="54" t="str">
        <f>IF(P2162="","",IFERROR(VLOOKUP(P2162,ATIVIDADES!$A:$C,3,FALSE),"NAO CADASTRADA"))</f>
        <v/>
      </c>
      <c r="R2162" s="42"/>
      <c r="S2162" s="48"/>
      <c r="T2162" s="54" t="str">
        <f>IF(S2162="","",IFERROR(VLOOKUP(S2162,EMPRESAS!$A:$C,3,FALSE),"NAO CADASTRADA"))</f>
        <v/>
      </c>
      <c r="U2162" s="50"/>
      <c r="V2162" s="54" t="str">
        <f>IF(U2162="","",IFERROR(VLOOKUP(U2162,ATIVIDADES!$A:$C,3,FALSE),"NAO CADASTRADA"))</f>
        <v/>
      </c>
      <c r="W2162" s="42"/>
      <c r="X2162" s="48"/>
      <c r="Y2162" s="54" t="str">
        <f>IF(X2162="","",IFERROR(VLOOKUP(X2162,EMPRESAS!$A:$C,3,FALSE),"NAO CADASTRADA"))</f>
        <v/>
      </c>
      <c r="Z2162" s="50"/>
      <c r="AA2162" s="54" t="str">
        <f>IF(Z2162="","",IFERROR(VLOOKUP(Z2162,ATIVIDADES!$A:$C,3,FALSE),"NAO CADASTRADA"))</f>
        <v/>
      </c>
      <c r="AB2162" s="42"/>
      <c r="AC2162" s="48"/>
      <c r="AD2162" s="54" t="str">
        <f>IF(AC2162="","",IFERROR(VLOOKUP(AC2162,EMPRESAS!$A:$C,3,FALSE),"NAO CADASTRADA"))</f>
        <v/>
      </c>
      <c r="AE2162" s="50"/>
      <c r="AF2162" s="54" t="str">
        <f>IF(AE2162="","",IFERROR(VLOOKUP(AE2162,ATIVIDADES!$A:$C,3,FALSE),"NAO CADASTRADA"))</f>
        <v/>
      </c>
      <c r="AG2162" s="42"/>
      <c r="AH2162" s="48"/>
      <c r="AI2162" s="54" t="str">
        <f>IF(AH2162="","",IFERROR(VLOOKUP(AH2162,EMPRESAS!$A:$C,3,FALSE),"NAO CADASTRADA"))</f>
        <v/>
      </c>
      <c r="AJ2162" s="50"/>
      <c r="AK2162" s="54" t="str">
        <f>IF(AJ2162="","",IFERROR(VLOOKUP(AJ2162,ATIVIDADES!$A:$C,3,FALSE),"NAO CADASTRADA"))</f>
        <v/>
      </c>
      <c r="AL2162" s="42"/>
    </row>
    <row r="2163" spans="1:38" x14ac:dyDescent="0.25">
      <c r="A2163" s="26" t="str">
        <f t="shared" si="233"/>
        <v>OK</v>
      </c>
      <c r="B2163" s="29">
        <f t="shared" si="234"/>
        <v>2487914866</v>
      </c>
      <c r="C2163" s="30">
        <v>44251</v>
      </c>
      <c r="D2163" s="18">
        <f t="shared" si="237"/>
        <v>44228</v>
      </c>
      <c r="E2163" s="19" t="str">
        <f>IF(ISERROR(VLOOKUP(C2163,FERIADOS!$A:$B,1,FALSE)),IF(WEEKDAY(C2163)=1,"Dom",IF(WEEKDAY(C2163)=2,"Seg",IF(WEEKDAY(C2163)=3,"Ter",IF(WEEKDAY(C2163)=4,"Qua",IF(WEEKDAY(C2163)=5,"Qui",IF(WEEKDAY(C2163)=6,"Sex","Sab")))))),"Feriado")</f>
        <v>Qua</v>
      </c>
      <c r="F2163" s="32"/>
      <c r="G2163" s="33"/>
      <c r="H2163" s="33"/>
      <c r="I2163" s="33"/>
      <c r="J2163" s="21" t="str">
        <f t="shared" si="235"/>
        <v/>
      </c>
      <c r="K2163" s="21">
        <f t="shared" si="231"/>
        <v>0</v>
      </c>
      <c r="L2163" s="21" t="str">
        <f t="shared" si="232"/>
        <v/>
      </c>
      <c r="M2163" s="22" t="str">
        <f t="shared" si="236"/>
        <v/>
      </c>
      <c r="N2163" s="48"/>
      <c r="O2163" s="54" t="str">
        <f>IF(N2163="","",IFERROR(VLOOKUP(N2163,EMPRESAS!$A:$C,3,FALSE),"NAO CADASTRADA"))</f>
        <v/>
      </c>
      <c r="P2163" s="50"/>
      <c r="Q2163" s="54" t="str">
        <f>IF(P2163="","",IFERROR(VLOOKUP(P2163,ATIVIDADES!$A:$C,3,FALSE),"NAO CADASTRADA"))</f>
        <v/>
      </c>
      <c r="R2163" s="42"/>
      <c r="S2163" s="48"/>
      <c r="T2163" s="54" t="str">
        <f>IF(S2163="","",IFERROR(VLOOKUP(S2163,EMPRESAS!$A:$C,3,FALSE),"NAO CADASTRADA"))</f>
        <v/>
      </c>
      <c r="U2163" s="50"/>
      <c r="V2163" s="54" t="str">
        <f>IF(U2163="","",IFERROR(VLOOKUP(U2163,ATIVIDADES!$A:$C,3,FALSE),"NAO CADASTRADA"))</f>
        <v/>
      </c>
      <c r="W2163" s="42"/>
      <c r="X2163" s="48"/>
      <c r="Y2163" s="54" t="str">
        <f>IF(X2163="","",IFERROR(VLOOKUP(X2163,EMPRESAS!$A:$C,3,FALSE),"NAO CADASTRADA"))</f>
        <v/>
      </c>
      <c r="Z2163" s="50"/>
      <c r="AA2163" s="54" t="str">
        <f>IF(Z2163="","",IFERROR(VLOOKUP(Z2163,ATIVIDADES!$A:$C,3,FALSE),"NAO CADASTRADA"))</f>
        <v/>
      </c>
      <c r="AB2163" s="42"/>
      <c r="AC2163" s="48"/>
      <c r="AD2163" s="54" t="str">
        <f>IF(AC2163="","",IFERROR(VLOOKUP(AC2163,EMPRESAS!$A:$C,3,FALSE),"NAO CADASTRADA"))</f>
        <v/>
      </c>
      <c r="AE2163" s="50"/>
      <c r="AF2163" s="54" t="str">
        <f>IF(AE2163="","",IFERROR(VLOOKUP(AE2163,ATIVIDADES!$A:$C,3,FALSE),"NAO CADASTRADA"))</f>
        <v/>
      </c>
      <c r="AG2163" s="42"/>
      <c r="AH2163" s="48"/>
      <c r="AI2163" s="54" t="str">
        <f>IF(AH2163="","",IFERROR(VLOOKUP(AH2163,EMPRESAS!$A:$C,3,FALSE),"NAO CADASTRADA"))</f>
        <v/>
      </c>
      <c r="AJ2163" s="50"/>
      <c r="AK2163" s="54" t="str">
        <f>IF(AJ2163="","",IFERROR(VLOOKUP(AJ2163,ATIVIDADES!$A:$C,3,FALSE),"NAO CADASTRADA"))</f>
        <v/>
      </c>
      <c r="AL2163" s="42"/>
    </row>
    <row r="2164" spans="1:38" x14ac:dyDescent="0.25">
      <c r="A2164" s="26" t="str">
        <f t="shared" si="233"/>
        <v>OK</v>
      </c>
      <c r="B2164" s="29">
        <f t="shared" si="234"/>
        <v>2487914866</v>
      </c>
      <c r="C2164" s="30">
        <v>44252</v>
      </c>
      <c r="D2164" s="18">
        <f t="shared" si="237"/>
        <v>44228</v>
      </c>
      <c r="E2164" s="19" t="str">
        <f>IF(ISERROR(VLOOKUP(C2164,FERIADOS!$A:$B,1,FALSE)),IF(WEEKDAY(C2164)=1,"Dom",IF(WEEKDAY(C2164)=2,"Seg",IF(WEEKDAY(C2164)=3,"Ter",IF(WEEKDAY(C2164)=4,"Qua",IF(WEEKDAY(C2164)=5,"Qui",IF(WEEKDAY(C2164)=6,"Sex","Sab")))))),"Feriado")</f>
        <v>Qui</v>
      </c>
      <c r="F2164" s="32"/>
      <c r="G2164" s="33"/>
      <c r="H2164" s="33"/>
      <c r="I2164" s="33"/>
      <c r="J2164" s="21" t="str">
        <f t="shared" si="235"/>
        <v/>
      </c>
      <c r="K2164" s="21">
        <f t="shared" si="231"/>
        <v>0</v>
      </c>
      <c r="L2164" s="21" t="str">
        <f t="shared" si="232"/>
        <v/>
      </c>
      <c r="M2164" s="22" t="str">
        <f t="shared" si="236"/>
        <v/>
      </c>
      <c r="N2164" s="48"/>
      <c r="O2164" s="54" t="str">
        <f>IF(N2164="","",IFERROR(VLOOKUP(N2164,EMPRESAS!$A:$C,3,FALSE),"NAO CADASTRADA"))</f>
        <v/>
      </c>
      <c r="P2164" s="50"/>
      <c r="Q2164" s="54" t="str">
        <f>IF(P2164="","",IFERROR(VLOOKUP(P2164,ATIVIDADES!$A:$C,3,FALSE),"NAO CADASTRADA"))</f>
        <v/>
      </c>
      <c r="R2164" s="42"/>
      <c r="S2164" s="48"/>
      <c r="T2164" s="54" t="str">
        <f>IF(S2164="","",IFERROR(VLOOKUP(S2164,EMPRESAS!$A:$C,3,FALSE),"NAO CADASTRADA"))</f>
        <v/>
      </c>
      <c r="U2164" s="50"/>
      <c r="V2164" s="54" t="str">
        <f>IF(U2164="","",IFERROR(VLOOKUP(U2164,ATIVIDADES!$A:$C,3,FALSE),"NAO CADASTRADA"))</f>
        <v/>
      </c>
      <c r="W2164" s="42"/>
      <c r="X2164" s="48"/>
      <c r="Y2164" s="54" t="str">
        <f>IF(X2164="","",IFERROR(VLOOKUP(X2164,EMPRESAS!$A:$C,3,FALSE),"NAO CADASTRADA"))</f>
        <v/>
      </c>
      <c r="Z2164" s="50"/>
      <c r="AA2164" s="54" t="str">
        <f>IF(Z2164="","",IFERROR(VLOOKUP(Z2164,ATIVIDADES!$A:$C,3,FALSE),"NAO CADASTRADA"))</f>
        <v/>
      </c>
      <c r="AB2164" s="42"/>
      <c r="AC2164" s="48"/>
      <c r="AD2164" s="54" t="str">
        <f>IF(AC2164="","",IFERROR(VLOOKUP(AC2164,EMPRESAS!$A:$C,3,FALSE),"NAO CADASTRADA"))</f>
        <v/>
      </c>
      <c r="AE2164" s="50"/>
      <c r="AF2164" s="54" t="str">
        <f>IF(AE2164="","",IFERROR(VLOOKUP(AE2164,ATIVIDADES!$A:$C,3,FALSE),"NAO CADASTRADA"))</f>
        <v/>
      </c>
      <c r="AG2164" s="42"/>
      <c r="AH2164" s="48"/>
      <c r="AI2164" s="54" t="str">
        <f>IF(AH2164="","",IFERROR(VLOOKUP(AH2164,EMPRESAS!$A:$C,3,FALSE),"NAO CADASTRADA"))</f>
        <v/>
      </c>
      <c r="AJ2164" s="50"/>
      <c r="AK2164" s="54" t="str">
        <f>IF(AJ2164="","",IFERROR(VLOOKUP(AJ2164,ATIVIDADES!$A:$C,3,FALSE),"NAO CADASTRADA"))</f>
        <v/>
      </c>
      <c r="AL2164" s="42"/>
    </row>
    <row r="2165" spans="1:38" x14ac:dyDescent="0.25">
      <c r="A2165" s="26" t="str">
        <f t="shared" si="233"/>
        <v>OK</v>
      </c>
      <c r="B2165" s="29">
        <f t="shared" si="234"/>
        <v>2487914866</v>
      </c>
      <c r="C2165" s="30">
        <v>44253</v>
      </c>
      <c r="D2165" s="18">
        <f t="shared" si="237"/>
        <v>44228</v>
      </c>
      <c r="E2165" s="19" t="str">
        <f>IF(ISERROR(VLOOKUP(C2165,FERIADOS!$A:$B,1,FALSE)),IF(WEEKDAY(C2165)=1,"Dom",IF(WEEKDAY(C2165)=2,"Seg",IF(WEEKDAY(C2165)=3,"Ter",IF(WEEKDAY(C2165)=4,"Qua",IF(WEEKDAY(C2165)=5,"Qui",IF(WEEKDAY(C2165)=6,"Sex","Sab")))))),"Feriado")</f>
        <v>Sex</v>
      </c>
      <c r="F2165" s="32"/>
      <c r="G2165" s="33"/>
      <c r="H2165" s="33"/>
      <c r="I2165" s="33"/>
      <c r="J2165" s="21" t="str">
        <f t="shared" si="235"/>
        <v/>
      </c>
      <c r="K2165" s="21">
        <f t="shared" si="231"/>
        <v>0</v>
      </c>
      <c r="L2165" s="21" t="str">
        <f t="shared" si="232"/>
        <v/>
      </c>
      <c r="M2165" s="22" t="str">
        <f t="shared" si="236"/>
        <v/>
      </c>
      <c r="N2165" s="48"/>
      <c r="O2165" s="54" t="str">
        <f>IF(N2165="","",IFERROR(VLOOKUP(N2165,EMPRESAS!$A:$C,3,FALSE),"NAO CADASTRADA"))</f>
        <v/>
      </c>
      <c r="P2165" s="50"/>
      <c r="Q2165" s="54" t="str">
        <f>IF(P2165="","",IFERROR(VLOOKUP(P2165,ATIVIDADES!$A:$C,3,FALSE),"NAO CADASTRADA"))</f>
        <v/>
      </c>
      <c r="R2165" s="42"/>
      <c r="S2165" s="48"/>
      <c r="T2165" s="54" t="str">
        <f>IF(S2165="","",IFERROR(VLOOKUP(S2165,EMPRESAS!$A:$C,3,FALSE),"NAO CADASTRADA"))</f>
        <v/>
      </c>
      <c r="U2165" s="50"/>
      <c r="V2165" s="54" t="str">
        <f>IF(U2165="","",IFERROR(VLOOKUP(U2165,ATIVIDADES!$A:$C,3,FALSE),"NAO CADASTRADA"))</f>
        <v/>
      </c>
      <c r="W2165" s="42"/>
      <c r="X2165" s="48"/>
      <c r="Y2165" s="54" t="str">
        <f>IF(X2165="","",IFERROR(VLOOKUP(X2165,EMPRESAS!$A:$C,3,FALSE),"NAO CADASTRADA"))</f>
        <v/>
      </c>
      <c r="Z2165" s="50"/>
      <c r="AA2165" s="54" t="str">
        <f>IF(Z2165="","",IFERROR(VLOOKUP(Z2165,ATIVIDADES!$A:$C,3,FALSE),"NAO CADASTRADA"))</f>
        <v/>
      </c>
      <c r="AB2165" s="42"/>
      <c r="AC2165" s="48"/>
      <c r="AD2165" s="54" t="str">
        <f>IF(AC2165="","",IFERROR(VLOOKUP(AC2165,EMPRESAS!$A:$C,3,FALSE),"NAO CADASTRADA"))</f>
        <v/>
      </c>
      <c r="AE2165" s="50"/>
      <c r="AF2165" s="54" t="str">
        <f>IF(AE2165="","",IFERROR(VLOOKUP(AE2165,ATIVIDADES!$A:$C,3,FALSE),"NAO CADASTRADA"))</f>
        <v/>
      </c>
      <c r="AG2165" s="42"/>
      <c r="AH2165" s="48"/>
      <c r="AI2165" s="54" t="str">
        <f>IF(AH2165="","",IFERROR(VLOOKUP(AH2165,EMPRESAS!$A:$C,3,FALSE),"NAO CADASTRADA"))</f>
        <v/>
      </c>
      <c r="AJ2165" s="50"/>
      <c r="AK2165" s="54" t="str">
        <f>IF(AJ2165="","",IFERROR(VLOOKUP(AJ2165,ATIVIDADES!$A:$C,3,FALSE),"NAO CADASTRADA"))</f>
        <v/>
      </c>
      <c r="AL2165" s="42"/>
    </row>
    <row r="2166" spans="1:38" x14ac:dyDescent="0.25">
      <c r="A2166" s="26" t="str">
        <f t="shared" si="233"/>
        <v>OK</v>
      </c>
      <c r="B2166" s="29">
        <f t="shared" si="234"/>
        <v>2487914866</v>
      </c>
      <c r="C2166" s="30">
        <v>44254</v>
      </c>
      <c r="D2166" s="18">
        <f t="shared" si="237"/>
        <v>44228</v>
      </c>
      <c r="E2166" s="19" t="str">
        <f>IF(ISERROR(VLOOKUP(C2166,FERIADOS!$A:$B,1,FALSE)),IF(WEEKDAY(C2166)=1,"Dom",IF(WEEKDAY(C2166)=2,"Seg",IF(WEEKDAY(C2166)=3,"Ter",IF(WEEKDAY(C2166)=4,"Qua",IF(WEEKDAY(C2166)=5,"Qui",IF(WEEKDAY(C2166)=6,"Sex","Sab")))))),"Feriado")</f>
        <v>Sab</v>
      </c>
      <c r="F2166" s="32"/>
      <c r="G2166" s="33"/>
      <c r="H2166" s="33"/>
      <c r="I2166" s="33"/>
      <c r="J2166" s="21" t="str">
        <f t="shared" si="235"/>
        <v/>
      </c>
      <c r="K2166" s="21">
        <f t="shared" si="231"/>
        <v>0</v>
      </c>
      <c r="L2166" s="21" t="str">
        <f t="shared" si="232"/>
        <v/>
      </c>
      <c r="M2166" s="22" t="str">
        <f t="shared" si="236"/>
        <v/>
      </c>
      <c r="N2166" s="48"/>
      <c r="O2166" s="54" t="str">
        <f>IF(N2166="","",IFERROR(VLOOKUP(N2166,EMPRESAS!$A:$C,3,FALSE),"NAO CADASTRADA"))</f>
        <v/>
      </c>
      <c r="P2166" s="50"/>
      <c r="Q2166" s="54" t="str">
        <f>IF(P2166="","",IFERROR(VLOOKUP(P2166,ATIVIDADES!$A:$C,3,FALSE),"NAO CADASTRADA"))</f>
        <v/>
      </c>
      <c r="R2166" s="42"/>
      <c r="S2166" s="48"/>
      <c r="T2166" s="54" t="str">
        <f>IF(S2166="","",IFERROR(VLOOKUP(S2166,EMPRESAS!$A:$C,3,FALSE),"NAO CADASTRADA"))</f>
        <v/>
      </c>
      <c r="U2166" s="50"/>
      <c r="V2166" s="54" t="str">
        <f>IF(U2166="","",IFERROR(VLOOKUP(U2166,ATIVIDADES!$A:$C,3,FALSE),"NAO CADASTRADA"))</f>
        <v/>
      </c>
      <c r="W2166" s="42"/>
      <c r="X2166" s="48"/>
      <c r="Y2166" s="54" t="str">
        <f>IF(X2166="","",IFERROR(VLOOKUP(X2166,EMPRESAS!$A:$C,3,FALSE),"NAO CADASTRADA"))</f>
        <v/>
      </c>
      <c r="Z2166" s="50"/>
      <c r="AA2166" s="54" t="str">
        <f>IF(Z2166="","",IFERROR(VLOOKUP(Z2166,ATIVIDADES!$A:$C,3,FALSE),"NAO CADASTRADA"))</f>
        <v/>
      </c>
      <c r="AB2166" s="42"/>
      <c r="AC2166" s="48"/>
      <c r="AD2166" s="54" t="str">
        <f>IF(AC2166="","",IFERROR(VLOOKUP(AC2166,EMPRESAS!$A:$C,3,FALSE),"NAO CADASTRADA"))</f>
        <v/>
      </c>
      <c r="AE2166" s="50"/>
      <c r="AF2166" s="54" t="str">
        <f>IF(AE2166="","",IFERROR(VLOOKUP(AE2166,ATIVIDADES!$A:$C,3,FALSE),"NAO CADASTRADA"))</f>
        <v/>
      </c>
      <c r="AG2166" s="42"/>
      <c r="AH2166" s="48"/>
      <c r="AI2166" s="54" t="str">
        <f>IF(AH2166="","",IFERROR(VLOOKUP(AH2166,EMPRESAS!$A:$C,3,FALSE),"NAO CADASTRADA"))</f>
        <v/>
      </c>
      <c r="AJ2166" s="50"/>
      <c r="AK2166" s="54" t="str">
        <f>IF(AJ2166="","",IFERROR(VLOOKUP(AJ2166,ATIVIDADES!$A:$C,3,FALSE),"NAO CADASTRADA"))</f>
        <v/>
      </c>
      <c r="AL2166" s="42"/>
    </row>
    <row r="2167" spans="1:38" x14ac:dyDescent="0.25">
      <c r="A2167" s="26" t="str">
        <f t="shared" si="233"/>
        <v>OK</v>
      </c>
      <c r="B2167" s="29">
        <f t="shared" si="234"/>
        <v>2487914866</v>
      </c>
      <c r="C2167" s="30">
        <v>44255</v>
      </c>
      <c r="D2167" s="18">
        <f t="shared" si="237"/>
        <v>44228</v>
      </c>
      <c r="E2167" s="19" t="str">
        <f>IF(ISERROR(VLOOKUP(C2167,FERIADOS!$A:$B,1,FALSE)),IF(WEEKDAY(C2167)=1,"Dom",IF(WEEKDAY(C2167)=2,"Seg",IF(WEEKDAY(C2167)=3,"Ter",IF(WEEKDAY(C2167)=4,"Qua",IF(WEEKDAY(C2167)=5,"Qui",IF(WEEKDAY(C2167)=6,"Sex","Sab")))))),"Feriado")</f>
        <v>Dom</v>
      </c>
      <c r="F2167" s="32"/>
      <c r="G2167" s="33"/>
      <c r="H2167" s="33"/>
      <c r="I2167" s="33"/>
      <c r="J2167" s="21" t="str">
        <f t="shared" si="235"/>
        <v/>
      </c>
      <c r="K2167" s="21">
        <f t="shared" si="231"/>
        <v>0</v>
      </c>
      <c r="L2167" s="21" t="str">
        <f t="shared" si="232"/>
        <v/>
      </c>
      <c r="M2167" s="22" t="str">
        <f t="shared" si="236"/>
        <v/>
      </c>
      <c r="N2167" s="48"/>
      <c r="O2167" s="54" t="str">
        <f>IF(N2167="","",IFERROR(VLOOKUP(N2167,EMPRESAS!$A:$C,3,FALSE),"NAO CADASTRADA"))</f>
        <v/>
      </c>
      <c r="P2167" s="50"/>
      <c r="Q2167" s="54" t="str">
        <f>IF(P2167="","",IFERROR(VLOOKUP(P2167,ATIVIDADES!$A:$C,3,FALSE),"NAO CADASTRADA"))</f>
        <v/>
      </c>
      <c r="R2167" s="42"/>
      <c r="S2167" s="48"/>
      <c r="T2167" s="54" t="str">
        <f>IF(S2167="","",IFERROR(VLOOKUP(S2167,EMPRESAS!$A:$C,3,FALSE),"NAO CADASTRADA"))</f>
        <v/>
      </c>
      <c r="U2167" s="50"/>
      <c r="V2167" s="54" t="str">
        <f>IF(U2167="","",IFERROR(VLOOKUP(U2167,ATIVIDADES!$A:$C,3,FALSE),"NAO CADASTRADA"))</f>
        <v/>
      </c>
      <c r="W2167" s="42"/>
      <c r="X2167" s="48"/>
      <c r="Y2167" s="54" t="str">
        <f>IF(X2167="","",IFERROR(VLOOKUP(X2167,EMPRESAS!$A:$C,3,FALSE),"NAO CADASTRADA"))</f>
        <v/>
      </c>
      <c r="Z2167" s="50"/>
      <c r="AA2167" s="54" t="str">
        <f>IF(Z2167="","",IFERROR(VLOOKUP(Z2167,ATIVIDADES!$A:$C,3,FALSE),"NAO CADASTRADA"))</f>
        <v/>
      </c>
      <c r="AB2167" s="42"/>
      <c r="AC2167" s="48"/>
      <c r="AD2167" s="54" t="str">
        <f>IF(AC2167="","",IFERROR(VLOOKUP(AC2167,EMPRESAS!$A:$C,3,FALSE),"NAO CADASTRADA"))</f>
        <v/>
      </c>
      <c r="AE2167" s="50"/>
      <c r="AF2167" s="54" t="str">
        <f>IF(AE2167="","",IFERROR(VLOOKUP(AE2167,ATIVIDADES!$A:$C,3,FALSE),"NAO CADASTRADA"))</f>
        <v/>
      </c>
      <c r="AG2167" s="42"/>
      <c r="AH2167" s="48"/>
      <c r="AI2167" s="54" t="str">
        <f>IF(AH2167="","",IFERROR(VLOOKUP(AH2167,EMPRESAS!$A:$C,3,FALSE),"NAO CADASTRADA"))</f>
        <v/>
      </c>
      <c r="AJ2167" s="50"/>
      <c r="AK2167" s="54" t="str">
        <f>IF(AJ2167="","",IFERROR(VLOOKUP(AJ2167,ATIVIDADES!$A:$C,3,FALSE),"NAO CADASTRADA"))</f>
        <v/>
      </c>
      <c r="AL2167" s="42"/>
    </row>
    <row r="2168" spans="1:38" x14ac:dyDescent="0.25">
      <c r="A2168" s="26" t="str">
        <f t="shared" si="233"/>
        <v>OK</v>
      </c>
      <c r="B2168" s="29">
        <f t="shared" si="234"/>
        <v>2487914866</v>
      </c>
      <c r="C2168" s="30">
        <v>44256</v>
      </c>
      <c r="D2168" s="18">
        <f t="shared" si="237"/>
        <v>44256</v>
      </c>
      <c r="E2168" s="19" t="str">
        <f>IF(ISERROR(VLOOKUP(C2168,FERIADOS!$A:$B,1,FALSE)),IF(WEEKDAY(C2168)=1,"Dom",IF(WEEKDAY(C2168)=2,"Seg",IF(WEEKDAY(C2168)=3,"Ter",IF(WEEKDAY(C2168)=4,"Qua",IF(WEEKDAY(C2168)=5,"Qui",IF(WEEKDAY(C2168)=6,"Sex","Sab")))))),"Feriado")</f>
        <v>Seg</v>
      </c>
      <c r="F2168" s="32"/>
      <c r="G2168" s="33"/>
      <c r="H2168" s="33"/>
      <c r="I2168" s="33"/>
      <c r="J2168" s="21" t="str">
        <f t="shared" si="235"/>
        <v/>
      </c>
      <c r="K2168" s="21">
        <f t="shared" si="231"/>
        <v>0</v>
      </c>
      <c r="L2168" s="21" t="str">
        <f t="shared" si="232"/>
        <v/>
      </c>
      <c r="M2168" s="22" t="str">
        <f t="shared" si="236"/>
        <v/>
      </c>
      <c r="N2168" s="48"/>
      <c r="O2168" s="54" t="str">
        <f>IF(N2168="","",IFERROR(VLOOKUP(N2168,EMPRESAS!$A:$C,3,FALSE),"NAO CADASTRADA"))</f>
        <v/>
      </c>
      <c r="P2168" s="50"/>
      <c r="Q2168" s="54" t="str">
        <f>IF(P2168="","",IFERROR(VLOOKUP(P2168,ATIVIDADES!$A:$C,3,FALSE),"NAO CADASTRADA"))</f>
        <v/>
      </c>
      <c r="R2168" s="42"/>
      <c r="S2168" s="48"/>
      <c r="T2168" s="54" t="str">
        <f>IF(S2168="","",IFERROR(VLOOKUP(S2168,EMPRESAS!$A:$C,3,FALSE),"NAO CADASTRADA"))</f>
        <v/>
      </c>
      <c r="U2168" s="50"/>
      <c r="V2168" s="54" t="str">
        <f>IF(U2168="","",IFERROR(VLOOKUP(U2168,ATIVIDADES!$A:$C,3,FALSE),"NAO CADASTRADA"))</f>
        <v/>
      </c>
      <c r="W2168" s="42"/>
      <c r="X2168" s="48"/>
      <c r="Y2168" s="54" t="str">
        <f>IF(X2168="","",IFERROR(VLOOKUP(X2168,EMPRESAS!$A:$C,3,FALSE),"NAO CADASTRADA"))</f>
        <v/>
      </c>
      <c r="Z2168" s="50"/>
      <c r="AA2168" s="54" t="str">
        <f>IF(Z2168="","",IFERROR(VLOOKUP(Z2168,ATIVIDADES!$A:$C,3,FALSE),"NAO CADASTRADA"))</f>
        <v/>
      </c>
      <c r="AB2168" s="42"/>
      <c r="AC2168" s="48"/>
      <c r="AD2168" s="54" t="str">
        <f>IF(AC2168="","",IFERROR(VLOOKUP(AC2168,EMPRESAS!$A:$C,3,FALSE),"NAO CADASTRADA"))</f>
        <v/>
      </c>
      <c r="AE2168" s="50"/>
      <c r="AF2168" s="54" t="str">
        <f>IF(AE2168="","",IFERROR(VLOOKUP(AE2168,ATIVIDADES!$A:$C,3,FALSE),"NAO CADASTRADA"))</f>
        <v/>
      </c>
      <c r="AG2168" s="42"/>
      <c r="AH2168" s="48"/>
      <c r="AI2168" s="54" t="str">
        <f>IF(AH2168="","",IFERROR(VLOOKUP(AH2168,EMPRESAS!$A:$C,3,FALSE),"NAO CADASTRADA"))</f>
        <v/>
      </c>
      <c r="AJ2168" s="50"/>
      <c r="AK2168" s="54" t="str">
        <f>IF(AJ2168="","",IFERROR(VLOOKUP(AJ2168,ATIVIDADES!$A:$C,3,FALSE),"NAO CADASTRADA"))</f>
        <v/>
      </c>
      <c r="AL2168" s="42"/>
    </row>
    <row r="2169" spans="1:38" x14ac:dyDescent="0.25">
      <c r="A2169" s="26" t="str">
        <f t="shared" si="233"/>
        <v>OK</v>
      </c>
      <c r="B2169" s="29">
        <f t="shared" si="234"/>
        <v>2487914866</v>
      </c>
      <c r="C2169" s="30">
        <v>44257</v>
      </c>
      <c r="D2169" s="18">
        <f t="shared" si="237"/>
        <v>44256</v>
      </c>
      <c r="E2169" s="19" t="str">
        <f>IF(ISERROR(VLOOKUP(C2169,FERIADOS!$A:$B,1,FALSE)),IF(WEEKDAY(C2169)=1,"Dom",IF(WEEKDAY(C2169)=2,"Seg",IF(WEEKDAY(C2169)=3,"Ter",IF(WEEKDAY(C2169)=4,"Qua",IF(WEEKDAY(C2169)=5,"Qui",IF(WEEKDAY(C2169)=6,"Sex","Sab")))))),"Feriado")</f>
        <v>Ter</v>
      </c>
      <c r="F2169" s="32"/>
      <c r="G2169" s="33"/>
      <c r="H2169" s="33"/>
      <c r="I2169" s="33"/>
      <c r="J2169" s="21" t="str">
        <f t="shared" si="235"/>
        <v/>
      </c>
      <c r="K2169" s="21">
        <f t="shared" si="231"/>
        <v>0</v>
      </c>
      <c r="L2169" s="21" t="str">
        <f t="shared" si="232"/>
        <v/>
      </c>
      <c r="M2169" s="22" t="str">
        <f t="shared" si="236"/>
        <v/>
      </c>
      <c r="N2169" s="48"/>
      <c r="O2169" s="54" t="str">
        <f>IF(N2169="","",IFERROR(VLOOKUP(N2169,EMPRESAS!$A:$C,3,FALSE),"NAO CADASTRADA"))</f>
        <v/>
      </c>
      <c r="P2169" s="50"/>
      <c r="Q2169" s="54" t="str">
        <f>IF(P2169="","",IFERROR(VLOOKUP(P2169,ATIVIDADES!$A:$C,3,FALSE),"NAO CADASTRADA"))</f>
        <v/>
      </c>
      <c r="R2169" s="42"/>
      <c r="S2169" s="48"/>
      <c r="T2169" s="54" t="str">
        <f>IF(S2169="","",IFERROR(VLOOKUP(S2169,EMPRESAS!$A:$C,3,FALSE),"NAO CADASTRADA"))</f>
        <v/>
      </c>
      <c r="U2169" s="50"/>
      <c r="V2169" s="54" t="str">
        <f>IF(U2169="","",IFERROR(VLOOKUP(U2169,ATIVIDADES!$A:$C,3,FALSE),"NAO CADASTRADA"))</f>
        <v/>
      </c>
      <c r="W2169" s="42"/>
      <c r="X2169" s="48"/>
      <c r="Y2169" s="54" t="str">
        <f>IF(X2169="","",IFERROR(VLOOKUP(X2169,EMPRESAS!$A:$C,3,FALSE),"NAO CADASTRADA"))</f>
        <v/>
      </c>
      <c r="Z2169" s="50"/>
      <c r="AA2169" s="54" t="str">
        <f>IF(Z2169="","",IFERROR(VLOOKUP(Z2169,ATIVIDADES!$A:$C,3,FALSE),"NAO CADASTRADA"))</f>
        <v/>
      </c>
      <c r="AB2169" s="42"/>
      <c r="AC2169" s="48"/>
      <c r="AD2169" s="54" t="str">
        <f>IF(AC2169="","",IFERROR(VLOOKUP(AC2169,EMPRESAS!$A:$C,3,FALSE),"NAO CADASTRADA"))</f>
        <v/>
      </c>
      <c r="AE2169" s="50"/>
      <c r="AF2169" s="54" t="str">
        <f>IF(AE2169="","",IFERROR(VLOOKUP(AE2169,ATIVIDADES!$A:$C,3,FALSE),"NAO CADASTRADA"))</f>
        <v/>
      </c>
      <c r="AG2169" s="42"/>
      <c r="AH2169" s="48"/>
      <c r="AI2169" s="54" t="str">
        <f>IF(AH2169="","",IFERROR(VLOOKUP(AH2169,EMPRESAS!$A:$C,3,FALSE),"NAO CADASTRADA"))</f>
        <v/>
      </c>
      <c r="AJ2169" s="50"/>
      <c r="AK2169" s="54" t="str">
        <f>IF(AJ2169="","",IFERROR(VLOOKUP(AJ2169,ATIVIDADES!$A:$C,3,FALSE),"NAO CADASTRADA"))</f>
        <v/>
      </c>
      <c r="AL2169" s="42"/>
    </row>
    <row r="2170" spans="1:38" x14ac:dyDescent="0.25">
      <c r="A2170" s="26" t="str">
        <f t="shared" si="233"/>
        <v>OK</v>
      </c>
      <c r="B2170" s="29">
        <f t="shared" si="234"/>
        <v>2487914866</v>
      </c>
      <c r="C2170" s="30">
        <v>44258</v>
      </c>
      <c r="D2170" s="18">
        <f t="shared" si="237"/>
        <v>44256</v>
      </c>
      <c r="E2170" s="19" t="str">
        <f>IF(ISERROR(VLOOKUP(C2170,FERIADOS!$A:$B,1,FALSE)),IF(WEEKDAY(C2170)=1,"Dom",IF(WEEKDAY(C2170)=2,"Seg",IF(WEEKDAY(C2170)=3,"Ter",IF(WEEKDAY(C2170)=4,"Qua",IF(WEEKDAY(C2170)=5,"Qui",IF(WEEKDAY(C2170)=6,"Sex","Sab")))))),"Feriado")</f>
        <v>Qua</v>
      </c>
      <c r="F2170" s="32"/>
      <c r="G2170" s="33"/>
      <c r="H2170" s="33"/>
      <c r="I2170" s="33"/>
      <c r="J2170" s="21" t="str">
        <f t="shared" si="235"/>
        <v/>
      </c>
      <c r="K2170" s="21">
        <f t="shared" si="231"/>
        <v>0</v>
      </c>
      <c r="L2170" s="21" t="str">
        <f t="shared" si="232"/>
        <v/>
      </c>
      <c r="M2170" s="22" t="str">
        <f t="shared" si="236"/>
        <v/>
      </c>
      <c r="N2170" s="48"/>
      <c r="O2170" s="54" t="str">
        <f>IF(N2170="","",IFERROR(VLOOKUP(N2170,EMPRESAS!$A:$C,3,FALSE),"NAO CADASTRADA"))</f>
        <v/>
      </c>
      <c r="P2170" s="50"/>
      <c r="Q2170" s="54" t="str">
        <f>IF(P2170="","",IFERROR(VLOOKUP(P2170,ATIVIDADES!$A:$C,3,FALSE),"NAO CADASTRADA"))</f>
        <v/>
      </c>
      <c r="R2170" s="42"/>
      <c r="S2170" s="48"/>
      <c r="T2170" s="54" t="str">
        <f>IF(S2170="","",IFERROR(VLOOKUP(S2170,EMPRESAS!$A:$C,3,FALSE),"NAO CADASTRADA"))</f>
        <v/>
      </c>
      <c r="U2170" s="50"/>
      <c r="V2170" s="54" t="str">
        <f>IF(U2170="","",IFERROR(VLOOKUP(U2170,ATIVIDADES!$A:$C,3,FALSE),"NAO CADASTRADA"))</f>
        <v/>
      </c>
      <c r="W2170" s="42"/>
      <c r="X2170" s="48"/>
      <c r="Y2170" s="54" t="str">
        <f>IF(X2170="","",IFERROR(VLOOKUP(X2170,EMPRESAS!$A:$C,3,FALSE),"NAO CADASTRADA"))</f>
        <v/>
      </c>
      <c r="Z2170" s="50"/>
      <c r="AA2170" s="54" t="str">
        <f>IF(Z2170="","",IFERROR(VLOOKUP(Z2170,ATIVIDADES!$A:$C,3,FALSE),"NAO CADASTRADA"))</f>
        <v/>
      </c>
      <c r="AB2170" s="42"/>
      <c r="AC2170" s="48"/>
      <c r="AD2170" s="54" t="str">
        <f>IF(AC2170="","",IFERROR(VLOOKUP(AC2170,EMPRESAS!$A:$C,3,FALSE),"NAO CADASTRADA"))</f>
        <v/>
      </c>
      <c r="AE2170" s="50"/>
      <c r="AF2170" s="54" t="str">
        <f>IF(AE2170="","",IFERROR(VLOOKUP(AE2170,ATIVIDADES!$A:$C,3,FALSE),"NAO CADASTRADA"))</f>
        <v/>
      </c>
      <c r="AG2170" s="42"/>
      <c r="AH2170" s="48"/>
      <c r="AI2170" s="54" t="str">
        <f>IF(AH2170="","",IFERROR(VLOOKUP(AH2170,EMPRESAS!$A:$C,3,FALSE),"NAO CADASTRADA"))</f>
        <v/>
      </c>
      <c r="AJ2170" s="50"/>
      <c r="AK2170" s="54" t="str">
        <f>IF(AJ2170="","",IFERROR(VLOOKUP(AJ2170,ATIVIDADES!$A:$C,3,FALSE),"NAO CADASTRADA"))</f>
        <v/>
      </c>
      <c r="AL2170" s="42"/>
    </row>
    <row r="2171" spans="1:38" x14ac:dyDescent="0.25">
      <c r="A2171" s="26" t="str">
        <f t="shared" si="233"/>
        <v>OK</v>
      </c>
      <c r="B2171" s="29">
        <f t="shared" si="234"/>
        <v>2487914866</v>
      </c>
      <c r="C2171" s="30">
        <v>44259</v>
      </c>
      <c r="D2171" s="18">
        <f t="shared" si="237"/>
        <v>44256</v>
      </c>
      <c r="E2171" s="19" t="str">
        <f>IF(ISERROR(VLOOKUP(C2171,FERIADOS!$A:$B,1,FALSE)),IF(WEEKDAY(C2171)=1,"Dom",IF(WEEKDAY(C2171)=2,"Seg",IF(WEEKDAY(C2171)=3,"Ter",IF(WEEKDAY(C2171)=4,"Qua",IF(WEEKDAY(C2171)=5,"Qui",IF(WEEKDAY(C2171)=6,"Sex","Sab")))))),"Feriado")</f>
        <v>Qui</v>
      </c>
      <c r="F2171" s="32"/>
      <c r="G2171" s="33"/>
      <c r="H2171" s="33"/>
      <c r="I2171" s="33"/>
      <c r="J2171" s="21" t="str">
        <f t="shared" si="235"/>
        <v/>
      </c>
      <c r="K2171" s="21">
        <f t="shared" si="231"/>
        <v>0</v>
      </c>
      <c r="L2171" s="21" t="str">
        <f t="shared" si="232"/>
        <v/>
      </c>
      <c r="M2171" s="22" t="str">
        <f t="shared" si="236"/>
        <v/>
      </c>
      <c r="N2171" s="48"/>
      <c r="O2171" s="54" t="str">
        <f>IF(N2171="","",IFERROR(VLOOKUP(N2171,EMPRESAS!$A:$C,3,FALSE),"NAO CADASTRADA"))</f>
        <v/>
      </c>
      <c r="P2171" s="50"/>
      <c r="Q2171" s="54" t="str">
        <f>IF(P2171="","",IFERROR(VLOOKUP(P2171,ATIVIDADES!$A:$C,3,FALSE),"NAO CADASTRADA"))</f>
        <v/>
      </c>
      <c r="R2171" s="42"/>
      <c r="S2171" s="48"/>
      <c r="T2171" s="54" t="str">
        <f>IF(S2171="","",IFERROR(VLOOKUP(S2171,EMPRESAS!$A:$C,3,FALSE),"NAO CADASTRADA"))</f>
        <v/>
      </c>
      <c r="U2171" s="50"/>
      <c r="V2171" s="54" t="str">
        <f>IF(U2171="","",IFERROR(VLOOKUP(U2171,ATIVIDADES!$A:$C,3,FALSE),"NAO CADASTRADA"))</f>
        <v/>
      </c>
      <c r="W2171" s="42"/>
      <c r="X2171" s="48"/>
      <c r="Y2171" s="54" t="str">
        <f>IF(X2171="","",IFERROR(VLOOKUP(X2171,EMPRESAS!$A:$C,3,FALSE),"NAO CADASTRADA"))</f>
        <v/>
      </c>
      <c r="Z2171" s="50"/>
      <c r="AA2171" s="54" t="str">
        <f>IF(Z2171="","",IFERROR(VLOOKUP(Z2171,ATIVIDADES!$A:$C,3,FALSE),"NAO CADASTRADA"))</f>
        <v/>
      </c>
      <c r="AB2171" s="42"/>
      <c r="AC2171" s="48"/>
      <c r="AD2171" s="54" t="str">
        <f>IF(AC2171="","",IFERROR(VLOOKUP(AC2171,EMPRESAS!$A:$C,3,FALSE),"NAO CADASTRADA"))</f>
        <v/>
      </c>
      <c r="AE2171" s="50"/>
      <c r="AF2171" s="54" t="str">
        <f>IF(AE2171="","",IFERROR(VLOOKUP(AE2171,ATIVIDADES!$A:$C,3,FALSE),"NAO CADASTRADA"))</f>
        <v/>
      </c>
      <c r="AG2171" s="42"/>
      <c r="AH2171" s="48"/>
      <c r="AI2171" s="54" t="str">
        <f>IF(AH2171="","",IFERROR(VLOOKUP(AH2171,EMPRESAS!$A:$C,3,FALSE),"NAO CADASTRADA"))</f>
        <v/>
      </c>
      <c r="AJ2171" s="50"/>
      <c r="AK2171" s="54" t="str">
        <f>IF(AJ2171="","",IFERROR(VLOOKUP(AJ2171,ATIVIDADES!$A:$C,3,FALSE),"NAO CADASTRADA"))</f>
        <v/>
      </c>
      <c r="AL2171" s="42"/>
    </row>
    <row r="2172" spans="1:38" x14ac:dyDescent="0.25">
      <c r="A2172" s="26" t="str">
        <f t="shared" si="233"/>
        <v>OK</v>
      </c>
      <c r="B2172" s="29">
        <f t="shared" si="234"/>
        <v>2487914866</v>
      </c>
      <c r="C2172" s="30">
        <v>44260</v>
      </c>
      <c r="D2172" s="18">
        <f t="shared" si="237"/>
        <v>44256</v>
      </c>
      <c r="E2172" s="19" t="str">
        <f>IF(ISERROR(VLOOKUP(C2172,FERIADOS!$A:$B,1,FALSE)),IF(WEEKDAY(C2172)=1,"Dom",IF(WEEKDAY(C2172)=2,"Seg",IF(WEEKDAY(C2172)=3,"Ter",IF(WEEKDAY(C2172)=4,"Qua",IF(WEEKDAY(C2172)=5,"Qui",IF(WEEKDAY(C2172)=6,"Sex","Sab")))))),"Feriado")</f>
        <v>Sex</v>
      </c>
      <c r="F2172" s="32"/>
      <c r="G2172" s="33"/>
      <c r="H2172" s="33"/>
      <c r="I2172" s="33"/>
      <c r="J2172" s="21" t="str">
        <f t="shared" si="235"/>
        <v/>
      </c>
      <c r="K2172" s="21">
        <f t="shared" si="231"/>
        <v>0</v>
      </c>
      <c r="L2172" s="21" t="str">
        <f t="shared" si="232"/>
        <v/>
      </c>
      <c r="M2172" s="22" t="str">
        <f t="shared" si="236"/>
        <v/>
      </c>
      <c r="N2172" s="48"/>
      <c r="O2172" s="54" t="str">
        <f>IF(N2172="","",IFERROR(VLOOKUP(N2172,EMPRESAS!$A:$C,3,FALSE),"NAO CADASTRADA"))</f>
        <v/>
      </c>
      <c r="P2172" s="50"/>
      <c r="Q2172" s="54" t="str">
        <f>IF(P2172="","",IFERROR(VLOOKUP(P2172,ATIVIDADES!$A:$C,3,FALSE),"NAO CADASTRADA"))</f>
        <v/>
      </c>
      <c r="R2172" s="42"/>
      <c r="S2172" s="48"/>
      <c r="T2172" s="54" t="str">
        <f>IF(S2172="","",IFERROR(VLOOKUP(S2172,EMPRESAS!$A:$C,3,FALSE),"NAO CADASTRADA"))</f>
        <v/>
      </c>
      <c r="U2172" s="50"/>
      <c r="V2172" s="54" t="str">
        <f>IF(U2172="","",IFERROR(VLOOKUP(U2172,ATIVIDADES!$A:$C,3,FALSE),"NAO CADASTRADA"))</f>
        <v/>
      </c>
      <c r="W2172" s="42"/>
      <c r="X2172" s="48"/>
      <c r="Y2172" s="54" t="str">
        <f>IF(X2172="","",IFERROR(VLOOKUP(X2172,EMPRESAS!$A:$C,3,FALSE),"NAO CADASTRADA"))</f>
        <v/>
      </c>
      <c r="Z2172" s="50"/>
      <c r="AA2172" s="54" t="str">
        <f>IF(Z2172="","",IFERROR(VLOOKUP(Z2172,ATIVIDADES!$A:$C,3,FALSE),"NAO CADASTRADA"))</f>
        <v/>
      </c>
      <c r="AB2172" s="42"/>
      <c r="AC2172" s="48"/>
      <c r="AD2172" s="54" t="str">
        <f>IF(AC2172="","",IFERROR(VLOOKUP(AC2172,EMPRESAS!$A:$C,3,FALSE),"NAO CADASTRADA"))</f>
        <v/>
      </c>
      <c r="AE2172" s="50"/>
      <c r="AF2172" s="54" t="str">
        <f>IF(AE2172="","",IFERROR(VLOOKUP(AE2172,ATIVIDADES!$A:$C,3,FALSE),"NAO CADASTRADA"))</f>
        <v/>
      </c>
      <c r="AG2172" s="42"/>
      <c r="AH2172" s="48"/>
      <c r="AI2172" s="54" t="str">
        <f>IF(AH2172="","",IFERROR(VLOOKUP(AH2172,EMPRESAS!$A:$C,3,FALSE),"NAO CADASTRADA"))</f>
        <v/>
      </c>
      <c r="AJ2172" s="50"/>
      <c r="AK2172" s="54" t="str">
        <f>IF(AJ2172="","",IFERROR(VLOOKUP(AJ2172,ATIVIDADES!$A:$C,3,FALSE),"NAO CADASTRADA"))</f>
        <v/>
      </c>
      <c r="AL2172" s="42"/>
    </row>
    <row r="2173" spans="1:38" x14ac:dyDescent="0.25">
      <c r="A2173" s="26" t="str">
        <f t="shared" si="233"/>
        <v>OK</v>
      </c>
      <c r="B2173" s="29">
        <f t="shared" si="234"/>
        <v>2487914866</v>
      </c>
      <c r="C2173" s="30">
        <v>44261</v>
      </c>
      <c r="D2173" s="18">
        <f t="shared" si="237"/>
        <v>44256</v>
      </c>
      <c r="E2173" s="19" t="str">
        <f>IF(ISERROR(VLOOKUP(C2173,FERIADOS!$A:$B,1,FALSE)),IF(WEEKDAY(C2173)=1,"Dom",IF(WEEKDAY(C2173)=2,"Seg",IF(WEEKDAY(C2173)=3,"Ter",IF(WEEKDAY(C2173)=4,"Qua",IF(WEEKDAY(C2173)=5,"Qui",IF(WEEKDAY(C2173)=6,"Sex","Sab")))))),"Feriado")</f>
        <v>Sab</v>
      </c>
      <c r="F2173" s="32"/>
      <c r="G2173" s="33"/>
      <c r="H2173" s="33"/>
      <c r="I2173" s="33"/>
      <c r="J2173" s="21" t="str">
        <f t="shared" si="235"/>
        <v/>
      </c>
      <c r="K2173" s="21">
        <f t="shared" si="231"/>
        <v>0</v>
      </c>
      <c r="L2173" s="21" t="str">
        <f t="shared" si="232"/>
        <v/>
      </c>
      <c r="M2173" s="22" t="str">
        <f t="shared" si="236"/>
        <v/>
      </c>
      <c r="N2173" s="48"/>
      <c r="O2173" s="54" t="str">
        <f>IF(N2173="","",IFERROR(VLOOKUP(N2173,EMPRESAS!$A:$C,3,FALSE),"NAO CADASTRADA"))</f>
        <v/>
      </c>
      <c r="P2173" s="50"/>
      <c r="Q2173" s="54" t="str">
        <f>IF(P2173="","",IFERROR(VLOOKUP(P2173,ATIVIDADES!$A:$C,3,FALSE),"NAO CADASTRADA"))</f>
        <v/>
      </c>
      <c r="R2173" s="42"/>
      <c r="S2173" s="48"/>
      <c r="T2173" s="54" t="str">
        <f>IF(S2173="","",IFERROR(VLOOKUP(S2173,EMPRESAS!$A:$C,3,FALSE),"NAO CADASTRADA"))</f>
        <v/>
      </c>
      <c r="U2173" s="50"/>
      <c r="V2173" s="54" t="str">
        <f>IF(U2173="","",IFERROR(VLOOKUP(U2173,ATIVIDADES!$A:$C,3,FALSE),"NAO CADASTRADA"))</f>
        <v/>
      </c>
      <c r="W2173" s="42"/>
      <c r="X2173" s="48"/>
      <c r="Y2173" s="54" t="str">
        <f>IF(X2173="","",IFERROR(VLOOKUP(X2173,EMPRESAS!$A:$C,3,FALSE),"NAO CADASTRADA"))</f>
        <v/>
      </c>
      <c r="Z2173" s="50"/>
      <c r="AA2173" s="54" t="str">
        <f>IF(Z2173="","",IFERROR(VLOOKUP(Z2173,ATIVIDADES!$A:$C,3,FALSE),"NAO CADASTRADA"))</f>
        <v/>
      </c>
      <c r="AB2173" s="42"/>
      <c r="AC2173" s="48"/>
      <c r="AD2173" s="54" t="str">
        <f>IF(AC2173="","",IFERROR(VLOOKUP(AC2173,EMPRESAS!$A:$C,3,FALSE),"NAO CADASTRADA"))</f>
        <v/>
      </c>
      <c r="AE2173" s="50"/>
      <c r="AF2173" s="54" t="str">
        <f>IF(AE2173="","",IFERROR(VLOOKUP(AE2173,ATIVIDADES!$A:$C,3,FALSE),"NAO CADASTRADA"))</f>
        <v/>
      </c>
      <c r="AG2173" s="42"/>
      <c r="AH2173" s="48"/>
      <c r="AI2173" s="54" t="str">
        <f>IF(AH2173="","",IFERROR(VLOOKUP(AH2173,EMPRESAS!$A:$C,3,FALSE),"NAO CADASTRADA"))</f>
        <v/>
      </c>
      <c r="AJ2173" s="50"/>
      <c r="AK2173" s="54" t="str">
        <f>IF(AJ2173="","",IFERROR(VLOOKUP(AJ2173,ATIVIDADES!$A:$C,3,FALSE),"NAO CADASTRADA"))</f>
        <v/>
      </c>
      <c r="AL2173" s="42"/>
    </row>
    <row r="2174" spans="1:38" x14ac:dyDescent="0.25">
      <c r="A2174" s="26" t="str">
        <f t="shared" si="233"/>
        <v>OK</v>
      </c>
      <c r="B2174" s="29">
        <f t="shared" si="234"/>
        <v>2487914866</v>
      </c>
      <c r="C2174" s="30">
        <v>44262</v>
      </c>
      <c r="D2174" s="18">
        <f t="shared" si="237"/>
        <v>44256</v>
      </c>
      <c r="E2174" s="19" t="str">
        <f>IF(ISERROR(VLOOKUP(C2174,FERIADOS!$A:$B,1,FALSE)),IF(WEEKDAY(C2174)=1,"Dom",IF(WEEKDAY(C2174)=2,"Seg",IF(WEEKDAY(C2174)=3,"Ter",IF(WEEKDAY(C2174)=4,"Qua",IF(WEEKDAY(C2174)=5,"Qui",IF(WEEKDAY(C2174)=6,"Sex","Sab")))))),"Feriado")</f>
        <v>Dom</v>
      </c>
      <c r="F2174" s="32"/>
      <c r="G2174" s="33"/>
      <c r="H2174" s="33"/>
      <c r="I2174" s="33"/>
      <c r="J2174" s="21" t="str">
        <f t="shared" si="235"/>
        <v/>
      </c>
      <c r="K2174" s="21">
        <f t="shared" si="231"/>
        <v>0</v>
      </c>
      <c r="L2174" s="21" t="str">
        <f t="shared" si="232"/>
        <v/>
      </c>
      <c r="M2174" s="22" t="str">
        <f t="shared" si="236"/>
        <v/>
      </c>
      <c r="N2174" s="48"/>
      <c r="O2174" s="54" t="str">
        <f>IF(N2174="","",IFERROR(VLOOKUP(N2174,EMPRESAS!$A:$C,3,FALSE),"NAO CADASTRADA"))</f>
        <v/>
      </c>
      <c r="P2174" s="50"/>
      <c r="Q2174" s="54" t="str">
        <f>IF(P2174="","",IFERROR(VLOOKUP(P2174,ATIVIDADES!$A:$C,3,FALSE),"NAO CADASTRADA"))</f>
        <v/>
      </c>
      <c r="R2174" s="42"/>
      <c r="S2174" s="48"/>
      <c r="T2174" s="54" t="str">
        <f>IF(S2174="","",IFERROR(VLOOKUP(S2174,EMPRESAS!$A:$C,3,FALSE),"NAO CADASTRADA"))</f>
        <v/>
      </c>
      <c r="U2174" s="50"/>
      <c r="V2174" s="54" t="str">
        <f>IF(U2174="","",IFERROR(VLOOKUP(U2174,ATIVIDADES!$A:$C,3,FALSE),"NAO CADASTRADA"))</f>
        <v/>
      </c>
      <c r="W2174" s="42"/>
      <c r="X2174" s="48"/>
      <c r="Y2174" s="54" t="str">
        <f>IF(X2174="","",IFERROR(VLOOKUP(X2174,EMPRESAS!$A:$C,3,FALSE),"NAO CADASTRADA"))</f>
        <v/>
      </c>
      <c r="Z2174" s="50"/>
      <c r="AA2174" s="54" t="str">
        <f>IF(Z2174="","",IFERROR(VLOOKUP(Z2174,ATIVIDADES!$A:$C,3,FALSE),"NAO CADASTRADA"))</f>
        <v/>
      </c>
      <c r="AB2174" s="42"/>
      <c r="AC2174" s="48"/>
      <c r="AD2174" s="54" t="str">
        <f>IF(AC2174="","",IFERROR(VLOOKUP(AC2174,EMPRESAS!$A:$C,3,FALSE),"NAO CADASTRADA"))</f>
        <v/>
      </c>
      <c r="AE2174" s="50"/>
      <c r="AF2174" s="54" t="str">
        <f>IF(AE2174="","",IFERROR(VLOOKUP(AE2174,ATIVIDADES!$A:$C,3,FALSE),"NAO CADASTRADA"))</f>
        <v/>
      </c>
      <c r="AG2174" s="42"/>
      <c r="AH2174" s="48"/>
      <c r="AI2174" s="54" t="str">
        <f>IF(AH2174="","",IFERROR(VLOOKUP(AH2174,EMPRESAS!$A:$C,3,FALSE),"NAO CADASTRADA"))</f>
        <v/>
      </c>
      <c r="AJ2174" s="50"/>
      <c r="AK2174" s="54" t="str">
        <f>IF(AJ2174="","",IFERROR(VLOOKUP(AJ2174,ATIVIDADES!$A:$C,3,FALSE),"NAO CADASTRADA"))</f>
        <v/>
      </c>
      <c r="AL2174" s="42"/>
    </row>
    <row r="2175" spans="1:38" x14ac:dyDescent="0.25">
      <c r="A2175" s="26" t="str">
        <f t="shared" si="233"/>
        <v>OK</v>
      </c>
      <c r="B2175" s="29">
        <f t="shared" si="234"/>
        <v>2487914866</v>
      </c>
      <c r="C2175" s="30">
        <v>44263</v>
      </c>
      <c r="D2175" s="18">
        <f t="shared" si="237"/>
        <v>44256</v>
      </c>
      <c r="E2175" s="19" t="str">
        <f>IF(ISERROR(VLOOKUP(C2175,FERIADOS!$A:$B,1,FALSE)),IF(WEEKDAY(C2175)=1,"Dom",IF(WEEKDAY(C2175)=2,"Seg",IF(WEEKDAY(C2175)=3,"Ter",IF(WEEKDAY(C2175)=4,"Qua",IF(WEEKDAY(C2175)=5,"Qui",IF(WEEKDAY(C2175)=6,"Sex","Sab")))))),"Feriado")</f>
        <v>Seg</v>
      </c>
      <c r="F2175" s="32"/>
      <c r="G2175" s="33"/>
      <c r="H2175" s="33"/>
      <c r="I2175" s="33"/>
      <c r="J2175" s="21" t="str">
        <f t="shared" si="235"/>
        <v/>
      </c>
      <c r="K2175" s="21">
        <f t="shared" si="231"/>
        <v>0</v>
      </c>
      <c r="L2175" s="21" t="str">
        <f t="shared" si="232"/>
        <v/>
      </c>
      <c r="M2175" s="22" t="str">
        <f t="shared" si="236"/>
        <v/>
      </c>
      <c r="N2175" s="48"/>
      <c r="O2175" s="54" t="str">
        <f>IF(N2175="","",IFERROR(VLOOKUP(N2175,EMPRESAS!$A:$C,3,FALSE),"NAO CADASTRADA"))</f>
        <v/>
      </c>
      <c r="P2175" s="50"/>
      <c r="Q2175" s="54" t="str">
        <f>IF(P2175="","",IFERROR(VLOOKUP(P2175,ATIVIDADES!$A:$C,3,FALSE),"NAO CADASTRADA"))</f>
        <v/>
      </c>
      <c r="R2175" s="42"/>
      <c r="S2175" s="48"/>
      <c r="T2175" s="54" t="str">
        <f>IF(S2175="","",IFERROR(VLOOKUP(S2175,EMPRESAS!$A:$C,3,FALSE),"NAO CADASTRADA"))</f>
        <v/>
      </c>
      <c r="U2175" s="50"/>
      <c r="V2175" s="54" t="str">
        <f>IF(U2175="","",IFERROR(VLOOKUP(U2175,ATIVIDADES!$A:$C,3,FALSE),"NAO CADASTRADA"))</f>
        <v/>
      </c>
      <c r="W2175" s="42"/>
      <c r="X2175" s="48"/>
      <c r="Y2175" s="54" t="str">
        <f>IF(X2175="","",IFERROR(VLOOKUP(X2175,EMPRESAS!$A:$C,3,FALSE),"NAO CADASTRADA"))</f>
        <v/>
      </c>
      <c r="Z2175" s="50"/>
      <c r="AA2175" s="54" t="str">
        <f>IF(Z2175="","",IFERROR(VLOOKUP(Z2175,ATIVIDADES!$A:$C,3,FALSE),"NAO CADASTRADA"))</f>
        <v/>
      </c>
      <c r="AB2175" s="42"/>
      <c r="AC2175" s="48"/>
      <c r="AD2175" s="54" t="str">
        <f>IF(AC2175="","",IFERROR(VLOOKUP(AC2175,EMPRESAS!$A:$C,3,FALSE),"NAO CADASTRADA"))</f>
        <v/>
      </c>
      <c r="AE2175" s="50"/>
      <c r="AF2175" s="54" t="str">
        <f>IF(AE2175="","",IFERROR(VLOOKUP(AE2175,ATIVIDADES!$A:$C,3,FALSE),"NAO CADASTRADA"))</f>
        <v/>
      </c>
      <c r="AG2175" s="42"/>
      <c r="AH2175" s="48"/>
      <c r="AI2175" s="54" t="str">
        <f>IF(AH2175="","",IFERROR(VLOOKUP(AH2175,EMPRESAS!$A:$C,3,FALSE),"NAO CADASTRADA"))</f>
        <v/>
      </c>
      <c r="AJ2175" s="50"/>
      <c r="AK2175" s="54" t="str">
        <f>IF(AJ2175="","",IFERROR(VLOOKUP(AJ2175,ATIVIDADES!$A:$C,3,FALSE),"NAO CADASTRADA"))</f>
        <v/>
      </c>
      <c r="AL2175" s="42"/>
    </row>
    <row r="2176" spans="1:38" x14ac:dyDescent="0.25">
      <c r="A2176" s="26" t="str">
        <f t="shared" si="233"/>
        <v>OK</v>
      </c>
      <c r="B2176" s="29">
        <f t="shared" si="234"/>
        <v>2487914866</v>
      </c>
      <c r="C2176" s="30">
        <v>44264</v>
      </c>
      <c r="D2176" s="18">
        <f t="shared" si="237"/>
        <v>44256</v>
      </c>
      <c r="E2176" s="19" t="str">
        <f>IF(ISERROR(VLOOKUP(C2176,FERIADOS!$A:$B,1,FALSE)),IF(WEEKDAY(C2176)=1,"Dom",IF(WEEKDAY(C2176)=2,"Seg",IF(WEEKDAY(C2176)=3,"Ter",IF(WEEKDAY(C2176)=4,"Qua",IF(WEEKDAY(C2176)=5,"Qui",IF(WEEKDAY(C2176)=6,"Sex","Sab")))))),"Feriado")</f>
        <v>Ter</v>
      </c>
      <c r="F2176" s="32"/>
      <c r="G2176" s="33"/>
      <c r="H2176" s="33"/>
      <c r="I2176" s="33"/>
      <c r="J2176" s="21" t="str">
        <f t="shared" si="235"/>
        <v/>
      </c>
      <c r="K2176" s="21">
        <f t="shared" si="231"/>
        <v>0</v>
      </c>
      <c r="L2176" s="21" t="str">
        <f t="shared" si="232"/>
        <v/>
      </c>
      <c r="M2176" s="22" t="str">
        <f t="shared" si="236"/>
        <v/>
      </c>
      <c r="N2176" s="48"/>
      <c r="O2176" s="54" t="str">
        <f>IF(N2176="","",IFERROR(VLOOKUP(N2176,EMPRESAS!$A:$C,3,FALSE),"NAO CADASTRADA"))</f>
        <v/>
      </c>
      <c r="P2176" s="50"/>
      <c r="Q2176" s="54" t="str">
        <f>IF(P2176="","",IFERROR(VLOOKUP(P2176,ATIVIDADES!$A:$C,3,FALSE),"NAO CADASTRADA"))</f>
        <v/>
      </c>
      <c r="R2176" s="42"/>
      <c r="S2176" s="48"/>
      <c r="T2176" s="54" t="str">
        <f>IF(S2176="","",IFERROR(VLOOKUP(S2176,EMPRESAS!$A:$C,3,FALSE),"NAO CADASTRADA"))</f>
        <v/>
      </c>
      <c r="U2176" s="50"/>
      <c r="V2176" s="54" t="str">
        <f>IF(U2176="","",IFERROR(VLOOKUP(U2176,ATIVIDADES!$A:$C,3,FALSE),"NAO CADASTRADA"))</f>
        <v/>
      </c>
      <c r="W2176" s="42"/>
      <c r="X2176" s="48"/>
      <c r="Y2176" s="54" t="str">
        <f>IF(X2176="","",IFERROR(VLOOKUP(X2176,EMPRESAS!$A:$C,3,FALSE),"NAO CADASTRADA"))</f>
        <v/>
      </c>
      <c r="Z2176" s="50"/>
      <c r="AA2176" s="54" t="str">
        <f>IF(Z2176="","",IFERROR(VLOOKUP(Z2176,ATIVIDADES!$A:$C,3,FALSE),"NAO CADASTRADA"))</f>
        <v/>
      </c>
      <c r="AB2176" s="42"/>
      <c r="AC2176" s="48"/>
      <c r="AD2176" s="54" t="str">
        <f>IF(AC2176="","",IFERROR(VLOOKUP(AC2176,EMPRESAS!$A:$C,3,FALSE),"NAO CADASTRADA"))</f>
        <v/>
      </c>
      <c r="AE2176" s="50"/>
      <c r="AF2176" s="54" t="str">
        <f>IF(AE2176="","",IFERROR(VLOOKUP(AE2176,ATIVIDADES!$A:$C,3,FALSE),"NAO CADASTRADA"))</f>
        <v/>
      </c>
      <c r="AG2176" s="42"/>
      <c r="AH2176" s="48"/>
      <c r="AI2176" s="54" t="str">
        <f>IF(AH2176="","",IFERROR(VLOOKUP(AH2176,EMPRESAS!$A:$C,3,FALSE),"NAO CADASTRADA"))</f>
        <v/>
      </c>
      <c r="AJ2176" s="50"/>
      <c r="AK2176" s="54" t="str">
        <f>IF(AJ2176="","",IFERROR(VLOOKUP(AJ2176,ATIVIDADES!$A:$C,3,FALSE),"NAO CADASTRADA"))</f>
        <v/>
      </c>
      <c r="AL2176" s="42"/>
    </row>
    <row r="2177" spans="1:38" x14ac:dyDescent="0.25">
      <c r="A2177" s="26" t="str">
        <f t="shared" si="233"/>
        <v>OK</v>
      </c>
      <c r="B2177" s="29">
        <f t="shared" si="234"/>
        <v>2487914866</v>
      </c>
      <c r="C2177" s="30">
        <v>44265</v>
      </c>
      <c r="D2177" s="18">
        <f t="shared" si="237"/>
        <v>44256</v>
      </c>
      <c r="E2177" s="19" t="str">
        <f>IF(ISERROR(VLOOKUP(C2177,FERIADOS!$A:$B,1,FALSE)),IF(WEEKDAY(C2177)=1,"Dom",IF(WEEKDAY(C2177)=2,"Seg",IF(WEEKDAY(C2177)=3,"Ter",IF(WEEKDAY(C2177)=4,"Qua",IF(WEEKDAY(C2177)=5,"Qui",IF(WEEKDAY(C2177)=6,"Sex","Sab")))))),"Feriado")</f>
        <v>Qua</v>
      </c>
      <c r="F2177" s="32"/>
      <c r="G2177" s="33"/>
      <c r="H2177" s="33"/>
      <c r="I2177" s="33"/>
      <c r="J2177" s="21" t="str">
        <f t="shared" si="235"/>
        <v/>
      </c>
      <c r="K2177" s="21">
        <f t="shared" si="231"/>
        <v>0</v>
      </c>
      <c r="L2177" s="21" t="str">
        <f t="shared" si="232"/>
        <v/>
      </c>
      <c r="M2177" s="22" t="str">
        <f t="shared" si="236"/>
        <v/>
      </c>
      <c r="N2177" s="48"/>
      <c r="O2177" s="54" t="str">
        <f>IF(N2177="","",IFERROR(VLOOKUP(N2177,EMPRESAS!$A:$C,3,FALSE),"NAO CADASTRADA"))</f>
        <v/>
      </c>
      <c r="P2177" s="50"/>
      <c r="Q2177" s="54" t="str">
        <f>IF(P2177="","",IFERROR(VLOOKUP(P2177,ATIVIDADES!$A:$C,3,FALSE),"NAO CADASTRADA"))</f>
        <v/>
      </c>
      <c r="R2177" s="42"/>
      <c r="S2177" s="48"/>
      <c r="T2177" s="54" t="str">
        <f>IF(S2177="","",IFERROR(VLOOKUP(S2177,EMPRESAS!$A:$C,3,FALSE),"NAO CADASTRADA"))</f>
        <v/>
      </c>
      <c r="U2177" s="50"/>
      <c r="V2177" s="54" t="str">
        <f>IF(U2177="","",IFERROR(VLOOKUP(U2177,ATIVIDADES!$A:$C,3,FALSE),"NAO CADASTRADA"))</f>
        <v/>
      </c>
      <c r="W2177" s="42"/>
      <c r="X2177" s="48"/>
      <c r="Y2177" s="54" t="str">
        <f>IF(X2177="","",IFERROR(VLOOKUP(X2177,EMPRESAS!$A:$C,3,FALSE),"NAO CADASTRADA"))</f>
        <v/>
      </c>
      <c r="Z2177" s="50"/>
      <c r="AA2177" s="54" t="str">
        <f>IF(Z2177="","",IFERROR(VLOOKUP(Z2177,ATIVIDADES!$A:$C,3,FALSE),"NAO CADASTRADA"))</f>
        <v/>
      </c>
      <c r="AB2177" s="42"/>
      <c r="AC2177" s="48"/>
      <c r="AD2177" s="54" t="str">
        <f>IF(AC2177="","",IFERROR(VLOOKUP(AC2177,EMPRESAS!$A:$C,3,FALSE),"NAO CADASTRADA"))</f>
        <v/>
      </c>
      <c r="AE2177" s="50"/>
      <c r="AF2177" s="54" t="str">
        <f>IF(AE2177="","",IFERROR(VLOOKUP(AE2177,ATIVIDADES!$A:$C,3,FALSE),"NAO CADASTRADA"))</f>
        <v/>
      </c>
      <c r="AG2177" s="42"/>
      <c r="AH2177" s="48"/>
      <c r="AI2177" s="54" t="str">
        <f>IF(AH2177="","",IFERROR(VLOOKUP(AH2177,EMPRESAS!$A:$C,3,FALSE),"NAO CADASTRADA"))</f>
        <v/>
      </c>
      <c r="AJ2177" s="50"/>
      <c r="AK2177" s="54" t="str">
        <f>IF(AJ2177="","",IFERROR(VLOOKUP(AJ2177,ATIVIDADES!$A:$C,3,FALSE),"NAO CADASTRADA"))</f>
        <v/>
      </c>
      <c r="AL2177" s="42"/>
    </row>
    <row r="2178" spans="1:38" x14ac:dyDescent="0.25">
      <c r="A2178" s="26" t="str">
        <f t="shared" si="233"/>
        <v>OK</v>
      </c>
      <c r="B2178" s="29">
        <f t="shared" si="234"/>
        <v>2487914866</v>
      </c>
      <c r="C2178" s="30">
        <v>44266</v>
      </c>
      <c r="D2178" s="18">
        <f t="shared" si="237"/>
        <v>44256</v>
      </c>
      <c r="E2178" s="19" t="str">
        <f>IF(ISERROR(VLOOKUP(C2178,FERIADOS!$A:$B,1,FALSE)),IF(WEEKDAY(C2178)=1,"Dom",IF(WEEKDAY(C2178)=2,"Seg",IF(WEEKDAY(C2178)=3,"Ter",IF(WEEKDAY(C2178)=4,"Qua",IF(WEEKDAY(C2178)=5,"Qui",IF(WEEKDAY(C2178)=6,"Sex","Sab")))))),"Feriado")</f>
        <v>Qui</v>
      </c>
      <c r="F2178" s="32"/>
      <c r="G2178" s="33"/>
      <c r="H2178" s="33"/>
      <c r="I2178" s="33"/>
      <c r="J2178" s="21" t="str">
        <f t="shared" si="235"/>
        <v/>
      </c>
      <c r="K2178" s="21">
        <f t="shared" si="231"/>
        <v>0</v>
      </c>
      <c r="L2178" s="21" t="str">
        <f t="shared" si="232"/>
        <v/>
      </c>
      <c r="M2178" s="22" t="str">
        <f t="shared" si="236"/>
        <v/>
      </c>
      <c r="N2178" s="48"/>
      <c r="O2178" s="54" t="str">
        <f>IF(N2178="","",IFERROR(VLOOKUP(N2178,EMPRESAS!$A:$C,3,FALSE),"NAO CADASTRADA"))</f>
        <v/>
      </c>
      <c r="P2178" s="50"/>
      <c r="Q2178" s="54" t="str">
        <f>IF(P2178="","",IFERROR(VLOOKUP(P2178,ATIVIDADES!$A:$C,3,FALSE),"NAO CADASTRADA"))</f>
        <v/>
      </c>
      <c r="R2178" s="42"/>
      <c r="S2178" s="48"/>
      <c r="T2178" s="54" t="str">
        <f>IF(S2178="","",IFERROR(VLOOKUP(S2178,EMPRESAS!$A:$C,3,FALSE),"NAO CADASTRADA"))</f>
        <v/>
      </c>
      <c r="U2178" s="50"/>
      <c r="V2178" s="54" t="str">
        <f>IF(U2178="","",IFERROR(VLOOKUP(U2178,ATIVIDADES!$A:$C,3,FALSE),"NAO CADASTRADA"))</f>
        <v/>
      </c>
      <c r="W2178" s="42"/>
      <c r="X2178" s="48"/>
      <c r="Y2178" s="54" t="str">
        <f>IF(X2178="","",IFERROR(VLOOKUP(X2178,EMPRESAS!$A:$C,3,FALSE),"NAO CADASTRADA"))</f>
        <v/>
      </c>
      <c r="Z2178" s="50"/>
      <c r="AA2178" s="54" t="str">
        <f>IF(Z2178="","",IFERROR(VLOOKUP(Z2178,ATIVIDADES!$A:$C,3,FALSE),"NAO CADASTRADA"))</f>
        <v/>
      </c>
      <c r="AB2178" s="42"/>
      <c r="AC2178" s="48"/>
      <c r="AD2178" s="54" t="str">
        <f>IF(AC2178="","",IFERROR(VLOOKUP(AC2178,EMPRESAS!$A:$C,3,FALSE),"NAO CADASTRADA"))</f>
        <v/>
      </c>
      <c r="AE2178" s="50"/>
      <c r="AF2178" s="54" t="str">
        <f>IF(AE2178="","",IFERROR(VLOOKUP(AE2178,ATIVIDADES!$A:$C,3,FALSE),"NAO CADASTRADA"))</f>
        <v/>
      </c>
      <c r="AG2178" s="42"/>
      <c r="AH2178" s="48"/>
      <c r="AI2178" s="54" t="str">
        <f>IF(AH2178="","",IFERROR(VLOOKUP(AH2178,EMPRESAS!$A:$C,3,FALSE),"NAO CADASTRADA"))</f>
        <v/>
      </c>
      <c r="AJ2178" s="50"/>
      <c r="AK2178" s="54" t="str">
        <f>IF(AJ2178="","",IFERROR(VLOOKUP(AJ2178,ATIVIDADES!$A:$C,3,FALSE),"NAO CADASTRADA"))</f>
        <v/>
      </c>
      <c r="AL2178" s="42"/>
    </row>
    <row r="2179" spans="1:38" x14ac:dyDescent="0.25">
      <c r="A2179" s="26" t="str">
        <f t="shared" si="233"/>
        <v>OK</v>
      </c>
      <c r="B2179" s="29">
        <f t="shared" si="234"/>
        <v>2487914866</v>
      </c>
      <c r="C2179" s="30">
        <v>44267</v>
      </c>
      <c r="D2179" s="18">
        <f t="shared" si="237"/>
        <v>44256</v>
      </c>
      <c r="E2179" s="19" t="str">
        <f>IF(ISERROR(VLOOKUP(C2179,FERIADOS!$A:$B,1,FALSE)),IF(WEEKDAY(C2179)=1,"Dom",IF(WEEKDAY(C2179)=2,"Seg",IF(WEEKDAY(C2179)=3,"Ter",IF(WEEKDAY(C2179)=4,"Qua",IF(WEEKDAY(C2179)=5,"Qui",IF(WEEKDAY(C2179)=6,"Sex","Sab")))))),"Feriado")</f>
        <v>Sex</v>
      </c>
      <c r="F2179" s="32"/>
      <c r="G2179" s="33"/>
      <c r="H2179" s="33"/>
      <c r="I2179" s="33"/>
      <c r="J2179" s="21" t="str">
        <f t="shared" si="235"/>
        <v/>
      </c>
      <c r="K2179" s="21">
        <f t="shared" si="231"/>
        <v>0</v>
      </c>
      <c r="L2179" s="21" t="str">
        <f t="shared" si="232"/>
        <v/>
      </c>
      <c r="M2179" s="22" t="str">
        <f t="shared" si="236"/>
        <v/>
      </c>
      <c r="N2179" s="48"/>
      <c r="O2179" s="54" t="str">
        <f>IF(N2179="","",IFERROR(VLOOKUP(N2179,EMPRESAS!$A:$C,3,FALSE),"NAO CADASTRADA"))</f>
        <v/>
      </c>
      <c r="P2179" s="50"/>
      <c r="Q2179" s="54" t="str">
        <f>IF(P2179="","",IFERROR(VLOOKUP(P2179,ATIVIDADES!$A:$C,3,FALSE),"NAO CADASTRADA"))</f>
        <v/>
      </c>
      <c r="R2179" s="42"/>
      <c r="S2179" s="48"/>
      <c r="T2179" s="54" t="str">
        <f>IF(S2179="","",IFERROR(VLOOKUP(S2179,EMPRESAS!$A:$C,3,FALSE),"NAO CADASTRADA"))</f>
        <v/>
      </c>
      <c r="U2179" s="50"/>
      <c r="V2179" s="54" t="str">
        <f>IF(U2179="","",IFERROR(VLOOKUP(U2179,ATIVIDADES!$A:$C,3,FALSE),"NAO CADASTRADA"))</f>
        <v/>
      </c>
      <c r="W2179" s="42"/>
      <c r="X2179" s="48"/>
      <c r="Y2179" s="54" t="str">
        <f>IF(X2179="","",IFERROR(VLOOKUP(X2179,EMPRESAS!$A:$C,3,FALSE),"NAO CADASTRADA"))</f>
        <v/>
      </c>
      <c r="Z2179" s="50"/>
      <c r="AA2179" s="54" t="str">
        <f>IF(Z2179="","",IFERROR(VLOOKUP(Z2179,ATIVIDADES!$A:$C,3,FALSE),"NAO CADASTRADA"))</f>
        <v/>
      </c>
      <c r="AB2179" s="42"/>
      <c r="AC2179" s="48"/>
      <c r="AD2179" s="54" t="str">
        <f>IF(AC2179="","",IFERROR(VLOOKUP(AC2179,EMPRESAS!$A:$C,3,FALSE),"NAO CADASTRADA"))</f>
        <v/>
      </c>
      <c r="AE2179" s="50"/>
      <c r="AF2179" s="54" t="str">
        <f>IF(AE2179="","",IFERROR(VLOOKUP(AE2179,ATIVIDADES!$A:$C,3,FALSE),"NAO CADASTRADA"))</f>
        <v/>
      </c>
      <c r="AG2179" s="42"/>
      <c r="AH2179" s="48"/>
      <c r="AI2179" s="54" t="str">
        <f>IF(AH2179="","",IFERROR(VLOOKUP(AH2179,EMPRESAS!$A:$C,3,FALSE),"NAO CADASTRADA"))</f>
        <v/>
      </c>
      <c r="AJ2179" s="50"/>
      <c r="AK2179" s="54" t="str">
        <f>IF(AJ2179="","",IFERROR(VLOOKUP(AJ2179,ATIVIDADES!$A:$C,3,FALSE),"NAO CADASTRADA"))</f>
        <v/>
      </c>
      <c r="AL2179" s="42"/>
    </row>
    <row r="2180" spans="1:38" x14ac:dyDescent="0.25">
      <c r="A2180" s="26" t="str">
        <f t="shared" si="233"/>
        <v>OK</v>
      </c>
      <c r="B2180" s="29">
        <f t="shared" si="234"/>
        <v>2487914866</v>
      </c>
      <c r="C2180" s="30">
        <v>44268</v>
      </c>
      <c r="D2180" s="18">
        <f t="shared" si="237"/>
        <v>44256</v>
      </c>
      <c r="E2180" s="19" t="str">
        <f>IF(ISERROR(VLOOKUP(C2180,FERIADOS!$A:$B,1,FALSE)),IF(WEEKDAY(C2180)=1,"Dom",IF(WEEKDAY(C2180)=2,"Seg",IF(WEEKDAY(C2180)=3,"Ter",IF(WEEKDAY(C2180)=4,"Qua",IF(WEEKDAY(C2180)=5,"Qui",IF(WEEKDAY(C2180)=6,"Sex","Sab")))))),"Feriado")</f>
        <v>Sab</v>
      </c>
      <c r="F2180" s="32"/>
      <c r="G2180" s="33"/>
      <c r="H2180" s="33"/>
      <c r="I2180" s="33"/>
      <c r="J2180" s="21" t="str">
        <f t="shared" si="235"/>
        <v/>
      </c>
      <c r="K2180" s="21">
        <f t="shared" si="231"/>
        <v>0</v>
      </c>
      <c r="L2180" s="21" t="str">
        <f t="shared" si="232"/>
        <v/>
      </c>
      <c r="M2180" s="22" t="str">
        <f t="shared" si="236"/>
        <v/>
      </c>
      <c r="N2180" s="48"/>
      <c r="O2180" s="54" t="str">
        <f>IF(N2180="","",IFERROR(VLOOKUP(N2180,EMPRESAS!$A:$C,3,FALSE),"NAO CADASTRADA"))</f>
        <v/>
      </c>
      <c r="P2180" s="50"/>
      <c r="Q2180" s="54" t="str">
        <f>IF(P2180="","",IFERROR(VLOOKUP(P2180,ATIVIDADES!$A:$C,3,FALSE),"NAO CADASTRADA"))</f>
        <v/>
      </c>
      <c r="R2180" s="42"/>
      <c r="S2180" s="48"/>
      <c r="T2180" s="54" t="str">
        <f>IF(S2180="","",IFERROR(VLOOKUP(S2180,EMPRESAS!$A:$C,3,FALSE),"NAO CADASTRADA"))</f>
        <v/>
      </c>
      <c r="U2180" s="50"/>
      <c r="V2180" s="54" t="str">
        <f>IF(U2180="","",IFERROR(VLOOKUP(U2180,ATIVIDADES!$A:$C,3,FALSE),"NAO CADASTRADA"))</f>
        <v/>
      </c>
      <c r="W2180" s="42"/>
      <c r="X2180" s="48"/>
      <c r="Y2180" s="54" t="str">
        <f>IF(X2180="","",IFERROR(VLOOKUP(X2180,EMPRESAS!$A:$C,3,FALSE),"NAO CADASTRADA"))</f>
        <v/>
      </c>
      <c r="Z2180" s="50"/>
      <c r="AA2180" s="54" t="str">
        <f>IF(Z2180="","",IFERROR(VLOOKUP(Z2180,ATIVIDADES!$A:$C,3,FALSE),"NAO CADASTRADA"))</f>
        <v/>
      </c>
      <c r="AB2180" s="42"/>
      <c r="AC2180" s="48"/>
      <c r="AD2180" s="54" t="str">
        <f>IF(AC2180="","",IFERROR(VLOOKUP(AC2180,EMPRESAS!$A:$C,3,FALSE),"NAO CADASTRADA"))</f>
        <v/>
      </c>
      <c r="AE2180" s="50"/>
      <c r="AF2180" s="54" t="str">
        <f>IF(AE2180="","",IFERROR(VLOOKUP(AE2180,ATIVIDADES!$A:$C,3,FALSE),"NAO CADASTRADA"))</f>
        <v/>
      </c>
      <c r="AG2180" s="42"/>
      <c r="AH2180" s="48"/>
      <c r="AI2180" s="54" t="str">
        <f>IF(AH2180="","",IFERROR(VLOOKUP(AH2180,EMPRESAS!$A:$C,3,FALSE),"NAO CADASTRADA"))</f>
        <v/>
      </c>
      <c r="AJ2180" s="50"/>
      <c r="AK2180" s="54" t="str">
        <f>IF(AJ2180="","",IFERROR(VLOOKUP(AJ2180,ATIVIDADES!$A:$C,3,FALSE),"NAO CADASTRADA"))</f>
        <v/>
      </c>
      <c r="AL2180" s="42"/>
    </row>
    <row r="2181" spans="1:38" x14ac:dyDescent="0.25">
      <c r="A2181" s="26" t="str">
        <f t="shared" si="233"/>
        <v>OK</v>
      </c>
      <c r="B2181" s="29">
        <f t="shared" si="234"/>
        <v>2487914866</v>
      </c>
      <c r="C2181" s="30">
        <v>44269</v>
      </c>
      <c r="D2181" s="18">
        <f t="shared" si="237"/>
        <v>44256</v>
      </c>
      <c r="E2181" s="19" t="str">
        <f>IF(ISERROR(VLOOKUP(C2181,FERIADOS!$A:$B,1,FALSE)),IF(WEEKDAY(C2181)=1,"Dom",IF(WEEKDAY(C2181)=2,"Seg",IF(WEEKDAY(C2181)=3,"Ter",IF(WEEKDAY(C2181)=4,"Qua",IF(WEEKDAY(C2181)=5,"Qui",IF(WEEKDAY(C2181)=6,"Sex","Sab")))))),"Feriado")</f>
        <v>Dom</v>
      </c>
      <c r="F2181" s="32"/>
      <c r="G2181" s="33"/>
      <c r="H2181" s="33"/>
      <c r="I2181" s="33"/>
      <c r="J2181" s="21" t="str">
        <f t="shared" si="235"/>
        <v/>
      </c>
      <c r="K2181" s="21">
        <f t="shared" si="231"/>
        <v>0</v>
      </c>
      <c r="L2181" s="21" t="str">
        <f t="shared" si="232"/>
        <v/>
      </c>
      <c r="M2181" s="22" t="str">
        <f t="shared" si="236"/>
        <v/>
      </c>
      <c r="N2181" s="48"/>
      <c r="O2181" s="54" t="str">
        <f>IF(N2181="","",IFERROR(VLOOKUP(N2181,EMPRESAS!$A:$C,3,FALSE),"NAO CADASTRADA"))</f>
        <v/>
      </c>
      <c r="P2181" s="50"/>
      <c r="Q2181" s="54" t="str">
        <f>IF(P2181="","",IFERROR(VLOOKUP(P2181,ATIVIDADES!$A:$C,3,FALSE),"NAO CADASTRADA"))</f>
        <v/>
      </c>
      <c r="R2181" s="42"/>
      <c r="S2181" s="48"/>
      <c r="T2181" s="54" t="str">
        <f>IF(S2181="","",IFERROR(VLOOKUP(S2181,EMPRESAS!$A:$C,3,FALSE),"NAO CADASTRADA"))</f>
        <v/>
      </c>
      <c r="U2181" s="50"/>
      <c r="V2181" s="54" t="str">
        <f>IF(U2181="","",IFERROR(VLOOKUP(U2181,ATIVIDADES!$A:$C,3,FALSE),"NAO CADASTRADA"))</f>
        <v/>
      </c>
      <c r="W2181" s="42"/>
      <c r="X2181" s="48"/>
      <c r="Y2181" s="54" t="str">
        <f>IF(X2181="","",IFERROR(VLOOKUP(X2181,EMPRESAS!$A:$C,3,FALSE),"NAO CADASTRADA"))</f>
        <v/>
      </c>
      <c r="Z2181" s="50"/>
      <c r="AA2181" s="54" t="str">
        <f>IF(Z2181="","",IFERROR(VLOOKUP(Z2181,ATIVIDADES!$A:$C,3,FALSE),"NAO CADASTRADA"))</f>
        <v/>
      </c>
      <c r="AB2181" s="42"/>
      <c r="AC2181" s="48"/>
      <c r="AD2181" s="54" t="str">
        <f>IF(AC2181="","",IFERROR(VLOOKUP(AC2181,EMPRESAS!$A:$C,3,FALSE),"NAO CADASTRADA"))</f>
        <v/>
      </c>
      <c r="AE2181" s="50"/>
      <c r="AF2181" s="54" t="str">
        <f>IF(AE2181="","",IFERROR(VLOOKUP(AE2181,ATIVIDADES!$A:$C,3,FALSE),"NAO CADASTRADA"))</f>
        <v/>
      </c>
      <c r="AG2181" s="42"/>
      <c r="AH2181" s="48"/>
      <c r="AI2181" s="54" t="str">
        <f>IF(AH2181="","",IFERROR(VLOOKUP(AH2181,EMPRESAS!$A:$C,3,FALSE),"NAO CADASTRADA"))</f>
        <v/>
      </c>
      <c r="AJ2181" s="50"/>
      <c r="AK2181" s="54" t="str">
        <f>IF(AJ2181="","",IFERROR(VLOOKUP(AJ2181,ATIVIDADES!$A:$C,3,FALSE),"NAO CADASTRADA"))</f>
        <v/>
      </c>
      <c r="AL2181" s="42"/>
    </row>
    <row r="2182" spans="1:38" x14ac:dyDescent="0.25">
      <c r="A2182" s="26" t="str">
        <f t="shared" si="233"/>
        <v>OK</v>
      </c>
      <c r="B2182" s="29">
        <f t="shared" si="234"/>
        <v>2487914866</v>
      </c>
      <c r="C2182" s="30">
        <v>44270</v>
      </c>
      <c r="D2182" s="18">
        <f t="shared" si="237"/>
        <v>44256</v>
      </c>
      <c r="E2182" s="19" t="str">
        <f>IF(ISERROR(VLOOKUP(C2182,FERIADOS!$A:$B,1,FALSE)),IF(WEEKDAY(C2182)=1,"Dom",IF(WEEKDAY(C2182)=2,"Seg",IF(WEEKDAY(C2182)=3,"Ter",IF(WEEKDAY(C2182)=4,"Qua",IF(WEEKDAY(C2182)=5,"Qui",IF(WEEKDAY(C2182)=6,"Sex","Sab")))))),"Feriado")</f>
        <v>Seg</v>
      </c>
      <c r="F2182" s="32"/>
      <c r="G2182" s="33"/>
      <c r="H2182" s="33"/>
      <c r="I2182" s="33"/>
      <c r="J2182" s="21" t="str">
        <f t="shared" si="235"/>
        <v/>
      </c>
      <c r="K2182" s="21">
        <f t="shared" si="231"/>
        <v>0</v>
      </c>
      <c r="L2182" s="21" t="str">
        <f t="shared" si="232"/>
        <v/>
      </c>
      <c r="M2182" s="22" t="str">
        <f t="shared" si="236"/>
        <v/>
      </c>
      <c r="N2182" s="48"/>
      <c r="O2182" s="54" t="str">
        <f>IF(N2182="","",IFERROR(VLOOKUP(N2182,EMPRESAS!$A:$C,3,FALSE),"NAO CADASTRADA"))</f>
        <v/>
      </c>
      <c r="P2182" s="50"/>
      <c r="Q2182" s="54" t="str">
        <f>IF(P2182="","",IFERROR(VLOOKUP(P2182,ATIVIDADES!$A:$C,3,FALSE),"NAO CADASTRADA"))</f>
        <v/>
      </c>
      <c r="R2182" s="42"/>
      <c r="S2182" s="48"/>
      <c r="T2182" s="54" t="str">
        <f>IF(S2182="","",IFERROR(VLOOKUP(S2182,EMPRESAS!$A:$C,3,FALSE),"NAO CADASTRADA"))</f>
        <v/>
      </c>
      <c r="U2182" s="50"/>
      <c r="V2182" s="54" t="str">
        <f>IF(U2182="","",IFERROR(VLOOKUP(U2182,ATIVIDADES!$A:$C,3,FALSE),"NAO CADASTRADA"))</f>
        <v/>
      </c>
      <c r="W2182" s="42"/>
      <c r="X2182" s="48"/>
      <c r="Y2182" s="54" t="str">
        <f>IF(X2182="","",IFERROR(VLOOKUP(X2182,EMPRESAS!$A:$C,3,FALSE),"NAO CADASTRADA"))</f>
        <v/>
      </c>
      <c r="Z2182" s="50"/>
      <c r="AA2182" s="54" t="str">
        <f>IF(Z2182="","",IFERROR(VLOOKUP(Z2182,ATIVIDADES!$A:$C,3,FALSE),"NAO CADASTRADA"))</f>
        <v/>
      </c>
      <c r="AB2182" s="42"/>
      <c r="AC2182" s="48"/>
      <c r="AD2182" s="54" t="str">
        <f>IF(AC2182="","",IFERROR(VLOOKUP(AC2182,EMPRESAS!$A:$C,3,FALSE),"NAO CADASTRADA"))</f>
        <v/>
      </c>
      <c r="AE2182" s="50"/>
      <c r="AF2182" s="54" t="str">
        <f>IF(AE2182="","",IFERROR(VLOOKUP(AE2182,ATIVIDADES!$A:$C,3,FALSE),"NAO CADASTRADA"))</f>
        <v/>
      </c>
      <c r="AG2182" s="42"/>
      <c r="AH2182" s="48"/>
      <c r="AI2182" s="54" t="str">
        <f>IF(AH2182="","",IFERROR(VLOOKUP(AH2182,EMPRESAS!$A:$C,3,FALSE),"NAO CADASTRADA"))</f>
        <v/>
      </c>
      <c r="AJ2182" s="50"/>
      <c r="AK2182" s="54" t="str">
        <f>IF(AJ2182="","",IFERROR(VLOOKUP(AJ2182,ATIVIDADES!$A:$C,3,FALSE),"NAO CADASTRADA"))</f>
        <v/>
      </c>
      <c r="AL2182" s="42"/>
    </row>
    <row r="2183" spans="1:38" x14ac:dyDescent="0.25">
      <c r="A2183" s="26" t="str">
        <f t="shared" si="233"/>
        <v>OK</v>
      </c>
      <c r="B2183" s="29">
        <f t="shared" si="234"/>
        <v>2487914866</v>
      </c>
      <c r="C2183" s="30">
        <v>44271</v>
      </c>
      <c r="D2183" s="18">
        <f t="shared" si="237"/>
        <v>44256</v>
      </c>
      <c r="E2183" s="19" t="str">
        <f>IF(ISERROR(VLOOKUP(C2183,FERIADOS!$A:$B,1,FALSE)),IF(WEEKDAY(C2183)=1,"Dom",IF(WEEKDAY(C2183)=2,"Seg",IF(WEEKDAY(C2183)=3,"Ter",IF(WEEKDAY(C2183)=4,"Qua",IF(WEEKDAY(C2183)=5,"Qui",IF(WEEKDAY(C2183)=6,"Sex","Sab")))))),"Feriado")</f>
        <v>Ter</v>
      </c>
      <c r="F2183" s="32"/>
      <c r="G2183" s="33"/>
      <c r="H2183" s="33"/>
      <c r="I2183" s="33"/>
      <c r="J2183" s="21" t="str">
        <f t="shared" si="235"/>
        <v/>
      </c>
      <c r="K2183" s="21">
        <f t="shared" ref="K2183:K2246" si="238">SUM(R2183,W2183,AB2183,AG2183,AL2183)</f>
        <v>0</v>
      </c>
      <c r="L2183" s="21" t="str">
        <f t="shared" ref="L2183:L2246" si="239">IF(OR(E2183="Sab",E2183="Dom",E2183="Feriado"),J2183,IF(J2183="","",IF(J2183&lt;=$M$2,0,J2183-$M$2)))</f>
        <v/>
      </c>
      <c r="M2183" s="22" t="str">
        <f t="shared" si="236"/>
        <v/>
      </c>
      <c r="N2183" s="48"/>
      <c r="O2183" s="54" t="str">
        <f>IF(N2183="","",IFERROR(VLOOKUP(N2183,EMPRESAS!$A:$C,3,FALSE),"NAO CADASTRADA"))</f>
        <v/>
      </c>
      <c r="P2183" s="50"/>
      <c r="Q2183" s="54" t="str">
        <f>IF(P2183="","",IFERROR(VLOOKUP(P2183,ATIVIDADES!$A:$C,3,FALSE),"NAO CADASTRADA"))</f>
        <v/>
      </c>
      <c r="R2183" s="42"/>
      <c r="S2183" s="48"/>
      <c r="T2183" s="54" t="str">
        <f>IF(S2183="","",IFERROR(VLOOKUP(S2183,EMPRESAS!$A:$C,3,FALSE),"NAO CADASTRADA"))</f>
        <v/>
      </c>
      <c r="U2183" s="50"/>
      <c r="V2183" s="54" t="str">
        <f>IF(U2183="","",IFERROR(VLOOKUP(U2183,ATIVIDADES!$A:$C,3,FALSE),"NAO CADASTRADA"))</f>
        <v/>
      </c>
      <c r="W2183" s="42"/>
      <c r="X2183" s="48"/>
      <c r="Y2183" s="54" t="str">
        <f>IF(X2183="","",IFERROR(VLOOKUP(X2183,EMPRESAS!$A:$C,3,FALSE),"NAO CADASTRADA"))</f>
        <v/>
      </c>
      <c r="Z2183" s="50"/>
      <c r="AA2183" s="54" t="str">
        <f>IF(Z2183="","",IFERROR(VLOOKUP(Z2183,ATIVIDADES!$A:$C,3,FALSE),"NAO CADASTRADA"))</f>
        <v/>
      </c>
      <c r="AB2183" s="42"/>
      <c r="AC2183" s="48"/>
      <c r="AD2183" s="54" t="str">
        <f>IF(AC2183="","",IFERROR(VLOOKUP(AC2183,EMPRESAS!$A:$C,3,FALSE),"NAO CADASTRADA"))</f>
        <v/>
      </c>
      <c r="AE2183" s="50"/>
      <c r="AF2183" s="54" t="str">
        <f>IF(AE2183="","",IFERROR(VLOOKUP(AE2183,ATIVIDADES!$A:$C,3,FALSE),"NAO CADASTRADA"))</f>
        <v/>
      </c>
      <c r="AG2183" s="42"/>
      <c r="AH2183" s="48"/>
      <c r="AI2183" s="54" t="str">
        <f>IF(AH2183="","",IFERROR(VLOOKUP(AH2183,EMPRESAS!$A:$C,3,FALSE),"NAO CADASTRADA"))</f>
        <v/>
      </c>
      <c r="AJ2183" s="50"/>
      <c r="AK2183" s="54" t="str">
        <f>IF(AJ2183="","",IFERROR(VLOOKUP(AJ2183,ATIVIDADES!$A:$C,3,FALSE),"NAO CADASTRADA"))</f>
        <v/>
      </c>
      <c r="AL2183" s="42"/>
    </row>
    <row r="2184" spans="1:38" x14ac:dyDescent="0.25">
      <c r="A2184" s="26" t="str">
        <f t="shared" ref="A2184:A2247" si="240">IF(J2184="","OK",IF(K2184&lt;&gt;J2184,"PENDENTE","OK"))</f>
        <v>OK</v>
      </c>
      <c r="B2184" s="29">
        <f t="shared" ref="B2184:B2247" si="241">$D$2</f>
        <v>2487914866</v>
      </c>
      <c r="C2184" s="30">
        <v>44272</v>
      </c>
      <c r="D2184" s="18">
        <f t="shared" si="237"/>
        <v>44256</v>
      </c>
      <c r="E2184" s="19" t="str">
        <f>IF(ISERROR(VLOOKUP(C2184,FERIADOS!$A:$B,1,FALSE)),IF(WEEKDAY(C2184)=1,"Dom",IF(WEEKDAY(C2184)=2,"Seg",IF(WEEKDAY(C2184)=3,"Ter",IF(WEEKDAY(C2184)=4,"Qua",IF(WEEKDAY(C2184)=5,"Qui",IF(WEEKDAY(C2184)=6,"Sex","Sab")))))),"Feriado")</f>
        <v>Qua</v>
      </c>
      <c r="F2184" s="32"/>
      <c r="G2184" s="33"/>
      <c r="H2184" s="33"/>
      <c r="I2184" s="33"/>
      <c r="J2184" s="21" t="str">
        <f t="shared" ref="J2184:J2247" si="242">IF(OR(F2184="",G2184="",H2184="",I2184=""),"",I2184-H2184+G2184-F2184)</f>
        <v/>
      </c>
      <c r="K2184" s="21">
        <f t="shared" si="238"/>
        <v>0</v>
      </c>
      <c r="L2184" s="21" t="str">
        <f t="shared" si="239"/>
        <v/>
      </c>
      <c r="M2184" s="22" t="str">
        <f t="shared" ref="M2184:M2247" si="243">IF(J2184="","",IF(OR(E2184="Sab",E2184="Dom",E2184="Feriado"),0,IF(J2184&gt;=$M$2,0,$M$2-J2184)))</f>
        <v/>
      </c>
      <c r="N2184" s="48"/>
      <c r="O2184" s="54" t="str">
        <f>IF(N2184="","",IFERROR(VLOOKUP(N2184,EMPRESAS!$A:$C,3,FALSE),"NAO CADASTRADA"))</f>
        <v/>
      </c>
      <c r="P2184" s="50"/>
      <c r="Q2184" s="54" t="str">
        <f>IF(P2184="","",IFERROR(VLOOKUP(P2184,ATIVIDADES!$A:$C,3,FALSE),"NAO CADASTRADA"))</f>
        <v/>
      </c>
      <c r="R2184" s="42"/>
      <c r="S2184" s="48"/>
      <c r="T2184" s="54" t="str">
        <f>IF(S2184="","",IFERROR(VLOOKUP(S2184,EMPRESAS!$A:$C,3,FALSE),"NAO CADASTRADA"))</f>
        <v/>
      </c>
      <c r="U2184" s="50"/>
      <c r="V2184" s="54" t="str">
        <f>IF(U2184="","",IFERROR(VLOOKUP(U2184,ATIVIDADES!$A:$C,3,FALSE),"NAO CADASTRADA"))</f>
        <v/>
      </c>
      <c r="W2184" s="42"/>
      <c r="X2184" s="48"/>
      <c r="Y2184" s="54" t="str">
        <f>IF(X2184="","",IFERROR(VLOOKUP(X2184,EMPRESAS!$A:$C,3,FALSE),"NAO CADASTRADA"))</f>
        <v/>
      </c>
      <c r="Z2184" s="50"/>
      <c r="AA2184" s="54" t="str">
        <f>IF(Z2184="","",IFERROR(VLOOKUP(Z2184,ATIVIDADES!$A:$C,3,FALSE),"NAO CADASTRADA"))</f>
        <v/>
      </c>
      <c r="AB2184" s="42"/>
      <c r="AC2184" s="48"/>
      <c r="AD2184" s="54" t="str">
        <f>IF(AC2184="","",IFERROR(VLOOKUP(AC2184,EMPRESAS!$A:$C,3,FALSE),"NAO CADASTRADA"))</f>
        <v/>
      </c>
      <c r="AE2184" s="50"/>
      <c r="AF2184" s="54" t="str">
        <f>IF(AE2184="","",IFERROR(VLOOKUP(AE2184,ATIVIDADES!$A:$C,3,FALSE),"NAO CADASTRADA"))</f>
        <v/>
      </c>
      <c r="AG2184" s="42"/>
      <c r="AH2184" s="48"/>
      <c r="AI2184" s="54" t="str">
        <f>IF(AH2184="","",IFERROR(VLOOKUP(AH2184,EMPRESAS!$A:$C,3,FALSE),"NAO CADASTRADA"))</f>
        <v/>
      </c>
      <c r="AJ2184" s="50"/>
      <c r="AK2184" s="54" t="str">
        <f>IF(AJ2184="","",IFERROR(VLOOKUP(AJ2184,ATIVIDADES!$A:$C,3,FALSE),"NAO CADASTRADA"))</f>
        <v/>
      </c>
      <c r="AL2184" s="42"/>
    </row>
    <row r="2185" spans="1:38" x14ac:dyDescent="0.25">
      <c r="A2185" s="26" t="str">
        <f t="shared" si="240"/>
        <v>OK</v>
      </c>
      <c r="B2185" s="29">
        <f t="shared" si="241"/>
        <v>2487914866</v>
      </c>
      <c r="C2185" s="30">
        <v>44273</v>
      </c>
      <c r="D2185" s="18">
        <f t="shared" ref="D2185:D2248" si="244">IF(MONTH(C2185)=MONTH(C2184),D2184,C2185)</f>
        <v>44256</v>
      </c>
      <c r="E2185" s="19" t="str">
        <f>IF(ISERROR(VLOOKUP(C2185,FERIADOS!$A:$B,1,FALSE)),IF(WEEKDAY(C2185)=1,"Dom",IF(WEEKDAY(C2185)=2,"Seg",IF(WEEKDAY(C2185)=3,"Ter",IF(WEEKDAY(C2185)=4,"Qua",IF(WEEKDAY(C2185)=5,"Qui",IF(WEEKDAY(C2185)=6,"Sex","Sab")))))),"Feriado")</f>
        <v>Qui</v>
      </c>
      <c r="F2185" s="32"/>
      <c r="G2185" s="33"/>
      <c r="H2185" s="33"/>
      <c r="I2185" s="33"/>
      <c r="J2185" s="21" t="str">
        <f t="shared" si="242"/>
        <v/>
      </c>
      <c r="K2185" s="21">
        <f t="shared" si="238"/>
        <v>0</v>
      </c>
      <c r="L2185" s="21" t="str">
        <f t="shared" si="239"/>
        <v/>
      </c>
      <c r="M2185" s="22" t="str">
        <f t="shared" si="243"/>
        <v/>
      </c>
      <c r="N2185" s="48"/>
      <c r="O2185" s="54" t="str">
        <f>IF(N2185="","",IFERROR(VLOOKUP(N2185,EMPRESAS!$A:$C,3,FALSE),"NAO CADASTRADA"))</f>
        <v/>
      </c>
      <c r="P2185" s="50"/>
      <c r="Q2185" s="54" t="str">
        <f>IF(P2185="","",IFERROR(VLOOKUP(P2185,ATIVIDADES!$A:$C,3,FALSE),"NAO CADASTRADA"))</f>
        <v/>
      </c>
      <c r="R2185" s="42"/>
      <c r="S2185" s="48"/>
      <c r="T2185" s="54" t="str">
        <f>IF(S2185="","",IFERROR(VLOOKUP(S2185,EMPRESAS!$A:$C,3,FALSE),"NAO CADASTRADA"))</f>
        <v/>
      </c>
      <c r="U2185" s="50"/>
      <c r="V2185" s="54" t="str">
        <f>IF(U2185="","",IFERROR(VLOOKUP(U2185,ATIVIDADES!$A:$C,3,FALSE),"NAO CADASTRADA"))</f>
        <v/>
      </c>
      <c r="W2185" s="42"/>
      <c r="X2185" s="48"/>
      <c r="Y2185" s="54" t="str">
        <f>IF(X2185="","",IFERROR(VLOOKUP(X2185,EMPRESAS!$A:$C,3,FALSE),"NAO CADASTRADA"))</f>
        <v/>
      </c>
      <c r="Z2185" s="50"/>
      <c r="AA2185" s="54" t="str">
        <f>IF(Z2185="","",IFERROR(VLOOKUP(Z2185,ATIVIDADES!$A:$C,3,FALSE),"NAO CADASTRADA"))</f>
        <v/>
      </c>
      <c r="AB2185" s="42"/>
      <c r="AC2185" s="48"/>
      <c r="AD2185" s="54" t="str">
        <f>IF(AC2185="","",IFERROR(VLOOKUP(AC2185,EMPRESAS!$A:$C,3,FALSE),"NAO CADASTRADA"))</f>
        <v/>
      </c>
      <c r="AE2185" s="50"/>
      <c r="AF2185" s="54" t="str">
        <f>IF(AE2185="","",IFERROR(VLOOKUP(AE2185,ATIVIDADES!$A:$C,3,FALSE),"NAO CADASTRADA"))</f>
        <v/>
      </c>
      <c r="AG2185" s="42"/>
      <c r="AH2185" s="48"/>
      <c r="AI2185" s="54" t="str">
        <f>IF(AH2185="","",IFERROR(VLOOKUP(AH2185,EMPRESAS!$A:$C,3,FALSE),"NAO CADASTRADA"))</f>
        <v/>
      </c>
      <c r="AJ2185" s="50"/>
      <c r="AK2185" s="54" t="str">
        <f>IF(AJ2185="","",IFERROR(VLOOKUP(AJ2185,ATIVIDADES!$A:$C,3,FALSE),"NAO CADASTRADA"))</f>
        <v/>
      </c>
      <c r="AL2185" s="42"/>
    </row>
    <row r="2186" spans="1:38" x14ac:dyDescent="0.25">
      <c r="A2186" s="26" t="str">
        <f t="shared" si="240"/>
        <v>OK</v>
      </c>
      <c r="B2186" s="29">
        <f t="shared" si="241"/>
        <v>2487914866</v>
      </c>
      <c r="C2186" s="30">
        <v>44274</v>
      </c>
      <c r="D2186" s="18">
        <f t="shared" si="244"/>
        <v>44256</v>
      </c>
      <c r="E2186" s="19" t="str">
        <f>IF(ISERROR(VLOOKUP(C2186,FERIADOS!$A:$B,1,FALSE)),IF(WEEKDAY(C2186)=1,"Dom",IF(WEEKDAY(C2186)=2,"Seg",IF(WEEKDAY(C2186)=3,"Ter",IF(WEEKDAY(C2186)=4,"Qua",IF(WEEKDAY(C2186)=5,"Qui",IF(WEEKDAY(C2186)=6,"Sex","Sab")))))),"Feriado")</f>
        <v>Sex</v>
      </c>
      <c r="F2186" s="32"/>
      <c r="G2186" s="33"/>
      <c r="H2186" s="33"/>
      <c r="I2186" s="33"/>
      <c r="J2186" s="21" t="str">
        <f t="shared" si="242"/>
        <v/>
      </c>
      <c r="K2186" s="21">
        <f t="shared" si="238"/>
        <v>0</v>
      </c>
      <c r="L2186" s="21" t="str">
        <f t="shared" si="239"/>
        <v/>
      </c>
      <c r="M2186" s="22" t="str">
        <f t="shared" si="243"/>
        <v/>
      </c>
      <c r="N2186" s="48"/>
      <c r="O2186" s="54" t="str">
        <f>IF(N2186="","",IFERROR(VLOOKUP(N2186,EMPRESAS!$A:$C,3,FALSE),"NAO CADASTRADA"))</f>
        <v/>
      </c>
      <c r="P2186" s="50"/>
      <c r="Q2186" s="54" t="str">
        <f>IF(P2186="","",IFERROR(VLOOKUP(P2186,ATIVIDADES!$A:$C,3,FALSE),"NAO CADASTRADA"))</f>
        <v/>
      </c>
      <c r="R2186" s="42"/>
      <c r="S2186" s="48"/>
      <c r="T2186" s="54" t="str">
        <f>IF(S2186="","",IFERROR(VLOOKUP(S2186,EMPRESAS!$A:$C,3,FALSE),"NAO CADASTRADA"))</f>
        <v/>
      </c>
      <c r="U2186" s="50"/>
      <c r="V2186" s="54" t="str">
        <f>IF(U2186="","",IFERROR(VLOOKUP(U2186,ATIVIDADES!$A:$C,3,FALSE),"NAO CADASTRADA"))</f>
        <v/>
      </c>
      <c r="W2186" s="42"/>
      <c r="X2186" s="48"/>
      <c r="Y2186" s="54" t="str">
        <f>IF(X2186="","",IFERROR(VLOOKUP(X2186,EMPRESAS!$A:$C,3,FALSE),"NAO CADASTRADA"))</f>
        <v/>
      </c>
      <c r="Z2186" s="50"/>
      <c r="AA2186" s="54" t="str">
        <f>IF(Z2186="","",IFERROR(VLOOKUP(Z2186,ATIVIDADES!$A:$C,3,FALSE),"NAO CADASTRADA"))</f>
        <v/>
      </c>
      <c r="AB2186" s="42"/>
      <c r="AC2186" s="48"/>
      <c r="AD2186" s="54" t="str">
        <f>IF(AC2186="","",IFERROR(VLOOKUP(AC2186,EMPRESAS!$A:$C,3,FALSE),"NAO CADASTRADA"))</f>
        <v/>
      </c>
      <c r="AE2186" s="50"/>
      <c r="AF2186" s="54" t="str">
        <f>IF(AE2186="","",IFERROR(VLOOKUP(AE2186,ATIVIDADES!$A:$C,3,FALSE),"NAO CADASTRADA"))</f>
        <v/>
      </c>
      <c r="AG2186" s="42"/>
      <c r="AH2186" s="48"/>
      <c r="AI2186" s="54" t="str">
        <f>IF(AH2186="","",IFERROR(VLOOKUP(AH2186,EMPRESAS!$A:$C,3,FALSE),"NAO CADASTRADA"))</f>
        <v/>
      </c>
      <c r="AJ2186" s="50"/>
      <c r="AK2186" s="54" t="str">
        <f>IF(AJ2186="","",IFERROR(VLOOKUP(AJ2186,ATIVIDADES!$A:$C,3,FALSE),"NAO CADASTRADA"))</f>
        <v/>
      </c>
      <c r="AL2186" s="42"/>
    </row>
    <row r="2187" spans="1:38" x14ac:dyDescent="0.25">
      <c r="A2187" s="26" t="str">
        <f t="shared" si="240"/>
        <v>OK</v>
      </c>
      <c r="B2187" s="29">
        <f t="shared" si="241"/>
        <v>2487914866</v>
      </c>
      <c r="C2187" s="30">
        <v>44275</v>
      </c>
      <c r="D2187" s="18">
        <f t="shared" si="244"/>
        <v>44256</v>
      </c>
      <c r="E2187" s="19" t="str">
        <f>IF(ISERROR(VLOOKUP(C2187,FERIADOS!$A:$B,1,FALSE)),IF(WEEKDAY(C2187)=1,"Dom",IF(WEEKDAY(C2187)=2,"Seg",IF(WEEKDAY(C2187)=3,"Ter",IF(WEEKDAY(C2187)=4,"Qua",IF(WEEKDAY(C2187)=5,"Qui",IF(WEEKDAY(C2187)=6,"Sex","Sab")))))),"Feriado")</f>
        <v>Sab</v>
      </c>
      <c r="F2187" s="32"/>
      <c r="G2187" s="33"/>
      <c r="H2187" s="33"/>
      <c r="I2187" s="33"/>
      <c r="J2187" s="21" t="str">
        <f t="shared" si="242"/>
        <v/>
      </c>
      <c r="K2187" s="21">
        <f t="shared" si="238"/>
        <v>0</v>
      </c>
      <c r="L2187" s="21" t="str">
        <f t="shared" si="239"/>
        <v/>
      </c>
      <c r="M2187" s="22" t="str">
        <f t="shared" si="243"/>
        <v/>
      </c>
      <c r="N2187" s="48"/>
      <c r="O2187" s="54" t="str">
        <f>IF(N2187="","",IFERROR(VLOOKUP(N2187,EMPRESAS!$A:$C,3,FALSE),"NAO CADASTRADA"))</f>
        <v/>
      </c>
      <c r="P2187" s="50"/>
      <c r="Q2187" s="54" t="str">
        <f>IF(P2187="","",IFERROR(VLOOKUP(P2187,ATIVIDADES!$A:$C,3,FALSE),"NAO CADASTRADA"))</f>
        <v/>
      </c>
      <c r="R2187" s="42"/>
      <c r="S2187" s="48"/>
      <c r="T2187" s="54" t="str">
        <f>IF(S2187="","",IFERROR(VLOOKUP(S2187,EMPRESAS!$A:$C,3,FALSE),"NAO CADASTRADA"))</f>
        <v/>
      </c>
      <c r="U2187" s="50"/>
      <c r="V2187" s="54" t="str">
        <f>IF(U2187="","",IFERROR(VLOOKUP(U2187,ATIVIDADES!$A:$C,3,FALSE),"NAO CADASTRADA"))</f>
        <v/>
      </c>
      <c r="W2187" s="42"/>
      <c r="X2187" s="48"/>
      <c r="Y2187" s="54" t="str">
        <f>IF(X2187="","",IFERROR(VLOOKUP(X2187,EMPRESAS!$A:$C,3,FALSE),"NAO CADASTRADA"))</f>
        <v/>
      </c>
      <c r="Z2187" s="50"/>
      <c r="AA2187" s="54" t="str">
        <f>IF(Z2187="","",IFERROR(VLOOKUP(Z2187,ATIVIDADES!$A:$C,3,FALSE),"NAO CADASTRADA"))</f>
        <v/>
      </c>
      <c r="AB2187" s="42"/>
      <c r="AC2187" s="48"/>
      <c r="AD2187" s="54" t="str">
        <f>IF(AC2187="","",IFERROR(VLOOKUP(AC2187,EMPRESAS!$A:$C,3,FALSE),"NAO CADASTRADA"))</f>
        <v/>
      </c>
      <c r="AE2187" s="50"/>
      <c r="AF2187" s="54" t="str">
        <f>IF(AE2187="","",IFERROR(VLOOKUP(AE2187,ATIVIDADES!$A:$C,3,FALSE),"NAO CADASTRADA"))</f>
        <v/>
      </c>
      <c r="AG2187" s="42"/>
      <c r="AH2187" s="48"/>
      <c r="AI2187" s="54" t="str">
        <f>IF(AH2187="","",IFERROR(VLOOKUP(AH2187,EMPRESAS!$A:$C,3,FALSE),"NAO CADASTRADA"))</f>
        <v/>
      </c>
      <c r="AJ2187" s="50"/>
      <c r="AK2187" s="54" t="str">
        <f>IF(AJ2187="","",IFERROR(VLOOKUP(AJ2187,ATIVIDADES!$A:$C,3,FALSE),"NAO CADASTRADA"))</f>
        <v/>
      </c>
      <c r="AL2187" s="42"/>
    </row>
    <row r="2188" spans="1:38" x14ac:dyDescent="0.25">
      <c r="A2188" s="26" t="str">
        <f t="shared" si="240"/>
        <v>OK</v>
      </c>
      <c r="B2188" s="29">
        <f t="shared" si="241"/>
        <v>2487914866</v>
      </c>
      <c r="C2188" s="30">
        <v>44276</v>
      </c>
      <c r="D2188" s="18">
        <f t="shared" si="244"/>
        <v>44256</v>
      </c>
      <c r="E2188" s="19" t="str">
        <f>IF(ISERROR(VLOOKUP(C2188,FERIADOS!$A:$B,1,FALSE)),IF(WEEKDAY(C2188)=1,"Dom",IF(WEEKDAY(C2188)=2,"Seg",IF(WEEKDAY(C2188)=3,"Ter",IF(WEEKDAY(C2188)=4,"Qua",IF(WEEKDAY(C2188)=5,"Qui",IF(WEEKDAY(C2188)=6,"Sex","Sab")))))),"Feriado")</f>
        <v>Dom</v>
      </c>
      <c r="F2188" s="32"/>
      <c r="G2188" s="33"/>
      <c r="H2188" s="33"/>
      <c r="I2188" s="33"/>
      <c r="J2188" s="21" t="str">
        <f t="shared" si="242"/>
        <v/>
      </c>
      <c r="K2188" s="21">
        <f t="shared" si="238"/>
        <v>0</v>
      </c>
      <c r="L2188" s="21" t="str">
        <f t="shared" si="239"/>
        <v/>
      </c>
      <c r="M2188" s="22" t="str">
        <f t="shared" si="243"/>
        <v/>
      </c>
      <c r="N2188" s="48"/>
      <c r="O2188" s="54" t="str">
        <f>IF(N2188="","",IFERROR(VLOOKUP(N2188,EMPRESAS!$A:$C,3,FALSE),"NAO CADASTRADA"))</f>
        <v/>
      </c>
      <c r="P2188" s="50"/>
      <c r="Q2188" s="54" t="str">
        <f>IF(P2188="","",IFERROR(VLOOKUP(P2188,ATIVIDADES!$A:$C,3,FALSE),"NAO CADASTRADA"))</f>
        <v/>
      </c>
      <c r="R2188" s="42"/>
      <c r="S2188" s="48"/>
      <c r="T2188" s="54" t="str">
        <f>IF(S2188="","",IFERROR(VLOOKUP(S2188,EMPRESAS!$A:$C,3,FALSE),"NAO CADASTRADA"))</f>
        <v/>
      </c>
      <c r="U2188" s="50"/>
      <c r="V2188" s="54" t="str">
        <f>IF(U2188="","",IFERROR(VLOOKUP(U2188,ATIVIDADES!$A:$C,3,FALSE),"NAO CADASTRADA"))</f>
        <v/>
      </c>
      <c r="W2188" s="42"/>
      <c r="X2188" s="48"/>
      <c r="Y2188" s="54" t="str">
        <f>IF(X2188="","",IFERROR(VLOOKUP(X2188,EMPRESAS!$A:$C,3,FALSE),"NAO CADASTRADA"))</f>
        <v/>
      </c>
      <c r="Z2188" s="50"/>
      <c r="AA2188" s="54" t="str">
        <f>IF(Z2188="","",IFERROR(VLOOKUP(Z2188,ATIVIDADES!$A:$C,3,FALSE),"NAO CADASTRADA"))</f>
        <v/>
      </c>
      <c r="AB2188" s="42"/>
      <c r="AC2188" s="48"/>
      <c r="AD2188" s="54" t="str">
        <f>IF(AC2188="","",IFERROR(VLOOKUP(AC2188,EMPRESAS!$A:$C,3,FALSE),"NAO CADASTRADA"))</f>
        <v/>
      </c>
      <c r="AE2188" s="50"/>
      <c r="AF2188" s="54" t="str">
        <f>IF(AE2188="","",IFERROR(VLOOKUP(AE2188,ATIVIDADES!$A:$C,3,FALSE),"NAO CADASTRADA"))</f>
        <v/>
      </c>
      <c r="AG2188" s="42"/>
      <c r="AH2188" s="48"/>
      <c r="AI2188" s="54" t="str">
        <f>IF(AH2188="","",IFERROR(VLOOKUP(AH2188,EMPRESAS!$A:$C,3,FALSE),"NAO CADASTRADA"))</f>
        <v/>
      </c>
      <c r="AJ2188" s="50"/>
      <c r="AK2188" s="54" t="str">
        <f>IF(AJ2188="","",IFERROR(VLOOKUP(AJ2188,ATIVIDADES!$A:$C,3,FALSE),"NAO CADASTRADA"))</f>
        <v/>
      </c>
      <c r="AL2188" s="42"/>
    </row>
    <row r="2189" spans="1:38" x14ac:dyDescent="0.25">
      <c r="A2189" s="26" t="str">
        <f t="shared" si="240"/>
        <v>OK</v>
      </c>
      <c r="B2189" s="29">
        <f t="shared" si="241"/>
        <v>2487914866</v>
      </c>
      <c r="C2189" s="30">
        <v>44277</v>
      </c>
      <c r="D2189" s="18">
        <f t="shared" si="244"/>
        <v>44256</v>
      </c>
      <c r="E2189" s="19" t="str">
        <f>IF(ISERROR(VLOOKUP(C2189,FERIADOS!$A:$B,1,FALSE)),IF(WEEKDAY(C2189)=1,"Dom",IF(WEEKDAY(C2189)=2,"Seg",IF(WEEKDAY(C2189)=3,"Ter",IF(WEEKDAY(C2189)=4,"Qua",IF(WEEKDAY(C2189)=5,"Qui",IF(WEEKDAY(C2189)=6,"Sex","Sab")))))),"Feriado")</f>
        <v>Seg</v>
      </c>
      <c r="F2189" s="32"/>
      <c r="G2189" s="33"/>
      <c r="H2189" s="33"/>
      <c r="I2189" s="33"/>
      <c r="J2189" s="21" t="str">
        <f t="shared" si="242"/>
        <v/>
      </c>
      <c r="K2189" s="21">
        <f t="shared" si="238"/>
        <v>0</v>
      </c>
      <c r="L2189" s="21" t="str">
        <f t="shared" si="239"/>
        <v/>
      </c>
      <c r="M2189" s="22" t="str">
        <f t="shared" si="243"/>
        <v/>
      </c>
      <c r="N2189" s="48"/>
      <c r="O2189" s="54" t="str">
        <f>IF(N2189="","",IFERROR(VLOOKUP(N2189,EMPRESAS!$A:$C,3,FALSE),"NAO CADASTRADA"))</f>
        <v/>
      </c>
      <c r="P2189" s="50"/>
      <c r="Q2189" s="54" t="str">
        <f>IF(P2189="","",IFERROR(VLOOKUP(P2189,ATIVIDADES!$A:$C,3,FALSE),"NAO CADASTRADA"))</f>
        <v/>
      </c>
      <c r="R2189" s="42"/>
      <c r="S2189" s="48"/>
      <c r="T2189" s="54" t="str">
        <f>IF(S2189="","",IFERROR(VLOOKUP(S2189,EMPRESAS!$A:$C,3,FALSE),"NAO CADASTRADA"))</f>
        <v/>
      </c>
      <c r="U2189" s="50"/>
      <c r="V2189" s="54" t="str">
        <f>IF(U2189="","",IFERROR(VLOOKUP(U2189,ATIVIDADES!$A:$C,3,FALSE),"NAO CADASTRADA"))</f>
        <v/>
      </c>
      <c r="W2189" s="42"/>
      <c r="X2189" s="48"/>
      <c r="Y2189" s="54" t="str">
        <f>IF(X2189="","",IFERROR(VLOOKUP(X2189,EMPRESAS!$A:$C,3,FALSE),"NAO CADASTRADA"))</f>
        <v/>
      </c>
      <c r="Z2189" s="50"/>
      <c r="AA2189" s="54" t="str">
        <f>IF(Z2189="","",IFERROR(VLOOKUP(Z2189,ATIVIDADES!$A:$C,3,FALSE),"NAO CADASTRADA"))</f>
        <v/>
      </c>
      <c r="AB2189" s="42"/>
      <c r="AC2189" s="48"/>
      <c r="AD2189" s="54" t="str">
        <f>IF(AC2189="","",IFERROR(VLOOKUP(AC2189,EMPRESAS!$A:$C,3,FALSE),"NAO CADASTRADA"))</f>
        <v/>
      </c>
      <c r="AE2189" s="50"/>
      <c r="AF2189" s="54" t="str">
        <f>IF(AE2189="","",IFERROR(VLOOKUP(AE2189,ATIVIDADES!$A:$C,3,FALSE),"NAO CADASTRADA"))</f>
        <v/>
      </c>
      <c r="AG2189" s="42"/>
      <c r="AH2189" s="48"/>
      <c r="AI2189" s="54" t="str">
        <f>IF(AH2189="","",IFERROR(VLOOKUP(AH2189,EMPRESAS!$A:$C,3,FALSE),"NAO CADASTRADA"))</f>
        <v/>
      </c>
      <c r="AJ2189" s="50"/>
      <c r="AK2189" s="54" t="str">
        <f>IF(AJ2189="","",IFERROR(VLOOKUP(AJ2189,ATIVIDADES!$A:$C,3,FALSE),"NAO CADASTRADA"))</f>
        <v/>
      </c>
      <c r="AL2189" s="42"/>
    </row>
    <row r="2190" spans="1:38" x14ac:dyDescent="0.25">
      <c r="A2190" s="26" t="str">
        <f t="shared" si="240"/>
        <v>OK</v>
      </c>
      <c r="B2190" s="29">
        <f t="shared" si="241"/>
        <v>2487914866</v>
      </c>
      <c r="C2190" s="30">
        <v>44278</v>
      </c>
      <c r="D2190" s="18">
        <f t="shared" si="244"/>
        <v>44256</v>
      </c>
      <c r="E2190" s="19" t="str">
        <f>IF(ISERROR(VLOOKUP(C2190,FERIADOS!$A:$B,1,FALSE)),IF(WEEKDAY(C2190)=1,"Dom",IF(WEEKDAY(C2190)=2,"Seg",IF(WEEKDAY(C2190)=3,"Ter",IF(WEEKDAY(C2190)=4,"Qua",IF(WEEKDAY(C2190)=5,"Qui",IF(WEEKDAY(C2190)=6,"Sex","Sab")))))),"Feriado")</f>
        <v>Ter</v>
      </c>
      <c r="F2190" s="32"/>
      <c r="G2190" s="33"/>
      <c r="H2190" s="33"/>
      <c r="I2190" s="33"/>
      <c r="J2190" s="21" t="str">
        <f t="shared" si="242"/>
        <v/>
      </c>
      <c r="K2190" s="21">
        <f t="shared" si="238"/>
        <v>0</v>
      </c>
      <c r="L2190" s="21" t="str">
        <f t="shared" si="239"/>
        <v/>
      </c>
      <c r="M2190" s="22" t="str">
        <f t="shared" si="243"/>
        <v/>
      </c>
      <c r="N2190" s="48"/>
      <c r="O2190" s="54" t="str">
        <f>IF(N2190="","",IFERROR(VLOOKUP(N2190,EMPRESAS!$A:$C,3,FALSE),"NAO CADASTRADA"))</f>
        <v/>
      </c>
      <c r="P2190" s="50"/>
      <c r="Q2190" s="54" t="str">
        <f>IF(P2190="","",IFERROR(VLOOKUP(P2190,ATIVIDADES!$A:$C,3,FALSE),"NAO CADASTRADA"))</f>
        <v/>
      </c>
      <c r="R2190" s="42"/>
      <c r="S2190" s="48"/>
      <c r="T2190" s="54" t="str">
        <f>IF(S2190="","",IFERROR(VLOOKUP(S2190,EMPRESAS!$A:$C,3,FALSE),"NAO CADASTRADA"))</f>
        <v/>
      </c>
      <c r="U2190" s="50"/>
      <c r="V2190" s="54" t="str">
        <f>IF(U2190="","",IFERROR(VLOOKUP(U2190,ATIVIDADES!$A:$C,3,FALSE),"NAO CADASTRADA"))</f>
        <v/>
      </c>
      <c r="W2190" s="42"/>
      <c r="X2190" s="48"/>
      <c r="Y2190" s="54" t="str">
        <f>IF(X2190="","",IFERROR(VLOOKUP(X2190,EMPRESAS!$A:$C,3,FALSE),"NAO CADASTRADA"))</f>
        <v/>
      </c>
      <c r="Z2190" s="50"/>
      <c r="AA2190" s="54" t="str">
        <f>IF(Z2190="","",IFERROR(VLOOKUP(Z2190,ATIVIDADES!$A:$C,3,FALSE),"NAO CADASTRADA"))</f>
        <v/>
      </c>
      <c r="AB2190" s="42"/>
      <c r="AC2190" s="48"/>
      <c r="AD2190" s="54" t="str">
        <f>IF(AC2190="","",IFERROR(VLOOKUP(AC2190,EMPRESAS!$A:$C,3,FALSE),"NAO CADASTRADA"))</f>
        <v/>
      </c>
      <c r="AE2190" s="50"/>
      <c r="AF2190" s="54" t="str">
        <f>IF(AE2190="","",IFERROR(VLOOKUP(AE2190,ATIVIDADES!$A:$C,3,FALSE),"NAO CADASTRADA"))</f>
        <v/>
      </c>
      <c r="AG2190" s="42"/>
      <c r="AH2190" s="48"/>
      <c r="AI2190" s="54" t="str">
        <f>IF(AH2190="","",IFERROR(VLOOKUP(AH2190,EMPRESAS!$A:$C,3,FALSE),"NAO CADASTRADA"))</f>
        <v/>
      </c>
      <c r="AJ2190" s="50"/>
      <c r="AK2190" s="54" t="str">
        <f>IF(AJ2190="","",IFERROR(VLOOKUP(AJ2190,ATIVIDADES!$A:$C,3,FALSE),"NAO CADASTRADA"))</f>
        <v/>
      </c>
      <c r="AL2190" s="42"/>
    </row>
    <row r="2191" spans="1:38" x14ac:dyDescent="0.25">
      <c r="A2191" s="26" t="str">
        <f t="shared" si="240"/>
        <v>OK</v>
      </c>
      <c r="B2191" s="29">
        <f t="shared" si="241"/>
        <v>2487914866</v>
      </c>
      <c r="C2191" s="30">
        <v>44279</v>
      </c>
      <c r="D2191" s="18">
        <f t="shared" si="244"/>
        <v>44256</v>
      </c>
      <c r="E2191" s="19" t="str">
        <f>IF(ISERROR(VLOOKUP(C2191,FERIADOS!$A:$B,1,FALSE)),IF(WEEKDAY(C2191)=1,"Dom",IF(WEEKDAY(C2191)=2,"Seg",IF(WEEKDAY(C2191)=3,"Ter",IF(WEEKDAY(C2191)=4,"Qua",IF(WEEKDAY(C2191)=5,"Qui",IF(WEEKDAY(C2191)=6,"Sex","Sab")))))),"Feriado")</f>
        <v>Qua</v>
      </c>
      <c r="F2191" s="32"/>
      <c r="G2191" s="33"/>
      <c r="H2191" s="33"/>
      <c r="I2191" s="33"/>
      <c r="J2191" s="21" t="str">
        <f t="shared" si="242"/>
        <v/>
      </c>
      <c r="K2191" s="21">
        <f t="shared" si="238"/>
        <v>0</v>
      </c>
      <c r="L2191" s="21" t="str">
        <f t="shared" si="239"/>
        <v/>
      </c>
      <c r="M2191" s="22" t="str">
        <f t="shared" si="243"/>
        <v/>
      </c>
      <c r="N2191" s="48"/>
      <c r="O2191" s="54" t="str">
        <f>IF(N2191="","",IFERROR(VLOOKUP(N2191,EMPRESAS!$A:$C,3,FALSE),"NAO CADASTRADA"))</f>
        <v/>
      </c>
      <c r="P2191" s="50"/>
      <c r="Q2191" s="54" t="str">
        <f>IF(P2191="","",IFERROR(VLOOKUP(P2191,ATIVIDADES!$A:$C,3,FALSE),"NAO CADASTRADA"))</f>
        <v/>
      </c>
      <c r="R2191" s="42"/>
      <c r="S2191" s="48"/>
      <c r="T2191" s="54" t="str">
        <f>IF(S2191="","",IFERROR(VLOOKUP(S2191,EMPRESAS!$A:$C,3,FALSE),"NAO CADASTRADA"))</f>
        <v/>
      </c>
      <c r="U2191" s="50"/>
      <c r="V2191" s="54" t="str">
        <f>IF(U2191="","",IFERROR(VLOOKUP(U2191,ATIVIDADES!$A:$C,3,FALSE),"NAO CADASTRADA"))</f>
        <v/>
      </c>
      <c r="W2191" s="42"/>
      <c r="X2191" s="48"/>
      <c r="Y2191" s="54" t="str">
        <f>IF(X2191="","",IFERROR(VLOOKUP(X2191,EMPRESAS!$A:$C,3,FALSE),"NAO CADASTRADA"))</f>
        <v/>
      </c>
      <c r="Z2191" s="50"/>
      <c r="AA2191" s="54" t="str">
        <f>IF(Z2191="","",IFERROR(VLOOKUP(Z2191,ATIVIDADES!$A:$C,3,FALSE),"NAO CADASTRADA"))</f>
        <v/>
      </c>
      <c r="AB2191" s="42"/>
      <c r="AC2191" s="48"/>
      <c r="AD2191" s="54" t="str">
        <f>IF(AC2191="","",IFERROR(VLOOKUP(AC2191,EMPRESAS!$A:$C,3,FALSE),"NAO CADASTRADA"))</f>
        <v/>
      </c>
      <c r="AE2191" s="50"/>
      <c r="AF2191" s="54" t="str">
        <f>IF(AE2191="","",IFERROR(VLOOKUP(AE2191,ATIVIDADES!$A:$C,3,FALSE),"NAO CADASTRADA"))</f>
        <v/>
      </c>
      <c r="AG2191" s="42"/>
      <c r="AH2191" s="48"/>
      <c r="AI2191" s="54" t="str">
        <f>IF(AH2191="","",IFERROR(VLOOKUP(AH2191,EMPRESAS!$A:$C,3,FALSE),"NAO CADASTRADA"))</f>
        <v/>
      </c>
      <c r="AJ2191" s="50"/>
      <c r="AK2191" s="54" t="str">
        <f>IF(AJ2191="","",IFERROR(VLOOKUP(AJ2191,ATIVIDADES!$A:$C,3,FALSE),"NAO CADASTRADA"))</f>
        <v/>
      </c>
      <c r="AL2191" s="42"/>
    </row>
    <row r="2192" spans="1:38" x14ac:dyDescent="0.25">
      <c r="A2192" s="26" t="str">
        <f t="shared" si="240"/>
        <v>OK</v>
      </c>
      <c r="B2192" s="29">
        <f t="shared" si="241"/>
        <v>2487914866</v>
      </c>
      <c r="C2192" s="30">
        <v>44280</v>
      </c>
      <c r="D2192" s="18">
        <f t="shared" si="244"/>
        <v>44256</v>
      </c>
      <c r="E2192" s="19" t="str">
        <f>IF(ISERROR(VLOOKUP(C2192,FERIADOS!$A:$B,1,FALSE)),IF(WEEKDAY(C2192)=1,"Dom",IF(WEEKDAY(C2192)=2,"Seg",IF(WEEKDAY(C2192)=3,"Ter",IF(WEEKDAY(C2192)=4,"Qua",IF(WEEKDAY(C2192)=5,"Qui",IF(WEEKDAY(C2192)=6,"Sex","Sab")))))),"Feriado")</f>
        <v>Qui</v>
      </c>
      <c r="F2192" s="32"/>
      <c r="G2192" s="33"/>
      <c r="H2192" s="33"/>
      <c r="I2192" s="33"/>
      <c r="J2192" s="21" t="str">
        <f t="shared" si="242"/>
        <v/>
      </c>
      <c r="K2192" s="21">
        <f t="shared" si="238"/>
        <v>0</v>
      </c>
      <c r="L2192" s="21" t="str">
        <f t="shared" si="239"/>
        <v/>
      </c>
      <c r="M2192" s="22" t="str">
        <f t="shared" si="243"/>
        <v/>
      </c>
      <c r="N2192" s="48"/>
      <c r="O2192" s="54" t="str">
        <f>IF(N2192="","",IFERROR(VLOOKUP(N2192,EMPRESAS!$A:$C,3,FALSE),"NAO CADASTRADA"))</f>
        <v/>
      </c>
      <c r="P2192" s="50"/>
      <c r="Q2192" s="54" t="str">
        <f>IF(P2192="","",IFERROR(VLOOKUP(P2192,ATIVIDADES!$A:$C,3,FALSE),"NAO CADASTRADA"))</f>
        <v/>
      </c>
      <c r="R2192" s="42"/>
      <c r="S2192" s="48"/>
      <c r="T2192" s="54" t="str">
        <f>IF(S2192="","",IFERROR(VLOOKUP(S2192,EMPRESAS!$A:$C,3,FALSE),"NAO CADASTRADA"))</f>
        <v/>
      </c>
      <c r="U2192" s="50"/>
      <c r="V2192" s="54" t="str">
        <f>IF(U2192="","",IFERROR(VLOOKUP(U2192,ATIVIDADES!$A:$C,3,FALSE),"NAO CADASTRADA"))</f>
        <v/>
      </c>
      <c r="W2192" s="42"/>
      <c r="X2192" s="48"/>
      <c r="Y2192" s="54" t="str">
        <f>IF(X2192="","",IFERROR(VLOOKUP(X2192,EMPRESAS!$A:$C,3,FALSE),"NAO CADASTRADA"))</f>
        <v/>
      </c>
      <c r="Z2192" s="50"/>
      <c r="AA2192" s="54" t="str">
        <f>IF(Z2192="","",IFERROR(VLOOKUP(Z2192,ATIVIDADES!$A:$C,3,FALSE),"NAO CADASTRADA"))</f>
        <v/>
      </c>
      <c r="AB2192" s="42"/>
      <c r="AC2192" s="48"/>
      <c r="AD2192" s="54" t="str">
        <f>IF(AC2192="","",IFERROR(VLOOKUP(AC2192,EMPRESAS!$A:$C,3,FALSE),"NAO CADASTRADA"))</f>
        <v/>
      </c>
      <c r="AE2192" s="50"/>
      <c r="AF2192" s="54" t="str">
        <f>IF(AE2192="","",IFERROR(VLOOKUP(AE2192,ATIVIDADES!$A:$C,3,FALSE),"NAO CADASTRADA"))</f>
        <v/>
      </c>
      <c r="AG2192" s="42"/>
      <c r="AH2192" s="48"/>
      <c r="AI2192" s="54" t="str">
        <f>IF(AH2192="","",IFERROR(VLOOKUP(AH2192,EMPRESAS!$A:$C,3,FALSE),"NAO CADASTRADA"))</f>
        <v/>
      </c>
      <c r="AJ2192" s="50"/>
      <c r="AK2192" s="54" t="str">
        <f>IF(AJ2192="","",IFERROR(VLOOKUP(AJ2192,ATIVIDADES!$A:$C,3,FALSE),"NAO CADASTRADA"))</f>
        <v/>
      </c>
      <c r="AL2192" s="42"/>
    </row>
    <row r="2193" spans="1:38" x14ac:dyDescent="0.25">
      <c r="A2193" s="26" t="str">
        <f t="shared" si="240"/>
        <v>OK</v>
      </c>
      <c r="B2193" s="29">
        <f t="shared" si="241"/>
        <v>2487914866</v>
      </c>
      <c r="C2193" s="30">
        <v>44281</v>
      </c>
      <c r="D2193" s="18">
        <f t="shared" si="244"/>
        <v>44256</v>
      </c>
      <c r="E2193" s="19" t="str">
        <f>IF(ISERROR(VLOOKUP(C2193,FERIADOS!$A:$B,1,FALSE)),IF(WEEKDAY(C2193)=1,"Dom",IF(WEEKDAY(C2193)=2,"Seg",IF(WEEKDAY(C2193)=3,"Ter",IF(WEEKDAY(C2193)=4,"Qua",IF(WEEKDAY(C2193)=5,"Qui",IF(WEEKDAY(C2193)=6,"Sex","Sab")))))),"Feriado")</f>
        <v>Sex</v>
      </c>
      <c r="F2193" s="32"/>
      <c r="G2193" s="33"/>
      <c r="H2193" s="33"/>
      <c r="I2193" s="33"/>
      <c r="J2193" s="21" t="str">
        <f t="shared" si="242"/>
        <v/>
      </c>
      <c r="K2193" s="21">
        <f t="shared" si="238"/>
        <v>0</v>
      </c>
      <c r="L2193" s="21" t="str">
        <f t="shared" si="239"/>
        <v/>
      </c>
      <c r="M2193" s="22" t="str">
        <f t="shared" si="243"/>
        <v/>
      </c>
      <c r="N2193" s="48"/>
      <c r="O2193" s="54" t="str">
        <f>IF(N2193="","",IFERROR(VLOOKUP(N2193,EMPRESAS!$A:$C,3,FALSE),"NAO CADASTRADA"))</f>
        <v/>
      </c>
      <c r="P2193" s="50"/>
      <c r="Q2193" s="54" t="str">
        <f>IF(P2193="","",IFERROR(VLOOKUP(P2193,ATIVIDADES!$A:$C,3,FALSE),"NAO CADASTRADA"))</f>
        <v/>
      </c>
      <c r="R2193" s="42"/>
      <c r="S2193" s="48"/>
      <c r="T2193" s="54" t="str">
        <f>IF(S2193="","",IFERROR(VLOOKUP(S2193,EMPRESAS!$A:$C,3,FALSE),"NAO CADASTRADA"))</f>
        <v/>
      </c>
      <c r="U2193" s="50"/>
      <c r="V2193" s="54" t="str">
        <f>IF(U2193="","",IFERROR(VLOOKUP(U2193,ATIVIDADES!$A:$C,3,FALSE),"NAO CADASTRADA"))</f>
        <v/>
      </c>
      <c r="W2193" s="42"/>
      <c r="X2193" s="48"/>
      <c r="Y2193" s="54" t="str">
        <f>IF(X2193="","",IFERROR(VLOOKUP(X2193,EMPRESAS!$A:$C,3,FALSE),"NAO CADASTRADA"))</f>
        <v/>
      </c>
      <c r="Z2193" s="50"/>
      <c r="AA2193" s="54" t="str">
        <f>IF(Z2193="","",IFERROR(VLOOKUP(Z2193,ATIVIDADES!$A:$C,3,FALSE),"NAO CADASTRADA"))</f>
        <v/>
      </c>
      <c r="AB2193" s="42"/>
      <c r="AC2193" s="48"/>
      <c r="AD2193" s="54" t="str">
        <f>IF(AC2193="","",IFERROR(VLOOKUP(AC2193,EMPRESAS!$A:$C,3,FALSE),"NAO CADASTRADA"))</f>
        <v/>
      </c>
      <c r="AE2193" s="50"/>
      <c r="AF2193" s="54" t="str">
        <f>IF(AE2193="","",IFERROR(VLOOKUP(AE2193,ATIVIDADES!$A:$C,3,FALSE),"NAO CADASTRADA"))</f>
        <v/>
      </c>
      <c r="AG2193" s="42"/>
      <c r="AH2193" s="48"/>
      <c r="AI2193" s="54" t="str">
        <f>IF(AH2193="","",IFERROR(VLOOKUP(AH2193,EMPRESAS!$A:$C,3,FALSE),"NAO CADASTRADA"))</f>
        <v/>
      </c>
      <c r="AJ2193" s="50"/>
      <c r="AK2193" s="54" t="str">
        <f>IF(AJ2193="","",IFERROR(VLOOKUP(AJ2193,ATIVIDADES!$A:$C,3,FALSE),"NAO CADASTRADA"))</f>
        <v/>
      </c>
      <c r="AL2193" s="42"/>
    </row>
    <row r="2194" spans="1:38" x14ac:dyDescent="0.25">
      <c r="A2194" s="26" t="str">
        <f t="shared" si="240"/>
        <v>OK</v>
      </c>
      <c r="B2194" s="29">
        <f t="shared" si="241"/>
        <v>2487914866</v>
      </c>
      <c r="C2194" s="30">
        <v>44282</v>
      </c>
      <c r="D2194" s="18">
        <f t="shared" si="244"/>
        <v>44256</v>
      </c>
      <c r="E2194" s="19" t="str">
        <f>IF(ISERROR(VLOOKUP(C2194,FERIADOS!$A:$B,1,FALSE)),IF(WEEKDAY(C2194)=1,"Dom",IF(WEEKDAY(C2194)=2,"Seg",IF(WEEKDAY(C2194)=3,"Ter",IF(WEEKDAY(C2194)=4,"Qua",IF(WEEKDAY(C2194)=5,"Qui",IF(WEEKDAY(C2194)=6,"Sex","Sab")))))),"Feriado")</f>
        <v>Sab</v>
      </c>
      <c r="F2194" s="32"/>
      <c r="G2194" s="33"/>
      <c r="H2194" s="33"/>
      <c r="I2194" s="33"/>
      <c r="J2194" s="21" t="str">
        <f t="shared" si="242"/>
        <v/>
      </c>
      <c r="K2194" s="21">
        <f t="shared" si="238"/>
        <v>0</v>
      </c>
      <c r="L2194" s="21" t="str">
        <f t="shared" si="239"/>
        <v/>
      </c>
      <c r="M2194" s="22" t="str">
        <f t="shared" si="243"/>
        <v/>
      </c>
      <c r="N2194" s="48"/>
      <c r="O2194" s="54" t="str">
        <f>IF(N2194="","",IFERROR(VLOOKUP(N2194,EMPRESAS!$A:$C,3,FALSE),"NAO CADASTRADA"))</f>
        <v/>
      </c>
      <c r="P2194" s="50"/>
      <c r="Q2194" s="54" t="str">
        <f>IF(P2194="","",IFERROR(VLOOKUP(P2194,ATIVIDADES!$A:$C,3,FALSE),"NAO CADASTRADA"))</f>
        <v/>
      </c>
      <c r="R2194" s="42"/>
      <c r="S2194" s="48"/>
      <c r="T2194" s="54" t="str">
        <f>IF(S2194="","",IFERROR(VLOOKUP(S2194,EMPRESAS!$A:$C,3,FALSE),"NAO CADASTRADA"))</f>
        <v/>
      </c>
      <c r="U2194" s="50"/>
      <c r="V2194" s="54" t="str">
        <f>IF(U2194="","",IFERROR(VLOOKUP(U2194,ATIVIDADES!$A:$C,3,FALSE),"NAO CADASTRADA"))</f>
        <v/>
      </c>
      <c r="W2194" s="42"/>
      <c r="X2194" s="48"/>
      <c r="Y2194" s="54" t="str">
        <f>IF(X2194="","",IFERROR(VLOOKUP(X2194,EMPRESAS!$A:$C,3,FALSE),"NAO CADASTRADA"))</f>
        <v/>
      </c>
      <c r="Z2194" s="50"/>
      <c r="AA2194" s="54" t="str">
        <f>IF(Z2194="","",IFERROR(VLOOKUP(Z2194,ATIVIDADES!$A:$C,3,FALSE),"NAO CADASTRADA"))</f>
        <v/>
      </c>
      <c r="AB2194" s="42"/>
      <c r="AC2194" s="48"/>
      <c r="AD2194" s="54" t="str">
        <f>IF(AC2194="","",IFERROR(VLOOKUP(AC2194,EMPRESAS!$A:$C,3,FALSE),"NAO CADASTRADA"))</f>
        <v/>
      </c>
      <c r="AE2194" s="50"/>
      <c r="AF2194" s="54" t="str">
        <f>IF(AE2194="","",IFERROR(VLOOKUP(AE2194,ATIVIDADES!$A:$C,3,FALSE),"NAO CADASTRADA"))</f>
        <v/>
      </c>
      <c r="AG2194" s="42"/>
      <c r="AH2194" s="48"/>
      <c r="AI2194" s="54" t="str">
        <f>IF(AH2194="","",IFERROR(VLOOKUP(AH2194,EMPRESAS!$A:$C,3,FALSE),"NAO CADASTRADA"))</f>
        <v/>
      </c>
      <c r="AJ2194" s="50"/>
      <c r="AK2194" s="54" t="str">
        <f>IF(AJ2194="","",IFERROR(VLOOKUP(AJ2194,ATIVIDADES!$A:$C,3,FALSE),"NAO CADASTRADA"))</f>
        <v/>
      </c>
      <c r="AL2194" s="42"/>
    </row>
    <row r="2195" spans="1:38" x14ac:dyDescent="0.25">
      <c r="A2195" s="26" t="str">
        <f t="shared" si="240"/>
        <v>OK</v>
      </c>
      <c r="B2195" s="29">
        <f t="shared" si="241"/>
        <v>2487914866</v>
      </c>
      <c r="C2195" s="30">
        <v>44283</v>
      </c>
      <c r="D2195" s="18">
        <f t="shared" si="244"/>
        <v>44256</v>
      </c>
      <c r="E2195" s="19" t="str">
        <f>IF(ISERROR(VLOOKUP(C2195,FERIADOS!$A:$B,1,FALSE)),IF(WEEKDAY(C2195)=1,"Dom",IF(WEEKDAY(C2195)=2,"Seg",IF(WEEKDAY(C2195)=3,"Ter",IF(WEEKDAY(C2195)=4,"Qua",IF(WEEKDAY(C2195)=5,"Qui",IF(WEEKDAY(C2195)=6,"Sex","Sab")))))),"Feriado")</f>
        <v>Dom</v>
      </c>
      <c r="F2195" s="32"/>
      <c r="G2195" s="33"/>
      <c r="H2195" s="33"/>
      <c r="I2195" s="33"/>
      <c r="J2195" s="21" t="str">
        <f t="shared" si="242"/>
        <v/>
      </c>
      <c r="K2195" s="21">
        <f t="shared" si="238"/>
        <v>0</v>
      </c>
      <c r="L2195" s="21" t="str">
        <f t="shared" si="239"/>
        <v/>
      </c>
      <c r="M2195" s="22" t="str">
        <f t="shared" si="243"/>
        <v/>
      </c>
      <c r="N2195" s="48"/>
      <c r="O2195" s="54" t="str">
        <f>IF(N2195="","",IFERROR(VLOOKUP(N2195,EMPRESAS!$A:$C,3,FALSE),"NAO CADASTRADA"))</f>
        <v/>
      </c>
      <c r="P2195" s="50"/>
      <c r="Q2195" s="54" t="str">
        <f>IF(P2195="","",IFERROR(VLOOKUP(P2195,ATIVIDADES!$A:$C,3,FALSE),"NAO CADASTRADA"))</f>
        <v/>
      </c>
      <c r="R2195" s="42"/>
      <c r="S2195" s="48"/>
      <c r="T2195" s="54" t="str">
        <f>IF(S2195="","",IFERROR(VLOOKUP(S2195,EMPRESAS!$A:$C,3,FALSE),"NAO CADASTRADA"))</f>
        <v/>
      </c>
      <c r="U2195" s="50"/>
      <c r="V2195" s="54" t="str">
        <f>IF(U2195="","",IFERROR(VLOOKUP(U2195,ATIVIDADES!$A:$C,3,FALSE),"NAO CADASTRADA"))</f>
        <v/>
      </c>
      <c r="W2195" s="42"/>
      <c r="X2195" s="48"/>
      <c r="Y2195" s="54" t="str">
        <f>IF(X2195="","",IFERROR(VLOOKUP(X2195,EMPRESAS!$A:$C,3,FALSE),"NAO CADASTRADA"))</f>
        <v/>
      </c>
      <c r="Z2195" s="50"/>
      <c r="AA2195" s="54" t="str">
        <f>IF(Z2195="","",IFERROR(VLOOKUP(Z2195,ATIVIDADES!$A:$C,3,FALSE),"NAO CADASTRADA"))</f>
        <v/>
      </c>
      <c r="AB2195" s="42"/>
      <c r="AC2195" s="48"/>
      <c r="AD2195" s="54" t="str">
        <f>IF(AC2195="","",IFERROR(VLOOKUP(AC2195,EMPRESAS!$A:$C,3,FALSE),"NAO CADASTRADA"))</f>
        <v/>
      </c>
      <c r="AE2195" s="50"/>
      <c r="AF2195" s="54" t="str">
        <f>IF(AE2195="","",IFERROR(VLOOKUP(AE2195,ATIVIDADES!$A:$C,3,FALSE),"NAO CADASTRADA"))</f>
        <v/>
      </c>
      <c r="AG2195" s="42"/>
      <c r="AH2195" s="48"/>
      <c r="AI2195" s="54" t="str">
        <f>IF(AH2195="","",IFERROR(VLOOKUP(AH2195,EMPRESAS!$A:$C,3,FALSE),"NAO CADASTRADA"))</f>
        <v/>
      </c>
      <c r="AJ2195" s="50"/>
      <c r="AK2195" s="54" t="str">
        <f>IF(AJ2195="","",IFERROR(VLOOKUP(AJ2195,ATIVIDADES!$A:$C,3,FALSE),"NAO CADASTRADA"))</f>
        <v/>
      </c>
      <c r="AL2195" s="42"/>
    </row>
    <row r="2196" spans="1:38" x14ac:dyDescent="0.25">
      <c r="A2196" s="26" t="str">
        <f t="shared" si="240"/>
        <v>OK</v>
      </c>
      <c r="B2196" s="29">
        <f t="shared" si="241"/>
        <v>2487914866</v>
      </c>
      <c r="C2196" s="30">
        <v>44284</v>
      </c>
      <c r="D2196" s="18">
        <f t="shared" si="244"/>
        <v>44256</v>
      </c>
      <c r="E2196" s="19" t="str">
        <f>IF(ISERROR(VLOOKUP(C2196,FERIADOS!$A:$B,1,FALSE)),IF(WEEKDAY(C2196)=1,"Dom",IF(WEEKDAY(C2196)=2,"Seg",IF(WEEKDAY(C2196)=3,"Ter",IF(WEEKDAY(C2196)=4,"Qua",IF(WEEKDAY(C2196)=5,"Qui",IF(WEEKDAY(C2196)=6,"Sex","Sab")))))),"Feriado")</f>
        <v>Seg</v>
      </c>
      <c r="F2196" s="32"/>
      <c r="G2196" s="33"/>
      <c r="H2196" s="33"/>
      <c r="I2196" s="33"/>
      <c r="J2196" s="21" t="str">
        <f t="shared" si="242"/>
        <v/>
      </c>
      <c r="K2196" s="21">
        <f t="shared" si="238"/>
        <v>0</v>
      </c>
      <c r="L2196" s="21" t="str">
        <f t="shared" si="239"/>
        <v/>
      </c>
      <c r="M2196" s="22" t="str">
        <f t="shared" si="243"/>
        <v/>
      </c>
      <c r="N2196" s="48"/>
      <c r="O2196" s="54" t="str">
        <f>IF(N2196="","",IFERROR(VLOOKUP(N2196,EMPRESAS!$A:$C,3,FALSE),"NAO CADASTRADA"))</f>
        <v/>
      </c>
      <c r="P2196" s="50"/>
      <c r="Q2196" s="54" t="str">
        <f>IF(P2196="","",IFERROR(VLOOKUP(P2196,ATIVIDADES!$A:$C,3,FALSE),"NAO CADASTRADA"))</f>
        <v/>
      </c>
      <c r="R2196" s="42"/>
      <c r="S2196" s="48"/>
      <c r="T2196" s="54" t="str">
        <f>IF(S2196="","",IFERROR(VLOOKUP(S2196,EMPRESAS!$A:$C,3,FALSE),"NAO CADASTRADA"))</f>
        <v/>
      </c>
      <c r="U2196" s="50"/>
      <c r="V2196" s="54" t="str">
        <f>IF(U2196="","",IFERROR(VLOOKUP(U2196,ATIVIDADES!$A:$C,3,FALSE),"NAO CADASTRADA"))</f>
        <v/>
      </c>
      <c r="W2196" s="42"/>
      <c r="X2196" s="48"/>
      <c r="Y2196" s="54" t="str">
        <f>IF(X2196="","",IFERROR(VLOOKUP(X2196,EMPRESAS!$A:$C,3,FALSE),"NAO CADASTRADA"))</f>
        <v/>
      </c>
      <c r="Z2196" s="50"/>
      <c r="AA2196" s="54" t="str">
        <f>IF(Z2196="","",IFERROR(VLOOKUP(Z2196,ATIVIDADES!$A:$C,3,FALSE),"NAO CADASTRADA"))</f>
        <v/>
      </c>
      <c r="AB2196" s="42"/>
      <c r="AC2196" s="48"/>
      <c r="AD2196" s="54" t="str">
        <f>IF(AC2196="","",IFERROR(VLOOKUP(AC2196,EMPRESAS!$A:$C,3,FALSE),"NAO CADASTRADA"))</f>
        <v/>
      </c>
      <c r="AE2196" s="50"/>
      <c r="AF2196" s="54" t="str">
        <f>IF(AE2196="","",IFERROR(VLOOKUP(AE2196,ATIVIDADES!$A:$C,3,FALSE),"NAO CADASTRADA"))</f>
        <v/>
      </c>
      <c r="AG2196" s="42"/>
      <c r="AH2196" s="48"/>
      <c r="AI2196" s="54" t="str">
        <f>IF(AH2196="","",IFERROR(VLOOKUP(AH2196,EMPRESAS!$A:$C,3,FALSE),"NAO CADASTRADA"))</f>
        <v/>
      </c>
      <c r="AJ2196" s="50"/>
      <c r="AK2196" s="54" t="str">
        <f>IF(AJ2196="","",IFERROR(VLOOKUP(AJ2196,ATIVIDADES!$A:$C,3,FALSE),"NAO CADASTRADA"))</f>
        <v/>
      </c>
      <c r="AL2196" s="42"/>
    </row>
    <row r="2197" spans="1:38" x14ac:dyDescent="0.25">
      <c r="A2197" s="26" t="str">
        <f t="shared" si="240"/>
        <v>OK</v>
      </c>
      <c r="B2197" s="29">
        <f t="shared" si="241"/>
        <v>2487914866</v>
      </c>
      <c r="C2197" s="30">
        <v>44285</v>
      </c>
      <c r="D2197" s="18">
        <f t="shared" si="244"/>
        <v>44256</v>
      </c>
      <c r="E2197" s="19" t="str">
        <f>IF(ISERROR(VLOOKUP(C2197,FERIADOS!$A:$B,1,FALSE)),IF(WEEKDAY(C2197)=1,"Dom",IF(WEEKDAY(C2197)=2,"Seg",IF(WEEKDAY(C2197)=3,"Ter",IF(WEEKDAY(C2197)=4,"Qua",IF(WEEKDAY(C2197)=5,"Qui",IF(WEEKDAY(C2197)=6,"Sex","Sab")))))),"Feriado")</f>
        <v>Ter</v>
      </c>
      <c r="F2197" s="32"/>
      <c r="G2197" s="33"/>
      <c r="H2197" s="33"/>
      <c r="I2197" s="33"/>
      <c r="J2197" s="21" t="str">
        <f t="shared" si="242"/>
        <v/>
      </c>
      <c r="K2197" s="21">
        <f t="shared" si="238"/>
        <v>0</v>
      </c>
      <c r="L2197" s="21" t="str">
        <f t="shared" si="239"/>
        <v/>
      </c>
      <c r="M2197" s="22" t="str">
        <f t="shared" si="243"/>
        <v/>
      </c>
      <c r="N2197" s="48"/>
      <c r="O2197" s="54" t="str">
        <f>IF(N2197="","",IFERROR(VLOOKUP(N2197,EMPRESAS!$A:$C,3,FALSE),"NAO CADASTRADA"))</f>
        <v/>
      </c>
      <c r="P2197" s="50"/>
      <c r="Q2197" s="54" t="str">
        <f>IF(P2197="","",IFERROR(VLOOKUP(P2197,ATIVIDADES!$A:$C,3,FALSE),"NAO CADASTRADA"))</f>
        <v/>
      </c>
      <c r="R2197" s="42"/>
      <c r="S2197" s="48"/>
      <c r="T2197" s="54" t="str">
        <f>IF(S2197="","",IFERROR(VLOOKUP(S2197,EMPRESAS!$A:$C,3,FALSE),"NAO CADASTRADA"))</f>
        <v/>
      </c>
      <c r="U2197" s="50"/>
      <c r="V2197" s="54" t="str">
        <f>IF(U2197="","",IFERROR(VLOOKUP(U2197,ATIVIDADES!$A:$C,3,FALSE),"NAO CADASTRADA"))</f>
        <v/>
      </c>
      <c r="W2197" s="42"/>
      <c r="X2197" s="48"/>
      <c r="Y2197" s="54" t="str">
        <f>IF(X2197="","",IFERROR(VLOOKUP(X2197,EMPRESAS!$A:$C,3,FALSE),"NAO CADASTRADA"))</f>
        <v/>
      </c>
      <c r="Z2197" s="50"/>
      <c r="AA2197" s="54" t="str">
        <f>IF(Z2197="","",IFERROR(VLOOKUP(Z2197,ATIVIDADES!$A:$C,3,FALSE),"NAO CADASTRADA"))</f>
        <v/>
      </c>
      <c r="AB2197" s="42"/>
      <c r="AC2197" s="48"/>
      <c r="AD2197" s="54" t="str">
        <f>IF(AC2197="","",IFERROR(VLOOKUP(AC2197,EMPRESAS!$A:$C,3,FALSE),"NAO CADASTRADA"))</f>
        <v/>
      </c>
      <c r="AE2197" s="50"/>
      <c r="AF2197" s="54" t="str">
        <f>IF(AE2197="","",IFERROR(VLOOKUP(AE2197,ATIVIDADES!$A:$C,3,FALSE),"NAO CADASTRADA"))</f>
        <v/>
      </c>
      <c r="AG2197" s="42"/>
      <c r="AH2197" s="48"/>
      <c r="AI2197" s="54" t="str">
        <f>IF(AH2197="","",IFERROR(VLOOKUP(AH2197,EMPRESAS!$A:$C,3,FALSE),"NAO CADASTRADA"))</f>
        <v/>
      </c>
      <c r="AJ2197" s="50"/>
      <c r="AK2197" s="54" t="str">
        <f>IF(AJ2197="","",IFERROR(VLOOKUP(AJ2197,ATIVIDADES!$A:$C,3,FALSE),"NAO CADASTRADA"))</f>
        <v/>
      </c>
      <c r="AL2197" s="42"/>
    </row>
    <row r="2198" spans="1:38" x14ac:dyDescent="0.25">
      <c r="A2198" s="26" t="str">
        <f t="shared" si="240"/>
        <v>OK</v>
      </c>
      <c r="B2198" s="29">
        <f t="shared" si="241"/>
        <v>2487914866</v>
      </c>
      <c r="C2198" s="30">
        <v>44286</v>
      </c>
      <c r="D2198" s="18">
        <f t="shared" si="244"/>
        <v>44256</v>
      </c>
      <c r="E2198" s="19" t="str">
        <f>IF(ISERROR(VLOOKUP(C2198,FERIADOS!$A:$B,1,FALSE)),IF(WEEKDAY(C2198)=1,"Dom",IF(WEEKDAY(C2198)=2,"Seg",IF(WEEKDAY(C2198)=3,"Ter",IF(WEEKDAY(C2198)=4,"Qua",IF(WEEKDAY(C2198)=5,"Qui",IF(WEEKDAY(C2198)=6,"Sex","Sab")))))),"Feriado")</f>
        <v>Qua</v>
      </c>
      <c r="F2198" s="32"/>
      <c r="G2198" s="33"/>
      <c r="H2198" s="33"/>
      <c r="I2198" s="33"/>
      <c r="J2198" s="21" t="str">
        <f t="shared" si="242"/>
        <v/>
      </c>
      <c r="K2198" s="21">
        <f t="shared" si="238"/>
        <v>0</v>
      </c>
      <c r="L2198" s="21" t="str">
        <f t="shared" si="239"/>
        <v/>
      </c>
      <c r="M2198" s="22" t="str">
        <f t="shared" si="243"/>
        <v/>
      </c>
      <c r="N2198" s="48"/>
      <c r="O2198" s="54" t="str">
        <f>IF(N2198="","",IFERROR(VLOOKUP(N2198,EMPRESAS!$A:$C,3,FALSE),"NAO CADASTRADA"))</f>
        <v/>
      </c>
      <c r="P2198" s="50"/>
      <c r="Q2198" s="54" t="str">
        <f>IF(P2198="","",IFERROR(VLOOKUP(P2198,ATIVIDADES!$A:$C,3,FALSE),"NAO CADASTRADA"))</f>
        <v/>
      </c>
      <c r="R2198" s="42"/>
      <c r="S2198" s="48"/>
      <c r="T2198" s="54" t="str">
        <f>IF(S2198="","",IFERROR(VLOOKUP(S2198,EMPRESAS!$A:$C,3,FALSE),"NAO CADASTRADA"))</f>
        <v/>
      </c>
      <c r="U2198" s="50"/>
      <c r="V2198" s="54" t="str">
        <f>IF(U2198="","",IFERROR(VLOOKUP(U2198,ATIVIDADES!$A:$C,3,FALSE),"NAO CADASTRADA"))</f>
        <v/>
      </c>
      <c r="W2198" s="42"/>
      <c r="X2198" s="48"/>
      <c r="Y2198" s="54" t="str">
        <f>IF(X2198="","",IFERROR(VLOOKUP(X2198,EMPRESAS!$A:$C,3,FALSE),"NAO CADASTRADA"))</f>
        <v/>
      </c>
      <c r="Z2198" s="50"/>
      <c r="AA2198" s="54" t="str">
        <f>IF(Z2198="","",IFERROR(VLOOKUP(Z2198,ATIVIDADES!$A:$C,3,FALSE),"NAO CADASTRADA"))</f>
        <v/>
      </c>
      <c r="AB2198" s="42"/>
      <c r="AC2198" s="48"/>
      <c r="AD2198" s="54" t="str">
        <f>IF(AC2198="","",IFERROR(VLOOKUP(AC2198,EMPRESAS!$A:$C,3,FALSE),"NAO CADASTRADA"))</f>
        <v/>
      </c>
      <c r="AE2198" s="50"/>
      <c r="AF2198" s="54" t="str">
        <f>IF(AE2198="","",IFERROR(VLOOKUP(AE2198,ATIVIDADES!$A:$C,3,FALSE),"NAO CADASTRADA"))</f>
        <v/>
      </c>
      <c r="AG2198" s="42"/>
      <c r="AH2198" s="48"/>
      <c r="AI2198" s="54" t="str">
        <f>IF(AH2198="","",IFERROR(VLOOKUP(AH2198,EMPRESAS!$A:$C,3,FALSE),"NAO CADASTRADA"))</f>
        <v/>
      </c>
      <c r="AJ2198" s="50"/>
      <c r="AK2198" s="54" t="str">
        <f>IF(AJ2198="","",IFERROR(VLOOKUP(AJ2198,ATIVIDADES!$A:$C,3,FALSE),"NAO CADASTRADA"))</f>
        <v/>
      </c>
      <c r="AL2198" s="42"/>
    </row>
    <row r="2199" spans="1:38" x14ac:dyDescent="0.25">
      <c r="A2199" s="26" t="str">
        <f t="shared" si="240"/>
        <v>OK</v>
      </c>
      <c r="B2199" s="29">
        <f t="shared" si="241"/>
        <v>2487914866</v>
      </c>
      <c r="C2199" s="30">
        <v>44287</v>
      </c>
      <c r="D2199" s="18">
        <f t="shared" si="244"/>
        <v>44287</v>
      </c>
      <c r="E2199" s="19" t="str">
        <f>IF(ISERROR(VLOOKUP(C2199,FERIADOS!$A:$B,1,FALSE)),IF(WEEKDAY(C2199)=1,"Dom",IF(WEEKDAY(C2199)=2,"Seg",IF(WEEKDAY(C2199)=3,"Ter",IF(WEEKDAY(C2199)=4,"Qua",IF(WEEKDAY(C2199)=5,"Qui",IF(WEEKDAY(C2199)=6,"Sex","Sab")))))),"Feriado")</f>
        <v>Qui</v>
      </c>
      <c r="F2199" s="32"/>
      <c r="G2199" s="33"/>
      <c r="H2199" s="33"/>
      <c r="I2199" s="33"/>
      <c r="J2199" s="21" t="str">
        <f t="shared" si="242"/>
        <v/>
      </c>
      <c r="K2199" s="21">
        <f t="shared" si="238"/>
        <v>0</v>
      </c>
      <c r="L2199" s="21" t="str">
        <f t="shared" si="239"/>
        <v/>
      </c>
      <c r="M2199" s="22" t="str">
        <f t="shared" si="243"/>
        <v/>
      </c>
      <c r="N2199" s="48"/>
      <c r="O2199" s="54" t="str">
        <f>IF(N2199="","",IFERROR(VLOOKUP(N2199,EMPRESAS!$A:$C,3,FALSE),"NAO CADASTRADA"))</f>
        <v/>
      </c>
      <c r="P2199" s="50"/>
      <c r="Q2199" s="54" t="str">
        <f>IF(P2199="","",IFERROR(VLOOKUP(P2199,ATIVIDADES!$A:$C,3,FALSE),"NAO CADASTRADA"))</f>
        <v/>
      </c>
      <c r="R2199" s="42"/>
      <c r="S2199" s="48"/>
      <c r="T2199" s="54" t="str">
        <f>IF(S2199="","",IFERROR(VLOOKUP(S2199,EMPRESAS!$A:$C,3,FALSE),"NAO CADASTRADA"))</f>
        <v/>
      </c>
      <c r="U2199" s="50"/>
      <c r="V2199" s="54" t="str">
        <f>IF(U2199="","",IFERROR(VLOOKUP(U2199,ATIVIDADES!$A:$C,3,FALSE),"NAO CADASTRADA"))</f>
        <v/>
      </c>
      <c r="W2199" s="42"/>
      <c r="X2199" s="48"/>
      <c r="Y2199" s="54" t="str">
        <f>IF(X2199="","",IFERROR(VLOOKUP(X2199,EMPRESAS!$A:$C,3,FALSE),"NAO CADASTRADA"))</f>
        <v/>
      </c>
      <c r="Z2199" s="50"/>
      <c r="AA2199" s="54" t="str">
        <f>IF(Z2199="","",IFERROR(VLOOKUP(Z2199,ATIVIDADES!$A:$C,3,FALSE),"NAO CADASTRADA"))</f>
        <v/>
      </c>
      <c r="AB2199" s="42"/>
      <c r="AC2199" s="48"/>
      <c r="AD2199" s="54" t="str">
        <f>IF(AC2199="","",IFERROR(VLOOKUP(AC2199,EMPRESAS!$A:$C,3,FALSE),"NAO CADASTRADA"))</f>
        <v/>
      </c>
      <c r="AE2199" s="50"/>
      <c r="AF2199" s="54" t="str">
        <f>IF(AE2199="","",IFERROR(VLOOKUP(AE2199,ATIVIDADES!$A:$C,3,FALSE),"NAO CADASTRADA"))</f>
        <v/>
      </c>
      <c r="AG2199" s="42"/>
      <c r="AH2199" s="48"/>
      <c r="AI2199" s="54" t="str">
        <f>IF(AH2199="","",IFERROR(VLOOKUP(AH2199,EMPRESAS!$A:$C,3,FALSE),"NAO CADASTRADA"))</f>
        <v/>
      </c>
      <c r="AJ2199" s="50"/>
      <c r="AK2199" s="54" t="str">
        <f>IF(AJ2199="","",IFERROR(VLOOKUP(AJ2199,ATIVIDADES!$A:$C,3,FALSE),"NAO CADASTRADA"))</f>
        <v/>
      </c>
      <c r="AL2199" s="42"/>
    </row>
    <row r="2200" spans="1:38" x14ac:dyDescent="0.25">
      <c r="A2200" s="26" t="str">
        <f t="shared" si="240"/>
        <v>OK</v>
      </c>
      <c r="B2200" s="29">
        <f t="shared" si="241"/>
        <v>2487914866</v>
      </c>
      <c r="C2200" s="30">
        <v>44288</v>
      </c>
      <c r="D2200" s="18">
        <f t="shared" si="244"/>
        <v>44287</v>
      </c>
      <c r="E2200" s="19" t="str">
        <f>IF(ISERROR(VLOOKUP(C2200,FERIADOS!$A:$B,1,FALSE)),IF(WEEKDAY(C2200)=1,"Dom",IF(WEEKDAY(C2200)=2,"Seg",IF(WEEKDAY(C2200)=3,"Ter",IF(WEEKDAY(C2200)=4,"Qua",IF(WEEKDAY(C2200)=5,"Qui",IF(WEEKDAY(C2200)=6,"Sex","Sab")))))),"Feriado")</f>
        <v>Feriado</v>
      </c>
      <c r="F2200" s="32"/>
      <c r="G2200" s="33"/>
      <c r="H2200" s="33"/>
      <c r="I2200" s="33"/>
      <c r="J2200" s="21" t="str">
        <f t="shared" si="242"/>
        <v/>
      </c>
      <c r="K2200" s="21">
        <f t="shared" si="238"/>
        <v>0</v>
      </c>
      <c r="L2200" s="21" t="str">
        <f t="shared" si="239"/>
        <v/>
      </c>
      <c r="M2200" s="22" t="str">
        <f t="shared" si="243"/>
        <v/>
      </c>
      <c r="N2200" s="48"/>
      <c r="O2200" s="54" t="str">
        <f>IF(N2200="","",IFERROR(VLOOKUP(N2200,EMPRESAS!$A:$C,3,FALSE),"NAO CADASTRADA"))</f>
        <v/>
      </c>
      <c r="P2200" s="50"/>
      <c r="Q2200" s="54" t="str">
        <f>IF(P2200="","",IFERROR(VLOOKUP(P2200,ATIVIDADES!$A:$C,3,FALSE),"NAO CADASTRADA"))</f>
        <v/>
      </c>
      <c r="R2200" s="42"/>
      <c r="S2200" s="48"/>
      <c r="T2200" s="54" t="str">
        <f>IF(S2200="","",IFERROR(VLOOKUP(S2200,EMPRESAS!$A:$C,3,FALSE),"NAO CADASTRADA"))</f>
        <v/>
      </c>
      <c r="U2200" s="50"/>
      <c r="V2200" s="54" t="str">
        <f>IF(U2200="","",IFERROR(VLOOKUP(U2200,ATIVIDADES!$A:$C,3,FALSE),"NAO CADASTRADA"))</f>
        <v/>
      </c>
      <c r="W2200" s="42"/>
      <c r="X2200" s="48"/>
      <c r="Y2200" s="54" t="str">
        <f>IF(X2200="","",IFERROR(VLOOKUP(X2200,EMPRESAS!$A:$C,3,FALSE),"NAO CADASTRADA"))</f>
        <v/>
      </c>
      <c r="Z2200" s="50"/>
      <c r="AA2200" s="54" t="str">
        <f>IF(Z2200="","",IFERROR(VLOOKUP(Z2200,ATIVIDADES!$A:$C,3,FALSE),"NAO CADASTRADA"))</f>
        <v/>
      </c>
      <c r="AB2200" s="42"/>
      <c r="AC2200" s="48"/>
      <c r="AD2200" s="54" t="str">
        <f>IF(AC2200="","",IFERROR(VLOOKUP(AC2200,EMPRESAS!$A:$C,3,FALSE),"NAO CADASTRADA"))</f>
        <v/>
      </c>
      <c r="AE2200" s="50"/>
      <c r="AF2200" s="54" t="str">
        <f>IF(AE2200="","",IFERROR(VLOOKUP(AE2200,ATIVIDADES!$A:$C,3,FALSE),"NAO CADASTRADA"))</f>
        <v/>
      </c>
      <c r="AG2200" s="42"/>
      <c r="AH2200" s="48"/>
      <c r="AI2200" s="54" t="str">
        <f>IF(AH2200="","",IFERROR(VLOOKUP(AH2200,EMPRESAS!$A:$C,3,FALSE),"NAO CADASTRADA"))</f>
        <v/>
      </c>
      <c r="AJ2200" s="50"/>
      <c r="AK2200" s="54" t="str">
        <f>IF(AJ2200="","",IFERROR(VLOOKUP(AJ2200,ATIVIDADES!$A:$C,3,FALSE),"NAO CADASTRADA"))</f>
        <v/>
      </c>
      <c r="AL2200" s="42"/>
    </row>
    <row r="2201" spans="1:38" x14ac:dyDescent="0.25">
      <c r="A2201" s="26" t="str">
        <f t="shared" si="240"/>
        <v>OK</v>
      </c>
      <c r="B2201" s="29">
        <f t="shared" si="241"/>
        <v>2487914866</v>
      </c>
      <c r="C2201" s="30">
        <v>44289</v>
      </c>
      <c r="D2201" s="18">
        <f t="shared" si="244"/>
        <v>44287</v>
      </c>
      <c r="E2201" s="19" t="str">
        <f>IF(ISERROR(VLOOKUP(C2201,FERIADOS!$A:$B,1,FALSE)),IF(WEEKDAY(C2201)=1,"Dom",IF(WEEKDAY(C2201)=2,"Seg",IF(WEEKDAY(C2201)=3,"Ter",IF(WEEKDAY(C2201)=4,"Qua",IF(WEEKDAY(C2201)=5,"Qui",IF(WEEKDAY(C2201)=6,"Sex","Sab")))))),"Feriado")</f>
        <v>Sab</v>
      </c>
      <c r="F2201" s="32"/>
      <c r="G2201" s="33"/>
      <c r="H2201" s="33"/>
      <c r="I2201" s="33"/>
      <c r="J2201" s="21" t="str">
        <f t="shared" si="242"/>
        <v/>
      </c>
      <c r="K2201" s="21">
        <f t="shared" si="238"/>
        <v>0</v>
      </c>
      <c r="L2201" s="21" t="str">
        <f t="shared" si="239"/>
        <v/>
      </c>
      <c r="M2201" s="22" t="str">
        <f t="shared" si="243"/>
        <v/>
      </c>
      <c r="N2201" s="48"/>
      <c r="O2201" s="54" t="str">
        <f>IF(N2201="","",IFERROR(VLOOKUP(N2201,EMPRESAS!$A:$C,3,FALSE),"NAO CADASTRADA"))</f>
        <v/>
      </c>
      <c r="P2201" s="50"/>
      <c r="Q2201" s="54" t="str">
        <f>IF(P2201="","",IFERROR(VLOOKUP(P2201,ATIVIDADES!$A:$C,3,FALSE),"NAO CADASTRADA"))</f>
        <v/>
      </c>
      <c r="R2201" s="42"/>
      <c r="S2201" s="48"/>
      <c r="T2201" s="54" t="str">
        <f>IF(S2201="","",IFERROR(VLOOKUP(S2201,EMPRESAS!$A:$C,3,FALSE),"NAO CADASTRADA"))</f>
        <v/>
      </c>
      <c r="U2201" s="50"/>
      <c r="V2201" s="54" t="str">
        <f>IF(U2201="","",IFERROR(VLOOKUP(U2201,ATIVIDADES!$A:$C,3,FALSE),"NAO CADASTRADA"))</f>
        <v/>
      </c>
      <c r="W2201" s="42"/>
      <c r="X2201" s="48"/>
      <c r="Y2201" s="54" t="str">
        <f>IF(X2201="","",IFERROR(VLOOKUP(X2201,EMPRESAS!$A:$C,3,FALSE),"NAO CADASTRADA"))</f>
        <v/>
      </c>
      <c r="Z2201" s="50"/>
      <c r="AA2201" s="54" t="str">
        <f>IF(Z2201="","",IFERROR(VLOOKUP(Z2201,ATIVIDADES!$A:$C,3,FALSE),"NAO CADASTRADA"))</f>
        <v/>
      </c>
      <c r="AB2201" s="42"/>
      <c r="AC2201" s="48"/>
      <c r="AD2201" s="54" t="str">
        <f>IF(AC2201="","",IFERROR(VLOOKUP(AC2201,EMPRESAS!$A:$C,3,FALSE),"NAO CADASTRADA"))</f>
        <v/>
      </c>
      <c r="AE2201" s="50"/>
      <c r="AF2201" s="54" t="str">
        <f>IF(AE2201="","",IFERROR(VLOOKUP(AE2201,ATIVIDADES!$A:$C,3,FALSE),"NAO CADASTRADA"))</f>
        <v/>
      </c>
      <c r="AG2201" s="42"/>
      <c r="AH2201" s="48"/>
      <c r="AI2201" s="54" t="str">
        <f>IF(AH2201="","",IFERROR(VLOOKUP(AH2201,EMPRESAS!$A:$C,3,FALSE),"NAO CADASTRADA"))</f>
        <v/>
      </c>
      <c r="AJ2201" s="50"/>
      <c r="AK2201" s="54" t="str">
        <f>IF(AJ2201="","",IFERROR(VLOOKUP(AJ2201,ATIVIDADES!$A:$C,3,FALSE),"NAO CADASTRADA"))</f>
        <v/>
      </c>
      <c r="AL2201" s="42"/>
    </row>
    <row r="2202" spans="1:38" x14ac:dyDescent="0.25">
      <c r="A2202" s="26" t="str">
        <f t="shared" si="240"/>
        <v>OK</v>
      </c>
      <c r="B2202" s="29">
        <f t="shared" si="241"/>
        <v>2487914866</v>
      </c>
      <c r="C2202" s="30">
        <v>44290</v>
      </c>
      <c r="D2202" s="18">
        <f t="shared" si="244"/>
        <v>44287</v>
      </c>
      <c r="E2202" s="19" t="str">
        <f>IF(ISERROR(VLOOKUP(C2202,FERIADOS!$A:$B,1,FALSE)),IF(WEEKDAY(C2202)=1,"Dom",IF(WEEKDAY(C2202)=2,"Seg",IF(WEEKDAY(C2202)=3,"Ter",IF(WEEKDAY(C2202)=4,"Qua",IF(WEEKDAY(C2202)=5,"Qui",IF(WEEKDAY(C2202)=6,"Sex","Sab")))))),"Feriado")</f>
        <v>Dom</v>
      </c>
      <c r="F2202" s="32"/>
      <c r="G2202" s="33"/>
      <c r="H2202" s="33"/>
      <c r="I2202" s="33"/>
      <c r="J2202" s="21" t="str">
        <f t="shared" si="242"/>
        <v/>
      </c>
      <c r="K2202" s="21">
        <f t="shared" si="238"/>
        <v>0</v>
      </c>
      <c r="L2202" s="21" t="str">
        <f t="shared" si="239"/>
        <v/>
      </c>
      <c r="M2202" s="22" t="str">
        <f t="shared" si="243"/>
        <v/>
      </c>
      <c r="N2202" s="48"/>
      <c r="O2202" s="54" t="str">
        <f>IF(N2202="","",IFERROR(VLOOKUP(N2202,EMPRESAS!$A:$C,3,FALSE),"NAO CADASTRADA"))</f>
        <v/>
      </c>
      <c r="P2202" s="50"/>
      <c r="Q2202" s="54" t="str">
        <f>IF(P2202="","",IFERROR(VLOOKUP(P2202,ATIVIDADES!$A:$C,3,FALSE),"NAO CADASTRADA"))</f>
        <v/>
      </c>
      <c r="R2202" s="42"/>
      <c r="S2202" s="48"/>
      <c r="T2202" s="54" t="str">
        <f>IF(S2202="","",IFERROR(VLOOKUP(S2202,EMPRESAS!$A:$C,3,FALSE),"NAO CADASTRADA"))</f>
        <v/>
      </c>
      <c r="U2202" s="50"/>
      <c r="V2202" s="54" t="str">
        <f>IF(U2202="","",IFERROR(VLOOKUP(U2202,ATIVIDADES!$A:$C,3,FALSE),"NAO CADASTRADA"))</f>
        <v/>
      </c>
      <c r="W2202" s="42"/>
      <c r="X2202" s="48"/>
      <c r="Y2202" s="54" t="str">
        <f>IF(X2202="","",IFERROR(VLOOKUP(X2202,EMPRESAS!$A:$C,3,FALSE),"NAO CADASTRADA"))</f>
        <v/>
      </c>
      <c r="Z2202" s="50"/>
      <c r="AA2202" s="54" t="str">
        <f>IF(Z2202="","",IFERROR(VLOOKUP(Z2202,ATIVIDADES!$A:$C,3,FALSE),"NAO CADASTRADA"))</f>
        <v/>
      </c>
      <c r="AB2202" s="42"/>
      <c r="AC2202" s="48"/>
      <c r="AD2202" s="54" t="str">
        <f>IF(AC2202="","",IFERROR(VLOOKUP(AC2202,EMPRESAS!$A:$C,3,FALSE),"NAO CADASTRADA"))</f>
        <v/>
      </c>
      <c r="AE2202" s="50"/>
      <c r="AF2202" s="54" t="str">
        <f>IF(AE2202="","",IFERROR(VLOOKUP(AE2202,ATIVIDADES!$A:$C,3,FALSE),"NAO CADASTRADA"))</f>
        <v/>
      </c>
      <c r="AG2202" s="42"/>
      <c r="AH2202" s="48"/>
      <c r="AI2202" s="54" t="str">
        <f>IF(AH2202="","",IFERROR(VLOOKUP(AH2202,EMPRESAS!$A:$C,3,FALSE),"NAO CADASTRADA"))</f>
        <v/>
      </c>
      <c r="AJ2202" s="50"/>
      <c r="AK2202" s="54" t="str">
        <f>IF(AJ2202="","",IFERROR(VLOOKUP(AJ2202,ATIVIDADES!$A:$C,3,FALSE),"NAO CADASTRADA"))</f>
        <v/>
      </c>
      <c r="AL2202" s="42"/>
    </row>
    <row r="2203" spans="1:38" x14ac:dyDescent="0.25">
      <c r="A2203" s="26" t="str">
        <f t="shared" si="240"/>
        <v>OK</v>
      </c>
      <c r="B2203" s="29">
        <f t="shared" si="241"/>
        <v>2487914866</v>
      </c>
      <c r="C2203" s="30">
        <v>44291</v>
      </c>
      <c r="D2203" s="18">
        <f t="shared" si="244"/>
        <v>44287</v>
      </c>
      <c r="E2203" s="19" t="str">
        <f>IF(ISERROR(VLOOKUP(C2203,FERIADOS!$A:$B,1,FALSE)),IF(WEEKDAY(C2203)=1,"Dom",IF(WEEKDAY(C2203)=2,"Seg",IF(WEEKDAY(C2203)=3,"Ter",IF(WEEKDAY(C2203)=4,"Qua",IF(WEEKDAY(C2203)=5,"Qui",IF(WEEKDAY(C2203)=6,"Sex","Sab")))))),"Feriado")</f>
        <v>Seg</v>
      </c>
      <c r="F2203" s="32"/>
      <c r="G2203" s="33"/>
      <c r="H2203" s="33"/>
      <c r="I2203" s="33"/>
      <c r="J2203" s="21" t="str">
        <f t="shared" si="242"/>
        <v/>
      </c>
      <c r="K2203" s="21">
        <f t="shared" si="238"/>
        <v>0</v>
      </c>
      <c r="L2203" s="21" t="str">
        <f t="shared" si="239"/>
        <v/>
      </c>
      <c r="M2203" s="22" t="str">
        <f t="shared" si="243"/>
        <v/>
      </c>
      <c r="N2203" s="48"/>
      <c r="O2203" s="54" t="str">
        <f>IF(N2203="","",IFERROR(VLOOKUP(N2203,EMPRESAS!$A:$C,3,FALSE),"NAO CADASTRADA"))</f>
        <v/>
      </c>
      <c r="P2203" s="50"/>
      <c r="Q2203" s="54" t="str">
        <f>IF(P2203="","",IFERROR(VLOOKUP(P2203,ATIVIDADES!$A:$C,3,FALSE),"NAO CADASTRADA"))</f>
        <v/>
      </c>
      <c r="R2203" s="42"/>
      <c r="S2203" s="48"/>
      <c r="T2203" s="54" t="str">
        <f>IF(S2203="","",IFERROR(VLOOKUP(S2203,EMPRESAS!$A:$C,3,FALSE),"NAO CADASTRADA"))</f>
        <v/>
      </c>
      <c r="U2203" s="50"/>
      <c r="V2203" s="54" t="str">
        <f>IF(U2203="","",IFERROR(VLOOKUP(U2203,ATIVIDADES!$A:$C,3,FALSE),"NAO CADASTRADA"))</f>
        <v/>
      </c>
      <c r="W2203" s="42"/>
      <c r="X2203" s="48"/>
      <c r="Y2203" s="54" t="str">
        <f>IF(X2203="","",IFERROR(VLOOKUP(X2203,EMPRESAS!$A:$C,3,FALSE),"NAO CADASTRADA"))</f>
        <v/>
      </c>
      <c r="Z2203" s="50"/>
      <c r="AA2203" s="54" t="str">
        <f>IF(Z2203="","",IFERROR(VLOOKUP(Z2203,ATIVIDADES!$A:$C,3,FALSE),"NAO CADASTRADA"))</f>
        <v/>
      </c>
      <c r="AB2203" s="42"/>
      <c r="AC2203" s="48"/>
      <c r="AD2203" s="54" t="str">
        <f>IF(AC2203="","",IFERROR(VLOOKUP(AC2203,EMPRESAS!$A:$C,3,FALSE),"NAO CADASTRADA"))</f>
        <v/>
      </c>
      <c r="AE2203" s="50"/>
      <c r="AF2203" s="54" t="str">
        <f>IF(AE2203="","",IFERROR(VLOOKUP(AE2203,ATIVIDADES!$A:$C,3,FALSE),"NAO CADASTRADA"))</f>
        <v/>
      </c>
      <c r="AG2203" s="42"/>
      <c r="AH2203" s="48"/>
      <c r="AI2203" s="54" t="str">
        <f>IF(AH2203="","",IFERROR(VLOOKUP(AH2203,EMPRESAS!$A:$C,3,FALSE),"NAO CADASTRADA"))</f>
        <v/>
      </c>
      <c r="AJ2203" s="50"/>
      <c r="AK2203" s="54" t="str">
        <f>IF(AJ2203="","",IFERROR(VLOOKUP(AJ2203,ATIVIDADES!$A:$C,3,FALSE),"NAO CADASTRADA"))</f>
        <v/>
      </c>
      <c r="AL2203" s="42"/>
    </row>
    <row r="2204" spans="1:38" x14ac:dyDescent="0.25">
      <c r="A2204" s="26" t="str">
        <f t="shared" si="240"/>
        <v>OK</v>
      </c>
      <c r="B2204" s="29">
        <f t="shared" si="241"/>
        <v>2487914866</v>
      </c>
      <c r="C2204" s="30">
        <v>44292</v>
      </c>
      <c r="D2204" s="18">
        <f t="shared" si="244"/>
        <v>44287</v>
      </c>
      <c r="E2204" s="19" t="str">
        <f>IF(ISERROR(VLOOKUP(C2204,FERIADOS!$A:$B,1,FALSE)),IF(WEEKDAY(C2204)=1,"Dom",IF(WEEKDAY(C2204)=2,"Seg",IF(WEEKDAY(C2204)=3,"Ter",IF(WEEKDAY(C2204)=4,"Qua",IF(WEEKDAY(C2204)=5,"Qui",IF(WEEKDAY(C2204)=6,"Sex","Sab")))))),"Feriado")</f>
        <v>Ter</v>
      </c>
      <c r="F2204" s="32"/>
      <c r="G2204" s="33"/>
      <c r="H2204" s="33"/>
      <c r="I2204" s="33"/>
      <c r="J2204" s="21" t="str">
        <f t="shared" si="242"/>
        <v/>
      </c>
      <c r="K2204" s="21">
        <f t="shared" si="238"/>
        <v>0</v>
      </c>
      <c r="L2204" s="21" t="str">
        <f t="shared" si="239"/>
        <v/>
      </c>
      <c r="M2204" s="22" t="str">
        <f t="shared" si="243"/>
        <v/>
      </c>
      <c r="N2204" s="48"/>
      <c r="O2204" s="54" t="str">
        <f>IF(N2204="","",IFERROR(VLOOKUP(N2204,EMPRESAS!$A:$C,3,FALSE),"NAO CADASTRADA"))</f>
        <v/>
      </c>
      <c r="P2204" s="50"/>
      <c r="Q2204" s="54" t="str">
        <f>IF(P2204="","",IFERROR(VLOOKUP(P2204,ATIVIDADES!$A:$C,3,FALSE),"NAO CADASTRADA"))</f>
        <v/>
      </c>
      <c r="R2204" s="42"/>
      <c r="S2204" s="48"/>
      <c r="T2204" s="54" t="str">
        <f>IF(S2204="","",IFERROR(VLOOKUP(S2204,EMPRESAS!$A:$C,3,FALSE),"NAO CADASTRADA"))</f>
        <v/>
      </c>
      <c r="U2204" s="50"/>
      <c r="V2204" s="54" t="str">
        <f>IF(U2204="","",IFERROR(VLOOKUP(U2204,ATIVIDADES!$A:$C,3,FALSE),"NAO CADASTRADA"))</f>
        <v/>
      </c>
      <c r="W2204" s="42"/>
      <c r="X2204" s="48"/>
      <c r="Y2204" s="54" t="str">
        <f>IF(X2204="","",IFERROR(VLOOKUP(X2204,EMPRESAS!$A:$C,3,FALSE),"NAO CADASTRADA"))</f>
        <v/>
      </c>
      <c r="Z2204" s="50"/>
      <c r="AA2204" s="54" t="str">
        <f>IF(Z2204="","",IFERROR(VLOOKUP(Z2204,ATIVIDADES!$A:$C,3,FALSE),"NAO CADASTRADA"))</f>
        <v/>
      </c>
      <c r="AB2204" s="42"/>
      <c r="AC2204" s="48"/>
      <c r="AD2204" s="54" t="str">
        <f>IF(AC2204="","",IFERROR(VLOOKUP(AC2204,EMPRESAS!$A:$C,3,FALSE),"NAO CADASTRADA"))</f>
        <v/>
      </c>
      <c r="AE2204" s="50"/>
      <c r="AF2204" s="54" t="str">
        <f>IF(AE2204="","",IFERROR(VLOOKUP(AE2204,ATIVIDADES!$A:$C,3,FALSE),"NAO CADASTRADA"))</f>
        <v/>
      </c>
      <c r="AG2204" s="42"/>
      <c r="AH2204" s="48"/>
      <c r="AI2204" s="54" t="str">
        <f>IF(AH2204="","",IFERROR(VLOOKUP(AH2204,EMPRESAS!$A:$C,3,FALSE),"NAO CADASTRADA"))</f>
        <v/>
      </c>
      <c r="AJ2204" s="50"/>
      <c r="AK2204" s="54" t="str">
        <f>IF(AJ2204="","",IFERROR(VLOOKUP(AJ2204,ATIVIDADES!$A:$C,3,FALSE),"NAO CADASTRADA"))</f>
        <v/>
      </c>
      <c r="AL2204" s="42"/>
    </row>
    <row r="2205" spans="1:38" x14ac:dyDescent="0.25">
      <c r="A2205" s="26" t="str">
        <f t="shared" si="240"/>
        <v>OK</v>
      </c>
      <c r="B2205" s="29">
        <f t="shared" si="241"/>
        <v>2487914866</v>
      </c>
      <c r="C2205" s="30">
        <v>44293</v>
      </c>
      <c r="D2205" s="18">
        <f t="shared" si="244"/>
        <v>44287</v>
      </c>
      <c r="E2205" s="19" t="str">
        <f>IF(ISERROR(VLOOKUP(C2205,FERIADOS!$A:$B,1,FALSE)),IF(WEEKDAY(C2205)=1,"Dom",IF(WEEKDAY(C2205)=2,"Seg",IF(WEEKDAY(C2205)=3,"Ter",IF(WEEKDAY(C2205)=4,"Qua",IF(WEEKDAY(C2205)=5,"Qui",IF(WEEKDAY(C2205)=6,"Sex","Sab")))))),"Feriado")</f>
        <v>Qua</v>
      </c>
      <c r="F2205" s="32"/>
      <c r="G2205" s="33"/>
      <c r="H2205" s="33"/>
      <c r="I2205" s="33"/>
      <c r="J2205" s="21" t="str">
        <f t="shared" si="242"/>
        <v/>
      </c>
      <c r="K2205" s="21">
        <f t="shared" si="238"/>
        <v>0</v>
      </c>
      <c r="L2205" s="21" t="str">
        <f t="shared" si="239"/>
        <v/>
      </c>
      <c r="M2205" s="22" t="str">
        <f t="shared" si="243"/>
        <v/>
      </c>
      <c r="N2205" s="48"/>
      <c r="O2205" s="54" t="str">
        <f>IF(N2205="","",IFERROR(VLOOKUP(N2205,EMPRESAS!$A:$C,3,FALSE),"NAO CADASTRADA"))</f>
        <v/>
      </c>
      <c r="P2205" s="50"/>
      <c r="Q2205" s="54" t="str">
        <f>IF(P2205="","",IFERROR(VLOOKUP(P2205,ATIVIDADES!$A:$C,3,FALSE),"NAO CADASTRADA"))</f>
        <v/>
      </c>
      <c r="R2205" s="42"/>
      <c r="S2205" s="48"/>
      <c r="T2205" s="54" t="str">
        <f>IF(S2205="","",IFERROR(VLOOKUP(S2205,EMPRESAS!$A:$C,3,FALSE),"NAO CADASTRADA"))</f>
        <v/>
      </c>
      <c r="U2205" s="50"/>
      <c r="V2205" s="54" t="str">
        <f>IF(U2205="","",IFERROR(VLOOKUP(U2205,ATIVIDADES!$A:$C,3,FALSE),"NAO CADASTRADA"))</f>
        <v/>
      </c>
      <c r="W2205" s="42"/>
      <c r="X2205" s="48"/>
      <c r="Y2205" s="54" t="str">
        <f>IF(X2205="","",IFERROR(VLOOKUP(X2205,EMPRESAS!$A:$C,3,FALSE),"NAO CADASTRADA"))</f>
        <v/>
      </c>
      <c r="Z2205" s="50"/>
      <c r="AA2205" s="54" t="str">
        <f>IF(Z2205="","",IFERROR(VLOOKUP(Z2205,ATIVIDADES!$A:$C,3,FALSE),"NAO CADASTRADA"))</f>
        <v/>
      </c>
      <c r="AB2205" s="42"/>
      <c r="AC2205" s="48"/>
      <c r="AD2205" s="54" t="str">
        <f>IF(AC2205="","",IFERROR(VLOOKUP(AC2205,EMPRESAS!$A:$C,3,FALSE),"NAO CADASTRADA"))</f>
        <v/>
      </c>
      <c r="AE2205" s="50"/>
      <c r="AF2205" s="54" t="str">
        <f>IF(AE2205="","",IFERROR(VLOOKUP(AE2205,ATIVIDADES!$A:$C,3,FALSE),"NAO CADASTRADA"))</f>
        <v/>
      </c>
      <c r="AG2205" s="42"/>
      <c r="AH2205" s="48"/>
      <c r="AI2205" s="54" t="str">
        <f>IF(AH2205="","",IFERROR(VLOOKUP(AH2205,EMPRESAS!$A:$C,3,FALSE),"NAO CADASTRADA"))</f>
        <v/>
      </c>
      <c r="AJ2205" s="50"/>
      <c r="AK2205" s="54" t="str">
        <f>IF(AJ2205="","",IFERROR(VLOOKUP(AJ2205,ATIVIDADES!$A:$C,3,FALSE),"NAO CADASTRADA"))</f>
        <v/>
      </c>
      <c r="AL2205" s="42"/>
    </row>
    <row r="2206" spans="1:38" x14ac:dyDescent="0.25">
      <c r="A2206" s="26" t="str">
        <f t="shared" si="240"/>
        <v>OK</v>
      </c>
      <c r="B2206" s="29">
        <f t="shared" si="241"/>
        <v>2487914866</v>
      </c>
      <c r="C2206" s="30">
        <v>44294</v>
      </c>
      <c r="D2206" s="18">
        <f t="shared" si="244"/>
        <v>44287</v>
      </c>
      <c r="E2206" s="19" t="str">
        <f>IF(ISERROR(VLOOKUP(C2206,FERIADOS!$A:$B,1,FALSE)),IF(WEEKDAY(C2206)=1,"Dom",IF(WEEKDAY(C2206)=2,"Seg",IF(WEEKDAY(C2206)=3,"Ter",IF(WEEKDAY(C2206)=4,"Qua",IF(WEEKDAY(C2206)=5,"Qui",IF(WEEKDAY(C2206)=6,"Sex","Sab")))))),"Feriado")</f>
        <v>Qui</v>
      </c>
      <c r="F2206" s="32"/>
      <c r="G2206" s="33"/>
      <c r="H2206" s="33"/>
      <c r="I2206" s="33"/>
      <c r="J2206" s="21" t="str">
        <f t="shared" si="242"/>
        <v/>
      </c>
      <c r="K2206" s="21">
        <f t="shared" si="238"/>
        <v>0</v>
      </c>
      <c r="L2206" s="21" t="str">
        <f t="shared" si="239"/>
        <v/>
      </c>
      <c r="M2206" s="22" t="str">
        <f t="shared" si="243"/>
        <v/>
      </c>
      <c r="N2206" s="48"/>
      <c r="O2206" s="54" t="str">
        <f>IF(N2206="","",IFERROR(VLOOKUP(N2206,EMPRESAS!$A:$C,3,FALSE),"NAO CADASTRADA"))</f>
        <v/>
      </c>
      <c r="P2206" s="50"/>
      <c r="Q2206" s="54" t="str">
        <f>IF(P2206="","",IFERROR(VLOOKUP(P2206,ATIVIDADES!$A:$C,3,FALSE),"NAO CADASTRADA"))</f>
        <v/>
      </c>
      <c r="R2206" s="42"/>
      <c r="S2206" s="48"/>
      <c r="T2206" s="54" t="str">
        <f>IF(S2206="","",IFERROR(VLOOKUP(S2206,EMPRESAS!$A:$C,3,FALSE),"NAO CADASTRADA"))</f>
        <v/>
      </c>
      <c r="U2206" s="50"/>
      <c r="V2206" s="54" t="str">
        <f>IF(U2206="","",IFERROR(VLOOKUP(U2206,ATIVIDADES!$A:$C,3,FALSE),"NAO CADASTRADA"))</f>
        <v/>
      </c>
      <c r="W2206" s="42"/>
      <c r="X2206" s="48"/>
      <c r="Y2206" s="54" t="str">
        <f>IF(X2206="","",IFERROR(VLOOKUP(X2206,EMPRESAS!$A:$C,3,FALSE),"NAO CADASTRADA"))</f>
        <v/>
      </c>
      <c r="Z2206" s="50"/>
      <c r="AA2206" s="54" t="str">
        <f>IF(Z2206="","",IFERROR(VLOOKUP(Z2206,ATIVIDADES!$A:$C,3,FALSE),"NAO CADASTRADA"))</f>
        <v/>
      </c>
      <c r="AB2206" s="42"/>
      <c r="AC2206" s="48"/>
      <c r="AD2206" s="54" t="str">
        <f>IF(AC2206="","",IFERROR(VLOOKUP(AC2206,EMPRESAS!$A:$C,3,FALSE),"NAO CADASTRADA"))</f>
        <v/>
      </c>
      <c r="AE2206" s="50"/>
      <c r="AF2206" s="54" t="str">
        <f>IF(AE2206="","",IFERROR(VLOOKUP(AE2206,ATIVIDADES!$A:$C,3,FALSE),"NAO CADASTRADA"))</f>
        <v/>
      </c>
      <c r="AG2206" s="42"/>
      <c r="AH2206" s="48"/>
      <c r="AI2206" s="54" t="str">
        <f>IF(AH2206="","",IFERROR(VLOOKUP(AH2206,EMPRESAS!$A:$C,3,FALSE),"NAO CADASTRADA"))</f>
        <v/>
      </c>
      <c r="AJ2206" s="50"/>
      <c r="AK2206" s="54" t="str">
        <f>IF(AJ2206="","",IFERROR(VLOOKUP(AJ2206,ATIVIDADES!$A:$C,3,FALSE),"NAO CADASTRADA"))</f>
        <v/>
      </c>
      <c r="AL2206" s="42"/>
    </row>
    <row r="2207" spans="1:38" x14ac:dyDescent="0.25">
      <c r="A2207" s="26" t="str">
        <f t="shared" si="240"/>
        <v>OK</v>
      </c>
      <c r="B2207" s="29">
        <f t="shared" si="241"/>
        <v>2487914866</v>
      </c>
      <c r="C2207" s="30">
        <v>44295</v>
      </c>
      <c r="D2207" s="18">
        <f t="shared" si="244"/>
        <v>44287</v>
      </c>
      <c r="E2207" s="19" t="str">
        <f>IF(ISERROR(VLOOKUP(C2207,FERIADOS!$A:$B,1,FALSE)),IF(WEEKDAY(C2207)=1,"Dom",IF(WEEKDAY(C2207)=2,"Seg",IF(WEEKDAY(C2207)=3,"Ter",IF(WEEKDAY(C2207)=4,"Qua",IF(WEEKDAY(C2207)=5,"Qui",IF(WEEKDAY(C2207)=6,"Sex","Sab")))))),"Feriado")</f>
        <v>Sex</v>
      </c>
      <c r="F2207" s="32"/>
      <c r="G2207" s="33"/>
      <c r="H2207" s="33"/>
      <c r="I2207" s="33"/>
      <c r="J2207" s="21" t="str">
        <f t="shared" si="242"/>
        <v/>
      </c>
      <c r="K2207" s="21">
        <f t="shared" si="238"/>
        <v>0</v>
      </c>
      <c r="L2207" s="21" t="str">
        <f t="shared" si="239"/>
        <v/>
      </c>
      <c r="M2207" s="22" t="str">
        <f t="shared" si="243"/>
        <v/>
      </c>
      <c r="N2207" s="48"/>
      <c r="O2207" s="54" t="str">
        <f>IF(N2207="","",IFERROR(VLOOKUP(N2207,EMPRESAS!$A:$C,3,FALSE),"NAO CADASTRADA"))</f>
        <v/>
      </c>
      <c r="P2207" s="50"/>
      <c r="Q2207" s="54" t="str">
        <f>IF(P2207="","",IFERROR(VLOOKUP(P2207,ATIVIDADES!$A:$C,3,FALSE),"NAO CADASTRADA"))</f>
        <v/>
      </c>
      <c r="R2207" s="42"/>
      <c r="S2207" s="48"/>
      <c r="T2207" s="54" t="str">
        <f>IF(S2207="","",IFERROR(VLOOKUP(S2207,EMPRESAS!$A:$C,3,FALSE),"NAO CADASTRADA"))</f>
        <v/>
      </c>
      <c r="U2207" s="50"/>
      <c r="V2207" s="54" t="str">
        <f>IF(U2207="","",IFERROR(VLOOKUP(U2207,ATIVIDADES!$A:$C,3,FALSE),"NAO CADASTRADA"))</f>
        <v/>
      </c>
      <c r="W2207" s="42"/>
      <c r="X2207" s="48"/>
      <c r="Y2207" s="54" t="str">
        <f>IF(X2207="","",IFERROR(VLOOKUP(X2207,EMPRESAS!$A:$C,3,FALSE),"NAO CADASTRADA"))</f>
        <v/>
      </c>
      <c r="Z2207" s="50"/>
      <c r="AA2207" s="54" t="str">
        <f>IF(Z2207="","",IFERROR(VLOOKUP(Z2207,ATIVIDADES!$A:$C,3,FALSE),"NAO CADASTRADA"))</f>
        <v/>
      </c>
      <c r="AB2207" s="42"/>
      <c r="AC2207" s="48"/>
      <c r="AD2207" s="54" t="str">
        <f>IF(AC2207="","",IFERROR(VLOOKUP(AC2207,EMPRESAS!$A:$C,3,FALSE),"NAO CADASTRADA"))</f>
        <v/>
      </c>
      <c r="AE2207" s="50"/>
      <c r="AF2207" s="54" t="str">
        <f>IF(AE2207="","",IFERROR(VLOOKUP(AE2207,ATIVIDADES!$A:$C,3,FALSE),"NAO CADASTRADA"))</f>
        <v/>
      </c>
      <c r="AG2207" s="42"/>
      <c r="AH2207" s="48"/>
      <c r="AI2207" s="54" t="str">
        <f>IF(AH2207="","",IFERROR(VLOOKUP(AH2207,EMPRESAS!$A:$C,3,FALSE),"NAO CADASTRADA"))</f>
        <v/>
      </c>
      <c r="AJ2207" s="50"/>
      <c r="AK2207" s="54" t="str">
        <f>IF(AJ2207="","",IFERROR(VLOOKUP(AJ2207,ATIVIDADES!$A:$C,3,FALSE),"NAO CADASTRADA"))</f>
        <v/>
      </c>
      <c r="AL2207" s="42"/>
    </row>
    <row r="2208" spans="1:38" x14ac:dyDescent="0.25">
      <c r="A2208" s="26" t="str">
        <f t="shared" si="240"/>
        <v>OK</v>
      </c>
      <c r="B2208" s="29">
        <f t="shared" si="241"/>
        <v>2487914866</v>
      </c>
      <c r="C2208" s="30">
        <v>44296</v>
      </c>
      <c r="D2208" s="18">
        <f t="shared" si="244"/>
        <v>44287</v>
      </c>
      <c r="E2208" s="19" t="str">
        <f>IF(ISERROR(VLOOKUP(C2208,FERIADOS!$A:$B,1,FALSE)),IF(WEEKDAY(C2208)=1,"Dom",IF(WEEKDAY(C2208)=2,"Seg",IF(WEEKDAY(C2208)=3,"Ter",IF(WEEKDAY(C2208)=4,"Qua",IF(WEEKDAY(C2208)=5,"Qui",IF(WEEKDAY(C2208)=6,"Sex","Sab")))))),"Feriado")</f>
        <v>Sab</v>
      </c>
      <c r="F2208" s="32"/>
      <c r="G2208" s="33"/>
      <c r="H2208" s="33"/>
      <c r="I2208" s="33"/>
      <c r="J2208" s="21" t="str">
        <f t="shared" si="242"/>
        <v/>
      </c>
      <c r="K2208" s="21">
        <f t="shared" si="238"/>
        <v>0</v>
      </c>
      <c r="L2208" s="21" t="str">
        <f t="shared" si="239"/>
        <v/>
      </c>
      <c r="M2208" s="22" t="str">
        <f t="shared" si="243"/>
        <v/>
      </c>
      <c r="N2208" s="48"/>
      <c r="O2208" s="54" t="str">
        <f>IF(N2208="","",IFERROR(VLOOKUP(N2208,EMPRESAS!$A:$C,3,FALSE),"NAO CADASTRADA"))</f>
        <v/>
      </c>
      <c r="P2208" s="50"/>
      <c r="Q2208" s="54" t="str">
        <f>IF(P2208="","",IFERROR(VLOOKUP(P2208,ATIVIDADES!$A:$C,3,FALSE),"NAO CADASTRADA"))</f>
        <v/>
      </c>
      <c r="R2208" s="42"/>
      <c r="S2208" s="48"/>
      <c r="T2208" s="54" t="str">
        <f>IF(S2208="","",IFERROR(VLOOKUP(S2208,EMPRESAS!$A:$C,3,FALSE),"NAO CADASTRADA"))</f>
        <v/>
      </c>
      <c r="U2208" s="50"/>
      <c r="V2208" s="54" t="str">
        <f>IF(U2208="","",IFERROR(VLOOKUP(U2208,ATIVIDADES!$A:$C,3,FALSE),"NAO CADASTRADA"))</f>
        <v/>
      </c>
      <c r="W2208" s="42"/>
      <c r="X2208" s="48"/>
      <c r="Y2208" s="54" t="str">
        <f>IF(X2208="","",IFERROR(VLOOKUP(X2208,EMPRESAS!$A:$C,3,FALSE),"NAO CADASTRADA"))</f>
        <v/>
      </c>
      <c r="Z2208" s="50"/>
      <c r="AA2208" s="54" t="str">
        <f>IF(Z2208="","",IFERROR(VLOOKUP(Z2208,ATIVIDADES!$A:$C,3,FALSE),"NAO CADASTRADA"))</f>
        <v/>
      </c>
      <c r="AB2208" s="42"/>
      <c r="AC2208" s="48"/>
      <c r="AD2208" s="54" t="str">
        <f>IF(AC2208="","",IFERROR(VLOOKUP(AC2208,EMPRESAS!$A:$C,3,FALSE),"NAO CADASTRADA"))</f>
        <v/>
      </c>
      <c r="AE2208" s="50"/>
      <c r="AF2208" s="54" t="str">
        <f>IF(AE2208="","",IFERROR(VLOOKUP(AE2208,ATIVIDADES!$A:$C,3,FALSE),"NAO CADASTRADA"))</f>
        <v/>
      </c>
      <c r="AG2208" s="42"/>
      <c r="AH2208" s="48"/>
      <c r="AI2208" s="54" t="str">
        <f>IF(AH2208="","",IFERROR(VLOOKUP(AH2208,EMPRESAS!$A:$C,3,FALSE),"NAO CADASTRADA"))</f>
        <v/>
      </c>
      <c r="AJ2208" s="50"/>
      <c r="AK2208" s="54" t="str">
        <f>IF(AJ2208="","",IFERROR(VLOOKUP(AJ2208,ATIVIDADES!$A:$C,3,FALSE),"NAO CADASTRADA"))</f>
        <v/>
      </c>
      <c r="AL2208" s="42"/>
    </row>
    <row r="2209" spans="1:38" x14ac:dyDescent="0.25">
      <c r="A2209" s="26" t="str">
        <f t="shared" si="240"/>
        <v>OK</v>
      </c>
      <c r="B2209" s="29">
        <f t="shared" si="241"/>
        <v>2487914866</v>
      </c>
      <c r="C2209" s="30">
        <v>44297</v>
      </c>
      <c r="D2209" s="18">
        <f t="shared" si="244"/>
        <v>44287</v>
      </c>
      <c r="E2209" s="19" t="str">
        <f>IF(ISERROR(VLOOKUP(C2209,FERIADOS!$A:$B,1,FALSE)),IF(WEEKDAY(C2209)=1,"Dom",IF(WEEKDAY(C2209)=2,"Seg",IF(WEEKDAY(C2209)=3,"Ter",IF(WEEKDAY(C2209)=4,"Qua",IF(WEEKDAY(C2209)=5,"Qui",IF(WEEKDAY(C2209)=6,"Sex","Sab")))))),"Feriado")</f>
        <v>Dom</v>
      </c>
      <c r="F2209" s="32"/>
      <c r="G2209" s="33"/>
      <c r="H2209" s="33"/>
      <c r="I2209" s="33"/>
      <c r="J2209" s="21" t="str">
        <f t="shared" si="242"/>
        <v/>
      </c>
      <c r="K2209" s="21">
        <f t="shared" si="238"/>
        <v>0</v>
      </c>
      <c r="L2209" s="21" t="str">
        <f t="shared" si="239"/>
        <v/>
      </c>
      <c r="M2209" s="22" t="str">
        <f t="shared" si="243"/>
        <v/>
      </c>
      <c r="N2209" s="48"/>
      <c r="O2209" s="54" t="str">
        <f>IF(N2209="","",IFERROR(VLOOKUP(N2209,EMPRESAS!$A:$C,3,FALSE),"NAO CADASTRADA"))</f>
        <v/>
      </c>
      <c r="P2209" s="50"/>
      <c r="Q2209" s="54" t="str">
        <f>IF(P2209="","",IFERROR(VLOOKUP(P2209,ATIVIDADES!$A:$C,3,FALSE),"NAO CADASTRADA"))</f>
        <v/>
      </c>
      <c r="R2209" s="42"/>
      <c r="S2209" s="48"/>
      <c r="T2209" s="54" t="str">
        <f>IF(S2209="","",IFERROR(VLOOKUP(S2209,EMPRESAS!$A:$C,3,FALSE),"NAO CADASTRADA"))</f>
        <v/>
      </c>
      <c r="U2209" s="50"/>
      <c r="V2209" s="54" t="str">
        <f>IF(U2209="","",IFERROR(VLOOKUP(U2209,ATIVIDADES!$A:$C,3,FALSE),"NAO CADASTRADA"))</f>
        <v/>
      </c>
      <c r="W2209" s="42"/>
      <c r="X2209" s="48"/>
      <c r="Y2209" s="54" t="str">
        <f>IF(X2209="","",IFERROR(VLOOKUP(X2209,EMPRESAS!$A:$C,3,FALSE),"NAO CADASTRADA"))</f>
        <v/>
      </c>
      <c r="Z2209" s="50"/>
      <c r="AA2209" s="54" t="str">
        <f>IF(Z2209="","",IFERROR(VLOOKUP(Z2209,ATIVIDADES!$A:$C,3,FALSE),"NAO CADASTRADA"))</f>
        <v/>
      </c>
      <c r="AB2209" s="42"/>
      <c r="AC2209" s="48"/>
      <c r="AD2209" s="54" t="str">
        <f>IF(AC2209="","",IFERROR(VLOOKUP(AC2209,EMPRESAS!$A:$C,3,FALSE),"NAO CADASTRADA"))</f>
        <v/>
      </c>
      <c r="AE2209" s="50"/>
      <c r="AF2209" s="54" t="str">
        <f>IF(AE2209="","",IFERROR(VLOOKUP(AE2209,ATIVIDADES!$A:$C,3,FALSE),"NAO CADASTRADA"))</f>
        <v/>
      </c>
      <c r="AG2209" s="42"/>
      <c r="AH2209" s="48"/>
      <c r="AI2209" s="54" t="str">
        <f>IF(AH2209="","",IFERROR(VLOOKUP(AH2209,EMPRESAS!$A:$C,3,FALSE),"NAO CADASTRADA"))</f>
        <v/>
      </c>
      <c r="AJ2209" s="50"/>
      <c r="AK2209" s="54" t="str">
        <f>IF(AJ2209="","",IFERROR(VLOOKUP(AJ2209,ATIVIDADES!$A:$C,3,FALSE),"NAO CADASTRADA"))</f>
        <v/>
      </c>
      <c r="AL2209" s="42"/>
    </row>
    <row r="2210" spans="1:38" x14ac:dyDescent="0.25">
      <c r="A2210" s="26" t="str">
        <f t="shared" si="240"/>
        <v>OK</v>
      </c>
      <c r="B2210" s="29">
        <f t="shared" si="241"/>
        <v>2487914866</v>
      </c>
      <c r="C2210" s="30">
        <v>44298</v>
      </c>
      <c r="D2210" s="18">
        <f t="shared" si="244"/>
        <v>44287</v>
      </c>
      <c r="E2210" s="19" t="str">
        <f>IF(ISERROR(VLOOKUP(C2210,FERIADOS!$A:$B,1,FALSE)),IF(WEEKDAY(C2210)=1,"Dom",IF(WEEKDAY(C2210)=2,"Seg",IF(WEEKDAY(C2210)=3,"Ter",IF(WEEKDAY(C2210)=4,"Qua",IF(WEEKDAY(C2210)=5,"Qui",IF(WEEKDAY(C2210)=6,"Sex","Sab")))))),"Feriado")</f>
        <v>Seg</v>
      </c>
      <c r="F2210" s="32"/>
      <c r="G2210" s="33"/>
      <c r="H2210" s="33"/>
      <c r="I2210" s="33"/>
      <c r="J2210" s="21" t="str">
        <f t="shared" si="242"/>
        <v/>
      </c>
      <c r="K2210" s="21">
        <f t="shared" si="238"/>
        <v>0</v>
      </c>
      <c r="L2210" s="21" t="str">
        <f t="shared" si="239"/>
        <v/>
      </c>
      <c r="M2210" s="22" t="str">
        <f t="shared" si="243"/>
        <v/>
      </c>
      <c r="N2210" s="48"/>
      <c r="O2210" s="54" t="str">
        <f>IF(N2210="","",IFERROR(VLOOKUP(N2210,EMPRESAS!$A:$C,3,FALSE),"NAO CADASTRADA"))</f>
        <v/>
      </c>
      <c r="P2210" s="50"/>
      <c r="Q2210" s="54" t="str">
        <f>IF(P2210="","",IFERROR(VLOOKUP(P2210,ATIVIDADES!$A:$C,3,FALSE),"NAO CADASTRADA"))</f>
        <v/>
      </c>
      <c r="R2210" s="42"/>
      <c r="S2210" s="48"/>
      <c r="T2210" s="54" t="str">
        <f>IF(S2210="","",IFERROR(VLOOKUP(S2210,EMPRESAS!$A:$C,3,FALSE),"NAO CADASTRADA"))</f>
        <v/>
      </c>
      <c r="U2210" s="50"/>
      <c r="V2210" s="54" t="str">
        <f>IF(U2210="","",IFERROR(VLOOKUP(U2210,ATIVIDADES!$A:$C,3,FALSE),"NAO CADASTRADA"))</f>
        <v/>
      </c>
      <c r="W2210" s="42"/>
      <c r="X2210" s="48"/>
      <c r="Y2210" s="54" t="str">
        <f>IF(X2210="","",IFERROR(VLOOKUP(X2210,EMPRESAS!$A:$C,3,FALSE),"NAO CADASTRADA"))</f>
        <v/>
      </c>
      <c r="Z2210" s="50"/>
      <c r="AA2210" s="54" t="str">
        <f>IF(Z2210="","",IFERROR(VLOOKUP(Z2210,ATIVIDADES!$A:$C,3,FALSE),"NAO CADASTRADA"))</f>
        <v/>
      </c>
      <c r="AB2210" s="42"/>
      <c r="AC2210" s="48"/>
      <c r="AD2210" s="54" t="str">
        <f>IF(AC2210="","",IFERROR(VLOOKUP(AC2210,EMPRESAS!$A:$C,3,FALSE),"NAO CADASTRADA"))</f>
        <v/>
      </c>
      <c r="AE2210" s="50"/>
      <c r="AF2210" s="54" t="str">
        <f>IF(AE2210="","",IFERROR(VLOOKUP(AE2210,ATIVIDADES!$A:$C,3,FALSE),"NAO CADASTRADA"))</f>
        <v/>
      </c>
      <c r="AG2210" s="42"/>
      <c r="AH2210" s="48"/>
      <c r="AI2210" s="54" t="str">
        <f>IF(AH2210="","",IFERROR(VLOOKUP(AH2210,EMPRESAS!$A:$C,3,FALSE),"NAO CADASTRADA"))</f>
        <v/>
      </c>
      <c r="AJ2210" s="50"/>
      <c r="AK2210" s="54" t="str">
        <f>IF(AJ2210="","",IFERROR(VLOOKUP(AJ2210,ATIVIDADES!$A:$C,3,FALSE),"NAO CADASTRADA"))</f>
        <v/>
      </c>
      <c r="AL2210" s="42"/>
    </row>
    <row r="2211" spans="1:38" x14ac:dyDescent="0.25">
      <c r="A2211" s="26" t="str">
        <f t="shared" si="240"/>
        <v>OK</v>
      </c>
      <c r="B2211" s="29">
        <f t="shared" si="241"/>
        <v>2487914866</v>
      </c>
      <c r="C2211" s="30">
        <v>44299</v>
      </c>
      <c r="D2211" s="18">
        <f t="shared" si="244"/>
        <v>44287</v>
      </c>
      <c r="E2211" s="19" t="str">
        <f>IF(ISERROR(VLOOKUP(C2211,FERIADOS!$A:$B,1,FALSE)),IF(WEEKDAY(C2211)=1,"Dom",IF(WEEKDAY(C2211)=2,"Seg",IF(WEEKDAY(C2211)=3,"Ter",IF(WEEKDAY(C2211)=4,"Qua",IF(WEEKDAY(C2211)=5,"Qui",IF(WEEKDAY(C2211)=6,"Sex","Sab")))))),"Feriado")</f>
        <v>Ter</v>
      </c>
      <c r="F2211" s="32"/>
      <c r="G2211" s="33"/>
      <c r="H2211" s="33"/>
      <c r="I2211" s="33"/>
      <c r="J2211" s="21" t="str">
        <f t="shared" si="242"/>
        <v/>
      </c>
      <c r="K2211" s="21">
        <f t="shared" si="238"/>
        <v>0</v>
      </c>
      <c r="L2211" s="21" t="str">
        <f t="shared" si="239"/>
        <v/>
      </c>
      <c r="M2211" s="22" t="str">
        <f t="shared" si="243"/>
        <v/>
      </c>
      <c r="N2211" s="48"/>
      <c r="O2211" s="54" t="str">
        <f>IF(N2211="","",IFERROR(VLOOKUP(N2211,EMPRESAS!$A:$C,3,FALSE),"NAO CADASTRADA"))</f>
        <v/>
      </c>
      <c r="P2211" s="50"/>
      <c r="Q2211" s="54" t="str">
        <f>IF(P2211="","",IFERROR(VLOOKUP(P2211,ATIVIDADES!$A:$C,3,FALSE),"NAO CADASTRADA"))</f>
        <v/>
      </c>
      <c r="R2211" s="42"/>
      <c r="S2211" s="48"/>
      <c r="T2211" s="54" t="str">
        <f>IF(S2211="","",IFERROR(VLOOKUP(S2211,EMPRESAS!$A:$C,3,FALSE),"NAO CADASTRADA"))</f>
        <v/>
      </c>
      <c r="U2211" s="50"/>
      <c r="V2211" s="54" t="str">
        <f>IF(U2211="","",IFERROR(VLOOKUP(U2211,ATIVIDADES!$A:$C,3,FALSE),"NAO CADASTRADA"))</f>
        <v/>
      </c>
      <c r="W2211" s="42"/>
      <c r="X2211" s="48"/>
      <c r="Y2211" s="54" t="str">
        <f>IF(X2211="","",IFERROR(VLOOKUP(X2211,EMPRESAS!$A:$C,3,FALSE),"NAO CADASTRADA"))</f>
        <v/>
      </c>
      <c r="Z2211" s="50"/>
      <c r="AA2211" s="54" t="str">
        <f>IF(Z2211="","",IFERROR(VLOOKUP(Z2211,ATIVIDADES!$A:$C,3,FALSE),"NAO CADASTRADA"))</f>
        <v/>
      </c>
      <c r="AB2211" s="42"/>
      <c r="AC2211" s="48"/>
      <c r="AD2211" s="54" t="str">
        <f>IF(AC2211="","",IFERROR(VLOOKUP(AC2211,EMPRESAS!$A:$C,3,FALSE),"NAO CADASTRADA"))</f>
        <v/>
      </c>
      <c r="AE2211" s="50"/>
      <c r="AF2211" s="54" t="str">
        <f>IF(AE2211="","",IFERROR(VLOOKUP(AE2211,ATIVIDADES!$A:$C,3,FALSE),"NAO CADASTRADA"))</f>
        <v/>
      </c>
      <c r="AG2211" s="42"/>
      <c r="AH2211" s="48"/>
      <c r="AI2211" s="54" t="str">
        <f>IF(AH2211="","",IFERROR(VLOOKUP(AH2211,EMPRESAS!$A:$C,3,FALSE),"NAO CADASTRADA"))</f>
        <v/>
      </c>
      <c r="AJ2211" s="50"/>
      <c r="AK2211" s="54" t="str">
        <f>IF(AJ2211="","",IFERROR(VLOOKUP(AJ2211,ATIVIDADES!$A:$C,3,FALSE),"NAO CADASTRADA"))</f>
        <v/>
      </c>
      <c r="AL2211" s="42"/>
    </row>
    <row r="2212" spans="1:38" x14ac:dyDescent="0.25">
      <c r="A2212" s="26" t="str">
        <f t="shared" si="240"/>
        <v>OK</v>
      </c>
      <c r="B2212" s="29">
        <f t="shared" si="241"/>
        <v>2487914866</v>
      </c>
      <c r="C2212" s="30">
        <v>44300</v>
      </c>
      <c r="D2212" s="18">
        <f t="shared" si="244"/>
        <v>44287</v>
      </c>
      <c r="E2212" s="19" t="str">
        <f>IF(ISERROR(VLOOKUP(C2212,FERIADOS!$A:$B,1,FALSE)),IF(WEEKDAY(C2212)=1,"Dom",IF(WEEKDAY(C2212)=2,"Seg",IF(WEEKDAY(C2212)=3,"Ter",IF(WEEKDAY(C2212)=4,"Qua",IF(WEEKDAY(C2212)=5,"Qui",IF(WEEKDAY(C2212)=6,"Sex","Sab")))))),"Feriado")</f>
        <v>Qua</v>
      </c>
      <c r="F2212" s="32"/>
      <c r="G2212" s="33"/>
      <c r="H2212" s="33"/>
      <c r="I2212" s="33"/>
      <c r="J2212" s="21" t="str">
        <f t="shared" si="242"/>
        <v/>
      </c>
      <c r="K2212" s="21">
        <f t="shared" si="238"/>
        <v>0</v>
      </c>
      <c r="L2212" s="21" t="str">
        <f t="shared" si="239"/>
        <v/>
      </c>
      <c r="M2212" s="22" t="str">
        <f t="shared" si="243"/>
        <v/>
      </c>
      <c r="N2212" s="48"/>
      <c r="O2212" s="54" t="str">
        <f>IF(N2212="","",IFERROR(VLOOKUP(N2212,EMPRESAS!$A:$C,3,FALSE),"NAO CADASTRADA"))</f>
        <v/>
      </c>
      <c r="P2212" s="50"/>
      <c r="Q2212" s="54" t="str">
        <f>IF(P2212="","",IFERROR(VLOOKUP(P2212,ATIVIDADES!$A:$C,3,FALSE),"NAO CADASTRADA"))</f>
        <v/>
      </c>
      <c r="R2212" s="42"/>
      <c r="S2212" s="48"/>
      <c r="T2212" s="54" t="str">
        <f>IF(S2212="","",IFERROR(VLOOKUP(S2212,EMPRESAS!$A:$C,3,FALSE),"NAO CADASTRADA"))</f>
        <v/>
      </c>
      <c r="U2212" s="50"/>
      <c r="V2212" s="54" t="str">
        <f>IF(U2212="","",IFERROR(VLOOKUP(U2212,ATIVIDADES!$A:$C,3,FALSE),"NAO CADASTRADA"))</f>
        <v/>
      </c>
      <c r="W2212" s="42"/>
      <c r="X2212" s="48"/>
      <c r="Y2212" s="54" t="str">
        <f>IF(X2212="","",IFERROR(VLOOKUP(X2212,EMPRESAS!$A:$C,3,FALSE),"NAO CADASTRADA"))</f>
        <v/>
      </c>
      <c r="Z2212" s="50"/>
      <c r="AA2212" s="54" t="str">
        <f>IF(Z2212="","",IFERROR(VLOOKUP(Z2212,ATIVIDADES!$A:$C,3,FALSE),"NAO CADASTRADA"))</f>
        <v/>
      </c>
      <c r="AB2212" s="42"/>
      <c r="AC2212" s="48"/>
      <c r="AD2212" s="54" t="str">
        <f>IF(AC2212="","",IFERROR(VLOOKUP(AC2212,EMPRESAS!$A:$C,3,FALSE),"NAO CADASTRADA"))</f>
        <v/>
      </c>
      <c r="AE2212" s="50"/>
      <c r="AF2212" s="54" t="str">
        <f>IF(AE2212="","",IFERROR(VLOOKUP(AE2212,ATIVIDADES!$A:$C,3,FALSE),"NAO CADASTRADA"))</f>
        <v/>
      </c>
      <c r="AG2212" s="42"/>
      <c r="AH2212" s="48"/>
      <c r="AI2212" s="54" t="str">
        <f>IF(AH2212="","",IFERROR(VLOOKUP(AH2212,EMPRESAS!$A:$C,3,FALSE),"NAO CADASTRADA"))</f>
        <v/>
      </c>
      <c r="AJ2212" s="50"/>
      <c r="AK2212" s="54" t="str">
        <f>IF(AJ2212="","",IFERROR(VLOOKUP(AJ2212,ATIVIDADES!$A:$C,3,FALSE),"NAO CADASTRADA"))</f>
        <v/>
      </c>
      <c r="AL2212" s="42"/>
    </row>
    <row r="2213" spans="1:38" x14ac:dyDescent="0.25">
      <c r="A2213" s="26" t="str">
        <f t="shared" si="240"/>
        <v>OK</v>
      </c>
      <c r="B2213" s="29">
        <f t="shared" si="241"/>
        <v>2487914866</v>
      </c>
      <c r="C2213" s="30">
        <v>44301</v>
      </c>
      <c r="D2213" s="18">
        <f t="shared" si="244"/>
        <v>44287</v>
      </c>
      <c r="E2213" s="19" t="str">
        <f>IF(ISERROR(VLOOKUP(C2213,FERIADOS!$A:$B,1,FALSE)),IF(WEEKDAY(C2213)=1,"Dom",IF(WEEKDAY(C2213)=2,"Seg",IF(WEEKDAY(C2213)=3,"Ter",IF(WEEKDAY(C2213)=4,"Qua",IF(WEEKDAY(C2213)=5,"Qui",IF(WEEKDAY(C2213)=6,"Sex","Sab")))))),"Feriado")</f>
        <v>Qui</v>
      </c>
      <c r="F2213" s="32"/>
      <c r="G2213" s="33"/>
      <c r="H2213" s="33"/>
      <c r="I2213" s="33"/>
      <c r="J2213" s="21" t="str">
        <f t="shared" si="242"/>
        <v/>
      </c>
      <c r="K2213" s="21">
        <f t="shared" si="238"/>
        <v>0</v>
      </c>
      <c r="L2213" s="21" t="str">
        <f t="shared" si="239"/>
        <v/>
      </c>
      <c r="M2213" s="22" t="str">
        <f t="shared" si="243"/>
        <v/>
      </c>
      <c r="N2213" s="48"/>
      <c r="O2213" s="54" t="str">
        <f>IF(N2213="","",IFERROR(VLOOKUP(N2213,EMPRESAS!$A:$C,3,FALSE),"NAO CADASTRADA"))</f>
        <v/>
      </c>
      <c r="P2213" s="50"/>
      <c r="Q2213" s="54" t="str">
        <f>IF(P2213="","",IFERROR(VLOOKUP(P2213,ATIVIDADES!$A:$C,3,FALSE),"NAO CADASTRADA"))</f>
        <v/>
      </c>
      <c r="R2213" s="42"/>
      <c r="S2213" s="48"/>
      <c r="T2213" s="54" t="str">
        <f>IF(S2213="","",IFERROR(VLOOKUP(S2213,EMPRESAS!$A:$C,3,FALSE),"NAO CADASTRADA"))</f>
        <v/>
      </c>
      <c r="U2213" s="50"/>
      <c r="V2213" s="54" t="str">
        <f>IF(U2213="","",IFERROR(VLOOKUP(U2213,ATIVIDADES!$A:$C,3,FALSE),"NAO CADASTRADA"))</f>
        <v/>
      </c>
      <c r="W2213" s="42"/>
      <c r="X2213" s="48"/>
      <c r="Y2213" s="54" t="str">
        <f>IF(X2213="","",IFERROR(VLOOKUP(X2213,EMPRESAS!$A:$C,3,FALSE),"NAO CADASTRADA"))</f>
        <v/>
      </c>
      <c r="Z2213" s="50"/>
      <c r="AA2213" s="54" t="str">
        <f>IF(Z2213="","",IFERROR(VLOOKUP(Z2213,ATIVIDADES!$A:$C,3,FALSE),"NAO CADASTRADA"))</f>
        <v/>
      </c>
      <c r="AB2213" s="42"/>
      <c r="AC2213" s="48"/>
      <c r="AD2213" s="54" t="str">
        <f>IF(AC2213="","",IFERROR(VLOOKUP(AC2213,EMPRESAS!$A:$C,3,FALSE),"NAO CADASTRADA"))</f>
        <v/>
      </c>
      <c r="AE2213" s="50"/>
      <c r="AF2213" s="54" t="str">
        <f>IF(AE2213="","",IFERROR(VLOOKUP(AE2213,ATIVIDADES!$A:$C,3,FALSE),"NAO CADASTRADA"))</f>
        <v/>
      </c>
      <c r="AG2213" s="42"/>
      <c r="AH2213" s="48"/>
      <c r="AI2213" s="54" t="str">
        <f>IF(AH2213="","",IFERROR(VLOOKUP(AH2213,EMPRESAS!$A:$C,3,FALSE),"NAO CADASTRADA"))</f>
        <v/>
      </c>
      <c r="AJ2213" s="50"/>
      <c r="AK2213" s="54" t="str">
        <f>IF(AJ2213="","",IFERROR(VLOOKUP(AJ2213,ATIVIDADES!$A:$C,3,FALSE),"NAO CADASTRADA"))</f>
        <v/>
      </c>
      <c r="AL2213" s="42"/>
    </row>
    <row r="2214" spans="1:38" x14ac:dyDescent="0.25">
      <c r="A2214" s="26" t="str">
        <f t="shared" si="240"/>
        <v>OK</v>
      </c>
      <c r="B2214" s="29">
        <f t="shared" si="241"/>
        <v>2487914866</v>
      </c>
      <c r="C2214" s="30">
        <v>44302</v>
      </c>
      <c r="D2214" s="18">
        <f t="shared" si="244"/>
        <v>44287</v>
      </c>
      <c r="E2214" s="19" t="str">
        <f>IF(ISERROR(VLOOKUP(C2214,FERIADOS!$A:$B,1,FALSE)),IF(WEEKDAY(C2214)=1,"Dom",IF(WEEKDAY(C2214)=2,"Seg",IF(WEEKDAY(C2214)=3,"Ter",IF(WEEKDAY(C2214)=4,"Qua",IF(WEEKDAY(C2214)=5,"Qui",IF(WEEKDAY(C2214)=6,"Sex","Sab")))))),"Feriado")</f>
        <v>Sex</v>
      </c>
      <c r="F2214" s="32"/>
      <c r="G2214" s="33"/>
      <c r="H2214" s="33"/>
      <c r="I2214" s="33"/>
      <c r="J2214" s="21" t="str">
        <f t="shared" si="242"/>
        <v/>
      </c>
      <c r="K2214" s="21">
        <f t="shared" si="238"/>
        <v>0</v>
      </c>
      <c r="L2214" s="21" t="str">
        <f t="shared" si="239"/>
        <v/>
      </c>
      <c r="M2214" s="22" t="str">
        <f t="shared" si="243"/>
        <v/>
      </c>
      <c r="N2214" s="48"/>
      <c r="O2214" s="54" t="str">
        <f>IF(N2214="","",IFERROR(VLOOKUP(N2214,EMPRESAS!$A:$C,3,FALSE),"NAO CADASTRADA"))</f>
        <v/>
      </c>
      <c r="P2214" s="50"/>
      <c r="Q2214" s="54" t="str">
        <f>IF(P2214="","",IFERROR(VLOOKUP(P2214,ATIVIDADES!$A:$C,3,FALSE),"NAO CADASTRADA"))</f>
        <v/>
      </c>
      <c r="R2214" s="42"/>
      <c r="S2214" s="48"/>
      <c r="T2214" s="54" t="str">
        <f>IF(S2214="","",IFERROR(VLOOKUP(S2214,EMPRESAS!$A:$C,3,FALSE),"NAO CADASTRADA"))</f>
        <v/>
      </c>
      <c r="U2214" s="50"/>
      <c r="V2214" s="54" t="str">
        <f>IF(U2214="","",IFERROR(VLOOKUP(U2214,ATIVIDADES!$A:$C,3,FALSE),"NAO CADASTRADA"))</f>
        <v/>
      </c>
      <c r="W2214" s="42"/>
      <c r="X2214" s="48"/>
      <c r="Y2214" s="54" t="str">
        <f>IF(X2214="","",IFERROR(VLOOKUP(X2214,EMPRESAS!$A:$C,3,FALSE),"NAO CADASTRADA"))</f>
        <v/>
      </c>
      <c r="Z2214" s="50"/>
      <c r="AA2214" s="54" t="str">
        <f>IF(Z2214="","",IFERROR(VLOOKUP(Z2214,ATIVIDADES!$A:$C,3,FALSE),"NAO CADASTRADA"))</f>
        <v/>
      </c>
      <c r="AB2214" s="42"/>
      <c r="AC2214" s="48"/>
      <c r="AD2214" s="54" t="str">
        <f>IF(AC2214="","",IFERROR(VLOOKUP(AC2214,EMPRESAS!$A:$C,3,FALSE),"NAO CADASTRADA"))</f>
        <v/>
      </c>
      <c r="AE2214" s="50"/>
      <c r="AF2214" s="54" t="str">
        <f>IF(AE2214="","",IFERROR(VLOOKUP(AE2214,ATIVIDADES!$A:$C,3,FALSE),"NAO CADASTRADA"))</f>
        <v/>
      </c>
      <c r="AG2214" s="42"/>
      <c r="AH2214" s="48"/>
      <c r="AI2214" s="54" t="str">
        <f>IF(AH2214="","",IFERROR(VLOOKUP(AH2214,EMPRESAS!$A:$C,3,FALSE),"NAO CADASTRADA"))</f>
        <v/>
      </c>
      <c r="AJ2214" s="50"/>
      <c r="AK2214" s="54" t="str">
        <f>IF(AJ2214="","",IFERROR(VLOOKUP(AJ2214,ATIVIDADES!$A:$C,3,FALSE),"NAO CADASTRADA"))</f>
        <v/>
      </c>
      <c r="AL2214" s="42"/>
    </row>
    <row r="2215" spans="1:38" x14ac:dyDescent="0.25">
      <c r="A2215" s="26" t="str">
        <f t="shared" si="240"/>
        <v>OK</v>
      </c>
      <c r="B2215" s="29">
        <f t="shared" si="241"/>
        <v>2487914866</v>
      </c>
      <c r="C2215" s="30">
        <v>44303</v>
      </c>
      <c r="D2215" s="18">
        <f t="shared" si="244"/>
        <v>44287</v>
      </c>
      <c r="E2215" s="19" t="str">
        <f>IF(ISERROR(VLOOKUP(C2215,FERIADOS!$A:$B,1,FALSE)),IF(WEEKDAY(C2215)=1,"Dom",IF(WEEKDAY(C2215)=2,"Seg",IF(WEEKDAY(C2215)=3,"Ter",IF(WEEKDAY(C2215)=4,"Qua",IF(WEEKDAY(C2215)=5,"Qui",IF(WEEKDAY(C2215)=6,"Sex","Sab")))))),"Feriado")</f>
        <v>Sab</v>
      </c>
      <c r="F2215" s="32"/>
      <c r="G2215" s="33"/>
      <c r="H2215" s="33"/>
      <c r="I2215" s="33"/>
      <c r="J2215" s="21" t="str">
        <f t="shared" si="242"/>
        <v/>
      </c>
      <c r="K2215" s="21">
        <f t="shared" si="238"/>
        <v>0</v>
      </c>
      <c r="L2215" s="21" t="str">
        <f t="shared" si="239"/>
        <v/>
      </c>
      <c r="M2215" s="22" t="str">
        <f t="shared" si="243"/>
        <v/>
      </c>
      <c r="N2215" s="48"/>
      <c r="O2215" s="54" t="str">
        <f>IF(N2215="","",IFERROR(VLOOKUP(N2215,EMPRESAS!$A:$C,3,FALSE),"NAO CADASTRADA"))</f>
        <v/>
      </c>
      <c r="P2215" s="50"/>
      <c r="Q2215" s="54" t="str">
        <f>IF(P2215="","",IFERROR(VLOOKUP(P2215,ATIVIDADES!$A:$C,3,FALSE),"NAO CADASTRADA"))</f>
        <v/>
      </c>
      <c r="R2215" s="42"/>
      <c r="S2215" s="48"/>
      <c r="T2215" s="54" t="str">
        <f>IF(S2215="","",IFERROR(VLOOKUP(S2215,EMPRESAS!$A:$C,3,FALSE),"NAO CADASTRADA"))</f>
        <v/>
      </c>
      <c r="U2215" s="50"/>
      <c r="V2215" s="54" t="str">
        <f>IF(U2215="","",IFERROR(VLOOKUP(U2215,ATIVIDADES!$A:$C,3,FALSE),"NAO CADASTRADA"))</f>
        <v/>
      </c>
      <c r="W2215" s="42"/>
      <c r="X2215" s="48"/>
      <c r="Y2215" s="54" t="str">
        <f>IF(X2215="","",IFERROR(VLOOKUP(X2215,EMPRESAS!$A:$C,3,FALSE),"NAO CADASTRADA"))</f>
        <v/>
      </c>
      <c r="Z2215" s="50"/>
      <c r="AA2215" s="54" t="str">
        <f>IF(Z2215="","",IFERROR(VLOOKUP(Z2215,ATIVIDADES!$A:$C,3,FALSE),"NAO CADASTRADA"))</f>
        <v/>
      </c>
      <c r="AB2215" s="42"/>
      <c r="AC2215" s="48"/>
      <c r="AD2215" s="54" t="str">
        <f>IF(AC2215="","",IFERROR(VLOOKUP(AC2215,EMPRESAS!$A:$C,3,FALSE),"NAO CADASTRADA"))</f>
        <v/>
      </c>
      <c r="AE2215" s="50"/>
      <c r="AF2215" s="54" t="str">
        <f>IF(AE2215="","",IFERROR(VLOOKUP(AE2215,ATIVIDADES!$A:$C,3,FALSE),"NAO CADASTRADA"))</f>
        <v/>
      </c>
      <c r="AG2215" s="42"/>
      <c r="AH2215" s="48"/>
      <c r="AI2215" s="54" t="str">
        <f>IF(AH2215="","",IFERROR(VLOOKUP(AH2215,EMPRESAS!$A:$C,3,FALSE),"NAO CADASTRADA"))</f>
        <v/>
      </c>
      <c r="AJ2215" s="50"/>
      <c r="AK2215" s="54" t="str">
        <f>IF(AJ2215="","",IFERROR(VLOOKUP(AJ2215,ATIVIDADES!$A:$C,3,FALSE),"NAO CADASTRADA"))</f>
        <v/>
      </c>
      <c r="AL2215" s="42"/>
    </row>
    <row r="2216" spans="1:38" x14ac:dyDescent="0.25">
      <c r="A2216" s="26" t="str">
        <f t="shared" si="240"/>
        <v>OK</v>
      </c>
      <c r="B2216" s="29">
        <f t="shared" si="241"/>
        <v>2487914866</v>
      </c>
      <c r="C2216" s="30">
        <v>44304</v>
      </c>
      <c r="D2216" s="18">
        <f t="shared" si="244"/>
        <v>44287</v>
      </c>
      <c r="E2216" s="19" t="str">
        <f>IF(ISERROR(VLOOKUP(C2216,FERIADOS!$A:$B,1,FALSE)),IF(WEEKDAY(C2216)=1,"Dom",IF(WEEKDAY(C2216)=2,"Seg",IF(WEEKDAY(C2216)=3,"Ter",IF(WEEKDAY(C2216)=4,"Qua",IF(WEEKDAY(C2216)=5,"Qui",IF(WEEKDAY(C2216)=6,"Sex","Sab")))))),"Feriado")</f>
        <v>Dom</v>
      </c>
      <c r="F2216" s="32"/>
      <c r="G2216" s="33"/>
      <c r="H2216" s="33"/>
      <c r="I2216" s="33"/>
      <c r="J2216" s="21" t="str">
        <f t="shared" si="242"/>
        <v/>
      </c>
      <c r="K2216" s="21">
        <f t="shared" si="238"/>
        <v>0</v>
      </c>
      <c r="L2216" s="21" t="str">
        <f t="shared" si="239"/>
        <v/>
      </c>
      <c r="M2216" s="22" t="str">
        <f t="shared" si="243"/>
        <v/>
      </c>
      <c r="N2216" s="48"/>
      <c r="O2216" s="54" t="str">
        <f>IF(N2216="","",IFERROR(VLOOKUP(N2216,EMPRESAS!$A:$C,3,FALSE),"NAO CADASTRADA"))</f>
        <v/>
      </c>
      <c r="P2216" s="50"/>
      <c r="Q2216" s="54" t="str">
        <f>IF(P2216="","",IFERROR(VLOOKUP(P2216,ATIVIDADES!$A:$C,3,FALSE),"NAO CADASTRADA"))</f>
        <v/>
      </c>
      <c r="R2216" s="42"/>
      <c r="S2216" s="48"/>
      <c r="T2216" s="54" t="str">
        <f>IF(S2216="","",IFERROR(VLOOKUP(S2216,EMPRESAS!$A:$C,3,FALSE),"NAO CADASTRADA"))</f>
        <v/>
      </c>
      <c r="U2216" s="50"/>
      <c r="V2216" s="54" t="str">
        <f>IF(U2216="","",IFERROR(VLOOKUP(U2216,ATIVIDADES!$A:$C,3,FALSE),"NAO CADASTRADA"))</f>
        <v/>
      </c>
      <c r="W2216" s="42"/>
      <c r="X2216" s="48"/>
      <c r="Y2216" s="54" t="str">
        <f>IF(X2216="","",IFERROR(VLOOKUP(X2216,EMPRESAS!$A:$C,3,FALSE),"NAO CADASTRADA"))</f>
        <v/>
      </c>
      <c r="Z2216" s="50"/>
      <c r="AA2216" s="54" t="str">
        <f>IF(Z2216="","",IFERROR(VLOOKUP(Z2216,ATIVIDADES!$A:$C,3,FALSE),"NAO CADASTRADA"))</f>
        <v/>
      </c>
      <c r="AB2216" s="42"/>
      <c r="AC2216" s="48"/>
      <c r="AD2216" s="54" t="str">
        <f>IF(AC2216="","",IFERROR(VLOOKUP(AC2216,EMPRESAS!$A:$C,3,FALSE),"NAO CADASTRADA"))</f>
        <v/>
      </c>
      <c r="AE2216" s="50"/>
      <c r="AF2216" s="54" t="str">
        <f>IF(AE2216="","",IFERROR(VLOOKUP(AE2216,ATIVIDADES!$A:$C,3,FALSE),"NAO CADASTRADA"))</f>
        <v/>
      </c>
      <c r="AG2216" s="42"/>
      <c r="AH2216" s="48"/>
      <c r="AI2216" s="54" t="str">
        <f>IF(AH2216="","",IFERROR(VLOOKUP(AH2216,EMPRESAS!$A:$C,3,FALSE),"NAO CADASTRADA"))</f>
        <v/>
      </c>
      <c r="AJ2216" s="50"/>
      <c r="AK2216" s="54" t="str">
        <f>IF(AJ2216="","",IFERROR(VLOOKUP(AJ2216,ATIVIDADES!$A:$C,3,FALSE),"NAO CADASTRADA"))</f>
        <v/>
      </c>
      <c r="AL2216" s="42"/>
    </row>
    <row r="2217" spans="1:38" x14ac:dyDescent="0.25">
      <c r="A2217" s="26" t="str">
        <f t="shared" si="240"/>
        <v>OK</v>
      </c>
      <c r="B2217" s="29">
        <f t="shared" si="241"/>
        <v>2487914866</v>
      </c>
      <c r="C2217" s="30">
        <v>44305</v>
      </c>
      <c r="D2217" s="18">
        <f t="shared" si="244"/>
        <v>44287</v>
      </c>
      <c r="E2217" s="19" t="str">
        <f>IF(ISERROR(VLOOKUP(C2217,FERIADOS!$A:$B,1,FALSE)),IF(WEEKDAY(C2217)=1,"Dom",IF(WEEKDAY(C2217)=2,"Seg",IF(WEEKDAY(C2217)=3,"Ter",IF(WEEKDAY(C2217)=4,"Qua",IF(WEEKDAY(C2217)=5,"Qui",IF(WEEKDAY(C2217)=6,"Sex","Sab")))))),"Feriado")</f>
        <v>Seg</v>
      </c>
      <c r="F2217" s="32"/>
      <c r="G2217" s="33"/>
      <c r="H2217" s="33"/>
      <c r="I2217" s="33"/>
      <c r="J2217" s="21" t="str">
        <f t="shared" si="242"/>
        <v/>
      </c>
      <c r="K2217" s="21">
        <f t="shared" si="238"/>
        <v>0</v>
      </c>
      <c r="L2217" s="21" t="str">
        <f t="shared" si="239"/>
        <v/>
      </c>
      <c r="M2217" s="22" t="str">
        <f t="shared" si="243"/>
        <v/>
      </c>
      <c r="N2217" s="48"/>
      <c r="O2217" s="54" t="str">
        <f>IF(N2217="","",IFERROR(VLOOKUP(N2217,EMPRESAS!$A:$C,3,FALSE),"NAO CADASTRADA"))</f>
        <v/>
      </c>
      <c r="P2217" s="50"/>
      <c r="Q2217" s="54" t="str">
        <f>IF(P2217="","",IFERROR(VLOOKUP(P2217,ATIVIDADES!$A:$C,3,FALSE),"NAO CADASTRADA"))</f>
        <v/>
      </c>
      <c r="R2217" s="42"/>
      <c r="S2217" s="48"/>
      <c r="T2217" s="54" t="str">
        <f>IF(S2217="","",IFERROR(VLOOKUP(S2217,EMPRESAS!$A:$C,3,FALSE),"NAO CADASTRADA"))</f>
        <v/>
      </c>
      <c r="U2217" s="50"/>
      <c r="V2217" s="54" t="str">
        <f>IF(U2217="","",IFERROR(VLOOKUP(U2217,ATIVIDADES!$A:$C,3,FALSE),"NAO CADASTRADA"))</f>
        <v/>
      </c>
      <c r="W2217" s="42"/>
      <c r="X2217" s="48"/>
      <c r="Y2217" s="54" t="str">
        <f>IF(X2217="","",IFERROR(VLOOKUP(X2217,EMPRESAS!$A:$C,3,FALSE),"NAO CADASTRADA"))</f>
        <v/>
      </c>
      <c r="Z2217" s="50"/>
      <c r="AA2217" s="54" t="str">
        <f>IF(Z2217="","",IFERROR(VLOOKUP(Z2217,ATIVIDADES!$A:$C,3,FALSE),"NAO CADASTRADA"))</f>
        <v/>
      </c>
      <c r="AB2217" s="42"/>
      <c r="AC2217" s="48"/>
      <c r="AD2217" s="54" t="str">
        <f>IF(AC2217="","",IFERROR(VLOOKUP(AC2217,EMPRESAS!$A:$C,3,FALSE),"NAO CADASTRADA"))</f>
        <v/>
      </c>
      <c r="AE2217" s="50"/>
      <c r="AF2217" s="54" t="str">
        <f>IF(AE2217="","",IFERROR(VLOOKUP(AE2217,ATIVIDADES!$A:$C,3,FALSE),"NAO CADASTRADA"))</f>
        <v/>
      </c>
      <c r="AG2217" s="42"/>
      <c r="AH2217" s="48"/>
      <c r="AI2217" s="54" t="str">
        <f>IF(AH2217="","",IFERROR(VLOOKUP(AH2217,EMPRESAS!$A:$C,3,FALSE),"NAO CADASTRADA"))</f>
        <v/>
      </c>
      <c r="AJ2217" s="50"/>
      <c r="AK2217" s="54" t="str">
        <f>IF(AJ2217="","",IFERROR(VLOOKUP(AJ2217,ATIVIDADES!$A:$C,3,FALSE),"NAO CADASTRADA"))</f>
        <v/>
      </c>
      <c r="AL2217" s="42"/>
    </row>
    <row r="2218" spans="1:38" x14ac:dyDescent="0.25">
      <c r="A2218" s="26" t="str">
        <f t="shared" si="240"/>
        <v>OK</v>
      </c>
      <c r="B2218" s="29">
        <f t="shared" si="241"/>
        <v>2487914866</v>
      </c>
      <c r="C2218" s="30">
        <v>44306</v>
      </c>
      <c r="D2218" s="18">
        <f t="shared" si="244"/>
        <v>44287</v>
      </c>
      <c r="E2218" s="19" t="str">
        <f>IF(ISERROR(VLOOKUP(C2218,FERIADOS!$A:$B,1,FALSE)),IF(WEEKDAY(C2218)=1,"Dom",IF(WEEKDAY(C2218)=2,"Seg",IF(WEEKDAY(C2218)=3,"Ter",IF(WEEKDAY(C2218)=4,"Qua",IF(WEEKDAY(C2218)=5,"Qui",IF(WEEKDAY(C2218)=6,"Sex","Sab")))))),"Feriado")</f>
        <v>Ter</v>
      </c>
      <c r="F2218" s="32"/>
      <c r="G2218" s="33"/>
      <c r="H2218" s="33"/>
      <c r="I2218" s="33"/>
      <c r="J2218" s="21" t="str">
        <f t="shared" si="242"/>
        <v/>
      </c>
      <c r="K2218" s="21">
        <f t="shared" si="238"/>
        <v>0</v>
      </c>
      <c r="L2218" s="21" t="str">
        <f t="shared" si="239"/>
        <v/>
      </c>
      <c r="M2218" s="22" t="str">
        <f t="shared" si="243"/>
        <v/>
      </c>
      <c r="N2218" s="48"/>
      <c r="O2218" s="54" t="str">
        <f>IF(N2218="","",IFERROR(VLOOKUP(N2218,EMPRESAS!$A:$C,3,FALSE),"NAO CADASTRADA"))</f>
        <v/>
      </c>
      <c r="P2218" s="50"/>
      <c r="Q2218" s="54" t="str">
        <f>IF(P2218="","",IFERROR(VLOOKUP(P2218,ATIVIDADES!$A:$C,3,FALSE),"NAO CADASTRADA"))</f>
        <v/>
      </c>
      <c r="R2218" s="42"/>
      <c r="S2218" s="48"/>
      <c r="T2218" s="54" t="str">
        <f>IF(S2218="","",IFERROR(VLOOKUP(S2218,EMPRESAS!$A:$C,3,FALSE),"NAO CADASTRADA"))</f>
        <v/>
      </c>
      <c r="U2218" s="50"/>
      <c r="V2218" s="54" t="str">
        <f>IF(U2218="","",IFERROR(VLOOKUP(U2218,ATIVIDADES!$A:$C,3,FALSE),"NAO CADASTRADA"))</f>
        <v/>
      </c>
      <c r="W2218" s="42"/>
      <c r="X2218" s="48"/>
      <c r="Y2218" s="54" t="str">
        <f>IF(X2218="","",IFERROR(VLOOKUP(X2218,EMPRESAS!$A:$C,3,FALSE),"NAO CADASTRADA"))</f>
        <v/>
      </c>
      <c r="Z2218" s="50"/>
      <c r="AA2218" s="54" t="str">
        <f>IF(Z2218="","",IFERROR(VLOOKUP(Z2218,ATIVIDADES!$A:$C,3,FALSE),"NAO CADASTRADA"))</f>
        <v/>
      </c>
      <c r="AB2218" s="42"/>
      <c r="AC2218" s="48"/>
      <c r="AD2218" s="54" t="str">
        <f>IF(AC2218="","",IFERROR(VLOOKUP(AC2218,EMPRESAS!$A:$C,3,FALSE),"NAO CADASTRADA"))</f>
        <v/>
      </c>
      <c r="AE2218" s="50"/>
      <c r="AF2218" s="54" t="str">
        <f>IF(AE2218="","",IFERROR(VLOOKUP(AE2218,ATIVIDADES!$A:$C,3,FALSE),"NAO CADASTRADA"))</f>
        <v/>
      </c>
      <c r="AG2218" s="42"/>
      <c r="AH2218" s="48"/>
      <c r="AI2218" s="54" t="str">
        <f>IF(AH2218="","",IFERROR(VLOOKUP(AH2218,EMPRESAS!$A:$C,3,FALSE),"NAO CADASTRADA"))</f>
        <v/>
      </c>
      <c r="AJ2218" s="50"/>
      <c r="AK2218" s="54" t="str">
        <f>IF(AJ2218="","",IFERROR(VLOOKUP(AJ2218,ATIVIDADES!$A:$C,3,FALSE),"NAO CADASTRADA"))</f>
        <v/>
      </c>
      <c r="AL2218" s="42"/>
    </row>
    <row r="2219" spans="1:38" x14ac:dyDescent="0.25">
      <c r="A2219" s="26" t="str">
        <f t="shared" si="240"/>
        <v>OK</v>
      </c>
      <c r="B2219" s="29">
        <f t="shared" si="241"/>
        <v>2487914866</v>
      </c>
      <c r="C2219" s="30">
        <v>44307</v>
      </c>
      <c r="D2219" s="18">
        <f t="shared" si="244"/>
        <v>44287</v>
      </c>
      <c r="E2219" s="19" t="str">
        <f>IF(ISERROR(VLOOKUP(C2219,FERIADOS!$A:$B,1,FALSE)),IF(WEEKDAY(C2219)=1,"Dom",IF(WEEKDAY(C2219)=2,"Seg",IF(WEEKDAY(C2219)=3,"Ter",IF(WEEKDAY(C2219)=4,"Qua",IF(WEEKDAY(C2219)=5,"Qui",IF(WEEKDAY(C2219)=6,"Sex","Sab")))))),"Feriado")</f>
        <v>Feriado</v>
      </c>
      <c r="F2219" s="32"/>
      <c r="G2219" s="33"/>
      <c r="H2219" s="33"/>
      <c r="I2219" s="33"/>
      <c r="J2219" s="21" t="str">
        <f t="shared" si="242"/>
        <v/>
      </c>
      <c r="K2219" s="21">
        <f t="shared" si="238"/>
        <v>0</v>
      </c>
      <c r="L2219" s="21" t="str">
        <f t="shared" si="239"/>
        <v/>
      </c>
      <c r="M2219" s="22" t="str">
        <f t="shared" si="243"/>
        <v/>
      </c>
      <c r="N2219" s="48"/>
      <c r="O2219" s="54" t="str">
        <f>IF(N2219="","",IFERROR(VLOOKUP(N2219,EMPRESAS!$A:$C,3,FALSE),"NAO CADASTRADA"))</f>
        <v/>
      </c>
      <c r="P2219" s="50"/>
      <c r="Q2219" s="54" t="str">
        <f>IF(P2219="","",IFERROR(VLOOKUP(P2219,ATIVIDADES!$A:$C,3,FALSE),"NAO CADASTRADA"))</f>
        <v/>
      </c>
      <c r="R2219" s="42"/>
      <c r="S2219" s="48"/>
      <c r="T2219" s="54" t="str">
        <f>IF(S2219="","",IFERROR(VLOOKUP(S2219,EMPRESAS!$A:$C,3,FALSE),"NAO CADASTRADA"))</f>
        <v/>
      </c>
      <c r="U2219" s="50"/>
      <c r="V2219" s="54" t="str">
        <f>IF(U2219="","",IFERROR(VLOOKUP(U2219,ATIVIDADES!$A:$C,3,FALSE),"NAO CADASTRADA"))</f>
        <v/>
      </c>
      <c r="W2219" s="42"/>
      <c r="X2219" s="48"/>
      <c r="Y2219" s="54" t="str">
        <f>IF(X2219="","",IFERROR(VLOOKUP(X2219,EMPRESAS!$A:$C,3,FALSE),"NAO CADASTRADA"))</f>
        <v/>
      </c>
      <c r="Z2219" s="50"/>
      <c r="AA2219" s="54" t="str">
        <f>IF(Z2219="","",IFERROR(VLOOKUP(Z2219,ATIVIDADES!$A:$C,3,FALSE),"NAO CADASTRADA"))</f>
        <v/>
      </c>
      <c r="AB2219" s="42"/>
      <c r="AC2219" s="48"/>
      <c r="AD2219" s="54" t="str">
        <f>IF(AC2219="","",IFERROR(VLOOKUP(AC2219,EMPRESAS!$A:$C,3,FALSE),"NAO CADASTRADA"))</f>
        <v/>
      </c>
      <c r="AE2219" s="50"/>
      <c r="AF2219" s="54" t="str">
        <f>IF(AE2219="","",IFERROR(VLOOKUP(AE2219,ATIVIDADES!$A:$C,3,FALSE),"NAO CADASTRADA"))</f>
        <v/>
      </c>
      <c r="AG2219" s="42"/>
      <c r="AH2219" s="48"/>
      <c r="AI2219" s="54" t="str">
        <f>IF(AH2219="","",IFERROR(VLOOKUP(AH2219,EMPRESAS!$A:$C,3,FALSE),"NAO CADASTRADA"))</f>
        <v/>
      </c>
      <c r="AJ2219" s="50"/>
      <c r="AK2219" s="54" t="str">
        <f>IF(AJ2219="","",IFERROR(VLOOKUP(AJ2219,ATIVIDADES!$A:$C,3,FALSE),"NAO CADASTRADA"))</f>
        <v/>
      </c>
      <c r="AL2219" s="42"/>
    </row>
    <row r="2220" spans="1:38" x14ac:dyDescent="0.25">
      <c r="A2220" s="26" t="str">
        <f t="shared" si="240"/>
        <v>OK</v>
      </c>
      <c r="B2220" s="29">
        <f t="shared" si="241"/>
        <v>2487914866</v>
      </c>
      <c r="C2220" s="30">
        <v>44308</v>
      </c>
      <c r="D2220" s="18">
        <f t="shared" si="244"/>
        <v>44287</v>
      </c>
      <c r="E2220" s="19" t="str">
        <f>IF(ISERROR(VLOOKUP(C2220,FERIADOS!$A:$B,1,FALSE)),IF(WEEKDAY(C2220)=1,"Dom",IF(WEEKDAY(C2220)=2,"Seg",IF(WEEKDAY(C2220)=3,"Ter",IF(WEEKDAY(C2220)=4,"Qua",IF(WEEKDAY(C2220)=5,"Qui",IF(WEEKDAY(C2220)=6,"Sex","Sab")))))),"Feriado")</f>
        <v>Qui</v>
      </c>
      <c r="F2220" s="32"/>
      <c r="G2220" s="33"/>
      <c r="H2220" s="33"/>
      <c r="I2220" s="33"/>
      <c r="J2220" s="21" t="str">
        <f t="shared" si="242"/>
        <v/>
      </c>
      <c r="K2220" s="21">
        <f t="shared" si="238"/>
        <v>0</v>
      </c>
      <c r="L2220" s="21" t="str">
        <f t="shared" si="239"/>
        <v/>
      </c>
      <c r="M2220" s="22" t="str">
        <f t="shared" si="243"/>
        <v/>
      </c>
      <c r="N2220" s="48"/>
      <c r="O2220" s="54" t="str">
        <f>IF(N2220="","",IFERROR(VLOOKUP(N2220,EMPRESAS!$A:$C,3,FALSE),"NAO CADASTRADA"))</f>
        <v/>
      </c>
      <c r="P2220" s="50"/>
      <c r="Q2220" s="54" t="str">
        <f>IF(P2220="","",IFERROR(VLOOKUP(P2220,ATIVIDADES!$A:$C,3,FALSE),"NAO CADASTRADA"))</f>
        <v/>
      </c>
      <c r="R2220" s="42"/>
      <c r="S2220" s="48"/>
      <c r="T2220" s="54" t="str">
        <f>IF(S2220="","",IFERROR(VLOOKUP(S2220,EMPRESAS!$A:$C,3,FALSE),"NAO CADASTRADA"))</f>
        <v/>
      </c>
      <c r="U2220" s="50"/>
      <c r="V2220" s="54" t="str">
        <f>IF(U2220="","",IFERROR(VLOOKUP(U2220,ATIVIDADES!$A:$C,3,FALSE),"NAO CADASTRADA"))</f>
        <v/>
      </c>
      <c r="W2220" s="42"/>
      <c r="X2220" s="48"/>
      <c r="Y2220" s="54" t="str">
        <f>IF(X2220="","",IFERROR(VLOOKUP(X2220,EMPRESAS!$A:$C,3,FALSE),"NAO CADASTRADA"))</f>
        <v/>
      </c>
      <c r="Z2220" s="50"/>
      <c r="AA2220" s="54" t="str">
        <f>IF(Z2220="","",IFERROR(VLOOKUP(Z2220,ATIVIDADES!$A:$C,3,FALSE),"NAO CADASTRADA"))</f>
        <v/>
      </c>
      <c r="AB2220" s="42"/>
      <c r="AC2220" s="48"/>
      <c r="AD2220" s="54" t="str">
        <f>IF(AC2220="","",IFERROR(VLOOKUP(AC2220,EMPRESAS!$A:$C,3,FALSE),"NAO CADASTRADA"))</f>
        <v/>
      </c>
      <c r="AE2220" s="50"/>
      <c r="AF2220" s="54" t="str">
        <f>IF(AE2220="","",IFERROR(VLOOKUP(AE2220,ATIVIDADES!$A:$C,3,FALSE),"NAO CADASTRADA"))</f>
        <v/>
      </c>
      <c r="AG2220" s="42"/>
      <c r="AH2220" s="48"/>
      <c r="AI2220" s="54" t="str">
        <f>IF(AH2220="","",IFERROR(VLOOKUP(AH2220,EMPRESAS!$A:$C,3,FALSE),"NAO CADASTRADA"))</f>
        <v/>
      </c>
      <c r="AJ2220" s="50"/>
      <c r="AK2220" s="54" t="str">
        <f>IF(AJ2220="","",IFERROR(VLOOKUP(AJ2220,ATIVIDADES!$A:$C,3,FALSE),"NAO CADASTRADA"))</f>
        <v/>
      </c>
      <c r="AL2220" s="42"/>
    </row>
    <row r="2221" spans="1:38" x14ac:dyDescent="0.25">
      <c r="A2221" s="26" t="str">
        <f t="shared" si="240"/>
        <v>OK</v>
      </c>
      <c r="B2221" s="29">
        <f t="shared" si="241"/>
        <v>2487914866</v>
      </c>
      <c r="C2221" s="30">
        <v>44309</v>
      </c>
      <c r="D2221" s="18">
        <f t="shared" si="244"/>
        <v>44287</v>
      </c>
      <c r="E2221" s="19" t="str">
        <f>IF(ISERROR(VLOOKUP(C2221,FERIADOS!$A:$B,1,FALSE)),IF(WEEKDAY(C2221)=1,"Dom",IF(WEEKDAY(C2221)=2,"Seg",IF(WEEKDAY(C2221)=3,"Ter",IF(WEEKDAY(C2221)=4,"Qua",IF(WEEKDAY(C2221)=5,"Qui",IF(WEEKDAY(C2221)=6,"Sex","Sab")))))),"Feriado")</f>
        <v>Sex</v>
      </c>
      <c r="F2221" s="32"/>
      <c r="G2221" s="33"/>
      <c r="H2221" s="33"/>
      <c r="I2221" s="33"/>
      <c r="J2221" s="21" t="str">
        <f t="shared" si="242"/>
        <v/>
      </c>
      <c r="K2221" s="21">
        <f t="shared" si="238"/>
        <v>0</v>
      </c>
      <c r="L2221" s="21" t="str">
        <f t="shared" si="239"/>
        <v/>
      </c>
      <c r="M2221" s="22" t="str">
        <f t="shared" si="243"/>
        <v/>
      </c>
      <c r="N2221" s="48"/>
      <c r="O2221" s="54" t="str">
        <f>IF(N2221="","",IFERROR(VLOOKUP(N2221,EMPRESAS!$A:$C,3,FALSE),"NAO CADASTRADA"))</f>
        <v/>
      </c>
      <c r="P2221" s="50"/>
      <c r="Q2221" s="54" t="str">
        <f>IF(P2221="","",IFERROR(VLOOKUP(P2221,ATIVIDADES!$A:$C,3,FALSE),"NAO CADASTRADA"))</f>
        <v/>
      </c>
      <c r="R2221" s="42"/>
      <c r="S2221" s="48"/>
      <c r="T2221" s="54" t="str">
        <f>IF(S2221="","",IFERROR(VLOOKUP(S2221,EMPRESAS!$A:$C,3,FALSE),"NAO CADASTRADA"))</f>
        <v/>
      </c>
      <c r="U2221" s="50"/>
      <c r="V2221" s="54" t="str">
        <f>IF(U2221="","",IFERROR(VLOOKUP(U2221,ATIVIDADES!$A:$C,3,FALSE),"NAO CADASTRADA"))</f>
        <v/>
      </c>
      <c r="W2221" s="42"/>
      <c r="X2221" s="48"/>
      <c r="Y2221" s="54" t="str">
        <f>IF(X2221="","",IFERROR(VLOOKUP(X2221,EMPRESAS!$A:$C,3,FALSE),"NAO CADASTRADA"))</f>
        <v/>
      </c>
      <c r="Z2221" s="50"/>
      <c r="AA2221" s="54" t="str">
        <f>IF(Z2221="","",IFERROR(VLOOKUP(Z2221,ATIVIDADES!$A:$C,3,FALSE),"NAO CADASTRADA"))</f>
        <v/>
      </c>
      <c r="AB2221" s="42"/>
      <c r="AC2221" s="48"/>
      <c r="AD2221" s="54" t="str">
        <f>IF(AC2221="","",IFERROR(VLOOKUP(AC2221,EMPRESAS!$A:$C,3,FALSE),"NAO CADASTRADA"))</f>
        <v/>
      </c>
      <c r="AE2221" s="50"/>
      <c r="AF2221" s="54" t="str">
        <f>IF(AE2221="","",IFERROR(VLOOKUP(AE2221,ATIVIDADES!$A:$C,3,FALSE),"NAO CADASTRADA"))</f>
        <v/>
      </c>
      <c r="AG2221" s="42"/>
      <c r="AH2221" s="48"/>
      <c r="AI2221" s="54" t="str">
        <f>IF(AH2221="","",IFERROR(VLOOKUP(AH2221,EMPRESAS!$A:$C,3,FALSE),"NAO CADASTRADA"))</f>
        <v/>
      </c>
      <c r="AJ2221" s="50"/>
      <c r="AK2221" s="54" t="str">
        <f>IF(AJ2221="","",IFERROR(VLOOKUP(AJ2221,ATIVIDADES!$A:$C,3,FALSE),"NAO CADASTRADA"))</f>
        <v/>
      </c>
      <c r="AL2221" s="42"/>
    </row>
    <row r="2222" spans="1:38" x14ac:dyDescent="0.25">
      <c r="A2222" s="26" t="str">
        <f t="shared" si="240"/>
        <v>OK</v>
      </c>
      <c r="B2222" s="29">
        <f t="shared" si="241"/>
        <v>2487914866</v>
      </c>
      <c r="C2222" s="30">
        <v>44310</v>
      </c>
      <c r="D2222" s="18">
        <f t="shared" si="244"/>
        <v>44287</v>
      </c>
      <c r="E2222" s="19" t="str">
        <f>IF(ISERROR(VLOOKUP(C2222,FERIADOS!$A:$B,1,FALSE)),IF(WEEKDAY(C2222)=1,"Dom",IF(WEEKDAY(C2222)=2,"Seg",IF(WEEKDAY(C2222)=3,"Ter",IF(WEEKDAY(C2222)=4,"Qua",IF(WEEKDAY(C2222)=5,"Qui",IF(WEEKDAY(C2222)=6,"Sex","Sab")))))),"Feriado")</f>
        <v>Sab</v>
      </c>
      <c r="F2222" s="32"/>
      <c r="G2222" s="33"/>
      <c r="H2222" s="33"/>
      <c r="I2222" s="33"/>
      <c r="J2222" s="21" t="str">
        <f t="shared" si="242"/>
        <v/>
      </c>
      <c r="K2222" s="21">
        <f t="shared" si="238"/>
        <v>0</v>
      </c>
      <c r="L2222" s="21" t="str">
        <f t="shared" si="239"/>
        <v/>
      </c>
      <c r="M2222" s="22" t="str">
        <f t="shared" si="243"/>
        <v/>
      </c>
      <c r="N2222" s="48"/>
      <c r="O2222" s="54" t="str">
        <f>IF(N2222="","",IFERROR(VLOOKUP(N2222,EMPRESAS!$A:$C,3,FALSE),"NAO CADASTRADA"))</f>
        <v/>
      </c>
      <c r="P2222" s="50"/>
      <c r="Q2222" s="54" t="str">
        <f>IF(P2222="","",IFERROR(VLOOKUP(P2222,ATIVIDADES!$A:$C,3,FALSE),"NAO CADASTRADA"))</f>
        <v/>
      </c>
      <c r="R2222" s="42"/>
      <c r="S2222" s="48"/>
      <c r="T2222" s="54" t="str">
        <f>IF(S2222="","",IFERROR(VLOOKUP(S2222,EMPRESAS!$A:$C,3,FALSE),"NAO CADASTRADA"))</f>
        <v/>
      </c>
      <c r="U2222" s="50"/>
      <c r="V2222" s="54" t="str">
        <f>IF(U2222="","",IFERROR(VLOOKUP(U2222,ATIVIDADES!$A:$C,3,FALSE),"NAO CADASTRADA"))</f>
        <v/>
      </c>
      <c r="W2222" s="42"/>
      <c r="X2222" s="48"/>
      <c r="Y2222" s="54" t="str">
        <f>IF(X2222="","",IFERROR(VLOOKUP(X2222,EMPRESAS!$A:$C,3,FALSE),"NAO CADASTRADA"))</f>
        <v/>
      </c>
      <c r="Z2222" s="50"/>
      <c r="AA2222" s="54" t="str">
        <f>IF(Z2222="","",IFERROR(VLOOKUP(Z2222,ATIVIDADES!$A:$C,3,FALSE),"NAO CADASTRADA"))</f>
        <v/>
      </c>
      <c r="AB2222" s="42"/>
      <c r="AC2222" s="48"/>
      <c r="AD2222" s="54" t="str">
        <f>IF(AC2222="","",IFERROR(VLOOKUP(AC2222,EMPRESAS!$A:$C,3,FALSE),"NAO CADASTRADA"))</f>
        <v/>
      </c>
      <c r="AE2222" s="50"/>
      <c r="AF2222" s="54" t="str">
        <f>IF(AE2222="","",IFERROR(VLOOKUP(AE2222,ATIVIDADES!$A:$C,3,FALSE),"NAO CADASTRADA"))</f>
        <v/>
      </c>
      <c r="AG2222" s="42"/>
      <c r="AH2222" s="48"/>
      <c r="AI2222" s="54" t="str">
        <f>IF(AH2222="","",IFERROR(VLOOKUP(AH2222,EMPRESAS!$A:$C,3,FALSE),"NAO CADASTRADA"))</f>
        <v/>
      </c>
      <c r="AJ2222" s="50"/>
      <c r="AK2222" s="54" t="str">
        <f>IF(AJ2222="","",IFERROR(VLOOKUP(AJ2222,ATIVIDADES!$A:$C,3,FALSE),"NAO CADASTRADA"))</f>
        <v/>
      </c>
      <c r="AL2222" s="42"/>
    </row>
    <row r="2223" spans="1:38" x14ac:dyDescent="0.25">
      <c r="A2223" s="26" t="str">
        <f t="shared" si="240"/>
        <v>OK</v>
      </c>
      <c r="B2223" s="29">
        <f t="shared" si="241"/>
        <v>2487914866</v>
      </c>
      <c r="C2223" s="30">
        <v>44311</v>
      </c>
      <c r="D2223" s="18">
        <f t="shared" si="244"/>
        <v>44287</v>
      </c>
      <c r="E2223" s="19" t="str">
        <f>IF(ISERROR(VLOOKUP(C2223,FERIADOS!$A:$B,1,FALSE)),IF(WEEKDAY(C2223)=1,"Dom",IF(WEEKDAY(C2223)=2,"Seg",IF(WEEKDAY(C2223)=3,"Ter",IF(WEEKDAY(C2223)=4,"Qua",IF(WEEKDAY(C2223)=5,"Qui",IF(WEEKDAY(C2223)=6,"Sex","Sab")))))),"Feriado")</f>
        <v>Dom</v>
      </c>
      <c r="F2223" s="32"/>
      <c r="G2223" s="33"/>
      <c r="H2223" s="33"/>
      <c r="I2223" s="33"/>
      <c r="J2223" s="21" t="str">
        <f t="shared" si="242"/>
        <v/>
      </c>
      <c r="K2223" s="21">
        <f t="shared" si="238"/>
        <v>0</v>
      </c>
      <c r="L2223" s="21" t="str">
        <f t="shared" si="239"/>
        <v/>
      </c>
      <c r="M2223" s="22" t="str">
        <f t="shared" si="243"/>
        <v/>
      </c>
      <c r="N2223" s="48"/>
      <c r="O2223" s="54" t="str">
        <f>IF(N2223="","",IFERROR(VLOOKUP(N2223,EMPRESAS!$A:$C,3,FALSE),"NAO CADASTRADA"))</f>
        <v/>
      </c>
      <c r="P2223" s="50"/>
      <c r="Q2223" s="54" t="str">
        <f>IF(P2223="","",IFERROR(VLOOKUP(P2223,ATIVIDADES!$A:$C,3,FALSE),"NAO CADASTRADA"))</f>
        <v/>
      </c>
      <c r="R2223" s="42"/>
      <c r="S2223" s="48"/>
      <c r="T2223" s="54" t="str">
        <f>IF(S2223="","",IFERROR(VLOOKUP(S2223,EMPRESAS!$A:$C,3,FALSE),"NAO CADASTRADA"))</f>
        <v/>
      </c>
      <c r="U2223" s="50"/>
      <c r="V2223" s="54" t="str">
        <f>IF(U2223="","",IFERROR(VLOOKUP(U2223,ATIVIDADES!$A:$C,3,FALSE),"NAO CADASTRADA"))</f>
        <v/>
      </c>
      <c r="W2223" s="42"/>
      <c r="X2223" s="48"/>
      <c r="Y2223" s="54" t="str">
        <f>IF(X2223="","",IFERROR(VLOOKUP(X2223,EMPRESAS!$A:$C,3,FALSE),"NAO CADASTRADA"))</f>
        <v/>
      </c>
      <c r="Z2223" s="50"/>
      <c r="AA2223" s="54" t="str">
        <f>IF(Z2223="","",IFERROR(VLOOKUP(Z2223,ATIVIDADES!$A:$C,3,FALSE),"NAO CADASTRADA"))</f>
        <v/>
      </c>
      <c r="AB2223" s="42"/>
      <c r="AC2223" s="48"/>
      <c r="AD2223" s="54" t="str">
        <f>IF(AC2223="","",IFERROR(VLOOKUP(AC2223,EMPRESAS!$A:$C,3,FALSE),"NAO CADASTRADA"))</f>
        <v/>
      </c>
      <c r="AE2223" s="50"/>
      <c r="AF2223" s="54" t="str">
        <f>IF(AE2223="","",IFERROR(VLOOKUP(AE2223,ATIVIDADES!$A:$C,3,FALSE),"NAO CADASTRADA"))</f>
        <v/>
      </c>
      <c r="AG2223" s="42"/>
      <c r="AH2223" s="48"/>
      <c r="AI2223" s="54" t="str">
        <f>IF(AH2223="","",IFERROR(VLOOKUP(AH2223,EMPRESAS!$A:$C,3,FALSE),"NAO CADASTRADA"))</f>
        <v/>
      </c>
      <c r="AJ2223" s="50"/>
      <c r="AK2223" s="54" t="str">
        <f>IF(AJ2223="","",IFERROR(VLOOKUP(AJ2223,ATIVIDADES!$A:$C,3,FALSE),"NAO CADASTRADA"))</f>
        <v/>
      </c>
      <c r="AL2223" s="42"/>
    </row>
    <row r="2224" spans="1:38" x14ac:dyDescent="0.25">
      <c r="A2224" s="26" t="str">
        <f t="shared" si="240"/>
        <v>OK</v>
      </c>
      <c r="B2224" s="29">
        <f t="shared" si="241"/>
        <v>2487914866</v>
      </c>
      <c r="C2224" s="30">
        <v>44312</v>
      </c>
      <c r="D2224" s="18">
        <f t="shared" si="244"/>
        <v>44287</v>
      </c>
      <c r="E2224" s="19" t="str">
        <f>IF(ISERROR(VLOOKUP(C2224,FERIADOS!$A:$B,1,FALSE)),IF(WEEKDAY(C2224)=1,"Dom",IF(WEEKDAY(C2224)=2,"Seg",IF(WEEKDAY(C2224)=3,"Ter",IF(WEEKDAY(C2224)=4,"Qua",IF(WEEKDAY(C2224)=5,"Qui",IF(WEEKDAY(C2224)=6,"Sex","Sab")))))),"Feriado")</f>
        <v>Seg</v>
      </c>
      <c r="F2224" s="32"/>
      <c r="G2224" s="33"/>
      <c r="H2224" s="33"/>
      <c r="I2224" s="33"/>
      <c r="J2224" s="21" t="str">
        <f t="shared" si="242"/>
        <v/>
      </c>
      <c r="K2224" s="21">
        <f t="shared" si="238"/>
        <v>0</v>
      </c>
      <c r="L2224" s="21" t="str">
        <f t="shared" si="239"/>
        <v/>
      </c>
      <c r="M2224" s="22" t="str">
        <f t="shared" si="243"/>
        <v/>
      </c>
      <c r="N2224" s="48"/>
      <c r="O2224" s="54" t="str">
        <f>IF(N2224="","",IFERROR(VLOOKUP(N2224,EMPRESAS!$A:$C,3,FALSE),"NAO CADASTRADA"))</f>
        <v/>
      </c>
      <c r="P2224" s="50"/>
      <c r="Q2224" s="54" t="str">
        <f>IF(P2224="","",IFERROR(VLOOKUP(P2224,ATIVIDADES!$A:$C,3,FALSE),"NAO CADASTRADA"))</f>
        <v/>
      </c>
      <c r="R2224" s="42"/>
      <c r="S2224" s="48"/>
      <c r="T2224" s="54" t="str">
        <f>IF(S2224="","",IFERROR(VLOOKUP(S2224,EMPRESAS!$A:$C,3,FALSE),"NAO CADASTRADA"))</f>
        <v/>
      </c>
      <c r="U2224" s="50"/>
      <c r="V2224" s="54" t="str">
        <f>IF(U2224="","",IFERROR(VLOOKUP(U2224,ATIVIDADES!$A:$C,3,FALSE),"NAO CADASTRADA"))</f>
        <v/>
      </c>
      <c r="W2224" s="42"/>
      <c r="X2224" s="48"/>
      <c r="Y2224" s="54" t="str">
        <f>IF(X2224="","",IFERROR(VLOOKUP(X2224,EMPRESAS!$A:$C,3,FALSE),"NAO CADASTRADA"))</f>
        <v/>
      </c>
      <c r="Z2224" s="50"/>
      <c r="AA2224" s="54" t="str">
        <f>IF(Z2224="","",IFERROR(VLOOKUP(Z2224,ATIVIDADES!$A:$C,3,FALSE),"NAO CADASTRADA"))</f>
        <v/>
      </c>
      <c r="AB2224" s="42"/>
      <c r="AC2224" s="48"/>
      <c r="AD2224" s="54" t="str">
        <f>IF(AC2224="","",IFERROR(VLOOKUP(AC2224,EMPRESAS!$A:$C,3,FALSE),"NAO CADASTRADA"))</f>
        <v/>
      </c>
      <c r="AE2224" s="50"/>
      <c r="AF2224" s="54" t="str">
        <f>IF(AE2224="","",IFERROR(VLOOKUP(AE2224,ATIVIDADES!$A:$C,3,FALSE),"NAO CADASTRADA"))</f>
        <v/>
      </c>
      <c r="AG2224" s="42"/>
      <c r="AH2224" s="48"/>
      <c r="AI2224" s="54" t="str">
        <f>IF(AH2224="","",IFERROR(VLOOKUP(AH2224,EMPRESAS!$A:$C,3,FALSE),"NAO CADASTRADA"))</f>
        <v/>
      </c>
      <c r="AJ2224" s="50"/>
      <c r="AK2224" s="54" t="str">
        <f>IF(AJ2224="","",IFERROR(VLOOKUP(AJ2224,ATIVIDADES!$A:$C,3,FALSE),"NAO CADASTRADA"))</f>
        <v/>
      </c>
      <c r="AL2224" s="42"/>
    </row>
    <row r="2225" spans="1:38" x14ac:dyDescent="0.25">
      <c r="A2225" s="26" t="str">
        <f t="shared" si="240"/>
        <v>OK</v>
      </c>
      <c r="B2225" s="29">
        <f t="shared" si="241"/>
        <v>2487914866</v>
      </c>
      <c r="C2225" s="30">
        <v>44313</v>
      </c>
      <c r="D2225" s="18">
        <f t="shared" si="244"/>
        <v>44287</v>
      </c>
      <c r="E2225" s="19" t="str">
        <f>IF(ISERROR(VLOOKUP(C2225,FERIADOS!$A:$B,1,FALSE)),IF(WEEKDAY(C2225)=1,"Dom",IF(WEEKDAY(C2225)=2,"Seg",IF(WEEKDAY(C2225)=3,"Ter",IF(WEEKDAY(C2225)=4,"Qua",IF(WEEKDAY(C2225)=5,"Qui",IF(WEEKDAY(C2225)=6,"Sex","Sab")))))),"Feriado")</f>
        <v>Ter</v>
      </c>
      <c r="F2225" s="32"/>
      <c r="G2225" s="33"/>
      <c r="H2225" s="33"/>
      <c r="I2225" s="33"/>
      <c r="J2225" s="21" t="str">
        <f t="shared" si="242"/>
        <v/>
      </c>
      <c r="K2225" s="21">
        <f t="shared" si="238"/>
        <v>0</v>
      </c>
      <c r="L2225" s="21" t="str">
        <f t="shared" si="239"/>
        <v/>
      </c>
      <c r="M2225" s="22" t="str">
        <f t="shared" si="243"/>
        <v/>
      </c>
      <c r="N2225" s="48"/>
      <c r="O2225" s="54" t="str">
        <f>IF(N2225="","",IFERROR(VLOOKUP(N2225,EMPRESAS!$A:$C,3,FALSE),"NAO CADASTRADA"))</f>
        <v/>
      </c>
      <c r="P2225" s="50"/>
      <c r="Q2225" s="54" t="str">
        <f>IF(P2225="","",IFERROR(VLOOKUP(P2225,ATIVIDADES!$A:$C,3,FALSE),"NAO CADASTRADA"))</f>
        <v/>
      </c>
      <c r="R2225" s="42"/>
      <c r="S2225" s="48"/>
      <c r="T2225" s="54" t="str">
        <f>IF(S2225="","",IFERROR(VLOOKUP(S2225,EMPRESAS!$A:$C,3,FALSE),"NAO CADASTRADA"))</f>
        <v/>
      </c>
      <c r="U2225" s="50"/>
      <c r="V2225" s="54" t="str">
        <f>IF(U2225="","",IFERROR(VLOOKUP(U2225,ATIVIDADES!$A:$C,3,FALSE),"NAO CADASTRADA"))</f>
        <v/>
      </c>
      <c r="W2225" s="42"/>
      <c r="X2225" s="48"/>
      <c r="Y2225" s="54" t="str">
        <f>IF(X2225="","",IFERROR(VLOOKUP(X2225,EMPRESAS!$A:$C,3,FALSE),"NAO CADASTRADA"))</f>
        <v/>
      </c>
      <c r="Z2225" s="50"/>
      <c r="AA2225" s="54" t="str">
        <f>IF(Z2225="","",IFERROR(VLOOKUP(Z2225,ATIVIDADES!$A:$C,3,FALSE),"NAO CADASTRADA"))</f>
        <v/>
      </c>
      <c r="AB2225" s="42"/>
      <c r="AC2225" s="48"/>
      <c r="AD2225" s="54" t="str">
        <f>IF(AC2225="","",IFERROR(VLOOKUP(AC2225,EMPRESAS!$A:$C,3,FALSE),"NAO CADASTRADA"))</f>
        <v/>
      </c>
      <c r="AE2225" s="50"/>
      <c r="AF2225" s="54" t="str">
        <f>IF(AE2225="","",IFERROR(VLOOKUP(AE2225,ATIVIDADES!$A:$C,3,FALSE),"NAO CADASTRADA"))</f>
        <v/>
      </c>
      <c r="AG2225" s="42"/>
      <c r="AH2225" s="48"/>
      <c r="AI2225" s="54" t="str">
        <f>IF(AH2225="","",IFERROR(VLOOKUP(AH2225,EMPRESAS!$A:$C,3,FALSE),"NAO CADASTRADA"))</f>
        <v/>
      </c>
      <c r="AJ2225" s="50"/>
      <c r="AK2225" s="54" t="str">
        <f>IF(AJ2225="","",IFERROR(VLOOKUP(AJ2225,ATIVIDADES!$A:$C,3,FALSE),"NAO CADASTRADA"))</f>
        <v/>
      </c>
      <c r="AL2225" s="42"/>
    </row>
    <row r="2226" spans="1:38" x14ac:dyDescent="0.25">
      <c r="A2226" s="26" t="str">
        <f t="shared" si="240"/>
        <v>OK</v>
      </c>
      <c r="B2226" s="29">
        <f t="shared" si="241"/>
        <v>2487914866</v>
      </c>
      <c r="C2226" s="30">
        <v>44314</v>
      </c>
      <c r="D2226" s="18">
        <f t="shared" si="244"/>
        <v>44287</v>
      </c>
      <c r="E2226" s="19" t="str">
        <f>IF(ISERROR(VLOOKUP(C2226,FERIADOS!$A:$B,1,FALSE)),IF(WEEKDAY(C2226)=1,"Dom",IF(WEEKDAY(C2226)=2,"Seg",IF(WEEKDAY(C2226)=3,"Ter",IF(WEEKDAY(C2226)=4,"Qua",IF(WEEKDAY(C2226)=5,"Qui",IF(WEEKDAY(C2226)=6,"Sex","Sab")))))),"Feriado")</f>
        <v>Qua</v>
      </c>
      <c r="F2226" s="32"/>
      <c r="G2226" s="33"/>
      <c r="H2226" s="33"/>
      <c r="I2226" s="33"/>
      <c r="J2226" s="21" t="str">
        <f t="shared" si="242"/>
        <v/>
      </c>
      <c r="K2226" s="21">
        <f t="shared" si="238"/>
        <v>0</v>
      </c>
      <c r="L2226" s="21" t="str">
        <f t="shared" si="239"/>
        <v/>
      </c>
      <c r="M2226" s="22" t="str">
        <f t="shared" si="243"/>
        <v/>
      </c>
      <c r="N2226" s="48"/>
      <c r="O2226" s="54" t="str">
        <f>IF(N2226="","",IFERROR(VLOOKUP(N2226,EMPRESAS!$A:$C,3,FALSE),"NAO CADASTRADA"))</f>
        <v/>
      </c>
      <c r="P2226" s="50"/>
      <c r="Q2226" s="54" t="str">
        <f>IF(P2226="","",IFERROR(VLOOKUP(P2226,ATIVIDADES!$A:$C,3,FALSE),"NAO CADASTRADA"))</f>
        <v/>
      </c>
      <c r="R2226" s="42"/>
      <c r="S2226" s="48"/>
      <c r="T2226" s="54" t="str">
        <f>IF(S2226="","",IFERROR(VLOOKUP(S2226,EMPRESAS!$A:$C,3,FALSE),"NAO CADASTRADA"))</f>
        <v/>
      </c>
      <c r="U2226" s="50"/>
      <c r="V2226" s="54" t="str">
        <f>IF(U2226="","",IFERROR(VLOOKUP(U2226,ATIVIDADES!$A:$C,3,FALSE),"NAO CADASTRADA"))</f>
        <v/>
      </c>
      <c r="W2226" s="42"/>
      <c r="X2226" s="48"/>
      <c r="Y2226" s="54" t="str">
        <f>IF(X2226="","",IFERROR(VLOOKUP(X2226,EMPRESAS!$A:$C,3,FALSE),"NAO CADASTRADA"))</f>
        <v/>
      </c>
      <c r="Z2226" s="50"/>
      <c r="AA2226" s="54" t="str">
        <f>IF(Z2226="","",IFERROR(VLOOKUP(Z2226,ATIVIDADES!$A:$C,3,FALSE),"NAO CADASTRADA"))</f>
        <v/>
      </c>
      <c r="AB2226" s="42"/>
      <c r="AC2226" s="48"/>
      <c r="AD2226" s="54" t="str">
        <f>IF(AC2226="","",IFERROR(VLOOKUP(AC2226,EMPRESAS!$A:$C,3,FALSE),"NAO CADASTRADA"))</f>
        <v/>
      </c>
      <c r="AE2226" s="50"/>
      <c r="AF2226" s="54" t="str">
        <f>IF(AE2226="","",IFERROR(VLOOKUP(AE2226,ATIVIDADES!$A:$C,3,FALSE),"NAO CADASTRADA"))</f>
        <v/>
      </c>
      <c r="AG2226" s="42"/>
      <c r="AH2226" s="48"/>
      <c r="AI2226" s="54" t="str">
        <f>IF(AH2226="","",IFERROR(VLOOKUP(AH2226,EMPRESAS!$A:$C,3,FALSE),"NAO CADASTRADA"))</f>
        <v/>
      </c>
      <c r="AJ2226" s="50"/>
      <c r="AK2226" s="54" t="str">
        <f>IF(AJ2226="","",IFERROR(VLOOKUP(AJ2226,ATIVIDADES!$A:$C,3,FALSE),"NAO CADASTRADA"))</f>
        <v/>
      </c>
      <c r="AL2226" s="42"/>
    </row>
    <row r="2227" spans="1:38" x14ac:dyDescent="0.25">
      <c r="A2227" s="26" t="str">
        <f t="shared" si="240"/>
        <v>OK</v>
      </c>
      <c r="B2227" s="29">
        <f t="shared" si="241"/>
        <v>2487914866</v>
      </c>
      <c r="C2227" s="30">
        <v>44315</v>
      </c>
      <c r="D2227" s="18">
        <f t="shared" si="244"/>
        <v>44287</v>
      </c>
      <c r="E2227" s="19" t="str">
        <f>IF(ISERROR(VLOOKUP(C2227,FERIADOS!$A:$B,1,FALSE)),IF(WEEKDAY(C2227)=1,"Dom",IF(WEEKDAY(C2227)=2,"Seg",IF(WEEKDAY(C2227)=3,"Ter",IF(WEEKDAY(C2227)=4,"Qua",IF(WEEKDAY(C2227)=5,"Qui",IF(WEEKDAY(C2227)=6,"Sex","Sab")))))),"Feriado")</f>
        <v>Qui</v>
      </c>
      <c r="F2227" s="32"/>
      <c r="G2227" s="33"/>
      <c r="H2227" s="33"/>
      <c r="I2227" s="33"/>
      <c r="J2227" s="21" t="str">
        <f t="shared" si="242"/>
        <v/>
      </c>
      <c r="K2227" s="21">
        <f t="shared" si="238"/>
        <v>0</v>
      </c>
      <c r="L2227" s="21" t="str">
        <f t="shared" si="239"/>
        <v/>
      </c>
      <c r="M2227" s="22" t="str">
        <f t="shared" si="243"/>
        <v/>
      </c>
      <c r="N2227" s="48"/>
      <c r="O2227" s="54" t="str">
        <f>IF(N2227="","",IFERROR(VLOOKUP(N2227,EMPRESAS!$A:$C,3,FALSE),"NAO CADASTRADA"))</f>
        <v/>
      </c>
      <c r="P2227" s="50"/>
      <c r="Q2227" s="54" t="str">
        <f>IF(P2227="","",IFERROR(VLOOKUP(P2227,ATIVIDADES!$A:$C,3,FALSE),"NAO CADASTRADA"))</f>
        <v/>
      </c>
      <c r="R2227" s="42"/>
      <c r="S2227" s="48"/>
      <c r="T2227" s="54" t="str">
        <f>IF(S2227="","",IFERROR(VLOOKUP(S2227,EMPRESAS!$A:$C,3,FALSE),"NAO CADASTRADA"))</f>
        <v/>
      </c>
      <c r="U2227" s="50"/>
      <c r="V2227" s="54" t="str">
        <f>IF(U2227="","",IFERROR(VLOOKUP(U2227,ATIVIDADES!$A:$C,3,FALSE),"NAO CADASTRADA"))</f>
        <v/>
      </c>
      <c r="W2227" s="42"/>
      <c r="X2227" s="48"/>
      <c r="Y2227" s="54" t="str">
        <f>IF(X2227="","",IFERROR(VLOOKUP(X2227,EMPRESAS!$A:$C,3,FALSE),"NAO CADASTRADA"))</f>
        <v/>
      </c>
      <c r="Z2227" s="50"/>
      <c r="AA2227" s="54" t="str">
        <f>IF(Z2227="","",IFERROR(VLOOKUP(Z2227,ATIVIDADES!$A:$C,3,FALSE),"NAO CADASTRADA"))</f>
        <v/>
      </c>
      <c r="AB2227" s="42"/>
      <c r="AC2227" s="48"/>
      <c r="AD2227" s="54" t="str">
        <f>IF(AC2227="","",IFERROR(VLOOKUP(AC2227,EMPRESAS!$A:$C,3,FALSE),"NAO CADASTRADA"))</f>
        <v/>
      </c>
      <c r="AE2227" s="50"/>
      <c r="AF2227" s="54" t="str">
        <f>IF(AE2227="","",IFERROR(VLOOKUP(AE2227,ATIVIDADES!$A:$C,3,FALSE),"NAO CADASTRADA"))</f>
        <v/>
      </c>
      <c r="AG2227" s="42"/>
      <c r="AH2227" s="48"/>
      <c r="AI2227" s="54" t="str">
        <f>IF(AH2227="","",IFERROR(VLOOKUP(AH2227,EMPRESAS!$A:$C,3,FALSE),"NAO CADASTRADA"))</f>
        <v/>
      </c>
      <c r="AJ2227" s="50"/>
      <c r="AK2227" s="54" t="str">
        <f>IF(AJ2227="","",IFERROR(VLOOKUP(AJ2227,ATIVIDADES!$A:$C,3,FALSE),"NAO CADASTRADA"))</f>
        <v/>
      </c>
      <c r="AL2227" s="42"/>
    </row>
    <row r="2228" spans="1:38" x14ac:dyDescent="0.25">
      <c r="A2228" s="26" t="str">
        <f t="shared" si="240"/>
        <v>OK</v>
      </c>
      <c r="B2228" s="29">
        <f t="shared" si="241"/>
        <v>2487914866</v>
      </c>
      <c r="C2228" s="30">
        <v>44316</v>
      </c>
      <c r="D2228" s="18">
        <f t="shared" si="244"/>
        <v>44287</v>
      </c>
      <c r="E2228" s="19" t="str">
        <f>IF(ISERROR(VLOOKUP(C2228,FERIADOS!$A:$B,1,FALSE)),IF(WEEKDAY(C2228)=1,"Dom",IF(WEEKDAY(C2228)=2,"Seg",IF(WEEKDAY(C2228)=3,"Ter",IF(WEEKDAY(C2228)=4,"Qua",IF(WEEKDAY(C2228)=5,"Qui",IF(WEEKDAY(C2228)=6,"Sex","Sab")))))),"Feriado")</f>
        <v>Sex</v>
      </c>
      <c r="F2228" s="32"/>
      <c r="G2228" s="33"/>
      <c r="H2228" s="33"/>
      <c r="I2228" s="33"/>
      <c r="J2228" s="21" t="str">
        <f t="shared" si="242"/>
        <v/>
      </c>
      <c r="K2228" s="21">
        <f t="shared" si="238"/>
        <v>0</v>
      </c>
      <c r="L2228" s="21" t="str">
        <f t="shared" si="239"/>
        <v/>
      </c>
      <c r="M2228" s="22" t="str">
        <f t="shared" si="243"/>
        <v/>
      </c>
      <c r="N2228" s="48"/>
      <c r="O2228" s="54" t="str">
        <f>IF(N2228="","",IFERROR(VLOOKUP(N2228,EMPRESAS!$A:$C,3,FALSE),"NAO CADASTRADA"))</f>
        <v/>
      </c>
      <c r="P2228" s="50"/>
      <c r="Q2228" s="54" t="str">
        <f>IF(P2228="","",IFERROR(VLOOKUP(P2228,ATIVIDADES!$A:$C,3,FALSE),"NAO CADASTRADA"))</f>
        <v/>
      </c>
      <c r="R2228" s="42"/>
      <c r="S2228" s="48"/>
      <c r="T2228" s="54" t="str">
        <f>IF(S2228="","",IFERROR(VLOOKUP(S2228,EMPRESAS!$A:$C,3,FALSE),"NAO CADASTRADA"))</f>
        <v/>
      </c>
      <c r="U2228" s="50"/>
      <c r="V2228" s="54" t="str">
        <f>IF(U2228="","",IFERROR(VLOOKUP(U2228,ATIVIDADES!$A:$C,3,FALSE),"NAO CADASTRADA"))</f>
        <v/>
      </c>
      <c r="W2228" s="42"/>
      <c r="X2228" s="48"/>
      <c r="Y2228" s="54" t="str">
        <f>IF(X2228="","",IFERROR(VLOOKUP(X2228,EMPRESAS!$A:$C,3,FALSE),"NAO CADASTRADA"))</f>
        <v/>
      </c>
      <c r="Z2228" s="50"/>
      <c r="AA2228" s="54" t="str">
        <f>IF(Z2228="","",IFERROR(VLOOKUP(Z2228,ATIVIDADES!$A:$C,3,FALSE),"NAO CADASTRADA"))</f>
        <v/>
      </c>
      <c r="AB2228" s="42"/>
      <c r="AC2228" s="48"/>
      <c r="AD2228" s="54" t="str">
        <f>IF(AC2228="","",IFERROR(VLOOKUP(AC2228,EMPRESAS!$A:$C,3,FALSE),"NAO CADASTRADA"))</f>
        <v/>
      </c>
      <c r="AE2228" s="50"/>
      <c r="AF2228" s="54" t="str">
        <f>IF(AE2228="","",IFERROR(VLOOKUP(AE2228,ATIVIDADES!$A:$C,3,FALSE),"NAO CADASTRADA"))</f>
        <v/>
      </c>
      <c r="AG2228" s="42"/>
      <c r="AH2228" s="48"/>
      <c r="AI2228" s="54" t="str">
        <f>IF(AH2228="","",IFERROR(VLOOKUP(AH2228,EMPRESAS!$A:$C,3,FALSE),"NAO CADASTRADA"))</f>
        <v/>
      </c>
      <c r="AJ2228" s="50"/>
      <c r="AK2228" s="54" t="str">
        <f>IF(AJ2228="","",IFERROR(VLOOKUP(AJ2228,ATIVIDADES!$A:$C,3,FALSE),"NAO CADASTRADA"))</f>
        <v/>
      </c>
      <c r="AL2228" s="42"/>
    </row>
    <row r="2229" spans="1:38" x14ac:dyDescent="0.25">
      <c r="A2229" s="26" t="str">
        <f t="shared" si="240"/>
        <v>OK</v>
      </c>
      <c r="B2229" s="29">
        <f t="shared" si="241"/>
        <v>2487914866</v>
      </c>
      <c r="C2229" s="30">
        <v>44317</v>
      </c>
      <c r="D2229" s="18">
        <f t="shared" si="244"/>
        <v>44317</v>
      </c>
      <c r="E2229" s="19" t="str">
        <f>IF(ISERROR(VLOOKUP(C2229,FERIADOS!$A:$B,1,FALSE)),IF(WEEKDAY(C2229)=1,"Dom",IF(WEEKDAY(C2229)=2,"Seg",IF(WEEKDAY(C2229)=3,"Ter",IF(WEEKDAY(C2229)=4,"Qua",IF(WEEKDAY(C2229)=5,"Qui",IF(WEEKDAY(C2229)=6,"Sex","Sab")))))),"Feriado")</f>
        <v>Feriado</v>
      </c>
      <c r="F2229" s="32"/>
      <c r="G2229" s="33"/>
      <c r="H2229" s="33"/>
      <c r="I2229" s="33"/>
      <c r="J2229" s="21" t="str">
        <f t="shared" si="242"/>
        <v/>
      </c>
      <c r="K2229" s="21">
        <f t="shared" si="238"/>
        <v>0</v>
      </c>
      <c r="L2229" s="21" t="str">
        <f t="shared" si="239"/>
        <v/>
      </c>
      <c r="M2229" s="22" t="str">
        <f t="shared" si="243"/>
        <v/>
      </c>
      <c r="N2229" s="48"/>
      <c r="O2229" s="54" t="str">
        <f>IF(N2229="","",IFERROR(VLOOKUP(N2229,EMPRESAS!$A:$C,3,FALSE),"NAO CADASTRADA"))</f>
        <v/>
      </c>
      <c r="P2229" s="50"/>
      <c r="Q2229" s="54" t="str">
        <f>IF(P2229="","",IFERROR(VLOOKUP(P2229,ATIVIDADES!$A:$C,3,FALSE),"NAO CADASTRADA"))</f>
        <v/>
      </c>
      <c r="R2229" s="42"/>
      <c r="S2229" s="48"/>
      <c r="T2229" s="54" t="str">
        <f>IF(S2229="","",IFERROR(VLOOKUP(S2229,EMPRESAS!$A:$C,3,FALSE),"NAO CADASTRADA"))</f>
        <v/>
      </c>
      <c r="U2229" s="50"/>
      <c r="V2229" s="54" t="str">
        <f>IF(U2229="","",IFERROR(VLOOKUP(U2229,ATIVIDADES!$A:$C,3,FALSE),"NAO CADASTRADA"))</f>
        <v/>
      </c>
      <c r="W2229" s="42"/>
      <c r="X2229" s="48"/>
      <c r="Y2229" s="54" t="str">
        <f>IF(X2229="","",IFERROR(VLOOKUP(X2229,EMPRESAS!$A:$C,3,FALSE),"NAO CADASTRADA"))</f>
        <v/>
      </c>
      <c r="Z2229" s="50"/>
      <c r="AA2229" s="54" t="str">
        <f>IF(Z2229="","",IFERROR(VLOOKUP(Z2229,ATIVIDADES!$A:$C,3,FALSE),"NAO CADASTRADA"))</f>
        <v/>
      </c>
      <c r="AB2229" s="42"/>
      <c r="AC2229" s="48"/>
      <c r="AD2229" s="54" t="str">
        <f>IF(AC2229="","",IFERROR(VLOOKUP(AC2229,EMPRESAS!$A:$C,3,FALSE),"NAO CADASTRADA"))</f>
        <v/>
      </c>
      <c r="AE2229" s="50"/>
      <c r="AF2229" s="54" t="str">
        <f>IF(AE2229="","",IFERROR(VLOOKUP(AE2229,ATIVIDADES!$A:$C,3,FALSE),"NAO CADASTRADA"))</f>
        <v/>
      </c>
      <c r="AG2229" s="42"/>
      <c r="AH2229" s="48"/>
      <c r="AI2229" s="54" t="str">
        <f>IF(AH2229="","",IFERROR(VLOOKUP(AH2229,EMPRESAS!$A:$C,3,FALSE),"NAO CADASTRADA"))</f>
        <v/>
      </c>
      <c r="AJ2229" s="50"/>
      <c r="AK2229" s="54" t="str">
        <f>IF(AJ2229="","",IFERROR(VLOOKUP(AJ2229,ATIVIDADES!$A:$C,3,FALSE),"NAO CADASTRADA"))</f>
        <v/>
      </c>
      <c r="AL2229" s="42"/>
    </row>
    <row r="2230" spans="1:38" x14ac:dyDescent="0.25">
      <c r="A2230" s="26" t="str">
        <f t="shared" si="240"/>
        <v>OK</v>
      </c>
      <c r="B2230" s="29">
        <f t="shared" si="241"/>
        <v>2487914866</v>
      </c>
      <c r="C2230" s="30">
        <v>44318</v>
      </c>
      <c r="D2230" s="18">
        <f t="shared" si="244"/>
        <v>44317</v>
      </c>
      <c r="E2230" s="19" t="str">
        <f>IF(ISERROR(VLOOKUP(C2230,FERIADOS!$A:$B,1,FALSE)),IF(WEEKDAY(C2230)=1,"Dom",IF(WEEKDAY(C2230)=2,"Seg",IF(WEEKDAY(C2230)=3,"Ter",IF(WEEKDAY(C2230)=4,"Qua",IF(WEEKDAY(C2230)=5,"Qui",IF(WEEKDAY(C2230)=6,"Sex","Sab")))))),"Feriado")</f>
        <v>Dom</v>
      </c>
      <c r="F2230" s="32"/>
      <c r="G2230" s="33"/>
      <c r="H2230" s="33"/>
      <c r="I2230" s="33"/>
      <c r="J2230" s="21" t="str">
        <f t="shared" si="242"/>
        <v/>
      </c>
      <c r="K2230" s="21">
        <f t="shared" si="238"/>
        <v>0</v>
      </c>
      <c r="L2230" s="21" t="str">
        <f t="shared" si="239"/>
        <v/>
      </c>
      <c r="M2230" s="22" t="str">
        <f t="shared" si="243"/>
        <v/>
      </c>
      <c r="N2230" s="48"/>
      <c r="O2230" s="54" t="str">
        <f>IF(N2230="","",IFERROR(VLOOKUP(N2230,EMPRESAS!$A:$C,3,FALSE),"NAO CADASTRADA"))</f>
        <v/>
      </c>
      <c r="P2230" s="50"/>
      <c r="Q2230" s="54" t="str">
        <f>IF(P2230="","",IFERROR(VLOOKUP(P2230,ATIVIDADES!$A:$C,3,FALSE),"NAO CADASTRADA"))</f>
        <v/>
      </c>
      <c r="R2230" s="42"/>
      <c r="S2230" s="48"/>
      <c r="T2230" s="54" t="str">
        <f>IF(S2230="","",IFERROR(VLOOKUP(S2230,EMPRESAS!$A:$C,3,FALSE),"NAO CADASTRADA"))</f>
        <v/>
      </c>
      <c r="U2230" s="50"/>
      <c r="V2230" s="54" t="str">
        <f>IF(U2230="","",IFERROR(VLOOKUP(U2230,ATIVIDADES!$A:$C,3,FALSE),"NAO CADASTRADA"))</f>
        <v/>
      </c>
      <c r="W2230" s="42"/>
      <c r="X2230" s="48"/>
      <c r="Y2230" s="54" t="str">
        <f>IF(X2230="","",IFERROR(VLOOKUP(X2230,EMPRESAS!$A:$C,3,FALSE),"NAO CADASTRADA"))</f>
        <v/>
      </c>
      <c r="Z2230" s="50"/>
      <c r="AA2230" s="54" t="str">
        <f>IF(Z2230="","",IFERROR(VLOOKUP(Z2230,ATIVIDADES!$A:$C,3,FALSE),"NAO CADASTRADA"))</f>
        <v/>
      </c>
      <c r="AB2230" s="42"/>
      <c r="AC2230" s="48"/>
      <c r="AD2230" s="54" t="str">
        <f>IF(AC2230="","",IFERROR(VLOOKUP(AC2230,EMPRESAS!$A:$C,3,FALSE),"NAO CADASTRADA"))</f>
        <v/>
      </c>
      <c r="AE2230" s="50"/>
      <c r="AF2230" s="54" t="str">
        <f>IF(AE2230="","",IFERROR(VLOOKUP(AE2230,ATIVIDADES!$A:$C,3,FALSE),"NAO CADASTRADA"))</f>
        <v/>
      </c>
      <c r="AG2230" s="42"/>
      <c r="AH2230" s="48"/>
      <c r="AI2230" s="54" t="str">
        <f>IF(AH2230="","",IFERROR(VLOOKUP(AH2230,EMPRESAS!$A:$C,3,FALSE),"NAO CADASTRADA"))</f>
        <v/>
      </c>
      <c r="AJ2230" s="50"/>
      <c r="AK2230" s="54" t="str">
        <f>IF(AJ2230="","",IFERROR(VLOOKUP(AJ2230,ATIVIDADES!$A:$C,3,FALSE),"NAO CADASTRADA"))</f>
        <v/>
      </c>
      <c r="AL2230" s="42"/>
    </row>
    <row r="2231" spans="1:38" x14ac:dyDescent="0.25">
      <c r="A2231" s="26" t="str">
        <f t="shared" si="240"/>
        <v>OK</v>
      </c>
      <c r="B2231" s="29">
        <f t="shared" si="241"/>
        <v>2487914866</v>
      </c>
      <c r="C2231" s="30">
        <v>44319</v>
      </c>
      <c r="D2231" s="18">
        <f t="shared" si="244"/>
        <v>44317</v>
      </c>
      <c r="E2231" s="19" t="str">
        <f>IF(ISERROR(VLOOKUP(C2231,FERIADOS!$A:$B,1,FALSE)),IF(WEEKDAY(C2231)=1,"Dom",IF(WEEKDAY(C2231)=2,"Seg",IF(WEEKDAY(C2231)=3,"Ter",IF(WEEKDAY(C2231)=4,"Qua",IF(WEEKDAY(C2231)=5,"Qui",IF(WEEKDAY(C2231)=6,"Sex","Sab")))))),"Feriado")</f>
        <v>Seg</v>
      </c>
      <c r="F2231" s="32"/>
      <c r="G2231" s="33"/>
      <c r="H2231" s="33"/>
      <c r="I2231" s="33"/>
      <c r="J2231" s="21" t="str">
        <f t="shared" si="242"/>
        <v/>
      </c>
      <c r="K2231" s="21">
        <f t="shared" si="238"/>
        <v>0</v>
      </c>
      <c r="L2231" s="21" t="str">
        <f t="shared" si="239"/>
        <v/>
      </c>
      <c r="M2231" s="22" t="str">
        <f t="shared" si="243"/>
        <v/>
      </c>
      <c r="N2231" s="48"/>
      <c r="O2231" s="54" t="str">
        <f>IF(N2231="","",IFERROR(VLOOKUP(N2231,EMPRESAS!$A:$C,3,FALSE),"NAO CADASTRADA"))</f>
        <v/>
      </c>
      <c r="P2231" s="50"/>
      <c r="Q2231" s="54" t="str">
        <f>IF(P2231="","",IFERROR(VLOOKUP(P2231,ATIVIDADES!$A:$C,3,FALSE),"NAO CADASTRADA"))</f>
        <v/>
      </c>
      <c r="R2231" s="42"/>
      <c r="S2231" s="48"/>
      <c r="T2231" s="54" t="str">
        <f>IF(S2231="","",IFERROR(VLOOKUP(S2231,EMPRESAS!$A:$C,3,FALSE),"NAO CADASTRADA"))</f>
        <v/>
      </c>
      <c r="U2231" s="50"/>
      <c r="V2231" s="54" t="str">
        <f>IF(U2231="","",IFERROR(VLOOKUP(U2231,ATIVIDADES!$A:$C,3,FALSE),"NAO CADASTRADA"))</f>
        <v/>
      </c>
      <c r="W2231" s="42"/>
      <c r="X2231" s="48"/>
      <c r="Y2231" s="54" t="str">
        <f>IF(X2231="","",IFERROR(VLOOKUP(X2231,EMPRESAS!$A:$C,3,FALSE),"NAO CADASTRADA"))</f>
        <v/>
      </c>
      <c r="Z2231" s="50"/>
      <c r="AA2231" s="54" t="str">
        <f>IF(Z2231="","",IFERROR(VLOOKUP(Z2231,ATIVIDADES!$A:$C,3,FALSE),"NAO CADASTRADA"))</f>
        <v/>
      </c>
      <c r="AB2231" s="42"/>
      <c r="AC2231" s="48"/>
      <c r="AD2231" s="54" t="str">
        <f>IF(AC2231="","",IFERROR(VLOOKUP(AC2231,EMPRESAS!$A:$C,3,FALSE),"NAO CADASTRADA"))</f>
        <v/>
      </c>
      <c r="AE2231" s="50"/>
      <c r="AF2231" s="54" t="str">
        <f>IF(AE2231="","",IFERROR(VLOOKUP(AE2231,ATIVIDADES!$A:$C,3,FALSE),"NAO CADASTRADA"))</f>
        <v/>
      </c>
      <c r="AG2231" s="42"/>
      <c r="AH2231" s="48"/>
      <c r="AI2231" s="54" t="str">
        <f>IF(AH2231="","",IFERROR(VLOOKUP(AH2231,EMPRESAS!$A:$C,3,FALSE),"NAO CADASTRADA"))</f>
        <v/>
      </c>
      <c r="AJ2231" s="50"/>
      <c r="AK2231" s="54" t="str">
        <f>IF(AJ2231="","",IFERROR(VLOOKUP(AJ2231,ATIVIDADES!$A:$C,3,FALSE),"NAO CADASTRADA"))</f>
        <v/>
      </c>
      <c r="AL2231" s="42"/>
    </row>
    <row r="2232" spans="1:38" x14ac:dyDescent="0.25">
      <c r="A2232" s="26" t="str">
        <f t="shared" si="240"/>
        <v>OK</v>
      </c>
      <c r="B2232" s="29">
        <f t="shared" si="241"/>
        <v>2487914866</v>
      </c>
      <c r="C2232" s="30">
        <v>44320</v>
      </c>
      <c r="D2232" s="18">
        <f t="shared" si="244"/>
        <v>44317</v>
      </c>
      <c r="E2232" s="19" t="str">
        <f>IF(ISERROR(VLOOKUP(C2232,FERIADOS!$A:$B,1,FALSE)),IF(WEEKDAY(C2232)=1,"Dom",IF(WEEKDAY(C2232)=2,"Seg",IF(WEEKDAY(C2232)=3,"Ter",IF(WEEKDAY(C2232)=4,"Qua",IF(WEEKDAY(C2232)=5,"Qui",IF(WEEKDAY(C2232)=6,"Sex","Sab")))))),"Feriado")</f>
        <v>Ter</v>
      </c>
      <c r="F2232" s="32"/>
      <c r="G2232" s="33"/>
      <c r="H2232" s="33"/>
      <c r="I2232" s="33"/>
      <c r="J2232" s="21" t="str">
        <f t="shared" si="242"/>
        <v/>
      </c>
      <c r="K2232" s="21">
        <f t="shared" si="238"/>
        <v>0</v>
      </c>
      <c r="L2232" s="21" t="str">
        <f t="shared" si="239"/>
        <v/>
      </c>
      <c r="M2232" s="22" t="str">
        <f t="shared" si="243"/>
        <v/>
      </c>
      <c r="N2232" s="48"/>
      <c r="O2232" s="54" t="str">
        <f>IF(N2232="","",IFERROR(VLOOKUP(N2232,EMPRESAS!$A:$C,3,FALSE),"NAO CADASTRADA"))</f>
        <v/>
      </c>
      <c r="P2232" s="50"/>
      <c r="Q2232" s="54" t="str">
        <f>IF(P2232="","",IFERROR(VLOOKUP(P2232,ATIVIDADES!$A:$C,3,FALSE),"NAO CADASTRADA"))</f>
        <v/>
      </c>
      <c r="R2232" s="42"/>
      <c r="S2232" s="48"/>
      <c r="T2232" s="54" t="str">
        <f>IF(S2232="","",IFERROR(VLOOKUP(S2232,EMPRESAS!$A:$C,3,FALSE),"NAO CADASTRADA"))</f>
        <v/>
      </c>
      <c r="U2232" s="50"/>
      <c r="V2232" s="54" t="str">
        <f>IF(U2232="","",IFERROR(VLOOKUP(U2232,ATIVIDADES!$A:$C,3,FALSE),"NAO CADASTRADA"))</f>
        <v/>
      </c>
      <c r="W2232" s="42"/>
      <c r="X2232" s="48"/>
      <c r="Y2232" s="54" t="str">
        <f>IF(X2232="","",IFERROR(VLOOKUP(X2232,EMPRESAS!$A:$C,3,FALSE),"NAO CADASTRADA"))</f>
        <v/>
      </c>
      <c r="Z2232" s="50"/>
      <c r="AA2232" s="54" t="str">
        <f>IF(Z2232="","",IFERROR(VLOOKUP(Z2232,ATIVIDADES!$A:$C,3,FALSE),"NAO CADASTRADA"))</f>
        <v/>
      </c>
      <c r="AB2232" s="42"/>
      <c r="AC2232" s="48"/>
      <c r="AD2232" s="54" t="str">
        <f>IF(AC2232="","",IFERROR(VLOOKUP(AC2232,EMPRESAS!$A:$C,3,FALSE),"NAO CADASTRADA"))</f>
        <v/>
      </c>
      <c r="AE2232" s="50"/>
      <c r="AF2232" s="54" t="str">
        <f>IF(AE2232="","",IFERROR(VLOOKUP(AE2232,ATIVIDADES!$A:$C,3,FALSE),"NAO CADASTRADA"))</f>
        <v/>
      </c>
      <c r="AG2232" s="42"/>
      <c r="AH2232" s="48"/>
      <c r="AI2232" s="54" t="str">
        <f>IF(AH2232="","",IFERROR(VLOOKUP(AH2232,EMPRESAS!$A:$C,3,FALSE),"NAO CADASTRADA"))</f>
        <v/>
      </c>
      <c r="AJ2232" s="50"/>
      <c r="AK2232" s="54" t="str">
        <f>IF(AJ2232="","",IFERROR(VLOOKUP(AJ2232,ATIVIDADES!$A:$C,3,FALSE),"NAO CADASTRADA"))</f>
        <v/>
      </c>
      <c r="AL2232" s="42"/>
    </row>
    <row r="2233" spans="1:38" x14ac:dyDescent="0.25">
      <c r="A2233" s="26" t="str">
        <f t="shared" si="240"/>
        <v>OK</v>
      </c>
      <c r="B2233" s="29">
        <f t="shared" si="241"/>
        <v>2487914866</v>
      </c>
      <c r="C2233" s="30">
        <v>44321</v>
      </c>
      <c r="D2233" s="18">
        <f t="shared" si="244"/>
        <v>44317</v>
      </c>
      <c r="E2233" s="19" t="str">
        <f>IF(ISERROR(VLOOKUP(C2233,FERIADOS!$A:$B,1,FALSE)),IF(WEEKDAY(C2233)=1,"Dom",IF(WEEKDAY(C2233)=2,"Seg",IF(WEEKDAY(C2233)=3,"Ter",IF(WEEKDAY(C2233)=4,"Qua",IF(WEEKDAY(C2233)=5,"Qui",IF(WEEKDAY(C2233)=6,"Sex","Sab")))))),"Feriado")</f>
        <v>Qua</v>
      </c>
      <c r="F2233" s="32"/>
      <c r="G2233" s="33"/>
      <c r="H2233" s="33"/>
      <c r="I2233" s="33"/>
      <c r="J2233" s="21" t="str">
        <f t="shared" si="242"/>
        <v/>
      </c>
      <c r="K2233" s="21">
        <f t="shared" si="238"/>
        <v>0</v>
      </c>
      <c r="L2233" s="21" t="str">
        <f t="shared" si="239"/>
        <v/>
      </c>
      <c r="M2233" s="22" t="str">
        <f t="shared" si="243"/>
        <v/>
      </c>
      <c r="N2233" s="48"/>
      <c r="O2233" s="54" t="str">
        <f>IF(N2233="","",IFERROR(VLOOKUP(N2233,EMPRESAS!$A:$C,3,FALSE),"NAO CADASTRADA"))</f>
        <v/>
      </c>
      <c r="P2233" s="50"/>
      <c r="Q2233" s="54" t="str">
        <f>IF(P2233="","",IFERROR(VLOOKUP(P2233,ATIVIDADES!$A:$C,3,FALSE),"NAO CADASTRADA"))</f>
        <v/>
      </c>
      <c r="R2233" s="42"/>
      <c r="S2233" s="48"/>
      <c r="T2233" s="54" t="str">
        <f>IF(S2233="","",IFERROR(VLOOKUP(S2233,EMPRESAS!$A:$C,3,FALSE),"NAO CADASTRADA"))</f>
        <v/>
      </c>
      <c r="U2233" s="50"/>
      <c r="V2233" s="54" t="str">
        <f>IF(U2233="","",IFERROR(VLOOKUP(U2233,ATIVIDADES!$A:$C,3,FALSE),"NAO CADASTRADA"))</f>
        <v/>
      </c>
      <c r="W2233" s="42"/>
      <c r="X2233" s="48"/>
      <c r="Y2233" s="54" t="str">
        <f>IF(X2233="","",IFERROR(VLOOKUP(X2233,EMPRESAS!$A:$C,3,FALSE),"NAO CADASTRADA"))</f>
        <v/>
      </c>
      <c r="Z2233" s="50"/>
      <c r="AA2233" s="54" t="str">
        <f>IF(Z2233="","",IFERROR(VLOOKUP(Z2233,ATIVIDADES!$A:$C,3,FALSE),"NAO CADASTRADA"))</f>
        <v/>
      </c>
      <c r="AB2233" s="42"/>
      <c r="AC2233" s="48"/>
      <c r="AD2233" s="54" t="str">
        <f>IF(AC2233="","",IFERROR(VLOOKUP(AC2233,EMPRESAS!$A:$C,3,FALSE),"NAO CADASTRADA"))</f>
        <v/>
      </c>
      <c r="AE2233" s="50"/>
      <c r="AF2233" s="54" t="str">
        <f>IF(AE2233="","",IFERROR(VLOOKUP(AE2233,ATIVIDADES!$A:$C,3,FALSE),"NAO CADASTRADA"))</f>
        <v/>
      </c>
      <c r="AG2233" s="42"/>
      <c r="AH2233" s="48"/>
      <c r="AI2233" s="54" t="str">
        <f>IF(AH2233="","",IFERROR(VLOOKUP(AH2233,EMPRESAS!$A:$C,3,FALSE),"NAO CADASTRADA"))</f>
        <v/>
      </c>
      <c r="AJ2233" s="50"/>
      <c r="AK2233" s="54" t="str">
        <f>IF(AJ2233="","",IFERROR(VLOOKUP(AJ2233,ATIVIDADES!$A:$C,3,FALSE),"NAO CADASTRADA"))</f>
        <v/>
      </c>
      <c r="AL2233" s="42"/>
    </row>
    <row r="2234" spans="1:38" x14ac:dyDescent="0.25">
      <c r="A2234" s="26" t="str">
        <f t="shared" si="240"/>
        <v>OK</v>
      </c>
      <c r="B2234" s="29">
        <f t="shared" si="241"/>
        <v>2487914866</v>
      </c>
      <c r="C2234" s="30">
        <v>44322</v>
      </c>
      <c r="D2234" s="18">
        <f t="shared" si="244"/>
        <v>44317</v>
      </c>
      <c r="E2234" s="19" t="str">
        <f>IF(ISERROR(VLOOKUP(C2234,FERIADOS!$A:$B,1,FALSE)),IF(WEEKDAY(C2234)=1,"Dom",IF(WEEKDAY(C2234)=2,"Seg",IF(WEEKDAY(C2234)=3,"Ter",IF(WEEKDAY(C2234)=4,"Qua",IF(WEEKDAY(C2234)=5,"Qui",IF(WEEKDAY(C2234)=6,"Sex","Sab")))))),"Feriado")</f>
        <v>Qui</v>
      </c>
      <c r="F2234" s="32"/>
      <c r="G2234" s="33"/>
      <c r="H2234" s="33"/>
      <c r="I2234" s="33"/>
      <c r="J2234" s="21" t="str">
        <f t="shared" si="242"/>
        <v/>
      </c>
      <c r="K2234" s="21">
        <f t="shared" si="238"/>
        <v>0</v>
      </c>
      <c r="L2234" s="21" t="str">
        <f t="shared" si="239"/>
        <v/>
      </c>
      <c r="M2234" s="22" t="str">
        <f t="shared" si="243"/>
        <v/>
      </c>
      <c r="N2234" s="48"/>
      <c r="O2234" s="54" t="str">
        <f>IF(N2234="","",IFERROR(VLOOKUP(N2234,EMPRESAS!$A:$C,3,FALSE),"NAO CADASTRADA"))</f>
        <v/>
      </c>
      <c r="P2234" s="50"/>
      <c r="Q2234" s="54" t="str">
        <f>IF(P2234="","",IFERROR(VLOOKUP(P2234,ATIVIDADES!$A:$C,3,FALSE),"NAO CADASTRADA"))</f>
        <v/>
      </c>
      <c r="R2234" s="42"/>
      <c r="S2234" s="48"/>
      <c r="T2234" s="54" t="str">
        <f>IF(S2234="","",IFERROR(VLOOKUP(S2234,EMPRESAS!$A:$C,3,FALSE),"NAO CADASTRADA"))</f>
        <v/>
      </c>
      <c r="U2234" s="50"/>
      <c r="V2234" s="54" t="str">
        <f>IF(U2234="","",IFERROR(VLOOKUP(U2234,ATIVIDADES!$A:$C,3,FALSE),"NAO CADASTRADA"))</f>
        <v/>
      </c>
      <c r="W2234" s="42"/>
      <c r="X2234" s="48"/>
      <c r="Y2234" s="54" t="str">
        <f>IF(X2234="","",IFERROR(VLOOKUP(X2234,EMPRESAS!$A:$C,3,FALSE),"NAO CADASTRADA"))</f>
        <v/>
      </c>
      <c r="Z2234" s="50"/>
      <c r="AA2234" s="54" t="str">
        <f>IF(Z2234="","",IFERROR(VLOOKUP(Z2234,ATIVIDADES!$A:$C,3,FALSE),"NAO CADASTRADA"))</f>
        <v/>
      </c>
      <c r="AB2234" s="42"/>
      <c r="AC2234" s="48"/>
      <c r="AD2234" s="54" t="str">
        <f>IF(AC2234="","",IFERROR(VLOOKUP(AC2234,EMPRESAS!$A:$C,3,FALSE),"NAO CADASTRADA"))</f>
        <v/>
      </c>
      <c r="AE2234" s="50"/>
      <c r="AF2234" s="54" t="str">
        <f>IF(AE2234="","",IFERROR(VLOOKUP(AE2234,ATIVIDADES!$A:$C,3,FALSE),"NAO CADASTRADA"))</f>
        <v/>
      </c>
      <c r="AG2234" s="42"/>
      <c r="AH2234" s="48"/>
      <c r="AI2234" s="54" t="str">
        <f>IF(AH2234="","",IFERROR(VLOOKUP(AH2234,EMPRESAS!$A:$C,3,FALSE),"NAO CADASTRADA"))</f>
        <v/>
      </c>
      <c r="AJ2234" s="50"/>
      <c r="AK2234" s="54" t="str">
        <f>IF(AJ2234="","",IFERROR(VLOOKUP(AJ2234,ATIVIDADES!$A:$C,3,FALSE),"NAO CADASTRADA"))</f>
        <v/>
      </c>
      <c r="AL2234" s="42"/>
    </row>
    <row r="2235" spans="1:38" x14ac:dyDescent="0.25">
      <c r="A2235" s="26" t="str">
        <f t="shared" si="240"/>
        <v>OK</v>
      </c>
      <c r="B2235" s="29">
        <f t="shared" si="241"/>
        <v>2487914866</v>
      </c>
      <c r="C2235" s="30">
        <v>44323</v>
      </c>
      <c r="D2235" s="18">
        <f t="shared" si="244"/>
        <v>44317</v>
      </c>
      <c r="E2235" s="19" t="str">
        <f>IF(ISERROR(VLOOKUP(C2235,FERIADOS!$A:$B,1,FALSE)),IF(WEEKDAY(C2235)=1,"Dom",IF(WEEKDAY(C2235)=2,"Seg",IF(WEEKDAY(C2235)=3,"Ter",IF(WEEKDAY(C2235)=4,"Qua",IF(WEEKDAY(C2235)=5,"Qui",IF(WEEKDAY(C2235)=6,"Sex","Sab")))))),"Feriado")</f>
        <v>Sex</v>
      </c>
      <c r="F2235" s="32"/>
      <c r="G2235" s="33"/>
      <c r="H2235" s="33"/>
      <c r="I2235" s="33"/>
      <c r="J2235" s="21" t="str">
        <f t="shared" si="242"/>
        <v/>
      </c>
      <c r="K2235" s="21">
        <f t="shared" si="238"/>
        <v>0</v>
      </c>
      <c r="L2235" s="21" t="str">
        <f t="shared" si="239"/>
        <v/>
      </c>
      <c r="M2235" s="22" t="str">
        <f t="shared" si="243"/>
        <v/>
      </c>
      <c r="N2235" s="48"/>
      <c r="O2235" s="54" t="str">
        <f>IF(N2235="","",IFERROR(VLOOKUP(N2235,EMPRESAS!$A:$C,3,FALSE),"NAO CADASTRADA"))</f>
        <v/>
      </c>
      <c r="P2235" s="50"/>
      <c r="Q2235" s="54" t="str">
        <f>IF(P2235="","",IFERROR(VLOOKUP(P2235,ATIVIDADES!$A:$C,3,FALSE),"NAO CADASTRADA"))</f>
        <v/>
      </c>
      <c r="R2235" s="42"/>
      <c r="S2235" s="48"/>
      <c r="T2235" s="54" t="str">
        <f>IF(S2235="","",IFERROR(VLOOKUP(S2235,EMPRESAS!$A:$C,3,FALSE),"NAO CADASTRADA"))</f>
        <v/>
      </c>
      <c r="U2235" s="50"/>
      <c r="V2235" s="54" t="str">
        <f>IF(U2235="","",IFERROR(VLOOKUP(U2235,ATIVIDADES!$A:$C,3,FALSE),"NAO CADASTRADA"))</f>
        <v/>
      </c>
      <c r="W2235" s="42"/>
      <c r="X2235" s="48"/>
      <c r="Y2235" s="54" t="str">
        <f>IF(X2235="","",IFERROR(VLOOKUP(X2235,EMPRESAS!$A:$C,3,FALSE),"NAO CADASTRADA"))</f>
        <v/>
      </c>
      <c r="Z2235" s="50"/>
      <c r="AA2235" s="54" t="str">
        <f>IF(Z2235="","",IFERROR(VLOOKUP(Z2235,ATIVIDADES!$A:$C,3,FALSE),"NAO CADASTRADA"))</f>
        <v/>
      </c>
      <c r="AB2235" s="42"/>
      <c r="AC2235" s="48"/>
      <c r="AD2235" s="54" t="str">
        <f>IF(AC2235="","",IFERROR(VLOOKUP(AC2235,EMPRESAS!$A:$C,3,FALSE),"NAO CADASTRADA"))</f>
        <v/>
      </c>
      <c r="AE2235" s="50"/>
      <c r="AF2235" s="54" t="str">
        <f>IF(AE2235="","",IFERROR(VLOOKUP(AE2235,ATIVIDADES!$A:$C,3,FALSE),"NAO CADASTRADA"))</f>
        <v/>
      </c>
      <c r="AG2235" s="42"/>
      <c r="AH2235" s="48"/>
      <c r="AI2235" s="54" t="str">
        <f>IF(AH2235="","",IFERROR(VLOOKUP(AH2235,EMPRESAS!$A:$C,3,FALSE),"NAO CADASTRADA"))</f>
        <v/>
      </c>
      <c r="AJ2235" s="50"/>
      <c r="AK2235" s="54" t="str">
        <f>IF(AJ2235="","",IFERROR(VLOOKUP(AJ2235,ATIVIDADES!$A:$C,3,FALSE),"NAO CADASTRADA"))</f>
        <v/>
      </c>
      <c r="AL2235" s="42"/>
    </row>
    <row r="2236" spans="1:38" x14ac:dyDescent="0.25">
      <c r="A2236" s="26" t="str">
        <f t="shared" si="240"/>
        <v>OK</v>
      </c>
      <c r="B2236" s="29">
        <f t="shared" si="241"/>
        <v>2487914866</v>
      </c>
      <c r="C2236" s="30">
        <v>44324</v>
      </c>
      <c r="D2236" s="18">
        <f t="shared" si="244"/>
        <v>44317</v>
      </c>
      <c r="E2236" s="19" t="str">
        <f>IF(ISERROR(VLOOKUP(C2236,FERIADOS!$A:$B,1,FALSE)),IF(WEEKDAY(C2236)=1,"Dom",IF(WEEKDAY(C2236)=2,"Seg",IF(WEEKDAY(C2236)=3,"Ter",IF(WEEKDAY(C2236)=4,"Qua",IF(WEEKDAY(C2236)=5,"Qui",IF(WEEKDAY(C2236)=6,"Sex","Sab")))))),"Feriado")</f>
        <v>Sab</v>
      </c>
      <c r="F2236" s="32"/>
      <c r="G2236" s="33"/>
      <c r="H2236" s="33"/>
      <c r="I2236" s="33"/>
      <c r="J2236" s="21" t="str">
        <f t="shared" si="242"/>
        <v/>
      </c>
      <c r="K2236" s="21">
        <f t="shared" si="238"/>
        <v>0</v>
      </c>
      <c r="L2236" s="21" t="str">
        <f t="shared" si="239"/>
        <v/>
      </c>
      <c r="M2236" s="22" t="str">
        <f t="shared" si="243"/>
        <v/>
      </c>
      <c r="N2236" s="48"/>
      <c r="O2236" s="54" t="str">
        <f>IF(N2236="","",IFERROR(VLOOKUP(N2236,EMPRESAS!$A:$C,3,FALSE),"NAO CADASTRADA"))</f>
        <v/>
      </c>
      <c r="P2236" s="50"/>
      <c r="Q2236" s="54" t="str">
        <f>IF(P2236="","",IFERROR(VLOOKUP(P2236,ATIVIDADES!$A:$C,3,FALSE),"NAO CADASTRADA"))</f>
        <v/>
      </c>
      <c r="R2236" s="42"/>
      <c r="S2236" s="48"/>
      <c r="T2236" s="54" t="str">
        <f>IF(S2236="","",IFERROR(VLOOKUP(S2236,EMPRESAS!$A:$C,3,FALSE),"NAO CADASTRADA"))</f>
        <v/>
      </c>
      <c r="U2236" s="50"/>
      <c r="V2236" s="54" t="str">
        <f>IF(U2236="","",IFERROR(VLOOKUP(U2236,ATIVIDADES!$A:$C,3,FALSE),"NAO CADASTRADA"))</f>
        <v/>
      </c>
      <c r="W2236" s="42"/>
      <c r="X2236" s="48"/>
      <c r="Y2236" s="54" t="str">
        <f>IF(X2236="","",IFERROR(VLOOKUP(X2236,EMPRESAS!$A:$C,3,FALSE),"NAO CADASTRADA"))</f>
        <v/>
      </c>
      <c r="Z2236" s="50"/>
      <c r="AA2236" s="54" t="str">
        <f>IF(Z2236="","",IFERROR(VLOOKUP(Z2236,ATIVIDADES!$A:$C,3,FALSE),"NAO CADASTRADA"))</f>
        <v/>
      </c>
      <c r="AB2236" s="42"/>
      <c r="AC2236" s="48"/>
      <c r="AD2236" s="54" t="str">
        <f>IF(AC2236="","",IFERROR(VLOOKUP(AC2236,EMPRESAS!$A:$C,3,FALSE),"NAO CADASTRADA"))</f>
        <v/>
      </c>
      <c r="AE2236" s="50"/>
      <c r="AF2236" s="54" t="str">
        <f>IF(AE2236="","",IFERROR(VLOOKUP(AE2236,ATIVIDADES!$A:$C,3,FALSE),"NAO CADASTRADA"))</f>
        <v/>
      </c>
      <c r="AG2236" s="42"/>
      <c r="AH2236" s="48"/>
      <c r="AI2236" s="54" t="str">
        <f>IF(AH2236="","",IFERROR(VLOOKUP(AH2236,EMPRESAS!$A:$C,3,FALSE),"NAO CADASTRADA"))</f>
        <v/>
      </c>
      <c r="AJ2236" s="50"/>
      <c r="AK2236" s="54" t="str">
        <f>IF(AJ2236="","",IFERROR(VLOOKUP(AJ2236,ATIVIDADES!$A:$C,3,FALSE),"NAO CADASTRADA"))</f>
        <v/>
      </c>
      <c r="AL2236" s="42"/>
    </row>
    <row r="2237" spans="1:38" x14ac:dyDescent="0.25">
      <c r="A2237" s="26" t="str">
        <f t="shared" si="240"/>
        <v>OK</v>
      </c>
      <c r="B2237" s="29">
        <f t="shared" si="241"/>
        <v>2487914866</v>
      </c>
      <c r="C2237" s="30">
        <v>44325</v>
      </c>
      <c r="D2237" s="18">
        <f t="shared" si="244"/>
        <v>44317</v>
      </c>
      <c r="E2237" s="19" t="str">
        <f>IF(ISERROR(VLOOKUP(C2237,FERIADOS!$A:$B,1,FALSE)),IF(WEEKDAY(C2237)=1,"Dom",IF(WEEKDAY(C2237)=2,"Seg",IF(WEEKDAY(C2237)=3,"Ter",IF(WEEKDAY(C2237)=4,"Qua",IF(WEEKDAY(C2237)=5,"Qui",IF(WEEKDAY(C2237)=6,"Sex","Sab")))))),"Feriado")</f>
        <v>Dom</v>
      </c>
      <c r="F2237" s="32"/>
      <c r="G2237" s="33"/>
      <c r="H2237" s="33"/>
      <c r="I2237" s="33"/>
      <c r="J2237" s="21" t="str">
        <f t="shared" si="242"/>
        <v/>
      </c>
      <c r="K2237" s="21">
        <f t="shared" si="238"/>
        <v>0</v>
      </c>
      <c r="L2237" s="21" t="str">
        <f t="shared" si="239"/>
        <v/>
      </c>
      <c r="M2237" s="22" t="str">
        <f t="shared" si="243"/>
        <v/>
      </c>
      <c r="N2237" s="48"/>
      <c r="O2237" s="54" t="str">
        <f>IF(N2237="","",IFERROR(VLOOKUP(N2237,EMPRESAS!$A:$C,3,FALSE),"NAO CADASTRADA"))</f>
        <v/>
      </c>
      <c r="P2237" s="50"/>
      <c r="Q2237" s="54" t="str">
        <f>IF(P2237="","",IFERROR(VLOOKUP(P2237,ATIVIDADES!$A:$C,3,FALSE),"NAO CADASTRADA"))</f>
        <v/>
      </c>
      <c r="R2237" s="42"/>
      <c r="S2237" s="48"/>
      <c r="T2237" s="54" t="str">
        <f>IF(S2237="","",IFERROR(VLOOKUP(S2237,EMPRESAS!$A:$C,3,FALSE),"NAO CADASTRADA"))</f>
        <v/>
      </c>
      <c r="U2237" s="50"/>
      <c r="V2237" s="54" t="str">
        <f>IF(U2237="","",IFERROR(VLOOKUP(U2237,ATIVIDADES!$A:$C,3,FALSE),"NAO CADASTRADA"))</f>
        <v/>
      </c>
      <c r="W2237" s="42"/>
      <c r="X2237" s="48"/>
      <c r="Y2237" s="54" t="str">
        <f>IF(X2237="","",IFERROR(VLOOKUP(X2237,EMPRESAS!$A:$C,3,FALSE),"NAO CADASTRADA"))</f>
        <v/>
      </c>
      <c r="Z2237" s="50"/>
      <c r="AA2237" s="54" t="str">
        <f>IF(Z2237="","",IFERROR(VLOOKUP(Z2237,ATIVIDADES!$A:$C,3,FALSE),"NAO CADASTRADA"))</f>
        <v/>
      </c>
      <c r="AB2237" s="42"/>
      <c r="AC2237" s="48"/>
      <c r="AD2237" s="54" t="str">
        <f>IF(AC2237="","",IFERROR(VLOOKUP(AC2237,EMPRESAS!$A:$C,3,FALSE),"NAO CADASTRADA"))</f>
        <v/>
      </c>
      <c r="AE2237" s="50"/>
      <c r="AF2237" s="54" t="str">
        <f>IF(AE2237="","",IFERROR(VLOOKUP(AE2237,ATIVIDADES!$A:$C,3,FALSE),"NAO CADASTRADA"))</f>
        <v/>
      </c>
      <c r="AG2237" s="42"/>
      <c r="AH2237" s="48"/>
      <c r="AI2237" s="54" t="str">
        <f>IF(AH2237="","",IFERROR(VLOOKUP(AH2237,EMPRESAS!$A:$C,3,FALSE),"NAO CADASTRADA"))</f>
        <v/>
      </c>
      <c r="AJ2237" s="50"/>
      <c r="AK2237" s="54" t="str">
        <f>IF(AJ2237="","",IFERROR(VLOOKUP(AJ2237,ATIVIDADES!$A:$C,3,FALSE),"NAO CADASTRADA"))</f>
        <v/>
      </c>
      <c r="AL2237" s="42"/>
    </row>
    <row r="2238" spans="1:38" x14ac:dyDescent="0.25">
      <c r="A2238" s="26" t="str">
        <f t="shared" si="240"/>
        <v>OK</v>
      </c>
      <c r="B2238" s="29">
        <f t="shared" si="241"/>
        <v>2487914866</v>
      </c>
      <c r="C2238" s="30">
        <v>44326</v>
      </c>
      <c r="D2238" s="18">
        <f t="shared" si="244"/>
        <v>44317</v>
      </c>
      <c r="E2238" s="19" t="str">
        <f>IF(ISERROR(VLOOKUP(C2238,FERIADOS!$A:$B,1,FALSE)),IF(WEEKDAY(C2238)=1,"Dom",IF(WEEKDAY(C2238)=2,"Seg",IF(WEEKDAY(C2238)=3,"Ter",IF(WEEKDAY(C2238)=4,"Qua",IF(WEEKDAY(C2238)=5,"Qui",IF(WEEKDAY(C2238)=6,"Sex","Sab")))))),"Feriado")</f>
        <v>Seg</v>
      </c>
      <c r="F2238" s="32"/>
      <c r="G2238" s="33"/>
      <c r="H2238" s="33"/>
      <c r="I2238" s="33"/>
      <c r="J2238" s="21" t="str">
        <f t="shared" si="242"/>
        <v/>
      </c>
      <c r="K2238" s="21">
        <f t="shared" si="238"/>
        <v>0</v>
      </c>
      <c r="L2238" s="21" t="str">
        <f t="shared" si="239"/>
        <v/>
      </c>
      <c r="M2238" s="22" t="str">
        <f t="shared" si="243"/>
        <v/>
      </c>
      <c r="N2238" s="48"/>
      <c r="O2238" s="54" t="str">
        <f>IF(N2238="","",IFERROR(VLOOKUP(N2238,EMPRESAS!$A:$C,3,FALSE),"NAO CADASTRADA"))</f>
        <v/>
      </c>
      <c r="P2238" s="50"/>
      <c r="Q2238" s="54" t="str">
        <f>IF(P2238="","",IFERROR(VLOOKUP(P2238,ATIVIDADES!$A:$C,3,FALSE),"NAO CADASTRADA"))</f>
        <v/>
      </c>
      <c r="R2238" s="42"/>
      <c r="S2238" s="48"/>
      <c r="T2238" s="54" t="str">
        <f>IF(S2238="","",IFERROR(VLOOKUP(S2238,EMPRESAS!$A:$C,3,FALSE),"NAO CADASTRADA"))</f>
        <v/>
      </c>
      <c r="U2238" s="50"/>
      <c r="V2238" s="54" t="str">
        <f>IF(U2238="","",IFERROR(VLOOKUP(U2238,ATIVIDADES!$A:$C,3,FALSE),"NAO CADASTRADA"))</f>
        <v/>
      </c>
      <c r="W2238" s="42"/>
      <c r="X2238" s="48"/>
      <c r="Y2238" s="54" t="str">
        <f>IF(X2238="","",IFERROR(VLOOKUP(X2238,EMPRESAS!$A:$C,3,FALSE),"NAO CADASTRADA"))</f>
        <v/>
      </c>
      <c r="Z2238" s="50"/>
      <c r="AA2238" s="54" t="str">
        <f>IF(Z2238="","",IFERROR(VLOOKUP(Z2238,ATIVIDADES!$A:$C,3,FALSE),"NAO CADASTRADA"))</f>
        <v/>
      </c>
      <c r="AB2238" s="42"/>
      <c r="AC2238" s="48"/>
      <c r="AD2238" s="54" t="str">
        <f>IF(AC2238="","",IFERROR(VLOOKUP(AC2238,EMPRESAS!$A:$C,3,FALSE),"NAO CADASTRADA"))</f>
        <v/>
      </c>
      <c r="AE2238" s="50"/>
      <c r="AF2238" s="54" t="str">
        <f>IF(AE2238="","",IFERROR(VLOOKUP(AE2238,ATIVIDADES!$A:$C,3,FALSE),"NAO CADASTRADA"))</f>
        <v/>
      </c>
      <c r="AG2238" s="42"/>
      <c r="AH2238" s="48"/>
      <c r="AI2238" s="54" t="str">
        <f>IF(AH2238="","",IFERROR(VLOOKUP(AH2238,EMPRESAS!$A:$C,3,FALSE),"NAO CADASTRADA"))</f>
        <v/>
      </c>
      <c r="AJ2238" s="50"/>
      <c r="AK2238" s="54" t="str">
        <f>IF(AJ2238="","",IFERROR(VLOOKUP(AJ2238,ATIVIDADES!$A:$C,3,FALSE),"NAO CADASTRADA"))</f>
        <v/>
      </c>
      <c r="AL2238" s="42"/>
    </row>
    <row r="2239" spans="1:38" x14ac:dyDescent="0.25">
      <c r="A2239" s="26" t="str">
        <f t="shared" si="240"/>
        <v>OK</v>
      </c>
      <c r="B2239" s="29">
        <f t="shared" si="241"/>
        <v>2487914866</v>
      </c>
      <c r="C2239" s="30">
        <v>44327</v>
      </c>
      <c r="D2239" s="18">
        <f t="shared" si="244"/>
        <v>44317</v>
      </c>
      <c r="E2239" s="19" t="str">
        <f>IF(ISERROR(VLOOKUP(C2239,FERIADOS!$A:$B,1,FALSE)),IF(WEEKDAY(C2239)=1,"Dom",IF(WEEKDAY(C2239)=2,"Seg",IF(WEEKDAY(C2239)=3,"Ter",IF(WEEKDAY(C2239)=4,"Qua",IF(WEEKDAY(C2239)=5,"Qui",IF(WEEKDAY(C2239)=6,"Sex","Sab")))))),"Feriado")</f>
        <v>Ter</v>
      </c>
      <c r="F2239" s="32"/>
      <c r="G2239" s="33"/>
      <c r="H2239" s="33"/>
      <c r="I2239" s="33"/>
      <c r="J2239" s="21" t="str">
        <f t="shared" si="242"/>
        <v/>
      </c>
      <c r="K2239" s="21">
        <f t="shared" si="238"/>
        <v>0</v>
      </c>
      <c r="L2239" s="21" t="str">
        <f t="shared" si="239"/>
        <v/>
      </c>
      <c r="M2239" s="22" t="str">
        <f t="shared" si="243"/>
        <v/>
      </c>
      <c r="N2239" s="48"/>
      <c r="O2239" s="54" t="str">
        <f>IF(N2239="","",IFERROR(VLOOKUP(N2239,EMPRESAS!$A:$C,3,FALSE),"NAO CADASTRADA"))</f>
        <v/>
      </c>
      <c r="P2239" s="50"/>
      <c r="Q2239" s="54" t="str">
        <f>IF(P2239="","",IFERROR(VLOOKUP(P2239,ATIVIDADES!$A:$C,3,FALSE),"NAO CADASTRADA"))</f>
        <v/>
      </c>
      <c r="R2239" s="42"/>
      <c r="S2239" s="48"/>
      <c r="T2239" s="54" t="str">
        <f>IF(S2239="","",IFERROR(VLOOKUP(S2239,EMPRESAS!$A:$C,3,FALSE),"NAO CADASTRADA"))</f>
        <v/>
      </c>
      <c r="U2239" s="50"/>
      <c r="V2239" s="54" t="str">
        <f>IF(U2239="","",IFERROR(VLOOKUP(U2239,ATIVIDADES!$A:$C,3,FALSE),"NAO CADASTRADA"))</f>
        <v/>
      </c>
      <c r="W2239" s="42"/>
      <c r="X2239" s="48"/>
      <c r="Y2239" s="54" t="str">
        <f>IF(X2239="","",IFERROR(VLOOKUP(X2239,EMPRESAS!$A:$C,3,FALSE),"NAO CADASTRADA"))</f>
        <v/>
      </c>
      <c r="Z2239" s="50"/>
      <c r="AA2239" s="54" t="str">
        <f>IF(Z2239="","",IFERROR(VLOOKUP(Z2239,ATIVIDADES!$A:$C,3,FALSE),"NAO CADASTRADA"))</f>
        <v/>
      </c>
      <c r="AB2239" s="42"/>
      <c r="AC2239" s="48"/>
      <c r="AD2239" s="54" t="str">
        <f>IF(AC2239="","",IFERROR(VLOOKUP(AC2239,EMPRESAS!$A:$C,3,FALSE),"NAO CADASTRADA"))</f>
        <v/>
      </c>
      <c r="AE2239" s="50"/>
      <c r="AF2239" s="54" t="str">
        <f>IF(AE2239="","",IFERROR(VLOOKUP(AE2239,ATIVIDADES!$A:$C,3,FALSE),"NAO CADASTRADA"))</f>
        <v/>
      </c>
      <c r="AG2239" s="42"/>
      <c r="AH2239" s="48"/>
      <c r="AI2239" s="54" t="str">
        <f>IF(AH2239="","",IFERROR(VLOOKUP(AH2239,EMPRESAS!$A:$C,3,FALSE),"NAO CADASTRADA"))</f>
        <v/>
      </c>
      <c r="AJ2239" s="50"/>
      <c r="AK2239" s="54" t="str">
        <f>IF(AJ2239="","",IFERROR(VLOOKUP(AJ2239,ATIVIDADES!$A:$C,3,FALSE),"NAO CADASTRADA"))</f>
        <v/>
      </c>
      <c r="AL2239" s="42"/>
    </row>
    <row r="2240" spans="1:38" x14ac:dyDescent="0.25">
      <c r="A2240" s="26" t="str">
        <f t="shared" si="240"/>
        <v>OK</v>
      </c>
      <c r="B2240" s="29">
        <f t="shared" si="241"/>
        <v>2487914866</v>
      </c>
      <c r="C2240" s="30">
        <v>44328</v>
      </c>
      <c r="D2240" s="18">
        <f t="shared" si="244"/>
        <v>44317</v>
      </c>
      <c r="E2240" s="19" t="str">
        <f>IF(ISERROR(VLOOKUP(C2240,FERIADOS!$A:$B,1,FALSE)),IF(WEEKDAY(C2240)=1,"Dom",IF(WEEKDAY(C2240)=2,"Seg",IF(WEEKDAY(C2240)=3,"Ter",IF(WEEKDAY(C2240)=4,"Qua",IF(WEEKDAY(C2240)=5,"Qui",IF(WEEKDAY(C2240)=6,"Sex","Sab")))))),"Feriado")</f>
        <v>Qua</v>
      </c>
      <c r="F2240" s="32"/>
      <c r="G2240" s="33"/>
      <c r="H2240" s="33"/>
      <c r="I2240" s="33"/>
      <c r="J2240" s="21" t="str">
        <f t="shared" si="242"/>
        <v/>
      </c>
      <c r="K2240" s="21">
        <f t="shared" si="238"/>
        <v>0</v>
      </c>
      <c r="L2240" s="21" t="str">
        <f t="shared" si="239"/>
        <v/>
      </c>
      <c r="M2240" s="22" t="str">
        <f t="shared" si="243"/>
        <v/>
      </c>
      <c r="N2240" s="48"/>
      <c r="O2240" s="54" t="str">
        <f>IF(N2240="","",IFERROR(VLOOKUP(N2240,EMPRESAS!$A:$C,3,FALSE),"NAO CADASTRADA"))</f>
        <v/>
      </c>
      <c r="P2240" s="50"/>
      <c r="Q2240" s="54" t="str">
        <f>IF(P2240="","",IFERROR(VLOOKUP(P2240,ATIVIDADES!$A:$C,3,FALSE),"NAO CADASTRADA"))</f>
        <v/>
      </c>
      <c r="R2240" s="42"/>
      <c r="S2240" s="48"/>
      <c r="T2240" s="54" t="str">
        <f>IF(S2240="","",IFERROR(VLOOKUP(S2240,EMPRESAS!$A:$C,3,FALSE),"NAO CADASTRADA"))</f>
        <v/>
      </c>
      <c r="U2240" s="50"/>
      <c r="V2240" s="54" t="str">
        <f>IF(U2240="","",IFERROR(VLOOKUP(U2240,ATIVIDADES!$A:$C,3,FALSE),"NAO CADASTRADA"))</f>
        <v/>
      </c>
      <c r="W2240" s="42"/>
      <c r="X2240" s="48"/>
      <c r="Y2240" s="54" t="str">
        <f>IF(X2240="","",IFERROR(VLOOKUP(X2240,EMPRESAS!$A:$C,3,FALSE),"NAO CADASTRADA"))</f>
        <v/>
      </c>
      <c r="Z2240" s="50"/>
      <c r="AA2240" s="54" t="str">
        <f>IF(Z2240="","",IFERROR(VLOOKUP(Z2240,ATIVIDADES!$A:$C,3,FALSE),"NAO CADASTRADA"))</f>
        <v/>
      </c>
      <c r="AB2240" s="42"/>
      <c r="AC2240" s="48"/>
      <c r="AD2240" s="54" t="str">
        <f>IF(AC2240="","",IFERROR(VLOOKUP(AC2240,EMPRESAS!$A:$C,3,FALSE),"NAO CADASTRADA"))</f>
        <v/>
      </c>
      <c r="AE2240" s="50"/>
      <c r="AF2240" s="54" t="str">
        <f>IF(AE2240="","",IFERROR(VLOOKUP(AE2240,ATIVIDADES!$A:$C,3,FALSE),"NAO CADASTRADA"))</f>
        <v/>
      </c>
      <c r="AG2240" s="42"/>
      <c r="AH2240" s="48"/>
      <c r="AI2240" s="54" t="str">
        <f>IF(AH2240="","",IFERROR(VLOOKUP(AH2240,EMPRESAS!$A:$C,3,FALSE),"NAO CADASTRADA"))</f>
        <v/>
      </c>
      <c r="AJ2240" s="50"/>
      <c r="AK2240" s="54" t="str">
        <f>IF(AJ2240="","",IFERROR(VLOOKUP(AJ2240,ATIVIDADES!$A:$C,3,FALSE),"NAO CADASTRADA"))</f>
        <v/>
      </c>
      <c r="AL2240" s="42"/>
    </row>
    <row r="2241" spans="1:38" x14ac:dyDescent="0.25">
      <c r="A2241" s="26" t="str">
        <f t="shared" si="240"/>
        <v>OK</v>
      </c>
      <c r="B2241" s="29">
        <f t="shared" si="241"/>
        <v>2487914866</v>
      </c>
      <c r="C2241" s="30">
        <v>44329</v>
      </c>
      <c r="D2241" s="18">
        <f t="shared" si="244"/>
        <v>44317</v>
      </c>
      <c r="E2241" s="19" t="str">
        <f>IF(ISERROR(VLOOKUP(C2241,FERIADOS!$A:$B,1,FALSE)),IF(WEEKDAY(C2241)=1,"Dom",IF(WEEKDAY(C2241)=2,"Seg",IF(WEEKDAY(C2241)=3,"Ter",IF(WEEKDAY(C2241)=4,"Qua",IF(WEEKDAY(C2241)=5,"Qui",IF(WEEKDAY(C2241)=6,"Sex","Sab")))))),"Feriado")</f>
        <v>Qui</v>
      </c>
      <c r="F2241" s="32"/>
      <c r="G2241" s="33"/>
      <c r="H2241" s="33"/>
      <c r="I2241" s="33"/>
      <c r="J2241" s="21" t="str">
        <f t="shared" si="242"/>
        <v/>
      </c>
      <c r="K2241" s="21">
        <f t="shared" si="238"/>
        <v>0</v>
      </c>
      <c r="L2241" s="21" t="str">
        <f t="shared" si="239"/>
        <v/>
      </c>
      <c r="M2241" s="22" t="str">
        <f t="shared" si="243"/>
        <v/>
      </c>
      <c r="N2241" s="48"/>
      <c r="O2241" s="54" t="str">
        <f>IF(N2241="","",IFERROR(VLOOKUP(N2241,EMPRESAS!$A:$C,3,FALSE),"NAO CADASTRADA"))</f>
        <v/>
      </c>
      <c r="P2241" s="50"/>
      <c r="Q2241" s="54" t="str">
        <f>IF(P2241="","",IFERROR(VLOOKUP(P2241,ATIVIDADES!$A:$C,3,FALSE),"NAO CADASTRADA"))</f>
        <v/>
      </c>
      <c r="R2241" s="42"/>
      <c r="S2241" s="48"/>
      <c r="T2241" s="54" t="str">
        <f>IF(S2241="","",IFERROR(VLOOKUP(S2241,EMPRESAS!$A:$C,3,FALSE),"NAO CADASTRADA"))</f>
        <v/>
      </c>
      <c r="U2241" s="50"/>
      <c r="V2241" s="54" t="str">
        <f>IF(U2241="","",IFERROR(VLOOKUP(U2241,ATIVIDADES!$A:$C,3,FALSE),"NAO CADASTRADA"))</f>
        <v/>
      </c>
      <c r="W2241" s="42"/>
      <c r="X2241" s="48"/>
      <c r="Y2241" s="54" t="str">
        <f>IF(X2241="","",IFERROR(VLOOKUP(X2241,EMPRESAS!$A:$C,3,FALSE),"NAO CADASTRADA"))</f>
        <v/>
      </c>
      <c r="Z2241" s="50"/>
      <c r="AA2241" s="54" t="str">
        <f>IF(Z2241="","",IFERROR(VLOOKUP(Z2241,ATIVIDADES!$A:$C,3,FALSE),"NAO CADASTRADA"))</f>
        <v/>
      </c>
      <c r="AB2241" s="42"/>
      <c r="AC2241" s="48"/>
      <c r="AD2241" s="54" t="str">
        <f>IF(AC2241="","",IFERROR(VLOOKUP(AC2241,EMPRESAS!$A:$C,3,FALSE),"NAO CADASTRADA"))</f>
        <v/>
      </c>
      <c r="AE2241" s="50"/>
      <c r="AF2241" s="54" t="str">
        <f>IF(AE2241="","",IFERROR(VLOOKUP(AE2241,ATIVIDADES!$A:$C,3,FALSE),"NAO CADASTRADA"))</f>
        <v/>
      </c>
      <c r="AG2241" s="42"/>
      <c r="AH2241" s="48"/>
      <c r="AI2241" s="54" t="str">
        <f>IF(AH2241="","",IFERROR(VLOOKUP(AH2241,EMPRESAS!$A:$C,3,FALSE),"NAO CADASTRADA"))</f>
        <v/>
      </c>
      <c r="AJ2241" s="50"/>
      <c r="AK2241" s="54" t="str">
        <f>IF(AJ2241="","",IFERROR(VLOOKUP(AJ2241,ATIVIDADES!$A:$C,3,FALSE),"NAO CADASTRADA"))</f>
        <v/>
      </c>
      <c r="AL2241" s="42"/>
    </row>
    <row r="2242" spans="1:38" x14ac:dyDescent="0.25">
      <c r="A2242" s="26" t="str">
        <f t="shared" si="240"/>
        <v>OK</v>
      </c>
      <c r="B2242" s="29">
        <f t="shared" si="241"/>
        <v>2487914866</v>
      </c>
      <c r="C2242" s="30">
        <v>44330</v>
      </c>
      <c r="D2242" s="18">
        <f t="shared" si="244"/>
        <v>44317</v>
      </c>
      <c r="E2242" s="19" t="str">
        <f>IF(ISERROR(VLOOKUP(C2242,FERIADOS!$A:$B,1,FALSE)),IF(WEEKDAY(C2242)=1,"Dom",IF(WEEKDAY(C2242)=2,"Seg",IF(WEEKDAY(C2242)=3,"Ter",IF(WEEKDAY(C2242)=4,"Qua",IF(WEEKDAY(C2242)=5,"Qui",IF(WEEKDAY(C2242)=6,"Sex","Sab")))))),"Feriado")</f>
        <v>Sex</v>
      </c>
      <c r="F2242" s="32"/>
      <c r="G2242" s="33"/>
      <c r="H2242" s="33"/>
      <c r="I2242" s="33"/>
      <c r="J2242" s="21" t="str">
        <f t="shared" si="242"/>
        <v/>
      </c>
      <c r="K2242" s="21">
        <f t="shared" si="238"/>
        <v>0</v>
      </c>
      <c r="L2242" s="21" t="str">
        <f t="shared" si="239"/>
        <v/>
      </c>
      <c r="M2242" s="22" t="str">
        <f t="shared" si="243"/>
        <v/>
      </c>
      <c r="N2242" s="48"/>
      <c r="O2242" s="54" t="str">
        <f>IF(N2242="","",IFERROR(VLOOKUP(N2242,EMPRESAS!$A:$C,3,FALSE),"NAO CADASTRADA"))</f>
        <v/>
      </c>
      <c r="P2242" s="50"/>
      <c r="Q2242" s="54" t="str">
        <f>IF(P2242="","",IFERROR(VLOOKUP(P2242,ATIVIDADES!$A:$C,3,FALSE),"NAO CADASTRADA"))</f>
        <v/>
      </c>
      <c r="R2242" s="42"/>
      <c r="S2242" s="48"/>
      <c r="T2242" s="54" t="str">
        <f>IF(S2242="","",IFERROR(VLOOKUP(S2242,EMPRESAS!$A:$C,3,FALSE),"NAO CADASTRADA"))</f>
        <v/>
      </c>
      <c r="U2242" s="50"/>
      <c r="V2242" s="54" t="str">
        <f>IF(U2242="","",IFERROR(VLOOKUP(U2242,ATIVIDADES!$A:$C,3,FALSE),"NAO CADASTRADA"))</f>
        <v/>
      </c>
      <c r="W2242" s="42"/>
      <c r="X2242" s="48"/>
      <c r="Y2242" s="54" t="str">
        <f>IF(X2242="","",IFERROR(VLOOKUP(X2242,EMPRESAS!$A:$C,3,FALSE),"NAO CADASTRADA"))</f>
        <v/>
      </c>
      <c r="Z2242" s="50"/>
      <c r="AA2242" s="54" t="str">
        <f>IF(Z2242="","",IFERROR(VLOOKUP(Z2242,ATIVIDADES!$A:$C,3,FALSE),"NAO CADASTRADA"))</f>
        <v/>
      </c>
      <c r="AB2242" s="42"/>
      <c r="AC2242" s="48"/>
      <c r="AD2242" s="54" t="str">
        <f>IF(AC2242="","",IFERROR(VLOOKUP(AC2242,EMPRESAS!$A:$C,3,FALSE),"NAO CADASTRADA"))</f>
        <v/>
      </c>
      <c r="AE2242" s="50"/>
      <c r="AF2242" s="54" t="str">
        <f>IF(AE2242="","",IFERROR(VLOOKUP(AE2242,ATIVIDADES!$A:$C,3,FALSE),"NAO CADASTRADA"))</f>
        <v/>
      </c>
      <c r="AG2242" s="42"/>
      <c r="AH2242" s="48"/>
      <c r="AI2242" s="54" t="str">
        <f>IF(AH2242="","",IFERROR(VLOOKUP(AH2242,EMPRESAS!$A:$C,3,FALSE),"NAO CADASTRADA"))</f>
        <v/>
      </c>
      <c r="AJ2242" s="50"/>
      <c r="AK2242" s="54" t="str">
        <f>IF(AJ2242="","",IFERROR(VLOOKUP(AJ2242,ATIVIDADES!$A:$C,3,FALSE),"NAO CADASTRADA"))</f>
        <v/>
      </c>
      <c r="AL2242" s="42"/>
    </row>
    <row r="2243" spans="1:38" x14ac:dyDescent="0.25">
      <c r="A2243" s="26" t="str">
        <f t="shared" si="240"/>
        <v>OK</v>
      </c>
      <c r="B2243" s="29">
        <f t="shared" si="241"/>
        <v>2487914866</v>
      </c>
      <c r="C2243" s="30">
        <v>44331</v>
      </c>
      <c r="D2243" s="18">
        <f t="shared" si="244"/>
        <v>44317</v>
      </c>
      <c r="E2243" s="19" t="str">
        <f>IF(ISERROR(VLOOKUP(C2243,FERIADOS!$A:$B,1,FALSE)),IF(WEEKDAY(C2243)=1,"Dom",IF(WEEKDAY(C2243)=2,"Seg",IF(WEEKDAY(C2243)=3,"Ter",IF(WEEKDAY(C2243)=4,"Qua",IF(WEEKDAY(C2243)=5,"Qui",IF(WEEKDAY(C2243)=6,"Sex","Sab")))))),"Feriado")</f>
        <v>Sab</v>
      </c>
      <c r="F2243" s="32"/>
      <c r="G2243" s="33"/>
      <c r="H2243" s="33"/>
      <c r="I2243" s="33"/>
      <c r="J2243" s="21" t="str">
        <f t="shared" si="242"/>
        <v/>
      </c>
      <c r="K2243" s="21">
        <f t="shared" si="238"/>
        <v>0</v>
      </c>
      <c r="L2243" s="21" t="str">
        <f t="shared" si="239"/>
        <v/>
      </c>
      <c r="M2243" s="22" t="str">
        <f t="shared" si="243"/>
        <v/>
      </c>
      <c r="N2243" s="48"/>
      <c r="O2243" s="54" t="str">
        <f>IF(N2243="","",IFERROR(VLOOKUP(N2243,EMPRESAS!$A:$C,3,FALSE),"NAO CADASTRADA"))</f>
        <v/>
      </c>
      <c r="P2243" s="50"/>
      <c r="Q2243" s="54" t="str">
        <f>IF(P2243="","",IFERROR(VLOOKUP(P2243,ATIVIDADES!$A:$C,3,FALSE),"NAO CADASTRADA"))</f>
        <v/>
      </c>
      <c r="R2243" s="42"/>
      <c r="S2243" s="48"/>
      <c r="T2243" s="54" t="str">
        <f>IF(S2243="","",IFERROR(VLOOKUP(S2243,EMPRESAS!$A:$C,3,FALSE),"NAO CADASTRADA"))</f>
        <v/>
      </c>
      <c r="U2243" s="50"/>
      <c r="V2243" s="54" t="str">
        <f>IF(U2243="","",IFERROR(VLOOKUP(U2243,ATIVIDADES!$A:$C,3,FALSE),"NAO CADASTRADA"))</f>
        <v/>
      </c>
      <c r="W2243" s="42"/>
      <c r="X2243" s="48"/>
      <c r="Y2243" s="54" t="str">
        <f>IF(X2243="","",IFERROR(VLOOKUP(X2243,EMPRESAS!$A:$C,3,FALSE),"NAO CADASTRADA"))</f>
        <v/>
      </c>
      <c r="Z2243" s="50"/>
      <c r="AA2243" s="54" t="str">
        <f>IF(Z2243="","",IFERROR(VLOOKUP(Z2243,ATIVIDADES!$A:$C,3,FALSE),"NAO CADASTRADA"))</f>
        <v/>
      </c>
      <c r="AB2243" s="42"/>
      <c r="AC2243" s="48"/>
      <c r="AD2243" s="54" t="str">
        <f>IF(AC2243="","",IFERROR(VLOOKUP(AC2243,EMPRESAS!$A:$C,3,FALSE),"NAO CADASTRADA"))</f>
        <v/>
      </c>
      <c r="AE2243" s="50"/>
      <c r="AF2243" s="54" t="str">
        <f>IF(AE2243="","",IFERROR(VLOOKUP(AE2243,ATIVIDADES!$A:$C,3,FALSE),"NAO CADASTRADA"))</f>
        <v/>
      </c>
      <c r="AG2243" s="42"/>
      <c r="AH2243" s="48"/>
      <c r="AI2243" s="54" t="str">
        <f>IF(AH2243="","",IFERROR(VLOOKUP(AH2243,EMPRESAS!$A:$C,3,FALSE),"NAO CADASTRADA"))</f>
        <v/>
      </c>
      <c r="AJ2243" s="50"/>
      <c r="AK2243" s="54" t="str">
        <f>IF(AJ2243="","",IFERROR(VLOOKUP(AJ2243,ATIVIDADES!$A:$C,3,FALSE),"NAO CADASTRADA"))</f>
        <v/>
      </c>
      <c r="AL2243" s="42"/>
    </row>
    <row r="2244" spans="1:38" x14ac:dyDescent="0.25">
      <c r="A2244" s="26" t="str">
        <f t="shared" si="240"/>
        <v>OK</v>
      </c>
      <c r="B2244" s="29">
        <f t="shared" si="241"/>
        <v>2487914866</v>
      </c>
      <c r="C2244" s="30">
        <v>44332</v>
      </c>
      <c r="D2244" s="18">
        <f t="shared" si="244"/>
        <v>44317</v>
      </c>
      <c r="E2244" s="19" t="str">
        <f>IF(ISERROR(VLOOKUP(C2244,FERIADOS!$A:$B,1,FALSE)),IF(WEEKDAY(C2244)=1,"Dom",IF(WEEKDAY(C2244)=2,"Seg",IF(WEEKDAY(C2244)=3,"Ter",IF(WEEKDAY(C2244)=4,"Qua",IF(WEEKDAY(C2244)=5,"Qui",IF(WEEKDAY(C2244)=6,"Sex","Sab")))))),"Feriado")</f>
        <v>Dom</v>
      </c>
      <c r="F2244" s="32"/>
      <c r="G2244" s="33"/>
      <c r="H2244" s="33"/>
      <c r="I2244" s="33"/>
      <c r="J2244" s="21" t="str">
        <f t="shared" si="242"/>
        <v/>
      </c>
      <c r="K2244" s="21">
        <f t="shared" si="238"/>
        <v>0</v>
      </c>
      <c r="L2244" s="21" t="str">
        <f t="shared" si="239"/>
        <v/>
      </c>
      <c r="M2244" s="22" t="str">
        <f t="shared" si="243"/>
        <v/>
      </c>
      <c r="N2244" s="48"/>
      <c r="O2244" s="54" t="str">
        <f>IF(N2244="","",IFERROR(VLOOKUP(N2244,EMPRESAS!$A:$C,3,FALSE),"NAO CADASTRADA"))</f>
        <v/>
      </c>
      <c r="P2244" s="50"/>
      <c r="Q2244" s="54" t="str">
        <f>IF(P2244="","",IFERROR(VLOOKUP(P2244,ATIVIDADES!$A:$C,3,FALSE),"NAO CADASTRADA"))</f>
        <v/>
      </c>
      <c r="R2244" s="42"/>
      <c r="S2244" s="48"/>
      <c r="T2244" s="54" t="str">
        <f>IF(S2244="","",IFERROR(VLOOKUP(S2244,EMPRESAS!$A:$C,3,FALSE),"NAO CADASTRADA"))</f>
        <v/>
      </c>
      <c r="U2244" s="50"/>
      <c r="V2244" s="54" t="str">
        <f>IF(U2244="","",IFERROR(VLOOKUP(U2244,ATIVIDADES!$A:$C,3,FALSE),"NAO CADASTRADA"))</f>
        <v/>
      </c>
      <c r="W2244" s="42"/>
      <c r="X2244" s="48"/>
      <c r="Y2244" s="54" t="str">
        <f>IF(X2244="","",IFERROR(VLOOKUP(X2244,EMPRESAS!$A:$C,3,FALSE),"NAO CADASTRADA"))</f>
        <v/>
      </c>
      <c r="Z2244" s="50"/>
      <c r="AA2244" s="54" t="str">
        <f>IF(Z2244="","",IFERROR(VLOOKUP(Z2244,ATIVIDADES!$A:$C,3,FALSE),"NAO CADASTRADA"))</f>
        <v/>
      </c>
      <c r="AB2244" s="42"/>
      <c r="AC2244" s="48"/>
      <c r="AD2244" s="54" t="str">
        <f>IF(AC2244="","",IFERROR(VLOOKUP(AC2244,EMPRESAS!$A:$C,3,FALSE),"NAO CADASTRADA"))</f>
        <v/>
      </c>
      <c r="AE2244" s="50"/>
      <c r="AF2244" s="54" t="str">
        <f>IF(AE2244="","",IFERROR(VLOOKUP(AE2244,ATIVIDADES!$A:$C,3,FALSE),"NAO CADASTRADA"))</f>
        <v/>
      </c>
      <c r="AG2244" s="42"/>
      <c r="AH2244" s="48"/>
      <c r="AI2244" s="54" t="str">
        <f>IF(AH2244="","",IFERROR(VLOOKUP(AH2244,EMPRESAS!$A:$C,3,FALSE),"NAO CADASTRADA"))</f>
        <v/>
      </c>
      <c r="AJ2244" s="50"/>
      <c r="AK2244" s="54" t="str">
        <f>IF(AJ2244="","",IFERROR(VLOOKUP(AJ2244,ATIVIDADES!$A:$C,3,FALSE),"NAO CADASTRADA"))</f>
        <v/>
      </c>
      <c r="AL2244" s="42"/>
    </row>
    <row r="2245" spans="1:38" x14ac:dyDescent="0.25">
      <c r="A2245" s="26" t="str">
        <f t="shared" si="240"/>
        <v>OK</v>
      </c>
      <c r="B2245" s="29">
        <f t="shared" si="241"/>
        <v>2487914866</v>
      </c>
      <c r="C2245" s="30">
        <v>44333</v>
      </c>
      <c r="D2245" s="18">
        <f t="shared" si="244"/>
        <v>44317</v>
      </c>
      <c r="E2245" s="19" t="str">
        <f>IF(ISERROR(VLOOKUP(C2245,FERIADOS!$A:$B,1,FALSE)),IF(WEEKDAY(C2245)=1,"Dom",IF(WEEKDAY(C2245)=2,"Seg",IF(WEEKDAY(C2245)=3,"Ter",IF(WEEKDAY(C2245)=4,"Qua",IF(WEEKDAY(C2245)=5,"Qui",IF(WEEKDAY(C2245)=6,"Sex","Sab")))))),"Feriado")</f>
        <v>Seg</v>
      </c>
      <c r="F2245" s="32"/>
      <c r="G2245" s="33"/>
      <c r="H2245" s="33"/>
      <c r="I2245" s="33"/>
      <c r="J2245" s="21" t="str">
        <f t="shared" si="242"/>
        <v/>
      </c>
      <c r="K2245" s="21">
        <f t="shared" si="238"/>
        <v>0</v>
      </c>
      <c r="L2245" s="21" t="str">
        <f t="shared" si="239"/>
        <v/>
      </c>
      <c r="M2245" s="22" t="str">
        <f t="shared" si="243"/>
        <v/>
      </c>
      <c r="N2245" s="48"/>
      <c r="O2245" s="54" t="str">
        <f>IF(N2245="","",IFERROR(VLOOKUP(N2245,EMPRESAS!$A:$C,3,FALSE),"NAO CADASTRADA"))</f>
        <v/>
      </c>
      <c r="P2245" s="50"/>
      <c r="Q2245" s="54" t="str">
        <f>IF(P2245="","",IFERROR(VLOOKUP(P2245,ATIVIDADES!$A:$C,3,FALSE),"NAO CADASTRADA"))</f>
        <v/>
      </c>
      <c r="R2245" s="42"/>
      <c r="S2245" s="48"/>
      <c r="T2245" s="54" t="str">
        <f>IF(S2245="","",IFERROR(VLOOKUP(S2245,EMPRESAS!$A:$C,3,FALSE),"NAO CADASTRADA"))</f>
        <v/>
      </c>
      <c r="U2245" s="50"/>
      <c r="V2245" s="54" t="str">
        <f>IF(U2245="","",IFERROR(VLOOKUP(U2245,ATIVIDADES!$A:$C,3,FALSE),"NAO CADASTRADA"))</f>
        <v/>
      </c>
      <c r="W2245" s="42"/>
      <c r="X2245" s="48"/>
      <c r="Y2245" s="54" t="str">
        <f>IF(X2245="","",IFERROR(VLOOKUP(X2245,EMPRESAS!$A:$C,3,FALSE),"NAO CADASTRADA"))</f>
        <v/>
      </c>
      <c r="Z2245" s="50"/>
      <c r="AA2245" s="54" t="str">
        <f>IF(Z2245="","",IFERROR(VLOOKUP(Z2245,ATIVIDADES!$A:$C,3,FALSE),"NAO CADASTRADA"))</f>
        <v/>
      </c>
      <c r="AB2245" s="42"/>
      <c r="AC2245" s="48"/>
      <c r="AD2245" s="54" t="str">
        <f>IF(AC2245="","",IFERROR(VLOOKUP(AC2245,EMPRESAS!$A:$C,3,FALSE),"NAO CADASTRADA"))</f>
        <v/>
      </c>
      <c r="AE2245" s="50"/>
      <c r="AF2245" s="54" t="str">
        <f>IF(AE2245="","",IFERROR(VLOOKUP(AE2245,ATIVIDADES!$A:$C,3,FALSE),"NAO CADASTRADA"))</f>
        <v/>
      </c>
      <c r="AG2245" s="42"/>
      <c r="AH2245" s="48"/>
      <c r="AI2245" s="54" t="str">
        <f>IF(AH2245="","",IFERROR(VLOOKUP(AH2245,EMPRESAS!$A:$C,3,FALSE),"NAO CADASTRADA"))</f>
        <v/>
      </c>
      <c r="AJ2245" s="50"/>
      <c r="AK2245" s="54" t="str">
        <f>IF(AJ2245="","",IFERROR(VLOOKUP(AJ2245,ATIVIDADES!$A:$C,3,FALSE),"NAO CADASTRADA"))</f>
        <v/>
      </c>
      <c r="AL2245" s="42"/>
    </row>
    <row r="2246" spans="1:38" x14ac:dyDescent="0.25">
      <c r="A2246" s="26" t="str">
        <f t="shared" si="240"/>
        <v>OK</v>
      </c>
      <c r="B2246" s="29">
        <f t="shared" si="241"/>
        <v>2487914866</v>
      </c>
      <c r="C2246" s="30">
        <v>44334</v>
      </c>
      <c r="D2246" s="18">
        <f t="shared" si="244"/>
        <v>44317</v>
      </c>
      <c r="E2246" s="19" t="str">
        <f>IF(ISERROR(VLOOKUP(C2246,FERIADOS!$A:$B,1,FALSE)),IF(WEEKDAY(C2246)=1,"Dom",IF(WEEKDAY(C2246)=2,"Seg",IF(WEEKDAY(C2246)=3,"Ter",IF(WEEKDAY(C2246)=4,"Qua",IF(WEEKDAY(C2246)=5,"Qui",IF(WEEKDAY(C2246)=6,"Sex","Sab")))))),"Feriado")</f>
        <v>Ter</v>
      </c>
      <c r="F2246" s="32"/>
      <c r="G2246" s="33"/>
      <c r="H2246" s="33"/>
      <c r="I2246" s="33"/>
      <c r="J2246" s="21" t="str">
        <f t="shared" si="242"/>
        <v/>
      </c>
      <c r="K2246" s="21">
        <f t="shared" si="238"/>
        <v>0</v>
      </c>
      <c r="L2246" s="21" t="str">
        <f t="shared" si="239"/>
        <v/>
      </c>
      <c r="M2246" s="22" t="str">
        <f t="shared" si="243"/>
        <v/>
      </c>
      <c r="N2246" s="48"/>
      <c r="O2246" s="54" t="str">
        <f>IF(N2246="","",IFERROR(VLOOKUP(N2246,EMPRESAS!$A:$C,3,FALSE),"NAO CADASTRADA"))</f>
        <v/>
      </c>
      <c r="P2246" s="50"/>
      <c r="Q2246" s="54" t="str">
        <f>IF(P2246="","",IFERROR(VLOOKUP(P2246,ATIVIDADES!$A:$C,3,FALSE),"NAO CADASTRADA"))</f>
        <v/>
      </c>
      <c r="R2246" s="42"/>
      <c r="S2246" s="48"/>
      <c r="T2246" s="54" t="str">
        <f>IF(S2246="","",IFERROR(VLOOKUP(S2246,EMPRESAS!$A:$C,3,FALSE),"NAO CADASTRADA"))</f>
        <v/>
      </c>
      <c r="U2246" s="50"/>
      <c r="V2246" s="54" t="str">
        <f>IF(U2246="","",IFERROR(VLOOKUP(U2246,ATIVIDADES!$A:$C,3,FALSE),"NAO CADASTRADA"))</f>
        <v/>
      </c>
      <c r="W2246" s="42"/>
      <c r="X2246" s="48"/>
      <c r="Y2246" s="54" t="str">
        <f>IF(X2246="","",IFERROR(VLOOKUP(X2246,EMPRESAS!$A:$C,3,FALSE),"NAO CADASTRADA"))</f>
        <v/>
      </c>
      <c r="Z2246" s="50"/>
      <c r="AA2246" s="54" t="str">
        <f>IF(Z2246="","",IFERROR(VLOOKUP(Z2246,ATIVIDADES!$A:$C,3,FALSE),"NAO CADASTRADA"))</f>
        <v/>
      </c>
      <c r="AB2246" s="42"/>
      <c r="AC2246" s="48"/>
      <c r="AD2246" s="54" t="str">
        <f>IF(AC2246="","",IFERROR(VLOOKUP(AC2246,EMPRESAS!$A:$C,3,FALSE),"NAO CADASTRADA"))</f>
        <v/>
      </c>
      <c r="AE2246" s="50"/>
      <c r="AF2246" s="54" t="str">
        <f>IF(AE2246="","",IFERROR(VLOOKUP(AE2246,ATIVIDADES!$A:$C,3,FALSE),"NAO CADASTRADA"))</f>
        <v/>
      </c>
      <c r="AG2246" s="42"/>
      <c r="AH2246" s="48"/>
      <c r="AI2246" s="54" t="str">
        <f>IF(AH2246="","",IFERROR(VLOOKUP(AH2246,EMPRESAS!$A:$C,3,FALSE),"NAO CADASTRADA"))</f>
        <v/>
      </c>
      <c r="AJ2246" s="50"/>
      <c r="AK2246" s="54" t="str">
        <f>IF(AJ2246="","",IFERROR(VLOOKUP(AJ2246,ATIVIDADES!$A:$C,3,FALSE),"NAO CADASTRADA"))</f>
        <v/>
      </c>
      <c r="AL2246" s="42"/>
    </row>
    <row r="2247" spans="1:38" x14ac:dyDescent="0.25">
      <c r="A2247" s="26" t="str">
        <f t="shared" si="240"/>
        <v>OK</v>
      </c>
      <c r="B2247" s="29">
        <f t="shared" si="241"/>
        <v>2487914866</v>
      </c>
      <c r="C2247" s="30">
        <v>44335</v>
      </c>
      <c r="D2247" s="18">
        <f t="shared" si="244"/>
        <v>44317</v>
      </c>
      <c r="E2247" s="19" t="str">
        <f>IF(ISERROR(VLOOKUP(C2247,FERIADOS!$A:$B,1,FALSE)),IF(WEEKDAY(C2247)=1,"Dom",IF(WEEKDAY(C2247)=2,"Seg",IF(WEEKDAY(C2247)=3,"Ter",IF(WEEKDAY(C2247)=4,"Qua",IF(WEEKDAY(C2247)=5,"Qui",IF(WEEKDAY(C2247)=6,"Sex","Sab")))))),"Feriado")</f>
        <v>Qua</v>
      </c>
      <c r="F2247" s="32"/>
      <c r="G2247" s="33"/>
      <c r="H2247" s="33"/>
      <c r="I2247" s="33"/>
      <c r="J2247" s="21" t="str">
        <f t="shared" si="242"/>
        <v/>
      </c>
      <c r="K2247" s="21">
        <f t="shared" ref="K2247:K2310" si="245">SUM(R2247,W2247,AB2247,AG2247,AL2247)</f>
        <v>0</v>
      </c>
      <c r="L2247" s="21" t="str">
        <f t="shared" ref="L2247:L2310" si="246">IF(OR(E2247="Sab",E2247="Dom",E2247="Feriado"),J2247,IF(J2247="","",IF(J2247&lt;=$M$2,0,J2247-$M$2)))</f>
        <v/>
      </c>
      <c r="M2247" s="22" t="str">
        <f t="shared" si="243"/>
        <v/>
      </c>
      <c r="N2247" s="48"/>
      <c r="O2247" s="54" t="str">
        <f>IF(N2247="","",IFERROR(VLOOKUP(N2247,EMPRESAS!$A:$C,3,FALSE),"NAO CADASTRADA"))</f>
        <v/>
      </c>
      <c r="P2247" s="50"/>
      <c r="Q2247" s="54" t="str">
        <f>IF(P2247="","",IFERROR(VLOOKUP(P2247,ATIVIDADES!$A:$C,3,FALSE),"NAO CADASTRADA"))</f>
        <v/>
      </c>
      <c r="R2247" s="42"/>
      <c r="S2247" s="48"/>
      <c r="T2247" s="54" t="str">
        <f>IF(S2247="","",IFERROR(VLOOKUP(S2247,EMPRESAS!$A:$C,3,FALSE),"NAO CADASTRADA"))</f>
        <v/>
      </c>
      <c r="U2247" s="50"/>
      <c r="V2247" s="54" t="str">
        <f>IF(U2247="","",IFERROR(VLOOKUP(U2247,ATIVIDADES!$A:$C,3,FALSE),"NAO CADASTRADA"))</f>
        <v/>
      </c>
      <c r="W2247" s="42"/>
      <c r="X2247" s="48"/>
      <c r="Y2247" s="54" t="str">
        <f>IF(X2247="","",IFERROR(VLOOKUP(X2247,EMPRESAS!$A:$C,3,FALSE),"NAO CADASTRADA"))</f>
        <v/>
      </c>
      <c r="Z2247" s="50"/>
      <c r="AA2247" s="54" t="str">
        <f>IF(Z2247="","",IFERROR(VLOOKUP(Z2247,ATIVIDADES!$A:$C,3,FALSE),"NAO CADASTRADA"))</f>
        <v/>
      </c>
      <c r="AB2247" s="42"/>
      <c r="AC2247" s="48"/>
      <c r="AD2247" s="54" t="str">
        <f>IF(AC2247="","",IFERROR(VLOOKUP(AC2247,EMPRESAS!$A:$C,3,FALSE),"NAO CADASTRADA"))</f>
        <v/>
      </c>
      <c r="AE2247" s="50"/>
      <c r="AF2247" s="54" t="str">
        <f>IF(AE2247="","",IFERROR(VLOOKUP(AE2247,ATIVIDADES!$A:$C,3,FALSE),"NAO CADASTRADA"))</f>
        <v/>
      </c>
      <c r="AG2247" s="42"/>
      <c r="AH2247" s="48"/>
      <c r="AI2247" s="54" t="str">
        <f>IF(AH2247="","",IFERROR(VLOOKUP(AH2247,EMPRESAS!$A:$C,3,FALSE),"NAO CADASTRADA"))</f>
        <v/>
      </c>
      <c r="AJ2247" s="50"/>
      <c r="AK2247" s="54" t="str">
        <f>IF(AJ2247="","",IFERROR(VLOOKUP(AJ2247,ATIVIDADES!$A:$C,3,FALSE),"NAO CADASTRADA"))</f>
        <v/>
      </c>
      <c r="AL2247" s="42"/>
    </row>
    <row r="2248" spans="1:38" x14ac:dyDescent="0.25">
      <c r="A2248" s="26" t="str">
        <f t="shared" ref="A2248:A2311" si="247">IF(J2248="","OK",IF(K2248&lt;&gt;J2248,"PENDENTE","OK"))</f>
        <v>OK</v>
      </c>
      <c r="B2248" s="29">
        <f t="shared" ref="B2248:B2311" si="248">$D$2</f>
        <v>2487914866</v>
      </c>
      <c r="C2248" s="30">
        <v>44336</v>
      </c>
      <c r="D2248" s="18">
        <f t="shared" si="244"/>
        <v>44317</v>
      </c>
      <c r="E2248" s="19" t="str">
        <f>IF(ISERROR(VLOOKUP(C2248,FERIADOS!$A:$B,1,FALSE)),IF(WEEKDAY(C2248)=1,"Dom",IF(WEEKDAY(C2248)=2,"Seg",IF(WEEKDAY(C2248)=3,"Ter",IF(WEEKDAY(C2248)=4,"Qua",IF(WEEKDAY(C2248)=5,"Qui",IF(WEEKDAY(C2248)=6,"Sex","Sab")))))),"Feriado")</f>
        <v>Qui</v>
      </c>
      <c r="F2248" s="32"/>
      <c r="G2248" s="33"/>
      <c r="H2248" s="33"/>
      <c r="I2248" s="33"/>
      <c r="J2248" s="21" t="str">
        <f t="shared" ref="J2248:J2311" si="249">IF(OR(F2248="",G2248="",H2248="",I2248=""),"",I2248-H2248+G2248-F2248)</f>
        <v/>
      </c>
      <c r="K2248" s="21">
        <f t="shared" si="245"/>
        <v>0</v>
      </c>
      <c r="L2248" s="21" t="str">
        <f t="shared" si="246"/>
        <v/>
      </c>
      <c r="M2248" s="22" t="str">
        <f t="shared" ref="M2248:M2311" si="250">IF(J2248="","",IF(OR(E2248="Sab",E2248="Dom",E2248="Feriado"),0,IF(J2248&gt;=$M$2,0,$M$2-J2248)))</f>
        <v/>
      </c>
      <c r="N2248" s="48"/>
      <c r="O2248" s="54" t="str">
        <f>IF(N2248="","",IFERROR(VLOOKUP(N2248,EMPRESAS!$A:$C,3,FALSE),"NAO CADASTRADA"))</f>
        <v/>
      </c>
      <c r="P2248" s="50"/>
      <c r="Q2248" s="54" t="str">
        <f>IF(P2248="","",IFERROR(VLOOKUP(P2248,ATIVIDADES!$A:$C,3,FALSE),"NAO CADASTRADA"))</f>
        <v/>
      </c>
      <c r="R2248" s="42"/>
      <c r="S2248" s="48"/>
      <c r="T2248" s="54" t="str">
        <f>IF(S2248="","",IFERROR(VLOOKUP(S2248,EMPRESAS!$A:$C,3,FALSE),"NAO CADASTRADA"))</f>
        <v/>
      </c>
      <c r="U2248" s="50"/>
      <c r="V2248" s="54" t="str">
        <f>IF(U2248="","",IFERROR(VLOOKUP(U2248,ATIVIDADES!$A:$C,3,FALSE),"NAO CADASTRADA"))</f>
        <v/>
      </c>
      <c r="W2248" s="42"/>
      <c r="X2248" s="48"/>
      <c r="Y2248" s="54" t="str">
        <f>IF(X2248="","",IFERROR(VLOOKUP(X2248,EMPRESAS!$A:$C,3,FALSE),"NAO CADASTRADA"))</f>
        <v/>
      </c>
      <c r="Z2248" s="50"/>
      <c r="AA2248" s="54" t="str">
        <f>IF(Z2248="","",IFERROR(VLOOKUP(Z2248,ATIVIDADES!$A:$C,3,FALSE),"NAO CADASTRADA"))</f>
        <v/>
      </c>
      <c r="AB2248" s="42"/>
      <c r="AC2248" s="48"/>
      <c r="AD2248" s="54" t="str">
        <f>IF(AC2248="","",IFERROR(VLOOKUP(AC2248,EMPRESAS!$A:$C,3,FALSE),"NAO CADASTRADA"))</f>
        <v/>
      </c>
      <c r="AE2248" s="50"/>
      <c r="AF2248" s="54" t="str">
        <f>IF(AE2248="","",IFERROR(VLOOKUP(AE2248,ATIVIDADES!$A:$C,3,FALSE),"NAO CADASTRADA"))</f>
        <v/>
      </c>
      <c r="AG2248" s="42"/>
      <c r="AH2248" s="48"/>
      <c r="AI2248" s="54" t="str">
        <f>IF(AH2248="","",IFERROR(VLOOKUP(AH2248,EMPRESAS!$A:$C,3,FALSE),"NAO CADASTRADA"))</f>
        <v/>
      </c>
      <c r="AJ2248" s="50"/>
      <c r="AK2248" s="54" t="str">
        <f>IF(AJ2248="","",IFERROR(VLOOKUP(AJ2248,ATIVIDADES!$A:$C,3,FALSE),"NAO CADASTRADA"))</f>
        <v/>
      </c>
      <c r="AL2248" s="42"/>
    </row>
    <row r="2249" spans="1:38" x14ac:dyDescent="0.25">
      <c r="A2249" s="26" t="str">
        <f t="shared" si="247"/>
        <v>OK</v>
      </c>
      <c r="B2249" s="29">
        <f t="shared" si="248"/>
        <v>2487914866</v>
      </c>
      <c r="C2249" s="30">
        <v>44337</v>
      </c>
      <c r="D2249" s="18">
        <f t="shared" ref="D2249:D2312" si="251">IF(MONTH(C2249)=MONTH(C2248),D2248,C2249)</f>
        <v>44317</v>
      </c>
      <c r="E2249" s="19" t="str">
        <f>IF(ISERROR(VLOOKUP(C2249,FERIADOS!$A:$B,1,FALSE)),IF(WEEKDAY(C2249)=1,"Dom",IF(WEEKDAY(C2249)=2,"Seg",IF(WEEKDAY(C2249)=3,"Ter",IF(WEEKDAY(C2249)=4,"Qua",IF(WEEKDAY(C2249)=5,"Qui",IF(WEEKDAY(C2249)=6,"Sex","Sab")))))),"Feriado")</f>
        <v>Sex</v>
      </c>
      <c r="F2249" s="32"/>
      <c r="G2249" s="33"/>
      <c r="H2249" s="33"/>
      <c r="I2249" s="33"/>
      <c r="J2249" s="21" t="str">
        <f t="shared" si="249"/>
        <v/>
      </c>
      <c r="K2249" s="21">
        <f t="shared" si="245"/>
        <v>0</v>
      </c>
      <c r="L2249" s="21" t="str">
        <f t="shared" si="246"/>
        <v/>
      </c>
      <c r="M2249" s="22" t="str">
        <f t="shared" si="250"/>
        <v/>
      </c>
      <c r="N2249" s="48"/>
      <c r="O2249" s="54" t="str">
        <f>IF(N2249="","",IFERROR(VLOOKUP(N2249,EMPRESAS!$A:$C,3,FALSE),"NAO CADASTRADA"))</f>
        <v/>
      </c>
      <c r="P2249" s="50"/>
      <c r="Q2249" s="54" t="str">
        <f>IF(P2249="","",IFERROR(VLOOKUP(P2249,ATIVIDADES!$A:$C,3,FALSE),"NAO CADASTRADA"))</f>
        <v/>
      </c>
      <c r="R2249" s="42"/>
      <c r="S2249" s="48"/>
      <c r="T2249" s="54" t="str">
        <f>IF(S2249="","",IFERROR(VLOOKUP(S2249,EMPRESAS!$A:$C,3,FALSE),"NAO CADASTRADA"))</f>
        <v/>
      </c>
      <c r="U2249" s="50"/>
      <c r="V2249" s="54" t="str">
        <f>IF(U2249="","",IFERROR(VLOOKUP(U2249,ATIVIDADES!$A:$C,3,FALSE),"NAO CADASTRADA"))</f>
        <v/>
      </c>
      <c r="W2249" s="42"/>
      <c r="X2249" s="48"/>
      <c r="Y2249" s="54" t="str">
        <f>IF(X2249="","",IFERROR(VLOOKUP(X2249,EMPRESAS!$A:$C,3,FALSE),"NAO CADASTRADA"))</f>
        <v/>
      </c>
      <c r="Z2249" s="50"/>
      <c r="AA2249" s="54" t="str">
        <f>IF(Z2249="","",IFERROR(VLOOKUP(Z2249,ATIVIDADES!$A:$C,3,FALSE),"NAO CADASTRADA"))</f>
        <v/>
      </c>
      <c r="AB2249" s="42"/>
      <c r="AC2249" s="48"/>
      <c r="AD2249" s="54" t="str">
        <f>IF(AC2249="","",IFERROR(VLOOKUP(AC2249,EMPRESAS!$A:$C,3,FALSE),"NAO CADASTRADA"))</f>
        <v/>
      </c>
      <c r="AE2249" s="50"/>
      <c r="AF2249" s="54" t="str">
        <f>IF(AE2249="","",IFERROR(VLOOKUP(AE2249,ATIVIDADES!$A:$C,3,FALSE),"NAO CADASTRADA"))</f>
        <v/>
      </c>
      <c r="AG2249" s="42"/>
      <c r="AH2249" s="48"/>
      <c r="AI2249" s="54" t="str">
        <f>IF(AH2249="","",IFERROR(VLOOKUP(AH2249,EMPRESAS!$A:$C,3,FALSE),"NAO CADASTRADA"))</f>
        <v/>
      </c>
      <c r="AJ2249" s="50"/>
      <c r="AK2249" s="54" t="str">
        <f>IF(AJ2249="","",IFERROR(VLOOKUP(AJ2249,ATIVIDADES!$A:$C,3,FALSE),"NAO CADASTRADA"))</f>
        <v/>
      </c>
      <c r="AL2249" s="42"/>
    </row>
    <row r="2250" spans="1:38" x14ac:dyDescent="0.25">
      <c r="A2250" s="26" t="str">
        <f t="shared" si="247"/>
        <v>OK</v>
      </c>
      <c r="B2250" s="29">
        <f t="shared" si="248"/>
        <v>2487914866</v>
      </c>
      <c r="C2250" s="30">
        <v>44338</v>
      </c>
      <c r="D2250" s="18">
        <f t="shared" si="251"/>
        <v>44317</v>
      </c>
      <c r="E2250" s="19" t="str">
        <f>IF(ISERROR(VLOOKUP(C2250,FERIADOS!$A:$B,1,FALSE)),IF(WEEKDAY(C2250)=1,"Dom",IF(WEEKDAY(C2250)=2,"Seg",IF(WEEKDAY(C2250)=3,"Ter",IF(WEEKDAY(C2250)=4,"Qua",IF(WEEKDAY(C2250)=5,"Qui",IF(WEEKDAY(C2250)=6,"Sex","Sab")))))),"Feriado")</f>
        <v>Sab</v>
      </c>
      <c r="F2250" s="32"/>
      <c r="G2250" s="33"/>
      <c r="H2250" s="33"/>
      <c r="I2250" s="33"/>
      <c r="J2250" s="21" t="str">
        <f t="shared" si="249"/>
        <v/>
      </c>
      <c r="K2250" s="21">
        <f t="shared" si="245"/>
        <v>0</v>
      </c>
      <c r="L2250" s="21" t="str">
        <f t="shared" si="246"/>
        <v/>
      </c>
      <c r="M2250" s="22" t="str">
        <f t="shared" si="250"/>
        <v/>
      </c>
      <c r="N2250" s="48"/>
      <c r="O2250" s="54" t="str">
        <f>IF(N2250="","",IFERROR(VLOOKUP(N2250,EMPRESAS!$A:$C,3,FALSE),"NAO CADASTRADA"))</f>
        <v/>
      </c>
      <c r="P2250" s="50"/>
      <c r="Q2250" s="54" t="str">
        <f>IF(P2250="","",IFERROR(VLOOKUP(P2250,ATIVIDADES!$A:$C,3,FALSE),"NAO CADASTRADA"))</f>
        <v/>
      </c>
      <c r="R2250" s="42"/>
      <c r="S2250" s="48"/>
      <c r="T2250" s="54" t="str">
        <f>IF(S2250="","",IFERROR(VLOOKUP(S2250,EMPRESAS!$A:$C,3,FALSE),"NAO CADASTRADA"))</f>
        <v/>
      </c>
      <c r="U2250" s="50"/>
      <c r="V2250" s="54" t="str">
        <f>IF(U2250="","",IFERROR(VLOOKUP(U2250,ATIVIDADES!$A:$C,3,FALSE),"NAO CADASTRADA"))</f>
        <v/>
      </c>
      <c r="W2250" s="42"/>
      <c r="X2250" s="48"/>
      <c r="Y2250" s="54" t="str">
        <f>IF(X2250="","",IFERROR(VLOOKUP(X2250,EMPRESAS!$A:$C,3,FALSE),"NAO CADASTRADA"))</f>
        <v/>
      </c>
      <c r="Z2250" s="50"/>
      <c r="AA2250" s="54" t="str">
        <f>IF(Z2250="","",IFERROR(VLOOKUP(Z2250,ATIVIDADES!$A:$C,3,FALSE),"NAO CADASTRADA"))</f>
        <v/>
      </c>
      <c r="AB2250" s="42"/>
      <c r="AC2250" s="48"/>
      <c r="AD2250" s="54" t="str">
        <f>IF(AC2250="","",IFERROR(VLOOKUP(AC2250,EMPRESAS!$A:$C,3,FALSE),"NAO CADASTRADA"))</f>
        <v/>
      </c>
      <c r="AE2250" s="50"/>
      <c r="AF2250" s="54" t="str">
        <f>IF(AE2250="","",IFERROR(VLOOKUP(AE2250,ATIVIDADES!$A:$C,3,FALSE),"NAO CADASTRADA"))</f>
        <v/>
      </c>
      <c r="AG2250" s="42"/>
      <c r="AH2250" s="48"/>
      <c r="AI2250" s="54" t="str">
        <f>IF(AH2250="","",IFERROR(VLOOKUP(AH2250,EMPRESAS!$A:$C,3,FALSE),"NAO CADASTRADA"))</f>
        <v/>
      </c>
      <c r="AJ2250" s="50"/>
      <c r="AK2250" s="54" t="str">
        <f>IF(AJ2250="","",IFERROR(VLOOKUP(AJ2250,ATIVIDADES!$A:$C,3,FALSE),"NAO CADASTRADA"))</f>
        <v/>
      </c>
      <c r="AL2250" s="42"/>
    </row>
    <row r="2251" spans="1:38" x14ac:dyDescent="0.25">
      <c r="A2251" s="26" t="str">
        <f t="shared" si="247"/>
        <v>OK</v>
      </c>
      <c r="B2251" s="29">
        <f t="shared" si="248"/>
        <v>2487914866</v>
      </c>
      <c r="C2251" s="30">
        <v>44339</v>
      </c>
      <c r="D2251" s="18">
        <f t="shared" si="251"/>
        <v>44317</v>
      </c>
      <c r="E2251" s="19" t="str">
        <f>IF(ISERROR(VLOOKUP(C2251,FERIADOS!$A:$B,1,FALSE)),IF(WEEKDAY(C2251)=1,"Dom",IF(WEEKDAY(C2251)=2,"Seg",IF(WEEKDAY(C2251)=3,"Ter",IF(WEEKDAY(C2251)=4,"Qua",IF(WEEKDAY(C2251)=5,"Qui",IF(WEEKDAY(C2251)=6,"Sex","Sab")))))),"Feriado")</f>
        <v>Dom</v>
      </c>
      <c r="F2251" s="32"/>
      <c r="G2251" s="33"/>
      <c r="H2251" s="33"/>
      <c r="I2251" s="33"/>
      <c r="J2251" s="21" t="str">
        <f t="shared" si="249"/>
        <v/>
      </c>
      <c r="K2251" s="21">
        <f t="shared" si="245"/>
        <v>0</v>
      </c>
      <c r="L2251" s="21" t="str">
        <f t="shared" si="246"/>
        <v/>
      </c>
      <c r="M2251" s="22" t="str">
        <f t="shared" si="250"/>
        <v/>
      </c>
      <c r="N2251" s="48"/>
      <c r="O2251" s="54" t="str">
        <f>IF(N2251="","",IFERROR(VLOOKUP(N2251,EMPRESAS!$A:$C,3,FALSE),"NAO CADASTRADA"))</f>
        <v/>
      </c>
      <c r="P2251" s="50"/>
      <c r="Q2251" s="54" t="str">
        <f>IF(P2251="","",IFERROR(VLOOKUP(P2251,ATIVIDADES!$A:$C,3,FALSE),"NAO CADASTRADA"))</f>
        <v/>
      </c>
      <c r="R2251" s="42"/>
      <c r="S2251" s="48"/>
      <c r="T2251" s="54" t="str">
        <f>IF(S2251="","",IFERROR(VLOOKUP(S2251,EMPRESAS!$A:$C,3,FALSE),"NAO CADASTRADA"))</f>
        <v/>
      </c>
      <c r="U2251" s="50"/>
      <c r="V2251" s="54" t="str">
        <f>IF(U2251="","",IFERROR(VLOOKUP(U2251,ATIVIDADES!$A:$C,3,FALSE),"NAO CADASTRADA"))</f>
        <v/>
      </c>
      <c r="W2251" s="42"/>
      <c r="X2251" s="48"/>
      <c r="Y2251" s="54" t="str">
        <f>IF(X2251="","",IFERROR(VLOOKUP(X2251,EMPRESAS!$A:$C,3,FALSE),"NAO CADASTRADA"))</f>
        <v/>
      </c>
      <c r="Z2251" s="50"/>
      <c r="AA2251" s="54" t="str">
        <f>IF(Z2251="","",IFERROR(VLOOKUP(Z2251,ATIVIDADES!$A:$C,3,FALSE),"NAO CADASTRADA"))</f>
        <v/>
      </c>
      <c r="AB2251" s="42"/>
      <c r="AC2251" s="48"/>
      <c r="AD2251" s="54" t="str">
        <f>IF(AC2251="","",IFERROR(VLOOKUP(AC2251,EMPRESAS!$A:$C,3,FALSE),"NAO CADASTRADA"))</f>
        <v/>
      </c>
      <c r="AE2251" s="50"/>
      <c r="AF2251" s="54" t="str">
        <f>IF(AE2251="","",IFERROR(VLOOKUP(AE2251,ATIVIDADES!$A:$C,3,FALSE),"NAO CADASTRADA"))</f>
        <v/>
      </c>
      <c r="AG2251" s="42"/>
      <c r="AH2251" s="48"/>
      <c r="AI2251" s="54" t="str">
        <f>IF(AH2251="","",IFERROR(VLOOKUP(AH2251,EMPRESAS!$A:$C,3,FALSE),"NAO CADASTRADA"))</f>
        <v/>
      </c>
      <c r="AJ2251" s="50"/>
      <c r="AK2251" s="54" t="str">
        <f>IF(AJ2251="","",IFERROR(VLOOKUP(AJ2251,ATIVIDADES!$A:$C,3,FALSE),"NAO CADASTRADA"))</f>
        <v/>
      </c>
      <c r="AL2251" s="42"/>
    </row>
    <row r="2252" spans="1:38" x14ac:dyDescent="0.25">
      <c r="A2252" s="26" t="str">
        <f t="shared" si="247"/>
        <v>OK</v>
      </c>
      <c r="B2252" s="29">
        <f t="shared" si="248"/>
        <v>2487914866</v>
      </c>
      <c r="C2252" s="30">
        <v>44340</v>
      </c>
      <c r="D2252" s="18">
        <f t="shared" si="251"/>
        <v>44317</v>
      </c>
      <c r="E2252" s="19" t="str">
        <f>IF(ISERROR(VLOOKUP(C2252,FERIADOS!$A:$B,1,FALSE)),IF(WEEKDAY(C2252)=1,"Dom",IF(WEEKDAY(C2252)=2,"Seg",IF(WEEKDAY(C2252)=3,"Ter",IF(WEEKDAY(C2252)=4,"Qua",IF(WEEKDAY(C2252)=5,"Qui",IF(WEEKDAY(C2252)=6,"Sex","Sab")))))),"Feriado")</f>
        <v>Seg</v>
      </c>
      <c r="F2252" s="32"/>
      <c r="G2252" s="33"/>
      <c r="H2252" s="33"/>
      <c r="I2252" s="33"/>
      <c r="J2252" s="21" t="str">
        <f t="shared" si="249"/>
        <v/>
      </c>
      <c r="K2252" s="21">
        <f t="shared" si="245"/>
        <v>0</v>
      </c>
      <c r="L2252" s="21" t="str">
        <f t="shared" si="246"/>
        <v/>
      </c>
      <c r="M2252" s="22" t="str">
        <f t="shared" si="250"/>
        <v/>
      </c>
      <c r="N2252" s="48"/>
      <c r="O2252" s="54" t="str">
        <f>IF(N2252="","",IFERROR(VLOOKUP(N2252,EMPRESAS!$A:$C,3,FALSE),"NAO CADASTRADA"))</f>
        <v/>
      </c>
      <c r="P2252" s="50"/>
      <c r="Q2252" s="54" t="str">
        <f>IF(P2252="","",IFERROR(VLOOKUP(P2252,ATIVIDADES!$A:$C,3,FALSE),"NAO CADASTRADA"))</f>
        <v/>
      </c>
      <c r="R2252" s="42"/>
      <c r="S2252" s="48"/>
      <c r="T2252" s="54" t="str">
        <f>IF(S2252="","",IFERROR(VLOOKUP(S2252,EMPRESAS!$A:$C,3,FALSE),"NAO CADASTRADA"))</f>
        <v/>
      </c>
      <c r="U2252" s="50"/>
      <c r="V2252" s="54" t="str">
        <f>IF(U2252="","",IFERROR(VLOOKUP(U2252,ATIVIDADES!$A:$C,3,FALSE),"NAO CADASTRADA"))</f>
        <v/>
      </c>
      <c r="W2252" s="42"/>
      <c r="X2252" s="48"/>
      <c r="Y2252" s="54" t="str">
        <f>IF(X2252="","",IFERROR(VLOOKUP(X2252,EMPRESAS!$A:$C,3,FALSE),"NAO CADASTRADA"))</f>
        <v/>
      </c>
      <c r="Z2252" s="50"/>
      <c r="AA2252" s="54" t="str">
        <f>IF(Z2252="","",IFERROR(VLOOKUP(Z2252,ATIVIDADES!$A:$C,3,FALSE),"NAO CADASTRADA"))</f>
        <v/>
      </c>
      <c r="AB2252" s="42"/>
      <c r="AC2252" s="48"/>
      <c r="AD2252" s="54" t="str">
        <f>IF(AC2252="","",IFERROR(VLOOKUP(AC2252,EMPRESAS!$A:$C,3,FALSE),"NAO CADASTRADA"))</f>
        <v/>
      </c>
      <c r="AE2252" s="50"/>
      <c r="AF2252" s="54" t="str">
        <f>IF(AE2252="","",IFERROR(VLOOKUP(AE2252,ATIVIDADES!$A:$C,3,FALSE),"NAO CADASTRADA"))</f>
        <v/>
      </c>
      <c r="AG2252" s="42"/>
      <c r="AH2252" s="48"/>
      <c r="AI2252" s="54" t="str">
        <f>IF(AH2252="","",IFERROR(VLOOKUP(AH2252,EMPRESAS!$A:$C,3,FALSE),"NAO CADASTRADA"))</f>
        <v/>
      </c>
      <c r="AJ2252" s="50"/>
      <c r="AK2252" s="54" t="str">
        <f>IF(AJ2252="","",IFERROR(VLOOKUP(AJ2252,ATIVIDADES!$A:$C,3,FALSE),"NAO CADASTRADA"))</f>
        <v/>
      </c>
      <c r="AL2252" s="42"/>
    </row>
    <row r="2253" spans="1:38" x14ac:dyDescent="0.25">
      <c r="A2253" s="26" t="str">
        <f t="shared" si="247"/>
        <v>OK</v>
      </c>
      <c r="B2253" s="29">
        <f t="shared" si="248"/>
        <v>2487914866</v>
      </c>
      <c r="C2253" s="30">
        <v>44341</v>
      </c>
      <c r="D2253" s="18">
        <f t="shared" si="251"/>
        <v>44317</v>
      </c>
      <c r="E2253" s="19" t="str">
        <f>IF(ISERROR(VLOOKUP(C2253,FERIADOS!$A:$B,1,FALSE)),IF(WEEKDAY(C2253)=1,"Dom",IF(WEEKDAY(C2253)=2,"Seg",IF(WEEKDAY(C2253)=3,"Ter",IF(WEEKDAY(C2253)=4,"Qua",IF(WEEKDAY(C2253)=5,"Qui",IF(WEEKDAY(C2253)=6,"Sex","Sab")))))),"Feriado")</f>
        <v>Ter</v>
      </c>
      <c r="F2253" s="32"/>
      <c r="G2253" s="33"/>
      <c r="H2253" s="33"/>
      <c r="I2253" s="33"/>
      <c r="J2253" s="21" t="str">
        <f t="shared" si="249"/>
        <v/>
      </c>
      <c r="K2253" s="21">
        <f t="shared" si="245"/>
        <v>0</v>
      </c>
      <c r="L2253" s="21" t="str">
        <f t="shared" si="246"/>
        <v/>
      </c>
      <c r="M2253" s="22" t="str">
        <f t="shared" si="250"/>
        <v/>
      </c>
      <c r="N2253" s="48"/>
      <c r="O2253" s="54" t="str">
        <f>IF(N2253="","",IFERROR(VLOOKUP(N2253,EMPRESAS!$A:$C,3,FALSE),"NAO CADASTRADA"))</f>
        <v/>
      </c>
      <c r="P2253" s="50"/>
      <c r="Q2253" s="54" t="str">
        <f>IF(P2253="","",IFERROR(VLOOKUP(P2253,ATIVIDADES!$A:$C,3,FALSE),"NAO CADASTRADA"))</f>
        <v/>
      </c>
      <c r="R2253" s="42"/>
      <c r="S2253" s="48"/>
      <c r="T2253" s="54" t="str">
        <f>IF(S2253="","",IFERROR(VLOOKUP(S2253,EMPRESAS!$A:$C,3,FALSE),"NAO CADASTRADA"))</f>
        <v/>
      </c>
      <c r="U2253" s="50"/>
      <c r="V2253" s="54" t="str">
        <f>IF(U2253="","",IFERROR(VLOOKUP(U2253,ATIVIDADES!$A:$C,3,FALSE),"NAO CADASTRADA"))</f>
        <v/>
      </c>
      <c r="W2253" s="42"/>
      <c r="X2253" s="48"/>
      <c r="Y2253" s="54" t="str">
        <f>IF(X2253="","",IFERROR(VLOOKUP(X2253,EMPRESAS!$A:$C,3,FALSE),"NAO CADASTRADA"))</f>
        <v/>
      </c>
      <c r="Z2253" s="50"/>
      <c r="AA2253" s="54" t="str">
        <f>IF(Z2253="","",IFERROR(VLOOKUP(Z2253,ATIVIDADES!$A:$C,3,FALSE),"NAO CADASTRADA"))</f>
        <v/>
      </c>
      <c r="AB2253" s="42"/>
      <c r="AC2253" s="48"/>
      <c r="AD2253" s="54" t="str">
        <f>IF(AC2253="","",IFERROR(VLOOKUP(AC2253,EMPRESAS!$A:$C,3,FALSE),"NAO CADASTRADA"))</f>
        <v/>
      </c>
      <c r="AE2253" s="50"/>
      <c r="AF2253" s="54" t="str">
        <f>IF(AE2253="","",IFERROR(VLOOKUP(AE2253,ATIVIDADES!$A:$C,3,FALSE),"NAO CADASTRADA"))</f>
        <v/>
      </c>
      <c r="AG2253" s="42"/>
      <c r="AH2253" s="48"/>
      <c r="AI2253" s="54" t="str">
        <f>IF(AH2253="","",IFERROR(VLOOKUP(AH2253,EMPRESAS!$A:$C,3,FALSE),"NAO CADASTRADA"))</f>
        <v/>
      </c>
      <c r="AJ2253" s="50"/>
      <c r="AK2253" s="54" t="str">
        <f>IF(AJ2253="","",IFERROR(VLOOKUP(AJ2253,ATIVIDADES!$A:$C,3,FALSE),"NAO CADASTRADA"))</f>
        <v/>
      </c>
      <c r="AL2253" s="42"/>
    </row>
    <row r="2254" spans="1:38" x14ac:dyDescent="0.25">
      <c r="A2254" s="26" t="str">
        <f t="shared" si="247"/>
        <v>OK</v>
      </c>
      <c r="B2254" s="29">
        <f t="shared" si="248"/>
        <v>2487914866</v>
      </c>
      <c r="C2254" s="30">
        <v>44342</v>
      </c>
      <c r="D2254" s="18">
        <f t="shared" si="251"/>
        <v>44317</v>
      </c>
      <c r="E2254" s="19" t="str">
        <f>IF(ISERROR(VLOOKUP(C2254,FERIADOS!$A:$B,1,FALSE)),IF(WEEKDAY(C2254)=1,"Dom",IF(WEEKDAY(C2254)=2,"Seg",IF(WEEKDAY(C2254)=3,"Ter",IF(WEEKDAY(C2254)=4,"Qua",IF(WEEKDAY(C2254)=5,"Qui",IF(WEEKDAY(C2254)=6,"Sex","Sab")))))),"Feriado")</f>
        <v>Qua</v>
      </c>
      <c r="F2254" s="32"/>
      <c r="G2254" s="33"/>
      <c r="H2254" s="33"/>
      <c r="I2254" s="33"/>
      <c r="J2254" s="21" t="str">
        <f t="shared" si="249"/>
        <v/>
      </c>
      <c r="K2254" s="21">
        <f t="shared" si="245"/>
        <v>0</v>
      </c>
      <c r="L2254" s="21" t="str">
        <f t="shared" si="246"/>
        <v/>
      </c>
      <c r="M2254" s="22" t="str">
        <f t="shared" si="250"/>
        <v/>
      </c>
      <c r="N2254" s="48"/>
      <c r="O2254" s="54" t="str">
        <f>IF(N2254="","",IFERROR(VLOOKUP(N2254,EMPRESAS!$A:$C,3,FALSE),"NAO CADASTRADA"))</f>
        <v/>
      </c>
      <c r="P2254" s="50"/>
      <c r="Q2254" s="54" t="str">
        <f>IF(P2254="","",IFERROR(VLOOKUP(P2254,ATIVIDADES!$A:$C,3,FALSE),"NAO CADASTRADA"))</f>
        <v/>
      </c>
      <c r="R2254" s="42"/>
      <c r="S2254" s="48"/>
      <c r="T2254" s="54" t="str">
        <f>IF(S2254="","",IFERROR(VLOOKUP(S2254,EMPRESAS!$A:$C,3,FALSE),"NAO CADASTRADA"))</f>
        <v/>
      </c>
      <c r="U2254" s="50"/>
      <c r="V2254" s="54" t="str">
        <f>IF(U2254="","",IFERROR(VLOOKUP(U2254,ATIVIDADES!$A:$C,3,FALSE),"NAO CADASTRADA"))</f>
        <v/>
      </c>
      <c r="W2254" s="42"/>
      <c r="X2254" s="48"/>
      <c r="Y2254" s="54" t="str">
        <f>IF(X2254="","",IFERROR(VLOOKUP(X2254,EMPRESAS!$A:$C,3,FALSE),"NAO CADASTRADA"))</f>
        <v/>
      </c>
      <c r="Z2254" s="50"/>
      <c r="AA2254" s="54" t="str">
        <f>IF(Z2254="","",IFERROR(VLOOKUP(Z2254,ATIVIDADES!$A:$C,3,FALSE),"NAO CADASTRADA"))</f>
        <v/>
      </c>
      <c r="AB2254" s="42"/>
      <c r="AC2254" s="48"/>
      <c r="AD2254" s="54" t="str">
        <f>IF(AC2254="","",IFERROR(VLOOKUP(AC2254,EMPRESAS!$A:$C,3,FALSE),"NAO CADASTRADA"))</f>
        <v/>
      </c>
      <c r="AE2254" s="50"/>
      <c r="AF2254" s="54" t="str">
        <f>IF(AE2254="","",IFERROR(VLOOKUP(AE2254,ATIVIDADES!$A:$C,3,FALSE),"NAO CADASTRADA"))</f>
        <v/>
      </c>
      <c r="AG2254" s="42"/>
      <c r="AH2254" s="48"/>
      <c r="AI2254" s="54" t="str">
        <f>IF(AH2254="","",IFERROR(VLOOKUP(AH2254,EMPRESAS!$A:$C,3,FALSE),"NAO CADASTRADA"))</f>
        <v/>
      </c>
      <c r="AJ2254" s="50"/>
      <c r="AK2254" s="54" t="str">
        <f>IF(AJ2254="","",IFERROR(VLOOKUP(AJ2254,ATIVIDADES!$A:$C,3,FALSE),"NAO CADASTRADA"))</f>
        <v/>
      </c>
      <c r="AL2254" s="42"/>
    </row>
    <row r="2255" spans="1:38" x14ac:dyDescent="0.25">
      <c r="A2255" s="26" t="str">
        <f t="shared" si="247"/>
        <v>OK</v>
      </c>
      <c r="B2255" s="29">
        <f t="shared" si="248"/>
        <v>2487914866</v>
      </c>
      <c r="C2255" s="30">
        <v>44343</v>
      </c>
      <c r="D2255" s="18">
        <f t="shared" si="251"/>
        <v>44317</v>
      </c>
      <c r="E2255" s="19" t="str">
        <f>IF(ISERROR(VLOOKUP(C2255,FERIADOS!$A:$B,1,FALSE)),IF(WEEKDAY(C2255)=1,"Dom",IF(WEEKDAY(C2255)=2,"Seg",IF(WEEKDAY(C2255)=3,"Ter",IF(WEEKDAY(C2255)=4,"Qua",IF(WEEKDAY(C2255)=5,"Qui",IF(WEEKDAY(C2255)=6,"Sex","Sab")))))),"Feriado")</f>
        <v>Qui</v>
      </c>
      <c r="F2255" s="32"/>
      <c r="G2255" s="33"/>
      <c r="H2255" s="33"/>
      <c r="I2255" s="33"/>
      <c r="J2255" s="21" t="str">
        <f t="shared" si="249"/>
        <v/>
      </c>
      <c r="K2255" s="21">
        <f t="shared" si="245"/>
        <v>0</v>
      </c>
      <c r="L2255" s="21" t="str">
        <f t="shared" si="246"/>
        <v/>
      </c>
      <c r="M2255" s="22" t="str">
        <f t="shared" si="250"/>
        <v/>
      </c>
      <c r="N2255" s="48"/>
      <c r="O2255" s="54" t="str">
        <f>IF(N2255="","",IFERROR(VLOOKUP(N2255,EMPRESAS!$A:$C,3,FALSE),"NAO CADASTRADA"))</f>
        <v/>
      </c>
      <c r="P2255" s="50"/>
      <c r="Q2255" s="54" t="str">
        <f>IF(P2255="","",IFERROR(VLOOKUP(P2255,ATIVIDADES!$A:$C,3,FALSE),"NAO CADASTRADA"))</f>
        <v/>
      </c>
      <c r="R2255" s="42"/>
      <c r="S2255" s="48"/>
      <c r="T2255" s="54" t="str">
        <f>IF(S2255="","",IFERROR(VLOOKUP(S2255,EMPRESAS!$A:$C,3,FALSE),"NAO CADASTRADA"))</f>
        <v/>
      </c>
      <c r="U2255" s="50"/>
      <c r="V2255" s="54" t="str">
        <f>IF(U2255="","",IFERROR(VLOOKUP(U2255,ATIVIDADES!$A:$C,3,FALSE),"NAO CADASTRADA"))</f>
        <v/>
      </c>
      <c r="W2255" s="42"/>
      <c r="X2255" s="48"/>
      <c r="Y2255" s="54" t="str">
        <f>IF(X2255="","",IFERROR(VLOOKUP(X2255,EMPRESAS!$A:$C,3,FALSE),"NAO CADASTRADA"))</f>
        <v/>
      </c>
      <c r="Z2255" s="50"/>
      <c r="AA2255" s="54" t="str">
        <f>IF(Z2255="","",IFERROR(VLOOKUP(Z2255,ATIVIDADES!$A:$C,3,FALSE),"NAO CADASTRADA"))</f>
        <v/>
      </c>
      <c r="AB2255" s="42"/>
      <c r="AC2255" s="48"/>
      <c r="AD2255" s="54" t="str">
        <f>IF(AC2255="","",IFERROR(VLOOKUP(AC2255,EMPRESAS!$A:$C,3,FALSE),"NAO CADASTRADA"))</f>
        <v/>
      </c>
      <c r="AE2255" s="50"/>
      <c r="AF2255" s="54" t="str">
        <f>IF(AE2255="","",IFERROR(VLOOKUP(AE2255,ATIVIDADES!$A:$C,3,FALSE),"NAO CADASTRADA"))</f>
        <v/>
      </c>
      <c r="AG2255" s="42"/>
      <c r="AH2255" s="48"/>
      <c r="AI2255" s="54" t="str">
        <f>IF(AH2255="","",IFERROR(VLOOKUP(AH2255,EMPRESAS!$A:$C,3,FALSE),"NAO CADASTRADA"))</f>
        <v/>
      </c>
      <c r="AJ2255" s="50"/>
      <c r="AK2255" s="54" t="str">
        <f>IF(AJ2255="","",IFERROR(VLOOKUP(AJ2255,ATIVIDADES!$A:$C,3,FALSE),"NAO CADASTRADA"))</f>
        <v/>
      </c>
      <c r="AL2255" s="42"/>
    </row>
    <row r="2256" spans="1:38" x14ac:dyDescent="0.25">
      <c r="A2256" s="26" t="str">
        <f t="shared" si="247"/>
        <v>OK</v>
      </c>
      <c r="B2256" s="29">
        <f t="shared" si="248"/>
        <v>2487914866</v>
      </c>
      <c r="C2256" s="30">
        <v>44344</v>
      </c>
      <c r="D2256" s="18">
        <f t="shared" si="251"/>
        <v>44317</v>
      </c>
      <c r="E2256" s="19" t="str">
        <f>IF(ISERROR(VLOOKUP(C2256,FERIADOS!$A:$B,1,FALSE)),IF(WEEKDAY(C2256)=1,"Dom",IF(WEEKDAY(C2256)=2,"Seg",IF(WEEKDAY(C2256)=3,"Ter",IF(WEEKDAY(C2256)=4,"Qua",IF(WEEKDAY(C2256)=5,"Qui",IF(WEEKDAY(C2256)=6,"Sex","Sab")))))),"Feriado")</f>
        <v>Sex</v>
      </c>
      <c r="F2256" s="32"/>
      <c r="G2256" s="33"/>
      <c r="H2256" s="33"/>
      <c r="I2256" s="33"/>
      <c r="J2256" s="21" t="str">
        <f t="shared" si="249"/>
        <v/>
      </c>
      <c r="K2256" s="21">
        <f t="shared" si="245"/>
        <v>0</v>
      </c>
      <c r="L2256" s="21" t="str">
        <f t="shared" si="246"/>
        <v/>
      </c>
      <c r="M2256" s="22" t="str">
        <f t="shared" si="250"/>
        <v/>
      </c>
      <c r="N2256" s="48"/>
      <c r="O2256" s="54" t="str">
        <f>IF(N2256="","",IFERROR(VLOOKUP(N2256,EMPRESAS!$A:$C,3,FALSE),"NAO CADASTRADA"))</f>
        <v/>
      </c>
      <c r="P2256" s="50"/>
      <c r="Q2256" s="54" t="str">
        <f>IF(P2256="","",IFERROR(VLOOKUP(P2256,ATIVIDADES!$A:$C,3,FALSE),"NAO CADASTRADA"))</f>
        <v/>
      </c>
      <c r="R2256" s="42"/>
      <c r="S2256" s="48"/>
      <c r="T2256" s="54" t="str">
        <f>IF(S2256="","",IFERROR(VLOOKUP(S2256,EMPRESAS!$A:$C,3,FALSE),"NAO CADASTRADA"))</f>
        <v/>
      </c>
      <c r="U2256" s="50"/>
      <c r="V2256" s="54" t="str">
        <f>IF(U2256="","",IFERROR(VLOOKUP(U2256,ATIVIDADES!$A:$C,3,FALSE),"NAO CADASTRADA"))</f>
        <v/>
      </c>
      <c r="W2256" s="42"/>
      <c r="X2256" s="48"/>
      <c r="Y2256" s="54" t="str">
        <f>IF(X2256="","",IFERROR(VLOOKUP(X2256,EMPRESAS!$A:$C,3,FALSE),"NAO CADASTRADA"))</f>
        <v/>
      </c>
      <c r="Z2256" s="50"/>
      <c r="AA2256" s="54" t="str">
        <f>IF(Z2256="","",IFERROR(VLOOKUP(Z2256,ATIVIDADES!$A:$C,3,FALSE),"NAO CADASTRADA"))</f>
        <v/>
      </c>
      <c r="AB2256" s="42"/>
      <c r="AC2256" s="48"/>
      <c r="AD2256" s="54" t="str">
        <f>IF(AC2256="","",IFERROR(VLOOKUP(AC2256,EMPRESAS!$A:$C,3,FALSE),"NAO CADASTRADA"))</f>
        <v/>
      </c>
      <c r="AE2256" s="50"/>
      <c r="AF2256" s="54" t="str">
        <f>IF(AE2256="","",IFERROR(VLOOKUP(AE2256,ATIVIDADES!$A:$C,3,FALSE),"NAO CADASTRADA"))</f>
        <v/>
      </c>
      <c r="AG2256" s="42"/>
      <c r="AH2256" s="48"/>
      <c r="AI2256" s="54" t="str">
        <f>IF(AH2256="","",IFERROR(VLOOKUP(AH2256,EMPRESAS!$A:$C,3,FALSE),"NAO CADASTRADA"))</f>
        <v/>
      </c>
      <c r="AJ2256" s="50"/>
      <c r="AK2256" s="54" t="str">
        <f>IF(AJ2256="","",IFERROR(VLOOKUP(AJ2256,ATIVIDADES!$A:$C,3,FALSE),"NAO CADASTRADA"))</f>
        <v/>
      </c>
      <c r="AL2256" s="42"/>
    </row>
    <row r="2257" spans="1:38" x14ac:dyDescent="0.25">
      <c r="A2257" s="26" t="str">
        <f t="shared" si="247"/>
        <v>OK</v>
      </c>
      <c r="B2257" s="29">
        <f t="shared" si="248"/>
        <v>2487914866</v>
      </c>
      <c r="C2257" s="30">
        <v>44345</v>
      </c>
      <c r="D2257" s="18">
        <f t="shared" si="251"/>
        <v>44317</v>
      </c>
      <c r="E2257" s="19" t="str">
        <f>IF(ISERROR(VLOOKUP(C2257,FERIADOS!$A:$B,1,FALSE)),IF(WEEKDAY(C2257)=1,"Dom",IF(WEEKDAY(C2257)=2,"Seg",IF(WEEKDAY(C2257)=3,"Ter",IF(WEEKDAY(C2257)=4,"Qua",IF(WEEKDAY(C2257)=5,"Qui",IF(WEEKDAY(C2257)=6,"Sex","Sab")))))),"Feriado")</f>
        <v>Sab</v>
      </c>
      <c r="F2257" s="32"/>
      <c r="G2257" s="33"/>
      <c r="H2257" s="33"/>
      <c r="I2257" s="33"/>
      <c r="J2257" s="21" t="str">
        <f t="shared" si="249"/>
        <v/>
      </c>
      <c r="K2257" s="21">
        <f t="shared" si="245"/>
        <v>0</v>
      </c>
      <c r="L2257" s="21" t="str">
        <f t="shared" si="246"/>
        <v/>
      </c>
      <c r="M2257" s="22" t="str">
        <f t="shared" si="250"/>
        <v/>
      </c>
      <c r="N2257" s="48"/>
      <c r="O2257" s="54" t="str">
        <f>IF(N2257="","",IFERROR(VLOOKUP(N2257,EMPRESAS!$A:$C,3,FALSE),"NAO CADASTRADA"))</f>
        <v/>
      </c>
      <c r="P2257" s="50"/>
      <c r="Q2257" s="54" t="str">
        <f>IF(P2257="","",IFERROR(VLOOKUP(P2257,ATIVIDADES!$A:$C,3,FALSE),"NAO CADASTRADA"))</f>
        <v/>
      </c>
      <c r="R2257" s="42"/>
      <c r="S2257" s="48"/>
      <c r="T2257" s="54" t="str">
        <f>IF(S2257="","",IFERROR(VLOOKUP(S2257,EMPRESAS!$A:$C,3,FALSE),"NAO CADASTRADA"))</f>
        <v/>
      </c>
      <c r="U2257" s="50"/>
      <c r="V2257" s="54" t="str">
        <f>IF(U2257="","",IFERROR(VLOOKUP(U2257,ATIVIDADES!$A:$C,3,FALSE),"NAO CADASTRADA"))</f>
        <v/>
      </c>
      <c r="W2257" s="42"/>
      <c r="X2257" s="48"/>
      <c r="Y2257" s="54" t="str">
        <f>IF(X2257="","",IFERROR(VLOOKUP(X2257,EMPRESAS!$A:$C,3,FALSE),"NAO CADASTRADA"))</f>
        <v/>
      </c>
      <c r="Z2257" s="50"/>
      <c r="AA2257" s="54" t="str">
        <f>IF(Z2257="","",IFERROR(VLOOKUP(Z2257,ATIVIDADES!$A:$C,3,FALSE),"NAO CADASTRADA"))</f>
        <v/>
      </c>
      <c r="AB2257" s="42"/>
      <c r="AC2257" s="48"/>
      <c r="AD2257" s="54" t="str">
        <f>IF(AC2257="","",IFERROR(VLOOKUP(AC2257,EMPRESAS!$A:$C,3,FALSE),"NAO CADASTRADA"))</f>
        <v/>
      </c>
      <c r="AE2257" s="50"/>
      <c r="AF2257" s="54" t="str">
        <f>IF(AE2257="","",IFERROR(VLOOKUP(AE2257,ATIVIDADES!$A:$C,3,FALSE),"NAO CADASTRADA"))</f>
        <v/>
      </c>
      <c r="AG2257" s="42"/>
      <c r="AH2257" s="48"/>
      <c r="AI2257" s="54" t="str">
        <f>IF(AH2257="","",IFERROR(VLOOKUP(AH2257,EMPRESAS!$A:$C,3,FALSE),"NAO CADASTRADA"))</f>
        <v/>
      </c>
      <c r="AJ2257" s="50"/>
      <c r="AK2257" s="54" t="str">
        <f>IF(AJ2257="","",IFERROR(VLOOKUP(AJ2257,ATIVIDADES!$A:$C,3,FALSE),"NAO CADASTRADA"))</f>
        <v/>
      </c>
      <c r="AL2257" s="42"/>
    </row>
    <row r="2258" spans="1:38" x14ac:dyDescent="0.25">
      <c r="A2258" s="26" t="str">
        <f t="shared" si="247"/>
        <v>OK</v>
      </c>
      <c r="B2258" s="29">
        <f t="shared" si="248"/>
        <v>2487914866</v>
      </c>
      <c r="C2258" s="30">
        <v>44346</v>
      </c>
      <c r="D2258" s="18">
        <f t="shared" si="251"/>
        <v>44317</v>
      </c>
      <c r="E2258" s="19" t="str">
        <f>IF(ISERROR(VLOOKUP(C2258,FERIADOS!$A:$B,1,FALSE)),IF(WEEKDAY(C2258)=1,"Dom",IF(WEEKDAY(C2258)=2,"Seg",IF(WEEKDAY(C2258)=3,"Ter",IF(WEEKDAY(C2258)=4,"Qua",IF(WEEKDAY(C2258)=5,"Qui",IF(WEEKDAY(C2258)=6,"Sex","Sab")))))),"Feriado")</f>
        <v>Dom</v>
      </c>
      <c r="F2258" s="32"/>
      <c r="G2258" s="33"/>
      <c r="H2258" s="33"/>
      <c r="I2258" s="33"/>
      <c r="J2258" s="21" t="str">
        <f t="shared" si="249"/>
        <v/>
      </c>
      <c r="K2258" s="21">
        <f t="shared" si="245"/>
        <v>0</v>
      </c>
      <c r="L2258" s="21" t="str">
        <f t="shared" si="246"/>
        <v/>
      </c>
      <c r="M2258" s="22" t="str">
        <f t="shared" si="250"/>
        <v/>
      </c>
      <c r="N2258" s="48"/>
      <c r="O2258" s="54" t="str">
        <f>IF(N2258="","",IFERROR(VLOOKUP(N2258,EMPRESAS!$A:$C,3,FALSE),"NAO CADASTRADA"))</f>
        <v/>
      </c>
      <c r="P2258" s="50"/>
      <c r="Q2258" s="54" t="str">
        <f>IF(P2258="","",IFERROR(VLOOKUP(P2258,ATIVIDADES!$A:$C,3,FALSE),"NAO CADASTRADA"))</f>
        <v/>
      </c>
      <c r="R2258" s="42"/>
      <c r="S2258" s="48"/>
      <c r="T2258" s="54" t="str">
        <f>IF(S2258="","",IFERROR(VLOOKUP(S2258,EMPRESAS!$A:$C,3,FALSE),"NAO CADASTRADA"))</f>
        <v/>
      </c>
      <c r="U2258" s="50"/>
      <c r="V2258" s="54" t="str">
        <f>IF(U2258="","",IFERROR(VLOOKUP(U2258,ATIVIDADES!$A:$C,3,FALSE),"NAO CADASTRADA"))</f>
        <v/>
      </c>
      <c r="W2258" s="42"/>
      <c r="X2258" s="48"/>
      <c r="Y2258" s="54" t="str">
        <f>IF(X2258="","",IFERROR(VLOOKUP(X2258,EMPRESAS!$A:$C,3,FALSE),"NAO CADASTRADA"))</f>
        <v/>
      </c>
      <c r="Z2258" s="50"/>
      <c r="AA2258" s="54" t="str">
        <f>IF(Z2258="","",IFERROR(VLOOKUP(Z2258,ATIVIDADES!$A:$C,3,FALSE),"NAO CADASTRADA"))</f>
        <v/>
      </c>
      <c r="AB2258" s="42"/>
      <c r="AC2258" s="48"/>
      <c r="AD2258" s="54" t="str">
        <f>IF(AC2258="","",IFERROR(VLOOKUP(AC2258,EMPRESAS!$A:$C,3,FALSE),"NAO CADASTRADA"))</f>
        <v/>
      </c>
      <c r="AE2258" s="50"/>
      <c r="AF2258" s="54" t="str">
        <f>IF(AE2258="","",IFERROR(VLOOKUP(AE2258,ATIVIDADES!$A:$C,3,FALSE),"NAO CADASTRADA"))</f>
        <v/>
      </c>
      <c r="AG2258" s="42"/>
      <c r="AH2258" s="48"/>
      <c r="AI2258" s="54" t="str">
        <f>IF(AH2258="","",IFERROR(VLOOKUP(AH2258,EMPRESAS!$A:$C,3,FALSE),"NAO CADASTRADA"))</f>
        <v/>
      </c>
      <c r="AJ2258" s="50"/>
      <c r="AK2258" s="54" t="str">
        <f>IF(AJ2258="","",IFERROR(VLOOKUP(AJ2258,ATIVIDADES!$A:$C,3,FALSE),"NAO CADASTRADA"))</f>
        <v/>
      </c>
      <c r="AL2258" s="42"/>
    </row>
    <row r="2259" spans="1:38" x14ac:dyDescent="0.25">
      <c r="A2259" s="26" t="str">
        <f t="shared" si="247"/>
        <v>OK</v>
      </c>
      <c r="B2259" s="29">
        <f t="shared" si="248"/>
        <v>2487914866</v>
      </c>
      <c r="C2259" s="30">
        <v>44347</v>
      </c>
      <c r="D2259" s="18">
        <f t="shared" si="251"/>
        <v>44317</v>
      </c>
      <c r="E2259" s="19" t="str">
        <f>IF(ISERROR(VLOOKUP(C2259,FERIADOS!$A:$B,1,FALSE)),IF(WEEKDAY(C2259)=1,"Dom",IF(WEEKDAY(C2259)=2,"Seg",IF(WEEKDAY(C2259)=3,"Ter",IF(WEEKDAY(C2259)=4,"Qua",IF(WEEKDAY(C2259)=5,"Qui",IF(WEEKDAY(C2259)=6,"Sex","Sab")))))),"Feriado")</f>
        <v>Seg</v>
      </c>
      <c r="F2259" s="32"/>
      <c r="G2259" s="33"/>
      <c r="H2259" s="33"/>
      <c r="I2259" s="33"/>
      <c r="J2259" s="21" t="str">
        <f t="shared" si="249"/>
        <v/>
      </c>
      <c r="K2259" s="21">
        <f t="shared" si="245"/>
        <v>0</v>
      </c>
      <c r="L2259" s="21" t="str">
        <f t="shared" si="246"/>
        <v/>
      </c>
      <c r="M2259" s="22" t="str">
        <f t="shared" si="250"/>
        <v/>
      </c>
      <c r="N2259" s="48"/>
      <c r="O2259" s="54" t="str">
        <f>IF(N2259="","",IFERROR(VLOOKUP(N2259,EMPRESAS!$A:$C,3,FALSE),"NAO CADASTRADA"))</f>
        <v/>
      </c>
      <c r="P2259" s="50"/>
      <c r="Q2259" s="54" t="str">
        <f>IF(P2259="","",IFERROR(VLOOKUP(P2259,ATIVIDADES!$A:$C,3,FALSE),"NAO CADASTRADA"))</f>
        <v/>
      </c>
      <c r="R2259" s="42"/>
      <c r="S2259" s="48"/>
      <c r="T2259" s="54" t="str">
        <f>IF(S2259="","",IFERROR(VLOOKUP(S2259,EMPRESAS!$A:$C,3,FALSE),"NAO CADASTRADA"))</f>
        <v/>
      </c>
      <c r="U2259" s="50"/>
      <c r="V2259" s="54" t="str">
        <f>IF(U2259="","",IFERROR(VLOOKUP(U2259,ATIVIDADES!$A:$C,3,FALSE),"NAO CADASTRADA"))</f>
        <v/>
      </c>
      <c r="W2259" s="42"/>
      <c r="X2259" s="48"/>
      <c r="Y2259" s="54" t="str">
        <f>IF(X2259="","",IFERROR(VLOOKUP(X2259,EMPRESAS!$A:$C,3,FALSE),"NAO CADASTRADA"))</f>
        <v/>
      </c>
      <c r="Z2259" s="50"/>
      <c r="AA2259" s="54" t="str">
        <f>IF(Z2259="","",IFERROR(VLOOKUP(Z2259,ATIVIDADES!$A:$C,3,FALSE),"NAO CADASTRADA"))</f>
        <v/>
      </c>
      <c r="AB2259" s="42"/>
      <c r="AC2259" s="48"/>
      <c r="AD2259" s="54" t="str">
        <f>IF(AC2259="","",IFERROR(VLOOKUP(AC2259,EMPRESAS!$A:$C,3,FALSE),"NAO CADASTRADA"))</f>
        <v/>
      </c>
      <c r="AE2259" s="50"/>
      <c r="AF2259" s="54" t="str">
        <f>IF(AE2259="","",IFERROR(VLOOKUP(AE2259,ATIVIDADES!$A:$C,3,FALSE),"NAO CADASTRADA"))</f>
        <v/>
      </c>
      <c r="AG2259" s="42"/>
      <c r="AH2259" s="48"/>
      <c r="AI2259" s="54" t="str">
        <f>IF(AH2259="","",IFERROR(VLOOKUP(AH2259,EMPRESAS!$A:$C,3,FALSE),"NAO CADASTRADA"))</f>
        <v/>
      </c>
      <c r="AJ2259" s="50"/>
      <c r="AK2259" s="54" t="str">
        <f>IF(AJ2259="","",IFERROR(VLOOKUP(AJ2259,ATIVIDADES!$A:$C,3,FALSE),"NAO CADASTRADA"))</f>
        <v/>
      </c>
      <c r="AL2259" s="42"/>
    </row>
    <row r="2260" spans="1:38" x14ac:dyDescent="0.25">
      <c r="A2260" s="26" t="str">
        <f t="shared" si="247"/>
        <v>OK</v>
      </c>
      <c r="B2260" s="29">
        <f t="shared" si="248"/>
        <v>2487914866</v>
      </c>
      <c r="C2260" s="30">
        <v>44348</v>
      </c>
      <c r="D2260" s="18">
        <f t="shared" si="251"/>
        <v>44348</v>
      </c>
      <c r="E2260" s="19" t="str">
        <f>IF(ISERROR(VLOOKUP(C2260,FERIADOS!$A:$B,1,FALSE)),IF(WEEKDAY(C2260)=1,"Dom",IF(WEEKDAY(C2260)=2,"Seg",IF(WEEKDAY(C2260)=3,"Ter",IF(WEEKDAY(C2260)=4,"Qua",IF(WEEKDAY(C2260)=5,"Qui",IF(WEEKDAY(C2260)=6,"Sex","Sab")))))),"Feriado")</f>
        <v>Ter</v>
      </c>
      <c r="F2260" s="32">
        <v>0.32291666666666669</v>
      </c>
      <c r="G2260" s="33">
        <v>0.5</v>
      </c>
      <c r="H2260" s="33">
        <v>0.54166666666666663</v>
      </c>
      <c r="I2260" s="33">
        <v>0.7416666666666667</v>
      </c>
      <c r="J2260" s="21">
        <f t="shared" si="249"/>
        <v>0.37708333333333338</v>
      </c>
      <c r="K2260" s="21">
        <f t="shared" si="245"/>
        <v>0.37708333333333327</v>
      </c>
      <c r="L2260" s="21">
        <f t="shared" si="246"/>
        <v>1.0416666666666685E-2</v>
      </c>
      <c r="M2260" s="22">
        <f t="shared" si="250"/>
        <v>0</v>
      </c>
      <c r="N2260" s="48">
        <v>42</v>
      </c>
      <c r="O2260" s="54" t="str">
        <f>IF(N2260="","",IFERROR(VLOOKUP(N2260,EMPRESAS!$A:$C,3,FALSE),"NAO CADASTRADA"))</f>
        <v>STAR SU</v>
      </c>
      <c r="P2260" s="50">
        <v>53</v>
      </c>
      <c r="Q2260" s="54" t="str">
        <f>IF(P2260="","",IFERROR(VLOOKUP(P2260,ATIVIDADES!$A:$C,3,FALSE),"NAO CADASTRADA"))</f>
        <v>REVISÃO R.H.</v>
      </c>
      <c r="R2260" s="42">
        <v>0.16666666666666666</v>
      </c>
      <c r="S2260" s="48">
        <v>4</v>
      </c>
      <c r="T2260" s="54" t="str">
        <f>IF(S2260="","",IFERROR(VLOOKUP(S2260,EMPRESAS!$A:$C,3,FALSE),"NAO CADASTRADA"))</f>
        <v>CPSA</v>
      </c>
      <c r="U2260" s="50">
        <v>77</v>
      </c>
      <c r="V2260" s="54" t="str">
        <f>IF(U2260="","",IFERROR(VLOOKUP(U2260,ATIVIDADES!$A:$C,3,FALSE),"NAO CADASTRADA"))</f>
        <v>OBRAS</v>
      </c>
      <c r="W2260" s="42">
        <v>0.12708333333333333</v>
      </c>
      <c r="X2260" s="48">
        <v>4</v>
      </c>
      <c r="Y2260" s="54" t="str">
        <f>IF(X2260="","",IFERROR(VLOOKUP(X2260,EMPRESAS!$A:$C,3,FALSE),"NAO CADASTRADA"))</f>
        <v>CPSA</v>
      </c>
      <c r="Z2260" s="50">
        <v>92</v>
      </c>
      <c r="AA2260" s="54" t="str">
        <f>IF(Z2260="","",IFERROR(VLOOKUP(Z2260,ATIVIDADES!$A:$C,3,FALSE),"NAO CADASTRADA"))</f>
        <v>ESTUDO E PESQUISA</v>
      </c>
      <c r="AB2260" s="42">
        <v>8.3333333333333329E-2</v>
      </c>
      <c r="AC2260" s="48"/>
      <c r="AD2260" s="54" t="str">
        <f>IF(AC2260="","",IFERROR(VLOOKUP(AC2260,EMPRESAS!$A:$C,3,FALSE),"NAO CADASTRADA"))</f>
        <v/>
      </c>
      <c r="AE2260" s="50"/>
      <c r="AF2260" s="54" t="str">
        <f>IF(AE2260="","",IFERROR(VLOOKUP(AE2260,ATIVIDADES!$A:$C,3,FALSE),"NAO CADASTRADA"))</f>
        <v/>
      </c>
      <c r="AG2260" s="42"/>
      <c r="AH2260" s="48"/>
      <c r="AI2260" s="54" t="str">
        <f>IF(AH2260="","",IFERROR(VLOOKUP(AH2260,EMPRESAS!$A:$C,3,FALSE),"NAO CADASTRADA"))</f>
        <v/>
      </c>
      <c r="AJ2260" s="50"/>
      <c r="AK2260" s="54" t="str">
        <f>IF(AJ2260="","",IFERROR(VLOOKUP(AJ2260,ATIVIDADES!$A:$C,3,FALSE),"NAO CADASTRADA"))</f>
        <v/>
      </c>
      <c r="AL2260" s="42"/>
    </row>
    <row r="2261" spans="1:38" x14ac:dyDescent="0.25">
      <c r="A2261" s="26" t="str">
        <f t="shared" si="247"/>
        <v>OK</v>
      </c>
      <c r="B2261" s="29">
        <f t="shared" si="248"/>
        <v>2487914866</v>
      </c>
      <c r="C2261" s="30">
        <v>44349</v>
      </c>
      <c r="D2261" s="18">
        <f t="shared" si="251"/>
        <v>44348</v>
      </c>
      <c r="E2261" s="19" t="str">
        <f>IF(ISERROR(VLOOKUP(C2261,FERIADOS!$A:$B,1,FALSE)),IF(WEEKDAY(C2261)=1,"Dom",IF(WEEKDAY(C2261)=2,"Seg",IF(WEEKDAY(C2261)=3,"Ter",IF(WEEKDAY(C2261)=4,"Qua",IF(WEEKDAY(C2261)=5,"Qui",IF(WEEKDAY(C2261)=6,"Sex","Sab")))))),"Feriado")</f>
        <v>Qua</v>
      </c>
      <c r="F2261" s="32">
        <v>0.32291666666666669</v>
      </c>
      <c r="G2261" s="33">
        <v>0.5</v>
      </c>
      <c r="H2261" s="33">
        <v>0.54166666666666663</v>
      </c>
      <c r="I2261" s="33">
        <v>0.7416666666666667</v>
      </c>
      <c r="J2261" s="21">
        <f t="shared" si="249"/>
        <v>0.37708333333333338</v>
      </c>
      <c r="K2261" s="21">
        <f t="shared" si="245"/>
        <v>0.37708333333333333</v>
      </c>
      <c r="L2261" s="21">
        <f t="shared" si="246"/>
        <v>1.0416666666666685E-2</v>
      </c>
      <c r="M2261" s="22">
        <f t="shared" si="250"/>
        <v>0</v>
      </c>
      <c r="N2261" s="48">
        <v>42</v>
      </c>
      <c r="O2261" s="54" t="str">
        <f>IF(N2261="","",IFERROR(VLOOKUP(N2261,EMPRESAS!$A:$C,3,FALSE),"NAO CADASTRADA"))</f>
        <v>STAR SU</v>
      </c>
      <c r="P2261" s="50">
        <v>53</v>
      </c>
      <c r="Q2261" s="54" t="str">
        <f>IF(P2261="","",IFERROR(VLOOKUP(P2261,ATIVIDADES!$A:$C,3,FALSE),"NAO CADASTRADA"))</f>
        <v>REVISÃO R.H.</v>
      </c>
      <c r="R2261" s="42">
        <v>0.18124999999999999</v>
      </c>
      <c r="S2261" s="48">
        <v>50</v>
      </c>
      <c r="T2261" s="54" t="str">
        <f>IF(S2261="","",IFERROR(VLOOKUP(S2261,EMPRESAS!$A:$C,3,FALSE),"NAO CADASTRADA"))</f>
        <v>SIMIONATO</v>
      </c>
      <c r="U2261" s="50">
        <v>51</v>
      </c>
      <c r="V2261" s="54" t="str">
        <f>IF(U2261="","",IFERROR(VLOOKUP(U2261,ATIVIDADES!$A:$C,3,FALSE),"NAO CADASTRADA"))</f>
        <v>REUNIÃO RH</v>
      </c>
      <c r="W2261" s="42">
        <v>4.9999999999999996E-2</v>
      </c>
      <c r="X2261" s="48">
        <v>50</v>
      </c>
      <c r="Y2261" s="54" t="str">
        <f>IF(X2261="","",IFERROR(VLOOKUP(X2261,EMPRESAS!$A:$C,3,FALSE),"NAO CADASTRADA"))</f>
        <v>SIMIONATO</v>
      </c>
      <c r="Z2261" s="50">
        <v>60</v>
      </c>
      <c r="AA2261" s="54" t="str">
        <f>IF(Z2261="","",IFERROR(VLOOKUP(Z2261,ATIVIDADES!$A:$C,3,FALSE),"NAO CADASTRADA"))</f>
        <v>ESCOPO</v>
      </c>
      <c r="AB2261" s="42">
        <v>8.3333333333333329E-2</v>
      </c>
      <c r="AC2261" s="48">
        <v>4</v>
      </c>
      <c r="AD2261" s="54" t="str">
        <f>IF(AC2261="","",IFERROR(VLOOKUP(AC2261,EMPRESAS!$A:$C,3,FALSE),"NAO CADASTRADA"))</f>
        <v>CPSA</v>
      </c>
      <c r="AE2261" s="50">
        <v>77</v>
      </c>
      <c r="AF2261" s="54" t="str">
        <f>IF(AE2261="","",IFERROR(VLOOKUP(AE2261,ATIVIDADES!$A:$C,3,FALSE),"NAO CADASTRADA"))</f>
        <v>OBRAS</v>
      </c>
      <c r="AG2261" s="42">
        <v>6.25E-2</v>
      </c>
      <c r="AH2261" s="48"/>
      <c r="AI2261" s="54" t="str">
        <f>IF(AH2261="","",IFERROR(VLOOKUP(AH2261,EMPRESAS!$A:$C,3,FALSE),"NAO CADASTRADA"))</f>
        <v/>
      </c>
      <c r="AJ2261" s="50"/>
      <c r="AK2261" s="54" t="str">
        <f>IF(AJ2261="","",IFERROR(VLOOKUP(AJ2261,ATIVIDADES!$A:$C,3,FALSE),"NAO CADASTRADA"))</f>
        <v/>
      </c>
      <c r="AL2261" s="42"/>
    </row>
    <row r="2262" spans="1:38" x14ac:dyDescent="0.25">
      <c r="A2262" s="26" t="str">
        <f t="shared" si="247"/>
        <v>OK</v>
      </c>
      <c r="B2262" s="29">
        <f t="shared" si="248"/>
        <v>2487914866</v>
      </c>
      <c r="C2262" s="30">
        <v>44350</v>
      </c>
      <c r="D2262" s="18">
        <f t="shared" si="251"/>
        <v>44348</v>
      </c>
      <c r="E2262" s="19" t="str">
        <f>IF(ISERROR(VLOOKUP(C2262,FERIADOS!$A:$B,1,FALSE)),IF(WEEKDAY(C2262)=1,"Dom",IF(WEEKDAY(C2262)=2,"Seg",IF(WEEKDAY(C2262)=3,"Ter",IF(WEEKDAY(C2262)=4,"Qua",IF(WEEKDAY(C2262)=5,"Qui",IF(WEEKDAY(C2262)=6,"Sex","Sab")))))),"Feriado")</f>
        <v>Feriado</v>
      </c>
      <c r="F2262" s="32"/>
      <c r="G2262" s="33"/>
      <c r="H2262" s="33"/>
      <c r="I2262" s="33"/>
      <c r="J2262" s="21" t="str">
        <f t="shared" si="249"/>
        <v/>
      </c>
      <c r="K2262" s="21">
        <f t="shared" si="245"/>
        <v>0</v>
      </c>
      <c r="L2262" s="21" t="str">
        <f t="shared" si="246"/>
        <v/>
      </c>
      <c r="M2262" s="22" t="str">
        <f t="shared" si="250"/>
        <v/>
      </c>
      <c r="N2262" s="48"/>
      <c r="O2262" s="54" t="str">
        <f>IF(N2262="","",IFERROR(VLOOKUP(N2262,EMPRESAS!$A:$C,3,FALSE),"NAO CADASTRADA"))</f>
        <v/>
      </c>
      <c r="P2262" s="50"/>
      <c r="Q2262" s="54" t="str">
        <f>IF(P2262="","",IFERROR(VLOOKUP(P2262,ATIVIDADES!$A:$C,3,FALSE),"NAO CADASTRADA"))</f>
        <v/>
      </c>
      <c r="R2262" s="42"/>
      <c r="S2262" s="48"/>
      <c r="T2262" s="54" t="str">
        <f>IF(S2262="","",IFERROR(VLOOKUP(S2262,EMPRESAS!$A:$C,3,FALSE),"NAO CADASTRADA"))</f>
        <v/>
      </c>
      <c r="U2262" s="50"/>
      <c r="V2262" s="54" t="str">
        <f>IF(U2262="","",IFERROR(VLOOKUP(U2262,ATIVIDADES!$A:$C,3,FALSE),"NAO CADASTRADA"))</f>
        <v/>
      </c>
      <c r="W2262" s="42"/>
      <c r="X2262" s="48"/>
      <c r="Y2262" s="54" t="str">
        <f>IF(X2262="","",IFERROR(VLOOKUP(X2262,EMPRESAS!$A:$C,3,FALSE),"NAO CADASTRADA"))</f>
        <v/>
      </c>
      <c r="Z2262" s="50"/>
      <c r="AA2262" s="54" t="str">
        <f>IF(Z2262="","",IFERROR(VLOOKUP(Z2262,ATIVIDADES!$A:$C,3,FALSE),"NAO CADASTRADA"))</f>
        <v/>
      </c>
      <c r="AB2262" s="42"/>
      <c r="AC2262" s="48"/>
      <c r="AD2262" s="54" t="str">
        <f>IF(AC2262="","",IFERROR(VLOOKUP(AC2262,EMPRESAS!$A:$C,3,FALSE),"NAO CADASTRADA"))</f>
        <v/>
      </c>
      <c r="AE2262" s="50"/>
      <c r="AF2262" s="54" t="str">
        <f>IF(AE2262="","",IFERROR(VLOOKUP(AE2262,ATIVIDADES!$A:$C,3,FALSE),"NAO CADASTRADA"))</f>
        <v/>
      </c>
      <c r="AG2262" s="42"/>
      <c r="AH2262" s="48"/>
      <c r="AI2262" s="54" t="str">
        <f>IF(AH2262="","",IFERROR(VLOOKUP(AH2262,EMPRESAS!$A:$C,3,FALSE),"NAO CADASTRADA"))</f>
        <v/>
      </c>
      <c r="AJ2262" s="50"/>
      <c r="AK2262" s="54" t="str">
        <f>IF(AJ2262="","",IFERROR(VLOOKUP(AJ2262,ATIVIDADES!$A:$C,3,FALSE),"NAO CADASTRADA"))</f>
        <v/>
      </c>
      <c r="AL2262" s="42"/>
    </row>
    <row r="2263" spans="1:38" x14ac:dyDescent="0.25">
      <c r="A2263" s="26" t="str">
        <f t="shared" si="247"/>
        <v>OK</v>
      </c>
      <c r="B2263" s="29">
        <f t="shared" si="248"/>
        <v>2487914866</v>
      </c>
      <c r="C2263" s="30">
        <v>44351</v>
      </c>
      <c r="D2263" s="18">
        <f t="shared" si="251"/>
        <v>44348</v>
      </c>
      <c r="E2263" s="19" t="str">
        <f>IF(ISERROR(VLOOKUP(C2263,FERIADOS!$A:$B,1,FALSE)),IF(WEEKDAY(C2263)=1,"Dom",IF(WEEKDAY(C2263)=2,"Seg",IF(WEEKDAY(C2263)=3,"Ter",IF(WEEKDAY(C2263)=4,"Qua",IF(WEEKDAY(C2263)=5,"Qui",IF(WEEKDAY(C2263)=6,"Sex","Sab")))))),"Feriado")</f>
        <v>Sex</v>
      </c>
      <c r="F2263" s="32">
        <v>0.32291666666666669</v>
      </c>
      <c r="G2263" s="33">
        <v>0.5</v>
      </c>
      <c r="H2263" s="33">
        <v>0.54166666666666663</v>
      </c>
      <c r="I2263" s="33">
        <v>0.75</v>
      </c>
      <c r="J2263" s="21">
        <f t="shared" si="249"/>
        <v>0.38541666666666669</v>
      </c>
      <c r="K2263" s="21">
        <f t="shared" si="245"/>
        <v>0.38541666666666663</v>
      </c>
      <c r="L2263" s="21">
        <f t="shared" si="246"/>
        <v>1.8749999999999989E-2</v>
      </c>
      <c r="M2263" s="22">
        <f t="shared" si="250"/>
        <v>0</v>
      </c>
      <c r="N2263" s="48">
        <v>42</v>
      </c>
      <c r="O2263" s="54" t="str">
        <f>IF(N2263="","",IFERROR(VLOOKUP(N2263,EMPRESAS!$A:$C,3,FALSE),"NAO CADASTRADA"))</f>
        <v>STAR SU</v>
      </c>
      <c r="P2263" s="50">
        <v>53</v>
      </c>
      <c r="Q2263" s="54" t="str">
        <f>IF(P2263="","",IFERROR(VLOOKUP(P2263,ATIVIDADES!$A:$C,3,FALSE),"NAO CADASTRADA"))</f>
        <v>REVISÃO R.H.</v>
      </c>
      <c r="R2263" s="42">
        <v>0.25</v>
      </c>
      <c r="S2263" s="48">
        <v>50</v>
      </c>
      <c r="T2263" s="54" t="str">
        <f>IF(S2263="","",IFERROR(VLOOKUP(S2263,EMPRESAS!$A:$C,3,FALSE),"NAO CADASTRADA"))</f>
        <v>SIMIONATO</v>
      </c>
      <c r="U2263" s="50">
        <v>51</v>
      </c>
      <c r="V2263" s="54" t="str">
        <f>IF(U2263="","",IFERROR(VLOOKUP(U2263,ATIVIDADES!$A:$C,3,FALSE),"NAO CADASTRADA"))</f>
        <v>REUNIÃO RH</v>
      </c>
      <c r="W2263" s="42">
        <v>5.2083333333333336E-2</v>
      </c>
      <c r="X2263" s="48">
        <v>4</v>
      </c>
      <c r="Y2263" s="54" t="str">
        <f>IF(X2263="","",IFERROR(VLOOKUP(X2263,EMPRESAS!$A:$C,3,FALSE),"NAO CADASTRADA"))</f>
        <v>CPSA</v>
      </c>
      <c r="Z2263" s="50">
        <v>60</v>
      </c>
      <c r="AA2263" s="54" t="str">
        <f>IF(Z2263="","",IFERROR(VLOOKUP(Z2263,ATIVIDADES!$A:$C,3,FALSE),"NAO CADASTRADA"))</f>
        <v>ESCOPO</v>
      </c>
      <c r="AB2263" s="42">
        <v>8.3333333333333329E-2</v>
      </c>
      <c r="AC2263" s="48"/>
      <c r="AD2263" s="54" t="str">
        <f>IF(AC2263="","",IFERROR(VLOOKUP(AC2263,EMPRESAS!$A:$C,3,FALSE),"NAO CADASTRADA"))</f>
        <v/>
      </c>
      <c r="AE2263" s="50"/>
      <c r="AF2263" s="54" t="str">
        <f>IF(AE2263="","",IFERROR(VLOOKUP(AE2263,ATIVIDADES!$A:$C,3,FALSE),"NAO CADASTRADA"))</f>
        <v/>
      </c>
      <c r="AG2263" s="42"/>
      <c r="AH2263" s="48"/>
      <c r="AI2263" s="54" t="str">
        <f>IF(AH2263="","",IFERROR(VLOOKUP(AH2263,EMPRESAS!$A:$C,3,FALSE),"NAO CADASTRADA"))</f>
        <v/>
      </c>
      <c r="AJ2263" s="50"/>
      <c r="AK2263" s="54" t="str">
        <f>IF(AJ2263="","",IFERROR(VLOOKUP(AJ2263,ATIVIDADES!$A:$C,3,FALSE),"NAO CADASTRADA"))</f>
        <v/>
      </c>
      <c r="AL2263" s="42"/>
    </row>
    <row r="2264" spans="1:38" x14ac:dyDescent="0.25">
      <c r="A2264" s="26" t="str">
        <f t="shared" si="247"/>
        <v>OK</v>
      </c>
      <c r="B2264" s="29">
        <f t="shared" si="248"/>
        <v>2487914866</v>
      </c>
      <c r="C2264" s="30">
        <v>44352</v>
      </c>
      <c r="D2264" s="18">
        <f t="shared" si="251"/>
        <v>44348</v>
      </c>
      <c r="E2264" s="19" t="str">
        <f>IF(ISERROR(VLOOKUP(C2264,FERIADOS!$A:$B,1,FALSE)),IF(WEEKDAY(C2264)=1,"Dom",IF(WEEKDAY(C2264)=2,"Seg",IF(WEEKDAY(C2264)=3,"Ter",IF(WEEKDAY(C2264)=4,"Qua",IF(WEEKDAY(C2264)=5,"Qui",IF(WEEKDAY(C2264)=6,"Sex","Sab")))))),"Feriado")</f>
        <v>Sab</v>
      </c>
      <c r="F2264" s="32"/>
      <c r="G2264" s="33"/>
      <c r="H2264" s="33"/>
      <c r="I2264" s="33"/>
      <c r="J2264" s="21" t="str">
        <f t="shared" si="249"/>
        <v/>
      </c>
      <c r="K2264" s="21">
        <f t="shared" si="245"/>
        <v>0</v>
      </c>
      <c r="L2264" s="21" t="str">
        <f t="shared" si="246"/>
        <v/>
      </c>
      <c r="M2264" s="22" t="str">
        <f t="shared" si="250"/>
        <v/>
      </c>
      <c r="N2264" s="48"/>
      <c r="O2264" s="54" t="str">
        <f>IF(N2264="","",IFERROR(VLOOKUP(N2264,EMPRESAS!$A:$C,3,FALSE),"NAO CADASTRADA"))</f>
        <v/>
      </c>
      <c r="P2264" s="50"/>
      <c r="Q2264" s="54" t="str">
        <f>IF(P2264="","",IFERROR(VLOOKUP(P2264,ATIVIDADES!$A:$C,3,FALSE),"NAO CADASTRADA"))</f>
        <v/>
      </c>
      <c r="R2264" s="42"/>
      <c r="S2264" s="48"/>
      <c r="T2264" s="54" t="str">
        <f>IF(S2264="","",IFERROR(VLOOKUP(S2264,EMPRESAS!$A:$C,3,FALSE),"NAO CADASTRADA"))</f>
        <v/>
      </c>
      <c r="U2264" s="50"/>
      <c r="V2264" s="54" t="str">
        <f>IF(U2264="","",IFERROR(VLOOKUP(U2264,ATIVIDADES!$A:$C,3,FALSE),"NAO CADASTRADA"))</f>
        <v/>
      </c>
      <c r="W2264" s="42"/>
      <c r="X2264" s="48"/>
      <c r="Y2264" s="54" t="str">
        <f>IF(X2264="","",IFERROR(VLOOKUP(X2264,EMPRESAS!$A:$C,3,FALSE),"NAO CADASTRADA"))</f>
        <v/>
      </c>
      <c r="Z2264" s="50"/>
      <c r="AA2264" s="54" t="str">
        <f>IF(Z2264="","",IFERROR(VLOOKUP(Z2264,ATIVIDADES!$A:$C,3,FALSE),"NAO CADASTRADA"))</f>
        <v/>
      </c>
      <c r="AB2264" s="42"/>
      <c r="AC2264" s="48"/>
      <c r="AD2264" s="54" t="str">
        <f>IF(AC2264="","",IFERROR(VLOOKUP(AC2264,EMPRESAS!$A:$C,3,FALSE),"NAO CADASTRADA"))</f>
        <v/>
      </c>
      <c r="AE2264" s="50"/>
      <c r="AF2264" s="54" t="str">
        <f>IF(AE2264="","",IFERROR(VLOOKUP(AE2264,ATIVIDADES!$A:$C,3,FALSE),"NAO CADASTRADA"))</f>
        <v/>
      </c>
      <c r="AG2264" s="42"/>
      <c r="AH2264" s="48"/>
      <c r="AI2264" s="54" t="str">
        <f>IF(AH2264="","",IFERROR(VLOOKUP(AH2264,EMPRESAS!$A:$C,3,FALSE),"NAO CADASTRADA"))</f>
        <v/>
      </c>
      <c r="AJ2264" s="50"/>
      <c r="AK2264" s="54" t="str">
        <f>IF(AJ2264="","",IFERROR(VLOOKUP(AJ2264,ATIVIDADES!$A:$C,3,FALSE),"NAO CADASTRADA"))</f>
        <v/>
      </c>
      <c r="AL2264" s="42"/>
    </row>
    <row r="2265" spans="1:38" x14ac:dyDescent="0.25">
      <c r="A2265" s="26" t="str">
        <f t="shared" si="247"/>
        <v>OK</v>
      </c>
      <c r="B2265" s="29">
        <f t="shared" si="248"/>
        <v>2487914866</v>
      </c>
      <c r="C2265" s="30">
        <v>44353</v>
      </c>
      <c r="D2265" s="18">
        <f t="shared" si="251"/>
        <v>44348</v>
      </c>
      <c r="E2265" s="19" t="str">
        <f>IF(ISERROR(VLOOKUP(C2265,FERIADOS!$A:$B,1,FALSE)),IF(WEEKDAY(C2265)=1,"Dom",IF(WEEKDAY(C2265)=2,"Seg",IF(WEEKDAY(C2265)=3,"Ter",IF(WEEKDAY(C2265)=4,"Qua",IF(WEEKDAY(C2265)=5,"Qui",IF(WEEKDAY(C2265)=6,"Sex","Sab")))))),"Feriado")</f>
        <v>Dom</v>
      </c>
      <c r="F2265" s="32"/>
      <c r="G2265" s="33"/>
      <c r="H2265" s="33"/>
      <c r="I2265" s="33"/>
      <c r="J2265" s="21" t="str">
        <f t="shared" si="249"/>
        <v/>
      </c>
      <c r="K2265" s="21">
        <f t="shared" si="245"/>
        <v>0</v>
      </c>
      <c r="L2265" s="21" t="str">
        <f t="shared" si="246"/>
        <v/>
      </c>
      <c r="M2265" s="22" t="str">
        <f t="shared" si="250"/>
        <v/>
      </c>
      <c r="N2265" s="48"/>
      <c r="O2265" s="54" t="str">
        <f>IF(N2265="","",IFERROR(VLOOKUP(N2265,EMPRESAS!$A:$C,3,FALSE),"NAO CADASTRADA"))</f>
        <v/>
      </c>
      <c r="P2265" s="50"/>
      <c r="Q2265" s="54" t="str">
        <f>IF(P2265="","",IFERROR(VLOOKUP(P2265,ATIVIDADES!$A:$C,3,FALSE),"NAO CADASTRADA"))</f>
        <v/>
      </c>
      <c r="R2265" s="42"/>
      <c r="S2265" s="48"/>
      <c r="T2265" s="54" t="str">
        <f>IF(S2265="","",IFERROR(VLOOKUP(S2265,EMPRESAS!$A:$C,3,FALSE),"NAO CADASTRADA"))</f>
        <v/>
      </c>
      <c r="U2265" s="50"/>
      <c r="V2265" s="54" t="str">
        <f>IF(U2265="","",IFERROR(VLOOKUP(U2265,ATIVIDADES!$A:$C,3,FALSE),"NAO CADASTRADA"))</f>
        <v/>
      </c>
      <c r="W2265" s="42"/>
      <c r="X2265" s="48"/>
      <c r="Y2265" s="54" t="str">
        <f>IF(X2265="","",IFERROR(VLOOKUP(X2265,EMPRESAS!$A:$C,3,FALSE),"NAO CADASTRADA"))</f>
        <v/>
      </c>
      <c r="Z2265" s="50"/>
      <c r="AA2265" s="54" t="str">
        <f>IF(Z2265="","",IFERROR(VLOOKUP(Z2265,ATIVIDADES!$A:$C,3,FALSE),"NAO CADASTRADA"))</f>
        <v/>
      </c>
      <c r="AB2265" s="42"/>
      <c r="AC2265" s="48"/>
      <c r="AD2265" s="54" t="str">
        <f>IF(AC2265="","",IFERROR(VLOOKUP(AC2265,EMPRESAS!$A:$C,3,FALSE),"NAO CADASTRADA"))</f>
        <v/>
      </c>
      <c r="AE2265" s="50"/>
      <c r="AF2265" s="54" t="str">
        <f>IF(AE2265="","",IFERROR(VLOOKUP(AE2265,ATIVIDADES!$A:$C,3,FALSE),"NAO CADASTRADA"))</f>
        <v/>
      </c>
      <c r="AG2265" s="42"/>
      <c r="AH2265" s="48"/>
      <c r="AI2265" s="54" t="str">
        <f>IF(AH2265="","",IFERROR(VLOOKUP(AH2265,EMPRESAS!$A:$C,3,FALSE),"NAO CADASTRADA"))</f>
        <v/>
      </c>
      <c r="AJ2265" s="50"/>
      <c r="AK2265" s="54" t="str">
        <f>IF(AJ2265="","",IFERROR(VLOOKUP(AJ2265,ATIVIDADES!$A:$C,3,FALSE),"NAO CADASTRADA"))</f>
        <v/>
      </c>
      <c r="AL2265" s="42"/>
    </row>
    <row r="2266" spans="1:38" x14ac:dyDescent="0.25">
      <c r="A2266" s="26" t="str">
        <f t="shared" si="247"/>
        <v>OK</v>
      </c>
      <c r="B2266" s="29">
        <f t="shared" si="248"/>
        <v>2487914866</v>
      </c>
      <c r="C2266" s="30">
        <v>44354</v>
      </c>
      <c r="D2266" s="18">
        <f t="shared" si="251"/>
        <v>44348</v>
      </c>
      <c r="E2266" s="19" t="str">
        <f>IF(ISERROR(VLOOKUP(C2266,FERIADOS!$A:$B,1,FALSE)),IF(WEEKDAY(C2266)=1,"Dom",IF(WEEKDAY(C2266)=2,"Seg",IF(WEEKDAY(C2266)=3,"Ter",IF(WEEKDAY(C2266)=4,"Qua",IF(WEEKDAY(C2266)=5,"Qui",IF(WEEKDAY(C2266)=6,"Sex","Sab")))))),"Feriado")</f>
        <v>Seg</v>
      </c>
      <c r="F2266" s="32">
        <v>0.32291666666666669</v>
      </c>
      <c r="G2266" s="33">
        <v>0.5</v>
      </c>
      <c r="H2266" s="33">
        <v>0.54166666666666663</v>
      </c>
      <c r="I2266" s="33">
        <v>0.75</v>
      </c>
      <c r="J2266" s="21">
        <f t="shared" si="249"/>
        <v>0.38541666666666669</v>
      </c>
      <c r="K2266" s="21">
        <f t="shared" si="245"/>
        <v>0.38541666666666669</v>
      </c>
      <c r="L2266" s="21">
        <f t="shared" si="246"/>
        <v>1.8749999999999989E-2</v>
      </c>
      <c r="M2266" s="22">
        <f t="shared" si="250"/>
        <v>0</v>
      </c>
      <c r="N2266" s="48">
        <v>42</v>
      </c>
      <c r="O2266" s="54" t="str">
        <f>IF(N2266="","",IFERROR(VLOOKUP(N2266,EMPRESAS!$A:$C,3,FALSE),"NAO CADASTRADA"))</f>
        <v>STAR SU</v>
      </c>
      <c r="P2266" s="50">
        <v>53</v>
      </c>
      <c r="Q2266" s="54" t="str">
        <f>IF(P2266="","",IFERROR(VLOOKUP(P2266,ATIVIDADES!$A:$C,3,FALSE),"NAO CADASTRADA"))</f>
        <v>REVISÃO R.H.</v>
      </c>
      <c r="R2266" s="42">
        <v>0.25</v>
      </c>
      <c r="S2266" s="48">
        <v>42</v>
      </c>
      <c r="T2266" s="54" t="str">
        <f>IF(S2266="","",IFERROR(VLOOKUP(S2266,EMPRESAS!$A:$C,3,FALSE),"NAO CADASTRADA"))</f>
        <v>STAR SU</v>
      </c>
      <c r="U2266" s="50">
        <v>51</v>
      </c>
      <c r="V2266" s="54" t="str">
        <f>IF(U2266="","",IFERROR(VLOOKUP(U2266,ATIVIDADES!$A:$C,3,FALSE),"NAO CADASTRADA"))</f>
        <v>REUNIÃO RH</v>
      </c>
      <c r="W2266" s="42">
        <v>9.375E-2</v>
      </c>
      <c r="X2266" s="48">
        <v>4</v>
      </c>
      <c r="Y2266" s="54" t="str">
        <f>IF(X2266="","",IFERROR(VLOOKUP(X2266,EMPRESAS!$A:$C,3,FALSE),"NAO CADASTRADA"))</f>
        <v>CPSA</v>
      </c>
      <c r="Z2266" s="50">
        <v>77</v>
      </c>
      <c r="AA2266" s="54" t="str">
        <f>IF(Z2266="","",IFERROR(VLOOKUP(Z2266,ATIVIDADES!$A:$C,3,FALSE),"NAO CADASTRADA"))</f>
        <v>OBRAS</v>
      </c>
      <c r="AB2266" s="42">
        <v>4.1666666666666664E-2</v>
      </c>
      <c r="AC2266" s="48"/>
      <c r="AD2266" s="54" t="str">
        <f>IF(AC2266="","",IFERROR(VLOOKUP(AC2266,EMPRESAS!$A:$C,3,FALSE),"NAO CADASTRADA"))</f>
        <v/>
      </c>
      <c r="AE2266" s="50"/>
      <c r="AF2266" s="54" t="str">
        <f>IF(AE2266="","",IFERROR(VLOOKUP(AE2266,ATIVIDADES!$A:$C,3,FALSE),"NAO CADASTRADA"))</f>
        <v/>
      </c>
      <c r="AG2266" s="42"/>
      <c r="AH2266" s="48"/>
      <c r="AI2266" s="54" t="str">
        <f>IF(AH2266="","",IFERROR(VLOOKUP(AH2266,EMPRESAS!$A:$C,3,FALSE),"NAO CADASTRADA"))</f>
        <v/>
      </c>
      <c r="AJ2266" s="50"/>
      <c r="AK2266" s="54" t="str">
        <f>IF(AJ2266="","",IFERROR(VLOOKUP(AJ2266,ATIVIDADES!$A:$C,3,FALSE),"NAO CADASTRADA"))</f>
        <v/>
      </c>
      <c r="AL2266" s="42"/>
    </row>
    <row r="2267" spans="1:38" x14ac:dyDescent="0.25">
      <c r="A2267" s="26" t="str">
        <f t="shared" si="247"/>
        <v>OK</v>
      </c>
      <c r="B2267" s="29">
        <f t="shared" si="248"/>
        <v>2487914866</v>
      </c>
      <c r="C2267" s="30">
        <v>44355</v>
      </c>
      <c r="D2267" s="18">
        <f t="shared" si="251"/>
        <v>44348</v>
      </c>
      <c r="E2267" s="19" t="str">
        <f>IF(ISERROR(VLOOKUP(C2267,FERIADOS!$A:$B,1,FALSE)),IF(WEEKDAY(C2267)=1,"Dom",IF(WEEKDAY(C2267)=2,"Seg",IF(WEEKDAY(C2267)=3,"Ter",IF(WEEKDAY(C2267)=4,"Qua",IF(WEEKDAY(C2267)=5,"Qui",IF(WEEKDAY(C2267)=6,"Sex","Sab")))))),"Feriado")</f>
        <v>Ter</v>
      </c>
      <c r="F2267" s="32">
        <v>0.32291666666666669</v>
      </c>
      <c r="G2267" s="33">
        <v>0.5</v>
      </c>
      <c r="H2267" s="33">
        <v>0.54166666666666663</v>
      </c>
      <c r="I2267" s="33">
        <v>0.7416666666666667</v>
      </c>
      <c r="J2267" s="21">
        <f t="shared" si="249"/>
        <v>0.37708333333333338</v>
      </c>
      <c r="K2267" s="21">
        <f t="shared" si="245"/>
        <v>0.37708333333333333</v>
      </c>
      <c r="L2267" s="21">
        <f t="shared" si="246"/>
        <v>1.0416666666666685E-2</v>
      </c>
      <c r="M2267" s="22">
        <f t="shared" si="250"/>
        <v>0</v>
      </c>
      <c r="N2267" s="48">
        <v>42</v>
      </c>
      <c r="O2267" s="54" t="str">
        <f>IF(N2267="","",IFERROR(VLOOKUP(N2267,EMPRESAS!$A:$C,3,FALSE),"NAO CADASTRADA"))</f>
        <v>STAR SU</v>
      </c>
      <c r="P2267" s="50">
        <v>53</v>
      </c>
      <c r="Q2267" s="54" t="str">
        <f>IF(P2267="","",IFERROR(VLOOKUP(P2267,ATIVIDADES!$A:$C,3,FALSE),"NAO CADASTRADA"))</f>
        <v>REVISÃO R.H.</v>
      </c>
      <c r="R2267" s="42">
        <v>0.24930555555555556</v>
      </c>
      <c r="S2267" s="48">
        <v>42</v>
      </c>
      <c r="T2267" s="54" t="str">
        <f>IF(S2267="","",IFERROR(VLOOKUP(S2267,EMPRESAS!$A:$C,3,FALSE),"NAO CADASTRADA"))</f>
        <v>STAR SU</v>
      </c>
      <c r="U2267" s="50">
        <v>51</v>
      </c>
      <c r="V2267" s="54" t="str">
        <f>IF(U2267="","",IFERROR(VLOOKUP(U2267,ATIVIDADES!$A:$C,3,FALSE),"NAO CADASTRADA"))</f>
        <v>REUNIÃO RH</v>
      </c>
      <c r="W2267" s="42">
        <v>0.1277777777777778</v>
      </c>
      <c r="X2267" s="48"/>
      <c r="Y2267" s="54" t="str">
        <f>IF(X2267="","",IFERROR(VLOOKUP(X2267,EMPRESAS!$A:$C,3,FALSE),"NAO CADASTRADA"))</f>
        <v/>
      </c>
      <c r="Z2267" s="50"/>
      <c r="AA2267" s="54" t="str">
        <f>IF(Z2267="","",IFERROR(VLOOKUP(Z2267,ATIVIDADES!$A:$C,3,FALSE),"NAO CADASTRADA"))</f>
        <v/>
      </c>
      <c r="AB2267" s="42"/>
      <c r="AC2267" s="48"/>
      <c r="AD2267" s="54" t="str">
        <f>IF(AC2267="","",IFERROR(VLOOKUP(AC2267,EMPRESAS!$A:$C,3,FALSE),"NAO CADASTRADA"))</f>
        <v/>
      </c>
      <c r="AE2267" s="50"/>
      <c r="AF2267" s="54" t="str">
        <f>IF(AE2267="","",IFERROR(VLOOKUP(AE2267,ATIVIDADES!$A:$C,3,FALSE),"NAO CADASTRADA"))</f>
        <v/>
      </c>
      <c r="AG2267" s="42"/>
      <c r="AH2267" s="48"/>
      <c r="AI2267" s="54" t="str">
        <f>IF(AH2267="","",IFERROR(VLOOKUP(AH2267,EMPRESAS!$A:$C,3,FALSE),"NAO CADASTRADA"))</f>
        <v/>
      </c>
      <c r="AJ2267" s="50"/>
      <c r="AK2267" s="54" t="str">
        <f>IF(AJ2267="","",IFERROR(VLOOKUP(AJ2267,ATIVIDADES!$A:$C,3,FALSE),"NAO CADASTRADA"))</f>
        <v/>
      </c>
      <c r="AL2267" s="42"/>
    </row>
    <row r="2268" spans="1:38" x14ac:dyDescent="0.25">
      <c r="A2268" s="26" t="str">
        <f t="shared" si="247"/>
        <v>OK</v>
      </c>
      <c r="B2268" s="29">
        <f t="shared" si="248"/>
        <v>2487914866</v>
      </c>
      <c r="C2268" s="30">
        <v>44356</v>
      </c>
      <c r="D2268" s="18">
        <f t="shared" si="251"/>
        <v>44348</v>
      </c>
      <c r="E2268" s="19" t="str">
        <f>IF(ISERROR(VLOOKUP(C2268,FERIADOS!$A:$B,1,FALSE)),IF(WEEKDAY(C2268)=1,"Dom",IF(WEEKDAY(C2268)=2,"Seg",IF(WEEKDAY(C2268)=3,"Ter",IF(WEEKDAY(C2268)=4,"Qua",IF(WEEKDAY(C2268)=5,"Qui",IF(WEEKDAY(C2268)=6,"Sex","Sab")))))),"Feriado")</f>
        <v>Qua</v>
      </c>
      <c r="F2268" s="32">
        <v>0.32291666666666669</v>
      </c>
      <c r="G2268" s="33">
        <v>0.5</v>
      </c>
      <c r="H2268" s="33">
        <v>0.54166666666666663</v>
      </c>
      <c r="I2268" s="33">
        <v>0.73611111111111116</v>
      </c>
      <c r="J2268" s="21">
        <f t="shared" si="249"/>
        <v>0.37152777777777785</v>
      </c>
      <c r="K2268" s="21">
        <f t="shared" si="245"/>
        <v>0.37152777777777779</v>
      </c>
      <c r="L2268" s="21">
        <f t="shared" si="246"/>
        <v>4.8611111111111494E-3</v>
      </c>
      <c r="M2268" s="22">
        <f t="shared" si="250"/>
        <v>0</v>
      </c>
      <c r="N2268" s="48">
        <v>42</v>
      </c>
      <c r="O2268" s="54" t="str">
        <f>IF(N2268="","",IFERROR(VLOOKUP(N2268,EMPRESAS!$A:$C,3,FALSE),"NAO CADASTRADA"))</f>
        <v>STAR SU</v>
      </c>
      <c r="P2268" s="50">
        <v>53</v>
      </c>
      <c r="Q2268" s="54" t="str">
        <f>IF(P2268="","",IFERROR(VLOOKUP(P2268,ATIVIDADES!$A:$C,3,FALSE),"NAO CADASTRADA"))</f>
        <v>REVISÃO R.H.</v>
      </c>
      <c r="R2268" s="42">
        <v>0.25208333333333333</v>
      </c>
      <c r="S2268" s="48">
        <v>42</v>
      </c>
      <c r="T2268" s="54" t="str">
        <f>IF(S2268="","",IFERROR(VLOOKUP(S2268,EMPRESAS!$A:$C,3,FALSE),"NAO CADASTRADA"))</f>
        <v>STAR SU</v>
      </c>
      <c r="U2268" s="50">
        <v>51</v>
      </c>
      <c r="V2268" s="54" t="str">
        <f>IF(U2268="","",IFERROR(VLOOKUP(U2268,ATIVIDADES!$A:$C,3,FALSE),"NAO CADASTRADA"))</f>
        <v>REUNIÃO RH</v>
      </c>
      <c r="W2268" s="42">
        <v>5.8333333333333327E-2</v>
      </c>
      <c r="X2268" s="48">
        <v>4</v>
      </c>
      <c r="Y2268" s="54" t="str">
        <f>IF(X2268="","",IFERROR(VLOOKUP(X2268,EMPRESAS!$A:$C,3,FALSE),"NAO CADASTRADA"))</f>
        <v>CPSA</v>
      </c>
      <c r="Z2268" s="50">
        <v>77</v>
      </c>
      <c r="AA2268" s="54" t="str">
        <f>IF(Z2268="","",IFERROR(VLOOKUP(Z2268,ATIVIDADES!$A:$C,3,FALSE),"NAO CADASTRADA"))</f>
        <v>OBRAS</v>
      </c>
      <c r="AB2268" s="42">
        <v>6.1111111111111116E-2</v>
      </c>
      <c r="AC2268" s="48"/>
      <c r="AD2268" s="54" t="str">
        <f>IF(AC2268="","",IFERROR(VLOOKUP(AC2268,EMPRESAS!$A:$C,3,FALSE),"NAO CADASTRADA"))</f>
        <v/>
      </c>
      <c r="AE2268" s="50"/>
      <c r="AF2268" s="54" t="str">
        <f>IF(AE2268="","",IFERROR(VLOOKUP(AE2268,ATIVIDADES!$A:$C,3,FALSE),"NAO CADASTRADA"))</f>
        <v/>
      </c>
      <c r="AG2268" s="42"/>
      <c r="AH2268" s="48"/>
      <c r="AI2268" s="54" t="str">
        <f>IF(AH2268="","",IFERROR(VLOOKUP(AH2268,EMPRESAS!$A:$C,3,FALSE),"NAO CADASTRADA"))</f>
        <v/>
      </c>
      <c r="AJ2268" s="50"/>
      <c r="AK2268" s="54" t="str">
        <f>IF(AJ2268="","",IFERROR(VLOOKUP(AJ2268,ATIVIDADES!$A:$C,3,FALSE),"NAO CADASTRADA"))</f>
        <v/>
      </c>
      <c r="AL2268" s="42"/>
    </row>
    <row r="2269" spans="1:38" x14ac:dyDescent="0.25">
      <c r="A2269" s="26" t="str">
        <f t="shared" si="247"/>
        <v>OK</v>
      </c>
      <c r="B2269" s="29">
        <f t="shared" si="248"/>
        <v>2487914866</v>
      </c>
      <c r="C2269" s="30">
        <v>44357</v>
      </c>
      <c r="D2269" s="18">
        <f t="shared" si="251"/>
        <v>44348</v>
      </c>
      <c r="E2269" s="19" t="str">
        <f>IF(ISERROR(VLOOKUP(C2269,FERIADOS!$A:$B,1,FALSE)),IF(WEEKDAY(C2269)=1,"Dom",IF(WEEKDAY(C2269)=2,"Seg",IF(WEEKDAY(C2269)=3,"Ter",IF(WEEKDAY(C2269)=4,"Qua",IF(WEEKDAY(C2269)=5,"Qui",IF(WEEKDAY(C2269)=6,"Sex","Sab")))))),"Feriado")</f>
        <v>Qui</v>
      </c>
      <c r="F2269" s="32">
        <v>0.32291666666666669</v>
      </c>
      <c r="G2269" s="33">
        <v>0.5</v>
      </c>
      <c r="H2269" s="33">
        <v>0.54166666666666663</v>
      </c>
      <c r="I2269" s="33">
        <v>0.73958333333333337</v>
      </c>
      <c r="J2269" s="21">
        <f t="shared" si="249"/>
        <v>0.37500000000000006</v>
      </c>
      <c r="K2269" s="21">
        <f t="shared" si="245"/>
        <v>0.375</v>
      </c>
      <c r="L2269" s="21">
        <f t="shared" si="246"/>
        <v>8.3333333333333592E-3</v>
      </c>
      <c r="M2269" s="22">
        <f t="shared" si="250"/>
        <v>0</v>
      </c>
      <c r="N2269" s="48">
        <v>42</v>
      </c>
      <c r="O2269" s="54" t="str">
        <f>IF(N2269="","",IFERROR(VLOOKUP(N2269,EMPRESAS!$A:$C,3,FALSE),"NAO CADASTRADA"))</f>
        <v>STAR SU</v>
      </c>
      <c r="P2269" s="50">
        <v>53</v>
      </c>
      <c r="Q2269" s="54" t="str">
        <f>IF(P2269="","",IFERROR(VLOOKUP(P2269,ATIVIDADES!$A:$C,3,FALSE),"NAO CADASTRADA"))</f>
        <v>REVISÃO R.H.</v>
      </c>
      <c r="R2269" s="42">
        <v>0.1875</v>
      </c>
      <c r="S2269" s="48">
        <v>42</v>
      </c>
      <c r="T2269" s="54" t="str">
        <f>IF(S2269="","",IFERROR(VLOOKUP(S2269,EMPRESAS!$A:$C,3,FALSE),"NAO CADASTRADA"))</f>
        <v>STAR SU</v>
      </c>
      <c r="U2269" s="50">
        <v>51</v>
      </c>
      <c r="V2269" s="54" t="str">
        <f>IF(U2269="","",IFERROR(VLOOKUP(U2269,ATIVIDADES!$A:$C,3,FALSE),"NAO CADASTRADA"))</f>
        <v>REUNIÃO RH</v>
      </c>
      <c r="W2269" s="42">
        <v>9.3055555555555558E-2</v>
      </c>
      <c r="X2269" s="48">
        <v>4</v>
      </c>
      <c r="Y2269" s="54" t="str">
        <f>IF(X2269="","",IFERROR(VLOOKUP(X2269,EMPRESAS!$A:$C,3,FALSE),"NAO CADASTRADA"))</f>
        <v>CPSA</v>
      </c>
      <c r="Z2269" s="50">
        <v>77</v>
      </c>
      <c r="AA2269" s="54" t="str">
        <f>IF(Z2269="","",IFERROR(VLOOKUP(Z2269,ATIVIDADES!$A:$C,3,FALSE),"NAO CADASTRADA"))</f>
        <v>OBRAS</v>
      </c>
      <c r="AB2269" s="42">
        <v>9.4444444444444442E-2</v>
      </c>
      <c r="AC2269" s="48"/>
      <c r="AD2269" s="54" t="str">
        <f>IF(AC2269="","",IFERROR(VLOOKUP(AC2269,EMPRESAS!$A:$C,3,FALSE),"NAO CADASTRADA"))</f>
        <v/>
      </c>
      <c r="AE2269" s="50"/>
      <c r="AF2269" s="54" t="str">
        <f>IF(AE2269="","",IFERROR(VLOOKUP(AE2269,ATIVIDADES!$A:$C,3,FALSE),"NAO CADASTRADA"))</f>
        <v/>
      </c>
      <c r="AG2269" s="42"/>
      <c r="AH2269" s="48"/>
      <c r="AI2269" s="54" t="str">
        <f>IF(AH2269="","",IFERROR(VLOOKUP(AH2269,EMPRESAS!$A:$C,3,FALSE),"NAO CADASTRADA"))</f>
        <v/>
      </c>
      <c r="AJ2269" s="50"/>
      <c r="AK2269" s="54" t="str">
        <f>IF(AJ2269="","",IFERROR(VLOOKUP(AJ2269,ATIVIDADES!$A:$C,3,FALSE),"NAO CADASTRADA"))</f>
        <v/>
      </c>
      <c r="AL2269" s="42"/>
    </row>
    <row r="2270" spans="1:38" x14ac:dyDescent="0.25">
      <c r="A2270" s="26" t="str">
        <f t="shared" si="247"/>
        <v>OK</v>
      </c>
      <c r="B2270" s="29">
        <f t="shared" si="248"/>
        <v>2487914866</v>
      </c>
      <c r="C2270" s="30">
        <v>44358</v>
      </c>
      <c r="D2270" s="18">
        <f t="shared" si="251"/>
        <v>44348</v>
      </c>
      <c r="E2270" s="19" t="str">
        <f>IF(ISERROR(VLOOKUP(C2270,FERIADOS!$A:$B,1,FALSE)),IF(WEEKDAY(C2270)=1,"Dom",IF(WEEKDAY(C2270)=2,"Seg",IF(WEEKDAY(C2270)=3,"Ter",IF(WEEKDAY(C2270)=4,"Qua",IF(WEEKDAY(C2270)=5,"Qui",IF(WEEKDAY(C2270)=6,"Sex","Sab")))))),"Feriado")</f>
        <v>Sex</v>
      </c>
      <c r="F2270" s="32">
        <v>0.32291666666666669</v>
      </c>
      <c r="G2270" s="33">
        <v>0.5</v>
      </c>
      <c r="H2270" s="33">
        <v>0.54166666666666663</v>
      </c>
      <c r="I2270" s="33">
        <v>0.70000000000000007</v>
      </c>
      <c r="J2270" s="21">
        <f t="shared" si="249"/>
        <v>0.33541666666666675</v>
      </c>
      <c r="K2270" s="21">
        <f t="shared" si="245"/>
        <v>0.3354166666666667</v>
      </c>
      <c r="L2270" s="21">
        <f t="shared" si="246"/>
        <v>0</v>
      </c>
      <c r="M2270" s="22">
        <f t="shared" si="250"/>
        <v>3.1249999999999944E-2</v>
      </c>
      <c r="N2270" s="48">
        <v>42</v>
      </c>
      <c r="O2270" s="54" t="str">
        <f>IF(N2270="","",IFERROR(VLOOKUP(N2270,EMPRESAS!$A:$C,3,FALSE),"NAO CADASTRADA"))</f>
        <v>STAR SU</v>
      </c>
      <c r="P2270" s="50">
        <v>53</v>
      </c>
      <c r="Q2270" s="54" t="str">
        <f>IF(P2270="","",IFERROR(VLOOKUP(P2270,ATIVIDADES!$A:$C,3,FALSE),"NAO CADASTRADA"))</f>
        <v>REVISÃO R.H.</v>
      </c>
      <c r="R2270" s="42">
        <v>0.14583333333333334</v>
      </c>
      <c r="S2270" s="48">
        <v>4</v>
      </c>
      <c r="T2270" s="54" t="str">
        <f>IF(S2270="","",IFERROR(VLOOKUP(S2270,EMPRESAS!$A:$C,3,FALSE),"NAO CADASTRADA"))</f>
        <v>CPSA</v>
      </c>
      <c r="U2270" s="50">
        <v>77</v>
      </c>
      <c r="V2270" s="54" t="str">
        <f>IF(U2270="","",IFERROR(VLOOKUP(U2270,ATIVIDADES!$A:$C,3,FALSE),"NAO CADASTRADA"))</f>
        <v>OBRAS</v>
      </c>
      <c r="W2270" s="42">
        <v>6.25E-2</v>
      </c>
      <c r="X2270" s="48">
        <v>50</v>
      </c>
      <c r="Y2270" s="54" t="str">
        <f>IF(X2270="","",IFERROR(VLOOKUP(X2270,EMPRESAS!$A:$C,3,FALSE),"NAO CADASTRADA"))</f>
        <v>SIMIONATO</v>
      </c>
      <c r="Z2270" s="50">
        <v>54</v>
      </c>
      <c r="AA2270" s="54" t="str">
        <f>IF(Z2270="","",IFERROR(VLOOKUP(Z2270,ATIVIDADES!$A:$C,3,FALSE),"NAO CADASTRADA"))</f>
        <v>MÉDICO</v>
      </c>
      <c r="AB2270" s="42">
        <v>0.12708333333333333</v>
      </c>
      <c r="AC2270" s="48"/>
      <c r="AD2270" s="54" t="str">
        <f>IF(AC2270="","",IFERROR(VLOOKUP(AC2270,EMPRESAS!$A:$C,3,FALSE),"NAO CADASTRADA"))</f>
        <v/>
      </c>
      <c r="AE2270" s="50"/>
      <c r="AF2270" s="54" t="str">
        <f>IF(AE2270="","",IFERROR(VLOOKUP(AE2270,ATIVIDADES!$A:$C,3,FALSE),"NAO CADASTRADA"))</f>
        <v/>
      </c>
      <c r="AG2270" s="42"/>
      <c r="AH2270" s="48"/>
      <c r="AI2270" s="54" t="str">
        <f>IF(AH2270="","",IFERROR(VLOOKUP(AH2270,EMPRESAS!$A:$C,3,FALSE),"NAO CADASTRADA"))</f>
        <v/>
      </c>
      <c r="AJ2270" s="50"/>
      <c r="AK2270" s="54" t="str">
        <f>IF(AJ2270="","",IFERROR(VLOOKUP(AJ2270,ATIVIDADES!$A:$C,3,FALSE),"NAO CADASTRADA"))</f>
        <v/>
      </c>
      <c r="AL2270" s="42"/>
    </row>
    <row r="2271" spans="1:38" x14ac:dyDescent="0.25">
      <c r="A2271" s="26" t="str">
        <f t="shared" si="247"/>
        <v>OK</v>
      </c>
      <c r="B2271" s="29">
        <f t="shared" si="248"/>
        <v>2487914866</v>
      </c>
      <c r="C2271" s="30">
        <v>44359</v>
      </c>
      <c r="D2271" s="18">
        <f t="shared" si="251"/>
        <v>44348</v>
      </c>
      <c r="E2271" s="19" t="str">
        <f>IF(ISERROR(VLOOKUP(C2271,FERIADOS!$A:$B,1,FALSE)),IF(WEEKDAY(C2271)=1,"Dom",IF(WEEKDAY(C2271)=2,"Seg",IF(WEEKDAY(C2271)=3,"Ter",IF(WEEKDAY(C2271)=4,"Qua",IF(WEEKDAY(C2271)=5,"Qui",IF(WEEKDAY(C2271)=6,"Sex","Sab")))))),"Feriado")</f>
        <v>Sab</v>
      </c>
      <c r="F2271" s="32"/>
      <c r="G2271" s="33"/>
      <c r="H2271" s="33"/>
      <c r="I2271" s="33"/>
      <c r="J2271" s="21" t="str">
        <f t="shared" si="249"/>
        <v/>
      </c>
      <c r="K2271" s="21">
        <f t="shared" si="245"/>
        <v>0</v>
      </c>
      <c r="L2271" s="21" t="str">
        <f t="shared" si="246"/>
        <v/>
      </c>
      <c r="M2271" s="22" t="str">
        <f t="shared" si="250"/>
        <v/>
      </c>
      <c r="N2271" s="48"/>
      <c r="O2271" s="54" t="str">
        <f>IF(N2271="","",IFERROR(VLOOKUP(N2271,EMPRESAS!$A:$C,3,FALSE),"NAO CADASTRADA"))</f>
        <v/>
      </c>
      <c r="P2271" s="50"/>
      <c r="Q2271" s="54" t="str">
        <f>IF(P2271="","",IFERROR(VLOOKUP(P2271,ATIVIDADES!$A:$C,3,FALSE),"NAO CADASTRADA"))</f>
        <v/>
      </c>
      <c r="R2271" s="42"/>
      <c r="S2271" s="48"/>
      <c r="T2271" s="54" t="str">
        <f>IF(S2271="","",IFERROR(VLOOKUP(S2271,EMPRESAS!$A:$C,3,FALSE),"NAO CADASTRADA"))</f>
        <v/>
      </c>
      <c r="U2271" s="50"/>
      <c r="V2271" s="54" t="str">
        <f>IF(U2271="","",IFERROR(VLOOKUP(U2271,ATIVIDADES!$A:$C,3,FALSE),"NAO CADASTRADA"))</f>
        <v/>
      </c>
      <c r="W2271" s="42"/>
      <c r="X2271" s="48"/>
      <c r="Y2271" s="54" t="str">
        <f>IF(X2271="","",IFERROR(VLOOKUP(X2271,EMPRESAS!$A:$C,3,FALSE),"NAO CADASTRADA"))</f>
        <v/>
      </c>
      <c r="Z2271" s="50"/>
      <c r="AA2271" s="54" t="str">
        <f>IF(Z2271="","",IFERROR(VLOOKUP(Z2271,ATIVIDADES!$A:$C,3,FALSE),"NAO CADASTRADA"))</f>
        <v/>
      </c>
      <c r="AB2271" s="42"/>
      <c r="AC2271" s="48"/>
      <c r="AD2271" s="54" t="str">
        <f>IF(AC2271="","",IFERROR(VLOOKUP(AC2271,EMPRESAS!$A:$C,3,FALSE),"NAO CADASTRADA"))</f>
        <v/>
      </c>
      <c r="AE2271" s="50"/>
      <c r="AF2271" s="54" t="str">
        <f>IF(AE2271="","",IFERROR(VLOOKUP(AE2271,ATIVIDADES!$A:$C,3,FALSE),"NAO CADASTRADA"))</f>
        <v/>
      </c>
      <c r="AG2271" s="42"/>
      <c r="AH2271" s="48"/>
      <c r="AI2271" s="54" t="str">
        <f>IF(AH2271="","",IFERROR(VLOOKUP(AH2271,EMPRESAS!$A:$C,3,FALSE),"NAO CADASTRADA"))</f>
        <v/>
      </c>
      <c r="AJ2271" s="50"/>
      <c r="AK2271" s="54" t="str">
        <f>IF(AJ2271="","",IFERROR(VLOOKUP(AJ2271,ATIVIDADES!$A:$C,3,FALSE),"NAO CADASTRADA"))</f>
        <v/>
      </c>
      <c r="AL2271" s="42"/>
    </row>
    <row r="2272" spans="1:38" x14ac:dyDescent="0.25">
      <c r="A2272" s="26" t="str">
        <f t="shared" si="247"/>
        <v>OK</v>
      </c>
      <c r="B2272" s="29">
        <f t="shared" si="248"/>
        <v>2487914866</v>
      </c>
      <c r="C2272" s="30">
        <v>44360</v>
      </c>
      <c r="D2272" s="18">
        <f t="shared" si="251"/>
        <v>44348</v>
      </c>
      <c r="E2272" s="19" t="str">
        <f>IF(ISERROR(VLOOKUP(C2272,FERIADOS!$A:$B,1,FALSE)),IF(WEEKDAY(C2272)=1,"Dom",IF(WEEKDAY(C2272)=2,"Seg",IF(WEEKDAY(C2272)=3,"Ter",IF(WEEKDAY(C2272)=4,"Qua",IF(WEEKDAY(C2272)=5,"Qui",IF(WEEKDAY(C2272)=6,"Sex","Sab")))))),"Feriado")</f>
        <v>Dom</v>
      </c>
      <c r="F2272" s="32"/>
      <c r="G2272" s="33"/>
      <c r="H2272" s="33"/>
      <c r="I2272" s="33"/>
      <c r="J2272" s="21" t="str">
        <f t="shared" si="249"/>
        <v/>
      </c>
      <c r="K2272" s="21">
        <f t="shared" si="245"/>
        <v>0</v>
      </c>
      <c r="L2272" s="21" t="str">
        <f t="shared" si="246"/>
        <v/>
      </c>
      <c r="M2272" s="22" t="str">
        <f t="shared" si="250"/>
        <v/>
      </c>
      <c r="N2272" s="48"/>
      <c r="O2272" s="54" t="str">
        <f>IF(N2272="","",IFERROR(VLOOKUP(N2272,EMPRESAS!$A:$C,3,FALSE),"NAO CADASTRADA"))</f>
        <v/>
      </c>
      <c r="P2272" s="50"/>
      <c r="Q2272" s="54" t="str">
        <f>IF(P2272="","",IFERROR(VLOOKUP(P2272,ATIVIDADES!$A:$C,3,FALSE),"NAO CADASTRADA"))</f>
        <v/>
      </c>
      <c r="R2272" s="42"/>
      <c r="S2272" s="48"/>
      <c r="T2272" s="54" t="str">
        <f>IF(S2272="","",IFERROR(VLOOKUP(S2272,EMPRESAS!$A:$C,3,FALSE),"NAO CADASTRADA"))</f>
        <v/>
      </c>
      <c r="U2272" s="50"/>
      <c r="V2272" s="54" t="str">
        <f>IF(U2272="","",IFERROR(VLOOKUP(U2272,ATIVIDADES!$A:$C,3,FALSE),"NAO CADASTRADA"))</f>
        <v/>
      </c>
      <c r="W2272" s="42"/>
      <c r="X2272" s="48"/>
      <c r="Y2272" s="54" t="str">
        <f>IF(X2272="","",IFERROR(VLOOKUP(X2272,EMPRESAS!$A:$C,3,FALSE),"NAO CADASTRADA"))</f>
        <v/>
      </c>
      <c r="Z2272" s="50"/>
      <c r="AA2272" s="54" t="str">
        <f>IF(Z2272="","",IFERROR(VLOOKUP(Z2272,ATIVIDADES!$A:$C,3,FALSE),"NAO CADASTRADA"))</f>
        <v/>
      </c>
      <c r="AB2272" s="42"/>
      <c r="AC2272" s="48"/>
      <c r="AD2272" s="54" t="str">
        <f>IF(AC2272="","",IFERROR(VLOOKUP(AC2272,EMPRESAS!$A:$C,3,FALSE),"NAO CADASTRADA"))</f>
        <v/>
      </c>
      <c r="AE2272" s="50"/>
      <c r="AF2272" s="54" t="str">
        <f>IF(AE2272="","",IFERROR(VLOOKUP(AE2272,ATIVIDADES!$A:$C,3,FALSE),"NAO CADASTRADA"))</f>
        <v/>
      </c>
      <c r="AG2272" s="42"/>
      <c r="AH2272" s="48"/>
      <c r="AI2272" s="54" t="str">
        <f>IF(AH2272="","",IFERROR(VLOOKUP(AH2272,EMPRESAS!$A:$C,3,FALSE),"NAO CADASTRADA"))</f>
        <v/>
      </c>
      <c r="AJ2272" s="50"/>
      <c r="AK2272" s="54" t="str">
        <f>IF(AJ2272="","",IFERROR(VLOOKUP(AJ2272,ATIVIDADES!$A:$C,3,FALSE),"NAO CADASTRADA"))</f>
        <v/>
      </c>
      <c r="AL2272" s="42"/>
    </row>
    <row r="2273" spans="1:38" x14ac:dyDescent="0.25">
      <c r="A2273" s="26" t="str">
        <f t="shared" si="247"/>
        <v>OK</v>
      </c>
      <c r="B2273" s="29">
        <f t="shared" si="248"/>
        <v>2487914866</v>
      </c>
      <c r="C2273" s="30">
        <v>44361</v>
      </c>
      <c r="D2273" s="18">
        <f t="shared" si="251"/>
        <v>44348</v>
      </c>
      <c r="E2273" s="19" t="str">
        <f>IF(ISERROR(VLOOKUP(C2273,FERIADOS!$A:$B,1,FALSE)),IF(WEEKDAY(C2273)=1,"Dom",IF(WEEKDAY(C2273)=2,"Seg",IF(WEEKDAY(C2273)=3,"Ter",IF(WEEKDAY(C2273)=4,"Qua",IF(WEEKDAY(C2273)=5,"Qui",IF(WEEKDAY(C2273)=6,"Sex","Sab")))))),"Feriado")</f>
        <v>Seg</v>
      </c>
      <c r="F2273" s="32">
        <v>0.32291666666666669</v>
      </c>
      <c r="G2273" s="33">
        <v>0.5</v>
      </c>
      <c r="H2273" s="33">
        <v>0.54166666666666663</v>
      </c>
      <c r="I2273" s="33">
        <v>0.77083333333333337</v>
      </c>
      <c r="J2273" s="21">
        <f t="shared" si="249"/>
        <v>0.40625000000000006</v>
      </c>
      <c r="K2273" s="21">
        <f t="shared" si="245"/>
        <v>0.40625</v>
      </c>
      <c r="L2273" s="21">
        <f t="shared" si="246"/>
        <v>3.9583333333333359E-2</v>
      </c>
      <c r="M2273" s="22">
        <f t="shared" si="250"/>
        <v>0</v>
      </c>
      <c r="N2273" s="48">
        <v>42</v>
      </c>
      <c r="O2273" s="54" t="str">
        <f>IF(N2273="","",IFERROR(VLOOKUP(N2273,EMPRESAS!$A:$C,3,FALSE),"NAO CADASTRADA"))</f>
        <v>STAR SU</v>
      </c>
      <c r="P2273" s="50">
        <v>94</v>
      </c>
      <c r="Q2273" s="54" t="str">
        <f>IF(P2273="","",IFERROR(VLOOKUP(P2273,ATIVIDADES!$A:$C,3,FALSE),"NAO CADASTRADA"))</f>
        <v>TRABALHO ESPECIAL</v>
      </c>
      <c r="R2273" s="42">
        <v>0.125</v>
      </c>
      <c r="S2273" s="48">
        <v>42</v>
      </c>
      <c r="T2273" s="54" t="str">
        <f>IF(S2273="","",IFERROR(VLOOKUP(S2273,EMPRESAS!$A:$C,3,FALSE),"NAO CADASTRADA"))</f>
        <v>STAR SU</v>
      </c>
      <c r="U2273" s="50">
        <v>53</v>
      </c>
      <c r="V2273" s="54" t="str">
        <f>IF(U2273="","",IFERROR(VLOOKUP(U2273,ATIVIDADES!$A:$C,3,FALSE),"NAO CADASTRADA"))</f>
        <v>REVISÃO R.H.</v>
      </c>
      <c r="W2273" s="42">
        <v>4.1666666666666664E-2</v>
      </c>
      <c r="X2273" s="48">
        <v>50</v>
      </c>
      <c r="Y2273" s="54" t="str">
        <f>IF(X2273="","",IFERROR(VLOOKUP(X2273,EMPRESAS!$A:$C,3,FALSE),"NAO CADASTRADA"))</f>
        <v>SIMIONATO</v>
      </c>
      <c r="Z2273" s="50">
        <v>92</v>
      </c>
      <c r="AA2273" s="54" t="str">
        <f>IF(Z2273="","",IFERROR(VLOOKUP(Z2273,ATIVIDADES!$A:$C,3,FALSE),"NAO CADASTRADA"))</f>
        <v>ESTUDO E PESQUISA</v>
      </c>
      <c r="AB2273" s="42">
        <v>4.1666666666666664E-2</v>
      </c>
      <c r="AC2273" s="48">
        <v>157</v>
      </c>
      <c r="AD2273" s="54" t="str">
        <f>IF(AC2273="","",IFERROR(VLOOKUP(AC2273,EMPRESAS!$A:$C,3,FALSE),"NAO CADASTRADA"))</f>
        <v>EXCENTAL</v>
      </c>
      <c r="AE2273" s="50">
        <v>52</v>
      </c>
      <c r="AF2273" s="54" t="str">
        <f>IF(AE2273="","",IFERROR(VLOOKUP(AE2273,ATIVIDADES!$A:$C,3,FALSE),"NAO CADASTRADA"))</f>
        <v xml:space="preserve">REVISÃO DPTO PESSOAL </v>
      </c>
      <c r="AG2273" s="42">
        <v>0.19791666666666666</v>
      </c>
      <c r="AH2273" s="48"/>
      <c r="AI2273" s="54" t="str">
        <f>IF(AH2273="","",IFERROR(VLOOKUP(AH2273,EMPRESAS!$A:$C,3,FALSE),"NAO CADASTRADA"))</f>
        <v/>
      </c>
      <c r="AJ2273" s="50"/>
      <c r="AK2273" s="54" t="str">
        <f>IF(AJ2273="","",IFERROR(VLOOKUP(AJ2273,ATIVIDADES!$A:$C,3,FALSE),"NAO CADASTRADA"))</f>
        <v/>
      </c>
      <c r="AL2273" s="42"/>
    </row>
    <row r="2274" spans="1:38" x14ac:dyDescent="0.25">
      <c r="A2274" s="26" t="str">
        <f t="shared" si="247"/>
        <v>OK</v>
      </c>
      <c r="B2274" s="29">
        <f t="shared" si="248"/>
        <v>2487914866</v>
      </c>
      <c r="C2274" s="30">
        <v>44362</v>
      </c>
      <c r="D2274" s="18">
        <f t="shared" si="251"/>
        <v>44348</v>
      </c>
      <c r="E2274" s="19" t="str">
        <f>IF(ISERROR(VLOOKUP(C2274,FERIADOS!$A:$B,1,FALSE)),IF(WEEKDAY(C2274)=1,"Dom",IF(WEEKDAY(C2274)=2,"Seg",IF(WEEKDAY(C2274)=3,"Ter",IF(WEEKDAY(C2274)=4,"Qua",IF(WEEKDAY(C2274)=5,"Qui",IF(WEEKDAY(C2274)=6,"Sex","Sab")))))),"Feriado")</f>
        <v>Ter</v>
      </c>
      <c r="F2274" s="32">
        <v>0.32291666666666669</v>
      </c>
      <c r="G2274" s="33">
        <v>0.5</v>
      </c>
      <c r="H2274" s="33">
        <v>0.54166666666666663</v>
      </c>
      <c r="I2274" s="33">
        <v>0.7416666666666667</v>
      </c>
      <c r="J2274" s="21">
        <f t="shared" si="249"/>
        <v>0.37708333333333338</v>
      </c>
      <c r="K2274" s="21">
        <f t="shared" si="245"/>
        <v>0.37708333333333333</v>
      </c>
      <c r="L2274" s="21">
        <f t="shared" si="246"/>
        <v>1.0416666666666685E-2</v>
      </c>
      <c r="M2274" s="22">
        <f t="shared" si="250"/>
        <v>0</v>
      </c>
      <c r="N2274" s="48">
        <v>42</v>
      </c>
      <c r="O2274" s="54" t="str">
        <f>IF(N2274="","",IFERROR(VLOOKUP(N2274,EMPRESAS!$A:$C,3,FALSE),"NAO CADASTRADA"))</f>
        <v>STAR SU</v>
      </c>
      <c r="P2274" s="50">
        <v>53</v>
      </c>
      <c r="Q2274" s="54" t="str">
        <f>IF(P2274="","",IFERROR(VLOOKUP(P2274,ATIVIDADES!$A:$C,3,FALSE),"NAO CADASTRADA"))</f>
        <v>REVISÃO R.H.</v>
      </c>
      <c r="R2274" s="42">
        <v>2.0833333333333332E-2</v>
      </c>
      <c r="S2274" s="48">
        <v>157</v>
      </c>
      <c r="T2274" s="54" t="str">
        <f>IF(S2274="","",IFERROR(VLOOKUP(S2274,EMPRESAS!$A:$C,3,FALSE),"NAO CADASTRADA"))</f>
        <v>EXCENTAL</v>
      </c>
      <c r="U2274" s="50">
        <v>52</v>
      </c>
      <c r="V2274" s="54" t="str">
        <f>IF(U2274="","",IFERROR(VLOOKUP(U2274,ATIVIDADES!$A:$C,3,FALSE),"NAO CADASTRADA"))</f>
        <v xml:space="preserve">REVISÃO DPTO PESSOAL </v>
      </c>
      <c r="W2274" s="42">
        <v>0.32361111111111113</v>
      </c>
      <c r="X2274" s="48">
        <v>50</v>
      </c>
      <c r="Y2274" s="54" t="str">
        <f>IF(X2274="","",IFERROR(VLOOKUP(X2274,EMPRESAS!$A:$C,3,FALSE),"NAO CADASTRADA"))</f>
        <v>SIMIONATO</v>
      </c>
      <c r="Z2274" s="50">
        <v>51</v>
      </c>
      <c r="AA2274" s="54" t="str">
        <f>IF(Z2274="","",IFERROR(VLOOKUP(Z2274,ATIVIDADES!$A:$C,3,FALSE),"NAO CADASTRADA"))</f>
        <v>REUNIÃO RH</v>
      </c>
      <c r="AB2274" s="42">
        <v>3.2638888888888891E-2</v>
      </c>
      <c r="AC2274" s="48"/>
      <c r="AD2274" s="54" t="str">
        <f>IF(AC2274="","",IFERROR(VLOOKUP(AC2274,EMPRESAS!$A:$C,3,FALSE),"NAO CADASTRADA"))</f>
        <v/>
      </c>
      <c r="AE2274" s="50"/>
      <c r="AF2274" s="54" t="str">
        <f>IF(AE2274="","",IFERROR(VLOOKUP(AE2274,ATIVIDADES!$A:$C,3,FALSE),"NAO CADASTRADA"))</f>
        <v/>
      </c>
      <c r="AG2274" s="42"/>
      <c r="AH2274" s="48"/>
      <c r="AI2274" s="54" t="str">
        <f>IF(AH2274="","",IFERROR(VLOOKUP(AH2274,EMPRESAS!$A:$C,3,FALSE),"NAO CADASTRADA"))</f>
        <v/>
      </c>
      <c r="AJ2274" s="50"/>
      <c r="AK2274" s="54" t="str">
        <f>IF(AJ2274="","",IFERROR(VLOOKUP(AJ2274,ATIVIDADES!$A:$C,3,FALSE),"NAO CADASTRADA"))</f>
        <v/>
      </c>
      <c r="AL2274" s="42"/>
    </row>
    <row r="2275" spans="1:38" x14ac:dyDescent="0.25">
      <c r="A2275" s="26" t="str">
        <f t="shared" si="247"/>
        <v>OK</v>
      </c>
      <c r="B2275" s="29">
        <f t="shared" si="248"/>
        <v>2487914866</v>
      </c>
      <c r="C2275" s="30">
        <v>44363</v>
      </c>
      <c r="D2275" s="18">
        <f t="shared" si="251"/>
        <v>44348</v>
      </c>
      <c r="E2275" s="19" t="str">
        <f>IF(ISERROR(VLOOKUP(C2275,FERIADOS!$A:$B,1,FALSE)),IF(WEEKDAY(C2275)=1,"Dom",IF(WEEKDAY(C2275)=2,"Seg",IF(WEEKDAY(C2275)=3,"Ter",IF(WEEKDAY(C2275)=4,"Qua",IF(WEEKDAY(C2275)=5,"Qui",IF(WEEKDAY(C2275)=6,"Sex","Sab")))))),"Feriado")</f>
        <v>Qua</v>
      </c>
      <c r="F2275" s="32">
        <v>0.32291666666666669</v>
      </c>
      <c r="G2275" s="33">
        <v>0.5</v>
      </c>
      <c r="H2275" s="33">
        <v>0.54166666666666663</v>
      </c>
      <c r="I2275" s="33">
        <v>0.73611111111111116</v>
      </c>
      <c r="J2275" s="21">
        <f t="shared" si="249"/>
        <v>0.37152777777777785</v>
      </c>
      <c r="K2275" s="21">
        <f t="shared" si="245"/>
        <v>0.37152777777777779</v>
      </c>
      <c r="L2275" s="21">
        <f t="shared" si="246"/>
        <v>4.8611111111111494E-3</v>
      </c>
      <c r="M2275" s="22">
        <f t="shared" si="250"/>
        <v>0</v>
      </c>
      <c r="N2275" s="48">
        <v>4</v>
      </c>
      <c r="O2275" s="54" t="str">
        <f>IF(N2275="","",IFERROR(VLOOKUP(N2275,EMPRESAS!$A:$C,3,FALSE),"NAO CADASTRADA"))</f>
        <v>CPSA</v>
      </c>
      <c r="P2275" s="50">
        <v>77</v>
      </c>
      <c r="Q2275" s="54" t="str">
        <f>IF(P2275="","",IFERROR(VLOOKUP(P2275,ATIVIDADES!$A:$C,3,FALSE),"NAO CADASTRADA"))</f>
        <v>OBRAS</v>
      </c>
      <c r="R2275" s="42">
        <v>0.28611111111111115</v>
      </c>
      <c r="S2275" s="48">
        <v>42</v>
      </c>
      <c r="T2275" s="54" t="str">
        <f>IF(S2275="","",IFERROR(VLOOKUP(S2275,EMPRESAS!$A:$C,3,FALSE),"NAO CADASTRADA"))</f>
        <v>STAR SU</v>
      </c>
      <c r="U2275" s="50">
        <v>53</v>
      </c>
      <c r="V2275" s="54" t="str">
        <f>IF(U2275="","",IFERROR(VLOOKUP(U2275,ATIVIDADES!$A:$C,3,FALSE),"NAO CADASTRADA"))</f>
        <v>REVISÃO R.H.</v>
      </c>
      <c r="W2275" s="42">
        <v>6.3888888888888884E-2</v>
      </c>
      <c r="X2275" s="48">
        <v>50</v>
      </c>
      <c r="Y2275" s="54" t="str">
        <f>IF(X2275="","",IFERROR(VLOOKUP(X2275,EMPRESAS!$A:$C,3,FALSE),"NAO CADASTRADA"))</f>
        <v>SIMIONATO</v>
      </c>
      <c r="Z2275" s="50">
        <v>51</v>
      </c>
      <c r="AA2275" s="54" t="str">
        <f>IF(Z2275="","",IFERROR(VLOOKUP(Z2275,ATIVIDADES!$A:$C,3,FALSE),"NAO CADASTRADA"))</f>
        <v>REUNIÃO RH</v>
      </c>
      <c r="AB2275" s="42">
        <v>2.1527777777777781E-2</v>
      </c>
      <c r="AC2275" s="48"/>
      <c r="AD2275" s="54" t="str">
        <f>IF(AC2275="","",IFERROR(VLOOKUP(AC2275,EMPRESAS!$A:$C,3,FALSE),"NAO CADASTRADA"))</f>
        <v/>
      </c>
      <c r="AE2275" s="50"/>
      <c r="AF2275" s="54" t="str">
        <f>IF(AE2275="","",IFERROR(VLOOKUP(AE2275,ATIVIDADES!$A:$C,3,FALSE),"NAO CADASTRADA"))</f>
        <v/>
      </c>
      <c r="AG2275" s="42"/>
      <c r="AH2275" s="48"/>
      <c r="AI2275" s="54" t="str">
        <f>IF(AH2275="","",IFERROR(VLOOKUP(AH2275,EMPRESAS!$A:$C,3,FALSE),"NAO CADASTRADA"))</f>
        <v/>
      </c>
      <c r="AJ2275" s="50"/>
      <c r="AK2275" s="54" t="str">
        <f>IF(AJ2275="","",IFERROR(VLOOKUP(AJ2275,ATIVIDADES!$A:$C,3,FALSE),"NAO CADASTRADA"))</f>
        <v/>
      </c>
      <c r="AL2275" s="42"/>
    </row>
    <row r="2276" spans="1:38" x14ac:dyDescent="0.25">
      <c r="A2276" s="26" t="str">
        <f t="shared" si="247"/>
        <v>OK</v>
      </c>
      <c r="B2276" s="29">
        <f t="shared" si="248"/>
        <v>2487914866</v>
      </c>
      <c r="C2276" s="30">
        <v>44364</v>
      </c>
      <c r="D2276" s="18">
        <f t="shared" si="251"/>
        <v>44348</v>
      </c>
      <c r="E2276" s="19" t="str">
        <f>IF(ISERROR(VLOOKUP(C2276,FERIADOS!$A:$B,1,FALSE)),IF(WEEKDAY(C2276)=1,"Dom",IF(WEEKDAY(C2276)=2,"Seg",IF(WEEKDAY(C2276)=3,"Ter",IF(WEEKDAY(C2276)=4,"Qua",IF(WEEKDAY(C2276)=5,"Qui",IF(WEEKDAY(C2276)=6,"Sex","Sab")))))),"Feriado")</f>
        <v>Qui</v>
      </c>
      <c r="F2276" s="32">
        <v>0.32291666666666669</v>
      </c>
      <c r="G2276" s="33">
        <v>0.5</v>
      </c>
      <c r="H2276" s="33">
        <v>0.54166666666666663</v>
      </c>
      <c r="I2276" s="33">
        <v>0.72916666666666663</v>
      </c>
      <c r="J2276" s="21">
        <f t="shared" si="249"/>
        <v>0.36458333333333331</v>
      </c>
      <c r="K2276" s="21">
        <f t="shared" si="245"/>
        <v>0.36458333333333331</v>
      </c>
      <c r="L2276" s="21">
        <f t="shared" si="246"/>
        <v>0</v>
      </c>
      <c r="M2276" s="22">
        <f t="shared" si="250"/>
        <v>2.0833333333333814E-3</v>
      </c>
      <c r="N2276" s="48">
        <v>4</v>
      </c>
      <c r="O2276" s="54" t="str">
        <f>IF(N2276="","",IFERROR(VLOOKUP(N2276,EMPRESAS!$A:$C,3,FALSE),"NAO CADASTRADA"))</f>
        <v>CPSA</v>
      </c>
      <c r="P2276" s="50">
        <v>77</v>
      </c>
      <c r="Q2276" s="54" t="str">
        <f>IF(P2276="","",IFERROR(VLOOKUP(P2276,ATIVIDADES!$A:$C,3,FALSE),"NAO CADASTRADA"))</f>
        <v>OBRAS</v>
      </c>
      <c r="R2276" s="42">
        <v>0.20138888888888887</v>
      </c>
      <c r="S2276" s="48">
        <v>4</v>
      </c>
      <c r="T2276" s="54" t="str">
        <f>IF(S2276="","",IFERROR(VLOOKUP(S2276,EMPRESAS!$A:$C,3,FALSE),"NAO CADASTRADA"))</f>
        <v>CPSA</v>
      </c>
      <c r="U2276" s="50">
        <v>77</v>
      </c>
      <c r="V2276" s="54" t="str">
        <f>IF(U2276="","",IFERROR(VLOOKUP(U2276,ATIVIDADES!$A:$C,3,FALSE),"NAO CADASTRADA"))</f>
        <v>OBRAS</v>
      </c>
      <c r="W2276" s="42">
        <v>0.1423611111111111</v>
      </c>
      <c r="X2276" s="48">
        <v>42</v>
      </c>
      <c r="Y2276" s="54" t="str">
        <f>IF(X2276="","",IFERROR(VLOOKUP(X2276,EMPRESAS!$A:$C,3,FALSE),"NAO CADASTRADA"))</f>
        <v>STAR SU</v>
      </c>
      <c r="Z2276" s="50">
        <v>53</v>
      </c>
      <c r="AA2276" s="54" t="str">
        <f>IF(Z2276="","",IFERROR(VLOOKUP(Z2276,ATIVIDADES!$A:$C,3,FALSE),"NAO CADASTRADA"))</f>
        <v>REVISÃO R.H.</v>
      </c>
      <c r="AB2276" s="42">
        <v>2.0833333333333332E-2</v>
      </c>
      <c r="AC2276" s="48"/>
      <c r="AD2276" s="54" t="str">
        <f>IF(AC2276="","",IFERROR(VLOOKUP(AC2276,EMPRESAS!$A:$C,3,FALSE),"NAO CADASTRADA"))</f>
        <v/>
      </c>
      <c r="AE2276" s="50"/>
      <c r="AF2276" s="54" t="str">
        <f>IF(AE2276="","",IFERROR(VLOOKUP(AE2276,ATIVIDADES!$A:$C,3,FALSE),"NAO CADASTRADA"))</f>
        <v/>
      </c>
      <c r="AG2276" s="42"/>
      <c r="AH2276" s="48"/>
      <c r="AI2276" s="54" t="str">
        <f>IF(AH2276="","",IFERROR(VLOOKUP(AH2276,EMPRESAS!$A:$C,3,FALSE),"NAO CADASTRADA"))</f>
        <v/>
      </c>
      <c r="AJ2276" s="50"/>
      <c r="AK2276" s="54" t="str">
        <f>IF(AJ2276="","",IFERROR(VLOOKUP(AJ2276,ATIVIDADES!$A:$C,3,FALSE),"NAO CADASTRADA"))</f>
        <v/>
      </c>
      <c r="AL2276" s="42"/>
    </row>
    <row r="2277" spans="1:38" x14ac:dyDescent="0.25">
      <c r="A2277" s="26" t="str">
        <f t="shared" si="247"/>
        <v>OK</v>
      </c>
      <c r="B2277" s="29">
        <f t="shared" si="248"/>
        <v>2487914866</v>
      </c>
      <c r="C2277" s="30">
        <v>44365</v>
      </c>
      <c r="D2277" s="18">
        <f t="shared" si="251"/>
        <v>44348</v>
      </c>
      <c r="E2277" s="19" t="str">
        <f>IF(ISERROR(VLOOKUP(C2277,FERIADOS!$A:$B,1,FALSE)),IF(WEEKDAY(C2277)=1,"Dom",IF(WEEKDAY(C2277)=2,"Seg",IF(WEEKDAY(C2277)=3,"Ter",IF(WEEKDAY(C2277)=4,"Qua",IF(WEEKDAY(C2277)=5,"Qui",IF(WEEKDAY(C2277)=6,"Sex","Sab")))))),"Feriado")</f>
        <v>Sex</v>
      </c>
      <c r="F2277" s="32">
        <v>0.32291666666666669</v>
      </c>
      <c r="G2277" s="33">
        <v>0.5</v>
      </c>
      <c r="H2277" s="33">
        <v>0.54166666666666663</v>
      </c>
      <c r="I2277" s="33">
        <v>0.70000000000000007</v>
      </c>
      <c r="J2277" s="21">
        <f t="shared" si="249"/>
        <v>0.33541666666666675</v>
      </c>
      <c r="K2277" s="21">
        <f t="shared" si="245"/>
        <v>0.33541666666666664</v>
      </c>
      <c r="L2277" s="21">
        <f t="shared" si="246"/>
        <v>0</v>
      </c>
      <c r="M2277" s="22">
        <f t="shared" si="250"/>
        <v>3.1249999999999944E-2</v>
      </c>
      <c r="N2277" s="48">
        <v>2</v>
      </c>
      <c r="O2277" s="54" t="str">
        <f>IF(N2277="","",IFERROR(VLOOKUP(N2277,EMPRESAS!$A:$C,3,FALSE),"NAO CADASTRADA"))</f>
        <v>ATLANTE</v>
      </c>
      <c r="P2277" s="50">
        <v>85</v>
      </c>
      <c r="Q2277" s="54" t="str">
        <f>IF(P2277="","",IFERROR(VLOOKUP(P2277,ATIVIDADES!$A:$C,3,FALSE),"NAO CADASTRADA"))</f>
        <v>RESPOSTA CONSULTA</v>
      </c>
      <c r="R2277" s="42">
        <v>2.4999999999999998E-2</v>
      </c>
      <c r="S2277" s="48">
        <v>4</v>
      </c>
      <c r="T2277" s="54" t="str">
        <f>IF(S2277="","",IFERROR(VLOOKUP(S2277,EMPRESAS!$A:$C,3,FALSE),"NAO CADASTRADA"))</f>
        <v>CPSA</v>
      </c>
      <c r="U2277" s="50">
        <v>59</v>
      </c>
      <c r="V2277" s="54" t="str">
        <f>IF(U2277="","",IFERROR(VLOOKUP(U2277,ATIVIDADES!$A:$C,3,FALSE),"NAO CADASTRADA"))</f>
        <v>TREINAMENTO</v>
      </c>
      <c r="W2277" s="42">
        <v>4.8611111111111112E-2</v>
      </c>
      <c r="X2277" s="48">
        <v>42</v>
      </c>
      <c r="Y2277" s="54" t="str">
        <f>IF(X2277="","",IFERROR(VLOOKUP(X2277,EMPRESAS!$A:$C,3,FALSE),"NAO CADASTRADA"))</f>
        <v>STAR SU</v>
      </c>
      <c r="Z2277" s="50">
        <v>53</v>
      </c>
      <c r="AA2277" s="54" t="str">
        <f>IF(Z2277="","",IFERROR(VLOOKUP(Z2277,ATIVIDADES!$A:$C,3,FALSE),"NAO CADASTRADA"))</f>
        <v>REVISÃO R.H.</v>
      </c>
      <c r="AB2277" s="42">
        <v>2.0833333333333332E-2</v>
      </c>
      <c r="AC2277" s="48">
        <v>4</v>
      </c>
      <c r="AD2277" s="54" t="str">
        <f>IF(AC2277="","",IFERROR(VLOOKUP(AC2277,EMPRESAS!$A:$C,3,FALSE),"NAO CADASTRADA"))</f>
        <v>CPSA</v>
      </c>
      <c r="AE2277" s="50">
        <v>77</v>
      </c>
      <c r="AF2277" s="54" t="str">
        <f>IF(AE2277="","",IFERROR(VLOOKUP(AE2277,ATIVIDADES!$A:$C,3,FALSE),"NAO CADASTRADA"))</f>
        <v>OBRAS</v>
      </c>
      <c r="AG2277" s="42">
        <v>0.1875</v>
      </c>
      <c r="AH2277" s="48">
        <v>4</v>
      </c>
      <c r="AI2277" s="54" t="str">
        <f>IF(AH2277="","",IFERROR(VLOOKUP(AH2277,EMPRESAS!$A:$C,3,FALSE),"NAO CADASTRADA"))</f>
        <v>CPSA</v>
      </c>
      <c r="AJ2277" s="50">
        <v>77</v>
      </c>
      <c r="AK2277" s="54" t="str">
        <f>IF(AJ2277="","",IFERROR(VLOOKUP(AJ2277,ATIVIDADES!$A:$C,3,FALSE),"NAO CADASTRADA"))</f>
        <v>OBRAS</v>
      </c>
      <c r="AL2277" s="42">
        <v>5.347222222222222E-2</v>
      </c>
    </row>
    <row r="2278" spans="1:38" x14ac:dyDescent="0.25">
      <c r="A2278" s="26" t="str">
        <f t="shared" si="247"/>
        <v>OK</v>
      </c>
      <c r="B2278" s="29">
        <f t="shared" si="248"/>
        <v>2487914866</v>
      </c>
      <c r="C2278" s="30">
        <v>44366</v>
      </c>
      <c r="D2278" s="18">
        <f t="shared" si="251"/>
        <v>44348</v>
      </c>
      <c r="E2278" s="19" t="str">
        <f>IF(ISERROR(VLOOKUP(C2278,FERIADOS!$A:$B,1,FALSE)),IF(WEEKDAY(C2278)=1,"Dom",IF(WEEKDAY(C2278)=2,"Seg",IF(WEEKDAY(C2278)=3,"Ter",IF(WEEKDAY(C2278)=4,"Qua",IF(WEEKDAY(C2278)=5,"Qui",IF(WEEKDAY(C2278)=6,"Sex","Sab")))))),"Feriado")</f>
        <v>Sab</v>
      </c>
      <c r="F2278" s="32"/>
      <c r="G2278" s="33"/>
      <c r="H2278" s="33"/>
      <c r="I2278" s="33"/>
      <c r="J2278" s="21" t="str">
        <f t="shared" si="249"/>
        <v/>
      </c>
      <c r="K2278" s="21">
        <f t="shared" si="245"/>
        <v>0</v>
      </c>
      <c r="L2278" s="21" t="str">
        <f t="shared" si="246"/>
        <v/>
      </c>
      <c r="M2278" s="22" t="str">
        <f t="shared" si="250"/>
        <v/>
      </c>
      <c r="N2278" s="48"/>
      <c r="O2278" s="54" t="str">
        <f>IF(N2278="","",IFERROR(VLOOKUP(N2278,EMPRESAS!$A:$C,3,FALSE),"NAO CADASTRADA"))</f>
        <v/>
      </c>
      <c r="P2278" s="50"/>
      <c r="Q2278" s="54" t="str">
        <f>IF(P2278="","",IFERROR(VLOOKUP(P2278,ATIVIDADES!$A:$C,3,FALSE),"NAO CADASTRADA"))</f>
        <v/>
      </c>
      <c r="R2278" s="42"/>
      <c r="S2278" s="48"/>
      <c r="T2278" s="54" t="str">
        <f>IF(S2278="","",IFERROR(VLOOKUP(S2278,EMPRESAS!$A:$C,3,FALSE),"NAO CADASTRADA"))</f>
        <v/>
      </c>
      <c r="U2278" s="50"/>
      <c r="V2278" s="54" t="str">
        <f>IF(U2278="","",IFERROR(VLOOKUP(U2278,ATIVIDADES!$A:$C,3,FALSE),"NAO CADASTRADA"))</f>
        <v/>
      </c>
      <c r="W2278" s="42"/>
      <c r="X2278" s="48"/>
      <c r="Y2278" s="54" t="str">
        <f>IF(X2278="","",IFERROR(VLOOKUP(X2278,EMPRESAS!$A:$C,3,FALSE),"NAO CADASTRADA"))</f>
        <v/>
      </c>
      <c r="Z2278" s="50"/>
      <c r="AA2278" s="54" t="str">
        <f>IF(Z2278="","",IFERROR(VLOOKUP(Z2278,ATIVIDADES!$A:$C,3,FALSE),"NAO CADASTRADA"))</f>
        <v/>
      </c>
      <c r="AB2278" s="42"/>
      <c r="AC2278" s="48"/>
      <c r="AD2278" s="54" t="str">
        <f>IF(AC2278="","",IFERROR(VLOOKUP(AC2278,EMPRESAS!$A:$C,3,FALSE),"NAO CADASTRADA"))</f>
        <v/>
      </c>
      <c r="AE2278" s="50"/>
      <c r="AF2278" s="54" t="str">
        <f>IF(AE2278="","",IFERROR(VLOOKUP(AE2278,ATIVIDADES!$A:$C,3,FALSE),"NAO CADASTRADA"))</f>
        <v/>
      </c>
      <c r="AG2278" s="42"/>
      <c r="AH2278" s="48"/>
      <c r="AI2278" s="54" t="str">
        <f>IF(AH2278="","",IFERROR(VLOOKUP(AH2278,EMPRESAS!$A:$C,3,FALSE),"NAO CADASTRADA"))</f>
        <v/>
      </c>
      <c r="AJ2278" s="50"/>
      <c r="AK2278" s="54" t="str">
        <f>IF(AJ2278="","",IFERROR(VLOOKUP(AJ2278,ATIVIDADES!$A:$C,3,FALSE),"NAO CADASTRADA"))</f>
        <v/>
      </c>
      <c r="AL2278" s="42"/>
    </row>
    <row r="2279" spans="1:38" x14ac:dyDescent="0.25">
      <c r="A2279" s="26" t="str">
        <f t="shared" si="247"/>
        <v>OK</v>
      </c>
      <c r="B2279" s="29">
        <f t="shared" si="248"/>
        <v>2487914866</v>
      </c>
      <c r="C2279" s="30">
        <v>44367</v>
      </c>
      <c r="D2279" s="18">
        <f t="shared" si="251"/>
        <v>44348</v>
      </c>
      <c r="E2279" s="19" t="str">
        <f>IF(ISERROR(VLOOKUP(C2279,FERIADOS!$A:$B,1,FALSE)),IF(WEEKDAY(C2279)=1,"Dom",IF(WEEKDAY(C2279)=2,"Seg",IF(WEEKDAY(C2279)=3,"Ter",IF(WEEKDAY(C2279)=4,"Qua",IF(WEEKDAY(C2279)=5,"Qui",IF(WEEKDAY(C2279)=6,"Sex","Sab")))))),"Feriado")</f>
        <v>Feriado</v>
      </c>
      <c r="F2279" s="32"/>
      <c r="G2279" s="33"/>
      <c r="H2279" s="33"/>
      <c r="I2279" s="33"/>
      <c r="J2279" s="21" t="str">
        <f t="shared" si="249"/>
        <v/>
      </c>
      <c r="K2279" s="21">
        <f t="shared" si="245"/>
        <v>0</v>
      </c>
      <c r="L2279" s="21" t="str">
        <f t="shared" si="246"/>
        <v/>
      </c>
      <c r="M2279" s="22" t="str">
        <f t="shared" si="250"/>
        <v/>
      </c>
      <c r="N2279" s="48"/>
      <c r="O2279" s="54" t="str">
        <f>IF(N2279="","",IFERROR(VLOOKUP(N2279,EMPRESAS!$A:$C,3,FALSE),"NAO CADASTRADA"))</f>
        <v/>
      </c>
      <c r="P2279" s="50"/>
      <c r="Q2279" s="54" t="str">
        <f>IF(P2279="","",IFERROR(VLOOKUP(P2279,ATIVIDADES!$A:$C,3,FALSE),"NAO CADASTRADA"))</f>
        <v/>
      </c>
      <c r="R2279" s="42"/>
      <c r="S2279" s="48"/>
      <c r="T2279" s="54" t="str">
        <f>IF(S2279="","",IFERROR(VLOOKUP(S2279,EMPRESAS!$A:$C,3,FALSE),"NAO CADASTRADA"))</f>
        <v/>
      </c>
      <c r="U2279" s="50"/>
      <c r="V2279" s="54" t="str">
        <f>IF(U2279="","",IFERROR(VLOOKUP(U2279,ATIVIDADES!$A:$C,3,FALSE),"NAO CADASTRADA"))</f>
        <v/>
      </c>
      <c r="W2279" s="42"/>
      <c r="X2279" s="48"/>
      <c r="Y2279" s="54" t="str">
        <f>IF(X2279="","",IFERROR(VLOOKUP(X2279,EMPRESAS!$A:$C,3,FALSE),"NAO CADASTRADA"))</f>
        <v/>
      </c>
      <c r="Z2279" s="50"/>
      <c r="AA2279" s="54" t="str">
        <f>IF(Z2279="","",IFERROR(VLOOKUP(Z2279,ATIVIDADES!$A:$C,3,FALSE),"NAO CADASTRADA"))</f>
        <v/>
      </c>
      <c r="AB2279" s="42"/>
      <c r="AC2279" s="48"/>
      <c r="AD2279" s="54" t="str">
        <f>IF(AC2279="","",IFERROR(VLOOKUP(AC2279,EMPRESAS!$A:$C,3,FALSE),"NAO CADASTRADA"))</f>
        <v/>
      </c>
      <c r="AE2279" s="50"/>
      <c r="AF2279" s="54" t="str">
        <f>IF(AE2279="","",IFERROR(VLOOKUP(AE2279,ATIVIDADES!$A:$C,3,FALSE),"NAO CADASTRADA"))</f>
        <v/>
      </c>
      <c r="AG2279" s="42"/>
      <c r="AH2279" s="48"/>
      <c r="AI2279" s="54" t="str">
        <f>IF(AH2279="","",IFERROR(VLOOKUP(AH2279,EMPRESAS!$A:$C,3,FALSE),"NAO CADASTRADA"))</f>
        <v/>
      </c>
      <c r="AJ2279" s="50"/>
      <c r="AK2279" s="54" t="str">
        <f>IF(AJ2279="","",IFERROR(VLOOKUP(AJ2279,ATIVIDADES!$A:$C,3,FALSE),"NAO CADASTRADA"))</f>
        <v/>
      </c>
      <c r="AL2279" s="42"/>
    </row>
    <row r="2280" spans="1:38" x14ac:dyDescent="0.25">
      <c r="A2280" s="26" t="str">
        <f t="shared" si="247"/>
        <v>OK</v>
      </c>
      <c r="B2280" s="29">
        <f t="shared" si="248"/>
        <v>2487914866</v>
      </c>
      <c r="C2280" s="30">
        <v>44368</v>
      </c>
      <c r="D2280" s="18">
        <f t="shared" si="251"/>
        <v>44348</v>
      </c>
      <c r="E2280" s="19" t="str">
        <f>IF(ISERROR(VLOOKUP(C2280,FERIADOS!$A:$B,1,FALSE)),IF(WEEKDAY(C2280)=1,"Dom",IF(WEEKDAY(C2280)=2,"Seg",IF(WEEKDAY(C2280)=3,"Ter",IF(WEEKDAY(C2280)=4,"Qua",IF(WEEKDAY(C2280)=5,"Qui",IF(WEEKDAY(C2280)=6,"Sex","Sab")))))),"Feriado")</f>
        <v>Seg</v>
      </c>
      <c r="F2280" s="32">
        <v>0.32291666666666669</v>
      </c>
      <c r="G2280" s="33">
        <v>0.5</v>
      </c>
      <c r="H2280" s="33">
        <v>0.54166666666666663</v>
      </c>
      <c r="I2280" s="33">
        <v>0.73611111111111116</v>
      </c>
      <c r="J2280" s="21">
        <f t="shared" si="249"/>
        <v>0.37152777777777785</v>
      </c>
      <c r="K2280" s="21">
        <f t="shared" si="245"/>
        <v>0.37152777777777779</v>
      </c>
      <c r="L2280" s="21">
        <f t="shared" si="246"/>
        <v>4.8611111111111494E-3</v>
      </c>
      <c r="M2280" s="22">
        <f t="shared" si="250"/>
        <v>0</v>
      </c>
      <c r="N2280" s="48">
        <v>4</v>
      </c>
      <c r="O2280" s="54" t="str">
        <f>IF(N2280="","",IFERROR(VLOOKUP(N2280,EMPRESAS!$A:$C,3,FALSE),"NAO CADASTRADA"))</f>
        <v>CPSA</v>
      </c>
      <c r="P2280" s="50">
        <v>51</v>
      </c>
      <c r="Q2280" s="54" t="str">
        <f>IF(P2280="","",IFERROR(VLOOKUP(P2280,ATIVIDADES!$A:$C,3,FALSE),"NAO CADASTRADA"))</f>
        <v>REUNIÃO RH</v>
      </c>
      <c r="R2280" s="42">
        <v>8.3333333333333329E-2</v>
      </c>
      <c r="S2280" s="48">
        <v>42</v>
      </c>
      <c r="T2280" s="54" t="str">
        <f>IF(S2280="","",IFERROR(VLOOKUP(S2280,EMPRESAS!$A:$C,3,FALSE),"NAO CADASTRADA"))</f>
        <v>STAR SU</v>
      </c>
      <c r="U2280" s="50">
        <v>53</v>
      </c>
      <c r="V2280" s="54" t="str">
        <f>IF(U2280="","",IFERROR(VLOOKUP(U2280,ATIVIDADES!$A:$C,3,FALSE),"NAO CADASTRADA"))</f>
        <v>REVISÃO R.H.</v>
      </c>
      <c r="W2280" s="42">
        <v>3.125E-2</v>
      </c>
      <c r="X2280" s="48">
        <v>4</v>
      </c>
      <c r="Y2280" s="54" t="str">
        <f>IF(X2280="","",IFERROR(VLOOKUP(X2280,EMPRESAS!$A:$C,3,FALSE),"NAO CADASTRADA"))</f>
        <v>CPSA</v>
      </c>
      <c r="Z2280" s="50">
        <v>77</v>
      </c>
      <c r="AA2280" s="54" t="str">
        <f>IF(Z2280="","",IFERROR(VLOOKUP(Z2280,ATIVIDADES!$A:$C,3,FALSE),"NAO CADASTRADA"))</f>
        <v>OBRAS</v>
      </c>
      <c r="AB2280" s="42">
        <v>0.11805555555555557</v>
      </c>
      <c r="AC2280" s="48">
        <v>4</v>
      </c>
      <c r="AD2280" s="54" t="str">
        <f>IF(AC2280="","",IFERROR(VLOOKUP(AC2280,EMPRESAS!$A:$C,3,FALSE),"NAO CADASTRADA"))</f>
        <v>CPSA</v>
      </c>
      <c r="AE2280" s="50">
        <v>73</v>
      </c>
      <c r="AF2280" s="54" t="str">
        <f>IF(AE2280="","",IFERROR(VLOOKUP(AE2280,ATIVIDADES!$A:$C,3,FALSE),"NAO CADASTRADA"))</f>
        <v>TRABALHO ESPECIAL</v>
      </c>
      <c r="AG2280" s="42">
        <v>0.1388888888888889</v>
      </c>
      <c r="AH2280" s="48"/>
      <c r="AI2280" s="54" t="str">
        <f>IF(AH2280="","",IFERROR(VLOOKUP(AH2280,EMPRESAS!$A:$C,3,FALSE),"NAO CADASTRADA"))</f>
        <v/>
      </c>
      <c r="AJ2280" s="50"/>
      <c r="AK2280" s="54" t="str">
        <f>IF(AJ2280="","",IFERROR(VLOOKUP(AJ2280,ATIVIDADES!$A:$C,3,FALSE),"NAO CADASTRADA"))</f>
        <v/>
      </c>
      <c r="AL2280" s="42"/>
    </row>
    <row r="2281" spans="1:38" x14ac:dyDescent="0.25">
      <c r="A2281" s="26" t="str">
        <f t="shared" si="247"/>
        <v>OK</v>
      </c>
      <c r="B2281" s="29">
        <f t="shared" si="248"/>
        <v>2487914866</v>
      </c>
      <c r="C2281" s="30">
        <v>44369</v>
      </c>
      <c r="D2281" s="18">
        <f t="shared" si="251"/>
        <v>44348</v>
      </c>
      <c r="E2281" s="19" t="str">
        <f>IF(ISERROR(VLOOKUP(C2281,FERIADOS!$A:$B,1,FALSE)),IF(WEEKDAY(C2281)=1,"Dom",IF(WEEKDAY(C2281)=2,"Seg",IF(WEEKDAY(C2281)=3,"Ter",IF(WEEKDAY(C2281)=4,"Qua",IF(WEEKDAY(C2281)=5,"Qui",IF(WEEKDAY(C2281)=6,"Sex","Sab")))))),"Feriado")</f>
        <v>Ter</v>
      </c>
      <c r="F2281" s="32">
        <v>0.32291666666666669</v>
      </c>
      <c r="G2281" s="33">
        <v>0.5</v>
      </c>
      <c r="H2281" s="33">
        <v>0.54166666666666663</v>
      </c>
      <c r="I2281" s="33">
        <v>0.73611111111111116</v>
      </c>
      <c r="J2281" s="21">
        <f t="shared" si="249"/>
        <v>0.37152777777777785</v>
      </c>
      <c r="K2281" s="21">
        <f t="shared" si="245"/>
        <v>0.37152777777777773</v>
      </c>
      <c r="L2281" s="21">
        <f t="shared" si="246"/>
        <v>4.8611111111111494E-3</v>
      </c>
      <c r="M2281" s="22">
        <f t="shared" si="250"/>
        <v>0</v>
      </c>
      <c r="N2281" s="48">
        <v>4</v>
      </c>
      <c r="O2281" s="54" t="str">
        <f>IF(N2281="","",IFERROR(VLOOKUP(N2281,EMPRESAS!$A:$C,3,FALSE),"NAO CADASTRADA"))</f>
        <v>CPSA</v>
      </c>
      <c r="P2281" s="50">
        <v>53</v>
      </c>
      <c r="Q2281" s="54" t="str">
        <f>IF(P2281="","",IFERROR(VLOOKUP(P2281,ATIVIDADES!$A:$C,3,FALSE),"NAO CADASTRADA"))</f>
        <v>REVISÃO R.H.</v>
      </c>
      <c r="R2281" s="42">
        <v>0.19444444444444445</v>
      </c>
      <c r="S2281" s="48">
        <v>42</v>
      </c>
      <c r="T2281" s="54" t="str">
        <f>IF(S2281="","",IFERROR(VLOOKUP(S2281,EMPRESAS!$A:$C,3,FALSE),"NAO CADASTRADA"))</f>
        <v>STAR SU</v>
      </c>
      <c r="U2281" s="50">
        <v>53</v>
      </c>
      <c r="V2281" s="54" t="str">
        <f>IF(U2281="","",IFERROR(VLOOKUP(U2281,ATIVIDADES!$A:$C,3,FALSE),"NAO CADASTRADA"))</f>
        <v>REVISÃO R.H.</v>
      </c>
      <c r="W2281" s="42">
        <v>3.125E-2</v>
      </c>
      <c r="X2281" s="48">
        <v>4</v>
      </c>
      <c r="Y2281" s="54" t="str">
        <f>IF(X2281="","",IFERROR(VLOOKUP(X2281,EMPRESAS!$A:$C,3,FALSE),"NAO CADASTRADA"))</f>
        <v>CPSA</v>
      </c>
      <c r="Z2281" s="50">
        <v>51</v>
      </c>
      <c r="AA2281" s="54" t="str">
        <f>IF(Z2281="","",IFERROR(VLOOKUP(Z2281,ATIVIDADES!$A:$C,3,FALSE),"NAO CADASTRADA"))</f>
        <v>REUNIÃO RH</v>
      </c>
      <c r="AB2281" s="42">
        <v>6.25E-2</v>
      </c>
      <c r="AC2281" s="48">
        <v>4</v>
      </c>
      <c r="AD2281" s="54" t="str">
        <f>IF(AC2281="","",IFERROR(VLOOKUP(AC2281,EMPRESAS!$A:$C,3,FALSE),"NAO CADASTRADA"))</f>
        <v>CPSA</v>
      </c>
      <c r="AE2281" s="50">
        <v>77</v>
      </c>
      <c r="AF2281" s="54" t="str">
        <f>IF(AE2281="","",IFERROR(VLOOKUP(AE2281,ATIVIDADES!$A:$C,3,FALSE),"NAO CADASTRADA"))</f>
        <v>OBRAS</v>
      </c>
      <c r="AG2281" s="42">
        <v>8.3333333333333329E-2</v>
      </c>
      <c r="AH2281" s="48"/>
      <c r="AI2281" s="54" t="str">
        <f>IF(AH2281="","",IFERROR(VLOOKUP(AH2281,EMPRESAS!$A:$C,3,FALSE),"NAO CADASTRADA"))</f>
        <v/>
      </c>
      <c r="AJ2281" s="50"/>
      <c r="AK2281" s="54" t="str">
        <f>IF(AJ2281="","",IFERROR(VLOOKUP(AJ2281,ATIVIDADES!$A:$C,3,FALSE),"NAO CADASTRADA"))</f>
        <v/>
      </c>
      <c r="AL2281" s="42"/>
    </row>
    <row r="2282" spans="1:38" x14ac:dyDescent="0.25">
      <c r="A2282" s="26" t="str">
        <f t="shared" si="247"/>
        <v>OK</v>
      </c>
      <c r="B2282" s="29">
        <f t="shared" si="248"/>
        <v>2487914866</v>
      </c>
      <c r="C2282" s="30">
        <v>44370</v>
      </c>
      <c r="D2282" s="18">
        <f t="shared" si="251"/>
        <v>44348</v>
      </c>
      <c r="E2282" s="19" t="str">
        <f>IF(ISERROR(VLOOKUP(C2282,FERIADOS!$A:$B,1,FALSE)),IF(WEEKDAY(C2282)=1,"Dom",IF(WEEKDAY(C2282)=2,"Seg",IF(WEEKDAY(C2282)=3,"Ter",IF(WEEKDAY(C2282)=4,"Qua",IF(WEEKDAY(C2282)=5,"Qui",IF(WEEKDAY(C2282)=6,"Sex","Sab")))))),"Feriado")</f>
        <v>Qua</v>
      </c>
      <c r="F2282" s="32">
        <v>0.32291666666666669</v>
      </c>
      <c r="G2282" s="33">
        <v>0.5</v>
      </c>
      <c r="H2282" s="33">
        <v>0.54166666666666663</v>
      </c>
      <c r="I2282" s="33">
        <v>0.73958333333333337</v>
      </c>
      <c r="J2282" s="21">
        <f t="shared" si="249"/>
        <v>0.37500000000000006</v>
      </c>
      <c r="K2282" s="21">
        <f t="shared" si="245"/>
        <v>0.37500000000000006</v>
      </c>
      <c r="L2282" s="21">
        <f t="shared" si="246"/>
        <v>8.3333333333333592E-3</v>
      </c>
      <c r="M2282" s="22">
        <f t="shared" si="250"/>
        <v>0</v>
      </c>
      <c r="N2282" s="48">
        <v>42</v>
      </c>
      <c r="O2282" s="54" t="str">
        <f>IF(N2282="","",IFERROR(VLOOKUP(N2282,EMPRESAS!$A:$C,3,FALSE),"NAO CADASTRADA"))</f>
        <v>STAR SU</v>
      </c>
      <c r="P2282" s="50">
        <v>53</v>
      </c>
      <c r="Q2282" s="54" t="str">
        <f>IF(P2282="","",IFERROR(VLOOKUP(P2282,ATIVIDADES!$A:$C,3,FALSE),"NAO CADASTRADA"))</f>
        <v>REVISÃO R.H.</v>
      </c>
      <c r="R2282" s="42">
        <v>2.0833333333333332E-2</v>
      </c>
      <c r="S2282" s="48">
        <v>4</v>
      </c>
      <c r="T2282" s="54" t="str">
        <f>IF(S2282="","",IFERROR(VLOOKUP(S2282,EMPRESAS!$A:$C,3,FALSE),"NAO CADASTRADA"))</f>
        <v>CPSA</v>
      </c>
      <c r="U2282" s="50">
        <v>77</v>
      </c>
      <c r="V2282" s="54" t="str">
        <f>IF(U2282="","",IFERROR(VLOOKUP(U2282,ATIVIDADES!$A:$C,3,FALSE),"NAO CADASTRADA"))</f>
        <v>OBRAS</v>
      </c>
      <c r="W2282" s="42">
        <v>0.18472222222222223</v>
      </c>
      <c r="X2282" s="48">
        <v>50</v>
      </c>
      <c r="Y2282" s="54" t="str">
        <f>IF(X2282="","",IFERROR(VLOOKUP(X2282,EMPRESAS!$A:$C,3,FALSE),"NAO CADASTRADA"))</f>
        <v>SIMIONATO</v>
      </c>
      <c r="Z2282" s="50">
        <v>59</v>
      </c>
      <c r="AA2282" s="54" t="str">
        <f>IF(Z2282="","",IFERROR(VLOOKUP(Z2282,ATIVIDADES!$A:$C,3,FALSE),"NAO CADASTRADA"))</f>
        <v>TREINAMENTO</v>
      </c>
      <c r="AB2282" s="42">
        <v>5.1388888888888894E-2</v>
      </c>
      <c r="AC2282" s="48">
        <v>4</v>
      </c>
      <c r="AD2282" s="54" t="str">
        <f>IF(AC2282="","",IFERROR(VLOOKUP(AC2282,EMPRESAS!$A:$C,3,FALSE),"NAO CADASTRADA"))</f>
        <v>CPSA</v>
      </c>
      <c r="AE2282" s="50">
        <v>77</v>
      </c>
      <c r="AF2282" s="54" t="str">
        <f>IF(AE2282="","",IFERROR(VLOOKUP(AE2282,ATIVIDADES!$A:$C,3,FALSE),"NAO CADASTRADA"))</f>
        <v>OBRAS</v>
      </c>
      <c r="AG2282" s="42">
        <v>0.11805555555555557</v>
      </c>
      <c r="AH2282" s="48"/>
      <c r="AI2282" s="54" t="str">
        <f>IF(AH2282="","",IFERROR(VLOOKUP(AH2282,EMPRESAS!$A:$C,3,FALSE),"NAO CADASTRADA"))</f>
        <v/>
      </c>
      <c r="AJ2282" s="50"/>
      <c r="AK2282" s="54" t="str">
        <f>IF(AJ2282="","",IFERROR(VLOOKUP(AJ2282,ATIVIDADES!$A:$C,3,FALSE),"NAO CADASTRADA"))</f>
        <v/>
      </c>
      <c r="AL2282" s="42"/>
    </row>
    <row r="2283" spans="1:38" x14ac:dyDescent="0.25">
      <c r="A2283" s="26" t="str">
        <f t="shared" si="247"/>
        <v>OK</v>
      </c>
      <c r="B2283" s="29">
        <f t="shared" si="248"/>
        <v>2487914866</v>
      </c>
      <c r="C2283" s="30">
        <v>44371</v>
      </c>
      <c r="D2283" s="18">
        <f t="shared" si="251"/>
        <v>44348</v>
      </c>
      <c r="E2283" s="19" t="str">
        <f>IF(ISERROR(VLOOKUP(C2283,FERIADOS!$A:$B,1,FALSE)),IF(WEEKDAY(C2283)=1,"Dom",IF(WEEKDAY(C2283)=2,"Seg",IF(WEEKDAY(C2283)=3,"Ter",IF(WEEKDAY(C2283)=4,"Qua",IF(WEEKDAY(C2283)=5,"Qui",IF(WEEKDAY(C2283)=6,"Sex","Sab")))))),"Feriado")</f>
        <v>Qui</v>
      </c>
      <c r="F2283" s="32">
        <v>0.32291666666666669</v>
      </c>
      <c r="G2283" s="33">
        <v>0.5</v>
      </c>
      <c r="H2283" s="33">
        <v>0.54166666666666663</v>
      </c>
      <c r="I2283" s="33">
        <v>0.7416666666666667</v>
      </c>
      <c r="J2283" s="21">
        <f t="shared" si="249"/>
        <v>0.37708333333333338</v>
      </c>
      <c r="K2283" s="21">
        <f t="shared" si="245"/>
        <v>0.37708333333333333</v>
      </c>
      <c r="L2283" s="21">
        <f t="shared" si="246"/>
        <v>1.0416666666666685E-2</v>
      </c>
      <c r="M2283" s="22">
        <f t="shared" si="250"/>
        <v>0</v>
      </c>
      <c r="N2283" s="48">
        <v>42</v>
      </c>
      <c r="O2283" s="54" t="str">
        <f>IF(N2283="","",IFERROR(VLOOKUP(N2283,EMPRESAS!$A:$C,3,FALSE),"NAO CADASTRADA"))</f>
        <v>STAR SU</v>
      </c>
      <c r="P2283" s="50">
        <v>53</v>
      </c>
      <c r="Q2283" s="54" t="str">
        <f>IF(P2283="","",IFERROR(VLOOKUP(P2283,ATIVIDADES!$A:$C,3,FALSE),"NAO CADASTRADA"))</f>
        <v>REVISÃO R.H.</v>
      </c>
      <c r="R2283" s="42">
        <v>2.0833333333333332E-2</v>
      </c>
      <c r="S2283" s="48">
        <v>4</v>
      </c>
      <c r="T2283" s="54" t="str">
        <f>IF(S2283="","",IFERROR(VLOOKUP(S2283,EMPRESAS!$A:$C,3,FALSE),"NAO CADASTRADA"))</f>
        <v>CPSA</v>
      </c>
      <c r="U2283" s="50">
        <v>77</v>
      </c>
      <c r="V2283" s="54" t="str">
        <f>IF(U2283="","",IFERROR(VLOOKUP(U2283,ATIVIDADES!$A:$C,3,FALSE),"NAO CADASTRADA"))</f>
        <v>OBRAS</v>
      </c>
      <c r="W2283" s="42">
        <v>0.23124999999999998</v>
      </c>
      <c r="X2283" s="48">
        <v>4</v>
      </c>
      <c r="Y2283" s="54" t="str">
        <f>IF(X2283="","",IFERROR(VLOOKUP(X2283,EMPRESAS!$A:$C,3,FALSE),"NAO CADASTRADA"))</f>
        <v>CPSA</v>
      </c>
      <c r="Z2283" s="50">
        <v>77</v>
      </c>
      <c r="AA2283" s="54" t="str">
        <f>IF(Z2283="","",IFERROR(VLOOKUP(Z2283,ATIVIDADES!$A:$C,3,FALSE),"NAO CADASTRADA"))</f>
        <v>OBRAS</v>
      </c>
      <c r="AB2283" s="42">
        <v>0.125</v>
      </c>
      <c r="AC2283" s="48"/>
      <c r="AD2283" s="54" t="str">
        <f>IF(AC2283="","",IFERROR(VLOOKUP(AC2283,EMPRESAS!$A:$C,3,FALSE),"NAO CADASTRADA"))</f>
        <v/>
      </c>
      <c r="AE2283" s="50"/>
      <c r="AF2283" s="54" t="str">
        <f>IF(AE2283="","",IFERROR(VLOOKUP(AE2283,ATIVIDADES!$A:$C,3,FALSE),"NAO CADASTRADA"))</f>
        <v/>
      </c>
      <c r="AG2283" s="42"/>
      <c r="AH2283" s="48"/>
      <c r="AI2283" s="54" t="str">
        <f>IF(AH2283="","",IFERROR(VLOOKUP(AH2283,EMPRESAS!$A:$C,3,FALSE),"NAO CADASTRADA"))</f>
        <v/>
      </c>
      <c r="AJ2283" s="50"/>
      <c r="AK2283" s="54" t="str">
        <f>IF(AJ2283="","",IFERROR(VLOOKUP(AJ2283,ATIVIDADES!$A:$C,3,FALSE),"NAO CADASTRADA"))</f>
        <v/>
      </c>
      <c r="AL2283" s="42"/>
    </row>
    <row r="2284" spans="1:38" x14ac:dyDescent="0.25">
      <c r="A2284" s="26" t="str">
        <f t="shared" si="247"/>
        <v>OK</v>
      </c>
      <c r="B2284" s="29">
        <f t="shared" si="248"/>
        <v>2487914866</v>
      </c>
      <c r="C2284" s="30">
        <v>44372</v>
      </c>
      <c r="D2284" s="18">
        <f t="shared" si="251"/>
        <v>44348</v>
      </c>
      <c r="E2284" s="19" t="str">
        <f>IF(ISERROR(VLOOKUP(C2284,FERIADOS!$A:$B,1,FALSE)),IF(WEEKDAY(C2284)=1,"Dom",IF(WEEKDAY(C2284)=2,"Seg",IF(WEEKDAY(C2284)=3,"Ter",IF(WEEKDAY(C2284)=4,"Qua",IF(WEEKDAY(C2284)=5,"Qui",IF(WEEKDAY(C2284)=6,"Sex","Sab")))))),"Feriado")</f>
        <v>Sex</v>
      </c>
      <c r="F2284" s="32">
        <v>0.32291666666666669</v>
      </c>
      <c r="G2284" s="33">
        <v>0.5</v>
      </c>
      <c r="H2284" s="33">
        <v>0.54166666666666663</v>
      </c>
      <c r="I2284" s="33">
        <v>0.70000000000000007</v>
      </c>
      <c r="J2284" s="21">
        <f t="shared" si="249"/>
        <v>0.33541666666666675</v>
      </c>
      <c r="K2284" s="21">
        <f t="shared" si="245"/>
        <v>0.33541666666666664</v>
      </c>
      <c r="L2284" s="21">
        <f t="shared" si="246"/>
        <v>0</v>
      </c>
      <c r="M2284" s="22">
        <f t="shared" si="250"/>
        <v>3.1249999999999944E-2</v>
      </c>
      <c r="N2284" s="48">
        <v>42</v>
      </c>
      <c r="O2284" s="54" t="str">
        <f>IF(N2284="","",IFERROR(VLOOKUP(N2284,EMPRESAS!$A:$C,3,FALSE),"NAO CADASTRADA"))</f>
        <v>STAR SU</v>
      </c>
      <c r="P2284" s="50">
        <v>53</v>
      </c>
      <c r="Q2284" s="54" t="str">
        <f>IF(P2284="","",IFERROR(VLOOKUP(P2284,ATIVIDADES!$A:$C,3,FALSE),"NAO CADASTRADA"))</f>
        <v>REVISÃO R.H.</v>
      </c>
      <c r="R2284" s="42">
        <v>2.0833333333333332E-2</v>
      </c>
      <c r="S2284" s="48">
        <v>4</v>
      </c>
      <c r="T2284" s="54" t="str">
        <f>IF(S2284="","",IFERROR(VLOOKUP(S2284,EMPRESAS!$A:$C,3,FALSE),"NAO CADASTRADA"))</f>
        <v>CPSA</v>
      </c>
      <c r="U2284" s="50">
        <v>77</v>
      </c>
      <c r="V2284" s="54" t="str">
        <f>IF(U2284="","",IFERROR(VLOOKUP(U2284,ATIVIDADES!$A:$C,3,FALSE),"NAO CADASTRADA"))</f>
        <v>OBRAS</v>
      </c>
      <c r="W2284" s="42">
        <v>0.25</v>
      </c>
      <c r="X2284" s="48">
        <v>4</v>
      </c>
      <c r="Y2284" s="54" t="str">
        <f>IF(X2284="","",IFERROR(VLOOKUP(X2284,EMPRESAS!$A:$C,3,FALSE),"NAO CADASTRADA"))</f>
        <v>CPSA</v>
      </c>
      <c r="Z2284" s="50">
        <v>77</v>
      </c>
      <c r="AA2284" s="54" t="str">
        <f>IF(Z2284="","",IFERROR(VLOOKUP(Z2284,ATIVIDADES!$A:$C,3,FALSE),"NAO CADASTRADA"))</f>
        <v>OBRAS</v>
      </c>
      <c r="AB2284" s="42">
        <v>6.458333333333334E-2</v>
      </c>
      <c r="AC2284" s="48"/>
      <c r="AD2284" s="54" t="str">
        <f>IF(AC2284="","",IFERROR(VLOOKUP(AC2284,EMPRESAS!$A:$C,3,FALSE),"NAO CADASTRADA"))</f>
        <v/>
      </c>
      <c r="AE2284" s="50"/>
      <c r="AF2284" s="54" t="str">
        <f>IF(AE2284="","",IFERROR(VLOOKUP(AE2284,ATIVIDADES!$A:$C,3,FALSE),"NAO CADASTRADA"))</f>
        <v/>
      </c>
      <c r="AG2284" s="42"/>
      <c r="AH2284" s="48"/>
      <c r="AI2284" s="54" t="str">
        <f>IF(AH2284="","",IFERROR(VLOOKUP(AH2284,EMPRESAS!$A:$C,3,FALSE),"NAO CADASTRADA"))</f>
        <v/>
      </c>
      <c r="AJ2284" s="50"/>
      <c r="AK2284" s="54" t="str">
        <f>IF(AJ2284="","",IFERROR(VLOOKUP(AJ2284,ATIVIDADES!$A:$C,3,FALSE),"NAO CADASTRADA"))</f>
        <v/>
      </c>
      <c r="AL2284" s="42"/>
    </row>
    <row r="2285" spans="1:38" x14ac:dyDescent="0.25">
      <c r="A2285" s="26" t="str">
        <f t="shared" si="247"/>
        <v>OK</v>
      </c>
      <c r="B2285" s="29">
        <f t="shared" si="248"/>
        <v>2487914866</v>
      </c>
      <c r="C2285" s="30">
        <v>44373</v>
      </c>
      <c r="D2285" s="18">
        <f t="shared" si="251"/>
        <v>44348</v>
      </c>
      <c r="E2285" s="19" t="str">
        <f>IF(ISERROR(VLOOKUP(C2285,FERIADOS!$A:$B,1,FALSE)),IF(WEEKDAY(C2285)=1,"Dom",IF(WEEKDAY(C2285)=2,"Seg",IF(WEEKDAY(C2285)=3,"Ter",IF(WEEKDAY(C2285)=4,"Qua",IF(WEEKDAY(C2285)=5,"Qui",IF(WEEKDAY(C2285)=6,"Sex","Sab")))))),"Feriado")</f>
        <v>Sab</v>
      </c>
      <c r="F2285" s="32"/>
      <c r="G2285" s="33"/>
      <c r="H2285" s="33"/>
      <c r="I2285" s="33"/>
      <c r="J2285" s="21" t="str">
        <f t="shared" si="249"/>
        <v/>
      </c>
      <c r="K2285" s="21">
        <f t="shared" si="245"/>
        <v>0</v>
      </c>
      <c r="L2285" s="21" t="str">
        <f t="shared" si="246"/>
        <v/>
      </c>
      <c r="M2285" s="22" t="str">
        <f t="shared" si="250"/>
        <v/>
      </c>
      <c r="N2285" s="48"/>
      <c r="O2285" s="54" t="str">
        <f>IF(N2285="","",IFERROR(VLOOKUP(N2285,EMPRESAS!$A:$C,3,FALSE),"NAO CADASTRADA"))</f>
        <v/>
      </c>
      <c r="P2285" s="50"/>
      <c r="Q2285" s="54" t="str">
        <f>IF(P2285="","",IFERROR(VLOOKUP(P2285,ATIVIDADES!$A:$C,3,FALSE),"NAO CADASTRADA"))</f>
        <v/>
      </c>
      <c r="R2285" s="42"/>
      <c r="S2285" s="48"/>
      <c r="T2285" s="54" t="str">
        <f>IF(S2285="","",IFERROR(VLOOKUP(S2285,EMPRESAS!$A:$C,3,FALSE),"NAO CADASTRADA"))</f>
        <v/>
      </c>
      <c r="U2285" s="50"/>
      <c r="V2285" s="54" t="str">
        <f>IF(U2285="","",IFERROR(VLOOKUP(U2285,ATIVIDADES!$A:$C,3,FALSE),"NAO CADASTRADA"))</f>
        <v/>
      </c>
      <c r="W2285" s="42"/>
      <c r="X2285" s="48"/>
      <c r="Y2285" s="54" t="str">
        <f>IF(X2285="","",IFERROR(VLOOKUP(X2285,EMPRESAS!$A:$C,3,FALSE),"NAO CADASTRADA"))</f>
        <v/>
      </c>
      <c r="Z2285" s="50"/>
      <c r="AA2285" s="54" t="str">
        <f>IF(Z2285="","",IFERROR(VLOOKUP(Z2285,ATIVIDADES!$A:$C,3,FALSE),"NAO CADASTRADA"))</f>
        <v/>
      </c>
      <c r="AB2285" s="42"/>
      <c r="AC2285" s="48"/>
      <c r="AD2285" s="54" t="str">
        <f>IF(AC2285="","",IFERROR(VLOOKUP(AC2285,EMPRESAS!$A:$C,3,FALSE),"NAO CADASTRADA"))</f>
        <v/>
      </c>
      <c r="AE2285" s="50"/>
      <c r="AF2285" s="54" t="str">
        <f>IF(AE2285="","",IFERROR(VLOOKUP(AE2285,ATIVIDADES!$A:$C,3,FALSE),"NAO CADASTRADA"))</f>
        <v/>
      </c>
      <c r="AG2285" s="42"/>
      <c r="AH2285" s="48"/>
      <c r="AI2285" s="54" t="str">
        <f>IF(AH2285="","",IFERROR(VLOOKUP(AH2285,EMPRESAS!$A:$C,3,FALSE),"NAO CADASTRADA"))</f>
        <v/>
      </c>
      <c r="AJ2285" s="50"/>
      <c r="AK2285" s="54" t="str">
        <f>IF(AJ2285="","",IFERROR(VLOOKUP(AJ2285,ATIVIDADES!$A:$C,3,FALSE),"NAO CADASTRADA"))</f>
        <v/>
      </c>
      <c r="AL2285" s="42"/>
    </row>
    <row r="2286" spans="1:38" x14ac:dyDescent="0.25">
      <c r="A2286" s="26" t="str">
        <f t="shared" si="247"/>
        <v>OK</v>
      </c>
      <c r="B2286" s="29">
        <f t="shared" si="248"/>
        <v>2487914866</v>
      </c>
      <c r="C2286" s="30">
        <v>44374</v>
      </c>
      <c r="D2286" s="18">
        <f t="shared" si="251"/>
        <v>44348</v>
      </c>
      <c r="E2286" s="19" t="str">
        <f>IF(ISERROR(VLOOKUP(C2286,FERIADOS!$A:$B,1,FALSE)),IF(WEEKDAY(C2286)=1,"Dom",IF(WEEKDAY(C2286)=2,"Seg",IF(WEEKDAY(C2286)=3,"Ter",IF(WEEKDAY(C2286)=4,"Qua",IF(WEEKDAY(C2286)=5,"Qui",IF(WEEKDAY(C2286)=6,"Sex","Sab")))))),"Feriado")</f>
        <v>Dom</v>
      </c>
      <c r="F2286" s="32"/>
      <c r="G2286" s="33"/>
      <c r="H2286" s="33"/>
      <c r="I2286" s="33"/>
      <c r="J2286" s="21" t="str">
        <f t="shared" si="249"/>
        <v/>
      </c>
      <c r="K2286" s="21">
        <f t="shared" si="245"/>
        <v>0</v>
      </c>
      <c r="L2286" s="21" t="str">
        <f t="shared" si="246"/>
        <v/>
      </c>
      <c r="M2286" s="22" t="str">
        <f t="shared" si="250"/>
        <v/>
      </c>
      <c r="N2286" s="48"/>
      <c r="O2286" s="54" t="str">
        <f>IF(N2286="","",IFERROR(VLOOKUP(N2286,EMPRESAS!$A:$C,3,FALSE),"NAO CADASTRADA"))</f>
        <v/>
      </c>
      <c r="P2286" s="50"/>
      <c r="Q2286" s="54" t="str">
        <f>IF(P2286="","",IFERROR(VLOOKUP(P2286,ATIVIDADES!$A:$C,3,FALSE),"NAO CADASTRADA"))</f>
        <v/>
      </c>
      <c r="R2286" s="42"/>
      <c r="S2286" s="48"/>
      <c r="T2286" s="54" t="str">
        <f>IF(S2286="","",IFERROR(VLOOKUP(S2286,EMPRESAS!$A:$C,3,FALSE),"NAO CADASTRADA"))</f>
        <v/>
      </c>
      <c r="U2286" s="50"/>
      <c r="V2286" s="54" t="str">
        <f>IF(U2286="","",IFERROR(VLOOKUP(U2286,ATIVIDADES!$A:$C,3,FALSE),"NAO CADASTRADA"))</f>
        <v/>
      </c>
      <c r="W2286" s="42"/>
      <c r="X2286" s="48"/>
      <c r="Y2286" s="54" t="str">
        <f>IF(X2286="","",IFERROR(VLOOKUP(X2286,EMPRESAS!$A:$C,3,FALSE),"NAO CADASTRADA"))</f>
        <v/>
      </c>
      <c r="Z2286" s="50"/>
      <c r="AA2286" s="54" t="str">
        <f>IF(Z2286="","",IFERROR(VLOOKUP(Z2286,ATIVIDADES!$A:$C,3,FALSE),"NAO CADASTRADA"))</f>
        <v/>
      </c>
      <c r="AB2286" s="42"/>
      <c r="AC2286" s="48"/>
      <c r="AD2286" s="54" t="str">
        <f>IF(AC2286="","",IFERROR(VLOOKUP(AC2286,EMPRESAS!$A:$C,3,FALSE),"NAO CADASTRADA"))</f>
        <v/>
      </c>
      <c r="AE2286" s="50"/>
      <c r="AF2286" s="54" t="str">
        <f>IF(AE2286="","",IFERROR(VLOOKUP(AE2286,ATIVIDADES!$A:$C,3,FALSE),"NAO CADASTRADA"))</f>
        <v/>
      </c>
      <c r="AG2286" s="42"/>
      <c r="AH2286" s="48"/>
      <c r="AI2286" s="54" t="str">
        <f>IF(AH2286="","",IFERROR(VLOOKUP(AH2286,EMPRESAS!$A:$C,3,FALSE),"NAO CADASTRADA"))</f>
        <v/>
      </c>
      <c r="AJ2286" s="50"/>
      <c r="AK2286" s="54" t="str">
        <f>IF(AJ2286="","",IFERROR(VLOOKUP(AJ2286,ATIVIDADES!$A:$C,3,FALSE),"NAO CADASTRADA"))</f>
        <v/>
      </c>
      <c r="AL2286" s="42"/>
    </row>
    <row r="2287" spans="1:38" x14ac:dyDescent="0.25">
      <c r="A2287" s="26" t="str">
        <f t="shared" si="247"/>
        <v>OK</v>
      </c>
      <c r="B2287" s="29">
        <f t="shared" si="248"/>
        <v>2487914866</v>
      </c>
      <c r="C2287" s="30">
        <v>44375</v>
      </c>
      <c r="D2287" s="18">
        <f t="shared" si="251"/>
        <v>44348</v>
      </c>
      <c r="E2287" s="19" t="str">
        <f>IF(ISERROR(VLOOKUP(C2287,FERIADOS!$A:$B,1,FALSE)),IF(WEEKDAY(C2287)=1,"Dom",IF(WEEKDAY(C2287)=2,"Seg",IF(WEEKDAY(C2287)=3,"Ter",IF(WEEKDAY(C2287)=4,"Qua",IF(WEEKDAY(C2287)=5,"Qui",IF(WEEKDAY(C2287)=6,"Sex","Sab")))))),"Feriado")</f>
        <v>Seg</v>
      </c>
      <c r="F2287" s="32">
        <v>0.32291666666666669</v>
      </c>
      <c r="G2287" s="33">
        <v>0.5</v>
      </c>
      <c r="H2287" s="33">
        <v>0.54166666666666663</v>
      </c>
      <c r="I2287" s="33">
        <v>0.7416666666666667</v>
      </c>
      <c r="J2287" s="21">
        <f t="shared" si="249"/>
        <v>0.37708333333333338</v>
      </c>
      <c r="K2287" s="21">
        <f t="shared" si="245"/>
        <v>0.37708333333333333</v>
      </c>
      <c r="L2287" s="21">
        <f t="shared" si="246"/>
        <v>1.0416666666666685E-2</v>
      </c>
      <c r="M2287" s="22">
        <f t="shared" si="250"/>
        <v>0</v>
      </c>
      <c r="N2287" s="48">
        <v>42</v>
      </c>
      <c r="O2287" s="54" t="str">
        <f>IF(N2287="","",IFERROR(VLOOKUP(N2287,EMPRESAS!$A:$C,3,FALSE),"NAO CADASTRADA"))</f>
        <v>STAR SU</v>
      </c>
      <c r="P2287" s="50">
        <v>53</v>
      </c>
      <c r="Q2287" s="54" t="str">
        <f>IF(P2287="","",IFERROR(VLOOKUP(P2287,ATIVIDADES!$A:$C,3,FALSE),"NAO CADASTRADA"))</f>
        <v>REVISÃO R.H.</v>
      </c>
      <c r="R2287" s="42">
        <v>2.0833333333333332E-2</v>
      </c>
      <c r="S2287" s="48">
        <v>4</v>
      </c>
      <c r="T2287" s="54" t="str">
        <f>IF(S2287="","",IFERROR(VLOOKUP(S2287,EMPRESAS!$A:$C,3,FALSE),"NAO CADASTRADA"))</f>
        <v>CPSA</v>
      </c>
      <c r="U2287" s="50">
        <v>77</v>
      </c>
      <c r="V2287" s="54" t="str">
        <f>IF(U2287="","",IFERROR(VLOOKUP(U2287,ATIVIDADES!$A:$C,3,FALSE),"NAO CADASTRADA"))</f>
        <v>OBRAS</v>
      </c>
      <c r="W2287" s="42">
        <v>0.10416666666666667</v>
      </c>
      <c r="X2287" s="48">
        <v>125</v>
      </c>
      <c r="Y2287" s="54" t="str">
        <f>IF(X2287="","",IFERROR(VLOOKUP(X2287,EMPRESAS!$A:$C,3,FALSE),"NAO CADASTRADA"))</f>
        <v>SWISS PARK</v>
      </c>
      <c r="Z2287" s="50">
        <v>77</v>
      </c>
      <c r="AA2287" s="54" t="str">
        <f>IF(Z2287="","",IFERROR(VLOOKUP(Z2287,ATIVIDADES!$A:$C,3,FALSE),"NAO CADASTRADA"))</f>
        <v>OBRAS</v>
      </c>
      <c r="AB2287" s="42">
        <v>0.25208333333333333</v>
      </c>
      <c r="AC2287" s="48"/>
      <c r="AD2287" s="54" t="str">
        <f>IF(AC2287="","",IFERROR(VLOOKUP(AC2287,EMPRESAS!$A:$C,3,FALSE),"NAO CADASTRADA"))</f>
        <v/>
      </c>
      <c r="AE2287" s="50"/>
      <c r="AF2287" s="54" t="str">
        <f>IF(AE2287="","",IFERROR(VLOOKUP(AE2287,ATIVIDADES!$A:$C,3,FALSE),"NAO CADASTRADA"))</f>
        <v/>
      </c>
      <c r="AG2287" s="42"/>
      <c r="AH2287" s="48"/>
      <c r="AI2287" s="54" t="str">
        <f>IF(AH2287="","",IFERROR(VLOOKUP(AH2287,EMPRESAS!$A:$C,3,FALSE),"NAO CADASTRADA"))</f>
        <v/>
      </c>
      <c r="AJ2287" s="50"/>
      <c r="AK2287" s="54" t="str">
        <f>IF(AJ2287="","",IFERROR(VLOOKUP(AJ2287,ATIVIDADES!$A:$C,3,FALSE),"NAO CADASTRADA"))</f>
        <v/>
      </c>
      <c r="AL2287" s="42"/>
    </row>
    <row r="2288" spans="1:38" x14ac:dyDescent="0.25">
      <c r="A2288" s="26" t="str">
        <f t="shared" si="247"/>
        <v>OK</v>
      </c>
      <c r="B2288" s="29">
        <f t="shared" si="248"/>
        <v>2487914866</v>
      </c>
      <c r="C2288" s="30">
        <v>44376</v>
      </c>
      <c r="D2288" s="18">
        <f t="shared" si="251"/>
        <v>44348</v>
      </c>
      <c r="E2288" s="19" t="str">
        <f>IF(ISERROR(VLOOKUP(C2288,FERIADOS!$A:$B,1,FALSE)),IF(WEEKDAY(C2288)=1,"Dom",IF(WEEKDAY(C2288)=2,"Seg",IF(WEEKDAY(C2288)=3,"Ter",IF(WEEKDAY(C2288)=4,"Qua",IF(WEEKDAY(C2288)=5,"Qui",IF(WEEKDAY(C2288)=6,"Sex","Sab")))))),"Feriado")</f>
        <v>Ter</v>
      </c>
      <c r="F2288" s="32">
        <v>0.32291666666666669</v>
      </c>
      <c r="G2288" s="33">
        <v>0.5</v>
      </c>
      <c r="H2288" s="33">
        <v>0.54166666666666663</v>
      </c>
      <c r="I2288" s="33">
        <v>0.7416666666666667</v>
      </c>
      <c r="J2288" s="21">
        <f t="shared" si="249"/>
        <v>0.37708333333333338</v>
      </c>
      <c r="K2288" s="21">
        <f t="shared" si="245"/>
        <v>0.37708333333333333</v>
      </c>
      <c r="L2288" s="21">
        <f t="shared" si="246"/>
        <v>1.0416666666666685E-2</v>
      </c>
      <c r="M2288" s="22">
        <f t="shared" si="250"/>
        <v>0</v>
      </c>
      <c r="N2288" s="48">
        <v>4</v>
      </c>
      <c r="O2288" s="54" t="str">
        <f>IF(N2288="","",IFERROR(VLOOKUP(N2288,EMPRESAS!$A:$C,3,FALSE),"NAO CADASTRADA"))</f>
        <v>CPSA</v>
      </c>
      <c r="P2288" s="50">
        <v>77</v>
      </c>
      <c r="Q2288" s="54" t="str">
        <f>IF(P2288="","",IFERROR(VLOOKUP(P2288,ATIVIDADES!$A:$C,3,FALSE),"NAO CADASTRADA"))</f>
        <v>OBRAS</v>
      </c>
      <c r="R2288" s="42">
        <v>0.22916666666666666</v>
      </c>
      <c r="S2288" s="48">
        <v>4</v>
      </c>
      <c r="T2288" s="54" t="str">
        <f>IF(S2288="","",IFERROR(VLOOKUP(S2288,EMPRESAS!$A:$C,3,FALSE),"NAO CADASTRADA"))</f>
        <v>CPSA</v>
      </c>
      <c r="U2288" s="50">
        <v>59</v>
      </c>
      <c r="V2288" s="54" t="str">
        <f>IF(U2288="","",IFERROR(VLOOKUP(U2288,ATIVIDADES!$A:$C,3,FALSE),"NAO CADASTRADA"))</f>
        <v>TREINAMENTO</v>
      </c>
      <c r="W2288" s="42">
        <v>6.1111111111111116E-2</v>
      </c>
      <c r="X2288" s="48">
        <v>4</v>
      </c>
      <c r="Y2288" s="54" t="str">
        <f>IF(X2288="","",IFERROR(VLOOKUP(X2288,EMPRESAS!$A:$C,3,FALSE),"NAO CADASTRADA"))</f>
        <v>CPSA</v>
      </c>
      <c r="Z2288" s="50">
        <v>77</v>
      </c>
      <c r="AA2288" s="54" t="str">
        <f>IF(Z2288="","",IFERROR(VLOOKUP(Z2288,ATIVIDADES!$A:$C,3,FALSE),"NAO CADASTRADA"))</f>
        <v>OBRAS</v>
      </c>
      <c r="AB2288" s="42">
        <v>8.6805555555555566E-2</v>
      </c>
      <c r="AC2288" s="48"/>
      <c r="AD2288" s="54" t="str">
        <f>IF(AC2288="","",IFERROR(VLOOKUP(AC2288,EMPRESAS!$A:$C,3,FALSE),"NAO CADASTRADA"))</f>
        <v/>
      </c>
      <c r="AE2288" s="50"/>
      <c r="AF2288" s="54" t="str">
        <f>IF(AE2288="","",IFERROR(VLOOKUP(AE2288,ATIVIDADES!$A:$C,3,FALSE),"NAO CADASTRADA"))</f>
        <v/>
      </c>
      <c r="AG2288" s="42"/>
      <c r="AH2288" s="48"/>
      <c r="AI2288" s="54" t="str">
        <f>IF(AH2288="","",IFERROR(VLOOKUP(AH2288,EMPRESAS!$A:$C,3,FALSE),"NAO CADASTRADA"))</f>
        <v/>
      </c>
      <c r="AJ2288" s="50"/>
      <c r="AK2288" s="54" t="str">
        <f>IF(AJ2288="","",IFERROR(VLOOKUP(AJ2288,ATIVIDADES!$A:$C,3,FALSE),"NAO CADASTRADA"))</f>
        <v/>
      </c>
      <c r="AL2288" s="42"/>
    </row>
    <row r="2289" spans="1:38" x14ac:dyDescent="0.25">
      <c r="A2289" s="26" t="str">
        <f t="shared" si="247"/>
        <v>OK</v>
      </c>
      <c r="B2289" s="29">
        <f t="shared" si="248"/>
        <v>2487914866</v>
      </c>
      <c r="C2289" s="30">
        <v>44377</v>
      </c>
      <c r="D2289" s="18">
        <f t="shared" si="251"/>
        <v>44348</v>
      </c>
      <c r="E2289" s="19" t="str">
        <f>IF(ISERROR(VLOOKUP(C2289,FERIADOS!$A:$B,1,FALSE)),IF(WEEKDAY(C2289)=1,"Dom",IF(WEEKDAY(C2289)=2,"Seg",IF(WEEKDAY(C2289)=3,"Ter",IF(WEEKDAY(C2289)=4,"Qua",IF(WEEKDAY(C2289)=5,"Qui",IF(WEEKDAY(C2289)=6,"Sex","Sab")))))),"Feriado")</f>
        <v>Qua</v>
      </c>
      <c r="F2289" s="32">
        <v>0.32291666666666669</v>
      </c>
      <c r="G2289" s="33">
        <v>0.5</v>
      </c>
      <c r="H2289" s="33">
        <v>0.54166666666666663</v>
      </c>
      <c r="I2289" s="33">
        <v>0.7416666666666667</v>
      </c>
      <c r="J2289" s="21">
        <f t="shared" si="249"/>
        <v>0.37708333333333338</v>
      </c>
      <c r="K2289" s="21">
        <f t="shared" si="245"/>
        <v>0.37708333333333333</v>
      </c>
      <c r="L2289" s="21">
        <f t="shared" si="246"/>
        <v>1.0416666666666685E-2</v>
      </c>
      <c r="M2289" s="22">
        <f t="shared" si="250"/>
        <v>0</v>
      </c>
      <c r="N2289" s="48">
        <v>4</v>
      </c>
      <c r="O2289" s="54" t="str">
        <f>IF(N2289="","",IFERROR(VLOOKUP(N2289,EMPRESAS!$A:$C,3,FALSE),"NAO CADASTRADA"))</f>
        <v>CPSA</v>
      </c>
      <c r="P2289" s="50">
        <v>59</v>
      </c>
      <c r="Q2289" s="54" t="str">
        <f>IF(P2289="","",IFERROR(VLOOKUP(P2289,ATIVIDADES!$A:$C,3,FALSE),"NAO CADASTRADA"))</f>
        <v>TREINAMENTO</v>
      </c>
      <c r="R2289" s="42">
        <v>5.2083333333333336E-2</v>
      </c>
      <c r="S2289" s="48">
        <v>4</v>
      </c>
      <c r="T2289" s="54" t="str">
        <f>IF(S2289="","",IFERROR(VLOOKUP(S2289,EMPRESAS!$A:$C,3,FALSE),"NAO CADASTRADA"))</f>
        <v>CPSA</v>
      </c>
      <c r="U2289" s="50">
        <v>77</v>
      </c>
      <c r="V2289" s="54" t="str">
        <f>IF(U2289="","",IFERROR(VLOOKUP(U2289,ATIVIDADES!$A:$C,3,FALSE),"NAO CADASTRADA"))</f>
        <v>OBRAS</v>
      </c>
      <c r="W2289" s="42">
        <v>0.22916666666666666</v>
      </c>
      <c r="X2289" s="48">
        <v>4</v>
      </c>
      <c r="Y2289" s="54" t="str">
        <f>IF(X2289="","",IFERROR(VLOOKUP(X2289,EMPRESAS!$A:$C,3,FALSE),"NAO CADASTRADA"))</f>
        <v>CPSA</v>
      </c>
      <c r="Z2289" s="50">
        <v>77</v>
      </c>
      <c r="AA2289" s="54" t="str">
        <f>IF(Z2289="","",IFERROR(VLOOKUP(Z2289,ATIVIDADES!$A:$C,3,FALSE),"NAO CADASTRADA"))</f>
        <v>OBRAS</v>
      </c>
      <c r="AB2289" s="42">
        <v>9.5833333333333326E-2</v>
      </c>
      <c r="AC2289" s="48"/>
      <c r="AD2289" s="54" t="str">
        <f>IF(AC2289="","",IFERROR(VLOOKUP(AC2289,EMPRESAS!$A:$C,3,FALSE),"NAO CADASTRADA"))</f>
        <v/>
      </c>
      <c r="AE2289" s="50"/>
      <c r="AF2289" s="54" t="str">
        <f>IF(AE2289="","",IFERROR(VLOOKUP(AE2289,ATIVIDADES!$A:$C,3,FALSE),"NAO CADASTRADA"))</f>
        <v/>
      </c>
      <c r="AG2289" s="42"/>
      <c r="AH2289" s="48"/>
      <c r="AI2289" s="54" t="str">
        <f>IF(AH2289="","",IFERROR(VLOOKUP(AH2289,EMPRESAS!$A:$C,3,FALSE),"NAO CADASTRADA"))</f>
        <v/>
      </c>
      <c r="AJ2289" s="50"/>
      <c r="AK2289" s="54" t="str">
        <f>IF(AJ2289="","",IFERROR(VLOOKUP(AJ2289,ATIVIDADES!$A:$C,3,FALSE),"NAO CADASTRADA"))</f>
        <v/>
      </c>
      <c r="AL2289" s="42"/>
    </row>
    <row r="2290" spans="1:38" x14ac:dyDescent="0.25">
      <c r="A2290" s="26" t="str">
        <f t="shared" si="247"/>
        <v>OK</v>
      </c>
      <c r="B2290" s="29">
        <f t="shared" si="248"/>
        <v>2487914866</v>
      </c>
      <c r="C2290" s="30">
        <v>44378</v>
      </c>
      <c r="D2290" s="18">
        <f t="shared" si="251"/>
        <v>44378</v>
      </c>
      <c r="E2290" s="19" t="str">
        <f>IF(ISERROR(VLOOKUP(C2290,FERIADOS!$A:$B,1,FALSE)),IF(WEEKDAY(C2290)=1,"Dom",IF(WEEKDAY(C2290)=2,"Seg",IF(WEEKDAY(C2290)=3,"Ter",IF(WEEKDAY(C2290)=4,"Qua",IF(WEEKDAY(C2290)=5,"Qui",IF(WEEKDAY(C2290)=6,"Sex","Sab")))))),"Feriado")</f>
        <v>Qui</v>
      </c>
      <c r="F2290" s="32">
        <v>0.32291666666666669</v>
      </c>
      <c r="G2290" s="33">
        <v>0.5</v>
      </c>
      <c r="H2290" s="33">
        <v>0.54166666666666663</v>
      </c>
      <c r="I2290" s="33">
        <v>0.73958333333333337</v>
      </c>
      <c r="J2290" s="21">
        <f t="shared" si="249"/>
        <v>0.37500000000000006</v>
      </c>
      <c r="K2290" s="21">
        <f t="shared" si="245"/>
        <v>0.375</v>
      </c>
      <c r="L2290" s="21">
        <f t="shared" si="246"/>
        <v>8.3333333333333592E-3</v>
      </c>
      <c r="M2290" s="22">
        <f t="shared" si="250"/>
        <v>0</v>
      </c>
      <c r="N2290" s="48">
        <v>4</v>
      </c>
      <c r="O2290" s="54" t="str">
        <f>IF(N2290="","",IFERROR(VLOOKUP(N2290,EMPRESAS!$A:$C,3,FALSE),"NAO CADASTRADA"))</f>
        <v>CPSA</v>
      </c>
      <c r="P2290" s="50">
        <v>59</v>
      </c>
      <c r="Q2290" s="54" t="str">
        <f>IF(P2290="","",IFERROR(VLOOKUP(P2290,ATIVIDADES!$A:$C,3,FALSE),"NAO CADASTRADA"))</f>
        <v>TREINAMENTO</v>
      </c>
      <c r="R2290" s="42">
        <v>0.10694444444444444</v>
      </c>
      <c r="S2290" s="48">
        <v>4</v>
      </c>
      <c r="T2290" s="54" t="str">
        <f>IF(S2290="","",IFERROR(VLOOKUP(S2290,EMPRESAS!$A:$C,3,FALSE),"NAO CADASTRADA"))</f>
        <v>CPSA</v>
      </c>
      <c r="U2290" s="50">
        <v>77</v>
      </c>
      <c r="V2290" s="54" t="str">
        <f>IF(U2290="","",IFERROR(VLOOKUP(U2290,ATIVIDADES!$A:$C,3,FALSE),"NAO CADASTRADA"))</f>
        <v>OBRAS</v>
      </c>
      <c r="W2290" s="42">
        <v>0.26805555555555555</v>
      </c>
      <c r="X2290" s="48"/>
      <c r="Y2290" s="54" t="str">
        <f>IF(X2290="","",IFERROR(VLOOKUP(X2290,EMPRESAS!$A:$C,3,FALSE),"NAO CADASTRADA"))</f>
        <v/>
      </c>
      <c r="Z2290" s="50"/>
      <c r="AA2290" s="54" t="str">
        <f>IF(Z2290="","",IFERROR(VLOOKUP(Z2290,ATIVIDADES!$A:$C,3,FALSE),"NAO CADASTRADA"))</f>
        <v/>
      </c>
      <c r="AB2290" s="42"/>
      <c r="AC2290" s="48"/>
      <c r="AD2290" s="54" t="str">
        <f>IF(AC2290="","",IFERROR(VLOOKUP(AC2290,EMPRESAS!$A:$C,3,FALSE),"NAO CADASTRADA"))</f>
        <v/>
      </c>
      <c r="AE2290" s="50"/>
      <c r="AF2290" s="54" t="str">
        <f>IF(AE2290="","",IFERROR(VLOOKUP(AE2290,ATIVIDADES!$A:$C,3,FALSE),"NAO CADASTRADA"))</f>
        <v/>
      </c>
      <c r="AG2290" s="42"/>
      <c r="AH2290" s="48"/>
      <c r="AI2290" s="54" t="str">
        <f>IF(AH2290="","",IFERROR(VLOOKUP(AH2290,EMPRESAS!$A:$C,3,FALSE),"NAO CADASTRADA"))</f>
        <v/>
      </c>
      <c r="AJ2290" s="50"/>
      <c r="AK2290" s="54" t="str">
        <f>IF(AJ2290="","",IFERROR(VLOOKUP(AJ2290,ATIVIDADES!$A:$C,3,FALSE),"NAO CADASTRADA"))</f>
        <v/>
      </c>
      <c r="AL2290" s="42"/>
    </row>
    <row r="2291" spans="1:38" x14ac:dyDescent="0.25">
      <c r="A2291" s="26" t="str">
        <f t="shared" si="247"/>
        <v>OK</v>
      </c>
      <c r="B2291" s="29">
        <f t="shared" si="248"/>
        <v>2487914866</v>
      </c>
      <c r="C2291" s="30">
        <v>44379</v>
      </c>
      <c r="D2291" s="18">
        <f t="shared" si="251"/>
        <v>44378</v>
      </c>
      <c r="E2291" s="19" t="str">
        <f>IF(ISERROR(VLOOKUP(C2291,FERIADOS!$A:$B,1,FALSE)),IF(WEEKDAY(C2291)=1,"Dom",IF(WEEKDAY(C2291)=2,"Seg",IF(WEEKDAY(C2291)=3,"Ter",IF(WEEKDAY(C2291)=4,"Qua",IF(WEEKDAY(C2291)=5,"Qui",IF(WEEKDAY(C2291)=6,"Sex","Sab")))))),"Feriado")</f>
        <v>Sex</v>
      </c>
      <c r="F2291" s="32">
        <v>0.32291666666666669</v>
      </c>
      <c r="G2291" s="33">
        <v>0.5</v>
      </c>
      <c r="H2291" s="33">
        <v>0.54166666666666663</v>
      </c>
      <c r="I2291" s="33">
        <v>0.70000000000000007</v>
      </c>
      <c r="J2291" s="21">
        <f t="shared" si="249"/>
        <v>0.33541666666666675</v>
      </c>
      <c r="K2291" s="21">
        <f t="shared" si="245"/>
        <v>0.3354166666666667</v>
      </c>
      <c r="L2291" s="21">
        <f t="shared" si="246"/>
        <v>0</v>
      </c>
      <c r="M2291" s="22">
        <f t="shared" si="250"/>
        <v>3.1249999999999944E-2</v>
      </c>
      <c r="N2291" s="48">
        <v>4</v>
      </c>
      <c r="O2291" s="54" t="str">
        <f>IF(N2291="","",IFERROR(VLOOKUP(N2291,EMPRESAS!$A:$C,3,FALSE),"NAO CADASTRADA"))</f>
        <v>CPSA</v>
      </c>
      <c r="P2291" s="50">
        <v>77</v>
      </c>
      <c r="Q2291" s="54" t="str">
        <f>IF(P2291="","",IFERROR(VLOOKUP(P2291,ATIVIDADES!$A:$C,3,FALSE),"NAO CADASTRADA"))</f>
        <v>OBRAS</v>
      </c>
      <c r="R2291" s="42">
        <v>0.14305555555555557</v>
      </c>
      <c r="S2291" s="48">
        <v>2</v>
      </c>
      <c r="T2291" s="54" t="str">
        <f>IF(S2291="","",IFERROR(VLOOKUP(S2291,EMPRESAS!$A:$C,3,FALSE),"NAO CADASTRADA"))</f>
        <v>ATLANTE</v>
      </c>
      <c r="U2291" s="50">
        <v>66</v>
      </c>
      <c r="V2291" s="54" t="str">
        <f>IF(U2291="","",IFERROR(VLOOKUP(U2291,ATIVIDADES!$A:$C,3,FALSE),"NAO CADASTRADA"))</f>
        <v>RESPOSTA CONSULTA</v>
      </c>
      <c r="W2291" s="42">
        <v>0.10416666666666667</v>
      </c>
      <c r="X2291" s="48">
        <v>4</v>
      </c>
      <c r="Y2291" s="54" t="str">
        <f>IF(X2291="","",IFERROR(VLOOKUP(X2291,EMPRESAS!$A:$C,3,FALSE),"NAO CADASTRADA"))</f>
        <v>CPSA</v>
      </c>
      <c r="Z2291" s="50">
        <v>59</v>
      </c>
      <c r="AA2291" s="54" t="str">
        <f>IF(Z2291="","",IFERROR(VLOOKUP(Z2291,ATIVIDADES!$A:$C,3,FALSE),"NAO CADASTRADA"))</f>
        <v>TREINAMENTO</v>
      </c>
      <c r="AB2291" s="42">
        <v>8.819444444444445E-2</v>
      </c>
      <c r="AC2291" s="48"/>
      <c r="AD2291" s="54" t="str">
        <f>IF(AC2291="","",IFERROR(VLOOKUP(AC2291,EMPRESAS!$A:$C,3,FALSE),"NAO CADASTRADA"))</f>
        <v/>
      </c>
      <c r="AE2291" s="50"/>
      <c r="AF2291" s="54" t="str">
        <f>IF(AE2291="","",IFERROR(VLOOKUP(AE2291,ATIVIDADES!$A:$C,3,FALSE),"NAO CADASTRADA"))</f>
        <v/>
      </c>
      <c r="AG2291" s="42"/>
      <c r="AH2291" s="48"/>
      <c r="AI2291" s="54" t="str">
        <f>IF(AH2291="","",IFERROR(VLOOKUP(AH2291,EMPRESAS!$A:$C,3,FALSE),"NAO CADASTRADA"))</f>
        <v/>
      </c>
      <c r="AJ2291" s="50"/>
      <c r="AK2291" s="54" t="str">
        <f>IF(AJ2291="","",IFERROR(VLOOKUP(AJ2291,ATIVIDADES!$A:$C,3,FALSE),"NAO CADASTRADA"))</f>
        <v/>
      </c>
      <c r="AL2291" s="42"/>
    </row>
    <row r="2292" spans="1:38" x14ac:dyDescent="0.25">
      <c r="A2292" s="26" t="str">
        <f t="shared" si="247"/>
        <v>OK</v>
      </c>
      <c r="B2292" s="29">
        <f t="shared" si="248"/>
        <v>2487914866</v>
      </c>
      <c r="C2292" s="30">
        <v>44380</v>
      </c>
      <c r="D2292" s="18">
        <f t="shared" si="251"/>
        <v>44378</v>
      </c>
      <c r="E2292" s="19" t="str">
        <f>IF(ISERROR(VLOOKUP(C2292,FERIADOS!$A:$B,1,FALSE)),IF(WEEKDAY(C2292)=1,"Dom",IF(WEEKDAY(C2292)=2,"Seg",IF(WEEKDAY(C2292)=3,"Ter",IF(WEEKDAY(C2292)=4,"Qua",IF(WEEKDAY(C2292)=5,"Qui",IF(WEEKDAY(C2292)=6,"Sex","Sab")))))),"Feriado")</f>
        <v>Sab</v>
      </c>
      <c r="F2292" s="32"/>
      <c r="G2292" s="33"/>
      <c r="H2292" s="33"/>
      <c r="I2292" s="33"/>
      <c r="J2292" s="21" t="str">
        <f t="shared" si="249"/>
        <v/>
      </c>
      <c r="K2292" s="21">
        <f t="shared" si="245"/>
        <v>0</v>
      </c>
      <c r="L2292" s="21" t="str">
        <f t="shared" si="246"/>
        <v/>
      </c>
      <c r="M2292" s="22" t="str">
        <f t="shared" si="250"/>
        <v/>
      </c>
      <c r="N2292" s="48"/>
      <c r="O2292" s="54" t="str">
        <f>IF(N2292="","",IFERROR(VLOOKUP(N2292,EMPRESAS!$A:$C,3,FALSE),"NAO CADASTRADA"))</f>
        <v/>
      </c>
      <c r="P2292" s="50"/>
      <c r="Q2292" s="54" t="str">
        <f>IF(P2292="","",IFERROR(VLOOKUP(P2292,ATIVIDADES!$A:$C,3,FALSE),"NAO CADASTRADA"))</f>
        <v/>
      </c>
      <c r="R2292" s="42"/>
      <c r="S2292" s="48"/>
      <c r="T2292" s="54" t="str">
        <f>IF(S2292="","",IFERROR(VLOOKUP(S2292,EMPRESAS!$A:$C,3,FALSE),"NAO CADASTRADA"))</f>
        <v/>
      </c>
      <c r="U2292" s="50"/>
      <c r="V2292" s="54" t="str">
        <f>IF(U2292="","",IFERROR(VLOOKUP(U2292,ATIVIDADES!$A:$C,3,FALSE),"NAO CADASTRADA"))</f>
        <v/>
      </c>
      <c r="W2292" s="42"/>
      <c r="X2292" s="48"/>
      <c r="Y2292" s="54" t="str">
        <f>IF(X2292="","",IFERROR(VLOOKUP(X2292,EMPRESAS!$A:$C,3,FALSE),"NAO CADASTRADA"))</f>
        <v/>
      </c>
      <c r="Z2292" s="50"/>
      <c r="AA2292" s="54" t="str">
        <f>IF(Z2292="","",IFERROR(VLOOKUP(Z2292,ATIVIDADES!$A:$C,3,FALSE),"NAO CADASTRADA"))</f>
        <v/>
      </c>
      <c r="AB2292" s="42"/>
      <c r="AC2292" s="48"/>
      <c r="AD2292" s="54" t="str">
        <f>IF(AC2292="","",IFERROR(VLOOKUP(AC2292,EMPRESAS!$A:$C,3,FALSE),"NAO CADASTRADA"))</f>
        <v/>
      </c>
      <c r="AE2292" s="50"/>
      <c r="AF2292" s="54" t="str">
        <f>IF(AE2292="","",IFERROR(VLOOKUP(AE2292,ATIVIDADES!$A:$C,3,FALSE),"NAO CADASTRADA"))</f>
        <v/>
      </c>
      <c r="AG2292" s="42"/>
      <c r="AH2292" s="48"/>
      <c r="AI2292" s="54" t="str">
        <f>IF(AH2292="","",IFERROR(VLOOKUP(AH2292,EMPRESAS!$A:$C,3,FALSE),"NAO CADASTRADA"))</f>
        <v/>
      </c>
      <c r="AJ2292" s="50"/>
      <c r="AK2292" s="54" t="str">
        <f>IF(AJ2292="","",IFERROR(VLOOKUP(AJ2292,ATIVIDADES!$A:$C,3,FALSE),"NAO CADASTRADA"))</f>
        <v/>
      </c>
      <c r="AL2292" s="42"/>
    </row>
    <row r="2293" spans="1:38" x14ac:dyDescent="0.25">
      <c r="A2293" s="26" t="str">
        <f t="shared" si="247"/>
        <v>OK</v>
      </c>
      <c r="B2293" s="29">
        <f t="shared" si="248"/>
        <v>2487914866</v>
      </c>
      <c r="C2293" s="30">
        <v>44381</v>
      </c>
      <c r="D2293" s="18">
        <f t="shared" si="251"/>
        <v>44378</v>
      </c>
      <c r="E2293" s="19" t="str">
        <f>IF(ISERROR(VLOOKUP(C2293,FERIADOS!$A:$B,1,FALSE)),IF(WEEKDAY(C2293)=1,"Dom",IF(WEEKDAY(C2293)=2,"Seg",IF(WEEKDAY(C2293)=3,"Ter",IF(WEEKDAY(C2293)=4,"Qua",IF(WEEKDAY(C2293)=5,"Qui",IF(WEEKDAY(C2293)=6,"Sex","Sab")))))),"Feriado")</f>
        <v>Dom</v>
      </c>
      <c r="F2293" s="32"/>
      <c r="G2293" s="33"/>
      <c r="H2293" s="33"/>
      <c r="I2293" s="33"/>
      <c r="J2293" s="21" t="str">
        <f t="shared" si="249"/>
        <v/>
      </c>
      <c r="K2293" s="21">
        <f t="shared" si="245"/>
        <v>0</v>
      </c>
      <c r="L2293" s="21" t="str">
        <f t="shared" si="246"/>
        <v/>
      </c>
      <c r="M2293" s="22" t="str">
        <f t="shared" si="250"/>
        <v/>
      </c>
      <c r="N2293" s="48"/>
      <c r="O2293" s="54" t="str">
        <f>IF(N2293="","",IFERROR(VLOOKUP(N2293,EMPRESAS!$A:$C,3,FALSE),"NAO CADASTRADA"))</f>
        <v/>
      </c>
      <c r="P2293" s="50"/>
      <c r="Q2293" s="54" t="str">
        <f>IF(P2293="","",IFERROR(VLOOKUP(P2293,ATIVIDADES!$A:$C,3,FALSE),"NAO CADASTRADA"))</f>
        <v/>
      </c>
      <c r="R2293" s="42"/>
      <c r="S2293" s="48"/>
      <c r="T2293" s="54" t="str">
        <f>IF(S2293="","",IFERROR(VLOOKUP(S2293,EMPRESAS!$A:$C,3,FALSE),"NAO CADASTRADA"))</f>
        <v/>
      </c>
      <c r="U2293" s="50"/>
      <c r="V2293" s="54" t="str">
        <f>IF(U2293="","",IFERROR(VLOOKUP(U2293,ATIVIDADES!$A:$C,3,FALSE),"NAO CADASTRADA"))</f>
        <v/>
      </c>
      <c r="W2293" s="42"/>
      <c r="X2293" s="48"/>
      <c r="Y2293" s="54" t="str">
        <f>IF(X2293="","",IFERROR(VLOOKUP(X2293,EMPRESAS!$A:$C,3,FALSE),"NAO CADASTRADA"))</f>
        <v/>
      </c>
      <c r="Z2293" s="50"/>
      <c r="AA2293" s="54" t="str">
        <f>IF(Z2293="","",IFERROR(VLOOKUP(Z2293,ATIVIDADES!$A:$C,3,FALSE),"NAO CADASTRADA"))</f>
        <v/>
      </c>
      <c r="AB2293" s="42"/>
      <c r="AC2293" s="48"/>
      <c r="AD2293" s="54" t="str">
        <f>IF(AC2293="","",IFERROR(VLOOKUP(AC2293,EMPRESAS!$A:$C,3,FALSE),"NAO CADASTRADA"))</f>
        <v/>
      </c>
      <c r="AE2293" s="50"/>
      <c r="AF2293" s="54" t="str">
        <f>IF(AE2293="","",IFERROR(VLOOKUP(AE2293,ATIVIDADES!$A:$C,3,FALSE),"NAO CADASTRADA"))</f>
        <v/>
      </c>
      <c r="AG2293" s="42"/>
      <c r="AH2293" s="48"/>
      <c r="AI2293" s="54" t="str">
        <f>IF(AH2293="","",IFERROR(VLOOKUP(AH2293,EMPRESAS!$A:$C,3,FALSE),"NAO CADASTRADA"))</f>
        <v/>
      </c>
      <c r="AJ2293" s="50"/>
      <c r="AK2293" s="54" t="str">
        <f>IF(AJ2293="","",IFERROR(VLOOKUP(AJ2293,ATIVIDADES!$A:$C,3,FALSE),"NAO CADASTRADA"))</f>
        <v/>
      </c>
      <c r="AL2293" s="42"/>
    </row>
    <row r="2294" spans="1:38" x14ac:dyDescent="0.25">
      <c r="A2294" s="26" t="str">
        <f t="shared" si="247"/>
        <v>OK</v>
      </c>
      <c r="B2294" s="29">
        <f t="shared" si="248"/>
        <v>2487914866</v>
      </c>
      <c r="C2294" s="30">
        <v>44382</v>
      </c>
      <c r="D2294" s="18">
        <f t="shared" si="251"/>
        <v>44378</v>
      </c>
      <c r="E2294" s="19" t="str">
        <f>IF(ISERROR(VLOOKUP(C2294,FERIADOS!$A:$B,1,FALSE)),IF(WEEKDAY(C2294)=1,"Dom",IF(WEEKDAY(C2294)=2,"Seg",IF(WEEKDAY(C2294)=3,"Ter",IF(WEEKDAY(C2294)=4,"Qua",IF(WEEKDAY(C2294)=5,"Qui",IF(WEEKDAY(C2294)=6,"Sex","Sab")))))),"Feriado")</f>
        <v>Seg</v>
      </c>
      <c r="F2294" s="32">
        <v>0.32291666666666669</v>
      </c>
      <c r="G2294" s="33">
        <v>0.5</v>
      </c>
      <c r="H2294" s="33">
        <v>0.54166666666666663</v>
      </c>
      <c r="I2294" s="33">
        <v>0.73611111111111116</v>
      </c>
      <c r="J2294" s="21">
        <f t="shared" si="249"/>
        <v>0.37152777777777785</v>
      </c>
      <c r="K2294" s="21">
        <f t="shared" si="245"/>
        <v>0.37152777777777773</v>
      </c>
      <c r="L2294" s="21">
        <f t="shared" si="246"/>
        <v>4.8611111111111494E-3</v>
      </c>
      <c r="M2294" s="22">
        <f t="shared" si="250"/>
        <v>0</v>
      </c>
      <c r="N2294" s="48">
        <v>4</v>
      </c>
      <c r="O2294" s="54" t="str">
        <f>IF(N2294="","",IFERROR(VLOOKUP(N2294,EMPRESAS!$A:$C,3,FALSE),"NAO CADASTRADA"))</f>
        <v>CPSA</v>
      </c>
      <c r="P2294" s="50">
        <v>77</v>
      </c>
      <c r="Q2294" s="54" t="str">
        <f>IF(P2294="","",IFERROR(VLOOKUP(P2294,ATIVIDADES!$A:$C,3,FALSE),"NAO CADASTRADA"))</f>
        <v>OBRAS</v>
      </c>
      <c r="R2294" s="42">
        <v>0.37152777777777773</v>
      </c>
      <c r="S2294" s="48"/>
      <c r="T2294" s="54" t="str">
        <f>IF(S2294="","",IFERROR(VLOOKUP(S2294,EMPRESAS!$A:$C,3,FALSE),"NAO CADASTRADA"))</f>
        <v/>
      </c>
      <c r="U2294" s="50"/>
      <c r="V2294" s="54" t="str">
        <f>IF(U2294="","",IFERROR(VLOOKUP(U2294,ATIVIDADES!$A:$C,3,FALSE),"NAO CADASTRADA"))</f>
        <v/>
      </c>
      <c r="W2294" s="42"/>
      <c r="X2294" s="48"/>
      <c r="Y2294" s="54" t="str">
        <f>IF(X2294="","",IFERROR(VLOOKUP(X2294,EMPRESAS!$A:$C,3,FALSE),"NAO CADASTRADA"))</f>
        <v/>
      </c>
      <c r="Z2294" s="50"/>
      <c r="AA2294" s="54" t="str">
        <f>IF(Z2294="","",IFERROR(VLOOKUP(Z2294,ATIVIDADES!$A:$C,3,FALSE),"NAO CADASTRADA"))</f>
        <v/>
      </c>
      <c r="AB2294" s="42"/>
      <c r="AC2294" s="48"/>
      <c r="AD2294" s="54" t="str">
        <f>IF(AC2294="","",IFERROR(VLOOKUP(AC2294,EMPRESAS!$A:$C,3,FALSE),"NAO CADASTRADA"))</f>
        <v/>
      </c>
      <c r="AE2294" s="50"/>
      <c r="AF2294" s="54" t="str">
        <f>IF(AE2294="","",IFERROR(VLOOKUP(AE2294,ATIVIDADES!$A:$C,3,FALSE),"NAO CADASTRADA"))</f>
        <v/>
      </c>
      <c r="AG2294" s="42"/>
      <c r="AH2294" s="48"/>
      <c r="AI2294" s="54" t="str">
        <f>IF(AH2294="","",IFERROR(VLOOKUP(AH2294,EMPRESAS!$A:$C,3,FALSE),"NAO CADASTRADA"))</f>
        <v/>
      </c>
      <c r="AJ2294" s="50"/>
      <c r="AK2294" s="54" t="str">
        <f>IF(AJ2294="","",IFERROR(VLOOKUP(AJ2294,ATIVIDADES!$A:$C,3,FALSE),"NAO CADASTRADA"))</f>
        <v/>
      </c>
      <c r="AL2294" s="42"/>
    </row>
    <row r="2295" spans="1:38" x14ac:dyDescent="0.25">
      <c r="A2295" s="26" t="str">
        <f t="shared" si="247"/>
        <v>OK</v>
      </c>
      <c r="B2295" s="29">
        <f t="shared" si="248"/>
        <v>2487914866</v>
      </c>
      <c r="C2295" s="30">
        <v>44383</v>
      </c>
      <c r="D2295" s="18">
        <f t="shared" si="251"/>
        <v>44378</v>
      </c>
      <c r="E2295" s="19" t="str">
        <f>IF(ISERROR(VLOOKUP(C2295,FERIADOS!$A:$B,1,FALSE)),IF(WEEKDAY(C2295)=1,"Dom",IF(WEEKDAY(C2295)=2,"Seg",IF(WEEKDAY(C2295)=3,"Ter",IF(WEEKDAY(C2295)=4,"Qua",IF(WEEKDAY(C2295)=5,"Qui",IF(WEEKDAY(C2295)=6,"Sex","Sab")))))),"Feriado")</f>
        <v>Ter</v>
      </c>
      <c r="F2295" s="32">
        <v>0.32291666666666669</v>
      </c>
      <c r="G2295" s="33">
        <v>0.5</v>
      </c>
      <c r="H2295" s="33">
        <v>0.54166666666666663</v>
      </c>
      <c r="I2295" s="33">
        <v>0.7416666666666667</v>
      </c>
      <c r="J2295" s="21">
        <f t="shared" si="249"/>
        <v>0.37708333333333338</v>
      </c>
      <c r="K2295" s="21">
        <f t="shared" si="245"/>
        <v>0.37708333333333333</v>
      </c>
      <c r="L2295" s="21">
        <f t="shared" si="246"/>
        <v>1.0416666666666685E-2</v>
      </c>
      <c r="M2295" s="22">
        <f t="shared" si="250"/>
        <v>0</v>
      </c>
      <c r="N2295" s="48">
        <v>50</v>
      </c>
      <c r="O2295" s="54" t="str">
        <f>IF(N2295="","",IFERROR(VLOOKUP(N2295,EMPRESAS!$A:$C,3,FALSE),"NAO CADASTRADA"))</f>
        <v>SIMIONATO</v>
      </c>
      <c r="P2295" s="50">
        <v>59</v>
      </c>
      <c r="Q2295" s="54" t="str">
        <f>IF(P2295="","",IFERROR(VLOOKUP(P2295,ATIVIDADES!$A:$C,3,FALSE),"NAO CADASTRADA"))</f>
        <v>TREINAMENTO</v>
      </c>
      <c r="R2295" s="42">
        <v>8.3333333333333329E-2</v>
      </c>
      <c r="S2295" s="48">
        <v>4</v>
      </c>
      <c r="T2295" s="54" t="str">
        <f>IF(S2295="","",IFERROR(VLOOKUP(S2295,EMPRESAS!$A:$C,3,FALSE),"NAO CADASTRADA"))</f>
        <v>CPSA</v>
      </c>
      <c r="U2295" s="50">
        <v>77</v>
      </c>
      <c r="V2295" s="54" t="str">
        <f>IF(U2295="","",IFERROR(VLOOKUP(U2295,ATIVIDADES!$A:$C,3,FALSE),"NAO CADASTRADA"))</f>
        <v>OBRAS</v>
      </c>
      <c r="W2295" s="42">
        <v>0.22916666666666666</v>
      </c>
      <c r="X2295" s="48">
        <v>4</v>
      </c>
      <c r="Y2295" s="54" t="str">
        <f>IF(X2295="","",IFERROR(VLOOKUP(X2295,EMPRESAS!$A:$C,3,FALSE),"NAO CADASTRADA"))</f>
        <v>CPSA</v>
      </c>
      <c r="Z2295" s="50">
        <v>77</v>
      </c>
      <c r="AA2295" s="54" t="str">
        <f>IF(Z2295="","",IFERROR(VLOOKUP(Z2295,ATIVIDADES!$A:$C,3,FALSE),"NAO CADASTRADA"))</f>
        <v>OBRAS</v>
      </c>
      <c r="AB2295" s="42">
        <v>6.458333333333334E-2</v>
      </c>
      <c r="AC2295" s="48"/>
      <c r="AD2295" s="54" t="str">
        <f>IF(AC2295="","",IFERROR(VLOOKUP(AC2295,EMPRESAS!$A:$C,3,FALSE),"NAO CADASTRADA"))</f>
        <v/>
      </c>
      <c r="AE2295" s="50"/>
      <c r="AF2295" s="54" t="str">
        <f>IF(AE2295="","",IFERROR(VLOOKUP(AE2295,ATIVIDADES!$A:$C,3,FALSE),"NAO CADASTRADA"))</f>
        <v/>
      </c>
      <c r="AG2295" s="42"/>
      <c r="AH2295" s="48"/>
      <c r="AI2295" s="54" t="str">
        <f>IF(AH2295="","",IFERROR(VLOOKUP(AH2295,EMPRESAS!$A:$C,3,FALSE),"NAO CADASTRADA"))</f>
        <v/>
      </c>
      <c r="AJ2295" s="50"/>
      <c r="AK2295" s="54" t="str">
        <f>IF(AJ2295="","",IFERROR(VLOOKUP(AJ2295,ATIVIDADES!$A:$C,3,FALSE),"NAO CADASTRADA"))</f>
        <v/>
      </c>
      <c r="AL2295" s="42"/>
    </row>
    <row r="2296" spans="1:38" x14ac:dyDescent="0.25">
      <c r="A2296" s="26" t="str">
        <f t="shared" si="247"/>
        <v>OK</v>
      </c>
      <c r="B2296" s="29">
        <f t="shared" si="248"/>
        <v>2487914866</v>
      </c>
      <c r="C2296" s="30">
        <v>44384</v>
      </c>
      <c r="D2296" s="18">
        <f t="shared" si="251"/>
        <v>44378</v>
      </c>
      <c r="E2296" s="19" t="str">
        <f>IF(ISERROR(VLOOKUP(C2296,FERIADOS!$A:$B,1,FALSE)),IF(WEEKDAY(C2296)=1,"Dom",IF(WEEKDAY(C2296)=2,"Seg",IF(WEEKDAY(C2296)=3,"Ter",IF(WEEKDAY(C2296)=4,"Qua",IF(WEEKDAY(C2296)=5,"Qui",IF(WEEKDAY(C2296)=6,"Sex","Sab")))))),"Feriado")</f>
        <v>Qua</v>
      </c>
      <c r="F2296" s="32">
        <v>0.32291666666666669</v>
      </c>
      <c r="G2296" s="33">
        <v>0.5</v>
      </c>
      <c r="H2296" s="33">
        <v>0.54166666666666663</v>
      </c>
      <c r="I2296" s="33">
        <v>0.7416666666666667</v>
      </c>
      <c r="J2296" s="21">
        <f t="shared" si="249"/>
        <v>0.37708333333333338</v>
      </c>
      <c r="K2296" s="21">
        <f t="shared" si="245"/>
        <v>0.37708333333333333</v>
      </c>
      <c r="L2296" s="21">
        <f t="shared" si="246"/>
        <v>1.0416666666666685E-2</v>
      </c>
      <c r="M2296" s="22">
        <f t="shared" si="250"/>
        <v>0</v>
      </c>
      <c r="N2296" s="48">
        <v>4</v>
      </c>
      <c r="O2296" s="54" t="str">
        <f>IF(N2296="","",IFERROR(VLOOKUP(N2296,EMPRESAS!$A:$C,3,FALSE),"NAO CADASTRADA"))</f>
        <v>CPSA</v>
      </c>
      <c r="P2296" s="50">
        <v>77</v>
      </c>
      <c r="Q2296" s="54" t="str">
        <f>IF(P2296="","",IFERROR(VLOOKUP(P2296,ATIVIDADES!$A:$C,3,FALSE),"NAO CADASTRADA"))</f>
        <v>OBRAS</v>
      </c>
      <c r="R2296" s="42">
        <v>6.25E-2</v>
      </c>
      <c r="S2296" s="48">
        <v>50</v>
      </c>
      <c r="T2296" s="54" t="str">
        <f>IF(S2296="","",IFERROR(VLOOKUP(S2296,EMPRESAS!$A:$C,3,FALSE),"NAO CADASTRADA"))</f>
        <v>SIMIONATO</v>
      </c>
      <c r="U2296" s="50">
        <v>59</v>
      </c>
      <c r="V2296" s="54" t="str">
        <f>IF(U2296="","",IFERROR(VLOOKUP(U2296,ATIVIDADES!$A:$C,3,FALSE),"NAO CADASTRADA"))</f>
        <v>TREINAMENTO</v>
      </c>
      <c r="W2296" s="42">
        <v>6.3888888888888884E-2</v>
      </c>
      <c r="X2296" s="48">
        <v>4</v>
      </c>
      <c r="Y2296" s="54" t="str">
        <f>IF(X2296="","",IFERROR(VLOOKUP(X2296,EMPRESAS!$A:$C,3,FALSE),"NAO CADASTRADA"))</f>
        <v>CPSA</v>
      </c>
      <c r="Z2296" s="50">
        <v>77</v>
      </c>
      <c r="AA2296" s="54" t="str">
        <f>IF(Z2296="","",IFERROR(VLOOKUP(Z2296,ATIVIDADES!$A:$C,3,FALSE),"NAO CADASTRADA"))</f>
        <v>OBRAS</v>
      </c>
      <c r="AB2296" s="42">
        <v>0.25069444444444444</v>
      </c>
      <c r="AC2296" s="48"/>
      <c r="AD2296" s="54" t="str">
        <f>IF(AC2296="","",IFERROR(VLOOKUP(AC2296,EMPRESAS!$A:$C,3,FALSE),"NAO CADASTRADA"))</f>
        <v/>
      </c>
      <c r="AE2296" s="50"/>
      <c r="AF2296" s="54" t="str">
        <f>IF(AE2296="","",IFERROR(VLOOKUP(AE2296,ATIVIDADES!$A:$C,3,FALSE),"NAO CADASTRADA"))</f>
        <v/>
      </c>
      <c r="AG2296" s="42"/>
      <c r="AH2296" s="48"/>
      <c r="AI2296" s="54" t="str">
        <f>IF(AH2296="","",IFERROR(VLOOKUP(AH2296,EMPRESAS!$A:$C,3,FALSE),"NAO CADASTRADA"))</f>
        <v/>
      </c>
      <c r="AJ2296" s="50"/>
      <c r="AK2296" s="54" t="str">
        <f>IF(AJ2296="","",IFERROR(VLOOKUP(AJ2296,ATIVIDADES!$A:$C,3,FALSE),"NAO CADASTRADA"))</f>
        <v/>
      </c>
      <c r="AL2296" s="42"/>
    </row>
    <row r="2297" spans="1:38" x14ac:dyDescent="0.25">
      <c r="A2297" s="26" t="str">
        <f t="shared" si="247"/>
        <v>OK</v>
      </c>
      <c r="B2297" s="29">
        <f t="shared" si="248"/>
        <v>2487914866</v>
      </c>
      <c r="C2297" s="30">
        <v>44385</v>
      </c>
      <c r="D2297" s="18">
        <f t="shared" si="251"/>
        <v>44378</v>
      </c>
      <c r="E2297" s="19" t="str">
        <f>IF(ISERROR(VLOOKUP(C2297,FERIADOS!$A:$B,1,FALSE)),IF(WEEKDAY(C2297)=1,"Dom",IF(WEEKDAY(C2297)=2,"Seg",IF(WEEKDAY(C2297)=3,"Ter",IF(WEEKDAY(C2297)=4,"Qua",IF(WEEKDAY(C2297)=5,"Qui",IF(WEEKDAY(C2297)=6,"Sex","Sab")))))),"Feriado")</f>
        <v>Qui</v>
      </c>
      <c r="F2297" s="32">
        <v>0.32291666666666669</v>
      </c>
      <c r="G2297" s="33">
        <v>0.5</v>
      </c>
      <c r="H2297" s="33">
        <v>0.54166666666666663</v>
      </c>
      <c r="I2297" s="33">
        <v>0.73611111111111116</v>
      </c>
      <c r="J2297" s="21">
        <f t="shared" si="249"/>
        <v>0.37152777777777785</v>
      </c>
      <c r="K2297" s="21">
        <f t="shared" si="245"/>
        <v>0.37152777777777785</v>
      </c>
      <c r="L2297" s="21">
        <f t="shared" si="246"/>
        <v>4.8611111111111494E-3</v>
      </c>
      <c r="M2297" s="22">
        <f t="shared" si="250"/>
        <v>0</v>
      </c>
      <c r="N2297" s="48">
        <v>4</v>
      </c>
      <c r="O2297" s="54" t="str">
        <f>IF(N2297="","",IFERROR(VLOOKUP(N2297,EMPRESAS!$A:$C,3,FALSE),"NAO CADASTRADA"))</f>
        <v>CPSA</v>
      </c>
      <c r="P2297" s="50">
        <v>77</v>
      </c>
      <c r="Q2297" s="54" t="str">
        <f>IF(P2297="","",IFERROR(VLOOKUP(P2297,ATIVIDADES!$A:$C,3,FALSE),"NAO CADASTRADA"))</f>
        <v>OBRAS</v>
      </c>
      <c r="R2297" s="42">
        <v>0.15972222222222224</v>
      </c>
      <c r="S2297" s="48">
        <v>4</v>
      </c>
      <c r="T2297" s="54" t="str">
        <f>IF(S2297="","",IFERROR(VLOOKUP(S2297,EMPRESAS!$A:$C,3,FALSE),"NAO CADASTRADA"))</f>
        <v>CPSA</v>
      </c>
      <c r="U2297" s="50">
        <v>77</v>
      </c>
      <c r="V2297" s="54" t="str">
        <f>IF(U2297="","",IFERROR(VLOOKUP(U2297,ATIVIDADES!$A:$C,3,FALSE),"NAO CADASTRADA"))</f>
        <v>OBRAS</v>
      </c>
      <c r="W2297" s="42">
        <v>0.10069444444444443</v>
      </c>
      <c r="X2297" s="48">
        <v>50</v>
      </c>
      <c r="Y2297" s="54" t="str">
        <f>IF(X2297="","",IFERROR(VLOOKUP(X2297,EMPRESAS!$A:$C,3,FALSE),"NAO CADASTRADA"))</f>
        <v>SIMIONATO</v>
      </c>
      <c r="Z2297" s="50">
        <v>59</v>
      </c>
      <c r="AA2297" s="54" t="str">
        <f>IF(Z2297="","",IFERROR(VLOOKUP(Z2297,ATIVIDADES!$A:$C,3,FALSE),"NAO CADASTRADA"))</f>
        <v>TREINAMENTO</v>
      </c>
      <c r="AB2297" s="42">
        <v>7.0833333333333331E-2</v>
      </c>
      <c r="AC2297" s="48">
        <v>50</v>
      </c>
      <c r="AD2297" s="54" t="str">
        <f>IF(AC2297="","",IFERROR(VLOOKUP(AC2297,EMPRESAS!$A:$C,3,FALSE),"NAO CADASTRADA"))</f>
        <v>SIMIONATO</v>
      </c>
      <c r="AE2297" s="50">
        <v>92</v>
      </c>
      <c r="AF2297" s="54" t="str">
        <f>IF(AE2297="","",IFERROR(VLOOKUP(AE2297,ATIVIDADES!$A:$C,3,FALSE),"NAO CADASTRADA"))</f>
        <v>ESTUDO E PESQUISA</v>
      </c>
      <c r="AG2297" s="42">
        <v>4.027777777777778E-2</v>
      </c>
      <c r="AH2297" s="48"/>
      <c r="AI2297" s="54" t="str">
        <f>IF(AH2297="","",IFERROR(VLOOKUP(AH2297,EMPRESAS!$A:$C,3,FALSE),"NAO CADASTRADA"))</f>
        <v/>
      </c>
      <c r="AJ2297" s="50"/>
      <c r="AK2297" s="54" t="str">
        <f>IF(AJ2297="","",IFERROR(VLOOKUP(AJ2297,ATIVIDADES!$A:$C,3,FALSE),"NAO CADASTRADA"))</f>
        <v/>
      </c>
      <c r="AL2297" s="42"/>
    </row>
    <row r="2298" spans="1:38" x14ac:dyDescent="0.25">
      <c r="A2298" s="26" t="str">
        <f t="shared" si="247"/>
        <v>OK</v>
      </c>
      <c r="B2298" s="29">
        <f t="shared" si="248"/>
        <v>2487914866</v>
      </c>
      <c r="C2298" s="30">
        <v>44386</v>
      </c>
      <c r="D2298" s="18">
        <f t="shared" si="251"/>
        <v>44378</v>
      </c>
      <c r="E2298" s="19" t="str">
        <f>IF(ISERROR(VLOOKUP(C2298,FERIADOS!$A:$B,1,FALSE)),IF(WEEKDAY(C2298)=1,"Dom",IF(WEEKDAY(C2298)=2,"Seg",IF(WEEKDAY(C2298)=3,"Ter",IF(WEEKDAY(C2298)=4,"Qua",IF(WEEKDAY(C2298)=5,"Qui",IF(WEEKDAY(C2298)=6,"Sex","Sab")))))),"Feriado")</f>
        <v>Feriado</v>
      </c>
      <c r="F2298" s="32"/>
      <c r="G2298" s="33"/>
      <c r="H2298" s="33"/>
      <c r="I2298" s="33"/>
      <c r="J2298" s="21" t="str">
        <f t="shared" si="249"/>
        <v/>
      </c>
      <c r="K2298" s="21">
        <f t="shared" si="245"/>
        <v>0</v>
      </c>
      <c r="L2298" s="21" t="str">
        <f t="shared" si="246"/>
        <v/>
      </c>
      <c r="M2298" s="22" t="str">
        <f t="shared" si="250"/>
        <v/>
      </c>
      <c r="N2298" s="48"/>
      <c r="O2298" s="54" t="str">
        <f>IF(N2298="","",IFERROR(VLOOKUP(N2298,EMPRESAS!$A:$C,3,FALSE),"NAO CADASTRADA"))</f>
        <v/>
      </c>
      <c r="P2298" s="50"/>
      <c r="Q2298" s="54" t="str">
        <f>IF(P2298="","",IFERROR(VLOOKUP(P2298,ATIVIDADES!$A:$C,3,FALSE),"NAO CADASTRADA"))</f>
        <v/>
      </c>
      <c r="R2298" s="42"/>
      <c r="S2298" s="48"/>
      <c r="T2298" s="54" t="str">
        <f>IF(S2298="","",IFERROR(VLOOKUP(S2298,EMPRESAS!$A:$C,3,FALSE),"NAO CADASTRADA"))</f>
        <v/>
      </c>
      <c r="U2298" s="50"/>
      <c r="V2298" s="54" t="str">
        <f>IF(U2298="","",IFERROR(VLOOKUP(U2298,ATIVIDADES!$A:$C,3,FALSE),"NAO CADASTRADA"))</f>
        <v/>
      </c>
      <c r="W2298" s="42"/>
      <c r="X2298" s="48"/>
      <c r="Y2298" s="54" t="str">
        <f>IF(X2298="","",IFERROR(VLOOKUP(X2298,EMPRESAS!$A:$C,3,FALSE),"NAO CADASTRADA"))</f>
        <v/>
      </c>
      <c r="Z2298" s="50"/>
      <c r="AA2298" s="54" t="str">
        <f>IF(Z2298="","",IFERROR(VLOOKUP(Z2298,ATIVIDADES!$A:$C,3,FALSE),"NAO CADASTRADA"))</f>
        <v/>
      </c>
      <c r="AB2298" s="42"/>
      <c r="AC2298" s="48"/>
      <c r="AD2298" s="54" t="str">
        <f>IF(AC2298="","",IFERROR(VLOOKUP(AC2298,EMPRESAS!$A:$C,3,FALSE),"NAO CADASTRADA"))</f>
        <v/>
      </c>
      <c r="AE2298" s="50"/>
      <c r="AF2298" s="54" t="str">
        <f>IF(AE2298="","",IFERROR(VLOOKUP(AE2298,ATIVIDADES!$A:$C,3,FALSE),"NAO CADASTRADA"))</f>
        <v/>
      </c>
      <c r="AG2298" s="42"/>
      <c r="AH2298" s="48"/>
      <c r="AI2298" s="54" t="str">
        <f>IF(AH2298="","",IFERROR(VLOOKUP(AH2298,EMPRESAS!$A:$C,3,FALSE),"NAO CADASTRADA"))</f>
        <v/>
      </c>
      <c r="AJ2298" s="50"/>
      <c r="AK2298" s="54" t="str">
        <f>IF(AJ2298="","",IFERROR(VLOOKUP(AJ2298,ATIVIDADES!$A:$C,3,FALSE),"NAO CADASTRADA"))</f>
        <v/>
      </c>
      <c r="AL2298" s="42"/>
    </row>
    <row r="2299" spans="1:38" x14ac:dyDescent="0.25">
      <c r="A2299" s="26" t="str">
        <f t="shared" si="247"/>
        <v>OK</v>
      </c>
      <c r="B2299" s="29">
        <f t="shared" si="248"/>
        <v>2487914866</v>
      </c>
      <c r="C2299" s="30">
        <v>44387</v>
      </c>
      <c r="D2299" s="18">
        <f t="shared" si="251"/>
        <v>44378</v>
      </c>
      <c r="E2299" s="19" t="str">
        <f>IF(ISERROR(VLOOKUP(C2299,FERIADOS!$A:$B,1,FALSE)),IF(WEEKDAY(C2299)=1,"Dom",IF(WEEKDAY(C2299)=2,"Seg",IF(WEEKDAY(C2299)=3,"Ter",IF(WEEKDAY(C2299)=4,"Qua",IF(WEEKDAY(C2299)=5,"Qui",IF(WEEKDAY(C2299)=6,"Sex","Sab")))))),"Feriado")</f>
        <v>Sab</v>
      </c>
      <c r="F2299" s="32"/>
      <c r="G2299" s="33"/>
      <c r="H2299" s="33"/>
      <c r="I2299" s="33"/>
      <c r="J2299" s="21" t="str">
        <f t="shared" si="249"/>
        <v/>
      </c>
      <c r="K2299" s="21">
        <f t="shared" si="245"/>
        <v>0</v>
      </c>
      <c r="L2299" s="21" t="str">
        <f t="shared" si="246"/>
        <v/>
      </c>
      <c r="M2299" s="22" t="str">
        <f t="shared" si="250"/>
        <v/>
      </c>
      <c r="N2299" s="48"/>
      <c r="O2299" s="54" t="str">
        <f>IF(N2299="","",IFERROR(VLOOKUP(N2299,EMPRESAS!$A:$C,3,FALSE),"NAO CADASTRADA"))</f>
        <v/>
      </c>
      <c r="P2299" s="50"/>
      <c r="Q2299" s="54" t="str">
        <f>IF(P2299="","",IFERROR(VLOOKUP(P2299,ATIVIDADES!$A:$C,3,FALSE),"NAO CADASTRADA"))</f>
        <v/>
      </c>
      <c r="R2299" s="42"/>
      <c r="S2299" s="48"/>
      <c r="T2299" s="54" t="str">
        <f>IF(S2299="","",IFERROR(VLOOKUP(S2299,EMPRESAS!$A:$C,3,FALSE),"NAO CADASTRADA"))</f>
        <v/>
      </c>
      <c r="U2299" s="50"/>
      <c r="V2299" s="54" t="str">
        <f>IF(U2299="","",IFERROR(VLOOKUP(U2299,ATIVIDADES!$A:$C,3,FALSE),"NAO CADASTRADA"))</f>
        <v/>
      </c>
      <c r="W2299" s="42"/>
      <c r="X2299" s="48"/>
      <c r="Y2299" s="54" t="str">
        <f>IF(X2299="","",IFERROR(VLOOKUP(X2299,EMPRESAS!$A:$C,3,FALSE),"NAO CADASTRADA"))</f>
        <v/>
      </c>
      <c r="Z2299" s="50"/>
      <c r="AA2299" s="54" t="str">
        <f>IF(Z2299="","",IFERROR(VLOOKUP(Z2299,ATIVIDADES!$A:$C,3,FALSE),"NAO CADASTRADA"))</f>
        <v/>
      </c>
      <c r="AB2299" s="42"/>
      <c r="AC2299" s="48"/>
      <c r="AD2299" s="54" t="str">
        <f>IF(AC2299="","",IFERROR(VLOOKUP(AC2299,EMPRESAS!$A:$C,3,FALSE),"NAO CADASTRADA"))</f>
        <v/>
      </c>
      <c r="AE2299" s="50"/>
      <c r="AF2299" s="54" t="str">
        <f>IF(AE2299="","",IFERROR(VLOOKUP(AE2299,ATIVIDADES!$A:$C,3,FALSE),"NAO CADASTRADA"))</f>
        <v/>
      </c>
      <c r="AG2299" s="42"/>
      <c r="AH2299" s="48"/>
      <c r="AI2299" s="54" t="str">
        <f>IF(AH2299="","",IFERROR(VLOOKUP(AH2299,EMPRESAS!$A:$C,3,FALSE),"NAO CADASTRADA"))</f>
        <v/>
      </c>
      <c r="AJ2299" s="50"/>
      <c r="AK2299" s="54" t="str">
        <f>IF(AJ2299="","",IFERROR(VLOOKUP(AJ2299,ATIVIDADES!$A:$C,3,FALSE),"NAO CADASTRADA"))</f>
        <v/>
      </c>
      <c r="AL2299" s="42"/>
    </row>
    <row r="2300" spans="1:38" x14ac:dyDescent="0.25">
      <c r="A2300" s="26" t="str">
        <f t="shared" si="247"/>
        <v>OK</v>
      </c>
      <c r="B2300" s="29">
        <f t="shared" si="248"/>
        <v>2487914866</v>
      </c>
      <c r="C2300" s="30">
        <v>44388</v>
      </c>
      <c r="D2300" s="18">
        <f t="shared" si="251"/>
        <v>44378</v>
      </c>
      <c r="E2300" s="19" t="str">
        <f>IF(ISERROR(VLOOKUP(C2300,FERIADOS!$A:$B,1,FALSE)),IF(WEEKDAY(C2300)=1,"Dom",IF(WEEKDAY(C2300)=2,"Seg",IF(WEEKDAY(C2300)=3,"Ter",IF(WEEKDAY(C2300)=4,"Qua",IF(WEEKDAY(C2300)=5,"Qui",IF(WEEKDAY(C2300)=6,"Sex","Sab")))))),"Feriado")</f>
        <v>Dom</v>
      </c>
      <c r="F2300" s="32"/>
      <c r="G2300" s="33"/>
      <c r="H2300" s="33"/>
      <c r="I2300" s="33"/>
      <c r="J2300" s="21" t="str">
        <f t="shared" si="249"/>
        <v/>
      </c>
      <c r="K2300" s="21">
        <f t="shared" si="245"/>
        <v>0</v>
      </c>
      <c r="L2300" s="21" t="str">
        <f t="shared" si="246"/>
        <v/>
      </c>
      <c r="M2300" s="22" t="str">
        <f t="shared" si="250"/>
        <v/>
      </c>
      <c r="N2300" s="48"/>
      <c r="O2300" s="54" t="str">
        <f>IF(N2300="","",IFERROR(VLOOKUP(N2300,EMPRESAS!$A:$C,3,FALSE),"NAO CADASTRADA"))</f>
        <v/>
      </c>
      <c r="P2300" s="50"/>
      <c r="Q2300" s="54" t="str">
        <f>IF(P2300="","",IFERROR(VLOOKUP(P2300,ATIVIDADES!$A:$C,3,FALSE),"NAO CADASTRADA"))</f>
        <v/>
      </c>
      <c r="R2300" s="42"/>
      <c r="S2300" s="48"/>
      <c r="T2300" s="54" t="str">
        <f>IF(S2300="","",IFERROR(VLOOKUP(S2300,EMPRESAS!$A:$C,3,FALSE),"NAO CADASTRADA"))</f>
        <v/>
      </c>
      <c r="U2300" s="50"/>
      <c r="V2300" s="54" t="str">
        <f>IF(U2300="","",IFERROR(VLOOKUP(U2300,ATIVIDADES!$A:$C,3,FALSE),"NAO CADASTRADA"))</f>
        <v/>
      </c>
      <c r="W2300" s="42"/>
      <c r="X2300" s="48"/>
      <c r="Y2300" s="54" t="str">
        <f>IF(X2300="","",IFERROR(VLOOKUP(X2300,EMPRESAS!$A:$C,3,FALSE),"NAO CADASTRADA"))</f>
        <v/>
      </c>
      <c r="Z2300" s="50"/>
      <c r="AA2300" s="54" t="str">
        <f>IF(Z2300="","",IFERROR(VLOOKUP(Z2300,ATIVIDADES!$A:$C,3,FALSE),"NAO CADASTRADA"))</f>
        <v/>
      </c>
      <c r="AB2300" s="42"/>
      <c r="AC2300" s="48"/>
      <c r="AD2300" s="54" t="str">
        <f>IF(AC2300="","",IFERROR(VLOOKUP(AC2300,EMPRESAS!$A:$C,3,FALSE),"NAO CADASTRADA"))</f>
        <v/>
      </c>
      <c r="AE2300" s="50"/>
      <c r="AF2300" s="54" t="str">
        <f>IF(AE2300="","",IFERROR(VLOOKUP(AE2300,ATIVIDADES!$A:$C,3,FALSE),"NAO CADASTRADA"))</f>
        <v/>
      </c>
      <c r="AG2300" s="42"/>
      <c r="AH2300" s="48"/>
      <c r="AI2300" s="54" t="str">
        <f>IF(AH2300="","",IFERROR(VLOOKUP(AH2300,EMPRESAS!$A:$C,3,FALSE),"NAO CADASTRADA"))</f>
        <v/>
      </c>
      <c r="AJ2300" s="50"/>
      <c r="AK2300" s="54" t="str">
        <f>IF(AJ2300="","",IFERROR(VLOOKUP(AJ2300,ATIVIDADES!$A:$C,3,FALSE),"NAO CADASTRADA"))</f>
        <v/>
      </c>
      <c r="AL2300" s="42"/>
    </row>
    <row r="2301" spans="1:38" x14ac:dyDescent="0.25">
      <c r="A2301" s="26" t="str">
        <f t="shared" si="247"/>
        <v>OK</v>
      </c>
      <c r="B2301" s="29">
        <f t="shared" si="248"/>
        <v>2487914866</v>
      </c>
      <c r="C2301" s="30">
        <v>44389</v>
      </c>
      <c r="D2301" s="18">
        <f t="shared" si="251"/>
        <v>44378</v>
      </c>
      <c r="E2301" s="19" t="str">
        <f>IF(ISERROR(VLOOKUP(C2301,FERIADOS!$A:$B,1,FALSE)),IF(WEEKDAY(C2301)=1,"Dom",IF(WEEKDAY(C2301)=2,"Seg",IF(WEEKDAY(C2301)=3,"Ter",IF(WEEKDAY(C2301)=4,"Qua",IF(WEEKDAY(C2301)=5,"Qui",IF(WEEKDAY(C2301)=6,"Sex","Sab")))))),"Feriado")</f>
        <v>Seg</v>
      </c>
      <c r="F2301" s="32">
        <v>0.32291666666666669</v>
      </c>
      <c r="G2301" s="33">
        <v>0.5</v>
      </c>
      <c r="H2301" s="33">
        <v>0.54166666666666663</v>
      </c>
      <c r="I2301" s="33">
        <v>0.7416666666666667</v>
      </c>
      <c r="J2301" s="21">
        <f t="shared" si="249"/>
        <v>0.37708333333333338</v>
      </c>
      <c r="K2301" s="21">
        <f t="shared" si="245"/>
        <v>0.37708333333333333</v>
      </c>
      <c r="L2301" s="21">
        <f t="shared" si="246"/>
        <v>1.0416666666666685E-2</v>
      </c>
      <c r="M2301" s="22">
        <f t="shared" si="250"/>
        <v>0</v>
      </c>
      <c r="N2301" s="48">
        <v>4</v>
      </c>
      <c r="O2301" s="54" t="str">
        <f>IF(N2301="","",IFERROR(VLOOKUP(N2301,EMPRESAS!$A:$C,3,FALSE),"NAO CADASTRADA"))</f>
        <v>CPSA</v>
      </c>
      <c r="P2301" s="50">
        <v>59</v>
      </c>
      <c r="Q2301" s="54" t="str">
        <f>IF(P2301="","",IFERROR(VLOOKUP(P2301,ATIVIDADES!$A:$C,3,FALSE),"NAO CADASTRADA"))</f>
        <v>TREINAMENTO</v>
      </c>
      <c r="R2301" s="42">
        <v>8.3333333333333329E-2</v>
      </c>
      <c r="S2301" s="48">
        <v>2</v>
      </c>
      <c r="T2301" s="54" t="str">
        <f>IF(S2301="","",IFERROR(VLOOKUP(S2301,EMPRESAS!$A:$C,3,FALSE),"NAO CADASTRADA"))</f>
        <v>ATLANTE</v>
      </c>
      <c r="U2301" s="50">
        <v>85</v>
      </c>
      <c r="V2301" s="54" t="str">
        <f>IF(U2301="","",IFERROR(VLOOKUP(U2301,ATIVIDADES!$A:$C,3,FALSE),"NAO CADASTRADA"))</f>
        <v>RESPOSTA CONSULTA</v>
      </c>
      <c r="W2301" s="42">
        <v>4.1666666666666664E-2</v>
      </c>
      <c r="X2301" s="48">
        <v>4</v>
      </c>
      <c r="Y2301" s="54" t="str">
        <f>IF(X2301="","",IFERROR(VLOOKUP(X2301,EMPRESAS!$A:$C,3,FALSE),"NAO CADASTRADA"))</f>
        <v>CPSA</v>
      </c>
      <c r="Z2301" s="50">
        <v>77</v>
      </c>
      <c r="AA2301" s="54" t="str">
        <f>IF(Z2301="","",IFERROR(VLOOKUP(Z2301,ATIVIDADES!$A:$C,3,FALSE),"NAO CADASTRADA"))</f>
        <v>OBRAS</v>
      </c>
      <c r="AB2301" s="42">
        <v>0.1875</v>
      </c>
      <c r="AC2301" s="48">
        <v>4</v>
      </c>
      <c r="AD2301" s="54" t="str">
        <f>IF(AC2301="","",IFERROR(VLOOKUP(AC2301,EMPRESAS!$A:$C,3,FALSE),"NAO CADASTRADA"))</f>
        <v>CPSA</v>
      </c>
      <c r="AE2301" s="50">
        <v>77</v>
      </c>
      <c r="AF2301" s="54" t="str">
        <f>IF(AE2301="","",IFERROR(VLOOKUP(AE2301,ATIVIDADES!$A:$C,3,FALSE),"NAO CADASTRADA"))</f>
        <v>OBRAS</v>
      </c>
      <c r="AG2301" s="42">
        <v>6.458333333333334E-2</v>
      </c>
      <c r="AH2301" s="48"/>
      <c r="AI2301" s="54" t="str">
        <f>IF(AH2301="","",IFERROR(VLOOKUP(AH2301,EMPRESAS!$A:$C,3,FALSE),"NAO CADASTRADA"))</f>
        <v/>
      </c>
      <c r="AJ2301" s="50"/>
      <c r="AK2301" s="54" t="str">
        <f>IF(AJ2301="","",IFERROR(VLOOKUP(AJ2301,ATIVIDADES!$A:$C,3,FALSE),"NAO CADASTRADA"))</f>
        <v/>
      </c>
      <c r="AL2301" s="42"/>
    </row>
    <row r="2302" spans="1:38" x14ac:dyDescent="0.25">
      <c r="A2302" s="26" t="str">
        <f t="shared" si="247"/>
        <v>OK</v>
      </c>
      <c r="B2302" s="29">
        <f t="shared" si="248"/>
        <v>2487914866</v>
      </c>
      <c r="C2302" s="30">
        <v>44390</v>
      </c>
      <c r="D2302" s="18">
        <f t="shared" si="251"/>
        <v>44378</v>
      </c>
      <c r="E2302" s="19" t="str">
        <f>IF(ISERROR(VLOOKUP(C2302,FERIADOS!$A:$B,1,FALSE)),IF(WEEKDAY(C2302)=1,"Dom",IF(WEEKDAY(C2302)=2,"Seg",IF(WEEKDAY(C2302)=3,"Ter",IF(WEEKDAY(C2302)=4,"Qua",IF(WEEKDAY(C2302)=5,"Qui",IF(WEEKDAY(C2302)=6,"Sex","Sab")))))),"Feriado")</f>
        <v>Ter</v>
      </c>
      <c r="F2302" s="32">
        <v>0.32291666666666669</v>
      </c>
      <c r="G2302" s="33">
        <v>0.5</v>
      </c>
      <c r="H2302" s="33">
        <v>0.54166666666666663</v>
      </c>
      <c r="I2302" s="33">
        <v>0.73958333333333337</v>
      </c>
      <c r="J2302" s="21">
        <f t="shared" si="249"/>
        <v>0.37500000000000006</v>
      </c>
      <c r="K2302" s="21">
        <f t="shared" si="245"/>
        <v>0.37499999999999994</v>
      </c>
      <c r="L2302" s="21">
        <f t="shared" si="246"/>
        <v>8.3333333333333592E-3</v>
      </c>
      <c r="M2302" s="22">
        <f t="shared" si="250"/>
        <v>0</v>
      </c>
      <c r="N2302" s="48">
        <v>4</v>
      </c>
      <c r="O2302" s="54" t="str">
        <f>IF(N2302="","",IFERROR(VLOOKUP(N2302,EMPRESAS!$A:$C,3,FALSE),"NAO CADASTRADA"))</f>
        <v>CPSA</v>
      </c>
      <c r="P2302" s="50">
        <v>92</v>
      </c>
      <c r="Q2302" s="54" t="str">
        <f>IF(P2302="","",IFERROR(VLOOKUP(P2302,ATIVIDADES!$A:$C,3,FALSE),"NAO CADASTRADA"))</f>
        <v>ESTUDO E PESQUISA</v>
      </c>
      <c r="R2302" s="42">
        <v>0.11458333333333333</v>
      </c>
      <c r="S2302" s="48">
        <v>4</v>
      </c>
      <c r="T2302" s="54" t="str">
        <f>IF(S2302="","",IFERROR(VLOOKUP(S2302,EMPRESAS!$A:$C,3,FALSE),"NAO CADASTRADA"))</f>
        <v>CPSA</v>
      </c>
      <c r="U2302" s="50">
        <v>77</v>
      </c>
      <c r="V2302" s="54" t="str">
        <f>IF(U2302="","",IFERROR(VLOOKUP(U2302,ATIVIDADES!$A:$C,3,FALSE),"NAO CADASTRADA"))</f>
        <v>OBRAS</v>
      </c>
      <c r="W2302" s="42">
        <v>0.125</v>
      </c>
      <c r="X2302" s="48">
        <v>4</v>
      </c>
      <c r="Y2302" s="54" t="str">
        <f>IF(X2302="","",IFERROR(VLOOKUP(X2302,EMPRESAS!$A:$C,3,FALSE),"NAO CADASTRADA"))</f>
        <v>CPSA</v>
      </c>
      <c r="Z2302" s="50">
        <v>77</v>
      </c>
      <c r="AA2302" s="54" t="str">
        <f>IF(Z2302="","",IFERROR(VLOOKUP(Z2302,ATIVIDADES!$A:$C,3,FALSE),"NAO CADASTRADA"))</f>
        <v>OBRAS</v>
      </c>
      <c r="AB2302" s="42">
        <v>0.11458333333333333</v>
      </c>
      <c r="AC2302" s="48">
        <v>50</v>
      </c>
      <c r="AD2302" s="54" t="str">
        <f>IF(AC2302="","",IFERROR(VLOOKUP(AC2302,EMPRESAS!$A:$C,3,FALSE),"NAO CADASTRADA"))</f>
        <v>SIMIONATO</v>
      </c>
      <c r="AE2302" s="50">
        <v>59</v>
      </c>
      <c r="AF2302" s="54" t="str">
        <f>IF(AE2302="","",IFERROR(VLOOKUP(AE2302,ATIVIDADES!$A:$C,3,FALSE),"NAO CADASTRADA"))</f>
        <v>TREINAMENTO</v>
      </c>
      <c r="AG2302" s="42">
        <v>2.0833333333333332E-2</v>
      </c>
      <c r="AH2302" s="48"/>
      <c r="AI2302" s="54" t="str">
        <f>IF(AH2302="","",IFERROR(VLOOKUP(AH2302,EMPRESAS!$A:$C,3,FALSE),"NAO CADASTRADA"))</f>
        <v/>
      </c>
      <c r="AJ2302" s="50"/>
      <c r="AK2302" s="54" t="str">
        <f>IF(AJ2302="","",IFERROR(VLOOKUP(AJ2302,ATIVIDADES!$A:$C,3,FALSE),"NAO CADASTRADA"))</f>
        <v/>
      </c>
      <c r="AL2302" s="42"/>
    </row>
    <row r="2303" spans="1:38" x14ac:dyDescent="0.25">
      <c r="A2303" s="26" t="str">
        <f t="shared" si="247"/>
        <v>OK</v>
      </c>
      <c r="B2303" s="29">
        <f t="shared" si="248"/>
        <v>2487914866</v>
      </c>
      <c r="C2303" s="30">
        <v>44391</v>
      </c>
      <c r="D2303" s="18">
        <f t="shared" si="251"/>
        <v>44378</v>
      </c>
      <c r="E2303" s="19" t="str">
        <f>IF(ISERROR(VLOOKUP(C2303,FERIADOS!$A:$B,1,FALSE)),IF(WEEKDAY(C2303)=1,"Dom",IF(WEEKDAY(C2303)=2,"Seg",IF(WEEKDAY(C2303)=3,"Ter",IF(WEEKDAY(C2303)=4,"Qua",IF(WEEKDAY(C2303)=5,"Qui",IF(WEEKDAY(C2303)=6,"Sex","Sab")))))),"Feriado")</f>
        <v>Qua</v>
      </c>
      <c r="F2303" s="32">
        <v>0.32291666666666669</v>
      </c>
      <c r="G2303" s="33">
        <v>0.5</v>
      </c>
      <c r="H2303" s="33">
        <v>0.54166666666666663</v>
      </c>
      <c r="I2303" s="33">
        <v>0.73611111111111116</v>
      </c>
      <c r="J2303" s="21">
        <f t="shared" si="249"/>
        <v>0.37152777777777785</v>
      </c>
      <c r="K2303" s="21">
        <f t="shared" si="245"/>
        <v>0.37152777777777779</v>
      </c>
      <c r="L2303" s="21">
        <f t="shared" si="246"/>
        <v>4.8611111111111494E-3</v>
      </c>
      <c r="M2303" s="22">
        <f t="shared" si="250"/>
        <v>0</v>
      </c>
      <c r="N2303" s="48">
        <v>4</v>
      </c>
      <c r="O2303" s="54" t="str">
        <f>IF(N2303="","",IFERROR(VLOOKUP(N2303,EMPRESAS!$A:$C,3,FALSE),"NAO CADASTRADA"))</f>
        <v>CPSA</v>
      </c>
      <c r="P2303" s="50">
        <v>92</v>
      </c>
      <c r="Q2303" s="54" t="str">
        <f>IF(P2303="","",IFERROR(VLOOKUP(P2303,ATIVIDADES!$A:$C,3,FALSE),"NAO CADASTRADA"))</f>
        <v>ESTUDO E PESQUISA</v>
      </c>
      <c r="R2303" s="42">
        <v>5.9027777777777783E-2</v>
      </c>
      <c r="S2303" s="48">
        <v>4</v>
      </c>
      <c r="T2303" s="54" t="str">
        <f>IF(S2303="","",IFERROR(VLOOKUP(S2303,EMPRESAS!$A:$C,3,FALSE),"NAO CADASTRADA"))</f>
        <v>CPSA</v>
      </c>
      <c r="U2303" s="50">
        <v>59</v>
      </c>
      <c r="V2303" s="54" t="str">
        <f>IF(U2303="","",IFERROR(VLOOKUP(U2303,ATIVIDADES!$A:$C,3,FALSE),"NAO CADASTRADA"))</f>
        <v>TREINAMENTO</v>
      </c>
      <c r="W2303" s="42">
        <v>2.4305555555555556E-2</v>
      </c>
      <c r="X2303" s="48">
        <v>4</v>
      </c>
      <c r="Y2303" s="54" t="str">
        <f>IF(X2303="","",IFERROR(VLOOKUP(X2303,EMPRESAS!$A:$C,3,FALSE),"NAO CADASTRADA"))</f>
        <v>CPSA</v>
      </c>
      <c r="Z2303" s="50">
        <v>53</v>
      </c>
      <c r="AA2303" s="54" t="str">
        <f>IF(Z2303="","",IFERROR(VLOOKUP(Z2303,ATIVIDADES!$A:$C,3,FALSE),"NAO CADASTRADA"))</f>
        <v>REVISÃO R.H.</v>
      </c>
      <c r="AB2303" s="42">
        <v>0.28819444444444448</v>
      </c>
      <c r="AC2303" s="48"/>
      <c r="AD2303" s="54" t="str">
        <f>IF(AC2303="","",IFERROR(VLOOKUP(AC2303,EMPRESAS!$A:$C,3,FALSE),"NAO CADASTRADA"))</f>
        <v/>
      </c>
      <c r="AE2303" s="50"/>
      <c r="AF2303" s="54" t="str">
        <f>IF(AE2303="","",IFERROR(VLOOKUP(AE2303,ATIVIDADES!$A:$C,3,FALSE),"NAO CADASTRADA"))</f>
        <v/>
      </c>
      <c r="AG2303" s="42"/>
      <c r="AH2303" s="48"/>
      <c r="AI2303" s="54" t="str">
        <f>IF(AH2303="","",IFERROR(VLOOKUP(AH2303,EMPRESAS!$A:$C,3,FALSE),"NAO CADASTRADA"))</f>
        <v/>
      </c>
      <c r="AJ2303" s="50"/>
      <c r="AK2303" s="54" t="str">
        <f>IF(AJ2303="","",IFERROR(VLOOKUP(AJ2303,ATIVIDADES!$A:$C,3,FALSE),"NAO CADASTRADA"))</f>
        <v/>
      </c>
      <c r="AL2303" s="42"/>
    </row>
    <row r="2304" spans="1:38" x14ac:dyDescent="0.25">
      <c r="A2304" s="26" t="str">
        <f t="shared" si="247"/>
        <v>OK</v>
      </c>
      <c r="B2304" s="29">
        <f t="shared" si="248"/>
        <v>2487914866</v>
      </c>
      <c r="C2304" s="30">
        <v>44392</v>
      </c>
      <c r="D2304" s="18">
        <f t="shared" si="251"/>
        <v>44378</v>
      </c>
      <c r="E2304" s="19" t="str">
        <f>IF(ISERROR(VLOOKUP(C2304,FERIADOS!$A:$B,1,FALSE)),IF(WEEKDAY(C2304)=1,"Dom",IF(WEEKDAY(C2304)=2,"Seg",IF(WEEKDAY(C2304)=3,"Ter",IF(WEEKDAY(C2304)=4,"Qua",IF(WEEKDAY(C2304)=5,"Qui",IF(WEEKDAY(C2304)=6,"Sex","Sab")))))),"Feriado")</f>
        <v>Qui</v>
      </c>
      <c r="F2304" s="32">
        <v>0.32291666666666669</v>
      </c>
      <c r="G2304" s="33">
        <v>0.5</v>
      </c>
      <c r="H2304" s="33">
        <v>0.54166666666666663</v>
      </c>
      <c r="I2304" s="33">
        <v>0.73958333333333337</v>
      </c>
      <c r="J2304" s="21">
        <f t="shared" si="249"/>
        <v>0.37500000000000006</v>
      </c>
      <c r="K2304" s="21">
        <f t="shared" si="245"/>
        <v>0.375</v>
      </c>
      <c r="L2304" s="21">
        <f t="shared" si="246"/>
        <v>8.3333333333333592E-3</v>
      </c>
      <c r="M2304" s="22">
        <f t="shared" si="250"/>
        <v>0</v>
      </c>
      <c r="N2304" s="48">
        <v>50</v>
      </c>
      <c r="O2304" s="54" t="str">
        <f>IF(N2304="","",IFERROR(VLOOKUP(N2304,EMPRESAS!$A:$C,3,FALSE),"NAO CADASTRADA"))</f>
        <v>SIMIONATO</v>
      </c>
      <c r="P2304" s="50">
        <v>59</v>
      </c>
      <c r="Q2304" s="54" t="str">
        <f>IF(P2304="","",IFERROR(VLOOKUP(P2304,ATIVIDADES!$A:$C,3,FALSE),"NAO CADASTRADA"))</f>
        <v>TREINAMENTO</v>
      </c>
      <c r="R2304" s="42">
        <v>5.9027777777777783E-2</v>
      </c>
      <c r="S2304" s="48">
        <v>4</v>
      </c>
      <c r="T2304" s="54" t="str">
        <f>IF(S2304="","",IFERROR(VLOOKUP(S2304,EMPRESAS!$A:$C,3,FALSE),"NAO CADASTRADA"))</f>
        <v>CPSA</v>
      </c>
      <c r="U2304" s="50">
        <v>59</v>
      </c>
      <c r="V2304" s="54" t="str">
        <f>IF(U2304="","",IFERROR(VLOOKUP(U2304,ATIVIDADES!$A:$C,3,FALSE),"NAO CADASTRADA"))</f>
        <v>TREINAMENTO</v>
      </c>
      <c r="W2304" s="42">
        <v>0.2673611111111111</v>
      </c>
      <c r="X2304" s="48">
        <v>4</v>
      </c>
      <c r="Y2304" s="54" t="str">
        <f>IF(X2304="","",IFERROR(VLOOKUP(X2304,EMPRESAS!$A:$C,3,FALSE),"NAO CADASTRADA"))</f>
        <v>CPSA</v>
      </c>
      <c r="Z2304" s="50">
        <v>77</v>
      </c>
      <c r="AA2304" s="54" t="str">
        <f>IF(Z2304="","",IFERROR(VLOOKUP(Z2304,ATIVIDADES!$A:$C,3,FALSE),"NAO CADASTRADA"))</f>
        <v>OBRAS</v>
      </c>
      <c r="AB2304" s="42">
        <v>4.8611111111111112E-2</v>
      </c>
      <c r="AC2304" s="48"/>
      <c r="AD2304" s="54" t="str">
        <f>IF(AC2304="","",IFERROR(VLOOKUP(AC2304,EMPRESAS!$A:$C,3,FALSE),"NAO CADASTRADA"))</f>
        <v/>
      </c>
      <c r="AE2304" s="50"/>
      <c r="AF2304" s="54" t="str">
        <f>IF(AE2304="","",IFERROR(VLOOKUP(AE2304,ATIVIDADES!$A:$C,3,FALSE),"NAO CADASTRADA"))</f>
        <v/>
      </c>
      <c r="AG2304" s="42"/>
      <c r="AH2304" s="48"/>
      <c r="AI2304" s="54" t="str">
        <f>IF(AH2304="","",IFERROR(VLOOKUP(AH2304,EMPRESAS!$A:$C,3,FALSE),"NAO CADASTRADA"))</f>
        <v/>
      </c>
      <c r="AJ2304" s="50"/>
      <c r="AK2304" s="54" t="str">
        <f>IF(AJ2304="","",IFERROR(VLOOKUP(AJ2304,ATIVIDADES!$A:$C,3,FALSE),"NAO CADASTRADA"))</f>
        <v/>
      </c>
      <c r="AL2304" s="42"/>
    </row>
    <row r="2305" spans="1:38" x14ac:dyDescent="0.25">
      <c r="A2305" s="26" t="str">
        <f t="shared" si="247"/>
        <v>OK</v>
      </c>
      <c r="B2305" s="29">
        <f t="shared" si="248"/>
        <v>2487914866</v>
      </c>
      <c r="C2305" s="30">
        <v>44393</v>
      </c>
      <c r="D2305" s="18">
        <f t="shared" si="251"/>
        <v>44378</v>
      </c>
      <c r="E2305" s="19" t="str">
        <f>IF(ISERROR(VLOOKUP(C2305,FERIADOS!$A:$B,1,FALSE)),IF(WEEKDAY(C2305)=1,"Dom",IF(WEEKDAY(C2305)=2,"Seg",IF(WEEKDAY(C2305)=3,"Ter",IF(WEEKDAY(C2305)=4,"Qua",IF(WEEKDAY(C2305)=5,"Qui",IF(WEEKDAY(C2305)=6,"Sex","Sab")))))),"Feriado")</f>
        <v>Sex</v>
      </c>
      <c r="F2305" s="32">
        <v>0.32291666666666669</v>
      </c>
      <c r="G2305" s="33">
        <v>0.5</v>
      </c>
      <c r="H2305" s="33">
        <v>0.54166666666666663</v>
      </c>
      <c r="I2305" s="33">
        <v>0.75</v>
      </c>
      <c r="J2305" s="21">
        <f t="shared" si="249"/>
        <v>0.38541666666666669</v>
      </c>
      <c r="K2305" s="21">
        <f t="shared" si="245"/>
        <v>0.38541666666666669</v>
      </c>
      <c r="L2305" s="21">
        <f t="shared" si="246"/>
        <v>1.8749999999999989E-2</v>
      </c>
      <c r="M2305" s="22">
        <f t="shared" si="250"/>
        <v>0</v>
      </c>
      <c r="N2305" s="48">
        <v>4</v>
      </c>
      <c r="O2305" s="54" t="str">
        <f>IF(N2305="","",IFERROR(VLOOKUP(N2305,EMPRESAS!$A:$C,3,FALSE),"NAO CADASTRADA"))</f>
        <v>CPSA</v>
      </c>
      <c r="P2305" s="50">
        <v>59</v>
      </c>
      <c r="Q2305" s="54" t="str">
        <f>IF(P2305="","",IFERROR(VLOOKUP(P2305,ATIVIDADES!$A:$C,3,FALSE),"NAO CADASTRADA"))</f>
        <v>TREINAMENTO</v>
      </c>
      <c r="R2305" s="42">
        <v>5.2083333333333336E-2</v>
      </c>
      <c r="S2305" s="48">
        <v>42</v>
      </c>
      <c r="T2305" s="54" t="str">
        <f>IF(S2305="","",IFERROR(VLOOKUP(S2305,EMPRESAS!$A:$C,3,FALSE),"NAO CADASTRADA"))</f>
        <v>STAR SU</v>
      </c>
      <c r="U2305" s="50">
        <v>53</v>
      </c>
      <c r="V2305" s="54" t="str">
        <f>IF(U2305="","",IFERROR(VLOOKUP(U2305,ATIVIDADES!$A:$C,3,FALSE),"NAO CADASTRADA"))</f>
        <v>REVISÃO R.H.</v>
      </c>
      <c r="W2305" s="42">
        <v>0.1875</v>
      </c>
      <c r="X2305" s="48">
        <v>4</v>
      </c>
      <c r="Y2305" s="54" t="str">
        <f>IF(X2305="","",IFERROR(VLOOKUP(X2305,EMPRESAS!$A:$C,3,FALSE),"NAO CADASTRADA"))</f>
        <v>CPSA</v>
      </c>
      <c r="Z2305" s="50">
        <v>53</v>
      </c>
      <c r="AA2305" s="54" t="str">
        <f>IF(Z2305="","",IFERROR(VLOOKUP(Z2305,ATIVIDADES!$A:$C,3,FALSE),"NAO CADASTRADA"))</f>
        <v>REVISÃO R.H.</v>
      </c>
      <c r="AB2305" s="42">
        <v>0.11805555555555557</v>
      </c>
      <c r="AC2305" s="48">
        <v>4</v>
      </c>
      <c r="AD2305" s="54" t="str">
        <f>IF(AC2305="","",IFERROR(VLOOKUP(AC2305,EMPRESAS!$A:$C,3,FALSE),"NAO CADASTRADA"))</f>
        <v>CPSA</v>
      </c>
      <c r="AE2305" s="50">
        <v>77</v>
      </c>
      <c r="AF2305" s="54" t="str">
        <f>IF(AE2305="","",IFERROR(VLOOKUP(AE2305,ATIVIDADES!$A:$C,3,FALSE),"NAO CADASTRADA"))</f>
        <v>OBRAS</v>
      </c>
      <c r="AG2305" s="42">
        <v>2.7777777777777776E-2</v>
      </c>
      <c r="AH2305" s="48"/>
      <c r="AI2305" s="54" t="str">
        <f>IF(AH2305="","",IFERROR(VLOOKUP(AH2305,EMPRESAS!$A:$C,3,FALSE),"NAO CADASTRADA"))</f>
        <v/>
      </c>
      <c r="AJ2305" s="50"/>
      <c r="AK2305" s="54" t="str">
        <f>IF(AJ2305="","",IFERROR(VLOOKUP(AJ2305,ATIVIDADES!$A:$C,3,FALSE),"NAO CADASTRADA"))</f>
        <v/>
      </c>
      <c r="AL2305" s="42"/>
    </row>
    <row r="2306" spans="1:38" x14ac:dyDescent="0.25">
      <c r="A2306" s="26" t="str">
        <f t="shared" si="247"/>
        <v>OK</v>
      </c>
      <c r="B2306" s="29">
        <f t="shared" si="248"/>
        <v>2487914866</v>
      </c>
      <c r="C2306" s="30">
        <v>44394</v>
      </c>
      <c r="D2306" s="18">
        <f t="shared" si="251"/>
        <v>44378</v>
      </c>
      <c r="E2306" s="19" t="str">
        <f>IF(ISERROR(VLOOKUP(C2306,FERIADOS!$A:$B,1,FALSE)),IF(WEEKDAY(C2306)=1,"Dom",IF(WEEKDAY(C2306)=2,"Seg",IF(WEEKDAY(C2306)=3,"Ter",IF(WEEKDAY(C2306)=4,"Qua",IF(WEEKDAY(C2306)=5,"Qui",IF(WEEKDAY(C2306)=6,"Sex","Sab")))))),"Feriado")</f>
        <v>Sab</v>
      </c>
      <c r="F2306" s="32"/>
      <c r="G2306" s="33"/>
      <c r="H2306" s="33"/>
      <c r="I2306" s="33"/>
      <c r="J2306" s="21" t="str">
        <f t="shared" si="249"/>
        <v/>
      </c>
      <c r="K2306" s="21">
        <f t="shared" si="245"/>
        <v>0</v>
      </c>
      <c r="L2306" s="21" t="str">
        <f t="shared" si="246"/>
        <v/>
      </c>
      <c r="M2306" s="22" t="str">
        <f t="shared" si="250"/>
        <v/>
      </c>
      <c r="N2306" s="48"/>
      <c r="O2306" s="54" t="str">
        <f>IF(N2306="","",IFERROR(VLOOKUP(N2306,EMPRESAS!$A:$C,3,FALSE),"NAO CADASTRADA"))</f>
        <v/>
      </c>
      <c r="P2306" s="50"/>
      <c r="Q2306" s="54" t="str">
        <f>IF(P2306="","",IFERROR(VLOOKUP(P2306,ATIVIDADES!$A:$C,3,FALSE),"NAO CADASTRADA"))</f>
        <v/>
      </c>
      <c r="R2306" s="42"/>
      <c r="S2306" s="48"/>
      <c r="T2306" s="54" t="str">
        <f>IF(S2306="","",IFERROR(VLOOKUP(S2306,EMPRESAS!$A:$C,3,FALSE),"NAO CADASTRADA"))</f>
        <v/>
      </c>
      <c r="U2306" s="50"/>
      <c r="V2306" s="54" t="str">
        <f>IF(U2306="","",IFERROR(VLOOKUP(U2306,ATIVIDADES!$A:$C,3,FALSE),"NAO CADASTRADA"))</f>
        <v/>
      </c>
      <c r="W2306" s="42"/>
      <c r="X2306" s="48"/>
      <c r="Y2306" s="54" t="str">
        <f>IF(X2306="","",IFERROR(VLOOKUP(X2306,EMPRESAS!$A:$C,3,FALSE),"NAO CADASTRADA"))</f>
        <v/>
      </c>
      <c r="Z2306" s="50"/>
      <c r="AA2306" s="54" t="str">
        <f>IF(Z2306="","",IFERROR(VLOOKUP(Z2306,ATIVIDADES!$A:$C,3,FALSE),"NAO CADASTRADA"))</f>
        <v/>
      </c>
      <c r="AB2306" s="42"/>
      <c r="AC2306" s="48"/>
      <c r="AD2306" s="54" t="str">
        <f>IF(AC2306="","",IFERROR(VLOOKUP(AC2306,EMPRESAS!$A:$C,3,FALSE),"NAO CADASTRADA"))</f>
        <v/>
      </c>
      <c r="AE2306" s="50"/>
      <c r="AF2306" s="54" t="str">
        <f>IF(AE2306="","",IFERROR(VLOOKUP(AE2306,ATIVIDADES!$A:$C,3,FALSE),"NAO CADASTRADA"))</f>
        <v/>
      </c>
      <c r="AG2306" s="42"/>
      <c r="AH2306" s="48"/>
      <c r="AI2306" s="54" t="str">
        <f>IF(AH2306="","",IFERROR(VLOOKUP(AH2306,EMPRESAS!$A:$C,3,FALSE),"NAO CADASTRADA"))</f>
        <v/>
      </c>
      <c r="AJ2306" s="50"/>
      <c r="AK2306" s="54" t="str">
        <f>IF(AJ2306="","",IFERROR(VLOOKUP(AJ2306,ATIVIDADES!$A:$C,3,FALSE),"NAO CADASTRADA"))</f>
        <v/>
      </c>
      <c r="AL2306" s="42"/>
    </row>
    <row r="2307" spans="1:38" x14ac:dyDescent="0.25">
      <c r="A2307" s="26" t="str">
        <f t="shared" si="247"/>
        <v>OK</v>
      </c>
      <c r="B2307" s="29">
        <f t="shared" si="248"/>
        <v>2487914866</v>
      </c>
      <c r="C2307" s="30">
        <v>44395</v>
      </c>
      <c r="D2307" s="18">
        <f t="shared" si="251"/>
        <v>44378</v>
      </c>
      <c r="E2307" s="19" t="str">
        <f>IF(ISERROR(VLOOKUP(C2307,FERIADOS!$A:$B,1,FALSE)),IF(WEEKDAY(C2307)=1,"Dom",IF(WEEKDAY(C2307)=2,"Seg",IF(WEEKDAY(C2307)=3,"Ter",IF(WEEKDAY(C2307)=4,"Qua",IF(WEEKDAY(C2307)=5,"Qui",IF(WEEKDAY(C2307)=6,"Sex","Sab")))))),"Feriado")</f>
        <v>Dom</v>
      </c>
      <c r="F2307" s="32"/>
      <c r="G2307" s="33"/>
      <c r="H2307" s="33"/>
      <c r="I2307" s="33"/>
      <c r="J2307" s="21" t="str">
        <f t="shared" si="249"/>
        <v/>
      </c>
      <c r="K2307" s="21">
        <f t="shared" si="245"/>
        <v>0</v>
      </c>
      <c r="L2307" s="21" t="str">
        <f t="shared" si="246"/>
        <v/>
      </c>
      <c r="M2307" s="22" t="str">
        <f t="shared" si="250"/>
        <v/>
      </c>
      <c r="N2307" s="48"/>
      <c r="O2307" s="54" t="str">
        <f>IF(N2307="","",IFERROR(VLOOKUP(N2307,EMPRESAS!$A:$C,3,FALSE),"NAO CADASTRADA"))</f>
        <v/>
      </c>
      <c r="P2307" s="50"/>
      <c r="Q2307" s="54" t="str">
        <f>IF(P2307="","",IFERROR(VLOOKUP(P2307,ATIVIDADES!$A:$C,3,FALSE),"NAO CADASTRADA"))</f>
        <v/>
      </c>
      <c r="R2307" s="42"/>
      <c r="S2307" s="48"/>
      <c r="T2307" s="54" t="str">
        <f>IF(S2307="","",IFERROR(VLOOKUP(S2307,EMPRESAS!$A:$C,3,FALSE),"NAO CADASTRADA"))</f>
        <v/>
      </c>
      <c r="U2307" s="50"/>
      <c r="V2307" s="54" t="str">
        <f>IF(U2307="","",IFERROR(VLOOKUP(U2307,ATIVIDADES!$A:$C,3,FALSE),"NAO CADASTRADA"))</f>
        <v/>
      </c>
      <c r="W2307" s="42"/>
      <c r="X2307" s="48"/>
      <c r="Y2307" s="54" t="str">
        <f>IF(X2307="","",IFERROR(VLOOKUP(X2307,EMPRESAS!$A:$C,3,FALSE),"NAO CADASTRADA"))</f>
        <v/>
      </c>
      <c r="Z2307" s="50"/>
      <c r="AA2307" s="54" t="str">
        <f>IF(Z2307="","",IFERROR(VLOOKUP(Z2307,ATIVIDADES!$A:$C,3,FALSE),"NAO CADASTRADA"))</f>
        <v/>
      </c>
      <c r="AB2307" s="42"/>
      <c r="AC2307" s="48"/>
      <c r="AD2307" s="54" t="str">
        <f>IF(AC2307="","",IFERROR(VLOOKUP(AC2307,EMPRESAS!$A:$C,3,FALSE),"NAO CADASTRADA"))</f>
        <v/>
      </c>
      <c r="AE2307" s="50"/>
      <c r="AF2307" s="54" t="str">
        <f>IF(AE2307="","",IFERROR(VLOOKUP(AE2307,ATIVIDADES!$A:$C,3,FALSE),"NAO CADASTRADA"))</f>
        <v/>
      </c>
      <c r="AG2307" s="42"/>
      <c r="AH2307" s="48"/>
      <c r="AI2307" s="54" t="str">
        <f>IF(AH2307="","",IFERROR(VLOOKUP(AH2307,EMPRESAS!$A:$C,3,FALSE),"NAO CADASTRADA"))</f>
        <v/>
      </c>
      <c r="AJ2307" s="50"/>
      <c r="AK2307" s="54" t="str">
        <f>IF(AJ2307="","",IFERROR(VLOOKUP(AJ2307,ATIVIDADES!$A:$C,3,FALSE),"NAO CADASTRADA"))</f>
        <v/>
      </c>
      <c r="AL2307" s="42"/>
    </row>
    <row r="2308" spans="1:38" x14ac:dyDescent="0.25">
      <c r="A2308" s="26" t="str">
        <f t="shared" si="247"/>
        <v>OK</v>
      </c>
      <c r="B2308" s="29">
        <f t="shared" si="248"/>
        <v>2487914866</v>
      </c>
      <c r="C2308" s="30">
        <v>44396</v>
      </c>
      <c r="D2308" s="18">
        <f t="shared" si="251"/>
        <v>44378</v>
      </c>
      <c r="E2308" s="19" t="str">
        <f>IF(ISERROR(VLOOKUP(C2308,FERIADOS!$A:$B,1,FALSE)),IF(WEEKDAY(C2308)=1,"Dom",IF(WEEKDAY(C2308)=2,"Seg",IF(WEEKDAY(C2308)=3,"Ter",IF(WEEKDAY(C2308)=4,"Qua",IF(WEEKDAY(C2308)=5,"Qui",IF(WEEKDAY(C2308)=6,"Sex","Sab")))))),"Feriado")</f>
        <v>Seg</v>
      </c>
      <c r="F2308" s="32">
        <v>0.32291666666666669</v>
      </c>
      <c r="G2308" s="33">
        <v>0.5</v>
      </c>
      <c r="H2308" s="33">
        <v>0.54166666666666663</v>
      </c>
      <c r="I2308" s="33">
        <v>0.7416666666666667</v>
      </c>
      <c r="J2308" s="21">
        <f t="shared" si="249"/>
        <v>0.37708333333333338</v>
      </c>
      <c r="K2308" s="21">
        <f t="shared" si="245"/>
        <v>0.37708333333333333</v>
      </c>
      <c r="L2308" s="21">
        <f t="shared" si="246"/>
        <v>1.0416666666666685E-2</v>
      </c>
      <c r="M2308" s="22">
        <f t="shared" si="250"/>
        <v>0</v>
      </c>
      <c r="N2308" s="48">
        <v>4</v>
      </c>
      <c r="O2308" s="54" t="str">
        <f>IF(N2308="","",IFERROR(VLOOKUP(N2308,EMPRESAS!$A:$C,3,FALSE),"NAO CADASTRADA"))</f>
        <v>CPSA</v>
      </c>
      <c r="P2308" s="50">
        <v>77</v>
      </c>
      <c r="Q2308" s="54" t="str">
        <f>IF(P2308="","",IFERROR(VLOOKUP(P2308,ATIVIDADES!$A:$C,3,FALSE),"NAO CADASTRADA"))</f>
        <v>OBRAS</v>
      </c>
      <c r="R2308" s="42">
        <v>0.27291666666666664</v>
      </c>
      <c r="S2308" s="48">
        <v>4</v>
      </c>
      <c r="T2308" s="54" t="str">
        <f>IF(S2308="","",IFERROR(VLOOKUP(S2308,EMPRESAS!$A:$C,3,FALSE),"NAO CADASTRADA"))</f>
        <v>CPSA</v>
      </c>
      <c r="U2308" s="50">
        <v>53</v>
      </c>
      <c r="V2308" s="54" t="str">
        <f>IF(U2308="","",IFERROR(VLOOKUP(U2308,ATIVIDADES!$A:$C,3,FALSE),"NAO CADASTRADA"))</f>
        <v>REVISÃO R.H.</v>
      </c>
      <c r="W2308" s="42">
        <v>0.10416666666666667</v>
      </c>
      <c r="X2308" s="48"/>
      <c r="Y2308" s="54" t="str">
        <f>IF(X2308="","",IFERROR(VLOOKUP(X2308,EMPRESAS!$A:$C,3,FALSE),"NAO CADASTRADA"))</f>
        <v/>
      </c>
      <c r="Z2308" s="50"/>
      <c r="AA2308" s="54" t="str">
        <f>IF(Z2308="","",IFERROR(VLOOKUP(Z2308,ATIVIDADES!$A:$C,3,FALSE),"NAO CADASTRADA"))</f>
        <v/>
      </c>
      <c r="AB2308" s="42"/>
      <c r="AC2308" s="48"/>
      <c r="AD2308" s="54" t="str">
        <f>IF(AC2308="","",IFERROR(VLOOKUP(AC2308,EMPRESAS!$A:$C,3,FALSE),"NAO CADASTRADA"))</f>
        <v/>
      </c>
      <c r="AE2308" s="50"/>
      <c r="AF2308" s="54" t="str">
        <f>IF(AE2308="","",IFERROR(VLOOKUP(AE2308,ATIVIDADES!$A:$C,3,FALSE),"NAO CADASTRADA"))</f>
        <v/>
      </c>
      <c r="AG2308" s="42"/>
      <c r="AH2308" s="48"/>
      <c r="AI2308" s="54" t="str">
        <f>IF(AH2308="","",IFERROR(VLOOKUP(AH2308,EMPRESAS!$A:$C,3,FALSE),"NAO CADASTRADA"))</f>
        <v/>
      </c>
      <c r="AJ2308" s="50"/>
      <c r="AK2308" s="54" t="str">
        <f>IF(AJ2308="","",IFERROR(VLOOKUP(AJ2308,ATIVIDADES!$A:$C,3,FALSE),"NAO CADASTRADA"))</f>
        <v/>
      </c>
      <c r="AL2308" s="42"/>
    </row>
    <row r="2309" spans="1:38" x14ac:dyDescent="0.25">
      <c r="A2309" s="26" t="str">
        <f t="shared" si="247"/>
        <v>OK</v>
      </c>
      <c r="B2309" s="29">
        <f t="shared" si="248"/>
        <v>2487914866</v>
      </c>
      <c r="C2309" s="30">
        <v>44397</v>
      </c>
      <c r="D2309" s="18">
        <f t="shared" si="251"/>
        <v>44378</v>
      </c>
      <c r="E2309" s="19" t="str">
        <f>IF(ISERROR(VLOOKUP(C2309,FERIADOS!$A:$B,1,FALSE)),IF(WEEKDAY(C2309)=1,"Dom",IF(WEEKDAY(C2309)=2,"Seg",IF(WEEKDAY(C2309)=3,"Ter",IF(WEEKDAY(C2309)=4,"Qua",IF(WEEKDAY(C2309)=5,"Qui",IF(WEEKDAY(C2309)=6,"Sex","Sab")))))),"Feriado")</f>
        <v>Ter</v>
      </c>
      <c r="F2309" s="32">
        <v>0.32291666666666669</v>
      </c>
      <c r="G2309" s="33">
        <v>0.5</v>
      </c>
      <c r="H2309" s="33">
        <v>0.54166666666666663</v>
      </c>
      <c r="I2309" s="33">
        <v>0.7416666666666667</v>
      </c>
      <c r="J2309" s="21">
        <f t="shared" si="249"/>
        <v>0.37708333333333338</v>
      </c>
      <c r="K2309" s="21">
        <f t="shared" si="245"/>
        <v>0.37708333333333333</v>
      </c>
      <c r="L2309" s="21">
        <f t="shared" si="246"/>
        <v>1.0416666666666685E-2</v>
      </c>
      <c r="M2309" s="22">
        <f t="shared" si="250"/>
        <v>0</v>
      </c>
      <c r="N2309" s="48">
        <v>4</v>
      </c>
      <c r="O2309" s="54" t="str">
        <f>IF(N2309="","",IFERROR(VLOOKUP(N2309,EMPRESAS!$A:$C,3,FALSE),"NAO CADASTRADA"))</f>
        <v>CPSA</v>
      </c>
      <c r="P2309" s="50">
        <v>59</v>
      </c>
      <c r="Q2309" s="54" t="str">
        <f>IF(P2309="","",IFERROR(VLOOKUP(P2309,ATIVIDADES!$A:$C,3,FALSE),"NAO CADASTRADA"))</f>
        <v>TREINAMENTO</v>
      </c>
      <c r="R2309" s="42">
        <v>3.8194444444444441E-2</v>
      </c>
      <c r="S2309" s="48">
        <v>156</v>
      </c>
      <c r="T2309" s="54" t="str">
        <f>IF(S2309="","",IFERROR(VLOOKUP(S2309,EMPRESAS!$A:$C,3,FALSE),"NAO CADASTRADA"))</f>
        <v>RAINHA</v>
      </c>
      <c r="U2309" s="50">
        <v>53</v>
      </c>
      <c r="V2309" s="54" t="str">
        <f>IF(U2309="","",IFERROR(VLOOKUP(U2309,ATIVIDADES!$A:$C,3,FALSE),"NAO CADASTRADA"))</f>
        <v>REVISÃO R.H.</v>
      </c>
      <c r="W2309" s="42">
        <v>0.17916666666666667</v>
      </c>
      <c r="X2309" s="48">
        <v>4</v>
      </c>
      <c r="Y2309" s="54" t="str">
        <f>IF(X2309="","",IFERROR(VLOOKUP(X2309,EMPRESAS!$A:$C,3,FALSE),"NAO CADASTRADA"))</f>
        <v>CPSA</v>
      </c>
      <c r="Z2309" s="50">
        <v>53</v>
      </c>
      <c r="AA2309" s="54" t="str">
        <f>IF(Z2309="","",IFERROR(VLOOKUP(Z2309,ATIVIDADES!$A:$C,3,FALSE),"NAO CADASTRADA"))</f>
        <v>REVISÃO R.H.</v>
      </c>
      <c r="AB2309" s="42">
        <v>0.15972222222222224</v>
      </c>
      <c r="AC2309" s="48"/>
      <c r="AD2309" s="54" t="str">
        <f>IF(AC2309="","",IFERROR(VLOOKUP(AC2309,EMPRESAS!$A:$C,3,FALSE),"NAO CADASTRADA"))</f>
        <v/>
      </c>
      <c r="AE2309" s="50"/>
      <c r="AF2309" s="54" t="str">
        <f>IF(AE2309="","",IFERROR(VLOOKUP(AE2309,ATIVIDADES!$A:$C,3,FALSE),"NAO CADASTRADA"))</f>
        <v/>
      </c>
      <c r="AG2309" s="42"/>
      <c r="AH2309" s="48"/>
      <c r="AI2309" s="54" t="str">
        <f>IF(AH2309="","",IFERROR(VLOOKUP(AH2309,EMPRESAS!$A:$C,3,FALSE),"NAO CADASTRADA"))</f>
        <v/>
      </c>
      <c r="AJ2309" s="50"/>
      <c r="AK2309" s="54" t="str">
        <f>IF(AJ2309="","",IFERROR(VLOOKUP(AJ2309,ATIVIDADES!$A:$C,3,FALSE),"NAO CADASTRADA"))</f>
        <v/>
      </c>
      <c r="AL2309" s="42"/>
    </row>
    <row r="2310" spans="1:38" x14ac:dyDescent="0.25">
      <c r="A2310" s="26" t="str">
        <f t="shared" si="247"/>
        <v>OK</v>
      </c>
      <c r="B2310" s="29">
        <f t="shared" si="248"/>
        <v>2487914866</v>
      </c>
      <c r="C2310" s="30">
        <v>44398</v>
      </c>
      <c r="D2310" s="18">
        <f t="shared" si="251"/>
        <v>44378</v>
      </c>
      <c r="E2310" s="19" t="str">
        <f>IF(ISERROR(VLOOKUP(C2310,FERIADOS!$A:$B,1,FALSE)),IF(WEEKDAY(C2310)=1,"Dom",IF(WEEKDAY(C2310)=2,"Seg",IF(WEEKDAY(C2310)=3,"Ter",IF(WEEKDAY(C2310)=4,"Qua",IF(WEEKDAY(C2310)=5,"Qui",IF(WEEKDAY(C2310)=6,"Sex","Sab")))))),"Feriado")</f>
        <v>Qua</v>
      </c>
      <c r="F2310" s="32">
        <v>0.32291666666666669</v>
      </c>
      <c r="G2310" s="33">
        <v>0.5</v>
      </c>
      <c r="H2310" s="33">
        <v>0.54166666666666663</v>
      </c>
      <c r="I2310" s="33">
        <v>0.7416666666666667</v>
      </c>
      <c r="J2310" s="21">
        <f t="shared" si="249"/>
        <v>0.37708333333333338</v>
      </c>
      <c r="K2310" s="21">
        <f t="shared" si="245"/>
        <v>0.37708333333333333</v>
      </c>
      <c r="L2310" s="21">
        <f t="shared" si="246"/>
        <v>1.0416666666666685E-2</v>
      </c>
      <c r="M2310" s="22">
        <f t="shared" si="250"/>
        <v>0</v>
      </c>
      <c r="N2310" s="48">
        <v>100</v>
      </c>
      <c r="O2310" s="54" t="str">
        <f>IF(N2310="","",IFERROR(VLOOKUP(N2310,EMPRESAS!$A:$C,3,FALSE),"NAO CADASTRADA"))</f>
        <v xml:space="preserve">CONTLINE </v>
      </c>
      <c r="P2310" s="50">
        <v>92</v>
      </c>
      <c r="Q2310" s="54" t="str">
        <f>IF(P2310="","",IFERROR(VLOOKUP(P2310,ATIVIDADES!$A:$C,3,FALSE),"NAO CADASTRADA"))</f>
        <v>ESTUDO E PESQUISA</v>
      </c>
      <c r="R2310" s="42">
        <v>8.3333333333333329E-2</v>
      </c>
      <c r="S2310" s="48">
        <v>4</v>
      </c>
      <c r="T2310" s="54" t="str">
        <f>IF(S2310="","",IFERROR(VLOOKUP(S2310,EMPRESAS!$A:$C,3,FALSE),"NAO CADASTRADA"))</f>
        <v>CPSA</v>
      </c>
      <c r="U2310" s="50">
        <v>59</v>
      </c>
      <c r="V2310" s="54" t="str">
        <f>IF(U2310="","",IFERROR(VLOOKUP(U2310,ATIVIDADES!$A:$C,3,FALSE),"NAO CADASTRADA"))</f>
        <v>TREINAMENTO</v>
      </c>
      <c r="W2310" s="42">
        <v>5.5555555555555552E-2</v>
      </c>
      <c r="X2310" s="48">
        <v>4</v>
      </c>
      <c r="Y2310" s="54" t="str">
        <f>IF(X2310="","",IFERROR(VLOOKUP(X2310,EMPRESAS!$A:$C,3,FALSE),"NAO CADASTRADA"))</f>
        <v>CPSA</v>
      </c>
      <c r="Z2310" s="50">
        <v>51</v>
      </c>
      <c r="AA2310" s="54" t="str">
        <f>IF(Z2310="","",IFERROR(VLOOKUP(Z2310,ATIVIDADES!$A:$C,3,FALSE),"NAO CADASTRADA"))</f>
        <v>REUNIÃO RH</v>
      </c>
      <c r="AB2310" s="42">
        <v>0.15486111111111112</v>
      </c>
      <c r="AC2310" s="48">
        <v>50</v>
      </c>
      <c r="AD2310" s="54" t="str">
        <f>IF(AC2310="","",IFERROR(VLOOKUP(AC2310,EMPRESAS!$A:$C,3,FALSE),"NAO CADASTRADA"))</f>
        <v>SIMIONATO</v>
      </c>
      <c r="AE2310" s="50">
        <v>54</v>
      </c>
      <c r="AF2310" s="54" t="str">
        <f>IF(AE2310="","",IFERROR(VLOOKUP(AE2310,ATIVIDADES!$A:$C,3,FALSE),"NAO CADASTRADA"))</f>
        <v>MÉDICO</v>
      </c>
      <c r="AG2310" s="42">
        <v>8.3333333333333329E-2</v>
      </c>
      <c r="AH2310" s="48"/>
      <c r="AI2310" s="54" t="str">
        <f>IF(AH2310="","",IFERROR(VLOOKUP(AH2310,EMPRESAS!$A:$C,3,FALSE),"NAO CADASTRADA"))</f>
        <v/>
      </c>
      <c r="AJ2310" s="50"/>
      <c r="AK2310" s="54" t="str">
        <f>IF(AJ2310="","",IFERROR(VLOOKUP(AJ2310,ATIVIDADES!$A:$C,3,FALSE),"NAO CADASTRADA"))</f>
        <v/>
      </c>
      <c r="AL2310" s="42"/>
    </row>
    <row r="2311" spans="1:38" x14ac:dyDescent="0.25">
      <c r="A2311" s="26" t="str">
        <f t="shared" si="247"/>
        <v>OK</v>
      </c>
      <c r="B2311" s="29">
        <f t="shared" si="248"/>
        <v>2487914866</v>
      </c>
      <c r="C2311" s="30">
        <v>44399</v>
      </c>
      <c r="D2311" s="18">
        <f t="shared" si="251"/>
        <v>44378</v>
      </c>
      <c r="E2311" s="19" t="str">
        <f>IF(ISERROR(VLOOKUP(C2311,FERIADOS!$A:$B,1,FALSE)),IF(WEEKDAY(C2311)=1,"Dom",IF(WEEKDAY(C2311)=2,"Seg",IF(WEEKDAY(C2311)=3,"Ter",IF(WEEKDAY(C2311)=4,"Qua",IF(WEEKDAY(C2311)=5,"Qui",IF(WEEKDAY(C2311)=6,"Sex","Sab")))))),"Feriado")</f>
        <v>Qui</v>
      </c>
      <c r="F2311" s="32">
        <v>0.32291666666666669</v>
      </c>
      <c r="G2311" s="33">
        <v>0.5</v>
      </c>
      <c r="H2311" s="33">
        <v>0.54166666666666663</v>
      </c>
      <c r="I2311" s="33">
        <v>0.7416666666666667</v>
      </c>
      <c r="J2311" s="21">
        <f t="shared" si="249"/>
        <v>0.37708333333333338</v>
      </c>
      <c r="K2311" s="21">
        <f t="shared" ref="K2311:K2374" si="252">SUM(R2311,W2311,AB2311,AG2311,AL2311)</f>
        <v>0.37708333333333333</v>
      </c>
      <c r="L2311" s="21">
        <f t="shared" ref="L2311:L2374" si="253">IF(OR(E2311="Sab",E2311="Dom",E2311="Feriado"),J2311,IF(J2311="","",IF(J2311&lt;=$M$2,0,J2311-$M$2)))</f>
        <v>1.0416666666666685E-2</v>
      </c>
      <c r="M2311" s="22">
        <f t="shared" si="250"/>
        <v>0</v>
      </c>
      <c r="N2311" s="48">
        <v>160</v>
      </c>
      <c r="O2311" s="54" t="str">
        <f>IF(N2311="","",IFERROR(VLOOKUP(N2311,EMPRESAS!$A:$C,3,FALSE),"NAO CADASTRADA"))</f>
        <v>SAPORE</v>
      </c>
      <c r="P2311" s="50">
        <v>50</v>
      </c>
      <c r="Q2311" s="54" t="str">
        <f>IF(P2311="","",IFERROR(VLOOKUP(P2311,ATIVIDADES!$A:$C,3,FALSE),"NAO CADASTRADA"))</f>
        <v>ESCOPO</v>
      </c>
      <c r="R2311" s="42">
        <v>8.5416666666666655E-2</v>
      </c>
      <c r="S2311" s="48">
        <v>160</v>
      </c>
      <c r="T2311" s="54" t="str">
        <f>IF(S2311="","",IFERROR(VLOOKUP(S2311,EMPRESAS!$A:$C,3,FALSE),"NAO CADASTRADA"))</f>
        <v>SAPORE</v>
      </c>
      <c r="U2311" s="50">
        <v>53</v>
      </c>
      <c r="V2311" s="54" t="str">
        <f>IF(U2311="","",IFERROR(VLOOKUP(U2311,ATIVIDADES!$A:$C,3,FALSE),"NAO CADASTRADA"))</f>
        <v>REVISÃO R.H.</v>
      </c>
      <c r="W2311" s="42">
        <v>0.29166666666666669</v>
      </c>
      <c r="X2311" s="48"/>
      <c r="Y2311" s="54" t="str">
        <f>IF(X2311="","",IFERROR(VLOOKUP(X2311,EMPRESAS!$A:$C,3,FALSE),"NAO CADASTRADA"))</f>
        <v/>
      </c>
      <c r="Z2311" s="50"/>
      <c r="AA2311" s="54" t="str">
        <f>IF(Z2311="","",IFERROR(VLOOKUP(Z2311,ATIVIDADES!$A:$C,3,FALSE),"NAO CADASTRADA"))</f>
        <v/>
      </c>
      <c r="AB2311" s="42"/>
      <c r="AC2311" s="48"/>
      <c r="AD2311" s="54" t="str">
        <f>IF(AC2311="","",IFERROR(VLOOKUP(AC2311,EMPRESAS!$A:$C,3,FALSE),"NAO CADASTRADA"))</f>
        <v/>
      </c>
      <c r="AE2311" s="50"/>
      <c r="AF2311" s="54" t="str">
        <f>IF(AE2311="","",IFERROR(VLOOKUP(AE2311,ATIVIDADES!$A:$C,3,FALSE),"NAO CADASTRADA"))</f>
        <v/>
      </c>
      <c r="AG2311" s="42"/>
      <c r="AH2311" s="48"/>
      <c r="AI2311" s="54" t="str">
        <f>IF(AH2311="","",IFERROR(VLOOKUP(AH2311,EMPRESAS!$A:$C,3,FALSE),"NAO CADASTRADA"))</f>
        <v/>
      </c>
      <c r="AJ2311" s="50"/>
      <c r="AK2311" s="54" t="str">
        <f>IF(AJ2311="","",IFERROR(VLOOKUP(AJ2311,ATIVIDADES!$A:$C,3,FALSE),"NAO CADASTRADA"))</f>
        <v/>
      </c>
      <c r="AL2311" s="42"/>
    </row>
    <row r="2312" spans="1:38" x14ac:dyDescent="0.25">
      <c r="A2312" s="26" t="str">
        <f t="shared" ref="A2312:A2375" si="254">IF(J2312="","OK",IF(K2312&lt;&gt;J2312,"PENDENTE","OK"))</f>
        <v>OK</v>
      </c>
      <c r="B2312" s="29">
        <f t="shared" ref="B2312:B2375" si="255">$D$2</f>
        <v>2487914866</v>
      </c>
      <c r="C2312" s="30">
        <v>44400</v>
      </c>
      <c r="D2312" s="18">
        <f t="shared" si="251"/>
        <v>44378</v>
      </c>
      <c r="E2312" s="19" t="str">
        <f>IF(ISERROR(VLOOKUP(C2312,FERIADOS!$A:$B,1,FALSE)),IF(WEEKDAY(C2312)=1,"Dom",IF(WEEKDAY(C2312)=2,"Seg",IF(WEEKDAY(C2312)=3,"Ter",IF(WEEKDAY(C2312)=4,"Qua",IF(WEEKDAY(C2312)=5,"Qui",IF(WEEKDAY(C2312)=6,"Sex","Sab")))))),"Feriado")</f>
        <v>Sex</v>
      </c>
      <c r="F2312" s="32">
        <v>0.32291666666666669</v>
      </c>
      <c r="G2312" s="33">
        <v>0.5</v>
      </c>
      <c r="H2312" s="33">
        <v>0.54166666666666663</v>
      </c>
      <c r="I2312" s="33">
        <v>0.7416666666666667</v>
      </c>
      <c r="J2312" s="21">
        <f t="shared" ref="J2312:J2375" si="256">IF(OR(F2312="",G2312="",H2312="",I2312=""),"",I2312-H2312+G2312-F2312)</f>
        <v>0.37708333333333338</v>
      </c>
      <c r="K2312" s="21">
        <f t="shared" si="252"/>
        <v>0.37708333333333338</v>
      </c>
      <c r="L2312" s="21">
        <f t="shared" si="253"/>
        <v>1.0416666666666685E-2</v>
      </c>
      <c r="M2312" s="22">
        <f t="shared" ref="M2312:M2375" si="257">IF(J2312="","",IF(OR(E2312="Sab",E2312="Dom",E2312="Feriado"),0,IF(J2312&gt;=$M$2,0,$M$2-J2312)))</f>
        <v>0</v>
      </c>
      <c r="N2312" s="48">
        <v>160</v>
      </c>
      <c r="O2312" s="54" t="str">
        <f>IF(N2312="","",IFERROR(VLOOKUP(N2312,EMPRESAS!$A:$C,3,FALSE),"NAO CADASTRADA"))</f>
        <v>SAPORE</v>
      </c>
      <c r="P2312" s="50">
        <v>52</v>
      </c>
      <c r="Q2312" s="54" t="str">
        <f>IF(P2312="","",IFERROR(VLOOKUP(P2312,ATIVIDADES!$A:$C,3,FALSE),"NAO CADASTRADA"))</f>
        <v xml:space="preserve">REVISÃO DPTO PESSOAL </v>
      </c>
      <c r="R2312" s="42">
        <v>0.3263888888888889</v>
      </c>
      <c r="S2312" s="48">
        <v>156</v>
      </c>
      <c r="T2312" s="54" t="str">
        <f>IF(S2312="","",IFERROR(VLOOKUP(S2312,EMPRESAS!$A:$C,3,FALSE),"NAO CADASTRADA"))</f>
        <v>RAINHA</v>
      </c>
      <c r="U2312" s="50">
        <v>50</v>
      </c>
      <c r="V2312" s="54" t="str">
        <f>IF(U2312="","",IFERROR(VLOOKUP(U2312,ATIVIDADES!$A:$C,3,FALSE),"NAO CADASTRADA"))</f>
        <v>ESCOPO</v>
      </c>
      <c r="W2312" s="42">
        <v>2.6388888888888889E-2</v>
      </c>
      <c r="X2312" s="48">
        <v>156</v>
      </c>
      <c r="Y2312" s="54" t="str">
        <f>IF(X2312="","",IFERROR(VLOOKUP(X2312,EMPRESAS!$A:$C,3,FALSE),"NAO CADASTRADA"))</f>
        <v>RAINHA</v>
      </c>
      <c r="Z2312" s="50">
        <v>52</v>
      </c>
      <c r="AA2312" s="54" t="str">
        <f>IF(Z2312="","",IFERROR(VLOOKUP(Z2312,ATIVIDADES!$A:$C,3,FALSE),"NAO CADASTRADA"))</f>
        <v xml:space="preserve">REVISÃO DPTO PESSOAL </v>
      </c>
      <c r="AB2312" s="42">
        <v>2.4305555555555556E-2</v>
      </c>
      <c r="AC2312" s="48"/>
      <c r="AD2312" s="54" t="str">
        <f>IF(AC2312="","",IFERROR(VLOOKUP(AC2312,EMPRESAS!$A:$C,3,FALSE),"NAO CADASTRADA"))</f>
        <v/>
      </c>
      <c r="AE2312" s="50"/>
      <c r="AF2312" s="54" t="str">
        <f>IF(AE2312="","",IFERROR(VLOOKUP(AE2312,ATIVIDADES!$A:$C,3,FALSE),"NAO CADASTRADA"))</f>
        <v/>
      </c>
      <c r="AG2312" s="42"/>
      <c r="AH2312" s="48"/>
      <c r="AI2312" s="54" t="str">
        <f>IF(AH2312="","",IFERROR(VLOOKUP(AH2312,EMPRESAS!$A:$C,3,FALSE),"NAO CADASTRADA"))</f>
        <v/>
      </c>
      <c r="AJ2312" s="50"/>
      <c r="AK2312" s="54" t="str">
        <f>IF(AJ2312="","",IFERROR(VLOOKUP(AJ2312,ATIVIDADES!$A:$C,3,FALSE),"NAO CADASTRADA"))</f>
        <v/>
      </c>
      <c r="AL2312" s="42"/>
    </row>
    <row r="2313" spans="1:38" x14ac:dyDescent="0.25">
      <c r="A2313" s="26" t="str">
        <f t="shared" si="254"/>
        <v>OK</v>
      </c>
      <c r="B2313" s="29">
        <f t="shared" si="255"/>
        <v>2487914866</v>
      </c>
      <c r="C2313" s="30">
        <v>44401</v>
      </c>
      <c r="D2313" s="18">
        <f t="shared" ref="D2313:D2376" si="258">IF(MONTH(C2313)=MONTH(C2312),D2312,C2313)</f>
        <v>44378</v>
      </c>
      <c r="E2313" s="19" t="str">
        <f>IF(ISERROR(VLOOKUP(C2313,FERIADOS!$A:$B,1,FALSE)),IF(WEEKDAY(C2313)=1,"Dom",IF(WEEKDAY(C2313)=2,"Seg",IF(WEEKDAY(C2313)=3,"Ter",IF(WEEKDAY(C2313)=4,"Qua",IF(WEEKDAY(C2313)=5,"Qui",IF(WEEKDAY(C2313)=6,"Sex","Sab")))))),"Feriado")</f>
        <v>Sab</v>
      </c>
      <c r="F2313" s="32"/>
      <c r="G2313" s="33"/>
      <c r="H2313" s="33"/>
      <c r="I2313" s="33"/>
      <c r="J2313" s="21" t="str">
        <f t="shared" si="256"/>
        <v/>
      </c>
      <c r="K2313" s="21">
        <f t="shared" si="252"/>
        <v>0</v>
      </c>
      <c r="L2313" s="21" t="str">
        <f t="shared" si="253"/>
        <v/>
      </c>
      <c r="M2313" s="22" t="str">
        <f t="shared" si="257"/>
        <v/>
      </c>
      <c r="N2313" s="48"/>
      <c r="O2313" s="54" t="str">
        <f>IF(N2313="","",IFERROR(VLOOKUP(N2313,EMPRESAS!$A:$C,3,FALSE),"NAO CADASTRADA"))</f>
        <v/>
      </c>
      <c r="P2313" s="50"/>
      <c r="Q2313" s="54" t="str">
        <f>IF(P2313="","",IFERROR(VLOOKUP(P2313,ATIVIDADES!$A:$C,3,FALSE),"NAO CADASTRADA"))</f>
        <v/>
      </c>
      <c r="R2313" s="42"/>
      <c r="S2313" s="48"/>
      <c r="T2313" s="54" t="str">
        <f>IF(S2313="","",IFERROR(VLOOKUP(S2313,EMPRESAS!$A:$C,3,FALSE),"NAO CADASTRADA"))</f>
        <v/>
      </c>
      <c r="U2313" s="50"/>
      <c r="V2313" s="54" t="str">
        <f>IF(U2313="","",IFERROR(VLOOKUP(U2313,ATIVIDADES!$A:$C,3,FALSE),"NAO CADASTRADA"))</f>
        <v/>
      </c>
      <c r="W2313" s="42"/>
      <c r="X2313" s="48"/>
      <c r="Y2313" s="54" t="str">
        <f>IF(X2313="","",IFERROR(VLOOKUP(X2313,EMPRESAS!$A:$C,3,FALSE),"NAO CADASTRADA"))</f>
        <v/>
      </c>
      <c r="Z2313" s="50"/>
      <c r="AA2313" s="54" t="str">
        <f>IF(Z2313="","",IFERROR(VLOOKUP(Z2313,ATIVIDADES!$A:$C,3,FALSE),"NAO CADASTRADA"))</f>
        <v/>
      </c>
      <c r="AB2313" s="42"/>
      <c r="AC2313" s="48"/>
      <c r="AD2313" s="54" t="str">
        <f>IF(AC2313="","",IFERROR(VLOOKUP(AC2313,EMPRESAS!$A:$C,3,FALSE),"NAO CADASTRADA"))</f>
        <v/>
      </c>
      <c r="AE2313" s="50"/>
      <c r="AF2313" s="54" t="str">
        <f>IF(AE2313="","",IFERROR(VLOOKUP(AE2313,ATIVIDADES!$A:$C,3,FALSE),"NAO CADASTRADA"))</f>
        <v/>
      </c>
      <c r="AG2313" s="42"/>
      <c r="AH2313" s="48"/>
      <c r="AI2313" s="54" t="str">
        <f>IF(AH2313="","",IFERROR(VLOOKUP(AH2313,EMPRESAS!$A:$C,3,FALSE),"NAO CADASTRADA"))</f>
        <v/>
      </c>
      <c r="AJ2313" s="50"/>
      <c r="AK2313" s="54" t="str">
        <f>IF(AJ2313="","",IFERROR(VLOOKUP(AJ2313,ATIVIDADES!$A:$C,3,FALSE),"NAO CADASTRADA"))</f>
        <v/>
      </c>
      <c r="AL2313" s="42"/>
    </row>
    <row r="2314" spans="1:38" x14ac:dyDescent="0.25">
      <c r="A2314" s="26" t="str">
        <f t="shared" si="254"/>
        <v>OK</v>
      </c>
      <c r="B2314" s="29">
        <f t="shared" si="255"/>
        <v>2487914866</v>
      </c>
      <c r="C2314" s="30">
        <v>44402</v>
      </c>
      <c r="D2314" s="18">
        <f t="shared" si="258"/>
        <v>44378</v>
      </c>
      <c r="E2314" s="19" t="str">
        <f>IF(ISERROR(VLOOKUP(C2314,FERIADOS!$A:$B,1,FALSE)),IF(WEEKDAY(C2314)=1,"Dom",IF(WEEKDAY(C2314)=2,"Seg",IF(WEEKDAY(C2314)=3,"Ter",IF(WEEKDAY(C2314)=4,"Qua",IF(WEEKDAY(C2314)=5,"Qui",IF(WEEKDAY(C2314)=6,"Sex","Sab")))))),"Feriado")</f>
        <v>Dom</v>
      </c>
      <c r="F2314" s="32"/>
      <c r="G2314" s="33"/>
      <c r="H2314" s="33"/>
      <c r="I2314" s="33"/>
      <c r="J2314" s="21" t="str">
        <f t="shared" si="256"/>
        <v/>
      </c>
      <c r="K2314" s="21">
        <f t="shared" si="252"/>
        <v>0</v>
      </c>
      <c r="L2314" s="21" t="str">
        <f t="shared" si="253"/>
        <v/>
      </c>
      <c r="M2314" s="22" t="str">
        <f t="shared" si="257"/>
        <v/>
      </c>
      <c r="N2314" s="48"/>
      <c r="O2314" s="54" t="str">
        <f>IF(N2314="","",IFERROR(VLOOKUP(N2314,EMPRESAS!$A:$C,3,FALSE),"NAO CADASTRADA"))</f>
        <v/>
      </c>
      <c r="P2314" s="50"/>
      <c r="Q2314" s="54" t="str">
        <f>IF(P2314="","",IFERROR(VLOOKUP(P2314,ATIVIDADES!$A:$C,3,FALSE),"NAO CADASTRADA"))</f>
        <v/>
      </c>
      <c r="R2314" s="42"/>
      <c r="S2314" s="48"/>
      <c r="T2314" s="54" t="str">
        <f>IF(S2314="","",IFERROR(VLOOKUP(S2314,EMPRESAS!$A:$C,3,FALSE),"NAO CADASTRADA"))</f>
        <v/>
      </c>
      <c r="U2314" s="50"/>
      <c r="V2314" s="54" t="str">
        <f>IF(U2314="","",IFERROR(VLOOKUP(U2314,ATIVIDADES!$A:$C,3,FALSE),"NAO CADASTRADA"))</f>
        <v/>
      </c>
      <c r="W2314" s="42"/>
      <c r="X2314" s="48"/>
      <c r="Y2314" s="54" t="str">
        <f>IF(X2314="","",IFERROR(VLOOKUP(X2314,EMPRESAS!$A:$C,3,FALSE),"NAO CADASTRADA"))</f>
        <v/>
      </c>
      <c r="Z2314" s="50"/>
      <c r="AA2314" s="54" t="str">
        <f>IF(Z2314="","",IFERROR(VLOOKUP(Z2314,ATIVIDADES!$A:$C,3,FALSE),"NAO CADASTRADA"))</f>
        <v/>
      </c>
      <c r="AB2314" s="42"/>
      <c r="AC2314" s="48"/>
      <c r="AD2314" s="54" t="str">
        <f>IF(AC2314="","",IFERROR(VLOOKUP(AC2314,EMPRESAS!$A:$C,3,FALSE),"NAO CADASTRADA"))</f>
        <v/>
      </c>
      <c r="AE2314" s="50"/>
      <c r="AF2314" s="54" t="str">
        <f>IF(AE2314="","",IFERROR(VLOOKUP(AE2314,ATIVIDADES!$A:$C,3,FALSE),"NAO CADASTRADA"))</f>
        <v/>
      </c>
      <c r="AG2314" s="42"/>
      <c r="AH2314" s="48"/>
      <c r="AI2314" s="54" t="str">
        <f>IF(AH2314="","",IFERROR(VLOOKUP(AH2314,EMPRESAS!$A:$C,3,FALSE),"NAO CADASTRADA"))</f>
        <v/>
      </c>
      <c r="AJ2314" s="50"/>
      <c r="AK2314" s="54" t="str">
        <f>IF(AJ2314="","",IFERROR(VLOOKUP(AJ2314,ATIVIDADES!$A:$C,3,FALSE),"NAO CADASTRADA"))</f>
        <v/>
      </c>
      <c r="AL2314" s="42"/>
    </row>
    <row r="2315" spans="1:38" x14ac:dyDescent="0.25">
      <c r="A2315" s="26" t="str">
        <f t="shared" si="254"/>
        <v>OK</v>
      </c>
      <c r="B2315" s="29">
        <f t="shared" si="255"/>
        <v>2487914866</v>
      </c>
      <c r="C2315" s="30">
        <v>44403</v>
      </c>
      <c r="D2315" s="18">
        <f t="shared" si="258"/>
        <v>44378</v>
      </c>
      <c r="E2315" s="19" t="str">
        <f>IF(ISERROR(VLOOKUP(C2315,FERIADOS!$A:$B,1,FALSE)),IF(WEEKDAY(C2315)=1,"Dom",IF(WEEKDAY(C2315)=2,"Seg",IF(WEEKDAY(C2315)=3,"Ter",IF(WEEKDAY(C2315)=4,"Qua",IF(WEEKDAY(C2315)=5,"Qui",IF(WEEKDAY(C2315)=6,"Sex","Sab")))))),"Feriado")</f>
        <v>Seg</v>
      </c>
      <c r="F2315" s="32">
        <v>0.32291666666666669</v>
      </c>
      <c r="G2315" s="33">
        <v>0.5</v>
      </c>
      <c r="H2315" s="33">
        <v>0.54166666666666663</v>
      </c>
      <c r="I2315" s="33">
        <v>0.7416666666666667</v>
      </c>
      <c r="J2315" s="21">
        <f t="shared" si="256"/>
        <v>0.37708333333333338</v>
      </c>
      <c r="K2315" s="21">
        <f t="shared" si="252"/>
        <v>0.37708333333333338</v>
      </c>
      <c r="L2315" s="21">
        <f t="shared" si="253"/>
        <v>1.0416666666666685E-2</v>
      </c>
      <c r="M2315" s="22">
        <f t="shared" si="257"/>
        <v>0</v>
      </c>
      <c r="N2315" s="48">
        <v>160</v>
      </c>
      <c r="O2315" s="54" t="str">
        <f>IF(N2315="","",IFERROR(VLOOKUP(N2315,EMPRESAS!$A:$C,3,FALSE),"NAO CADASTRADA"))</f>
        <v>SAPORE</v>
      </c>
      <c r="P2315" s="50">
        <v>52</v>
      </c>
      <c r="Q2315" s="54" t="str">
        <f>IF(P2315="","",IFERROR(VLOOKUP(P2315,ATIVIDADES!$A:$C,3,FALSE),"NAO CADASTRADA"))</f>
        <v xml:space="preserve">REVISÃO DPTO PESSOAL </v>
      </c>
      <c r="R2315" s="42">
        <v>0.37708333333333338</v>
      </c>
      <c r="S2315" s="48"/>
      <c r="T2315" s="54" t="str">
        <f>IF(S2315="","",IFERROR(VLOOKUP(S2315,EMPRESAS!$A:$C,3,FALSE),"NAO CADASTRADA"))</f>
        <v/>
      </c>
      <c r="U2315" s="50"/>
      <c r="V2315" s="54" t="str">
        <f>IF(U2315="","",IFERROR(VLOOKUP(U2315,ATIVIDADES!$A:$C,3,FALSE),"NAO CADASTRADA"))</f>
        <v/>
      </c>
      <c r="W2315" s="42"/>
      <c r="X2315" s="48"/>
      <c r="Y2315" s="54" t="str">
        <f>IF(X2315="","",IFERROR(VLOOKUP(X2315,EMPRESAS!$A:$C,3,FALSE),"NAO CADASTRADA"))</f>
        <v/>
      </c>
      <c r="Z2315" s="50"/>
      <c r="AA2315" s="54" t="str">
        <f>IF(Z2315="","",IFERROR(VLOOKUP(Z2315,ATIVIDADES!$A:$C,3,FALSE),"NAO CADASTRADA"))</f>
        <v/>
      </c>
      <c r="AB2315" s="42"/>
      <c r="AC2315" s="48"/>
      <c r="AD2315" s="54" t="str">
        <f>IF(AC2315="","",IFERROR(VLOOKUP(AC2315,EMPRESAS!$A:$C,3,FALSE),"NAO CADASTRADA"))</f>
        <v/>
      </c>
      <c r="AE2315" s="50"/>
      <c r="AF2315" s="54" t="str">
        <f>IF(AE2315="","",IFERROR(VLOOKUP(AE2315,ATIVIDADES!$A:$C,3,FALSE),"NAO CADASTRADA"))</f>
        <v/>
      </c>
      <c r="AG2315" s="42"/>
      <c r="AH2315" s="48"/>
      <c r="AI2315" s="54" t="str">
        <f>IF(AH2315="","",IFERROR(VLOOKUP(AH2315,EMPRESAS!$A:$C,3,FALSE),"NAO CADASTRADA"))</f>
        <v/>
      </c>
      <c r="AJ2315" s="50"/>
      <c r="AK2315" s="54" t="str">
        <f>IF(AJ2315="","",IFERROR(VLOOKUP(AJ2315,ATIVIDADES!$A:$C,3,FALSE),"NAO CADASTRADA"))</f>
        <v/>
      </c>
      <c r="AL2315" s="42"/>
    </row>
    <row r="2316" spans="1:38" x14ac:dyDescent="0.25">
      <c r="A2316" s="26" t="str">
        <f t="shared" si="254"/>
        <v>OK</v>
      </c>
      <c r="B2316" s="29">
        <f t="shared" si="255"/>
        <v>2487914866</v>
      </c>
      <c r="C2316" s="30">
        <v>44404</v>
      </c>
      <c r="D2316" s="18">
        <f t="shared" si="258"/>
        <v>44378</v>
      </c>
      <c r="E2316" s="19" t="str">
        <f>IF(ISERROR(VLOOKUP(C2316,FERIADOS!$A:$B,1,FALSE)),IF(WEEKDAY(C2316)=1,"Dom",IF(WEEKDAY(C2316)=2,"Seg",IF(WEEKDAY(C2316)=3,"Ter",IF(WEEKDAY(C2316)=4,"Qua",IF(WEEKDAY(C2316)=5,"Qui",IF(WEEKDAY(C2316)=6,"Sex","Sab")))))),"Feriado")</f>
        <v>Ter</v>
      </c>
      <c r="F2316" s="32">
        <v>0.32291666666666669</v>
      </c>
      <c r="G2316" s="33">
        <v>0.5</v>
      </c>
      <c r="H2316" s="33">
        <v>0.5625</v>
      </c>
      <c r="I2316" s="33">
        <v>0.7416666666666667</v>
      </c>
      <c r="J2316" s="21">
        <f t="shared" si="256"/>
        <v>0.35625000000000001</v>
      </c>
      <c r="K2316" s="21">
        <f t="shared" si="252"/>
        <v>0.35625000000000001</v>
      </c>
      <c r="L2316" s="21">
        <f t="shared" si="253"/>
        <v>0</v>
      </c>
      <c r="M2316" s="22">
        <f t="shared" si="257"/>
        <v>1.0416666666666685E-2</v>
      </c>
      <c r="N2316" s="48">
        <v>160</v>
      </c>
      <c r="O2316" s="54" t="str">
        <f>IF(N2316="","",IFERROR(VLOOKUP(N2316,EMPRESAS!$A:$C,3,FALSE),"NAO CADASTRADA"))</f>
        <v>SAPORE</v>
      </c>
      <c r="P2316" s="50">
        <v>52</v>
      </c>
      <c r="Q2316" s="54" t="str">
        <f>IF(P2316="","",IFERROR(VLOOKUP(P2316,ATIVIDADES!$A:$C,3,FALSE),"NAO CADASTRADA"))</f>
        <v xml:space="preserve">REVISÃO DPTO PESSOAL </v>
      </c>
      <c r="R2316" s="42">
        <v>0.3125</v>
      </c>
      <c r="S2316" s="48">
        <v>156</v>
      </c>
      <c r="T2316" s="54" t="str">
        <f>IF(S2316="","",IFERROR(VLOOKUP(S2316,EMPRESAS!$A:$C,3,FALSE),"NAO CADASTRADA"))</f>
        <v>RAINHA</v>
      </c>
      <c r="U2316" s="50">
        <v>52</v>
      </c>
      <c r="V2316" s="54" t="str">
        <f>IF(U2316="","",IFERROR(VLOOKUP(U2316,ATIVIDADES!$A:$C,3,FALSE),"NAO CADASTRADA"))</f>
        <v xml:space="preserve">REVISÃO DPTO PESSOAL </v>
      </c>
      <c r="W2316" s="42">
        <v>4.3750000000000004E-2</v>
      </c>
      <c r="X2316" s="48"/>
      <c r="Y2316" s="54" t="str">
        <f>IF(X2316="","",IFERROR(VLOOKUP(X2316,EMPRESAS!$A:$C,3,FALSE),"NAO CADASTRADA"))</f>
        <v/>
      </c>
      <c r="Z2316" s="50"/>
      <c r="AA2316" s="54" t="str">
        <f>IF(Z2316="","",IFERROR(VLOOKUP(Z2316,ATIVIDADES!$A:$C,3,FALSE),"NAO CADASTRADA"))</f>
        <v/>
      </c>
      <c r="AB2316" s="42"/>
      <c r="AC2316" s="48"/>
      <c r="AD2316" s="54" t="str">
        <f>IF(AC2316="","",IFERROR(VLOOKUP(AC2316,EMPRESAS!$A:$C,3,FALSE),"NAO CADASTRADA"))</f>
        <v/>
      </c>
      <c r="AE2316" s="50"/>
      <c r="AF2316" s="54" t="str">
        <f>IF(AE2316="","",IFERROR(VLOOKUP(AE2316,ATIVIDADES!$A:$C,3,FALSE),"NAO CADASTRADA"))</f>
        <v/>
      </c>
      <c r="AG2316" s="42"/>
      <c r="AH2316" s="48"/>
      <c r="AI2316" s="54" t="str">
        <f>IF(AH2316="","",IFERROR(VLOOKUP(AH2316,EMPRESAS!$A:$C,3,FALSE),"NAO CADASTRADA"))</f>
        <v/>
      </c>
      <c r="AJ2316" s="50"/>
      <c r="AK2316" s="54" t="str">
        <f>IF(AJ2316="","",IFERROR(VLOOKUP(AJ2316,ATIVIDADES!$A:$C,3,FALSE),"NAO CADASTRADA"))</f>
        <v/>
      </c>
      <c r="AL2316" s="42"/>
    </row>
    <row r="2317" spans="1:38" x14ac:dyDescent="0.25">
      <c r="A2317" s="26" t="str">
        <f t="shared" si="254"/>
        <v>OK</v>
      </c>
      <c r="B2317" s="29">
        <f t="shared" si="255"/>
        <v>2487914866</v>
      </c>
      <c r="C2317" s="30">
        <v>44405</v>
      </c>
      <c r="D2317" s="18">
        <f t="shared" si="258"/>
        <v>44378</v>
      </c>
      <c r="E2317" s="19" t="str">
        <f>IF(ISERROR(VLOOKUP(C2317,FERIADOS!$A:$B,1,FALSE)),IF(WEEKDAY(C2317)=1,"Dom",IF(WEEKDAY(C2317)=2,"Seg",IF(WEEKDAY(C2317)=3,"Ter",IF(WEEKDAY(C2317)=4,"Qua",IF(WEEKDAY(C2317)=5,"Qui",IF(WEEKDAY(C2317)=6,"Sex","Sab")))))),"Feriado")</f>
        <v>Qua</v>
      </c>
      <c r="F2317" s="32">
        <v>0.32291666666666669</v>
      </c>
      <c r="G2317" s="33">
        <v>0.5</v>
      </c>
      <c r="H2317" s="33">
        <v>0.5625</v>
      </c>
      <c r="I2317" s="33">
        <v>0.73611111111111116</v>
      </c>
      <c r="J2317" s="21">
        <f t="shared" si="256"/>
        <v>0.35069444444444448</v>
      </c>
      <c r="K2317" s="21">
        <f t="shared" si="252"/>
        <v>0.35069444444444442</v>
      </c>
      <c r="L2317" s="21">
        <f t="shared" si="253"/>
        <v>0</v>
      </c>
      <c r="M2317" s="22">
        <f t="shared" si="257"/>
        <v>1.5972222222222221E-2</v>
      </c>
      <c r="N2317" s="48">
        <v>156</v>
      </c>
      <c r="O2317" s="54" t="str">
        <f>IF(N2317="","",IFERROR(VLOOKUP(N2317,EMPRESAS!$A:$C,3,FALSE),"NAO CADASTRADA"))</f>
        <v>RAINHA</v>
      </c>
      <c r="P2317" s="50">
        <v>92</v>
      </c>
      <c r="Q2317" s="54" t="str">
        <f>IF(P2317="","",IFERROR(VLOOKUP(P2317,ATIVIDADES!$A:$C,3,FALSE),"NAO CADASTRADA"))</f>
        <v>ESTUDO E PESQUISA</v>
      </c>
      <c r="R2317" s="42">
        <v>0.10416666666666667</v>
      </c>
      <c r="S2317" s="48">
        <v>156</v>
      </c>
      <c r="T2317" s="54" t="str">
        <f>IF(S2317="","",IFERROR(VLOOKUP(S2317,EMPRESAS!$A:$C,3,FALSE),"NAO CADASTRADA"))</f>
        <v>RAINHA</v>
      </c>
      <c r="U2317" s="50">
        <v>51</v>
      </c>
      <c r="V2317" s="54" t="str">
        <f>IF(U2317="","",IFERROR(VLOOKUP(U2317,ATIVIDADES!$A:$C,3,FALSE),"NAO CADASTRADA"))</f>
        <v>REUNIÃO RH</v>
      </c>
      <c r="W2317" s="42">
        <v>2.0833333333333332E-2</v>
      </c>
      <c r="X2317" s="48">
        <v>160</v>
      </c>
      <c r="Y2317" s="54" t="str">
        <f>IF(X2317="","",IFERROR(VLOOKUP(X2317,EMPRESAS!$A:$C,3,FALSE),"NAO CADASTRADA"))</f>
        <v>SAPORE</v>
      </c>
      <c r="Z2317" s="50">
        <v>52</v>
      </c>
      <c r="AA2317" s="54" t="str">
        <f>IF(Z2317="","",IFERROR(VLOOKUP(Z2317,ATIVIDADES!$A:$C,3,FALSE),"NAO CADASTRADA"))</f>
        <v xml:space="preserve">REVISÃO DPTO PESSOAL </v>
      </c>
      <c r="AB2317" s="42">
        <v>0.22569444444444445</v>
      </c>
      <c r="AC2317" s="48"/>
      <c r="AD2317" s="54" t="str">
        <f>IF(AC2317="","",IFERROR(VLOOKUP(AC2317,EMPRESAS!$A:$C,3,FALSE),"NAO CADASTRADA"))</f>
        <v/>
      </c>
      <c r="AE2317" s="50"/>
      <c r="AF2317" s="54" t="str">
        <f>IF(AE2317="","",IFERROR(VLOOKUP(AE2317,ATIVIDADES!$A:$C,3,FALSE),"NAO CADASTRADA"))</f>
        <v/>
      </c>
      <c r="AG2317" s="42"/>
      <c r="AH2317" s="48"/>
      <c r="AI2317" s="54" t="str">
        <f>IF(AH2317="","",IFERROR(VLOOKUP(AH2317,EMPRESAS!$A:$C,3,FALSE),"NAO CADASTRADA"))</f>
        <v/>
      </c>
      <c r="AJ2317" s="50"/>
      <c r="AK2317" s="54" t="str">
        <f>IF(AJ2317="","",IFERROR(VLOOKUP(AJ2317,ATIVIDADES!$A:$C,3,FALSE),"NAO CADASTRADA"))</f>
        <v/>
      </c>
      <c r="AL2317" s="42"/>
    </row>
    <row r="2318" spans="1:38" x14ac:dyDescent="0.25">
      <c r="A2318" s="26" t="str">
        <f t="shared" si="254"/>
        <v>OK</v>
      </c>
      <c r="B2318" s="29">
        <f t="shared" si="255"/>
        <v>2487914866</v>
      </c>
      <c r="C2318" s="30">
        <v>44406</v>
      </c>
      <c r="D2318" s="18">
        <f t="shared" si="258"/>
        <v>44378</v>
      </c>
      <c r="E2318" s="19" t="str">
        <f>IF(ISERROR(VLOOKUP(C2318,FERIADOS!$A:$B,1,FALSE)),IF(WEEKDAY(C2318)=1,"Dom",IF(WEEKDAY(C2318)=2,"Seg",IF(WEEKDAY(C2318)=3,"Ter",IF(WEEKDAY(C2318)=4,"Qua",IF(WEEKDAY(C2318)=5,"Qui",IF(WEEKDAY(C2318)=6,"Sex","Sab")))))),"Feriado")</f>
        <v>Qui</v>
      </c>
      <c r="F2318" s="32">
        <v>0.32291666666666669</v>
      </c>
      <c r="G2318" s="33">
        <v>0.5</v>
      </c>
      <c r="H2318" s="33">
        <v>0.5625</v>
      </c>
      <c r="I2318" s="33">
        <v>0.73958333333333337</v>
      </c>
      <c r="J2318" s="21">
        <f t="shared" si="256"/>
        <v>0.35416666666666669</v>
      </c>
      <c r="K2318" s="21">
        <f t="shared" si="252"/>
        <v>0.35416666666666669</v>
      </c>
      <c r="L2318" s="21">
        <f t="shared" si="253"/>
        <v>0</v>
      </c>
      <c r="M2318" s="22">
        <f t="shared" si="257"/>
        <v>1.2500000000000011E-2</v>
      </c>
      <c r="N2318" s="48">
        <v>2</v>
      </c>
      <c r="O2318" s="54" t="str">
        <f>IF(N2318="","",IFERROR(VLOOKUP(N2318,EMPRESAS!$A:$C,3,FALSE),"NAO CADASTRADA"))</f>
        <v>ATLANTE</v>
      </c>
      <c r="P2318" s="50">
        <v>85</v>
      </c>
      <c r="Q2318" s="54" t="str">
        <f>IF(P2318="","",IFERROR(VLOOKUP(P2318,ATIVIDADES!$A:$C,3,FALSE),"NAO CADASTRADA"))</f>
        <v>RESPOSTA CONSULTA</v>
      </c>
      <c r="R2318" s="42">
        <v>2.0833333333333332E-2</v>
      </c>
      <c r="S2318" s="48">
        <v>160</v>
      </c>
      <c r="T2318" s="54" t="str">
        <f>IF(S2318="","",IFERROR(VLOOKUP(S2318,EMPRESAS!$A:$C,3,FALSE),"NAO CADASTRADA"))</f>
        <v>SAPORE</v>
      </c>
      <c r="U2318" s="50">
        <v>50</v>
      </c>
      <c r="V2318" s="54" t="str">
        <f>IF(U2318="","",IFERROR(VLOOKUP(U2318,ATIVIDADES!$A:$C,3,FALSE),"NAO CADASTRADA"))</f>
        <v>ESCOPO</v>
      </c>
      <c r="W2318" s="42">
        <v>5.5555555555555552E-2</v>
      </c>
      <c r="X2318" s="48">
        <v>160</v>
      </c>
      <c r="Y2318" s="54" t="str">
        <f>IF(X2318="","",IFERROR(VLOOKUP(X2318,EMPRESAS!$A:$C,3,FALSE),"NAO CADASTRADA"))</f>
        <v>SAPORE</v>
      </c>
      <c r="Z2318" s="50">
        <v>52</v>
      </c>
      <c r="AA2318" s="54" t="str">
        <f>IF(Z2318="","",IFERROR(VLOOKUP(Z2318,ATIVIDADES!$A:$C,3,FALSE),"NAO CADASTRADA"))</f>
        <v xml:space="preserve">REVISÃO DPTO PESSOAL </v>
      </c>
      <c r="AB2318" s="42">
        <v>0.27777777777777779</v>
      </c>
      <c r="AC2318" s="48"/>
      <c r="AD2318" s="54" t="str">
        <f>IF(AC2318="","",IFERROR(VLOOKUP(AC2318,EMPRESAS!$A:$C,3,FALSE),"NAO CADASTRADA"))</f>
        <v/>
      </c>
      <c r="AE2318" s="50"/>
      <c r="AF2318" s="54" t="str">
        <f>IF(AE2318="","",IFERROR(VLOOKUP(AE2318,ATIVIDADES!$A:$C,3,FALSE),"NAO CADASTRADA"))</f>
        <v/>
      </c>
      <c r="AG2318" s="42"/>
      <c r="AH2318" s="48"/>
      <c r="AI2318" s="54" t="str">
        <f>IF(AH2318="","",IFERROR(VLOOKUP(AH2318,EMPRESAS!$A:$C,3,FALSE),"NAO CADASTRADA"))</f>
        <v/>
      </c>
      <c r="AJ2318" s="50"/>
      <c r="AK2318" s="54" t="str">
        <f>IF(AJ2318="","",IFERROR(VLOOKUP(AJ2318,ATIVIDADES!$A:$C,3,FALSE),"NAO CADASTRADA"))</f>
        <v/>
      </c>
      <c r="AL2318" s="42"/>
    </row>
    <row r="2319" spans="1:38" x14ac:dyDescent="0.25">
      <c r="A2319" s="26" t="str">
        <f t="shared" si="254"/>
        <v>OK</v>
      </c>
      <c r="B2319" s="29">
        <f t="shared" si="255"/>
        <v>2487914866</v>
      </c>
      <c r="C2319" s="30">
        <v>44407</v>
      </c>
      <c r="D2319" s="18">
        <f t="shared" si="258"/>
        <v>44378</v>
      </c>
      <c r="E2319" s="19" t="str">
        <f>IF(ISERROR(VLOOKUP(C2319,FERIADOS!$A:$B,1,FALSE)),IF(WEEKDAY(C2319)=1,"Dom",IF(WEEKDAY(C2319)=2,"Seg",IF(WEEKDAY(C2319)=3,"Ter",IF(WEEKDAY(C2319)=4,"Qua",IF(WEEKDAY(C2319)=5,"Qui",IF(WEEKDAY(C2319)=6,"Sex","Sab")))))),"Feriado")</f>
        <v>Sex</v>
      </c>
      <c r="F2319" s="32">
        <v>0.32291666666666669</v>
      </c>
      <c r="G2319" s="33">
        <v>0.5</v>
      </c>
      <c r="H2319" s="33">
        <v>0.54166666666666663</v>
      </c>
      <c r="I2319" s="33">
        <v>0.70000000000000007</v>
      </c>
      <c r="J2319" s="21">
        <f t="shared" si="256"/>
        <v>0.33541666666666675</v>
      </c>
      <c r="K2319" s="21">
        <f t="shared" si="252"/>
        <v>0.3354166666666667</v>
      </c>
      <c r="L2319" s="21">
        <f t="shared" si="253"/>
        <v>0</v>
      </c>
      <c r="M2319" s="22">
        <f t="shared" si="257"/>
        <v>3.1249999999999944E-2</v>
      </c>
      <c r="N2319" s="48">
        <v>160</v>
      </c>
      <c r="O2319" s="54" t="str">
        <f>IF(N2319="","",IFERROR(VLOOKUP(N2319,EMPRESAS!$A:$C,3,FALSE),"NAO CADASTRADA"))</f>
        <v>SAPORE</v>
      </c>
      <c r="P2319" s="50">
        <v>52</v>
      </c>
      <c r="Q2319" s="54" t="str">
        <f>IF(P2319="","",IFERROR(VLOOKUP(P2319,ATIVIDADES!$A:$C,3,FALSE),"NAO CADASTRADA"))</f>
        <v xml:space="preserve">REVISÃO DPTO PESSOAL </v>
      </c>
      <c r="R2319" s="42">
        <v>0.3215277777777778</v>
      </c>
      <c r="S2319" s="48">
        <v>160</v>
      </c>
      <c r="T2319" s="54" t="str">
        <f>IF(S2319="","",IFERROR(VLOOKUP(S2319,EMPRESAS!$A:$C,3,FALSE),"NAO CADASTRADA"))</f>
        <v>SAPORE</v>
      </c>
      <c r="U2319" s="50">
        <v>51</v>
      </c>
      <c r="V2319" s="54" t="str">
        <f>IF(U2319="","",IFERROR(VLOOKUP(U2319,ATIVIDADES!$A:$C,3,FALSE),"NAO CADASTRADA"))</f>
        <v>REUNIÃO RH</v>
      </c>
      <c r="W2319" s="42">
        <v>1.3888888888888888E-2</v>
      </c>
      <c r="X2319" s="48"/>
      <c r="Y2319" s="54" t="str">
        <f>IF(X2319="","",IFERROR(VLOOKUP(X2319,EMPRESAS!$A:$C,3,FALSE),"NAO CADASTRADA"))</f>
        <v/>
      </c>
      <c r="Z2319" s="50"/>
      <c r="AA2319" s="54" t="str">
        <f>IF(Z2319="","",IFERROR(VLOOKUP(Z2319,ATIVIDADES!$A:$C,3,FALSE),"NAO CADASTRADA"))</f>
        <v/>
      </c>
      <c r="AB2319" s="42"/>
      <c r="AC2319" s="48"/>
      <c r="AD2319" s="54" t="str">
        <f>IF(AC2319="","",IFERROR(VLOOKUP(AC2319,EMPRESAS!$A:$C,3,FALSE),"NAO CADASTRADA"))</f>
        <v/>
      </c>
      <c r="AE2319" s="50"/>
      <c r="AF2319" s="54" t="str">
        <f>IF(AE2319="","",IFERROR(VLOOKUP(AE2319,ATIVIDADES!$A:$C,3,FALSE),"NAO CADASTRADA"))</f>
        <v/>
      </c>
      <c r="AG2319" s="42"/>
      <c r="AH2319" s="48"/>
      <c r="AI2319" s="54" t="str">
        <f>IF(AH2319="","",IFERROR(VLOOKUP(AH2319,EMPRESAS!$A:$C,3,FALSE),"NAO CADASTRADA"))</f>
        <v/>
      </c>
      <c r="AJ2319" s="50"/>
      <c r="AK2319" s="54" t="str">
        <f>IF(AJ2319="","",IFERROR(VLOOKUP(AJ2319,ATIVIDADES!$A:$C,3,FALSE),"NAO CADASTRADA"))</f>
        <v/>
      </c>
      <c r="AL2319" s="42"/>
    </row>
    <row r="2320" spans="1:38" x14ac:dyDescent="0.25">
      <c r="A2320" s="26" t="str">
        <f t="shared" si="254"/>
        <v>OK</v>
      </c>
      <c r="B2320" s="29">
        <f t="shared" si="255"/>
        <v>2487914866</v>
      </c>
      <c r="C2320" s="30">
        <v>44408</v>
      </c>
      <c r="D2320" s="18">
        <f t="shared" si="258"/>
        <v>44378</v>
      </c>
      <c r="E2320" s="19" t="str">
        <f>IF(ISERROR(VLOOKUP(C2320,FERIADOS!$A:$B,1,FALSE)),IF(WEEKDAY(C2320)=1,"Dom",IF(WEEKDAY(C2320)=2,"Seg",IF(WEEKDAY(C2320)=3,"Ter",IF(WEEKDAY(C2320)=4,"Qua",IF(WEEKDAY(C2320)=5,"Qui",IF(WEEKDAY(C2320)=6,"Sex","Sab")))))),"Feriado")</f>
        <v>Sab</v>
      </c>
      <c r="F2320" s="32"/>
      <c r="G2320" s="33"/>
      <c r="H2320" s="33"/>
      <c r="I2320" s="33"/>
      <c r="J2320" s="21" t="str">
        <f t="shared" si="256"/>
        <v/>
      </c>
      <c r="K2320" s="21">
        <f t="shared" si="252"/>
        <v>0</v>
      </c>
      <c r="L2320" s="21" t="str">
        <f t="shared" si="253"/>
        <v/>
      </c>
      <c r="M2320" s="22" t="str">
        <f t="shared" si="257"/>
        <v/>
      </c>
      <c r="N2320" s="48"/>
      <c r="O2320" s="54" t="str">
        <f>IF(N2320="","",IFERROR(VLOOKUP(N2320,EMPRESAS!$A:$C,3,FALSE),"NAO CADASTRADA"))</f>
        <v/>
      </c>
      <c r="P2320" s="50"/>
      <c r="Q2320" s="54" t="str">
        <f>IF(P2320="","",IFERROR(VLOOKUP(P2320,ATIVIDADES!$A:$C,3,FALSE),"NAO CADASTRADA"))</f>
        <v/>
      </c>
      <c r="R2320" s="42"/>
      <c r="S2320" s="48"/>
      <c r="T2320" s="54" t="str">
        <f>IF(S2320="","",IFERROR(VLOOKUP(S2320,EMPRESAS!$A:$C,3,FALSE),"NAO CADASTRADA"))</f>
        <v/>
      </c>
      <c r="U2320" s="50"/>
      <c r="V2320" s="54" t="str">
        <f>IF(U2320="","",IFERROR(VLOOKUP(U2320,ATIVIDADES!$A:$C,3,FALSE),"NAO CADASTRADA"))</f>
        <v/>
      </c>
      <c r="W2320" s="42"/>
      <c r="X2320" s="48"/>
      <c r="Y2320" s="54" t="str">
        <f>IF(X2320="","",IFERROR(VLOOKUP(X2320,EMPRESAS!$A:$C,3,FALSE),"NAO CADASTRADA"))</f>
        <v/>
      </c>
      <c r="Z2320" s="50"/>
      <c r="AA2320" s="54" t="str">
        <f>IF(Z2320="","",IFERROR(VLOOKUP(Z2320,ATIVIDADES!$A:$C,3,FALSE),"NAO CADASTRADA"))</f>
        <v/>
      </c>
      <c r="AB2320" s="42"/>
      <c r="AC2320" s="48"/>
      <c r="AD2320" s="54" t="str">
        <f>IF(AC2320="","",IFERROR(VLOOKUP(AC2320,EMPRESAS!$A:$C,3,FALSE),"NAO CADASTRADA"))</f>
        <v/>
      </c>
      <c r="AE2320" s="50"/>
      <c r="AF2320" s="54" t="str">
        <f>IF(AE2320="","",IFERROR(VLOOKUP(AE2320,ATIVIDADES!$A:$C,3,FALSE),"NAO CADASTRADA"))</f>
        <v/>
      </c>
      <c r="AG2320" s="42"/>
      <c r="AH2320" s="48"/>
      <c r="AI2320" s="54" t="str">
        <f>IF(AH2320="","",IFERROR(VLOOKUP(AH2320,EMPRESAS!$A:$C,3,FALSE),"NAO CADASTRADA"))</f>
        <v/>
      </c>
      <c r="AJ2320" s="50"/>
      <c r="AK2320" s="54" t="str">
        <f>IF(AJ2320="","",IFERROR(VLOOKUP(AJ2320,ATIVIDADES!$A:$C,3,FALSE),"NAO CADASTRADA"))</f>
        <v/>
      </c>
      <c r="AL2320" s="42"/>
    </row>
    <row r="2321" spans="1:38" x14ac:dyDescent="0.25">
      <c r="A2321" s="26" t="str">
        <f t="shared" si="254"/>
        <v>OK</v>
      </c>
      <c r="B2321" s="29">
        <f t="shared" si="255"/>
        <v>2487914866</v>
      </c>
      <c r="C2321" s="30">
        <v>44409</v>
      </c>
      <c r="D2321" s="18">
        <f t="shared" si="258"/>
        <v>44409</v>
      </c>
      <c r="E2321" s="19" t="str">
        <f>IF(ISERROR(VLOOKUP(C2321,FERIADOS!$A:$B,1,FALSE)),IF(WEEKDAY(C2321)=1,"Dom",IF(WEEKDAY(C2321)=2,"Seg",IF(WEEKDAY(C2321)=3,"Ter",IF(WEEKDAY(C2321)=4,"Qua",IF(WEEKDAY(C2321)=5,"Qui",IF(WEEKDAY(C2321)=6,"Sex","Sab")))))),"Feriado")</f>
        <v>Dom</v>
      </c>
      <c r="F2321" s="32"/>
      <c r="G2321" s="33"/>
      <c r="H2321" s="33"/>
      <c r="I2321" s="33"/>
      <c r="J2321" s="21" t="str">
        <f t="shared" si="256"/>
        <v/>
      </c>
      <c r="K2321" s="21">
        <f t="shared" si="252"/>
        <v>0</v>
      </c>
      <c r="L2321" s="21" t="str">
        <f t="shared" si="253"/>
        <v/>
      </c>
      <c r="M2321" s="22" t="str">
        <f t="shared" si="257"/>
        <v/>
      </c>
      <c r="N2321" s="48"/>
      <c r="O2321" s="54" t="str">
        <f>IF(N2321="","",IFERROR(VLOOKUP(N2321,EMPRESAS!$A:$C,3,FALSE),"NAO CADASTRADA"))</f>
        <v/>
      </c>
      <c r="P2321" s="50"/>
      <c r="Q2321" s="54" t="str">
        <f>IF(P2321="","",IFERROR(VLOOKUP(P2321,ATIVIDADES!$A:$C,3,FALSE),"NAO CADASTRADA"))</f>
        <v/>
      </c>
      <c r="R2321" s="42"/>
      <c r="S2321" s="48"/>
      <c r="T2321" s="54" t="str">
        <f>IF(S2321="","",IFERROR(VLOOKUP(S2321,EMPRESAS!$A:$C,3,FALSE),"NAO CADASTRADA"))</f>
        <v/>
      </c>
      <c r="U2321" s="50"/>
      <c r="V2321" s="54" t="str">
        <f>IF(U2321="","",IFERROR(VLOOKUP(U2321,ATIVIDADES!$A:$C,3,FALSE),"NAO CADASTRADA"))</f>
        <v/>
      </c>
      <c r="W2321" s="42"/>
      <c r="X2321" s="48"/>
      <c r="Y2321" s="54" t="str">
        <f>IF(X2321="","",IFERROR(VLOOKUP(X2321,EMPRESAS!$A:$C,3,FALSE),"NAO CADASTRADA"))</f>
        <v/>
      </c>
      <c r="Z2321" s="50"/>
      <c r="AA2321" s="54" t="str">
        <f>IF(Z2321="","",IFERROR(VLOOKUP(Z2321,ATIVIDADES!$A:$C,3,FALSE),"NAO CADASTRADA"))</f>
        <v/>
      </c>
      <c r="AB2321" s="42"/>
      <c r="AC2321" s="48"/>
      <c r="AD2321" s="54" t="str">
        <f>IF(AC2321="","",IFERROR(VLOOKUP(AC2321,EMPRESAS!$A:$C,3,FALSE),"NAO CADASTRADA"))</f>
        <v/>
      </c>
      <c r="AE2321" s="50"/>
      <c r="AF2321" s="54" t="str">
        <f>IF(AE2321="","",IFERROR(VLOOKUP(AE2321,ATIVIDADES!$A:$C,3,FALSE),"NAO CADASTRADA"))</f>
        <v/>
      </c>
      <c r="AG2321" s="42"/>
      <c r="AH2321" s="48"/>
      <c r="AI2321" s="54" t="str">
        <f>IF(AH2321="","",IFERROR(VLOOKUP(AH2321,EMPRESAS!$A:$C,3,FALSE),"NAO CADASTRADA"))</f>
        <v/>
      </c>
      <c r="AJ2321" s="50"/>
      <c r="AK2321" s="54" t="str">
        <f>IF(AJ2321="","",IFERROR(VLOOKUP(AJ2321,ATIVIDADES!$A:$C,3,FALSE),"NAO CADASTRADA"))</f>
        <v/>
      </c>
      <c r="AL2321" s="42"/>
    </row>
    <row r="2322" spans="1:38" x14ac:dyDescent="0.25">
      <c r="A2322" s="26" t="str">
        <f t="shared" si="254"/>
        <v>OK</v>
      </c>
      <c r="B2322" s="29">
        <f t="shared" si="255"/>
        <v>2487914866</v>
      </c>
      <c r="C2322" s="30">
        <v>44410</v>
      </c>
      <c r="D2322" s="18">
        <f t="shared" si="258"/>
        <v>44409</v>
      </c>
      <c r="E2322" s="19" t="str">
        <f>IF(ISERROR(VLOOKUP(C2322,FERIADOS!$A:$B,1,FALSE)),IF(WEEKDAY(C2322)=1,"Dom",IF(WEEKDAY(C2322)=2,"Seg",IF(WEEKDAY(C2322)=3,"Ter",IF(WEEKDAY(C2322)=4,"Qua",IF(WEEKDAY(C2322)=5,"Qui",IF(WEEKDAY(C2322)=6,"Sex","Sab")))))),"Feriado")</f>
        <v>Seg</v>
      </c>
      <c r="F2322" s="32">
        <v>0.32291666666666669</v>
      </c>
      <c r="G2322" s="33">
        <v>0.5</v>
      </c>
      <c r="H2322" s="33">
        <v>0.54166666666666663</v>
      </c>
      <c r="I2322" s="33">
        <v>0.7416666666666667</v>
      </c>
      <c r="J2322" s="21">
        <f t="shared" si="256"/>
        <v>0.37708333333333338</v>
      </c>
      <c r="K2322" s="21">
        <f t="shared" si="252"/>
        <v>0.37708333333333338</v>
      </c>
      <c r="L2322" s="21">
        <f t="shared" si="253"/>
        <v>1.0416666666666685E-2</v>
      </c>
      <c r="M2322" s="22">
        <f t="shared" si="257"/>
        <v>0</v>
      </c>
      <c r="N2322" s="48">
        <v>160</v>
      </c>
      <c r="O2322" s="54" t="str">
        <f>IF(N2322="","",IFERROR(VLOOKUP(N2322,EMPRESAS!$A:$C,3,FALSE),"NAO CADASTRADA"))</f>
        <v>SAPORE</v>
      </c>
      <c r="P2322" s="50">
        <v>52</v>
      </c>
      <c r="Q2322" s="54" t="str">
        <f>IF(P2322="","",IFERROR(VLOOKUP(P2322,ATIVIDADES!$A:$C,3,FALSE),"NAO CADASTRADA"))</f>
        <v xml:space="preserve">REVISÃO DPTO PESSOAL </v>
      </c>
      <c r="R2322" s="42">
        <v>0.37708333333333338</v>
      </c>
      <c r="S2322" s="48"/>
      <c r="T2322" s="54" t="str">
        <f>IF(S2322="","",IFERROR(VLOOKUP(S2322,EMPRESAS!$A:$C,3,FALSE),"NAO CADASTRADA"))</f>
        <v/>
      </c>
      <c r="U2322" s="50"/>
      <c r="V2322" s="54" t="str">
        <f>IF(U2322="","",IFERROR(VLOOKUP(U2322,ATIVIDADES!$A:$C,3,FALSE),"NAO CADASTRADA"))</f>
        <v/>
      </c>
      <c r="W2322" s="42"/>
      <c r="X2322" s="48"/>
      <c r="Y2322" s="54" t="str">
        <f>IF(X2322="","",IFERROR(VLOOKUP(X2322,EMPRESAS!$A:$C,3,FALSE),"NAO CADASTRADA"))</f>
        <v/>
      </c>
      <c r="Z2322" s="50"/>
      <c r="AA2322" s="54" t="str">
        <f>IF(Z2322="","",IFERROR(VLOOKUP(Z2322,ATIVIDADES!$A:$C,3,FALSE),"NAO CADASTRADA"))</f>
        <v/>
      </c>
      <c r="AB2322" s="42"/>
      <c r="AC2322" s="48"/>
      <c r="AD2322" s="54" t="str">
        <f>IF(AC2322="","",IFERROR(VLOOKUP(AC2322,EMPRESAS!$A:$C,3,FALSE),"NAO CADASTRADA"))</f>
        <v/>
      </c>
      <c r="AE2322" s="50"/>
      <c r="AF2322" s="54" t="str">
        <f>IF(AE2322="","",IFERROR(VLOOKUP(AE2322,ATIVIDADES!$A:$C,3,FALSE),"NAO CADASTRADA"))</f>
        <v/>
      </c>
      <c r="AG2322" s="42"/>
      <c r="AH2322" s="48"/>
      <c r="AI2322" s="54" t="str">
        <f>IF(AH2322="","",IFERROR(VLOOKUP(AH2322,EMPRESAS!$A:$C,3,FALSE),"NAO CADASTRADA"))</f>
        <v/>
      </c>
      <c r="AJ2322" s="50"/>
      <c r="AK2322" s="54" t="str">
        <f>IF(AJ2322="","",IFERROR(VLOOKUP(AJ2322,ATIVIDADES!$A:$C,3,FALSE),"NAO CADASTRADA"))</f>
        <v/>
      </c>
      <c r="AL2322" s="42"/>
    </row>
    <row r="2323" spans="1:38" x14ac:dyDescent="0.25">
      <c r="A2323" s="26" t="str">
        <f t="shared" si="254"/>
        <v>OK</v>
      </c>
      <c r="B2323" s="29">
        <f t="shared" si="255"/>
        <v>2487914866</v>
      </c>
      <c r="C2323" s="30">
        <v>44411</v>
      </c>
      <c r="D2323" s="18">
        <f t="shared" si="258"/>
        <v>44409</v>
      </c>
      <c r="E2323" s="19" t="str">
        <f>IF(ISERROR(VLOOKUP(C2323,FERIADOS!$A:$B,1,FALSE)),IF(WEEKDAY(C2323)=1,"Dom",IF(WEEKDAY(C2323)=2,"Seg",IF(WEEKDAY(C2323)=3,"Ter",IF(WEEKDAY(C2323)=4,"Qua",IF(WEEKDAY(C2323)=5,"Qui",IF(WEEKDAY(C2323)=6,"Sex","Sab")))))),"Feriado")</f>
        <v>Ter</v>
      </c>
      <c r="F2323" s="32">
        <v>0.32291666666666669</v>
      </c>
      <c r="G2323" s="33">
        <v>0.5</v>
      </c>
      <c r="H2323" s="33">
        <v>0.54166666666666663</v>
      </c>
      <c r="I2323" s="33">
        <v>0.7416666666666667</v>
      </c>
      <c r="J2323" s="21">
        <f t="shared" si="256"/>
        <v>0.37708333333333338</v>
      </c>
      <c r="K2323" s="21">
        <f t="shared" si="252"/>
        <v>0.37708333333333333</v>
      </c>
      <c r="L2323" s="21">
        <f t="shared" si="253"/>
        <v>1.0416666666666685E-2</v>
      </c>
      <c r="M2323" s="22">
        <f t="shared" si="257"/>
        <v>0</v>
      </c>
      <c r="N2323" s="48">
        <v>160</v>
      </c>
      <c r="O2323" s="54" t="str">
        <f>IF(N2323="","",IFERROR(VLOOKUP(N2323,EMPRESAS!$A:$C,3,FALSE),"NAO CADASTRADA"))</f>
        <v>SAPORE</v>
      </c>
      <c r="P2323" s="50">
        <v>50</v>
      </c>
      <c r="Q2323" s="54" t="str">
        <f>IF(P2323="","",IFERROR(VLOOKUP(P2323,ATIVIDADES!$A:$C,3,FALSE),"NAO CADASTRADA"))</f>
        <v>ESCOPO</v>
      </c>
      <c r="R2323" s="42">
        <v>0.3034722222222222</v>
      </c>
      <c r="S2323" s="48">
        <v>160</v>
      </c>
      <c r="T2323" s="54" t="str">
        <f>IF(S2323="","",IFERROR(VLOOKUP(S2323,EMPRESAS!$A:$C,3,FALSE),"NAO CADASTRADA"))</f>
        <v>SAPORE</v>
      </c>
      <c r="U2323" s="50">
        <v>51</v>
      </c>
      <c r="V2323" s="54" t="str">
        <f>IF(U2323="","",IFERROR(VLOOKUP(U2323,ATIVIDADES!$A:$C,3,FALSE),"NAO CADASTRADA"))</f>
        <v>REUNIÃO RH</v>
      </c>
      <c r="W2323" s="42">
        <v>7.3611111111111113E-2</v>
      </c>
      <c r="X2323" s="48"/>
      <c r="Y2323" s="54" t="str">
        <f>IF(X2323="","",IFERROR(VLOOKUP(X2323,EMPRESAS!$A:$C,3,FALSE),"NAO CADASTRADA"))</f>
        <v/>
      </c>
      <c r="Z2323" s="50"/>
      <c r="AA2323" s="54" t="str">
        <f>IF(Z2323="","",IFERROR(VLOOKUP(Z2323,ATIVIDADES!$A:$C,3,FALSE),"NAO CADASTRADA"))</f>
        <v/>
      </c>
      <c r="AB2323" s="42"/>
      <c r="AC2323" s="48"/>
      <c r="AD2323" s="54" t="str">
        <f>IF(AC2323="","",IFERROR(VLOOKUP(AC2323,EMPRESAS!$A:$C,3,FALSE),"NAO CADASTRADA"))</f>
        <v/>
      </c>
      <c r="AE2323" s="50"/>
      <c r="AF2323" s="54" t="str">
        <f>IF(AE2323="","",IFERROR(VLOOKUP(AE2323,ATIVIDADES!$A:$C,3,FALSE),"NAO CADASTRADA"))</f>
        <v/>
      </c>
      <c r="AG2323" s="42"/>
      <c r="AH2323" s="48"/>
      <c r="AI2323" s="54" t="str">
        <f>IF(AH2323="","",IFERROR(VLOOKUP(AH2323,EMPRESAS!$A:$C,3,FALSE),"NAO CADASTRADA"))</f>
        <v/>
      </c>
      <c r="AJ2323" s="50"/>
      <c r="AK2323" s="54" t="str">
        <f>IF(AJ2323="","",IFERROR(VLOOKUP(AJ2323,ATIVIDADES!$A:$C,3,FALSE),"NAO CADASTRADA"))</f>
        <v/>
      </c>
      <c r="AL2323" s="42"/>
    </row>
    <row r="2324" spans="1:38" x14ac:dyDescent="0.25">
      <c r="A2324" s="26" t="str">
        <f t="shared" si="254"/>
        <v>OK</v>
      </c>
      <c r="B2324" s="29">
        <f t="shared" si="255"/>
        <v>2487914866</v>
      </c>
      <c r="C2324" s="30">
        <v>44412</v>
      </c>
      <c r="D2324" s="18">
        <f t="shared" si="258"/>
        <v>44409</v>
      </c>
      <c r="E2324" s="19" t="str">
        <f>IF(ISERROR(VLOOKUP(C2324,FERIADOS!$A:$B,1,FALSE)),IF(WEEKDAY(C2324)=1,"Dom",IF(WEEKDAY(C2324)=2,"Seg",IF(WEEKDAY(C2324)=3,"Ter",IF(WEEKDAY(C2324)=4,"Qua",IF(WEEKDAY(C2324)=5,"Qui",IF(WEEKDAY(C2324)=6,"Sex","Sab")))))),"Feriado")</f>
        <v>Qua</v>
      </c>
      <c r="F2324" s="32">
        <v>0.32291666666666669</v>
      </c>
      <c r="G2324" s="33">
        <v>0.5</v>
      </c>
      <c r="H2324" s="33">
        <v>0.54166666666666663</v>
      </c>
      <c r="I2324" s="33">
        <v>0.7416666666666667</v>
      </c>
      <c r="J2324" s="21">
        <f t="shared" si="256"/>
        <v>0.37708333333333338</v>
      </c>
      <c r="K2324" s="21">
        <f t="shared" si="252"/>
        <v>0.37708333333333333</v>
      </c>
      <c r="L2324" s="21">
        <f t="shared" si="253"/>
        <v>1.0416666666666685E-2</v>
      </c>
      <c r="M2324" s="22">
        <f t="shared" si="257"/>
        <v>0</v>
      </c>
      <c r="N2324" s="48">
        <v>160</v>
      </c>
      <c r="O2324" s="54" t="str">
        <f>IF(N2324="","",IFERROR(VLOOKUP(N2324,EMPRESAS!$A:$C,3,FALSE),"NAO CADASTRADA"))</f>
        <v>SAPORE</v>
      </c>
      <c r="P2324" s="50">
        <v>51</v>
      </c>
      <c r="Q2324" s="54" t="str">
        <f>IF(P2324="","",IFERROR(VLOOKUP(P2324,ATIVIDADES!$A:$C,3,FALSE),"NAO CADASTRADA"))</f>
        <v>REUNIÃO RH</v>
      </c>
      <c r="R2324" s="42">
        <v>1.3888888888888888E-2</v>
      </c>
      <c r="S2324" s="48">
        <v>160</v>
      </c>
      <c r="T2324" s="54" t="str">
        <f>IF(S2324="","",IFERROR(VLOOKUP(S2324,EMPRESAS!$A:$C,3,FALSE),"NAO CADASTRADA"))</f>
        <v>SAPORE</v>
      </c>
      <c r="U2324" s="50">
        <v>52</v>
      </c>
      <c r="V2324" s="54" t="str">
        <f>IF(U2324="","",IFERROR(VLOOKUP(U2324,ATIVIDADES!$A:$C,3,FALSE),"NAO CADASTRADA"))</f>
        <v xml:space="preserve">REVISÃO DPTO PESSOAL </v>
      </c>
      <c r="W2324" s="42">
        <v>0.36319444444444443</v>
      </c>
      <c r="X2324" s="48"/>
      <c r="Y2324" s="54" t="str">
        <f>IF(X2324="","",IFERROR(VLOOKUP(X2324,EMPRESAS!$A:$C,3,FALSE),"NAO CADASTRADA"))</f>
        <v/>
      </c>
      <c r="Z2324" s="50"/>
      <c r="AA2324" s="54" t="str">
        <f>IF(Z2324="","",IFERROR(VLOOKUP(Z2324,ATIVIDADES!$A:$C,3,FALSE),"NAO CADASTRADA"))</f>
        <v/>
      </c>
      <c r="AB2324" s="42"/>
      <c r="AC2324" s="48"/>
      <c r="AD2324" s="54" t="str">
        <f>IF(AC2324="","",IFERROR(VLOOKUP(AC2324,EMPRESAS!$A:$C,3,FALSE),"NAO CADASTRADA"))</f>
        <v/>
      </c>
      <c r="AE2324" s="50"/>
      <c r="AF2324" s="54" t="str">
        <f>IF(AE2324="","",IFERROR(VLOOKUP(AE2324,ATIVIDADES!$A:$C,3,FALSE),"NAO CADASTRADA"))</f>
        <v/>
      </c>
      <c r="AG2324" s="42"/>
      <c r="AH2324" s="48"/>
      <c r="AI2324" s="54" t="str">
        <f>IF(AH2324="","",IFERROR(VLOOKUP(AH2324,EMPRESAS!$A:$C,3,FALSE),"NAO CADASTRADA"))</f>
        <v/>
      </c>
      <c r="AJ2324" s="50"/>
      <c r="AK2324" s="54" t="str">
        <f>IF(AJ2324="","",IFERROR(VLOOKUP(AJ2324,ATIVIDADES!$A:$C,3,FALSE),"NAO CADASTRADA"))</f>
        <v/>
      </c>
      <c r="AL2324" s="42"/>
    </row>
    <row r="2325" spans="1:38" x14ac:dyDescent="0.25">
      <c r="A2325" s="26" t="str">
        <f t="shared" si="254"/>
        <v>OK</v>
      </c>
      <c r="B2325" s="29">
        <f t="shared" si="255"/>
        <v>2487914866</v>
      </c>
      <c r="C2325" s="30">
        <v>44413</v>
      </c>
      <c r="D2325" s="18">
        <f t="shared" si="258"/>
        <v>44409</v>
      </c>
      <c r="E2325" s="19" t="str">
        <f>IF(ISERROR(VLOOKUP(C2325,FERIADOS!$A:$B,1,FALSE)),IF(WEEKDAY(C2325)=1,"Dom",IF(WEEKDAY(C2325)=2,"Seg",IF(WEEKDAY(C2325)=3,"Ter",IF(WEEKDAY(C2325)=4,"Qua",IF(WEEKDAY(C2325)=5,"Qui",IF(WEEKDAY(C2325)=6,"Sex","Sab")))))),"Feriado")</f>
        <v>Qui</v>
      </c>
      <c r="F2325" s="32">
        <v>0.32291666666666669</v>
      </c>
      <c r="G2325" s="33">
        <v>0.5</v>
      </c>
      <c r="H2325" s="33">
        <v>0.54166666666666663</v>
      </c>
      <c r="I2325" s="33">
        <v>0.73611111111111116</v>
      </c>
      <c r="J2325" s="21">
        <f t="shared" si="256"/>
        <v>0.37152777777777785</v>
      </c>
      <c r="K2325" s="21">
        <f t="shared" si="252"/>
        <v>0.37152777777777779</v>
      </c>
      <c r="L2325" s="21">
        <f t="shared" si="253"/>
        <v>4.8611111111111494E-3</v>
      </c>
      <c r="M2325" s="22">
        <f t="shared" si="257"/>
        <v>0</v>
      </c>
      <c r="N2325" s="48">
        <v>160</v>
      </c>
      <c r="O2325" s="54" t="str">
        <f>IF(N2325="","",IFERROR(VLOOKUP(N2325,EMPRESAS!$A:$C,3,FALSE),"NAO CADASTRADA"))</f>
        <v>SAPORE</v>
      </c>
      <c r="P2325" s="50">
        <v>51</v>
      </c>
      <c r="Q2325" s="54" t="str">
        <f>IF(P2325="","",IFERROR(VLOOKUP(P2325,ATIVIDADES!$A:$C,3,FALSE),"NAO CADASTRADA"))</f>
        <v>REUNIÃO RH</v>
      </c>
      <c r="R2325" s="42">
        <v>3.4722222222222224E-2</v>
      </c>
      <c r="S2325" s="48">
        <v>160</v>
      </c>
      <c r="T2325" s="54" t="str">
        <f>IF(S2325="","",IFERROR(VLOOKUP(S2325,EMPRESAS!$A:$C,3,FALSE),"NAO CADASTRADA"))</f>
        <v>SAPORE</v>
      </c>
      <c r="U2325" s="50">
        <v>52</v>
      </c>
      <c r="V2325" s="54" t="str">
        <f>IF(U2325="","",IFERROR(VLOOKUP(U2325,ATIVIDADES!$A:$C,3,FALSE),"NAO CADASTRADA"))</f>
        <v xml:space="preserve">REVISÃO DPTO PESSOAL </v>
      </c>
      <c r="W2325" s="42">
        <v>0.22916666666666666</v>
      </c>
      <c r="X2325" s="48">
        <v>42</v>
      </c>
      <c r="Y2325" s="54" t="str">
        <f>IF(X2325="","",IFERROR(VLOOKUP(X2325,EMPRESAS!$A:$C,3,FALSE),"NAO CADASTRADA"))</f>
        <v>STAR SU</v>
      </c>
      <c r="Z2325" s="50">
        <v>52</v>
      </c>
      <c r="AA2325" s="54" t="str">
        <f>IF(Z2325="","",IFERROR(VLOOKUP(Z2325,ATIVIDADES!$A:$C,3,FALSE),"NAO CADASTRADA"))</f>
        <v xml:space="preserve">REVISÃO DPTO PESSOAL </v>
      </c>
      <c r="AB2325" s="42">
        <v>0.1076388888888889</v>
      </c>
      <c r="AC2325" s="48"/>
      <c r="AD2325" s="54" t="str">
        <f>IF(AC2325="","",IFERROR(VLOOKUP(AC2325,EMPRESAS!$A:$C,3,FALSE),"NAO CADASTRADA"))</f>
        <v/>
      </c>
      <c r="AE2325" s="50"/>
      <c r="AF2325" s="54" t="str">
        <f>IF(AE2325="","",IFERROR(VLOOKUP(AE2325,ATIVIDADES!$A:$C,3,FALSE),"NAO CADASTRADA"))</f>
        <v/>
      </c>
      <c r="AG2325" s="42"/>
      <c r="AH2325" s="48"/>
      <c r="AI2325" s="54" t="str">
        <f>IF(AH2325="","",IFERROR(VLOOKUP(AH2325,EMPRESAS!$A:$C,3,FALSE),"NAO CADASTRADA"))</f>
        <v/>
      </c>
      <c r="AJ2325" s="50"/>
      <c r="AK2325" s="54" t="str">
        <f>IF(AJ2325="","",IFERROR(VLOOKUP(AJ2325,ATIVIDADES!$A:$C,3,FALSE),"NAO CADASTRADA"))</f>
        <v/>
      </c>
      <c r="AL2325" s="42"/>
    </row>
    <row r="2326" spans="1:38" x14ac:dyDescent="0.25">
      <c r="A2326" s="26" t="str">
        <f t="shared" si="254"/>
        <v>OK</v>
      </c>
      <c r="B2326" s="29">
        <f t="shared" si="255"/>
        <v>2487914866</v>
      </c>
      <c r="C2326" s="30">
        <v>44414</v>
      </c>
      <c r="D2326" s="18">
        <f t="shared" si="258"/>
        <v>44409</v>
      </c>
      <c r="E2326" s="19" t="str">
        <f>IF(ISERROR(VLOOKUP(C2326,FERIADOS!$A:$B,1,FALSE)),IF(WEEKDAY(C2326)=1,"Dom",IF(WEEKDAY(C2326)=2,"Seg",IF(WEEKDAY(C2326)=3,"Ter",IF(WEEKDAY(C2326)=4,"Qua",IF(WEEKDAY(C2326)=5,"Qui",IF(WEEKDAY(C2326)=6,"Sex","Sab")))))),"Feriado")</f>
        <v>Sex</v>
      </c>
      <c r="F2326" s="32">
        <v>0.32291666666666669</v>
      </c>
      <c r="G2326" s="33">
        <v>0.5</v>
      </c>
      <c r="H2326" s="33">
        <v>0.54166666666666663</v>
      </c>
      <c r="I2326" s="33">
        <v>0.69791666666666663</v>
      </c>
      <c r="J2326" s="21">
        <f t="shared" si="256"/>
        <v>0.33333333333333331</v>
      </c>
      <c r="K2326" s="21">
        <f t="shared" si="252"/>
        <v>0.33333333333333331</v>
      </c>
      <c r="L2326" s="21">
        <f t="shared" si="253"/>
        <v>0</v>
      </c>
      <c r="M2326" s="22">
        <f t="shared" si="257"/>
        <v>3.3333333333333381E-2</v>
      </c>
      <c r="N2326" s="48">
        <v>160</v>
      </c>
      <c r="O2326" s="54" t="str">
        <f>IF(N2326="","",IFERROR(VLOOKUP(N2326,EMPRESAS!$A:$C,3,FALSE),"NAO CADASTRADA"))</f>
        <v>SAPORE</v>
      </c>
      <c r="P2326" s="50">
        <v>52</v>
      </c>
      <c r="Q2326" s="54" t="str">
        <f>IF(P2326="","",IFERROR(VLOOKUP(P2326,ATIVIDADES!$A:$C,3,FALSE),"NAO CADASTRADA"))</f>
        <v xml:space="preserve">REVISÃO DPTO PESSOAL </v>
      </c>
      <c r="R2326" s="42">
        <v>0.33333333333333331</v>
      </c>
      <c r="S2326" s="48"/>
      <c r="T2326" s="54" t="str">
        <f>IF(S2326="","",IFERROR(VLOOKUP(S2326,EMPRESAS!$A:$C,3,FALSE),"NAO CADASTRADA"))</f>
        <v/>
      </c>
      <c r="U2326" s="50"/>
      <c r="V2326" s="54" t="str">
        <f>IF(U2326="","",IFERROR(VLOOKUP(U2326,ATIVIDADES!$A:$C,3,FALSE),"NAO CADASTRADA"))</f>
        <v/>
      </c>
      <c r="W2326" s="42"/>
      <c r="X2326" s="48"/>
      <c r="Y2326" s="54" t="str">
        <f>IF(X2326="","",IFERROR(VLOOKUP(X2326,EMPRESAS!$A:$C,3,FALSE),"NAO CADASTRADA"))</f>
        <v/>
      </c>
      <c r="Z2326" s="50"/>
      <c r="AA2326" s="54" t="str">
        <f>IF(Z2326="","",IFERROR(VLOOKUP(Z2326,ATIVIDADES!$A:$C,3,FALSE),"NAO CADASTRADA"))</f>
        <v/>
      </c>
      <c r="AB2326" s="42"/>
      <c r="AC2326" s="48"/>
      <c r="AD2326" s="54" t="str">
        <f>IF(AC2326="","",IFERROR(VLOOKUP(AC2326,EMPRESAS!$A:$C,3,FALSE),"NAO CADASTRADA"))</f>
        <v/>
      </c>
      <c r="AE2326" s="50"/>
      <c r="AF2326" s="54" t="str">
        <f>IF(AE2326="","",IFERROR(VLOOKUP(AE2326,ATIVIDADES!$A:$C,3,FALSE),"NAO CADASTRADA"))</f>
        <v/>
      </c>
      <c r="AG2326" s="42"/>
      <c r="AH2326" s="48"/>
      <c r="AI2326" s="54" t="str">
        <f>IF(AH2326="","",IFERROR(VLOOKUP(AH2326,EMPRESAS!$A:$C,3,FALSE),"NAO CADASTRADA"))</f>
        <v/>
      </c>
      <c r="AJ2326" s="50"/>
      <c r="AK2326" s="54" t="str">
        <f>IF(AJ2326="","",IFERROR(VLOOKUP(AJ2326,ATIVIDADES!$A:$C,3,FALSE),"NAO CADASTRADA"))</f>
        <v/>
      </c>
      <c r="AL2326" s="42"/>
    </row>
    <row r="2327" spans="1:38" x14ac:dyDescent="0.25">
      <c r="A2327" s="26" t="str">
        <f t="shared" si="254"/>
        <v>OK</v>
      </c>
      <c r="B2327" s="29">
        <f t="shared" si="255"/>
        <v>2487914866</v>
      </c>
      <c r="C2327" s="30">
        <v>44415</v>
      </c>
      <c r="D2327" s="18">
        <f t="shared" si="258"/>
        <v>44409</v>
      </c>
      <c r="E2327" s="19" t="str">
        <f>IF(ISERROR(VLOOKUP(C2327,FERIADOS!$A:$B,1,FALSE)),IF(WEEKDAY(C2327)=1,"Dom",IF(WEEKDAY(C2327)=2,"Seg",IF(WEEKDAY(C2327)=3,"Ter",IF(WEEKDAY(C2327)=4,"Qua",IF(WEEKDAY(C2327)=5,"Qui",IF(WEEKDAY(C2327)=6,"Sex","Sab")))))),"Feriado")</f>
        <v>Sab</v>
      </c>
      <c r="F2327" s="32"/>
      <c r="G2327" s="33"/>
      <c r="H2327" s="33"/>
      <c r="I2327" s="33"/>
      <c r="J2327" s="21" t="str">
        <f t="shared" si="256"/>
        <v/>
      </c>
      <c r="K2327" s="21">
        <f t="shared" si="252"/>
        <v>0</v>
      </c>
      <c r="L2327" s="21" t="str">
        <f t="shared" si="253"/>
        <v/>
      </c>
      <c r="M2327" s="22" t="str">
        <f t="shared" si="257"/>
        <v/>
      </c>
      <c r="N2327" s="48"/>
      <c r="O2327" s="54" t="str">
        <f>IF(N2327="","",IFERROR(VLOOKUP(N2327,EMPRESAS!$A:$C,3,FALSE),"NAO CADASTRADA"))</f>
        <v/>
      </c>
      <c r="P2327" s="50"/>
      <c r="Q2327" s="54" t="str">
        <f>IF(P2327="","",IFERROR(VLOOKUP(P2327,ATIVIDADES!$A:$C,3,FALSE),"NAO CADASTRADA"))</f>
        <v/>
      </c>
      <c r="R2327" s="42"/>
      <c r="S2327" s="48"/>
      <c r="T2327" s="54" t="str">
        <f>IF(S2327="","",IFERROR(VLOOKUP(S2327,EMPRESAS!$A:$C,3,FALSE),"NAO CADASTRADA"))</f>
        <v/>
      </c>
      <c r="U2327" s="50"/>
      <c r="V2327" s="54" t="str">
        <f>IF(U2327="","",IFERROR(VLOOKUP(U2327,ATIVIDADES!$A:$C,3,FALSE),"NAO CADASTRADA"))</f>
        <v/>
      </c>
      <c r="W2327" s="42"/>
      <c r="X2327" s="48"/>
      <c r="Y2327" s="54" t="str">
        <f>IF(X2327="","",IFERROR(VLOOKUP(X2327,EMPRESAS!$A:$C,3,FALSE),"NAO CADASTRADA"))</f>
        <v/>
      </c>
      <c r="Z2327" s="50"/>
      <c r="AA2327" s="54" t="str">
        <f>IF(Z2327="","",IFERROR(VLOOKUP(Z2327,ATIVIDADES!$A:$C,3,FALSE),"NAO CADASTRADA"))</f>
        <v/>
      </c>
      <c r="AB2327" s="42"/>
      <c r="AC2327" s="48"/>
      <c r="AD2327" s="54" t="str">
        <f>IF(AC2327="","",IFERROR(VLOOKUP(AC2327,EMPRESAS!$A:$C,3,FALSE),"NAO CADASTRADA"))</f>
        <v/>
      </c>
      <c r="AE2327" s="50"/>
      <c r="AF2327" s="54" t="str">
        <f>IF(AE2327="","",IFERROR(VLOOKUP(AE2327,ATIVIDADES!$A:$C,3,FALSE),"NAO CADASTRADA"))</f>
        <v/>
      </c>
      <c r="AG2327" s="42"/>
      <c r="AH2327" s="48"/>
      <c r="AI2327" s="54" t="str">
        <f>IF(AH2327="","",IFERROR(VLOOKUP(AH2327,EMPRESAS!$A:$C,3,FALSE),"NAO CADASTRADA"))</f>
        <v/>
      </c>
      <c r="AJ2327" s="50"/>
      <c r="AK2327" s="54" t="str">
        <f>IF(AJ2327="","",IFERROR(VLOOKUP(AJ2327,ATIVIDADES!$A:$C,3,FALSE),"NAO CADASTRADA"))</f>
        <v/>
      </c>
      <c r="AL2327" s="42"/>
    </row>
    <row r="2328" spans="1:38" x14ac:dyDescent="0.25">
      <c r="A2328" s="26" t="str">
        <f t="shared" si="254"/>
        <v>OK</v>
      </c>
      <c r="B2328" s="29">
        <f t="shared" si="255"/>
        <v>2487914866</v>
      </c>
      <c r="C2328" s="30">
        <v>44416</v>
      </c>
      <c r="D2328" s="18">
        <f t="shared" si="258"/>
        <v>44409</v>
      </c>
      <c r="E2328" s="19" t="str">
        <f>IF(ISERROR(VLOOKUP(C2328,FERIADOS!$A:$B,1,FALSE)),IF(WEEKDAY(C2328)=1,"Dom",IF(WEEKDAY(C2328)=2,"Seg",IF(WEEKDAY(C2328)=3,"Ter",IF(WEEKDAY(C2328)=4,"Qua",IF(WEEKDAY(C2328)=5,"Qui",IF(WEEKDAY(C2328)=6,"Sex","Sab")))))),"Feriado")</f>
        <v>Dom</v>
      </c>
      <c r="F2328" s="32"/>
      <c r="G2328" s="33"/>
      <c r="H2328" s="33"/>
      <c r="I2328" s="33"/>
      <c r="J2328" s="21" t="str">
        <f t="shared" si="256"/>
        <v/>
      </c>
      <c r="K2328" s="21">
        <f t="shared" si="252"/>
        <v>0</v>
      </c>
      <c r="L2328" s="21" t="str">
        <f t="shared" si="253"/>
        <v/>
      </c>
      <c r="M2328" s="22" t="str">
        <f t="shared" si="257"/>
        <v/>
      </c>
      <c r="N2328" s="48"/>
      <c r="O2328" s="54" t="str">
        <f>IF(N2328="","",IFERROR(VLOOKUP(N2328,EMPRESAS!$A:$C,3,FALSE),"NAO CADASTRADA"))</f>
        <v/>
      </c>
      <c r="P2328" s="50"/>
      <c r="Q2328" s="54" t="str">
        <f>IF(P2328="","",IFERROR(VLOOKUP(P2328,ATIVIDADES!$A:$C,3,FALSE),"NAO CADASTRADA"))</f>
        <v/>
      </c>
      <c r="R2328" s="42"/>
      <c r="S2328" s="48"/>
      <c r="T2328" s="54" t="str">
        <f>IF(S2328="","",IFERROR(VLOOKUP(S2328,EMPRESAS!$A:$C,3,FALSE),"NAO CADASTRADA"))</f>
        <v/>
      </c>
      <c r="U2328" s="50"/>
      <c r="V2328" s="54" t="str">
        <f>IF(U2328="","",IFERROR(VLOOKUP(U2328,ATIVIDADES!$A:$C,3,FALSE),"NAO CADASTRADA"))</f>
        <v/>
      </c>
      <c r="W2328" s="42"/>
      <c r="X2328" s="48"/>
      <c r="Y2328" s="54" t="str">
        <f>IF(X2328="","",IFERROR(VLOOKUP(X2328,EMPRESAS!$A:$C,3,FALSE),"NAO CADASTRADA"))</f>
        <v/>
      </c>
      <c r="Z2328" s="50"/>
      <c r="AA2328" s="54" t="str">
        <f>IF(Z2328="","",IFERROR(VLOOKUP(Z2328,ATIVIDADES!$A:$C,3,FALSE),"NAO CADASTRADA"))</f>
        <v/>
      </c>
      <c r="AB2328" s="42"/>
      <c r="AC2328" s="48"/>
      <c r="AD2328" s="54" t="str">
        <f>IF(AC2328="","",IFERROR(VLOOKUP(AC2328,EMPRESAS!$A:$C,3,FALSE),"NAO CADASTRADA"))</f>
        <v/>
      </c>
      <c r="AE2328" s="50"/>
      <c r="AF2328" s="54" t="str">
        <f>IF(AE2328="","",IFERROR(VLOOKUP(AE2328,ATIVIDADES!$A:$C,3,FALSE),"NAO CADASTRADA"))</f>
        <v/>
      </c>
      <c r="AG2328" s="42"/>
      <c r="AH2328" s="48"/>
      <c r="AI2328" s="54" t="str">
        <f>IF(AH2328="","",IFERROR(VLOOKUP(AH2328,EMPRESAS!$A:$C,3,FALSE),"NAO CADASTRADA"))</f>
        <v/>
      </c>
      <c r="AJ2328" s="50"/>
      <c r="AK2328" s="54" t="str">
        <f>IF(AJ2328="","",IFERROR(VLOOKUP(AJ2328,ATIVIDADES!$A:$C,3,FALSE),"NAO CADASTRADA"))</f>
        <v/>
      </c>
      <c r="AL2328" s="42"/>
    </row>
    <row r="2329" spans="1:38" x14ac:dyDescent="0.25">
      <c r="A2329" s="26" t="str">
        <f t="shared" si="254"/>
        <v>OK</v>
      </c>
      <c r="B2329" s="29">
        <f t="shared" si="255"/>
        <v>2487914866</v>
      </c>
      <c r="C2329" s="30">
        <v>44417</v>
      </c>
      <c r="D2329" s="18">
        <f t="shared" si="258"/>
        <v>44409</v>
      </c>
      <c r="E2329" s="19" t="str">
        <f>IF(ISERROR(VLOOKUP(C2329,FERIADOS!$A:$B,1,FALSE)),IF(WEEKDAY(C2329)=1,"Dom",IF(WEEKDAY(C2329)=2,"Seg",IF(WEEKDAY(C2329)=3,"Ter",IF(WEEKDAY(C2329)=4,"Qua",IF(WEEKDAY(C2329)=5,"Qui",IF(WEEKDAY(C2329)=6,"Sex","Sab")))))),"Feriado")</f>
        <v>Seg</v>
      </c>
      <c r="F2329" s="32">
        <v>0.32291666666666669</v>
      </c>
      <c r="G2329" s="33">
        <v>0.5</v>
      </c>
      <c r="H2329" s="33">
        <v>0.54166666666666663</v>
      </c>
      <c r="I2329" s="33">
        <v>0.7416666666666667</v>
      </c>
      <c r="J2329" s="21">
        <f t="shared" si="256"/>
        <v>0.37708333333333338</v>
      </c>
      <c r="K2329" s="21">
        <f t="shared" si="252"/>
        <v>0.37708333333333333</v>
      </c>
      <c r="L2329" s="21">
        <f t="shared" si="253"/>
        <v>1.0416666666666685E-2</v>
      </c>
      <c r="M2329" s="22">
        <f t="shared" si="257"/>
        <v>0</v>
      </c>
      <c r="N2329" s="48">
        <v>160</v>
      </c>
      <c r="O2329" s="54" t="str">
        <f>IF(N2329="","",IFERROR(VLOOKUP(N2329,EMPRESAS!$A:$C,3,FALSE),"NAO CADASTRADA"))</f>
        <v>SAPORE</v>
      </c>
      <c r="P2329" s="50">
        <v>52</v>
      </c>
      <c r="Q2329" s="54" t="str">
        <f>IF(P2329="","",IFERROR(VLOOKUP(P2329,ATIVIDADES!$A:$C,3,FALSE),"NAO CADASTRADA"))</f>
        <v xml:space="preserve">REVISÃO DPTO PESSOAL </v>
      </c>
      <c r="R2329" s="42">
        <v>0.32291666666666669</v>
      </c>
      <c r="S2329" s="48">
        <v>50</v>
      </c>
      <c r="T2329" s="54" t="str">
        <f>IF(S2329="","",IFERROR(VLOOKUP(S2329,EMPRESAS!$A:$C,3,FALSE),"NAO CADASTRADA"))</f>
        <v>SIMIONATO</v>
      </c>
      <c r="U2329" s="50">
        <v>84</v>
      </c>
      <c r="V2329" s="54" t="str">
        <f>IF(U2329="","",IFERROR(VLOOKUP(U2329,ATIVIDADES!$A:$C,3,FALSE),"NAO CADASTRADA"))</f>
        <v>TI</v>
      </c>
      <c r="W2329" s="42">
        <v>5.4166666666666669E-2</v>
      </c>
      <c r="X2329" s="48"/>
      <c r="Y2329" s="54" t="str">
        <f>IF(X2329="","",IFERROR(VLOOKUP(X2329,EMPRESAS!$A:$C,3,FALSE),"NAO CADASTRADA"))</f>
        <v/>
      </c>
      <c r="Z2329" s="50"/>
      <c r="AA2329" s="54" t="str">
        <f>IF(Z2329="","",IFERROR(VLOOKUP(Z2329,ATIVIDADES!$A:$C,3,FALSE),"NAO CADASTRADA"))</f>
        <v/>
      </c>
      <c r="AB2329" s="42"/>
      <c r="AC2329" s="48"/>
      <c r="AD2329" s="54" t="str">
        <f>IF(AC2329="","",IFERROR(VLOOKUP(AC2329,EMPRESAS!$A:$C,3,FALSE),"NAO CADASTRADA"))</f>
        <v/>
      </c>
      <c r="AE2329" s="50"/>
      <c r="AF2329" s="54" t="str">
        <f>IF(AE2329="","",IFERROR(VLOOKUP(AE2329,ATIVIDADES!$A:$C,3,FALSE),"NAO CADASTRADA"))</f>
        <v/>
      </c>
      <c r="AG2329" s="42"/>
      <c r="AH2329" s="48"/>
      <c r="AI2329" s="54" t="str">
        <f>IF(AH2329="","",IFERROR(VLOOKUP(AH2329,EMPRESAS!$A:$C,3,FALSE),"NAO CADASTRADA"))</f>
        <v/>
      </c>
      <c r="AJ2329" s="50"/>
      <c r="AK2329" s="54" t="str">
        <f>IF(AJ2329="","",IFERROR(VLOOKUP(AJ2329,ATIVIDADES!$A:$C,3,FALSE),"NAO CADASTRADA"))</f>
        <v/>
      </c>
      <c r="AL2329" s="42"/>
    </row>
    <row r="2330" spans="1:38" x14ac:dyDescent="0.25">
      <c r="A2330" s="26" t="str">
        <f t="shared" si="254"/>
        <v>OK</v>
      </c>
      <c r="B2330" s="29">
        <f t="shared" si="255"/>
        <v>2487914866</v>
      </c>
      <c r="C2330" s="30">
        <v>44418</v>
      </c>
      <c r="D2330" s="18">
        <f t="shared" si="258"/>
        <v>44409</v>
      </c>
      <c r="E2330" s="19" t="str">
        <f>IF(ISERROR(VLOOKUP(C2330,FERIADOS!$A:$B,1,FALSE)),IF(WEEKDAY(C2330)=1,"Dom",IF(WEEKDAY(C2330)=2,"Seg",IF(WEEKDAY(C2330)=3,"Ter",IF(WEEKDAY(C2330)=4,"Qua",IF(WEEKDAY(C2330)=5,"Qui",IF(WEEKDAY(C2330)=6,"Sex","Sab")))))),"Feriado")</f>
        <v>Ter</v>
      </c>
      <c r="F2330" s="32">
        <v>0.32291666666666669</v>
      </c>
      <c r="G2330" s="33">
        <v>0.5</v>
      </c>
      <c r="H2330" s="33">
        <v>0.54166666666666663</v>
      </c>
      <c r="I2330" s="33">
        <v>0.6875</v>
      </c>
      <c r="J2330" s="21">
        <f t="shared" si="256"/>
        <v>0.32291666666666669</v>
      </c>
      <c r="K2330" s="21">
        <f t="shared" si="252"/>
        <v>0.32291666666666669</v>
      </c>
      <c r="L2330" s="21">
        <f t="shared" si="253"/>
        <v>0</v>
      </c>
      <c r="M2330" s="22">
        <f t="shared" si="257"/>
        <v>4.3750000000000011E-2</v>
      </c>
      <c r="N2330" s="48">
        <v>160</v>
      </c>
      <c r="O2330" s="54" t="str">
        <f>IF(N2330="","",IFERROR(VLOOKUP(N2330,EMPRESAS!$A:$C,3,FALSE),"NAO CADASTRADA"))</f>
        <v>SAPORE</v>
      </c>
      <c r="P2330" s="50">
        <v>52</v>
      </c>
      <c r="Q2330" s="54" t="str">
        <f>IF(P2330="","",IFERROR(VLOOKUP(P2330,ATIVIDADES!$A:$C,3,FALSE),"NAO CADASTRADA"))</f>
        <v xml:space="preserve">REVISÃO DPTO PESSOAL </v>
      </c>
      <c r="R2330" s="42">
        <v>0.32291666666666669</v>
      </c>
      <c r="S2330" s="48"/>
      <c r="T2330" s="54" t="str">
        <f>IF(S2330="","",IFERROR(VLOOKUP(S2330,EMPRESAS!$A:$C,3,FALSE),"NAO CADASTRADA"))</f>
        <v/>
      </c>
      <c r="U2330" s="50"/>
      <c r="V2330" s="54" t="str">
        <f>IF(U2330="","",IFERROR(VLOOKUP(U2330,ATIVIDADES!$A:$C,3,FALSE),"NAO CADASTRADA"))</f>
        <v/>
      </c>
      <c r="W2330" s="42"/>
      <c r="X2330" s="48"/>
      <c r="Y2330" s="54" t="str">
        <f>IF(X2330="","",IFERROR(VLOOKUP(X2330,EMPRESAS!$A:$C,3,FALSE),"NAO CADASTRADA"))</f>
        <v/>
      </c>
      <c r="Z2330" s="50"/>
      <c r="AA2330" s="54" t="str">
        <f>IF(Z2330="","",IFERROR(VLOOKUP(Z2330,ATIVIDADES!$A:$C,3,FALSE),"NAO CADASTRADA"))</f>
        <v/>
      </c>
      <c r="AB2330" s="42"/>
      <c r="AC2330" s="48"/>
      <c r="AD2330" s="54" t="str">
        <f>IF(AC2330="","",IFERROR(VLOOKUP(AC2330,EMPRESAS!$A:$C,3,FALSE),"NAO CADASTRADA"))</f>
        <v/>
      </c>
      <c r="AE2330" s="50"/>
      <c r="AF2330" s="54" t="str">
        <f>IF(AE2330="","",IFERROR(VLOOKUP(AE2330,ATIVIDADES!$A:$C,3,FALSE),"NAO CADASTRADA"))</f>
        <v/>
      </c>
      <c r="AG2330" s="42"/>
      <c r="AH2330" s="48"/>
      <c r="AI2330" s="54" t="str">
        <f>IF(AH2330="","",IFERROR(VLOOKUP(AH2330,EMPRESAS!$A:$C,3,FALSE),"NAO CADASTRADA"))</f>
        <v/>
      </c>
      <c r="AJ2330" s="50"/>
      <c r="AK2330" s="54" t="str">
        <f>IF(AJ2330="","",IFERROR(VLOOKUP(AJ2330,ATIVIDADES!$A:$C,3,FALSE),"NAO CADASTRADA"))</f>
        <v/>
      </c>
      <c r="AL2330" s="42"/>
    </row>
    <row r="2331" spans="1:38" x14ac:dyDescent="0.25">
      <c r="A2331" s="26" t="str">
        <f t="shared" si="254"/>
        <v>OK</v>
      </c>
      <c r="B2331" s="29">
        <f t="shared" si="255"/>
        <v>2487914866</v>
      </c>
      <c r="C2331" s="30">
        <v>44419</v>
      </c>
      <c r="D2331" s="18">
        <f t="shared" si="258"/>
        <v>44409</v>
      </c>
      <c r="E2331" s="19" t="str">
        <f>IF(ISERROR(VLOOKUP(C2331,FERIADOS!$A:$B,1,FALSE)),IF(WEEKDAY(C2331)=1,"Dom",IF(WEEKDAY(C2331)=2,"Seg",IF(WEEKDAY(C2331)=3,"Ter",IF(WEEKDAY(C2331)=4,"Qua",IF(WEEKDAY(C2331)=5,"Qui",IF(WEEKDAY(C2331)=6,"Sex","Sab")))))),"Feriado")</f>
        <v>Qua</v>
      </c>
      <c r="F2331" s="32">
        <v>0.32291666666666669</v>
      </c>
      <c r="G2331" s="33">
        <v>0.5</v>
      </c>
      <c r="H2331" s="33">
        <v>0.54166666666666663</v>
      </c>
      <c r="I2331" s="33">
        <v>0.7416666666666667</v>
      </c>
      <c r="J2331" s="21">
        <f t="shared" si="256"/>
        <v>0.37708333333333338</v>
      </c>
      <c r="K2331" s="21">
        <f t="shared" si="252"/>
        <v>0.37708333333333333</v>
      </c>
      <c r="L2331" s="21">
        <f t="shared" si="253"/>
        <v>1.0416666666666685E-2</v>
      </c>
      <c r="M2331" s="22">
        <f t="shared" si="257"/>
        <v>0</v>
      </c>
      <c r="N2331" s="48">
        <v>160</v>
      </c>
      <c r="O2331" s="54" t="str">
        <f>IF(N2331="","",IFERROR(VLOOKUP(N2331,EMPRESAS!$A:$C,3,FALSE),"NAO CADASTRADA"))</f>
        <v>SAPORE</v>
      </c>
      <c r="P2331" s="50">
        <v>51</v>
      </c>
      <c r="Q2331" s="54" t="str">
        <f>IF(P2331="","",IFERROR(VLOOKUP(P2331,ATIVIDADES!$A:$C,3,FALSE),"NAO CADASTRADA"))</f>
        <v>REUNIÃO RH</v>
      </c>
      <c r="R2331" s="42">
        <v>3.6111111111111115E-2</v>
      </c>
      <c r="S2331" s="48">
        <v>160</v>
      </c>
      <c r="T2331" s="54" t="str">
        <f>IF(S2331="","",IFERROR(VLOOKUP(S2331,EMPRESAS!$A:$C,3,FALSE),"NAO CADASTRADA"))</f>
        <v>SAPORE</v>
      </c>
      <c r="U2331" s="50">
        <v>52</v>
      </c>
      <c r="V2331" s="54" t="str">
        <f>IF(U2331="","",IFERROR(VLOOKUP(U2331,ATIVIDADES!$A:$C,3,FALSE),"NAO CADASTRADA"))</f>
        <v xml:space="preserve">REVISÃO DPTO PESSOAL </v>
      </c>
      <c r="W2331" s="42">
        <v>0.34097222222222223</v>
      </c>
      <c r="X2331" s="48"/>
      <c r="Y2331" s="54" t="str">
        <f>IF(X2331="","",IFERROR(VLOOKUP(X2331,EMPRESAS!$A:$C,3,FALSE),"NAO CADASTRADA"))</f>
        <v/>
      </c>
      <c r="Z2331" s="50"/>
      <c r="AA2331" s="54" t="str">
        <f>IF(Z2331="","",IFERROR(VLOOKUP(Z2331,ATIVIDADES!$A:$C,3,FALSE),"NAO CADASTRADA"))</f>
        <v/>
      </c>
      <c r="AB2331" s="42"/>
      <c r="AC2331" s="48"/>
      <c r="AD2331" s="54" t="str">
        <f>IF(AC2331="","",IFERROR(VLOOKUP(AC2331,EMPRESAS!$A:$C,3,FALSE),"NAO CADASTRADA"))</f>
        <v/>
      </c>
      <c r="AE2331" s="50"/>
      <c r="AF2331" s="54" t="str">
        <f>IF(AE2331="","",IFERROR(VLOOKUP(AE2331,ATIVIDADES!$A:$C,3,FALSE),"NAO CADASTRADA"))</f>
        <v/>
      </c>
      <c r="AG2331" s="42"/>
      <c r="AH2331" s="48"/>
      <c r="AI2331" s="54" t="str">
        <f>IF(AH2331="","",IFERROR(VLOOKUP(AH2331,EMPRESAS!$A:$C,3,FALSE),"NAO CADASTRADA"))</f>
        <v/>
      </c>
      <c r="AJ2331" s="50"/>
      <c r="AK2331" s="54" t="str">
        <f>IF(AJ2331="","",IFERROR(VLOOKUP(AJ2331,ATIVIDADES!$A:$C,3,FALSE),"NAO CADASTRADA"))</f>
        <v/>
      </c>
      <c r="AL2331" s="42"/>
    </row>
    <row r="2332" spans="1:38" x14ac:dyDescent="0.25">
      <c r="A2332" s="26" t="str">
        <f t="shared" si="254"/>
        <v>OK</v>
      </c>
      <c r="B2332" s="29">
        <f t="shared" si="255"/>
        <v>2487914866</v>
      </c>
      <c r="C2332" s="30">
        <v>44420</v>
      </c>
      <c r="D2332" s="18">
        <f t="shared" si="258"/>
        <v>44409</v>
      </c>
      <c r="E2332" s="19" t="str">
        <f>IF(ISERROR(VLOOKUP(C2332,FERIADOS!$A:$B,1,FALSE)),IF(WEEKDAY(C2332)=1,"Dom",IF(WEEKDAY(C2332)=2,"Seg",IF(WEEKDAY(C2332)=3,"Ter",IF(WEEKDAY(C2332)=4,"Qua",IF(WEEKDAY(C2332)=5,"Qui",IF(WEEKDAY(C2332)=6,"Sex","Sab")))))),"Feriado")</f>
        <v>Qui</v>
      </c>
      <c r="F2332" s="32">
        <v>0.32291666666666669</v>
      </c>
      <c r="G2332" s="33">
        <v>0.5</v>
      </c>
      <c r="H2332" s="33">
        <v>0.54166666666666663</v>
      </c>
      <c r="I2332" s="33">
        <v>0.7416666666666667</v>
      </c>
      <c r="J2332" s="21">
        <f t="shared" si="256"/>
        <v>0.37708333333333338</v>
      </c>
      <c r="K2332" s="21">
        <f t="shared" si="252"/>
        <v>0.37708333333333333</v>
      </c>
      <c r="L2332" s="21">
        <f t="shared" si="253"/>
        <v>1.0416666666666685E-2</v>
      </c>
      <c r="M2332" s="22">
        <f t="shared" si="257"/>
        <v>0</v>
      </c>
      <c r="N2332" s="48">
        <v>160</v>
      </c>
      <c r="O2332" s="54" t="str">
        <f>IF(N2332="","",IFERROR(VLOOKUP(N2332,EMPRESAS!$A:$C,3,FALSE),"NAO CADASTRADA"))</f>
        <v>SAPORE</v>
      </c>
      <c r="P2332" s="50">
        <v>52</v>
      </c>
      <c r="Q2332" s="54" t="str">
        <f>IF(P2332="","",IFERROR(VLOOKUP(P2332,ATIVIDADES!$A:$C,3,FALSE),"NAO CADASTRADA"))</f>
        <v xml:space="preserve">REVISÃO DPTO PESSOAL </v>
      </c>
      <c r="R2332" s="42">
        <v>0.32222222222222224</v>
      </c>
      <c r="S2332" s="48">
        <v>160</v>
      </c>
      <c r="T2332" s="54" t="str">
        <f>IF(S2332="","",IFERROR(VLOOKUP(S2332,EMPRESAS!$A:$C,3,FALSE),"NAO CADASTRADA"))</f>
        <v>SAPORE</v>
      </c>
      <c r="U2332" s="50">
        <v>51</v>
      </c>
      <c r="V2332" s="54" t="str">
        <f>IF(U2332="","",IFERROR(VLOOKUP(U2332,ATIVIDADES!$A:$C,3,FALSE),"NAO CADASTRADA"))</f>
        <v>REUNIÃO RH</v>
      </c>
      <c r="W2332" s="42">
        <v>5.486111111111111E-2</v>
      </c>
      <c r="X2332" s="48"/>
      <c r="Y2332" s="54" t="str">
        <f>IF(X2332="","",IFERROR(VLOOKUP(X2332,EMPRESAS!$A:$C,3,FALSE),"NAO CADASTRADA"))</f>
        <v/>
      </c>
      <c r="Z2332" s="50"/>
      <c r="AA2332" s="54" t="str">
        <f>IF(Z2332="","",IFERROR(VLOOKUP(Z2332,ATIVIDADES!$A:$C,3,FALSE),"NAO CADASTRADA"))</f>
        <v/>
      </c>
      <c r="AB2332" s="42"/>
      <c r="AC2332" s="48"/>
      <c r="AD2332" s="54" t="str">
        <f>IF(AC2332="","",IFERROR(VLOOKUP(AC2332,EMPRESAS!$A:$C,3,FALSE),"NAO CADASTRADA"))</f>
        <v/>
      </c>
      <c r="AE2332" s="50"/>
      <c r="AF2332" s="54" t="str">
        <f>IF(AE2332="","",IFERROR(VLOOKUP(AE2332,ATIVIDADES!$A:$C,3,FALSE),"NAO CADASTRADA"))</f>
        <v/>
      </c>
      <c r="AG2332" s="42"/>
      <c r="AH2332" s="48"/>
      <c r="AI2332" s="54" t="str">
        <f>IF(AH2332="","",IFERROR(VLOOKUP(AH2332,EMPRESAS!$A:$C,3,FALSE),"NAO CADASTRADA"))</f>
        <v/>
      </c>
      <c r="AJ2332" s="50"/>
      <c r="AK2332" s="54" t="str">
        <f>IF(AJ2332="","",IFERROR(VLOOKUP(AJ2332,ATIVIDADES!$A:$C,3,FALSE),"NAO CADASTRADA"))</f>
        <v/>
      </c>
      <c r="AL2332" s="42"/>
    </row>
    <row r="2333" spans="1:38" x14ac:dyDescent="0.25">
      <c r="A2333" s="26" t="str">
        <f t="shared" si="254"/>
        <v>OK</v>
      </c>
      <c r="B2333" s="29">
        <f t="shared" si="255"/>
        <v>2487914866</v>
      </c>
      <c r="C2333" s="30">
        <v>44421</v>
      </c>
      <c r="D2333" s="18">
        <f t="shared" si="258"/>
        <v>44409</v>
      </c>
      <c r="E2333" s="19" t="str">
        <f>IF(ISERROR(VLOOKUP(C2333,FERIADOS!$A:$B,1,FALSE)),IF(WEEKDAY(C2333)=1,"Dom",IF(WEEKDAY(C2333)=2,"Seg",IF(WEEKDAY(C2333)=3,"Ter",IF(WEEKDAY(C2333)=4,"Qua",IF(WEEKDAY(C2333)=5,"Qui",IF(WEEKDAY(C2333)=6,"Sex","Sab")))))),"Feriado")</f>
        <v>Sex</v>
      </c>
      <c r="F2333" s="32">
        <v>0.32291666666666669</v>
      </c>
      <c r="G2333" s="33">
        <v>0.5</v>
      </c>
      <c r="H2333" s="33">
        <v>0.54166666666666663</v>
      </c>
      <c r="I2333" s="33">
        <v>0.70833333333333337</v>
      </c>
      <c r="J2333" s="21">
        <f t="shared" si="256"/>
        <v>0.34375000000000006</v>
      </c>
      <c r="K2333" s="21">
        <f t="shared" si="252"/>
        <v>0.34375</v>
      </c>
      <c r="L2333" s="21">
        <f t="shared" si="253"/>
        <v>0</v>
      </c>
      <c r="M2333" s="22">
        <f t="shared" si="257"/>
        <v>2.2916666666666641E-2</v>
      </c>
      <c r="N2333" s="48">
        <v>160</v>
      </c>
      <c r="O2333" s="54" t="str">
        <f>IF(N2333="","",IFERROR(VLOOKUP(N2333,EMPRESAS!$A:$C,3,FALSE),"NAO CADASTRADA"))</f>
        <v>SAPORE</v>
      </c>
      <c r="P2333" s="50">
        <v>52</v>
      </c>
      <c r="Q2333" s="54" t="str">
        <f>IF(P2333="","",IFERROR(VLOOKUP(P2333,ATIVIDADES!$A:$C,3,FALSE),"NAO CADASTRADA"))</f>
        <v xml:space="preserve">REVISÃO DPTO PESSOAL </v>
      </c>
      <c r="R2333" s="42">
        <v>0.26180555555555557</v>
      </c>
      <c r="S2333" s="48">
        <v>160</v>
      </c>
      <c r="T2333" s="54" t="str">
        <f>IF(S2333="","",IFERROR(VLOOKUP(S2333,EMPRESAS!$A:$C,3,FALSE),"NAO CADASTRADA"))</f>
        <v>SAPORE</v>
      </c>
      <c r="U2333" s="50">
        <v>51</v>
      </c>
      <c r="V2333" s="54" t="str">
        <f>IF(U2333="","",IFERROR(VLOOKUP(U2333,ATIVIDADES!$A:$C,3,FALSE),"NAO CADASTRADA"))</f>
        <v>REUNIÃO RH</v>
      </c>
      <c r="W2333" s="42">
        <v>8.1944444444444445E-2</v>
      </c>
      <c r="X2333" s="48"/>
      <c r="Y2333" s="54" t="str">
        <f>IF(X2333="","",IFERROR(VLOOKUP(X2333,EMPRESAS!$A:$C,3,FALSE),"NAO CADASTRADA"))</f>
        <v/>
      </c>
      <c r="Z2333" s="50"/>
      <c r="AA2333" s="54" t="str">
        <f>IF(Z2333="","",IFERROR(VLOOKUP(Z2333,ATIVIDADES!$A:$C,3,FALSE),"NAO CADASTRADA"))</f>
        <v/>
      </c>
      <c r="AB2333" s="42"/>
      <c r="AC2333" s="48"/>
      <c r="AD2333" s="54" t="str">
        <f>IF(AC2333="","",IFERROR(VLOOKUP(AC2333,EMPRESAS!$A:$C,3,FALSE),"NAO CADASTRADA"))</f>
        <v/>
      </c>
      <c r="AE2333" s="50"/>
      <c r="AF2333" s="54" t="str">
        <f>IF(AE2333="","",IFERROR(VLOOKUP(AE2333,ATIVIDADES!$A:$C,3,FALSE),"NAO CADASTRADA"))</f>
        <v/>
      </c>
      <c r="AG2333" s="42"/>
      <c r="AH2333" s="48"/>
      <c r="AI2333" s="54" t="str">
        <f>IF(AH2333="","",IFERROR(VLOOKUP(AH2333,EMPRESAS!$A:$C,3,FALSE),"NAO CADASTRADA"))</f>
        <v/>
      </c>
      <c r="AJ2333" s="50"/>
      <c r="AK2333" s="54" t="str">
        <f>IF(AJ2333="","",IFERROR(VLOOKUP(AJ2333,ATIVIDADES!$A:$C,3,FALSE),"NAO CADASTRADA"))</f>
        <v/>
      </c>
      <c r="AL2333" s="42"/>
    </row>
    <row r="2334" spans="1:38" x14ac:dyDescent="0.25">
      <c r="A2334" s="26" t="str">
        <f t="shared" si="254"/>
        <v>OK</v>
      </c>
      <c r="B2334" s="29">
        <f t="shared" si="255"/>
        <v>2487914866</v>
      </c>
      <c r="C2334" s="30">
        <v>44422</v>
      </c>
      <c r="D2334" s="18">
        <f t="shared" si="258"/>
        <v>44409</v>
      </c>
      <c r="E2334" s="19" t="str">
        <f>IF(ISERROR(VLOOKUP(C2334,FERIADOS!$A:$B,1,FALSE)),IF(WEEKDAY(C2334)=1,"Dom",IF(WEEKDAY(C2334)=2,"Seg",IF(WEEKDAY(C2334)=3,"Ter",IF(WEEKDAY(C2334)=4,"Qua",IF(WEEKDAY(C2334)=5,"Qui",IF(WEEKDAY(C2334)=6,"Sex","Sab")))))),"Feriado")</f>
        <v>Sab</v>
      </c>
      <c r="F2334" s="32"/>
      <c r="G2334" s="33"/>
      <c r="H2334" s="33"/>
      <c r="I2334" s="33"/>
      <c r="J2334" s="21" t="str">
        <f t="shared" si="256"/>
        <v/>
      </c>
      <c r="K2334" s="21">
        <f t="shared" si="252"/>
        <v>0</v>
      </c>
      <c r="L2334" s="21" t="str">
        <f t="shared" si="253"/>
        <v/>
      </c>
      <c r="M2334" s="22" t="str">
        <f t="shared" si="257"/>
        <v/>
      </c>
      <c r="N2334" s="48"/>
      <c r="O2334" s="54" t="str">
        <f>IF(N2334="","",IFERROR(VLOOKUP(N2334,EMPRESAS!$A:$C,3,FALSE),"NAO CADASTRADA"))</f>
        <v/>
      </c>
      <c r="P2334" s="50"/>
      <c r="Q2334" s="54" t="str">
        <f>IF(P2334="","",IFERROR(VLOOKUP(P2334,ATIVIDADES!$A:$C,3,FALSE),"NAO CADASTRADA"))</f>
        <v/>
      </c>
      <c r="R2334" s="42"/>
      <c r="S2334" s="48"/>
      <c r="T2334" s="54" t="str">
        <f>IF(S2334="","",IFERROR(VLOOKUP(S2334,EMPRESAS!$A:$C,3,FALSE),"NAO CADASTRADA"))</f>
        <v/>
      </c>
      <c r="U2334" s="50"/>
      <c r="V2334" s="54" t="str">
        <f>IF(U2334="","",IFERROR(VLOOKUP(U2334,ATIVIDADES!$A:$C,3,FALSE),"NAO CADASTRADA"))</f>
        <v/>
      </c>
      <c r="W2334" s="42"/>
      <c r="X2334" s="48"/>
      <c r="Y2334" s="54" t="str">
        <f>IF(X2334="","",IFERROR(VLOOKUP(X2334,EMPRESAS!$A:$C,3,FALSE),"NAO CADASTRADA"))</f>
        <v/>
      </c>
      <c r="Z2334" s="50"/>
      <c r="AA2334" s="54" t="str">
        <f>IF(Z2334="","",IFERROR(VLOOKUP(Z2334,ATIVIDADES!$A:$C,3,FALSE),"NAO CADASTRADA"))</f>
        <v/>
      </c>
      <c r="AB2334" s="42"/>
      <c r="AC2334" s="48"/>
      <c r="AD2334" s="54" t="str">
        <f>IF(AC2334="","",IFERROR(VLOOKUP(AC2334,EMPRESAS!$A:$C,3,FALSE),"NAO CADASTRADA"))</f>
        <v/>
      </c>
      <c r="AE2334" s="50"/>
      <c r="AF2334" s="54" t="str">
        <f>IF(AE2334="","",IFERROR(VLOOKUP(AE2334,ATIVIDADES!$A:$C,3,FALSE),"NAO CADASTRADA"))</f>
        <v/>
      </c>
      <c r="AG2334" s="42"/>
      <c r="AH2334" s="48"/>
      <c r="AI2334" s="54" t="str">
        <f>IF(AH2334="","",IFERROR(VLOOKUP(AH2334,EMPRESAS!$A:$C,3,FALSE),"NAO CADASTRADA"))</f>
        <v/>
      </c>
      <c r="AJ2334" s="50"/>
      <c r="AK2334" s="54" t="str">
        <f>IF(AJ2334="","",IFERROR(VLOOKUP(AJ2334,ATIVIDADES!$A:$C,3,FALSE),"NAO CADASTRADA"))</f>
        <v/>
      </c>
      <c r="AL2334" s="42"/>
    </row>
    <row r="2335" spans="1:38" x14ac:dyDescent="0.25">
      <c r="A2335" s="26" t="str">
        <f t="shared" si="254"/>
        <v>OK</v>
      </c>
      <c r="B2335" s="29">
        <f t="shared" si="255"/>
        <v>2487914866</v>
      </c>
      <c r="C2335" s="30">
        <v>44423</v>
      </c>
      <c r="D2335" s="18">
        <f t="shared" si="258"/>
        <v>44409</v>
      </c>
      <c r="E2335" s="19" t="str">
        <f>IF(ISERROR(VLOOKUP(C2335,FERIADOS!$A:$B,1,FALSE)),IF(WEEKDAY(C2335)=1,"Dom",IF(WEEKDAY(C2335)=2,"Seg",IF(WEEKDAY(C2335)=3,"Ter",IF(WEEKDAY(C2335)=4,"Qua",IF(WEEKDAY(C2335)=5,"Qui",IF(WEEKDAY(C2335)=6,"Sex","Sab")))))),"Feriado")</f>
        <v>Dom</v>
      </c>
      <c r="F2335" s="32"/>
      <c r="G2335" s="33"/>
      <c r="H2335" s="33"/>
      <c r="I2335" s="33"/>
      <c r="J2335" s="21" t="str">
        <f t="shared" si="256"/>
        <v/>
      </c>
      <c r="K2335" s="21">
        <f t="shared" si="252"/>
        <v>0</v>
      </c>
      <c r="L2335" s="21" t="str">
        <f t="shared" si="253"/>
        <v/>
      </c>
      <c r="M2335" s="22" t="str">
        <f t="shared" si="257"/>
        <v/>
      </c>
      <c r="N2335" s="48"/>
      <c r="O2335" s="54" t="str">
        <f>IF(N2335="","",IFERROR(VLOOKUP(N2335,EMPRESAS!$A:$C,3,FALSE),"NAO CADASTRADA"))</f>
        <v/>
      </c>
      <c r="P2335" s="50"/>
      <c r="Q2335" s="54" t="str">
        <f>IF(P2335="","",IFERROR(VLOOKUP(P2335,ATIVIDADES!$A:$C,3,FALSE),"NAO CADASTRADA"))</f>
        <v/>
      </c>
      <c r="R2335" s="42"/>
      <c r="S2335" s="48"/>
      <c r="T2335" s="54" t="str">
        <f>IF(S2335="","",IFERROR(VLOOKUP(S2335,EMPRESAS!$A:$C,3,FALSE),"NAO CADASTRADA"))</f>
        <v/>
      </c>
      <c r="U2335" s="50"/>
      <c r="V2335" s="54" t="str">
        <f>IF(U2335="","",IFERROR(VLOOKUP(U2335,ATIVIDADES!$A:$C,3,FALSE),"NAO CADASTRADA"))</f>
        <v/>
      </c>
      <c r="W2335" s="42"/>
      <c r="X2335" s="48"/>
      <c r="Y2335" s="54" t="str">
        <f>IF(X2335="","",IFERROR(VLOOKUP(X2335,EMPRESAS!$A:$C,3,FALSE),"NAO CADASTRADA"))</f>
        <v/>
      </c>
      <c r="Z2335" s="50"/>
      <c r="AA2335" s="54" t="str">
        <f>IF(Z2335="","",IFERROR(VLOOKUP(Z2335,ATIVIDADES!$A:$C,3,FALSE),"NAO CADASTRADA"))</f>
        <v/>
      </c>
      <c r="AB2335" s="42"/>
      <c r="AC2335" s="48"/>
      <c r="AD2335" s="54" t="str">
        <f>IF(AC2335="","",IFERROR(VLOOKUP(AC2335,EMPRESAS!$A:$C,3,FALSE),"NAO CADASTRADA"))</f>
        <v/>
      </c>
      <c r="AE2335" s="50"/>
      <c r="AF2335" s="54" t="str">
        <f>IF(AE2335="","",IFERROR(VLOOKUP(AE2335,ATIVIDADES!$A:$C,3,FALSE),"NAO CADASTRADA"))</f>
        <v/>
      </c>
      <c r="AG2335" s="42"/>
      <c r="AH2335" s="48"/>
      <c r="AI2335" s="54" t="str">
        <f>IF(AH2335="","",IFERROR(VLOOKUP(AH2335,EMPRESAS!$A:$C,3,FALSE),"NAO CADASTRADA"))</f>
        <v/>
      </c>
      <c r="AJ2335" s="50"/>
      <c r="AK2335" s="54" t="str">
        <f>IF(AJ2335="","",IFERROR(VLOOKUP(AJ2335,ATIVIDADES!$A:$C,3,FALSE),"NAO CADASTRADA"))</f>
        <v/>
      </c>
      <c r="AL2335" s="42"/>
    </row>
    <row r="2336" spans="1:38" x14ac:dyDescent="0.25">
      <c r="A2336" s="26" t="str">
        <f t="shared" si="254"/>
        <v>OK</v>
      </c>
      <c r="B2336" s="29">
        <f t="shared" si="255"/>
        <v>2487914866</v>
      </c>
      <c r="C2336" s="30">
        <v>44424</v>
      </c>
      <c r="D2336" s="18">
        <f t="shared" si="258"/>
        <v>44409</v>
      </c>
      <c r="E2336" s="19" t="str">
        <f>IF(ISERROR(VLOOKUP(C2336,FERIADOS!$A:$B,1,FALSE)),IF(WEEKDAY(C2336)=1,"Dom",IF(WEEKDAY(C2336)=2,"Seg",IF(WEEKDAY(C2336)=3,"Ter",IF(WEEKDAY(C2336)=4,"Qua",IF(WEEKDAY(C2336)=5,"Qui",IF(WEEKDAY(C2336)=6,"Sex","Sab")))))),"Feriado")</f>
        <v>Seg</v>
      </c>
      <c r="F2336" s="32">
        <v>0.32291666666666669</v>
      </c>
      <c r="G2336" s="33">
        <v>0.5</v>
      </c>
      <c r="H2336" s="33">
        <v>0.54166666666666663</v>
      </c>
      <c r="I2336" s="33">
        <v>0.7416666666666667</v>
      </c>
      <c r="J2336" s="21">
        <f t="shared" si="256"/>
        <v>0.37708333333333338</v>
      </c>
      <c r="K2336" s="21">
        <f t="shared" si="252"/>
        <v>0.37708333333333338</v>
      </c>
      <c r="L2336" s="21">
        <f t="shared" si="253"/>
        <v>1.0416666666666685E-2</v>
      </c>
      <c r="M2336" s="22">
        <f t="shared" si="257"/>
        <v>0</v>
      </c>
      <c r="N2336" s="48">
        <v>160</v>
      </c>
      <c r="O2336" s="54" t="str">
        <f>IF(N2336="","",IFERROR(VLOOKUP(N2336,EMPRESAS!$A:$C,3,FALSE),"NAO CADASTRADA"))</f>
        <v>SAPORE</v>
      </c>
      <c r="P2336" s="50">
        <v>52</v>
      </c>
      <c r="Q2336" s="54" t="str">
        <f>IF(P2336="","",IFERROR(VLOOKUP(P2336,ATIVIDADES!$A:$C,3,FALSE),"NAO CADASTRADA"))</f>
        <v xml:space="preserve">REVISÃO DPTO PESSOAL </v>
      </c>
      <c r="R2336" s="42">
        <v>0.37708333333333338</v>
      </c>
      <c r="S2336" s="48"/>
      <c r="T2336" s="54" t="str">
        <f>IF(S2336="","",IFERROR(VLOOKUP(S2336,EMPRESAS!$A:$C,3,FALSE),"NAO CADASTRADA"))</f>
        <v/>
      </c>
      <c r="U2336" s="50"/>
      <c r="V2336" s="54" t="str">
        <f>IF(U2336="","",IFERROR(VLOOKUP(U2336,ATIVIDADES!$A:$C,3,FALSE),"NAO CADASTRADA"))</f>
        <v/>
      </c>
      <c r="W2336" s="42"/>
      <c r="X2336" s="48"/>
      <c r="Y2336" s="54" t="str">
        <f>IF(X2336="","",IFERROR(VLOOKUP(X2336,EMPRESAS!$A:$C,3,FALSE),"NAO CADASTRADA"))</f>
        <v/>
      </c>
      <c r="Z2336" s="50"/>
      <c r="AA2336" s="54" t="str">
        <f>IF(Z2336="","",IFERROR(VLOOKUP(Z2336,ATIVIDADES!$A:$C,3,FALSE),"NAO CADASTRADA"))</f>
        <v/>
      </c>
      <c r="AB2336" s="42"/>
      <c r="AC2336" s="48"/>
      <c r="AD2336" s="54" t="str">
        <f>IF(AC2336="","",IFERROR(VLOOKUP(AC2336,EMPRESAS!$A:$C,3,FALSE),"NAO CADASTRADA"))</f>
        <v/>
      </c>
      <c r="AE2336" s="50"/>
      <c r="AF2336" s="54" t="str">
        <f>IF(AE2336="","",IFERROR(VLOOKUP(AE2336,ATIVIDADES!$A:$C,3,FALSE),"NAO CADASTRADA"))</f>
        <v/>
      </c>
      <c r="AG2336" s="42"/>
      <c r="AH2336" s="48"/>
      <c r="AI2336" s="54" t="str">
        <f>IF(AH2336="","",IFERROR(VLOOKUP(AH2336,EMPRESAS!$A:$C,3,FALSE),"NAO CADASTRADA"))</f>
        <v/>
      </c>
      <c r="AJ2336" s="50"/>
      <c r="AK2336" s="54" t="str">
        <f>IF(AJ2336="","",IFERROR(VLOOKUP(AJ2336,ATIVIDADES!$A:$C,3,FALSE),"NAO CADASTRADA"))</f>
        <v/>
      </c>
      <c r="AL2336" s="42"/>
    </row>
    <row r="2337" spans="1:38" x14ac:dyDescent="0.25">
      <c r="A2337" s="26" t="str">
        <f t="shared" si="254"/>
        <v>OK</v>
      </c>
      <c r="B2337" s="29">
        <f t="shared" si="255"/>
        <v>2487914866</v>
      </c>
      <c r="C2337" s="30">
        <v>44425</v>
      </c>
      <c r="D2337" s="18">
        <f t="shared" si="258"/>
        <v>44409</v>
      </c>
      <c r="E2337" s="19" t="str">
        <f>IF(ISERROR(VLOOKUP(C2337,FERIADOS!$A:$B,1,FALSE)),IF(WEEKDAY(C2337)=1,"Dom",IF(WEEKDAY(C2337)=2,"Seg",IF(WEEKDAY(C2337)=3,"Ter",IF(WEEKDAY(C2337)=4,"Qua",IF(WEEKDAY(C2337)=5,"Qui",IF(WEEKDAY(C2337)=6,"Sex","Sab")))))),"Feriado")</f>
        <v>Ter</v>
      </c>
      <c r="F2337" s="32">
        <v>0.32291666666666669</v>
      </c>
      <c r="G2337" s="33">
        <v>0.5</v>
      </c>
      <c r="H2337" s="33">
        <v>0.54166666666666663</v>
      </c>
      <c r="I2337" s="33">
        <v>0.7416666666666667</v>
      </c>
      <c r="J2337" s="21">
        <f t="shared" si="256"/>
        <v>0.37708333333333338</v>
      </c>
      <c r="K2337" s="21">
        <f t="shared" si="252"/>
        <v>0.37708333333333333</v>
      </c>
      <c r="L2337" s="21">
        <f t="shared" si="253"/>
        <v>1.0416666666666685E-2</v>
      </c>
      <c r="M2337" s="22">
        <f t="shared" si="257"/>
        <v>0</v>
      </c>
      <c r="N2337" s="48">
        <v>160</v>
      </c>
      <c r="O2337" s="54" t="str">
        <f>IF(N2337="","",IFERROR(VLOOKUP(N2337,EMPRESAS!$A:$C,3,FALSE),"NAO CADASTRADA"))</f>
        <v>SAPORE</v>
      </c>
      <c r="P2337" s="50">
        <v>52</v>
      </c>
      <c r="Q2337" s="54" t="str">
        <f>IF(P2337="","",IFERROR(VLOOKUP(P2337,ATIVIDADES!$A:$C,3,FALSE),"NAO CADASTRADA"))</f>
        <v xml:space="preserve">REVISÃO DPTO PESSOAL </v>
      </c>
      <c r="R2337" s="42">
        <v>0.30555555555555552</v>
      </c>
      <c r="S2337" s="48">
        <v>50</v>
      </c>
      <c r="T2337" s="54" t="str">
        <f>IF(S2337="","",IFERROR(VLOOKUP(S2337,EMPRESAS!$A:$C,3,FALSE),"NAO CADASTRADA"))</f>
        <v>SIMIONATO</v>
      </c>
      <c r="U2337" s="50">
        <v>54</v>
      </c>
      <c r="V2337" s="54" t="str">
        <f>IF(U2337="","",IFERROR(VLOOKUP(U2337,ATIVIDADES!$A:$C,3,FALSE),"NAO CADASTRADA"))</f>
        <v>MÉDICO</v>
      </c>
      <c r="W2337" s="42">
        <v>7.1527777777777787E-2</v>
      </c>
      <c r="X2337" s="48"/>
      <c r="Y2337" s="54" t="str">
        <f>IF(X2337="","",IFERROR(VLOOKUP(X2337,EMPRESAS!$A:$C,3,FALSE),"NAO CADASTRADA"))</f>
        <v/>
      </c>
      <c r="Z2337" s="50"/>
      <c r="AA2337" s="54" t="str">
        <f>IF(Z2337="","",IFERROR(VLOOKUP(Z2337,ATIVIDADES!$A:$C,3,FALSE),"NAO CADASTRADA"))</f>
        <v/>
      </c>
      <c r="AB2337" s="42"/>
      <c r="AC2337" s="48"/>
      <c r="AD2337" s="54" t="str">
        <f>IF(AC2337="","",IFERROR(VLOOKUP(AC2337,EMPRESAS!$A:$C,3,FALSE),"NAO CADASTRADA"))</f>
        <v/>
      </c>
      <c r="AE2337" s="50"/>
      <c r="AF2337" s="54" t="str">
        <f>IF(AE2337="","",IFERROR(VLOOKUP(AE2337,ATIVIDADES!$A:$C,3,FALSE),"NAO CADASTRADA"))</f>
        <v/>
      </c>
      <c r="AG2337" s="42"/>
      <c r="AH2337" s="48"/>
      <c r="AI2337" s="54" t="str">
        <f>IF(AH2337="","",IFERROR(VLOOKUP(AH2337,EMPRESAS!$A:$C,3,FALSE),"NAO CADASTRADA"))</f>
        <v/>
      </c>
      <c r="AJ2337" s="50"/>
      <c r="AK2337" s="54" t="str">
        <f>IF(AJ2337="","",IFERROR(VLOOKUP(AJ2337,ATIVIDADES!$A:$C,3,FALSE),"NAO CADASTRADA"))</f>
        <v/>
      </c>
      <c r="AL2337" s="42"/>
    </row>
    <row r="2338" spans="1:38" x14ac:dyDescent="0.25">
      <c r="A2338" s="26" t="str">
        <f t="shared" si="254"/>
        <v>OK</v>
      </c>
      <c r="B2338" s="29">
        <f t="shared" si="255"/>
        <v>2487914866</v>
      </c>
      <c r="C2338" s="30">
        <v>44426</v>
      </c>
      <c r="D2338" s="18">
        <f t="shared" si="258"/>
        <v>44409</v>
      </c>
      <c r="E2338" s="19" t="str">
        <f>IF(ISERROR(VLOOKUP(C2338,FERIADOS!$A:$B,1,FALSE)),IF(WEEKDAY(C2338)=1,"Dom",IF(WEEKDAY(C2338)=2,"Seg",IF(WEEKDAY(C2338)=3,"Ter",IF(WEEKDAY(C2338)=4,"Qua",IF(WEEKDAY(C2338)=5,"Qui",IF(WEEKDAY(C2338)=6,"Sex","Sab")))))),"Feriado")</f>
        <v>Qua</v>
      </c>
      <c r="F2338" s="32">
        <v>0.32291666666666669</v>
      </c>
      <c r="G2338" s="33">
        <v>0.5</v>
      </c>
      <c r="H2338" s="33">
        <v>0.54166666666666663</v>
      </c>
      <c r="I2338" s="33">
        <v>0.73611111111111116</v>
      </c>
      <c r="J2338" s="21">
        <f t="shared" si="256"/>
        <v>0.37152777777777785</v>
      </c>
      <c r="K2338" s="21">
        <f t="shared" si="252"/>
        <v>0.37152777777777779</v>
      </c>
      <c r="L2338" s="21">
        <f t="shared" si="253"/>
        <v>4.8611111111111494E-3</v>
      </c>
      <c r="M2338" s="22">
        <f t="shared" si="257"/>
        <v>0</v>
      </c>
      <c r="N2338" s="48">
        <v>50</v>
      </c>
      <c r="O2338" s="54" t="str">
        <f>IF(N2338="","",IFERROR(VLOOKUP(N2338,EMPRESAS!$A:$C,3,FALSE),"NAO CADASTRADA"))</f>
        <v>SIMIONATO</v>
      </c>
      <c r="P2338" s="50">
        <v>84</v>
      </c>
      <c r="Q2338" s="54" t="str">
        <f>IF(P2338="","",IFERROR(VLOOKUP(P2338,ATIVIDADES!$A:$C,3,FALSE),"NAO CADASTRADA"))</f>
        <v>TI</v>
      </c>
      <c r="R2338" s="42">
        <v>5.9027777777777783E-2</v>
      </c>
      <c r="S2338" s="48">
        <v>160</v>
      </c>
      <c r="T2338" s="54" t="str">
        <f>IF(S2338="","",IFERROR(VLOOKUP(S2338,EMPRESAS!$A:$C,3,FALSE),"NAO CADASTRADA"))</f>
        <v>SAPORE</v>
      </c>
      <c r="U2338" s="50">
        <v>52</v>
      </c>
      <c r="V2338" s="54" t="str">
        <f>IF(U2338="","",IFERROR(VLOOKUP(U2338,ATIVIDADES!$A:$C,3,FALSE),"NAO CADASTRADA"))</f>
        <v xml:space="preserve">REVISÃO DPTO PESSOAL </v>
      </c>
      <c r="W2338" s="42">
        <v>0.3125</v>
      </c>
      <c r="X2338" s="48"/>
      <c r="Y2338" s="54" t="str">
        <f>IF(X2338="","",IFERROR(VLOOKUP(X2338,EMPRESAS!$A:$C,3,FALSE),"NAO CADASTRADA"))</f>
        <v/>
      </c>
      <c r="Z2338" s="50"/>
      <c r="AA2338" s="54" t="str">
        <f>IF(Z2338="","",IFERROR(VLOOKUP(Z2338,ATIVIDADES!$A:$C,3,FALSE),"NAO CADASTRADA"))</f>
        <v/>
      </c>
      <c r="AB2338" s="42"/>
      <c r="AC2338" s="48"/>
      <c r="AD2338" s="54" t="str">
        <f>IF(AC2338="","",IFERROR(VLOOKUP(AC2338,EMPRESAS!$A:$C,3,FALSE),"NAO CADASTRADA"))</f>
        <v/>
      </c>
      <c r="AE2338" s="50"/>
      <c r="AF2338" s="54" t="str">
        <f>IF(AE2338="","",IFERROR(VLOOKUP(AE2338,ATIVIDADES!$A:$C,3,FALSE),"NAO CADASTRADA"))</f>
        <v/>
      </c>
      <c r="AG2338" s="42"/>
      <c r="AH2338" s="48"/>
      <c r="AI2338" s="54" t="str">
        <f>IF(AH2338="","",IFERROR(VLOOKUP(AH2338,EMPRESAS!$A:$C,3,FALSE),"NAO CADASTRADA"))</f>
        <v/>
      </c>
      <c r="AJ2338" s="50"/>
      <c r="AK2338" s="54" t="str">
        <f>IF(AJ2338="","",IFERROR(VLOOKUP(AJ2338,ATIVIDADES!$A:$C,3,FALSE),"NAO CADASTRADA"))</f>
        <v/>
      </c>
      <c r="AL2338" s="42"/>
    </row>
    <row r="2339" spans="1:38" x14ac:dyDescent="0.25">
      <c r="A2339" s="26" t="str">
        <f t="shared" si="254"/>
        <v>OK</v>
      </c>
      <c r="B2339" s="29">
        <f t="shared" si="255"/>
        <v>2487914866</v>
      </c>
      <c r="C2339" s="30">
        <v>44427</v>
      </c>
      <c r="D2339" s="18">
        <f t="shared" si="258"/>
        <v>44409</v>
      </c>
      <c r="E2339" s="19" t="str">
        <f>IF(ISERROR(VLOOKUP(C2339,FERIADOS!$A:$B,1,FALSE)),IF(WEEKDAY(C2339)=1,"Dom",IF(WEEKDAY(C2339)=2,"Seg",IF(WEEKDAY(C2339)=3,"Ter",IF(WEEKDAY(C2339)=4,"Qua",IF(WEEKDAY(C2339)=5,"Qui",IF(WEEKDAY(C2339)=6,"Sex","Sab")))))),"Feriado")</f>
        <v>Qui</v>
      </c>
      <c r="F2339" s="32">
        <v>0.32291666666666669</v>
      </c>
      <c r="G2339" s="33">
        <v>0.5</v>
      </c>
      <c r="H2339" s="33">
        <v>0.54166666666666663</v>
      </c>
      <c r="I2339" s="33">
        <v>0.7416666666666667</v>
      </c>
      <c r="J2339" s="21">
        <f t="shared" si="256"/>
        <v>0.37708333333333338</v>
      </c>
      <c r="K2339" s="21">
        <f t="shared" si="252"/>
        <v>0.37708333333333338</v>
      </c>
      <c r="L2339" s="21">
        <f t="shared" si="253"/>
        <v>1.0416666666666685E-2</v>
      </c>
      <c r="M2339" s="22">
        <f t="shared" si="257"/>
        <v>0</v>
      </c>
      <c r="N2339" s="48">
        <v>160</v>
      </c>
      <c r="O2339" s="54" t="str">
        <f>IF(N2339="","",IFERROR(VLOOKUP(N2339,EMPRESAS!$A:$C,3,FALSE),"NAO CADASTRADA"))</f>
        <v>SAPORE</v>
      </c>
      <c r="P2339" s="50">
        <v>52</v>
      </c>
      <c r="Q2339" s="54" t="str">
        <f>IF(P2339="","",IFERROR(VLOOKUP(P2339,ATIVIDADES!$A:$C,3,FALSE),"NAO CADASTRADA"))</f>
        <v xml:space="preserve">REVISÃO DPTO PESSOAL </v>
      </c>
      <c r="R2339" s="42">
        <v>0.37708333333333338</v>
      </c>
      <c r="S2339" s="48"/>
      <c r="T2339" s="54" t="str">
        <f>IF(S2339="","",IFERROR(VLOOKUP(S2339,EMPRESAS!$A:$C,3,FALSE),"NAO CADASTRADA"))</f>
        <v/>
      </c>
      <c r="U2339" s="50"/>
      <c r="V2339" s="54" t="str">
        <f>IF(U2339="","",IFERROR(VLOOKUP(U2339,ATIVIDADES!$A:$C,3,FALSE),"NAO CADASTRADA"))</f>
        <v/>
      </c>
      <c r="W2339" s="42"/>
      <c r="X2339" s="48"/>
      <c r="Y2339" s="54" t="str">
        <f>IF(X2339="","",IFERROR(VLOOKUP(X2339,EMPRESAS!$A:$C,3,FALSE),"NAO CADASTRADA"))</f>
        <v/>
      </c>
      <c r="Z2339" s="50"/>
      <c r="AA2339" s="54" t="str">
        <f>IF(Z2339="","",IFERROR(VLOOKUP(Z2339,ATIVIDADES!$A:$C,3,FALSE),"NAO CADASTRADA"))</f>
        <v/>
      </c>
      <c r="AB2339" s="42"/>
      <c r="AC2339" s="48"/>
      <c r="AD2339" s="54" t="str">
        <f>IF(AC2339="","",IFERROR(VLOOKUP(AC2339,EMPRESAS!$A:$C,3,FALSE),"NAO CADASTRADA"))</f>
        <v/>
      </c>
      <c r="AE2339" s="50"/>
      <c r="AF2339" s="54" t="str">
        <f>IF(AE2339="","",IFERROR(VLOOKUP(AE2339,ATIVIDADES!$A:$C,3,FALSE),"NAO CADASTRADA"))</f>
        <v/>
      </c>
      <c r="AG2339" s="42"/>
      <c r="AH2339" s="48"/>
      <c r="AI2339" s="54" t="str">
        <f>IF(AH2339="","",IFERROR(VLOOKUP(AH2339,EMPRESAS!$A:$C,3,FALSE),"NAO CADASTRADA"))</f>
        <v/>
      </c>
      <c r="AJ2339" s="50"/>
      <c r="AK2339" s="54" t="str">
        <f>IF(AJ2339="","",IFERROR(VLOOKUP(AJ2339,ATIVIDADES!$A:$C,3,FALSE),"NAO CADASTRADA"))</f>
        <v/>
      </c>
      <c r="AL2339" s="42"/>
    </row>
    <row r="2340" spans="1:38" x14ac:dyDescent="0.25">
      <c r="A2340" s="26" t="str">
        <f t="shared" si="254"/>
        <v>OK</v>
      </c>
      <c r="B2340" s="29">
        <f t="shared" si="255"/>
        <v>2487914866</v>
      </c>
      <c r="C2340" s="30">
        <v>44428</v>
      </c>
      <c r="D2340" s="18">
        <f t="shared" si="258"/>
        <v>44409</v>
      </c>
      <c r="E2340" s="19" t="str">
        <f>IF(ISERROR(VLOOKUP(C2340,FERIADOS!$A:$B,1,FALSE)),IF(WEEKDAY(C2340)=1,"Dom",IF(WEEKDAY(C2340)=2,"Seg",IF(WEEKDAY(C2340)=3,"Ter",IF(WEEKDAY(C2340)=4,"Qua",IF(WEEKDAY(C2340)=5,"Qui",IF(WEEKDAY(C2340)=6,"Sex","Sab")))))),"Feriado")</f>
        <v>Sex</v>
      </c>
      <c r="F2340" s="32">
        <v>0.32291666666666669</v>
      </c>
      <c r="G2340" s="33">
        <v>0.5</v>
      </c>
      <c r="H2340" s="33">
        <v>0.54166666666666663</v>
      </c>
      <c r="I2340" s="33">
        <v>0.70138888888888884</v>
      </c>
      <c r="J2340" s="21">
        <f t="shared" si="256"/>
        <v>0.33680555555555552</v>
      </c>
      <c r="K2340" s="21">
        <f t="shared" si="252"/>
        <v>0.33680555555555558</v>
      </c>
      <c r="L2340" s="21">
        <f t="shared" si="253"/>
        <v>0</v>
      </c>
      <c r="M2340" s="22">
        <f t="shared" si="257"/>
        <v>2.9861111111111172E-2</v>
      </c>
      <c r="N2340" s="48">
        <v>160</v>
      </c>
      <c r="O2340" s="54" t="str">
        <f>IF(N2340="","",IFERROR(VLOOKUP(N2340,EMPRESAS!$A:$C,3,FALSE),"NAO CADASTRADA"))</f>
        <v>SAPORE</v>
      </c>
      <c r="P2340" s="50">
        <v>52</v>
      </c>
      <c r="Q2340" s="54" t="str">
        <f>IF(P2340="","",IFERROR(VLOOKUP(P2340,ATIVIDADES!$A:$C,3,FALSE),"NAO CADASTRADA"))</f>
        <v xml:space="preserve">REVISÃO DPTO PESSOAL </v>
      </c>
      <c r="R2340" s="42">
        <v>0.33680555555555558</v>
      </c>
      <c r="S2340" s="48"/>
      <c r="T2340" s="54" t="str">
        <f>IF(S2340="","",IFERROR(VLOOKUP(S2340,EMPRESAS!$A:$C,3,FALSE),"NAO CADASTRADA"))</f>
        <v/>
      </c>
      <c r="U2340" s="50"/>
      <c r="V2340" s="54" t="str">
        <f>IF(U2340="","",IFERROR(VLOOKUP(U2340,ATIVIDADES!$A:$C,3,FALSE),"NAO CADASTRADA"))</f>
        <v/>
      </c>
      <c r="W2340" s="42"/>
      <c r="X2340" s="48"/>
      <c r="Y2340" s="54" t="str">
        <f>IF(X2340="","",IFERROR(VLOOKUP(X2340,EMPRESAS!$A:$C,3,FALSE),"NAO CADASTRADA"))</f>
        <v/>
      </c>
      <c r="Z2340" s="50"/>
      <c r="AA2340" s="54" t="str">
        <f>IF(Z2340="","",IFERROR(VLOOKUP(Z2340,ATIVIDADES!$A:$C,3,FALSE),"NAO CADASTRADA"))</f>
        <v/>
      </c>
      <c r="AB2340" s="42"/>
      <c r="AC2340" s="48"/>
      <c r="AD2340" s="54" t="str">
        <f>IF(AC2340="","",IFERROR(VLOOKUP(AC2340,EMPRESAS!$A:$C,3,FALSE),"NAO CADASTRADA"))</f>
        <v/>
      </c>
      <c r="AE2340" s="50"/>
      <c r="AF2340" s="54" t="str">
        <f>IF(AE2340="","",IFERROR(VLOOKUP(AE2340,ATIVIDADES!$A:$C,3,FALSE),"NAO CADASTRADA"))</f>
        <v/>
      </c>
      <c r="AG2340" s="42"/>
      <c r="AH2340" s="48"/>
      <c r="AI2340" s="54" t="str">
        <f>IF(AH2340="","",IFERROR(VLOOKUP(AH2340,EMPRESAS!$A:$C,3,FALSE),"NAO CADASTRADA"))</f>
        <v/>
      </c>
      <c r="AJ2340" s="50"/>
      <c r="AK2340" s="54" t="str">
        <f>IF(AJ2340="","",IFERROR(VLOOKUP(AJ2340,ATIVIDADES!$A:$C,3,FALSE),"NAO CADASTRADA"))</f>
        <v/>
      </c>
      <c r="AL2340" s="42"/>
    </row>
    <row r="2341" spans="1:38" x14ac:dyDescent="0.25">
      <c r="A2341" s="26" t="str">
        <f t="shared" si="254"/>
        <v>OK</v>
      </c>
      <c r="B2341" s="29">
        <f t="shared" si="255"/>
        <v>2487914866</v>
      </c>
      <c r="C2341" s="30">
        <v>44429</v>
      </c>
      <c r="D2341" s="18">
        <f t="shared" si="258"/>
        <v>44409</v>
      </c>
      <c r="E2341" s="19" t="str">
        <f>IF(ISERROR(VLOOKUP(C2341,FERIADOS!$A:$B,1,FALSE)),IF(WEEKDAY(C2341)=1,"Dom",IF(WEEKDAY(C2341)=2,"Seg",IF(WEEKDAY(C2341)=3,"Ter",IF(WEEKDAY(C2341)=4,"Qua",IF(WEEKDAY(C2341)=5,"Qui",IF(WEEKDAY(C2341)=6,"Sex","Sab")))))),"Feriado")</f>
        <v>Sab</v>
      </c>
      <c r="F2341" s="32"/>
      <c r="G2341" s="33"/>
      <c r="H2341" s="33"/>
      <c r="I2341" s="33"/>
      <c r="J2341" s="21" t="str">
        <f t="shared" si="256"/>
        <v/>
      </c>
      <c r="K2341" s="21">
        <f t="shared" si="252"/>
        <v>0</v>
      </c>
      <c r="L2341" s="21" t="str">
        <f t="shared" si="253"/>
        <v/>
      </c>
      <c r="M2341" s="22" t="str">
        <f t="shared" si="257"/>
        <v/>
      </c>
      <c r="N2341" s="48"/>
      <c r="O2341" s="54" t="str">
        <f>IF(N2341="","",IFERROR(VLOOKUP(N2341,EMPRESAS!$A:$C,3,FALSE),"NAO CADASTRADA"))</f>
        <v/>
      </c>
      <c r="P2341" s="50"/>
      <c r="Q2341" s="54" t="str">
        <f>IF(P2341="","",IFERROR(VLOOKUP(P2341,ATIVIDADES!$A:$C,3,FALSE),"NAO CADASTRADA"))</f>
        <v/>
      </c>
      <c r="R2341" s="42"/>
      <c r="S2341" s="48"/>
      <c r="T2341" s="54" t="str">
        <f>IF(S2341="","",IFERROR(VLOOKUP(S2341,EMPRESAS!$A:$C,3,FALSE),"NAO CADASTRADA"))</f>
        <v/>
      </c>
      <c r="U2341" s="50"/>
      <c r="V2341" s="54" t="str">
        <f>IF(U2341="","",IFERROR(VLOOKUP(U2341,ATIVIDADES!$A:$C,3,FALSE),"NAO CADASTRADA"))</f>
        <v/>
      </c>
      <c r="W2341" s="42"/>
      <c r="X2341" s="48"/>
      <c r="Y2341" s="54" t="str">
        <f>IF(X2341="","",IFERROR(VLOOKUP(X2341,EMPRESAS!$A:$C,3,FALSE),"NAO CADASTRADA"))</f>
        <v/>
      </c>
      <c r="Z2341" s="50"/>
      <c r="AA2341" s="54" t="str">
        <f>IF(Z2341="","",IFERROR(VLOOKUP(Z2341,ATIVIDADES!$A:$C,3,FALSE),"NAO CADASTRADA"))</f>
        <v/>
      </c>
      <c r="AB2341" s="42"/>
      <c r="AC2341" s="48"/>
      <c r="AD2341" s="54" t="str">
        <f>IF(AC2341="","",IFERROR(VLOOKUP(AC2341,EMPRESAS!$A:$C,3,FALSE),"NAO CADASTRADA"))</f>
        <v/>
      </c>
      <c r="AE2341" s="50"/>
      <c r="AF2341" s="54" t="str">
        <f>IF(AE2341="","",IFERROR(VLOOKUP(AE2341,ATIVIDADES!$A:$C,3,FALSE),"NAO CADASTRADA"))</f>
        <v/>
      </c>
      <c r="AG2341" s="42"/>
      <c r="AH2341" s="48"/>
      <c r="AI2341" s="54" t="str">
        <f>IF(AH2341="","",IFERROR(VLOOKUP(AH2341,EMPRESAS!$A:$C,3,FALSE),"NAO CADASTRADA"))</f>
        <v/>
      </c>
      <c r="AJ2341" s="50"/>
      <c r="AK2341" s="54" t="str">
        <f>IF(AJ2341="","",IFERROR(VLOOKUP(AJ2341,ATIVIDADES!$A:$C,3,FALSE),"NAO CADASTRADA"))</f>
        <v/>
      </c>
      <c r="AL2341" s="42"/>
    </row>
    <row r="2342" spans="1:38" x14ac:dyDescent="0.25">
      <c r="A2342" s="26" t="str">
        <f t="shared" si="254"/>
        <v>OK</v>
      </c>
      <c r="B2342" s="29">
        <f t="shared" si="255"/>
        <v>2487914866</v>
      </c>
      <c r="C2342" s="30">
        <v>44430</v>
      </c>
      <c r="D2342" s="18">
        <f t="shared" si="258"/>
        <v>44409</v>
      </c>
      <c r="E2342" s="19" t="str">
        <f>IF(ISERROR(VLOOKUP(C2342,FERIADOS!$A:$B,1,FALSE)),IF(WEEKDAY(C2342)=1,"Dom",IF(WEEKDAY(C2342)=2,"Seg",IF(WEEKDAY(C2342)=3,"Ter",IF(WEEKDAY(C2342)=4,"Qua",IF(WEEKDAY(C2342)=5,"Qui",IF(WEEKDAY(C2342)=6,"Sex","Sab")))))),"Feriado")</f>
        <v>Dom</v>
      </c>
      <c r="F2342" s="32"/>
      <c r="G2342" s="33"/>
      <c r="H2342" s="33"/>
      <c r="I2342" s="33"/>
      <c r="J2342" s="21" t="str">
        <f t="shared" si="256"/>
        <v/>
      </c>
      <c r="K2342" s="21">
        <f t="shared" si="252"/>
        <v>0</v>
      </c>
      <c r="L2342" s="21" t="str">
        <f t="shared" si="253"/>
        <v/>
      </c>
      <c r="M2342" s="22" t="str">
        <f t="shared" si="257"/>
        <v/>
      </c>
      <c r="N2342" s="48"/>
      <c r="O2342" s="54" t="str">
        <f>IF(N2342="","",IFERROR(VLOOKUP(N2342,EMPRESAS!$A:$C,3,FALSE),"NAO CADASTRADA"))</f>
        <v/>
      </c>
      <c r="P2342" s="50"/>
      <c r="Q2342" s="54" t="str">
        <f>IF(P2342="","",IFERROR(VLOOKUP(P2342,ATIVIDADES!$A:$C,3,FALSE),"NAO CADASTRADA"))</f>
        <v/>
      </c>
      <c r="R2342" s="42"/>
      <c r="S2342" s="48"/>
      <c r="T2342" s="54" t="str">
        <f>IF(S2342="","",IFERROR(VLOOKUP(S2342,EMPRESAS!$A:$C,3,FALSE),"NAO CADASTRADA"))</f>
        <v/>
      </c>
      <c r="U2342" s="50"/>
      <c r="V2342" s="54" t="str">
        <f>IF(U2342="","",IFERROR(VLOOKUP(U2342,ATIVIDADES!$A:$C,3,FALSE),"NAO CADASTRADA"))</f>
        <v/>
      </c>
      <c r="W2342" s="42"/>
      <c r="X2342" s="48"/>
      <c r="Y2342" s="54" t="str">
        <f>IF(X2342="","",IFERROR(VLOOKUP(X2342,EMPRESAS!$A:$C,3,FALSE),"NAO CADASTRADA"))</f>
        <v/>
      </c>
      <c r="Z2342" s="50"/>
      <c r="AA2342" s="54" t="str">
        <f>IF(Z2342="","",IFERROR(VLOOKUP(Z2342,ATIVIDADES!$A:$C,3,FALSE),"NAO CADASTRADA"))</f>
        <v/>
      </c>
      <c r="AB2342" s="42"/>
      <c r="AC2342" s="48"/>
      <c r="AD2342" s="54" t="str">
        <f>IF(AC2342="","",IFERROR(VLOOKUP(AC2342,EMPRESAS!$A:$C,3,FALSE),"NAO CADASTRADA"))</f>
        <v/>
      </c>
      <c r="AE2342" s="50"/>
      <c r="AF2342" s="54" t="str">
        <f>IF(AE2342="","",IFERROR(VLOOKUP(AE2342,ATIVIDADES!$A:$C,3,FALSE),"NAO CADASTRADA"))</f>
        <v/>
      </c>
      <c r="AG2342" s="42"/>
      <c r="AH2342" s="48"/>
      <c r="AI2342" s="54" t="str">
        <f>IF(AH2342="","",IFERROR(VLOOKUP(AH2342,EMPRESAS!$A:$C,3,FALSE),"NAO CADASTRADA"))</f>
        <v/>
      </c>
      <c r="AJ2342" s="50"/>
      <c r="AK2342" s="54" t="str">
        <f>IF(AJ2342="","",IFERROR(VLOOKUP(AJ2342,ATIVIDADES!$A:$C,3,FALSE),"NAO CADASTRADA"))</f>
        <v/>
      </c>
      <c r="AL2342" s="42"/>
    </row>
    <row r="2343" spans="1:38" x14ac:dyDescent="0.25">
      <c r="A2343" s="26" t="str">
        <f t="shared" si="254"/>
        <v>OK</v>
      </c>
      <c r="B2343" s="29">
        <f t="shared" si="255"/>
        <v>2487914866</v>
      </c>
      <c r="C2343" s="30">
        <v>44431</v>
      </c>
      <c r="D2343" s="18">
        <f t="shared" si="258"/>
        <v>44409</v>
      </c>
      <c r="E2343" s="19" t="str">
        <f>IF(ISERROR(VLOOKUP(C2343,FERIADOS!$A:$B,1,FALSE)),IF(WEEKDAY(C2343)=1,"Dom",IF(WEEKDAY(C2343)=2,"Seg",IF(WEEKDAY(C2343)=3,"Ter",IF(WEEKDAY(C2343)=4,"Qua",IF(WEEKDAY(C2343)=5,"Qui",IF(WEEKDAY(C2343)=6,"Sex","Sab")))))),"Feriado")</f>
        <v>Seg</v>
      </c>
      <c r="F2343" s="32">
        <v>0.32291666666666669</v>
      </c>
      <c r="G2343" s="33">
        <v>0.5</v>
      </c>
      <c r="H2343" s="33">
        <v>0.54166666666666663</v>
      </c>
      <c r="I2343" s="33">
        <v>0.7416666666666667</v>
      </c>
      <c r="J2343" s="21">
        <f t="shared" si="256"/>
        <v>0.37708333333333338</v>
      </c>
      <c r="K2343" s="21">
        <f t="shared" si="252"/>
        <v>0.37708333333333333</v>
      </c>
      <c r="L2343" s="21">
        <f t="shared" si="253"/>
        <v>1.0416666666666685E-2</v>
      </c>
      <c r="M2343" s="22">
        <f t="shared" si="257"/>
        <v>0</v>
      </c>
      <c r="N2343" s="48">
        <v>160</v>
      </c>
      <c r="O2343" s="54" t="str">
        <f>IF(N2343="","",IFERROR(VLOOKUP(N2343,EMPRESAS!$A:$C,3,FALSE),"NAO CADASTRADA"))</f>
        <v>SAPORE</v>
      </c>
      <c r="P2343" s="50">
        <v>52</v>
      </c>
      <c r="Q2343" s="54" t="str">
        <f>IF(P2343="","",IFERROR(VLOOKUP(P2343,ATIVIDADES!$A:$C,3,FALSE),"NAO CADASTRADA"))</f>
        <v xml:space="preserve">REVISÃO DPTO PESSOAL </v>
      </c>
      <c r="R2343" s="42">
        <v>0.27083333333333331</v>
      </c>
      <c r="S2343" s="48">
        <v>156</v>
      </c>
      <c r="T2343" s="54" t="str">
        <f>IF(S2343="","",IFERROR(VLOOKUP(S2343,EMPRESAS!$A:$C,3,FALSE),"NAO CADASTRADA"))</f>
        <v>RAINHA</v>
      </c>
      <c r="U2343" s="50">
        <v>52</v>
      </c>
      <c r="V2343" s="54" t="str">
        <f>IF(U2343="","",IFERROR(VLOOKUP(U2343,ATIVIDADES!$A:$C,3,FALSE),"NAO CADASTRADA"))</f>
        <v xml:space="preserve">REVISÃO DPTO PESSOAL </v>
      </c>
      <c r="W2343" s="42">
        <v>0.10625</v>
      </c>
      <c r="X2343" s="48"/>
      <c r="Y2343" s="54" t="str">
        <f>IF(X2343="","",IFERROR(VLOOKUP(X2343,EMPRESAS!$A:$C,3,FALSE),"NAO CADASTRADA"))</f>
        <v/>
      </c>
      <c r="Z2343" s="50"/>
      <c r="AA2343" s="54" t="str">
        <f>IF(Z2343="","",IFERROR(VLOOKUP(Z2343,ATIVIDADES!$A:$C,3,FALSE),"NAO CADASTRADA"))</f>
        <v/>
      </c>
      <c r="AB2343" s="42"/>
      <c r="AC2343" s="48"/>
      <c r="AD2343" s="54" t="str">
        <f>IF(AC2343="","",IFERROR(VLOOKUP(AC2343,EMPRESAS!$A:$C,3,FALSE),"NAO CADASTRADA"))</f>
        <v/>
      </c>
      <c r="AE2343" s="50"/>
      <c r="AF2343" s="54" t="str">
        <f>IF(AE2343="","",IFERROR(VLOOKUP(AE2343,ATIVIDADES!$A:$C,3,FALSE),"NAO CADASTRADA"))</f>
        <v/>
      </c>
      <c r="AG2343" s="42"/>
      <c r="AH2343" s="48"/>
      <c r="AI2343" s="54" t="str">
        <f>IF(AH2343="","",IFERROR(VLOOKUP(AH2343,EMPRESAS!$A:$C,3,FALSE),"NAO CADASTRADA"))</f>
        <v/>
      </c>
      <c r="AJ2343" s="50"/>
      <c r="AK2343" s="54" t="str">
        <f>IF(AJ2343="","",IFERROR(VLOOKUP(AJ2343,ATIVIDADES!$A:$C,3,FALSE),"NAO CADASTRADA"))</f>
        <v/>
      </c>
      <c r="AL2343" s="42"/>
    </row>
    <row r="2344" spans="1:38" x14ac:dyDescent="0.25">
      <c r="A2344" s="26" t="str">
        <f t="shared" si="254"/>
        <v>OK</v>
      </c>
      <c r="B2344" s="29">
        <f t="shared" si="255"/>
        <v>2487914866</v>
      </c>
      <c r="C2344" s="30">
        <v>44432</v>
      </c>
      <c r="D2344" s="18">
        <f t="shared" si="258"/>
        <v>44409</v>
      </c>
      <c r="E2344" s="19" t="str">
        <f>IF(ISERROR(VLOOKUP(C2344,FERIADOS!$A:$B,1,FALSE)),IF(WEEKDAY(C2344)=1,"Dom",IF(WEEKDAY(C2344)=2,"Seg",IF(WEEKDAY(C2344)=3,"Ter",IF(WEEKDAY(C2344)=4,"Qua",IF(WEEKDAY(C2344)=5,"Qui",IF(WEEKDAY(C2344)=6,"Sex","Sab")))))),"Feriado")</f>
        <v>Ter</v>
      </c>
      <c r="F2344" s="32">
        <v>0.32291666666666669</v>
      </c>
      <c r="G2344" s="33">
        <v>0.5</v>
      </c>
      <c r="H2344" s="33">
        <v>0.54166666666666663</v>
      </c>
      <c r="I2344" s="33">
        <v>0.73611111111111116</v>
      </c>
      <c r="J2344" s="21">
        <f t="shared" si="256"/>
        <v>0.37152777777777785</v>
      </c>
      <c r="K2344" s="21">
        <f t="shared" si="252"/>
        <v>0.37152777777777779</v>
      </c>
      <c r="L2344" s="21">
        <f t="shared" si="253"/>
        <v>4.8611111111111494E-3</v>
      </c>
      <c r="M2344" s="22">
        <f t="shared" si="257"/>
        <v>0</v>
      </c>
      <c r="N2344" s="48">
        <v>156</v>
      </c>
      <c r="O2344" s="54" t="str">
        <f>IF(N2344="","",IFERROR(VLOOKUP(N2344,EMPRESAS!$A:$C,3,FALSE),"NAO CADASTRADA"))</f>
        <v>RAINHA</v>
      </c>
      <c r="P2344" s="50">
        <v>52</v>
      </c>
      <c r="Q2344" s="54" t="str">
        <f>IF(P2344="","",IFERROR(VLOOKUP(P2344,ATIVIDADES!$A:$C,3,FALSE),"NAO CADASTRADA"))</f>
        <v xml:space="preserve">REVISÃO DPTO PESSOAL </v>
      </c>
      <c r="R2344" s="42">
        <v>0.125</v>
      </c>
      <c r="S2344" s="48">
        <v>160</v>
      </c>
      <c r="T2344" s="54" t="str">
        <f>IF(S2344="","",IFERROR(VLOOKUP(S2344,EMPRESAS!$A:$C,3,FALSE),"NAO CADASTRADA"))</f>
        <v>SAPORE</v>
      </c>
      <c r="U2344" s="50">
        <v>52</v>
      </c>
      <c r="V2344" s="54" t="str">
        <f>IF(U2344="","",IFERROR(VLOOKUP(U2344,ATIVIDADES!$A:$C,3,FALSE),"NAO CADASTRADA"))</f>
        <v xml:space="preserve">REVISÃO DPTO PESSOAL </v>
      </c>
      <c r="W2344" s="42">
        <v>0.24652777777777779</v>
      </c>
      <c r="X2344" s="48"/>
      <c r="Y2344" s="54" t="str">
        <f>IF(X2344="","",IFERROR(VLOOKUP(X2344,EMPRESAS!$A:$C,3,FALSE),"NAO CADASTRADA"))</f>
        <v/>
      </c>
      <c r="Z2344" s="50"/>
      <c r="AA2344" s="54" t="str">
        <f>IF(Z2344="","",IFERROR(VLOOKUP(Z2344,ATIVIDADES!$A:$C,3,FALSE),"NAO CADASTRADA"))</f>
        <v/>
      </c>
      <c r="AB2344" s="42"/>
      <c r="AC2344" s="48"/>
      <c r="AD2344" s="54" t="str">
        <f>IF(AC2344="","",IFERROR(VLOOKUP(AC2344,EMPRESAS!$A:$C,3,FALSE),"NAO CADASTRADA"))</f>
        <v/>
      </c>
      <c r="AE2344" s="50"/>
      <c r="AF2344" s="54" t="str">
        <f>IF(AE2344="","",IFERROR(VLOOKUP(AE2344,ATIVIDADES!$A:$C,3,FALSE),"NAO CADASTRADA"))</f>
        <v/>
      </c>
      <c r="AG2344" s="42"/>
      <c r="AH2344" s="48"/>
      <c r="AI2344" s="54" t="str">
        <f>IF(AH2344="","",IFERROR(VLOOKUP(AH2344,EMPRESAS!$A:$C,3,FALSE),"NAO CADASTRADA"))</f>
        <v/>
      </c>
      <c r="AJ2344" s="50"/>
      <c r="AK2344" s="54" t="str">
        <f>IF(AJ2344="","",IFERROR(VLOOKUP(AJ2344,ATIVIDADES!$A:$C,3,FALSE),"NAO CADASTRADA"))</f>
        <v/>
      </c>
      <c r="AL2344" s="42"/>
    </row>
    <row r="2345" spans="1:38" x14ac:dyDescent="0.25">
      <c r="A2345" s="26" t="str">
        <f t="shared" si="254"/>
        <v>OK</v>
      </c>
      <c r="B2345" s="29">
        <f t="shared" si="255"/>
        <v>2487914866</v>
      </c>
      <c r="C2345" s="30">
        <v>44433</v>
      </c>
      <c r="D2345" s="18">
        <f t="shared" si="258"/>
        <v>44409</v>
      </c>
      <c r="E2345" s="19" t="str">
        <f>IF(ISERROR(VLOOKUP(C2345,FERIADOS!$A:$B,1,FALSE)),IF(WEEKDAY(C2345)=1,"Dom",IF(WEEKDAY(C2345)=2,"Seg",IF(WEEKDAY(C2345)=3,"Ter",IF(WEEKDAY(C2345)=4,"Qua",IF(WEEKDAY(C2345)=5,"Qui",IF(WEEKDAY(C2345)=6,"Sex","Sab")))))),"Feriado")</f>
        <v>Qua</v>
      </c>
      <c r="F2345" s="32">
        <v>0.32291666666666669</v>
      </c>
      <c r="G2345" s="33">
        <v>0.5</v>
      </c>
      <c r="H2345" s="33">
        <v>0.54166666666666663</v>
      </c>
      <c r="I2345" s="33">
        <v>0.7416666666666667</v>
      </c>
      <c r="J2345" s="21">
        <f t="shared" si="256"/>
        <v>0.37708333333333338</v>
      </c>
      <c r="K2345" s="21">
        <f t="shared" si="252"/>
        <v>0.37708333333333333</v>
      </c>
      <c r="L2345" s="21">
        <f t="shared" si="253"/>
        <v>1.0416666666666685E-2</v>
      </c>
      <c r="M2345" s="22">
        <f t="shared" si="257"/>
        <v>0</v>
      </c>
      <c r="N2345" s="48">
        <v>156</v>
      </c>
      <c r="O2345" s="54" t="str">
        <f>IF(N2345="","",IFERROR(VLOOKUP(N2345,EMPRESAS!$A:$C,3,FALSE),"NAO CADASTRADA"))</f>
        <v>RAINHA</v>
      </c>
      <c r="P2345" s="50">
        <v>52</v>
      </c>
      <c r="Q2345" s="54" t="str">
        <f>IF(P2345="","",IFERROR(VLOOKUP(P2345,ATIVIDADES!$A:$C,3,FALSE),"NAO CADASTRADA"))</f>
        <v xml:space="preserve">REVISÃO DPTO PESSOAL </v>
      </c>
      <c r="R2345" s="42">
        <v>0.125</v>
      </c>
      <c r="S2345" s="48">
        <v>160</v>
      </c>
      <c r="T2345" s="54" t="str">
        <f>IF(S2345="","",IFERROR(VLOOKUP(S2345,EMPRESAS!$A:$C,3,FALSE),"NAO CADASTRADA"))</f>
        <v>SAPORE</v>
      </c>
      <c r="U2345" s="50">
        <v>52</v>
      </c>
      <c r="V2345" s="54" t="str">
        <f>IF(U2345="","",IFERROR(VLOOKUP(U2345,ATIVIDADES!$A:$C,3,FALSE),"NAO CADASTRADA"))</f>
        <v xml:space="preserve">REVISÃO DPTO PESSOAL </v>
      </c>
      <c r="W2345" s="42">
        <v>0.25208333333333333</v>
      </c>
      <c r="X2345" s="48"/>
      <c r="Y2345" s="54" t="str">
        <f>IF(X2345="","",IFERROR(VLOOKUP(X2345,EMPRESAS!$A:$C,3,FALSE),"NAO CADASTRADA"))</f>
        <v/>
      </c>
      <c r="Z2345" s="50"/>
      <c r="AA2345" s="54" t="str">
        <f>IF(Z2345="","",IFERROR(VLOOKUP(Z2345,ATIVIDADES!$A:$C,3,FALSE),"NAO CADASTRADA"))</f>
        <v/>
      </c>
      <c r="AB2345" s="42"/>
      <c r="AC2345" s="48"/>
      <c r="AD2345" s="54" t="str">
        <f>IF(AC2345="","",IFERROR(VLOOKUP(AC2345,EMPRESAS!$A:$C,3,FALSE),"NAO CADASTRADA"))</f>
        <v/>
      </c>
      <c r="AE2345" s="50"/>
      <c r="AF2345" s="54" t="str">
        <f>IF(AE2345="","",IFERROR(VLOOKUP(AE2345,ATIVIDADES!$A:$C,3,FALSE),"NAO CADASTRADA"))</f>
        <v/>
      </c>
      <c r="AG2345" s="42"/>
      <c r="AH2345" s="48"/>
      <c r="AI2345" s="54" t="str">
        <f>IF(AH2345="","",IFERROR(VLOOKUP(AH2345,EMPRESAS!$A:$C,3,FALSE),"NAO CADASTRADA"))</f>
        <v/>
      </c>
      <c r="AJ2345" s="50"/>
      <c r="AK2345" s="54" t="str">
        <f>IF(AJ2345="","",IFERROR(VLOOKUP(AJ2345,ATIVIDADES!$A:$C,3,FALSE),"NAO CADASTRADA"))</f>
        <v/>
      </c>
      <c r="AL2345" s="42"/>
    </row>
    <row r="2346" spans="1:38" x14ac:dyDescent="0.25">
      <c r="A2346" s="26" t="str">
        <f t="shared" si="254"/>
        <v>OK</v>
      </c>
      <c r="B2346" s="29">
        <f t="shared" si="255"/>
        <v>2487914866</v>
      </c>
      <c r="C2346" s="30">
        <v>44434</v>
      </c>
      <c r="D2346" s="18">
        <f t="shared" si="258"/>
        <v>44409</v>
      </c>
      <c r="E2346" s="19" t="str">
        <f>IF(ISERROR(VLOOKUP(C2346,FERIADOS!$A:$B,1,FALSE)),IF(WEEKDAY(C2346)=1,"Dom",IF(WEEKDAY(C2346)=2,"Seg",IF(WEEKDAY(C2346)=3,"Ter",IF(WEEKDAY(C2346)=4,"Qua",IF(WEEKDAY(C2346)=5,"Qui",IF(WEEKDAY(C2346)=6,"Sex","Sab")))))),"Feriado")</f>
        <v>Qui</v>
      </c>
      <c r="F2346" s="32">
        <v>0.32291666666666669</v>
      </c>
      <c r="G2346" s="33">
        <v>0.5</v>
      </c>
      <c r="H2346" s="33">
        <v>0.5625</v>
      </c>
      <c r="I2346" s="33">
        <v>0.73958333333333337</v>
      </c>
      <c r="J2346" s="21">
        <f t="shared" si="256"/>
        <v>0.35416666666666669</v>
      </c>
      <c r="K2346" s="21">
        <f t="shared" si="252"/>
        <v>0.35416666666666669</v>
      </c>
      <c r="L2346" s="21">
        <f t="shared" si="253"/>
        <v>0</v>
      </c>
      <c r="M2346" s="22">
        <f t="shared" si="257"/>
        <v>1.2500000000000011E-2</v>
      </c>
      <c r="N2346" s="48">
        <v>160</v>
      </c>
      <c r="O2346" s="54" t="str">
        <f>IF(N2346="","",IFERROR(VLOOKUP(N2346,EMPRESAS!$A:$C,3,FALSE),"NAO CADASTRADA"))</f>
        <v>SAPORE</v>
      </c>
      <c r="P2346" s="50">
        <v>52</v>
      </c>
      <c r="Q2346" s="54" t="str">
        <f>IF(P2346="","",IFERROR(VLOOKUP(P2346,ATIVIDADES!$A:$C,3,FALSE),"NAO CADASTRADA"))</f>
        <v xml:space="preserve">REVISÃO DPTO PESSOAL </v>
      </c>
      <c r="R2346" s="42">
        <v>0.35416666666666669</v>
      </c>
      <c r="S2346" s="48"/>
      <c r="T2346" s="54" t="str">
        <f>IF(S2346="","",IFERROR(VLOOKUP(S2346,EMPRESAS!$A:$C,3,FALSE),"NAO CADASTRADA"))</f>
        <v/>
      </c>
      <c r="U2346" s="50"/>
      <c r="V2346" s="54" t="str">
        <f>IF(U2346="","",IFERROR(VLOOKUP(U2346,ATIVIDADES!$A:$C,3,FALSE),"NAO CADASTRADA"))</f>
        <v/>
      </c>
      <c r="W2346" s="42"/>
      <c r="X2346" s="48"/>
      <c r="Y2346" s="54" t="str">
        <f>IF(X2346="","",IFERROR(VLOOKUP(X2346,EMPRESAS!$A:$C,3,FALSE),"NAO CADASTRADA"))</f>
        <v/>
      </c>
      <c r="Z2346" s="50"/>
      <c r="AA2346" s="54" t="str">
        <f>IF(Z2346="","",IFERROR(VLOOKUP(Z2346,ATIVIDADES!$A:$C,3,FALSE),"NAO CADASTRADA"))</f>
        <v/>
      </c>
      <c r="AB2346" s="42"/>
      <c r="AC2346" s="48"/>
      <c r="AD2346" s="54" t="str">
        <f>IF(AC2346="","",IFERROR(VLOOKUP(AC2346,EMPRESAS!$A:$C,3,FALSE),"NAO CADASTRADA"))</f>
        <v/>
      </c>
      <c r="AE2346" s="50"/>
      <c r="AF2346" s="54" t="str">
        <f>IF(AE2346="","",IFERROR(VLOOKUP(AE2346,ATIVIDADES!$A:$C,3,FALSE),"NAO CADASTRADA"))</f>
        <v/>
      </c>
      <c r="AG2346" s="42"/>
      <c r="AH2346" s="48"/>
      <c r="AI2346" s="54" t="str">
        <f>IF(AH2346="","",IFERROR(VLOOKUP(AH2346,EMPRESAS!$A:$C,3,FALSE),"NAO CADASTRADA"))</f>
        <v/>
      </c>
      <c r="AJ2346" s="50"/>
      <c r="AK2346" s="54" t="str">
        <f>IF(AJ2346="","",IFERROR(VLOOKUP(AJ2346,ATIVIDADES!$A:$C,3,FALSE),"NAO CADASTRADA"))</f>
        <v/>
      </c>
      <c r="AL2346" s="42"/>
    </row>
    <row r="2347" spans="1:38" x14ac:dyDescent="0.25">
      <c r="A2347" s="26" t="str">
        <f t="shared" si="254"/>
        <v>OK</v>
      </c>
      <c r="B2347" s="29">
        <f t="shared" si="255"/>
        <v>2487914866</v>
      </c>
      <c r="C2347" s="30">
        <v>44435</v>
      </c>
      <c r="D2347" s="18">
        <f t="shared" si="258"/>
        <v>44409</v>
      </c>
      <c r="E2347" s="19" t="str">
        <f>IF(ISERROR(VLOOKUP(C2347,FERIADOS!$A:$B,1,FALSE)),IF(WEEKDAY(C2347)=1,"Dom",IF(WEEKDAY(C2347)=2,"Seg",IF(WEEKDAY(C2347)=3,"Ter",IF(WEEKDAY(C2347)=4,"Qua",IF(WEEKDAY(C2347)=5,"Qui",IF(WEEKDAY(C2347)=6,"Sex","Sab")))))),"Feriado")</f>
        <v>Sex</v>
      </c>
      <c r="F2347" s="32">
        <v>0.32291666666666669</v>
      </c>
      <c r="G2347" s="33">
        <v>0.5</v>
      </c>
      <c r="H2347" s="33">
        <v>0.54166666666666663</v>
      </c>
      <c r="I2347" s="33">
        <v>0.70000000000000007</v>
      </c>
      <c r="J2347" s="21">
        <f t="shared" si="256"/>
        <v>0.33541666666666675</v>
      </c>
      <c r="K2347" s="21">
        <f t="shared" si="252"/>
        <v>0.3354166666666667</v>
      </c>
      <c r="L2347" s="21">
        <f t="shared" si="253"/>
        <v>0</v>
      </c>
      <c r="M2347" s="22">
        <f t="shared" si="257"/>
        <v>3.1249999999999944E-2</v>
      </c>
      <c r="N2347" s="48">
        <v>160</v>
      </c>
      <c r="O2347" s="54" t="str">
        <f>IF(N2347="","",IFERROR(VLOOKUP(N2347,EMPRESAS!$A:$C,3,FALSE),"NAO CADASTRADA"))</f>
        <v>SAPORE</v>
      </c>
      <c r="P2347" s="50">
        <v>52</v>
      </c>
      <c r="Q2347" s="54" t="str">
        <f>IF(P2347="","",IFERROR(VLOOKUP(P2347,ATIVIDADES!$A:$C,3,FALSE),"NAO CADASTRADA"))</f>
        <v xml:space="preserve">REVISÃO DPTO PESSOAL </v>
      </c>
      <c r="R2347" s="42">
        <v>0.29166666666666669</v>
      </c>
      <c r="S2347" s="48">
        <v>156</v>
      </c>
      <c r="T2347" s="54" t="str">
        <f>IF(S2347="","",IFERROR(VLOOKUP(S2347,EMPRESAS!$A:$C,3,FALSE),"NAO CADASTRADA"))</f>
        <v>RAINHA</v>
      </c>
      <c r="U2347" s="50">
        <v>52</v>
      </c>
      <c r="V2347" s="54" t="str">
        <f>IF(U2347="","",IFERROR(VLOOKUP(U2347,ATIVIDADES!$A:$C,3,FALSE),"NAO CADASTRADA"))</f>
        <v xml:space="preserve">REVISÃO DPTO PESSOAL </v>
      </c>
      <c r="W2347" s="42">
        <v>4.3750000000000004E-2</v>
      </c>
      <c r="X2347" s="48"/>
      <c r="Y2347" s="54" t="str">
        <f>IF(X2347="","",IFERROR(VLOOKUP(X2347,EMPRESAS!$A:$C,3,FALSE),"NAO CADASTRADA"))</f>
        <v/>
      </c>
      <c r="Z2347" s="50"/>
      <c r="AA2347" s="54" t="str">
        <f>IF(Z2347="","",IFERROR(VLOOKUP(Z2347,ATIVIDADES!$A:$C,3,FALSE),"NAO CADASTRADA"))</f>
        <v/>
      </c>
      <c r="AB2347" s="42"/>
      <c r="AC2347" s="48"/>
      <c r="AD2347" s="54" t="str">
        <f>IF(AC2347="","",IFERROR(VLOOKUP(AC2347,EMPRESAS!$A:$C,3,FALSE),"NAO CADASTRADA"))</f>
        <v/>
      </c>
      <c r="AE2347" s="50"/>
      <c r="AF2347" s="54" t="str">
        <f>IF(AE2347="","",IFERROR(VLOOKUP(AE2347,ATIVIDADES!$A:$C,3,FALSE),"NAO CADASTRADA"))</f>
        <v/>
      </c>
      <c r="AG2347" s="42"/>
      <c r="AH2347" s="48"/>
      <c r="AI2347" s="54" t="str">
        <f>IF(AH2347="","",IFERROR(VLOOKUP(AH2347,EMPRESAS!$A:$C,3,FALSE),"NAO CADASTRADA"))</f>
        <v/>
      </c>
      <c r="AJ2347" s="50"/>
      <c r="AK2347" s="54" t="str">
        <f>IF(AJ2347="","",IFERROR(VLOOKUP(AJ2347,ATIVIDADES!$A:$C,3,FALSE),"NAO CADASTRADA"))</f>
        <v/>
      </c>
      <c r="AL2347" s="42"/>
    </row>
    <row r="2348" spans="1:38" x14ac:dyDescent="0.25">
      <c r="A2348" s="26" t="str">
        <f t="shared" si="254"/>
        <v>OK</v>
      </c>
      <c r="B2348" s="29">
        <f t="shared" si="255"/>
        <v>2487914866</v>
      </c>
      <c r="C2348" s="30">
        <v>44436</v>
      </c>
      <c r="D2348" s="18">
        <f t="shared" si="258"/>
        <v>44409</v>
      </c>
      <c r="E2348" s="19" t="str">
        <f>IF(ISERROR(VLOOKUP(C2348,FERIADOS!$A:$B,1,FALSE)),IF(WEEKDAY(C2348)=1,"Dom",IF(WEEKDAY(C2348)=2,"Seg",IF(WEEKDAY(C2348)=3,"Ter",IF(WEEKDAY(C2348)=4,"Qua",IF(WEEKDAY(C2348)=5,"Qui",IF(WEEKDAY(C2348)=6,"Sex","Sab")))))),"Feriado")</f>
        <v>Sab</v>
      </c>
      <c r="F2348" s="32"/>
      <c r="G2348" s="33"/>
      <c r="H2348" s="33"/>
      <c r="I2348" s="33"/>
      <c r="J2348" s="21" t="str">
        <f t="shared" si="256"/>
        <v/>
      </c>
      <c r="K2348" s="21">
        <f t="shared" si="252"/>
        <v>0</v>
      </c>
      <c r="L2348" s="21" t="str">
        <f t="shared" si="253"/>
        <v/>
      </c>
      <c r="M2348" s="22" t="str">
        <f t="shared" si="257"/>
        <v/>
      </c>
      <c r="N2348" s="48"/>
      <c r="O2348" s="54" t="str">
        <f>IF(N2348="","",IFERROR(VLOOKUP(N2348,EMPRESAS!$A:$C,3,FALSE),"NAO CADASTRADA"))</f>
        <v/>
      </c>
      <c r="P2348" s="50"/>
      <c r="Q2348" s="54" t="str">
        <f>IF(P2348="","",IFERROR(VLOOKUP(P2348,ATIVIDADES!$A:$C,3,FALSE),"NAO CADASTRADA"))</f>
        <v/>
      </c>
      <c r="R2348" s="42"/>
      <c r="S2348" s="48"/>
      <c r="T2348" s="54" t="str">
        <f>IF(S2348="","",IFERROR(VLOOKUP(S2348,EMPRESAS!$A:$C,3,FALSE),"NAO CADASTRADA"))</f>
        <v/>
      </c>
      <c r="U2348" s="50"/>
      <c r="V2348" s="54" t="str">
        <f>IF(U2348="","",IFERROR(VLOOKUP(U2348,ATIVIDADES!$A:$C,3,FALSE),"NAO CADASTRADA"))</f>
        <v/>
      </c>
      <c r="W2348" s="42"/>
      <c r="X2348" s="48"/>
      <c r="Y2348" s="54" t="str">
        <f>IF(X2348="","",IFERROR(VLOOKUP(X2348,EMPRESAS!$A:$C,3,FALSE),"NAO CADASTRADA"))</f>
        <v/>
      </c>
      <c r="Z2348" s="50"/>
      <c r="AA2348" s="54" t="str">
        <f>IF(Z2348="","",IFERROR(VLOOKUP(Z2348,ATIVIDADES!$A:$C,3,FALSE),"NAO CADASTRADA"))</f>
        <v/>
      </c>
      <c r="AB2348" s="42"/>
      <c r="AC2348" s="48"/>
      <c r="AD2348" s="54" t="str">
        <f>IF(AC2348="","",IFERROR(VLOOKUP(AC2348,EMPRESAS!$A:$C,3,FALSE),"NAO CADASTRADA"))</f>
        <v/>
      </c>
      <c r="AE2348" s="50"/>
      <c r="AF2348" s="54" t="str">
        <f>IF(AE2348="","",IFERROR(VLOOKUP(AE2348,ATIVIDADES!$A:$C,3,FALSE),"NAO CADASTRADA"))</f>
        <v/>
      </c>
      <c r="AG2348" s="42"/>
      <c r="AH2348" s="48"/>
      <c r="AI2348" s="54" t="str">
        <f>IF(AH2348="","",IFERROR(VLOOKUP(AH2348,EMPRESAS!$A:$C,3,FALSE),"NAO CADASTRADA"))</f>
        <v/>
      </c>
      <c r="AJ2348" s="50"/>
      <c r="AK2348" s="54" t="str">
        <f>IF(AJ2348="","",IFERROR(VLOOKUP(AJ2348,ATIVIDADES!$A:$C,3,FALSE),"NAO CADASTRADA"))</f>
        <v/>
      </c>
      <c r="AL2348" s="42"/>
    </row>
    <row r="2349" spans="1:38" x14ac:dyDescent="0.25">
      <c r="A2349" s="26" t="str">
        <f t="shared" si="254"/>
        <v>OK</v>
      </c>
      <c r="B2349" s="29">
        <f t="shared" si="255"/>
        <v>2487914866</v>
      </c>
      <c r="C2349" s="30">
        <v>44437</v>
      </c>
      <c r="D2349" s="18">
        <f t="shared" si="258"/>
        <v>44409</v>
      </c>
      <c r="E2349" s="19" t="str">
        <f>IF(ISERROR(VLOOKUP(C2349,FERIADOS!$A:$B,1,FALSE)),IF(WEEKDAY(C2349)=1,"Dom",IF(WEEKDAY(C2349)=2,"Seg",IF(WEEKDAY(C2349)=3,"Ter",IF(WEEKDAY(C2349)=4,"Qua",IF(WEEKDAY(C2349)=5,"Qui",IF(WEEKDAY(C2349)=6,"Sex","Sab")))))),"Feriado")</f>
        <v>Dom</v>
      </c>
      <c r="F2349" s="32"/>
      <c r="G2349" s="33"/>
      <c r="H2349" s="33"/>
      <c r="I2349" s="33"/>
      <c r="J2349" s="21" t="str">
        <f t="shared" si="256"/>
        <v/>
      </c>
      <c r="K2349" s="21">
        <f t="shared" si="252"/>
        <v>0</v>
      </c>
      <c r="L2349" s="21" t="str">
        <f t="shared" si="253"/>
        <v/>
      </c>
      <c r="M2349" s="22" t="str">
        <f t="shared" si="257"/>
        <v/>
      </c>
      <c r="N2349" s="48"/>
      <c r="O2349" s="54" t="str">
        <f>IF(N2349="","",IFERROR(VLOOKUP(N2349,EMPRESAS!$A:$C,3,FALSE),"NAO CADASTRADA"))</f>
        <v/>
      </c>
      <c r="P2349" s="50"/>
      <c r="Q2349" s="54" t="str">
        <f>IF(P2349="","",IFERROR(VLOOKUP(P2349,ATIVIDADES!$A:$C,3,FALSE),"NAO CADASTRADA"))</f>
        <v/>
      </c>
      <c r="R2349" s="42"/>
      <c r="S2349" s="48"/>
      <c r="T2349" s="54" t="str">
        <f>IF(S2349="","",IFERROR(VLOOKUP(S2349,EMPRESAS!$A:$C,3,FALSE),"NAO CADASTRADA"))</f>
        <v/>
      </c>
      <c r="U2349" s="50"/>
      <c r="V2349" s="54" t="str">
        <f>IF(U2349="","",IFERROR(VLOOKUP(U2349,ATIVIDADES!$A:$C,3,FALSE),"NAO CADASTRADA"))</f>
        <v/>
      </c>
      <c r="W2349" s="42"/>
      <c r="X2349" s="48"/>
      <c r="Y2349" s="54" t="str">
        <f>IF(X2349="","",IFERROR(VLOOKUP(X2349,EMPRESAS!$A:$C,3,FALSE),"NAO CADASTRADA"))</f>
        <v/>
      </c>
      <c r="Z2349" s="50"/>
      <c r="AA2349" s="54" t="str">
        <f>IF(Z2349="","",IFERROR(VLOOKUP(Z2349,ATIVIDADES!$A:$C,3,FALSE),"NAO CADASTRADA"))</f>
        <v/>
      </c>
      <c r="AB2349" s="42"/>
      <c r="AC2349" s="48"/>
      <c r="AD2349" s="54" t="str">
        <f>IF(AC2349="","",IFERROR(VLOOKUP(AC2349,EMPRESAS!$A:$C,3,FALSE),"NAO CADASTRADA"))</f>
        <v/>
      </c>
      <c r="AE2349" s="50"/>
      <c r="AF2349" s="54" t="str">
        <f>IF(AE2349="","",IFERROR(VLOOKUP(AE2349,ATIVIDADES!$A:$C,3,FALSE),"NAO CADASTRADA"))</f>
        <v/>
      </c>
      <c r="AG2349" s="42"/>
      <c r="AH2349" s="48"/>
      <c r="AI2349" s="54" t="str">
        <f>IF(AH2349="","",IFERROR(VLOOKUP(AH2349,EMPRESAS!$A:$C,3,FALSE),"NAO CADASTRADA"))</f>
        <v/>
      </c>
      <c r="AJ2349" s="50"/>
      <c r="AK2349" s="54" t="str">
        <f>IF(AJ2349="","",IFERROR(VLOOKUP(AJ2349,ATIVIDADES!$A:$C,3,FALSE),"NAO CADASTRADA"))</f>
        <v/>
      </c>
      <c r="AL2349" s="42"/>
    </row>
    <row r="2350" spans="1:38" x14ac:dyDescent="0.25">
      <c r="A2350" s="26" t="str">
        <f t="shared" si="254"/>
        <v>OK</v>
      </c>
      <c r="B2350" s="29">
        <f t="shared" si="255"/>
        <v>2487914866</v>
      </c>
      <c r="C2350" s="30">
        <v>44438</v>
      </c>
      <c r="D2350" s="18">
        <f t="shared" si="258"/>
        <v>44409</v>
      </c>
      <c r="E2350" s="19" t="str">
        <f>IF(ISERROR(VLOOKUP(C2350,FERIADOS!$A:$B,1,FALSE)),IF(WEEKDAY(C2350)=1,"Dom",IF(WEEKDAY(C2350)=2,"Seg",IF(WEEKDAY(C2350)=3,"Ter",IF(WEEKDAY(C2350)=4,"Qua",IF(WEEKDAY(C2350)=5,"Qui",IF(WEEKDAY(C2350)=6,"Sex","Sab")))))),"Feriado")</f>
        <v>Seg</v>
      </c>
      <c r="F2350" s="32">
        <v>0.32291666666666669</v>
      </c>
      <c r="G2350" s="33">
        <v>0.5</v>
      </c>
      <c r="H2350" s="33">
        <v>0.54166666666666663</v>
      </c>
      <c r="I2350" s="33">
        <v>0.7416666666666667</v>
      </c>
      <c r="J2350" s="21">
        <f t="shared" si="256"/>
        <v>0.37708333333333338</v>
      </c>
      <c r="K2350" s="21">
        <f t="shared" si="252"/>
        <v>0.37708333333333333</v>
      </c>
      <c r="L2350" s="21">
        <f t="shared" si="253"/>
        <v>1.0416666666666685E-2</v>
      </c>
      <c r="M2350" s="22">
        <f t="shared" si="257"/>
        <v>0</v>
      </c>
      <c r="N2350" s="48">
        <v>160</v>
      </c>
      <c r="O2350" s="54" t="str">
        <f>IF(N2350="","",IFERROR(VLOOKUP(N2350,EMPRESAS!$A:$C,3,FALSE),"NAO CADASTRADA"))</f>
        <v>SAPORE</v>
      </c>
      <c r="P2350" s="50">
        <v>52</v>
      </c>
      <c r="Q2350" s="54" t="str">
        <f>IF(P2350="","",IFERROR(VLOOKUP(P2350,ATIVIDADES!$A:$C,3,FALSE),"NAO CADASTRADA"))</f>
        <v xml:space="preserve">REVISÃO DPTO PESSOAL </v>
      </c>
      <c r="R2350" s="42">
        <v>0.3263888888888889</v>
      </c>
      <c r="S2350" s="48">
        <v>159</v>
      </c>
      <c r="T2350" s="54" t="str">
        <f>IF(S2350="","",IFERROR(VLOOKUP(S2350,EMPRESAS!$A:$C,3,FALSE),"NAO CADASTRADA"))</f>
        <v>BERCROM</v>
      </c>
      <c r="U2350" s="50">
        <v>52</v>
      </c>
      <c r="V2350" s="54" t="str">
        <f>IF(U2350="","",IFERROR(VLOOKUP(U2350,ATIVIDADES!$A:$C,3,FALSE),"NAO CADASTRADA"))</f>
        <v xml:space="preserve">REVISÃO DPTO PESSOAL </v>
      </c>
      <c r="W2350" s="42">
        <v>5.0694444444444452E-2</v>
      </c>
      <c r="X2350" s="48"/>
      <c r="Y2350" s="54" t="str">
        <f>IF(X2350="","",IFERROR(VLOOKUP(X2350,EMPRESAS!$A:$C,3,FALSE),"NAO CADASTRADA"))</f>
        <v/>
      </c>
      <c r="Z2350" s="50"/>
      <c r="AA2350" s="54" t="str">
        <f>IF(Z2350="","",IFERROR(VLOOKUP(Z2350,ATIVIDADES!$A:$C,3,FALSE),"NAO CADASTRADA"))</f>
        <v/>
      </c>
      <c r="AB2350" s="42"/>
      <c r="AC2350" s="48"/>
      <c r="AD2350" s="54" t="str">
        <f>IF(AC2350="","",IFERROR(VLOOKUP(AC2350,EMPRESAS!$A:$C,3,FALSE),"NAO CADASTRADA"))</f>
        <v/>
      </c>
      <c r="AE2350" s="50"/>
      <c r="AF2350" s="54" t="str">
        <f>IF(AE2350="","",IFERROR(VLOOKUP(AE2350,ATIVIDADES!$A:$C,3,FALSE),"NAO CADASTRADA"))</f>
        <v/>
      </c>
      <c r="AG2350" s="42"/>
      <c r="AH2350" s="48"/>
      <c r="AI2350" s="54" t="str">
        <f>IF(AH2350="","",IFERROR(VLOOKUP(AH2350,EMPRESAS!$A:$C,3,FALSE),"NAO CADASTRADA"))</f>
        <v/>
      </c>
      <c r="AJ2350" s="50"/>
      <c r="AK2350" s="54" t="str">
        <f>IF(AJ2350="","",IFERROR(VLOOKUP(AJ2350,ATIVIDADES!$A:$C,3,FALSE),"NAO CADASTRADA"))</f>
        <v/>
      </c>
      <c r="AL2350" s="42"/>
    </row>
    <row r="2351" spans="1:38" x14ac:dyDescent="0.25">
      <c r="A2351" s="26" t="str">
        <f t="shared" si="254"/>
        <v>OK</v>
      </c>
      <c r="B2351" s="29">
        <f t="shared" si="255"/>
        <v>2487914866</v>
      </c>
      <c r="C2351" s="30">
        <v>44439</v>
      </c>
      <c r="D2351" s="18">
        <f t="shared" si="258"/>
        <v>44409</v>
      </c>
      <c r="E2351" s="19" t="str">
        <f>IF(ISERROR(VLOOKUP(C2351,FERIADOS!$A:$B,1,FALSE)),IF(WEEKDAY(C2351)=1,"Dom",IF(WEEKDAY(C2351)=2,"Seg",IF(WEEKDAY(C2351)=3,"Ter",IF(WEEKDAY(C2351)=4,"Qua",IF(WEEKDAY(C2351)=5,"Qui",IF(WEEKDAY(C2351)=6,"Sex","Sab")))))),"Feriado")</f>
        <v>Ter</v>
      </c>
      <c r="F2351" s="32">
        <v>0.32291666666666669</v>
      </c>
      <c r="G2351" s="33">
        <v>0.5</v>
      </c>
      <c r="H2351" s="33">
        <v>0.54166666666666663</v>
      </c>
      <c r="I2351" s="33">
        <v>0.73611111111111116</v>
      </c>
      <c r="J2351" s="21">
        <f t="shared" si="256"/>
        <v>0.37152777777777785</v>
      </c>
      <c r="K2351" s="21">
        <f t="shared" si="252"/>
        <v>0.37152777777777779</v>
      </c>
      <c r="L2351" s="21">
        <f t="shared" si="253"/>
        <v>4.8611111111111494E-3</v>
      </c>
      <c r="M2351" s="22">
        <f t="shared" si="257"/>
        <v>0</v>
      </c>
      <c r="N2351" s="48">
        <v>42</v>
      </c>
      <c r="O2351" s="54" t="str">
        <f>IF(N2351="","",IFERROR(VLOOKUP(N2351,EMPRESAS!$A:$C,3,FALSE),"NAO CADASTRADA"))</f>
        <v>STAR SU</v>
      </c>
      <c r="P2351" s="50">
        <v>53</v>
      </c>
      <c r="Q2351" s="54" t="str">
        <f>IF(P2351="","",IFERROR(VLOOKUP(P2351,ATIVIDADES!$A:$C,3,FALSE),"NAO CADASTRADA"))</f>
        <v>REVISÃO R.H.</v>
      </c>
      <c r="R2351" s="42">
        <v>0.11805555555555557</v>
      </c>
      <c r="S2351" s="48">
        <v>160</v>
      </c>
      <c r="T2351" s="54" t="str">
        <f>IF(S2351="","",IFERROR(VLOOKUP(S2351,EMPRESAS!$A:$C,3,FALSE),"NAO CADASTRADA"))</f>
        <v>SAPORE</v>
      </c>
      <c r="U2351" s="50">
        <v>52</v>
      </c>
      <c r="V2351" s="54" t="str">
        <f>IF(U2351="","",IFERROR(VLOOKUP(U2351,ATIVIDADES!$A:$C,3,FALSE),"NAO CADASTRADA"))</f>
        <v xml:space="preserve">REVISÃO DPTO PESSOAL </v>
      </c>
      <c r="W2351" s="42">
        <v>0.25347222222222221</v>
      </c>
      <c r="X2351" s="48"/>
      <c r="Y2351" s="54" t="str">
        <f>IF(X2351="","",IFERROR(VLOOKUP(X2351,EMPRESAS!$A:$C,3,FALSE),"NAO CADASTRADA"))</f>
        <v/>
      </c>
      <c r="Z2351" s="50"/>
      <c r="AA2351" s="54" t="str">
        <f>IF(Z2351="","",IFERROR(VLOOKUP(Z2351,ATIVIDADES!$A:$C,3,FALSE),"NAO CADASTRADA"))</f>
        <v/>
      </c>
      <c r="AB2351" s="42"/>
      <c r="AC2351" s="48"/>
      <c r="AD2351" s="54" t="str">
        <f>IF(AC2351="","",IFERROR(VLOOKUP(AC2351,EMPRESAS!$A:$C,3,FALSE),"NAO CADASTRADA"))</f>
        <v/>
      </c>
      <c r="AE2351" s="50"/>
      <c r="AF2351" s="54" t="str">
        <f>IF(AE2351="","",IFERROR(VLOOKUP(AE2351,ATIVIDADES!$A:$C,3,FALSE),"NAO CADASTRADA"))</f>
        <v/>
      </c>
      <c r="AG2351" s="42"/>
      <c r="AH2351" s="48"/>
      <c r="AI2351" s="54" t="str">
        <f>IF(AH2351="","",IFERROR(VLOOKUP(AH2351,EMPRESAS!$A:$C,3,FALSE),"NAO CADASTRADA"))</f>
        <v/>
      </c>
      <c r="AJ2351" s="50"/>
      <c r="AK2351" s="54" t="str">
        <f>IF(AJ2351="","",IFERROR(VLOOKUP(AJ2351,ATIVIDADES!$A:$C,3,FALSE),"NAO CADASTRADA"))</f>
        <v/>
      </c>
      <c r="AL2351" s="42"/>
    </row>
    <row r="2352" spans="1:38" x14ac:dyDescent="0.25">
      <c r="A2352" s="26" t="str">
        <f t="shared" si="254"/>
        <v>OK</v>
      </c>
      <c r="B2352" s="29">
        <f t="shared" si="255"/>
        <v>2487914866</v>
      </c>
      <c r="C2352" s="30">
        <v>44440</v>
      </c>
      <c r="D2352" s="18">
        <f t="shared" si="258"/>
        <v>44440</v>
      </c>
      <c r="E2352" s="19" t="str">
        <f>IF(ISERROR(VLOOKUP(C2352,FERIADOS!$A:$B,1,FALSE)),IF(WEEKDAY(C2352)=1,"Dom",IF(WEEKDAY(C2352)=2,"Seg",IF(WEEKDAY(C2352)=3,"Ter",IF(WEEKDAY(C2352)=4,"Qua",IF(WEEKDAY(C2352)=5,"Qui",IF(WEEKDAY(C2352)=6,"Sex","Sab")))))),"Feriado")</f>
        <v>Qua</v>
      </c>
      <c r="F2352" s="32">
        <v>0.32291666666666669</v>
      </c>
      <c r="G2352" s="33">
        <v>0.5</v>
      </c>
      <c r="H2352" s="33">
        <v>0.54166666666666663</v>
      </c>
      <c r="I2352" s="33">
        <v>0.7416666666666667</v>
      </c>
      <c r="J2352" s="21">
        <f t="shared" si="256"/>
        <v>0.37708333333333338</v>
      </c>
      <c r="K2352" s="21">
        <f t="shared" si="252"/>
        <v>0.37708333333333333</v>
      </c>
      <c r="L2352" s="21">
        <f t="shared" si="253"/>
        <v>1.0416666666666685E-2</v>
      </c>
      <c r="M2352" s="22">
        <f t="shared" si="257"/>
        <v>0</v>
      </c>
      <c r="N2352" s="48">
        <v>4</v>
      </c>
      <c r="O2352" s="54" t="str">
        <f>IF(N2352="","",IFERROR(VLOOKUP(N2352,EMPRESAS!$A:$C,3,FALSE),"NAO CADASTRADA"))</f>
        <v>CPSA</v>
      </c>
      <c r="P2352" s="50">
        <v>77</v>
      </c>
      <c r="Q2352" s="54" t="str">
        <f>IF(P2352="","",IFERROR(VLOOKUP(P2352,ATIVIDADES!$A:$C,3,FALSE),"NAO CADASTRADA"))</f>
        <v>OBRAS</v>
      </c>
      <c r="R2352" s="42">
        <v>0.23263888888888887</v>
      </c>
      <c r="S2352" s="48">
        <v>160</v>
      </c>
      <c r="T2352" s="54" t="str">
        <f>IF(S2352="","",IFERROR(VLOOKUP(S2352,EMPRESAS!$A:$C,3,FALSE),"NAO CADASTRADA"))</f>
        <v>SAPORE</v>
      </c>
      <c r="U2352" s="50">
        <v>52</v>
      </c>
      <c r="V2352" s="54" t="str">
        <f>IF(U2352="","",IFERROR(VLOOKUP(U2352,ATIVIDADES!$A:$C,3,FALSE),"NAO CADASTRADA"))</f>
        <v xml:space="preserve">REVISÃO DPTO PESSOAL </v>
      </c>
      <c r="W2352" s="42">
        <v>0.10277777777777779</v>
      </c>
      <c r="X2352" s="48">
        <v>42</v>
      </c>
      <c r="Y2352" s="54" t="str">
        <f>IF(X2352="","",IFERROR(VLOOKUP(X2352,EMPRESAS!$A:$C,3,FALSE),"NAO CADASTRADA"))</f>
        <v>STAR SU</v>
      </c>
      <c r="Z2352" s="50">
        <v>53</v>
      </c>
      <c r="AA2352" s="54" t="str">
        <f>IF(Z2352="","",IFERROR(VLOOKUP(Z2352,ATIVIDADES!$A:$C,3,FALSE),"NAO CADASTRADA"))</f>
        <v>REVISÃO R.H.</v>
      </c>
      <c r="AB2352" s="42">
        <v>4.1666666666666664E-2</v>
      </c>
      <c r="AC2352" s="48"/>
      <c r="AD2352" s="54" t="str">
        <f>IF(AC2352="","",IFERROR(VLOOKUP(AC2352,EMPRESAS!$A:$C,3,FALSE),"NAO CADASTRADA"))</f>
        <v/>
      </c>
      <c r="AE2352" s="50"/>
      <c r="AF2352" s="54" t="str">
        <f>IF(AE2352="","",IFERROR(VLOOKUP(AE2352,ATIVIDADES!$A:$C,3,FALSE),"NAO CADASTRADA"))</f>
        <v/>
      </c>
      <c r="AG2352" s="42"/>
      <c r="AH2352" s="48"/>
      <c r="AI2352" s="54" t="str">
        <f>IF(AH2352="","",IFERROR(VLOOKUP(AH2352,EMPRESAS!$A:$C,3,FALSE),"NAO CADASTRADA"))</f>
        <v/>
      </c>
      <c r="AJ2352" s="50"/>
      <c r="AK2352" s="54" t="str">
        <f>IF(AJ2352="","",IFERROR(VLOOKUP(AJ2352,ATIVIDADES!$A:$C,3,FALSE),"NAO CADASTRADA"))</f>
        <v/>
      </c>
      <c r="AL2352" s="42"/>
    </row>
    <row r="2353" spans="1:38" x14ac:dyDescent="0.25">
      <c r="A2353" s="26" t="str">
        <f t="shared" si="254"/>
        <v>OK</v>
      </c>
      <c r="B2353" s="29">
        <f t="shared" si="255"/>
        <v>2487914866</v>
      </c>
      <c r="C2353" s="30">
        <v>44441</v>
      </c>
      <c r="D2353" s="18">
        <f t="shared" si="258"/>
        <v>44440</v>
      </c>
      <c r="E2353" s="19" t="str">
        <f>IF(ISERROR(VLOOKUP(C2353,FERIADOS!$A:$B,1,FALSE)),IF(WEEKDAY(C2353)=1,"Dom",IF(WEEKDAY(C2353)=2,"Seg",IF(WEEKDAY(C2353)=3,"Ter",IF(WEEKDAY(C2353)=4,"Qua",IF(WEEKDAY(C2353)=5,"Qui",IF(WEEKDAY(C2353)=6,"Sex","Sab")))))),"Feriado")</f>
        <v>Qui</v>
      </c>
      <c r="F2353" s="32">
        <v>0.32291666666666669</v>
      </c>
      <c r="G2353" s="33">
        <v>0.5</v>
      </c>
      <c r="H2353" s="33">
        <v>0.54166666666666663</v>
      </c>
      <c r="I2353" s="33">
        <v>0.7416666666666667</v>
      </c>
      <c r="J2353" s="21">
        <f t="shared" si="256"/>
        <v>0.37708333333333338</v>
      </c>
      <c r="K2353" s="21">
        <f t="shared" si="252"/>
        <v>0.37708333333333333</v>
      </c>
      <c r="L2353" s="21">
        <f t="shared" si="253"/>
        <v>1.0416666666666685E-2</v>
      </c>
      <c r="M2353" s="22">
        <f t="shared" si="257"/>
        <v>0</v>
      </c>
      <c r="N2353" s="48">
        <v>160</v>
      </c>
      <c r="O2353" s="54" t="str">
        <f>IF(N2353="","",IFERROR(VLOOKUP(N2353,EMPRESAS!$A:$C,3,FALSE),"NAO CADASTRADA"))</f>
        <v>SAPORE</v>
      </c>
      <c r="P2353" s="50">
        <v>52</v>
      </c>
      <c r="Q2353" s="54" t="str">
        <f>IF(P2353="","",IFERROR(VLOOKUP(P2353,ATIVIDADES!$A:$C,3,FALSE),"NAO CADASTRADA"))</f>
        <v xml:space="preserve">REVISÃO DPTO PESSOAL </v>
      </c>
      <c r="R2353" s="42">
        <v>0.26944444444444443</v>
      </c>
      <c r="S2353" s="48">
        <v>160</v>
      </c>
      <c r="T2353" s="54" t="str">
        <f>IF(S2353="","",IFERROR(VLOOKUP(S2353,EMPRESAS!$A:$C,3,FALSE),"NAO CADASTRADA"))</f>
        <v>SAPORE</v>
      </c>
      <c r="U2353" s="50">
        <v>77</v>
      </c>
      <c r="V2353" s="54" t="str">
        <f>IF(U2353="","",IFERROR(VLOOKUP(U2353,ATIVIDADES!$A:$C,3,FALSE),"NAO CADASTRADA"))</f>
        <v>OBRAS</v>
      </c>
      <c r="W2353" s="42">
        <v>0.1076388888888889</v>
      </c>
      <c r="X2353" s="48"/>
      <c r="Y2353" s="54" t="str">
        <f>IF(X2353="","",IFERROR(VLOOKUP(X2353,EMPRESAS!$A:$C,3,FALSE),"NAO CADASTRADA"))</f>
        <v/>
      </c>
      <c r="Z2353" s="50"/>
      <c r="AA2353" s="54" t="str">
        <f>IF(Z2353="","",IFERROR(VLOOKUP(Z2353,ATIVIDADES!$A:$C,3,FALSE),"NAO CADASTRADA"))</f>
        <v/>
      </c>
      <c r="AB2353" s="42"/>
      <c r="AC2353" s="48"/>
      <c r="AD2353" s="54" t="str">
        <f>IF(AC2353="","",IFERROR(VLOOKUP(AC2353,EMPRESAS!$A:$C,3,FALSE),"NAO CADASTRADA"))</f>
        <v/>
      </c>
      <c r="AE2353" s="50"/>
      <c r="AF2353" s="54" t="str">
        <f>IF(AE2353="","",IFERROR(VLOOKUP(AE2353,ATIVIDADES!$A:$C,3,FALSE),"NAO CADASTRADA"))</f>
        <v/>
      </c>
      <c r="AG2353" s="42"/>
      <c r="AH2353" s="48"/>
      <c r="AI2353" s="54" t="str">
        <f>IF(AH2353="","",IFERROR(VLOOKUP(AH2353,EMPRESAS!$A:$C,3,FALSE),"NAO CADASTRADA"))</f>
        <v/>
      </c>
      <c r="AJ2353" s="50"/>
      <c r="AK2353" s="54" t="str">
        <f>IF(AJ2353="","",IFERROR(VLOOKUP(AJ2353,ATIVIDADES!$A:$C,3,FALSE),"NAO CADASTRADA"))</f>
        <v/>
      </c>
      <c r="AL2353" s="42"/>
    </row>
    <row r="2354" spans="1:38" x14ac:dyDescent="0.25">
      <c r="A2354" s="26" t="str">
        <f t="shared" si="254"/>
        <v>OK</v>
      </c>
      <c r="B2354" s="29">
        <f t="shared" si="255"/>
        <v>2487914866</v>
      </c>
      <c r="C2354" s="30">
        <v>44442</v>
      </c>
      <c r="D2354" s="18">
        <f t="shared" si="258"/>
        <v>44440</v>
      </c>
      <c r="E2354" s="19" t="str">
        <f>IF(ISERROR(VLOOKUP(C2354,FERIADOS!$A:$B,1,FALSE)),IF(WEEKDAY(C2354)=1,"Dom",IF(WEEKDAY(C2354)=2,"Seg",IF(WEEKDAY(C2354)=3,"Ter",IF(WEEKDAY(C2354)=4,"Qua",IF(WEEKDAY(C2354)=5,"Qui",IF(WEEKDAY(C2354)=6,"Sex","Sab")))))),"Feriado")</f>
        <v>Sex</v>
      </c>
      <c r="F2354" s="32">
        <v>0.32291666666666669</v>
      </c>
      <c r="G2354" s="33">
        <v>0.5</v>
      </c>
      <c r="H2354" s="33">
        <v>0.54166666666666663</v>
      </c>
      <c r="I2354" s="33">
        <v>0.70000000000000007</v>
      </c>
      <c r="J2354" s="21">
        <f t="shared" si="256"/>
        <v>0.33541666666666675</v>
      </c>
      <c r="K2354" s="21">
        <f t="shared" si="252"/>
        <v>0.33541666666666664</v>
      </c>
      <c r="L2354" s="21">
        <f t="shared" si="253"/>
        <v>0</v>
      </c>
      <c r="M2354" s="22">
        <f t="shared" si="257"/>
        <v>3.1249999999999944E-2</v>
      </c>
      <c r="N2354" s="48">
        <v>50</v>
      </c>
      <c r="O2354" s="54" t="str">
        <f>IF(N2354="","",IFERROR(VLOOKUP(N2354,EMPRESAS!$A:$C,3,FALSE),"NAO CADASTRADA"))</f>
        <v>SIMIONATO</v>
      </c>
      <c r="P2354" s="50">
        <v>54</v>
      </c>
      <c r="Q2354" s="54" t="str">
        <f>IF(P2354="","",IFERROR(VLOOKUP(P2354,ATIVIDADES!$A:$C,3,FALSE),"NAO CADASTRADA"))</f>
        <v>MÉDICO</v>
      </c>
      <c r="R2354" s="42">
        <v>6.25E-2</v>
      </c>
      <c r="S2354" s="48">
        <v>160</v>
      </c>
      <c r="T2354" s="54" t="str">
        <f>IF(S2354="","",IFERROR(VLOOKUP(S2354,EMPRESAS!$A:$C,3,FALSE),"NAO CADASTRADA"))</f>
        <v>SAPORE</v>
      </c>
      <c r="U2354" s="50">
        <v>52</v>
      </c>
      <c r="V2354" s="54" t="str">
        <f>IF(U2354="","",IFERROR(VLOOKUP(U2354,ATIVIDADES!$A:$C,3,FALSE),"NAO CADASTRADA"))</f>
        <v xml:space="preserve">REVISÃO DPTO PESSOAL </v>
      </c>
      <c r="W2354" s="42">
        <v>0.18958333333333333</v>
      </c>
      <c r="X2354" s="48">
        <v>160</v>
      </c>
      <c r="Y2354" s="54" t="str">
        <f>IF(X2354="","",IFERROR(VLOOKUP(X2354,EMPRESAS!$A:$C,3,FALSE),"NAO CADASTRADA"))</f>
        <v>SAPORE</v>
      </c>
      <c r="Z2354" s="50">
        <v>77</v>
      </c>
      <c r="AA2354" s="54" t="str">
        <f>IF(Z2354="","",IFERROR(VLOOKUP(Z2354,ATIVIDADES!$A:$C,3,FALSE),"NAO CADASTRADA"))</f>
        <v>OBRAS</v>
      </c>
      <c r="AB2354" s="42">
        <v>8.3333333333333329E-2</v>
      </c>
      <c r="AC2354" s="48"/>
      <c r="AD2354" s="54" t="str">
        <f>IF(AC2354="","",IFERROR(VLOOKUP(AC2354,EMPRESAS!$A:$C,3,FALSE),"NAO CADASTRADA"))</f>
        <v/>
      </c>
      <c r="AE2354" s="50"/>
      <c r="AF2354" s="54" t="str">
        <f>IF(AE2354="","",IFERROR(VLOOKUP(AE2354,ATIVIDADES!$A:$C,3,FALSE),"NAO CADASTRADA"))</f>
        <v/>
      </c>
      <c r="AG2354" s="42"/>
      <c r="AH2354" s="48"/>
      <c r="AI2354" s="54" t="str">
        <f>IF(AH2354="","",IFERROR(VLOOKUP(AH2354,EMPRESAS!$A:$C,3,FALSE),"NAO CADASTRADA"))</f>
        <v/>
      </c>
      <c r="AJ2354" s="50"/>
      <c r="AK2354" s="54" t="str">
        <f>IF(AJ2354="","",IFERROR(VLOOKUP(AJ2354,ATIVIDADES!$A:$C,3,FALSE),"NAO CADASTRADA"))</f>
        <v/>
      </c>
      <c r="AL2354" s="42"/>
    </row>
    <row r="2355" spans="1:38" x14ac:dyDescent="0.25">
      <c r="A2355" s="26" t="str">
        <f t="shared" si="254"/>
        <v>OK</v>
      </c>
      <c r="B2355" s="29">
        <f t="shared" si="255"/>
        <v>2487914866</v>
      </c>
      <c r="C2355" s="30">
        <v>44443</v>
      </c>
      <c r="D2355" s="18">
        <f t="shared" si="258"/>
        <v>44440</v>
      </c>
      <c r="E2355" s="19" t="str">
        <f>IF(ISERROR(VLOOKUP(C2355,FERIADOS!$A:$B,1,FALSE)),IF(WEEKDAY(C2355)=1,"Dom",IF(WEEKDAY(C2355)=2,"Seg",IF(WEEKDAY(C2355)=3,"Ter",IF(WEEKDAY(C2355)=4,"Qua",IF(WEEKDAY(C2355)=5,"Qui",IF(WEEKDAY(C2355)=6,"Sex","Sab")))))),"Feriado")</f>
        <v>Sab</v>
      </c>
      <c r="F2355" s="32"/>
      <c r="G2355" s="33"/>
      <c r="H2355" s="33"/>
      <c r="I2355" s="33"/>
      <c r="J2355" s="21" t="str">
        <f t="shared" si="256"/>
        <v/>
      </c>
      <c r="K2355" s="21">
        <f t="shared" si="252"/>
        <v>0</v>
      </c>
      <c r="L2355" s="21" t="str">
        <f t="shared" si="253"/>
        <v/>
      </c>
      <c r="M2355" s="22" t="str">
        <f t="shared" si="257"/>
        <v/>
      </c>
      <c r="N2355" s="48"/>
      <c r="O2355" s="54" t="str">
        <f>IF(N2355="","",IFERROR(VLOOKUP(N2355,EMPRESAS!$A:$C,3,FALSE),"NAO CADASTRADA"))</f>
        <v/>
      </c>
      <c r="P2355" s="50"/>
      <c r="Q2355" s="54" t="str">
        <f>IF(P2355="","",IFERROR(VLOOKUP(P2355,ATIVIDADES!$A:$C,3,FALSE),"NAO CADASTRADA"))</f>
        <v/>
      </c>
      <c r="R2355" s="42"/>
      <c r="S2355" s="48"/>
      <c r="T2355" s="54" t="str">
        <f>IF(S2355="","",IFERROR(VLOOKUP(S2355,EMPRESAS!$A:$C,3,FALSE),"NAO CADASTRADA"))</f>
        <v/>
      </c>
      <c r="U2355" s="50"/>
      <c r="V2355" s="54" t="str">
        <f>IF(U2355="","",IFERROR(VLOOKUP(U2355,ATIVIDADES!$A:$C,3,FALSE),"NAO CADASTRADA"))</f>
        <v/>
      </c>
      <c r="W2355" s="42"/>
      <c r="X2355" s="48"/>
      <c r="Y2355" s="54" t="str">
        <f>IF(X2355="","",IFERROR(VLOOKUP(X2355,EMPRESAS!$A:$C,3,FALSE),"NAO CADASTRADA"))</f>
        <v/>
      </c>
      <c r="Z2355" s="50"/>
      <c r="AA2355" s="54" t="str">
        <f>IF(Z2355="","",IFERROR(VLOOKUP(Z2355,ATIVIDADES!$A:$C,3,FALSE),"NAO CADASTRADA"))</f>
        <v/>
      </c>
      <c r="AB2355" s="42"/>
      <c r="AC2355" s="48"/>
      <c r="AD2355" s="54" t="str">
        <f>IF(AC2355="","",IFERROR(VLOOKUP(AC2355,EMPRESAS!$A:$C,3,FALSE),"NAO CADASTRADA"))</f>
        <v/>
      </c>
      <c r="AE2355" s="50"/>
      <c r="AF2355" s="54" t="str">
        <f>IF(AE2355="","",IFERROR(VLOOKUP(AE2355,ATIVIDADES!$A:$C,3,FALSE),"NAO CADASTRADA"))</f>
        <v/>
      </c>
      <c r="AG2355" s="42"/>
      <c r="AH2355" s="48"/>
      <c r="AI2355" s="54" t="str">
        <f>IF(AH2355="","",IFERROR(VLOOKUP(AH2355,EMPRESAS!$A:$C,3,FALSE),"NAO CADASTRADA"))</f>
        <v/>
      </c>
      <c r="AJ2355" s="50"/>
      <c r="AK2355" s="54" t="str">
        <f>IF(AJ2355="","",IFERROR(VLOOKUP(AJ2355,ATIVIDADES!$A:$C,3,FALSE),"NAO CADASTRADA"))</f>
        <v/>
      </c>
      <c r="AL2355" s="42"/>
    </row>
    <row r="2356" spans="1:38" x14ac:dyDescent="0.25">
      <c r="A2356" s="26" t="str">
        <f t="shared" si="254"/>
        <v>OK</v>
      </c>
      <c r="B2356" s="29">
        <f t="shared" si="255"/>
        <v>2487914866</v>
      </c>
      <c r="C2356" s="30">
        <v>44444</v>
      </c>
      <c r="D2356" s="18">
        <f t="shared" si="258"/>
        <v>44440</v>
      </c>
      <c r="E2356" s="19" t="str">
        <f>IF(ISERROR(VLOOKUP(C2356,FERIADOS!$A:$B,1,FALSE)),IF(WEEKDAY(C2356)=1,"Dom",IF(WEEKDAY(C2356)=2,"Seg",IF(WEEKDAY(C2356)=3,"Ter",IF(WEEKDAY(C2356)=4,"Qua",IF(WEEKDAY(C2356)=5,"Qui",IF(WEEKDAY(C2356)=6,"Sex","Sab")))))),"Feriado")</f>
        <v>Dom</v>
      </c>
      <c r="F2356" s="32"/>
      <c r="G2356" s="33"/>
      <c r="H2356" s="33"/>
      <c r="I2356" s="33"/>
      <c r="J2356" s="21" t="str">
        <f t="shared" si="256"/>
        <v/>
      </c>
      <c r="K2356" s="21">
        <f t="shared" si="252"/>
        <v>0</v>
      </c>
      <c r="L2356" s="21" t="str">
        <f t="shared" si="253"/>
        <v/>
      </c>
      <c r="M2356" s="22" t="str">
        <f t="shared" si="257"/>
        <v/>
      </c>
      <c r="N2356" s="48"/>
      <c r="O2356" s="54" t="str">
        <f>IF(N2356="","",IFERROR(VLOOKUP(N2356,EMPRESAS!$A:$C,3,FALSE),"NAO CADASTRADA"))</f>
        <v/>
      </c>
      <c r="P2356" s="50"/>
      <c r="Q2356" s="54" t="str">
        <f>IF(P2356="","",IFERROR(VLOOKUP(P2356,ATIVIDADES!$A:$C,3,FALSE),"NAO CADASTRADA"))</f>
        <v/>
      </c>
      <c r="R2356" s="42"/>
      <c r="S2356" s="48"/>
      <c r="T2356" s="54" t="str">
        <f>IF(S2356="","",IFERROR(VLOOKUP(S2356,EMPRESAS!$A:$C,3,FALSE),"NAO CADASTRADA"))</f>
        <v/>
      </c>
      <c r="U2356" s="50"/>
      <c r="V2356" s="54" t="str">
        <f>IF(U2356="","",IFERROR(VLOOKUP(U2356,ATIVIDADES!$A:$C,3,FALSE),"NAO CADASTRADA"))</f>
        <v/>
      </c>
      <c r="W2356" s="42"/>
      <c r="X2356" s="48"/>
      <c r="Y2356" s="54" t="str">
        <f>IF(X2356="","",IFERROR(VLOOKUP(X2356,EMPRESAS!$A:$C,3,FALSE),"NAO CADASTRADA"))</f>
        <v/>
      </c>
      <c r="Z2356" s="50"/>
      <c r="AA2356" s="54" t="str">
        <f>IF(Z2356="","",IFERROR(VLOOKUP(Z2356,ATIVIDADES!$A:$C,3,FALSE),"NAO CADASTRADA"))</f>
        <v/>
      </c>
      <c r="AB2356" s="42"/>
      <c r="AC2356" s="48"/>
      <c r="AD2356" s="54" t="str">
        <f>IF(AC2356="","",IFERROR(VLOOKUP(AC2356,EMPRESAS!$A:$C,3,FALSE),"NAO CADASTRADA"))</f>
        <v/>
      </c>
      <c r="AE2356" s="50"/>
      <c r="AF2356" s="54" t="str">
        <f>IF(AE2356="","",IFERROR(VLOOKUP(AE2356,ATIVIDADES!$A:$C,3,FALSE),"NAO CADASTRADA"))</f>
        <v/>
      </c>
      <c r="AG2356" s="42"/>
      <c r="AH2356" s="48"/>
      <c r="AI2356" s="54" t="str">
        <f>IF(AH2356="","",IFERROR(VLOOKUP(AH2356,EMPRESAS!$A:$C,3,FALSE),"NAO CADASTRADA"))</f>
        <v/>
      </c>
      <c r="AJ2356" s="50"/>
      <c r="AK2356" s="54" t="str">
        <f>IF(AJ2356="","",IFERROR(VLOOKUP(AJ2356,ATIVIDADES!$A:$C,3,FALSE),"NAO CADASTRADA"))</f>
        <v/>
      </c>
      <c r="AL2356" s="42"/>
    </row>
    <row r="2357" spans="1:38" x14ac:dyDescent="0.25">
      <c r="A2357" s="26" t="str">
        <f t="shared" si="254"/>
        <v>OK</v>
      </c>
      <c r="B2357" s="29">
        <f t="shared" si="255"/>
        <v>2487914866</v>
      </c>
      <c r="C2357" s="30">
        <v>44445</v>
      </c>
      <c r="D2357" s="18">
        <f t="shared" si="258"/>
        <v>44440</v>
      </c>
      <c r="E2357" s="19" t="str">
        <f>IF(ISERROR(VLOOKUP(C2357,FERIADOS!$A:$B,1,FALSE)),IF(WEEKDAY(C2357)=1,"Dom",IF(WEEKDAY(C2357)=2,"Seg",IF(WEEKDAY(C2357)=3,"Ter",IF(WEEKDAY(C2357)=4,"Qua",IF(WEEKDAY(C2357)=5,"Qui",IF(WEEKDAY(C2357)=6,"Sex","Sab")))))),"Feriado")</f>
        <v>Seg</v>
      </c>
      <c r="F2357" s="32">
        <v>0</v>
      </c>
      <c r="G2357" s="33">
        <v>0</v>
      </c>
      <c r="H2357" s="33">
        <v>0</v>
      </c>
      <c r="I2357" s="33">
        <v>0</v>
      </c>
      <c r="J2357" s="21">
        <f t="shared" si="256"/>
        <v>0</v>
      </c>
      <c r="K2357" s="21">
        <f t="shared" si="252"/>
        <v>0</v>
      </c>
      <c r="L2357" s="21">
        <f t="shared" si="253"/>
        <v>0</v>
      </c>
      <c r="M2357" s="22">
        <f t="shared" si="257"/>
        <v>0.3666666666666667</v>
      </c>
      <c r="N2357" s="48"/>
      <c r="O2357" s="54" t="str">
        <f>IF(N2357="","",IFERROR(VLOOKUP(N2357,EMPRESAS!$A:$C,3,FALSE),"NAO CADASTRADA"))</f>
        <v/>
      </c>
      <c r="P2357" s="50"/>
      <c r="Q2357" s="54" t="str">
        <f>IF(P2357="","",IFERROR(VLOOKUP(P2357,ATIVIDADES!$A:$C,3,FALSE),"NAO CADASTRADA"))</f>
        <v/>
      </c>
      <c r="R2357" s="42"/>
      <c r="S2357" s="48"/>
      <c r="T2357" s="54" t="str">
        <f>IF(S2357="","",IFERROR(VLOOKUP(S2357,EMPRESAS!$A:$C,3,FALSE),"NAO CADASTRADA"))</f>
        <v/>
      </c>
      <c r="U2357" s="50"/>
      <c r="V2357" s="54" t="str">
        <f>IF(U2357="","",IFERROR(VLOOKUP(U2357,ATIVIDADES!$A:$C,3,FALSE),"NAO CADASTRADA"))</f>
        <v/>
      </c>
      <c r="W2357" s="42"/>
      <c r="X2357" s="48"/>
      <c r="Y2357" s="54" t="str">
        <f>IF(X2357="","",IFERROR(VLOOKUP(X2357,EMPRESAS!$A:$C,3,FALSE),"NAO CADASTRADA"))</f>
        <v/>
      </c>
      <c r="Z2357" s="50"/>
      <c r="AA2357" s="54" t="str">
        <f>IF(Z2357="","",IFERROR(VLOOKUP(Z2357,ATIVIDADES!$A:$C,3,FALSE),"NAO CADASTRADA"))</f>
        <v/>
      </c>
      <c r="AB2357" s="42"/>
      <c r="AC2357" s="48"/>
      <c r="AD2357" s="54" t="str">
        <f>IF(AC2357="","",IFERROR(VLOOKUP(AC2357,EMPRESAS!$A:$C,3,FALSE),"NAO CADASTRADA"))</f>
        <v/>
      </c>
      <c r="AE2357" s="50"/>
      <c r="AF2357" s="54" t="str">
        <f>IF(AE2357="","",IFERROR(VLOOKUP(AE2357,ATIVIDADES!$A:$C,3,FALSE),"NAO CADASTRADA"))</f>
        <v/>
      </c>
      <c r="AG2357" s="42"/>
      <c r="AH2357" s="48"/>
      <c r="AI2357" s="54" t="str">
        <f>IF(AH2357="","",IFERROR(VLOOKUP(AH2357,EMPRESAS!$A:$C,3,FALSE),"NAO CADASTRADA"))</f>
        <v/>
      </c>
      <c r="AJ2357" s="50"/>
      <c r="AK2357" s="54" t="str">
        <f>IF(AJ2357="","",IFERROR(VLOOKUP(AJ2357,ATIVIDADES!$A:$C,3,FALSE),"NAO CADASTRADA"))</f>
        <v/>
      </c>
      <c r="AL2357" s="42"/>
    </row>
    <row r="2358" spans="1:38" x14ac:dyDescent="0.25">
      <c r="A2358" s="26" t="str">
        <f t="shared" si="254"/>
        <v>OK</v>
      </c>
      <c r="B2358" s="29">
        <f t="shared" si="255"/>
        <v>2487914866</v>
      </c>
      <c r="C2358" s="30">
        <v>44446</v>
      </c>
      <c r="D2358" s="18">
        <f t="shared" si="258"/>
        <v>44440</v>
      </c>
      <c r="E2358" s="19" t="str">
        <f>IF(ISERROR(VLOOKUP(C2358,FERIADOS!$A:$B,1,FALSE)),IF(WEEKDAY(C2358)=1,"Dom",IF(WEEKDAY(C2358)=2,"Seg",IF(WEEKDAY(C2358)=3,"Ter",IF(WEEKDAY(C2358)=4,"Qua",IF(WEEKDAY(C2358)=5,"Qui",IF(WEEKDAY(C2358)=6,"Sex","Sab")))))),"Feriado")</f>
        <v>Feriado</v>
      </c>
      <c r="F2358" s="32"/>
      <c r="G2358" s="33"/>
      <c r="H2358" s="33"/>
      <c r="I2358" s="33"/>
      <c r="J2358" s="21" t="str">
        <f t="shared" si="256"/>
        <v/>
      </c>
      <c r="K2358" s="21">
        <f t="shared" si="252"/>
        <v>0</v>
      </c>
      <c r="L2358" s="21" t="str">
        <f t="shared" si="253"/>
        <v/>
      </c>
      <c r="M2358" s="22" t="str">
        <f t="shared" si="257"/>
        <v/>
      </c>
      <c r="N2358" s="48"/>
      <c r="O2358" s="54" t="str">
        <f>IF(N2358="","",IFERROR(VLOOKUP(N2358,EMPRESAS!$A:$C,3,FALSE),"NAO CADASTRADA"))</f>
        <v/>
      </c>
      <c r="P2358" s="50"/>
      <c r="Q2358" s="54" t="str">
        <f>IF(P2358="","",IFERROR(VLOOKUP(P2358,ATIVIDADES!$A:$C,3,FALSE),"NAO CADASTRADA"))</f>
        <v/>
      </c>
      <c r="R2358" s="42"/>
      <c r="S2358" s="48"/>
      <c r="T2358" s="54" t="str">
        <f>IF(S2358="","",IFERROR(VLOOKUP(S2358,EMPRESAS!$A:$C,3,FALSE),"NAO CADASTRADA"))</f>
        <v/>
      </c>
      <c r="U2358" s="50"/>
      <c r="V2358" s="54" t="str">
        <f>IF(U2358="","",IFERROR(VLOOKUP(U2358,ATIVIDADES!$A:$C,3,FALSE),"NAO CADASTRADA"))</f>
        <v/>
      </c>
      <c r="W2358" s="42"/>
      <c r="X2358" s="48"/>
      <c r="Y2358" s="54" t="str">
        <f>IF(X2358="","",IFERROR(VLOOKUP(X2358,EMPRESAS!$A:$C,3,FALSE),"NAO CADASTRADA"))</f>
        <v/>
      </c>
      <c r="Z2358" s="50"/>
      <c r="AA2358" s="54" t="str">
        <f>IF(Z2358="","",IFERROR(VLOOKUP(Z2358,ATIVIDADES!$A:$C,3,FALSE),"NAO CADASTRADA"))</f>
        <v/>
      </c>
      <c r="AB2358" s="42"/>
      <c r="AC2358" s="48"/>
      <c r="AD2358" s="54" t="str">
        <f>IF(AC2358="","",IFERROR(VLOOKUP(AC2358,EMPRESAS!$A:$C,3,FALSE),"NAO CADASTRADA"))</f>
        <v/>
      </c>
      <c r="AE2358" s="50"/>
      <c r="AF2358" s="54" t="str">
        <f>IF(AE2358="","",IFERROR(VLOOKUP(AE2358,ATIVIDADES!$A:$C,3,FALSE),"NAO CADASTRADA"))</f>
        <v/>
      </c>
      <c r="AG2358" s="42"/>
      <c r="AH2358" s="48"/>
      <c r="AI2358" s="54" t="str">
        <f>IF(AH2358="","",IFERROR(VLOOKUP(AH2358,EMPRESAS!$A:$C,3,FALSE),"NAO CADASTRADA"))</f>
        <v/>
      </c>
      <c r="AJ2358" s="50"/>
      <c r="AK2358" s="54" t="str">
        <f>IF(AJ2358="","",IFERROR(VLOOKUP(AJ2358,ATIVIDADES!$A:$C,3,FALSE),"NAO CADASTRADA"))</f>
        <v/>
      </c>
      <c r="AL2358" s="42"/>
    </row>
    <row r="2359" spans="1:38" x14ac:dyDescent="0.25">
      <c r="A2359" s="26" t="str">
        <f t="shared" si="254"/>
        <v>OK</v>
      </c>
      <c r="B2359" s="29">
        <f t="shared" si="255"/>
        <v>2487914866</v>
      </c>
      <c r="C2359" s="30">
        <v>44447</v>
      </c>
      <c r="D2359" s="18">
        <f t="shared" si="258"/>
        <v>44440</v>
      </c>
      <c r="E2359" s="19" t="str">
        <f>IF(ISERROR(VLOOKUP(C2359,FERIADOS!$A:$B,1,FALSE)),IF(WEEKDAY(C2359)=1,"Dom",IF(WEEKDAY(C2359)=2,"Seg",IF(WEEKDAY(C2359)=3,"Ter",IF(WEEKDAY(C2359)=4,"Qua",IF(WEEKDAY(C2359)=5,"Qui",IF(WEEKDAY(C2359)=6,"Sex","Sab")))))),"Feriado")</f>
        <v>Qua</v>
      </c>
      <c r="F2359" s="32">
        <v>0.32291666666666669</v>
      </c>
      <c r="G2359" s="33">
        <v>0.5</v>
      </c>
      <c r="H2359" s="33">
        <v>0.54166666666666663</v>
      </c>
      <c r="I2359" s="33">
        <v>0.7416666666666667</v>
      </c>
      <c r="J2359" s="21">
        <f t="shared" si="256"/>
        <v>0.37708333333333338</v>
      </c>
      <c r="K2359" s="21">
        <f t="shared" si="252"/>
        <v>0.37708333333333338</v>
      </c>
      <c r="L2359" s="21">
        <f t="shared" si="253"/>
        <v>1.0416666666666685E-2</v>
      </c>
      <c r="M2359" s="22">
        <f t="shared" si="257"/>
        <v>0</v>
      </c>
      <c r="N2359" s="48">
        <v>160</v>
      </c>
      <c r="O2359" s="54" t="str">
        <f>IF(N2359="","",IFERROR(VLOOKUP(N2359,EMPRESAS!$A:$C,3,FALSE),"NAO CADASTRADA"))</f>
        <v>SAPORE</v>
      </c>
      <c r="P2359" s="50">
        <v>52</v>
      </c>
      <c r="Q2359" s="54" t="str">
        <f>IF(P2359="","",IFERROR(VLOOKUP(P2359,ATIVIDADES!$A:$C,3,FALSE),"NAO CADASTRADA"))</f>
        <v xml:space="preserve">REVISÃO DPTO PESSOAL </v>
      </c>
      <c r="R2359" s="42">
        <v>0.37708333333333338</v>
      </c>
      <c r="S2359" s="48"/>
      <c r="T2359" s="54" t="str">
        <f>IF(S2359="","",IFERROR(VLOOKUP(S2359,EMPRESAS!$A:$C,3,FALSE),"NAO CADASTRADA"))</f>
        <v/>
      </c>
      <c r="U2359" s="50"/>
      <c r="V2359" s="54" t="str">
        <f>IF(U2359="","",IFERROR(VLOOKUP(U2359,ATIVIDADES!$A:$C,3,FALSE),"NAO CADASTRADA"))</f>
        <v/>
      </c>
      <c r="W2359" s="42"/>
      <c r="X2359" s="48"/>
      <c r="Y2359" s="54" t="str">
        <f>IF(X2359="","",IFERROR(VLOOKUP(X2359,EMPRESAS!$A:$C,3,FALSE),"NAO CADASTRADA"))</f>
        <v/>
      </c>
      <c r="Z2359" s="50"/>
      <c r="AA2359" s="54" t="str">
        <f>IF(Z2359="","",IFERROR(VLOOKUP(Z2359,ATIVIDADES!$A:$C,3,FALSE),"NAO CADASTRADA"))</f>
        <v/>
      </c>
      <c r="AB2359" s="42"/>
      <c r="AC2359" s="48"/>
      <c r="AD2359" s="54" t="str">
        <f>IF(AC2359="","",IFERROR(VLOOKUP(AC2359,EMPRESAS!$A:$C,3,FALSE),"NAO CADASTRADA"))</f>
        <v/>
      </c>
      <c r="AE2359" s="50"/>
      <c r="AF2359" s="54" t="str">
        <f>IF(AE2359="","",IFERROR(VLOOKUP(AE2359,ATIVIDADES!$A:$C,3,FALSE),"NAO CADASTRADA"))</f>
        <v/>
      </c>
      <c r="AG2359" s="42"/>
      <c r="AH2359" s="48"/>
      <c r="AI2359" s="54" t="str">
        <f>IF(AH2359="","",IFERROR(VLOOKUP(AH2359,EMPRESAS!$A:$C,3,FALSE),"NAO CADASTRADA"))</f>
        <v/>
      </c>
      <c r="AJ2359" s="50"/>
      <c r="AK2359" s="54" t="str">
        <f>IF(AJ2359="","",IFERROR(VLOOKUP(AJ2359,ATIVIDADES!$A:$C,3,FALSE),"NAO CADASTRADA"))</f>
        <v/>
      </c>
      <c r="AL2359" s="42"/>
    </row>
    <row r="2360" spans="1:38" x14ac:dyDescent="0.25">
      <c r="A2360" s="26" t="str">
        <f t="shared" si="254"/>
        <v>OK</v>
      </c>
      <c r="B2360" s="29">
        <f t="shared" si="255"/>
        <v>2487914866</v>
      </c>
      <c r="C2360" s="30">
        <v>44448</v>
      </c>
      <c r="D2360" s="18">
        <f t="shared" si="258"/>
        <v>44440</v>
      </c>
      <c r="E2360" s="19" t="str">
        <f>IF(ISERROR(VLOOKUP(C2360,FERIADOS!$A:$B,1,FALSE)),IF(WEEKDAY(C2360)=1,"Dom",IF(WEEKDAY(C2360)=2,"Seg",IF(WEEKDAY(C2360)=3,"Ter",IF(WEEKDAY(C2360)=4,"Qua",IF(WEEKDAY(C2360)=5,"Qui",IF(WEEKDAY(C2360)=6,"Sex","Sab")))))),"Feriado")</f>
        <v>Qui</v>
      </c>
      <c r="F2360" s="32">
        <v>0.32291666666666669</v>
      </c>
      <c r="G2360" s="33">
        <v>0.5</v>
      </c>
      <c r="H2360" s="33">
        <v>0.54166666666666663</v>
      </c>
      <c r="I2360" s="33">
        <v>0.7416666666666667</v>
      </c>
      <c r="J2360" s="21">
        <f t="shared" si="256"/>
        <v>0.37708333333333338</v>
      </c>
      <c r="K2360" s="21">
        <f t="shared" si="252"/>
        <v>0.37708333333333333</v>
      </c>
      <c r="L2360" s="21">
        <f t="shared" si="253"/>
        <v>1.0416666666666685E-2</v>
      </c>
      <c r="M2360" s="22">
        <f t="shared" si="257"/>
        <v>0</v>
      </c>
      <c r="N2360" s="48">
        <v>160</v>
      </c>
      <c r="O2360" s="54" t="str">
        <f>IF(N2360="","",IFERROR(VLOOKUP(N2360,EMPRESAS!$A:$C,3,FALSE),"NAO CADASTRADA"))</f>
        <v>SAPORE</v>
      </c>
      <c r="P2360" s="50">
        <v>52</v>
      </c>
      <c r="Q2360" s="54" t="str">
        <f>IF(P2360="","",IFERROR(VLOOKUP(P2360,ATIVIDADES!$A:$C,3,FALSE),"NAO CADASTRADA"))</f>
        <v xml:space="preserve">REVISÃO DPTO PESSOAL </v>
      </c>
      <c r="R2360" s="42">
        <v>0.3125</v>
      </c>
      <c r="S2360" s="48">
        <v>50</v>
      </c>
      <c r="T2360" s="54" t="str">
        <f>IF(S2360="","",IFERROR(VLOOKUP(S2360,EMPRESAS!$A:$C,3,FALSE),"NAO CADASTRADA"))</f>
        <v>SIMIONATO</v>
      </c>
      <c r="U2360" s="50">
        <v>54</v>
      </c>
      <c r="V2360" s="54" t="str">
        <f>IF(U2360="","",IFERROR(VLOOKUP(U2360,ATIVIDADES!$A:$C,3,FALSE),"NAO CADASTRADA"))</f>
        <v>MÉDICO</v>
      </c>
      <c r="W2360" s="42">
        <v>6.458333333333334E-2</v>
      </c>
      <c r="X2360" s="48"/>
      <c r="Y2360" s="54" t="str">
        <f>IF(X2360="","",IFERROR(VLOOKUP(X2360,EMPRESAS!$A:$C,3,FALSE),"NAO CADASTRADA"))</f>
        <v/>
      </c>
      <c r="Z2360" s="50"/>
      <c r="AA2360" s="54" t="str">
        <f>IF(Z2360="","",IFERROR(VLOOKUP(Z2360,ATIVIDADES!$A:$C,3,FALSE),"NAO CADASTRADA"))</f>
        <v/>
      </c>
      <c r="AB2360" s="42"/>
      <c r="AC2360" s="48"/>
      <c r="AD2360" s="54" t="str">
        <f>IF(AC2360="","",IFERROR(VLOOKUP(AC2360,EMPRESAS!$A:$C,3,FALSE),"NAO CADASTRADA"))</f>
        <v/>
      </c>
      <c r="AE2360" s="50"/>
      <c r="AF2360" s="54" t="str">
        <f>IF(AE2360="","",IFERROR(VLOOKUP(AE2360,ATIVIDADES!$A:$C,3,FALSE),"NAO CADASTRADA"))</f>
        <v/>
      </c>
      <c r="AG2360" s="42"/>
      <c r="AH2360" s="48"/>
      <c r="AI2360" s="54" t="str">
        <f>IF(AH2360="","",IFERROR(VLOOKUP(AH2360,EMPRESAS!$A:$C,3,FALSE),"NAO CADASTRADA"))</f>
        <v/>
      </c>
      <c r="AJ2360" s="50"/>
      <c r="AK2360" s="54" t="str">
        <f>IF(AJ2360="","",IFERROR(VLOOKUP(AJ2360,ATIVIDADES!$A:$C,3,FALSE),"NAO CADASTRADA"))</f>
        <v/>
      </c>
      <c r="AL2360" s="42"/>
    </row>
    <row r="2361" spans="1:38" x14ac:dyDescent="0.25">
      <c r="A2361" s="26" t="str">
        <f t="shared" si="254"/>
        <v>OK</v>
      </c>
      <c r="B2361" s="29">
        <f t="shared" si="255"/>
        <v>2487914866</v>
      </c>
      <c r="C2361" s="30">
        <v>44449</v>
      </c>
      <c r="D2361" s="18">
        <f t="shared" si="258"/>
        <v>44440</v>
      </c>
      <c r="E2361" s="19" t="str">
        <f>IF(ISERROR(VLOOKUP(C2361,FERIADOS!$A:$B,1,FALSE)),IF(WEEKDAY(C2361)=1,"Dom",IF(WEEKDAY(C2361)=2,"Seg",IF(WEEKDAY(C2361)=3,"Ter",IF(WEEKDAY(C2361)=4,"Qua",IF(WEEKDAY(C2361)=5,"Qui",IF(WEEKDAY(C2361)=6,"Sex","Sab")))))),"Feriado")</f>
        <v>Sex</v>
      </c>
      <c r="F2361" s="32">
        <v>0.32291666666666669</v>
      </c>
      <c r="G2361" s="33">
        <v>0.5</v>
      </c>
      <c r="H2361" s="33">
        <v>0.54166666666666663</v>
      </c>
      <c r="I2361" s="33">
        <v>0.70000000000000007</v>
      </c>
      <c r="J2361" s="21">
        <f t="shared" si="256"/>
        <v>0.33541666666666675</v>
      </c>
      <c r="K2361" s="21">
        <f t="shared" si="252"/>
        <v>0.33541666666666664</v>
      </c>
      <c r="L2361" s="21">
        <f t="shared" si="253"/>
        <v>0</v>
      </c>
      <c r="M2361" s="22">
        <f t="shared" si="257"/>
        <v>3.1249999999999944E-2</v>
      </c>
      <c r="N2361" s="48">
        <v>160</v>
      </c>
      <c r="O2361" s="54" t="str">
        <f>IF(N2361="","",IFERROR(VLOOKUP(N2361,EMPRESAS!$A:$C,3,FALSE),"NAO CADASTRADA"))</f>
        <v>SAPORE</v>
      </c>
      <c r="P2361" s="50">
        <v>52</v>
      </c>
      <c r="Q2361" s="54" t="str">
        <f>IF(P2361="","",IFERROR(VLOOKUP(P2361,ATIVIDADES!$A:$C,3,FALSE),"NAO CADASTRADA"))</f>
        <v xml:space="preserve">REVISÃO DPTO PESSOAL </v>
      </c>
      <c r="R2361" s="42">
        <v>0.25</v>
      </c>
      <c r="S2361" s="48">
        <v>5</v>
      </c>
      <c r="T2361" s="54" t="str">
        <f>IF(S2361="","",IFERROR(VLOOKUP(S2361,EMPRESAS!$A:$C,3,FALSE),"NAO CADASTRADA"))</f>
        <v>VEILING</v>
      </c>
      <c r="U2361" s="50">
        <v>85</v>
      </c>
      <c r="V2361" s="54" t="str">
        <f>IF(U2361="","",IFERROR(VLOOKUP(U2361,ATIVIDADES!$A:$C,3,FALSE),"NAO CADASTRADA"))</f>
        <v>RESPOSTA CONSULTA</v>
      </c>
      <c r="W2361" s="42">
        <v>8.5416666666666655E-2</v>
      </c>
      <c r="X2361" s="48"/>
      <c r="Y2361" s="54" t="str">
        <f>IF(X2361="","",IFERROR(VLOOKUP(X2361,EMPRESAS!$A:$C,3,FALSE),"NAO CADASTRADA"))</f>
        <v/>
      </c>
      <c r="Z2361" s="50"/>
      <c r="AA2361" s="54" t="str">
        <f>IF(Z2361="","",IFERROR(VLOOKUP(Z2361,ATIVIDADES!$A:$C,3,FALSE),"NAO CADASTRADA"))</f>
        <v/>
      </c>
      <c r="AB2361" s="42"/>
      <c r="AC2361" s="48"/>
      <c r="AD2361" s="54" t="str">
        <f>IF(AC2361="","",IFERROR(VLOOKUP(AC2361,EMPRESAS!$A:$C,3,FALSE),"NAO CADASTRADA"))</f>
        <v/>
      </c>
      <c r="AE2361" s="50"/>
      <c r="AF2361" s="54" t="str">
        <f>IF(AE2361="","",IFERROR(VLOOKUP(AE2361,ATIVIDADES!$A:$C,3,FALSE),"NAO CADASTRADA"))</f>
        <v/>
      </c>
      <c r="AG2361" s="42"/>
      <c r="AH2361" s="48"/>
      <c r="AI2361" s="54" t="str">
        <f>IF(AH2361="","",IFERROR(VLOOKUP(AH2361,EMPRESAS!$A:$C,3,FALSE),"NAO CADASTRADA"))</f>
        <v/>
      </c>
      <c r="AJ2361" s="50"/>
      <c r="AK2361" s="54" t="str">
        <f>IF(AJ2361="","",IFERROR(VLOOKUP(AJ2361,ATIVIDADES!$A:$C,3,FALSE),"NAO CADASTRADA"))</f>
        <v/>
      </c>
      <c r="AL2361" s="42"/>
    </row>
    <row r="2362" spans="1:38" x14ac:dyDescent="0.25">
      <c r="A2362" s="26" t="str">
        <f t="shared" si="254"/>
        <v>OK</v>
      </c>
      <c r="B2362" s="29">
        <f t="shared" si="255"/>
        <v>2487914866</v>
      </c>
      <c r="C2362" s="30">
        <v>44450</v>
      </c>
      <c r="D2362" s="18">
        <f t="shared" si="258"/>
        <v>44440</v>
      </c>
      <c r="E2362" s="19" t="str">
        <f>IF(ISERROR(VLOOKUP(C2362,FERIADOS!$A:$B,1,FALSE)),IF(WEEKDAY(C2362)=1,"Dom",IF(WEEKDAY(C2362)=2,"Seg",IF(WEEKDAY(C2362)=3,"Ter",IF(WEEKDAY(C2362)=4,"Qua",IF(WEEKDAY(C2362)=5,"Qui",IF(WEEKDAY(C2362)=6,"Sex","Sab")))))),"Feriado")</f>
        <v>Sab</v>
      </c>
      <c r="F2362" s="32"/>
      <c r="G2362" s="33"/>
      <c r="H2362" s="33"/>
      <c r="I2362" s="33"/>
      <c r="J2362" s="21" t="str">
        <f t="shared" si="256"/>
        <v/>
      </c>
      <c r="K2362" s="21">
        <f t="shared" si="252"/>
        <v>0</v>
      </c>
      <c r="L2362" s="21" t="str">
        <f t="shared" si="253"/>
        <v/>
      </c>
      <c r="M2362" s="22" t="str">
        <f t="shared" si="257"/>
        <v/>
      </c>
      <c r="N2362" s="48"/>
      <c r="O2362" s="54" t="str">
        <f>IF(N2362="","",IFERROR(VLOOKUP(N2362,EMPRESAS!$A:$C,3,FALSE),"NAO CADASTRADA"))</f>
        <v/>
      </c>
      <c r="P2362" s="50"/>
      <c r="Q2362" s="54" t="str">
        <f>IF(P2362="","",IFERROR(VLOOKUP(P2362,ATIVIDADES!$A:$C,3,FALSE),"NAO CADASTRADA"))</f>
        <v/>
      </c>
      <c r="R2362" s="42"/>
      <c r="S2362" s="48"/>
      <c r="T2362" s="54" t="str">
        <f>IF(S2362="","",IFERROR(VLOOKUP(S2362,EMPRESAS!$A:$C,3,FALSE),"NAO CADASTRADA"))</f>
        <v/>
      </c>
      <c r="U2362" s="50"/>
      <c r="V2362" s="54" t="str">
        <f>IF(U2362="","",IFERROR(VLOOKUP(U2362,ATIVIDADES!$A:$C,3,FALSE),"NAO CADASTRADA"))</f>
        <v/>
      </c>
      <c r="W2362" s="42"/>
      <c r="X2362" s="48"/>
      <c r="Y2362" s="54" t="str">
        <f>IF(X2362="","",IFERROR(VLOOKUP(X2362,EMPRESAS!$A:$C,3,FALSE),"NAO CADASTRADA"))</f>
        <v/>
      </c>
      <c r="Z2362" s="50"/>
      <c r="AA2362" s="54" t="str">
        <f>IF(Z2362="","",IFERROR(VLOOKUP(Z2362,ATIVIDADES!$A:$C,3,FALSE),"NAO CADASTRADA"))</f>
        <v/>
      </c>
      <c r="AB2362" s="42"/>
      <c r="AC2362" s="48"/>
      <c r="AD2362" s="54" t="str">
        <f>IF(AC2362="","",IFERROR(VLOOKUP(AC2362,EMPRESAS!$A:$C,3,FALSE),"NAO CADASTRADA"))</f>
        <v/>
      </c>
      <c r="AE2362" s="50"/>
      <c r="AF2362" s="54" t="str">
        <f>IF(AE2362="","",IFERROR(VLOOKUP(AE2362,ATIVIDADES!$A:$C,3,FALSE),"NAO CADASTRADA"))</f>
        <v/>
      </c>
      <c r="AG2362" s="42"/>
      <c r="AH2362" s="48"/>
      <c r="AI2362" s="54" t="str">
        <f>IF(AH2362="","",IFERROR(VLOOKUP(AH2362,EMPRESAS!$A:$C,3,FALSE),"NAO CADASTRADA"))</f>
        <v/>
      </c>
      <c r="AJ2362" s="50"/>
      <c r="AK2362" s="54" t="str">
        <f>IF(AJ2362="","",IFERROR(VLOOKUP(AJ2362,ATIVIDADES!$A:$C,3,FALSE),"NAO CADASTRADA"))</f>
        <v/>
      </c>
      <c r="AL2362" s="42"/>
    </row>
    <row r="2363" spans="1:38" x14ac:dyDescent="0.25">
      <c r="A2363" s="26" t="str">
        <f t="shared" si="254"/>
        <v>OK</v>
      </c>
      <c r="B2363" s="29">
        <f t="shared" si="255"/>
        <v>2487914866</v>
      </c>
      <c r="C2363" s="30">
        <v>44451</v>
      </c>
      <c r="D2363" s="18">
        <f t="shared" si="258"/>
        <v>44440</v>
      </c>
      <c r="E2363" s="19" t="str">
        <f>IF(ISERROR(VLOOKUP(C2363,FERIADOS!$A:$B,1,FALSE)),IF(WEEKDAY(C2363)=1,"Dom",IF(WEEKDAY(C2363)=2,"Seg",IF(WEEKDAY(C2363)=3,"Ter",IF(WEEKDAY(C2363)=4,"Qua",IF(WEEKDAY(C2363)=5,"Qui",IF(WEEKDAY(C2363)=6,"Sex","Sab")))))),"Feriado")</f>
        <v>Dom</v>
      </c>
      <c r="F2363" s="32"/>
      <c r="G2363" s="33"/>
      <c r="H2363" s="33"/>
      <c r="I2363" s="33"/>
      <c r="J2363" s="21" t="str">
        <f t="shared" si="256"/>
        <v/>
      </c>
      <c r="K2363" s="21">
        <f t="shared" si="252"/>
        <v>0</v>
      </c>
      <c r="L2363" s="21" t="str">
        <f t="shared" si="253"/>
        <v/>
      </c>
      <c r="M2363" s="22" t="str">
        <f t="shared" si="257"/>
        <v/>
      </c>
      <c r="N2363" s="48"/>
      <c r="O2363" s="54" t="str">
        <f>IF(N2363="","",IFERROR(VLOOKUP(N2363,EMPRESAS!$A:$C,3,FALSE),"NAO CADASTRADA"))</f>
        <v/>
      </c>
      <c r="P2363" s="50"/>
      <c r="Q2363" s="54" t="str">
        <f>IF(P2363="","",IFERROR(VLOOKUP(P2363,ATIVIDADES!$A:$C,3,FALSE),"NAO CADASTRADA"))</f>
        <v/>
      </c>
      <c r="R2363" s="42"/>
      <c r="S2363" s="48"/>
      <c r="T2363" s="54" t="str">
        <f>IF(S2363="","",IFERROR(VLOOKUP(S2363,EMPRESAS!$A:$C,3,FALSE),"NAO CADASTRADA"))</f>
        <v/>
      </c>
      <c r="U2363" s="50"/>
      <c r="V2363" s="54" t="str">
        <f>IF(U2363="","",IFERROR(VLOOKUP(U2363,ATIVIDADES!$A:$C,3,FALSE),"NAO CADASTRADA"))</f>
        <v/>
      </c>
      <c r="W2363" s="42"/>
      <c r="X2363" s="48"/>
      <c r="Y2363" s="54" t="str">
        <f>IF(X2363="","",IFERROR(VLOOKUP(X2363,EMPRESAS!$A:$C,3,FALSE),"NAO CADASTRADA"))</f>
        <v/>
      </c>
      <c r="Z2363" s="50"/>
      <c r="AA2363" s="54" t="str">
        <f>IF(Z2363="","",IFERROR(VLOOKUP(Z2363,ATIVIDADES!$A:$C,3,FALSE),"NAO CADASTRADA"))</f>
        <v/>
      </c>
      <c r="AB2363" s="42"/>
      <c r="AC2363" s="48"/>
      <c r="AD2363" s="54" t="str">
        <f>IF(AC2363="","",IFERROR(VLOOKUP(AC2363,EMPRESAS!$A:$C,3,FALSE),"NAO CADASTRADA"))</f>
        <v/>
      </c>
      <c r="AE2363" s="50"/>
      <c r="AF2363" s="54" t="str">
        <f>IF(AE2363="","",IFERROR(VLOOKUP(AE2363,ATIVIDADES!$A:$C,3,FALSE),"NAO CADASTRADA"))</f>
        <v/>
      </c>
      <c r="AG2363" s="42"/>
      <c r="AH2363" s="48"/>
      <c r="AI2363" s="54" t="str">
        <f>IF(AH2363="","",IFERROR(VLOOKUP(AH2363,EMPRESAS!$A:$C,3,FALSE),"NAO CADASTRADA"))</f>
        <v/>
      </c>
      <c r="AJ2363" s="50"/>
      <c r="AK2363" s="54" t="str">
        <f>IF(AJ2363="","",IFERROR(VLOOKUP(AJ2363,ATIVIDADES!$A:$C,3,FALSE),"NAO CADASTRADA"))</f>
        <v/>
      </c>
      <c r="AL2363" s="42"/>
    </row>
    <row r="2364" spans="1:38" x14ac:dyDescent="0.25">
      <c r="A2364" s="26" t="str">
        <f t="shared" si="254"/>
        <v>OK</v>
      </c>
      <c r="B2364" s="29">
        <f t="shared" si="255"/>
        <v>2487914866</v>
      </c>
      <c r="C2364" s="30">
        <v>44452</v>
      </c>
      <c r="D2364" s="18">
        <f t="shared" si="258"/>
        <v>44440</v>
      </c>
      <c r="E2364" s="19" t="str">
        <f>IF(ISERROR(VLOOKUP(C2364,FERIADOS!$A:$B,1,FALSE)),IF(WEEKDAY(C2364)=1,"Dom",IF(WEEKDAY(C2364)=2,"Seg",IF(WEEKDAY(C2364)=3,"Ter",IF(WEEKDAY(C2364)=4,"Qua",IF(WEEKDAY(C2364)=5,"Qui",IF(WEEKDAY(C2364)=6,"Sex","Sab")))))),"Feriado")</f>
        <v>Seg</v>
      </c>
      <c r="F2364" s="32">
        <v>0.32291666666666669</v>
      </c>
      <c r="G2364" s="33">
        <v>0.5</v>
      </c>
      <c r="H2364" s="33">
        <v>0.54166666666666663</v>
      </c>
      <c r="I2364" s="33">
        <v>0.7416666666666667</v>
      </c>
      <c r="J2364" s="21">
        <f t="shared" si="256"/>
        <v>0.37708333333333338</v>
      </c>
      <c r="K2364" s="21">
        <f t="shared" si="252"/>
        <v>0.37708333333333333</v>
      </c>
      <c r="L2364" s="21">
        <f t="shared" si="253"/>
        <v>1.0416666666666685E-2</v>
      </c>
      <c r="M2364" s="22">
        <f t="shared" si="257"/>
        <v>0</v>
      </c>
      <c r="N2364" s="48">
        <v>160</v>
      </c>
      <c r="O2364" s="54" t="str">
        <f>IF(N2364="","",IFERROR(VLOOKUP(N2364,EMPRESAS!$A:$C,3,FALSE),"NAO CADASTRADA"))</f>
        <v>SAPORE</v>
      </c>
      <c r="P2364" s="50">
        <v>52</v>
      </c>
      <c r="Q2364" s="54" t="str">
        <f>IF(P2364="","",IFERROR(VLOOKUP(P2364,ATIVIDADES!$A:$C,3,FALSE),"NAO CADASTRADA"))</f>
        <v xml:space="preserve">REVISÃO DPTO PESSOAL </v>
      </c>
      <c r="R2364" s="42">
        <v>0.3354166666666667</v>
      </c>
      <c r="S2364" s="48">
        <v>5</v>
      </c>
      <c r="T2364" s="54" t="str">
        <f>IF(S2364="","",IFERROR(VLOOKUP(S2364,EMPRESAS!$A:$C,3,FALSE),"NAO CADASTRADA"))</f>
        <v>VEILING</v>
      </c>
      <c r="U2364" s="50">
        <v>85</v>
      </c>
      <c r="V2364" s="54" t="str">
        <f>IF(U2364="","",IFERROR(VLOOKUP(U2364,ATIVIDADES!$A:$C,3,FALSE),"NAO CADASTRADA"))</f>
        <v>RESPOSTA CONSULTA</v>
      </c>
      <c r="W2364" s="42">
        <v>2.0833333333333332E-2</v>
      </c>
      <c r="X2364" s="48">
        <v>2</v>
      </c>
      <c r="Y2364" s="54" t="str">
        <f>IF(X2364="","",IFERROR(VLOOKUP(X2364,EMPRESAS!$A:$C,3,FALSE),"NAO CADASTRADA"))</f>
        <v>ATLANTE</v>
      </c>
      <c r="Z2364" s="50">
        <v>85</v>
      </c>
      <c r="AA2364" s="54" t="str">
        <f>IF(Z2364="","",IFERROR(VLOOKUP(Z2364,ATIVIDADES!$A:$C,3,FALSE),"NAO CADASTRADA"))</f>
        <v>RESPOSTA CONSULTA</v>
      </c>
      <c r="AB2364" s="42">
        <v>2.0833333333333332E-2</v>
      </c>
      <c r="AC2364" s="48"/>
      <c r="AD2364" s="54" t="str">
        <f>IF(AC2364="","",IFERROR(VLOOKUP(AC2364,EMPRESAS!$A:$C,3,FALSE),"NAO CADASTRADA"))</f>
        <v/>
      </c>
      <c r="AE2364" s="50"/>
      <c r="AF2364" s="54" t="str">
        <f>IF(AE2364="","",IFERROR(VLOOKUP(AE2364,ATIVIDADES!$A:$C,3,FALSE),"NAO CADASTRADA"))</f>
        <v/>
      </c>
      <c r="AG2364" s="42"/>
      <c r="AH2364" s="48"/>
      <c r="AI2364" s="54" t="str">
        <f>IF(AH2364="","",IFERROR(VLOOKUP(AH2364,EMPRESAS!$A:$C,3,FALSE),"NAO CADASTRADA"))</f>
        <v/>
      </c>
      <c r="AJ2364" s="50"/>
      <c r="AK2364" s="54" t="str">
        <f>IF(AJ2364="","",IFERROR(VLOOKUP(AJ2364,ATIVIDADES!$A:$C,3,FALSE),"NAO CADASTRADA"))</f>
        <v/>
      </c>
      <c r="AL2364" s="42"/>
    </row>
    <row r="2365" spans="1:38" x14ac:dyDescent="0.25">
      <c r="A2365" s="26" t="str">
        <f t="shared" si="254"/>
        <v>OK</v>
      </c>
      <c r="B2365" s="29">
        <f t="shared" si="255"/>
        <v>2487914866</v>
      </c>
      <c r="C2365" s="30">
        <v>44453</v>
      </c>
      <c r="D2365" s="18">
        <f t="shared" si="258"/>
        <v>44440</v>
      </c>
      <c r="E2365" s="19" t="str">
        <f>IF(ISERROR(VLOOKUP(C2365,FERIADOS!$A:$B,1,FALSE)),IF(WEEKDAY(C2365)=1,"Dom",IF(WEEKDAY(C2365)=2,"Seg",IF(WEEKDAY(C2365)=3,"Ter",IF(WEEKDAY(C2365)=4,"Qua",IF(WEEKDAY(C2365)=5,"Qui",IF(WEEKDAY(C2365)=6,"Sex","Sab")))))),"Feriado")</f>
        <v>Ter</v>
      </c>
      <c r="F2365" s="32">
        <v>0.32291666666666669</v>
      </c>
      <c r="G2365" s="33">
        <v>0.5</v>
      </c>
      <c r="H2365" s="33">
        <v>0.54166666666666663</v>
      </c>
      <c r="I2365" s="33">
        <v>0.7416666666666667</v>
      </c>
      <c r="J2365" s="21">
        <f t="shared" si="256"/>
        <v>0.37708333333333338</v>
      </c>
      <c r="K2365" s="21">
        <f t="shared" si="252"/>
        <v>0.37708333333333338</v>
      </c>
      <c r="L2365" s="21">
        <f t="shared" si="253"/>
        <v>1.0416666666666685E-2</v>
      </c>
      <c r="M2365" s="22">
        <f t="shared" si="257"/>
        <v>0</v>
      </c>
      <c r="N2365" s="48">
        <v>160</v>
      </c>
      <c r="O2365" s="54" t="str">
        <f>IF(N2365="","",IFERROR(VLOOKUP(N2365,EMPRESAS!$A:$C,3,FALSE),"NAO CADASTRADA"))</f>
        <v>SAPORE</v>
      </c>
      <c r="P2365" s="50">
        <v>52</v>
      </c>
      <c r="Q2365" s="54" t="str">
        <f>IF(P2365="","",IFERROR(VLOOKUP(P2365,ATIVIDADES!$A:$C,3,FALSE),"NAO CADASTRADA"))</f>
        <v xml:space="preserve">REVISÃO DPTO PESSOAL </v>
      </c>
      <c r="R2365" s="42">
        <v>0.32083333333333336</v>
      </c>
      <c r="S2365" s="48">
        <v>4</v>
      </c>
      <c r="T2365" s="54" t="str">
        <f>IF(S2365="","",IFERROR(VLOOKUP(S2365,EMPRESAS!$A:$C,3,FALSE),"NAO CADASTRADA"))</f>
        <v>CPSA</v>
      </c>
      <c r="U2365" s="50">
        <v>77</v>
      </c>
      <c r="V2365" s="54" t="str">
        <f>IF(U2365="","",IFERROR(VLOOKUP(U2365,ATIVIDADES!$A:$C,3,FALSE),"NAO CADASTRADA"))</f>
        <v>OBRAS</v>
      </c>
      <c r="W2365" s="42">
        <v>5.6250000000000001E-2</v>
      </c>
      <c r="X2365" s="48"/>
      <c r="Y2365" s="54" t="str">
        <f>IF(X2365="","",IFERROR(VLOOKUP(X2365,EMPRESAS!$A:$C,3,FALSE),"NAO CADASTRADA"))</f>
        <v/>
      </c>
      <c r="Z2365" s="50"/>
      <c r="AA2365" s="54" t="str">
        <f>IF(Z2365="","",IFERROR(VLOOKUP(Z2365,ATIVIDADES!$A:$C,3,FALSE),"NAO CADASTRADA"))</f>
        <v/>
      </c>
      <c r="AB2365" s="42"/>
      <c r="AC2365" s="48"/>
      <c r="AD2365" s="54" t="str">
        <f>IF(AC2365="","",IFERROR(VLOOKUP(AC2365,EMPRESAS!$A:$C,3,FALSE),"NAO CADASTRADA"))</f>
        <v/>
      </c>
      <c r="AE2365" s="50"/>
      <c r="AF2365" s="54" t="str">
        <f>IF(AE2365="","",IFERROR(VLOOKUP(AE2365,ATIVIDADES!$A:$C,3,FALSE),"NAO CADASTRADA"))</f>
        <v/>
      </c>
      <c r="AG2365" s="42"/>
      <c r="AH2365" s="48"/>
      <c r="AI2365" s="54" t="str">
        <f>IF(AH2365="","",IFERROR(VLOOKUP(AH2365,EMPRESAS!$A:$C,3,FALSE),"NAO CADASTRADA"))</f>
        <v/>
      </c>
      <c r="AJ2365" s="50"/>
      <c r="AK2365" s="54" t="str">
        <f>IF(AJ2365="","",IFERROR(VLOOKUP(AJ2365,ATIVIDADES!$A:$C,3,FALSE),"NAO CADASTRADA"))</f>
        <v/>
      </c>
      <c r="AL2365" s="42"/>
    </row>
    <row r="2366" spans="1:38" x14ac:dyDescent="0.25">
      <c r="A2366" s="26" t="str">
        <f t="shared" si="254"/>
        <v>OK</v>
      </c>
      <c r="B2366" s="29">
        <f t="shared" si="255"/>
        <v>2487914866</v>
      </c>
      <c r="C2366" s="30">
        <v>44454</v>
      </c>
      <c r="D2366" s="18">
        <f t="shared" si="258"/>
        <v>44440</v>
      </c>
      <c r="E2366" s="19" t="str">
        <f>IF(ISERROR(VLOOKUP(C2366,FERIADOS!$A:$B,1,FALSE)),IF(WEEKDAY(C2366)=1,"Dom",IF(WEEKDAY(C2366)=2,"Seg",IF(WEEKDAY(C2366)=3,"Ter",IF(WEEKDAY(C2366)=4,"Qua",IF(WEEKDAY(C2366)=5,"Qui",IF(WEEKDAY(C2366)=6,"Sex","Sab")))))),"Feriado")</f>
        <v>Qua</v>
      </c>
      <c r="F2366" s="32">
        <v>0.32291666666666669</v>
      </c>
      <c r="G2366" s="33">
        <v>0.5</v>
      </c>
      <c r="H2366" s="33">
        <v>0.54166666666666663</v>
      </c>
      <c r="I2366" s="33">
        <v>0.7416666666666667</v>
      </c>
      <c r="J2366" s="21">
        <f t="shared" si="256"/>
        <v>0.37708333333333338</v>
      </c>
      <c r="K2366" s="21">
        <f t="shared" si="252"/>
        <v>0.37708333333333333</v>
      </c>
      <c r="L2366" s="21">
        <f t="shared" si="253"/>
        <v>1.0416666666666685E-2</v>
      </c>
      <c r="M2366" s="22">
        <f t="shared" si="257"/>
        <v>0</v>
      </c>
      <c r="N2366" s="48">
        <v>160</v>
      </c>
      <c r="O2366" s="54" t="str">
        <f>IF(N2366="","",IFERROR(VLOOKUP(N2366,EMPRESAS!$A:$C,3,FALSE),"NAO CADASTRADA"))</f>
        <v>SAPORE</v>
      </c>
      <c r="P2366" s="50">
        <v>52</v>
      </c>
      <c r="Q2366" s="54" t="str">
        <f>IF(P2366="","",IFERROR(VLOOKUP(P2366,ATIVIDADES!$A:$C,3,FALSE),"NAO CADASTRADA"))</f>
        <v xml:space="preserve">REVISÃO DPTO PESSOAL </v>
      </c>
      <c r="R2366" s="42">
        <v>0.32291666666666669</v>
      </c>
      <c r="S2366" s="48">
        <v>50</v>
      </c>
      <c r="T2366" s="54" t="str">
        <f>IF(S2366="","",IFERROR(VLOOKUP(S2366,EMPRESAS!$A:$C,3,FALSE),"NAO CADASTRADA"))</f>
        <v>SIMIONATO</v>
      </c>
      <c r="U2366" s="50">
        <v>54</v>
      </c>
      <c r="V2366" s="54" t="str">
        <f>IF(U2366="","",IFERROR(VLOOKUP(U2366,ATIVIDADES!$A:$C,3,FALSE),"NAO CADASTRADA"))</f>
        <v>MÉDICO</v>
      </c>
      <c r="W2366" s="42">
        <v>5.4166666666666669E-2</v>
      </c>
      <c r="X2366" s="48"/>
      <c r="Y2366" s="54" t="str">
        <f>IF(X2366="","",IFERROR(VLOOKUP(X2366,EMPRESAS!$A:$C,3,FALSE),"NAO CADASTRADA"))</f>
        <v/>
      </c>
      <c r="Z2366" s="50"/>
      <c r="AA2366" s="54" t="str">
        <f>IF(Z2366="","",IFERROR(VLOOKUP(Z2366,ATIVIDADES!$A:$C,3,FALSE),"NAO CADASTRADA"))</f>
        <v/>
      </c>
      <c r="AB2366" s="42"/>
      <c r="AC2366" s="48"/>
      <c r="AD2366" s="54" t="str">
        <f>IF(AC2366="","",IFERROR(VLOOKUP(AC2366,EMPRESAS!$A:$C,3,FALSE),"NAO CADASTRADA"))</f>
        <v/>
      </c>
      <c r="AE2366" s="50"/>
      <c r="AF2366" s="54" t="str">
        <f>IF(AE2366="","",IFERROR(VLOOKUP(AE2366,ATIVIDADES!$A:$C,3,FALSE),"NAO CADASTRADA"))</f>
        <v/>
      </c>
      <c r="AG2366" s="42"/>
      <c r="AH2366" s="48"/>
      <c r="AI2366" s="54" t="str">
        <f>IF(AH2366="","",IFERROR(VLOOKUP(AH2366,EMPRESAS!$A:$C,3,FALSE),"NAO CADASTRADA"))</f>
        <v/>
      </c>
      <c r="AJ2366" s="50"/>
      <c r="AK2366" s="54" t="str">
        <f>IF(AJ2366="","",IFERROR(VLOOKUP(AJ2366,ATIVIDADES!$A:$C,3,FALSE),"NAO CADASTRADA"))</f>
        <v/>
      </c>
      <c r="AL2366" s="42"/>
    </row>
    <row r="2367" spans="1:38" x14ac:dyDescent="0.25">
      <c r="A2367" s="26" t="str">
        <f t="shared" si="254"/>
        <v>OK</v>
      </c>
      <c r="B2367" s="29">
        <f t="shared" si="255"/>
        <v>2487914866</v>
      </c>
      <c r="C2367" s="30">
        <v>44455</v>
      </c>
      <c r="D2367" s="18">
        <f t="shared" si="258"/>
        <v>44440</v>
      </c>
      <c r="E2367" s="19" t="str">
        <f>IF(ISERROR(VLOOKUP(C2367,FERIADOS!$A:$B,1,FALSE)),IF(WEEKDAY(C2367)=1,"Dom",IF(WEEKDAY(C2367)=2,"Seg",IF(WEEKDAY(C2367)=3,"Ter",IF(WEEKDAY(C2367)=4,"Qua",IF(WEEKDAY(C2367)=5,"Qui",IF(WEEKDAY(C2367)=6,"Sex","Sab")))))),"Feriado")</f>
        <v>Qui</v>
      </c>
      <c r="F2367" s="32">
        <v>0.32291666666666669</v>
      </c>
      <c r="G2367" s="33">
        <v>0.5</v>
      </c>
      <c r="H2367" s="33">
        <v>0.54166666666666663</v>
      </c>
      <c r="I2367" s="33">
        <v>0.7416666666666667</v>
      </c>
      <c r="J2367" s="21">
        <f t="shared" si="256"/>
        <v>0.37708333333333338</v>
      </c>
      <c r="K2367" s="21">
        <f t="shared" si="252"/>
        <v>0.37708333333333338</v>
      </c>
      <c r="L2367" s="21">
        <f t="shared" si="253"/>
        <v>1.0416666666666685E-2</v>
      </c>
      <c r="M2367" s="22">
        <f t="shared" si="257"/>
        <v>0</v>
      </c>
      <c r="N2367" s="48">
        <v>160</v>
      </c>
      <c r="O2367" s="54" t="str">
        <f>IF(N2367="","",IFERROR(VLOOKUP(N2367,EMPRESAS!$A:$C,3,FALSE),"NAO CADASTRADA"))</f>
        <v>SAPORE</v>
      </c>
      <c r="P2367" s="50">
        <v>52</v>
      </c>
      <c r="Q2367" s="54" t="str">
        <f>IF(P2367="","",IFERROR(VLOOKUP(P2367,ATIVIDADES!$A:$C,3,FALSE),"NAO CADASTRADA"))</f>
        <v xml:space="preserve">REVISÃO DPTO PESSOAL </v>
      </c>
      <c r="R2367" s="42">
        <v>0.37708333333333338</v>
      </c>
      <c r="S2367" s="48"/>
      <c r="T2367" s="54" t="str">
        <f>IF(S2367="","",IFERROR(VLOOKUP(S2367,EMPRESAS!$A:$C,3,FALSE),"NAO CADASTRADA"))</f>
        <v/>
      </c>
      <c r="U2367" s="50"/>
      <c r="V2367" s="54" t="str">
        <f>IF(U2367="","",IFERROR(VLOOKUP(U2367,ATIVIDADES!$A:$C,3,FALSE),"NAO CADASTRADA"))</f>
        <v/>
      </c>
      <c r="W2367" s="42"/>
      <c r="X2367" s="48"/>
      <c r="Y2367" s="54" t="str">
        <f>IF(X2367="","",IFERROR(VLOOKUP(X2367,EMPRESAS!$A:$C,3,FALSE),"NAO CADASTRADA"))</f>
        <v/>
      </c>
      <c r="Z2367" s="50"/>
      <c r="AA2367" s="54" t="str">
        <f>IF(Z2367="","",IFERROR(VLOOKUP(Z2367,ATIVIDADES!$A:$C,3,FALSE),"NAO CADASTRADA"))</f>
        <v/>
      </c>
      <c r="AB2367" s="42"/>
      <c r="AC2367" s="48"/>
      <c r="AD2367" s="54" t="str">
        <f>IF(AC2367="","",IFERROR(VLOOKUP(AC2367,EMPRESAS!$A:$C,3,FALSE),"NAO CADASTRADA"))</f>
        <v/>
      </c>
      <c r="AE2367" s="50"/>
      <c r="AF2367" s="54" t="str">
        <f>IF(AE2367="","",IFERROR(VLOOKUP(AE2367,ATIVIDADES!$A:$C,3,FALSE),"NAO CADASTRADA"))</f>
        <v/>
      </c>
      <c r="AG2367" s="42"/>
      <c r="AH2367" s="48"/>
      <c r="AI2367" s="54" t="str">
        <f>IF(AH2367="","",IFERROR(VLOOKUP(AH2367,EMPRESAS!$A:$C,3,FALSE),"NAO CADASTRADA"))</f>
        <v/>
      </c>
      <c r="AJ2367" s="50"/>
      <c r="AK2367" s="54" t="str">
        <f>IF(AJ2367="","",IFERROR(VLOOKUP(AJ2367,ATIVIDADES!$A:$C,3,FALSE),"NAO CADASTRADA"))</f>
        <v/>
      </c>
      <c r="AL2367" s="42"/>
    </row>
    <row r="2368" spans="1:38" x14ac:dyDescent="0.25">
      <c r="A2368" s="26" t="str">
        <f t="shared" si="254"/>
        <v>OK</v>
      </c>
      <c r="B2368" s="29">
        <f t="shared" si="255"/>
        <v>2487914866</v>
      </c>
      <c r="C2368" s="30">
        <v>44456</v>
      </c>
      <c r="D2368" s="18">
        <f t="shared" si="258"/>
        <v>44440</v>
      </c>
      <c r="E2368" s="19" t="str">
        <f>IF(ISERROR(VLOOKUP(C2368,FERIADOS!$A:$B,1,FALSE)),IF(WEEKDAY(C2368)=1,"Dom",IF(WEEKDAY(C2368)=2,"Seg",IF(WEEKDAY(C2368)=3,"Ter",IF(WEEKDAY(C2368)=4,"Qua",IF(WEEKDAY(C2368)=5,"Qui",IF(WEEKDAY(C2368)=6,"Sex","Sab")))))),"Feriado")</f>
        <v>Sex</v>
      </c>
      <c r="F2368" s="32">
        <v>0.32291666666666669</v>
      </c>
      <c r="G2368" s="33">
        <v>0.5</v>
      </c>
      <c r="H2368" s="33">
        <v>0.54166666666666663</v>
      </c>
      <c r="I2368" s="33">
        <v>0.70000000000000007</v>
      </c>
      <c r="J2368" s="21">
        <f t="shared" si="256"/>
        <v>0.33541666666666675</v>
      </c>
      <c r="K2368" s="21">
        <f t="shared" si="252"/>
        <v>0.3354166666666667</v>
      </c>
      <c r="L2368" s="21">
        <f t="shared" si="253"/>
        <v>0</v>
      </c>
      <c r="M2368" s="22">
        <f t="shared" si="257"/>
        <v>3.1249999999999944E-2</v>
      </c>
      <c r="N2368" s="48">
        <v>160</v>
      </c>
      <c r="O2368" s="54" t="str">
        <f>IF(N2368="","",IFERROR(VLOOKUP(N2368,EMPRESAS!$A:$C,3,FALSE),"NAO CADASTRADA"))</f>
        <v>SAPORE</v>
      </c>
      <c r="P2368" s="50">
        <v>52</v>
      </c>
      <c r="Q2368" s="54" t="str">
        <f>IF(P2368="","",IFERROR(VLOOKUP(P2368,ATIVIDADES!$A:$C,3,FALSE),"NAO CADASTRADA"))</f>
        <v xml:space="preserve">REVISÃO DPTO PESSOAL </v>
      </c>
      <c r="R2368" s="42">
        <v>0.3354166666666667</v>
      </c>
      <c r="S2368" s="48"/>
      <c r="T2368" s="54" t="str">
        <f>IF(S2368="","",IFERROR(VLOOKUP(S2368,EMPRESAS!$A:$C,3,FALSE),"NAO CADASTRADA"))</f>
        <v/>
      </c>
      <c r="U2368" s="50"/>
      <c r="V2368" s="54" t="str">
        <f>IF(U2368="","",IFERROR(VLOOKUP(U2368,ATIVIDADES!$A:$C,3,FALSE),"NAO CADASTRADA"))</f>
        <v/>
      </c>
      <c r="W2368" s="42"/>
      <c r="X2368" s="48"/>
      <c r="Y2368" s="54" t="str">
        <f>IF(X2368="","",IFERROR(VLOOKUP(X2368,EMPRESAS!$A:$C,3,FALSE),"NAO CADASTRADA"))</f>
        <v/>
      </c>
      <c r="Z2368" s="50"/>
      <c r="AA2368" s="54" t="str">
        <f>IF(Z2368="","",IFERROR(VLOOKUP(Z2368,ATIVIDADES!$A:$C,3,FALSE),"NAO CADASTRADA"))</f>
        <v/>
      </c>
      <c r="AB2368" s="42"/>
      <c r="AC2368" s="48"/>
      <c r="AD2368" s="54" t="str">
        <f>IF(AC2368="","",IFERROR(VLOOKUP(AC2368,EMPRESAS!$A:$C,3,FALSE),"NAO CADASTRADA"))</f>
        <v/>
      </c>
      <c r="AE2368" s="50"/>
      <c r="AF2368" s="54" t="str">
        <f>IF(AE2368="","",IFERROR(VLOOKUP(AE2368,ATIVIDADES!$A:$C,3,FALSE),"NAO CADASTRADA"))</f>
        <v/>
      </c>
      <c r="AG2368" s="42"/>
      <c r="AH2368" s="48"/>
      <c r="AI2368" s="54" t="str">
        <f>IF(AH2368="","",IFERROR(VLOOKUP(AH2368,EMPRESAS!$A:$C,3,FALSE),"NAO CADASTRADA"))</f>
        <v/>
      </c>
      <c r="AJ2368" s="50"/>
      <c r="AK2368" s="54" t="str">
        <f>IF(AJ2368="","",IFERROR(VLOOKUP(AJ2368,ATIVIDADES!$A:$C,3,FALSE),"NAO CADASTRADA"))</f>
        <v/>
      </c>
      <c r="AL2368" s="42"/>
    </row>
    <row r="2369" spans="1:38" x14ac:dyDescent="0.25">
      <c r="A2369" s="26" t="str">
        <f t="shared" si="254"/>
        <v>OK</v>
      </c>
      <c r="B2369" s="29">
        <f t="shared" si="255"/>
        <v>2487914866</v>
      </c>
      <c r="C2369" s="30">
        <v>44457</v>
      </c>
      <c r="D2369" s="18">
        <f t="shared" si="258"/>
        <v>44440</v>
      </c>
      <c r="E2369" s="19" t="str">
        <f>IF(ISERROR(VLOOKUP(C2369,FERIADOS!$A:$B,1,FALSE)),IF(WEEKDAY(C2369)=1,"Dom",IF(WEEKDAY(C2369)=2,"Seg",IF(WEEKDAY(C2369)=3,"Ter",IF(WEEKDAY(C2369)=4,"Qua",IF(WEEKDAY(C2369)=5,"Qui",IF(WEEKDAY(C2369)=6,"Sex","Sab")))))),"Feriado")</f>
        <v>Sab</v>
      </c>
      <c r="F2369" s="32"/>
      <c r="G2369" s="33"/>
      <c r="H2369" s="33"/>
      <c r="I2369" s="33"/>
      <c r="J2369" s="21" t="str">
        <f t="shared" si="256"/>
        <v/>
      </c>
      <c r="K2369" s="21">
        <f t="shared" si="252"/>
        <v>0</v>
      </c>
      <c r="L2369" s="21" t="str">
        <f t="shared" si="253"/>
        <v/>
      </c>
      <c r="M2369" s="22" t="str">
        <f t="shared" si="257"/>
        <v/>
      </c>
      <c r="N2369" s="48"/>
      <c r="O2369" s="54" t="str">
        <f>IF(N2369="","",IFERROR(VLOOKUP(N2369,EMPRESAS!$A:$C,3,FALSE),"NAO CADASTRADA"))</f>
        <v/>
      </c>
      <c r="P2369" s="50"/>
      <c r="Q2369" s="54" t="str">
        <f>IF(P2369="","",IFERROR(VLOOKUP(P2369,ATIVIDADES!$A:$C,3,FALSE),"NAO CADASTRADA"))</f>
        <v/>
      </c>
      <c r="R2369" s="42"/>
      <c r="S2369" s="48"/>
      <c r="T2369" s="54" t="str">
        <f>IF(S2369="","",IFERROR(VLOOKUP(S2369,EMPRESAS!$A:$C,3,FALSE),"NAO CADASTRADA"))</f>
        <v/>
      </c>
      <c r="U2369" s="50"/>
      <c r="V2369" s="54" t="str">
        <f>IF(U2369="","",IFERROR(VLOOKUP(U2369,ATIVIDADES!$A:$C,3,FALSE),"NAO CADASTRADA"))</f>
        <v/>
      </c>
      <c r="W2369" s="42"/>
      <c r="X2369" s="48"/>
      <c r="Y2369" s="54" t="str">
        <f>IF(X2369="","",IFERROR(VLOOKUP(X2369,EMPRESAS!$A:$C,3,FALSE),"NAO CADASTRADA"))</f>
        <v/>
      </c>
      <c r="Z2369" s="50"/>
      <c r="AA2369" s="54" t="str">
        <f>IF(Z2369="","",IFERROR(VLOOKUP(Z2369,ATIVIDADES!$A:$C,3,FALSE),"NAO CADASTRADA"))</f>
        <v/>
      </c>
      <c r="AB2369" s="42"/>
      <c r="AC2369" s="48"/>
      <c r="AD2369" s="54" t="str">
        <f>IF(AC2369="","",IFERROR(VLOOKUP(AC2369,EMPRESAS!$A:$C,3,FALSE),"NAO CADASTRADA"))</f>
        <v/>
      </c>
      <c r="AE2369" s="50"/>
      <c r="AF2369" s="54" t="str">
        <f>IF(AE2369="","",IFERROR(VLOOKUP(AE2369,ATIVIDADES!$A:$C,3,FALSE),"NAO CADASTRADA"))</f>
        <v/>
      </c>
      <c r="AG2369" s="42"/>
      <c r="AH2369" s="48"/>
      <c r="AI2369" s="54" t="str">
        <f>IF(AH2369="","",IFERROR(VLOOKUP(AH2369,EMPRESAS!$A:$C,3,FALSE),"NAO CADASTRADA"))</f>
        <v/>
      </c>
      <c r="AJ2369" s="50"/>
      <c r="AK2369" s="54" t="str">
        <f>IF(AJ2369="","",IFERROR(VLOOKUP(AJ2369,ATIVIDADES!$A:$C,3,FALSE),"NAO CADASTRADA"))</f>
        <v/>
      </c>
      <c r="AL2369" s="42"/>
    </row>
    <row r="2370" spans="1:38" x14ac:dyDescent="0.25">
      <c r="A2370" s="26" t="str">
        <f t="shared" si="254"/>
        <v>OK</v>
      </c>
      <c r="B2370" s="29">
        <f t="shared" si="255"/>
        <v>2487914866</v>
      </c>
      <c r="C2370" s="30">
        <v>44458</v>
      </c>
      <c r="D2370" s="18">
        <f t="shared" si="258"/>
        <v>44440</v>
      </c>
      <c r="E2370" s="19" t="str">
        <f>IF(ISERROR(VLOOKUP(C2370,FERIADOS!$A:$B,1,FALSE)),IF(WEEKDAY(C2370)=1,"Dom",IF(WEEKDAY(C2370)=2,"Seg",IF(WEEKDAY(C2370)=3,"Ter",IF(WEEKDAY(C2370)=4,"Qua",IF(WEEKDAY(C2370)=5,"Qui",IF(WEEKDAY(C2370)=6,"Sex","Sab")))))),"Feriado")</f>
        <v>Dom</v>
      </c>
      <c r="F2370" s="32"/>
      <c r="G2370" s="33"/>
      <c r="H2370" s="33"/>
      <c r="I2370" s="33"/>
      <c r="J2370" s="21" t="str">
        <f t="shared" si="256"/>
        <v/>
      </c>
      <c r="K2370" s="21">
        <f t="shared" si="252"/>
        <v>0</v>
      </c>
      <c r="L2370" s="21" t="str">
        <f t="shared" si="253"/>
        <v/>
      </c>
      <c r="M2370" s="22" t="str">
        <f t="shared" si="257"/>
        <v/>
      </c>
      <c r="N2370" s="48"/>
      <c r="O2370" s="54" t="str">
        <f>IF(N2370="","",IFERROR(VLOOKUP(N2370,EMPRESAS!$A:$C,3,FALSE),"NAO CADASTRADA"))</f>
        <v/>
      </c>
      <c r="P2370" s="50"/>
      <c r="Q2370" s="54" t="str">
        <f>IF(P2370="","",IFERROR(VLOOKUP(P2370,ATIVIDADES!$A:$C,3,FALSE),"NAO CADASTRADA"))</f>
        <v/>
      </c>
      <c r="R2370" s="42"/>
      <c r="S2370" s="48"/>
      <c r="T2370" s="54" t="str">
        <f>IF(S2370="","",IFERROR(VLOOKUP(S2370,EMPRESAS!$A:$C,3,FALSE),"NAO CADASTRADA"))</f>
        <v/>
      </c>
      <c r="U2370" s="50"/>
      <c r="V2370" s="54" t="str">
        <f>IF(U2370="","",IFERROR(VLOOKUP(U2370,ATIVIDADES!$A:$C,3,FALSE),"NAO CADASTRADA"))</f>
        <v/>
      </c>
      <c r="W2370" s="42"/>
      <c r="X2370" s="48"/>
      <c r="Y2370" s="54" t="str">
        <f>IF(X2370="","",IFERROR(VLOOKUP(X2370,EMPRESAS!$A:$C,3,FALSE),"NAO CADASTRADA"))</f>
        <v/>
      </c>
      <c r="Z2370" s="50"/>
      <c r="AA2370" s="54" t="str">
        <f>IF(Z2370="","",IFERROR(VLOOKUP(Z2370,ATIVIDADES!$A:$C,3,FALSE),"NAO CADASTRADA"))</f>
        <v/>
      </c>
      <c r="AB2370" s="42"/>
      <c r="AC2370" s="48"/>
      <c r="AD2370" s="54" t="str">
        <f>IF(AC2370="","",IFERROR(VLOOKUP(AC2370,EMPRESAS!$A:$C,3,FALSE),"NAO CADASTRADA"))</f>
        <v/>
      </c>
      <c r="AE2370" s="50"/>
      <c r="AF2370" s="54" t="str">
        <f>IF(AE2370="","",IFERROR(VLOOKUP(AE2370,ATIVIDADES!$A:$C,3,FALSE),"NAO CADASTRADA"))</f>
        <v/>
      </c>
      <c r="AG2370" s="42"/>
      <c r="AH2370" s="48"/>
      <c r="AI2370" s="54" t="str">
        <f>IF(AH2370="","",IFERROR(VLOOKUP(AH2370,EMPRESAS!$A:$C,3,FALSE),"NAO CADASTRADA"))</f>
        <v/>
      </c>
      <c r="AJ2370" s="50"/>
      <c r="AK2370" s="54" t="str">
        <f>IF(AJ2370="","",IFERROR(VLOOKUP(AJ2370,ATIVIDADES!$A:$C,3,FALSE),"NAO CADASTRADA"))</f>
        <v/>
      </c>
      <c r="AL2370" s="42"/>
    </row>
    <row r="2371" spans="1:38" x14ac:dyDescent="0.25">
      <c r="A2371" s="26" t="str">
        <f t="shared" si="254"/>
        <v>OK</v>
      </c>
      <c r="B2371" s="29">
        <f t="shared" si="255"/>
        <v>2487914866</v>
      </c>
      <c r="C2371" s="30">
        <v>44459</v>
      </c>
      <c r="D2371" s="18">
        <f t="shared" si="258"/>
        <v>44440</v>
      </c>
      <c r="E2371" s="19" t="str">
        <f>IF(ISERROR(VLOOKUP(C2371,FERIADOS!$A:$B,1,FALSE)),IF(WEEKDAY(C2371)=1,"Dom",IF(WEEKDAY(C2371)=2,"Seg",IF(WEEKDAY(C2371)=3,"Ter",IF(WEEKDAY(C2371)=4,"Qua",IF(WEEKDAY(C2371)=5,"Qui",IF(WEEKDAY(C2371)=6,"Sex","Sab")))))),"Feriado")</f>
        <v>Seg</v>
      </c>
      <c r="F2371" s="32">
        <v>0.32291666666666669</v>
      </c>
      <c r="G2371" s="33">
        <v>0.5</v>
      </c>
      <c r="H2371" s="33">
        <v>0.54166666666666663</v>
      </c>
      <c r="I2371" s="33">
        <v>0.7416666666666667</v>
      </c>
      <c r="J2371" s="21">
        <f t="shared" si="256"/>
        <v>0.37708333333333338</v>
      </c>
      <c r="K2371" s="21">
        <f t="shared" si="252"/>
        <v>0.37708333333333338</v>
      </c>
      <c r="L2371" s="21">
        <f t="shared" si="253"/>
        <v>1.0416666666666685E-2</v>
      </c>
      <c r="M2371" s="22">
        <f t="shared" si="257"/>
        <v>0</v>
      </c>
      <c r="N2371" s="48">
        <v>160</v>
      </c>
      <c r="O2371" s="54" t="str">
        <f>IF(N2371="","",IFERROR(VLOOKUP(N2371,EMPRESAS!$A:$C,3,FALSE),"NAO CADASTRADA"))</f>
        <v>SAPORE</v>
      </c>
      <c r="P2371" s="50">
        <v>52</v>
      </c>
      <c r="Q2371" s="54" t="str">
        <f>IF(P2371="","",IFERROR(VLOOKUP(P2371,ATIVIDADES!$A:$C,3,FALSE),"NAO CADASTRADA"))</f>
        <v xml:space="preserve">REVISÃO DPTO PESSOAL </v>
      </c>
      <c r="R2371" s="42">
        <v>0.37708333333333338</v>
      </c>
      <c r="S2371" s="48"/>
      <c r="T2371" s="54" t="str">
        <f>IF(S2371="","",IFERROR(VLOOKUP(S2371,EMPRESAS!$A:$C,3,FALSE),"NAO CADASTRADA"))</f>
        <v/>
      </c>
      <c r="U2371" s="50"/>
      <c r="V2371" s="54" t="str">
        <f>IF(U2371="","",IFERROR(VLOOKUP(U2371,ATIVIDADES!$A:$C,3,FALSE),"NAO CADASTRADA"))</f>
        <v/>
      </c>
      <c r="W2371" s="42"/>
      <c r="X2371" s="48"/>
      <c r="Y2371" s="54" t="str">
        <f>IF(X2371="","",IFERROR(VLOOKUP(X2371,EMPRESAS!$A:$C,3,FALSE),"NAO CADASTRADA"))</f>
        <v/>
      </c>
      <c r="Z2371" s="50"/>
      <c r="AA2371" s="54" t="str">
        <f>IF(Z2371="","",IFERROR(VLOOKUP(Z2371,ATIVIDADES!$A:$C,3,FALSE),"NAO CADASTRADA"))</f>
        <v/>
      </c>
      <c r="AB2371" s="42"/>
      <c r="AC2371" s="48"/>
      <c r="AD2371" s="54" t="str">
        <f>IF(AC2371="","",IFERROR(VLOOKUP(AC2371,EMPRESAS!$A:$C,3,FALSE),"NAO CADASTRADA"))</f>
        <v/>
      </c>
      <c r="AE2371" s="50"/>
      <c r="AF2371" s="54" t="str">
        <f>IF(AE2371="","",IFERROR(VLOOKUP(AE2371,ATIVIDADES!$A:$C,3,FALSE),"NAO CADASTRADA"))</f>
        <v/>
      </c>
      <c r="AG2371" s="42"/>
      <c r="AH2371" s="48"/>
      <c r="AI2371" s="54" t="str">
        <f>IF(AH2371="","",IFERROR(VLOOKUP(AH2371,EMPRESAS!$A:$C,3,FALSE),"NAO CADASTRADA"))</f>
        <v/>
      </c>
      <c r="AJ2371" s="50"/>
      <c r="AK2371" s="54" t="str">
        <f>IF(AJ2371="","",IFERROR(VLOOKUP(AJ2371,ATIVIDADES!$A:$C,3,FALSE),"NAO CADASTRADA"))</f>
        <v/>
      </c>
      <c r="AL2371" s="42"/>
    </row>
    <row r="2372" spans="1:38" x14ac:dyDescent="0.25">
      <c r="A2372" s="26" t="str">
        <f t="shared" si="254"/>
        <v>OK</v>
      </c>
      <c r="B2372" s="29">
        <f t="shared" si="255"/>
        <v>2487914866</v>
      </c>
      <c r="C2372" s="30">
        <v>44460</v>
      </c>
      <c r="D2372" s="18">
        <f t="shared" si="258"/>
        <v>44440</v>
      </c>
      <c r="E2372" s="19" t="str">
        <f>IF(ISERROR(VLOOKUP(C2372,FERIADOS!$A:$B,1,FALSE)),IF(WEEKDAY(C2372)=1,"Dom",IF(WEEKDAY(C2372)=2,"Seg",IF(WEEKDAY(C2372)=3,"Ter",IF(WEEKDAY(C2372)=4,"Qua",IF(WEEKDAY(C2372)=5,"Qui",IF(WEEKDAY(C2372)=6,"Sex","Sab")))))),"Feriado")</f>
        <v>Ter</v>
      </c>
      <c r="F2372" s="32">
        <v>0.32291666666666669</v>
      </c>
      <c r="G2372" s="33">
        <v>0.5</v>
      </c>
      <c r="H2372" s="33">
        <v>0.54166666666666663</v>
      </c>
      <c r="I2372" s="33">
        <v>0.7416666666666667</v>
      </c>
      <c r="J2372" s="21">
        <f t="shared" si="256"/>
        <v>0.37708333333333338</v>
      </c>
      <c r="K2372" s="21">
        <f t="shared" si="252"/>
        <v>0.37708333333333338</v>
      </c>
      <c r="L2372" s="21">
        <f t="shared" si="253"/>
        <v>1.0416666666666685E-2</v>
      </c>
      <c r="M2372" s="22">
        <f t="shared" si="257"/>
        <v>0</v>
      </c>
      <c r="N2372" s="48">
        <v>50</v>
      </c>
      <c r="O2372" s="54" t="str">
        <f>IF(N2372="","",IFERROR(VLOOKUP(N2372,EMPRESAS!$A:$C,3,FALSE),"NAO CADASTRADA"))</f>
        <v>SIMIONATO</v>
      </c>
      <c r="P2372" s="50">
        <v>54</v>
      </c>
      <c r="Q2372" s="54" t="str">
        <f>IF(P2372="","",IFERROR(VLOOKUP(P2372,ATIVIDADES!$A:$C,3,FALSE),"NAO CADASTRADA"))</f>
        <v>MÉDICO</v>
      </c>
      <c r="R2372" s="42">
        <v>6.25E-2</v>
      </c>
      <c r="S2372" s="48">
        <v>6</v>
      </c>
      <c r="T2372" s="54" t="str">
        <f>IF(S2372="","",IFERROR(VLOOKUP(S2372,EMPRESAS!$A:$C,3,FALSE),"NAO CADASTRADA"))</f>
        <v>ANHANGUERA</v>
      </c>
      <c r="U2372" s="50">
        <v>52</v>
      </c>
      <c r="V2372" s="54" t="str">
        <f>IF(U2372="","",IFERROR(VLOOKUP(U2372,ATIVIDADES!$A:$C,3,FALSE),"NAO CADASTRADA"))</f>
        <v xml:space="preserve">REVISÃO DPTO PESSOAL </v>
      </c>
      <c r="W2372" s="42">
        <v>0.20833333333333334</v>
      </c>
      <c r="X2372" s="48">
        <v>160</v>
      </c>
      <c r="Y2372" s="54" t="str">
        <f>IF(X2372="","",IFERROR(VLOOKUP(X2372,EMPRESAS!$A:$C,3,FALSE),"NAO CADASTRADA"))</f>
        <v>SAPORE</v>
      </c>
      <c r="Z2372" s="50">
        <v>52</v>
      </c>
      <c r="AA2372" s="54" t="str">
        <f>IF(Z2372="","",IFERROR(VLOOKUP(Z2372,ATIVIDADES!$A:$C,3,FALSE),"NAO CADASTRADA"))</f>
        <v xml:space="preserve">REVISÃO DPTO PESSOAL </v>
      </c>
      <c r="AB2372" s="42">
        <v>0.10625</v>
      </c>
      <c r="AC2372" s="48"/>
      <c r="AD2372" s="54" t="str">
        <f>IF(AC2372="","",IFERROR(VLOOKUP(AC2372,EMPRESAS!$A:$C,3,FALSE),"NAO CADASTRADA"))</f>
        <v/>
      </c>
      <c r="AE2372" s="50"/>
      <c r="AF2372" s="54" t="str">
        <f>IF(AE2372="","",IFERROR(VLOOKUP(AE2372,ATIVIDADES!$A:$C,3,FALSE),"NAO CADASTRADA"))</f>
        <v/>
      </c>
      <c r="AG2372" s="42"/>
      <c r="AH2372" s="48"/>
      <c r="AI2372" s="54" t="str">
        <f>IF(AH2372="","",IFERROR(VLOOKUP(AH2372,EMPRESAS!$A:$C,3,FALSE),"NAO CADASTRADA"))</f>
        <v/>
      </c>
      <c r="AJ2372" s="50"/>
      <c r="AK2372" s="54" t="str">
        <f>IF(AJ2372="","",IFERROR(VLOOKUP(AJ2372,ATIVIDADES!$A:$C,3,FALSE),"NAO CADASTRADA"))</f>
        <v/>
      </c>
      <c r="AL2372" s="42"/>
    </row>
    <row r="2373" spans="1:38" x14ac:dyDescent="0.25">
      <c r="A2373" s="26" t="str">
        <f t="shared" si="254"/>
        <v>OK</v>
      </c>
      <c r="B2373" s="29">
        <f t="shared" si="255"/>
        <v>2487914866</v>
      </c>
      <c r="C2373" s="30">
        <v>44461</v>
      </c>
      <c r="D2373" s="18">
        <f t="shared" si="258"/>
        <v>44440</v>
      </c>
      <c r="E2373" s="19" t="str">
        <f>IF(ISERROR(VLOOKUP(C2373,FERIADOS!$A:$B,1,FALSE)),IF(WEEKDAY(C2373)=1,"Dom",IF(WEEKDAY(C2373)=2,"Seg",IF(WEEKDAY(C2373)=3,"Ter",IF(WEEKDAY(C2373)=4,"Qua",IF(WEEKDAY(C2373)=5,"Qui",IF(WEEKDAY(C2373)=6,"Sex","Sab")))))),"Feriado")</f>
        <v>Qua</v>
      </c>
      <c r="F2373" s="32">
        <v>0.32291666666666669</v>
      </c>
      <c r="G2373" s="33">
        <v>0.5</v>
      </c>
      <c r="H2373" s="33">
        <v>0.54166666666666663</v>
      </c>
      <c r="I2373" s="33">
        <v>0.7416666666666667</v>
      </c>
      <c r="J2373" s="21">
        <f t="shared" si="256"/>
        <v>0.37708333333333338</v>
      </c>
      <c r="K2373" s="21">
        <f t="shared" si="252"/>
        <v>0.37708333333333333</v>
      </c>
      <c r="L2373" s="21">
        <f t="shared" si="253"/>
        <v>1.0416666666666685E-2</v>
      </c>
      <c r="M2373" s="22">
        <f t="shared" si="257"/>
        <v>0</v>
      </c>
      <c r="N2373" s="48">
        <v>6</v>
      </c>
      <c r="O2373" s="54" t="str">
        <f>IF(N2373="","",IFERROR(VLOOKUP(N2373,EMPRESAS!$A:$C,3,FALSE),"NAO CADASTRADA"))</f>
        <v>ANHANGUERA</v>
      </c>
      <c r="P2373" s="50">
        <v>52</v>
      </c>
      <c r="Q2373" s="54" t="str">
        <f>IF(P2373="","",IFERROR(VLOOKUP(P2373,ATIVIDADES!$A:$C,3,FALSE),"NAO CADASTRADA"))</f>
        <v xml:space="preserve">REVISÃO DPTO PESSOAL </v>
      </c>
      <c r="R2373" s="42">
        <v>0.11458333333333333</v>
      </c>
      <c r="S2373" s="48">
        <v>160</v>
      </c>
      <c r="T2373" s="54" t="str">
        <f>IF(S2373="","",IFERROR(VLOOKUP(S2373,EMPRESAS!$A:$C,3,FALSE),"NAO CADASTRADA"))</f>
        <v>SAPORE</v>
      </c>
      <c r="U2373" s="50">
        <v>52</v>
      </c>
      <c r="V2373" s="54" t="str">
        <f>IF(U2373="","",IFERROR(VLOOKUP(U2373,ATIVIDADES!$A:$C,3,FALSE),"NAO CADASTRADA"))</f>
        <v xml:space="preserve">REVISÃO DPTO PESSOAL </v>
      </c>
      <c r="W2373" s="42">
        <v>0.26250000000000001</v>
      </c>
      <c r="X2373" s="48"/>
      <c r="Y2373" s="54" t="str">
        <f>IF(X2373="","",IFERROR(VLOOKUP(X2373,EMPRESAS!$A:$C,3,FALSE),"NAO CADASTRADA"))</f>
        <v/>
      </c>
      <c r="Z2373" s="50"/>
      <c r="AA2373" s="54" t="str">
        <f>IF(Z2373="","",IFERROR(VLOOKUP(Z2373,ATIVIDADES!$A:$C,3,FALSE),"NAO CADASTRADA"))</f>
        <v/>
      </c>
      <c r="AB2373" s="42"/>
      <c r="AC2373" s="48"/>
      <c r="AD2373" s="54" t="str">
        <f>IF(AC2373="","",IFERROR(VLOOKUP(AC2373,EMPRESAS!$A:$C,3,FALSE),"NAO CADASTRADA"))</f>
        <v/>
      </c>
      <c r="AE2373" s="50"/>
      <c r="AF2373" s="54" t="str">
        <f>IF(AE2373="","",IFERROR(VLOOKUP(AE2373,ATIVIDADES!$A:$C,3,FALSE),"NAO CADASTRADA"))</f>
        <v/>
      </c>
      <c r="AG2373" s="42"/>
      <c r="AH2373" s="48"/>
      <c r="AI2373" s="54" t="str">
        <f>IF(AH2373="","",IFERROR(VLOOKUP(AH2373,EMPRESAS!$A:$C,3,FALSE),"NAO CADASTRADA"))</f>
        <v/>
      </c>
      <c r="AJ2373" s="50"/>
      <c r="AK2373" s="54" t="str">
        <f>IF(AJ2373="","",IFERROR(VLOOKUP(AJ2373,ATIVIDADES!$A:$C,3,FALSE),"NAO CADASTRADA"))</f>
        <v/>
      </c>
      <c r="AL2373" s="42"/>
    </row>
    <row r="2374" spans="1:38" x14ac:dyDescent="0.25">
      <c r="A2374" s="26" t="str">
        <f t="shared" si="254"/>
        <v>OK</v>
      </c>
      <c r="B2374" s="29">
        <f t="shared" si="255"/>
        <v>2487914866</v>
      </c>
      <c r="C2374" s="30">
        <v>44462</v>
      </c>
      <c r="D2374" s="18">
        <f t="shared" si="258"/>
        <v>44440</v>
      </c>
      <c r="E2374" s="19" t="str">
        <f>IF(ISERROR(VLOOKUP(C2374,FERIADOS!$A:$B,1,FALSE)),IF(WEEKDAY(C2374)=1,"Dom",IF(WEEKDAY(C2374)=2,"Seg",IF(WEEKDAY(C2374)=3,"Ter",IF(WEEKDAY(C2374)=4,"Qua",IF(WEEKDAY(C2374)=5,"Qui",IF(WEEKDAY(C2374)=6,"Sex","Sab")))))),"Feriado")</f>
        <v>Qui</v>
      </c>
      <c r="F2374" s="32">
        <v>0.32291666666666669</v>
      </c>
      <c r="G2374" s="33">
        <v>0.5</v>
      </c>
      <c r="H2374" s="33">
        <v>0.54166666666666663</v>
      </c>
      <c r="I2374" s="33">
        <v>0.73472222222222217</v>
      </c>
      <c r="J2374" s="21">
        <f t="shared" si="256"/>
        <v>0.37013888888888885</v>
      </c>
      <c r="K2374" s="21">
        <f t="shared" si="252"/>
        <v>0.37013888888888885</v>
      </c>
      <c r="L2374" s="21">
        <f t="shared" si="253"/>
        <v>3.4722222222221544E-3</v>
      </c>
      <c r="M2374" s="22">
        <f t="shared" si="257"/>
        <v>0</v>
      </c>
      <c r="N2374" s="48">
        <v>6</v>
      </c>
      <c r="O2374" s="54" t="str">
        <f>IF(N2374="","",IFERROR(VLOOKUP(N2374,EMPRESAS!$A:$C,3,FALSE),"NAO CADASTRADA"))</f>
        <v>ANHANGUERA</v>
      </c>
      <c r="P2374" s="50">
        <v>52</v>
      </c>
      <c r="Q2374" s="54" t="str">
        <f>IF(P2374="","",IFERROR(VLOOKUP(P2374,ATIVIDADES!$A:$C,3,FALSE),"NAO CADASTRADA"))</f>
        <v xml:space="preserve">REVISÃO DPTO PESSOAL </v>
      </c>
      <c r="R2374" s="42">
        <v>4.1666666666666664E-2</v>
      </c>
      <c r="S2374" s="48">
        <v>160</v>
      </c>
      <c r="T2374" s="54" t="str">
        <f>IF(S2374="","",IFERROR(VLOOKUP(S2374,EMPRESAS!$A:$C,3,FALSE),"NAO CADASTRADA"))</f>
        <v>SAPORE</v>
      </c>
      <c r="U2374" s="50">
        <v>52</v>
      </c>
      <c r="V2374" s="54" t="str">
        <f>IF(U2374="","",IFERROR(VLOOKUP(U2374,ATIVIDADES!$A:$C,3,FALSE),"NAO CADASTRADA"))</f>
        <v xml:space="preserve">REVISÃO DPTO PESSOAL </v>
      </c>
      <c r="W2374" s="42">
        <v>0.22430555555555556</v>
      </c>
      <c r="X2374" s="48">
        <v>50</v>
      </c>
      <c r="Y2374" s="54" t="str">
        <f>IF(X2374="","",IFERROR(VLOOKUP(X2374,EMPRESAS!$A:$C,3,FALSE),"NAO CADASTRADA"))</f>
        <v>SIMIONATO</v>
      </c>
      <c r="Z2374" s="50">
        <v>54</v>
      </c>
      <c r="AA2374" s="54" t="str">
        <f>IF(Z2374="","",IFERROR(VLOOKUP(Z2374,ATIVIDADES!$A:$C,3,FALSE),"NAO CADASTRADA"))</f>
        <v>MÉDICO</v>
      </c>
      <c r="AB2374" s="42">
        <v>2.0833333333333332E-2</v>
      </c>
      <c r="AC2374" s="48">
        <v>2</v>
      </c>
      <c r="AD2374" s="54" t="str">
        <f>IF(AC2374="","",IFERROR(VLOOKUP(AC2374,EMPRESAS!$A:$C,3,FALSE),"NAO CADASTRADA"))</f>
        <v>ATLANTE</v>
      </c>
      <c r="AE2374" s="50">
        <v>85</v>
      </c>
      <c r="AF2374" s="54" t="str">
        <f>IF(AE2374="","",IFERROR(VLOOKUP(AE2374,ATIVIDADES!$A:$C,3,FALSE),"NAO CADASTRADA"))</f>
        <v>RESPOSTA CONSULTA</v>
      </c>
      <c r="AG2374" s="42">
        <v>8.3333333333333329E-2</v>
      </c>
      <c r="AH2374" s="48"/>
      <c r="AI2374" s="54" t="str">
        <f>IF(AH2374="","",IFERROR(VLOOKUP(AH2374,EMPRESAS!$A:$C,3,FALSE),"NAO CADASTRADA"))</f>
        <v/>
      </c>
      <c r="AJ2374" s="50"/>
      <c r="AK2374" s="54" t="str">
        <f>IF(AJ2374="","",IFERROR(VLOOKUP(AJ2374,ATIVIDADES!$A:$C,3,FALSE),"NAO CADASTRADA"))</f>
        <v/>
      </c>
      <c r="AL2374" s="42"/>
    </row>
    <row r="2375" spans="1:38" x14ac:dyDescent="0.25">
      <c r="A2375" s="26" t="str">
        <f t="shared" si="254"/>
        <v>OK</v>
      </c>
      <c r="B2375" s="29">
        <f t="shared" si="255"/>
        <v>2487914866</v>
      </c>
      <c r="C2375" s="30">
        <v>44463</v>
      </c>
      <c r="D2375" s="18">
        <f t="shared" si="258"/>
        <v>44440</v>
      </c>
      <c r="E2375" s="19" t="str">
        <f>IF(ISERROR(VLOOKUP(C2375,FERIADOS!$A:$B,1,FALSE)),IF(WEEKDAY(C2375)=1,"Dom",IF(WEEKDAY(C2375)=2,"Seg",IF(WEEKDAY(C2375)=3,"Ter",IF(WEEKDAY(C2375)=4,"Qua",IF(WEEKDAY(C2375)=5,"Qui",IF(WEEKDAY(C2375)=6,"Sex","Sab")))))),"Feriado")</f>
        <v>Sex</v>
      </c>
      <c r="F2375" s="32">
        <v>0.32291666666666669</v>
      </c>
      <c r="G2375" s="33">
        <v>0.5</v>
      </c>
      <c r="H2375" s="33">
        <v>0.54166666666666663</v>
      </c>
      <c r="I2375" s="33">
        <v>0.70000000000000007</v>
      </c>
      <c r="J2375" s="21">
        <f t="shared" si="256"/>
        <v>0.33541666666666675</v>
      </c>
      <c r="K2375" s="21">
        <f t="shared" ref="K2375:K2438" si="259">SUM(R2375,W2375,AB2375,AG2375,AL2375)</f>
        <v>0.33541666666666664</v>
      </c>
      <c r="L2375" s="21">
        <f t="shared" ref="L2375:L2438" si="260">IF(OR(E2375="Sab",E2375="Dom",E2375="Feriado"),J2375,IF(J2375="","",IF(J2375&lt;=$M$2,0,J2375-$M$2)))</f>
        <v>0</v>
      </c>
      <c r="M2375" s="22">
        <f t="shared" si="257"/>
        <v>3.1249999999999944E-2</v>
      </c>
      <c r="N2375" s="48">
        <v>6</v>
      </c>
      <c r="O2375" s="54" t="str">
        <f>IF(N2375="","",IFERROR(VLOOKUP(N2375,EMPRESAS!$A:$C,3,FALSE),"NAO CADASTRADA"))</f>
        <v>ANHANGUERA</v>
      </c>
      <c r="P2375" s="50">
        <v>52</v>
      </c>
      <c r="Q2375" s="54" t="str">
        <f>IF(P2375="","",IFERROR(VLOOKUP(P2375,ATIVIDADES!$A:$C,3,FALSE),"NAO CADASTRADA"))</f>
        <v xml:space="preserve">REVISÃO DPTO PESSOAL </v>
      </c>
      <c r="R2375" s="42">
        <v>0.19791666666666666</v>
      </c>
      <c r="S2375" s="48">
        <v>160</v>
      </c>
      <c r="T2375" s="54" t="str">
        <f>IF(S2375="","",IFERROR(VLOOKUP(S2375,EMPRESAS!$A:$C,3,FALSE),"NAO CADASTRADA"))</f>
        <v>SAPORE</v>
      </c>
      <c r="U2375" s="50">
        <v>52</v>
      </c>
      <c r="V2375" s="54" t="str">
        <f>IF(U2375="","",IFERROR(VLOOKUP(U2375,ATIVIDADES!$A:$C,3,FALSE),"NAO CADASTRADA"))</f>
        <v xml:space="preserve">REVISÃO DPTO PESSOAL </v>
      </c>
      <c r="W2375" s="42">
        <v>0.13749999999999998</v>
      </c>
      <c r="X2375" s="48"/>
      <c r="Y2375" s="54" t="str">
        <f>IF(X2375="","",IFERROR(VLOOKUP(X2375,EMPRESAS!$A:$C,3,FALSE),"NAO CADASTRADA"))</f>
        <v/>
      </c>
      <c r="Z2375" s="50"/>
      <c r="AA2375" s="54" t="str">
        <f>IF(Z2375="","",IFERROR(VLOOKUP(Z2375,ATIVIDADES!$A:$C,3,FALSE),"NAO CADASTRADA"))</f>
        <v/>
      </c>
      <c r="AB2375" s="42"/>
      <c r="AC2375" s="48"/>
      <c r="AD2375" s="54" t="str">
        <f>IF(AC2375="","",IFERROR(VLOOKUP(AC2375,EMPRESAS!$A:$C,3,FALSE),"NAO CADASTRADA"))</f>
        <v/>
      </c>
      <c r="AE2375" s="50"/>
      <c r="AF2375" s="54" t="str">
        <f>IF(AE2375="","",IFERROR(VLOOKUP(AE2375,ATIVIDADES!$A:$C,3,FALSE),"NAO CADASTRADA"))</f>
        <v/>
      </c>
      <c r="AG2375" s="42"/>
      <c r="AH2375" s="48"/>
      <c r="AI2375" s="54" t="str">
        <f>IF(AH2375="","",IFERROR(VLOOKUP(AH2375,EMPRESAS!$A:$C,3,FALSE),"NAO CADASTRADA"))</f>
        <v/>
      </c>
      <c r="AJ2375" s="50"/>
      <c r="AK2375" s="54" t="str">
        <f>IF(AJ2375="","",IFERROR(VLOOKUP(AJ2375,ATIVIDADES!$A:$C,3,FALSE),"NAO CADASTRADA"))</f>
        <v/>
      </c>
      <c r="AL2375" s="42"/>
    </row>
    <row r="2376" spans="1:38" x14ac:dyDescent="0.25">
      <c r="A2376" s="26" t="str">
        <f t="shared" ref="A2376:A2439" si="261">IF(J2376="","OK",IF(K2376&lt;&gt;J2376,"PENDENTE","OK"))</f>
        <v>OK</v>
      </c>
      <c r="B2376" s="29">
        <f t="shared" ref="B2376:B2439" si="262">$D$2</f>
        <v>2487914866</v>
      </c>
      <c r="C2376" s="30">
        <v>44464</v>
      </c>
      <c r="D2376" s="18">
        <f t="shared" si="258"/>
        <v>44440</v>
      </c>
      <c r="E2376" s="19" t="str">
        <f>IF(ISERROR(VLOOKUP(C2376,FERIADOS!$A:$B,1,FALSE)),IF(WEEKDAY(C2376)=1,"Dom",IF(WEEKDAY(C2376)=2,"Seg",IF(WEEKDAY(C2376)=3,"Ter",IF(WEEKDAY(C2376)=4,"Qua",IF(WEEKDAY(C2376)=5,"Qui",IF(WEEKDAY(C2376)=6,"Sex","Sab")))))),"Feriado")</f>
        <v>Sab</v>
      </c>
      <c r="F2376" s="32"/>
      <c r="G2376" s="33"/>
      <c r="H2376" s="33"/>
      <c r="I2376" s="33"/>
      <c r="J2376" s="21" t="str">
        <f t="shared" ref="J2376:J2439" si="263">IF(OR(F2376="",G2376="",H2376="",I2376=""),"",I2376-H2376+G2376-F2376)</f>
        <v/>
      </c>
      <c r="K2376" s="21">
        <f t="shared" si="259"/>
        <v>0</v>
      </c>
      <c r="L2376" s="21" t="str">
        <f t="shared" si="260"/>
        <v/>
      </c>
      <c r="M2376" s="22" t="str">
        <f t="shared" ref="M2376:M2439" si="264">IF(J2376="","",IF(OR(E2376="Sab",E2376="Dom",E2376="Feriado"),0,IF(J2376&gt;=$M$2,0,$M$2-J2376)))</f>
        <v/>
      </c>
      <c r="N2376" s="48"/>
      <c r="O2376" s="54" t="str">
        <f>IF(N2376="","",IFERROR(VLOOKUP(N2376,EMPRESAS!$A:$C,3,FALSE),"NAO CADASTRADA"))</f>
        <v/>
      </c>
      <c r="P2376" s="50"/>
      <c r="Q2376" s="54" t="str">
        <f>IF(P2376="","",IFERROR(VLOOKUP(P2376,ATIVIDADES!$A:$C,3,FALSE),"NAO CADASTRADA"))</f>
        <v/>
      </c>
      <c r="R2376" s="42"/>
      <c r="S2376" s="48"/>
      <c r="T2376" s="54" t="str">
        <f>IF(S2376="","",IFERROR(VLOOKUP(S2376,EMPRESAS!$A:$C,3,FALSE),"NAO CADASTRADA"))</f>
        <v/>
      </c>
      <c r="U2376" s="50"/>
      <c r="V2376" s="54" t="str">
        <f>IF(U2376="","",IFERROR(VLOOKUP(U2376,ATIVIDADES!$A:$C,3,FALSE),"NAO CADASTRADA"))</f>
        <v/>
      </c>
      <c r="W2376" s="42"/>
      <c r="X2376" s="48"/>
      <c r="Y2376" s="54" t="str">
        <f>IF(X2376="","",IFERROR(VLOOKUP(X2376,EMPRESAS!$A:$C,3,FALSE),"NAO CADASTRADA"))</f>
        <v/>
      </c>
      <c r="Z2376" s="50"/>
      <c r="AA2376" s="54" t="str">
        <f>IF(Z2376="","",IFERROR(VLOOKUP(Z2376,ATIVIDADES!$A:$C,3,FALSE),"NAO CADASTRADA"))</f>
        <v/>
      </c>
      <c r="AB2376" s="42"/>
      <c r="AC2376" s="48"/>
      <c r="AD2376" s="54" t="str">
        <f>IF(AC2376="","",IFERROR(VLOOKUP(AC2376,EMPRESAS!$A:$C,3,FALSE),"NAO CADASTRADA"))</f>
        <v/>
      </c>
      <c r="AE2376" s="50"/>
      <c r="AF2376" s="54" t="str">
        <f>IF(AE2376="","",IFERROR(VLOOKUP(AE2376,ATIVIDADES!$A:$C,3,FALSE),"NAO CADASTRADA"))</f>
        <v/>
      </c>
      <c r="AG2376" s="42"/>
      <c r="AH2376" s="48"/>
      <c r="AI2376" s="54" t="str">
        <f>IF(AH2376="","",IFERROR(VLOOKUP(AH2376,EMPRESAS!$A:$C,3,FALSE),"NAO CADASTRADA"))</f>
        <v/>
      </c>
      <c r="AJ2376" s="50"/>
      <c r="AK2376" s="54" t="str">
        <f>IF(AJ2376="","",IFERROR(VLOOKUP(AJ2376,ATIVIDADES!$A:$C,3,FALSE),"NAO CADASTRADA"))</f>
        <v/>
      </c>
      <c r="AL2376" s="42"/>
    </row>
    <row r="2377" spans="1:38" x14ac:dyDescent="0.25">
      <c r="A2377" s="26" t="str">
        <f t="shared" si="261"/>
        <v>OK</v>
      </c>
      <c r="B2377" s="29">
        <f t="shared" si="262"/>
        <v>2487914866</v>
      </c>
      <c r="C2377" s="30">
        <v>44465</v>
      </c>
      <c r="D2377" s="18">
        <f t="shared" ref="D2377:D2440" si="265">IF(MONTH(C2377)=MONTH(C2376),D2376,C2377)</f>
        <v>44440</v>
      </c>
      <c r="E2377" s="19" t="str">
        <f>IF(ISERROR(VLOOKUP(C2377,FERIADOS!$A:$B,1,FALSE)),IF(WEEKDAY(C2377)=1,"Dom",IF(WEEKDAY(C2377)=2,"Seg",IF(WEEKDAY(C2377)=3,"Ter",IF(WEEKDAY(C2377)=4,"Qua",IF(WEEKDAY(C2377)=5,"Qui",IF(WEEKDAY(C2377)=6,"Sex","Sab")))))),"Feriado")</f>
        <v>Dom</v>
      </c>
      <c r="F2377" s="32"/>
      <c r="G2377" s="33"/>
      <c r="H2377" s="33"/>
      <c r="I2377" s="33"/>
      <c r="J2377" s="21" t="str">
        <f t="shared" si="263"/>
        <v/>
      </c>
      <c r="K2377" s="21">
        <f t="shared" si="259"/>
        <v>0</v>
      </c>
      <c r="L2377" s="21" t="str">
        <f t="shared" si="260"/>
        <v/>
      </c>
      <c r="M2377" s="22" t="str">
        <f t="shared" si="264"/>
        <v/>
      </c>
      <c r="N2377" s="48"/>
      <c r="O2377" s="54" t="str">
        <f>IF(N2377="","",IFERROR(VLOOKUP(N2377,EMPRESAS!$A:$C,3,FALSE),"NAO CADASTRADA"))</f>
        <v/>
      </c>
      <c r="P2377" s="50"/>
      <c r="Q2377" s="54" t="str">
        <f>IF(P2377="","",IFERROR(VLOOKUP(P2377,ATIVIDADES!$A:$C,3,FALSE),"NAO CADASTRADA"))</f>
        <v/>
      </c>
      <c r="R2377" s="42"/>
      <c r="S2377" s="48"/>
      <c r="T2377" s="54" t="str">
        <f>IF(S2377="","",IFERROR(VLOOKUP(S2377,EMPRESAS!$A:$C,3,FALSE),"NAO CADASTRADA"))</f>
        <v/>
      </c>
      <c r="U2377" s="50"/>
      <c r="V2377" s="54" t="str">
        <f>IF(U2377="","",IFERROR(VLOOKUP(U2377,ATIVIDADES!$A:$C,3,FALSE),"NAO CADASTRADA"))</f>
        <v/>
      </c>
      <c r="W2377" s="42"/>
      <c r="X2377" s="48"/>
      <c r="Y2377" s="54" t="str">
        <f>IF(X2377="","",IFERROR(VLOOKUP(X2377,EMPRESAS!$A:$C,3,FALSE),"NAO CADASTRADA"))</f>
        <v/>
      </c>
      <c r="Z2377" s="50"/>
      <c r="AA2377" s="54" t="str">
        <f>IF(Z2377="","",IFERROR(VLOOKUP(Z2377,ATIVIDADES!$A:$C,3,FALSE),"NAO CADASTRADA"))</f>
        <v/>
      </c>
      <c r="AB2377" s="42"/>
      <c r="AC2377" s="48"/>
      <c r="AD2377" s="54" t="str">
        <f>IF(AC2377="","",IFERROR(VLOOKUP(AC2377,EMPRESAS!$A:$C,3,FALSE),"NAO CADASTRADA"))</f>
        <v/>
      </c>
      <c r="AE2377" s="50"/>
      <c r="AF2377" s="54" t="str">
        <f>IF(AE2377="","",IFERROR(VLOOKUP(AE2377,ATIVIDADES!$A:$C,3,FALSE),"NAO CADASTRADA"))</f>
        <v/>
      </c>
      <c r="AG2377" s="42"/>
      <c r="AH2377" s="48"/>
      <c r="AI2377" s="54" t="str">
        <f>IF(AH2377="","",IFERROR(VLOOKUP(AH2377,EMPRESAS!$A:$C,3,FALSE),"NAO CADASTRADA"))</f>
        <v/>
      </c>
      <c r="AJ2377" s="50"/>
      <c r="AK2377" s="54" t="str">
        <f>IF(AJ2377="","",IFERROR(VLOOKUP(AJ2377,ATIVIDADES!$A:$C,3,FALSE),"NAO CADASTRADA"))</f>
        <v/>
      </c>
      <c r="AL2377" s="42"/>
    </row>
    <row r="2378" spans="1:38" x14ac:dyDescent="0.25">
      <c r="A2378" s="26" t="str">
        <f t="shared" si="261"/>
        <v>OK</v>
      </c>
      <c r="B2378" s="29">
        <f t="shared" si="262"/>
        <v>2487914866</v>
      </c>
      <c r="C2378" s="30">
        <v>44466</v>
      </c>
      <c r="D2378" s="18">
        <f t="shared" si="265"/>
        <v>44440</v>
      </c>
      <c r="E2378" s="19" t="str">
        <f>IF(ISERROR(VLOOKUP(C2378,FERIADOS!$A:$B,1,FALSE)),IF(WEEKDAY(C2378)=1,"Dom",IF(WEEKDAY(C2378)=2,"Seg",IF(WEEKDAY(C2378)=3,"Ter",IF(WEEKDAY(C2378)=4,"Qua",IF(WEEKDAY(C2378)=5,"Qui",IF(WEEKDAY(C2378)=6,"Sex","Sab")))))),"Feriado")</f>
        <v>Seg</v>
      </c>
      <c r="F2378" s="32">
        <v>0.32291666666666669</v>
      </c>
      <c r="G2378" s="33">
        <v>0.5</v>
      </c>
      <c r="H2378" s="33">
        <v>0.54166666666666663</v>
      </c>
      <c r="I2378" s="33">
        <v>0.7416666666666667</v>
      </c>
      <c r="J2378" s="21">
        <f t="shared" si="263"/>
        <v>0.37708333333333338</v>
      </c>
      <c r="K2378" s="21">
        <f t="shared" si="259"/>
        <v>0.37708333333333338</v>
      </c>
      <c r="L2378" s="21">
        <f t="shared" si="260"/>
        <v>1.0416666666666685E-2</v>
      </c>
      <c r="M2378" s="22">
        <f t="shared" si="264"/>
        <v>0</v>
      </c>
      <c r="N2378" s="48">
        <v>6</v>
      </c>
      <c r="O2378" s="54" t="str">
        <f>IF(N2378="","",IFERROR(VLOOKUP(N2378,EMPRESAS!$A:$C,3,FALSE),"NAO CADASTRADA"))</f>
        <v>ANHANGUERA</v>
      </c>
      <c r="P2378" s="50">
        <v>52</v>
      </c>
      <c r="Q2378" s="54" t="str">
        <f>IF(P2378="","",IFERROR(VLOOKUP(P2378,ATIVIDADES!$A:$C,3,FALSE),"NAO CADASTRADA"))</f>
        <v xml:space="preserve">REVISÃO DPTO PESSOAL </v>
      </c>
      <c r="R2378" s="42">
        <v>0.37708333333333338</v>
      </c>
      <c r="S2378" s="48"/>
      <c r="T2378" s="54" t="str">
        <f>IF(S2378="","",IFERROR(VLOOKUP(S2378,EMPRESAS!$A:$C,3,FALSE),"NAO CADASTRADA"))</f>
        <v/>
      </c>
      <c r="U2378" s="50"/>
      <c r="V2378" s="54" t="str">
        <f>IF(U2378="","",IFERROR(VLOOKUP(U2378,ATIVIDADES!$A:$C,3,FALSE),"NAO CADASTRADA"))</f>
        <v/>
      </c>
      <c r="W2378" s="42"/>
      <c r="X2378" s="48"/>
      <c r="Y2378" s="54" t="str">
        <f>IF(X2378="","",IFERROR(VLOOKUP(X2378,EMPRESAS!$A:$C,3,FALSE),"NAO CADASTRADA"))</f>
        <v/>
      </c>
      <c r="Z2378" s="50"/>
      <c r="AA2378" s="54" t="str">
        <f>IF(Z2378="","",IFERROR(VLOOKUP(Z2378,ATIVIDADES!$A:$C,3,FALSE),"NAO CADASTRADA"))</f>
        <v/>
      </c>
      <c r="AB2378" s="42"/>
      <c r="AC2378" s="48"/>
      <c r="AD2378" s="54" t="str">
        <f>IF(AC2378="","",IFERROR(VLOOKUP(AC2378,EMPRESAS!$A:$C,3,FALSE),"NAO CADASTRADA"))</f>
        <v/>
      </c>
      <c r="AE2378" s="50"/>
      <c r="AF2378" s="54" t="str">
        <f>IF(AE2378="","",IFERROR(VLOOKUP(AE2378,ATIVIDADES!$A:$C,3,FALSE),"NAO CADASTRADA"))</f>
        <v/>
      </c>
      <c r="AG2378" s="42"/>
      <c r="AH2378" s="48"/>
      <c r="AI2378" s="54" t="str">
        <f>IF(AH2378="","",IFERROR(VLOOKUP(AH2378,EMPRESAS!$A:$C,3,FALSE),"NAO CADASTRADA"))</f>
        <v/>
      </c>
      <c r="AJ2378" s="50"/>
      <c r="AK2378" s="54" t="str">
        <f>IF(AJ2378="","",IFERROR(VLOOKUP(AJ2378,ATIVIDADES!$A:$C,3,FALSE),"NAO CADASTRADA"))</f>
        <v/>
      </c>
      <c r="AL2378" s="42"/>
    </row>
    <row r="2379" spans="1:38" x14ac:dyDescent="0.25">
      <c r="A2379" s="26" t="str">
        <f t="shared" si="261"/>
        <v>OK</v>
      </c>
      <c r="B2379" s="29">
        <f t="shared" si="262"/>
        <v>2487914866</v>
      </c>
      <c r="C2379" s="30">
        <v>44467</v>
      </c>
      <c r="D2379" s="18">
        <f t="shared" si="265"/>
        <v>44440</v>
      </c>
      <c r="E2379" s="19" t="str">
        <f>IF(ISERROR(VLOOKUP(C2379,FERIADOS!$A:$B,1,FALSE)),IF(WEEKDAY(C2379)=1,"Dom",IF(WEEKDAY(C2379)=2,"Seg",IF(WEEKDAY(C2379)=3,"Ter",IF(WEEKDAY(C2379)=4,"Qua",IF(WEEKDAY(C2379)=5,"Qui",IF(WEEKDAY(C2379)=6,"Sex","Sab")))))),"Feriado")</f>
        <v>Ter</v>
      </c>
      <c r="F2379" s="32">
        <v>0.32291666666666669</v>
      </c>
      <c r="G2379" s="33">
        <v>0.5</v>
      </c>
      <c r="H2379" s="33">
        <v>0.54166666666666663</v>
      </c>
      <c r="I2379" s="33">
        <v>0.7416666666666667</v>
      </c>
      <c r="J2379" s="21">
        <f t="shared" si="263"/>
        <v>0.37708333333333338</v>
      </c>
      <c r="K2379" s="21">
        <f t="shared" si="259"/>
        <v>0.37708333333333327</v>
      </c>
      <c r="L2379" s="21">
        <f t="shared" si="260"/>
        <v>1.0416666666666685E-2</v>
      </c>
      <c r="M2379" s="22">
        <f t="shared" si="264"/>
        <v>0</v>
      </c>
      <c r="N2379" s="48">
        <v>160</v>
      </c>
      <c r="O2379" s="54" t="str">
        <f>IF(N2379="","",IFERROR(VLOOKUP(N2379,EMPRESAS!$A:$C,3,FALSE),"NAO CADASTRADA"))</f>
        <v>SAPORE</v>
      </c>
      <c r="P2379" s="50">
        <v>77</v>
      </c>
      <c r="Q2379" s="54" t="str">
        <f>IF(P2379="","",IFERROR(VLOOKUP(P2379,ATIVIDADES!$A:$C,3,FALSE),"NAO CADASTRADA"))</f>
        <v>OBRAS</v>
      </c>
      <c r="R2379" s="42">
        <v>6.9444444444444434E-2</v>
      </c>
      <c r="S2379" s="48">
        <v>6</v>
      </c>
      <c r="T2379" s="54" t="str">
        <f>IF(S2379="","",IFERROR(VLOOKUP(S2379,EMPRESAS!$A:$C,3,FALSE),"NAO CADASTRADA"))</f>
        <v>ANHANGUERA</v>
      </c>
      <c r="U2379" s="50">
        <v>52</v>
      </c>
      <c r="V2379" s="54" t="str">
        <f>IF(U2379="","",IFERROR(VLOOKUP(U2379,ATIVIDADES!$A:$C,3,FALSE),"NAO CADASTRADA"))</f>
        <v xml:space="preserve">REVISÃO DPTO PESSOAL </v>
      </c>
      <c r="W2379" s="42">
        <v>0.27638888888888885</v>
      </c>
      <c r="X2379" s="48">
        <v>50</v>
      </c>
      <c r="Y2379" s="54" t="str">
        <f>IF(X2379="","",IFERROR(VLOOKUP(X2379,EMPRESAS!$A:$C,3,FALSE),"NAO CADASTRADA"))</f>
        <v>SIMIONATO</v>
      </c>
      <c r="Z2379" s="50">
        <v>54</v>
      </c>
      <c r="AA2379" s="54" t="str">
        <f>IF(Z2379="","",IFERROR(VLOOKUP(Z2379,ATIVIDADES!$A:$C,3,FALSE),"NAO CADASTRADA"))</f>
        <v>MÉDICO</v>
      </c>
      <c r="AB2379" s="42">
        <v>3.125E-2</v>
      </c>
      <c r="AC2379" s="48"/>
      <c r="AD2379" s="54" t="str">
        <f>IF(AC2379="","",IFERROR(VLOOKUP(AC2379,EMPRESAS!$A:$C,3,FALSE),"NAO CADASTRADA"))</f>
        <v/>
      </c>
      <c r="AE2379" s="50"/>
      <c r="AF2379" s="54" t="str">
        <f>IF(AE2379="","",IFERROR(VLOOKUP(AE2379,ATIVIDADES!$A:$C,3,FALSE),"NAO CADASTRADA"))</f>
        <v/>
      </c>
      <c r="AG2379" s="42"/>
      <c r="AH2379" s="48"/>
      <c r="AI2379" s="54" t="str">
        <f>IF(AH2379="","",IFERROR(VLOOKUP(AH2379,EMPRESAS!$A:$C,3,FALSE),"NAO CADASTRADA"))</f>
        <v/>
      </c>
      <c r="AJ2379" s="50"/>
      <c r="AK2379" s="54" t="str">
        <f>IF(AJ2379="","",IFERROR(VLOOKUP(AJ2379,ATIVIDADES!$A:$C,3,FALSE),"NAO CADASTRADA"))</f>
        <v/>
      </c>
      <c r="AL2379" s="42"/>
    </row>
    <row r="2380" spans="1:38" x14ac:dyDescent="0.25">
      <c r="A2380" s="26" t="str">
        <f t="shared" si="261"/>
        <v>OK</v>
      </c>
      <c r="B2380" s="29">
        <f t="shared" si="262"/>
        <v>2487914866</v>
      </c>
      <c r="C2380" s="30">
        <v>44468</v>
      </c>
      <c r="D2380" s="18">
        <f t="shared" si="265"/>
        <v>44440</v>
      </c>
      <c r="E2380" s="19" t="str">
        <f>IF(ISERROR(VLOOKUP(C2380,FERIADOS!$A:$B,1,FALSE)),IF(WEEKDAY(C2380)=1,"Dom",IF(WEEKDAY(C2380)=2,"Seg",IF(WEEKDAY(C2380)=3,"Ter",IF(WEEKDAY(C2380)=4,"Qua",IF(WEEKDAY(C2380)=5,"Qui",IF(WEEKDAY(C2380)=6,"Sex","Sab")))))),"Feriado")</f>
        <v>Qua</v>
      </c>
      <c r="F2380" s="32">
        <v>0.32291666666666669</v>
      </c>
      <c r="G2380" s="33">
        <v>0.5</v>
      </c>
      <c r="H2380" s="33">
        <v>0.54166666666666663</v>
      </c>
      <c r="I2380" s="33">
        <v>0.7416666666666667</v>
      </c>
      <c r="J2380" s="21">
        <f t="shared" si="263"/>
        <v>0.37708333333333338</v>
      </c>
      <c r="K2380" s="21">
        <f t="shared" si="259"/>
        <v>0.37708333333333333</v>
      </c>
      <c r="L2380" s="21">
        <f t="shared" si="260"/>
        <v>1.0416666666666685E-2</v>
      </c>
      <c r="M2380" s="22">
        <f t="shared" si="264"/>
        <v>0</v>
      </c>
      <c r="N2380" s="48">
        <v>6</v>
      </c>
      <c r="O2380" s="54" t="str">
        <f>IF(N2380="","",IFERROR(VLOOKUP(N2380,EMPRESAS!$A:$C,3,FALSE),"NAO CADASTRADA"))</f>
        <v>ANHANGUERA</v>
      </c>
      <c r="P2380" s="50">
        <v>52</v>
      </c>
      <c r="Q2380" s="54" t="str">
        <f>IF(P2380="","",IFERROR(VLOOKUP(P2380,ATIVIDADES!$A:$C,3,FALSE),"NAO CADASTRADA"))</f>
        <v xml:space="preserve">REVISÃO DPTO PESSOAL </v>
      </c>
      <c r="R2380" s="42">
        <v>0.3298611111111111</v>
      </c>
      <c r="S2380" s="48">
        <v>160</v>
      </c>
      <c r="T2380" s="54" t="str">
        <f>IF(S2380="","",IFERROR(VLOOKUP(S2380,EMPRESAS!$A:$C,3,FALSE),"NAO CADASTRADA"))</f>
        <v>SAPORE</v>
      </c>
      <c r="U2380" s="50">
        <v>77</v>
      </c>
      <c r="V2380" s="54" t="str">
        <f>IF(U2380="","",IFERROR(VLOOKUP(U2380,ATIVIDADES!$A:$C,3,FALSE),"NAO CADASTRADA"))</f>
        <v>OBRAS</v>
      </c>
      <c r="W2380" s="42">
        <v>4.7222222222222221E-2</v>
      </c>
      <c r="X2380" s="48"/>
      <c r="Y2380" s="54" t="str">
        <f>IF(X2380="","",IFERROR(VLOOKUP(X2380,EMPRESAS!$A:$C,3,FALSE),"NAO CADASTRADA"))</f>
        <v/>
      </c>
      <c r="Z2380" s="50"/>
      <c r="AA2380" s="54" t="str">
        <f>IF(Z2380="","",IFERROR(VLOOKUP(Z2380,ATIVIDADES!$A:$C,3,FALSE),"NAO CADASTRADA"))</f>
        <v/>
      </c>
      <c r="AB2380" s="42"/>
      <c r="AC2380" s="48"/>
      <c r="AD2380" s="54" t="str">
        <f>IF(AC2380="","",IFERROR(VLOOKUP(AC2380,EMPRESAS!$A:$C,3,FALSE),"NAO CADASTRADA"))</f>
        <v/>
      </c>
      <c r="AE2380" s="50"/>
      <c r="AF2380" s="54" t="str">
        <f>IF(AE2380="","",IFERROR(VLOOKUP(AE2380,ATIVIDADES!$A:$C,3,FALSE),"NAO CADASTRADA"))</f>
        <v/>
      </c>
      <c r="AG2380" s="42"/>
      <c r="AH2380" s="48"/>
      <c r="AI2380" s="54" t="str">
        <f>IF(AH2380="","",IFERROR(VLOOKUP(AH2380,EMPRESAS!$A:$C,3,FALSE),"NAO CADASTRADA"))</f>
        <v/>
      </c>
      <c r="AJ2380" s="50"/>
      <c r="AK2380" s="54" t="str">
        <f>IF(AJ2380="","",IFERROR(VLOOKUP(AJ2380,ATIVIDADES!$A:$C,3,FALSE),"NAO CADASTRADA"))</f>
        <v/>
      </c>
      <c r="AL2380" s="42"/>
    </row>
    <row r="2381" spans="1:38" x14ac:dyDescent="0.25">
      <c r="A2381" s="26" t="str">
        <f t="shared" si="261"/>
        <v>OK</v>
      </c>
      <c r="B2381" s="29">
        <f t="shared" si="262"/>
        <v>2487914866</v>
      </c>
      <c r="C2381" s="30">
        <v>44469</v>
      </c>
      <c r="D2381" s="18">
        <f t="shared" si="265"/>
        <v>44440</v>
      </c>
      <c r="E2381" s="19" t="str">
        <f>IF(ISERROR(VLOOKUP(C2381,FERIADOS!$A:$B,1,FALSE)),IF(WEEKDAY(C2381)=1,"Dom",IF(WEEKDAY(C2381)=2,"Seg",IF(WEEKDAY(C2381)=3,"Ter",IF(WEEKDAY(C2381)=4,"Qua",IF(WEEKDAY(C2381)=5,"Qui",IF(WEEKDAY(C2381)=6,"Sex","Sab")))))),"Feriado")</f>
        <v>Qui</v>
      </c>
      <c r="F2381" s="32">
        <v>0.32291666666666669</v>
      </c>
      <c r="G2381" s="33">
        <v>0.5</v>
      </c>
      <c r="H2381" s="33">
        <v>0.54166666666666663</v>
      </c>
      <c r="I2381" s="33">
        <v>0.7416666666666667</v>
      </c>
      <c r="J2381" s="21">
        <f t="shared" si="263"/>
        <v>0.37708333333333338</v>
      </c>
      <c r="K2381" s="21">
        <f t="shared" si="259"/>
        <v>0.37708333333333333</v>
      </c>
      <c r="L2381" s="21">
        <f t="shared" si="260"/>
        <v>1.0416666666666685E-2</v>
      </c>
      <c r="M2381" s="22">
        <f t="shared" si="264"/>
        <v>0</v>
      </c>
      <c r="N2381" s="48">
        <v>6</v>
      </c>
      <c r="O2381" s="54" t="str">
        <f>IF(N2381="","",IFERROR(VLOOKUP(N2381,EMPRESAS!$A:$C,3,FALSE),"NAO CADASTRADA"))</f>
        <v>ANHANGUERA</v>
      </c>
      <c r="P2381" s="50">
        <v>52</v>
      </c>
      <c r="Q2381" s="54" t="str">
        <f>IF(P2381="","",IFERROR(VLOOKUP(P2381,ATIVIDADES!$A:$C,3,FALSE),"NAO CADASTRADA"))</f>
        <v xml:space="preserve">REVISÃO DPTO PESSOAL </v>
      </c>
      <c r="R2381" s="42">
        <v>0.33333333333333331</v>
      </c>
      <c r="S2381" s="48">
        <v>2</v>
      </c>
      <c r="T2381" s="54" t="str">
        <f>IF(S2381="","",IFERROR(VLOOKUP(S2381,EMPRESAS!$A:$C,3,FALSE),"NAO CADASTRADA"))</f>
        <v>ATLANTE</v>
      </c>
      <c r="U2381" s="50">
        <v>85</v>
      </c>
      <c r="V2381" s="54" t="str">
        <f>IF(U2381="","",IFERROR(VLOOKUP(U2381,ATIVIDADES!$A:$C,3,FALSE),"NAO CADASTRADA"))</f>
        <v>RESPOSTA CONSULTA</v>
      </c>
      <c r="W2381" s="42">
        <v>4.3750000000000004E-2</v>
      </c>
      <c r="X2381" s="48"/>
      <c r="Y2381" s="54" t="str">
        <f>IF(X2381="","",IFERROR(VLOOKUP(X2381,EMPRESAS!$A:$C,3,FALSE),"NAO CADASTRADA"))</f>
        <v/>
      </c>
      <c r="Z2381" s="50"/>
      <c r="AA2381" s="54" t="str">
        <f>IF(Z2381="","",IFERROR(VLOOKUP(Z2381,ATIVIDADES!$A:$C,3,FALSE),"NAO CADASTRADA"))</f>
        <v/>
      </c>
      <c r="AB2381" s="42"/>
      <c r="AC2381" s="48"/>
      <c r="AD2381" s="54" t="str">
        <f>IF(AC2381="","",IFERROR(VLOOKUP(AC2381,EMPRESAS!$A:$C,3,FALSE),"NAO CADASTRADA"))</f>
        <v/>
      </c>
      <c r="AE2381" s="50"/>
      <c r="AF2381" s="54" t="str">
        <f>IF(AE2381="","",IFERROR(VLOOKUP(AE2381,ATIVIDADES!$A:$C,3,FALSE),"NAO CADASTRADA"))</f>
        <v/>
      </c>
      <c r="AG2381" s="42"/>
      <c r="AH2381" s="48"/>
      <c r="AI2381" s="54" t="str">
        <f>IF(AH2381="","",IFERROR(VLOOKUP(AH2381,EMPRESAS!$A:$C,3,FALSE),"NAO CADASTRADA"))</f>
        <v/>
      </c>
      <c r="AJ2381" s="50"/>
      <c r="AK2381" s="54" t="str">
        <f>IF(AJ2381="","",IFERROR(VLOOKUP(AJ2381,ATIVIDADES!$A:$C,3,FALSE),"NAO CADASTRADA"))</f>
        <v/>
      </c>
      <c r="AL2381" s="42"/>
    </row>
    <row r="2382" spans="1:38" x14ac:dyDescent="0.25">
      <c r="A2382" s="26" t="str">
        <f t="shared" si="261"/>
        <v>OK</v>
      </c>
      <c r="B2382" s="29">
        <f t="shared" si="262"/>
        <v>2487914866</v>
      </c>
      <c r="C2382" s="30">
        <v>44470</v>
      </c>
      <c r="D2382" s="18">
        <f t="shared" si="265"/>
        <v>44470</v>
      </c>
      <c r="E2382" s="19" t="str">
        <f>IF(ISERROR(VLOOKUP(C2382,FERIADOS!$A:$B,1,FALSE)),IF(WEEKDAY(C2382)=1,"Dom",IF(WEEKDAY(C2382)=2,"Seg",IF(WEEKDAY(C2382)=3,"Ter",IF(WEEKDAY(C2382)=4,"Qua",IF(WEEKDAY(C2382)=5,"Qui",IF(WEEKDAY(C2382)=6,"Sex","Sab")))))),"Feriado")</f>
        <v>Sex</v>
      </c>
      <c r="F2382" s="32">
        <v>0.32291666666666669</v>
      </c>
      <c r="G2382" s="33">
        <v>0.5</v>
      </c>
      <c r="H2382" s="33">
        <v>0.54166666666666663</v>
      </c>
      <c r="I2382" s="33">
        <v>0.70000000000000007</v>
      </c>
      <c r="J2382" s="21">
        <f t="shared" si="263"/>
        <v>0.33541666666666675</v>
      </c>
      <c r="K2382" s="21">
        <f t="shared" si="259"/>
        <v>0.3354166666666667</v>
      </c>
      <c r="L2382" s="21">
        <f t="shared" si="260"/>
        <v>0</v>
      </c>
      <c r="M2382" s="22">
        <f t="shared" si="264"/>
        <v>3.1249999999999944E-2</v>
      </c>
      <c r="N2382" s="48">
        <v>6</v>
      </c>
      <c r="O2382" s="54" t="str">
        <f>IF(N2382="","",IFERROR(VLOOKUP(N2382,EMPRESAS!$A:$C,3,FALSE),"NAO CADASTRADA"))</f>
        <v>ANHANGUERA</v>
      </c>
      <c r="P2382" s="50">
        <v>52</v>
      </c>
      <c r="Q2382" s="54" t="str">
        <f>IF(P2382="","",IFERROR(VLOOKUP(P2382,ATIVIDADES!$A:$C,3,FALSE),"NAO CADASTRADA"))</f>
        <v xml:space="preserve">REVISÃO DPTO PESSOAL </v>
      </c>
      <c r="R2382" s="42">
        <v>0.30763888888888891</v>
      </c>
      <c r="S2382" s="48">
        <v>160</v>
      </c>
      <c r="T2382" s="54" t="str">
        <f>IF(S2382="","",IFERROR(VLOOKUP(S2382,EMPRESAS!$A:$C,3,FALSE),"NAO CADASTRADA"))</f>
        <v>SAPORE</v>
      </c>
      <c r="U2382" s="50">
        <v>77</v>
      </c>
      <c r="V2382" s="54" t="str">
        <f>IF(U2382="","",IFERROR(VLOOKUP(U2382,ATIVIDADES!$A:$C,3,FALSE),"NAO CADASTRADA"))</f>
        <v>OBRAS</v>
      </c>
      <c r="W2382" s="42">
        <v>2.7777777777777776E-2</v>
      </c>
      <c r="X2382" s="48"/>
      <c r="Y2382" s="54" t="str">
        <f>IF(X2382="","",IFERROR(VLOOKUP(X2382,EMPRESAS!$A:$C,3,FALSE),"NAO CADASTRADA"))</f>
        <v/>
      </c>
      <c r="Z2382" s="50"/>
      <c r="AA2382" s="54" t="str">
        <f>IF(Z2382="","",IFERROR(VLOOKUP(Z2382,ATIVIDADES!$A:$C,3,FALSE),"NAO CADASTRADA"))</f>
        <v/>
      </c>
      <c r="AB2382" s="42"/>
      <c r="AC2382" s="48"/>
      <c r="AD2382" s="54" t="str">
        <f>IF(AC2382="","",IFERROR(VLOOKUP(AC2382,EMPRESAS!$A:$C,3,FALSE),"NAO CADASTRADA"))</f>
        <v/>
      </c>
      <c r="AE2382" s="50"/>
      <c r="AF2382" s="54" t="str">
        <f>IF(AE2382="","",IFERROR(VLOOKUP(AE2382,ATIVIDADES!$A:$C,3,FALSE),"NAO CADASTRADA"))</f>
        <v/>
      </c>
      <c r="AG2382" s="42"/>
      <c r="AH2382" s="48"/>
      <c r="AI2382" s="54" t="str">
        <f>IF(AH2382="","",IFERROR(VLOOKUP(AH2382,EMPRESAS!$A:$C,3,FALSE),"NAO CADASTRADA"))</f>
        <v/>
      </c>
      <c r="AJ2382" s="50"/>
      <c r="AK2382" s="54" t="str">
        <f>IF(AJ2382="","",IFERROR(VLOOKUP(AJ2382,ATIVIDADES!$A:$C,3,FALSE),"NAO CADASTRADA"))</f>
        <v/>
      </c>
      <c r="AL2382" s="42"/>
    </row>
    <row r="2383" spans="1:38" x14ac:dyDescent="0.25">
      <c r="A2383" s="26" t="str">
        <f t="shared" si="261"/>
        <v>OK</v>
      </c>
      <c r="B2383" s="29">
        <f t="shared" si="262"/>
        <v>2487914866</v>
      </c>
      <c r="C2383" s="30">
        <v>44471</v>
      </c>
      <c r="D2383" s="18">
        <f t="shared" si="265"/>
        <v>44470</v>
      </c>
      <c r="E2383" s="19" t="str">
        <f>IF(ISERROR(VLOOKUP(C2383,FERIADOS!$A:$B,1,FALSE)),IF(WEEKDAY(C2383)=1,"Dom",IF(WEEKDAY(C2383)=2,"Seg",IF(WEEKDAY(C2383)=3,"Ter",IF(WEEKDAY(C2383)=4,"Qua",IF(WEEKDAY(C2383)=5,"Qui",IF(WEEKDAY(C2383)=6,"Sex","Sab")))))),"Feriado")</f>
        <v>Sab</v>
      </c>
      <c r="F2383" s="32"/>
      <c r="G2383" s="33"/>
      <c r="H2383" s="33"/>
      <c r="I2383" s="33"/>
      <c r="J2383" s="21" t="str">
        <f t="shared" si="263"/>
        <v/>
      </c>
      <c r="K2383" s="21">
        <f t="shared" si="259"/>
        <v>0</v>
      </c>
      <c r="L2383" s="21" t="str">
        <f t="shared" si="260"/>
        <v/>
      </c>
      <c r="M2383" s="22" t="str">
        <f t="shared" si="264"/>
        <v/>
      </c>
      <c r="N2383" s="48"/>
      <c r="O2383" s="54" t="str">
        <f>IF(N2383="","",IFERROR(VLOOKUP(N2383,EMPRESAS!$A:$C,3,FALSE),"NAO CADASTRADA"))</f>
        <v/>
      </c>
      <c r="P2383" s="50"/>
      <c r="Q2383" s="54" t="str">
        <f>IF(P2383="","",IFERROR(VLOOKUP(P2383,ATIVIDADES!$A:$C,3,FALSE),"NAO CADASTRADA"))</f>
        <v/>
      </c>
      <c r="R2383" s="42"/>
      <c r="S2383" s="48"/>
      <c r="T2383" s="54" t="str">
        <f>IF(S2383="","",IFERROR(VLOOKUP(S2383,EMPRESAS!$A:$C,3,FALSE),"NAO CADASTRADA"))</f>
        <v/>
      </c>
      <c r="U2383" s="50"/>
      <c r="V2383" s="54" t="str">
        <f>IF(U2383="","",IFERROR(VLOOKUP(U2383,ATIVIDADES!$A:$C,3,FALSE),"NAO CADASTRADA"))</f>
        <v/>
      </c>
      <c r="W2383" s="42"/>
      <c r="X2383" s="48"/>
      <c r="Y2383" s="54" t="str">
        <f>IF(X2383="","",IFERROR(VLOOKUP(X2383,EMPRESAS!$A:$C,3,FALSE),"NAO CADASTRADA"))</f>
        <v/>
      </c>
      <c r="Z2383" s="50"/>
      <c r="AA2383" s="54" t="str">
        <f>IF(Z2383="","",IFERROR(VLOOKUP(Z2383,ATIVIDADES!$A:$C,3,FALSE),"NAO CADASTRADA"))</f>
        <v/>
      </c>
      <c r="AB2383" s="42"/>
      <c r="AC2383" s="48"/>
      <c r="AD2383" s="54" t="str">
        <f>IF(AC2383="","",IFERROR(VLOOKUP(AC2383,EMPRESAS!$A:$C,3,FALSE),"NAO CADASTRADA"))</f>
        <v/>
      </c>
      <c r="AE2383" s="50"/>
      <c r="AF2383" s="54" t="str">
        <f>IF(AE2383="","",IFERROR(VLOOKUP(AE2383,ATIVIDADES!$A:$C,3,FALSE),"NAO CADASTRADA"))</f>
        <v/>
      </c>
      <c r="AG2383" s="42"/>
      <c r="AH2383" s="48"/>
      <c r="AI2383" s="54" t="str">
        <f>IF(AH2383="","",IFERROR(VLOOKUP(AH2383,EMPRESAS!$A:$C,3,FALSE),"NAO CADASTRADA"))</f>
        <v/>
      </c>
      <c r="AJ2383" s="50"/>
      <c r="AK2383" s="54" t="str">
        <f>IF(AJ2383="","",IFERROR(VLOOKUP(AJ2383,ATIVIDADES!$A:$C,3,FALSE),"NAO CADASTRADA"))</f>
        <v/>
      </c>
      <c r="AL2383" s="42"/>
    </row>
    <row r="2384" spans="1:38" x14ac:dyDescent="0.25">
      <c r="A2384" s="26" t="str">
        <f t="shared" si="261"/>
        <v>OK</v>
      </c>
      <c r="B2384" s="29">
        <f t="shared" si="262"/>
        <v>2487914866</v>
      </c>
      <c r="C2384" s="30">
        <v>44472</v>
      </c>
      <c r="D2384" s="18">
        <f t="shared" si="265"/>
        <v>44470</v>
      </c>
      <c r="E2384" s="19" t="str">
        <f>IF(ISERROR(VLOOKUP(C2384,FERIADOS!$A:$B,1,FALSE)),IF(WEEKDAY(C2384)=1,"Dom",IF(WEEKDAY(C2384)=2,"Seg",IF(WEEKDAY(C2384)=3,"Ter",IF(WEEKDAY(C2384)=4,"Qua",IF(WEEKDAY(C2384)=5,"Qui",IF(WEEKDAY(C2384)=6,"Sex","Sab")))))),"Feriado")</f>
        <v>Dom</v>
      </c>
      <c r="F2384" s="32"/>
      <c r="G2384" s="33"/>
      <c r="H2384" s="33"/>
      <c r="I2384" s="33"/>
      <c r="J2384" s="21" t="str">
        <f t="shared" si="263"/>
        <v/>
      </c>
      <c r="K2384" s="21">
        <f t="shared" si="259"/>
        <v>0</v>
      </c>
      <c r="L2384" s="21" t="str">
        <f t="shared" si="260"/>
        <v/>
      </c>
      <c r="M2384" s="22" t="str">
        <f t="shared" si="264"/>
        <v/>
      </c>
      <c r="N2384" s="48"/>
      <c r="O2384" s="54" t="str">
        <f>IF(N2384="","",IFERROR(VLOOKUP(N2384,EMPRESAS!$A:$C,3,FALSE),"NAO CADASTRADA"))</f>
        <v/>
      </c>
      <c r="P2384" s="50"/>
      <c r="Q2384" s="54" t="str">
        <f>IF(P2384="","",IFERROR(VLOOKUP(P2384,ATIVIDADES!$A:$C,3,FALSE),"NAO CADASTRADA"))</f>
        <v/>
      </c>
      <c r="R2384" s="42"/>
      <c r="S2384" s="48"/>
      <c r="T2384" s="54" t="str">
        <f>IF(S2384="","",IFERROR(VLOOKUP(S2384,EMPRESAS!$A:$C,3,FALSE),"NAO CADASTRADA"))</f>
        <v/>
      </c>
      <c r="U2384" s="50"/>
      <c r="V2384" s="54" t="str">
        <f>IF(U2384="","",IFERROR(VLOOKUP(U2384,ATIVIDADES!$A:$C,3,FALSE),"NAO CADASTRADA"))</f>
        <v/>
      </c>
      <c r="W2384" s="42"/>
      <c r="X2384" s="48"/>
      <c r="Y2384" s="54" t="str">
        <f>IF(X2384="","",IFERROR(VLOOKUP(X2384,EMPRESAS!$A:$C,3,FALSE),"NAO CADASTRADA"))</f>
        <v/>
      </c>
      <c r="Z2384" s="50"/>
      <c r="AA2384" s="54" t="str">
        <f>IF(Z2384="","",IFERROR(VLOOKUP(Z2384,ATIVIDADES!$A:$C,3,FALSE),"NAO CADASTRADA"))</f>
        <v/>
      </c>
      <c r="AB2384" s="42"/>
      <c r="AC2384" s="48"/>
      <c r="AD2384" s="54" t="str">
        <f>IF(AC2384="","",IFERROR(VLOOKUP(AC2384,EMPRESAS!$A:$C,3,FALSE),"NAO CADASTRADA"))</f>
        <v/>
      </c>
      <c r="AE2384" s="50"/>
      <c r="AF2384" s="54" t="str">
        <f>IF(AE2384="","",IFERROR(VLOOKUP(AE2384,ATIVIDADES!$A:$C,3,FALSE),"NAO CADASTRADA"))</f>
        <v/>
      </c>
      <c r="AG2384" s="42"/>
      <c r="AH2384" s="48"/>
      <c r="AI2384" s="54" t="str">
        <f>IF(AH2384="","",IFERROR(VLOOKUP(AH2384,EMPRESAS!$A:$C,3,FALSE),"NAO CADASTRADA"))</f>
        <v/>
      </c>
      <c r="AJ2384" s="50"/>
      <c r="AK2384" s="54" t="str">
        <f>IF(AJ2384="","",IFERROR(VLOOKUP(AJ2384,ATIVIDADES!$A:$C,3,FALSE),"NAO CADASTRADA"))</f>
        <v/>
      </c>
      <c r="AL2384" s="42"/>
    </row>
    <row r="2385" spans="1:38" x14ac:dyDescent="0.25">
      <c r="A2385" s="26" t="str">
        <f t="shared" si="261"/>
        <v>OK</v>
      </c>
      <c r="B2385" s="29">
        <f t="shared" si="262"/>
        <v>2487914866</v>
      </c>
      <c r="C2385" s="30">
        <v>44473</v>
      </c>
      <c r="D2385" s="18">
        <f t="shared" si="265"/>
        <v>44470</v>
      </c>
      <c r="E2385" s="19" t="str">
        <f>IF(ISERROR(VLOOKUP(C2385,FERIADOS!$A:$B,1,FALSE)),IF(WEEKDAY(C2385)=1,"Dom",IF(WEEKDAY(C2385)=2,"Seg",IF(WEEKDAY(C2385)=3,"Ter",IF(WEEKDAY(C2385)=4,"Qua",IF(WEEKDAY(C2385)=5,"Qui",IF(WEEKDAY(C2385)=6,"Sex","Sab")))))),"Feriado")</f>
        <v>Seg</v>
      </c>
      <c r="F2385" s="32">
        <v>0.32291666666666669</v>
      </c>
      <c r="G2385" s="33">
        <v>0.5</v>
      </c>
      <c r="H2385" s="33">
        <v>0.54166666666666663</v>
      </c>
      <c r="I2385" s="33">
        <v>0.7416666666666667</v>
      </c>
      <c r="J2385" s="21">
        <f t="shared" si="263"/>
        <v>0.37708333333333338</v>
      </c>
      <c r="K2385" s="21">
        <f t="shared" si="259"/>
        <v>0.37708333333333338</v>
      </c>
      <c r="L2385" s="21">
        <f t="shared" si="260"/>
        <v>1.0416666666666685E-2</v>
      </c>
      <c r="M2385" s="22">
        <f t="shared" si="264"/>
        <v>0</v>
      </c>
      <c r="N2385" s="48">
        <v>6</v>
      </c>
      <c r="O2385" s="54" t="str">
        <f>IF(N2385="","",IFERROR(VLOOKUP(N2385,EMPRESAS!$A:$C,3,FALSE),"NAO CADASTRADA"))</f>
        <v>ANHANGUERA</v>
      </c>
      <c r="P2385" s="50">
        <v>52</v>
      </c>
      <c r="Q2385" s="54" t="str">
        <f>IF(P2385="","",IFERROR(VLOOKUP(P2385,ATIVIDADES!$A:$C,3,FALSE),"NAO CADASTRADA"))</f>
        <v xml:space="preserve">REVISÃO DPTO PESSOAL </v>
      </c>
      <c r="R2385" s="42">
        <v>0.11805555555555557</v>
      </c>
      <c r="S2385" s="48">
        <v>160</v>
      </c>
      <c r="T2385" s="54" t="str">
        <f>IF(S2385="","",IFERROR(VLOOKUP(S2385,EMPRESAS!$A:$C,3,FALSE),"NAO CADASTRADA"))</f>
        <v>SAPORE</v>
      </c>
      <c r="U2385" s="50">
        <v>52</v>
      </c>
      <c r="V2385" s="54" t="str">
        <f>IF(U2385="","",IFERROR(VLOOKUP(U2385,ATIVIDADES!$A:$C,3,FALSE),"NAO CADASTRADA"))</f>
        <v xml:space="preserve">REVISÃO DPTO PESSOAL </v>
      </c>
      <c r="W2385" s="42">
        <v>0.2590277777777778</v>
      </c>
      <c r="X2385" s="48"/>
      <c r="Y2385" s="54" t="str">
        <f>IF(X2385="","",IFERROR(VLOOKUP(X2385,EMPRESAS!$A:$C,3,FALSE),"NAO CADASTRADA"))</f>
        <v/>
      </c>
      <c r="Z2385" s="50"/>
      <c r="AA2385" s="54" t="str">
        <f>IF(Z2385="","",IFERROR(VLOOKUP(Z2385,ATIVIDADES!$A:$C,3,FALSE),"NAO CADASTRADA"))</f>
        <v/>
      </c>
      <c r="AB2385" s="42"/>
      <c r="AC2385" s="48"/>
      <c r="AD2385" s="54" t="str">
        <f>IF(AC2385="","",IFERROR(VLOOKUP(AC2385,EMPRESAS!$A:$C,3,FALSE),"NAO CADASTRADA"))</f>
        <v/>
      </c>
      <c r="AE2385" s="50"/>
      <c r="AF2385" s="54" t="str">
        <f>IF(AE2385="","",IFERROR(VLOOKUP(AE2385,ATIVIDADES!$A:$C,3,FALSE),"NAO CADASTRADA"))</f>
        <v/>
      </c>
      <c r="AG2385" s="42"/>
      <c r="AH2385" s="48"/>
      <c r="AI2385" s="54" t="str">
        <f>IF(AH2385="","",IFERROR(VLOOKUP(AH2385,EMPRESAS!$A:$C,3,FALSE),"NAO CADASTRADA"))</f>
        <v/>
      </c>
      <c r="AJ2385" s="50"/>
      <c r="AK2385" s="54" t="str">
        <f>IF(AJ2385="","",IFERROR(VLOOKUP(AJ2385,ATIVIDADES!$A:$C,3,FALSE),"NAO CADASTRADA"))</f>
        <v/>
      </c>
      <c r="AL2385" s="42"/>
    </row>
    <row r="2386" spans="1:38" x14ac:dyDescent="0.25">
      <c r="A2386" s="26" t="str">
        <f t="shared" si="261"/>
        <v>OK</v>
      </c>
      <c r="B2386" s="29">
        <f t="shared" si="262"/>
        <v>2487914866</v>
      </c>
      <c r="C2386" s="30">
        <v>44474</v>
      </c>
      <c r="D2386" s="18">
        <f t="shared" si="265"/>
        <v>44470</v>
      </c>
      <c r="E2386" s="19" t="str">
        <f>IF(ISERROR(VLOOKUP(C2386,FERIADOS!$A:$B,1,FALSE)),IF(WEEKDAY(C2386)=1,"Dom",IF(WEEKDAY(C2386)=2,"Seg",IF(WEEKDAY(C2386)=3,"Ter",IF(WEEKDAY(C2386)=4,"Qua",IF(WEEKDAY(C2386)=5,"Qui",IF(WEEKDAY(C2386)=6,"Sex","Sab")))))),"Feriado")</f>
        <v>Ter</v>
      </c>
      <c r="F2386" s="32">
        <v>0.32291666666666669</v>
      </c>
      <c r="G2386" s="33">
        <v>0.5</v>
      </c>
      <c r="H2386" s="33">
        <v>0.54166666666666663</v>
      </c>
      <c r="I2386" s="33">
        <v>0.7416666666666667</v>
      </c>
      <c r="J2386" s="21">
        <f t="shared" si="263"/>
        <v>0.37708333333333338</v>
      </c>
      <c r="K2386" s="21">
        <f t="shared" si="259"/>
        <v>0.37708333333333333</v>
      </c>
      <c r="L2386" s="21">
        <f t="shared" si="260"/>
        <v>1.0416666666666685E-2</v>
      </c>
      <c r="M2386" s="22">
        <f t="shared" si="264"/>
        <v>0</v>
      </c>
      <c r="N2386" s="48">
        <v>6</v>
      </c>
      <c r="O2386" s="54" t="str">
        <f>IF(N2386="","",IFERROR(VLOOKUP(N2386,EMPRESAS!$A:$C,3,FALSE),"NAO CADASTRADA"))</f>
        <v>ANHANGUERA</v>
      </c>
      <c r="P2386" s="50">
        <v>52</v>
      </c>
      <c r="Q2386" s="54" t="str">
        <f>IF(P2386="","",IFERROR(VLOOKUP(P2386,ATIVIDADES!$A:$C,3,FALSE),"NAO CADASTRADA"))</f>
        <v xml:space="preserve">REVISÃO DPTO PESSOAL </v>
      </c>
      <c r="R2386" s="42">
        <v>0.27083333333333331</v>
      </c>
      <c r="S2386" s="48">
        <v>160</v>
      </c>
      <c r="T2386" s="54" t="str">
        <f>IF(S2386="","",IFERROR(VLOOKUP(S2386,EMPRESAS!$A:$C,3,FALSE),"NAO CADASTRADA"))</f>
        <v>SAPORE</v>
      </c>
      <c r="U2386" s="50">
        <v>52</v>
      </c>
      <c r="V2386" s="54" t="str">
        <f>IF(U2386="","",IFERROR(VLOOKUP(U2386,ATIVIDADES!$A:$C,3,FALSE),"NAO CADASTRADA"))</f>
        <v xml:space="preserve">REVISÃO DPTO PESSOAL </v>
      </c>
      <c r="W2386" s="42">
        <v>0.10625</v>
      </c>
      <c r="X2386" s="48"/>
      <c r="Y2386" s="54" t="str">
        <f>IF(X2386="","",IFERROR(VLOOKUP(X2386,EMPRESAS!$A:$C,3,FALSE),"NAO CADASTRADA"))</f>
        <v/>
      </c>
      <c r="Z2386" s="50"/>
      <c r="AA2386" s="54" t="str">
        <f>IF(Z2386="","",IFERROR(VLOOKUP(Z2386,ATIVIDADES!$A:$C,3,FALSE),"NAO CADASTRADA"))</f>
        <v/>
      </c>
      <c r="AB2386" s="42"/>
      <c r="AC2386" s="48"/>
      <c r="AD2386" s="54" t="str">
        <f>IF(AC2386="","",IFERROR(VLOOKUP(AC2386,EMPRESAS!$A:$C,3,FALSE),"NAO CADASTRADA"))</f>
        <v/>
      </c>
      <c r="AE2386" s="50"/>
      <c r="AF2386" s="54" t="str">
        <f>IF(AE2386="","",IFERROR(VLOOKUP(AE2386,ATIVIDADES!$A:$C,3,FALSE),"NAO CADASTRADA"))</f>
        <v/>
      </c>
      <c r="AG2386" s="42"/>
      <c r="AH2386" s="48"/>
      <c r="AI2386" s="54" t="str">
        <f>IF(AH2386="","",IFERROR(VLOOKUP(AH2386,EMPRESAS!$A:$C,3,FALSE),"NAO CADASTRADA"))</f>
        <v/>
      </c>
      <c r="AJ2386" s="50"/>
      <c r="AK2386" s="54" t="str">
        <f>IF(AJ2386="","",IFERROR(VLOOKUP(AJ2386,ATIVIDADES!$A:$C,3,FALSE),"NAO CADASTRADA"))</f>
        <v/>
      </c>
      <c r="AL2386" s="42"/>
    </row>
    <row r="2387" spans="1:38" x14ac:dyDescent="0.25">
      <c r="A2387" s="26" t="str">
        <f t="shared" si="261"/>
        <v>OK</v>
      </c>
      <c r="B2387" s="29">
        <f t="shared" si="262"/>
        <v>2487914866</v>
      </c>
      <c r="C2387" s="30">
        <v>44475</v>
      </c>
      <c r="D2387" s="18">
        <f t="shared" si="265"/>
        <v>44470</v>
      </c>
      <c r="E2387" s="19" t="str">
        <f>IF(ISERROR(VLOOKUP(C2387,FERIADOS!$A:$B,1,FALSE)),IF(WEEKDAY(C2387)=1,"Dom",IF(WEEKDAY(C2387)=2,"Seg",IF(WEEKDAY(C2387)=3,"Ter",IF(WEEKDAY(C2387)=4,"Qua",IF(WEEKDAY(C2387)=5,"Qui",IF(WEEKDAY(C2387)=6,"Sex","Sab")))))),"Feriado")</f>
        <v>Qua</v>
      </c>
      <c r="F2387" s="32">
        <v>0.32291666666666669</v>
      </c>
      <c r="G2387" s="33">
        <v>0.5</v>
      </c>
      <c r="H2387" s="33">
        <v>0.54166666666666663</v>
      </c>
      <c r="I2387" s="33">
        <v>0.7416666666666667</v>
      </c>
      <c r="J2387" s="21">
        <f t="shared" si="263"/>
        <v>0.37708333333333338</v>
      </c>
      <c r="K2387" s="21">
        <f t="shared" si="259"/>
        <v>0.37708333333333333</v>
      </c>
      <c r="L2387" s="21">
        <f t="shared" si="260"/>
        <v>1.0416666666666685E-2</v>
      </c>
      <c r="M2387" s="22">
        <f t="shared" si="264"/>
        <v>0</v>
      </c>
      <c r="N2387" s="48">
        <v>159</v>
      </c>
      <c r="O2387" s="54" t="str">
        <f>IF(N2387="","",IFERROR(VLOOKUP(N2387,EMPRESAS!$A:$C,3,FALSE),"NAO CADASTRADA"))</f>
        <v>BERCROM</v>
      </c>
      <c r="P2387" s="50">
        <v>52</v>
      </c>
      <c r="Q2387" s="54" t="str">
        <f>IF(P2387="","",IFERROR(VLOOKUP(P2387,ATIVIDADES!$A:$C,3,FALSE),"NAO CADASTRADA"))</f>
        <v xml:space="preserve">REVISÃO DPTO PESSOAL </v>
      </c>
      <c r="R2387" s="42">
        <v>0.10416666666666667</v>
      </c>
      <c r="S2387" s="48">
        <v>160</v>
      </c>
      <c r="T2387" s="54" t="str">
        <f>IF(S2387="","",IFERROR(VLOOKUP(S2387,EMPRESAS!$A:$C,3,FALSE),"NAO CADASTRADA"))</f>
        <v>SAPORE</v>
      </c>
      <c r="U2387" s="50">
        <v>52</v>
      </c>
      <c r="V2387" s="54" t="str">
        <f>IF(U2387="","",IFERROR(VLOOKUP(U2387,ATIVIDADES!$A:$C,3,FALSE),"NAO CADASTRADA"))</f>
        <v xml:space="preserve">REVISÃO DPTO PESSOAL </v>
      </c>
      <c r="W2387" s="42">
        <v>7.2916666666666671E-2</v>
      </c>
      <c r="X2387" s="48">
        <v>6</v>
      </c>
      <c r="Y2387" s="54" t="str">
        <f>IF(X2387="","",IFERROR(VLOOKUP(X2387,EMPRESAS!$A:$C,3,FALSE),"NAO CADASTRADA"))</f>
        <v>ANHANGUERA</v>
      </c>
      <c r="Z2387" s="50">
        <v>52</v>
      </c>
      <c r="AA2387" s="54" t="str">
        <f>IF(Z2387="","",IFERROR(VLOOKUP(Z2387,ATIVIDADES!$A:$C,3,FALSE),"NAO CADASTRADA"))</f>
        <v xml:space="preserve">REVISÃO DPTO PESSOAL </v>
      </c>
      <c r="AB2387" s="42">
        <v>0.19999999999999998</v>
      </c>
      <c r="AC2387" s="48"/>
      <c r="AD2387" s="54" t="str">
        <f>IF(AC2387="","",IFERROR(VLOOKUP(AC2387,EMPRESAS!$A:$C,3,FALSE),"NAO CADASTRADA"))</f>
        <v/>
      </c>
      <c r="AE2387" s="50"/>
      <c r="AF2387" s="54" t="str">
        <f>IF(AE2387="","",IFERROR(VLOOKUP(AE2387,ATIVIDADES!$A:$C,3,FALSE),"NAO CADASTRADA"))</f>
        <v/>
      </c>
      <c r="AG2387" s="42"/>
      <c r="AH2387" s="48"/>
      <c r="AI2387" s="54" t="str">
        <f>IF(AH2387="","",IFERROR(VLOOKUP(AH2387,EMPRESAS!$A:$C,3,FALSE),"NAO CADASTRADA"))</f>
        <v/>
      </c>
      <c r="AJ2387" s="50"/>
      <c r="AK2387" s="54" t="str">
        <f>IF(AJ2387="","",IFERROR(VLOOKUP(AJ2387,ATIVIDADES!$A:$C,3,FALSE),"NAO CADASTRADA"))</f>
        <v/>
      </c>
      <c r="AL2387" s="42"/>
    </row>
    <row r="2388" spans="1:38" x14ac:dyDescent="0.25">
      <c r="A2388" s="26" t="str">
        <f t="shared" si="261"/>
        <v>OK</v>
      </c>
      <c r="B2388" s="29">
        <f t="shared" si="262"/>
        <v>2487914866</v>
      </c>
      <c r="C2388" s="30">
        <v>44476</v>
      </c>
      <c r="D2388" s="18">
        <f t="shared" si="265"/>
        <v>44470</v>
      </c>
      <c r="E2388" s="19" t="str">
        <f>IF(ISERROR(VLOOKUP(C2388,FERIADOS!$A:$B,1,FALSE)),IF(WEEKDAY(C2388)=1,"Dom",IF(WEEKDAY(C2388)=2,"Seg",IF(WEEKDAY(C2388)=3,"Ter",IF(WEEKDAY(C2388)=4,"Qua",IF(WEEKDAY(C2388)=5,"Qui",IF(WEEKDAY(C2388)=6,"Sex","Sab")))))),"Feriado")</f>
        <v>Qui</v>
      </c>
      <c r="F2388" s="32">
        <v>0.32291666666666669</v>
      </c>
      <c r="G2388" s="33">
        <v>0.5</v>
      </c>
      <c r="H2388" s="33">
        <v>0.54166666666666663</v>
      </c>
      <c r="I2388" s="33">
        <v>0.7416666666666667</v>
      </c>
      <c r="J2388" s="21">
        <f t="shared" si="263"/>
        <v>0.37708333333333338</v>
      </c>
      <c r="K2388" s="21">
        <f t="shared" si="259"/>
        <v>0.37708333333333338</v>
      </c>
      <c r="L2388" s="21">
        <f t="shared" si="260"/>
        <v>1.0416666666666685E-2</v>
      </c>
      <c r="M2388" s="22">
        <f t="shared" si="264"/>
        <v>0</v>
      </c>
      <c r="N2388" s="48">
        <v>6</v>
      </c>
      <c r="O2388" s="54" t="str">
        <f>IF(N2388="","",IFERROR(VLOOKUP(N2388,EMPRESAS!$A:$C,3,FALSE),"NAO CADASTRADA"))</f>
        <v>ANHANGUERA</v>
      </c>
      <c r="P2388" s="50">
        <v>52</v>
      </c>
      <c r="Q2388" s="54" t="str">
        <f>IF(P2388="","",IFERROR(VLOOKUP(P2388,ATIVIDADES!$A:$C,3,FALSE),"NAO CADASTRADA"))</f>
        <v xml:space="preserve">REVISÃO DPTO PESSOAL </v>
      </c>
      <c r="R2388" s="42">
        <v>0.29166666666666669</v>
      </c>
      <c r="S2388" s="48">
        <v>160</v>
      </c>
      <c r="T2388" s="54" t="str">
        <f>IF(S2388="","",IFERROR(VLOOKUP(S2388,EMPRESAS!$A:$C,3,FALSE),"NAO CADASTRADA"))</f>
        <v>SAPORE</v>
      </c>
      <c r="U2388" s="50">
        <v>52</v>
      </c>
      <c r="V2388" s="54" t="str">
        <f>IF(U2388="","",IFERROR(VLOOKUP(U2388,ATIVIDADES!$A:$C,3,FALSE),"NAO CADASTRADA"))</f>
        <v xml:space="preserve">REVISÃO DPTO PESSOAL </v>
      </c>
      <c r="W2388" s="42">
        <v>4.1666666666666664E-2</v>
      </c>
      <c r="X2388" s="48">
        <v>159</v>
      </c>
      <c r="Y2388" s="54" t="str">
        <f>IF(X2388="","",IFERROR(VLOOKUP(X2388,EMPRESAS!$A:$C,3,FALSE),"NAO CADASTRADA"))</f>
        <v>BERCROM</v>
      </c>
      <c r="Z2388" s="50">
        <v>52</v>
      </c>
      <c r="AA2388" s="54" t="str">
        <f>IF(Z2388="","",IFERROR(VLOOKUP(Z2388,ATIVIDADES!$A:$C,3,FALSE),"NAO CADASTRADA"))</f>
        <v xml:space="preserve">REVISÃO DPTO PESSOAL </v>
      </c>
      <c r="AB2388" s="42">
        <v>4.3750000000000004E-2</v>
      </c>
      <c r="AC2388" s="48"/>
      <c r="AD2388" s="54" t="str">
        <f>IF(AC2388="","",IFERROR(VLOOKUP(AC2388,EMPRESAS!$A:$C,3,FALSE),"NAO CADASTRADA"))</f>
        <v/>
      </c>
      <c r="AE2388" s="50"/>
      <c r="AF2388" s="54" t="str">
        <f>IF(AE2388="","",IFERROR(VLOOKUP(AE2388,ATIVIDADES!$A:$C,3,FALSE),"NAO CADASTRADA"))</f>
        <v/>
      </c>
      <c r="AG2388" s="42"/>
      <c r="AH2388" s="48"/>
      <c r="AI2388" s="54" t="str">
        <f>IF(AH2388="","",IFERROR(VLOOKUP(AH2388,EMPRESAS!$A:$C,3,FALSE),"NAO CADASTRADA"))</f>
        <v/>
      </c>
      <c r="AJ2388" s="50"/>
      <c r="AK2388" s="54" t="str">
        <f>IF(AJ2388="","",IFERROR(VLOOKUP(AJ2388,ATIVIDADES!$A:$C,3,FALSE),"NAO CADASTRADA"))</f>
        <v/>
      </c>
      <c r="AL2388" s="42"/>
    </row>
    <row r="2389" spans="1:38" x14ac:dyDescent="0.25">
      <c r="A2389" s="26" t="str">
        <f t="shared" si="261"/>
        <v>OK</v>
      </c>
      <c r="B2389" s="29">
        <f t="shared" si="262"/>
        <v>2487914866</v>
      </c>
      <c r="C2389" s="30">
        <v>44477</v>
      </c>
      <c r="D2389" s="18">
        <f t="shared" si="265"/>
        <v>44470</v>
      </c>
      <c r="E2389" s="19" t="str">
        <f>IF(ISERROR(VLOOKUP(C2389,FERIADOS!$A:$B,1,FALSE)),IF(WEEKDAY(C2389)=1,"Dom",IF(WEEKDAY(C2389)=2,"Seg",IF(WEEKDAY(C2389)=3,"Ter",IF(WEEKDAY(C2389)=4,"Qua",IF(WEEKDAY(C2389)=5,"Qui",IF(WEEKDAY(C2389)=6,"Sex","Sab")))))),"Feriado")</f>
        <v>Sex</v>
      </c>
      <c r="F2389" s="32">
        <v>0.32291666666666669</v>
      </c>
      <c r="G2389" s="33">
        <v>0.5</v>
      </c>
      <c r="H2389" s="33">
        <v>0.54166666666666663</v>
      </c>
      <c r="I2389" s="33">
        <v>0.72916666666666663</v>
      </c>
      <c r="J2389" s="21">
        <f t="shared" si="263"/>
        <v>0.36458333333333331</v>
      </c>
      <c r="K2389" s="21">
        <f t="shared" si="259"/>
        <v>0.36458333333333331</v>
      </c>
      <c r="L2389" s="21">
        <f t="shared" si="260"/>
        <v>0</v>
      </c>
      <c r="M2389" s="22">
        <f t="shared" si="264"/>
        <v>2.0833333333333814E-3</v>
      </c>
      <c r="N2389" s="48">
        <v>6</v>
      </c>
      <c r="O2389" s="54" t="str">
        <f>IF(N2389="","",IFERROR(VLOOKUP(N2389,EMPRESAS!$A:$C,3,FALSE),"NAO CADASTRADA"))</f>
        <v>ANHANGUERA</v>
      </c>
      <c r="P2389" s="50">
        <v>52</v>
      </c>
      <c r="Q2389" s="54" t="str">
        <f>IF(P2389="","",IFERROR(VLOOKUP(P2389,ATIVIDADES!$A:$C,3,FALSE),"NAO CADASTRADA"))</f>
        <v xml:space="preserve">REVISÃO DPTO PESSOAL </v>
      </c>
      <c r="R2389" s="42">
        <v>0.13541666666666666</v>
      </c>
      <c r="S2389" s="48">
        <v>160</v>
      </c>
      <c r="T2389" s="54" t="str">
        <f>IF(S2389="","",IFERROR(VLOOKUP(S2389,EMPRESAS!$A:$C,3,FALSE),"NAO CADASTRADA"))</f>
        <v>SAPORE</v>
      </c>
      <c r="U2389" s="50">
        <v>52</v>
      </c>
      <c r="V2389" s="54" t="str">
        <f>IF(U2389="","",IFERROR(VLOOKUP(U2389,ATIVIDADES!$A:$C,3,FALSE),"NAO CADASTRADA"))</f>
        <v xml:space="preserve">REVISÃO DPTO PESSOAL </v>
      </c>
      <c r="W2389" s="42">
        <v>0.22916666666666666</v>
      </c>
      <c r="X2389" s="48"/>
      <c r="Y2389" s="54" t="str">
        <f>IF(X2389="","",IFERROR(VLOOKUP(X2389,EMPRESAS!$A:$C,3,FALSE),"NAO CADASTRADA"))</f>
        <v/>
      </c>
      <c r="Z2389" s="50"/>
      <c r="AA2389" s="54" t="str">
        <f>IF(Z2389="","",IFERROR(VLOOKUP(Z2389,ATIVIDADES!$A:$C,3,FALSE),"NAO CADASTRADA"))</f>
        <v/>
      </c>
      <c r="AB2389" s="42"/>
      <c r="AC2389" s="48"/>
      <c r="AD2389" s="54" t="str">
        <f>IF(AC2389="","",IFERROR(VLOOKUP(AC2389,EMPRESAS!$A:$C,3,FALSE),"NAO CADASTRADA"))</f>
        <v/>
      </c>
      <c r="AE2389" s="50"/>
      <c r="AF2389" s="54" t="str">
        <f>IF(AE2389="","",IFERROR(VLOOKUP(AE2389,ATIVIDADES!$A:$C,3,FALSE),"NAO CADASTRADA"))</f>
        <v/>
      </c>
      <c r="AG2389" s="42"/>
      <c r="AH2389" s="48"/>
      <c r="AI2389" s="54" t="str">
        <f>IF(AH2389="","",IFERROR(VLOOKUP(AH2389,EMPRESAS!$A:$C,3,FALSE),"NAO CADASTRADA"))</f>
        <v/>
      </c>
      <c r="AJ2389" s="50"/>
      <c r="AK2389" s="54" t="str">
        <f>IF(AJ2389="","",IFERROR(VLOOKUP(AJ2389,ATIVIDADES!$A:$C,3,FALSE),"NAO CADASTRADA"))</f>
        <v/>
      </c>
      <c r="AL2389" s="42"/>
    </row>
    <row r="2390" spans="1:38" x14ac:dyDescent="0.25">
      <c r="A2390" s="26" t="str">
        <f t="shared" si="261"/>
        <v>OK</v>
      </c>
      <c r="B2390" s="29">
        <f t="shared" si="262"/>
        <v>2487914866</v>
      </c>
      <c r="C2390" s="30">
        <v>44478</v>
      </c>
      <c r="D2390" s="18">
        <f t="shared" si="265"/>
        <v>44470</v>
      </c>
      <c r="E2390" s="19" t="str">
        <f>IF(ISERROR(VLOOKUP(C2390,FERIADOS!$A:$B,1,FALSE)),IF(WEEKDAY(C2390)=1,"Dom",IF(WEEKDAY(C2390)=2,"Seg",IF(WEEKDAY(C2390)=3,"Ter",IF(WEEKDAY(C2390)=4,"Qua",IF(WEEKDAY(C2390)=5,"Qui",IF(WEEKDAY(C2390)=6,"Sex","Sab")))))),"Feriado")</f>
        <v>Sab</v>
      </c>
      <c r="F2390" s="32"/>
      <c r="G2390" s="33"/>
      <c r="H2390" s="33"/>
      <c r="I2390" s="33"/>
      <c r="J2390" s="21" t="str">
        <f t="shared" si="263"/>
        <v/>
      </c>
      <c r="K2390" s="21">
        <f t="shared" si="259"/>
        <v>0</v>
      </c>
      <c r="L2390" s="21" t="str">
        <f t="shared" si="260"/>
        <v/>
      </c>
      <c r="M2390" s="22" t="str">
        <f t="shared" si="264"/>
        <v/>
      </c>
      <c r="N2390" s="48"/>
      <c r="O2390" s="54" t="str">
        <f>IF(N2390="","",IFERROR(VLOOKUP(N2390,EMPRESAS!$A:$C,3,FALSE),"NAO CADASTRADA"))</f>
        <v/>
      </c>
      <c r="P2390" s="50"/>
      <c r="Q2390" s="54" t="str">
        <f>IF(P2390="","",IFERROR(VLOOKUP(P2390,ATIVIDADES!$A:$C,3,FALSE),"NAO CADASTRADA"))</f>
        <v/>
      </c>
      <c r="R2390" s="42"/>
      <c r="S2390" s="48"/>
      <c r="T2390" s="54" t="str">
        <f>IF(S2390="","",IFERROR(VLOOKUP(S2390,EMPRESAS!$A:$C,3,FALSE),"NAO CADASTRADA"))</f>
        <v/>
      </c>
      <c r="U2390" s="50"/>
      <c r="V2390" s="54" t="str">
        <f>IF(U2390="","",IFERROR(VLOOKUP(U2390,ATIVIDADES!$A:$C,3,FALSE),"NAO CADASTRADA"))</f>
        <v/>
      </c>
      <c r="W2390" s="42"/>
      <c r="X2390" s="48"/>
      <c r="Y2390" s="54" t="str">
        <f>IF(X2390="","",IFERROR(VLOOKUP(X2390,EMPRESAS!$A:$C,3,FALSE),"NAO CADASTRADA"))</f>
        <v/>
      </c>
      <c r="Z2390" s="50"/>
      <c r="AA2390" s="54" t="str">
        <f>IF(Z2390="","",IFERROR(VLOOKUP(Z2390,ATIVIDADES!$A:$C,3,FALSE),"NAO CADASTRADA"))</f>
        <v/>
      </c>
      <c r="AB2390" s="42"/>
      <c r="AC2390" s="48"/>
      <c r="AD2390" s="54" t="str">
        <f>IF(AC2390="","",IFERROR(VLOOKUP(AC2390,EMPRESAS!$A:$C,3,FALSE),"NAO CADASTRADA"))</f>
        <v/>
      </c>
      <c r="AE2390" s="50"/>
      <c r="AF2390" s="54" t="str">
        <f>IF(AE2390="","",IFERROR(VLOOKUP(AE2390,ATIVIDADES!$A:$C,3,FALSE),"NAO CADASTRADA"))</f>
        <v/>
      </c>
      <c r="AG2390" s="42"/>
      <c r="AH2390" s="48"/>
      <c r="AI2390" s="54" t="str">
        <f>IF(AH2390="","",IFERROR(VLOOKUP(AH2390,EMPRESAS!$A:$C,3,FALSE),"NAO CADASTRADA"))</f>
        <v/>
      </c>
      <c r="AJ2390" s="50"/>
      <c r="AK2390" s="54" t="str">
        <f>IF(AJ2390="","",IFERROR(VLOOKUP(AJ2390,ATIVIDADES!$A:$C,3,FALSE),"NAO CADASTRADA"))</f>
        <v/>
      </c>
      <c r="AL2390" s="42"/>
    </row>
    <row r="2391" spans="1:38" x14ac:dyDescent="0.25">
      <c r="A2391" s="26" t="str">
        <f t="shared" si="261"/>
        <v>OK</v>
      </c>
      <c r="B2391" s="29">
        <f t="shared" si="262"/>
        <v>2487914866</v>
      </c>
      <c r="C2391" s="30">
        <v>44479</v>
      </c>
      <c r="D2391" s="18">
        <f t="shared" si="265"/>
        <v>44470</v>
      </c>
      <c r="E2391" s="19" t="str">
        <f>IF(ISERROR(VLOOKUP(C2391,FERIADOS!$A:$B,1,FALSE)),IF(WEEKDAY(C2391)=1,"Dom",IF(WEEKDAY(C2391)=2,"Seg",IF(WEEKDAY(C2391)=3,"Ter",IF(WEEKDAY(C2391)=4,"Qua",IF(WEEKDAY(C2391)=5,"Qui",IF(WEEKDAY(C2391)=6,"Sex","Sab")))))),"Feriado")</f>
        <v>Dom</v>
      </c>
      <c r="F2391" s="32"/>
      <c r="G2391" s="33"/>
      <c r="H2391" s="33"/>
      <c r="I2391" s="33"/>
      <c r="J2391" s="21" t="str">
        <f t="shared" si="263"/>
        <v/>
      </c>
      <c r="K2391" s="21">
        <f t="shared" si="259"/>
        <v>0</v>
      </c>
      <c r="L2391" s="21" t="str">
        <f t="shared" si="260"/>
        <v/>
      </c>
      <c r="M2391" s="22" t="str">
        <f t="shared" si="264"/>
        <v/>
      </c>
      <c r="N2391" s="48"/>
      <c r="O2391" s="54" t="str">
        <f>IF(N2391="","",IFERROR(VLOOKUP(N2391,EMPRESAS!$A:$C,3,FALSE),"NAO CADASTRADA"))</f>
        <v/>
      </c>
      <c r="P2391" s="50"/>
      <c r="Q2391" s="54" t="str">
        <f>IF(P2391="","",IFERROR(VLOOKUP(P2391,ATIVIDADES!$A:$C,3,FALSE),"NAO CADASTRADA"))</f>
        <v/>
      </c>
      <c r="R2391" s="42"/>
      <c r="S2391" s="48"/>
      <c r="T2391" s="54" t="str">
        <f>IF(S2391="","",IFERROR(VLOOKUP(S2391,EMPRESAS!$A:$C,3,FALSE),"NAO CADASTRADA"))</f>
        <v/>
      </c>
      <c r="U2391" s="50"/>
      <c r="V2391" s="54" t="str">
        <f>IF(U2391="","",IFERROR(VLOOKUP(U2391,ATIVIDADES!$A:$C,3,FALSE),"NAO CADASTRADA"))</f>
        <v/>
      </c>
      <c r="W2391" s="42"/>
      <c r="X2391" s="48"/>
      <c r="Y2391" s="54" t="str">
        <f>IF(X2391="","",IFERROR(VLOOKUP(X2391,EMPRESAS!$A:$C,3,FALSE),"NAO CADASTRADA"))</f>
        <v/>
      </c>
      <c r="Z2391" s="50"/>
      <c r="AA2391" s="54" t="str">
        <f>IF(Z2391="","",IFERROR(VLOOKUP(Z2391,ATIVIDADES!$A:$C,3,FALSE),"NAO CADASTRADA"))</f>
        <v/>
      </c>
      <c r="AB2391" s="42"/>
      <c r="AC2391" s="48"/>
      <c r="AD2391" s="54" t="str">
        <f>IF(AC2391="","",IFERROR(VLOOKUP(AC2391,EMPRESAS!$A:$C,3,FALSE),"NAO CADASTRADA"))</f>
        <v/>
      </c>
      <c r="AE2391" s="50"/>
      <c r="AF2391" s="54" t="str">
        <f>IF(AE2391="","",IFERROR(VLOOKUP(AE2391,ATIVIDADES!$A:$C,3,FALSE),"NAO CADASTRADA"))</f>
        <v/>
      </c>
      <c r="AG2391" s="42"/>
      <c r="AH2391" s="48"/>
      <c r="AI2391" s="54" t="str">
        <f>IF(AH2391="","",IFERROR(VLOOKUP(AH2391,EMPRESAS!$A:$C,3,FALSE),"NAO CADASTRADA"))</f>
        <v/>
      </c>
      <c r="AJ2391" s="50"/>
      <c r="AK2391" s="54" t="str">
        <f>IF(AJ2391="","",IFERROR(VLOOKUP(AJ2391,ATIVIDADES!$A:$C,3,FALSE),"NAO CADASTRADA"))</f>
        <v/>
      </c>
      <c r="AL2391" s="42"/>
    </row>
    <row r="2392" spans="1:38" x14ac:dyDescent="0.25">
      <c r="A2392" s="26" t="str">
        <f t="shared" si="261"/>
        <v>OK</v>
      </c>
      <c r="B2392" s="29">
        <f t="shared" si="262"/>
        <v>2487914866</v>
      </c>
      <c r="C2392" s="30">
        <v>44480</v>
      </c>
      <c r="D2392" s="18">
        <f t="shared" si="265"/>
        <v>44470</v>
      </c>
      <c r="E2392" s="19" t="str">
        <f>IF(ISERROR(VLOOKUP(C2392,FERIADOS!$A:$B,1,FALSE)),IF(WEEKDAY(C2392)=1,"Dom",IF(WEEKDAY(C2392)=2,"Seg",IF(WEEKDAY(C2392)=3,"Ter",IF(WEEKDAY(C2392)=4,"Qua",IF(WEEKDAY(C2392)=5,"Qui",IF(WEEKDAY(C2392)=6,"Sex","Sab")))))),"Feriado")</f>
        <v>Seg</v>
      </c>
      <c r="F2392" s="32">
        <v>0</v>
      </c>
      <c r="G2392" s="33">
        <v>0</v>
      </c>
      <c r="H2392" s="33">
        <v>0</v>
      </c>
      <c r="I2392" s="33">
        <v>0</v>
      </c>
      <c r="J2392" s="21">
        <f t="shared" si="263"/>
        <v>0</v>
      </c>
      <c r="K2392" s="21">
        <f t="shared" si="259"/>
        <v>0</v>
      </c>
      <c r="L2392" s="21">
        <f t="shared" si="260"/>
        <v>0</v>
      </c>
      <c r="M2392" s="22">
        <f t="shared" si="264"/>
        <v>0.3666666666666667</v>
      </c>
      <c r="N2392" s="48"/>
      <c r="O2392" s="54" t="str">
        <f>IF(N2392="","",IFERROR(VLOOKUP(N2392,EMPRESAS!$A:$C,3,FALSE),"NAO CADASTRADA"))</f>
        <v/>
      </c>
      <c r="P2392" s="50"/>
      <c r="Q2392" s="54" t="str">
        <f>IF(P2392="","",IFERROR(VLOOKUP(P2392,ATIVIDADES!$A:$C,3,FALSE),"NAO CADASTRADA"))</f>
        <v/>
      </c>
      <c r="R2392" s="42"/>
      <c r="S2392" s="48"/>
      <c r="T2392" s="54" t="str">
        <f>IF(S2392="","",IFERROR(VLOOKUP(S2392,EMPRESAS!$A:$C,3,FALSE),"NAO CADASTRADA"))</f>
        <v/>
      </c>
      <c r="U2392" s="50"/>
      <c r="V2392" s="54" t="str">
        <f>IF(U2392="","",IFERROR(VLOOKUP(U2392,ATIVIDADES!$A:$C,3,FALSE),"NAO CADASTRADA"))</f>
        <v/>
      </c>
      <c r="W2392" s="42"/>
      <c r="X2392" s="48"/>
      <c r="Y2392" s="54" t="str">
        <f>IF(X2392="","",IFERROR(VLOOKUP(X2392,EMPRESAS!$A:$C,3,FALSE),"NAO CADASTRADA"))</f>
        <v/>
      </c>
      <c r="Z2392" s="50"/>
      <c r="AA2392" s="54" t="str">
        <f>IF(Z2392="","",IFERROR(VLOOKUP(Z2392,ATIVIDADES!$A:$C,3,FALSE),"NAO CADASTRADA"))</f>
        <v/>
      </c>
      <c r="AB2392" s="42"/>
      <c r="AC2392" s="48"/>
      <c r="AD2392" s="54" t="str">
        <f>IF(AC2392="","",IFERROR(VLOOKUP(AC2392,EMPRESAS!$A:$C,3,FALSE),"NAO CADASTRADA"))</f>
        <v/>
      </c>
      <c r="AE2392" s="50"/>
      <c r="AF2392" s="54" t="str">
        <f>IF(AE2392="","",IFERROR(VLOOKUP(AE2392,ATIVIDADES!$A:$C,3,FALSE),"NAO CADASTRADA"))</f>
        <v/>
      </c>
      <c r="AG2392" s="42"/>
      <c r="AH2392" s="48"/>
      <c r="AI2392" s="54" t="str">
        <f>IF(AH2392="","",IFERROR(VLOOKUP(AH2392,EMPRESAS!$A:$C,3,FALSE),"NAO CADASTRADA"))</f>
        <v/>
      </c>
      <c r="AJ2392" s="50"/>
      <c r="AK2392" s="54" t="str">
        <f>IF(AJ2392="","",IFERROR(VLOOKUP(AJ2392,ATIVIDADES!$A:$C,3,FALSE),"NAO CADASTRADA"))</f>
        <v/>
      </c>
      <c r="AL2392" s="42"/>
    </row>
    <row r="2393" spans="1:38" x14ac:dyDescent="0.25">
      <c r="A2393" s="26" t="str">
        <f t="shared" si="261"/>
        <v>OK</v>
      </c>
      <c r="B2393" s="29">
        <f t="shared" si="262"/>
        <v>2487914866</v>
      </c>
      <c r="C2393" s="30">
        <v>44481</v>
      </c>
      <c r="D2393" s="18">
        <f t="shared" si="265"/>
        <v>44470</v>
      </c>
      <c r="E2393" s="19" t="str">
        <f>IF(ISERROR(VLOOKUP(C2393,FERIADOS!$A:$B,1,FALSE)),IF(WEEKDAY(C2393)=1,"Dom",IF(WEEKDAY(C2393)=2,"Seg",IF(WEEKDAY(C2393)=3,"Ter",IF(WEEKDAY(C2393)=4,"Qua",IF(WEEKDAY(C2393)=5,"Qui",IF(WEEKDAY(C2393)=6,"Sex","Sab")))))),"Feriado")</f>
        <v>Feriado</v>
      </c>
      <c r="F2393" s="32"/>
      <c r="G2393" s="33"/>
      <c r="H2393" s="33"/>
      <c r="I2393" s="33"/>
      <c r="J2393" s="21" t="str">
        <f t="shared" si="263"/>
        <v/>
      </c>
      <c r="K2393" s="21">
        <f t="shared" si="259"/>
        <v>0</v>
      </c>
      <c r="L2393" s="21" t="str">
        <f t="shared" si="260"/>
        <v/>
      </c>
      <c r="M2393" s="22" t="str">
        <f t="shared" si="264"/>
        <v/>
      </c>
      <c r="N2393" s="48"/>
      <c r="O2393" s="54" t="str">
        <f>IF(N2393="","",IFERROR(VLOOKUP(N2393,EMPRESAS!$A:$C,3,FALSE),"NAO CADASTRADA"))</f>
        <v/>
      </c>
      <c r="P2393" s="50"/>
      <c r="Q2393" s="54" t="str">
        <f>IF(P2393="","",IFERROR(VLOOKUP(P2393,ATIVIDADES!$A:$C,3,FALSE),"NAO CADASTRADA"))</f>
        <v/>
      </c>
      <c r="R2393" s="42"/>
      <c r="S2393" s="48"/>
      <c r="T2393" s="54" t="str">
        <f>IF(S2393="","",IFERROR(VLOOKUP(S2393,EMPRESAS!$A:$C,3,FALSE),"NAO CADASTRADA"))</f>
        <v/>
      </c>
      <c r="U2393" s="50"/>
      <c r="V2393" s="54" t="str">
        <f>IF(U2393="","",IFERROR(VLOOKUP(U2393,ATIVIDADES!$A:$C,3,FALSE),"NAO CADASTRADA"))</f>
        <v/>
      </c>
      <c r="W2393" s="42"/>
      <c r="X2393" s="48"/>
      <c r="Y2393" s="54" t="str">
        <f>IF(X2393="","",IFERROR(VLOOKUP(X2393,EMPRESAS!$A:$C,3,FALSE),"NAO CADASTRADA"))</f>
        <v/>
      </c>
      <c r="Z2393" s="50"/>
      <c r="AA2393" s="54" t="str">
        <f>IF(Z2393="","",IFERROR(VLOOKUP(Z2393,ATIVIDADES!$A:$C,3,FALSE),"NAO CADASTRADA"))</f>
        <v/>
      </c>
      <c r="AB2393" s="42"/>
      <c r="AC2393" s="48"/>
      <c r="AD2393" s="54" t="str">
        <f>IF(AC2393="","",IFERROR(VLOOKUP(AC2393,EMPRESAS!$A:$C,3,FALSE),"NAO CADASTRADA"))</f>
        <v/>
      </c>
      <c r="AE2393" s="50"/>
      <c r="AF2393" s="54" t="str">
        <f>IF(AE2393="","",IFERROR(VLOOKUP(AE2393,ATIVIDADES!$A:$C,3,FALSE),"NAO CADASTRADA"))</f>
        <v/>
      </c>
      <c r="AG2393" s="42"/>
      <c r="AH2393" s="48"/>
      <c r="AI2393" s="54" t="str">
        <f>IF(AH2393="","",IFERROR(VLOOKUP(AH2393,EMPRESAS!$A:$C,3,FALSE),"NAO CADASTRADA"))</f>
        <v/>
      </c>
      <c r="AJ2393" s="50"/>
      <c r="AK2393" s="54" t="str">
        <f>IF(AJ2393="","",IFERROR(VLOOKUP(AJ2393,ATIVIDADES!$A:$C,3,FALSE),"NAO CADASTRADA"))</f>
        <v/>
      </c>
      <c r="AL2393" s="42"/>
    </row>
    <row r="2394" spans="1:38" x14ac:dyDescent="0.25">
      <c r="A2394" s="26" t="str">
        <f t="shared" si="261"/>
        <v>OK</v>
      </c>
      <c r="B2394" s="29">
        <f t="shared" si="262"/>
        <v>2487914866</v>
      </c>
      <c r="C2394" s="30">
        <v>44482</v>
      </c>
      <c r="D2394" s="18">
        <f t="shared" si="265"/>
        <v>44470</v>
      </c>
      <c r="E2394" s="19" t="str">
        <f>IF(ISERROR(VLOOKUP(C2394,FERIADOS!$A:$B,1,FALSE)),IF(WEEKDAY(C2394)=1,"Dom",IF(WEEKDAY(C2394)=2,"Seg",IF(WEEKDAY(C2394)=3,"Ter",IF(WEEKDAY(C2394)=4,"Qua",IF(WEEKDAY(C2394)=5,"Qui",IF(WEEKDAY(C2394)=6,"Sex","Sab")))))),"Feriado")</f>
        <v>Qua</v>
      </c>
      <c r="F2394" s="32">
        <v>0.32291666666666669</v>
      </c>
      <c r="G2394" s="33">
        <v>0.5</v>
      </c>
      <c r="H2394" s="33">
        <v>0.54166666666666663</v>
      </c>
      <c r="I2394" s="33">
        <v>0.7416666666666667</v>
      </c>
      <c r="J2394" s="21">
        <f t="shared" si="263"/>
        <v>0.37708333333333338</v>
      </c>
      <c r="K2394" s="21">
        <f t="shared" si="259"/>
        <v>0.37708333333333338</v>
      </c>
      <c r="L2394" s="21">
        <f t="shared" si="260"/>
        <v>1.0416666666666685E-2</v>
      </c>
      <c r="M2394" s="22">
        <f t="shared" si="264"/>
        <v>0</v>
      </c>
      <c r="N2394" s="48">
        <v>4</v>
      </c>
      <c r="O2394" s="54" t="str">
        <f>IF(N2394="","",IFERROR(VLOOKUP(N2394,EMPRESAS!$A:$C,3,FALSE),"NAO CADASTRADA"))</f>
        <v>CPSA</v>
      </c>
      <c r="P2394" s="50">
        <v>77</v>
      </c>
      <c r="Q2394" s="54" t="str">
        <f>IF(P2394="","",IFERROR(VLOOKUP(P2394,ATIVIDADES!$A:$C,3,FALSE),"NAO CADASTRADA"))</f>
        <v>OBRAS</v>
      </c>
      <c r="R2394" s="42">
        <v>0.37708333333333338</v>
      </c>
      <c r="S2394" s="48"/>
      <c r="T2394" s="54" t="str">
        <f>IF(S2394="","",IFERROR(VLOOKUP(S2394,EMPRESAS!$A:$C,3,FALSE),"NAO CADASTRADA"))</f>
        <v/>
      </c>
      <c r="U2394" s="50"/>
      <c r="V2394" s="54" t="str">
        <f>IF(U2394="","",IFERROR(VLOOKUP(U2394,ATIVIDADES!$A:$C,3,FALSE),"NAO CADASTRADA"))</f>
        <v/>
      </c>
      <c r="W2394" s="42"/>
      <c r="X2394" s="48"/>
      <c r="Y2394" s="54" t="str">
        <f>IF(X2394="","",IFERROR(VLOOKUP(X2394,EMPRESAS!$A:$C,3,FALSE),"NAO CADASTRADA"))</f>
        <v/>
      </c>
      <c r="Z2394" s="50"/>
      <c r="AA2394" s="54" t="str">
        <f>IF(Z2394="","",IFERROR(VLOOKUP(Z2394,ATIVIDADES!$A:$C,3,FALSE),"NAO CADASTRADA"))</f>
        <v/>
      </c>
      <c r="AB2394" s="42"/>
      <c r="AC2394" s="48"/>
      <c r="AD2394" s="54" t="str">
        <f>IF(AC2394="","",IFERROR(VLOOKUP(AC2394,EMPRESAS!$A:$C,3,FALSE),"NAO CADASTRADA"))</f>
        <v/>
      </c>
      <c r="AE2394" s="50"/>
      <c r="AF2394" s="54" t="str">
        <f>IF(AE2394="","",IFERROR(VLOOKUP(AE2394,ATIVIDADES!$A:$C,3,FALSE),"NAO CADASTRADA"))</f>
        <v/>
      </c>
      <c r="AG2394" s="42"/>
      <c r="AH2394" s="48"/>
      <c r="AI2394" s="54" t="str">
        <f>IF(AH2394="","",IFERROR(VLOOKUP(AH2394,EMPRESAS!$A:$C,3,FALSE),"NAO CADASTRADA"))</f>
        <v/>
      </c>
      <c r="AJ2394" s="50"/>
      <c r="AK2394" s="54" t="str">
        <f>IF(AJ2394="","",IFERROR(VLOOKUP(AJ2394,ATIVIDADES!$A:$C,3,FALSE),"NAO CADASTRADA"))</f>
        <v/>
      </c>
      <c r="AL2394" s="42"/>
    </row>
    <row r="2395" spans="1:38" x14ac:dyDescent="0.25">
      <c r="A2395" s="26" t="str">
        <f t="shared" si="261"/>
        <v>OK</v>
      </c>
      <c r="B2395" s="29">
        <f t="shared" si="262"/>
        <v>2487914866</v>
      </c>
      <c r="C2395" s="30">
        <v>44483</v>
      </c>
      <c r="D2395" s="18">
        <f t="shared" si="265"/>
        <v>44470</v>
      </c>
      <c r="E2395" s="19" t="str">
        <f>IF(ISERROR(VLOOKUP(C2395,FERIADOS!$A:$B,1,FALSE)),IF(WEEKDAY(C2395)=1,"Dom",IF(WEEKDAY(C2395)=2,"Seg",IF(WEEKDAY(C2395)=3,"Ter",IF(WEEKDAY(C2395)=4,"Qua",IF(WEEKDAY(C2395)=5,"Qui",IF(WEEKDAY(C2395)=6,"Sex","Sab")))))),"Feriado")</f>
        <v>Qui</v>
      </c>
      <c r="F2395" s="32">
        <v>0.32291666666666669</v>
      </c>
      <c r="G2395" s="33">
        <v>0.5</v>
      </c>
      <c r="H2395" s="33">
        <v>0.54166666666666663</v>
      </c>
      <c r="I2395" s="33">
        <v>0.7416666666666667</v>
      </c>
      <c r="J2395" s="21">
        <f t="shared" si="263"/>
        <v>0.37708333333333338</v>
      </c>
      <c r="K2395" s="21">
        <f t="shared" si="259"/>
        <v>0.37708333333333333</v>
      </c>
      <c r="L2395" s="21">
        <f t="shared" si="260"/>
        <v>1.0416666666666685E-2</v>
      </c>
      <c r="M2395" s="22">
        <f t="shared" si="264"/>
        <v>0</v>
      </c>
      <c r="N2395" s="48">
        <v>6</v>
      </c>
      <c r="O2395" s="54" t="str">
        <f>IF(N2395="","",IFERROR(VLOOKUP(N2395,EMPRESAS!$A:$C,3,FALSE),"NAO CADASTRADA"))</f>
        <v>ANHANGUERA</v>
      </c>
      <c r="P2395" s="50">
        <v>52</v>
      </c>
      <c r="Q2395" s="54" t="str">
        <f>IF(P2395="","",IFERROR(VLOOKUP(P2395,ATIVIDADES!$A:$C,3,FALSE),"NAO CADASTRADA"))</f>
        <v xml:space="preserve">REVISÃO DPTO PESSOAL </v>
      </c>
      <c r="R2395" s="42">
        <v>0.28472222222222221</v>
      </c>
      <c r="S2395" s="48">
        <v>160</v>
      </c>
      <c r="T2395" s="54" t="str">
        <f>IF(S2395="","",IFERROR(VLOOKUP(S2395,EMPRESAS!$A:$C,3,FALSE),"NAO CADASTRADA"))</f>
        <v>SAPORE</v>
      </c>
      <c r="U2395" s="50">
        <v>52</v>
      </c>
      <c r="V2395" s="54" t="str">
        <f>IF(U2395="","",IFERROR(VLOOKUP(U2395,ATIVIDADES!$A:$C,3,FALSE),"NAO CADASTRADA"))</f>
        <v xml:space="preserve">REVISÃO DPTO PESSOAL </v>
      </c>
      <c r="W2395" s="42">
        <v>4.8611111111111112E-2</v>
      </c>
      <c r="X2395" s="48">
        <v>4</v>
      </c>
      <c r="Y2395" s="54" t="str">
        <f>IF(X2395="","",IFERROR(VLOOKUP(X2395,EMPRESAS!$A:$C,3,FALSE),"NAO CADASTRADA"))</f>
        <v>CPSA</v>
      </c>
      <c r="Z2395" s="50">
        <v>77</v>
      </c>
      <c r="AA2395" s="54" t="str">
        <f>IF(Z2395="","",IFERROR(VLOOKUP(Z2395,ATIVIDADES!$A:$C,3,FALSE),"NAO CADASTRADA"))</f>
        <v>OBRAS</v>
      </c>
      <c r="AB2395" s="42">
        <v>4.3750000000000004E-2</v>
      </c>
      <c r="AC2395" s="48"/>
      <c r="AD2395" s="54" t="str">
        <f>IF(AC2395="","",IFERROR(VLOOKUP(AC2395,EMPRESAS!$A:$C,3,FALSE),"NAO CADASTRADA"))</f>
        <v/>
      </c>
      <c r="AE2395" s="50"/>
      <c r="AF2395" s="54" t="str">
        <f>IF(AE2395="","",IFERROR(VLOOKUP(AE2395,ATIVIDADES!$A:$C,3,FALSE),"NAO CADASTRADA"))</f>
        <v/>
      </c>
      <c r="AG2395" s="42"/>
      <c r="AH2395" s="48"/>
      <c r="AI2395" s="54" t="str">
        <f>IF(AH2395="","",IFERROR(VLOOKUP(AH2395,EMPRESAS!$A:$C,3,FALSE),"NAO CADASTRADA"))</f>
        <v/>
      </c>
      <c r="AJ2395" s="50"/>
      <c r="AK2395" s="54" t="str">
        <f>IF(AJ2395="","",IFERROR(VLOOKUP(AJ2395,ATIVIDADES!$A:$C,3,FALSE),"NAO CADASTRADA"))</f>
        <v/>
      </c>
      <c r="AL2395" s="42"/>
    </row>
    <row r="2396" spans="1:38" x14ac:dyDescent="0.25">
      <c r="A2396" s="26" t="str">
        <f t="shared" si="261"/>
        <v>OK</v>
      </c>
      <c r="B2396" s="29">
        <f t="shared" si="262"/>
        <v>2487914866</v>
      </c>
      <c r="C2396" s="30">
        <v>44484</v>
      </c>
      <c r="D2396" s="18">
        <f t="shared" si="265"/>
        <v>44470</v>
      </c>
      <c r="E2396" s="19" t="str">
        <f>IF(ISERROR(VLOOKUP(C2396,FERIADOS!$A:$B,1,FALSE)),IF(WEEKDAY(C2396)=1,"Dom",IF(WEEKDAY(C2396)=2,"Seg",IF(WEEKDAY(C2396)=3,"Ter",IF(WEEKDAY(C2396)=4,"Qua",IF(WEEKDAY(C2396)=5,"Qui",IF(WEEKDAY(C2396)=6,"Sex","Sab")))))),"Feriado")</f>
        <v>Sex</v>
      </c>
      <c r="F2396" s="32">
        <v>0.32291666666666669</v>
      </c>
      <c r="G2396" s="33">
        <v>0.5</v>
      </c>
      <c r="H2396" s="33">
        <v>0.54166666666666663</v>
      </c>
      <c r="I2396" s="33">
        <v>0.68958333333333333</v>
      </c>
      <c r="J2396" s="21">
        <f t="shared" si="263"/>
        <v>0.32500000000000001</v>
      </c>
      <c r="K2396" s="21">
        <f t="shared" si="259"/>
        <v>0.32499999999999996</v>
      </c>
      <c r="L2396" s="21">
        <f t="shared" si="260"/>
        <v>0</v>
      </c>
      <c r="M2396" s="22">
        <f t="shared" si="264"/>
        <v>4.1666666666666685E-2</v>
      </c>
      <c r="N2396" s="48">
        <v>160</v>
      </c>
      <c r="O2396" s="54" t="str">
        <f>IF(N2396="","",IFERROR(VLOOKUP(N2396,EMPRESAS!$A:$C,3,FALSE),"NAO CADASTRADA"))</f>
        <v>SAPORE</v>
      </c>
      <c r="P2396" s="50">
        <v>52</v>
      </c>
      <c r="Q2396" s="54" t="str">
        <f>IF(P2396="","",IFERROR(VLOOKUP(P2396,ATIVIDADES!$A:$C,3,FALSE),"NAO CADASTRADA"))</f>
        <v xml:space="preserve">REVISÃO DPTO PESSOAL </v>
      </c>
      <c r="R2396" s="42">
        <v>0.12708333333333333</v>
      </c>
      <c r="S2396" s="48">
        <v>6</v>
      </c>
      <c r="T2396" s="54" t="str">
        <f>IF(S2396="","",IFERROR(VLOOKUP(S2396,EMPRESAS!$A:$C,3,FALSE),"NAO CADASTRADA"))</f>
        <v>ANHANGUERA</v>
      </c>
      <c r="U2396" s="50">
        <v>52</v>
      </c>
      <c r="V2396" s="54" t="str">
        <f>IF(U2396="","",IFERROR(VLOOKUP(U2396,ATIVIDADES!$A:$C,3,FALSE),"NAO CADASTRADA"))</f>
        <v xml:space="preserve">REVISÃO DPTO PESSOAL </v>
      </c>
      <c r="W2396" s="42">
        <v>0.19791666666666666</v>
      </c>
      <c r="X2396" s="48"/>
      <c r="Y2396" s="54" t="str">
        <f>IF(X2396="","",IFERROR(VLOOKUP(X2396,EMPRESAS!$A:$C,3,FALSE),"NAO CADASTRADA"))</f>
        <v/>
      </c>
      <c r="Z2396" s="50"/>
      <c r="AA2396" s="54" t="str">
        <f>IF(Z2396="","",IFERROR(VLOOKUP(Z2396,ATIVIDADES!$A:$C,3,FALSE),"NAO CADASTRADA"))</f>
        <v/>
      </c>
      <c r="AB2396" s="42"/>
      <c r="AC2396" s="48"/>
      <c r="AD2396" s="54" t="str">
        <f>IF(AC2396="","",IFERROR(VLOOKUP(AC2396,EMPRESAS!$A:$C,3,FALSE),"NAO CADASTRADA"))</f>
        <v/>
      </c>
      <c r="AE2396" s="50"/>
      <c r="AF2396" s="54" t="str">
        <f>IF(AE2396="","",IFERROR(VLOOKUP(AE2396,ATIVIDADES!$A:$C,3,FALSE),"NAO CADASTRADA"))</f>
        <v/>
      </c>
      <c r="AG2396" s="42"/>
      <c r="AH2396" s="48"/>
      <c r="AI2396" s="54" t="str">
        <f>IF(AH2396="","",IFERROR(VLOOKUP(AH2396,EMPRESAS!$A:$C,3,FALSE),"NAO CADASTRADA"))</f>
        <v/>
      </c>
      <c r="AJ2396" s="50"/>
      <c r="AK2396" s="54" t="str">
        <f>IF(AJ2396="","",IFERROR(VLOOKUP(AJ2396,ATIVIDADES!$A:$C,3,FALSE),"NAO CADASTRADA"))</f>
        <v/>
      </c>
      <c r="AL2396" s="42"/>
    </row>
    <row r="2397" spans="1:38" x14ac:dyDescent="0.25">
      <c r="A2397" s="26" t="str">
        <f t="shared" si="261"/>
        <v>OK</v>
      </c>
      <c r="B2397" s="29">
        <f t="shared" si="262"/>
        <v>2487914866</v>
      </c>
      <c r="C2397" s="30">
        <v>44485</v>
      </c>
      <c r="D2397" s="18">
        <f t="shared" si="265"/>
        <v>44470</v>
      </c>
      <c r="E2397" s="19" t="str">
        <f>IF(ISERROR(VLOOKUP(C2397,FERIADOS!$A:$B,1,FALSE)),IF(WEEKDAY(C2397)=1,"Dom",IF(WEEKDAY(C2397)=2,"Seg",IF(WEEKDAY(C2397)=3,"Ter",IF(WEEKDAY(C2397)=4,"Qua",IF(WEEKDAY(C2397)=5,"Qui",IF(WEEKDAY(C2397)=6,"Sex","Sab")))))),"Feriado")</f>
        <v>Sab</v>
      </c>
      <c r="F2397" s="32"/>
      <c r="G2397" s="33"/>
      <c r="H2397" s="33"/>
      <c r="I2397" s="33"/>
      <c r="J2397" s="21" t="str">
        <f t="shared" si="263"/>
        <v/>
      </c>
      <c r="K2397" s="21">
        <f t="shared" si="259"/>
        <v>0</v>
      </c>
      <c r="L2397" s="21" t="str">
        <f t="shared" si="260"/>
        <v/>
      </c>
      <c r="M2397" s="22" t="str">
        <f t="shared" si="264"/>
        <v/>
      </c>
      <c r="N2397" s="48"/>
      <c r="O2397" s="54" t="str">
        <f>IF(N2397="","",IFERROR(VLOOKUP(N2397,EMPRESAS!$A:$C,3,FALSE),"NAO CADASTRADA"))</f>
        <v/>
      </c>
      <c r="P2397" s="50"/>
      <c r="Q2397" s="54" t="str">
        <f>IF(P2397="","",IFERROR(VLOOKUP(P2397,ATIVIDADES!$A:$C,3,FALSE),"NAO CADASTRADA"))</f>
        <v/>
      </c>
      <c r="R2397" s="42"/>
      <c r="S2397" s="48"/>
      <c r="T2397" s="54" t="str">
        <f>IF(S2397="","",IFERROR(VLOOKUP(S2397,EMPRESAS!$A:$C,3,FALSE),"NAO CADASTRADA"))</f>
        <v/>
      </c>
      <c r="U2397" s="50"/>
      <c r="V2397" s="54" t="str">
        <f>IF(U2397="","",IFERROR(VLOOKUP(U2397,ATIVIDADES!$A:$C,3,FALSE),"NAO CADASTRADA"))</f>
        <v/>
      </c>
      <c r="W2397" s="42"/>
      <c r="X2397" s="48"/>
      <c r="Y2397" s="54" t="str">
        <f>IF(X2397="","",IFERROR(VLOOKUP(X2397,EMPRESAS!$A:$C,3,FALSE),"NAO CADASTRADA"))</f>
        <v/>
      </c>
      <c r="Z2397" s="50"/>
      <c r="AA2397" s="54" t="str">
        <f>IF(Z2397="","",IFERROR(VLOOKUP(Z2397,ATIVIDADES!$A:$C,3,FALSE),"NAO CADASTRADA"))</f>
        <v/>
      </c>
      <c r="AB2397" s="42"/>
      <c r="AC2397" s="48"/>
      <c r="AD2397" s="54" t="str">
        <f>IF(AC2397="","",IFERROR(VLOOKUP(AC2397,EMPRESAS!$A:$C,3,FALSE),"NAO CADASTRADA"))</f>
        <v/>
      </c>
      <c r="AE2397" s="50"/>
      <c r="AF2397" s="54" t="str">
        <f>IF(AE2397="","",IFERROR(VLOOKUP(AE2397,ATIVIDADES!$A:$C,3,FALSE),"NAO CADASTRADA"))</f>
        <v/>
      </c>
      <c r="AG2397" s="42"/>
      <c r="AH2397" s="48"/>
      <c r="AI2397" s="54" t="str">
        <f>IF(AH2397="","",IFERROR(VLOOKUP(AH2397,EMPRESAS!$A:$C,3,FALSE),"NAO CADASTRADA"))</f>
        <v/>
      </c>
      <c r="AJ2397" s="50"/>
      <c r="AK2397" s="54" t="str">
        <f>IF(AJ2397="","",IFERROR(VLOOKUP(AJ2397,ATIVIDADES!$A:$C,3,FALSE),"NAO CADASTRADA"))</f>
        <v/>
      </c>
      <c r="AL2397" s="42"/>
    </row>
    <row r="2398" spans="1:38" x14ac:dyDescent="0.25">
      <c r="A2398" s="26" t="str">
        <f t="shared" si="261"/>
        <v>OK</v>
      </c>
      <c r="B2398" s="29">
        <f t="shared" si="262"/>
        <v>2487914866</v>
      </c>
      <c r="C2398" s="30">
        <v>44486</v>
      </c>
      <c r="D2398" s="18">
        <f t="shared" si="265"/>
        <v>44470</v>
      </c>
      <c r="E2398" s="19" t="str">
        <f>IF(ISERROR(VLOOKUP(C2398,FERIADOS!$A:$B,1,FALSE)),IF(WEEKDAY(C2398)=1,"Dom",IF(WEEKDAY(C2398)=2,"Seg",IF(WEEKDAY(C2398)=3,"Ter",IF(WEEKDAY(C2398)=4,"Qua",IF(WEEKDAY(C2398)=5,"Qui",IF(WEEKDAY(C2398)=6,"Sex","Sab")))))),"Feriado")</f>
        <v>Dom</v>
      </c>
      <c r="F2398" s="32"/>
      <c r="G2398" s="33"/>
      <c r="H2398" s="33"/>
      <c r="I2398" s="33"/>
      <c r="J2398" s="21" t="str">
        <f t="shared" si="263"/>
        <v/>
      </c>
      <c r="K2398" s="21">
        <f t="shared" si="259"/>
        <v>0</v>
      </c>
      <c r="L2398" s="21" t="str">
        <f t="shared" si="260"/>
        <v/>
      </c>
      <c r="M2398" s="22" t="str">
        <f t="shared" si="264"/>
        <v/>
      </c>
      <c r="N2398" s="48"/>
      <c r="O2398" s="54" t="str">
        <f>IF(N2398="","",IFERROR(VLOOKUP(N2398,EMPRESAS!$A:$C,3,FALSE),"NAO CADASTRADA"))</f>
        <v/>
      </c>
      <c r="P2398" s="50"/>
      <c r="Q2398" s="54" t="str">
        <f>IF(P2398="","",IFERROR(VLOOKUP(P2398,ATIVIDADES!$A:$C,3,FALSE),"NAO CADASTRADA"))</f>
        <v/>
      </c>
      <c r="R2398" s="42"/>
      <c r="S2398" s="48"/>
      <c r="T2398" s="54" t="str">
        <f>IF(S2398="","",IFERROR(VLOOKUP(S2398,EMPRESAS!$A:$C,3,FALSE),"NAO CADASTRADA"))</f>
        <v/>
      </c>
      <c r="U2398" s="50"/>
      <c r="V2398" s="54" t="str">
        <f>IF(U2398="","",IFERROR(VLOOKUP(U2398,ATIVIDADES!$A:$C,3,FALSE),"NAO CADASTRADA"))</f>
        <v/>
      </c>
      <c r="W2398" s="42"/>
      <c r="X2398" s="48"/>
      <c r="Y2398" s="54" t="str">
        <f>IF(X2398="","",IFERROR(VLOOKUP(X2398,EMPRESAS!$A:$C,3,FALSE),"NAO CADASTRADA"))</f>
        <v/>
      </c>
      <c r="Z2398" s="50"/>
      <c r="AA2398" s="54" t="str">
        <f>IF(Z2398="","",IFERROR(VLOOKUP(Z2398,ATIVIDADES!$A:$C,3,FALSE),"NAO CADASTRADA"))</f>
        <v/>
      </c>
      <c r="AB2398" s="42"/>
      <c r="AC2398" s="48"/>
      <c r="AD2398" s="54" t="str">
        <f>IF(AC2398="","",IFERROR(VLOOKUP(AC2398,EMPRESAS!$A:$C,3,FALSE),"NAO CADASTRADA"))</f>
        <v/>
      </c>
      <c r="AE2398" s="50"/>
      <c r="AF2398" s="54" t="str">
        <f>IF(AE2398="","",IFERROR(VLOOKUP(AE2398,ATIVIDADES!$A:$C,3,FALSE),"NAO CADASTRADA"))</f>
        <v/>
      </c>
      <c r="AG2398" s="42"/>
      <c r="AH2398" s="48"/>
      <c r="AI2398" s="54" t="str">
        <f>IF(AH2398="","",IFERROR(VLOOKUP(AH2398,EMPRESAS!$A:$C,3,FALSE),"NAO CADASTRADA"))</f>
        <v/>
      </c>
      <c r="AJ2398" s="50"/>
      <c r="AK2398" s="54" t="str">
        <f>IF(AJ2398="","",IFERROR(VLOOKUP(AJ2398,ATIVIDADES!$A:$C,3,FALSE),"NAO CADASTRADA"))</f>
        <v/>
      </c>
      <c r="AL2398" s="42"/>
    </row>
    <row r="2399" spans="1:38" x14ac:dyDescent="0.25">
      <c r="A2399" s="26" t="str">
        <f t="shared" si="261"/>
        <v>OK</v>
      </c>
      <c r="B2399" s="29">
        <f t="shared" si="262"/>
        <v>2487914866</v>
      </c>
      <c r="C2399" s="30">
        <v>44487</v>
      </c>
      <c r="D2399" s="18">
        <f t="shared" si="265"/>
        <v>44470</v>
      </c>
      <c r="E2399" s="19" t="str">
        <f>IF(ISERROR(VLOOKUP(C2399,FERIADOS!$A:$B,1,FALSE)),IF(WEEKDAY(C2399)=1,"Dom",IF(WEEKDAY(C2399)=2,"Seg",IF(WEEKDAY(C2399)=3,"Ter",IF(WEEKDAY(C2399)=4,"Qua",IF(WEEKDAY(C2399)=5,"Qui",IF(WEEKDAY(C2399)=6,"Sex","Sab")))))),"Feriado")</f>
        <v>Seg</v>
      </c>
      <c r="F2399" s="32">
        <v>0.32291666666666669</v>
      </c>
      <c r="G2399" s="33">
        <v>0.5</v>
      </c>
      <c r="H2399" s="33">
        <v>0.54166666666666663</v>
      </c>
      <c r="I2399" s="33">
        <v>0.7416666666666667</v>
      </c>
      <c r="J2399" s="21">
        <f t="shared" si="263"/>
        <v>0.37708333333333338</v>
      </c>
      <c r="K2399" s="21">
        <f t="shared" si="259"/>
        <v>0.37708333333333338</v>
      </c>
      <c r="L2399" s="21">
        <f t="shared" si="260"/>
        <v>1.0416666666666685E-2</v>
      </c>
      <c r="M2399" s="22">
        <f t="shared" si="264"/>
        <v>0</v>
      </c>
      <c r="N2399" s="48">
        <v>6</v>
      </c>
      <c r="O2399" s="54" t="str">
        <f>IF(N2399="","",IFERROR(VLOOKUP(N2399,EMPRESAS!$A:$C,3,FALSE),"NAO CADASTRADA"))</f>
        <v>ANHANGUERA</v>
      </c>
      <c r="P2399" s="50">
        <v>52</v>
      </c>
      <c r="Q2399" s="54" t="str">
        <f>IF(P2399="","",IFERROR(VLOOKUP(P2399,ATIVIDADES!$A:$C,3,FALSE),"NAO CADASTRADA"))</f>
        <v xml:space="preserve">REVISÃO DPTO PESSOAL </v>
      </c>
      <c r="R2399" s="42">
        <v>0.37708333333333338</v>
      </c>
      <c r="S2399" s="48"/>
      <c r="T2399" s="54" t="str">
        <f>IF(S2399="","",IFERROR(VLOOKUP(S2399,EMPRESAS!$A:$C,3,FALSE),"NAO CADASTRADA"))</f>
        <v/>
      </c>
      <c r="U2399" s="50"/>
      <c r="V2399" s="54" t="str">
        <f>IF(U2399="","",IFERROR(VLOOKUP(U2399,ATIVIDADES!$A:$C,3,FALSE),"NAO CADASTRADA"))</f>
        <v/>
      </c>
      <c r="W2399" s="42"/>
      <c r="X2399" s="48"/>
      <c r="Y2399" s="54" t="str">
        <f>IF(X2399="","",IFERROR(VLOOKUP(X2399,EMPRESAS!$A:$C,3,FALSE),"NAO CADASTRADA"))</f>
        <v/>
      </c>
      <c r="Z2399" s="50"/>
      <c r="AA2399" s="54" t="str">
        <f>IF(Z2399="","",IFERROR(VLOOKUP(Z2399,ATIVIDADES!$A:$C,3,FALSE),"NAO CADASTRADA"))</f>
        <v/>
      </c>
      <c r="AB2399" s="42"/>
      <c r="AC2399" s="48"/>
      <c r="AD2399" s="54" t="str">
        <f>IF(AC2399="","",IFERROR(VLOOKUP(AC2399,EMPRESAS!$A:$C,3,FALSE),"NAO CADASTRADA"))</f>
        <v/>
      </c>
      <c r="AE2399" s="50"/>
      <c r="AF2399" s="54" t="str">
        <f>IF(AE2399="","",IFERROR(VLOOKUP(AE2399,ATIVIDADES!$A:$C,3,FALSE),"NAO CADASTRADA"))</f>
        <v/>
      </c>
      <c r="AG2399" s="42"/>
      <c r="AH2399" s="48"/>
      <c r="AI2399" s="54" t="str">
        <f>IF(AH2399="","",IFERROR(VLOOKUP(AH2399,EMPRESAS!$A:$C,3,FALSE),"NAO CADASTRADA"))</f>
        <v/>
      </c>
      <c r="AJ2399" s="50"/>
      <c r="AK2399" s="54" t="str">
        <f>IF(AJ2399="","",IFERROR(VLOOKUP(AJ2399,ATIVIDADES!$A:$C,3,FALSE),"NAO CADASTRADA"))</f>
        <v/>
      </c>
      <c r="AL2399" s="42"/>
    </row>
    <row r="2400" spans="1:38" x14ac:dyDescent="0.25">
      <c r="A2400" s="26" t="str">
        <f t="shared" si="261"/>
        <v>OK</v>
      </c>
      <c r="B2400" s="29">
        <f t="shared" si="262"/>
        <v>2487914866</v>
      </c>
      <c r="C2400" s="30">
        <v>44488</v>
      </c>
      <c r="D2400" s="18">
        <f t="shared" si="265"/>
        <v>44470</v>
      </c>
      <c r="E2400" s="19" t="str">
        <f>IF(ISERROR(VLOOKUP(C2400,FERIADOS!$A:$B,1,FALSE)),IF(WEEKDAY(C2400)=1,"Dom",IF(WEEKDAY(C2400)=2,"Seg",IF(WEEKDAY(C2400)=3,"Ter",IF(WEEKDAY(C2400)=4,"Qua",IF(WEEKDAY(C2400)=5,"Qui",IF(WEEKDAY(C2400)=6,"Sex","Sab")))))),"Feriado")</f>
        <v>Ter</v>
      </c>
      <c r="F2400" s="32">
        <v>0.32291666666666669</v>
      </c>
      <c r="G2400" s="33">
        <v>0.5</v>
      </c>
      <c r="H2400" s="33">
        <v>0.54166666666666663</v>
      </c>
      <c r="I2400" s="33">
        <v>0.7416666666666667</v>
      </c>
      <c r="J2400" s="21">
        <f t="shared" si="263"/>
        <v>0.37708333333333338</v>
      </c>
      <c r="K2400" s="21">
        <f t="shared" si="259"/>
        <v>0.37708333333333338</v>
      </c>
      <c r="L2400" s="21">
        <f t="shared" si="260"/>
        <v>1.0416666666666685E-2</v>
      </c>
      <c r="M2400" s="22">
        <f t="shared" si="264"/>
        <v>0</v>
      </c>
      <c r="N2400" s="48">
        <v>6</v>
      </c>
      <c r="O2400" s="54" t="str">
        <f>IF(N2400="","",IFERROR(VLOOKUP(N2400,EMPRESAS!$A:$C,3,FALSE),"NAO CADASTRADA"))</f>
        <v>ANHANGUERA</v>
      </c>
      <c r="P2400" s="50">
        <v>52</v>
      </c>
      <c r="Q2400" s="54" t="str">
        <f>IF(P2400="","",IFERROR(VLOOKUP(P2400,ATIVIDADES!$A:$C,3,FALSE),"NAO CADASTRADA"))</f>
        <v xml:space="preserve">REVISÃO DPTO PESSOAL </v>
      </c>
      <c r="R2400" s="42">
        <v>0.37708333333333338</v>
      </c>
      <c r="S2400" s="48"/>
      <c r="T2400" s="54" t="str">
        <f>IF(S2400="","",IFERROR(VLOOKUP(S2400,EMPRESAS!$A:$C,3,FALSE),"NAO CADASTRADA"))</f>
        <v/>
      </c>
      <c r="U2400" s="50"/>
      <c r="V2400" s="54" t="str">
        <f>IF(U2400="","",IFERROR(VLOOKUP(U2400,ATIVIDADES!$A:$C,3,FALSE),"NAO CADASTRADA"))</f>
        <v/>
      </c>
      <c r="W2400" s="42"/>
      <c r="X2400" s="48"/>
      <c r="Y2400" s="54" t="str">
        <f>IF(X2400="","",IFERROR(VLOOKUP(X2400,EMPRESAS!$A:$C,3,FALSE),"NAO CADASTRADA"))</f>
        <v/>
      </c>
      <c r="Z2400" s="50"/>
      <c r="AA2400" s="54" t="str">
        <f>IF(Z2400="","",IFERROR(VLOOKUP(Z2400,ATIVIDADES!$A:$C,3,FALSE),"NAO CADASTRADA"))</f>
        <v/>
      </c>
      <c r="AB2400" s="42"/>
      <c r="AC2400" s="48"/>
      <c r="AD2400" s="54" t="str">
        <f>IF(AC2400="","",IFERROR(VLOOKUP(AC2400,EMPRESAS!$A:$C,3,FALSE),"NAO CADASTRADA"))</f>
        <v/>
      </c>
      <c r="AE2400" s="50"/>
      <c r="AF2400" s="54" t="str">
        <f>IF(AE2400="","",IFERROR(VLOOKUP(AE2400,ATIVIDADES!$A:$C,3,FALSE),"NAO CADASTRADA"))</f>
        <v/>
      </c>
      <c r="AG2400" s="42"/>
      <c r="AH2400" s="48"/>
      <c r="AI2400" s="54" t="str">
        <f>IF(AH2400="","",IFERROR(VLOOKUP(AH2400,EMPRESAS!$A:$C,3,FALSE),"NAO CADASTRADA"))</f>
        <v/>
      </c>
      <c r="AJ2400" s="50"/>
      <c r="AK2400" s="54" t="str">
        <f>IF(AJ2400="","",IFERROR(VLOOKUP(AJ2400,ATIVIDADES!$A:$C,3,FALSE),"NAO CADASTRADA"))</f>
        <v/>
      </c>
      <c r="AL2400" s="42"/>
    </row>
    <row r="2401" spans="1:38" x14ac:dyDescent="0.25">
      <c r="A2401" s="26" t="str">
        <f t="shared" si="261"/>
        <v>OK</v>
      </c>
      <c r="B2401" s="29">
        <f t="shared" si="262"/>
        <v>2487914866</v>
      </c>
      <c r="C2401" s="30">
        <v>44489</v>
      </c>
      <c r="D2401" s="18">
        <f t="shared" si="265"/>
        <v>44470</v>
      </c>
      <c r="E2401" s="19" t="str">
        <f>IF(ISERROR(VLOOKUP(C2401,FERIADOS!$A:$B,1,FALSE)),IF(WEEKDAY(C2401)=1,"Dom",IF(WEEKDAY(C2401)=2,"Seg",IF(WEEKDAY(C2401)=3,"Ter",IF(WEEKDAY(C2401)=4,"Qua",IF(WEEKDAY(C2401)=5,"Qui",IF(WEEKDAY(C2401)=6,"Sex","Sab")))))),"Feriado")</f>
        <v>Qua</v>
      </c>
      <c r="F2401" s="32">
        <v>0.32291666666666669</v>
      </c>
      <c r="G2401" s="33">
        <v>0.5</v>
      </c>
      <c r="H2401" s="33">
        <v>0.54166666666666663</v>
      </c>
      <c r="I2401" s="33">
        <v>0.7416666666666667</v>
      </c>
      <c r="J2401" s="21">
        <f t="shared" si="263"/>
        <v>0.37708333333333338</v>
      </c>
      <c r="K2401" s="21">
        <f t="shared" si="259"/>
        <v>0.37708333333333338</v>
      </c>
      <c r="L2401" s="21">
        <f t="shared" si="260"/>
        <v>1.0416666666666685E-2</v>
      </c>
      <c r="M2401" s="22">
        <f t="shared" si="264"/>
        <v>0</v>
      </c>
      <c r="N2401" s="48">
        <v>6</v>
      </c>
      <c r="O2401" s="54" t="str">
        <f>IF(N2401="","",IFERROR(VLOOKUP(N2401,EMPRESAS!$A:$C,3,FALSE),"NAO CADASTRADA"))</f>
        <v>ANHANGUERA</v>
      </c>
      <c r="P2401" s="50">
        <v>52</v>
      </c>
      <c r="Q2401" s="54" t="str">
        <f>IF(P2401="","",IFERROR(VLOOKUP(P2401,ATIVIDADES!$A:$C,3,FALSE),"NAO CADASTRADA"))</f>
        <v xml:space="preserve">REVISÃO DPTO PESSOAL </v>
      </c>
      <c r="R2401" s="42">
        <v>0.37708333333333338</v>
      </c>
      <c r="S2401" s="48"/>
      <c r="T2401" s="54" t="str">
        <f>IF(S2401="","",IFERROR(VLOOKUP(S2401,EMPRESAS!$A:$C,3,FALSE),"NAO CADASTRADA"))</f>
        <v/>
      </c>
      <c r="U2401" s="50"/>
      <c r="V2401" s="54" t="str">
        <f>IF(U2401="","",IFERROR(VLOOKUP(U2401,ATIVIDADES!$A:$C,3,FALSE),"NAO CADASTRADA"))</f>
        <v/>
      </c>
      <c r="W2401" s="42"/>
      <c r="X2401" s="48"/>
      <c r="Y2401" s="54" t="str">
        <f>IF(X2401="","",IFERROR(VLOOKUP(X2401,EMPRESAS!$A:$C,3,FALSE),"NAO CADASTRADA"))</f>
        <v/>
      </c>
      <c r="Z2401" s="50"/>
      <c r="AA2401" s="54" t="str">
        <f>IF(Z2401="","",IFERROR(VLOOKUP(Z2401,ATIVIDADES!$A:$C,3,FALSE),"NAO CADASTRADA"))</f>
        <v/>
      </c>
      <c r="AB2401" s="42"/>
      <c r="AC2401" s="48"/>
      <c r="AD2401" s="54" t="str">
        <f>IF(AC2401="","",IFERROR(VLOOKUP(AC2401,EMPRESAS!$A:$C,3,FALSE),"NAO CADASTRADA"))</f>
        <v/>
      </c>
      <c r="AE2401" s="50"/>
      <c r="AF2401" s="54" t="str">
        <f>IF(AE2401="","",IFERROR(VLOOKUP(AE2401,ATIVIDADES!$A:$C,3,FALSE),"NAO CADASTRADA"))</f>
        <v/>
      </c>
      <c r="AG2401" s="42"/>
      <c r="AH2401" s="48"/>
      <c r="AI2401" s="54" t="str">
        <f>IF(AH2401="","",IFERROR(VLOOKUP(AH2401,EMPRESAS!$A:$C,3,FALSE),"NAO CADASTRADA"))</f>
        <v/>
      </c>
      <c r="AJ2401" s="50"/>
      <c r="AK2401" s="54" t="str">
        <f>IF(AJ2401="","",IFERROR(VLOOKUP(AJ2401,ATIVIDADES!$A:$C,3,FALSE),"NAO CADASTRADA"))</f>
        <v/>
      </c>
      <c r="AL2401" s="42"/>
    </row>
    <row r="2402" spans="1:38" x14ac:dyDescent="0.25">
      <c r="A2402" s="26" t="str">
        <f t="shared" si="261"/>
        <v>OK</v>
      </c>
      <c r="B2402" s="29">
        <f t="shared" si="262"/>
        <v>2487914866</v>
      </c>
      <c r="C2402" s="30">
        <v>44490</v>
      </c>
      <c r="D2402" s="18">
        <f t="shared" si="265"/>
        <v>44470</v>
      </c>
      <c r="E2402" s="19" t="str">
        <f>IF(ISERROR(VLOOKUP(C2402,FERIADOS!$A:$B,1,FALSE)),IF(WEEKDAY(C2402)=1,"Dom",IF(WEEKDAY(C2402)=2,"Seg",IF(WEEKDAY(C2402)=3,"Ter",IF(WEEKDAY(C2402)=4,"Qua",IF(WEEKDAY(C2402)=5,"Qui",IF(WEEKDAY(C2402)=6,"Sex","Sab")))))),"Feriado")</f>
        <v>Qui</v>
      </c>
      <c r="F2402" s="32">
        <v>0.32291666666666669</v>
      </c>
      <c r="G2402" s="33">
        <v>0.5</v>
      </c>
      <c r="H2402" s="33">
        <v>0.54166666666666663</v>
      </c>
      <c r="I2402" s="33">
        <v>0.7416666666666667</v>
      </c>
      <c r="J2402" s="21">
        <f t="shared" si="263"/>
        <v>0.37708333333333338</v>
      </c>
      <c r="K2402" s="21">
        <f t="shared" si="259"/>
        <v>0.37708333333333333</v>
      </c>
      <c r="L2402" s="21">
        <f t="shared" si="260"/>
        <v>1.0416666666666685E-2</v>
      </c>
      <c r="M2402" s="22">
        <f t="shared" si="264"/>
        <v>0</v>
      </c>
      <c r="N2402" s="48">
        <v>6</v>
      </c>
      <c r="O2402" s="54" t="str">
        <f>IF(N2402="","",IFERROR(VLOOKUP(N2402,EMPRESAS!$A:$C,3,FALSE),"NAO CADASTRADA"))</f>
        <v>ANHANGUERA</v>
      </c>
      <c r="P2402" s="50">
        <v>52</v>
      </c>
      <c r="Q2402" s="54" t="str">
        <f>IF(P2402="","",IFERROR(VLOOKUP(P2402,ATIVIDADES!$A:$C,3,FALSE),"NAO CADASTRADA"))</f>
        <v xml:space="preserve">REVISÃO DPTO PESSOAL </v>
      </c>
      <c r="R2402" s="42">
        <v>0.25</v>
      </c>
      <c r="S2402" s="48">
        <v>160</v>
      </c>
      <c r="T2402" s="54" t="str">
        <f>IF(S2402="","",IFERROR(VLOOKUP(S2402,EMPRESAS!$A:$C,3,FALSE),"NAO CADASTRADA"))</f>
        <v>SAPORE</v>
      </c>
      <c r="U2402" s="50">
        <v>52</v>
      </c>
      <c r="V2402" s="54" t="str">
        <f>IF(U2402="","",IFERROR(VLOOKUP(U2402,ATIVIDADES!$A:$C,3,FALSE),"NAO CADASTRADA"))</f>
        <v xml:space="preserve">REVISÃO DPTO PESSOAL </v>
      </c>
      <c r="W2402" s="42">
        <v>7.8472222222222221E-2</v>
      </c>
      <c r="X2402" s="48">
        <v>50</v>
      </c>
      <c r="Y2402" s="54" t="str">
        <f>IF(X2402="","",IFERROR(VLOOKUP(X2402,EMPRESAS!$A:$C,3,FALSE),"NAO CADASTRADA"))</f>
        <v>SIMIONATO</v>
      </c>
      <c r="Z2402" s="50">
        <v>54</v>
      </c>
      <c r="AA2402" s="54" t="str">
        <f>IF(Z2402="","",IFERROR(VLOOKUP(Z2402,ATIVIDADES!$A:$C,3,FALSE),"NAO CADASTRADA"))</f>
        <v>MÉDICO</v>
      </c>
      <c r="AB2402" s="42">
        <v>4.8611111111111112E-2</v>
      </c>
      <c r="AC2402" s="48"/>
      <c r="AD2402" s="54" t="str">
        <f>IF(AC2402="","",IFERROR(VLOOKUP(AC2402,EMPRESAS!$A:$C,3,FALSE),"NAO CADASTRADA"))</f>
        <v/>
      </c>
      <c r="AE2402" s="50"/>
      <c r="AF2402" s="54" t="str">
        <f>IF(AE2402="","",IFERROR(VLOOKUP(AE2402,ATIVIDADES!$A:$C,3,FALSE),"NAO CADASTRADA"))</f>
        <v/>
      </c>
      <c r="AG2402" s="42"/>
      <c r="AH2402" s="48"/>
      <c r="AI2402" s="54" t="str">
        <f>IF(AH2402="","",IFERROR(VLOOKUP(AH2402,EMPRESAS!$A:$C,3,FALSE),"NAO CADASTRADA"))</f>
        <v/>
      </c>
      <c r="AJ2402" s="50"/>
      <c r="AK2402" s="54" t="str">
        <f>IF(AJ2402="","",IFERROR(VLOOKUP(AJ2402,ATIVIDADES!$A:$C,3,FALSE),"NAO CADASTRADA"))</f>
        <v/>
      </c>
      <c r="AL2402" s="42"/>
    </row>
    <row r="2403" spans="1:38" x14ac:dyDescent="0.25">
      <c r="A2403" s="26" t="str">
        <f t="shared" si="261"/>
        <v>OK</v>
      </c>
      <c r="B2403" s="29">
        <f t="shared" si="262"/>
        <v>2487914866</v>
      </c>
      <c r="C2403" s="30">
        <v>44491</v>
      </c>
      <c r="D2403" s="18">
        <f t="shared" si="265"/>
        <v>44470</v>
      </c>
      <c r="E2403" s="19" t="str">
        <f>IF(ISERROR(VLOOKUP(C2403,FERIADOS!$A:$B,1,FALSE)),IF(WEEKDAY(C2403)=1,"Dom",IF(WEEKDAY(C2403)=2,"Seg",IF(WEEKDAY(C2403)=3,"Ter",IF(WEEKDAY(C2403)=4,"Qua",IF(WEEKDAY(C2403)=5,"Qui",IF(WEEKDAY(C2403)=6,"Sex","Sab")))))),"Feriado")</f>
        <v>Sex</v>
      </c>
      <c r="F2403" s="32">
        <v>0.32291666666666669</v>
      </c>
      <c r="G2403" s="33">
        <v>0.5</v>
      </c>
      <c r="H2403" s="33">
        <v>0.54166666666666663</v>
      </c>
      <c r="I2403" s="33">
        <v>0.68958333333333333</v>
      </c>
      <c r="J2403" s="21">
        <f t="shared" si="263"/>
        <v>0.32500000000000001</v>
      </c>
      <c r="K2403" s="21">
        <f t="shared" si="259"/>
        <v>0.32500000000000001</v>
      </c>
      <c r="L2403" s="21">
        <f t="shared" si="260"/>
        <v>0</v>
      </c>
      <c r="M2403" s="22">
        <f t="shared" si="264"/>
        <v>4.1666666666666685E-2</v>
      </c>
      <c r="N2403" s="48">
        <v>50</v>
      </c>
      <c r="O2403" s="54" t="str">
        <f>IF(N2403="","",IFERROR(VLOOKUP(N2403,EMPRESAS!$A:$C,3,FALSE),"NAO CADASTRADA"))</f>
        <v>SIMIONATO</v>
      </c>
      <c r="P2403" s="50">
        <v>54</v>
      </c>
      <c r="Q2403" s="54" t="str">
        <f>IF(P2403="","",IFERROR(VLOOKUP(P2403,ATIVIDADES!$A:$C,3,FALSE),"NAO CADASTRADA"))</f>
        <v>MÉDICO</v>
      </c>
      <c r="R2403" s="42">
        <v>6.458333333333334E-2</v>
      </c>
      <c r="S2403" s="48">
        <v>6</v>
      </c>
      <c r="T2403" s="54" t="str">
        <f>IF(S2403="","",IFERROR(VLOOKUP(S2403,EMPRESAS!$A:$C,3,FALSE),"NAO CADASTRADA"))</f>
        <v>ANHANGUERA</v>
      </c>
      <c r="U2403" s="50">
        <v>52</v>
      </c>
      <c r="V2403" s="54" t="str">
        <f>IF(U2403="","",IFERROR(VLOOKUP(U2403,ATIVIDADES!$A:$C,3,FALSE),"NAO CADASTRADA"))</f>
        <v xml:space="preserve">REVISÃO DPTO PESSOAL </v>
      </c>
      <c r="W2403" s="42">
        <v>0.19791666666666666</v>
      </c>
      <c r="X2403" s="48">
        <v>160</v>
      </c>
      <c r="Y2403" s="54" t="str">
        <f>IF(X2403="","",IFERROR(VLOOKUP(X2403,EMPRESAS!$A:$C,3,FALSE),"NAO CADASTRADA"))</f>
        <v>SAPORE</v>
      </c>
      <c r="Z2403" s="50">
        <v>52</v>
      </c>
      <c r="AA2403" s="54" t="str">
        <f>IF(Z2403="","",IFERROR(VLOOKUP(Z2403,ATIVIDADES!$A:$C,3,FALSE),"NAO CADASTRADA"))</f>
        <v xml:space="preserve">REVISÃO DPTO PESSOAL </v>
      </c>
      <c r="AB2403" s="42">
        <v>6.25E-2</v>
      </c>
      <c r="AC2403" s="48"/>
      <c r="AD2403" s="54" t="str">
        <f>IF(AC2403="","",IFERROR(VLOOKUP(AC2403,EMPRESAS!$A:$C,3,FALSE),"NAO CADASTRADA"))</f>
        <v/>
      </c>
      <c r="AE2403" s="50"/>
      <c r="AF2403" s="54" t="str">
        <f>IF(AE2403="","",IFERROR(VLOOKUP(AE2403,ATIVIDADES!$A:$C,3,FALSE),"NAO CADASTRADA"))</f>
        <v/>
      </c>
      <c r="AG2403" s="42"/>
      <c r="AH2403" s="48"/>
      <c r="AI2403" s="54" t="str">
        <f>IF(AH2403="","",IFERROR(VLOOKUP(AH2403,EMPRESAS!$A:$C,3,FALSE),"NAO CADASTRADA"))</f>
        <v/>
      </c>
      <c r="AJ2403" s="50"/>
      <c r="AK2403" s="54" t="str">
        <f>IF(AJ2403="","",IFERROR(VLOOKUP(AJ2403,ATIVIDADES!$A:$C,3,FALSE),"NAO CADASTRADA"))</f>
        <v/>
      </c>
      <c r="AL2403" s="42"/>
    </row>
    <row r="2404" spans="1:38" x14ac:dyDescent="0.25">
      <c r="A2404" s="26" t="str">
        <f t="shared" si="261"/>
        <v>OK</v>
      </c>
      <c r="B2404" s="29">
        <f t="shared" si="262"/>
        <v>2487914866</v>
      </c>
      <c r="C2404" s="30">
        <v>44492</v>
      </c>
      <c r="D2404" s="18">
        <f t="shared" si="265"/>
        <v>44470</v>
      </c>
      <c r="E2404" s="19" t="str">
        <f>IF(ISERROR(VLOOKUP(C2404,FERIADOS!$A:$B,1,FALSE)),IF(WEEKDAY(C2404)=1,"Dom",IF(WEEKDAY(C2404)=2,"Seg",IF(WEEKDAY(C2404)=3,"Ter",IF(WEEKDAY(C2404)=4,"Qua",IF(WEEKDAY(C2404)=5,"Qui",IF(WEEKDAY(C2404)=6,"Sex","Sab")))))),"Feriado")</f>
        <v>Sab</v>
      </c>
      <c r="F2404" s="32"/>
      <c r="G2404" s="33"/>
      <c r="H2404" s="33"/>
      <c r="I2404" s="33"/>
      <c r="J2404" s="21" t="str">
        <f t="shared" si="263"/>
        <v/>
      </c>
      <c r="K2404" s="21">
        <f t="shared" si="259"/>
        <v>0</v>
      </c>
      <c r="L2404" s="21" t="str">
        <f t="shared" si="260"/>
        <v/>
      </c>
      <c r="M2404" s="22" t="str">
        <f t="shared" si="264"/>
        <v/>
      </c>
      <c r="N2404" s="48"/>
      <c r="O2404" s="54" t="str">
        <f>IF(N2404="","",IFERROR(VLOOKUP(N2404,EMPRESAS!$A:$C,3,FALSE),"NAO CADASTRADA"))</f>
        <v/>
      </c>
      <c r="P2404" s="50"/>
      <c r="Q2404" s="54" t="str">
        <f>IF(P2404="","",IFERROR(VLOOKUP(P2404,ATIVIDADES!$A:$C,3,FALSE),"NAO CADASTRADA"))</f>
        <v/>
      </c>
      <c r="R2404" s="42"/>
      <c r="S2404" s="48"/>
      <c r="T2404" s="54" t="str">
        <f>IF(S2404="","",IFERROR(VLOOKUP(S2404,EMPRESAS!$A:$C,3,FALSE),"NAO CADASTRADA"))</f>
        <v/>
      </c>
      <c r="U2404" s="50"/>
      <c r="V2404" s="54" t="str">
        <f>IF(U2404="","",IFERROR(VLOOKUP(U2404,ATIVIDADES!$A:$C,3,FALSE),"NAO CADASTRADA"))</f>
        <v/>
      </c>
      <c r="W2404" s="42"/>
      <c r="X2404" s="48"/>
      <c r="Y2404" s="54" t="str">
        <f>IF(X2404="","",IFERROR(VLOOKUP(X2404,EMPRESAS!$A:$C,3,FALSE),"NAO CADASTRADA"))</f>
        <v/>
      </c>
      <c r="Z2404" s="50"/>
      <c r="AA2404" s="54" t="str">
        <f>IF(Z2404="","",IFERROR(VLOOKUP(Z2404,ATIVIDADES!$A:$C,3,FALSE),"NAO CADASTRADA"))</f>
        <v/>
      </c>
      <c r="AB2404" s="42"/>
      <c r="AC2404" s="48"/>
      <c r="AD2404" s="54" t="str">
        <f>IF(AC2404="","",IFERROR(VLOOKUP(AC2404,EMPRESAS!$A:$C,3,FALSE),"NAO CADASTRADA"))</f>
        <v/>
      </c>
      <c r="AE2404" s="50"/>
      <c r="AF2404" s="54" t="str">
        <f>IF(AE2404="","",IFERROR(VLOOKUP(AE2404,ATIVIDADES!$A:$C,3,FALSE),"NAO CADASTRADA"))</f>
        <v/>
      </c>
      <c r="AG2404" s="42"/>
      <c r="AH2404" s="48"/>
      <c r="AI2404" s="54" t="str">
        <f>IF(AH2404="","",IFERROR(VLOOKUP(AH2404,EMPRESAS!$A:$C,3,FALSE),"NAO CADASTRADA"))</f>
        <v/>
      </c>
      <c r="AJ2404" s="50"/>
      <c r="AK2404" s="54" t="str">
        <f>IF(AJ2404="","",IFERROR(VLOOKUP(AJ2404,ATIVIDADES!$A:$C,3,FALSE),"NAO CADASTRADA"))</f>
        <v/>
      </c>
      <c r="AL2404" s="42"/>
    </row>
    <row r="2405" spans="1:38" x14ac:dyDescent="0.25">
      <c r="A2405" s="26" t="str">
        <f t="shared" si="261"/>
        <v>OK</v>
      </c>
      <c r="B2405" s="29">
        <f t="shared" si="262"/>
        <v>2487914866</v>
      </c>
      <c r="C2405" s="30">
        <v>44493</v>
      </c>
      <c r="D2405" s="18">
        <f t="shared" si="265"/>
        <v>44470</v>
      </c>
      <c r="E2405" s="19" t="str">
        <f>IF(ISERROR(VLOOKUP(C2405,FERIADOS!$A:$B,1,FALSE)),IF(WEEKDAY(C2405)=1,"Dom",IF(WEEKDAY(C2405)=2,"Seg",IF(WEEKDAY(C2405)=3,"Ter",IF(WEEKDAY(C2405)=4,"Qua",IF(WEEKDAY(C2405)=5,"Qui",IF(WEEKDAY(C2405)=6,"Sex","Sab")))))),"Feriado")</f>
        <v>Dom</v>
      </c>
      <c r="F2405" s="32"/>
      <c r="G2405" s="33"/>
      <c r="H2405" s="33"/>
      <c r="I2405" s="33"/>
      <c r="J2405" s="21" t="str">
        <f t="shared" si="263"/>
        <v/>
      </c>
      <c r="K2405" s="21">
        <f t="shared" si="259"/>
        <v>0</v>
      </c>
      <c r="L2405" s="21" t="str">
        <f t="shared" si="260"/>
        <v/>
      </c>
      <c r="M2405" s="22" t="str">
        <f t="shared" si="264"/>
        <v/>
      </c>
      <c r="N2405" s="48"/>
      <c r="O2405" s="54" t="str">
        <f>IF(N2405="","",IFERROR(VLOOKUP(N2405,EMPRESAS!$A:$C,3,FALSE),"NAO CADASTRADA"))</f>
        <v/>
      </c>
      <c r="P2405" s="50"/>
      <c r="Q2405" s="54" t="str">
        <f>IF(P2405="","",IFERROR(VLOOKUP(P2405,ATIVIDADES!$A:$C,3,FALSE),"NAO CADASTRADA"))</f>
        <v/>
      </c>
      <c r="R2405" s="42"/>
      <c r="S2405" s="48"/>
      <c r="T2405" s="54" t="str">
        <f>IF(S2405="","",IFERROR(VLOOKUP(S2405,EMPRESAS!$A:$C,3,FALSE),"NAO CADASTRADA"))</f>
        <v/>
      </c>
      <c r="U2405" s="50"/>
      <c r="V2405" s="54" t="str">
        <f>IF(U2405="","",IFERROR(VLOOKUP(U2405,ATIVIDADES!$A:$C,3,FALSE),"NAO CADASTRADA"))</f>
        <v/>
      </c>
      <c r="W2405" s="42"/>
      <c r="X2405" s="48"/>
      <c r="Y2405" s="54" t="str">
        <f>IF(X2405="","",IFERROR(VLOOKUP(X2405,EMPRESAS!$A:$C,3,FALSE),"NAO CADASTRADA"))</f>
        <v/>
      </c>
      <c r="Z2405" s="50"/>
      <c r="AA2405" s="54" t="str">
        <f>IF(Z2405="","",IFERROR(VLOOKUP(Z2405,ATIVIDADES!$A:$C,3,FALSE),"NAO CADASTRADA"))</f>
        <v/>
      </c>
      <c r="AB2405" s="42"/>
      <c r="AC2405" s="48"/>
      <c r="AD2405" s="54" t="str">
        <f>IF(AC2405="","",IFERROR(VLOOKUP(AC2405,EMPRESAS!$A:$C,3,FALSE),"NAO CADASTRADA"))</f>
        <v/>
      </c>
      <c r="AE2405" s="50"/>
      <c r="AF2405" s="54" t="str">
        <f>IF(AE2405="","",IFERROR(VLOOKUP(AE2405,ATIVIDADES!$A:$C,3,FALSE),"NAO CADASTRADA"))</f>
        <v/>
      </c>
      <c r="AG2405" s="42"/>
      <c r="AH2405" s="48"/>
      <c r="AI2405" s="54" t="str">
        <f>IF(AH2405="","",IFERROR(VLOOKUP(AH2405,EMPRESAS!$A:$C,3,FALSE),"NAO CADASTRADA"))</f>
        <v/>
      </c>
      <c r="AJ2405" s="50"/>
      <c r="AK2405" s="54" t="str">
        <f>IF(AJ2405="","",IFERROR(VLOOKUP(AJ2405,ATIVIDADES!$A:$C,3,FALSE),"NAO CADASTRADA"))</f>
        <v/>
      </c>
      <c r="AL2405" s="42"/>
    </row>
    <row r="2406" spans="1:38" x14ac:dyDescent="0.25">
      <c r="A2406" s="26" t="str">
        <f t="shared" si="261"/>
        <v>OK</v>
      </c>
      <c r="B2406" s="29">
        <f t="shared" si="262"/>
        <v>2487914866</v>
      </c>
      <c r="C2406" s="30">
        <v>44494</v>
      </c>
      <c r="D2406" s="18">
        <f t="shared" si="265"/>
        <v>44470</v>
      </c>
      <c r="E2406" s="19" t="str">
        <f>IF(ISERROR(VLOOKUP(C2406,FERIADOS!$A:$B,1,FALSE)),IF(WEEKDAY(C2406)=1,"Dom",IF(WEEKDAY(C2406)=2,"Seg",IF(WEEKDAY(C2406)=3,"Ter",IF(WEEKDAY(C2406)=4,"Qua",IF(WEEKDAY(C2406)=5,"Qui",IF(WEEKDAY(C2406)=6,"Sex","Sab")))))),"Feriado")</f>
        <v>Seg</v>
      </c>
      <c r="F2406" s="32">
        <v>0.32291666666666669</v>
      </c>
      <c r="G2406" s="33">
        <v>0.5</v>
      </c>
      <c r="H2406" s="33">
        <v>0.54166666666666663</v>
      </c>
      <c r="I2406" s="33">
        <v>0.7416666666666667</v>
      </c>
      <c r="J2406" s="21">
        <f t="shared" si="263"/>
        <v>0.37708333333333338</v>
      </c>
      <c r="K2406" s="21">
        <f t="shared" si="259"/>
        <v>0.37708333333333333</v>
      </c>
      <c r="L2406" s="21">
        <f t="shared" si="260"/>
        <v>1.0416666666666685E-2</v>
      </c>
      <c r="M2406" s="22">
        <f t="shared" si="264"/>
        <v>0</v>
      </c>
      <c r="N2406" s="48">
        <v>50</v>
      </c>
      <c r="O2406" s="54" t="str">
        <f>IF(N2406="","",IFERROR(VLOOKUP(N2406,EMPRESAS!$A:$C,3,FALSE),"NAO CADASTRADA"))</f>
        <v>SIMIONATO</v>
      </c>
      <c r="P2406" s="50">
        <v>84</v>
      </c>
      <c r="Q2406" s="54" t="str">
        <f>IF(P2406="","",IFERROR(VLOOKUP(P2406,ATIVIDADES!$A:$C,3,FALSE),"NAO CADASTRADA"))</f>
        <v>TI</v>
      </c>
      <c r="R2406" s="42">
        <v>0.11458333333333333</v>
      </c>
      <c r="S2406" s="48">
        <v>160</v>
      </c>
      <c r="T2406" s="54" t="str">
        <f>IF(S2406="","",IFERROR(VLOOKUP(S2406,EMPRESAS!$A:$C,3,FALSE),"NAO CADASTRADA"))</f>
        <v>SAPORE</v>
      </c>
      <c r="U2406" s="50">
        <v>52</v>
      </c>
      <c r="V2406" s="54" t="str">
        <f>IF(U2406="","",IFERROR(VLOOKUP(U2406,ATIVIDADES!$A:$C,3,FALSE),"NAO CADASTRADA"))</f>
        <v xml:space="preserve">REVISÃO DPTO PESSOAL </v>
      </c>
      <c r="W2406" s="42">
        <v>0.22916666666666666</v>
      </c>
      <c r="X2406" s="48">
        <v>6</v>
      </c>
      <c r="Y2406" s="54" t="str">
        <f>IF(X2406="","",IFERROR(VLOOKUP(X2406,EMPRESAS!$A:$C,3,FALSE),"NAO CADASTRADA"))</f>
        <v>ANHANGUERA</v>
      </c>
      <c r="Z2406" s="50">
        <v>52</v>
      </c>
      <c r="AA2406" s="54" t="str">
        <f>IF(Z2406="","",IFERROR(VLOOKUP(Z2406,ATIVIDADES!$A:$C,3,FALSE),"NAO CADASTRADA"))</f>
        <v xml:space="preserve">REVISÃO DPTO PESSOAL </v>
      </c>
      <c r="AB2406" s="42">
        <v>3.3333333333333333E-2</v>
      </c>
      <c r="AC2406" s="48"/>
      <c r="AD2406" s="54" t="str">
        <f>IF(AC2406="","",IFERROR(VLOOKUP(AC2406,EMPRESAS!$A:$C,3,FALSE),"NAO CADASTRADA"))</f>
        <v/>
      </c>
      <c r="AE2406" s="50"/>
      <c r="AF2406" s="54" t="str">
        <f>IF(AE2406="","",IFERROR(VLOOKUP(AE2406,ATIVIDADES!$A:$C,3,FALSE),"NAO CADASTRADA"))</f>
        <v/>
      </c>
      <c r="AG2406" s="42"/>
      <c r="AH2406" s="48"/>
      <c r="AI2406" s="54" t="str">
        <f>IF(AH2406="","",IFERROR(VLOOKUP(AH2406,EMPRESAS!$A:$C,3,FALSE),"NAO CADASTRADA"))</f>
        <v/>
      </c>
      <c r="AJ2406" s="50"/>
      <c r="AK2406" s="54" t="str">
        <f>IF(AJ2406="","",IFERROR(VLOOKUP(AJ2406,ATIVIDADES!$A:$C,3,FALSE),"NAO CADASTRADA"))</f>
        <v/>
      </c>
      <c r="AL2406" s="42"/>
    </row>
    <row r="2407" spans="1:38" x14ac:dyDescent="0.25">
      <c r="A2407" s="26" t="str">
        <f t="shared" si="261"/>
        <v>OK</v>
      </c>
      <c r="B2407" s="29">
        <f t="shared" si="262"/>
        <v>2487914866</v>
      </c>
      <c r="C2407" s="30">
        <v>44495</v>
      </c>
      <c r="D2407" s="18">
        <f t="shared" si="265"/>
        <v>44470</v>
      </c>
      <c r="E2407" s="19" t="str">
        <f>IF(ISERROR(VLOOKUP(C2407,FERIADOS!$A:$B,1,FALSE)),IF(WEEKDAY(C2407)=1,"Dom",IF(WEEKDAY(C2407)=2,"Seg",IF(WEEKDAY(C2407)=3,"Ter",IF(WEEKDAY(C2407)=4,"Qua",IF(WEEKDAY(C2407)=5,"Qui",IF(WEEKDAY(C2407)=6,"Sex","Sab")))))),"Feriado")</f>
        <v>Ter</v>
      </c>
      <c r="F2407" s="32">
        <v>0.32291666666666669</v>
      </c>
      <c r="G2407" s="33">
        <v>0.5</v>
      </c>
      <c r="H2407" s="33">
        <v>0.54166666666666663</v>
      </c>
      <c r="I2407" s="33">
        <v>0.7416666666666667</v>
      </c>
      <c r="J2407" s="21">
        <f t="shared" si="263"/>
        <v>0.37708333333333338</v>
      </c>
      <c r="K2407" s="21">
        <f t="shared" si="259"/>
        <v>0.37708333333333333</v>
      </c>
      <c r="L2407" s="21">
        <f t="shared" si="260"/>
        <v>1.0416666666666685E-2</v>
      </c>
      <c r="M2407" s="22">
        <f t="shared" si="264"/>
        <v>0</v>
      </c>
      <c r="N2407" s="48">
        <v>6</v>
      </c>
      <c r="O2407" s="54" t="str">
        <f>IF(N2407="","",IFERROR(VLOOKUP(N2407,EMPRESAS!$A:$C,3,FALSE),"NAO CADASTRADA"))</f>
        <v>ANHANGUERA</v>
      </c>
      <c r="P2407" s="50">
        <v>52</v>
      </c>
      <c r="Q2407" s="54" t="str">
        <f>IF(P2407="","",IFERROR(VLOOKUP(P2407,ATIVIDADES!$A:$C,3,FALSE),"NAO CADASTRADA"))</f>
        <v xml:space="preserve">REVISÃO DPTO PESSOAL </v>
      </c>
      <c r="R2407" s="42">
        <v>0.27291666666666664</v>
      </c>
      <c r="S2407" s="48">
        <v>160</v>
      </c>
      <c r="T2407" s="54" t="str">
        <f>IF(S2407="","",IFERROR(VLOOKUP(S2407,EMPRESAS!$A:$C,3,FALSE),"NAO CADASTRADA"))</f>
        <v>SAPORE</v>
      </c>
      <c r="U2407" s="50">
        <v>52</v>
      </c>
      <c r="V2407" s="54" t="str">
        <f>IF(U2407="","",IFERROR(VLOOKUP(U2407,ATIVIDADES!$A:$C,3,FALSE),"NAO CADASTRADA"))</f>
        <v xml:space="preserve">REVISÃO DPTO PESSOAL </v>
      </c>
      <c r="W2407" s="42">
        <v>0.10416666666666667</v>
      </c>
      <c r="X2407" s="48"/>
      <c r="Y2407" s="54" t="str">
        <f>IF(X2407="","",IFERROR(VLOOKUP(X2407,EMPRESAS!$A:$C,3,FALSE),"NAO CADASTRADA"))</f>
        <v/>
      </c>
      <c r="Z2407" s="50"/>
      <c r="AA2407" s="54" t="str">
        <f>IF(Z2407="","",IFERROR(VLOOKUP(Z2407,ATIVIDADES!$A:$C,3,FALSE),"NAO CADASTRADA"))</f>
        <v/>
      </c>
      <c r="AB2407" s="42"/>
      <c r="AC2407" s="48"/>
      <c r="AD2407" s="54" t="str">
        <f>IF(AC2407="","",IFERROR(VLOOKUP(AC2407,EMPRESAS!$A:$C,3,FALSE),"NAO CADASTRADA"))</f>
        <v/>
      </c>
      <c r="AE2407" s="50"/>
      <c r="AF2407" s="54" t="str">
        <f>IF(AE2407="","",IFERROR(VLOOKUP(AE2407,ATIVIDADES!$A:$C,3,FALSE),"NAO CADASTRADA"))</f>
        <v/>
      </c>
      <c r="AG2407" s="42"/>
      <c r="AH2407" s="48"/>
      <c r="AI2407" s="54" t="str">
        <f>IF(AH2407="","",IFERROR(VLOOKUP(AH2407,EMPRESAS!$A:$C,3,FALSE),"NAO CADASTRADA"))</f>
        <v/>
      </c>
      <c r="AJ2407" s="50"/>
      <c r="AK2407" s="54" t="str">
        <f>IF(AJ2407="","",IFERROR(VLOOKUP(AJ2407,ATIVIDADES!$A:$C,3,FALSE),"NAO CADASTRADA"))</f>
        <v/>
      </c>
      <c r="AL2407" s="42"/>
    </row>
    <row r="2408" spans="1:38" x14ac:dyDescent="0.25">
      <c r="A2408" s="26" t="str">
        <f t="shared" si="261"/>
        <v>OK</v>
      </c>
      <c r="B2408" s="29">
        <f t="shared" si="262"/>
        <v>2487914866</v>
      </c>
      <c r="C2408" s="30">
        <v>44496</v>
      </c>
      <c r="D2408" s="18">
        <f t="shared" si="265"/>
        <v>44470</v>
      </c>
      <c r="E2408" s="19" t="str">
        <f>IF(ISERROR(VLOOKUP(C2408,FERIADOS!$A:$B,1,FALSE)),IF(WEEKDAY(C2408)=1,"Dom",IF(WEEKDAY(C2408)=2,"Seg",IF(WEEKDAY(C2408)=3,"Ter",IF(WEEKDAY(C2408)=4,"Qua",IF(WEEKDAY(C2408)=5,"Qui",IF(WEEKDAY(C2408)=6,"Sex","Sab")))))),"Feriado")</f>
        <v>Qua</v>
      </c>
      <c r="F2408" s="32">
        <v>0.32291666666666669</v>
      </c>
      <c r="G2408" s="33">
        <v>0.5</v>
      </c>
      <c r="H2408" s="33">
        <v>0.54166666666666663</v>
      </c>
      <c r="I2408" s="33">
        <v>0.7416666666666667</v>
      </c>
      <c r="J2408" s="21">
        <f t="shared" si="263"/>
        <v>0.37708333333333338</v>
      </c>
      <c r="K2408" s="21">
        <f t="shared" si="259"/>
        <v>0.37708333333333338</v>
      </c>
      <c r="L2408" s="21">
        <f t="shared" si="260"/>
        <v>1.0416666666666685E-2</v>
      </c>
      <c r="M2408" s="22">
        <f t="shared" si="264"/>
        <v>0</v>
      </c>
      <c r="N2408" s="48">
        <v>6</v>
      </c>
      <c r="O2408" s="54" t="str">
        <f>IF(N2408="","",IFERROR(VLOOKUP(N2408,EMPRESAS!$A:$C,3,FALSE),"NAO CADASTRADA"))</f>
        <v>ANHANGUERA</v>
      </c>
      <c r="P2408" s="50">
        <v>52</v>
      </c>
      <c r="Q2408" s="54" t="str">
        <f>IF(P2408="","",IFERROR(VLOOKUP(P2408,ATIVIDADES!$A:$C,3,FALSE),"NAO CADASTRADA"))</f>
        <v xml:space="preserve">REVISÃO DPTO PESSOAL </v>
      </c>
      <c r="R2408" s="42">
        <v>0.37708333333333338</v>
      </c>
      <c r="S2408" s="48"/>
      <c r="T2408" s="54" t="str">
        <f>IF(S2408="","",IFERROR(VLOOKUP(S2408,EMPRESAS!$A:$C,3,FALSE),"NAO CADASTRADA"))</f>
        <v/>
      </c>
      <c r="U2408" s="50"/>
      <c r="V2408" s="54" t="str">
        <f>IF(U2408="","",IFERROR(VLOOKUP(U2408,ATIVIDADES!$A:$C,3,FALSE),"NAO CADASTRADA"))</f>
        <v/>
      </c>
      <c r="W2408" s="42"/>
      <c r="X2408" s="48"/>
      <c r="Y2408" s="54" t="str">
        <f>IF(X2408="","",IFERROR(VLOOKUP(X2408,EMPRESAS!$A:$C,3,FALSE),"NAO CADASTRADA"))</f>
        <v/>
      </c>
      <c r="Z2408" s="50"/>
      <c r="AA2408" s="54" t="str">
        <f>IF(Z2408="","",IFERROR(VLOOKUP(Z2408,ATIVIDADES!$A:$C,3,FALSE),"NAO CADASTRADA"))</f>
        <v/>
      </c>
      <c r="AB2408" s="42"/>
      <c r="AC2408" s="48"/>
      <c r="AD2408" s="54" t="str">
        <f>IF(AC2408="","",IFERROR(VLOOKUP(AC2408,EMPRESAS!$A:$C,3,FALSE),"NAO CADASTRADA"))</f>
        <v/>
      </c>
      <c r="AE2408" s="50"/>
      <c r="AF2408" s="54" t="str">
        <f>IF(AE2408="","",IFERROR(VLOOKUP(AE2408,ATIVIDADES!$A:$C,3,FALSE),"NAO CADASTRADA"))</f>
        <v/>
      </c>
      <c r="AG2408" s="42"/>
      <c r="AH2408" s="48"/>
      <c r="AI2408" s="54" t="str">
        <f>IF(AH2408="","",IFERROR(VLOOKUP(AH2408,EMPRESAS!$A:$C,3,FALSE),"NAO CADASTRADA"))</f>
        <v/>
      </c>
      <c r="AJ2408" s="50"/>
      <c r="AK2408" s="54" t="str">
        <f>IF(AJ2408="","",IFERROR(VLOOKUP(AJ2408,ATIVIDADES!$A:$C,3,FALSE),"NAO CADASTRADA"))</f>
        <v/>
      </c>
      <c r="AL2408" s="42"/>
    </row>
    <row r="2409" spans="1:38" x14ac:dyDescent="0.25">
      <c r="A2409" s="26" t="str">
        <f t="shared" si="261"/>
        <v>OK</v>
      </c>
      <c r="B2409" s="29">
        <f t="shared" si="262"/>
        <v>2487914866</v>
      </c>
      <c r="C2409" s="30">
        <v>44497</v>
      </c>
      <c r="D2409" s="18">
        <f t="shared" si="265"/>
        <v>44470</v>
      </c>
      <c r="E2409" s="19" t="str">
        <f>IF(ISERROR(VLOOKUP(C2409,FERIADOS!$A:$B,1,FALSE)),IF(WEEKDAY(C2409)=1,"Dom",IF(WEEKDAY(C2409)=2,"Seg",IF(WEEKDAY(C2409)=3,"Ter",IF(WEEKDAY(C2409)=4,"Qua",IF(WEEKDAY(C2409)=5,"Qui",IF(WEEKDAY(C2409)=6,"Sex","Sab")))))),"Feriado")</f>
        <v>Qui</v>
      </c>
      <c r="F2409" s="32">
        <v>0.32291666666666669</v>
      </c>
      <c r="G2409" s="33">
        <v>0.5</v>
      </c>
      <c r="H2409" s="33">
        <v>0.54166666666666663</v>
      </c>
      <c r="I2409" s="33">
        <v>0.7416666666666667</v>
      </c>
      <c r="J2409" s="21">
        <f t="shared" si="263"/>
        <v>0.37708333333333338</v>
      </c>
      <c r="K2409" s="21">
        <f t="shared" si="259"/>
        <v>0.37708333333333338</v>
      </c>
      <c r="L2409" s="21">
        <f t="shared" si="260"/>
        <v>1.0416666666666685E-2</v>
      </c>
      <c r="M2409" s="22">
        <f t="shared" si="264"/>
        <v>0</v>
      </c>
      <c r="N2409" s="48">
        <v>6</v>
      </c>
      <c r="O2409" s="54" t="str">
        <f>IF(N2409="","",IFERROR(VLOOKUP(N2409,EMPRESAS!$A:$C,3,FALSE),"NAO CADASTRADA"))</f>
        <v>ANHANGUERA</v>
      </c>
      <c r="P2409" s="50">
        <v>52</v>
      </c>
      <c r="Q2409" s="54" t="str">
        <f>IF(P2409="","",IFERROR(VLOOKUP(P2409,ATIVIDADES!$A:$C,3,FALSE),"NAO CADASTRADA"))</f>
        <v xml:space="preserve">REVISÃO DPTO PESSOAL </v>
      </c>
      <c r="R2409" s="42">
        <v>0.37708333333333338</v>
      </c>
      <c r="S2409" s="48"/>
      <c r="T2409" s="54" t="str">
        <f>IF(S2409="","",IFERROR(VLOOKUP(S2409,EMPRESAS!$A:$C,3,FALSE),"NAO CADASTRADA"))</f>
        <v/>
      </c>
      <c r="U2409" s="50"/>
      <c r="V2409" s="54" t="str">
        <f>IF(U2409="","",IFERROR(VLOOKUP(U2409,ATIVIDADES!$A:$C,3,FALSE),"NAO CADASTRADA"))</f>
        <v/>
      </c>
      <c r="W2409" s="42"/>
      <c r="X2409" s="48"/>
      <c r="Y2409" s="54" t="str">
        <f>IF(X2409="","",IFERROR(VLOOKUP(X2409,EMPRESAS!$A:$C,3,FALSE),"NAO CADASTRADA"))</f>
        <v/>
      </c>
      <c r="Z2409" s="50"/>
      <c r="AA2409" s="54" t="str">
        <f>IF(Z2409="","",IFERROR(VLOOKUP(Z2409,ATIVIDADES!$A:$C,3,FALSE),"NAO CADASTRADA"))</f>
        <v/>
      </c>
      <c r="AB2409" s="42"/>
      <c r="AC2409" s="48"/>
      <c r="AD2409" s="54" t="str">
        <f>IF(AC2409="","",IFERROR(VLOOKUP(AC2409,EMPRESAS!$A:$C,3,FALSE),"NAO CADASTRADA"))</f>
        <v/>
      </c>
      <c r="AE2409" s="50"/>
      <c r="AF2409" s="54" t="str">
        <f>IF(AE2409="","",IFERROR(VLOOKUP(AE2409,ATIVIDADES!$A:$C,3,FALSE),"NAO CADASTRADA"))</f>
        <v/>
      </c>
      <c r="AG2409" s="42"/>
      <c r="AH2409" s="48"/>
      <c r="AI2409" s="54" t="str">
        <f>IF(AH2409="","",IFERROR(VLOOKUP(AH2409,EMPRESAS!$A:$C,3,FALSE),"NAO CADASTRADA"))</f>
        <v/>
      </c>
      <c r="AJ2409" s="50"/>
      <c r="AK2409" s="54" t="str">
        <f>IF(AJ2409="","",IFERROR(VLOOKUP(AJ2409,ATIVIDADES!$A:$C,3,FALSE),"NAO CADASTRADA"))</f>
        <v/>
      </c>
      <c r="AL2409" s="42"/>
    </row>
    <row r="2410" spans="1:38" x14ac:dyDescent="0.25">
      <c r="A2410" s="26" t="str">
        <f t="shared" si="261"/>
        <v>OK</v>
      </c>
      <c r="B2410" s="29">
        <f t="shared" si="262"/>
        <v>2487914866</v>
      </c>
      <c r="C2410" s="30">
        <v>44498</v>
      </c>
      <c r="D2410" s="18">
        <f t="shared" si="265"/>
        <v>44470</v>
      </c>
      <c r="E2410" s="19" t="str">
        <f>IF(ISERROR(VLOOKUP(C2410,FERIADOS!$A:$B,1,FALSE)),IF(WEEKDAY(C2410)=1,"Dom",IF(WEEKDAY(C2410)=2,"Seg",IF(WEEKDAY(C2410)=3,"Ter",IF(WEEKDAY(C2410)=4,"Qua",IF(WEEKDAY(C2410)=5,"Qui",IF(WEEKDAY(C2410)=6,"Sex","Sab")))))),"Feriado")</f>
        <v>Sex</v>
      </c>
      <c r="F2410" s="32">
        <v>0.32291666666666669</v>
      </c>
      <c r="G2410" s="33">
        <v>0.5</v>
      </c>
      <c r="H2410" s="33">
        <v>0.54166666666666663</v>
      </c>
      <c r="I2410" s="33">
        <v>0.68958333333333333</v>
      </c>
      <c r="J2410" s="21">
        <f t="shared" si="263"/>
        <v>0.32500000000000001</v>
      </c>
      <c r="K2410" s="21">
        <f t="shared" si="259"/>
        <v>0.32499999999999996</v>
      </c>
      <c r="L2410" s="21">
        <f t="shared" si="260"/>
        <v>0</v>
      </c>
      <c r="M2410" s="22">
        <f t="shared" si="264"/>
        <v>4.1666666666666685E-2</v>
      </c>
      <c r="N2410" s="48">
        <v>6</v>
      </c>
      <c r="O2410" s="54" t="str">
        <f>IF(N2410="","",IFERROR(VLOOKUP(N2410,EMPRESAS!$A:$C,3,FALSE),"NAO CADASTRADA"))</f>
        <v>ANHANGUERA</v>
      </c>
      <c r="P2410" s="50">
        <v>52</v>
      </c>
      <c r="Q2410" s="54" t="str">
        <f>IF(P2410="","",IFERROR(VLOOKUP(P2410,ATIVIDADES!$A:$C,3,FALSE),"NAO CADASTRADA"))</f>
        <v xml:space="preserve">REVISÃO DPTO PESSOAL </v>
      </c>
      <c r="R2410" s="42">
        <v>0.27291666666666664</v>
      </c>
      <c r="S2410" s="48">
        <v>159</v>
      </c>
      <c r="T2410" s="54" t="str">
        <f>IF(S2410="","",IFERROR(VLOOKUP(S2410,EMPRESAS!$A:$C,3,FALSE),"NAO CADASTRADA"))</f>
        <v>BERCROM</v>
      </c>
      <c r="U2410" s="50">
        <v>52</v>
      </c>
      <c r="V2410" s="54" t="str">
        <f>IF(U2410="","",IFERROR(VLOOKUP(U2410,ATIVIDADES!$A:$C,3,FALSE),"NAO CADASTRADA"))</f>
        <v xml:space="preserve">REVISÃO DPTO PESSOAL </v>
      </c>
      <c r="W2410" s="42">
        <v>5.2083333333333336E-2</v>
      </c>
      <c r="X2410" s="48"/>
      <c r="Y2410" s="54" t="str">
        <f>IF(X2410="","",IFERROR(VLOOKUP(X2410,EMPRESAS!$A:$C,3,FALSE),"NAO CADASTRADA"))</f>
        <v/>
      </c>
      <c r="Z2410" s="50"/>
      <c r="AA2410" s="54" t="str">
        <f>IF(Z2410="","",IFERROR(VLOOKUP(Z2410,ATIVIDADES!$A:$C,3,FALSE),"NAO CADASTRADA"))</f>
        <v/>
      </c>
      <c r="AB2410" s="42"/>
      <c r="AC2410" s="48"/>
      <c r="AD2410" s="54" t="str">
        <f>IF(AC2410="","",IFERROR(VLOOKUP(AC2410,EMPRESAS!$A:$C,3,FALSE),"NAO CADASTRADA"))</f>
        <v/>
      </c>
      <c r="AE2410" s="50"/>
      <c r="AF2410" s="54" t="str">
        <f>IF(AE2410="","",IFERROR(VLOOKUP(AE2410,ATIVIDADES!$A:$C,3,FALSE),"NAO CADASTRADA"))</f>
        <v/>
      </c>
      <c r="AG2410" s="42"/>
      <c r="AH2410" s="48"/>
      <c r="AI2410" s="54" t="str">
        <f>IF(AH2410="","",IFERROR(VLOOKUP(AH2410,EMPRESAS!$A:$C,3,FALSE),"NAO CADASTRADA"))</f>
        <v/>
      </c>
      <c r="AJ2410" s="50"/>
      <c r="AK2410" s="54" t="str">
        <f>IF(AJ2410="","",IFERROR(VLOOKUP(AJ2410,ATIVIDADES!$A:$C,3,FALSE),"NAO CADASTRADA"))</f>
        <v/>
      </c>
      <c r="AL2410" s="42"/>
    </row>
    <row r="2411" spans="1:38" x14ac:dyDescent="0.25">
      <c r="A2411" s="26" t="str">
        <f t="shared" si="261"/>
        <v>OK</v>
      </c>
      <c r="B2411" s="29">
        <f t="shared" si="262"/>
        <v>2487914866</v>
      </c>
      <c r="C2411" s="30">
        <v>44499</v>
      </c>
      <c r="D2411" s="18">
        <f t="shared" si="265"/>
        <v>44470</v>
      </c>
      <c r="E2411" s="19" t="str">
        <f>IF(ISERROR(VLOOKUP(C2411,FERIADOS!$A:$B,1,FALSE)),IF(WEEKDAY(C2411)=1,"Dom",IF(WEEKDAY(C2411)=2,"Seg",IF(WEEKDAY(C2411)=3,"Ter",IF(WEEKDAY(C2411)=4,"Qua",IF(WEEKDAY(C2411)=5,"Qui",IF(WEEKDAY(C2411)=6,"Sex","Sab")))))),"Feriado")</f>
        <v>Sab</v>
      </c>
      <c r="F2411" s="32"/>
      <c r="G2411" s="33"/>
      <c r="H2411" s="33"/>
      <c r="I2411" s="33"/>
      <c r="J2411" s="21" t="str">
        <f t="shared" si="263"/>
        <v/>
      </c>
      <c r="K2411" s="21">
        <f t="shared" si="259"/>
        <v>0</v>
      </c>
      <c r="L2411" s="21" t="str">
        <f t="shared" si="260"/>
        <v/>
      </c>
      <c r="M2411" s="22" t="str">
        <f t="shared" si="264"/>
        <v/>
      </c>
      <c r="N2411" s="48"/>
      <c r="O2411" s="54" t="str">
        <f>IF(N2411="","",IFERROR(VLOOKUP(N2411,EMPRESAS!$A:$C,3,FALSE),"NAO CADASTRADA"))</f>
        <v/>
      </c>
      <c r="P2411" s="50"/>
      <c r="Q2411" s="54" t="str">
        <f>IF(P2411="","",IFERROR(VLOOKUP(P2411,ATIVIDADES!$A:$C,3,FALSE),"NAO CADASTRADA"))</f>
        <v/>
      </c>
      <c r="R2411" s="42"/>
      <c r="S2411" s="48"/>
      <c r="T2411" s="54" t="str">
        <f>IF(S2411="","",IFERROR(VLOOKUP(S2411,EMPRESAS!$A:$C,3,FALSE),"NAO CADASTRADA"))</f>
        <v/>
      </c>
      <c r="U2411" s="50"/>
      <c r="V2411" s="54" t="str">
        <f>IF(U2411="","",IFERROR(VLOOKUP(U2411,ATIVIDADES!$A:$C,3,FALSE),"NAO CADASTRADA"))</f>
        <v/>
      </c>
      <c r="W2411" s="42"/>
      <c r="X2411" s="48"/>
      <c r="Y2411" s="54" t="str">
        <f>IF(X2411="","",IFERROR(VLOOKUP(X2411,EMPRESAS!$A:$C,3,FALSE),"NAO CADASTRADA"))</f>
        <v/>
      </c>
      <c r="Z2411" s="50"/>
      <c r="AA2411" s="54" t="str">
        <f>IF(Z2411="","",IFERROR(VLOOKUP(Z2411,ATIVIDADES!$A:$C,3,FALSE),"NAO CADASTRADA"))</f>
        <v/>
      </c>
      <c r="AB2411" s="42"/>
      <c r="AC2411" s="48"/>
      <c r="AD2411" s="54" t="str">
        <f>IF(AC2411="","",IFERROR(VLOOKUP(AC2411,EMPRESAS!$A:$C,3,FALSE),"NAO CADASTRADA"))</f>
        <v/>
      </c>
      <c r="AE2411" s="50"/>
      <c r="AF2411" s="54" t="str">
        <f>IF(AE2411="","",IFERROR(VLOOKUP(AE2411,ATIVIDADES!$A:$C,3,FALSE),"NAO CADASTRADA"))</f>
        <v/>
      </c>
      <c r="AG2411" s="42"/>
      <c r="AH2411" s="48"/>
      <c r="AI2411" s="54" t="str">
        <f>IF(AH2411="","",IFERROR(VLOOKUP(AH2411,EMPRESAS!$A:$C,3,FALSE),"NAO CADASTRADA"))</f>
        <v/>
      </c>
      <c r="AJ2411" s="50"/>
      <c r="AK2411" s="54" t="str">
        <f>IF(AJ2411="","",IFERROR(VLOOKUP(AJ2411,ATIVIDADES!$A:$C,3,FALSE),"NAO CADASTRADA"))</f>
        <v/>
      </c>
      <c r="AL2411" s="42"/>
    </row>
    <row r="2412" spans="1:38" x14ac:dyDescent="0.25">
      <c r="A2412" s="26" t="str">
        <f t="shared" si="261"/>
        <v>OK</v>
      </c>
      <c r="B2412" s="29">
        <f t="shared" si="262"/>
        <v>2487914866</v>
      </c>
      <c r="C2412" s="30">
        <v>44500</v>
      </c>
      <c r="D2412" s="18">
        <f t="shared" si="265"/>
        <v>44470</v>
      </c>
      <c r="E2412" s="19" t="str">
        <f>IF(ISERROR(VLOOKUP(C2412,FERIADOS!$A:$B,1,FALSE)),IF(WEEKDAY(C2412)=1,"Dom",IF(WEEKDAY(C2412)=2,"Seg",IF(WEEKDAY(C2412)=3,"Ter",IF(WEEKDAY(C2412)=4,"Qua",IF(WEEKDAY(C2412)=5,"Qui",IF(WEEKDAY(C2412)=6,"Sex","Sab")))))),"Feriado")</f>
        <v>Dom</v>
      </c>
      <c r="F2412" s="32"/>
      <c r="G2412" s="33"/>
      <c r="H2412" s="33"/>
      <c r="I2412" s="33"/>
      <c r="J2412" s="21" t="str">
        <f t="shared" si="263"/>
        <v/>
      </c>
      <c r="K2412" s="21">
        <f t="shared" si="259"/>
        <v>0</v>
      </c>
      <c r="L2412" s="21" t="str">
        <f t="shared" si="260"/>
        <v/>
      </c>
      <c r="M2412" s="22" t="str">
        <f t="shared" si="264"/>
        <v/>
      </c>
      <c r="N2412" s="48"/>
      <c r="O2412" s="54" t="str">
        <f>IF(N2412="","",IFERROR(VLOOKUP(N2412,EMPRESAS!$A:$C,3,FALSE),"NAO CADASTRADA"))</f>
        <v/>
      </c>
      <c r="P2412" s="50"/>
      <c r="Q2412" s="54" t="str">
        <f>IF(P2412="","",IFERROR(VLOOKUP(P2412,ATIVIDADES!$A:$C,3,FALSE),"NAO CADASTRADA"))</f>
        <v/>
      </c>
      <c r="R2412" s="42"/>
      <c r="S2412" s="48"/>
      <c r="T2412" s="54" t="str">
        <f>IF(S2412="","",IFERROR(VLOOKUP(S2412,EMPRESAS!$A:$C,3,FALSE),"NAO CADASTRADA"))</f>
        <v/>
      </c>
      <c r="U2412" s="50"/>
      <c r="V2412" s="54" t="str">
        <f>IF(U2412="","",IFERROR(VLOOKUP(U2412,ATIVIDADES!$A:$C,3,FALSE),"NAO CADASTRADA"))</f>
        <v/>
      </c>
      <c r="W2412" s="42"/>
      <c r="X2412" s="48"/>
      <c r="Y2412" s="54" t="str">
        <f>IF(X2412="","",IFERROR(VLOOKUP(X2412,EMPRESAS!$A:$C,3,FALSE),"NAO CADASTRADA"))</f>
        <v/>
      </c>
      <c r="Z2412" s="50"/>
      <c r="AA2412" s="54" t="str">
        <f>IF(Z2412="","",IFERROR(VLOOKUP(Z2412,ATIVIDADES!$A:$C,3,FALSE),"NAO CADASTRADA"))</f>
        <v/>
      </c>
      <c r="AB2412" s="42"/>
      <c r="AC2412" s="48"/>
      <c r="AD2412" s="54" t="str">
        <f>IF(AC2412="","",IFERROR(VLOOKUP(AC2412,EMPRESAS!$A:$C,3,FALSE),"NAO CADASTRADA"))</f>
        <v/>
      </c>
      <c r="AE2412" s="50"/>
      <c r="AF2412" s="54" t="str">
        <f>IF(AE2412="","",IFERROR(VLOOKUP(AE2412,ATIVIDADES!$A:$C,3,FALSE),"NAO CADASTRADA"))</f>
        <v/>
      </c>
      <c r="AG2412" s="42"/>
      <c r="AH2412" s="48"/>
      <c r="AI2412" s="54" t="str">
        <f>IF(AH2412="","",IFERROR(VLOOKUP(AH2412,EMPRESAS!$A:$C,3,FALSE),"NAO CADASTRADA"))</f>
        <v/>
      </c>
      <c r="AJ2412" s="50"/>
      <c r="AK2412" s="54" t="str">
        <f>IF(AJ2412="","",IFERROR(VLOOKUP(AJ2412,ATIVIDADES!$A:$C,3,FALSE),"NAO CADASTRADA"))</f>
        <v/>
      </c>
      <c r="AL2412" s="42"/>
    </row>
    <row r="2413" spans="1:38" x14ac:dyDescent="0.25">
      <c r="A2413" s="26" t="str">
        <f t="shared" si="261"/>
        <v>OK</v>
      </c>
      <c r="B2413" s="29">
        <f t="shared" si="262"/>
        <v>2487914866</v>
      </c>
      <c r="C2413" s="30">
        <v>44501</v>
      </c>
      <c r="D2413" s="18">
        <f t="shared" si="265"/>
        <v>44501</v>
      </c>
      <c r="E2413" s="19" t="str">
        <f>IF(ISERROR(VLOOKUP(C2413,FERIADOS!$A:$B,1,FALSE)),IF(WEEKDAY(C2413)=1,"Dom",IF(WEEKDAY(C2413)=2,"Seg",IF(WEEKDAY(C2413)=3,"Ter",IF(WEEKDAY(C2413)=4,"Qua",IF(WEEKDAY(C2413)=5,"Qui",IF(WEEKDAY(C2413)=6,"Sex","Sab")))))),"Feriado")</f>
        <v>Seg</v>
      </c>
      <c r="F2413" s="32">
        <v>0</v>
      </c>
      <c r="G2413" s="33">
        <v>0</v>
      </c>
      <c r="H2413" s="33">
        <v>0</v>
      </c>
      <c r="I2413" s="33">
        <v>0</v>
      </c>
      <c r="J2413" s="21">
        <f t="shared" si="263"/>
        <v>0</v>
      </c>
      <c r="K2413" s="21">
        <f t="shared" si="259"/>
        <v>0</v>
      </c>
      <c r="L2413" s="21">
        <f t="shared" si="260"/>
        <v>0</v>
      </c>
      <c r="M2413" s="22">
        <f t="shared" si="264"/>
        <v>0.3666666666666667</v>
      </c>
      <c r="N2413" s="48"/>
      <c r="O2413" s="54" t="str">
        <f>IF(N2413="","",IFERROR(VLOOKUP(N2413,EMPRESAS!$A:$C,3,FALSE),"NAO CADASTRADA"))</f>
        <v/>
      </c>
      <c r="P2413" s="50"/>
      <c r="Q2413" s="54" t="str">
        <f>IF(P2413="","",IFERROR(VLOOKUP(P2413,ATIVIDADES!$A:$C,3,FALSE),"NAO CADASTRADA"))</f>
        <v/>
      </c>
      <c r="R2413" s="42"/>
      <c r="S2413" s="48"/>
      <c r="T2413" s="54" t="str">
        <f>IF(S2413="","",IFERROR(VLOOKUP(S2413,EMPRESAS!$A:$C,3,FALSE),"NAO CADASTRADA"))</f>
        <v/>
      </c>
      <c r="U2413" s="50"/>
      <c r="V2413" s="54" t="str">
        <f>IF(U2413="","",IFERROR(VLOOKUP(U2413,ATIVIDADES!$A:$C,3,FALSE),"NAO CADASTRADA"))</f>
        <v/>
      </c>
      <c r="W2413" s="42"/>
      <c r="X2413" s="48"/>
      <c r="Y2413" s="54" t="str">
        <f>IF(X2413="","",IFERROR(VLOOKUP(X2413,EMPRESAS!$A:$C,3,FALSE),"NAO CADASTRADA"))</f>
        <v/>
      </c>
      <c r="Z2413" s="50"/>
      <c r="AA2413" s="54" t="str">
        <f>IF(Z2413="","",IFERROR(VLOOKUP(Z2413,ATIVIDADES!$A:$C,3,FALSE),"NAO CADASTRADA"))</f>
        <v/>
      </c>
      <c r="AB2413" s="42"/>
      <c r="AC2413" s="48"/>
      <c r="AD2413" s="54" t="str">
        <f>IF(AC2413="","",IFERROR(VLOOKUP(AC2413,EMPRESAS!$A:$C,3,FALSE),"NAO CADASTRADA"))</f>
        <v/>
      </c>
      <c r="AE2413" s="50"/>
      <c r="AF2413" s="54" t="str">
        <f>IF(AE2413="","",IFERROR(VLOOKUP(AE2413,ATIVIDADES!$A:$C,3,FALSE),"NAO CADASTRADA"))</f>
        <v/>
      </c>
      <c r="AG2413" s="42"/>
      <c r="AH2413" s="48"/>
      <c r="AI2413" s="54" t="str">
        <f>IF(AH2413="","",IFERROR(VLOOKUP(AH2413,EMPRESAS!$A:$C,3,FALSE),"NAO CADASTRADA"))</f>
        <v/>
      </c>
      <c r="AJ2413" s="50"/>
      <c r="AK2413" s="54" t="str">
        <f>IF(AJ2413="","",IFERROR(VLOOKUP(AJ2413,ATIVIDADES!$A:$C,3,FALSE),"NAO CADASTRADA"))</f>
        <v/>
      </c>
      <c r="AL2413" s="42"/>
    </row>
    <row r="2414" spans="1:38" x14ac:dyDescent="0.25">
      <c r="A2414" s="26" t="str">
        <f t="shared" si="261"/>
        <v>OK</v>
      </c>
      <c r="B2414" s="29">
        <f t="shared" si="262"/>
        <v>2487914866</v>
      </c>
      <c r="C2414" s="30">
        <v>44502</v>
      </c>
      <c r="D2414" s="18">
        <f t="shared" si="265"/>
        <v>44501</v>
      </c>
      <c r="E2414" s="19" t="str">
        <f>IF(ISERROR(VLOOKUP(C2414,FERIADOS!$A:$B,1,FALSE)),IF(WEEKDAY(C2414)=1,"Dom",IF(WEEKDAY(C2414)=2,"Seg",IF(WEEKDAY(C2414)=3,"Ter",IF(WEEKDAY(C2414)=4,"Qua",IF(WEEKDAY(C2414)=5,"Qui",IF(WEEKDAY(C2414)=6,"Sex","Sab")))))),"Feriado")</f>
        <v>Feriado</v>
      </c>
      <c r="F2414" s="32"/>
      <c r="G2414" s="33"/>
      <c r="H2414" s="33"/>
      <c r="I2414" s="33"/>
      <c r="J2414" s="21" t="str">
        <f t="shared" si="263"/>
        <v/>
      </c>
      <c r="K2414" s="21">
        <f t="shared" si="259"/>
        <v>0</v>
      </c>
      <c r="L2414" s="21" t="str">
        <f t="shared" si="260"/>
        <v/>
      </c>
      <c r="M2414" s="22" t="str">
        <f t="shared" si="264"/>
        <v/>
      </c>
      <c r="N2414" s="48"/>
      <c r="O2414" s="54" t="str">
        <f>IF(N2414="","",IFERROR(VLOOKUP(N2414,EMPRESAS!$A:$C,3,FALSE),"NAO CADASTRADA"))</f>
        <v/>
      </c>
      <c r="P2414" s="50"/>
      <c r="Q2414" s="54" t="str">
        <f>IF(P2414="","",IFERROR(VLOOKUP(P2414,ATIVIDADES!$A:$C,3,FALSE),"NAO CADASTRADA"))</f>
        <v/>
      </c>
      <c r="R2414" s="42"/>
      <c r="S2414" s="48"/>
      <c r="T2414" s="54" t="str">
        <f>IF(S2414="","",IFERROR(VLOOKUP(S2414,EMPRESAS!$A:$C,3,FALSE),"NAO CADASTRADA"))</f>
        <v/>
      </c>
      <c r="U2414" s="50"/>
      <c r="V2414" s="54" t="str">
        <f>IF(U2414="","",IFERROR(VLOOKUP(U2414,ATIVIDADES!$A:$C,3,FALSE),"NAO CADASTRADA"))</f>
        <v/>
      </c>
      <c r="W2414" s="42"/>
      <c r="X2414" s="48"/>
      <c r="Y2414" s="54" t="str">
        <f>IF(X2414="","",IFERROR(VLOOKUP(X2414,EMPRESAS!$A:$C,3,FALSE),"NAO CADASTRADA"))</f>
        <v/>
      </c>
      <c r="Z2414" s="50"/>
      <c r="AA2414" s="54" t="str">
        <f>IF(Z2414="","",IFERROR(VLOOKUP(Z2414,ATIVIDADES!$A:$C,3,FALSE),"NAO CADASTRADA"))</f>
        <v/>
      </c>
      <c r="AB2414" s="42"/>
      <c r="AC2414" s="48"/>
      <c r="AD2414" s="54" t="str">
        <f>IF(AC2414="","",IFERROR(VLOOKUP(AC2414,EMPRESAS!$A:$C,3,FALSE),"NAO CADASTRADA"))</f>
        <v/>
      </c>
      <c r="AE2414" s="50"/>
      <c r="AF2414" s="54" t="str">
        <f>IF(AE2414="","",IFERROR(VLOOKUP(AE2414,ATIVIDADES!$A:$C,3,FALSE),"NAO CADASTRADA"))</f>
        <v/>
      </c>
      <c r="AG2414" s="42"/>
      <c r="AH2414" s="48"/>
      <c r="AI2414" s="54" t="str">
        <f>IF(AH2414="","",IFERROR(VLOOKUP(AH2414,EMPRESAS!$A:$C,3,FALSE),"NAO CADASTRADA"))</f>
        <v/>
      </c>
      <c r="AJ2414" s="50"/>
      <c r="AK2414" s="54" t="str">
        <f>IF(AJ2414="","",IFERROR(VLOOKUP(AJ2414,ATIVIDADES!$A:$C,3,FALSE),"NAO CADASTRADA"))</f>
        <v/>
      </c>
      <c r="AL2414" s="42"/>
    </row>
    <row r="2415" spans="1:38" x14ac:dyDescent="0.25">
      <c r="A2415" s="26" t="str">
        <f t="shared" si="261"/>
        <v>OK</v>
      </c>
      <c r="B2415" s="29">
        <f t="shared" si="262"/>
        <v>2487914866</v>
      </c>
      <c r="C2415" s="30">
        <v>44503</v>
      </c>
      <c r="D2415" s="18">
        <f t="shared" si="265"/>
        <v>44501</v>
      </c>
      <c r="E2415" s="19" t="str">
        <f>IF(ISERROR(VLOOKUP(C2415,FERIADOS!$A:$B,1,FALSE)),IF(WEEKDAY(C2415)=1,"Dom",IF(WEEKDAY(C2415)=2,"Seg",IF(WEEKDAY(C2415)=3,"Ter",IF(WEEKDAY(C2415)=4,"Qua",IF(WEEKDAY(C2415)=5,"Qui",IF(WEEKDAY(C2415)=6,"Sex","Sab")))))),"Feriado")</f>
        <v>Qua</v>
      </c>
      <c r="F2415" s="32">
        <v>0.32291666666666669</v>
      </c>
      <c r="G2415" s="33">
        <v>0.5</v>
      </c>
      <c r="H2415" s="33">
        <v>0.54166666666666663</v>
      </c>
      <c r="I2415" s="33">
        <v>0.7416666666666667</v>
      </c>
      <c r="J2415" s="21">
        <f t="shared" si="263"/>
        <v>0.37708333333333338</v>
      </c>
      <c r="K2415" s="21">
        <f t="shared" si="259"/>
        <v>0.37708333333333333</v>
      </c>
      <c r="L2415" s="21">
        <f t="shared" si="260"/>
        <v>1.0416666666666685E-2</v>
      </c>
      <c r="M2415" s="22">
        <f t="shared" si="264"/>
        <v>0</v>
      </c>
      <c r="N2415" s="48">
        <v>6</v>
      </c>
      <c r="O2415" s="54" t="str">
        <f>IF(N2415="","",IFERROR(VLOOKUP(N2415,EMPRESAS!$A:$C,3,FALSE),"NAO CADASTRADA"))</f>
        <v>ANHANGUERA</v>
      </c>
      <c r="P2415" s="50">
        <v>52</v>
      </c>
      <c r="Q2415" s="54" t="str">
        <f>IF(P2415="","",IFERROR(VLOOKUP(P2415,ATIVIDADES!$A:$C,3,FALSE),"NAO CADASTRADA"))</f>
        <v xml:space="preserve">REVISÃO DPTO PESSOAL </v>
      </c>
      <c r="R2415" s="42">
        <v>0.3125</v>
      </c>
      <c r="S2415" s="48">
        <v>124</v>
      </c>
      <c r="T2415" s="54" t="str">
        <f>IF(S2415="","",IFERROR(VLOOKUP(S2415,EMPRESAS!$A:$C,3,FALSE),"NAO CADASTRADA"))</f>
        <v xml:space="preserve"> DRIP-PLAN</v>
      </c>
      <c r="U2415" s="50">
        <v>52</v>
      </c>
      <c r="V2415" s="54" t="str">
        <f>IF(U2415="","",IFERROR(VLOOKUP(U2415,ATIVIDADES!$A:$C,3,FALSE),"NAO CADASTRADA"))</f>
        <v xml:space="preserve">REVISÃO DPTO PESSOAL </v>
      </c>
      <c r="W2415" s="42">
        <v>6.458333333333334E-2</v>
      </c>
      <c r="X2415" s="48"/>
      <c r="Y2415" s="54" t="str">
        <f>IF(X2415="","",IFERROR(VLOOKUP(X2415,EMPRESAS!$A:$C,3,FALSE),"NAO CADASTRADA"))</f>
        <v/>
      </c>
      <c r="Z2415" s="50"/>
      <c r="AA2415" s="54" t="str">
        <f>IF(Z2415="","",IFERROR(VLOOKUP(Z2415,ATIVIDADES!$A:$C,3,FALSE),"NAO CADASTRADA"))</f>
        <v/>
      </c>
      <c r="AB2415" s="42"/>
      <c r="AC2415" s="48"/>
      <c r="AD2415" s="54" t="str">
        <f>IF(AC2415="","",IFERROR(VLOOKUP(AC2415,EMPRESAS!$A:$C,3,FALSE),"NAO CADASTRADA"))</f>
        <v/>
      </c>
      <c r="AE2415" s="50"/>
      <c r="AF2415" s="54" t="str">
        <f>IF(AE2415="","",IFERROR(VLOOKUP(AE2415,ATIVIDADES!$A:$C,3,FALSE),"NAO CADASTRADA"))</f>
        <v/>
      </c>
      <c r="AG2415" s="42"/>
      <c r="AH2415" s="48"/>
      <c r="AI2415" s="54" t="str">
        <f>IF(AH2415="","",IFERROR(VLOOKUP(AH2415,EMPRESAS!$A:$C,3,FALSE),"NAO CADASTRADA"))</f>
        <v/>
      </c>
      <c r="AJ2415" s="50"/>
      <c r="AK2415" s="54" t="str">
        <f>IF(AJ2415="","",IFERROR(VLOOKUP(AJ2415,ATIVIDADES!$A:$C,3,FALSE),"NAO CADASTRADA"))</f>
        <v/>
      </c>
      <c r="AL2415" s="42"/>
    </row>
    <row r="2416" spans="1:38" x14ac:dyDescent="0.25">
      <c r="A2416" s="26" t="str">
        <f t="shared" si="261"/>
        <v>OK</v>
      </c>
      <c r="B2416" s="29">
        <f t="shared" si="262"/>
        <v>2487914866</v>
      </c>
      <c r="C2416" s="30">
        <v>44504</v>
      </c>
      <c r="D2416" s="18">
        <f t="shared" si="265"/>
        <v>44501</v>
      </c>
      <c r="E2416" s="19" t="str">
        <f>IF(ISERROR(VLOOKUP(C2416,FERIADOS!$A:$B,1,FALSE)),IF(WEEKDAY(C2416)=1,"Dom",IF(WEEKDAY(C2416)=2,"Seg",IF(WEEKDAY(C2416)=3,"Ter",IF(WEEKDAY(C2416)=4,"Qua",IF(WEEKDAY(C2416)=5,"Qui",IF(WEEKDAY(C2416)=6,"Sex","Sab")))))),"Feriado")</f>
        <v>Qui</v>
      </c>
      <c r="F2416" s="32">
        <v>0.32291666666666669</v>
      </c>
      <c r="G2416" s="33">
        <v>0.5</v>
      </c>
      <c r="H2416" s="33">
        <v>0.54166666666666663</v>
      </c>
      <c r="I2416" s="33">
        <v>0.7416666666666667</v>
      </c>
      <c r="J2416" s="21">
        <f t="shared" si="263"/>
        <v>0.37708333333333338</v>
      </c>
      <c r="K2416" s="21">
        <f t="shared" si="259"/>
        <v>0.37708333333333338</v>
      </c>
      <c r="L2416" s="21">
        <f t="shared" si="260"/>
        <v>1.0416666666666685E-2</v>
      </c>
      <c r="M2416" s="22">
        <f t="shared" si="264"/>
        <v>0</v>
      </c>
      <c r="N2416" s="48">
        <v>6</v>
      </c>
      <c r="O2416" s="54" t="str">
        <f>IF(N2416="","",IFERROR(VLOOKUP(N2416,EMPRESAS!$A:$C,3,FALSE),"NAO CADASTRADA"))</f>
        <v>ANHANGUERA</v>
      </c>
      <c r="P2416" s="50">
        <v>52</v>
      </c>
      <c r="Q2416" s="54" t="str">
        <f>IF(P2416="","",IFERROR(VLOOKUP(P2416,ATIVIDADES!$A:$C,3,FALSE),"NAO CADASTRADA"))</f>
        <v xml:space="preserve">REVISÃO DPTO PESSOAL </v>
      </c>
      <c r="R2416" s="42">
        <v>3.125E-2</v>
      </c>
      <c r="S2416" s="48">
        <v>160</v>
      </c>
      <c r="T2416" s="54" t="str">
        <f>IF(S2416="","",IFERROR(VLOOKUP(S2416,EMPRESAS!$A:$C,3,FALSE),"NAO CADASTRADA"))</f>
        <v>SAPORE</v>
      </c>
      <c r="U2416" s="50">
        <v>52</v>
      </c>
      <c r="V2416" s="54" t="str">
        <f>IF(U2416="","",IFERROR(VLOOKUP(U2416,ATIVIDADES!$A:$C,3,FALSE),"NAO CADASTRADA"))</f>
        <v xml:space="preserve">REVISÃO DPTO PESSOAL </v>
      </c>
      <c r="W2416" s="42">
        <v>0.34583333333333338</v>
      </c>
      <c r="X2416" s="48"/>
      <c r="Y2416" s="54" t="str">
        <f>IF(X2416="","",IFERROR(VLOOKUP(X2416,EMPRESAS!$A:$C,3,FALSE),"NAO CADASTRADA"))</f>
        <v/>
      </c>
      <c r="Z2416" s="50"/>
      <c r="AA2416" s="54" t="str">
        <f>IF(Z2416="","",IFERROR(VLOOKUP(Z2416,ATIVIDADES!$A:$C,3,FALSE),"NAO CADASTRADA"))</f>
        <v/>
      </c>
      <c r="AB2416" s="42"/>
      <c r="AC2416" s="48"/>
      <c r="AD2416" s="54" t="str">
        <f>IF(AC2416="","",IFERROR(VLOOKUP(AC2416,EMPRESAS!$A:$C,3,FALSE),"NAO CADASTRADA"))</f>
        <v/>
      </c>
      <c r="AE2416" s="50"/>
      <c r="AF2416" s="54" t="str">
        <f>IF(AE2416="","",IFERROR(VLOOKUP(AE2416,ATIVIDADES!$A:$C,3,FALSE),"NAO CADASTRADA"))</f>
        <v/>
      </c>
      <c r="AG2416" s="42"/>
      <c r="AH2416" s="48"/>
      <c r="AI2416" s="54" t="str">
        <f>IF(AH2416="","",IFERROR(VLOOKUP(AH2416,EMPRESAS!$A:$C,3,FALSE),"NAO CADASTRADA"))</f>
        <v/>
      </c>
      <c r="AJ2416" s="50"/>
      <c r="AK2416" s="54" t="str">
        <f>IF(AJ2416="","",IFERROR(VLOOKUP(AJ2416,ATIVIDADES!$A:$C,3,FALSE),"NAO CADASTRADA"))</f>
        <v/>
      </c>
      <c r="AL2416" s="42"/>
    </row>
    <row r="2417" spans="1:38" x14ac:dyDescent="0.25">
      <c r="A2417" s="26" t="str">
        <f t="shared" si="261"/>
        <v>OK</v>
      </c>
      <c r="B2417" s="29">
        <f t="shared" si="262"/>
        <v>2487914866</v>
      </c>
      <c r="C2417" s="30">
        <v>44505</v>
      </c>
      <c r="D2417" s="18">
        <f t="shared" si="265"/>
        <v>44501</v>
      </c>
      <c r="E2417" s="19" t="str">
        <f>IF(ISERROR(VLOOKUP(C2417,FERIADOS!$A:$B,1,FALSE)),IF(WEEKDAY(C2417)=1,"Dom",IF(WEEKDAY(C2417)=2,"Seg",IF(WEEKDAY(C2417)=3,"Ter",IF(WEEKDAY(C2417)=4,"Qua",IF(WEEKDAY(C2417)=5,"Qui",IF(WEEKDAY(C2417)=6,"Sex","Sab")))))),"Feriado")</f>
        <v>Sex</v>
      </c>
      <c r="F2417" s="32">
        <v>0.32291666666666669</v>
      </c>
      <c r="G2417" s="33">
        <v>0.5</v>
      </c>
      <c r="H2417" s="33">
        <v>0.54166666666666663</v>
      </c>
      <c r="I2417" s="33">
        <v>0.68958333333333333</v>
      </c>
      <c r="J2417" s="21">
        <f t="shared" si="263"/>
        <v>0.32500000000000001</v>
      </c>
      <c r="K2417" s="21">
        <f t="shared" si="259"/>
        <v>0.32499999999999996</v>
      </c>
      <c r="L2417" s="21">
        <f t="shared" si="260"/>
        <v>0</v>
      </c>
      <c r="M2417" s="22">
        <f t="shared" si="264"/>
        <v>4.1666666666666685E-2</v>
      </c>
      <c r="N2417" s="48">
        <v>6</v>
      </c>
      <c r="O2417" s="54" t="str">
        <f>IF(N2417="","",IFERROR(VLOOKUP(N2417,EMPRESAS!$A:$C,3,FALSE),"NAO CADASTRADA"))</f>
        <v>ANHANGUERA</v>
      </c>
      <c r="P2417" s="50">
        <v>52</v>
      </c>
      <c r="Q2417" s="54" t="str">
        <f>IF(P2417="","",IFERROR(VLOOKUP(P2417,ATIVIDADES!$A:$C,3,FALSE),"NAO CADASTRADA"))</f>
        <v xml:space="preserve">REVISÃO DPTO PESSOAL </v>
      </c>
      <c r="R2417" s="42">
        <v>9.375E-2</v>
      </c>
      <c r="S2417" s="48">
        <v>160</v>
      </c>
      <c r="T2417" s="54" t="str">
        <f>IF(S2417="","",IFERROR(VLOOKUP(S2417,EMPRESAS!$A:$C,3,FALSE),"NAO CADASTRADA"))</f>
        <v>SAPORE</v>
      </c>
      <c r="U2417" s="50">
        <v>52</v>
      </c>
      <c r="V2417" s="54" t="str">
        <f>IF(U2417="","",IFERROR(VLOOKUP(U2417,ATIVIDADES!$A:$C,3,FALSE),"NAO CADASTRADA"))</f>
        <v xml:space="preserve">REVISÃO DPTO PESSOAL </v>
      </c>
      <c r="W2417" s="42">
        <v>0.23124999999999998</v>
      </c>
      <c r="X2417" s="48"/>
      <c r="Y2417" s="54" t="str">
        <f>IF(X2417="","",IFERROR(VLOOKUP(X2417,EMPRESAS!$A:$C,3,FALSE),"NAO CADASTRADA"))</f>
        <v/>
      </c>
      <c r="Z2417" s="50"/>
      <c r="AA2417" s="54" t="str">
        <f>IF(Z2417="","",IFERROR(VLOOKUP(Z2417,ATIVIDADES!$A:$C,3,FALSE),"NAO CADASTRADA"))</f>
        <v/>
      </c>
      <c r="AB2417" s="42"/>
      <c r="AC2417" s="48"/>
      <c r="AD2417" s="54" t="str">
        <f>IF(AC2417="","",IFERROR(VLOOKUP(AC2417,EMPRESAS!$A:$C,3,FALSE),"NAO CADASTRADA"))</f>
        <v/>
      </c>
      <c r="AE2417" s="50"/>
      <c r="AF2417" s="54" t="str">
        <f>IF(AE2417="","",IFERROR(VLOOKUP(AE2417,ATIVIDADES!$A:$C,3,FALSE),"NAO CADASTRADA"))</f>
        <v/>
      </c>
      <c r="AG2417" s="42"/>
      <c r="AH2417" s="48"/>
      <c r="AI2417" s="54" t="str">
        <f>IF(AH2417="","",IFERROR(VLOOKUP(AH2417,EMPRESAS!$A:$C,3,FALSE),"NAO CADASTRADA"))</f>
        <v/>
      </c>
      <c r="AJ2417" s="50"/>
      <c r="AK2417" s="54" t="str">
        <f>IF(AJ2417="","",IFERROR(VLOOKUP(AJ2417,ATIVIDADES!$A:$C,3,FALSE),"NAO CADASTRADA"))</f>
        <v/>
      </c>
      <c r="AL2417" s="42"/>
    </row>
    <row r="2418" spans="1:38" x14ac:dyDescent="0.25">
      <c r="A2418" s="26" t="str">
        <f t="shared" si="261"/>
        <v>OK</v>
      </c>
      <c r="B2418" s="29">
        <f t="shared" si="262"/>
        <v>2487914866</v>
      </c>
      <c r="C2418" s="30">
        <v>44506</v>
      </c>
      <c r="D2418" s="18">
        <f t="shared" si="265"/>
        <v>44501</v>
      </c>
      <c r="E2418" s="19" t="str">
        <f>IF(ISERROR(VLOOKUP(C2418,FERIADOS!$A:$B,1,FALSE)),IF(WEEKDAY(C2418)=1,"Dom",IF(WEEKDAY(C2418)=2,"Seg",IF(WEEKDAY(C2418)=3,"Ter",IF(WEEKDAY(C2418)=4,"Qua",IF(WEEKDAY(C2418)=5,"Qui",IF(WEEKDAY(C2418)=6,"Sex","Sab")))))),"Feriado")</f>
        <v>Sab</v>
      </c>
      <c r="F2418" s="32"/>
      <c r="G2418" s="33"/>
      <c r="H2418" s="33"/>
      <c r="I2418" s="33"/>
      <c r="J2418" s="21" t="str">
        <f t="shared" si="263"/>
        <v/>
      </c>
      <c r="K2418" s="21">
        <f t="shared" si="259"/>
        <v>0</v>
      </c>
      <c r="L2418" s="21" t="str">
        <f t="shared" si="260"/>
        <v/>
      </c>
      <c r="M2418" s="22" t="str">
        <f t="shared" si="264"/>
        <v/>
      </c>
      <c r="N2418" s="48"/>
      <c r="O2418" s="54" t="str">
        <f>IF(N2418="","",IFERROR(VLOOKUP(N2418,EMPRESAS!$A:$C,3,FALSE),"NAO CADASTRADA"))</f>
        <v/>
      </c>
      <c r="P2418" s="50"/>
      <c r="Q2418" s="54" t="str">
        <f>IF(P2418="","",IFERROR(VLOOKUP(P2418,ATIVIDADES!$A:$C,3,FALSE),"NAO CADASTRADA"))</f>
        <v/>
      </c>
      <c r="R2418" s="42"/>
      <c r="S2418" s="48"/>
      <c r="T2418" s="54" t="str">
        <f>IF(S2418="","",IFERROR(VLOOKUP(S2418,EMPRESAS!$A:$C,3,FALSE),"NAO CADASTRADA"))</f>
        <v/>
      </c>
      <c r="U2418" s="50"/>
      <c r="V2418" s="54" t="str">
        <f>IF(U2418="","",IFERROR(VLOOKUP(U2418,ATIVIDADES!$A:$C,3,FALSE),"NAO CADASTRADA"))</f>
        <v/>
      </c>
      <c r="W2418" s="42"/>
      <c r="X2418" s="48"/>
      <c r="Y2418" s="54" t="str">
        <f>IF(X2418="","",IFERROR(VLOOKUP(X2418,EMPRESAS!$A:$C,3,FALSE),"NAO CADASTRADA"))</f>
        <v/>
      </c>
      <c r="Z2418" s="50"/>
      <c r="AA2418" s="54" t="str">
        <f>IF(Z2418="","",IFERROR(VLOOKUP(Z2418,ATIVIDADES!$A:$C,3,FALSE),"NAO CADASTRADA"))</f>
        <v/>
      </c>
      <c r="AB2418" s="42"/>
      <c r="AC2418" s="48"/>
      <c r="AD2418" s="54" t="str">
        <f>IF(AC2418="","",IFERROR(VLOOKUP(AC2418,EMPRESAS!$A:$C,3,FALSE),"NAO CADASTRADA"))</f>
        <v/>
      </c>
      <c r="AE2418" s="50"/>
      <c r="AF2418" s="54" t="str">
        <f>IF(AE2418="","",IFERROR(VLOOKUP(AE2418,ATIVIDADES!$A:$C,3,FALSE),"NAO CADASTRADA"))</f>
        <v/>
      </c>
      <c r="AG2418" s="42"/>
      <c r="AH2418" s="48"/>
      <c r="AI2418" s="54" t="str">
        <f>IF(AH2418="","",IFERROR(VLOOKUP(AH2418,EMPRESAS!$A:$C,3,FALSE),"NAO CADASTRADA"))</f>
        <v/>
      </c>
      <c r="AJ2418" s="50"/>
      <c r="AK2418" s="54" t="str">
        <f>IF(AJ2418="","",IFERROR(VLOOKUP(AJ2418,ATIVIDADES!$A:$C,3,FALSE),"NAO CADASTRADA"))</f>
        <v/>
      </c>
      <c r="AL2418" s="42"/>
    </row>
    <row r="2419" spans="1:38" x14ac:dyDescent="0.25">
      <c r="A2419" s="26" t="str">
        <f t="shared" si="261"/>
        <v>OK</v>
      </c>
      <c r="B2419" s="29">
        <f t="shared" si="262"/>
        <v>2487914866</v>
      </c>
      <c r="C2419" s="30">
        <v>44507</v>
      </c>
      <c r="D2419" s="18">
        <f t="shared" si="265"/>
        <v>44501</v>
      </c>
      <c r="E2419" s="19" t="str">
        <f>IF(ISERROR(VLOOKUP(C2419,FERIADOS!$A:$B,1,FALSE)),IF(WEEKDAY(C2419)=1,"Dom",IF(WEEKDAY(C2419)=2,"Seg",IF(WEEKDAY(C2419)=3,"Ter",IF(WEEKDAY(C2419)=4,"Qua",IF(WEEKDAY(C2419)=5,"Qui",IF(WEEKDAY(C2419)=6,"Sex","Sab")))))),"Feriado")</f>
        <v>Dom</v>
      </c>
      <c r="F2419" s="32"/>
      <c r="G2419" s="33"/>
      <c r="H2419" s="33"/>
      <c r="I2419" s="33"/>
      <c r="J2419" s="21" t="str">
        <f t="shared" si="263"/>
        <v/>
      </c>
      <c r="K2419" s="21">
        <f t="shared" si="259"/>
        <v>0</v>
      </c>
      <c r="L2419" s="21" t="str">
        <f t="shared" si="260"/>
        <v/>
      </c>
      <c r="M2419" s="22" t="str">
        <f t="shared" si="264"/>
        <v/>
      </c>
      <c r="N2419" s="48"/>
      <c r="O2419" s="54" t="str">
        <f>IF(N2419="","",IFERROR(VLOOKUP(N2419,EMPRESAS!$A:$C,3,FALSE),"NAO CADASTRADA"))</f>
        <v/>
      </c>
      <c r="P2419" s="50"/>
      <c r="Q2419" s="54" t="str">
        <f>IF(P2419="","",IFERROR(VLOOKUP(P2419,ATIVIDADES!$A:$C,3,FALSE),"NAO CADASTRADA"))</f>
        <v/>
      </c>
      <c r="R2419" s="42"/>
      <c r="S2419" s="48"/>
      <c r="T2419" s="54" t="str">
        <f>IF(S2419="","",IFERROR(VLOOKUP(S2419,EMPRESAS!$A:$C,3,FALSE),"NAO CADASTRADA"))</f>
        <v/>
      </c>
      <c r="U2419" s="50"/>
      <c r="V2419" s="54" t="str">
        <f>IF(U2419="","",IFERROR(VLOOKUP(U2419,ATIVIDADES!$A:$C,3,FALSE),"NAO CADASTRADA"))</f>
        <v/>
      </c>
      <c r="W2419" s="42"/>
      <c r="X2419" s="48"/>
      <c r="Y2419" s="54" t="str">
        <f>IF(X2419="","",IFERROR(VLOOKUP(X2419,EMPRESAS!$A:$C,3,FALSE),"NAO CADASTRADA"))</f>
        <v/>
      </c>
      <c r="Z2419" s="50"/>
      <c r="AA2419" s="54" t="str">
        <f>IF(Z2419="","",IFERROR(VLOOKUP(Z2419,ATIVIDADES!$A:$C,3,FALSE),"NAO CADASTRADA"))</f>
        <v/>
      </c>
      <c r="AB2419" s="42"/>
      <c r="AC2419" s="48"/>
      <c r="AD2419" s="54" t="str">
        <f>IF(AC2419="","",IFERROR(VLOOKUP(AC2419,EMPRESAS!$A:$C,3,FALSE),"NAO CADASTRADA"))</f>
        <v/>
      </c>
      <c r="AE2419" s="50"/>
      <c r="AF2419" s="54" t="str">
        <f>IF(AE2419="","",IFERROR(VLOOKUP(AE2419,ATIVIDADES!$A:$C,3,FALSE),"NAO CADASTRADA"))</f>
        <v/>
      </c>
      <c r="AG2419" s="42"/>
      <c r="AH2419" s="48"/>
      <c r="AI2419" s="54" t="str">
        <f>IF(AH2419="","",IFERROR(VLOOKUP(AH2419,EMPRESAS!$A:$C,3,FALSE),"NAO CADASTRADA"))</f>
        <v/>
      </c>
      <c r="AJ2419" s="50"/>
      <c r="AK2419" s="54" t="str">
        <f>IF(AJ2419="","",IFERROR(VLOOKUP(AJ2419,ATIVIDADES!$A:$C,3,FALSE),"NAO CADASTRADA"))</f>
        <v/>
      </c>
      <c r="AL2419" s="42"/>
    </row>
    <row r="2420" spans="1:38" x14ac:dyDescent="0.25">
      <c r="A2420" s="26" t="str">
        <f t="shared" si="261"/>
        <v>OK</v>
      </c>
      <c r="B2420" s="29">
        <f t="shared" si="262"/>
        <v>2487914866</v>
      </c>
      <c r="C2420" s="30">
        <v>44508</v>
      </c>
      <c r="D2420" s="18">
        <f t="shared" si="265"/>
        <v>44501</v>
      </c>
      <c r="E2420" s="19" t="str">
        <f>IF(ISERROR(VLOOKUP(C2420,FERIADOS!$A:$B,1,FALSE)),IF(WEEKDAY(C2420)=1,"Dom",IF(WEEKDAY(C2420)=2,"Seg",IF(WEEKDAY(C2420)=3,"Ter",IF(WEEKDAY(C2420)=4,"Qua",IF(WEEKDAY(C2420)=5,"Qui",IF(WEEKDAY(C2420)=6,"Sex","Sab")))))),"Feriado")</f>
        <v>Seg</v>
      </c>
      <c r="F2420" s="32">
        <v>0.29166666666666669</v>
      </c>
      <c r="G2420" s="33">
        <v>0.5</v>
      </c>
      <c r="H2420" s="33">
        <v>0.54166666666666663</v>
      </c>
      <c r="I2420" s="33">
        <v>0.79166666666666663</v>
      </c>
      <c r="J2420" s="21">
        <f t="shared" si="263"/>
        <v>0.45833333333333331</v>
      </c>
      <c r="K2420" s="21">
        <f t="shared" si="259"/>
        <v>0.45833333333333331</v>
      </c>
      <c r="L2420" s="21">
        <f t="shared" si="260"/>
        <v>9.1666666666666619E-2</v>
      </c>
      <c r="M2420" s="22">
        <f t="shared" si="264"/>
        <v>0</v>
      </c>
      <c r="N2420" s="48">
        <v>6</v>
      </c>
      <c r="O2420" s="54" t="str">
        <f>IF(N2420="","",IFERROR(VLOOKUP(N2420,EMPRESAS!$A:$C,3,FALSE),"NAO CADASTRADA"))</f>
        <v>ANHANGUERA</v>
      </c>
      <c r="P2420" s="50">
        <v>42</v>
      </c>
      <c r="Q2420" s="54" t="str">
        <f>IF(P2420="","",IFERROR(VLOOKUP(P2420,ATIVIDADES!$A:$C,3,FALSE),"NAO CADASTRADA"))</f>
        <v xml:space="preserve">INVENTÁRIO </v>
      </c>
      <c r="R2420" s="42">
        <v>0.45833333333333331</v>
      </c>
      <c r="S2420" s="48"/>
      <c r="T2420" s="54" t="str">
        <f>IF(S2420="","",IFERROR(VLOOKUP(S2420,EMPRESAS!$A:$C,3,FALSE),"NAO CADASTRADA"))</f>
        <v/>
      </c>
      <c r="U2420" s="50"/>
      <c r="V2420" s="54" t="str">
        <f>IF(U2420="","",IFERROR(VLOOKUP(U2420,ATIVIDADES!$A:$C,3,FALSE),"NAO CADASTRADA"))</f>
        <v/>
      </c>
      <c r="W2420" s="42"/>
      <c r="X2420" s="48"/>
      <c r="Y2420" s="54" t="str">
        <f>IF(X2420="","",IFERROR(VLOOKUP(X2420,EMPRESAS!$A:$C,3,FALSE),"NAO CADASTRADA"))</f>
        <v/>
      </c>
      <c r="Z2420" s="50"/>
      <c r="AA2420" s="54" t="str">
        <f>IF(Z2420="","",IFERROR(VLOOKUP(Z2420,ATIVIDADES!$A:$C,3,FALSE),"NAO CADASTRADA"))</f>
        <v/>
      </c>
      <c r="AB2420" s="42"/>
      <c r="AC2420" s="48"/>
      <c r="AD2420" s="54" t="str">
        <f>IF(AC2420="","",IFERROR(VLOOKUP(AC2420,EMPRESAS!$A:$C,3,FALSE),"NAO CADASTRADA"))</f>
        <v/>
      </c>
      <c r="AE2420" s="50"/>
      <c r="AF2420" s="54" t="str">
        <f>IF(AE2420="","",IFERROR(VLOOKUP(AE2420,ATIVIDADES!$A:$C,3,FALSE),"NAO CADASTRADA"))</f>
        <v/>
      </c>
      <c r="AG2420" s="42"/>
      <c r="AH2420" s="48"/>
      <c r="AI2420" s="54" t="str">
        <f>IF(AH2420="","",IFERROR(VLOOKUP(AH2420,EMPRESAS!$A:$C,3,FALSE),"NAO CADASTRADA"))</f>
        <v/>
      </c>
      <c r="AJ2420" s="50"/>
      <c r="AK2420" s="54" t="str">
        <f>IF(AJ2420="","",IFERROR(VLOOKUP(AJ2420,ATIVIDADES!$A:$C,3,FALSE),"NAO CADASTRADA"))</f>
        <v/>
      </c>
      <c r="AL2420" s="42"/>
    </row>
    <row r="2421" spans="1:38" x14ac:dyDescent="0.25">
      <c r="A2421" s="26" t="str">
        <f t="shared" si="261"/>
        <v>OK</v>
      </c>
      <c r="B2421" s="29">
        <f t="shared" si="262"/>
        <v>2487914866</v>
      </c>
      <c r="C2421" s="30">
        <v>44509</v>
      </c>
      <c r="D2421" s="18">
        <f t="shared" si="265"/>
        <v>44501</v>
      </c>
      <c r="E2421" s="19" t="str">
        <f>IF(ISERROR(VLOOKUP(C2421,FERIADOS!$A:$B,1,FALSE)),IF(WEEKDAY(C2421)=1,"Dom",IF(WEEKDAY(C2421)=2,"Seg",IF(WEEKDAY(C2421)=3,"Ter",IF(WEEKDAY(C2421)=4,"Qua",IF(WEEKDAY(C2421)=5,"Qui",IF(WEEKDAY(C2421)=6,"Sex","Sab")))))),"Feriado")</f>
        <v>Ter</v>
      </c>
      <c r="F2421" s="32">
        <v>0.32291666666666669</v>
      </c>
      <c r="G2421" s="33">
        <v>0.5</v>
      </c>
      <c r="H2421" s="33">
        <v>0.54166666666666663</v>
      </c>
      <c r="I2421" s="33">
        <v>0.7416666666666667</v>
      </c>
      <c r="J2421" s="21">
        <f t="shared" si="263"/>
        <v>0.37708333333333338</v>
      </c>
      <c r="K2421" s="21">
        <f t="shared" si="259"/>
        <v>0.37708333333333333</v>
      </c>
      <c r="L2421" s="21">
        <f t="shared" si="260"/>
        <v>1.0416666666666685E-2</v>
      </c>
      <c r="M2421" s="22">
        <f t="shared" si="264"/>
        <v>0</v>
      </c>
      <c r="N2421" s="48">
        <v>6</v>
      </c>
      <c r="O2421" s="54" t="str">
        <f>IF(N2421="","",IFERROR(VLOOKUP(N2421,EMPRESAS!$A:$C,3,FALSE),"NAO CADASTRADA"))</f>
        <v>ANHANGUERA</v>
      </c>
      <c r="P2421" s="50">
        <v>52</v>
      </c>
      <c r="Q2421" s="54" t="str">
        <f>IF(P2421="","",IFERROR(VLOOKUP(P2421,ATIVIDADES!$A:$C,3,FALSE),"NAO CADASTRADA"))</f>
        <v xml:space="preserve">REVISÃO DPTO PESSOAL </v>
      </c>
      <c r="R2421" s="42">
        <v>0.17569444444444446</v>
      </c>
      <c r="S2421" s="48">
        <v>160</v>
      </c>
      <c r="T2421" s="54" t="str">
        <f>IF(S2421="","",IFERROR(VLOOKUP(S2421,EMPRESAS!$A:$C,3,FALSE),"NAO CADASTRADA"))</f>
        <v>SAPORE</v>
      </c>
      <c r="U2421" s="50">
        <v>52</v>
      </c>
      <c r="V2421" s="54" t="str">
        <f>IF(U2421="","",IFERROR(VLOOKUP(U2421,ATIVIDADES!$A:$C,3,FALSE),"NAO CADASTRADA"))</f>
        <v xml:space="preserve">REVISÃO DPTO PESSOAL </v>
      </c>
      <c r="W2421" s="42">
        <v>0.20138888888888887</v>
      </c>
      <c r="X2421" s="48"/>
      <c r="Y2421" s="54" t="str">
        <f>IF(X2421="","",IFERROR(VLOOKUP(X2421,EMPRESAS!$A:$C,3,FALSE),"NAO CADASTRADA"))</f>
        <v/>
      </c>
      <c r="Z2421" s="50"/>
      <c r="AA2421" s="54" t="str">
        <f>IF(Z2421="","",IFERROR(VLOOKUP(Z2421,ATIVIDADES!$A:$C,3,FALSE),"NAO CADASTRADA"))</f>
        <v/>
      </c>
      <c r="AB2421" s="42"/>
      <c r="AC2421" s="48"/>
      <c r="AD2421" s="54" t="str">
        <f>IF(AC2421="","",IFERROR(VLOOKUP(AC2421,EMPRESAS!$A:$C,3,FALSE),"NAO CADASTRADA"))</f>
        <v/>
      </c>
      <c r="AE2421" s="50"/>
      <c r="AF2421" s="54" t="str">
        <f>IF(AE2421="","",IFERROR(VLOOKUP(AE2421,ATIVIDADES!$A:$C,3,FALSE),"NAO CADASTRADA"))</f>
        <v/>
      </c>
      <c r="AG2421" s="42"/>
      <c r="AH2421" s="48"/>
      <c r="AI2421" s="54" t="str">
        <f>IF(AH2421="","",IFERROR(VLOOKUP(AH2421,EMPRESAS!$A:$C,3,FALSE),"NAO CADASTRADA"))</f>
        <v/>
      </c>
      <c r="AJ2421" s="50"/>
      <c r="AK2421" s="54" t="str">
        <f>IF(AJ2421="","",IFERROR(VLOOKUP(AJ2421,ATIVIDADES!$A:$C,3,FALSE),"NAO CADASTRADA"))</f>
        <v/>
      </c>
      <c r="AL2421" s="42"/>
    </row>
    <row r="2422" spans="1:38" x14ac:dyDescent="0.25">
      <c r="A2422" s="26" t="str">
        <f t="shared" si="261"/>
        <v>OK</v>
      </c>
      <c r="B2422" s="29">
        <f t="shared" si="262"/>
        <v>2487914866</v>
      </c>
      <c r="C2422" s="30">
        <v>44510</v>
      </c>
      <c r="D2422" s="18">
        <f t="shared" si="265"/>
        <v>44501</v>
      </c>
      <c r="E2422" s="19" t="str">
        <f>IF(ISERROR(VLOOKUP(C2422,FERIADOS!$A:$B,1,FALSE)),IF(WEEKDAY(C2422)=1,"Dom",IF(WEEKDAY(C2422)=2,"Seg",IF(WEEKDAY(C2422)=3,"Ter",IF(WEEKDAY(C2422)=4,"Qua",IF(WEEKDAY(C2422)=5,"Qui",IF(WEEKDAY(C2422)=6,"Sex","Sab")))))),"Feriado")</f>
        <v>Qua</v>
      </c>
      <c r="F2422" s="32">
        <v>0.29166666666666669</v>
      </c>
      <c r="G2422" s="33">
        <v>0.5</v>
      </c>
      <c r="H2422" s="33">
        <v>0.54166666666666663</v>
      </c>
      <c r="I2422" s="33">
        <v>0.79166666666666663</v>
      </c>
      <c r="J2422" s="21">
        <f t="shared" si="263"/>
        <v>0.45833333333333331</v>
      </c>
      <c r="K2422" s="21">
        <f t="shared" si="259"/>
        <v>0.45833333333333331</v>
      </c>
      <c r="L2422" s="21">
        <f t="shared" si="260"/>
        <v>9.1666666666666619E-2</v>
      </c>
      <c r="M2422" s="22">
        <f t="shared" si="264"/>
        <v>0</v>
      </c>
      <c r="N2422" s="48">
        <v>6</v>
      </c>
      <c r="O2422" s="54" t="str">
        <f>IF(N2422="","",IFERROR(VLOOKUP(N2422,EMPRESAS!$A:$C,3,FALSE),"NAO CADASTRADA"))</f>
        <v>ANHANGUERA</v>
      </c>
      <c r="P2422" s="50">
        <v>42</v>
      </c>
      <c r="Q2422" s="54" t="str">
        <f>IF(P2422="","",IFERROR(VLOOKUP(P2422,ATIVIDADES!$A:$C,3,FALSE),"NAO CADASTRADA"))</f>
        <v xml:space="preserve">INVENTÁRIO </v>
      </c>
      <c r="R2422" s="42">
        <v>0.45833333333333331</v>
      </c>
      <c r="S2422" s="48"/>
      <c r="T2422" s="54" t="str">
        <f>IF(S2422="","",IFERROR(VLOOKUP(S2422,EMPRESAS!$A:$C,3,FALSE),"NAO CADASTRADA"))</f>
        <v/>
      </c>
      <c r="U2422" s="50"/>
      <c r="V2422" s="54" t="str">
        <f>IF(U2422="","",IFERROR(VLOOKUP(U2422,ATIVIDADES!$A:$C,3,FALSE),"NAO CADASTRADA"))</f>
        <v/>
      </c>
      <c r="W2422" s="42"/>
      <c r="X2422" s="48"/>
      <c r="Y2422" s="54" t="str">
        <f>IF(X2422="","",IFERROR(VLOOKUP(X2422,EMPRESAS!$A:$C,3,FALSE),"NAO CADASTRADA"))</f>
        <v/>
      </c>
      <c r="Z2422" s="50"/>
      <c r="AA2422" s="54" t="str">
        <f>IF(Z2422="","",IFERROR(VLOOKUP(Z2422,ATIVIDADES!$A:$C,3,FALSE),"NAO CADASTRADA"))</f>
        <v/>
      </c>
      <c r="AB2422" s="42"/>
      <c r="AC2422" s="48"/>
      <c r="AD2422" s="54" t="str">
        <f>IF(AC2422="","",IFERROR(VLOOKUP(AC2422,EMPRESAS!$A:$C,3,FALSE),"NAO CADASTRADA"))</f>
        <v/>
      </c>
      <c r="AE2422" s="50"/>
      <c r="AF2422" s="54" t="str">
        <f>IF(AE2422="","",IFERROR(VLOOKUP(AE2422,ATIVIDADES!$A:$C,3,FALSE),"NAO CADASTRADA"))</f>
        <v/>
      </c>
      <c r="AG2422" s="42"/>
      <c r="AH2422" s="48"/>
      <c r="AI2422" s="54" t="str">
        <f>IF(AH2422="","",IFERROR(VLOOKUP(AH2422,EMPRESAS!$A:$C,3,FALSE),"NAO CADASTRADA"))</f>
        <v/>
      </c>
      <c r="AJ2422" s="50"/>
      <c r="AK2422" s="54" t="str">
        <f>IF(AJ2422="","",IFERROR(VLOOKUP(AJ2422,ATIVIDADES!$A:$C,3,FALSE),"NAO CADASTRADA"))</f>
        <v/>
      </c>
      <c r="AL2422" s="42"/>
    </row>
    <row r="2423" spans="1:38" x14ac:dyDescent="0.25">
      <c r="A2423" s="26" t="str">
        <f t="shared" si="261"/>
        <v>OK</v>
      </c>
      <c r="B2423" s="29">
        <f t="shared" si="262"/>
        <v>2487914866</v>
      </c>
      <c r="C2423" s="30">
        <v>44511</v>
      </c>
      <c r="D2423" s="18">
        <f t="shared" si="265"/>
        <v>44501</v>
      </c>
      <c r="E2423" s="19" t="str">
        <f>IF(ISERROR(VLOOKUP(C2423,FERIADOS!$A:$B,1,FALSE)),IF(WEEKDAY(C2423)=1,"Dom",IF(WEEKDAY(C2423)=2,"Seg",IF(WEEKDAY(C2423)=3,"Ter",IF(WEEKDAY(C2423)=4,"Qua",IF(WEEKDAY(C2423)=5,"Qui",IF(WEEKDAY(C2423)=6,"Sex","Sab")))))),"Feriado")</f>
        <v>Qui</v>
      </c>
      <c r="F2423" s="32">
        <v>0.32291666666666669</v>
      </c>
      <c r="G2423" s="33">
        <v>0.5</v>
      </c>
      <c r="H2423" s="33">
        <v>0.54166666666666663</v>
      </c>
      <c r="I2423" s="33">
        <v>0.7416666666666667</v>
      </c>
      <c r="J2423" s="21">
        <f t="shared" si="263"/>
        <v>0.37708333333333338</v>
      </c>
      <c r="K2423" s="21">
        <f t="shared" si="259"/>
        <v>0.37708333333333333</v>
      </c>
      <c r="L2423" s="21">
        <f t="shared" si="260"/>
        <v>1.0416666666666685E-2</v>
      </c>
      <c r="M2423" s="22">
        <f t="shared" si="264"/>
        <v>0</v>
      </c>
      <c r="N2423" s="48">
        <v>100</v>
      </c>
      <c r="O2423" s="54" t="str">
        <f>IF(N2423="","",IFERROR(VLOOKUP(N2423,EMPRESAS!$A:$C,3,FALSE),"NAO CADASTRADA"))</f>
        <v xml:space="preserve">CONTLINE </v>
      </c>
      <c r="P2423" s="50">
        <v>85</v>
      </c>
      <c r="Q2423" s="54" t="str">
        <f>IF(P2423="","",IFERROR(VLOOKUP(P2423,ATIVIDADES!$A:$C,3,FALSE),"NAO CADASTRADA"))</f>
        <v>RESPOSTA CONSULTA</v>
      </c>
      <c r="R2423" s="42">
        <v>0.11805555555555557</v>
      </c>
      <c r="S2423" s="48">
        <v>50</v>
      </c>
      <c r="T2423" s="54" t="str">
        <f>IF(S2423="","",IFERROR(VLOOKUP(S2423,EMPRESAS!$A:$C,3,FALSE),"NAO CADASTRADA"))</f>
        <v>SIMIONATO</v>
      </c>
      <c r="U2423" s="50">
        <v>54</v>
      </c>
      <c r="V2423" s="54" t="str">
        <f>IF(U2423="","",IFERROR(VLOOKUP(U2423,ATIVIDADES!$A:$C,3,FALSE),"NAO CADASTRADA"))</f>
        <v>MÉDICO</v>
      </c>
      <c r="W2423" s="42">
        <v>5.5555555555555552E-2</v>
      </c>
      <c r="X2423" s="48">
        <v>6</v>
      </c>
      <c r="Y2423" s="54" t="str">
        <f>IF(X2423="","",IFERROR(VLOOKUP(X2423,EMPRESAS!$A:$C,3,FALSE),"NAO CADASTRADA"))</f>
        <v>ANHANGUERA</v>
      </c>
      <c r="Z2423" s="50">
        <v>52</v>
      </c>
      <c r="AA2423" s="54" t="str">
        <f>IF(Z2423="","",IFERROR(VLOOKUP(Z2423,ATIVIDADES!$A:$C,3,FALSE),"NAO CADASTRADA"))</f>
        <v xml:space="preserve">REVISÃO DPTO PESSOAL </v>
      </c>
      <c r="AB2423" s="42">
        <v>0.20347222222222219</v>
      </c>
      <c r="AC2423" s="48"/>
      <c r="AD2423" s="54" t="str">
        <f>IF(AC2423="","",IFERROR(VLOOKUP(AC2423,EMPRESAS!$A:$C,3,FALSE),"NAO CADASTRADA"))</f>
        <v/>
      </c>
      <c r="AE2423" s="50"/>
      <c r="AF2423" s="54" t="str">
        <f>IF(AE2423="","",IFERROR(VLOOKUP(AE2423,ATIVIDADES!$A:$C,3,FALSE),"NAO CADASTRADA"))</f>
        <v/>
      </c>
      <c r="AG2423" s="42"/>
      <c r="AH2423" s="48"/>
      <c r="AI2423" s="54" t="str">
        <f>IF(AH2423="","",IFERROR(VLOOKUP(AH2423,EMPRESAS!$A:$C,3,FALSE),"NAO CADASTRADA"))</f>
        <v/>
      </c>
      <c r="AJ2423" s="50"/>
      <c r="AK2423" s="54" t="str">
        <f>IF(AJ2423="","",IFERROR(VLOOKUP(AJ2423,ATIVIDADES!$A:$C,3,FALSE),"NAO CADASTRADA"))</f>
        <v/>
      </c>
      <c r="AL2423" s="42"/>
    </row>
    <row r="2424" spans="1:38" x14ac:dyDescent="0.25">
      <c r="A2424" s="26" t="str">
        <f t="shared" si="261"/>
        <v>OK</v>
      </c>
      <c r="B2424" s="29">
        <f t="shared" si="262"/>
        <v>2487914866</v>
      </c>
      <c r="C2424" s="30">
        <v>44512</v>
      </c>
      <c r="D2424" s="18">
        <f t="shared" si="265"/>
        <v>44501</v>
      </c>
      <c r="E2424" s="19" t="str">
        <f>IF(ISERROR(VLOOKUP(C2424,FERIADOS!$A:$B,1,FALSE)),IF(WEEKDAY(C2424)=1,"Dom",IF(WEEKDAY(C2424)=2,"Seg",IF(WEEKDAY(C2424)=3,"Ter",IF(WEEKDAY(C2424)=4,"Qua",IF(WEEKDAY(C2424)=5,"Qui",IF(WEEKDAY(C2424)=6,"Sex","Sab")))))),"Feriado")</f>
        <v>Sex</v>
      </c>
      <c r="F2424" s="32">
        <v>0.32291666666666669</v>
      </c>
      <c r="G2424" s="33">
        <v>0.5</v>
      </c>
      <c r="H2424" s="33">
        <v>0.54166666666666663</v>
      </c>
      <c r="I2424" s="33">
        <v>0.68958333333333333</v>
      </c>
      <c r="J2424" s="21">
        <f t="shared" si="263"/>
        <v>0.32500000000000001</v>
      </c>
      <c r="K2424" s="21">
        <f t="shared" si="259"/>
        <v>0.32500000000000001</v>
      </c>
      <c r="L2424" s="21">
        <f t="shared" si="260"/>
        <v>0</v>
      </c>
      <c r="M2424" s="22">
        <f t="shared" si="264"/>
        <v>4.1666666666666685E-2</v>
      </c>
      <c r="N2424" s="48">
        <v>6</v>
      </c>
      <c r="O2424" s="54" t="str">
        <f>IF(N2424="","",IFERROR(VLOOKUP(N2424,EMPRESAS!$A:$C,3,FALSE),"NAO CADASTRADA"))</f>
        <v>ANHANGUERA</v>
      </c>
      <c r="P2424" s="50">
        <v>52</v>
      </c>
      <c r="Q2424" s="54" t="str">
        <f>IF(P2424="","",IFERROR(VLOOKUP(P2424,ATIVIDADES!$A:$C,3,FALSE),"NAO CADASTRADA"))</f>
        <v xml:space="preserve">REVISÃO DPTO PESSOAL </v>
      </c>
      <c r="R2424" s="42">
        <v>0.32500000000000001</v>
      </c>
      <c r="S2424" s="48"/>
      <c r="T2424" s="54" t="str">
        <f>IF(S2424="","",IFERROR(VLOOKUP(S2424,EMPRESAS!$A:$C,3,FALSE),"NAO CADASTRADA"))</f>
        <v/>
      </c>
      <c r="U2424" s="50"/>
      <c r="V2424" s="54" t="str">
        <f>IF(U2424="","",IFERROR(VLOOKUP(U2424,ATIVIDADES!$A:$C,3,FALSE),"NAO CADASTRADA"))</f>
        <v/>
      </c>
      <c r="W2424" s="42"/>
      <c r="X2424" s="48"/>
      <c r="Y2424" s="54" t="str">
        <f>IF(X2424="","",IFERROR(VLOOKUP(X2424,EMPRESAS!$A:$C,3,FALSE),"NAO CADASTRADA"))</f>
        <v/>
      </c>
      <c r="Z2424" s="50"/>
      <c r="AA2424" s="54" t="str">
        <f>IF(Z2424="","",IFERROR(VLOOKUP(Z2424,ATIVIDADES!$A:$C,3,FALSE),"NAO CADASTRADA"))</f>
        <v/>
      </c>
      <c r="AB2424" s="42"/>
      <c r="AC2424" s="48"/>
      <c r="AD2424" s="54" t="str">
        <f>IF(AC2424="","",IFERROR(VLOOKUP(AC2424,EMPRESAS!$A:$C,3,FALSE),"NAO CADASTRADA"))</f>
        <v/>
      </c>
      <c r="AE2424" s="50"/>
      <c r="AF2424" s="54" t="str">
        <f>IF(AE2424="","",IFERROR(VLOOKUP(AE2424,ATIVIDADES!$A:$C,3,FALSE),"NAO CADASTRADA"))</f>
        <v/>
      </c>
      <c r="AG2424" s="42"/>
      <c r="AH2424" s="48"/>
      <c r="AI2424" s="54" t="str">
        <f>IF(AH2424="","",IFERROR(VLOOKUP(AH2424,EMPRESAS!$A:$C,3,FALSE),"NAO CADASTRADA"))</f>
        <v/>
      </c>
      <c r="AJ2424" s="50"/>
      <c r="AK2424" s="54" t="str">
        <f>IF(AJ2424="","",IFERROR(VLOOKUP(AJ2424,ATIVIDADES!$A:$C,3,FALSE),"NAO CADASTRADA"))</f>
        <v/>
      </c>
      <c r="AL2424" s="42"/>
    </row>
    <row r="2425" spans="1:38" x14ac:dyDescent="0.25">
      <c r="A2425" s="26" t="str">
        <f t="shared" si="261"/>
        <v>OK</v>
      </c>
      <c r="B2425" s="29">
        <f t="shared" si="262"/>
        <v>2487914866</v>
      </c>
      <c r="C2425" s="30">
        <v>44513</v>
      </c>
      <c r="D2425" s="18">
        <f t="shared" si="265"/>
        <v>44501</v>
      </c>
      <c r="E2425" s="19" t="str">
        <f>IF(ISERROR(VLOOKUP(C2425,FERIADOS!$A:$B,1,FALSE)),IF(WEEKDAY(C2425)=1,"Dom",IF(WEEKDAY(C2425)=2,"Seg",IF(WEEKDAY(C2425)=3,"Ter",IF(WEEKDAY(C2425)=4,"Qua",IF(WEEKDAY(C2425)=5,"Qui",IF(WEEKDAY(C2425)=6,"Sex","Sab")))))),"Feriado")</f>
        <v>Sab</v>
      </c>
      <c r="F2425" s="32"/>
      <c r="G2425" s="33"/>
      <c r="H2425" s="33"/>
      <c r="I2425" s="33"/>
      <c r="J2425" s="21" t="str">
        <f t="shared" si="263"/>
        <v/>
      </c>
      <c r="K2425" s="21">
        <f t="shared" si="259"/>
        <v>0</v>
      </c>
      <c r="L2425" s="21" t="str">
        <f t="shared" si="260"/>
        <v/>
      </c>
      <c r="M2425" s="22" t="str">
        <f t="shared" si="264"/>
        <v/>
      </c>
      <c r="N2425" s="48"/>
      <c r="O2425" s="54" t="str">
        <f>IF(N2425="","",IFERROR(VLOOKUP(N2425,EMPRESAS!$A:$C,3,FALSE),"NAO CADASTRADA"))</f>
        <v/>
      </c>
      <c r="P2425" s="50"/>
      <c r="Q2425" s="54" t="str">
        <f>IF(P2425="","",IFERROR(VLOOKUP(P2425,ATIVIDADES!$A:$C,3,FALSE),"NAO CADASTRADA"))</f>
        <v/>
      </c>
      <c r="R2425" s="42"/>
      <c r="S2425" s="48"/>
      <c r="T2425" s="54" t="str">
        <f>IF(S2425="","",IFERROR(VLOOKUP(S2425,EMPRESAS!$A:$C,3,FALSE),"NAO CADASTRADA"))</f>
        <v/>
      </c>
      <c r="U2425" s="50"/>
      <c r="V2425" s="54" t="str">
        <f>IF(U2425="","",IFERROR(VLOOKUP(U2425,ATIVIDADES!$A:$C,3,FALSE),"NAO CADASTRADA"))</f>
        <v/>
      </c>
      <c r="W2425" s="42"/>
      <c r="X2425" s="48"/>
      <c r="Y2425" s="54" t="str">
        <f>IF(X2425="","",IFERROR(VLOOKUP(X2425,EMPRESAS!$A:$C,3,FALSE),"NAO CADASTRADA"))</f>
        <v/>
      </c>
      <c r="Z2425" s="50"/>
      <c r="AA2425" s="54" t="str">
        <f>IF(Z2425="","",IFERROR(VLOOKUP(Z2425,ATIVIDADES!$A:$C,3,FALSE),"NAO CADASTRADA"))</f>
        <v/>
      </c>
      <c r="AB2425" s="42"/>
      <c r="AC2425" s="48"/>
      <c r="AD2425" s="54" t="str">
        <f>IF(AC2425="","",IFERROR(VLOOKUP(AC2425,EMPRESAS!$A:$C,3,FALSE),"NAO CADASTRADA"))</f>
        <v/>
      </c>
      <c r="AE2425" s="50"/>
      <c r="AF2425" s="54" t="str">
        <f>IF(AE2425="","",IFERROR(VLOOKUP(AE2425,ATIVIDADES!$A:$C,3,FALSE),"NAO CADASTRADA"))</f>
        <v/>
      </c>
      <c r="AG2425" s="42"/>
      <c r="AH2425" s="48"/>
      <c r="AI2425" s="54" t="str">
        <f>IF(AH2425="","",IFERROR(VLOOKUP(AH2425,EMPRESAS!$A:$C,3,FALSE),"NAO CADASTRADA"))</f>
        <v/>
      </c>
      <c r="AJ2425" s="50"/>
      <c r="AK2425" s="54" t="str">
        <f>IF(AJ2425="","",IFERROR(VLOOKUP(AJ2425,ATIVIDADES!$A:$C,3,FALSE),"NAO CADASTRADA"))</f>
        <v/>
      </c>
      <c r="AL2425" s="42"/>
    </row>
    <row r="2426" spans="1:38" x14ac:dyDescent="0.25">
      <c r="A2426" s="26" t="str">
        <f t="shared" si="261"/>
        <v>OK</v>
      </c>
      <c r="B2426" s="29">
        <f t="shared" si="262"/>
        <v>2487914866</v>
      </c>
      <c r="C2426" s="30">
        <v>44514</v>
      </c>
      <c r="D2426" s="18">
        <f t="shared" si="265"/>
        <v>44501</v>
      </c>
      <c r="E2426" s="19" t="str">
        <f>IF(ISERROR(VLOOKUP(C2426,FERIADOS!$A:$B,1,FALSE)),IF(WEEKDAY(C2426)=1,"Dom",IF(WEEKDAY(C2426)=2,"Seg",IF(WEEKDAY(C2426)=3,"Ter",IF(WEEKDAY(C2426)=4,"Qua",IF(WEEKDAY(C2426)=5,"Qui",IF(WEEKDAY(C2426)=6,"Sex","Sab")))))),"Feriado")</f>
        <v>Dom</v>
      </c>
      <c r="F2426" s="32"/>
      <c r="G2426" s="33"/>
      <c r="H2426" s="33"/>
      <c r="I2426" s="33"/>
      <c r="J2426" s="21" t="str">
        <f t="shared" si="263"/>
        <v/>
      </c>
      <c r="K2426" s="21">
        <f t="shared" si="259"/>
        <v>0</v>
      </c>
      <c r="L2426" s="21" t="str">
        <f t="shared" si="260"/>
        <v/>
      </c>
      <c r="M2426" s="22" t="str">
        <f t="shared" si="264"/>
        <v/>
      </c>
      <c r="N2426" s="48"/>
      <c r="O2426" s="54" t="str">
        <f>IF(N2426="","",IFERROR(VLOOKUP(N2426,EMPRESAS!$A:$C,3,FALSE),"NAO CADASTRADA"))</f>
        <v/>
      </c>
      <c r="P2426" s="50"/>
      <c r="Q2426" s="54" t="str">
        <f>IF(P2426="","",IFERROR(VLOOKUP(P2426,ATIVIDADES!$A:$C,3,FALSE),"NAO CADASTRADA"))</f>
        <v/>
      </c>
      <c r="R2426" s="42"/>
      <c r="S2426" s="48"/>
      <c r="T2426" s="54" t="str">
        <f>IF(S2426="","",IFERROR(VLOOKUP(S2426,EMPRESAS!$A:$C,3,FALSE),"NAO CADASTRADA"))</f>
        <v/>
      </c>
      <c r="U2426" s="50"/>
      <c r="V2426" s="54" t="str">
        <f>IF(U2426="","",IFERROR(VLOOKUP(U2426,ATIVIDADES!$A:$C,3,FALSE),"NAO CADASTRADA"))</f>
        <v/>
      </c>
      <c r="W2426" s="42"/>
      <c r="X2426" s="48"/>
      <c r="Y2426" s="54" t="str">
        <f>IF(X2426="","",IFERROR(VLOOKUP(X2426,EMPRESAS!$A:$C,3,FALSE),"NAO CADASTRADA"))</f>
        <v/>
      </c>
      <c r="Z2426" s="50"/>
      <c r="AA2426" s="54" t="str">
        <f>IF(Z2426="","",IFERROR(VLOOKUP(Z2426,ATIVIDADES!$A:$C,3,FALSE),"NAO CADASTRADA"))</f>
        <v/>
      </c>
      <c r="AB2426" s="42"/>
      <c r="AC2426" s="48"/>
      <c r="AD2426" s="54" t="str">
        <f>IF(AC2426="","",IFERROR(VLOOKUP(AC2426,EMPRESAS!$A:$C,3,FALSE),"NAO CADASTRADA"))</f>
        <v/>
      </c>
      <c r="AE2426" s="50"/>
      <c r="AF2426" s="54" t="str">
        <f>IF(AE2426="","",IFERROR(VLOOKUP(AE2426,ATIVIDADES!$A:$C,3,FALSE),"NAO CADASTRADA"))</f>
        <v/>
      </c>
      <c r="AG2426" s="42"/>
      <c r="AH2426" s="48"/>
      <c r="AI2426" s="54" t="str">
        <f>IF(AH2426="","",IFERROR(VLOOKUP(AH2426,EMPRESAS!$A:$C,3,FALSE),"NAO CADASTRADA"))</f>
        <v/>
      </c>
      <c r="AJ2426" s="50"/>
      <c r="AK2426" s="54" t="str">
        <f>IF(AJ2426="","",IFERROR(VLOOKUP(AJ2426,ATIVIDADES!$A:$C,3,FALSE),"NAO CADASTRADA"))</f>
        <v/>
      </c>
      <c r="AL2426" s="42"/>
    </row>
    <row r="2427" spans="1:38" x14ac:dyDescent="0.25">
      <c r="A2427" s="26" t="str">
        <f t="shared" si="261"/>
        <v>OK</v>
      </c>
      <c r="B2427" s="29">
        <f t="shared" si="262"/>
        <v>2487914866</v>
      </c>
      <c r="C2427" s="30">
        <v>44515</v>
      </c>
      <c r="D2427" s="18">
        <f t="shared" si="265"/>
        <v>44501</v>
      </c>
      <c r="E2427" s="19" t="str">
        <f>IF(ISERROR(VLOOKUP(C2427,FERIADOS!$A:$B,1,FALSE)),IF(WEEKDAY(C2427)=1,"Dom",IF(WEEKDAY(C2427)=2,"Seg",IF(WEEKDAY(C2427)=3,"Ter",IF(WEEKDAY(C2427)=4,"Qua",IF(WEEKDAY(C2427)=5,"Qui",IF(WEEKDAY(C2427)=6,"Sex","Sab")))))),"Feriado")</f>
        <v>Feriado</v>
      </c>
      <c r="F2427" s="32"/>
      <c r="G2427" s="33"/>
      <c r="H2427" s="33"/>
      <c r="I2427" s="33"/>
      <c r="J2427" s="21" t="str">
        <f t="shared" si="263"/>
        <v/>
      </c>
      <c r="K2427" s="21">
        <f t="shared" si="259"/>
        <v>0</v>
      </c>
      <c r="L2427" s="21" t="str">
        <f t="shared" si="260"/>
        <v/>
      </c>
      <c r="M2427" s="22" t="str">
        <f t="shared" si="264"/>
        <v/>
      </c>
      <c r="N2427" s="48"/>
      <c r="O2427" s="54" t="str">
        <f>IF(N2427="","",IFERROR(VLOOKUP(N2427,EMPRESAS!$A:$C,3,FALSE),"NAO CADASTRADA"))</f>
        <v/>
      </c>
      <c r="P2427" s="50"/>
      <c r="Q2427" s="54" t="str">
        <f>IF(P2427="","",IFERROR(VLOOKUP(P2427,ATIVIDADES!$A:$C,3,FALSE),"NAO CADASTRADA"))</f>
        <v/>
      </c>
      <c r="R2427" s="42"/>
      <c r="S2427" s="48"/>
      <c r="T2427" s="54" t="str">
        <f>IF(S2427="","",IFERROR(VLOOKUP(S2427,EMPRESAS!$A:$C,3,FALSE),"NAO CADASTRADA"))</f>
        <v/>
      </c>
      <c r="U2427" s="50"/>
      <c r="V2427" s="54" t="str">
        <f>IF(U2427="","",IFERROR(VLOOKUP(U2427,ATIVIDADES!$A:$C,3,FALSE),"NAO CADASTRADA"))</f>
        <v/>
      </c>
      <c r="W2427" s="42"/>
      <c r="X2427" s="48"/>
      <c r="Y2427" s="54" t="str">
        <f>IF(X2427="","",IFERROR(VLOOKUP(X2427,EMPRESAS!$A:$C,3,FALSE),"NAO CADASTRADA"))</f>
        <v/>
      </c>
      <c r="Z2427" s="50"/>
      <c r="AA2427" s="54" t="str">
        <f>IF(Z2427="","",IFERROR(VLOOKUP(Z2427,ATIVIDADES!$A:$C,3,FALSE),"NAO CADASTRADA"))</f>
        <v/>
      </c>
      <c r="AB2427" s="42"/>
      <c r="AC2427" s="48"/>
      <c r="AD2427" s="54" t="str">
        <f>IF(AC2427="","",IFERROR(VLOOKUP(AC2427,EMPRESAS!$A:$C,3,FALSE),"NAO CADASTRADA"))</f>
        <v/>
      </c>
      <c r="AE2427" s="50"/>
      <c r="AF2427" s="54" t="str">
        <f>IF(AE2427="","",IFERROR(VLOOKUP(AE2427,ATIVIDADES!$A:$C,3,FALSE),"NAO CADASTRADA"))</f>
        <v/>
      </c>
      <c r="AG2427" s="42"/>
      <c r="AH2427" s="48"/>
      <c r="AI2427" s="54" t="str">
        <f>IF(AH2427="","",IFERROR(VLOOKUP(AH2427,EMPRESAS!$A:$C,3,FALSE),"NAO CADASTRADA"))</f>
        <v/>
      </c>
      <c r="AJ2427" s="50"/>
      <c r="AK2427" s="54" t="str">
        <f>IF(AJ2427="","",IFERROR(VLOOKUP(AJ2427,ATIVIDADES!$A:$C,3,FALSE),"NAO CADASTRADA"))</f>
        <v/>
      </c>
      <c r="AL2427" s="42"/>
    </row>
    <row r="2428" spans="1:38" x14ac:dyDescent="0.25">
      <c r="A2428" s="26" t="str">
        <f t="shared" si="261"/>
        <v>OK</v>
      </c>
      <c r="B2428" s="29">
        <f t="shared" si="262"/>
        <v>2487914866</v>
      </c>
      <c r="C2428" s="30">
        <v>44516</v>
      </c>
      <c r="D2428" s="18">
        <f t="shared" si="265"/>
        <v>44501</v>
      </c>
      <c r="E2428" s="19" t="str">
        <f>IF(ISERROR(VLOOKUP(C2428,FERIADOS!$A:$B,1,FALSE)),IF(WEEKDAY(C2428)=1,"Dom",IF(WEEKDAY(C2428)=2,"Seg",IF(WEEKDAY(C2428)=3,"Ter",IF(WEEKDAY(C2428)=4,"Qua",IF(WEEKDAY(C2428)=5,"Qui",IF(WEEKDAY(C2428)=6,"Sex","Sab")))))),"Feriado")</f>
        <v>Ter</v>
      </c>
      <c r="F2428" s="32">
        <v>0.32291666666666669</v>
      </c>
      <c r="G2428" s="33">
        <v>0.5</v>
      </c>
      <c r="H2428" s="33">
        <v>0.54166666666666663</v>
      </c>
      <c r="I2428" s="33">
        <v>0.7416666666666667</v>
      </c>
      <c r="J2428" s="21">
        <f t="shared" si="263"/>
        <v>0.37708333333333338</v>
      </c>
      <c r="K2428" s="21">
        <f t="shared" si="259"/>
        <v>0.37708333333333333</v>
      </c>
      <c r="L2428" s="21">
        <f t="shared" si="260"/>
        <v>1.0416666666666685E-2</v>
      </c>
      <c r="M2428" s="22">
        <f t="shared" si="264"/>
        <v>0</v>
      </c>
      <c r="N2428" s="48">
        <v>42</v>
      </c>
      <c r="O2428" s="54" t="str">
        <f>IF(N2428="","",IFERROR(VLOOKUP(N2428,EMPRESAS!$A:$C,3,FALSE),"NAO CADASTRADA"))</f>
        <v>STAR SU</v>
      </c>
      <c r="P2428" s="50">
        <v>52</v>
      </c>
      <c r="Q2428" s="54" t="str">
        <f>IF(P2428="","",IFERROR(VLOOKUP(P2428,ATIVIDADES!$A:$C,3,FALSE),"NAO CADASTRADA"))</f>
        <v xml:space="preserve">REVISÃO DPTO PESSOAL </v>
      </c>
      <c r="R2428" s="42">
        <v>0.24305555555555555</v>
      </c>
      <c r="S2428" s="48">
        <v>6</v>
      </c>
      <c r="T2428" s="54" t="str">
        <f>IF(S2428="","",IFERROR(VLOOKUP(S2428,EMPRESAS!$A:$C,3,FALSE),"NAO CADASTRADA"))</f>
        <v>ANHANGUERA</v>
      </c>
      <c r="U2428" s="50">
        <v>52</v>
      </c>
      <c r="V2428" s="54" t="str">
        <f>IF(U2428="","",IFERROR(VLOOKUP(U2428,ATIVIDADES!$A:$C,3,FALSE),"NAO CADASTRADA"))</f>
        <v xml:space="preserve">REVISÃO DPTO PESSOAL </v>
      </c>
      <c r="W2428" s="42">
        <v>0.13402777777777777</v>
      </c>
      <c r="X2428" s="48"/>
      <c r="Y2428" s="54" t="str">
        <f>IF(X2428="","",IFERROR(VLOOKUP(X2428,EMPRESAS!$A:$C,3,FALSE),"NAO CADASTRADA"))</f>
        <v/>
      </c>
      <c r="Z2428" s="50"/>
      <c r="AA2428" s="54" t="str">
        <f>IF(Z2428="","",IFERROR(VLOOKUP(Z2428,ATIVIDADES!$A:$C,3,FALSE),"NAO CADASTRADA"))</f>
        <v/>
      </c>
      <c r="AB2428" s="42"/>
      <c r="AC2428" s="48"/>
      <c r="AD2428" s="54" t="str">
        <f>IF(AC2428="","",IFERROR(VLOOKUP(AC2428,EMPRESAS!$A:$C,3,FALSE),"NAO CADASTRADA"))</f>
        <v/>
      </c>
      <c r="AE2428" s="50"/>
      <c r="AF2428" s="54" t="str">
        <f>IF(AE2428="","",IFERROR(VLOOKUP(AE2428,ATIVIDADES!$A:$C,3,FALSE),"NAO CADASTRADA"))</f>
        <v/>
      </c>
      <c r="AG2428" s="42"/>
      <c r="AH2428" s="48"/>
      <c r="AI2428" s="54" t="str">
        <f>IF(AH2428="","",IFERROR(VLOOKUP(AH2428,EMPRESAS!$A:$C,3,FALSE),"NAO CADASTRADA"))</f>
        <v/>
      </c>
      <c r="AJ2428" s="50"/>
      <c r="AK2428" s="54" t="str">
        <f>IF(AJ2428="","",IFERROR(VLOOKUP(AJ2428,ATIVIDADES!$A:$C,3,FALSE),"NAO CADASTRADA"))</f>
        <v/>
      </c>
      <c r="AL2428" s="42"/>
    </row>
    <row r="2429" spans="1:38" x14ac:dyDescent="0.25">
      <c r="A2429" s="26" t="str">
        <f t="shared" si="261"/>
        <v>OK</v>
      </c>
      <c r="B2429" s="29">
        <f t="shared" si="262"/>
        <v>2487914866</v>
      </c>
      <c r="C2429" s="30">
        <v>44517</v>
      </c>
      <c r="D2429" s="18">
        <f t="shared" si="265"/>
        <v>44501</v>
      </c>
      <c r="E2429" s="19" t="str">
        <f>IF(ISERROR(VLOOKUP(C2429,FERIADOS!$A:$B,1,FALSE)),IF(WEEKDAY(C2429)=1,"Dom",IF(WEEKDAY(C2429)=2,"Seg",IF(WEEKDAY(C2429)=3,"Ter",IF(WEEKDAY(C2429)=4,"Qua",IF(WEEKDAY(C2429)=5,"Qui",IF(WEEKDAY(C2429)=6,"Sex","Sab")))))),"Feriado")</f>
        <v>Qua</v>
      </c>
      <c r="F2429" s="32">
        <v>0.32291666666666669</v>
      </c>
      <c r="G2429" s="33">
        <v>0.5</v>
      </c>
      <c r="H2429" s="33">
        <v>0.54166666666666663</v>
      </c>
      <c r="I2429" s="33">
        <v>0.7416666666666667</v>
      </c>
      <c r="J2429" s="21">
        <f t="shared" si="263"/>
        <v>0.37708333333333338</v>
      </c>
      <c r="K2429" s="21">
        <f t="shared" si="259"/>
        <v>0.37708333333333333</v>
      </c>
      <c r="L2429" s="21">
        <f t="shared" si="260"/>
        <v>1.0416666666666685E-2</v>
      </c>
      <c r="M2429" s="22">
        <f t="shared" si="264"/>
        <v>0</v>
      </c>
      <c r="N2429" s="48">
        <v>6</v>
      </c>
      <c r="O2429" s="54" t="str">
        <f>IF(N2429="","",IFERROR(VLOOKUP(N2429,EMPRESAS!$A:$C,3,FALSE),"NAO CADASTRADA"))</f>
        <v>ANHANGUERA</v>
      </c>
      <c r="P2429" s="50">
        <v>52</v>
      </c>
      <c r="Q2429" s="54" t="str">
        <f>IF(P2429="","",IFERROR(VLOOKUP(P2429,ATIVIDADES!$A:$C,3,FALSE),"NAO CADASTRADA"))</f>
        <v xml:space="preserve">REVISÃO DPTO PESSOAL </v>
      </c>
      <c r="R2429" s="42">
        <v>6.25E-2</v>
      </c>
      <c r="S2429" s="48">
        <v>160</v>
      </c>
      <c r="T2429" s="54" t="str">
        <f>IF(S2429="","",IFERROR(VLOOKUP(S2429,EMPRESAS!$A:$C,3,FALSE),"NAO CADASTRADA"))</f>
        <v>SAPORE</v>
      </c>
      <c r="U2429" s="50">
        <v>52</v>
      </c>
      <c r="V2429" s="54" t="str">
        <f>IF(U2429="","",IFERROR(VLOOKUP(U2429,ATIVIDADES!$A:$C,3,FALSE),"NAO CADASTRADA"))</f>
        <v xml:space="preserve">REVISÃO DPTO PESSOAL </v>
      </c>
      <c r="W2429" s="42">
        <v>8.6111111111111124E-2</v>
      </c>
      <c r="X2429" s="48">
        <v>32</v>
      </c>
      <c r="Y2429" s="54" t="str">
        <f>IF(X2429="","",IFERROR(VLOOKUP(X2429,EMPRESAS!$A:$C,3,FALSE),"NAO CADASTRADA"))</f>
        <v>NIPRO</v>
      </c>
      <c r="Z2429" s="50">
        <v>52</v>
      </c>
      <c r="AA2429" s="54" t="str">
        <f>IF(Z2429="","",IFERROR(VLOOKUP(Z2429,ATIVIDADES!$A:$C,3,FALSE),"NAO CADASTRADA"))</f>
        <v xml:space="preserve">REVISÃO DPTO PESSOAL </v>
      </c>
      <c r="AB2429" s="42">
        <v>0.22847222222222222</v>
      </c>
      <c r="AC2429" s="48"/>
      <c r="AD2429" s="54" t="str">
        <f>IF(AC2429="","",IFERROR(VLOOKUP(AC2429,EMPRESAS!$A:$C,3,FALSE),"NAO CADASTRADA"))</f>
        <v/>
      </c>
      <c r="AE2429" s="50"/>
      <c r="AF2429" s="54" t="str">
        <f>IF(AE2429="","",IFERROR(VLOOKUP(AE2429,ATIVIDADES!$A:$C,3,FALSE),"NAO CADASTRADA"))</f>
        <v/>
      </c>
      <c r="AG2429" s="42"/>
      <c r="AH2429" s="48"/>
      <c r="AI2429" s="54" t="str">
        <f>IF(AH2429="","",IFERROR(VLOOKUP(AH2429,EMPRESAS!$A:$C,3,FALSE),"NAO CADASTRADA"))</f>
        <v/>
      </c>
      <c r="AJ2429" s="50"/>
      <c r="AK2429" s="54" t="str">
        <f>IF(AJ2429="","",IFERROR(VLOOKUP(AJ2429,ATIVIDADES!$A:$C,3,FALSE),"NAO CADASTRADA"))</f>
        <v/>
      </c>
      <c r="AL2429" s="42"/>
    </row>
    <row r="2430" spans="1:38" x14ac:dyDescent="0.25">
      <c r="A2430" s="26" t="str">
        <f t="shared" si="261"/>
        <v>OK</v>
      </c>
      <c r="B2430" s="29">
        <f t="shared" si="262"/>
        <v>2487914866</v>
      </c>
      <c r="C2430" s="30">
        <v>44518</v>
      </c>
      <c r="D2430" s="18">
        <f t="shared" si="265"/>
        <v>44501</v>
      </c>
      <c r="E2430" s="19" t="str">
        <f>IF(ISERROR(VLOOKUP(C2430,FERIADOS!$A:$B,1,FALSE)),IF(WEEKDAY(C2430)=1,"Dom",IF(WEEKDAY(C2430)=2,"Seg",IF(WEEKDAY(C2430)=3,"Ter",IF(WEEKDAY(C2430)=4,"Qua",IF(WEEKDAY(C2430)=5,"Qui",IF(WEEKDAY(C2430)=6,"Sex","Sab")))))),"Feriado")</f>
        <v>Qui</v>
      </c>
      <c r="F2430" s="32">
        <v>0.32291666666666669</v>
      </c>
      <c r="G2430" s="33">
        <v>0.5</v>
      </c>
      <c r="H2430" s="33">
        <v>0.54166666666666663</v>
      </c>
      <c r="I2430" s="33">
        <v>0.7416666666666667</v>
      </c>
      <c r="J2430" s="21">
        <f t="shared" si="263"/>
        <v>0.37708333333333338</v>
      </c>
      <c r="K2430" s="21">
        <f t="shared" si="259"/>
        <v>0.37708333333333333</v>
      </c>
      <c r="L2430" s="21">
        <f t="shared" si="260"/>
        <v>1.0416666666666685E-2</v>
      </c>
      <c r="M2430" s="22">
        <f t="shared" si="264"/>
        <v>0</v>
      </c>
      <c r="N2430" s="48">
        <v>160</v>
      </c>
      <c r="O2430" s="54" t="str">
        <f>IF(N2430="","",IFERROR(VLOOKUP(N2430,EMPRESAS!$A:$C,3,FALSE),"NAO CADASTRADA"))</f>
        <v>SAPORE</v>
      </c>
      <c r="P2430" s="50">
        <v>52</v>
      </c>
      <c r="Q2430" s="54" t="str">
        <f>IF(P2430="","",IFERROR(VLOOKUP(P2430,ATIVIDADES!$A:$C,3,FALSE),"NAO CADASTRADA"))</f>
        <v xml:space="preserve">REVISÃO DPTO PESSOAL </v>
      </c>
      <c r="R2430" s="42">
        <v>2.0833333333333332E-2</v>
      </c>
      <c r="S2430" s="48">
        <v>32</v>
      </c>
      <c r="T2430" s="54" t="str">
        <f>IF(S2430="","",IFERROR(VLOOKUP(S2430,EMPRESAS!$A:$C,3,FALSE),"NAO CADASTRADA"))</f>
        <v>NIPRO</v>
      </c>
      <c r="U2430" s="50">
        <v>52</v>
      </c>
      <c r="V2430" s="54" t="str">
        <f>IF(U2430="","",IFERROR(VLOOKUP(U2430,ATIVIDADES!$A:$C,3,FALSE),"NAO CADASTRADA"))</f>
        <v xml:space="preserve">REVISÃO DPTO PESSOAL </v>
      </c>
      <c r="W2430" s="42">
        <v>0.35625000000000001</v>
      </c>
      <c r="X2430" s="48"/>
      <c r="Y2430" s="54" t="str">
        <f>IF(X2430="","",IFERROR(VLOOKUP(X2430,EMPRESAS!$A:$C,3,FALSE),"NAO CADASTRADA"))</f>
        <v/>
      </c>
      <c r="Z2430" s="50"/>
      <c r="AA2430" s="54" t="str">
        <f>IF(Z2430="","",IFERROR(VLOOKUP(Z2430,ATIVIDADES!$A:$C,3,FALSE),"NAO CADASTRADA"))</f>
        <v/>
      </c>
      <c r="AB2430" s="42"/>
      <c r="AC2430" s="48"/>
      <c r="AD2430" s="54" t="str">
        <f>IF(AC2430="","",IFERROR(VLOOKUP(AC2430,EMPRESAS!$A:$C,3,FALSE),"NAO CADASTRADA"))</f>
        <v/>
      </c>
      <c r="AE2430" s="50"/>
      <c r="AF2430" s="54" t="str">
        <f>IF(AE2430="","",IFERROR(VLOOKUP(AE2430,ATIVIDADES!$A:$C,3,FALSE),"NAO CADASTRADA"))</f>
        <v/>
      </c>
      <c r="AG2430" s="42"/>
      <c r="AH2430" s="48"/>
      <c r="AI2430" s="54" t="str">
        <f>IF(AH2430="","",IFERROR(VLOOKUP(AH2430,EMPRESAS!$A:$C,3,FALSE),"NAO CADASTRADA"))</f>
        <v/>
      </c>
      <c r="AJ2430" s="50"/>
      <c r="AK2430" s="54" t="str">
        <f>IF(AJ2430="","",IFERROR(VLOOKUP(AJ2430,ATIVIDADES!$A:$C,3,FALSE),"NAO CADASTRADA"))</f>
        <v/>
      </c>
      <c r="AL2430" s="42"/>
    </row>
    <row r="2431" spans="1:38" x14ac:dyDescent="0.25">
      <c r="A2431" s="26" t="str">
        <f t="shared" si="261"/>
        <v>OK</v>
      </c>
      <c r="B2431" s="29">
        <f t="shared" si="262"/>
        <v>2487914866</v>
      </c>
      <c r="C2431" s="30">
        <v>44519</v>
      </c>
      <c r="D2431" s="18">
        <f t="shared" si="265"/>
        <v>44501</v>
      </c>
      <c r="E2431" s="19" t="str">
        <f>IF(ISERROR(VLOOKUP(C2431,FERIADOS!$A:$B,1,FALSE)),IF(WEEKDAY(C2431)=1,"Dom",IF(WEEKDAY(C2431)=2,"Seg",IF(WEEKDAY(C2431)=3,"Ter",IF(WEEKDAY(C2431)=4,"Qua",IF(WEEKDAY(C2431)=5,"Qui",IF(WEEKDAY(C2431)=6,"Sex","Sab")))))),"Feriado")</f>
        <v>Sex</v>
      </c>
      <c r="F2431" s="32">
        <v>0.32291666666666669</v>
      </c>
      <c r="G2431" s="33">
        <v>0.5</v>
      </c>
      <c r="H2431" s="33">
        <v>0.54166666666666663</v>
      </c>
      <c r="I2431" s="33">
        <v>0.68958333333333333</v>
      </c>
      <c r="J2431" s="21">
        <f t="shared" si="263"/>
        <v>0.32500000000000001</v>
      </c>
      <c r="K2431" s="21">
        <f t="shared" si="259"/>
        <v>0.32499999999999996</v>
      </c>
      <c r="L2431" s="21">
        <f t="shared" si="260"/>
        <v>0</v>
      </c>
      <c r="M2431" s="22">
        <f t="shared" si="264"/>
        <v>4.1666666666666685E-2</v>
      </c>
      <c r="N2431" s="48">
        <v>160</v>
      </c>
      <c r="O2431" s="54" t="str">
        <f>IF(N2431="","",IFERROR(VLOOKUP(N2431,EMPRESAS!$A:$C,3,FALSE),"NAO CADASTRADA"))</f>
        <v>SAPORE</v>
      </c>
      <c r="P2431" s="50">
        <v>52</v>
      </c>
      <c r="Q2431" s="54" t="str">
        <f>IF(P2431="","",IFERROR(VLOOKUP(P2431,ATIVIDADES!$A:$C,3,FALSE),"NAO CADASTRADA"))</f>
        <v xml:space="preserve">REVISÃO DPTO PESSOAL </v>
      </c>
      <c r="R2431" s="42">
        <v>6.25E-2</v>
      </c>
      <c r="S2431" s="48">
        <v>32</v>
      </c>
      <c r="T2431" s="54" t="str">
        <f>IF(S2431="","",IFERROR(VLOOKUP(S2431,EMPRESAS!$A:$C,3,FALSE),"NAO CADASTRADA"))</f>
        <v>NIPRO</v>
      </c>
      <c r="U2431" s="50">
        <v>52</v>
      </c>
      <c r="V2431" s="54" t="str">
        <f>IF(U2431="","",IFERROR(VLOOKUP(U2431,ATIVIDADES!$A:$C,3,FALSE),"NAO CADASTRADA"))</f>
        <v xml:space="preserve">REVISÃO DPTO PESSOAL </v>
      </c>
      <c r="W2431" s="42">
        <v>0.22916666666666666</v>
      </c>
      <c r="X2431" s="48">
        <v>42</v>
      </c>
      <c r="Y2431" s="54" t="str">
        <f>IF(X2431="","",IFERROR(VLOOKUP(X2431,EMPRESAS!$A:$C,3,FALSE),"NAO CADASTRADA"))</f>
        <v>STAR SU</v>
      </c>
      <c r="Z2431" s="50">
        <v>85</v>
      </c>
      <c r="AA2431" s="54" t="str">
        <f>IF(Z2431="","",IFERROR(VLOOKUP(Z2431,ATIVIDADES!$A:$C,3,FALSE),"NAO CADASTRADA"))</f>
        <v>RESPOSTA CONSULTA</v>
      </c>
      <c r="AB2431" s="42">
        <v>3.3333333333333333E-2</v>
      </c>
      <c r="AC2431" s="48"/>
      <c r="AD2431" s="54" t="str">
        <f>IF(AC2431="","",IFERROR(VLOOKUP(AC2431,EMPRESAS!$A:$C,3,FALSE),"NAO CADASTRADA"))</f>
        <v/>
      </c>
      <c r="AE2431" s="50"/>
      <c r="AF2431" s="54" t="str">
        <f>IF(AE2431="","",IFERROR(VLOOKUP(AE2431,ATIVIDADES!$A:$C,3,FALSE),"NAO CADASTRADA"))</f>
        <v/>
      </c>
      <c r="AG2431" s="42"/>
      <c r="AH2431" s="48"/>
      <c r="AI2431" s="54" t="str">
        <f>IF(AH2431="","",IFERROR(VLOOKUP(AH2431,EMPRESAS!$A:$C,3,FALSE),"NAO CADASTRADA"))</f>
        <v/>
      </c>
      <c r="AJ2431" s="50"/>
      <c r="AK2431" s="54" t="str">
        <f>IF(AJ2431="","",IFERROR(VLOOKUP(AJ2431,ATIVIDADES!$A:$C,3,FALSE),"NAO CADASTRADA"))</f>
        <v/>
      </c>
      <c r="AL2431" s="42"/>
    </row>
    <row r="2432" spans="1:38" x14ac:dyDescent="0.25">
      <c r="A2432" s="26" t="str">
        <f t="shared" si="261"/>
        <v>OK</v>
      </c>
      <c r="B2432" s="29">
        <f t="shared" si="262"/>
        <v>2487914866</v>
      </c>
      <c r="C2432" s="30">
        <v>44520</v>
      </c>
      <c r="D2432" s="18">
        <f t="shared" si="265"/>
        <v>44501</v>
      </c>
      <c r="E2432" s="19" t="str">
        <f>IF(ISERROR(VLOOKUP(C2432,FERIADOS!$A:$B,1,FALSE)),IF(WEEKDAY(C2432)=1,"Dom",IF(WEEKDAY(C2432)=2,"Seg",IF(WEEKDAY(C2432)=3,"Ter",IF(WEEKDAY(C2432)=4,"Qua",IF(WEEKDAY(C2432)=5,"Qui",IF(WEEKDAY(C2432)=6,"Sex","Sab")))))),"Feriado")</f>
        <v>Sab</v>
      </c>
      <c r="F2432" s="32"/>
      <c r="G2432" s="33"/>
      <c r="H2432" s="33"/>
      <c r="I2432" s="33"/>
      <c r="J2432" s="21" t="str">
        <f t="shared" si="263"/>
        <v/>
      </c>
      <c r="K2432" s="21">
        <f t="shared" si="259"/>
        <v>0</v>
      </c>
      <c r="L2432" s="21" t="str">
        <f t="shared" si="260"/>
        <v/>
      </c>
      <c r="M2432" s="22" t="str">
        <f t="shared" si="264"/>
        <v/>
      </c>
      <c r="N2432" s="48"/>
      <c r="O2432" s="54" t="str">
        <f>IF(N2432="","",IFERROR(VLOOKUP(N2432,EMPRESAS!$A:$C,3,FALSE),"NAO CADASTRADA"))</f>
        <v/>
      </c>
      <c r="P2432" s="50"/>
      <c r="Q2432" s="54" t="str">
        <f>IF(P2432="","",IFERROR(VLOOKUP(P2432,ATIVIDADES!$A:$C,3,FALSE),"NAO CADASTRADA"))</f>
        <v/>
      </c>
      <c r="R2432" s="42"/>
      <c r="S2432" s="48"/>
      <c r="T2432" s="54" t="str">
        <f>IF(S2432="","",IFERROR(VLOOKUP(S2432,EMPRESAS!$A:$C,3,FALSE),"NAO CADASTRADA"))</f>
        <v/>
      </c>
      <c r="U2432" s="50"/>
      <c r="V2432" s="54" t="str">
        <f>IF(U2432="","",IFERROR(VLOOKUP(U2432,ATIVIDADES!$A:$C,3,FALSE),"NAO CADASTRADA"))</f>
        <v/>
      </c>
      <c r="W2432" s="42"/>
      <c r="X2432" s="48"/>
      <c r="Y2432" s="54" t="str">
        <f>IF(X2432="","",IFERROR(VLOOKUP(X2432,EMPRESAS!$A:$C,3,FALSE),"NAO CADASTRADA"))</f>
        <v/>
      </c>
      <c r="Z2432" s="50"/>
      <c r="AA2432" s="54" t="str">
        <f>IF(Z2432="","",IFERROR(VLOOKUP(Z2432,ATIVIDADES!$A:$C,3,FALSE),"NAO CADASTRADA"))</f>
        <v/>
      </c>
      <c r="AB2432" s="42"/>
      <c r="AC2432" s="48"/>
      <c r="AD2432" s="54" t="str">
        <f>IF(AC2432="","",IFERROR(VLOOKUP(AC2432,EMPRESAS!$A:$C,3,FALSE),"NAO CADASTRADA"))</f>
        <v/>
      </c>
      <c r="AE2432" s="50"/>
      <c r="AF2432" s="54" t="str">
        <f>IF(AE2432="","",IFERROR(VLOOKUP(AE2432,ATIVIDADES!$A:$C,3,FALSE),"NAO CADASTRADA"))</f>
        <v/>
      </c>
      <c r="AG2432" s="42"/>
      <c r="AH2432" s="48"/>
      <c r="AI2432" s="54" t="str">
        <f>IF(AH2432="","",IFERROR(VLOOKUP(AH2432,EMPRESAS!$A:$C,3,FALSE),"NAO CADASTRADA"))</f>
        <v/>
      </c>
      <c r="AJ2432" s="50"/>
      <c r="AK2432" s="54" t="str">
        <f>IF(AJ2432="","",IFERROR(VLOOKUP(AJ2432,ATIVIDADES!$A:$C,3,FALSE),"NAO CADASTRADA"))</f>
        <v/>
      </c>
      <c r="AL2432" s="42"/>
    </row>
    <row r="2433" spans="1:38" x14ac:dyDescent="0.25">
      <c r="A2433" s="26" t="str">
        <f t="shared" si="261"/>
        <v>OK</v>
      </c>
      <c r="B2433" s="29">
        <f t="shared" si="262"/>
        <v>2487914866</v>
      </c>
      <c r="C2433" s="30">
        <v>44521</v>
      </c>
      <c r="D2433" s="18">
        <f t="shared" si="265"/>
        <v>44501</v>
      </c>
      <c r="E2433" s="19" t="str">
        <f>IF(ISERROR(VLOOKUP(C2433,FERIADOS!$A:$B,1,FALSE)),IF(WEEKDAY(C2433)=1,"Dom",IF(WEEKDAY(C2433)=2,"Seg",IF(WEEKDAY(C2433)=3,"Ter",IF(WEEKDAY(C2433)=4,"Qua",IF(WEEKDAY(C2433)=5,"Qui",IF(WEEKDAY(C2433)=6,"Sex","Sab")))))),"Feriado")</f>
        <v>Dom</v>
      </c>
      <c r="F2433" s="32"/>
      <c r="G2433" s="33"/>
      <c r="H2433" s="33"/>
      <c r="I2433" s="33"/>
      <c r="J2433" s="21" t="str">
        <f t="shared" si="263"/>
        <v/>
      </c>
      <c r="K2433" s="21">
        <f t="shared" si="259"/>
        <v>0</v>
      </c>
      <c r="L2433" s="21" t="str">
        <f t="shared" si="260"/>
        <v/>
      </c>
      <c r="M2433" s="22" t="str">
        <f t="shared" si="264"/>
        <v/>
      </c>
      <c r="N2433" s="48"/>
      <c r="O2433" s="54" t="str">
        <f>IF(N2433="","",IFERROR(VLOOKUP(N2433,EMPRESAS!$A:$C,3,FALSE),"NAO CADASTRADA"))</f>
        <v/>
      </c>
      <c r="P2433" s="50"/>
      <c r="Q2433" s="54" t="str">
        <f>IF(P2433="","",IFERROR(VLOOKUP(P2433,ATIVIDADES!$A:$C,3,FALSE),"NAO CADASTRADA"))</f>
        <v/>
      </c>
      <c r="R2433" s="42"/>
      <c r="S2433" s="48"/>
      <c r="T2433" s="54" t="str">
        <f>IF(S2433="","",IFERROR(VLOOKUP(S2433,EMPRESAS!$A:$C,3,FALSE),"NAO CADASTRADA"))</f>
        <v/>
      </c>
      <c r="U2433" s="50"/>
      <c r="V2433" s="54" t="str">
        <f>IF(U2433="","",IFERROR(VLOOKUP(U2433,ATIVIDADES!$A:$C,3,FALSE),"NAO CADASTRADA"))</f>
        <v/>
      </c>
      <c r="W2433" s="42"/>
      <c r="X2433" s="48"/>
      <c r="Y2433" s="54" t="str">
        <f>IF(X2433="","",IFERROR(VLOOKUP(X2433,EMPRESAS!$A:$C,3,FALSE),"NAO CADASTRADA"))</f>
        <v/>
      </c>
      <c r="Z2433" s="50"/>
      <c r="AA2433" s="54" t="str">
        <f>IF(Z2433="","",IFERROR(VLOOKUP(Z2433,ATIVIDADES!$A:$C,3,FALSE),"NAO CADASTRADA"))</f>
        <v/>
      </c>
      <c r="AB2433" s="42"/>
      <c r="AC2433" s="48"/>
      <c r="AD2433" s="54" t="str">
        <f>IF(AC2433="","",IFERROR(VLOOKUP(AC2433,EMPRESAS!$A:$C,3,FALSE),"NAO CADASTRADA"))</f>
        <v/>
      </c>
      <c r="AE2433" s="50"/>
      <c r="AF2433" s="54" t="str">
        <f>IF(AE2433="","",IFERROR(VLOOKUP(AE2433,ATIVIDADES!$A:$C,3,FALSE),"NAO CADASTRADA"))</f>
        <v/>
      </c>
      <c r="AG2433" s="42"/>
      <c r="AH2433" s="48"/>
      <c r="AI2433" s="54" t="str">
        <f>IF(AH2433="","",IFERROR(VLOOKUP(AH2433,EMPRESAS!$A:$C,3,FALSE),"NAO CADASTRADA"))</f>
        <v/>
      </c>
      <c r="AJ2433" s="50"/>
      <c r="AK2433" s="54" t="str">
        <f>IF(AJ2433="","",IFERROR(VLOOKUP(AJ2433,ATIVIDADES!$A:$C,3,FALSE),"NAO CADASTRADA"))</f>
        <v/>
      </c>
      <c r="AL2433" s="42"/>
    </row>
    <row r="2434" spans="1:38" x14ac:dyDescent="0.25">
      <c r="A2434" s="26" t="str">
        <f t="shared" si="261"/>
        <v>OK</v>
      </c>
      <c r="B2434" s="29">
        <f t="shared" si="262"/>
        <v>2487914866</v>
      </c>
      <c r="C2434" s="30">
        <v>44522</v>
      </c>
      <c r="D2434" s="18">
        <f t="shared" si="265"/>
        <v>44501</v>
      </c>
      <c r="E2434" s="19" t="str">
        <f>IF(ISERROR(VLOOKUP(C2434,FERIADOS!$A:$B,1,FALSE)),IF(WEEKDAY(C2434)=1,"Dom",IF(WEEKDAY(C2434)=2,"Seg",IF(WEEKDAY(C2434)=3,"Ter",IF(WEEKDAY(C2434)=4,"Qua",IF(WEEKDAY(C2434)=5,"Qui",IF(WEEKDAY(C2434)=6,"Sex","Sab")))))),"Feriado")</f>
        <v>Seg</v>
      </c>
      <c r="F2434" s="32">
        <v>0.32291666666666669</v>
      </c>
      <c r="G2434" s="33">
        <v>0.5</v>
      </c>
      <c r="H2434" s="33">
        <v>0.54166666666666663</v>
      </c>
      <c r="I2434" s="33">
        <v>0.7416666666666667</v>
      </c>
      <c r="J2434" s="21">
        <f t="shared" si="263"/>
        <v>0.37708333333333338</v>
      </c>
      <c r="K2434" s="21">
        <f t="shared" si="259"/>
        <v>0.37708333333333333</v>
      </c>
      <c r="L2434" s="21">
        <f t="shared" si="260"/>
        <v>1.0416666666666685E-2</v>
      </c>
      <c r="M2434" s="22">
        <f t="shared" si="264"/>
        <v>0</v>
      </c>
      <c r="N2434" s="48">
        <v>32</v>
      </c>
      <c r="O2434" s="54" t="str">
        <f>IF(N2434="","",IFERROR(VLOOKUP(N2434,EMPRESAS!$A:$C,3,FALSE),"NAO CADASTRADA"))</f>
        <v>NIPRO</v>
      </c>
      <c r="P2434" s="50">
        <v>52</v>
      </c>
      <c r="Q2434" s="54" t="str">
        <f>IF(P2434="","",IFERROR(VLOOKUP(P2434,ATIVIDADES!$A:$C,3,FALSE),"NAO CADASTRADA"))</f>
        <v xml:space="preserve">REVISÃO DPTO PESSOAL </v>
      </c>
      <c r="R2434" s="42">
        <v>0.11319444444444444</v>
      </c>
      <c r="S2434" s="48">
        <v>160</v>
      </c>
      <c r="T2434" s="54" t="str">
        <f>IF(S2434="","",IFERROR(VLOOKUP(S2434,EMPRESAS!$A:$C,3,FALSE),"NAO CADASTRADA"))</f>
        <v>SAPORE</v>
      </c>
      <c r="U2434" s="50">
        <v>52</v>
      </c>
      <c r="V2434" s="54" t="str">
        <f>IF(U2434="","",IFERROR(VLOOKUP(U2434,ATIVIDADES!$A:$C,3,FALSE),"NAO CADASTRADA"))</f>
        <v xml:space="preserve">REVISÃO DPTO PESSOAL </v>
      </c>
      <c r="W2434" s="42">
        <v>0.2638888888888889</v>
      </c>
      <c r="X2434" s="48"/>
      <c r="Y2434" s="54" t="str">
        <f>IF(X2434="","",IFERROR(VLOOKUP(X2434,EMPRESAS!$A:$C,3,FALSE),"NAO CADASTRADA"))</f>
        <v/>
      </c>
      <c r="Z2434" s="50"/>
      <c r="AA2434" s="54" t="str">
        <f>IF(Z2434="","",IFERROR(VLOOKUP(Z2434,ATIVIDADES!$A:$C,3,FALSE),"NAO CADASTRADA"))</f>
        <v/>
      </c>
      <c r="AB2434" s="42"/>
      <c r="AC2434" s="48"/>
      <c r="AD2434" s="54" t="str">
        <f>IF(AC2434="","",IFERROR(VLOOKUP(AC2434,EMPRESAS!$A:$C,3,FALSE),"NAO CADASTRADA"))</f>
        <v/>
      </c>
      <c r="AE2434" s="50"/>
      <c r="AF2434" s="54" t="str">
        <f>IF(AE2434="","",IFERROR(VLOOKUP(AE2434,ATIVIDADES!$A:$C,3,FALSE),"NAO CADASTRADA"))</f>
        <v/>
      </c>
      <c r="AG2434" s="42"/>
      <c r="AH2434" s="48"/>
      <c r="AI2434" s="54" t="str">
        <f>IF(AH2434="","",IFERROR(VLOOKUP(AH2434,EMPRESAS!$A:$C,3,FALSE),"NAO CADASTRADA"))</f>
        <v/>
      </c>
      <c r="AJ2434" s="50"/>
      <c r="AK2434" s="54" t="str">
        <f>IF(AJ2434="","",IFERROR(VLOOKUP(AJ2434,ATIVIDADES!$A:$C,3,FALSE),"NAO CADASTRADA"))</f>
        <v/>
      </c>
      <c r="AL2434" s="42"/>
    </row>
    <row r="2435" spans="1:38" x14ac:dyDescent="0.25">
      <c r="A2435" s="26" t="str">
        <f t="shared" si="261"/>
        <v>OK</v>
      </c>
      <c r="B2435" s="29">
        <f t="shared" si="262"/>
        <v>2487914866</v>
      </c>
      <c r="C2435" s="30">
        <v>44523</v>
      </c>
      <c r="D2435" s="18">
        <f t="shared" si="265"/>
        <v>44501</v>
      </c>
      <c r="E2435" s="19" t="str">
        <f>IF(ISERROR(VLOOKUP(C2435,FERIADOS!$A:$B,1,FALSE)),IF(WEEKDAY(C2435)=1,"Dom",IF(WEEKDAY(C2435)=2,"Seg",IF(WEEKDAY(C2435)=3,"Ter",IF(WEEKDAY(C2435)=4,"Qua",IF(WEEKDAY(C2435)=5,"Qui",IF(WEEKDAY(C2435)=6,"Sex","Sab")))))),"Feriado")</f>
        <v>Ter</v>
      </c>
      <c r="F2435" s="32">
        <v>0.32291666666666669</v>
      </c>
      <c r="G2435" s="33">
        <v>0.5</v>
      </c>
      <c r="H2435" s="33">
        <v>0.54166666666666663</v>
      </c>
      <c r="I2435" s="33">
        <v>0.7416666666666667</v>
      </c>
      <c r="J2435" s="21">
        <f t="shared" si="263"/>
        <v>0.37708333333333338</v>
      </c>
      <c r="K2435" s="21">
        <f t="shared" si="259"/>
        <v>0.37708333333333333</v>
      </c>
      <c r="L2435" s="21">
        <f t="shared" si="260"/>
        <v>1.0416666666666685E-2</v>
      </c>
      <c r="M2435" s="22">
        <f t="shared" si="264"/>
        <v>0</v>
      </c>
      <c r="N2435" s="48">
        <v>160</v>
      </c>
      <c r="O2435" s="54" t="str">
        <f>IF(N2435="","",IFERROR(VLOOKUP(N2435,EMPRESAS!$A:$C,3,FALSE),"NAO CADASTRADA"))</f>
        <v>SAPORE</v>
      </c>
      <c r="P2435" s="50">
        <v>52</v>
      </c>
      <c r="Q2435" s="54" t="str">
        <f>IF(P2435="","",IFERROR(VLOOKUP(P2435,ATIVIDADES!$A:$C,3,FALSE),"NAO CADASTRADA"))</f>
        <v xml:space="preserve">REVISÃO DPTO PESSOAL </v>
      </c>
      <c r="R2435" s="42">
        <v>0.23958333333333334</v>
      </c>
      <c r="S2435" s="48">
        <v>32</v>
      </c>
      <c r="T2435" s="54" t="str">
        <f>IF(S2435="","",IFERROR(VLOOKUP(S2435,EMPRESAS!$A:$C,3,FALSE),"NAO CADASTRADA"))</f>
        <v>NIPRO</v>
      </c>
      <c r="U2435" s="50">
        <v>52</v>
      </c>
      <c r="V2435" s="54" t="str">
        <f>IF(U2435="","",IFERROR(VLOOKUP(U2435,ATIVIDADES!$A:$C,3,FALSE),"NAO CADASTRADA"))</f>
        <v xml:space="preserve">REVISÃO DPTO PESSOAL </v>
      </c>
      <c r="W2435" s="42">
        <v>0.13749999999999998</v>
      </c>
      <c r="X2435" s="48"/>
      <c r="Y2435" s="54" t="str">
        <f>IF(X2435="","",IFERROR(VLOOKUP(X2435,EMPRESAS!$A:$C,3,FALSE),"NAO CADASTRADA"))</f>
        <v/>
      </c>
      <c r="Z2435" s="50"/>
      <c r="AA2435" s="54" t="str">
        <f>IF(Z2435="","",IFERROR(VLOOKUP(Z2435,ATIVIDADES!$A:$C,3,FALSE),"NAO CADASTRADA"))</f>
        <v/>
      </c>
      <c r="AB2435" s="42"/>
      <c r="AC2435" s="48"/>
      <c r="AD2435" s="54" t="str">
        <f>IF(AC2435="","",IFERROR(VLOOKUP(AC2435,EMPRESAS!$A:$C,3,FALSE),"NAO CADASTRADA"))</f>
        <v/>
      </c>
      <c r="AE2435" s="50"/>
      <c r="AF2435" s="54" t="str">
        <f>IF(AE2435="","",IFERROR(VLOOKUP(AE2435,ATIVIDADES!$A:$C,3,FALSE),"NAO CADASTRADA"))</f>
        <v/>
      </c>
      <c r="AG2435" s="42"/>
      <c r="AH2435" s="48"/>
      <c r="AI2435" s="54" t="str">
        <f>IF(AH2435="","",IFERROR(VLOOKUP(AH2435,EMPRESAS!$A:$C,3,FALSE),"NAO CADASTRADA"))</f>
        <v/>
      </c>
      <c r="AJ2435" s="50"/>
      <c r="AK2435" s="54" t="str">
        <f>IF(AJ2435="","",IFERROR(VLOOKUP(AJ2435,ATIVIDADES!$A:$C,3,FALSE),"NAO CADASTRADA"))</f>
        <v/>
      </c>
      <c r="AL2435" s="42"/>
    </row>
    <row r="2436" spans="1:38" x14ac:dyDescent="0.25">
      <c r="A2436" s="26" t="str">
        <f t="shared" si="261"/>
        <v>OK</v>
      </c>
      <c r="B2436" s="29">
        <f t="shared" si="262"/>
        <v>2487914866</v>
      </c>
      <c r="C2436" s="30">
        <v>44524</v>
      </c>
      <c r="D2436" s="18">
        <f t="shared" si="265"/>
        <v>44501</v>
      </c>
      <c r="E2436" s="19" t="str">
        <f>IF(ISERROR(VLOOKUP(C2436,FERIADOS!$A:$B,1,FALSE)),IF(WEEKDAY(C2436)=1,"Dom",IF(WEEKDAY(C2436)=2,"Seg",IF(WEEKDAY(C2436)=3,"Ter",IF(WEEKDAY(C2436)=4,"Qua",IF(WEEKDAY(C2436)=5,"Qui",IF(WEEKDAY(C2436)=6,"Sex","Sab")))))),"Feriado")</f>
        <v>Qua</v>
      </c>
      <c r="F2436" s="32">
        <v>0.32291666666666669</v>
      </c>
      <c r="G2436" s="33">
        <v>0.5</v>
      </c>
      <c r="H2436" s="33">
        <v>0.54166666666666663</v>
      </c>
      <c r="I2436" s="33">
        <v>0.7416666666666667</v>
      </c>
      <c r="J2436" s="21">
        <f t="shared" si="263"/>
        <v>0.37708333333333338</v>
      </c>
      <c r="K2436" s="21">
        <f t="shared" si="259"/>
        <v>0.37708333333333333</v>
      </c>
      <c r="L2436" s="21">
        <f t="shared" si="260"/>
        <v>1.0416666666666685E-2</v>
      </c>
      <c r="M2436" s="22">
        <f t="shared" si="264"/>
        <v>0</v>
      </c>
      <c r="N2436" s="48">
        <v>160</v>
      </c>
      <c r="O2436" s="54" t="str">
        <f>IF(N2436="","",IFERROR(VLOOKUP(N2436,EMPRESAS!$A:$C,3,FALSE),"NAO CADASTRADA"))</f>
        <v>SAPORE</v>
      </c>
      <c r="P2436" s="50">
        <v>52</v>
      </c>
      <c r="Q2436" s="54" t="str">
        <f>IF(P2436="","",IFERROR(VLOOKUP(P2436,ATIVIDADES!$A:$C,3,FALSE),"NAO CADASTRADA"))</f>
        <v xml:space="preserve">REVISÃO DPTO PESSOAL </v>
      </c>
      <c r="R2436" s="42">
        <v>7.9861111111111105E-2</v>
      </c>
      <c r="S2436" s="48">
        <v>6</v>
      </c>
      <c r="T2436" s="54" t="str">
        <f>IF(S2436="","",IFERROR(VLOOKUP(S2436,EMPRESAS!$A:$C,3,FALSE),"NAO CADASTRADA"))</f>
        <v>ANHANGUERA</v>
      </c>
      <c r="U2436" s="50">
        <v>52</v>
      </c>
      <c r="V2436" s="54" t="str">
        <f>IF(U2436="","",IFERROR(VLOOKUP(U2436,ATIVIDADES!$A:$C,3,FALSE),"NAO CADASTRADA"))</f>
        <v xml:space="preserve">REVISÃO DPTO PESSOAL </v>
      </c>
      <c r="W2436" s="42">
        <v>0.1388888888888889</v>
      </c>
      <c r="X2436" s="48">
        <v>32</v>
      </c>
      <c r="Y2436" s="54" t="str">
        <f>IF(X2436="","",IFERROR(VLOOKUP(X2436,EMPRESAS!$A:$C,3,FALSE),"NAO CADASTRADA"))</f>
        <v>NIPRO</v>
      </c>
      <c r="Z2436" s="50">
        <v>52</v>
      </c>
      <c r="AA2436" s="54" t="str">
        <f>IF(Z2436="","",IFERROR(VLOOKUP(Z2436,ATIVIDADES!$A:$C,3,FALSE),"NAO CADASTRADA"))</f>
        <v xml:space="preserve">REVISÃO DPTO PESSOAL </v>
      </c>
      <c r="AB2436" s="42">
        <v>0.15833333333333333</v>
      </c>
      <c r="AC2436" s="48"/>
      <c r="AD2436" s="54" t="str">
        <f>IF(AC2436="","",IFERROR(VLOOKUP(AC2436,EMPRESAS!$A:$C,3,FALSE),"NAO CADASTRADA"))</f>
        <v/>
      </c>
      <c r="AE2436" s="50"/>
      <c r="AF2436" s="54" t="str">
        <f>IF(AE2436="","",IFERROR(VLOOKUP(AE2436,ATIVIDADES!$A:$C,3,FALSE),"NAO CADASTRADA"))</f>
        <v/>
      </c>
      <c r="AG2436" s="42"/>
      <c r="AH2436" s="48"/>
      <c r="AI2436" s="54" t="str">
        <f>IF(AH2436="","",IFERROR(VLOOKUP(AH2436,EMPRESAS!$A:$C,3,FALSE),"NAO CADASTRADA"))</f>
        <v/>
      </c>
      <c r="AJ2436" s="50"/>
      <c r="AK2436" s="54" t="str">
        <f>IF(AJ2436="","",IFERROR(VLOOKUP(AJ2436,ATIVIDADES!$A:$C,3,FALSE),"NAO CADASTRADA"))</f>
        <v/>
      </c>
      <c r="AL2436" s="42"/>
    </row>
    <row r="2437" spans="1:38" x14ac:dyDescent="0.25">
      <c r="A2437" s="26" t="str">
        <f t="shared" si="261"/>
        <v>OK</v>
      </c>
      <c r="B2437" s="29">
        <f t="shared" si="262"/>
        <v>2487914866</v>
      </c>
      <c r="C2437" s="30">
        <v>44525</v>
      </c>
      <c r="D2437" s="18">
        <f t="shared" si="265"/>
        <v>44501</v>
      </c>
      <c r="E2437" s="19" t="str">
        <f>IF(ISERROR(VLOOKUP(C2437,FERIADOS!$A:$B,1,FALSE)),IF(WEEKDAY(C2437)=1,"Dom",IF(WEEKDAY(C2437)=2,"Seg",IF(WEEKDAY(C2437)=3,"Ter",IF(WEEKDAY(C2437)=4,"Qua",IF(WEEKDAY(C2437)=5,"Qui",IF(WEEKDAY(C2437)=6,"Sex","Sab")))))),"Feriado")</f>
        <v>Qui</v>
      </c>
      <c r="F2437" s="32">
        <v>0.32291666666666669</v>
      </c>
      <c r="G2437" s="33">
        <v>0.5</v>
      </c>
      <c r="H2437" s="33">
        <v>0.54166666666666663</v>
      </c>
      <c r="I2437" s="33">
        <v>0.7416666666666667</v>
      </c>
      <c r="J2437" s="21">
        <f t="shared" si="263"/>
        <v>0.37708333333333338</v>
      </c>
      <c r="K2437" s="21">
        <f t="shared" si="259"/>
        <v>0.37708333333333333</v>
      </c>
      <c r="L2437" s="21">
        <f t="shared" si="260"/>
        <v>1.0416666666666685E-2</v>
      </c>
      <c r="M2437" s="22">
        <f t="shared" si="264"/>
        <v>0</v>
      </c>
      <c r="N2437" s="48">
        <v>160</v>
      </c>
      <c r="O2437" s="54" t="str">
        <f>IF(N2437="","",IFERROR(VLOOKUP(N2437,EMPRESAS!$A:$C,3,FALSE),"NAO CADASTRADA"))</f>
        <v>SAPORE</v>
      </c>
      <c r="P2437" s="50">
        <v>52</v>
      </c>
      <c r="Q2437" s="54" t="str">
        <f>IF(P2437="","",IFERROR(VLOOKUP(P2437,ATIVIDADES!$A:$C,3,FALSE),"NAO CADASTRADA"))</f>
        <v xml:space="preserve">REVISÃO DPTO PESSOAL </v>
      </c>
      <c r="R2437" s="42">
        <v>0.125</v>
      </c>
      <c r="S2437" s="48">
        <v>32</v>
      </c>
      <c r="T2437" s="54" t="str">
        <f>IF(S2437="","",IFERROR(VLOOKUP(S2437,EMPRESAS!$A:$C,3,FALSE),"NAO CADASTRADA"))</f>
        <v>NIPRO</v>
      </c>
      <c r="U2437" s="50">
        <v>52</v>
      </c>
      <c r="V2437" s="54" t="str">
        <f>IF(U2437="","",IFERROR(VLOOKUP(U2437,ATIVIDADES!$A:$C,3,FALSE),"NAO CADASTRADA"))</f>
        <v xml:space="preserve">REVISÃO DPTO PESSOAL </v>
      </c>
      <c r="W2437" s="42">
        <v>0.18958333333333333</v>
      </c>
      <c r="X2437" s="48">
        <v>6</v>
      </c>
      <c r="Y2437" s="54" t="str">
        <f>IF(X2437="","",IFERROR(VLOOKUP(X2437,EMPRESAS!$A:$C,3,FALSE),"NAO CADASTRADA"))</f>
        <v>ANHANGUERA</v>
      </c>
      <c r="Z2437" s="50">
        <v>52</v>
      </c>
      <c r="AA2437" s="54" t="str">
        <f>IF(Z2437="","",IFERROR(VLOOKUP(Z2437,ATIVIDADES!$A:$C,3,FALSE),"NAO CADASTRADA"))</f>
        <v xml:space="preserve">REVISÃO DPTO PESSOAL </v>
      </c>
      <c r="AB2437" s="42">
        <v>6.25E-2</v>
      </c>
      <c r="AC2437" s="48"/>
      <c r="AD2437" s="54" t="str">
        <f>IF(AC2437="","",IFERROR(VLOOKUP(AC2437,EMPRESAS!$A:$C,3,FALSE),"NAO CADASTRADA"))</f>
        <v/>
      </c>
      <c r="AE2437" s="50"/>
      <c r="AF2437" s="54" t="str">
        <f>IF(AE2437="","",IFERROR(VLOOKUP(AE2437,ATIVIDADES!$A:$C,3,FALSE),"NAO CADASTRADA"))</f>
        <v/>
      </c>
      <c r="AG2437" s="42"/>
      <c r="AH2437" s="48"/>
      <c r="AI2437" s="54" t="str">
        <f>IF(AH2437="","",IFERROR(VLOOKUP(AH2437,EMPRESAS!$A:$C,3,FALSE),"NAO CADASTRADA"))</f>
        <v/>
      </c>
      <c r="AJ2437" s="50"/>
      <c r="AK2437" s="54" t="str">
        <f>IF(AJ2437="","",IFERROR(VLOOKUP(AJ2437,ATIVIDADES!$A:$C,3,FALSE),"NAO CADASTRADA"))</f>
        <v/>
      </c>
      <c r="AL2437" s="42"/>
    </row>
    <row r="2438" spans="1:38" x14ac:dyDescent="0.25">
      <c r="A2438" s="26" t="str">
        <f t="shared" si="261"/>
        <v>OK</v>
      </c>
      <c r="B2438" s="29">
        <f t="shared" si="262"/>
        <v>2487914866</v>
      </c>
      <c r="C2438" s="30">
        <v>44526</v>
      </c>
      <c r="D2438" s="18">
        <f t="shared" si="265"/>
        <v>44501</v>
      </c>
      <c r="E2438" s="19" t="str">
        <f>IF(ISERROR(VLOOKUP(C2438,FERIADOS!$A:$B,1,FALSE)),IF(WEEKDAY(C2438)=1,"Dom",IF(WEEKDAY(C2438)=2,"Seg",IF(WEEKDAY(C2438)=3,"Ter",IF(WEEKDAY(C2438)=4,"Qua",IF(WEEKDAY(C2438)=5,"Qui",IF(WEEKDAY(C2438)=6,"Sex","Sab")))))),"Feriado")</f>
        <v>Sex</v>
      </c>
      <c r="F2438" s="32">
        <v>0.32291666666666669</v>
      </c>
      <c r="G2438" s="33">
        <v>0.5</v>
      </c>
      <c r="H2438" s="33">
        <v>0.54166666666666663</v>
      </c>
      <c r="I2438" s="33">
        <v>0.66666666666666663</v>
      </c>
      <c r="J2438" s="21">
        <f t="shared" si="263"/>
        <v>0.30208333333333331</v>
      </c>
      <c r="K2438" s="21">
        <f t="shared" si="259"/>
        <v>0.30208333333333331</v>
      </c>
      <c r="L2438" s="21">
        <f t="shared" si="260"/>
        <v>0</v>
      </c>
      <c r="M2438" s="22">
        <f t="shared" si="264"/>
        <v>6.4583333333333381E-2</v>
      </c>
      <c r="N2438" s="48">
        <v>32</v>
      </c>
      <c r="O2438" s="54" t="str">
        <f>IF(N2438="","",IFERROR(VLOOKUP(N2438,EMPRESAS!$A:$C,3,FALSE),"NAO CADASTRADA"))</f>
        <v>NIPRO</v>
      </c>
      <c r="P2438" s="50">
        <v>52</v>
      </c>
      <c r="Q2438" s="54" t="str">
        <f>IF(P2438="","",IFERROR(VLOOKUP(P2438,ATIVIDADES!$A:$C,3,FALSE),"NAO CADASTRADA"))</f>
        <v xml:space="preserve">REVISÃO DPTO PESSOAL </v>
      </c>
      <c r="R2438" s="42">
        <v>0.25</v>
      </c>
      <c r="S2438" s="48">
        <v>160</v>
      </c>
      <c r="T2438" s="54" t="str">
        <f>IF(S2438="","",IFERROR(VLOOKUP(S2438,EMPRESAS!$A:$C,3,FALSE),"NAO CADASTRADA"))</f>
        <v>SAPORE</v>
      </c>
      <c r="U2438" s="50">
        <v>52</v>
      </c>
      <c r="V2438" s="54" t="str">
        <f>IF(U2438="","",IFERROR(VLOOKUP(U2438,ATIVIDADES!$A:$C,3,FALSE),"NAO CADASTRADA"))</f>
        <v xml:space="preserve">REVISÃO DPTO PESSOAL </v>
      </c>
      <c r="W2438" s="42">
        <v>5.2083333333333336E-2</v>
      </c>
      <c r="X2438" s="48"/>
      <c r="Y2438" s="54" t="str">
        <f>IF(X2438="","",IFERROR(VLOOKUP(X2438,EMPRESAS!$A:$C,3,FALSE),"NAO CADASTRADA"))</f>
        <v/>
      </c>
      <c r="Z2438" s="50"/>
      <c r="AA2438" s="54" t="str">
        <f>IF(Z2438="","",IFERROR(VLOOKUP(Z2438,ATIVIDADES!$A:$C,3,FALSE),"NAO CADASTRADA"))</f>
        <v/>
      </c>
      <c r="AB2438" s="42"/>
      <c r="AC2438" s="48"/>
      <c r="AD2438" s="54" t="str">
        <f>IF(AC2438="","",IFERROR(VLOOKUP(AC2438,EMPRESAS!$A:$C,3,FALSE),"NAO CADASTRADA"))</f>
        <v/>
      </c>
      <c r="AE2438" s="50"/>
      <c r="AF2438" s="54" t="str">
        <f>IF(AE2438="","",IFERROR(VLOOKUP(AE2438,ATIVIDADES!$A:$C,3,FALSE),"NAO CADASTRADA"))</f>
        <v/>
      </c>
      <c r="AG2438" s="42"/>
      <c r="AH2438" s="48"/>
      <c r="AI2438" s="54" t="str">
        <f>IF(AH2438="","",IFERROR(VLOOKUP(AH2438,EMPRESAS!$A:$C,3,FALSE),"NAO CADASTRADA"))</f>
        <v/>
      </c>
      <c r="AJ2438" s="50"/>
      <c r="AK2438" s="54" t="str">
        <f>IF(AJ2438="","",IFERROR(VLOOKUP(AJ2438,ATIVIDADES!$A:$C,3,FALSE),"NAO CADASTRADA"))</f>
        <v/>
      </c>
      <c r="AL2438" s="42"/>
    </row>
    <row r="2439" spans="1:38" x14ac:dyDescent="0.25">
      <c r="A2439" s="26" t="str">
        <f t="shared" si="261"/>
        <v>OK</v>
      </c>
      <c r="B2439" s="29">
        <f t="shared" si="262"/>
        <v>2487914866</v>
      </c>
      <c r="C2439" s="30">
        <v>44527</v>
      </c>
      <c r="D2439" s="18">
        <f t="shared" si="265"/>
        <v>44501</v>
      </c>
      <c r="E2439" s="19" t="str">
        <f>IF(ISERROR(VLOOKUP(C2439,FERIADOS!$A:$B,1,FALSE)),IF(WEEKDAY(C2439)=1,"Dom",IF(WEEKDAY(C2439)=2,"Seg",IF(WEEKDAY(C2439)=3,"Ter",IF(WEEKDAY(C2439)=4,"Qua",IF(WEEKDAY(C2439)=5,"Qui",IF(WEEKDAY(C2439)=6,"Sex","Sab")))))),"Feriado")</f>
        <v>Sab</v>
      </c>
      <c r="F2439" s="32"/>
      <c r="G2439" s="33"/>
      <c r="H2439" s="33"/>
      <c r="I2439" s="33"/>
      <c r="J2439" s="21" t="str">
        <f t="shared" si="263"/>
        <v/>
      </c>
      <c r="K2439" s="21">
        <f t="shared" ref="K2439:K2502" si="266">SUM(R2439,W2439,AB2439,AG2439,AL2439)</f>
        <v>0</v>
      </c>
      <c r="L2439" s="21" t="str">
        <f t="shared" ref="L2439:L2502" si="267">IF(OR(E2439="Sab",E2439="Dom",E2439="Feriado"),J2439,IF(J2439="","",IF(J2439&lt;=$M$2,0,J2439-$M$2)))</f>
        <v/>
      </c>
      <c r="M2439" s="22" t="str">
        <f t="shared" si="264"/>
        <v/>
      </c>
      <c r="N2439" s="48"/>
      <c r="O2439" s="54" t="str">
        <f>IF(N2439="","",IFERROR(VLOOKUP(N2439,EMPRESAS!$A:$C,3,FALSE),"NAO CADASTRADA"))</f>
        <v/>
      </c>
      <c r="P2439" s="50"/>
      <c r="Q2439" s="54" t="str">
        <f>IF(P2439="","",IFERROR(VLOOKUP(P2439,ATIVIDADES!$A:$C,3,FALSE),"NAO CADASTRADA"))</f>
        <v/>
      </c>
      <c r="R2439" s="42"/>
      <c r="S2439" s="48"/>
      <c r="T2439" s="54" t="str">
        <f>IF(S2439="","",IFERROR(VLOOKUP(S2439,EMPRESAS!$A:$C,3,FALSE),"NAO CADASTRADA"))</f>
        <v/>
      </c>
      <c r="U2439" s="50"/>
      <c r="V2439" s="54" t="str">
        <f>IF(U2439="","",IFERROR(VLOOKUP(U2439,ATIVIDADES!$A:$C,3,FALSE),"NAO CADASTRADA"))</f>
        <v/>
      </c>
      <c r="W2439" s="42"/>
      <c r="X2439" s="48"/>
      <c r="Y2439" s="54" t="str">
        <f>IF(X2439="","",IFERROR(VLOOKUP(X2439,EMPRESAS!$A:$C,3,FALSE),"NAO CADASTRADA"))</f>
        <v/>
      </c>
      <c r="Z2439" s="50"/>
      <c r="AA2439" s="54" t="str">
        <f>IF(Z2439="","",IFERROR(VLOOKUP(Z2439,ATIVIDADES!$A:$C,3,FALSE),"NAO CADASTRADA"))</f>
        <v/>
      </c>
      <c r="AB2439" s="42"/>
      <c r="AC2439" s="48"/>
      <c r="AD2439" s="54" t="str">
        <f>IF(AC2439="","",IFERROR(VLOOKUP(AC2439,EMPRESAS!$A:$C,3,FALSE),"NAO CADASTRADA"))</f>
        <v/>
      </c>
      <c r="AE2439" s="50"/>
      <c r="AF2439" s="54" t="str">
        <f>IF(AE2439="","",IFERROR(VLOOKUP(AE2439,ATIVIDADES!$A:$C,3,FALSE),"NAO CADASTRADA"))</f>
        <v/>
      </c>
      <c r="AG2439" s="42"/>
      <c r="AH2439" s="48"/>
      <c r="AI2439" s="54" t="str">
        <f>IF(AH2439="","",IFERROR(VLOOKUP(AH2439,EMPRESAS!$A:$C,3,FALSE),"NAO CADASTRADA"))</f>
        <v/>
      </c>
      <c r="AJ2439" s="50"/>
      <c r="AK2439" s="54" t="str">
        <f>IF(AJ2439="","",IFERROR(VLOOKUP(AJ2439,ATIVIDADES!$A:$C,3,FALSE),"NAO CADASTRADA"))</f>
        <v/>
      </c>
      <c r="AL2439" s="42"/>
    </row>
    <row r="2440" spans="1:38" x14ac:dyDescent="0.25">
      <c r="A2440" s="26" t="str">
        <f t="shared" ref="A2440:A2503" si="268">IF(J2440="","OK",IF(K2440&lt;&gt;J2440,"PENDENTE","OK"))</f>
        <v>OK</v>
      </c>
      <c r="B2440" s="29">
        <f t="shared" ref="B2440:B2503" si="269">$D$2</f>
        <v>2487914866</v>
      </c>
      <c r="C2440" s="30">
        <v>44528</v>
      </c>
      <c r="D2440" s="18">
        <f t="shared" si="265"/>
        <v>44501</v>
      </c>
      <c r="E2440" s="19" t="str">
        <f>IF(ISERROR(VLOOKUP(C2440,FERIADOS!$A:$B,1,FALSE)),IF(WEEKDAY(C2440)=1,"Dom",IF(WEEKDAY(C2440)=2,"Seg",IF(WEEKDAY(C2440)=3,"Ter",IF(WEEKDAY(C2440)=4,"Qua",IF(WEEKDAY(C2440)=5,"Qui",IF(WEEKDAY(C2440)=6,"Sex","Sab")))))),"Feriado")</f>
        <v>Dom</v>
      </c>
      <c r="F2440" s="32"/>
      <c r="G2440" s="33"/>
      <c r="H2440" s="33"/>
      <c r="I2440" s="33"/>
      <c r="J2440" s="21" t="str">
        <f t="shared" ref="J2440:J2503" si="270">IF(OR(F2440="",G2440="",H2440="",I2440=""),"",I2440-H2440+G2440-F2440)</f>
        <v/>
      </c>
      <c r="K2440" s="21">
        <f t="shared" si="266"/>
        <v>0</v>
      </c>
      <c r="L2440" s="21" t="str">
        <f t="shared" si="267"/>
        <v/>
      </c>
      <c r="M2440" s="22" t="str">
        <f t="shared" ref="M2440:M2503" si="271">IF(J2440="","",IF(OR(E2440="Sab",E2440="Dom",E2440="Feriado"),0,IF(J2440&gt;=$M$2,0,$M$2-J2440)))</f>
        <v/>
      </c>
      <c r="N2440" s="48"/>
      <c r="O2440" s="54" t="str">
        <f>IF(N2440="","",IFERROR(VLOOKUP(N2440,EMPRESAS!$A:$C,3,FALSE),"NAO CADASTRADA"))</f>
        <v/>
      </c>
      <c r="P2440" s="50"/>
      <c r="Q2440" s="54" t="str">
        <f>IF(P2440="","",IFERROR(VLOOKUP(P2440,ATIVIDADES!$A:$C,3,FALSE),"NAO CADASTRADA"))</f>
        <v/>
      </c>
      <c r="R2440" s="42"/>
      <c r="S2440" s="48"/>
      <c r="T2440" s="54" t="str">
        <f>IF(S2440="","",IFERROR(VLOOKUP(S2440,EMPRESAS!$A:$C,3,FALSE),"NAO CADASTRADA"))</f>
        <v/>
      </c>
      <c r="U2440" s="50"/>
      <c r="V2440" s="54" t="str">
        <f>IF(U2440="","",IFERROR(VLOOKUP(U2440,ATIVIDADES!$A:$C,3,FALSE),"NAO CADASTRADA"))</f>
        <v/>
      </c>
      <c r="W2440" s="42"/>
      <c r="X2440" s="48"/>
      <c r="Y2440" s="54" t="str">
        <f>IF(X2440="","",IFERROR(VLOOKUP(X2440,EMPRESAS!$A:$C,3,FALSE),"NAO CADASTRADA"))</f>
        <v/>
      </c>
      <c r="Z2440" s="50"/>
      <c r="AA2440" s="54" t="str">
        <f>IF(Z2440="","",IFERROR(VLOOKUP(Z2440,ATIVIDADES!$A:$C,3,FALSE),"NAO CADASTRADA"))</f>
        <v/>
      </c>
      <c r="AB2440" s="42"/>
      <c r="AC2440" s="48"/>
      <c r="AD2440" s="54" t="str">
        <f>IF(AC2440="","",IFERROR(VLOOKUP(AC2440,EMPRESAS!$A:$C,3,FALSE),"NAO CADASTRADA"))</f>
        <v/>
      </c>
      <c r="AE2440" s="50"/>
      <c r="AF2440" s="54" t="str">
        <f>IF(AE2440="","",IFERROR(VLOOKUP(AE2440,ATIVIDADES!$A:$C,3,FALSE),"NAO CADASTRADA"))</f>
        <v/>
      </c>
      <c r="AG2440" s="42"/>
      <c r="AH2440" s="48"/>
      <c r="AI2440" s="54" t="str">
        <f>IF(AH2440="","",IFERROR(VLOOKUP(AH2440,EMPRESAS!$A:$C,3,FALSE),"NAO CADASTRADA"))</f>
        <v/>
      </c>
      <c r="AJ2440" s="50"/>
      <c r="AK2440" s="54" t="str">
        <f>IF(AJ2440="","",IFERROR(VLOOKUP(AJ2440,ATIVIDADES!$A:$C,3,FALSE),"NAO CADASTRADA"))</f>
        <v/>
      </c>
      <c r="AL2440" s="42"/>
    </row>
    <row r="2441" spans="1:38" x14ac:dyDescent="0.25">
      <c r="A2441" s="26" t="str">
        <f t="shared" si="268"/>
        <v>OK</v>
      </c>
      <c r="B2441" s="29">
        <f t="shared" si="269"/>
        <v>2487914866</v>
      </c>
      <c r="C2441" s="30">
        <v>44529</v>
      </c>
      <c r="D2441" s="18">
        <f t="shared" ref="D2441:D2504" si="272">IF(MONTH(C2441)=MONTH(C2440),D2440,C2441)</f>
        <v>44501</v>
      </c>
      <c r="E2441" s="19" t="str">
        <f>IF(ISERROR(VLOOKUP(C2441,FERIADOS!$A:$B,1,FALSE)),IF(WEEKDAY(C2441)=1,"Dom",IF(WEEKDAY(C2441)=2,"Seg",IF(WEEKDAY(C2441)=3,"Ter",IF(WEEKDAY(C2441)=4,"Qua",IF(WEEKDAY(C2441)=5,"Qui",IF(WEEKDAY(C2441)=6,"Sex","Sab")))))),"Feriado")</f>
        <v>Seg</v>
      </c>
      <c r="F2441" s="32">
        <v>0.32291666666666669</v>
      </c>
      <c r="G2441" s="33">
        <v>0.5</v>
      </c>
      <c r="H2441" s="33">
        <v>0.54166666666666663</v>
      </c>
      <c r="I2441" s="33">
        <v>0.7416666666666667</v>
      </c>
      <c r="J2441" s="21">
        <f t="shared" si="270"/>
        <v>0.37708333333333338</v>
      </c>
      <c r="K2441" s="21">
        <f t="shared" si="266"/>
        <v>0.37708333333333338</v>
      </c>
      <c r="L2441" s="21">
        <f t="shared" si="267"/>
        <v>1.0416666666666685E-2</v>
      </c>
      <c r="M2441" s="22">
        <f t="shared" si="271"/>
        <v>0</v>
      </c>
      <c r="N2441" s="48">
        <v>32</v>
      </c>
      <c r="O2441" s="54" t="str">
        <f>IF(N2441="","",IFERROR(VLOOKUP(N2441,EMPRESAS!$A:$C,3,FALSE),"NAO CADASTRADA"))</f>
        <v>NIPRO</v>
      </c>
      <c r="P2441" s="50">
        <v>52</v>
      </c>
      <c r="Q2441" s="54" t="str">
        <f>IF(P2441="","",IFERROR(VLOOKUP(P2441,ATIVIDADES!$A:$C,3,FALSE),"NAO CADASTRADA"))</f>
        <v xml:space="preserve">REVISÃO DPTO PESSOAL </v>
      </c>
      <c r="R2441" s="42">
        <v>0.37708333333333338</v>
      </c>
      <c r="S2441" s="48"/>
      <c r="T2441" s="54" t="str">
        <f>IF(S2441="","",IFERROR(VLOOKUP(S2441,EMPRESAS!$A:$C,3,FALSE),"NAO CADASTRADA"))</f>
        <v/>
      </c>
      <c r="U2441" s="50"/>
      <c r="V2441" s="54" t="str">
        <f>IF(U2441="","",IFERROR(VLOOKUP(U2441,ATIVIDADES!$A:$C,3,FALSE),"NAO CADASTRADA"))</f>
        <v/>
      </c>
      <c r="W2441" s="42"/>
      <c r="X2441" s="48"/>
      <c r="Y2441" s="54" t="str">
        <f>IF(X2441="","",IFERROR(VLOOKUP(X2441,EMPRESAS!$A:$C,3,FALSE),"NAO CADASTRADA"))</f>
        <v/>
      </c>
      <c r="Z2441" s="50"/>
      <c r="AA2441" s="54" t="str">
        <f>IF(Z2441="","",IFERROR(VLOOKUP(Z2441,ATIVIDADES!$A:$C,3,FALSE),"NAO CADASTRADA"))</f>
        <v/>
      </c>
      <c r="AB2441" s="42"/>
      <c r="AC2441" s="48"/>
      <c r="AD2441" s="54" t="str">
        <f>IF(AC2441="","",IFERROR(VLOOKUP(AC2441,EMPRESAS!$A:$C,3,FALSE),"NAO CADASTRADA"))</f>
        <v/>
      </c>
      <c r="AE2441" s="50"/>
      <c r="AF2441" s="54" t="str">
        <f>IF(AE2441="","",IFERROR(VLOOKUP(AE2441,ATIVIDADES!$A:$C,3,FALSE),"NAO CADASTRADA"))</f>
        <v/>
      </c>
      <c r="AG2441" s="42"/>
      <c r="AH2441" s="48"/>
      <c r="AI2441" s="54" t="str">
        <f>IF(AH2441="","",IFERROR(VLOOKUP(AH2441,EMPRESAS!$A:$C,3,FALSE),"NAO CADASTRADA"))</f>
        <v/>
      </c>
      <c r="AJ2441" s="50"/>
      <c r="AK2441" s="54" t="str">
        <f>IF(AJ2441="","",IFERROR(VLOOKUP(AJ2441,ATIVIDADES!$A:$C,3,FALSE),"NAO CADASTRADA"))</f>
        <v/>
      </c>
      <c r="AL2441" s="42"/>
    </row>
    <row r="2442" spans="1:38" x14ac:dyDescent="0.25">
      <c r="A2442" s="26" t="str">
        <f t="shared" si="268"/>
        <v>OK</v>
      </c>
      <c r="B2442" s="29">
        <f t="shared" si="269"/>
        <v>2487914866</v>
      </c>
      <c r="C2442" s="30">
        <v>44530</v>
      </c>
      <c r="D2442" s="18">
        <f t="shared" si="272"/>
        <v>44501</v>
      </c>
      <c r="E2442" s="19" t="str">
        <f>IF(ISERROR(VLOOKUP(C2442,FERIADOS!$A:$B,1,FALSE)),IF(WEEKDAY(C2442)=1,"Dom",IF(WEEKDAY(C2442)=2,"Seg",IF(WEEKDAY(C2442)=3,"Ter",IF(WEEKDAY(C2442)=4,"Qua",IF(WEEKDAY(C2442)=5,"Qui",IF(WEEKDAY(C2442)=6,"Sex","Sab")))))),"Feriado")</f>
        <v>Ter</v>
      </c>
      <c r="F2442" s="32">
        <v>0.32291666666666669</v>
      </c>
      <c r="G2442" s="33">
        <v>0.5</v>
      </c>
      <c r="H2442" s="33">
        <v>0.54166666666666663</v>
      </c>
      <c r="I2442" s="33">
        <v>0.7416666666666667</v>
      </c>
      <c r="J2442" s="21">
        <f t="shared" si="270"/>
        <v>0.37708333333333338</v>
      </c>
      <c r="K2442" s="21">
        <f t="shared" si="266"/>
        <v>0.37708333333333333</v>
      </c>
      <c r="L2442" s="21">
        <f t="shared" si="267"/>
        <v>1.0416666666666685E-2</v>
      </c>
      <c r="M2442" s="22">
        <f t="shared" si="271"/>
        <v>0</v>
      </c>
      <c r="N2442" s="48">
        <v>32</v>
      </c>
      <c r="O2442" s="54" t="str">
        <f>IF(N2442="","",IFERROR(VLOOKUP(N2442,EMPRESAS!$A:$C,3,FALSE),"NAO CADASTRADA"))</f>
        <v>NIPRO</v>
      </c>
      <c r="P2442" s="50">
        <v>52</v>
      </c>
      <c r="Q2442" s="54" t="str">
        <f>IF(P2442="","",IFERROR(VLOOKUP(P2442,ATIVIDADES!$A:$C,3,FALSE),"NAO CADASTRADA"))</f>
        <v xml:space="preserve">REVISÃO DPTO PESSOAL </v>
      </c>
      <c r="R2442" s="42">
        <v>8.3333333333333329E-2</v>
      </c>
      <c r="S2442" s="48">
        <v>160</v>
      </c>
      <c r="T2442" s="54" t="str">
        <f>IF(S2442="","",IFERROR(VLOOKUP(S2442,EMPRESAS!$A:$C,3,FALSE),"NAO CADASTRADA"))</f>
        <v>SAPORE</v>
      </c>
      <c r="U2442" s="50">
        <v>52</v>
      </c>
      <c r="V2442" s="54" t="str">
        <f>IF(U2442="","",IFERROR(VLOOKUP(U2442,ATIVIDADES!$A:$C,3,FALSE),"NAO CADASTRADA"))</f>
        <v xml:space="preserve">REVISÃO DPTO PESSOAL </v>
      </c>
      <c r="W2442" s="42">
        <v>0.29375000000000001</v>
      </c>
      <c r="X2442" s="48"/>
      <c r="Y2442" s="54" t="str">
        <f>IF(X2442="","",IFERROR(VLOOKUP(X2442,EMPRESAS!$A:$C,3,FALSE),"NAO CADASTRADA"))</f>
        <v/>
      </c>
      <c r="Z2442" s="50"/>
      <c r="AA2442" s="54" t="str">
        <f>IF(Z2442="","",IFERROR(VLOOKUP(Z2442,ATIVIDADES!$A:$C,3,FALSE),"NAO CADASTRADA"))</f>
        <v/>
      </c>
      <c r="AB2442" s="42"/>
      <c r="AC2442" s="48"/>
      <c r="AD2442" s="54" t="str">
        <f>IF(AC2442="","",IFERROR(VLOOKUP(AC2442,EMPRESAS!$A:$C,3,FALSE),"NAO CADASTRADA"))</f>
        <v/>
      </c>
      <c r="AE2442" s="50"/>
      <c r="AF2442" s="54" t="str">
        <f>IF(AE2442="","",IFERROR(VLOOKUP(AE2442,ATIVIDADES!$A:$C,3,FALSE),"NAO CADASTRADA"))</f>
        <v/>
      </c>
      <c r="AG2442" s="42"/>
      <c r="AH2442" s="48"/>
      <c r="AI2442" s="54" t="str">
        <f>IF(AH2442="","",IFERROR(VLOOKUP(AH2442,EMPRESAS!$A:$C,3,FALSE),"NAO CADASTRADA"))</f>
        <v/>
      </c>
      <c r="AJ2442" s="50"/>
      <c r="AK2442" s="54" t="str">
        <f>IF(AJ2442="","",IFERROR(VLOOKUP(AJ2442,ATIVIDADES!$A:$C,3,FALSE),"NAO CADASTRADA"))</f>
        <v/>
      </c>
      <c r="AL2442" s="42"/>
    </row>
    <row r="2443" spans="1:38" x14ac:dyDescent="0.25">
      <c r="A2443" s="26" t="str">
        <f t="shared" si="268"/>
        <v>OK</v>
      </c>
      <c r="B2443" s="29">
        <f t="shared" si="269"/>
        <v>2487914866</v>
      </c>
      <c r="C2443" s="30">
        <v>44531</v>
      </c>
      <c r="D2443" s="18">
        <f t="shared" si="272"/>
        <v>44531</v>
      </c>
      <c r="E2443" s="19" t="str">
        <f>IF(ISERROR(VLOOKUP(C2443,FERIADOS!$A:$B,1,FALSE)),IF(WEEKDAY(C2443)=1,"Dom",IF(WEEKDAY(C2443)=2,"Seg",IF(WEEKDAY(C2443)=3,"Ter",IF(WEEKDAY(C2443)=4,"Qua",IF(WEEKDAY(C2443)=5,"Qui",IF(WEEKDAY(C2443)=6,"Sex","Sab")))))),"Feriado")</f>
        <v>Qua</v>
      </c>
      <c r="F2443" s="32">
        <v>0.32291666666666669</v>
      </c>
      <c r="G2443" s="33">
        <v>0.5</v>
      </c>
      <c r="H2443" s="33">
        <v>0.54166666666666663</v>
      </c>
      <c r="I2443" s="33">
        <v>0.7416666666666667</v>
      </c>
      <c r="J2443" s="21">
        <f t="shared" si="270"/>
        <v>0.37708333333333338</v>
      </c>
      <c r="K2443" s="21">
        <f t="shared" si="266"/>
        <v>0.37708333333333333</v>
      </c>
      <c r="L2443" s="21">
        <f t="shared" si="267"/>
        <v>1.0416666666666685E-2</v>
      </c>
      <c r="M2443" s="22">
        <f t="shared" si="271"/>
        <v>0</v>
      </c>
      <c r="N2443" s="48">
        <v>160</v>
      </c>
      <c r="O2443" s="54" t="str">
        <f>IF(N2443="","",IFERROR(VLOOKUP(N2443,EMPRESAS!$A:$C,3,FALSE),"NAO CADASTRADA"))</f>
        <v>SAPORE</v>
      </c>
      <c r="P2443" s="50">
        <v>52</v>
      </c>
      <c r="Q2443" s="54" t="str">
        <f>IF(P2443="","",IFERROR(VLOOKUP(P2443,ATIVIDADES!$A:$C,3,FALSE),"NAO CADASTRADA"))</f>
        <v xml:space="preserve">REVISÃO DPTO PESSOAL </v>
      </c>
      <c r="R2443" s="42">
        <v>0.28125</v>
      </c>
      <c r="S2443" s="48">
        <v>32</v>
      </c>
      <c r="T2443" s="54" t="str">
        <f>IF(S2443="","",IFERROR(VLOOKUP(S2443,EMPRESAS!$A:$C,3,FALSE),"NAO CADASTRADA"))</f>
        <v>NIPRO</v>
      </c>
      <c r="U2443" s="50">
        <v>52</v>
      </c>
      <c r="V2443" s="54" t="str">
        <f>IF(U2443="","",IFERROR(VLOOKUP(U2443,ATIVIDADES!$A:$C,3,FALSE),"NAO CADASTRADA"))</f>
        <v xml:space="preserve">REVISÃO DPTO PESSOAL </v>
      </c>
      <c r="W2443" s="42">
        <v>9.5833333333333326E-2</v>
      </c>
      <c r="X2443" s="48"/>
      <c r="Y2443" s="54" t="str">
        <f>IF(X2443="","",IFERROR(VLOOKUP(X2443,EMPRESAS!$A:$C,3,FALSE),"NAO CADASTRADA"))</f>
        <v/>
      </c>
      <c r="Z2443" s="50"/>
      <c r="AA2443" s="54" t="str">
        <f>IF(Z2443="","",IFERROR(VLOOKUP(Z2443,ATIVIDADES!$A:$C,3,FALSE),"NAO CADASTRADA"))</f>
        <v/>
      </c>
      <c r="AB2443" s="42"/>
      <c r="AC2443" s="48"/>
      <c r="AD2443" s="54" t="str">
        <f>IF(AC2443="","",IFERROR(VLOOKUP(AC2443,EMPRESAS!$A:$C,3,FALSE),"NAO CADASTRADA"))</f>
        <v/>
      </c>
      <c r="AE2443" s="50"/>
      <c r="AF2443" s="54" t="str">
        <f>IF(AE2443="","",IFERROR(VLOOKUP(AE2443,ATIVIDADES!$A:$C,3,FALSE),"NAO CADASTRADA"))</f>
        <v/>
      </c>
      <c r="AG2443" s="42"/>
      <c r="AH2443" s="48"/>
      <c r="AI2443" s="54" t="str">
        <f>IF(AH2443="","",IFERROR(VLOOKUP(AH2443,EMPRESAS!$A:$C,3,FALSE),"NAO CADASTRADA"))</f>
        <v/>
      </c>
      <c r="AJ2443" s="50"/>
      <c r="AK2443" s="54" t="str">
        <f>IF(AJ2443="","",IFERROR(VLOOKUP(AJ2443,ATIVIDADES!$A:$C,3,FALSE),"NAO CADASTRADA"))</f>
        <v/>
      </c>
      <c r="AL2443" s="42"/>
    </row>
    <row r="2444" spans="1:38" x14ac:dyDescent="0.25">
      <c r="A2444" s="26" t="str">
        <f t="shared" si="268"/>
        <v>OK</v>
      </c>
      <c r="B2444" s="29">
        <f t="shared" si="269"/>
        <v>2487914866</v>
      </c>
      <c r="C2444" s="30">
        <v>44532</v>
      </c>
      <c r="D2444" s="18">
        <f t="shared" si="272"/>
        <v>44531</v>
      </c>
      <c r="E2444" s="19" t="str">
        <f>IF(ISERROR(VLOOKUP(C2444,FERIADOS!$A:$B,1,FALSE)),IF(WEEKDAY(C2444)=1,"Dom",IF(WEEKDAY(C2444)=2,"Seg",IF(WEEKDAY(C2444)=3,"Ter",IF(WEEKDAY(C2444)=4,"Qua",IF(WEEKDAY(C2444)=5,"Qui",IF(WEEKDAY(C2444)=6,"Sex","Sab")))))),"Feriado")</f>
        <v>Qui</v>
      </c>
      <c r="F2444" s="32">
        <v>0.29166666666666669</v>
      </c>
      <c r="G2444" s="33">
        <v>0.5</v>
      </c>
      <c r="H2444" s="33">
        <v>0.54166666666666663</v>
      </c>
      <c r="I2444" s="33">
        <v>0.79166666666666663</v>
      </c>
      <c r="J2444" s="21">
        <f t="shared" si="270"/>
        <v>0.45833333333333331</v>
      </c>
      <c r="K2444" s="21">
        <f t="shared" si="266"/>
        <v>0.45833333333333331</v>
      </c>
      <c r="L2444" s="21">
        <f t="shared" si="267"/>
        <v>9.1666666666666619E-2</v>
      </c>
      <c r="M2444" s="22">
        <f t="shared" si="271"/>
        <v>0</v>
      </c>
      <c r="N2444" s="48">
        <v>6</v>
      </c>
      <c r="O2444" s="54" t="str">
        <f>IF(N2444="","",IFERROR(VLOOKUP(N2444,EMPRESAS!$A:$C,3,FALSE),"NAO CADASTRADA"))</f>
        <v>ANHANGUERA</v>
      </c>
      <c r="P2444" s="50">
        <v>42</v>
      </c>
      <c r="Q2444" s="54" t="str">
        <f>IF(P2444="","",IFERROR(VLOOKUP(P2444,ATIVIDADES!$A:$C,3,FALSE),"NAO CADASTRADA"))</f>
        <v xml:space="preserve">INVENTÁRIO </v>
      </c>
      <c r="R2444" s="42">
        <v>0.45833333333333331</v>
      </c>
      <c r="S2444" s="48"/>
      <c r="T2444" s="54" t="str">
        <f>IF(S2444="","",IFERROR(VLOOKUP(S2444,EMPRESAS!$A:$C,3,FALSE),"NAO CADASTRADA"))</f>
        <v/>
      </c>
      <c r="U2444" s="50"/>
      <c r="V2444" s="54" t="str">
        <f>IF(U2444="","",IFERROR(VLOOKUP(U2444,ATIVIDADES!$A:$C,3,FALSE),"NAO CADASTRADA"))</f>
        <v/>
      </c>
      <c r="W2444" s="42"/>
      <c r="X2444" s="48"/>
      <c r="Y2444" s="54" t="str">
        <f>IF(X2444="","",IFERROR(VLOOKUP(X2444,EMPRESAS!$A:$C,3,FALSE),"NAO CADASTRADA"))</f>
        <v/>
      </c>
      <c r="Z2444" s="50"/>
      <c r="AA2444" s="54" t="str">
        <f>IF(Z2444="","",IFERROR(VLOOKUP(Z2444,ATIVIDADES!$A:$C,3,FALSE),"NAO CADASTRADA"))</f>
        <v/>
      </c>
      <c r="AB2444" s="42"/>
      <c r="AC2444" s="48"/>
      <c r="AD2444" s="54" t="str">
        <f>IF(AC2444="","",IFERROR(VLOOKUP(AC2444,EMPRESAS!$A:$C,3,FALSE),"NAO CADASTRADA"))</f>
        <v/>
      </c>
      <c r="AE2444" s="50"/>
      <c r="AF2444" s="54" t="str">
        <f>IF(AE2444="","",IFERROR(VLOOKUP(AE2444,ATIVIDADES!$A:$C,3,FALSE),"NAO CADASTRADA"))</f>
        <v/>
      </c>
      <c r="AG2444" s="42"/>
      <c r="AH2444" s="48"/>
      <c r="AI2444" s="54" t="str">
        <f>IF(AH2444="","",IFERROR(VLOOKUP(AH2444,EMPRESAS!$A:$C,3,FALSE),"NAO CADASTRADA"))</f>
        <v/>
      </c>
      <c r="AJ2444" s="50"/>
      <c r="AK2444" s="54" t="str">
        <f>IF(AJ2444="","",IFERROR(VLOOKUP(AJ2444,ATIVIDADES!$A:$C,3,FALSE),"NAO CADASTRADA"))</f>
        <v/>
      </c>
      <c r="AL2444" s="42"/>
    </row>
    <row r="2445" spans="1:38" x14ac:dyDescent="0.25">
      <c r="A2445" s="26" t="str">
        <f t="shared" si="268"/>
        <v>OK</v>
      </c>
      <c r="B2445" s="29">
        <f t="shared" si="269"/>
        <v>2487914866</v>
      </c>
      <c r="C2445" s="30">
        <v>44533</v>
      </c>
      <c r="D2445" s="18">
        <f t="shared" si="272"/>
        <v>44531</v>
      </c>
      <c r="E2445" s="19" t="str">
        <f>IF(ISERROR(VLOOKUP(C2445,FERIADOS!$A:$B,1,FALSE)),IF(WEEKDAY(C2445)=1,"Dom",IF(WEEKDAY(C2445)=2,"Seg",IF(WEEKDAY(C2445)=3,"Ter",IF(WEEKDAY(C2445)=4,"Qua",IF(WEEKDAY(C2445)=5,"Qui",IF(WEEKDAY(C2445)=6,"Sex","Sab")))))),"Feriado")</f>
        <v>Sex</v>
      </c>
      <c r="F2445" s="32">
        <v>0.32291666666666669</v>
      </c>
      <c r="G2445" s="33">
        <v>0.5</v>
      </c>
      <c r="H2445" s="33">
        <v>0.54166666666666663</v>
      </c>
      <c r="I2445" s="33">
        <v>0.68958333333333333</v>
      </c>
      <c r="J2445" s="21">
        <f t="shared" si="270"/>
        <v>0.32500000000000001</v>
      </c>
      <c r="K2445" s="21">
        <f t="shared" si="266"/>
        <v>0.32500000000000001</v>
      </c>
      <c r="L2445" s="21">
        <f t="shared" si="267"/>
        <v>0</v>
      </c>
      <c r="M2445" s="22">
        <f t="shared" si="271"/>
        <v>4.1666666666666685E-2</v>
      </c>
      <c r="N2445" s="48">
        <v>160</v>
      </c>
      <c r="O2445" s="54" t="str">
        <f>IF(N2445="","",IFERROR(VLOOKUP(N2445,EMPRESAS!$A:$C,3,FALSE),"NAO CADASTRADA"))</f>
        <v>SAPORE</v>
      </c>
      <c r="P2445" s="50">
        <v>52</v>
      </c>
      <c r="Q2445" s="54" t="str">
        <f>IF(P2445="","",IFERROR(VLOOKUP(P2445,ATIVIDADES!$A:$C,3,FALSE),"NAO CADASTRADA"))</f>
        <v xml:space="preserve">REVISÃO DPTO PESSOAL </v>
      </c>
      <c r="R2445" s="42">
        <v>0.28333333333333333</v>
      </c>
      <c r="S2445" s="48">
        <v>32</v>
      </c>
      <c r="T2445" s="54" t="str">
        <f>IF(S2445="","",IFERROR(VLOOKUP(S2445,EMPRESAS!$A:$C,3,FALSE),"NAO CADASTRADA"))</f>
        <v>NIPRO</v>
      </c>
      <c r="U2445" s="50">
        <v>52</v>
      </c>
      <c r="V2445" s="54" t="str">
        <f>IF(U2445="","",IFERROR(VLOOKUP(U2445,ATIVIDADES!$A:$C,3,FALSE),"NAO CADASTRADA"))</f>
        <v xml:space="preserve">REVISÃO DPTO PESSOAL </v>
      </c>
      <c r="W2445" s="42">
        <v>4.1666666666666664E-2</v>
      </c>
      <c r="X2445" s="48"/>
      <c r="Y2445" s="54" t="str">
        <f>IF(X2445="","",IFERROR(VLOOKUP(X2445,EMPRESAS!$A:$C,3,FALSE),"NAO CADASTRADA"))</f>
        <v/>
      </c>
      <c r="Z2445" s="50"/>
      <c r="AA2445" s="54" t="str">
        <f>IF(Z2445="","",IFERROR(VLOOKUP(Z2445,ATIVIDADES!$A:$C,3,FALSE),"NAO CADASTRADA"))</f>
        <v/>
      </c>
      <c r="AB2445" s="42"/>
      <c r="AC2445" s="48"/>
      <c r="AD2445" s="54" t="str">
        <f>IF(AC2445="","",IFERROR(VLOOKUP(AC2445,EMPRESAS!$A:$C,3,FALSE),"NAO CADASTRADA"))</f>
        <v/>
      </c>
      <c r="AE2445" s="50"/>
      <c r="AF2445" s="54" t="str">
        <f>IF(AE2445="","",IFERROR(VLOOKUP(AE2445,ATIVIDADES!$A:$C,3,FALSE),"NAO CADASTRADA"))</f>
        <v/>
      </c>
      <c r="AG2445" s="42"/>
      <c r="AH2445" s="48"/>
      <c r="AI2445" s="54" t="str">
        <f>IF(AH2445="","",IFERROR(VLOOKUP(AH2445,EMPRESAS!$A:$C,3,FALSE),"NAO CADASTRADA"))</f>
        <v/>
      </c>
      <c r="AJ2445" s="50"/>
      <c r="AK2445" s="54" t="str">
        <f>IF(AJ2445="","",IFERROR(VLOOKUP(AJ2445,ATIVIDADES!$A:$C,3,FALSE),"NAO CADASTRADA"))</f>
        <v/>
      </c>
      <c r="AL2445" s="42"/>
    </row>
    <row r="2446" spans="1:38" x14ac:dyDescent="0.25">
      <c r="A2446" s="26" t="str">
        <f t="shared" si="268"/>
        <v>OK</v>
      </c>
      <c r="B2446" s="29">
        <f t="shared" si="269"/>
        <v>2487914866</v>
      </c>
      <c r="C2446" s="30">
        <v>44534</v>
      </c>
      <c r="D2446" s="18">
        <f t="shared" si="272"/>
        <v>44531</v>
      </c>
      <c r="E2446" s="19" t="str">
        <f>IF(ISERROR(VLOOKUP(C2446,FERIADOS!$A:$B,1,FALSE)),IF(WEEKDAY(C2446)=1,"Dom",IF(WEEKDAY(C2446)=2,"Seg",IF(WEEKDAY(C2446)=3,"Ter",IF(WEEKDAY(C2446)=4,"Qua",IF(WEEKDAY(C2446)=5,"Qui",IF(WEEKDAY(C2446)=6,"Sex","Sab")))))),"Feriado")</f>
        <v>Sab</v>
      </c>
      <c r="F2446" s="32"/>
      <c r="G2446" s="33"/>
      <c r="H2446" s="33"/>
      <c r="I2446" s="33"/>
      <c r="J2446" s="21" t="str">
        <f t="shared" si="270"/>
        <v/>
      </c>
      <c r="K2446" s="21">
        <f t="shared" si="266"/>
        <v>0</v>
      </c>
      <c r="L2446" s="21" t="str">
        <f t="shared" si="267"/>
        <v/>
      </c>
      <c r="M2446" s="22" t="str">
        <f t="shared" si="271"/>
        <v/>
      </c>
      <c r="N2446" s="48"/>
      <c r="O2446" s="54" t="str">
        <f>IF(N2446="","",IFERROR(VLOOKUP(N2446,EMPRESAS!$A:$C,3,FALSE),"NAO CADASTRADA"))</f>
        <v/>
      </c>
      <c r="P2446" s="50"/>
      <c r="Q2446" s="54" t="str">
        <f>IF(P2446="","",IFERROR(VLOOKUP(P2446,ATIVIDADES!$A:$C,3,FALSE),"NAO CADASTRADA"))</f>
        <v/>
      </c>
      <c r="R2446" s="42"/>
      <c r="S2446" s="48"/>
      <c r="T2446" s="54" t="str">
        <f>IF(S2446="","",IFERROR(VLOOKUP(S2446,EMPRESAS!$A:$C,3,FALSE),"NAO CADASTRADA"))</f>
        <v/>
      </c>
      <c r="U2446" s="50"/>
      <c r="V2446" s="54" t="str">
        <f>IF(U2446="","",IFERROR(VLOOKUP(U2446,ATIVIDADES!$A:$C,3,FALSE),"NAO CADASTRADA"))</f>
        <v/>
      </c>
      <c r="W2446" s="42"/>
      <c r="X2446" s="48"/>
      <c r="Y2446" s="54" t="str">
        <f>IF(X2446="","",IFERROR(VLOOKUP(X2446,EMPRESAS!$A:$C,3,FALSE),"NAO CADASTRADA"))</f>
        <v/>
      </c>
      <c r="Z2446" s="50"/>
      <c r="AA2446" s="54" t="str">
        <f>IF(Z2446="","",IFERROR(VLOOKUP(Z2446,ATIVIDADES!$A:$C,3,FALSE),"NAO CADASTRADA"))</f>
        <v/>
      </c>
      <c r="AB2446" s="42"/>
      <c r="AC2446" s="48"/>
      <c r="AD2446" s="54" t="str">
        <f>IF(AC2446="","",IFERROR(VLOOKUP(AC2446,EMPRESAS!$A:$C,3,FALSE),"NAO CADASTRADA"))</f>
        <v/>
      </c>
      <c r="AE2446" s="50"/>
      <c r="AF2446" s="54" t="str">
        <f>IF(AE2446="","",IFERROR(VLOOKUP(AE2446,ATIVIDADES!$A:$C,3,FALSE),"NAO CADASTRADA"))</f>
        <v/>
      </c>
      <c r="AG2446" s="42"/>
      <c r="AH2446" s="48"/>
      <c r="AI2446" s="54" t="str">
        <f>IF(AH2446="","",IFERROR(VLOOKUP(AH2446,EMPRESAS!$A:$C,3,FALSE),"NAO CADASTRADA"))</f>
        <v/>
      </c>
      <c r="AJ2446" s="50"/>
      <c r="AK2446" s="54" t="str">
        <f>IF(AJ2446="","",IFERROR(VLOOKUP(AJ2446,ATIVIDADES!$A:$C,3,FALSE),"NAO CADASTRADA"))</f>
        <v/>
      </c>
      <c r="AL2446" s="42"/>
    </row>
    <row r="2447" spans="1:38" x14ac:dyDescent="0.25">
      <c r="A2447" s="26" t="str">
        <f t="shared" si="268"/>
        <v>OK</v>
      </c>
      <c r="B2447" s="29">
        <f t="shared" si="269"/>
        <v>2487914866</v>
      </c>
      <c r="C2447" s="30">
        <v>44535</v>
      </c>
      <c r="D2447" s="18">
        <f t="shared" si="272"/>
        <v>44531</v>
      </c>
      <c r="E2447" s="19" t="str">
        <f>IF(ISERROR(VLOOKUP(C2447,FERIADOS!$A:$B,1,FALSE)),IF(WEEKDAY(C2447)=1,"Dom",IF(WEEKDAY(C2447)=2,"Seg",IF(WEEKDAY(C2447)=3,"Ter",IF(WEEKDAY(C2447)=4,"Qua",IF(WEEKDAY(C2447)=5,"Qui",IF(WEEKDAY(C2447)=6,"Sex","Sab")))))),"Feriado")</f>
        <v>Dom</v>
      </c>
      <c r="F2447" s="32"/>
      <c r="G2447" s="33"/>
      <c r="H2447" s="33"/>
      <c r="I2447" s="33"/>
      <c r="J2447" s="21" t="str">
        <f t="shared" si="270"/>
        <v/>
      </c>
      <c r="K2447" s="21">
        <f t="shared" si="266"/>
        <v>0</v>
      </c>
      <c r="L2447" s="21" t="str">
        <f t="shared" si="267"/>
        <v/>
      </c>
      <c r="M2447" s="22" t="str">
        <f t="shared" si="271"/>
        <v/>
      </c>
      <c r="N2447" s="48"/>
      <c r="O2447" s="54" t="str">
        <f>IF(N2447="","",IFERROR(VLOOKUP(N2447,EMPRESAS!$A:$C,3,FALSE),"NAO CADASTRADA"))</f>
        <v/>
      </c>
      <c r="P2447" s="50"/>
      <c r="Q2447" s="54" t="str">
        <f>IF(P2447="","",IFERROR(VLOOKUP(P2447,ATIVIDADES!$A:$C,3,FALSE),"NAO CADASTRADA"))</f>
        <v/>
      </c>
      <c r="R2447" s="42"/>
      <c r="S2447" s="48"/>
      <c r="T2447" s="54" t="str">
        <f>IF(S2447="","",IFERROR(VLOOKUP(S2447,EMPRESAS!$A:$C,3,FALSE),"NAO CADASTRADA"))</f>
        <v/>
      </c>
      <c r="U2447" s="50"/>
      <c r="V2447" s="54" t="str">
        <f>IF(U2447="","",IFERROR(VLOOKUP(U2447,ATIVIDADES!$A:$C,3,FALSE),"NAO CADASTRADA"))</f>
        <v/>
      </c>
      <c r="W2447" s="42"/>
      <c r="X2447" s="48"/>
      <c r="Y2447" s="54" t="str">
        <f>IF(X2447="","",IFERROR(VLOOKUP(X2447,EMPRESAS!$A:$C,3,FALSE),"NAO CADASTRADA"))</f>
        <v/>
      </c>
      <c r="Z2447" s="50"/>
      <c r="AA2447" s="54" t="str">
        <f>IF(Z2447="","",IFERROR(VLOOKUP(Z2447,ATIVIDADES!$A:$C,3,FALSE),"NAO CADASTRADA"))</f>
        <v/>
      </c>
      <c r="AB2447" s="42"/>
      <c r="AC2447" s="48"/>
      <c r="AD2447" s="54" t="str">
        <f>IF(AC2447="","",IFERROR(VLOOKUP(AC2447,EMPRESAS!$A:$C,3,FALSE),"NAO CADASTRADA"))</f>
        <v/>
      </c>
      <c r="AE2447" s="50"/>
      <c r="AF2447" s="54" t="str">
        <f>IF(AE2447="","",IFERROR(VLOOKUP(AE2447,ATIVIDADES!$A:$C,3,FALSE),"NAO CADASTRADA"))</f>
        <v/>
      </c>
      <c r="AG2447" s="42"/>
      <c r="AH2447" s="48"/>
      <c r="AI2447" s="54" t="str">
        <f>IF(AH2447="","",IFERROR(VLOOKUP(AH2447,EMPRESAS!$A:$C,3,FALSE),"NAO CADASTRADA"))</f>
        <v/>
      </c>
      <c r="AJ2447" s="50"/>
      <c r="AK2447" s="54" t="str">
        <f>IF(AJ2447="","",IFERROR(VLOOKUP(AJ2447,ATIVIDADES!$A:$C,3,FALSE),"NAO CADASTRADA"))</f>
        <v/>
      </c>
      <c r="AL2447" s="42"/>
    </row>
    <row r="2448" spans="1:38" x14ac:dyDescent="0.25">
      <c r="A2448" s="26" t="str">
        <f t="shared" si="268"/>
        <v>OK</v>
      </c>
      <c r="B2448" s="29">
        <f t="shared" si="269"/>
        <v>2487914866</v>
      </c>
      <c r="C2448" s="30">
        <v>44536</v>
      </c>
      <c r="D2448" s="18">
        <f t="shared" si="272"/>
        <v>44531</v>
      </c>
      <c r="E2448" s="19" t="str">
        <f>IF(ISERROR(VLOOKUP(C2448,FERIADOS!$A:$B,1,FALSE)),IF(WEEKDAY(C2448)=1,"Dom",IF(WEEKDAY(C2448)=2,"Seg",IF(WEEKDAY(C2448)=3,"Ter",IF(WEEKDAY(C2448)=4,"Qua",IF(WEEKDAY(C2448)=5,"Qui",IF(WEEKDAY(C2448)=6,"Sex","Sab")))))),"Feriado")</f>
        <v>Seg</v>
      </c>
      <c r="F2448" s="32">
        <v>0.30555555555555552</v>
      </c>
      <c r="G2448" s="33">
        <v>0.51041666666666663</v>
      </c>
      <c r="H2448" s="33">
        <v>0.55208333333333337</v>
      </c>
      <c r="I2448" s="33">
        <v>0.77083333333333337</v>
      </c>
      <c r="J2448" s="21">
        <f t="shared" si="270"/>
        <v>0.4236111111111111</v>
      </c>
      <c r="K2448" s="21">
        <f t="shared" si="266"/>
        <v>0.4236111111111111</v>
      </c>
      <c r="L2448" s="21">
        <f t="shared" si="267"/>
        <v>5.6944444444444409E-2</v>
      </c>
      <c r="M2448" s="22">
        <f t="shared" si="271"/>
        <v>0</v>
      </c>
      <c r="N2448" s="48">
        <v>6</v>
      </c>
      <c r="O2448" s="54" t="str">
        <f>IF(N2448="","",IFERROR(VLOOKUP(N2448,EMPRESAS!$A:$C,3,FALSE),"NAO CADASTRADA"))</f>
        <v>ANHANGUERA</v>
      </c>
      <c r="P2448" s="50">
        <v>42</v>
      </c>
      <c r="Q2448" s="54" t="str">
        <f>IF(P2448="","",IFERROR(VLOOKUP(P2448,ATIVIDADES!$A:$C,3,FALSE),"NAO CADASTRADA"))</f>
        <v xml:space="preserve">INVENTÁRIO </v>
      </c>
      <c r="R2448" s="42">
        <v>0.4236111111111111</v>
      </c>
      <c r="S2448" s="48"/>
      <c r="T2448" s="54" t="str">
        <f>IF(S2448="","",IFERROR(VLOOKUP(S2448,EMPRESAS!$A:$C,3,FALSE),"NAO CADASTRADA"))</f>
        <v/>
      </c>
      <c r="U2448" s="50"/>
      <c r="V2448" s="54" t="str">
        <f>IF(U2448="","",IFERROR(VLOOKUP(U2448,ATIVIDADES!$A:$C,3,FALSE),"NAO CADASTRADA"))</f>
        <v/>
      </c>
      <c r="W2448" s="42"/>
      <c r="X2448" s="48"/>
      <c r="Y2448" s="54" t="str">
        <f>IF(X2448="","",IFERROR(VLOOKUP(X2448,EMPRESAS!$A:$C,3,FALSE),"NAO CADASTRADA"))</f>
        <v/>
      </c>
      <c r="Z2448" s="50"/>
      <c r="AA2448" s="54" t="str">
        <f>IF(Z2448="","",IFERROR(VLOOKUP(Z2448,ATIVIDADES!$A:$C,3,FALSE),"NAO CADASTRADA"))</f>
        <v/>
      </c>
      <c r="AB2448" s="42"/>
      <c r="AC2448" s="48"/>
      <c r="AD2448" s="54" t="str">
        <f>IF(AC2448="","",IFERROR(VLOOKUP(AC2448,EMPRESAS!$A:$C,3,FALSE),"NAO CADASTRADA"))</f>
        <v/>
      </c>
      <c r="AE2448" s="50"/>
      <c r="AF2448" s="54" t="str">
        <f>IF(AE2448="","",IFERROR(VLOOKUP(AE2448,ATIVIDADES!$A:$C,3,FALSE),"NAO CADASTRADA"))</f>
        <v/>
      </c>
      <c r="AG2448" s="42"/>
      <c r="AH2448" s="48"/>
      <c r="AI2448" s="54" t="str">
        <f>IF(AH2448="","",IFERROR(VLOOKUP(AH2448,EMPRESAS!$A:$C,3,FALSE),"NAO CADASTRADA"))</f>
        <v/>
      </c>
      <c r="AJ2448" s="50"/>
      <c r="AK2448" s="54" t="str">
        <f>IF(AJ2448="","",IFERROR(VLOOKUP(AJ2448,ATIVIDADES!$A:$C,3,FALSE),"NAO CADASTRADA"))</f>
        <v/>
      </c>
      <c r="AL2448" s="42"/>
    </row>
    <row r="2449" spans="1:38" x14ac:dyDescent="0.25">
      <c r="A2449" s="26" t="str">
        <f t="shared" si="268"/>
        <v>OK</v>
      </c>
      <c r="B2449" s="29">
        <f t="shared" si="269"/>
        <v>2487914866</v>
      </c>
      <c r="C2449" s="30">
        <v>44537</v>
      </c>
      <c r="D2449" s="18">
        <f t="shared" si="272"/>
        <v>44531</v>
      </c>
      <c r="E2449" s="19" t="str">
        <f>IF(ISERROR(VLOOKUP(C2449,FERIADOS!$A:$B,1,FALSE)),IF(WEEKDAY(C2449)=1,"Dom",IF(WEEKDAY(C2449)=2,"Seg",IF(WEEKDAY(C2449)=3,"Ter",IF(WEEKDAY(C2449)=4,"Qua",IF(WEEKDAY(C2449)=5,"Qui",IF(WEEKDAY(C2449)=6,"Sex","Sab")))))),"Feriado")</f>
        <v>Ter</v>
      </c>
      <c r="F2449" s="32">
        <v>0.30555555555555552</v>
      </c>
      <c r="G2449" s="33">
        <v>0.51041666666666663</v>
      </c>
      <c r="H2449" s="33">
        <v>0.55208333333333337</v>
      </c>
      <c r="I2449" s="33">
        <v>0.75</v>
      </c>
      <c r="J2449" s="21">
        <f t="shared" si="270"/>
        <v>0.40277777777777773</v>
      </c>
      <c r="K2449" s="21">
        <f t="shared" si="266"/>
        <v>0.40277777777777773</v>
      </c>
      <c r="L2449" s="21">
        <f t="shared" si="267"/>
        <v>3.6111111111111038E-2</v>
      </c>
      <c r="M2449" s="22">
        <f t="shared" si="271"/>
        <v>0</v>
      </c>
      <c r="N2449" s="48">
        <v>6</v>
      </c>
      <c r="O2449" s="54" t="str">
        <f>IF(N2449="","",IFERROR(VLOOKUP(N2449,EMPRESAS!$A:$C,3,FALSE),"NAO CADASTRADA"))</f>
        <v>ANHANGUERA</v>
      </c>
      <c r="P2449" s="50">
        <v>42</v>
      </c>
      <c r="Q2449" s="54" t="str">
        <f>IF(P2449="","",IFERROR(VLOOKUP(P2449,ATIVIDADES!$A:$C,3,FALSE),"NAO CADASTRADA"))</f>
        <v xml:space="preserve">INVENTÁRIO </v>
      </c>
      <c r="R2449" s="42">
        <v>0.40277777777777773</v>
      </c>
      <c r="S2449" s="48"/>
      <c r="T2449" s="54" t="str">
        <f>IF(S2449="","",IFERROR(VLOOKUP(S2449,EMPRESAS!$A:$C,3,FALSE),"NAO CADASTRADA"))</f>
        <v/>
      </c>
      <c r="U2449" s="50"/>
      <c r="V2449" s="54" t="str">
        <f>IF(U2449="","",IFERROR(VLOOKUP(U2449,ATIVIDADES!$A:$C,3,FALSE),"NAO CADASTRADA"))</f>
        <v/>
      </c>
      <c r="W2449" s="42"/>
      <c r="X2449" s="48"/>
      <c r="Y2449" s="54" t="str">
        <f>IF(X2449="","",IFERROR(VLOOKUP(X2449,EMPRESAS!$A:$C,3,FALSE),"NAO CADASTRADA"))</f>
        <v/>
      </c>
      <c r="Z2449" s="50"/>
      <c r="AA2449" s="54" t="str">
        <f>IF(Z2449="","",IFERROR(VLOOKUP(Z2449,ATIVIDADES!$A:$C,3,FALSE),"NAO CADASTRADA"))</f>
        <v/>
      </c>
      <c r="AB2449" s="42"/>
      <c r="AC2449" s="48"/>
      <c r="AD2449" s="54" t="str">
        <f>IF(AC2449="","",IFERROR(VLOOKUP(AC2449,EMPRESAS!$A:$C,3,FALSE),"NAO CADASTRADA"))</f>
        <v/>
      </c>
      <c r="AE2449" s="50"/>
      <c r="AF2449" s="54" t="str">
        <f>IF(AE2449="","",IFERROR(VLOOKUP(AE2449,ATIVIDADES!$A:$C,3,FALSE),"NAO CADASTRADA"))</f>
        <v/>
      </c>
      <c r="AG2449" s="42"/>
      <c r="AH2449" s="48"/>
      <c r="AI2449" s="54" t="str">
        <f>IF(AH2449="","",IFERROR(VLOOKUP(AH2449,EMPRESAS!$A:$C,3,FALSE),"NAO CADASTRADA"))</f>
        <v/>
      </c>
      <c r="AJ2449" s="50"/>
      <c r="AK2449" s="54" t="str">
        <f>IF(AJ2449="","",IFERROR(VLOOKUP(AJ2449,ATIVIDADES!$A:$C,3,FALSE),"NAO CADASTRADA"))</f>
        <v/>
      </c>
      <c r="AL2449" s="42"/>
    </row>
    <row r="2450" spans="1:38" x14ac:dyDescent="0.25">
      <c r="A2450" s="26" t="str">
        <f t="shared" si="268"/>
        <v>OK</v>
      </c>
      <c r="B2450" s="29">
        <f t="shared" si="269"/>
        <v>2487914866</v>
      </c>
      <c r="C2450" s="30">
        <v>44538</v>
      </c>
      <c r="D2450" s="18">
        <f t="shared" si="272"/>
        <v>44531</v>
      </c>
      <c r="E2450" s="19" t="str">
        <f>IF(ISERROR(VLOOKUP(C2450,FERIADOS!$A:$B,1,FALSE)),IF(WEEKDAY(C2450)=1,"Dom",IF(WEEKDAY(C2450)=2,"Seg",IF(WEEKDAY(C2450)=3,"Ter",IF(WEEKDAY(C2450)=4,"Qua",IF(WEEKDAY(C2450)=5,"Qui",IF(WEEKDAY(C2450)=6,"Sex","Sab")))))),"Feriado")</f>
        <v>Feriado</v>
      </c>
      <c r="F2450" s="32"/>
      <c r="G2450" s="33"/>
      <c r="H2450" s="33"/>
      <c r="I2450" s="33"/>
      <c r="J2450" s="21" t="str">
        <f t="shared" si="270"/>
        <v/>
      </c>
      <c r="K2450" s="21">
        <f t="shared" si="266"/>
        <v>0</v>
      </c>
      <c r="L2450" s="21" t="str">
        <f t="shared" si="267"/>
        <v/>
      </c>
      <c r="M2450" s="22" t="str">
        <f t="shared" si="271"/>
        <v/>
      </c>
      <c r="N2450" s="48"/>
      <c r="O2450" s="54" t="str">
        <f>IF(N2450="","",IFERROR(VLOOKUP(N2450,EMPRESAS!$A:$C,3,FALSE),"NAO CADASTRADA"))</f>
        <v/>
      </c>
      <c r="P2450" s="50"/>
      <c r="Q2450" s="54" t="str">
        <f>IF(P2450="","",IFERROR(VLOOKUP(P2450,ATIVIDADES!$A:$C,3,FALSE),"NAO CADASTRADA"))</f>
        <v/>
      </c>
      <c r="R2450" s="42"/>
      <c r="S2450" s="48"/>
      <c r="T2450" s="54" t="str">
        <f>IF(S2450="","",IFERROR(VLOOKUP(S2450,EMPRESAS!$A:$C,3,FALSE),"NAO CADASTRADA"))</f>
        <v/>
      </c>
      <c r="U2450" s="50"/>
      <c r="V2450" s="54" t="str">
        <f>IF(U2450="","",IFERROR(VLOOKUP(U2450,ATIVIDADES!$A:$C,3,FALSE),"NAO CADASTRADA"))</f>
        <v/>
      </c>
      <c r="W2450" s="42"/>
      <c r="X2450" s="48"/>
      <c r="Y2450" s="54" t="str">
        <f>IF(X2450="","",IFERROR(VLOOKUP(X2450,EMPRESAS!$A:$C,3,FALSE),"NAO CADASTRADA"))</f>
        <v/>
      </c>
      <c r="Z2450" s="50"/>
      <c r="AA2450" s="54" t="str">
        <f>IF(Z2450="","",IFERROR(VLOOKUP(Z2450,ATIVIDADES!$A:$C,3,FALSE),"NAO CADASTRADA"))</f>
        <v/>
      </c>
      <c r="AB2450" s="42"/>
      <c r="AC2450" s="48"/>
      <c r="AD2450" s="54" t="str">
        <f>IF(AC2450="","",IFERROR(VLOOKUP(AC2450,EMPRESAS!$A:$C,3,FALSE),"NAO CADASTRADA"))</f>
        <v/>
      </c>
      <c r="AE2450" s="50"/>
      <c r="AF2450" s="54" t="str">
        <f>IF(AE2450="","",IFERROR(VLOOKUP(AE2450,ATIVIDADES!$A:$C,3,FALSE),"NAO CADASTRADA"))</f>
        <v/>
      </c>
      <c r="AG2450" s="42"/>
      <c r="AH2450" s="48"/>
      <c r="AI2450" s="54" t="str">
        <f>IF(AH2450="","",IFERROR(VLOOKUP(AH2450,EMPRESAS!$A:$C,3,FALSE),"NAO CADASTRADA"))</f>
        <v/>
      </c>
      <c r="AJ2450" s="50"/>
      <c r="AK2450" s="54" t="str">
        <f>IF(AJ2450="","",IFERROR(VLOOKUP(AJ2450,ATIVIDADES!$A:$C,3,FALSE),"NAO CADASTRADA"))</f>
        <v/>
      </c>
      <c r="AL2450" s="42"/>
    </row>
    <row r="2451" spans="1:38" x14ac:dyDescent="0.25">
      <c r="A2451" s="26" t="str">
        <f t="shared" si="268"/>
        <v>OK</v>
      </c>
      <c r="B2451" s="29">
        <f t="shared" si="269"/>
        <v>2487914866</v>
      </c>
      <c r="C2451" s="30">
        <v>44539</v>
      </c>
      <c r="D2451" s="18">
        <f t="shared" si="272"/>
        <v>44531</v>
      </c>
      <c r="E2451" s="19" t="str">
        <f>IF(ISERROR(VLOOKUP(C2451,FERIADOS!$A:$B,1,FALSE)),IF(WEEKDAY(C2451)=1,"Dom",IF(WEEKDAY(C2451)=2,"Seg",IF(WEEKDAY(C2451)=3,"Ter",IF(WEEKDAY(C2451)=4,"Qua",IF(WEEKDAY(C2451)=5,"Qui",IF(WEEKDAY(C2451)=6,"Sex","Sab")))))),"Feriado")</f>
        <v>Qui</v>
      </c>
      <c r="F2451" s="32">
        <v>0.32291666666666669</v>
      </c>
      <c r="G2451" s="33">
        <v>0.5</v>
      </c>
      <c r="H2451" s="33">
        <v>0.54166666666666663</v>
      </c>
      <c r="I2451" s="33">
        <v>0.7416666666666667</v>
      </c>
      <c r="J2451" s="21">
        <f t="shared" si="270"/>
        <v>0.37708333333333338</v>
      </c>
      <c r="K2451" s="21">
        <f t="shared" si="266"/>
        <v>0.37708333333333333</v>
      </c>
      <c r="L2451" s="21">
        <f t="shared" si="267"/>
        <v>1.0416666666666685E-2</v>
      </c>
      <c r="M2451" s="22">
        <f t="shared" si="271"/>
        <v>0</v>
      </c>
      <c r="N2451" s="48">
        <v>32</v>
      </c>
      <c r="O2451" s="54" t="str">
        <f>IF(N2451="","",IFERROR(VLOOKUP(N2451,EMPRESAS!$A:$C,3,FALSE),"NAO CADASTRADA"))</f>
        <v>NIPRO</v>
      </c>
      <c r="P2451" s="50">
        <v>52</v>
      </c>
      <c r="Q2451" s="54" t="str">
        <f>IF(P2451="","",IFERROR(VLOOKUP(P2451,ATIVIDADES!$A:$C,3,FALSE),"NAO CADASTRADA"))</f>
        <v xml:space="preserve">REVISÃO DPTO PESSOAL </v>
      </c>
      <c r="R2451" s="42">
        <v>0.10416666666666667</v>
      </c>
      <c r="S2451" s="48">
        <v>160</v>
      </c>
      <c r="T2451" s="54" t="str">
        <f>IF(S2451="","",IFERROR(VLOOKUP(S2451,EMPRESAS!$A:$C,3,FALSE),"NAO CADASTRADA"))</f>
        <v>SAPORE</v>
      </c>
      <c r="U2451" s="50">
        <v>52</v>
      </c>
      <c r="V2451" s="54" t="str">
        <f>IF(U2451="","",IFERROR(VLOOKUP(U2451,ATIVIDADES!$A:$C,3,FALSE),"NAO CADASTRADA"))</f>
        <v xml:space="preserve">REVISÃO DPTO PESSOAL </v>
      </c>
      <c r="W2451" s="42">
        <v>0.27291666666666664</v>
      </c>
      <c r="X2451" s="48"/>
      <c r="Y2451" s="54" t="str">
        <f>IF(X2451="","",IFERROR(VLOOKUP(X2451,EMPRESAS!$A:$C,3,FALSE),"NAO CADASTRADA"))</f>
        <v/>
      </c>
      <c r="Z2451" s="50"/>
      <c r="AA2451" s="54" t="str">
        <f>IF(Z2451="","",IFERROR(VLOOKUP(Z2451,ATIVIDADES!$A:$C,3,FALSE),"NAO CADASTRADA"))</f>
        <v/>
      </c>
      <c r="AB2451" s="42"/>
      <c r="AC2451" s="48"/>
      <c r="AD2451" s="54" t="str">
        <f>IF(AC2451="","",IFERROR(VLOOKUP(AC2451,EMPRESAS!$A:$C,3,FALSE),"NAO CADASTRADA"))</f>
        <v/>
      </c>
      <c r="AE2451" s="50"/>
      <c r="AF2451" s="54" t="str">
        <f>IF(AE2451="","",IFERROR(VLOOKUP(AE2451,ATIVIDADES!$A:$C,3,FALSE),"NAO CADASTRADA"))</f>
        <v/>
      </c>
      <c r="AG2451" s="42"/>
      <c r="AH2451" s="48"/>
      <c r="AI2451" s="54" t="str">
        <f>IF(AH2451="","",IFERROR(VLOOKUP(AH2451,EMPRESAS!$A:$C,3,FALSE),"NAO CADASTRADA"))</f>
        <v/>
      </c>
      <c r="AJ2451" s="50"/>
      <c r="AK2451" s="54" t="str">
        <f>IF(AJ2451="","",IFERROR(VLOOKUP(AJ2451,ATIVIDADES!$A:$C,3,FALSE),"NAO CADASTRADA"))</f>
        <v/>
      </c>
      <c r="AL2451" s="42"/>
    </row>
    <row r="2452" spans="1:38" x14ac:dyDescent="0.25">
      <c r="A2452" s="26" t="str">
        <f t="shared" si="268"/>
        <v>OK</v>
      </c>
      <c r="B2452" s="29">
        <f t="shared" si="269"/>
        <v>2487914866</v>
      </c>
      <c r="C2452" s="30">
        <v>44540</v>
      </c>
      <c r="D2452" s="18">
        <f t="shared" si="272"/>
        <v>44531</v>
      </c>
      <c r="E2452" s="19" t="str">
        <f>IF(ISERROR(VLOOKUP(C2452,FERIADOS!$A:$B,1,FALSE)),IF(WEEKDAY(C2452)=1,"Dom",IF(WEEKDAY(C2452)=2,"Seg",IF(WEEKDAY(C2452)=3,"Ter",IF(WEEKDAY(C2452)=4,"Qua",IF(WEEKDAY(C2452)=5,"Qui",IF(WEEKDAY(C2452)=6,"Sex","Sab")))))),"Feriado")</f>
        <v>Sex</v>
      </c>
      <c r="F2452" s="32">
        <v>0.2638888888888889</v>
      </c>
      <c r="G2452" s="33">
        <v>0.5</v>
      </c>
      <c r="H2452" s="33">
        <v>0.54166666666666663</v>
      </c>
      <c r="I2452" s="33">
        <v>0.71875</v>
      </c>
      <c r="J2452" s="21">
        <f t="shared" si="270"/>
        <v>0.41319444444444448</v>
      </c>
      <c r="K2452" s="21">
        <f t="shared" si="266"/>
        <v>0.41319444444444442</v>
      </c>
      <c r="L2452" s="21">
        <f t="shared" si="267"/>
        <v>4.6527777777777779E-2</v>
      </c>
      <c r="M2452" s="22">
        <f t="shared" si="271"/>
        <v>0</v>
      </c>
      <c r="N2452" s="48">
        <v>17</v>
      </c>
      <c r="O2452" s="54" t="str">
        <f>IF(N2452="","",IFERROR(VLOOKUP(N2452,EMPRESAS!$A:$C,3,FALSE),"NAO CADASTRADA"))</f>
        <v>GM DOS REIS</v>
      </c>
      <c r="P2452" s="50">
        <v>42</v>
      </c>
      <c r="Q2452" s="54" t="str">
        <f>IF(P2452="","",IFERROR(VLOOKUP(P2452,ATIVIDADES!$A:$C,3,FALSE),"NAO CADASTRADA"))</f>
        <v xml:space="preserve">INVENTÁRIO </v>
      </c>
      <c r="R2452" s="42">
        <v>0.41319444444444442</v>
      </c>
      <c r="S2452" s="48"/>
      <c r="T2452" s="54" t="str">
        <f>IF(S2452="","",IFERROR(VLOOKUP(S2452,EMPRESAS!$A:$C,3,FALSE),"NAO CADASTRADA"))</f>
        <v/>
      </c>
      <c r="U2452" s="50"/>
      <c r="V2452" s="54" t="str">
        <f>IF(U2452="","",IFERROR(VLOOKUP(U2452,ATIVIDADES!$A:$C,3,FALSE),"NAO CADASTRADA"))</f>
        <v/>
      </c>
      <c r="W2452" s="42"/>
      <c r="X2452" s="48"/>
      <c r="Y2452" s="54" t="str">
        <f>IF(X2452="","",IFERROR(VLOOKUP(X2452,EMPRESAS!$A:$C,3,FALSE),"NAO CADASTRADA"))</f>
        <v/>
      </c>
      <c r="Z2452" s="50"/>
      <c r="AA2452" s="54" t="str">
        <f>IF(Z2452="","",IFERROR(VLOOKUP(Z2452,ATIVIDADES!$A:$C,3,FALSE),"NAO CADASTRADA"))</f>
        <v/>
      </c>
      <c r="AB2452" s="42"/>
      <c r="AC2452" s="48"/>
      <c r="AD2452" s="54" t="str">
        <f>IF(AC2452="","",IFERROR(VLOOKUP(AC2452,EMPRESAS!$A:$C,3,FALSE),"NAO CADASTRADA"))</f>
        <v/>
      </c>
      <c r="AE2452" s="50"/>
      <c r="AF2452" s="54" t="str">
        <f>IF(AE2452="","",IFERROR(VLOOKUP(AE2452,ATIVIDADES!$A:$C,3,FALSE),"NAO CADASTRADA"))</f>
        <v/>
      </c>
      <c r="AG2452" s="42"/>
      <c r="AH2452" s="48"/>
      <c r="AI2452" s="54" t="str">
        <f>IF(AH2452="","",IFERROR(VLOOKUP(AH2452,EMPRESAS!$A:$C,3,FALSE),"NAO CADASTRADA"))</f>
        <v/>
      </c>
      <c r="AJ2452" s="50"/>
      <c r="AK2452" s="54" t="str">
        <f>IF(AJ2452="","",IFERROR(VLOOKUP(AJ2452,ATIVIDADES!$A:$C,3,FALSE),"NAO CADASTRADA"))</f>
        <v/>
      </c>
      <c r="AL2452" s="42"/>
    </row>
    <row r="2453" spans="1:38" x14ac:dyDescent="0.25">
      <c r="A2453" s="26" t="str">
        <f t="shared" si="268"/>
        <v>OK</v>
      </c>
      <c r="B2453" s="29">
        <f t="shared" si="269"/>
        <v>2487914866</v>
      </c>
      <c r="C2453" s="30">
        <v>44541</v>
      </c>
      <c r="D2453" s="18">
        <f t="shared" si="272"/>
        <v>44531</v>
      </c>
      <c r="E2453" s="19" t="str">
        <f>IF(ISERROR(VLOOKUP(C2453,FERIADOS!$A:$B,1,FALSE)),IF(WEEKDAY(C2453)=1,"Dom",IF(WEEKDAY(C2453)=2,"Seg",IF(WEEKDAY(C2453)=3,"Ter",IF(WEEKDAY(C2453)=4,"Qua",IF(WEEKDAY(C2453)=5,"Qui",IF(WEEKDAY(C2453)=6,"Sex","Sab")))))),"Feriado")</f>
        <v>Sab</v>
      </c>
      <c r="F2453" s="32"/>
      <c r="G2453" s="33"/>
      <c r="H2453" s="33"/>
      <c r="I2453" s="33"/>
      <c r="J2453" s="21" t="str">
        <f t="shared" si="270"/>
        <v/>
      </c>
      <c r="K2453" s="21">
        <f t="shared" si="266"/>
        <v>0</v>
      </c>
      <c r="L2453" s="21" t="str">
        <f t="shared" si="267"/>
        <v/>
      </c>
      <c r="M2453" s="22" t="str">
        <f t="shared" si="271"/>
        <v/>
      </c>
      <c r="N2453" s="48"/>
      <c r="O2453" s="54" t="str">
        <f>IF(N2453="","",IFERROR(VLOOKUP(N2453,EMPRESAS!$A:$C,3,FALSE),"NAO CADASTRADA"))</f>
        <v/>
      </c>
      <c r="P2453" s="50"/>
      <c r="Q2453" s="54" t="str">
        <f>IF(P2453="","",IFERROR(VLOOKUP(P2453,ATIVIDADES!$A:$C,3,FALSE),"NAO CADASTRADA"))</f>
        <v/>
      </c>
      <c r="R2453" s="42"/>
      <c r="S2453" s="48"/>
      <c r="T2453" s="54" t="str">
        <f>IF(S2453="","",IFERROR(VLOOKUP(S2453,EMPRESAS!$A:$C,3,FALSE),"NAO CADASTRADA"))</f>
        <v/>
      </c>
      <c r="U2453" s="50"/>
      <c r="V2453" s="54" t="str">
        <f>IF(U2453="","",IFERROR(VLOOKUP(U2453,ATIVIDADES!$A:$C,3,FALSE),"NAO CADASTRADA"))</f>
        <v/>
      </c>
      <c r="W2453" s="42"/>
      <c r="X2453" s="48"/>
      <c r="Y2453" s="54" t="str">
        <f>IF(X2453="","",IFERROR(VLOOKUP(X2453,EMPRESAS!$A:$C,3,FALSE),"NAO CADASTRADA"))</f>
        <v/>
      </c>
      <c r="Z2453" s="50"/>
      <c r="AA2453" s="54" t="str">
        <f>IF(Z2453="","",IFERROR(VLOOKUP(Z2453,ATIVIDADES!$A:$C,3,FALSE),"NAO CADASTRADA"))</f>
        <v/>
      </c>
      <c r="AB2453" s="42"/>
      <c r="AC2453" s="48"/>
      <c r="AD2453" s="54" t="str">
        <f>IF(AC2453="","",IFERROR(VLOOKUP(AC2453,EMPRESAS!$A:$C,3,FALSE),"NAO CADASTRADA"))</f>
        <v/>
      </c>
      <c r="AE2453" s="50"/>
      <c r="AF2453" s="54" t="str">
        <f>IF(AE2453="","",IFERROR(VLOOKUP(AE2453,ATIVIDADES!$A:$C,3,FALSE),"NAO CADASTRADA"))</f>
        <v/>
      </c>
      <c r="AG2453" s="42"/>
      <c r="AH2453" s="48"/>
      <c r="AI2453" s="54" t="str">
        <f>IF(AH2453="","",IFERROR(VLOOKUP(AH2453,EMPRESAS!$A:$C,3,FALSE),"NAO CADASTRADA"))</f>
        <v/>
      </c>
      <c r="AJ2453" s="50"/>
      <c r="AK2453" s="54" t="str">
        <f>IF(AJ2453="","",IFERROR(VLOOKUP(AJ2453,ATIVIDADES!$A:$C,3,FALSE),"NAO CADASTRADA"))</f>
        <v/>
      </c>
      <c r="AL2453" s="42"/>
    </row>
    <row r="2454" spans="1:38" x14ac:dyDescent="0.25">
      <c r="A2454" s="26" t="str">
        <f t="shared" si="268"/>
        <v>OK</v>
      </c>
      <c r="B2454" s="29">
        <f t="shared" si="269"/>
        <v>2487914866</v>
      </c>
      <c r="C2454" s="30">
        <v>44542</v>
      </c>
      <c r="D2454" s="18">
        <f t="shared" si="272"/>
        <v>44531</v>
      </c>
      <c r="E2454" s="19" t="str">
        <f>IF(ISERROR(VLOOKUP(C2454,FERIADOS!$A:$B,1,FALSE)),IF(WEEKDAY(C2454)=1,"Dom",IF(WEEKDAY(C2454)=2,"Seg",IF(WEEKDAY(C2454)=3,"Ter",IF(WEEKDAY(C2454)=4,"Qua",IF(WEEKDAY(C2454)=5,"Qui",IF(WEEKDAY(C2454)=6,"Sex","Sab")))))),"Feriado")</f>
        <v>Dom</v>
      </c>
      <c r="F2454" s="32"/>
      <c r="G2454" s="33"/>
      <c r="H2454" s="33"/>
      <c r="I2454" s="33"/>
      <c r="J2454" s="21" t="str">
        <f t="shared" si="270"/>
        <v/>
      </c>
      <c r="K2454" s="21">
        <f t="shared" si="266"/>
        <v>0</v>
      </c>
      <c r="L2454" s="21" t="str">
        <f t="shared" si="267"/>
        <v/>
      </c>
      <c r="M2454" s="22" t="str">
        <f t="shared" si="271"/>
        <v/>
      </c>
      <c r="N2454" s="48"/>
      <c r="O2454" s="54" t="str">
        <f>IF(N2454="","",IFERROR(VLOOKUP(N2454,EMPRESAS!$A:$C,3,FALSE),"NAO CADASTRADA"))</f>
        <v/>
      </c>
      <c r="P2454" s="50"/>
      <c r="Q2454" s="54" t="str">
        <f>IF(P2454="","",IFERROR(VLOOKUP(P2454,ATIVIDADES!$A:$C,3,FALSE),"NAO CADASTRADA"))</f>
        <v/>
      </c>
      <c r="R2454" s="42"/>
      <c r="S2454" s="48"/>
      <c r="T2454" s="54" t="str">
        <f>IF(S2454="","",IFERROR(VLOOKUP(S2454,EMPRESAS!$A:$C,3,FALSE),"NAO CADASTRADA"))</f>
        <v/>
      </c>
      <c r="U2454" s="50"/>
      <c r="V2454" s="54" t="str">
        <f>IF(U2454="","",IFERROR(VLOOKUP(U2454,ATIVIDADES!$A:$C,3,FALSE),"NAO CADASTRADA"))</f>
        <v/>
      </c>
      <c r="W2454" s="42"/>
      <c r="X2454" s="48"/>
      <c r="Y2454" s="54" t="str">
        <f>IF(X2454="","",IFERROR(VLOOKUP(X2454,EMPRESAS!$A:$C,3,FALSE),"NAO CADASTRADA"))</f>
        <v/>
      </c>
      <c r="Z2454" s="50"/>
      <c r="AA2454" s="54" t="str">
        <f>IF(Z2454="","",IFERROR(VLOOKUP(Z2454,ATIVIDADES!$A:$C,3,FALSE),"NAO CADASTRADA"))</f>
        <v/>
      </c>
      <c r="AB2454" s="42"/>
      <c r="AC2454" s="48"/>
      <c r="AD2454" s="54" t="str">
        <f>IF(AC2454="","",IFERROR(VLOOKUP(AC2454,EMPRESAS!$A:$C,3,FALSE),"NAO CADASTRADA"))</f>
        <v/>
      </c>
      <c r="AE2454" s="50"/>
      <c r="AF2454" s="54" t="str">
        <f>IF(AE2454="","",IFERROR(VLOOKUP(AE2454,ATIVIDADES!$A:$C,3,FALSE),"NAO CADASTRADA"))</f>
        <v/>
      </c>
      <c r="AG2454" s="42"/>
      <c r="AH2454" s="48"/>
      <c r="AI2454" s="54" t="str">
        <f>IF(AH2454="","",IFERROR(VLOOKUP(AH2454,EMPRESAS!$A:$C,3,FALSE),"NAO CADASTRADA"))</f>
        <v/>
      </c>
      <c r="AJ2454" s="50"/>
      <c r="AK2454" s="54" t="str">
        <f>IF(AJ2454="","",IFERROR(VLOOKUP(AJ2454,ATIVIDADES!$A:$C,3,FALSE),"NAO CADASTRADA"))</f>
        <v/>
      </c>
      <c r="AL2454" s="42"/>
    </row>
    <row r="2455" spans="1:38" x14ac:dyDescent="0.25">
      <c r="A2455" s="26" t="str">
        <f t="shared" si="268"/>
        <v>OK</v>
      </c>
      <c r="B2455" s="29">
        <f t="shared" si="269"/>
        <v>2487914866</v>
      </c>
      <c r="C2455" s="30">
        <v>44543</v>
      </c>
      <c r="D2455" s="18">
        <f t="shared" si="272"/>
        <v>44531</v>
      </c>
      <c r="E2455" s="19" t="str">
        <f>IF(ISERROR(VLOOKUP(C2455,FERIADOS!$A:$B,1,FALSE)),IF(WEEKDAY(C2455)=1,"Dom",IF(WEEKDAY(C2455)=2,"Seg",IF(WEEKDAY(C2455)=3,"Ter",IF(WEEKDAY(C2455)=4,"Qua",IF(WEEKDAY(C2455)=5,"Qui",IF(WEEKDAY(C2455)=6,"Sex","Sab")))))),"Feriado")</f>
        <v>Seg</v>
      </c>
      <c r="F2455" s="32">
        <v>0.27777777777777779</v>
      </c>
      <c r="G2455" s="33">
        <v>0.5</v>
      </c>
      <c r="H2455" s="33">
        <v>0.54166666666666663</v>
      </c>
      <c r="I2455" s="33">
        <v>0.76041666666666663</v>
      </c>
      <c r="J2455" s="21">
        <f t="shared" si="270"/>
        <v>0.44097222222222221</v>
      </c>
      <c r="K2455" s="21">
        <f t="shared" si="266"/>
        <v>0.44097222222222227</v>
      </c>
      <c r="L2455" s="21">
        <f t="shared" si="267"/>
        <v>7.4305555555555514E-2</v>
      </c>
      <c r="M2455" s="22">
        <f t="shared" si="271"/>
        <v>0</v>
      </c>
      <c r="N2455" s="48">
        <v>17</v>
      </c>
      <c r="O2455" s="54" t="str">
        <f>IF(N2455="","",IFERROR(VLOOKUP(N2455,EMPRESAS!$A:$C,3,FALSE),"NAO CADASTRADA"))</f>
        <v>GM DOS REIS</v>
      </c>
      <c r="P2455" s="50">
        <v>42</v>
      </c>
      <c r="Q2455" s="54" t="str">
        <f>IF(P2455="","",IFERROR(VLOOKUP(P2455,ATIVIDADES!$A:$C,3,FALSE),"NAO CADASTRADA"))</f>
        <v xml:space="preserve">INVENTÁRIO </v>
      </c>
      <c r="R2455" s="42">
        <v>0.44097222222222227</v>
      </c>
      <c r="S2455" s="48"/>
      <c r="T2455" s="54" t="str">
        <f>IF(S2455="","",IFERROR(VLOOKUP(S2455,EMPRESAS!$A:$C,3,FALSE),"NAO CADASTRADA"))</f>
        <v/>
      </c>
      <c r="U2455" s="50"/>
      <c r="V2455" s="54" t="str">
        <f>IF(U2455="","",IFERROR(VLOOKUP(U2455,ATIVIDADES!$A:$C,3,FALSE),"NAO CADASTRADA"))</f>
        <v/>
      </c>
      <c r="W2455" s="42"/>
      <c r="X2455" s="48"/>
      <c r="Y2455" s="54" t="str">
        <f>IF(X2455="","",IFERROR(VLOOKUP(X2455,EMPRESAS!$A:$C,3,FALSE),"NAO CADASTRADA"))</f>
        <v/>
      </c>
      <c r="Z2455" s="50"/>
      <c r="AA2455" s="54" t="str">
        <f>IF(Z2455="","",IFERROR(VLOOKUP(Z2455,ATIVIDADES!$A:$C,3,FALSE),"NAO CADASTRADA"))</f>
        <v/>
      </c>
      <c r="AB2455" s="42"/>
      <c r="AC2455" s="48"/>
      <c r="AD2455" s="54" t="str">
        <f>IF(AC2455="","",IFERROR(VLOOKUP(AC2455,EMPRESAS!$A:$C,3,FALSE),"NAO CADASTRADA"))</f>
        <v/>
      </c>
      <c r="AE2455" s="50"/>
      <c r="AF2455" s="54" t="str">
        <f>IF(AE2455="","",IFERROR(VLOOKUP(AE2455,ATIVIDADES!$A:$C,3,FALSE),"NAO CADASTRADA"))</f>
        <v/>
      </c>
      <c r="AG2455" s="42"/>
      <c r="AH2455" s="48"/>
      <c r="AI2455" s="54" t="str">
        <f>IF(AH2455="","",IFERROR(VLOOKUP(AH2455,EMPRESAS!$A:$C,3,FALSE),"NAO CADASTRADA"))</f>
        <v/>
      </c>
      <c r="AJ2455" s="50"/>
      <c r="AK2455" s="54" t="str">
        <f>IF(AJ2455="","",IFERROR(VLOOKUP(AJ2455,ATIVIDADES!$A:$C,3,FALSE),"NAO CADASTRADA"))</f>
        <v/>
      </c>
      <c r="AL2455" s="42"/>
    </row>
    <row r="2456" spans="1:38" x14ac:dyDescent="0.25">
      <c r="A2456" s="26" t="str">
        <f t="shared" si="268"/>
        <v>OK</v>
      </c>
      <c r="B2456" s="29">
        <f t="shared" si="269"/>
        <v>2487914866</v>
      </c>
      <c r="C2456" s="30">
        <v>44544</v>
      </c>
      <c r="D2456" s="18">
        <f t="shared" si="272"/>
        <v>44531</v>
      </c>
      <c r="E2456" s="19" t="str">
        <f>IF(ISERROR(VLOOKUP(C2456,FERIADOS!$A:$B,1,FALSE)),IF(WEEKDAY(C2456)=1,"Dom",IF(WEEKDAY(C2456)=2,"Seg",IF(WEEKDAY(C2456)=3,"Ter",IF(WEEKDAY(C2456)=4,"Qua",IF(WEEKDAY(C2456)=5,"Qui",IF(WEEKDAY(C2456)=6,"Sex","Sab")))))),"Feriado")</f>
        <v>Ter</v>
      </c>
      <c r="F2456" s="32">
        <v>0.32291666666666669</v>
      </c>
      <c r="G2456" s="33">
        <v>0.5</v>
      </c>
      <c r="H2456" s="33">
        <v>0.54166666666666663</v>
      </c>
      <c r="I2456" s="33">
        <v>0.7416666666666667</v>
      </c>
      <c r="J2456" s="21">
        <f t="shared" si="270"/>
        <v>0.37708333333333338</v>
      </c>
      <c r="K2456" s="21">
        <f t="shared" si="266"/>
        <v>0.37708333333333333</v>
      </c>
      <c r="L2456" s="21">
        <f t="shared" si="267"/>
        <v>1.0416666666666685E-2</v>
      </c>
      <c r="M2456" s="22">
        <f t="shared" si="271"/>
        <v>0</v>
      </c>
      <c r="N2456" s="48">
        <v>160</v>
      </c>
      <c r="O2456" s="54" t="str">
        <f>IF(N2456="","",IFERROR(VLOOKUP(N2456,EMPRESAS!$A:$C,3,FALSE),"NAO CADASTRADA"))</f>
        <v>SAPORE</v>
      </c>
      <c r="P2456" s="50">
        <v>52</v>
      </c>
      <c r="Q2456" s="54" t="str">
        <f>IF(P2456="","",IFERROR(VLOOKUP(P2456,ATIVIDADES!$A:$C,3,FALSE),"NAO CADASTRADA"))</f>
        <v xml:space="preserve">REVISÃO DPTO PESSOAL </v>
      </c>
      <c r="R2456" s="42">
        <v>0.26041666666666669</v>
      </c>
      <c r="S2456" s="48">
        <v>50</v>
      </c>
      <c r="T2456" s="54" t="str">
        <f>IF(S2456="","",IFERROR(VLOOKUP(S2456,EMPRESAS!$A:$C,3,FALSE),"NAO CADASTRADA"))</f>
        <v>SIMIONATO</v>
      </c>
      <c r="U2456" s="50">
        <v>54</v>
      </c>
      <c r="V2456" s="54" t="str">
        <f>IF(U2456="","",IFERROR(VLOOKUP(U2456,ATIVIDADES!$A:$C,3,FALSE),"NAO CADASTRADA"))</f>
        <v>MÉDICO</v>
      </c>
      <c r="W2456" s="42">
        <v>0.11666666666666665</v>
      </c>
      <c r="X2456" s="48"/>
      <c r="Y2456" s="54" t="str">
        <f>IF(X2456="","",IFERROR(VLOOKUP(X2456,EMPRESAS!$A:$C,3,FALSE),"NAO CADASTRADA"))</f>
        <v/>
      </c>
      <c r="Z2456" s="50"/>
      <c r="AA2456" s="54" t="str">
        <f>IF(Z2456="","",IFERROR(VLOOKUP(Z2456,ATIVIDADES!$A:$C,3,FALSE),"NAO CADASTRADA"))</f>
        <v/>
      </c>
      <c r="AB2456" s="42"/>
      <c r="AC2456" s="48"/>
      <c r="AD2456" s="54" t="str">
        <f>IF(AC2456="","",IFERROR(VLOOKUP(AC2456,EMPRESAS!$A:$C,3,FALSE),"NAO CADASTRADA"))</f>
        <v/>
      </c>
      <c r="AE2456" s="50"/>
      <c r="AF2456" s="54" t="str">
        <f>IF(AE2456="","",IFERROR(VLOOKUP(AE2456,ATIVIDADES!$A:$C,3,FALSE),"NAO CADASTRADA"))</f>
        <v/>
      </c>
      <c r="AG2456" s="42"/>
      <c r="AH2456" s="48"/>
      <c r="AI2456" s="54" t="str">
        <f>IF(AH2456="","",IFERROR(VLOOKUP(AH2456,EMPRESAS!$A:$C,3,FALSE),"NAO CADASTRADA"))</f>
        <v/>
      </c>
      <c r="AJ2456" s="50"/>
      <c r="AK2456" s="54" t="str">
        <f>IF(AJ2456="","",IFERROR(VLOOKUP(AJ2456,ATIVIDADES!$A:$C,3,FALSE),"NAO CADASTRADA"))</f>
        <v/>
      </c>
      <c r="AL2456" s="42"/>
    </row>
    <row r="2457" spans="1:38" x14ac:dyDescent="0.25">
      <c r="A2457" s="26" t="str">
        <f t="shared" si="268"/>
        <v>OK</v>
      </c>
      <c r="B2457" s="29">
        <f t="shared" si="269"/>
        <v>2487914866</v>
      </c>
      <c r="C2457" s="30">
        <v>44545</v>
      </c>
      <c r="D2457" s="18">
        <f t="shared" si="272"/>
        <v>44531</v>
      </c>
      <c r="E2457" s="19" t="str">
        <f>IF(ISERROR(VLOOKUP(C2457,FERIADOS!$A:$B,1,FALSE)),IF(WEEKDAY(C2457)=1,"Dom",IF(WEEKDAY(C2457)=2,"Seg",IF(WEEKDAY(C2457)=3,"Ter",IF(WEEKDAY(C2457)=4,"Qua",IF(WEEKDAY(C2457)=5,"Qui",IF(WEEKDAY(C2457)=6,"Sex","Sab")))))),"Feriado")</f>
        <v>Qua</v>
      </c>
      <c r="F2457" s="32">
        <v>0.32291666666666669</v>
      </c>
      <c r="G2457" s="33">
        <v>0.5</v>
      </c>
      <c r="H2457" s="33">
        <v>0.54166666666666663</v>
      </c>
      <c r="I2457" s="33">
        <v>0.7416666666666667</v>
      </c>
      <c r="J2457" s="21">
        <f t="shared" si="270"/>
        <v>0.37708333333333338</v>
      </c>
      <c r="K2457" s="21">
        <f t="shared" si="266"/>
        <v>0.37708333333333338</v>
      </c>
      <c r="L2457" s="21">
        <f t="shared" si="267"/>
        <v>1.0416666666666685E-2</v>
      </c>
      <c r="M2457" s="22">
        <f t="shared" si="271"/>
        <v>0</v>
      </c>
      <c r="N2457" s="48">
        <v>50</v>
      </c>
      <c r="O2457" s="54" t="str">
        <f>IF(N2457="","",IFERROR(VLOOKUP(N2457,EMPRESAS!$A:$C,3,FALSE),"NAO CADASTRADA"))</f>
        <v>SIMIONATO</v>
      </c>
      <c r="P2457" s="50">
        <v>54</v>
      </c>
      <c r="Q2457" s="54" t="str">
        <f>IF(P2457="","",IFERROR(VLOOKUP(P2457,ATIVIDADES!$A:$C,3,FALSE),"NAO CADASTRADA"))</f>
        <v>MÉDICO</v>
      </c>
      <c r="R2457" s="42">
        <v>0.37708333333333338</v>
      </c>
      <c r="S2457" s="48"/>
      <c r="T2457" s="54" t="str">
        <f>IF(S2457="","",IFERROR(VLOOKUP(S2457,EMPRESAS!$A:$C,3,FALSE),"NAO CADASTRADA"))</f>
        <v/>
      </c>
      <c r="U2457" s="50"/>
      <c r="V2457" s="54" t="str">
        <f>IF(U2457="","",IFERROR(VLOOKUP(U2457,ATIVIDADES!$A:$C,3,FALSE),"NAO CADASTRADA"))</f>
        <v/>
      </c>
      <c r="W2457" s="42"/>
      <c r="X2457" s="48"/>
      <c r="Y2457" s="54" t="str">
        <f>IF(X2457="","",IFERROR(VLOOKUP(X2457,EMPRESAS!$A:$C,3,FALSE),"NAO CADASTRADA"))</f>
        <v/>
      </c>
      <c r="Z2457" s="50"/>
      <c r="AA2457" s="54" t="str">
        <f>IF(Z2457="","",IFERROR(VLOOKUP(Z2457,ATIVIDADES!$A:$C,3,FALSE),"NAO CADASTRADA"))</f>
        <v/>
      </c>
      <c r="AB2457" s="42"/>
      <c r="AC2457" s="48"/>
      <c r="AD2457" s="54" t="str">
        <f>IF(AC2457="","",IFERROR(VLOOKUP(AC2457,EMPRESAS!$A:$C,3,FALSE),"NAO CADASTRADA"))</f>
        <v/>
      </c>
      <c r="AE2457" s="50"/>
      <c r="AF2457" s="54" t="str">
        <f>IF(AE2457="","",IFERROR(VLOOKUP(AE2457,ATIVIDADES!$A:$C,3,FALSE),"NAO CADASTRADA"))</f>
        <v/>
      </c>
      <c r="AG2457" s="42"/>
      <c r="AH2457" s="48"/>
      <c r="AI2457" s="54" t="str">
        <f>IF(AH2457="","",IFERROR(VLOOKUP(AH2457,EMPRESAS!$A:$C,3,FALSE),"NAO CADASTRADA"))</f>
        <v/>
      </c>
      <c r="AJ2457" s="50"/>
      <c r="AK2457" s="54" t="str">
        <f>IF(AJ2457="","",IFERROR(VLOOKUP(AJ2457,ATIVIDADES!$A:$C,3,FALSE),"NAO CADASTRADA"))</f>
        <v/>
      </c>
      <c r="AL2457" s="42"/>
    </row>
    <row r="2458" spans="1:38" x14ac:dyDescent="0.25">
      <c r="A2458" s="26" t="str">
        <f t="shared" si="268"/>
        <v>OK</v>
      </c>
      <c r="B2458" s="29">
        <f t="shared" si="269"/>
        <v>2487914866</v>
      </c>
      <c r="C2458" s="30">
        <v>44546</v>
      </c>
      <c r="D2458" s="18">
        <f t="shared" si="272"/>
        <v>44531</v>
      </c>
      <c r="E2458" s="19" t="str">
        <f>IF(ISERROR(VLOOKUP(C2458,FERIADOS!$A:$B,1,FALSE)),IF(WEEKDAY(C2458)=1,"Dom",IF(WEEKDAY(C2458)=2,"Seg",IF(WEEKDAY(C2458)=3,"Ter",IF(WEEKDAY(C2458)=4,"Qua",IF(WEEKDAY(C2458)=5,"Qui",IF(WEEKDAY(C2458)=6,"Sex","Sab")))))),"Feriado")</f>
        <v>Qui</v>
      </c>
      <c r="F2458" s="32">
        <v>0.32291666666666669</v>
      </c>
      <c r="G2458" s="33">
        <v>0.5</v>
      </c>
      <c r="H2458" s="33">
        <v>0.54166666666666663</v>
      </c>
      <c r="I2458" s="33">
        <v>0.7416666666666667</v>
      </c>
      <c r="J2458" s="21">
        <f t="shared" si="270"/>
        <v>0.37708333333333338</v>
      </c>
      <c r="K2458" s="21">
        <f t="shared" si="266"/>
        <v>0.37708333333333338</v>
      </c>
      <c r="L2458" s="21">
        <f t="shared" si="267"/>
        <v>1.0416666666666685E-2</v>
      </c>
      <c r="M2458" s="22">
        <f t="shared" si="271"/>
        <v>0</v>
      </c>
      <c r="N2458" s="48">
        <v>50</v>
      </c>
      <c r="O2458" s="54" t="str">
        <f>IF(N2458="","",IFERROR(VLOOKUP(N2458,EMPRESAS!$A:$C,3,FALSE),"NAO CADASTRADA"))</f>
        <v>SIMIONATO</v>
      </c>
      <c r="P2458" s="50">
        <v>54</v>
      </c>
      <c r="Q2458" s="54" t="str">
        <f>IF(P2458="","",IFERROR(VLOOKUP(P2458,ATIVIDADES!$A:$C,3,FALSE),"NAO CADASTRADA"))</f>
        <v>MÉDICO</v>
      </c>
      <c r="R2458" s="42">
        <v>0.37708333333333338</v>
      </c>
      <c r="S2458" s="48"/>
      <c r="T2458" s="54" t="str">
        <f>IF(S2458="","",IFERROR(VLOOKUP(S2458,EMPRESAS!$A:$C,3,FALSE),"NAO CADASTRADA"))</f>
        <v/>
      </c>
      <c r="U2458" s="50"/>
      <c r="V2458" s="54" t="str">
        <f>IF(U2458="","",IFERROR(VLOOKUP(U2458,ATIVIDADES!$A:$C,3,FALSE),"NAO CADASTRADA"))</f>
        <v/>
      </c>
      <c r="W2458" s="42"/>
      <c r="X2458" s="48"/>
      <c r="Y2458" s="54" t="str">
        <f>IF(X2458="","",IFERROR(VLOOKUP(X2458,EMPRESAS!$A:$C,3,FALSE),"NAO CADASTRADA"))</f>
        <v/>
      </c>
      <c r="Z2458" s="50"/>
      <c r="AA2458" s="54" t="str">
        <f>IF(Z2458="","",IFERROR(VLOOKUP(Z2458,ATIVIDADES!$A:$C,3,FALSE),"NAO CADASTRADA"))</f>
        <v/>
      </c>
      <c r="AB2458" s="42"/>
      <c r="AC2458" s="48"/>
      <c r="AD2458" s="54" t="str">
        <f>IF(AC2458="","",IFERROR(VLOOKUP(AC2458,EMPRESAS!$A:$C,3,FALSE),"NAO CADASTRADA"))</f>
        <v/>
      </c>
      <c r="AE2458" s="50"/>
      <c r="AF2458" s="54" t="str">
        <f>IF(AE2458="","",IFERROR(VLOOKUP(AE2458,ATIVIDADES!$A:$C,3,FALSE),"NAO CADASTRADA"))</f>
        <v/>
      </c>
      <c r="AG2458" s="42"/>
      <c r="AH2458" s="48"/>
      <c r="AI2458" s="54" t="str">
        <f>IF(AH2458="","",IFERROR(VLOOKUP(AH2458,EMPRESAS!$A:$C,3,FALSE),"NAO CADASTRADA"))</f>
        <v/>
      </c>
      <c r="AJ2458" s="50"/>
      <c r="AK2458" s="54" t="str">
        <f>IF(AJ2458="","",IFERROR(VLOOKUP(AJ2458,ATIVIDADES!$A:$C,3,FALSE),"NAO CADASTRADA"))</f>
        <v/>
      </c>
      <c r="AL2458" s="42"/>
    </row>
    <row r="2459" spans="1:38" x14ac:dyDescent="0.25">
      <c r="A2459" s="26" t="str">
        <f t="shared" si="268"/>
        <v>OK</v>
      </c>
      <c r="B2459" s="29">
        <f t="shared" si="269"/>
        <v>2487914866</v>
      </c>
      <c r="C2459" s="30">
        <v>44547</v>
      </c>
      <c r="D2459" s="18">
        <f t="shared" si="272"/>
        <v>44531</v>
      </c>
      <c r="E2459" s="19" t="str">
        <f>IF(ISERROR(VLOOKUP(C2459,FERIADOS!$A:$B,1,FALSE)),IF(WEEKDAY(C2459)=1,"Dom",IF(WEEKDAY(C2459)=2,"Seg",IF(WEEKDAY(C2459)=3,"Ter",IF(WEEKDAY(C2459)=4,"Qua",IF(WEEKDAY(C2459)=5,"Qui",IF(WEEKDAY(C2459)=6,"Sex","Sab")))))),"Feriado")</f>
        <v>Sex</v>
      </c>
      <c r="F2459" s="32">
        <v>0.32291666666666669</v>
      </c>
      <c r="G2459" s="33">
        <v>0.5</v>
      </c>
      <c r="H2459" s="33">
        <v>0.54166666666666663</v>
      </c>
      <c r="I2459" s="33">
        <v>0.68958333333333333</v>
      </c>
      <c r="J2459" s="21">
        <f t="shared" si="270"/>
        <v>0.32500000000000001</v>
      </c>
      <c r="K2459" s="21">
        <f t="shared" si="266"/>
        <v>0.32500000000000001</v>
      </c>
      <c r="L2459" s="21">
        <f t="shared" si="267"/>
        <v>0</v>
      </c>
      <c r="M2459" s="22">
        <f t="shared" si="271"/>
        <v>4.1666666666666685E-2</v>
      </c>
      <c r="N2459" s="48">
        <v>50</v>
      </c>
      <c r="O2459" s="54" t="str">
        <f>IF(N2459="","",IFERROR(VLOOKUP(N2459,EMPRESAS!$A:$C,3,FALSE),"NAO CADASTRADA"))</f>
        <v>SIMIONATO</v>
      </c>
      <c r="P2459" s="50">
        <v>54</v>
      </c>
      <c r="Q2459" s="54" t="str">
        <f>IF(P2459="","",IFERROR(VLOOKUP(P2459,ATIVIDADES!$A:$C,3,FALSE),"NAO CADASTRADA"))</f>
        <v>MÉDICO</v>
      </c>
      <c r="R2459" s="42">
        <v>0.32500000000000001</v>
      </c>
      <c r="S2459" s="48"/>
      <c r="T2459" s="54" t="str">
        <f>IF(S2459="","",IFERROR(VLOOKUP(S2459,EMPRESAS!$A:$C,3,FALSE),"NAO CADASTRADA"))</f>
        <v/>
      </c>
      <c r="U2459" s="50"/>
      <c r="V2459" s="54" t="str">
        <f>IF(U2459="","",IFERROR(VLOOKUP(U2459,ATIVIDADES!$A:$C,3,FALSE),"NAO CADASTRADA"))</f>
        <v/>
      </c>
      <c r="W2459" s="42"/>
      <c r="X2459" s="48"/>
      <c r="Y2459" s="54" t="str">
        <f>IF(X2459="","",IFERROR(VLOOKUP(X2459,EMPRESAS!$A:$C,3,FALSE),"NAO CADASTRADA"))</f>
        <v/>
      </c>
      <c r="Z2459" s="50"/>
      <c r="AA2459" s="54" t="str">
        <f>IF(Z2459="","",IFERROR(VLOOKUP(Z2459,ATIVIDADES!$A:$C,3,FALSE),"NAO CADASTRADA"))</f>
        <v/>
      </c>
      <c r="AB2459" s="42"/>
      <c r="AC2459" s="48"/>
      <c r="AD2459" s="54" t="str">
        <f>IF(AC2459="","",IFERROR(VLOOKUP(AC2459,EMPRESAS!$A:$C,3,FALSE),"NAO CADASTRADA"))</f>
        <v/>
      </c>
      <c r="AE2459" s="50"/>
      <c r="AF2459" s="54" t="str">
        <f>IF(AE2459="","",IFERROR(VLOOKUP(AE2459,ATIVIDADES!$A:$C,3,FALSE),"NAO CADASTRADA"))</f>
        <v/>
      </c>
      <c r="AG2459" s="42"/>
      <c r="AH2459" s="48"/>
      <c r="AI2459" s="54" t="str">
        <f>IF(AH2459="","",IFERROR(VLOOKUP(AH2459,EMPRESAS!$A:$C,3,FALSE),"NAO CADASTRADA"))</f>
        <v/>
      </c>
      <c r="AJ2459" s="50"/>
      <c r="AK2459" s="54" t="str">
        <f>IF(AJ2459="","",IFERROR(VLOOKUP(AJ2459,ATIVIDADES!$A:$C,3,FALSE),"NAO CADASTRADA"))</f>
        <v/>
      </c>
      <c r="AL2459" s="42"/>
    </row>
    <row r="2460" spans="1:38" x14ac:dyDescent="0.25">
      <c r="A2460" s="26" t="str">
        <f t="shared" si="268"/>
        <v>OK</v>
      </c>
      <c r="B2460" s="29">
        <f t="shared" si="269"/>
        <v>2487914866</v>
      </c>
      <c r="C2460" s="30">
        <v>44548</v>
      </c>
      <c r="D2460" s="18">
        <f t="shared" si="272"/>
        <v>44531</v>
      </c>
      <c r="E2460" s="19" t="str">
        <f>IF(ISERROR(VLOOKUP(C2460,FERIADOS!$A:$B,1,FALSE)),IF(WEEKDAY(C2460)=1,"Dom",IF(WEEKDAY(C2460)=2,"Seg",IF(WEEKDAY(C2460)=3,"Ter",IF(WEEKDAY(C2460)=4,"Qua",IF(WEEKDAY(C2460)=5,"Qui",IF(WEEKDAY(C2460)=6,"Sex","Sab")))))),"Feriado")</f>
        <v>Sab</v>
      </c>
      <c r="F2460" s="32"/>
      <c r="G2460" s="33"/>
      <c r="H2460" s="33"/>
      <c r="I2460" s="33"/>
      <c r="J2460" s="21" t="str">
        <f t="shared" si="270"/>
        <v/>
      </c>
      <c r="K2460" s="21">
        <f t="shared" si="266"/>
        <v>0</v>
      </c>
      <c r="L2460" s="21" t="str">
        <f t="shared" si="267"/>
        <v/>
      </c>
      <c r="M2460" s="22" t="str">
        <f t="shared" si="271"/>
        <v/>
      </c>
      <c r="N2460" s="48"/>
      <c r="O2460" s="54" t="str">
        <f>IF(N2460="","",IFERROR(VLOOKUP(N2460,EMPRESAS!$A:$C,3,FALSE),"NAO CADASTRADA"))</f>
        <v/>
      </c>
      <c r="P2460" s="50"/>
      <c r="Q2460" s="54" t="str">
        <f>IF(P2460="","",IFERROR(VLOOKUP(P2460,ATIVIDADES!$A:$C,3,FALSE),"NAO CADASTRADA"))</f>
        <v/>
      </c>
      <c r="R2460" s="42"/>
      <c r="S2460" s="48"/>
      <c r="T2460" s="54" t="str">
        <f>IF(S2460="","",IFERROR(VLOOKUP(S2460,EMPRESAS!$A:$C,3,FALSE),"NAO CADASTRADA"))</f>
        <v/>
      </c>
      <c r="U2460" s="50"/>
      <c r="V2460" s="54" t="str">
        <f>IF(U2460="","",IFERROR(VLOOKUP(U2460,ATIVIDADES!$A:$C,3,FALSE),"NAO CADASTRADA"))</f>
        <v/>
      </c>
      <c r="W2460" s="42"/>
      <c r="X2460" s="48"/>
      <c r="Y2460" s="54" t="str">
        <f>IF(X2460="","",IFERROR(VLOOKUP(X2460,EMPRESAS!$A:$C,3,FALSE),"NAO CADASTRADA"))</f>
        <v/>
      </c>
      <c r="Z2460" s="50"/>
      <c r="AA2460" s="54" t="str">
        <f>IF(Z2460="","",IFERROR(VLOOKUP(Z2460,ATIVIDADES!$A:$C,3,FALSE),"NAO CADASTRADA"))</f>
        <v/>
      </c>
      <c r="AB2460" s="42"/>
      <c r="AC2460" s="48"/>
      <c r="AD2460" s="54" t="str">
        <f>IF(AC2460="","",IFERROR(VLOOKUP(AC2460,EMPRESAS!$A:$C,3,FALSE),"NAO CADASTRADA"))</f>
        <v/>
      </c>
      <c r="AE2460" s="50"/>
      <c r="AF2460" s="54" t="str">
        <f>IF(AE2460="","",IFERROR(VLOOKUP(AE2460,ATIVIDADES!$A:$C,3,FALSE),"NAO CADASTRADA"))</f>
        <v/>
      </c>
      <c r="AG2460" s="42"/>
      <c r="AH2460" s="48"/>
      <c r="AI2460" s="54" t="str">
        <f>IF(AH2460="","",IFERROR(VLOOKUP(AH2460,EMPRESAS!$A:$C,3,FALSE),"NAO CADASTRADA"))</f>
        <v/>
      </c>
      <c r="AJ2460" s="50"/>
      <c r="AK2460" s="54" t="str">
        <f>IF(AJ2460="","",IFERROR(VLOOKUP(AJ2460,ATIVIDADES!$A:$C,3,FALSE),"NAO CADASTRADA"))</f>
        <v/>
      </c>
      <c r="AL2460" s="42"/>
    </row>
    <row r="2461" spans="1:38" x14ac:dyDescent="0.25">
      <c r="A2461" s="26" t="str">
        <f t="shared" si="268"/>
        <v>OK</v>
      </c>
      <c r="B2461" s="29">
        <f t="shared" si="269"/>
        <v>2487914866</v>
      </c>
      <c r="C2461" s="30">
        <v>44549</v>
      </c>
      <c r="D2461" s="18">
        <f t="shared" si="272"/>
        <v>44531</v>
      </c>
      <c r="E2461" s="19" t="str">
        <f>IF(ISERROR(VLOOKUP(C2461,FERIADOS!$A:$B,1,FALSE)),IF(WEEKDAY(C2461)=1,"Dom",IF(WEEKDAY(C2461)=2,"Seg",IF(WEEKDAY(C2461)=3,"Ter",IF(WEEKDAY(C2461)=4,"Qua",IF(WEEKDAY(C2461)=5,"Qui",IF(WEEKDAY(C2461)=6,"Sex","Sab")))))),"Feriado")</f>
        <v>Dom</v>
      </c>
      <c r="F2461" s="32"/>
      <c r="G2461" s="33"/>
      <c r="H2461" s="33"/>
      <c r="I2461" s="33"/>
      <c r="J2461" s="21" t="str">
        <f t="shared" si="270"/>
        <v/>
      </c>
      <c r="K2461" s="21">
        <f t="shared" si="266"/>
        <v>0</v>
      </c>
      <c r="L2461" s="21" t="str">
        <f t="shared" si="267"/>
        <v/>
      </c>
      <c r="M2461" s="22" t="str">
        <f t="shared" si="271"/>
        <v/>
      </c>
      <c r="N2461" s="48"/>
      <c r="O2461" s="54" t="str">
        <f>IF(N2461="","",IFERROR(VLOOKUP(N2461,EMPRESAS!$A:$C,3,FALSE),"NAO CADASTRADA"))</f>
        <v/>
      </c>
      <c r="P2461" s="50"/>
      <c r="Q2461" s="54" t="str">
        <f>IF(P2461="","",IFERROR(VLOOKUP(P2461,ATIVIDADES!$A:$C,3,FALSE),"NAO CADASTRADA"))</f>
        <v/>
      </c>
      <c r="R2461" s="42"/>
      <c r="S2461" s="48"/>
      <c r="T2461" s="54" t="str">
        <f>IF(S2461="","",IFERROR(VLOOKUP(S2461,EMPRESAS!$A:$C,3,FALSE),"NAO CADASTRADA"))</f>
        <v/>
      </c>
      <c r="U2461" s="50"/>
      <c r="V2461" s="54" t="str">
        <f>IF(U2461="","",IFERROR(VLOOKUP(U2461,ATIVIDADES!$A:$C,3,FALSE),"NAO CADASTRADA"))</f>
        <v/>
      </c>
      <c r="W2461" s="42"/>
      <c r="X2461" s="48"/>
      <c r="Y2461" s="54" t="str">
        <f>IF(X2461="","",IFERROR(VLOOKUP(X2461,EMPRESAS!$A:$C,3,FALSE),"NAO CADASTRADA"))</f>
        <v/>
      </c>
      <c r="Z2461" s="50"/>
      <c r="AA2461" s="54" t="str">
        <f>IF(Z2461="","",IFERROR(VLOOKUP(Z2461,ATIVIDADES!$A:$C,3,FALSE),"NAO CADASTRADA"))</f>
        <v/>
      </c>
      <c r="AB2461" s="42"/>
      <c r="AC2461" s="48"/>
      <c r="AD2461" s="54" t="str">
        <f>IF(AC2461="","",IFERROR(VLOOKUP(AC2461,EMPRESAS!$A:$C,3,FALSE),"NAO CADASTRADA"))</f>
        <v/>
      </c>
      <c r="AE2461" s="50"/>
      <c r="AF2461" s="54" t="str">
        <f>IF(AE2461="","",IFERROR(VLOOKUP(AE2461,ATIVIDADES!$A:$C,3,FALSE),"NAO CADASTRADA"))</f>
        <v/>
      </c>
      <c r="AG2461" s="42"/>
      <c r="AH2461" s="48"/>
      <c r="AI2461" s="54" t="str">
        <f>IF(AH2461="","",IFERROR(VLOOKUP(AH2461,EMPRESAS!$A:$C,3,FALSE),"NAO CADASTRADA"))</f>
        <v/>
      </c>
      <c r="AJ2461" s="50"/>
      <c r="AK2461" s="54" t="str">
        <f>IF(AJ2461="","",IFERROR(VLOOKUP(AJ2461,ATIVIDADES!$A:$C,3,FALSE),"NAO CADASTRADA"))</f>
        <v/>
      </c>
      <c r="AL2461" s="42"/>
    </row>
    <row r="2462" spans="1:38" x14ac:dyDescent="0.25">
      <c r="A2462" s="26" t="str">
        <f t="shared" si="268"/>
        <v>OK</v>
      </c>
      <c r="B2462" s="29">
        <f t="shared" si="269"/>
        <v>2487914866</v>
      </c>
      <c r="C2462" s="30">
        <v>44550</v>
      </c>
      <c r="D2462" s="18">
        <f t="shared" si="272"/>
        <v>44531</v>
      </c>
      <c r="E2462" s="19" t="str">
        <f>IF(ISERROR(VLOOKUP(C2462,FERIADOS!$A:$B,1,FALSE)),IF(WEEKDAY(C2462)=1,"Dom",IF(WEEKDAY(C2462)=2,"Seg",IF(WEEKDAY(C2462)=3,"Ter",IF(WEEKDAY(C2462)=4,"Qua",IF(WEEKDAY(C2462)=5,"Qui",IF(WEEKDAY(C2462)=6,"Sex","Sab")))))),"Feriado")</f>
        <v>Seg</v>
      </c>
      <c r="F2462" s="32">
        <v>0.32291666666666669</v>
      </c>
      <c r="G2462" s="33">
        <v>0.5</v>
      </c>
      <c r="H2462" s="33">
        <v>0.54166666666666663</v>
      </c>
      <c r="I2462" s="33">
        <v>0.7416666666666667</v>
      </c>
      <c r="J2462" s="21">
        <f t="shared" si="270"/>
        <v>0.37708333333333338</v>
      </c>
      <c r="K2462" s="21">
        <f t="shared" si="266"/>
        <v>0.37708333333333333</v>
      </c>
      <c r="L2462" s="21">
        <f t="shared" si="267"/>
        <v>1.0416666666666685E-2</v>
      </c>
      <c r="M2462" s="22">
        <f t="shared" si="271"/>
        <v>0</v>
      </c>
      <c r="N2462" s="48">
        <v>32</v>
      </c>
      <c r="O2462" s="54" t="str">
        <f>IF(N2462="","",IFERROR(VLOOKUP(N2462,EMPRESAS!$A:$C,3,FALSE),"NAO CADASTRADA"))</f>
        <v>NIPRO</v>
      </c>
      <c r="P2462" s="50">
        <v>52</v>
      </c>
      <c r="Q2462" s="54" t="str">
        <f>IF(P2462="","",IFERROR(VLOOKUP(P2462,ATIVIDADES!$A:$C,3,FALSE),"NAO CADASTRADA"))</f>
        <v xml:space="preserve">REVISÃO DPTO PESSOAL </v>
      </c>
      <c r="R2462" s="42">
        <v>0.23124999999999998</v>
      </c>
      <c r="S2462" s="48">
        <v>42</v>
      </c>
      <c r="T2462" s="54" t="str">
        <f>IF(S2462="","",IFERROR(VLOOKUP(S2462,EMPRESAS!$A:$C,3,FALSE),"NAO CADASTRADA"))</f>
        <v>STAR SU</v>
      </c>
      <c r="U2462" s="50">
        <v>52</v>
      </c>
      <c r="V2462" s="54" t="str">
        <f>IF(U2462="","",IFERROR(VLOOKUP(U2462,ATIVIDADES!$A:$C,3,FALSE),"NAO CADASTRADA"))</f>
        <v xml:space="preserve">REVISÃO DPTO PESSOAL </v>
      </c>
      <c r="W2462" s="42">
        <v>0.14583333333333334</v>
      </c>
      <c r="X2462" s="48"/>
      <c r="Y2462" s="54" t="str">
        <f>IF(X2462="","",IFERROR(VLOOKUP(X2462,EMPRESAS!$A:$C,3,FALSE),"NAO CADASTRADA"))</f>
        <v/>
      </c>
      <c r="Z2462" s="50"/>
      <c r="AA2462" s="54" t="str">
        <f>IF(Z2462="","",IFERROR(VLOOKUP(Z2462,ATIVIDADES!$A:$C,3,FALSE),"NAO CADASTRADA"))</f>
        <v/>
      </c>
      <c r="AB2462" s="42"/>
      <c r="AC2462" s="48"/>
      <c r="AD2462" s="54" t="str">
        <f>IF(AC2462="","",IFERROR(VLOOKUP(AC2462,EMPRESAS!$A:$C,3,FALSE),"NAO CADASTRADA"))</f>
        <v/>
      </c>
      <c r="AE2462" s="50"/>
      <c r="AF2462" s="54" t="str">
        <f>IF(AE2462="","",IFERROR(VLOOKUP(AE2462,ATIVIDADES!$A:$C,3,FALSE),"NAO CADASTRADA"))</f>
        <v/>
      </c>
      <c r="AG2462" s="42"/>
      <c r="AH2462" s="48"/>
      <c r="AI2462" s="54" t="str">
        <f>IF(AH2462="","",IFERROR(VLOOKUP(AH2462,EMPRESAS!$A:$C,3,FALSE),"NAO CADASTRADA"))</f>
        <v/>
      </c>
      <c r="AJ2462" s="50"/>
      <c r="AK2462" s="54" t="str">
        <f>IF(AJ2462="","",IFERROR(VLOOKUP(AJ2462,ATIVIDADES!$A:$C,3,FALSE),"NAO CADASTRADA"))</f>
        <v/>
      </c>
      <c r="AL2462" s="42"/>
    </row>
    <row r="2463" spans="1:38" x14ac:dyDescent="0.25">
      <c r="A2463" s="26" t="str">
        <f t="shared" si="268"/>
        <v>OK</v>
      </c>
      <c r="B2463" s="29">
        <f t="shared" si="269"/>
        <v>2487914866</v>
      </c>
      <c r="C2463" s="30">
        <v>44551</v>
      </c>
      <c r="D2463" s="18">
        <f t="shared" si="272"/>
        <v>44531</v>
      </c>
      <c r="E2463" s="19" t="str">
        <f>IF(ISERROR(VLOOKUP(C2463,FERIADOS!$A:$B,1,FALSE)),IF(WEEKDAY(C2463)=1,"Dom",IF(WEEKDAY(C2463)=2,"Seg",IF(WEEKDAY(C2463)=3,"Ter",IF(WEEKDAY(C2463)=4,"Qua",IF(WEEKDAY(C2463)=5,"Qui",IF(WEEKDAY(C2463)=6,"Sex","Sab")))))),"Feriado")</f>
        <v>Ter</v>
      </c>
      <c r="F2463" s="32">
        <v>0.32291666666666669</v>
      </c>
      <c r="G2463" s="33">
        <v>0.5</v>
      </c>
      <c r="H2463" s="33">
        <v>0.54166666666666663</v>
      </c>
      <c r="I2463" s="33">
        <v>0.7416666666666667</v>
      </c>
      <c r="J2463" s="21">
        <f t="shared" si="270"/>
        <v>0.37708333333333338</v>
      </c>
      <c r="K2463" s="21">
        <f t="shared" si="266"/>
        <v>0.37708333333333333</v>
      </c>
      <c r="L2463" s="21">
        <f t="shared" si="267"/>
        <v>1.0416666666666685E-2</v>
      </c>
      <c r="M2463" s="22">
        <f t="shared" si="271"/>
        <v>0</v>
      </c>
      <c r="N2463" s="48">
        <v>32</v>
      </c>
      <c r="O2463" s="54" t="str">
        <f>IF(N2463="","",IFERROR(VLOOKUP(N2463,EMPRESAS!$A:$C,3,FALSE),"NAO CADASTRADA"))</f>
        <v>NIPRO</v>
      </c>
      <c r="P2463" s="50">
        <v>52</v>
      </c>
      <c r="Q2463" s="54" t="str">
        <f>IF(P2463="","",IFERROR(VLOOKUP(P2463,ATIVIDADES!$A:$C,3,FALSE),"NAO CADASTRADA"))</f>
        <v xml:space="preserve">REVISÃO DPTO PESSOAL </v>
      </c>
      <c r="R2463" s="42">
        <v>0.3354166666666667</v>
      </c>
      <c r="S2463" s="48">
        <v>160</v>
      </c>
      <c r="T2463" s="54" t="str">
        <f>IF(S2463="","",IFERROR(VLOOKUP(S2463,EMPRESAS!$A:$C,3,FALSE),"NAO CADASTRADA"))</f>
        <v>SAPORE</v>
      </c>
      <c r="U2463" s="50">
        <v>52</v>
      </c>
      <c r="V2463" s="54" t="str">
        <f>IF(U2463="","",IFERROR(VLOOKUP(U2463,ATIVIDADES!$A:$C,3,FALSE),"NAO CADASTRADA"))</f>
        <v xml:space="preserve">REVISÃO DPTO PESSOAL </v>
      </c>
      <c r="W2463" s="42">
        <v>2.0833333333333332E-2</v>
      </c>
      <c r="X2463" s="48">
        <v>155</v>
      </c>
      <c r="Y2463" s="54" t="str">
        <f>IF(X2463="","",IFERROR(VLOOKUP(X2463,EMPRESAS!$A:$C,3,FALSE),"NAO CADASTRADA"))</f>
        <v>GUADALAJARA</v>
      </c>
      <c r="Z2463" s="50">
        <v>52</v>
      </c>
      <c r="AA2463" s="54" t="str">
        <f>IF(Z2463="","",IFERROR(VLOOKUP(Z2463,ATIVIDADES!$A:$C,3,FALSE),"NAO CADASTRADA"))</f>
        <v xml:space="preserve">REVISÃO DPTO PESSOAL </v>
      </c>
      <c r="AB2463" s="42">
        <v>2.0833333333333332E-2</v>
      </c>
      <c r="AC2463" s="48"/>
      <c r="AD2463" s="54" t="str">
        <f>IF(AC2463="","",IFERROR(VLOOKUP(AC2463,EMPRESAS!$A:$C,3,FALSE),"NAO CADASTRADA"))</f>
        <v/>
      </c>
      <c r="AE2463" s="50"/>
      <c r="AF2463" s="54" t="str">
        <f>IF(AE2463="","",IFERROR(VLOOKUP(AE2463,ATIVIDADES!$A:$C,3,FALSE),"NAO CADASTRADA"))</f>
        <v/>
      </c>
      <c r="AG2463" s="42"/>
      <c r="AH2463" s="48"/>
      <c r="AI2463" s="54" t="str">
        <f>IF(AH2463="","",IFERROR(VLOOKUP(AH2463,EMPRESAS!$A:$C,3,FALSE),"NAO CADASTRADA"))</f>
        <v/>
      </c>
      <c r="AJ2463" s="50"/>
      <c r="AK2463" s="54" t="str">
        <f>IF(AJ2463="","",IFERROR(VLOOKUP(AJ2463,ATIVIDADES!$A:$C,3,FALSE),"NAO CADASTRADA"))</f>
        <v/>
      </c>
      <c r="AL2463" s="42"/>
    </row>
    <row r="2464" spans="1:38" x14ac:dyDescent="0.25">
      <c r="A2464" s="26" t="str">
        <f t="shared" si="268"/>
        <v>OK</v>
      </c>
      <c r="B2464" s="29">
        <f t="shared" si="269"/>
        <v>2487914866</v>
      </c>
      <c r="C2464" s="30">
        <v>44552</v>
      </c>
      <c r="D2464" s="18">
        <f t="shared" si="272"/>
        <v>44531</v>
      </c>
      <c r="E2464" s="19" t="str">
        <f>IF(ISERROR(VLOOKUP(C2464,FERIADOS!$A:$B,1,FALSE)),IF(WEEKDAY(C2464)=1,"Dom",IF(WEEKDAY(C2464)=2,"Seg",IF(WEEKDAY(C2464)=3,"Ter",IF(WEEKDAY(C2464)=4,"Qua",IF(WEEKDAY(C2464)=5,"Qui",IF(WEEKDAY(C2464)=6,"Sex","Sab")))))),"Feriado")</f>
        <v>Qua</v>
      </c>
      <c r="F2464" s="32">
        <v>0.32291666666666669</v>
      </c>
      <c r="G2464" s="33">
        <v>0.5</v>
      </c>
      <c r="H2464" s="33">
        <v>0.54166666666666663</v>
      </c>
      <c r="I2464" s="33">
        <v>0.7416666666666667</v>
      </c>
      <c r="J2464" s="21">
        <f t="shared" si="270"/>
        <v>0.37708333333333338</v>
      </c>
      <c r="K2464" s="21">
        <f t="shared" si="266"/>
        <v>0.37708333333333338</v>
      </c>
      <c r="L2464" s="21">
        <f t="shared" si="267"/>
        <v>1.0416666666666685E-2</v>
      </c>
      <c r="M2464" s="22">
        <f t="shared" si="271"/>
        <v>0</v>
      </c>
      <c r="N2464" s="48">
        <v>32</v>
      </c>
      <c r="O2464" s="54" t="str">
        <f>IF(N2464="","",IFERROR(VLOOKUP(N2464,EMPRESAS!$A:$C,3,FALSE),"NAO CADASTRADA"))</f>
        <v>NIPRO</v>
      </c>
      <c r="P2464" s="50">
        <v>52</v>
      </c>
      <c r="Q2464" s="54" t="str">
        <f>IF(P2464="","",IFERROR(VLOOKUP(P2464,ATIVIDADES!$A:$C,3,FALSE),"NAO CADASTRADA"))</f>
        <v xml:space="preserve">REVISÃO DPTO PESSOAL </v>
      </c>
      <c r="R2464" s="42">
        <v>0.37708333333333338</v>
      </c>
      <c r="S2464" s="48"/>
      <c r="T2464" s="54" t="str">
        <f>IF(S2464="","",IFERROR(VLOOKUP(S2464,EMPRESAS!$A:$C,3,FALSE),"NAO CADASTRADA"))</f>
        <v/>
      </c>
      <c r="U2464" s="50"/>
      <c r="V2464" s="54" t="str">
        <f>IF(U2464="","",IFERROR(VLOOKUP(U2464,ATIVIDADES!$A:$C,3,FALSE),"NAO CADASTRADA"))</f>
        <v/>
      </c>
      <c r="W2464" s="42"/>
      <c r="X2464" s="48"/>
      <c r="Y2464" s="54" t="str">
        <f>IF(X2464="","",IFERROR(VLOOKUP(X2464,EMPRESAS!$A:$C,3,FALSE),"NAO CADASTRADA"))</f>
        <v/>
      </c>
      <c r="Z2464" s="50"/>
      <c r="AA2464" s="54" t="str">
        <f>IF(Z2464="","",IFERROR(VLOOKUP(Z2464,ATIVIDADES!$A:$C,3,FALSE),"NAO CADASTRADA"))</f>
        <v/>
      </c>
      <c r="AB2464" s="42"/>
      <c r="AC2464" s="48"/>
      <c r="AD2464" s="54" t="str">
        <f>IF(AC2464="","",IFERROR(VLOOKUP(AC2464,EMPRESAS!$A:$C,3,FALSE),"NAO CADASTRADA"))</f>
        <v/>
      </c>
      <c r="AE2464" s="50"/>
      <c r="AF2464" s="54" t="str">
        <f>IF(AE2464="","",IFERROR(VLOOKUP(AE2464,ATIVIDADES!$A:$C,3,FALSE),"NAO CADASTRADA"))</f>
        <v/>
      </c>
      <c r="AG2464" s="42"/>
      <c r="AH2464" s="48"/>
      <c r="AI2464" s="54" t="str">
        <f>IF(AH2464="","",IFERROR(VLOOKUP(AH2464,EMPRESAS!$A:$C,3,FALSE),"NAO CADASTRADA"))</f>
        <v/>
      </c>
      <c r="AJ2464" s="50"/>
      <c r="AK2464" s="54" t="str">
        <f>IF(AJ2464="","",IFERROR(VLOOKUP(AJ2464,ATIVIDADES!$A:$C,3,FALSE),"NAO CADASTRADA"))</f>
        <v/>
      </c>
      <c r="AL2464" s="42"/>
    </row>
    <row r="2465" spans="1:38" x14ac:dyDescent="0.25">
      <c r="A2465" s="26" t="str">
        <f t="shared" si="268"/>
        <v>OK</v>
      </c>
      <c r="B2465" s="29">
        <f t="shared" si="269"/>
        <v>2487914866</v>
      </c>
      <c r="C2465" s="30">
        <v>44553</v>
      </c>
      <c r="D2465" s="18">
        <f t="shared" si="272"/>
        <v>44531</v>
      </c>
      <c r="E2465" s="19" t="str">
        <f>IF(ISERROR(VLOOKUP(C2465,FERIADOS!$A:$B,1,FALSE)),IF(WEEKDAY(C2465)=1,"Dom",IF(WEEKDAY(C2465)=2,"Seg",IF(WEEKDAY(C2465)=3,"Ter",IF(WEEKDAY(C2465)=4,"Qua",IF(WEEKDAY(C2465)=5,"Qui",IF(WEEKDAY(C2465)=6,"Sex","Sab")))))),"Feriado")</f>
        <v>Qui</v>
      </c>
      <c r="F2465" s="32">
        <v>0.32291666666666669</v>
      </c>
      <c r="G2465" s="33">
        <v>0.5</v>
      </c>
      <c r="H2465" s="33">
        <v>0.54166666666666663</v>
      </c>
      <c r="I2465" s="33">
        <v>0.72916666666666663</v>
      </c>
      <c r="J2465" s="21">
        <f t="shared" si="270"/>
        <v>0.36458333333333331</v>
      </c>
      <c r="K2465" s="21">
        <f t="shared" si="266"/>
        <v>0.36458333333333331</v>
      </c>
      <c r="L2465" s="21">
        <f t="shared" si="267"/>
        <v>0</v>
      </c>
      <c r="M2465" s="22">
        <f t="shared" si="271"/>
        <v>2.0833333333333814E-3</v>
      </c>
      <c r="N2465" s="48">
        <v>32</v>
      </c>
      <c r="O2465" s="54" t="str">
        <f>IF(N2465="","",IFERROR(VLOOKUP(N2465,EMPRESAS!$A:$C,3,FALSE),"NAO CADASTRADA"))</f>
        <v>NIPRO</v>
      </c>
      <c r="P2465" s="50">
        <v>52</v>
      </c>
      <c r="Q2465" s="54" t="str">
        <f>IF(P2465="","",IFERROR(VLOOKUP(P2465,ATIVIDADES!$A:$C,3,FALSE),"NAO CADASTRADA"))</f>
        <v xml:space="preserve">REVISÃO DPTO PESSOAL </v>
      </c>
      <c r="R2465" s="42">
        <v>0.31458333333333333</v>
      </c>
      <c r="S2465" s="48">
        <v>160</v>
      </c>
      <c r="T2465" s="54" t="str">
        <f>IF(S2465="","",IFERROR(VLOOKUP(S2465,EMPRESAS!$A:$C,3,FALSE),"NAO CADASTRADA"))</f>
        <v>SAPORE</v>
      </c>
      <c r="U2465" s="50">
        <v>52</v>
      </c>
      <c r="V2465" s="54" t="str">
        <f>IF(U2465="","",IFERROR(VLOOKUP(U2465,ATIVIDADES!$A:$C,3,FALSE),"NAO CADASTRADA"))</f>
        <v xml:space="preserve">REVISÃO DPTO PESSOAL </v>
      </c>
      <c r="W2465" s="42">
        <v>4.9999999999999996E-2</v>
      </c>
      <c r="X2465" s="48"/>
      <c r="Y2465" s="54" t="str">
        <f>IF(X2465="","",IFERROR(VLOOKUP(X2465,EMPRESAS!$A:$C,3,FALSE),"NAO CADASTRADA"))</f>
        <v/>
      </c>
      <c r="Z2465" s="50"/>
      <c r="AA2465" s="54" t="str">
        <f>IF(Z2465="","",IFERROR(VLOOKUP(Z2465,ATIVIDADES!$A:$C,3,FALSE),"NAO CADASTRADA"))</f>
        <v/>
      </c>
      <c r="AB2465" s="42"/>
      <c r="AC2465" s="48"/>
      <c r="AD2465" s="54" t="str">
        <f>IF(AC2465="","",IFERROR(VLOOKUP(AC2465,EMPRESAS!$A:$C,3,FALSE),"NAO CADASTRADA"))</f>
        <v/>
      </c>
      <c r="AE2465" s="50"/>
      <c r="AF2465" s="54" t="str">
        <f>IF(AE2465="","",IFERROR(VLOOKUP(AE2465,ATIVIDADES!$A:$C,3,FALSE),"NAO CADASTRADA"))</f>
        <v/>
      </c>
      <c r="AG2465" s="42"/>
      <c r="AH2465" s="48"/>
      <c r="AI2465" s="54" t="str">
        <f>IF(AH2465="","",IFERROR(VLOOKUP(AH2465,EMPRESAS!$A:$C,3,FALSE),"NAO CADASTRADA"))</f>
        <v/>
      </c>
      <c r="AJ2465" s="50"/>
      <c r="AK2465" s="54" t="str">
        <f>IF(AJ2465="","",IFERROR(VLOOKUP(AJ2465,ATIVIDADES!$A:$C,3,FALSE),"NAO CADASTRADA"))</f>
        <v/>
      </c>
      <c r="AL2465" s="42"/>
    </row>
    <row r="2466" spans="1:38" x14ac:dyDescent="0.25">
      <c r="A2466" s="26" t="str">
        <f t="shared" si="268"/>
        <v>OK</v>
      </c>
      <c r="B2466" s="29">
        <f t="shared" si="269"/>
        <v>2487914866</v>
      </c>
      <c r="C2466" s="30">
        <v>44554</v>
      </c>
      <c r="D2466" s="18">
        <f t="shared" si="272"/>
        <v>44531</v>
      </c>
      <c r="E2466" s="19" t="str">
        <f>IF(ISERROR(VLOOKUP(C2466,FERIADOS!$A:$B,1,FALSE)),IF(WEEKDAY(C2466)=1,"Dom",IF(WEEKDAY(C2466)=2,"Seg",IF(WEEKDAY(C2466)=3,"Ter",IF(WEEKDAY(C2466)=4,"Qua",IF(WEEKDAY(C2466)=5,"Qui",IF(WEEKDAY(C2466)=6,"Sex","Sab")))))),"Feriado")</f>
        <v>Sex</v>
      </c>
      <c r="F2466" s="32">
        <v>0</v>
      </c>
      <c r="G2466" s="33">
        <v>0</v>
      </c>
      <c r="H2466" s="33">
        <v>0</v>
      </c>
      <c r="I2466" s="33">
        <v>0</v>
      </c>
      <c r="J2466" s="21">
        <f t="shared" si="270"/>
        <v>0</v>
      </c>
      <c r="K2466" s="21">
        <f t="shared" si="266"/>
        <v>0</v>
      </c>
      <c r="L2466" s="21">
        <f t="shared" si="267"/>
        <v>0</v>
      </c>
      <c r="M2466" s="22">
        <f t="shared" si="271"/>
        <v>0.3666666666666667</v>
      </c>
      <c r="N2466" s="48"/>
      <c r="O2466" s="54" t="str">
        <f>IF(N2466="","",IFERROR(VLOOKUP(N2466,EMPRESAS!$A:$C,3,FALSE),"NAO CADASTRADA"))</f>
        <v/>
      </c>
      <c r="P2466" s="50"/>
      <c r="Q2466" s="54" t="str">
        <f>IF(P2466="","",IFERROR(VLOOKUP(P2466,ATIVIDADES!$A:$C,3,FALSE),"NAO CADASTRADA"))</f>
        <v/>
      </c>
      <c r="R2466" s="42"/>
      <c r="S2466" s="48"/>
      <c r="T2466" s="54" t="str">
        <f>IF(S2466="","",IFERROR(VLOOKUP(S2466,EMPRESAS!$A:$C,3,FALSE),"NAO CADASTRADA"))</f>
        <v/>
      </c>
      <c r="U2466" s="50"/>
      <c r="V2466" s="54" t="str">
        <f>IF(U2466="","",IFERROR(VLOOKUP(U2466,ATIVIDADES!$A:$C,3,FALSE),"NAO CADASTRADA"))</f>
        <v/>
      </c>
      <c r="W2466" s="42"/>
      <c r="X2466" s="48"/>
      <c r="Y2466" s="54" t="str">
        <f>IF(X2466="","",IFERROR(VLOOKUP(X2466,EMPRESAS!$A:$C,3,FALSE),"NAO CADASTRADA"))</f>
        <v/>
      </c>
      <c r="Z2466" s="50"/>
      <c r="AA2466" s="54" t="str">
        <f>IF(Z2466="","",IFERROR(VLOOKUP(Z2466,ATIVIDADES!$A:$C,3,FALSE),"NAO CADASTRADA"))</f>
        <v/>
      </c>
      <c r="AB2466" s="42"/>
      <c r="AC2466" s="48"/>
      <c r="AD2466" s="54" t="str">
        <f>IF(AC2466="","",IFERROR(VLOOKUP(AC2466,EMPRESAS!$A:$C,3,FALSE),"NAO CADASTRADA"))</f>
        <v/>
      </c>
      <c r="AE2466" s="50"/>
      <c r="AF2466" s="54" t="str">
        <f>IF(AE2466="","",IFERROR(VLOOKUP(AE2466,ATIVIDADES!$A:$C,3,FALSE),"NAO CADASTRADA"))</f>
        <v/>
      </c>
      <c r="AG2466" s="42"/>
      <c r="AH2466" s="48"/>
      <c r="AI2466" s="54" t="str">
        <f>IF(AH2466="","",IFERROR(VLOOKUP(AH2466,EMPRESAS!$A:$C,3,FALSE),"NAO CADASTRADA"))</f>
        <v/>
      </c>
      <c r="AJ2466" s="50"/>
      <c r="AK2466" s="54" t="str">
        <f>IF(AJ2466="","",IFERROR(VLOOKUP(AJ2466,ATIVIDADES!$A:$C,3,FALSE),"NAO CADASTRADA"))</f>
        <v/>
      </c>
      <c r="AL2466" s="42"/>
    </row>
    <row r="2467" spans="1:38" x14ac:dyDescent="0.25">
      <c r="A2467" s="26" t="str">
        <f t="shared" si="268"/>
        <v>OK</v>
      </c>
      <c r="B2467" s="29">
        <f t="shared" si="269"/>
        <v>2487914866</v>
      </c>
      <c r="C2467" s="30">
        <v>44555</v>
      </c>
      <c r="D2467" s="18">
        <f t="shared" si="272"/>
        <v>44531</v>
      </c>
      <c r="E2467" s="19" t="str">
        <f>IF(ISERROR(VLOOKUP(C2467,FERIADOS!$A:$B,1,FALSE)),IF(WEEKDAY(C2467)=1,"Dom",IF(WEEKDAY(C2467)=2,"Seg",IF(WEEKDAY(C2467)=3,"Ter",IF(WEEKDAY(C2467)=4,"Qua",IF(WEEKDAY(C2467)=5,"Qui",IF(WEEKDAY(C2467)=6,"Sex","Sab")))))),"Feriado")</f>
        <v>Feriado</v>
      </c>
      <c r="F2467" s="32"/>
      <c r="G2467" s="33"/>
      <c r="H2467" s="33"/>
      <c r="I2467" s="33"/>
      <c r="J2467" s="21" t="str">
        <f t="shared" si="270"/>
        <v/>
      </c>
      <c r="K2467" s="21">
        <f t="shared" si="266"/>
        <v>0</v>
      </c>
      <c r="L2467" s="21" t="str">
        <f t="shared" si="267"/>
        <v/>
      </c>
      <c r="M2467" s="22" t="str">
        <f t="shared" si="271"/>
        <v/>
      </c>
      <c r="N2467" s="48"/>
      <c r="O2467" s="54" t="str">
        <f>IF(N2467="","",IFERROR(VLOOKUP(N2467,EMPRESAS!$A:$C,3,FALSE),"NAO CADASTRADA"))</f>
        <v/>
      </c>
      <c r="P2467" s="50"/>
      <c r="Q2467" s="54" t="str">
        <f>IF(P2467="","",IFERROR(VLOOKUP(P2467,ATIVIDADES!$A:$C,3,FALSE),"NAO CADASTRADA"))</f>
        <v/>
      </c>
      <c r="R2467" s="42"/>
      <c r="S2467" s="48"/>
      <c r="T2467" s="54" t="str">
        <f>IF(S2467="","",IFERROR(VLOOKUP(S2467,EMPRESAS!$A:$C,3,FALSE),"NAO CADASTRADA"))</f>
        <v/>
      </c>
      <c r="U2467" s="50"/>
      <c r="V2467" s="54" t="str">
        <f>IF(U2467="","",IFERROR(VLOOKUP(U2467,ATIVIDADES!$A:$C,3,FALSE),"NAO CADASTRADA"))</f>
        <v/>
      </c>
      <c r="W2467" s="42"/>
      <c r="X2467" s="48"/>
      <c r="Y2467" s="54" t="str">
        <f>IF(X2467="","",IFERROR(VLOOKUP(X2467,EMPRESAS!$A:$C,3,FALSE),"NAO CADASTRADA"))</f>
        <v/>
      </c>
      <c r="Z2467" s="50"/>
      <c r="AA2467" s="54" t="str">
        <f>IF(Z2467="","",IFERROR(VLOOKUP(Z2467,ATIVIDADES!$A:$C,3,FALSE),"NAO CADASTRADA"))</f>
        <v/>
      </c>
      <c r="AB2467" s="42"/>
      <c r="AC2467" s="48"/>
      <c r="AD2467" s="54" t="str">
        <f>IF(AC2467="","",IFERROR(VLOOKUP(AC2467,EMPRESAS!$A:$C,3,FALSE),"NAO CADASTRADA"))</f>
        <v/>
      </c>
      <c r="AE2467" s="50"/>
      <c r="AF2467" s="54" t="str">
        <f>IF(AE2467="","",IFERROR(VLOOKUP(AE2467,ATIVIDADES!$A:$C,3,FALSE),"NAO CADASTRADA"))</f>
        <v/>
      </c>
      <c r="AG2467" s="42"/>
      <c r="AH2467" s="48"/>
      <c r="AI2467" s="54" t="str">
        <f>IF(AH2467="","",IFERROR(VLOOKUP(AH2467,EMPRESAS!$A:$C,3,FALSE),"NAO CADASTRADA"))</f>
        <v/>
      </c>
      <c r="AJ2467" s="50"/>
      <c r="AK2467" s="54" t="str">
        <f>IF(AJ2467="","",IFERROR(VLOOKUP(AJ2467,ATIVIDADES!$A:$C,3,FALSE),"NAO CADASTRADA"))</f>
        <v/>
      </c>
      <c r="AL2467" s="42"/>
    </row>
    <row r="2468" spans="1:38" x14ac:dyDescent="0.25">
      <c r="A2468" s="26" t="str">
        <f t="shared" si="268"/>
        <v>OK</v>
      </c>
      <c r="B2468" s="29">
        <f t="shared" si="269"/>
        <v>2487914866</v>
      </c>
      <c r="C2468" s="30">
        <v>44556</v>
      </c>
      <c r="D2468" s="18">
        <f t="shared" si="272"/>
        <v>44531</v>
      </c>
      <c r="E2468" s="19" t="str">
        <f>IF(ISERROR(VLOOKUP(C2468,FERIADOS!$A:$B,1,FALSE)),IF(WEEKDAY(C2468)=1,"Dom",IF(WEEKDAY(C2468)=2,"Seg",IF(WEEKDAY(C2468)=3,"Ter",IF(WEEKDAY(C2468)=4,"Qua",IF(WEEKDAY(C2468)=5,"Qui",IF(WEEKDAY(C2468)=6,"Sex","Sab")))))),"Feriado")</f>
        <v>Dom</v>
      </c>
      <c r="F2468" s="32"/>
      <c r="G2468" s="33"/>
      <c r="H2468" s="33"/>
      <c r="I2468" s="33"/>
      <c r="J2468" s="21" t="str">
        <f t="shared" si="270"/>
        <v/>
      </c>
      <c r="K2468" s="21">
        <f t="shared" si="266"/>
        <v>0</v>
      </c>
      <c r="L2468" s="21" t="str">
        <f t="shared" si="267"/>
        <v/>
      </c>
      <c r="M2468" s="22" t="str">
        <f t="shared" si="271"/>
        <v/>
      </c>
      <c r="N2468" s="48"/>
      <c r="O2468" s="54" t="str">
        <f>IF(N2468="","",IFERROR(VLOOKUP(N2468,EMPRESAS!$A:$C,3,FALSE),"NAO CADASTRADA"))</f>
        <v/>
      </c>
      <c r="P2468" s="50"/>
      <c r="Q2468" s="54" t="str">
        <f>IF(P2468="","",IFERROR(VLOOKUP(P2468,ATIVIDADES!$A:$C,3,FALSE),"NAO CADASTRADA"))</f>
        <v/>
      </c>
      <c r="R2468" s="42"/>
      <c r="S2468" s="48"/>
      <c r="T2468" s="54" t="str">
        <f>IF(S2468="","",IFERROR(VLOOKUP(S2468,EMPRESAS!$A:$C,3,FALSE),"NAO CADASTRADA"))</f>
        <v/>
      </c>
      <c r="U2468" s="50"/>
      <c r="V2468" s="54" t="str">
        <f>IF(U2468="","",IFERROR(VLOOKUP(U2468,ATIVIDADES!$A:$C,3,FALSE),"NAO CADASTRADA"))</f>
        <v/>
      </c>
      <c r="W2468" s="42"/>
      <c r="X2468" s="48"/>
      <c r="Y2468" s="54" t="str">
        <f>IF(X2468="","",IFERROR(VLOOKUP(X2468,EMPRESAS!$A:$C,3,FALSE),"NAO CADASTRADA"))</f>
        <v/>
      </c>
      <c r="Z2468" s="50"/>
      <c r="AA2468" s="54" t="str">
        <f>IF(Z2468="","",IFERROR(VLOOKUP(Z2468,ATIVIDADES!$A:$C,3,FALSE),"NAO CADASTRADA"))</f>
        <v/>
      </c>
      <c r="AB2468" s="42"/>
      <c r="AC2468" s="48"/>
      <c r="AD2468" s="54" t="str">
        <f>IF(AC2468="","",IFERROR(VLOOKUP(AC2468,EMPRESAS!$A:$C,3,FALSE),"NAO CADASTRADA"))</f>
        <v/>
      </c>
      <c r="AE2468" s="50"/>
      <c r="AF2468" s="54" t="str">
        <f>IF(AE2468="","",IFERROR(VLOOKUP(AE2468,ATIVIDADES!$A:$C,3,FALSE),"NAO CADASTRADA"))</f>
        <v/>
      </c>
      <c r="AG2468" s="42"/>
      <c r="AH2468" s="48"/>
      <c r="AI2468" s="54" t="str">
        <f>IF(AH2468="","",IFERROR(VLOOKUP(AH2468,EMPRESAS!$A:$C,3,FALSE),"NAO CADASTRADA"))</f>
        <v/>
      </c>
      <c r="AJ2468" s="50"/>
      <c r="AK2468" s="54" t="str">
        <f>IF(AJ2468="","",IFERROR(VLOOKUP(AJ2468,ATIVIDADES!$A:$C,3,FALSE),"NAO CADASTRADA"))</f>
        <v/>
      </c>
      <c r="AL2468" s="42"/>
    </row>
    <row r="2469" spans="1:38" x14ac:dyDescent="0.25">
      <c r="A2469" s="26" t="str">
        <f t="shared" si="268"/>
        <v>OK</v>
      </c>
      <c r="B2469" s="29">
        <f t="shared" si="269"/>
        <v>2487914866</v>
      </c>
      <c r="C2469" s="30">
        <v>44557</v>
      </c>
      <c r="D2469" s="18">
        <f t="shared" si="272"/>
        <v>44531</v>
      </c>
      <c r="E2469" s="19" t="str">
        <f>IF(ISERROR(VLOOKUP(C2469,FERIADOS!$A:$B,1,FALSE)),IF(WEEKDAY(C2469)=1,"Dom",IF(WEEKDAY(C2469)=2,"Seg",IF(WEEKDAY(C2469)=3,"Ter",IF(WEEKDAY(C2469)=4,"Qua",IF(WEEKDAY(C2469)=5,"Qui",IF(WEEKDAY(C2469)=6,"Sex","Sab")))))),"Feriado")</f>
        <v>Seg</v>
      </c>
      <c r="F2469" s="32">
        <v>0.32291666666666669</v>
      </c>
      <c r="G2469" s="33">
        <v>0.5</v>
      </c>
      <c r="H2469" s="33">
        <v>0.54166666666666663</v>
      </c>
      <c r="I2469" s="33">
        <v>0.7416666666666667</v>
      </c>
      <c r="J2469" s="21">
        <f t="shared" si="270"/>
        <v>0.37708333333333338</v>
      </c>
      <c r="K2469" s="21">
        <f t="shared" si="266"/>
        <v>0.37708333333333338</v>
      </c>
      <c r="L2469" s="21">
        <f t="shared" si="267"/>
        <v>1.0416666666666685E-2</v>
      </c>
      <c r="M2469" s="22">
        <f t="shared" si="271"/>
        <v>0</v>
      </c>
      <c r="N2469" s="48">
        <v>32</v>
      </c>
      <c r="O2469" s="54" t="str">
        <f>IF(N2469="","",IFERROR(VLOOKUP(N2469,EMPRESAS!$A:$C,3,FALSE),"NAO CADASTRADA"))</f>
        <v>NIPRO</v>
      </c>
      <c r="P2469" s="50">
        <v>52</v>
      </c>
      <c r="Q2469" s="54" t="str">
        <f>IF(P2469="","",IFERROR(VLOOKUP(P2469,ATIVIDADES!$A:$C,3,FALSE),"NAO CADASTRADA"))</f>
        <v xml:space="preserve">REVISÃO DPTO PESSOAL </v>
      </c>
      <c r="R2469" s="42">
        <v>0.37708333333333338</v>
      </c>
      <c r="S2469" s="48"/>
      <c r="T2469" s="54" t="str">
        <f>IF(S2469="","",IFERROR(VLOOKUP(S2469,EMPRESAS!$A:$C,3,FALSE),"NAO CADASTRADA"))</f>
        <v/>
      </c>
      <c r="U2469" s="50"/>
      <c r="V2469" s="54" t="str">
        <f>IF(U2469="","",IFERROR(VLOOKUP(U2469,ATIVIDADES!$A:$C,3,FALSE),"NAO CADASTRADA"))</f>
        <v/>
      </c>
      <c r="W2469" s="42"/>
      <c r="X2469" s="48"/>
      <c r="Y2469" s="54" t="str">
        <f>IF(X2469="","",IFERROR(VLOOKUP(X2469,EMPRESAS!$A:$C,3,FALSE),"NAO CADASTRADA"))</f>
        <v/>
      </c>
      <c r="Z2469" s="50"/>
      <c r="AA2469" s="54" t="str">
        <f>IF(Z2469="","",IFERROR(VLOOKUP(Z2469,ATIVIDADES!$A:$C,3,FALSE),"NAO CADASTRADA"))</f>
        <v/>
      </c>
      <c r="AB2469" s="42"/>
      <c r="AC2469" s="48"/>
      <c r="AD2469" s="54" t="str">
        <f>IF(AC2469="","",IFERROR(VLOOKUP(AC2469,EMPRESAS!$A:$C,3,FALSE),"NAO CADASTRADA"))</f>
        <v/>
      </c>
      <c r="AE2469" s="50"/>
      <c r="AF2469" s="54" t="str">
        <f>IF(AE2469="","",IFERROR(VLOOKUP(AE2469,ATIVIDADES!$A:$C,3,FALSE),"NAO CADASTRADA"))</f>
        <v/>
      </c>
      <c r="AG2469" s="42"/>
      <c r="AH2469" s="48"/>
      <c r="AI2469" s="54" t="str">
        <f>IF(AH2469="","",IFERROR(VLOOKUP(AH2469,EMPRESAS!$A:$C,3,FALSE),"NAO CADASTRADA"))</f>
        <v/>
      </c>
      <c r="AJ2469" s="50"/>
      <c r="AK2469" s="54" t="str">
        <f>IF(AJ2469="","",IFERROR(VLOOKUP(AJ2469,ATIVIDADES!$A:$C,3,FALSE),"NAO CADASTRADA"))</f>
        <v/>
      </c>
      <c r="AL2469" s="42"/>
    </row>
    <row r="2470" spans="1:38" x14ac:dyDescent="0.25">
      <c r="A2470" s="26" t="str">
        <f t="shared" si="268"/>
        <v>OK</v>
      </c>
      <c r="B2470" s="29">
        <f t="shared" si="269"/>
        <v>2487914866</v>
      </c>
      <c r="C2470" s="30">
        <v>44558</v>
      </c>
      <c r="D2470" s="18">
        <f t="shared" si="272"/>
        <v>44531</v>
      </c>
      <c r="E2470" s="19" t="str">
        <f>IF(ISERROR(VLOOKUP(C2470,FERIADOS!$A:$B,1,FALSE)),IF(WEEKDAY(C2470)=1,"Dom",IF(WEEKDAY(C2470)=2,"Seg",IF(WEEKDAY(C2470)=3,"Ter",IF(WEEKDAY(C2470)=4,"Qua",IF(WEEKDAY(C2470)=5,"Qui",IF(WEEKDAY(C2470)=6,"Sex","Sab")))))),"Feriado")</f>
        <v>Ter</v>
      </c>
      <c r="F2470" s="32">
        <v>0.32291666666666669</v>
      </c>
      <c r="G2470" s="33">
        <v>0.5</v>
      </c>
      <c r="H2470" s="33">
        <v>0.54166666666666663</v>
      </c>
      <c r="I2470" s="33">
        <v>0.7416666666666667</v>
      </c>
      <c r="J2470" s="21">
        <f t="shared" si="270"/>
        <v>0.37708333333333338</v>
      </c>
      <c r="K2470" s="21">
        <f t="shared" si="266"/>
        <v>0.37708333333333333</v>
      </c>
      <c r="L2470" s="21">
        <f t="shared" si="267"/>
        <v>1.0416666666666685E-2</v>
      </c>
      <c r="M2470" s="22">
        <f t="shared" si="271"/>
        <v>0</v>
      </c>
      <c r="N2470" s="48">
        <v>32</v>
      </c>
      <c r="O2470" s="54" t="str">
        <f>IF(N2470="","",IFERROR(VLOOKUP(N2470,EMPRESAS!$A:$C,3,FALSE),"NAO CADASTRADA"))</f>
        <v>NIPRO</v>
      </c>
      <c r="P2470" s="50">
        <v>52</v>
      </c>
      <c r="Q2470" s="54" t="str">
        <f>IF(P2470="","",IFERROR(VLOOKUP(P2470,ATIVIDADES!$A:$C,3,FALSE),"NAO CADASTRADA"))</f>
        <v xml:space="preserve">REVISÃO DPTO PESSOAL </v>
      </c>
      <c r="R2470" s="42">
        <v>0.30208333333333331</v>
      </c>
      <c r="S2470" s="48">
        <v>50</v>
      </c>
      <c r="T2470" s="54" t="str">
        <f>IF(S2470="","",IFERROR(VLOOKUP(S2470,EMPRESAS!$A:$C,3,FALSE),"NAO CADASTRADA"))</f>
        <v>SIMIONATO</v>
      </c>
      <c r="U2470" s="50">
        <v>54</v>
      </c>
      <c r="V2470" s="54" t="str">
        <f>IF(U2470="","",IFERROR(VLOOKUP(U2470,ATIVIDADES!$A:$C,3,FALSE),"NAO CADASTRADA"))</f>
        <v>MÉDICO</v>
      </c>
      <c r="W2470" s="42">
        <v>7.4999999999999997E-2</v>
      </c>
      <c r="X2470" s="48"/>
      <c r="Y2470" s="54" t="str">
        <f>IF(X2470="","",IFERROR(VLOOKUP(X2470,EMPRESAS!$A:$C,3,FALSE),"NAO CADASTRADA"))</f>
        <v/>
      </c>
      <c r="Z2470" s="50"/>
      <c r="AA2470" s="54" t="str">
        <f>IF(Z2470="","",IFERROR(VLOOKUP(Z2470,ATIVIDADES!$A:$C,3,FALSE),"NAO CADASTRADA"))</f>
        <v/>
      </c>
      <c r="AB2470" s="42"/>
      <c r="AC2470" s="48"/>
      <c r="AD2470" s="54" t="str">
        <f>IF(AC2470="","",IFERROR(VLOOKUP(AC2470,EMPRESAS!$A:$C,3,FALSE),"NAO CADASTRADA"))</f>
        <v/>
      </c>
      <c r="AE2470" s="50"/>
      <c r="AF2470" s="54" t="str">
        <f>IF(AE2470="","",IFERROR(VLOOKUP(AE2470,ATIVIDADES!$A:$C,3,FALSE),"NAO CADASTRADA"))</f>
        <v/>
      </c>
      <c r="AG2470" s="42"/>
      <c r="AH2470" s="48"/>
      <c r="AI2470" s="54" t="str">
        <f>IF(AH2470="","",IFERROR(VLOOKUP(AH2470,EMPRESAS!$A:$C,3,FALSE),"NAO CADASTRADA"))</f>
        <v/>
      </c>
      <c r="AJ2470" s="50"/>
      <c r="AK2470" s="54" t="str">
        <f>IF(AJ2470="","",IFERROR(VLOOKUP(AJ2470,ATIVIDADES!$A:$C,3,FALSE),"NAO CADASTRADA"))</f>
        <v/>
      </c>
      <c r="AL2470" s="42"/>
    </row>
    <row r="2471" spans="1:38" x14ac:dyDescent="0.25">
      <c r="A2471" s="26" t="str">
        <f t="shared" si="268"/>
        <v>OK</v>
      </c>
      <c r="B2471" s="29">
        <f t="shared" si="269"/>
        <v>2487914866</v>
      </c>
      <c r="C2471" s="30">
        <v>44559</v>
      </c>
      <c r="D2471" s="18">
        <f t="shared" si="272"/>
        <v>44531</v>
      </c>
      <c r="E2471" s="19" t="str">
        <f>IF(ISERROR(VLOOKUP(C2471,FERIADOS!$A:$B,1,FALSE)),IF(WEEKDAY(C2471)=1,"Dom",IF(WEEKDAY(C2471)=2,"Seg",IF(WEEKDAY(C2471)=3,"Ter",IF(WEEKDAY(C2471)=4,"Qua",IF(WEEKDAY(C2471)=5,"Qui",IF(WEEKDAY(C2471)=6,"Sex","Sab")))))),"Feriado")</f>
        <v>Qua</v>
      </c>
      <c r="F2471" s="32">
        <v>0.32291666666666669</v>
      </c>
      <c r="G2471" s="33">
        <v>0.5</v>
      </c>
      <c r="H2471" s="33">
        <v>0.54166666666666663</v>
      </c>
      <c r="I2471" s="33">
        <v>0.7416666666666667</v>
      </c>
      <c r="J2471" s="21">
        <f t="shared" si="270"/>
        <v>0.37708333333333338</v>
      </c>
      <c r="K2471" s="21">
        <f t="shared" si="266"/>
        <v>0.37708333333333338</v>
      </c>
      <c r="L2471" s="21">
        <f t="shared" si="267"/>
        <v>1.0416666666666685E-2</v>
      </c>
      <c r="M2471" s="22">
        <f t="shared" si="271"/>
        <v>0</v>
      </c>
      <c r="N2471" s="48">
        <v>50</v>
      </c>
      <c r="O2471" s="54" t="str">
        <f>IF(N2471="","",IFERROR(VLOOKUP(N2471,EMPRESAS!$A:$C,3,FALSE),"NAO CADASTRADA"))</f>
        <v>SIMIONATO</v>
      </c>
      <c r="P2471" s="50">
        <v>54</v>
      </c>
      <c r="Q2471" s="54" t="str">
        <f>IF(P2471="","",IFERROR(VLOOKUP(P2471,ATIVIDADES!$A:$C,3,FALSE),"NAO CADASTRADA"))</f>
        <v>MÉDICO</v>
      </c>
      <c r="R2471" s="42">
        <v>0.37708333333333338</v>
      </c>
      <c r="S2471" s="48"/>
      <c r="T2471" s="54" t="str">
        <f>IF(S2471="","",IFERROR(VLOOKUP(S2471,EMPRESAS!$A:$C,3,FALSE),"NAO CADASTRADA"))</f>
        <v/>
      </c>
      <c r="U2471" s="50"/>
      <c r="V2471" s="54" t="str">
        <f>IF(U2471="","",IFERROR(VLOOKUP(U2471,ATIVIDADES!$A:$C,3,FALSE),"NAO CADASTRADA"))</f>
        <v/>
      </c>
      <c r="W2471" s="42"/>
      <c r="X2471" s="48"/>
      <c r="Y2471" s="54" t="str">
        <f>IF(X2471="","",IFERROR(VLOOKUP(X2471,EMPRESAS!$A:$C,3,FALSE),"NAO CADASTRADA"))</f>
        <v/>
      </c>
      <c r="Z2471" s="50"/>
      <c r="AA2471" s="54" t="str">
        <f>IF(Z2471="","",IFERROR(VLOOKUP(Z2471,ATIVIDADES!$A:$C,3,FALSE),"NAO CADASTRADA"))</f>
        <v/>
      </c>
      <c r="AB2471" s="42"/>
      <c r="AC2471" s="48"/>
      <c r="AD2471" s="54" t="str">
        <f>IF(AC2471="","",IFERROR(VLOOKUP(AC2471,EMPRESAS!$A:$C,3,FALSE),"NAO CADASTRADA"))</f>
        <v/>
      </c>
      <c r="AE2471" s="50"/>
      <c r="AF2471" s="54" t="str">
        <f>IF(AE2471="","",IFERROR(VLOOKUP(AE2471,ATIVIDADES!$A:$C,3,FALSE),"NAO CADASTRADA"))</f>
        <v/>
      </c>
      <c r="AG2471" s="42"/>
      <c r="AH2471" s="48"/>
      <c r="AI2471" s="54" t="str">
        <f>IF(AH2471="","",IFERROR(VLOOKUP(AH2471,EMPRESAS!$A:$C,3,FALSE),"NAO CADASTRADA"))</f>
        <v/>
      </c>
      <c r="AJ2471" s="50"/>
      <c r="AK2471" s="54" t="str">
        <f>IF(AJ2471="","",IFERROR(VLOOKUP(AJ2471,ATIVIDADES!$A:$C,3,FALSE),"NAO CADASTRADA"))</f>
        <v/>
      </c>
      <c r="AL2471" s="42"/>
    </row>
    <row r="2472" spans="1:38" x14ac:dyDescent="0.25">
      <c r="A2472" s="26" t="str">
        <f t="shared" si="268"/>
        <v>OK</v>
      </c>
      <c r="B2472" s="29">
        <f t="shared" si="269"/>
        <v>2487914866</v>
      </c>
      <c r="C2472" s="30">
        <v>44560</v>
      </c>
      <c r="D2472" s="18">
        <f t="shared" si="272"/>
        <v>44531</v>
      </c>
      <c r="E2472" s="19" t="str">
        <f>IF(ISERROR(VLOOKUP(C2472,FERIADOS!$A:$B,1,FALSE)),IF(WEEKDAY(C2472)=1,"Dom",IF(WEEKDAY(C2472)=2,"Seg",IF(WEEKDAY(C2472)=3,"Ter",IF(WEEKDAY(C2472)=4,"Qua",IF(WEEKDAY(C2472)=5,"Qui",IF(WEEKDAY(C2472)=6,"Sex","Sab")))))),"Feriado")</f>
        <v>Qui</v>
      </c>
      <c r="F2472" s="32">
        <v>0.32291666666666669</v>
      </c>
      <c r="G2472" s="33">
        <v>0.5</v>
      </c>
      <c r="H2472" s="33">
        <v>0.54166666666666663</v>
      </c>
      <c r="I2472" s="33">
        <v>0.7416666666666667</v>
      </c>
      <c r="J2472" s="21">
        <f t="shared" si="270"/>
        <v>0.37708333333333338</v>
      </c>
      <c r="K2472" s="21">
        <f t="shared" si="266"/>
        <v>0.37708333333333338</v>
      </c>
      <c r="L2472" s="21">
        <f t="shared" si="267"/>
        <v>1.0416666666666685E-2</v>
      </c>
      <c r="M2472" s="22">
        <f t="shared" si="271"/>
        <v>0</v>
      </c>
      <c r="N2472" s="48">
        <v>50</v>
      </c>
      <c r="O2472" s="54" t="str">
        <f>IF(N2472="","",IFERROR(VLOOKUP(N2472,EMPRESAS!$A:$C,3,FALSE),"NAO CADASTRADA"))</f>
        <v>SIMIONATO</v>
      </c>
      <c r="P2472" s="50">
        <v>54</v>
      </c>
      <c r="Q2472" s="54" t="str">
        <f>IF(P2472="","",IFERROR(VLOOKUP(P2472,ATIVIDADES!$A:$C,3,FALSE),"NAO CADASTRADA"))</f>
        <v>MÉDICO</v>
      </c>
      <c r="R2472" s="42">
        <v>0.37708333333333338</v>
      </c>
      <c r="S2472" s="48"/>
      <c r="T2472" s="54" t="str">
        <f>IF(S2472="","",IFERROR(VLOOKUP(S2472,EMPRESAS!$A:$C,3,FALSE),"NAO CADASTRADA"))</f>
        <v/>
      </c>
      <c r="U2472" s="50"/>
      <c r="V2472" s="54" t="str">
        <f>IF(U2472="","",IFERROR(VLOOKUP(U2472,ATIVIDADES!$A:$C,3,FALSE),"NAO CADASTRADA"))</f>
        <v/>
      </c>
      <c r="W2472" s="42"/>
      <c r="X2472" s="48"/>
      <c r="Y2472" s="54" t="str">
        <f>IF(X2472="","",IFERROR(VLOOKUP(X2472,EMPRESAS!$A:$C,3,FALSE),"NAO CADASTRADA"))</f>
        <v/>
      </c>
      <c r="Z2472" s="50"/>
      <c r="AA2472" s="54" t="str">
        <f>IF(Z2472="","",IFERROR(VLOOKUP(Z2472,ATIVIDADES!$A:$C,3,FALSE),"NAO CADASTRADA"))</f>
        <v/>
      </c>
      <c r="AB2472" s="42"/>
      <c r="AC2472" s="48"/>
      <c r="AD2472" s="54" t="str">
        <f>IF(AC2472="","",IFERROR(VLOOKUP(AC2472,EMPRESAS!$A:$C,3,FALSE),"NAO CADASTRADA"))</f>
        <v/>
      </c>
      <c r="AE2472" s="50"/>
      <c r="AF2472" s="54" t="str">
        <f>IF(AE2472="","",IFERROR(VLOOKUP(AE2472,ATIVIDADES!$A:$C,3,FALSE),"NAO CADASTRADA"))</f>
        <v/>
      </c>
      <c r="AG2472" s="42"/>
      <c r="AH2472" s="48"/>
      <c r="AI2472" s="54" t="str">
        <f>IF(AH2472="","",IFERROR(VLOOKUP(AH2472,EMPRESAS!$A:$C,3,FALSE),"NAO CADASTRADA"))</f>
        <v/>
      </c>
      <c r="AJ2472" s="50"/>
      <c r="AK2472" s="54" t="str">
        <f>IF(AJ2472="","",IFERROR(VLOOKUP(AJ2472,ATIVIDADES!$A:$C,3,FALSE),"NAO CADASTRADA"))</f>
        <v/>
      </c>
      <c r="AL2472" s="42"/>
    </row>
    <row r="2473" spans="1:38" x14ac:dyDescent="0.25">
      <c r="A2473" s="26" t="str">
        <f t="shared" si="268"/>
        <v>OK</v>
      </c>
      <c r="B2473" s="29">
        <f t="shared" si="269"/>
        <v>2487914866</v>
      </c>
      <c r="C2473" s="30">
        <v>44561</v>
      </c>
      <c r="D2473" s="18">
        <f t="shared" si="272"/>
        <v>44531</v>
      </c>
      <c r="E2473" s="19" t="str">
        <f>IF(ISERROR(VLOOKUP(C2473,FERIADOS!$A:$B,1,FALSE)),IF(WEEKDAY(C2473)=1,"Dom",IF(WEEKDAY(C2473)=2,"Seg",IF(WEEKDAY(C2473)=3,"Ter",IF(WEEKDAY(C2473)=4,"Qua",IF(WEEKDAY(C2473)=5,"Qui",IF(WEEKDAY(C2473)=6,"Sex","Sab")))))),"Feriado")</f>
        <v>Sex</v>
      </c>
      <c r="F2473" s="32">
        <v>0</v>
      </c>
      <c r="G2473" s="33">
        <v>0</v>
      </c>
      <c r="H2473" s="33">
        <v>0</v>
      </c>
      <c r="I2473" s="33">
        <v>0</v>
      </c>
      <c r="J2473" s="21">
        <f t="shared" si="270"/>
        <v>0</v>
      </c>
      <c r="K2473" s="21">
        <f t="shared" si="266"/>
        <v>0</v>
      </c>
      <c r="L2473" s="21">
        <f t="shared" si="267"/>
        <v>0</v>
      </c>
      <c r="M2473" s="22">
        <f t="shared" si="271"/>
        <v>0.3666666666666667</v>
      </c>
      <c r="N2473" s="48"/>
      <c r="O2473" s="54" t="str">
        <f>IF(N2473="","",IFERROR(VLOOKUP(N2473,EMPRESAS!$A:$C,3,FALSE),"NAO CADASTRADA"))</f>
        <v/>
      </c>
      <c r="P2473" s="50"/>
      <c r="Q2473" s="54" t="str">
        <f>IF(P2473="","",IFERROR(VLOOKUP(P2473,ATIVIDADES!$A:$C,3,FALSE),"NAO CADASTRADA"))</f>
        <v/>
      </c>
      <c r="R2473" s="42"/>
      <c r="S2473" s="48"/>
      <c r="T2473" s="54" t="str">
        <f>IF(S2473="","",IFERROR(VLOOKUP(S2473,EMPRESAS!$A:$C,3,FALSE),"NAO CADASTRADA"))</f>
        <v/>
      </c>
      <c r="U2473" s="50"/>
      <c r="V2473" s="54" t="str">
        <f>IF(U2473="","",IFERROR(VLOOKUP(U2473,ATIVIDADES!$A:$C,3,FALSE),"NAO CADASTRADA"))</f>
        <v/>
      </c>
      <c r="W2473" s="42"/>
      <c r="X2473" s="48"/>
      <c r="Y2473" s="54" t="str">
        <f>IF(X2473="","",IFERROR(VLOOKUP(X2473,EMPRESAS!$A:$C,3,FALSE),"NAO CADASTRADA"))</f>
        <v/>
      </c>
      <c r="Z2473" s="50"/>
      <c r="AA2473" s="54" t="str">
        <f>IF(Z2473="","",IFERROR(VLOOKUP(Z2473,ATIVIDADES!$A:$C,3,FALSE),"NAO CADASTRADA"))</f>
        <v/>
      </c>
      <c r="AB2473" s="42"/>
      <c r="AC2473" s="48"/>
      <c r="AD2473" s="54" t="str">
        <f>IF(AC2473="","",IFERROR(VLOOKUP(AC2473,EMPRESAS!$A:$C,3,FALSE),"NAO CADASTRADA"))</f>
        <v/>
      </c>
      <c r="AE2473" s="50"/>
      <c r="AF2473" s="54" t="str">
        <f>IF(AE2473="","",IFERROR(VLOOKUP(AE2473,ATIVIDADES!$A:$C,3,FALSE),"NAO CADASTRADA"))</f>
        <v/>
      </c>
      <c r="AG2473" s="42"/>
      <c r="AH2473" s="48"/>
      <c r="AI2473" s="54" t="str">
        <f>IF(AH2473="","",IFERROR(VLOOKUP(AH2473,EMPRESAS!$A:$C,3,FALSE),"NAO CADASTRADA"))</f>
        <v/>
      </c>
      <c r="AJ2473" s="50"/>
      <c r="AK2473" s="54" t="str">
        <f>IF(AJ2473="","",IFERROR(VLOOKUP(AJ2473,ATIVIDADES!$A:$C,3,FALSE),"NAO CADASTRADA"))</f>
        <v/>
      </c>
      <c r="AL2473" s="42"/>
    </row>
    <row r="2474" spans="1:38" x14ac:dyDescent="0.25">
      <c r="A2474" s="26" t="str">
        <f t="shared" si="268"/>
        <v>OK</v>
      </c>
      <c r="B2474" s="29">
        <f t="shared" si="269"/>
        <v>2487914866</v>
      </c>
      <c r="C2474" s="30">
        <v>44562</v>
      </c>
      <c r="D2474" s="18">
        <f t="shared" si="272"/>
        <v>44562</v>
      </c>
      <c r="E2474" s="19" t="str">
        <f>IF(ISERROR(VLOOKUP(C2474,FERIADOS!$A:$B,1,FALSE)),IF(WEEKDAY(C2474)=1,"Dom",IF(WEEKDAY(C2474)=2,"Seg",IF(WEEKDAY(C2474)=3,"Ter",IF(WEEKDAY(C2474)=4,"Qua",IF(WEEKDAY(C2474)=5,"Qui",IF(WEEKDAY(C2474)=6,"Sex","Sab")))))),"Feriado")</f>
        <v>Sab</v>
      </c>
      <c r="F2474" s="32"/>
      <c r="G2474" s="33"/>
      <c r="H2474" s="33"/>
      <c r="I2474" s="33"/>
      <c r="J2474" s="21" t="str">
        <f t="shared" si="270"/>
        <v/>
      </c>
      <c r="K2474" s="21">
        <f t="shared" si="266"/>
        <v>0</v>
      </c>
      <c r="L2474" s="21" t="str">
        <f t="shared" si="267"/>
        <v/>
      </c>
      <c r="M2474" s="22" t="str">
        <f t="shared" si="271"/>
        <v/>
      </c>
      <c r="N2474" s="48"/>
      <c r="O2474" s="54" t="str">
        <f>IF(N2474="","",IFERROR(VLOOKUP(N2474,EMPRESAS!$A:$C,3,FALSE),"NAO CADASTRADA"))</f>
        <v/>
      </c>
      <c r="P2474" s="50"/>
      <c r="Q2474" s="54" t="str">
        <f>IF(P2474="","",IFERROR(VLOOKUP(P2474,ATIVIDADES!$A:$C,3,FALSE),"NAO CADASTRADA"))</f>
        <v/>
      </c>
      <c r="R2474" s="42"/>
      <c r="S2474" s="48"/>
      <c r="T2474" s="54" t="str">
        <f>IF(S2474="","",IFERROR(VLOOKUP(S2474,EMPRESAS!$A:$C,3,FALSE),"NAO CADASTRADA"))</f>
        <v/>
      </c>
      <c r="U2474" s="50"/>
      <c r="V2474" s="54" t="str">
        <f>IF(U2474="","",IFERROR(VLOOKUP(U2474,ATIVIDADES!$A:$C,3,FALSE),"NAO CADASTRADA"))</f>
        <v/>
      </c>
      <c r="W2474" s="42"/>
      <c r="X2474" s="48"/>
      <c r="Y2474" s="54" t="str">
        <f>IF(X2474="","",IFERROR(VLOOKUP(X2474,EMPRESAS!$A:$C,3,FALSE),"NAO CADASTRADA"))</f>
        <v/>
      </c>
      <c r="Z2474" s="50"/>
      <c r="AA2474" s="54" t="str">
        <f>IF(Z2474="","",IFERROR(VLOOKUP(Z2474,ATIVIDADES!$A:$C,3,FALSE),"NAO CADASTRADA"))</f>
        <v/>
      </c>
      <c r="AB2474" s="42"/>
      <c r="AC2474" s="48"/>
      <c r="AD2474" s="54" t="str">
        <f>IF(AC2474="","",IFERROR(VLOOKUP(AC2474,EMPRESAS!$A:$C,3,FALSE),"NAO CADASTRADA"))</f>
        <v/>
      </c>
      <c r="AE2474" s="50"/>
      <c r="AF2474" s="54" t="str">
        <f>IF(AE2474="","",IFERROR(VLOOKUP(AE2474,ATIVIDADES!$A:$C,3,FALSE),"NAO CADASTRADA"))</f>
        <v/>
      </c>
      <c r="AG2474" s="42"/>
      <c r="AH2474" s="48"/>
      <c r="AI2474" s="54" t="str">
        <f>IF(AH2474="","",IFERROR(VLOOKUP(AH2474,EMPRESAS!$A:$C,3,FALSE),"NAO CADASTRADA"))</f>
        <v/>
      </c>
      <c r="AJ2474" s="50"/>
      <c r="AK2474" s="54" t="str">
        <f>IF(AJ2474="","",IFERROR(VLOOKUP(AJ2474,ATIVIDADES!$A:$C,3,FALSE),"NAO CADASTRADA"))</f>
        <v/>
      </c>
      <c r="AL2474" s="42"/>
    </row>
    <row r="2475" spans="1:38" x14ac:dyDescent="0.25">
      <c r="A2475" s="26" t="str">
        <f t="shared" si="268"/>
        <v>OK</v>
      </c>
      <c r="B2475" s="29">
        <f t="shared" si="269"/>
        <v>2487914866</v>
      </c>
      <c r="C2475" s="30">
        <v>44563</v>
      </c>
      <c r="D2475" s="18">
        <f t="shared" si="272"/>
        <v>44562</v>
      </c>
      <c r="E2475" s="19" t="str">
        <f>IF(ISERROR(VLOOKUP(C2475,FERIADOS!$A:$B,1,FALSE)),IF(WEEKDAY(C2475)=1,"Dom",IF(WEEKDAY(C2475)=2,"Seg",IF(WEEKDAY(C2475)=3,"Ter",IF(WEEKDAY(C2475)=4,"Qua",IF(WEEKDAY(C2475)=5,"Qui",IF(WEEKDAY(C2475)=6,"Sex","Sab")))))),"Feriado")</f>
        <v>Dom</v>
      </c>
      <c r="F2475" s="32"/>
      <c r="G2475" s="33"/>
      <c r="H2475" s="33"/>
      <c r="I2475" s="33"/>
      <c r="J2475" s="21" t="str">
        <f t="shared" si="270"/>
        <v/>
      </c>
      <c r="K2475" s="21">
        <f t="shared" si="266"/>
        <v>0</v>
      </c>
      <c r="L2475" s="21" t="str">
        <f t="shared" si="267"/>
        <v/>
      </c>
      <c r="M2475" s="22" t="str">
        <f t="shared" si="271"/>
        <v/>
      </c>
      <c r="N2475" s="48"/>
      <c r="O2475" s="54" t="str">
        <f>IF(N2475="","",IFERROR(VLOOKUP(N2475,EMPRESAS!$A:$C,3,FALSE),"NAO CADASTRADA"))</f>
        <v/>
      </c>
      <c r="P2475" s="50"/>
      <c r="Q2475" s="54" t="str">
        <f>IF(P2475="","",IFERROR(VLOOKUP(P2475,ATIVIDADES!$A:$C,3,FALSE),"NAO CADASTRADA"))</f>
        <v/>
      </c>
      <c r="R2475" s="42"/>
      <c r="S2475" s="48"/>
      <c r="T2475" s="54" t="str">
        <f>IF(S2475="","",IFERROR(VLOOKUP(S2475,EMPRESAS!$A:$C,3,FALSE),"NAO CADASTRADA"))</f>
        <v/>
      </c>
      <c r="U2475" s="50"/>
      <c r="V2475" s="54" t="str">
        <f>IF(U2475="","",IFERROR(VLOOKUP(U2475,ATIVIDADES!$A:$C,3,FALSE),"NAO CADASTRADA"))</f>
        <v/>
      </c>
      <c r="W2475" s="42"/>
      <c r="X2475" s="48"/>
      <c r="Y2475" s="54" t="str">
        <f>IF(X2475="","",IFERROR(VLOOKUP(X2475,EMPRESAS!$A:$C,3,FALSE),"NAO CADASTRADA"))</f>
        <v/>
      </c>
      <c r="Z2475" s="50"/>
      <c r="AA2475" s="54" t="str">
        <f>IF(Z2475="","",IFERROR(VLOOKUP(Z2475,ATIVIDADES!$A:$C,3,FALSE),"NAO CADASTRADA"))</f>
        <v/>
      </c>
      <c r="AB2475" s="42"/>
      <c r="AC2475" s="48"/>
      <c r="AD2475" s="54" t="str">
        <f>IF(AC2475="","",IFERROR(VLOOKUP(AC2475,EMPRESAS!$A:$C,3,FALSE),"NAO CADASTRADA"))</f>
        <v/>
      </c>
      <c r="AE2475" s="50"/>
      <c r="AF2475" s="54" t="str">
        <f>IF(AE2475="","",IFERROR(VLOOKUP(AE2475,ATIVIDADES!$A:$C,3,FALSE),"NAO CADASTRADA"))</f>
        <v/>
      </c>
      <c r="AG2475" s="42"/>
      <c r="AH2475" s="48"/>
      <c r="AI2475" s="54" t="str">
        <f>IF(AH2475="","",IFERROR(VLOOKUP(AH2475,EMPRESAS!$A:$C,3,FALSE),"NAO CADASTRADA"))</f>
        <v/>
      </c>
      <c r="AJ2475" s="50"/>
      <c r="AK2475" s="54" t="str">
        <f>IF(AJ2475="","",IFERROR(VLOOKUP(AJ2475,ATIVIDADES!$A:$C,3,FALSE),"NAO CADASTRADA"))</f>
        <v/>
      </c>
      <c r="AL2475" s="42"/>
    </row>
    <row r="2476" spans="1:38" x14ac:dyDescent="0.25">
      <c r="A2476" s="26" t="str">
        <f t="shared" si="268"/>
        <v>OK</v>
      </c>
      <c r="B2476" s="29">
        <f t="shared" si="269"/>
        <v>2487914866</v>
      </c>
      <c r="C2476" s="30">
        <v>44564</v>
      </c>
      <c r="D2476" s="18">
        <f t="shared" si="272"/>
        <v>44562</v>
      </c>
      <c r="E2476" s="19" t="str">
        <f>IF(ISERROR(VLOOKUP(C2476,FERIADOS!$A:$B,1,FALSE)),IF(WEEKDAY(C2476)=1,"Dom",IF(WEEKDAY(C2476)=2,"Seg",IF(WEEKDAY(C2476)=3,"Ter",IF(WEEKDAY(C2476)=4,"Qua",IF(WEEKDAY(C2476)=5,"Qui",IF(WEEKDAY(C2476)=6,"Sex","Sab")))))),"Feriado")</f>
        <v>Seg</v>
      </c>
      <c r="F2476" s="32">
        <v>0.32291666666666669</v>
      </c>
      <c r="G2476" s="33">
        <v>0.5</v>
      </c>
      <c r="H2476" s="33">
        <v>0.54166666666666663</v>
      </c>
      <c r="I2476" s="33">
        <v>0.7416666666666667</v>
      </c>
      <c r="J2476" s="21">
        <f t="shared" si="270"/>
        <v>0.37708333333333338</v>
      </c>
      <c r="K2476" s="21">
        <f t="shared" si="266"/>
        <v>0.37708333333333338</v>
      </c>
      <c r="L2476" s="21">
        <f t="shared" si="267"/>
        <v>1.0416666666666685E-2</v>
      </c>
      <c r="M2476" s="22">
        <f t="shared" si="271"/>
        <v>0</v>
      </c>
      <c r="N2476" s="48">
        <v>32</v>
      </c>
      <c r="O2476" s="54" t="str">
        <f>IF(N2476="","",IFERROR(VLOOKUP(N2476,EMPRESAS!$A:$C,3,FALSE),"NAO CADASTRADA"))</f>
        <v>NIPRO</v>
      </c>
      <c r="P2476" s="50">
        <v>52</v>
      </c>
      <c r="Q2476" s="54" t="str">
        <f>IF(P2476="","",IFERROR(VLOOKUP(P2476,ATIVIDADES!$A:$C,3,FALSE),"NAO CADASTRADA"))</f>
        <v xml:space="preserve">REVISÃO DPTO PESSOAL </v>
      </c>
      <c r="R2476" s="42">
        <v>0.31944444444444448</v>
      </c>
      <c r="S2476" s="48">
        <v>155</v>
      </c>
      <c r="T2476" s="54" t="str">
        <f>IF(S2476="","",IFERROR(VLOOKUP(S2476,EMPRESAS!$A:$C,3,FALSE),"NAO CADASTRADA"))</f>
        <v>GUADALAJARA</v>
      </c>
      <c r="U2476" s="50">
        <v>52</v>
      </c>
      <c r="V2476" s="54" t="str">
        <f>IF(U2476="","",IFERROR(VLOOKUP(U2476,ATIVIDADES!$A:$C,3,FALSE),"NAO CADASTRADA"))</f>
        <v xml:space="preserve">REVISÃO DPTO PESSOAL </v>
      </c>
      <c r="W2476" s="42">
        <v>5.7638888888888885E-2</v>
      </c>
      <c r="X2476" s="48"/>
      <c r="Y2476" s="54" t="str">
        <f>IF(X2476="","",IFERROR(VLOOKUP(X2476,EMPRESAS!$A:$C,3,FALSE),"NAO CADASTRADA"))</f>
        <v/>
      </c>
      <c r="Z2476" s="50"/>
      <c r="AA2476" s="54" t="str">
        <f>IF(Z2476="","",IFERROR(VLOOKUP(Z2476,ATIVIDADES!$A:$C,3,FALSE),"NAO CADASTRADA"))</f>
        <v/>
      </c>
      <c r="AB2476" s="42"/>
      <c r="AC2476" s="48"/>
      <c r="AD2476" s="54" t="str">
        <f>IF(AC2476="","",IFERROR(VLOOKUP(AC2476,EMPRESAS!$A:$C,3,FALSE),"NAO CADASTRADA"))</f>
        <v/>
      </c>
      <c r="AE2476" s="50"/>
      <c r="AF2476" s="54" t="str">
        <f>IF(AE2476="","",IFERROR(VLOOKUP(AE2476,ATIVIDADES!$A:$C,3,FALSE),"NAO CADASTRADA"))</f>
        <v/>
      </c>
      <c r="AG2476" s="42"/>
      <c r="AH2476" s="48"/>
      <c r="AI2476" s="54" t="str">
        <f>IF(AH2476="","",IFERROR(VLOOKUP(AH2476,EMPRESAS!$A:$C,3,FALSE),"NAO CADASTRADA"))</f>
        <v/>
      </c>
      <c r="AJ2476" s="50"/>
      <c r="AK2476" s="54" t="str">
        <f>IF(AJ2476="","",IFERROR(VLOOKUP(AJ2476,ATIVIDADES!$A:$C,3,FALSE),"NAO CADASTRADA"))</f>
        <v/>
      </c>
      <c r="AL2476" s="42"/>
    </row>
    <row r="2477" spans="1:38" x14ac:dyDescent="0.25">
      <c r="A2477" s="26" t="str">
        <f t="shared" si="268"/>
        <v>OK</v>
      </c>
      <c r="B2477" s="29">
        <f t="shared" si="269"/>
        <v>2487914866</v>
      </c>
      <c r="C2477" s="30">
        <v>44565</v>
      </c>
      <c r="D2477" s="18">
        <f t="shared" si="272"/>
        <v>44562</v>
      </c>
      <c r="E2477" s="19" t="str">
        <f>IF(ISERROR(VLOOKUP(C2477,FERIADOS!$A:$B,1,FALSE)),IF(WEEKDAY(C2477)=1,"Dom",IF(WEEKDAY(C2477)=2,"Seg",IF(WEEKDAY(C2477)=3,"Ter",IF(WEEKDAY(C2477)=4,"Qua",IF(WEEKDAY(C2477)=5,"Qui",IF(WEEKDAY(C2477)=6,"Sex","Sab")))))),"Feriado")</f>
        <v>Ter</v>
      </c>
      <c r="F2477" s="32">
        <v>0.32291666666666669</v>
      </c>
      <c r="G2477" s="33">
        <v>0.5</v>
      </c>
      <c r="H2477" s="33">
        <v>0.54166666666666663</v>
      </c>
      <c r="I2477" s="33">
        <v>0.7416666666666667</v>
      </c>
      <c r="J2477" s="21">
        <f t="shared" si="270"/>
        <v>0.37708333333333338</v>
      </c>
      <c r="K2477" s="21">
        <f t="shared" si="266"/>
        <v>0.37708333333333338</v>
      </c>
      <c r="L2477" s="21">
        <f t="shared" si="267"/>
        <v>1.0416666666666685E-2</v>
      </c>
      <c r="M2477" s="22">
        <f t="shared" si="271"/>
        <v>0</v>
      </c>
      <c r="N2477" s="48">
        <v>32</v>
      </c>
      <c r="O2477" s="54" t="str">
        <f>IF(N2477="","",IFERROR(VLOOKUP(N2477,EMPRESAS!$A:$C,3,FALSE),"NAO CADASTRADA"))</f>
        <v>NIPRO</v>
      </c>
      <c r="P2477" s="50">
        <v>52</v>
      </c>
      <c r="Q2477" s="54" t="str">
        <f>IF(P2477="","",IFERROR(VLOOKUP(P2477,ATIVIDADES!$A:$C,3,FALSE),"NAO CADASTRADA"))</f>
        <v xml:space="preserve">REVISÃO DPTO PESSOAL </v>
      </c>
      <c r="R2477" s="42">
        <v>0.37708333333333338</v>
      </c>
      <c r="S2477" s="48"/>
      <c r="T2477" s="54" t="str">
        <f>IF(S2477="","",IFERROR(VLOOKUP(S2477,EMPRESAS!$A:$C,3,FALSE),"NAO CADASTRADA"))</f>
        <v/>
      </c>
      <c r="U2477" s="50"/>
      <c r="V2477" s="54" t="str">
        <f>IF(U2477="","",IFERROR(VLOOKUP(U2477,ATIVIDADES!$A:$C,3,FALSE),"NAO CADASTRADA"))</f>
        <v/>
      </c>
      <c r="W2477" s="42"/>
      <c r="X2477" s="48"/>
      <c r="Y2477" s="54" t="str">
        <f>IF(X2477="","",IFERROR(VLOOKUP(X2477,EMPRESAS!$A:$C,3,FALSE),"NAO CADASTRADA"))</f>
        <v/>
      </c>
      <c r="Z2477" s="50"/>
      <c r="AA2477" s="54" t="str">
        <f>IF(Z2477="","",IFERROR(VLOOKUP(Z2477,ATIVIDADES!$A:$C,3,FALSE),"NAO CADASTRADA"))</f>
        <v/>
      </c>
      <c r="AB2477" s="42"/>
      <c r="AC2477" s="48"/>
      <c r="AD2477" s="54" t="str">
        <f>IF(AC2477="","",IFERROR(VLOOKUP(AC2477,EMPRESAS!$A:$C,3,FALSE),"NAO CADASTRADA"))</f>
        <v/>
      </c>
      <c r="AE2477" s="50"/>
      <c r="AF2477" s="54" t="str">
        <f>IF(AE2477="","",IFERROR(VLOOKUP(AE2477,ATIVIDADES!$A:$C,3,FALSE),"NAO CADASTRADA"))</f>
        <v/>
      </c>
      <c r="AG2477" s="42"/>
      <c r="AH2477" s="48"/>
      <c r="AI2477" s="54" t="str">
        <f>IF(AH2477="","",IFERROR(VLOOKUP(AH2477,EMPRESAS!$A:$C,3,FALSE),"NAO CADASTRADA"))</f>
        <v/>
      </c>
      <c r="AJ2477" s="50"/>
      <c r="AK2477" s="54" t="str">
        <f>IF(AJ2477="","",IFERROR(VLOOKUP(AJ2477,ATIVIDADES!$A:$C,3,FALSE),"NAO CADASTRADA"))</f>
        <v/>
      </c>
      <c r="AL2477" s="42"/>
    </row>
    <row r="2478" spans="1:38" x14ac:dyDescent="0.25">
      <c r="A2478" s="26" t="str">
        <f t="shared" si="268"/>
        <v>OK</v>
      </c>
      <c r="B2478" s="29">
        <f t="shared" si="269"/>
        <v>2487914866</v>
      </c>
      <c r="C2478" s="30">
        <v>44566</v>
      </c>
      <c r="D2478" s="18">
        <f t="shared" si="272"/>
        <v>44562</v>
      </c>
      <c r="E2478" s="19" t="str">
        <f>IF(ISERROR(VLOOKUP(C2478,FERIADOS!$A:$B,1,FALSE)),IF(WEEKDAY(C2478)=1,"Dom",IF(WEEKDAY(C2478)=2,"Seg",IF(WEEKDAY(C2478)=3,"Ter",IF(WEEKDAY(C2478)=4,"Qua",IF(WEEKDAY(C2478)=5,"Qui",IF(WEEKDAY(C2478)=6,"Sex","Sab")))))),"Feriado")</f>
        <v>Qua</v>
      </c>
      <c r="F2478" s="32">
        <v>0.32291666666666669</v>
      </c>
      <c r="G2478" s="33">
        <v>0.5</v>
      </c>
      <c r="H2478" s="33">
        <v>0.54166666666666663</v>
      </c>
      <c r="I2478" s="33">
        <v>0.7416666666666667</v>
      </c>
      <c r="J2478" s="21">
        <f t="shared" si="270"/>
        <v>0.37708333333333338</v>
      </c>
      <c r="K2478" s="21">
        <f t="shared" si="266"/>
        <v>0.37708333333333333</v>
      </c>
      <c r="L2478" s="21">
        <f t="shared" si="267"/>
        <v>1.0416666666666685E-2</v>
      </c>
      <c r="M2478" s="22">
        <f t="shared" si="271"/>
        <v>0</v>
      </c>
      <c r="N2478" s="48">
        <v>32</v>
      </c>
      <c r="O2478" s="54" t="str">
        <f>IF(N2478="","",IFERROR(VLOOKUP(N2478,EMPRESAS!$A:$C,3,FALSE),"NAO CADASTRADA"))</f>
        <v>NIPRO</v>
      </c>
      <c r="P2478" s="50">
        <v>52</v>
      </c>
      <c r="Q2478" s="54" t="str">
        <f>IF(P2478="","",IFERROR(VLOOKUP(P2478,ATIVIDADES!$A:$C,3,FALSE),"NAO CADASTRADA"))</f>
        <v xml:space="preserve">REVISÃO DPTO PESSOAL </v>
      </c>
      <c r="R2478" s="42">
        <v>0.26250000000000001</v>
      </c>
      <c r="S2478" s="48">
        <v>1</v>
      </c>
      <c r="T2478" s="54" t="str">
        <f>IF(S2478="","",IFERROR(VLOOKUP(S2478,EMPRESAS!$A:$C,3,FALSE),"NAO CADASTRADA"))</f>
        <v>INTELLI</v>
      </c>
      <c r="U2478" s="50">
        <v>52</v>
      </c>
      <c r="V2478" s="54" t="str">
        <f>IF(U2478="","",IFERROR(VLOOKUP(U2478,ATIVIDADES!$A:$C,3,FALSE),"NAO CADASTRADA"))</f>
        <v xml:space="preserve">REVISÃO DPTO PESSOAL </v>
      </c>
      <c r="W2478" s="42">
        <v>5.9027777777777783E-2</v>
      </c>
      <c r="X2478" s="48">
        <v>3</v>
      </c>
      <c r="Y2478" s="54" t="str">
        <f>IF(X2478="","",IFERROR(VLOOKUP(X2478,EMPRESAS!$A:$C,3,FALSE),"NAO CADASTRADA"))</f>
        <v>COPPERSTEEL</v>
      </c>
      <c r="Z2478" s="50">
        <v>52</v>
      </c>
      <c r="AA2478" s="54" t="str">
        <f>IF(Z2478="","",IFERROR(VLOOKUP(Z2478,ATIVIDADES!$A:$C,3,FALSE),"NAO CADASTRADA"))</f>
        <v xml:space="preserve">REVISÃO DPTO PESSOAL </v>
      </c>
      <c r="AB2478" s="42">
        <v>5.5555555555555552E-2</v>
      </c>
      <c r="AC2478" s="48"/>
      <c r="AD2478" s="54" t="str">
        <f>IF(AC2478="","",IFERROR(VLOOKUP(AC2478,EMPRESAS!$A:$C,3,FALSE),"NAO CADASTRADA"))</f>
        <v/>
      </c>
      <c r="AE2478" s="50"/>
      <c r="AF2478" s="54" t="str">
        <f>IF(AE2478="","",IFERROR(VLOOKUP(AE2478,ATIVIDADES!$A:$C,3,FALSE),"NAO CADASTRADA"))</f>
        <v/>
      </c>
      <c r="AG2478" s="42"/>
      <c r="AH2478" s="48"/>
      <c r="AI2478" s="54" t="str">
        <f>IF(AH2478="","",IFERROR(VLOOKUP(AH2478,EMPRESAS!$A:$C,3,FALSE),"NAO CADASTRADA"))</f>
        <v/>
      </c>
      <c r="AJ2478" s="50"/>
      <c r="AK2478" s="54" t="str">
        <f>IF(AJ2478="","",IFERROR(VLOOKUP(AJ2478,ATIVIDADES!$A:$C,3,FALSE),"NAO CADASTRADA"))</f>
        <v/>
      </c>
      <c r="AL2478" s="42"/>
    </row>
    <row r="2479" spans="1:38" x14ac:dyDescent="0.25">
      <c r="A2479" s="26" t="str">
        <f t="shared" si="268"/>
        <v>OK</v>
      </c>
      <c r="B2479" s="29">
        <f t="shared" si="269"/>
        <v>2487914866</v>
      </c>
      <c r="C2479" s="30">
        <v>44567</v>
      </c>
      <c r="D2479" s="18">
        <f t="shared" si="272"/>
        <v>44562</v>
      </c>
      <c r="E2479" s="19" t="str">
        <f>IF(ISERROR(VLOOKUP(C2479,FERIADOS!$A:$B,1,FALSE)),IF(WEEKDAY(C2479)=1,"Dom",IF(WEEKDAY(C2479)=2,"Seg",IF(WEEKDAY(C2479)=3,"Ter",IF(WEEKDAY(C2479)=4,"Qua",IF(WEEKDAY(C2479)=5,"Qui",IF(WEEKDAY(C2479)=6,"Sex","Sab")))))),"Feriado")</f>
        <v>Qui</v>
      </c>
      <c r="F2479" s="32">
        <v>0.32291666666666669</v>
      </c>
      <c r="G2479" s="33">
        <v>0.5</v>
      </c>
      <c r="H2479" s="33">
        <v>0.54166666666666663</v>
      </c>
      <c r="I2479" s="33">
        <v>0.7416666666666667</v>
      </c>
      <c r="J2479" s="21">
        <f t="shared" si="270"/>
        <v>0.37708333333333338</v>
      </c>
      <c r="K2479" s="21">
        <f t="shared" si="266"/>
        <v>0.37708333333333333</v>
      </c>
      <c r="L2479" s="21">
        <f t="shared" si="267"/>
        <v>1.0416666666666685E-2</v>
      </c>
      <c r="M2479" s="22">
        <f t="shared" si="271"/>
        <v>0</v>
      </c>
      <c r="N2479" s="48">
        <v>32</v>
      </c>
      <c r="O2479" s="54" t="str">
        <f>IF(N2479="","",IFERROR(VLOOKUP(N2479,EMPRESAS!$A:$C,3,FALSE),"NAO CADASTRADA"))</f>
        <v>NIPRO</v>
      </c>
      <c r="P2479" s="50">
        <v>52</v>
      </c>
      <c r="Q2479" s="54" t="str">
        <f>IF(P2479="","",IFERROR(VLOOKUP(P2479,ATIVIDADES!$A:$C,3,FALSE),"NAO CADASTRADA"))</f>
        <v xml:space="preserve">REVISÃO DPTO PESSOAL </v>
      </c>
      <c r="R2479" s="42">
        <v>0.1125</v>
      </c>
      <c r="S2479" s="48">
        <v>33</v>
      </c>
      <c r="T2479" s="54" t="str">
        <f>IF(S2479="","",IFERROR(VLOOKUP(S2479,EMPRESAS!$A:$C,3,FALSE),"NAO CADASTRADA"))</f>
        <v>SALBEGO</v>
      </c>
      <c r="U2479" s="50">
        <v>52</v>
      </c>
      <c r="V2479" s="54" t="str">
        <f>IF(U2479="","",IFERROR(VLOOKUP(U2479,ATIVIDADES!$A:$C,3,FALSE),"NAO CADASTRADA"))</f>
        <v xml:space="preserve">REVISÃO DPTO PESSOAL </v>
      </c>
      <c r="W2479" s="42">
        <v>0.18680555555555556</v>
      </c>
      <c r="X2479" s="48">
        <v>42</v>
      </c>
      <c r="Y2479" s="54" t="str">
        <f>IF(X2479="","",IFERROR(VLOOKUP(X2479,EMPRESAS!$A:$C,3,FALSE),"NAO CADASTRADA"))</f>
        <v>STAR SU</v>
      </c>
      <c r="Z2479" s="50">
        <v>52</v>
      </c>
      <c r="AA2479" s="54" t="str">
        <f>IF(Z2479="","",IFERROR(VLOOKUP(Z2479,ATIVIDADES!$A:$C,3,FALSE),"NAO CADASTRADA"))</f>
        <v xml:space="preserve">REVISÃO DPTO PESSOAL </v>
      </c>
      <c r="AB2479" s="42">
        <v>7.7777777777777779E-2</v>
      </c>
      <c r="AC2479" s="48"/>
      <c r="AD2479" s="54" t="str">
        <f>IF(AC2479="","",IFERROR(VLOOKUP(AC2479,EMPRESAS!$A:$C,3,FALSE),"NAO CADASTRADA"))</f>
        <v/>
      </c>
      <c r="AE2479" s="50"/>
      <c r="AF2479" s="54" t="str">
        <f>IF(AE2479="","",IFERROR(VLOOKUP(AE2479,ATIVIDADES!$A:$C,3,FALSE),"NAO CADASTRADA"))</f>
        <v/>
      </c>
      <c r="AG2479" s="42"/>
      <c r="AH2479" s="48"/>
      <c r="AI2479" s="54" t="str">
        <f>IF(AH2479="","",IFERROR(VLOOKUP(AH2479,EMPRESAS!$A:$C,3,FALSE),"NAO CADASTRADA"))</f>
        <v/>
      </c>
      <c r="AJ2479" s="50"/>
      <c r="AK2479" s="54" t="str">
        <f>IF(AJ2479="","",IFERROR(VLOOKUP(AJ2479,ATIVIDADES!$A:$C,3,FALSE),"NAO CADASTRADA"))</f>
        <v/>
      </c>
      <c r="AL2479" s="42"/>
    </row>
    <row r="2480" spans="1:38" x14ac:dyDescent="0.25">
      <c r="A2480" s="26" t="str">
        <f t="shared" si="268"/>
        <v>OK</v>
      </c>
      <c r="B2480" s="29">
        <f t="shared" si="269"/>
        <v>2487914866</v>
      </c>
      <c r="C2480" s="30">
        <v>44568</v>
      </c>
      <c r="D2480" s="18">
        <f t="shared" si="272"/>
        <v>44562</v>
      </c>
      <c r="E2480" s="19" t="str">
        <f>IF(ISERROR(VLOOKUP(C2480,FERIADOS!$A:$B,1,FALSE)),IF(WEEKDAY(C2480)=1,"Dom",IF(WEEKDAY(C2480)=2,"Seg",IF(WEEKDAY(C2480)=3,"Ter",IF(WEEKDAY(C2480)=4,"Qua",IF(WEEKDAY(C2480)=5,"Qui",IF(WEEKDAY(C2480)=6,"Sex","Sab")))))),"Feriado")</f>
        <v>Sex</v>
      </c>
      <c r="F2480" s="32">
        <v>0.32291666666666669</v>
      </c>
      <c r="G2480" s="33">
        <v>0.5</v>
      </c>
      <c r="H2480" s="33">
        <v>0.54166666666666663</v>
      </c>
      <c r="I2480" s="33">
        <v>0.68958333333333333</v>
      </c>
      <c r="J2480" s="21">
        <f t="shared" si="270"/>
        <v>0.32500000000000001</v>
      </c>
      <c r="K2480" s="21">
        <f t="shared" si="266"/>
        <v>0.32500000000000001</v>
      </c>
      <c r="L2480" s="21">
        <f t="shared" si="267"/>
        <v>0</v>
      </c>
      <c r="M2480" s="22">
        <f t="shared" si="271"/>
        <v>4.1666666666666685E-2</v>
      </c>
      <c r="N2480" s="48">
        <v>33</v>
      </c>
      <c r="O2480" s="54" t="str">
        <f>IF(N2480="","",IFERROR(VLOOKUP(N2480,EMPRESAS!$A:$C,3,FALSE),"NAO CADASTRADA"))</f>
        <v>SALBEGO</v>
      </c>
      <c r="P2480" s="50">
        <v>52</v>
      </c>
      <c r="Q2480" s="54" t="str">
        <f>IF(P2480="","",IFERROR(VLOOKUP(P2480,ATIVIDADES!$A:$C,3,FALSE),"NAO CADASTRADA"))</f>
        <v xml:space="preserve">REVISÃO DPTO PESSOAL </v>
      </c>
      <c r="R2480" s="42">
        <v>0.15138888888888888</v>
      </c>
      <c r="S2480" s="48">
        <v>50</v>
      </c>
      <c r="T2480" s="54" t="str">
        <f>IF(S2480="","",IFERROR(VLOOKUP(S2480,EMPRESAS!$A:$C,3,FALSE),"NAO CADASTRADA"))</f>
        <v>SIMIONATO</v>
      </c>
      <c r="U2480" s="50">
        <v>51</v>
      </c>
      <c r="V2480" s="54" t="str">
        <f>IF(U2480="","",IFERROR(VLOOKUP(U2480,ATIVIDADES!$A:$C,3,FALSE),"NAO CADASTRADA"))</f>
        <v>REUNIÃO RH</v>
      </c>
      <c r="W2480" s="42">
        <v>2.4305555555555556E-2</v>
      </c>
      <c r="X2480" s="48">
        <v>42</v>
      </c>
      <c r="Y2480" s="54" t="str">
        <f>IF(X2480="","",IFERROR(VLOOKUP(X2480,EMPRESAS!$A:$C,3,FALSE),"NAO CADASTRADA"))</f>
        <v>STAR SU</v>
      </c>
      <c r="Z2480" s="50">
        <v>52</v>
      </c>
      <c r="AA2480" s="54" t="str">
        <f>IF(Z2480="","",IFERROR(VLOOKUP(Z2480,ATIVIDADES!$A:$C,3,FALSE),"NAO CADASTRADA"))</f>
        <v xml:space="preserve">REVISÃO DPTO PESSOAL </v>
      </c>
      <c r="AB2480" s="42">
        <v>7.4305555555555555E-2</v>
      </c>
      <c r="AC2480" s="48">
        <v>32</v>
      </c>
      <c r="AD2480" s="54" t="str">
        <f>IF(AC2480="","",IFERROR(VLOOKUP(AC2480,EMPRESAS!$A:$C,3,FALSE),"NAO CADASTRADA"))</f>
        <v>NIPRO</v>
      </c>
      <c r="AE2480" s="50">
        <v>52</v>
      </c>
      <c r="AF2480" s="54" t="str">
        <f>IF(AE2480="","",IFERROR(VLOOKUP(AE2480,ATIVIDADES!$A:$C,3,FALSE),"NAO CADASTRADA"))</f>
        <v xml:space="preserve">REVISÃO DPTO PESSOAL </v>
      </c>
      <c r="AG2480" s="42">
        <v>7.4999999999999997E-2</v>
      </c>
      <c r="AH2480" s="48"/>
      <c r="AI2480" s="54" t="str">
        <f>IF(AH2480="","",IFERROR(VLOOKUP(AH2480,EMPRESAS!$A:$C,3,FALSE),"NAO CADASTRADA"))</f>
        <v/>
      </c>
      <c r="AJ2480" s="50"/>
      <c r="AK2480" s="54" t="str">
        <f>IF(AJ2480="","",IFERROR(VLOOKUP(AJ2480,ATIVIDADES!$A:$C,3,FALSE),"NAO CADASTRADA"))</f>
        <v/>
      </c>
      <c r="AL2480" s="42"/>
    </row>
    <row r="2481" spans="1:38" x14ac:dyDescent="0.25">
      <c r="A2481" s="26" t="str">
        <f t="shared" si="268"/>
        <v>OK</v>
      </c>
      <c r="B2481" s="29">
        <f t="shared" si="269"/>
        <v>2487914866</v>
      </c>
      <c r="C2481" s="30">
        <v>44569</v>
      </c>
      <c r="D2481" s="18">
        <f t="shared" si="272"/>
        <v>44562</v>
      </c>
      <c r="E2481" s="19" t="str">
        <f>IF(ISERROR(VLOOKUP(C2481,FERIADOS!$A:$B,1,FALSE)),IF(WEEKDAY(C2481)=1,"Dom",IF(WEEKDAY(C2481)=2,"Seg",IF(WEEKDAY(C2481)=3,"Ter",IF(WEEKDAY(C2481)=4,"Qua",IF(WEEKDAY(C2481)=5,"Qui",IF(WEEKDAY(C2481)=6,"Sex","Sab")))))),"Feriado")</f>
        <v>Sab</v>
      </c>
      <c r="F2481" s="32"/>
      <c r="G2481" s="33"/>
      <c r="H2481" s="33"/>
      <c r="I2481" s="33"/>
      <c r="J2481" s="21" t="str">
        <f t="shared" si="270"/>
        <v/>
      </c>
      <c r="K2481" s="21">
        <f t="shared" si="266"/>
        <v>0</v>
      </c>
      <c r="L2481" s="21" t="str">
        <f t="shared" si="267"/>
        <v/>
      </c>
      <c r="M2481" s="22" t="str">
        <f t="shared" si="271"/>
        <v/>
      </c>
      <c r="N2481" s="48"/>
      <c r="O2481" s="54" t="str">
        <f>IF(N2481="","",IFERROR(VLOOKUP(N2481,EMPRESAS!$A:$C,3,FALSE),"NAO CADASTRADA"))</f>
        <v/>
      </c>
      <c r="P2481" s="50"/>
      <c r="Q2481" s="54" t="str">
        <f>IF(P2481="","",IFERROR(VLOOKUP(P2481,ATIVIDADES!$A:$C,3,FALSE),"NAO CADASTRADA"))</f>
        <v/>
      </c>
      <c r="R2481" s="42"/>
      <c r="S2481" s="48"/>
      <c r="T2481" s="54" t="str">
        <f>IF(S2481="","",IFERROR(VLOOKUP(S2481,EMPRESAS!$A:$C,3,FALSE),"NAO CADASTRADA"))</f>
        <v/>
      </c>
      <c r="U2481" s="50"/>
      <c r="V2481" s="54" t="str">
        <f>IF(U2481="","",IFERROR(VLOOKUP(U2481,ATIVIDADES!$A:$C,3,FALSE),"NAO CADASTRADA"))</f>
        <v/>
      </c>
      <c r="W2481" s="42"/>
      <c r="X2481" s="48"/>
      <c r="Y2481" s="54" t="str">
        <f>IF(X2481="","",IFERROR(VLOOKUP(X2481,EMPRESAS!$A:$C,3,FALSE),"NAO CADASTRADA"))</f>
        <v/>
      </c>
      <c r="Z2481" s="50"/>
      <c r="AA2481" s="54" t="str">
        <f>IF(Z2481="","",IFERROR(VLOOKUP(Z2481,ATIVIDADES!$A:$C,3,FALSE),"NAO CADASTRADA"))</f>
        <v/>
      </c>
      <c r="AB2481" s="42"/>
      <c r="AC2481" s="48"/>
      <c r="AD2481" s="54" t="str">
        <f>IF(AC2481="","",IFERROR(VLOOKUP(AC2481,EMPRESAS!$A:$C,3,FALSE),"NAO CADASTRADA"))</f>
        <v/>
      </c>
      <c r="AE2481" s="50"/>
      <c r="AF2481" s="54" t="str">
        <f>IF(AE2481="","",IFERROR(VLOOKUP(AE2481,ATIVIDADES!$A:$C,3,FALSE),"NAO CADASTRADA"))</f>
        <v/>
      </c>
      <c r="AG2481" s="42"/>
      <c r="AH2481" s="48"/>
      <c r="AI2481" s="54" t="str">
        <f>IF(AH2481="","",IFERROR(VLOOKUP(AH2481,EMPRESAS!$A:$C,3,FALSE),"NAO CADASTRADA"))</f>
        <v/>
      </c>
      <c r="AJ2481" s="50"/>
      <c r="AK2481" s="54" t="str">
        <f>IF(AJ2481="","",IFERROR(VLOOKUP(AJ2481,ATIVIDADES!$A:$C,3,FALSE),"NAO CADASTRADA"))</f>
        <v/>
      </c>
      <c r="AL2481" s="42"/>
    </row>
    <row r="2482" spans="1:38" x14ac:dyDescent="0.25">
      <c r="A2482" s="26" t="str">
        <f t="shared" si="268"/>
        <v>OK</v>
      </c>
      <c r="B2482" s="29">
        <f t="shared" si="269"/>
        <v>2487914866</v>
      </c>
      <c r="C2482" s="30">
        <v>44570</v>
      </c>
      <c r="D2482" s="18">
        <f t="shared" si="272"/>
        <v>44562</v>
      </c>
      <c r="E2482" s="19" t="str">
        <f>IF(ISERROR(VLOOKUP(C2482,FERIADOS!$A:$B,1,FALSE)),IF(WEEKDAY(C2482)=1,"Dom",IF(WEEKDAY(C2482)=2,"Seg",IF(WEEKDAY(C2482)=3,"Ter",IF(WEEKDAY(C2482)=4,"Qua",IF(WEEKDAY(C2482)=5,"Qui",IF(WEEKDAY(C2482)=6,"Sex","Sab")))))),"Feriado")</f>
        <v>Dom</v>
      </c>
      <c r="F2482" s="32"/>
      <c r="G2482" s="33"/>
      <c r="H2482" s="33"/>
      <c r="I2482" s="33"/>
      <c r="J2482" s="21" t="str">
        <f t="shared" si="270"/>
        <v/>
      </c>
      <c r="K2482" s="21">
        <f t="shared" si="266"/>
        <v>0</v>
      </c>
      <c r="L2482" s="21" t="str">
        <f t="shared" si="267"/>
        <v/>
      </c>
      <c r="M2482" s="22" t="str">
        <f t="shared" si="271"/>
        <v/>
      </c>
      <c r="N2482" s="48"/>
      <c r="O2482" s="54" t="str">
        <f>IF(N2482="","",IFERROR(VLOOKUP(N2482,EMPRESAS!$A:$C,3,FALSE),"NAO CADASTRADA"))</f>
        <v/>
      </c>
      <c r="P2482" s="50"/>
      <c r="Q2482" s="54" t="str">
        <f>IF(P2482="","",IFERROR(VLOOKUP(P2482,ATIVIDADES!$A:$C,3,FALSE),"NAO CADASTRADA"))</f>
        <v/>
      </c>
      <c r="R2482" s="42"/>
      <c r="S2482" s="48"/>
      <c r="T2482" s="54" t="str">
        <f>IF(S2482="","",IFERROR(VLOOKUP(S2482,EMPRESAS!$A:$C,3,FALSE),"NAO CADASTRADA"))</f>
        <v/>
      </c>
      <c r="U2482" s="50"/>
      <c r="V2482" s="54" t="str">
        <f>IF(U2482="","",IFERROR(VLOOKUP(U2482,ATIVIDADES!$A:$C,3,FALSE),"NAO CADASTRADA"))</f>
        <v/>
      </c>
      <c r="W2482" s="42"/>
      <c r="X2482" s="48"/>
      <c r="Y2482" s="54" t="str">
        <f>IF(X2482="","",IFERROR(VLOOKUP(X2482,EMPRESAS!$A:$C,3,FALSE),"NAO CADASTRADA"))</f>
        <v/>
      </c>
      <c r="Z2482" s="50"/>
      <c r="AA2482" s="54" t="str">
        <f>IF(Z2482="","",IFERROR(VLOOKUP(Z2482,ATIVIDADES!$A:$C,3,FALSE),"NAO CADASTRADA"))</f>
        <v/>
      </c>
      <c r="AB2482" s="42"/>
      <c r="AC2482" s="48"/>
      <c r="AD2482" s="54" t="str">
        <f>IF(AC2482="","",IFERROR(VLOOKUP(AC2482,EMPRESAS!$A:$C,3,FALSE),"NAO CADASTRADA"))</f>
        <v/>
      </c>
      <c r="AE2482" s="50"/>
      <c r="AF2482" s="54" t="str">
        <f>IF(AE2482="","",IFERROR(VLOOKUP(AE2482,ATIVIDADES!$A:$C,3,FALSE),"NAO CADASTRADA"))</f>
        <v/>
      </c>
      <c r="AG2482" s="42"/>
      <c r="AH2482" s="48"/>
      <c r="AI2482" s="54" t="str">
        <f>IF(AH2482="","",IFERROR(VLOOKUP(AH2482,EMPRESAS!$A:$C,3,FALSE),"NAO CADASTRADA"))</f>
        <v/>
      </c>
      <c r="AJ2482" s="50"/>
      <c r="AK2482" s="54" t="str">
        <f>IF(AJ2482="","",IFERROR(VLOOKUP(AJ2482,ATIVIDADES!$A:$C,3,FALSE),"NAO CADASTRADA"))</f>
        <v/>
      </c>
      <c r="AL2482" s="42"/>
    </row>
    <row r="2483" spans="1:38" x14ac:dyDescent="0.25">
      <c r="A2483" s="26" t="str">
        <f t="shared" si="268"/>
        <v>OK</v>
      </c>
      <c r="B2483" s="29">
        <f t="shared" si="269"/>
        <v>2487914866</v>
      </c>
      <c r="C2483" s="30">
        <v>44571</v>
      </c>
      <c r="D2483" s="18">
        <f t="shared" si="272"/>
        <v>44562</v>
      </c>
      <c r="E2483" s="19" t="str">
        <f>IF(ISERROR(VLOOKUP(C2483,FERIADOS!$A:$B,1,FALSE)),IF(WEEKDAY(C2483)=1,"Dom",IF(WEEKDAY(C2483)=2,"Seg",IF(WEEKDAY(C2483)=3,"Ter",IF(WEEKDAY(C2483)=4,"Qua",IF(WEEKDAY(C2483)=5,"Qui",IF(WEEKDAY(C2483)=6,"Sex","Sab")))))),"Feriado")</f>
        <v>Seg</v>
      </c>
      <c r="F2483" s="32">
        <v>0.32291666666666669</v>
      </c>
      <c r="G2483" s="33">
        <v>0.5</v>
      </c>
      <c r="H2483" s="33">
        <v>0.54166666666666663</v>
      </c>
      <c r="I2483" s="33">
        <v>0.7416666666666667</v>
      </c>
      <c r="J2483" s="21">
        <f t="shared" si="270"/>
        <v>0.37708333333333338</v>
      </c>
      <c r="K2483" s="21">
        <f t="shared" si="266"/>
        <v>0.37708333333333333</v>
      </c>
      <c r="L2483" s="21">
        <f t="shared" si="267"/>
        <v>1.0416666666666685E-2</v>
      </c>
      <c r="M2483" s="22">
        <f t="shared" si="271"/>
        <v>0</v>
      </c>
      <c r="N2483" s="48">
        <v>33</v>
      </c>
      <c r="O2483" s="54" t="str">
        <f>IF(N2483="","",IFERROR(VLOOKUP(N2483,EMPRESAS!$A:$C,3,FALSE),"NAO CADASTRADA"))</f>
        <v>SALBEGO</v>
      </c>
      <c r="P2483" s="50">
        <v>85</v>
      </c>
      <c r="Q2483" s="54" t="str">
        <f>IF(P2483="","",IFERROR(VLOOKUP(P2483,ATIVIDADES!$A:$C,3,FALSE),"NAO CADASTRADA"))</f>
        <v>RESPOSTA CONSULTA</v>
      </c>
      <c r="R2483" s="42">
        <v>6.25E-2</v>
      </c>
      <c r="S2483" s="48">
        <v>42</v>
      </c>
      <c r="T2483" s="54" t="str">
        <f>IF(S2483="","",IFERROR(VLOOKUP(S2483,EMPRESAS!$A:$C,3,FALSE),"NAO CADASTRADA"))</f>
        <v>STAR SU</v>
      </c>
      <c r="U2483" s="50">
        <v>52</v>
      </c>
      <c r="V2483" s="54" t="str">
        <f>IF(U2483="","",IFERROR(VLOOKUP(U2483,ATIVIDADES!$A:$C,3,FALSE),"NAO CADASTRADA"))</f>
        <v xml:space="preserve">REVISÃO DPTO PESSOAL </v>
      </c>
      <c r="W2483" s="42">
        <v>0.15625</v>
      </c>
      <c r="X2483" s="48">
        <v>32</v>
      </c>
      <c r="Y2483" s="54" t="str">
        <f>IF(X2483="","",IFERROR(VLOOKUP(X2483,EMPRESAS!$A:$C,3,FALSE),"NAO CADASTRADA"))</f>
        <v>NIPRO</v>
      </c>
      <c r="Z2483" s="50">
        <v>52</v>
      </c>
      <c r="AA2483" s="54" t="str">
        <f>IF(Z2483="","",IFERROR(VLOOKUP(Z2483,ATIVIDADES!$A:$C,3,FALSE),"NAO CADASTRADA"))</f>
        <v xml:space="preserve">REVISÃO DPTO PESSOAL </v>
      </c>
      <c r="AB2483" s="42">
        <v>0.15833333333333333</v>
      </c>
      <c r="AC2483" s="48"/>
      <c r="AD2483" s="54" t="str">
        <f>IF(AC2483="","",IFERROR(VLOOKUP(AC2483,EMPRESAS!$A:$C,3,FALSE),"NAO CADASTRADA"))</f>
        <v/>
      </c>
      <c r="AE2483" s="50"/>
      <c r="AF2483" s="54" t="str">
        <f>IF(AE2483="","",IFERROR(VLOOKUP(AE2483,ATIVIDADES!$A:$C,3,FALSE),"NAO CADASTRADA"))</f>
        <v/>
      </c>
      <c r="AG2483" s="42"/>
      <c r="AH2483" s="48"/>
      <c r="AI2483" s="54" t="str">
        <f>IF(AH2483="","",IFERROR(VLOOKUP(AH2483,EMPRESAS!$A:$C,3,FALSE),"NAO CADASTRADA"))</f>
        <v/>
      </c>
      <c r="AJ2483" s="50"/>
      <c r="AK2483" s="54" t="str">
        <f>IF(AJ2483="","",IFERROR(VLOOKUP(AJ2483,ATIVIDADES!$A:$C,3,FALSE),"NAO CADASTRADA"))</f>
        <v/>
      </c>
      <c r="AL2483" s="42"/>
    </row>
    <row r="2484" spans="1:38" x14ac:dyDescent="0.25">
      <c r="A2484" s="26" t="str">
        <f t="shared" si="268"/>
        <v>OK</v>
      </c>
      <c r="B2484" s="29">
        <f t="shared" si="269"/>
        <v>2487914866</v>
      </c>
      <c r="C2484" s="30">
        <v>44572</v>
      </c>
      <c r="D2484" s="18">
        <f t="shared" si="272"/>
        <v>44562</v>
      </c>
      <c r="E2484" s="19" t="str">
        <f>IF(ISERROR(VLOOKUP(C2484,FERIADOS!$A:$B,1,FALSE)),IF(WEEKDAY(C2484)=1,"Dom",IF(WEEKDAY(C2484)=2,"Seg",IF(WEEKDAY(C2484)=3,"Ter",IF(WEEKDAY(C2484)=4,"Qua",IF(WEEKDAY(C2484)=5,"Qui",IF(WEEKDAY(C2484)=6,"Sex","Sab")))))),"Feriado")</f>
        <v>Ter</v>
      </c>
      <c r="F2484" s="32">
        <v>0.32291666666666669</v>
      </c>
      <c r="G2484" s="33">
        <v>0.5</v>
      </c>
      <c r="H2484" s="33">
        <v>0.54166666666666663</v>
      </c>
      <c r="I2484" s="33">
        <v>0.7416666666666667</v>
      </c>
      <c r="J2484" s="21">
        <f t="shared" si="270"/>
        <v>0.37708333333333338</v>
      </c>
      <c r="K2484" s="21">
        <f t="shared" si="266"/>
        <v>0.37708333333333333</v>
      </c>
      <c r="L2484" s="21">
        <f t="shared" si="267"/>
        <v>1.0416666666666685E-2</v>
      </c>
      <c r="M2484" s="22">
        <f t="shared" si="271"/>
        <v>0</v>
      </c>
      <c r="N2484" s="48">
        <v>50</v>
      </c>
      <c r="O2484" s="54" t="str">
        <f>IF(N2484="","",IFERROR(VLOOKUP(N2484,EMPRESAS!$A:$C,3,FALSE),"NAO CADASTRADA"))</f>
        <v>SIMIONATO</v>
      </c>
      <c r="P2484" s="50">
        <v>64</v>
      </c>
      <c r="Q2484" s="54" t="str">
        <f>IF(P2484="","",IFERROR(VLOOKUP(P2484,ATIVIDADES!$A:$C,3,FALSE),"NAO CADASTRADA"))</f>
        <v>ESCOPO</v>
      </c>
      <c r="R2484" s="42">
        <v>0.12291666666666667</v>
      </c>
      <c r="S2484" s="48">
        <v>42</v>
      </c>
      <c r="T2484" s="54" t="str">
        <f>IF(S2484="","",IFERROR(VLOOKUP(S2484,EMPRESAS!$A:$C,3,FALSE),"NAO CADASTRADA"))</f>
        <v>STAR SU</v>
      </c>
      <c r="U2484" s="50">
        <v>52</v>
      </c>
      <c r="V2484" s="54" t="str">
        <f>IF(U2484="","",IFERROR(VLOOKUP(U2484,ATIVIDADES!$A:$C,3,FALSE),"NAO CADASTRADA"))</f>
        <v xml:space="preserve">REVISÃO DPTO PESSOAL </v>
      </c>
      <c r="W2484" s="42">
        <v>6.5972222222222224E-2</v>
      </c>
      <c r="X2484" s="48">
        <v>33</v>
      </c>
      <c r="Y2484" s="54" t="str">
        <f>IF(X2484="","",IFERROR(VLOOKUP(X2484,EMPRESAS!$A:$C,3,FALSE),"NAO CADASTRADA"))</f>
        <v>SALBEGO</v>
      </c>
      <c r="Z2484" s="50">
        <v>52</v>
      </c>
      <c r="AA2484" s="54" t="str">
        <f>IF(Z2484="","",IFERROR(VLOOKUP(Z2484,ATIVIDADES!$A:$C,3,FALSE),"NAO CADASTRADA"))</f>
        <v xml:space="preserve">REVISÃO DPTO PESSOAL </v>
      </c>
      <c r="AB2484" s="42">
        <v>7.8472222222222221E-2</v>
      </c>
      <c r="AC2484" s="48">
        <v>1</v>
      </c>
      <c r="AD2484" s="54" t="str">
        <f>IF(AC2484="","",IFERROR(VLOOKUP(AC2484,EMPRESAS!$A:$C,3,FALSE),"NAO CADASTRADA"))</f>
        <v>INTELLI</v>
      </c>
      <c r="AE2484" s="50">
        <v>52</v>
      </c>
      <c r="AF2484" s="54" t="str">
        <f>IF(AE2484="","",IFERROR(VLOOKUP(AE2484,ATIVIDADES!$A:$C,3,FALSE),"NAO CADASTRADA"))</f>
        <v xml:space="preserve">REVISÃO DPTO PESSOAL </v>
      </c>
      <c r="AG2484" s="42">
        <v>4.8611111111111112E-2</v>
      </c>
      <c r="AH2484" s="48">
        <v>3</v>
      </c>
      <c r="AI2484" s="54" t="str">
        <f>IF(AH2484="","",IFERROR(VLOOKUP(AH2484,EMPRESAS!$A:$C,3,FALSE),"NAO CADASTRADA"))</f>
        <v>COPPERSTEEL</v>
      </c>
      <c r="AJ2484" s="50">
        <v>52</v>
      </c>
      <c r="AK2484" s="54" t="str">
        <f>IF(AJ2484="","",IFERROR(VLOOKUP(AJ2484,ATIVIDADES!$A:$C,3,FALSE),"NAO CADASTRADA"))</f>
        <v xml:space="preserve">REVISÃO DPTO PESSOAL </v>
      </c>
      <c r="AL2484" s="42">
        <v>6.1111111111111116E-2</v>
      </c>
    </row>
    <row r="2485" spans="1:38" x14ac:dyDescent="0.25">
      <c r="A2485" s="26" t="str">
        <f t="shared" si="268"/>
        <v>OK</v>
      </c>
      <c r="B2485" s="29">
        <f t="shared" si="269"/>
        <v>2487914866</v>
      </c>
      <c r="C2485" s="30">
        <v>44573</v>
      </c>
      <c r="D2485" s="18">
        <f t="shared" si="272"/>
        <v>44562</v>
      </c>
      <c r="E2485" s="19" t="str">
        <f>IF(ISERROR(VLOOKUP(C2485,FERIADOS!$A:$B,1,FALSE)),IF(WEEKDAY(C2485)=1,"Dom",IF(WEEKDAY(C2485)=2,"Seg",IF(WEEKDAY(C2485)=3,"Ter",IF(WEEKDAY(C2485)=4,"Qua",IF(WEEKDAY(C2485)=5,"Qui",IF(WEEKDAY(C2485)=6,"Sex","Sab")))))),"Feriado")</f>
        <v>Qua</v>
      </c>
      <c r="F2485" s="32">
        <v>0.32291666666666669</v>
      </c>
      <c r="G2485" s="33">
        <v>0.5</v>
      </c>
      <c r="H2485" s="33">
        <v>0.54166666666666663</v>
      </c>
      <c r="I2485" s="33">
        <v>0.7416666666666667</v>
      </c>
      <c r="J2485" s="21">
        <f t="shared" si="270"/>
        <v>0.37708333333333338</v>
      </c>
      <c r="K2485" s="21">
        <f t="shared" si="266"/>
        <v>0.37708333333333333</v>
      </c>
      <c r="L2485" s="21">
        <f t="shared" si="267"/>
        <v>1.0416666666666685E-2</v>
      </c>
      <c r="M2485" s="22">
        <f t="shared" si="271"/>
        <v>0</v>
      </c>
      <c r="N2485" s="48">
        <v>50</v>
      </c>
      <c r="O2485" s="54" t="str">
        <f>IF(N2485="","",IFERROR(VLOOKUP(N2485,EMPRESAS!$A:$C,3,FALSE),"NAO CADASTRADA"))</f>
        <v>SIMIONATO</v>
      </c>
      <c r="P2485" s="50">
        <v>84</v>
      </c>
      <c r="Q2485" s="54" t="str">
        <f>IF(P2485="","",IFERROR(VLOOKUP(P2485,ATIVIDADES!$A:$C,3,FALSE),"NAO CADASTRADA"))</f>
        <v>TI</v>
      </c>
      <c r="R2485" s="42">
        <v>7.9861111111111105E-2</v>
      </c>
      <c r="S2485" s="48">
        <v>50</v>
      </c>
      <c r="T2485" s="54" t="str">
        <f>IF(S2485="","",IFERROR(VLOOKUP(S2485,EMPRESAS!$A:$C,3,FALSE),"NAO CADASTRADA"))</f>
        <v>SIMIONATO</v>
      </c>
      <c r="U2485" s="50">
        <v>51</v>
      </c>
      <c r="V2485" s="54" t="str">
        <f>IF(U2485="","",IFERROR(VLOOKUP(U2485,ATIVIDADES!$A:$C,3,FALSE),"NAO CADASTRADA"))</f>
        <v>REUNIÃO RH</v>
      </c>
      <c r="W2485" s="42">
        <v>1.0416666666666666E-2</v>
      </c>
      <c r="X2485" s="48">
        <v>33</v>
      </c>
      <c r="Y2485" s="54" t="str">
        <f>IF(X2485="","",IFERROR(VLOOKUP(X2485,EMPRESAS!$A:$C,3,FALSE),"NAO CADASTRADA"))</f>
        <v>SALBEGO</v>
      </c>
      <c r="Z2485" s="50">
        <v>52</v>
      </c>
      <c r="AA2485" s="54" t="str">
        <f>IF(Z2485="","",IFERROR(VLOOKUP(Z2485,ATIVIDADES!$A:$C,3,FALSE),"NAO CADASTRADA"))</f>
        <v xml:space="preserve">REVISÃO DPTO PESSOAL </v>
      </c>
      <c r="AB2485" s="42">
        <v>0.11458333333333333</v>
      </c>
      <c r="AC2485" s="48">
        <v>50</v>
      </c>
      <c r="AD2485" s="54" t="str">
        <f>IF(AC2485="","",IFERROR(VLOOKUP(AC2485,EMPRESAS!$A:$C,3,FALSE),"NAO CADASTRADA"))</f>
        <v>SIMIONATO</v>
      </c>
      <c r="AE2485" s="50">
        <v>64</v>
      </c>
      <c r="AF2485" s="54" t="str">
        <f>IF(AE2485="","",IFERROR(VLOOKUP(AE2485,ATIVIDADES!$A:$C,3,FALSE),"NAO CADASTRADA"))</f>
        <v>ESCOPO</v>
      </c>
      <c r="AG2485" s="42">
        <v>0.17222222222222225</v>
      </c>
      <c r="AH2485" s="48"/>
      <c r="AI2485" s="54" t="str">
        <f>IF(AH2485="","",IFERROR(VLOOKUP(AH2485,EMPRESAS!$A:$C,3,FALSE),"NAO CADASTRADA"))</f>
        <v/>
      </c>
      <c r="AJ2485" s="50"/>
      <c r="AK2485" s="54" t="str">
        <f>IF(AJ2485="","",IFERROR(VLOOKUP(AJ2485,ATIVIDADES!$A:$C,3,FALSE),"NAO CADASTRADA"))</f>
        <v/>
      </c>
      <c r="AL2485" s="42"/>
    </row>
    <row r="2486" spans="1:38" x14ac:dyDescent="0.25">
      <c r="A2486" s="26" t="str">
        <f t="shared" si="268"/>
        <v>OK</v>
      </c>
      <c r="B2486" s="29">
        <f t="shared" si="269"/>
        <v>2487914866</v>
      </c>
      <c r="C2486" s="30">
        <v>44574</v>
      </c>
      <c r="D2486" s="18">
        <f t="shared" si="272"/>
        <v>44562</v>
      </c>
      <c r="E2486" s="19" t="str">
        <f>IF(ISERROR(VLOOKUP(C2486,FERIADOS!$A:$B,1,FALSE)),IF(WEEKDAY(C2486)=1,"Dom",IF(WEEKDAY(C2486)=2,"Seg",IF(WEEKDAY(C2486)=3,"Ter",IF(WEEKDAY(C2486)=4,"Qua",IF(WEEKDAY(C2486)=5,"Qui",IF(WEEKDAY(C2486)=6,"Sex","Sab")))))),"Feriado")</f>
        <v>Qui</v>
      </c>
      <c r="F2486" s="32">
        <v>0.32291666666666669</v>
      </c>
      <c r="G2486" s="33">
        <v>0.5</v>
      </c>
      <c r="H2486" s="33">
        <v>0.54166666666666663</v>
      </c>
      <c r="I2486" s="33">
        <v>0.73611111111111116</v>
      </c>
      <c r="J2486" s="21">
        <f t="shared" si="270"/>
        <v>0.37152777777777785</v>
      </c>
      <c r="K2486" s="21">
        <f t="shared" si="266"/>
        <v>0.37152777777777785</v>
      </c>
      <c r="L2486" s="21">
        <f t="shared" si="267"/>
        <v>4.8611111111111494E-3</v>
      </c>
      <c r="M2486" s="22">
        <f t="shared" si="271"/>
        <v>0</v>
      </c>
      <c r="N2486" s="48">
        <v>50</v>
      </c>
      <c r="O2486" s="54" t="str">
        <f>IF(N2486="","",IFERROR(VLOOKUP(N2486,EMPRESAS!$A:$C,3,FALSE),"NAO CADASTRADA"))</f>
        <v>SIMIONATO</v>
      </c>
      <c r="P2486" s="50">
        <v>51</v>
      </c>
      <c r="Q2486" s="54" t="str">
        <f>IF(P2486="","",IFERROR(VLOOKUP(P2486,ATIVIDADES!$A:$C,3,FALSE),"NAO CADASTRADA"))</f>
        <v>REUNIÃO RH</v>
      </c>
      <c r="R2486" s="42">
        <v>4.1666666666666664E-2</v>
      </c>
      <c r="S2486" s="48">
        <v>50</v>
      </c>
      <c r="T2486" s="54" t="str">
        <f>IF(S2486="","",IFERROR(VLOOKUP(S2486,EMPRESAS!$A:$C,3,FALSE),"NAO CADASTRADA"))</f>
        <v>SIMIONATO</v>
      </c>
      <c r="U2486" s="50">
        <v>64</v>
      </c>
      <c r="V2486" s="54" t="str">
        <f>IF(U2486="","",IFERROR(VLOOKUP(U2486,ATIVIDADES!$A:$C,3,FALSE),"NAO CADASTRADA"))</f>
        <v>ESCOPO</v>
      </c>
      <c r="W2486" s="42">
        <v>0.25694444444444448</v>
      </c>
      <c r="X2486" s="48">
        <v>33</v>
      </c>
      <c r="Y2486" s="54" t="str">
        <f>IF(X2486="","",IFERROR(VLOOKUP(X2486,EMPRESAS!$A:$C,3,FALSE),"NAO CADASTRADA"))</f>
        <v>SALBEGO</v>
      </c>
      <c r="Z2486" s="50">
        <v>52</v>
      </c>
      <c r="AA2486" s="54" t="str">
        <f>IF(Z2486="","",IFERROR(VLOOKUP(Z2486,ATIVIDADES!$A:$C,3,FALSE),"NAO CADASTRADA"))</f>
        <v xml:space="preserve">REVISÃO DPTO PESSOAL </v>
      </c>
      <c r="AB2486" s="42">
        <v>7.2916666666666671E-2</v>
      </c>
      <c r="AC2486" s="48"/>
      <c r="AD2486" s="54" t="str">
        <f>IF(AC2486="","",IFERROR(VLOOKUP(AC2486,EMPRESAS!$A:$C,3,FALSE),"NAO CADASTRADA"))</f>
        <v/>
      </c>
      <c r="AE2486" s="50"/>
      <c r="AF2486" s="54" t="str">
        <f>IF(AE2486="","",IFERROR(VLOOKUP(AE2486,ATIVIDADES!$A:$C,3,FALSE),"NAO CADASTRADA"))</f>
        <v/>
      </c>
      <c r="AG2486" s="42"/>
      <c r="AH2486" s="48"/>
      <c r="AI2486" s="54" t="str">
        <f>IF(AH2486="","",IFERROR(VLOOKUP(AH2486,EMPRESAS!$A:$C,3,FALSE),"NAO CADASTRADA"))</f>
        <v/>
      </c>
      <c r="AJ2486" s="50"/>
      <c r="AK2486" s="54" t="str">
        <f>IF(AJ2486="","",IFERROR(VLOOKUP(AJ2486,ATIVIDADES!$A:$C,3,FALSE),"NAO CADASTRADA"))</f>
        <v/>
      </c>
      <c r="AL2486" s="42"/>
    </row>
    <row r="2487" spans="1:38" x14ac:dyDescent="0.25">
      <c r="A2487" s="26" t="str">
        <f t="shared" si="268"/>
        <v>OK</v>
      </c>
      <c r="B2487" s="29">
        <f t="shared" si="269"/>
        <v>2487914866</v>
      </c>
      <c r="C2487" s="30">
        <v>44575</v>
      </c>
      <c r="D2487" s="18">
        <f t="shared" si="272"/>
        <v>44562</v>
      </c>
      <c r="E2487" s="19" t="str">
        <f>IF(ISERROR(VLOOKUP(C2487,FERIADOS!$A:$B,1,FALSE)),IF(WEEKDAY(C2487)=1,"Dom",IF(WEEKDAY(C2487)=2,"Seg",IF(WEEKDAY(C2487)=3,"Ter",IF(WEEKDAY(C2487)=4,"Qua",IF(WEEKDAY(C2487)=5,"Qui",IF(WEEKDAY(C2487)=6,"Sex","Sab")))))),"Feriado")</f>
        <v>Sex</v>
      </c>
      <c r="F2487" s="32">
        <v>0.32291666666666669</v>
      </c>
      <c r="G2487" s="33">
        <v>0.5</v>
      </c>
      <c r="H2487" s="33">
        <v>0.54166666666666663</v>
      </c>
      <c r="I2487" s="33">
        <v>0.68958333333333333</v>
      </c>
      <c r="J2487" s="21">
        <f t="shared" si="270"/>
        <v>0.32500000000000001</v>
      </c>
      <c r="K2487" s="21">
        <f t="shared" si="266"/>
        <v>0.32499999999999996</v>
      </c>
      <c r="L2487" s="21">
        <f t="shared" si="267"/>
        <v>0</v>
      </c>
      <c r="M2487" s="22">
        <f t="shared" si="271"/>
        <v>4.1666666666666685E-2</v>
      </c>
      <c r="N2487" s="48">
        <v>50</v>
      </c>
      <c r="O2487" s="54" t="str">
        <f>IF(N2487="","",IFERROR(VLOOKUP(N2487,EMPRESAS!$A:$C,3,FALSE),"NAO CADASTRADA"))</f>
        <v>SIMIONATO</v>
      </c>
      <c r="P2487" s="50">
        <v>64</v>
      </c>
      <c r="Q2487" s="54" t="str">
        <f>IF(P2487="","",IFERROR(VLOOKUP(P2487,ATIVIDADES!$A:$C,3,FALSE),"NAO CADASTRADA"))</f>
        <v>ESCOPO</v>
      </c>
      <c r="R2487" s="42">
        <v>0.19097222222222221</v>
      </c>
      <c r="S2487" s="48">
        <v>33</v>
      </c>
      <c r="T2487" s="54" t="str">
        <f>IF(S2487="","",IFERROR(VLOOKUP(S2487,EMPRESAS!$A:$C,3,FALSE),"NAO CADASTRADA"))</f>
        <v>SALBEGO</v>
      </c>
      <c r="U2487" s="50">
        <v>52</v>
      </c>
      <c r="V2487" s="54" t="str">
        <f>IF(U2487="","",IFERROR(VLOOKUP(U2487,ATIVIDADES!$A:$C,3,FALSE),"NAO CADASTRADA"))</f>
        <v xml:space="preserve">REVISÃO DPTO PESSOAL </v>
      </c>
      <c r="W2487" s="42">
        <v>0.11319444444444444</v>
      </c>
      <c r="X2487" s="48">
        <v>50</v>
      </c>
      <c r="Y2487" s="54" t="str">
        <f>IF(X2487="","",IFERROR(VLOOKUP(X2487,EMPRESAS!$A:$C,3,FALSE),"NAO CADASTRADA"))</f>
        <v>SIMIONATO</v>
      </c>
      <c r="Z2487" s="50">
        <v>51</v>
      </c>
      <c r="AA2487" s="54" t="str">
        <f>IF(Z2487="","",IFERROR(VLOOKUP(Z2487,ATIVIDADES!$A:$C,3,FALSE),"NAO CADASTRADA"))</f>
        <v>REUNIÃO RH</v>
      </c>
      <c r="AB2487" s="42">
        <v>2.0833333333333332E-2</v>
      </c>
      <c r="AC2487" s="48"/>
      <c r="AD2487" s="54" t="str">
        <f>IF(AC2487="","",IFERROR(VLOOKUP(AC2487,EMPRESAS!$A:$C,3,FALSE),"NAO CADASTRADA"))</f>
        <v/>
      </c>
      <c r="AE2487" s="50"/>
      <c r="AF2487" s="54" t="str">
        <f>IF(AE2487="","",IFERROR(VLOOKUP(AE2487,ATIVIDADES!$A:$C,3,FALSE),"NAO CADASTRADA"))</f>
        <v/>
      </c>
      <c r="AG2487" s="42"/>
      <c r="AH2487" s="48"/>
      <c r="AI2487" s="54" t="str">
        <f>IF(AH2487="","",IFERROR(VLOOKUP(AH2487,EMPRESAS!$A:$C,3,FALSE),"NAO CADASTRADA"))</f>
        <v/>
      </c>
      <c r="AJ2487" s="50"/>
      <c r="AK2487" s="54" t="str">
        <f>IF(AJ2487="","",IFERROR(VLOOKUP(AJ2487,ATIVIDADES!$A:$C,3,FALSE),"NAO CADASTRADA"))</f>
        <v/>
      </c>
      <c r="AL2487" s="42"/>
    </row>
    <row r="2488" spans="1:38" x14ac:dyDescent="0.25">
      <c r="A2488" s="26" t="str">
        <f t="shared" si="268"/>
        <v>OK</v>
      </c>
      <c r="B2488" s="29">
        <f t="shared" si="269"/>
        <v>2487914866</v>
      </c>
      <c r="C2488" s="30">
        <v>44576</v>
      </c>
      <c r="D2488" s="18">
        <f t="shared" si="272"/>
        <v>44562</v>
      </c>
      <c r="E2488" s="19" t="str">
        <f>IF(ISERROR(VLOOKUP(C2488,FERIADOS!$A:$B,1,FALSE)),IF(WEEKDAY(C2488)=1,"Dom",IF(WEEKDAY(C2488)=2,"Seg",IF(WEEKDAY(C2488)=3,"Ter",IF(WEEKDAY(C2488)=4,"Qua",IF(WEEKDAY(C2488)=5,"Qui",IF(WEEKDAY(C2488)=6,"Sex","Sab")))))),"Feriado")</f>
        <v>Sab</v>
      </c>
      <c r="F2488" s="32"/>
      <c r="G2488" s="33"/>
      <c r="H2488" s="33"/>
      <c r="I2488" s="33"/>
      <c r="J2488" s="21" t="str">
        <f t="shared" si="270"/>
        <v/>
      </c>
      <c r="K2488" s="21">
        <f t="shared" si="266"/>
        <v>0</v>
      </c>
      <c r="L2488" s="21" t="str">
        <f t="shared" si="267"/>
        <v/>
      </c>
      <c r="M2488" s="22" t="str">
        <f t="shared" si="271"/>
        <v/>
      </c>
      <c r="N2488" s="48"/>
      <c r="O2488" s="54" t="str">
        <f>IF(N2488="","",IFERROR(VLOOKUP(N2488,EMPRESAS!$A:$C,3,FALSE),"NAO CADASTRADA"))</f>
        <v/>
      </c>
      <c r="P2488" s="50"/>
      <c r="Q2488" s="54" t="str">
        <f>IF(P2488="","",IFERROR(VLOOKUP(P2488,ATIVIDADES!$A:$C,3,FALSE),"NAO CADASTRADA"))</f>
        <v/>
      </c>
      <c r="R2488" s="42"/>
      <c r="S2488" s="48"/>
      <c r="T2488" s="54" t="str">
        <f>IF(S2488="","",IFERROR(VLOOKUP(S2488,EMPRESAS!$A:$C,3,FALSE),"NAO CADASTRADA"))</f>
        <v/>
      </c>
      <c r="U2488" s="50"/>
      <c r="V2488" s="54" t="str">
        <f>IF(U2488="","",IFERROR(VLOOKUP(U2488,ATIVIDADES!$A:$C,3,FALSE),"NAO CADASTRADA"))</f>
        <v/>
      </c>
      <c r="W2488" s="42"/>
      <c r="X2488" s="48"/>
      <c r="Y2488" s="54" t="str">
        <f>IF(X2488="","",IFERROR(VLOOKUP(X2488,EMPRESAS!$A:$C,3,FALSE),"NAO CADASTRADA"))</f>
        <v/>
      </c>
      <c r="Z2488" s="50"/>
      <c r="AA2488" s="54" t="str">
        <f>IF(Z2488="","",IFERROR(VLOOKUP(Z2488,ATIVIDADES!$A:$C,3,FALSE),"NAO CADASTRADA"))</f>
        <v/>
      </c>
      <c r="AB2488" s="42"/>
      <c r="AC2488" s="48"/>
      <c r="AD2488" s="54" t="str">
        <f>IF(AC2488="","",IFERROR(VLOOKUP(AC2488,EMPRESAS!$A:$C,3,FALSE),"NAO CADASTRADA"))</f>
        <v/>
      </c>
      <c r="AE2488" s="50"/>
      <c r="AF2488" s="54" t="str">
        <f>IF(AE2488="","",IFERROR(VLOOKUP(AE2488,ATIVIDADES!$A:$C,3,FALSE),"NAO CADASTRADA"))</f>
        <v/>
      </c>
      <c r="AG2488" s="42"/>
      <c r="AH2488" s="48"/>
      <c r="AI2488" s="54" t="str">
        <f>IF(AH2488="","",IFERROR(VLOOKUP(AH2488,EMPRESAS!$A:$C,3,FALSE),"NAO CADASTRADA"))</f>
        <v/>
      </c>
      <c r="AJ2488" s="50"/>
      <c r="AK2488" s="54" t="str">
        <f>IF(AJ2488="","",IFERROR(VLOOKUP(AJ2488,ATIVIDADES!$A:$C,3,FALSE),"NAO CADASTRADA"))</f>
        <v/>
      </c>
      <c r="AL2488" s="42"/>
    </row>
    <row r="2489" spans="1:38" x14ac:dyDescent="0.25">
      <c r="A2489" s="26" t="str">
        <f t="shared" si="268"/>
        <v>OK</v>
      </c>
      <c r="B2489" s="29">
        <f t="shared" si="269"/>
        <v>2487914866</v>
      </c>
      <c r="C2489" s="30">
        <v>44577</v>
      </c>
      <c r="D2489" s="18">
        <f t="shared" si="272"/>
        <v>44562</v>
      </c>
      <c r="E2489" s="19" t="str">
        <f>IF(ISERROR(VLOOKUP(C2489,FERIADOS!$A:$B,1,FALSE)),IF(WEEKDAY(C2489)=1,"Dom",IF(WEEKDAY(C2489)=2,"Seg",IF(WEEKDAY(C2489)=3,"Ter",IF(WEEKDAY(C2489)=4,"Qua",IF(WEEKDAY(C2489)=5,"Qui",IF(WEEKDAY(C2489)=6,"Sex","Sab")))))),"Feriado")</f>
        <v>Dom</v>
      </c>
      <c r="F2489" s="32"/>
      <c r="G2489" s="33"/>
      <c r="H2489" s="33"/>
      <c r="I2489" s="33"/>
      <c r="J2489" s="21" t="str">
        <f t="shared" si="270"/>
        <v/>
      </c>
      <c r="K2489" s="21">
        <f t="shared" si="266"/>
        <v>0</v>
      </c>
      <c r="L2489" s="21" t="str">
        <f t="shared" si="267"/>
        <v/>
      </c>
      <c r="M2489" s="22" t="str">
        <f t="shared" si="271"/>
        <v/>
      </c>
      <c r="N2489" s="48"/>
      <c r="O2489" s="54" t="str">
        <f>IF(N2489="","",IFERROR(VLOOKUP(N2489,EMPRESAS!$A:$C,3,FALSE),"NAO CADASTRADA"))</f>
        <v/>
      </c>
      <c r="P2489" s="50"/>
      <c r="Q2489" s="54" t="str">
        <f>IF(P2489="","",IFERROR(VLOOKUP(P2489,ATIVIDADES!$A:$C,3,FALSE),"NAO CADASTRADA"))</f>
        <v/>
      </c>
      <c r="R2489" s="42"/>
      <c r="S2489" s="48"/>
      <c r="T2489" s="54" t="str">
        <f>IF(S2489="","",IFERROR(VLOOKUP(S2489,EMPRESAS!$A:$C,3,FALSE),"NAO CADASTRADA"))</f>
        <v/>
      </c>
      <c r="U2489" s="50"/>
      <c r="V2489" s="54" t="str">
        <f>IF(U2489="","",IFERROR(VLOOKUP(U2489,ATIVIDADES!$A:$C,3,FALSE),"NAO CADASTRADA"))</f>
        <v/>
      </c>
      <c r="W2489" s="42"/>
      <c r="X2489" s="48"/>
      <c r="Y2489" s="54" t="str">
        <f>IF(X2489="","",IFERROR(VLOOKUP(X2489,EMPRESAS!$A:$C,3,FALSE),"NAO CADASTRADA"))</f>
        <v/>
      </c>
      <c r="Z2489" s="50"/>
      <c r="AA2489" s="54" t="str">
        <f>IF(Z2489="","",IFERROR(VLOOKUP(Z2489,ATIVIDADES!$A:$C,3,FALSE),"NAO CADASTRADA"))</f>
        <v/>
      </c>
      <c r="AB2489" s="42"/>
      <c r="AC2489" s="48"/>
      <c r="AD2489" s="54" t="str">
        <f>IF(AC2489="","",IFERROR(VLOOKUP(AC2489,EMPRESAS!$A:$C,3,FALSE),"NAO CADASTRADA"))</f>
        <v/>
      </c>
      <c r="AE2489" s="50"/>
      <c r="AF2489" s="54" t="str">
        <f>IF(AE2489="","",IFERROR(VLOOKUP(AE2489,ATIVIDADES!$A:$C,3,FALSE),"NAO CADASTRADA"))</f>
        <v/>
      </c>
      <c r="AG2489" s="42"/>
      <c r="AH2489" s="48"/>
      <c r="AI2489" s="54" t="str">
        <f>IF(AH2489="","",IFERROR(VLOOKUP(AH2489,EMPRESAS!$A:$C,3,FALSE),"NAO CADASTRADA"))</f>
        <v/>
      </c>
      <c r="AJ2489" s="50"/>
      <c r="AK2489" s="54" t="str">
        <f>IF(AJ2489="","",IFERROR(VLOOKUP(AJ2489,ATIVIDADES!$A:$C,3,FALSE),"NAO CADASTRADA"))</f>
        <v/>
      </c>
      <c r="AL2489" s="42"/>
    </row>
    <row r="2490" spans="1:38" x14ac:dyDescent="0.25">
      <c r="A2490" s="26" t="str">
        <f t="shared" si="268"/>
        <v>OK</v>
      </c>
      <c r="B2490" s="29">
        <f t="shared" si="269"/>
        <v>2487914866</v>
      </c>
      <c r="C2490" s="30">
        <v>44578</v>
      </c>
      <c r="D2490" s="18">
        <f t="shared" si="272"/>
        <v>44562</v>
      </c>
      <c r="E2490" s="19" t="str">
        <f>IF(ISERROR(VLOOKUP(C2490,FERIADOS!$A:$B,1,FALSE)),IF(WEEKDAY(C2490)=1,"Dom",IF(WEEKDAY(C2490)=2,"Seg",IF(WEEKDAY(C2490)=3,"Ter",IF(WEEKDAY(C2490)=4,"Qua",IF(WEEKDAY(C2490)=5,"Qui",IF(WEEKDAY(C2490)=6,"Sex","Sab")))))),"Feriado")</f>
        <v>Seg</v>
      </c>
      <c r="F2490" s="32">
        <v>0.32291666666666669</v>
      </c>
      <c r="G2490" s="33">
        <v>0.5</v>
      </c>
      <c r="H2490" s="33">
        <v>0.54166666666666663</v>
      </c>
      <c r="I2490" s="33">
        <v>0.7416666666666667</v>
      </c>
      <c r="J2490" s="21">
        <f t="shared" si="270"/>
        <v>0.37708333333333338</v>
      </c>
      <c r="K2490" s="21">
        <f t="shared" si="266"/>
        <v>0.37708333333333333</v>
      </c>
      <c r="L2490" s="21">
        <f t="shared" si="267"/>
        <v>1.0416666666666685E-2</v>
      </c>
      <c r="M2490" s="22">
        <f t="shared" si="271"/>
        <v>0</v>
      </c>
      <c r="N2490" s="48">
        <v>50</v>
      </c>
      <c r="O2490" s="54" t="str">
        <f>IF(N2490="","",IFERROR(VLOOKUP(N2490,EMPRESAS!$A:$C,3,FALSE),"NAO CADASTRADA"))</f>
        <v>SIMIONATO</v>
      </c>
      <c r="P2490" s="50">
        <v>51</v>
      </c>
      <c r="Q2490" s="54" t="str">
        <f>IF(P2490="","",IFERROR(VLOOKUP(P2490,ATIVIDADES!$A:$C,3,FALSE),"NAO CADASTRADA"))</f>
        <v>REUNIÃO RH</v>
      </c>
      <c r="R2490" s="42">
        <v>5.2083333333333336E-2</v>
      </c>
      <c r="S2490" s="48">
        <v>33</v>
      </c>
      <c r="T2490" s="54" t="str">
        <f>IF(S2490="","",IFERROR(VLOOKUP(S2490,EMPRESAS!$A:$C,3,FALSE),"NAO CADASTRADA"))</f>
        <v>SALBEGO</v>
      </c>
      <c r="U2490" s="50">
        <v>52</v>
      </c>
      <c r="V2490" s="54" t="str">
        <f>IF(U2490="","",IFERROR(VLOOKUP(U2490,ATIVIDADES!$A:$C,3,FALSE),"NAO CADASTRADA"))</f>
        <v xml:space="preserve">REVISÃO DPTO PESSOAL </v>
      </c>
      <c r="W2490" s="42">
        <v>0.13541666666666666</v>
      </c>
      <c r="X2490" s="48">
        <v>42</v>
      </c>
      <c r="Y2490" s="54" t="str">
        <f>IF(X2490="","",IFERROR(VLOOKUP(X2490,EMPRESAS!$A:$C,3,FALSE),"NAO CADASTRADA"))</f>
        <v>STAR SU</v>
      </c>
      <c r="Z2490" s="50">
        <v>52</v>
      </c>
      <c r="AA2490" s="54" t="str">
        <f>IF(Z2490="","",IFERROR(VLOOKUP(Z2490,ATIVIDADES!$A:$C,3,FALSE),"NAO CADASTRADA"))</f>
        <v xml:space="preserve">REVISÃO DPTO PESSOAL </v>
      </c>
      <c r="AB2490" s="42">
        <v>0.18958333333333333</v>
      </c>
      <c r="AC2490" s="48"/>
      <c r="AD2490" s="54" t="str">
        <f>IF(AC2490="","",IFERROR(VLOOKUP(AC2490,EMPRESAS!$A:$C,3,FALSE),"NAO CADASTRADA"))</f>
        <v/>
      </c>
      <c r="AE2490" s="50"/>
      <c r="AF2490" s="54" t="str">
        <f>IF(AE2490="","",IFERROR(VLOOKUP(AE2490,ATIVIDADES!$A:$C,3,FALSE),"NAO CADASTRADA"))</f>
        <v/>
      </c>
      <c r="AG2490" s="42"/>
      <c r="AH2490" s="48"/>
      <c r="AI2490" s="54" t="str">
        <f>IF(AH2490="","",IFERROR(VLOOKUP(AH2490,EMPRESAS!$A:$C,3,FALSE),"NAO CADASTRADA"))</f>
        <v/>
      </c>
      <c r="AJ2490" s="50"/>
      <c r="AK2490" s="54" t="str">
        <f>IF(AJ2490="","",IFERROR(VLOOKUP(AJ2490,ATIVIDADES!$A:$C,3,FALSE),"NAO CADASTRADA"))</f>
        <v/>
      </c>
      <c r="AL2490" s="42"/>
    </row>
    <row r="2491" spans="1:38" x14ac:dyDescent="0.25">
      <c r="A2491" s="26" t="str">
        <f t="shared" si="268"/>
        <v>OK</v>
      </c>
      <c r="B2491" s="29">
        <f t="shared" si="269"/>
        <v>2487914866</v>
      </c>
      <c r="C2491" s="30">
        <v>44579</v>
      </c>
      <c r="D2491" s="18">
        <f t="shared" si="272"/>
        <v>44562</v>
      </c>
      <c r="E2491" s="19" t="str">
        <f>IF(ISERROR(VLOOKUP(C2491,FERIADOS!$A:$B,1,FALSE)),IF(WEEKDAY(C2491)=1,"Dom",IF(WEEKDAY(C2491)=2,"Seg",IF(WEEKDAY(C2491)=3,"Ter",IF(WEEKDAY(C2491)=4,"Qua",IF(WEEKDAY(C2491)=5,"Qui",IF(WEEKDAY(C2491)=6,"Sex","Sab")))))),"Feriado")</f>
        <v>Ter</v>
      </c>
      <c r="F2491" s="32">
        <v>0.32291666666666669</v>
      </c>
      <c r="G2491" s="33">
        <v>0.5</v>
      </c>
      <c r="H2491" s="33">
        <v>0.54166666666666663</v>
      </c>
      <c r="I2491" s="33">
        <v>0.7416666666666667</v>
      </c>
      <c r="J2491" s="21">
        <f t="shared" si="270"/>
        <v>0.37708333333333338</v>
      </c>
      <c r="K2491" s="21">
        <f t="shared" si="266"/>
        <v>0.37708333333333333</v>
      </c>
      <c r="L2491" s="21">
        <f t="shared" si="267"/>
        <v>1.0416666666666685E-2</v>
      </c>
      <c r="M2491" s="22">
        <f t="shared" si="271"/>
        <v>0</v>
      </c>
      <c r="N2491" s="48">
        <v>33</v>
      </c>
      <c r="O2491" s="54" t="str">
        <f>IF(N2491="","",IFERROR(VLOOKUP(N2491,EMPRESAS!$A:$C,3,FALSE),"NAO CADASTRADA"))</f>
        <v>SALBEGO</v>
      </c>
      <c r="P2491" s="50">
        <v>52</v>
      </c>
      <c r="Q2491" s="54" t="str">
        <f>IF(P2491="","",IFERROR(VLOOKUP(P2491,ATIVIDADES!$A:$C,3,FALSE),"NAO CADASTRADA"))</f>
        <v xml:space="preserve">REVISÃO DPTO PESSOAL </v>
      </c>
      <c r="R2491" s="42">
        <v>0.35625000000000001</v>
      </c>
      <c r="S2491" s="48">
        <v>50</v>
      </c>
      <c r="T2491" s="54" t="str">
        <f>IF(S2491="","",IFERROR(VLOOKUP(S2491,EMPRESAS!$A:$C,3,FALSE),"NAO CADASTRADA"))</f>
        <v>SIMIONATO</v>
      </c>
      <c r="U2491" s="50">
        <v>51</v>
      </c>
      <c r="V2491" s="54" t="str">
        <f>IF(U2491="","",IFERROR(VLOOKUP(U2491,ATIVIDADES!$A:$C,3,FALSE),"NAO CADASTRADA"))</f>
        <v>REUNIÃO RH</v>
      </c>
      <c r="W2491" s="42">
        <v>2.0833333333333332E-2</v>
      </c>
      <c r="X2491" s="48"/>
      <c r="Y2491" s="54" t="str">
        <f>IF(X2491="","",IFERROR(VLOOKUP(X2491,EMPRESAS!$A:$C,3,FALSE),"NAO CADASTRADA"))</f>
        <v/>
      </c>
      <c r="Z2491" s="50"/>
      <c r="AA2491" s="54" t="str">
        <f>IF(Z2491="","",IFERROR(VLOOKUP(Z2491,ATIVIDADES!$A:$C,3,FALSE),"NAO CADASTRADA"))</f>
        <v/>
      </c>
      <c r="AB2491" s="42"/>
      <c r="AC2491" s="48"/>
      <c r="AD2491" s="54" t="str">
        <f>IF(AC2491="","",IFERROR(VLOOKUP(AC2491,EMPRESAS!$A:$C,3,FALSE),"NAO CADASTRADA"))</f>
        <v/>
      </c>
      <c r="AE2491" s="50"/>
      <c r="AF2491" s="54" t="str">
        <f>IF(AE2491="","",IFERROR(VLOOKUP(AE2491,ATIVIDADES!$A:$C,3,FALSE),"NAO CADASTRADA"))</f>
        <v/>
      </c>
      <c r="AG2491" s="42"/>
      <c r="AH2491" s="48"/>
      <c r="AI2491" s="54" t="str">
        <f>IF(AH2491="","",IFERROR(VLOOKUP(AH2491,EMPRESAS!$A:$C,3,FALSE),"NAO CADASTRADA"))</f>
        <v/>
      </c>
      <c r="AJ2491" s="50"/>
      <c r="AK2491" s="54" t="str">
        <f>IF(AJ2491="","",IFERROR(VLOOKUP(AJ2491,ATIVIDADES!$A:$C,3,FALSE),"NAO CADASTRADA"))</f>
        <v/>
      </c>
      <c r="AL2491" s="42"/>
    </row>
    <row r="2492" spans="1:38" x14ac:dyDescent="0.25">
      <c r="A2492" s="26" t="str">
        <f t="shared" si="268"/>
        <v>OK</v>
      </c>
      <c r="B2492" s="29">
        <f t="shared" si="269"/>
        <v>2487914866</v>
      </c>
      <c r="C2492" s="30">
        <v>44580</v>
      </c>
      <c r="D2492" s="18">
        <f t="shared" si="272"/>
        <v>44562</v>
      </c>
      <c r="E2492" s="19" t="str">
        <f>IF(ISERROR(VLOOKUP(C2492,FERIADOS!$A:$B,1,FALSE)),IF(WEEKDAY(C2492)=1,"Dom",IF(WEEKDAY(C2492)=2,"Seg",IF(WEEKDAY(C2492)=3,"Ter",IF(WEEKDAY(C2492)=4,"Qua",IF(WEEKDAY(C2492)=5,"Qui",IF(WEEKDAY(C2492)=6,"Sex","Sab")))))),"Feriado")</f>
        <v>Qua</v>
      </c>
      <c r="F2492" s="32">
        <v>0.32291666666666669</v>
      </c>
      <c r="G2492" s="33">
        <v>0.5</v>
      </c>
      <c r="H2492" s="33">
        <v>0.54166666666666663</v>
      </c>
      <c r="I2492" s="33">
        <v>0.7416666666666667</v>
      </c>
      <c r="J2492" s="21">
        <f t="shared" si="270"/>
        <v>0.37708333333333338</v>
      </c>
      <c r="K2492" s="21">
        <f t="shared" si="266"/>
        <v>0.37708333333333338</v>
      </c>
      <c r="L2492" s="21">
        <f t="shared" si="267"/>
        <v>1.0416666666666685E-2</v>
      </c>
      <c r="M2492" s="22">
        <f t="shared" si="271"/>
        <v>0</v>
      </c>
      <c r="N2492" s="48">
        <v>8</v>
      </c>
      <c r="O2492" s="54" t="str">
        <f>IF(N2492="","",IFERROR(VLOOKUP(N2492,EMPRESAS!$A:$C,3,FALSE),"NAO CADASTRADA"))</f>
        <v>COOPERFER</v>
      </c>
      <c r="P2492" s="50">
        <v>50</v>
      </c>
      <c r="Q2492" s="54" t="str">
        <f>IF(P2492="","",IFERROR(VLOOKUP(P2492,ATIVIDADES!$A:$C,3,FALSE),"NAO CADASTRADA"))</f>
        <v>ESCOPO</v>
      </c>
      <c r="R2492" s="42">
        <v>4.1666666666666664E-2</v>
      </c>
      <c r="S2492" s="48">
        <v>33</v>
      </c>
      <c r="T2492" s="54" t="str">
        <f>IF(S2492="","",IFERROR(VLOOKUP(S2492,EMPRESAS!$A:$C,3,FALSE),"NAO CADASTRADA"))</f>
        <v>SALBEGO</v>
      </c>
      <c r="U2492" s="50">
        <v>52</v>
      </c>
      <c r="V2492" s="54" t="str">
        <f>IF(U2492="","",IFERROR(VLOOKUP(U2492,ATIVIDADES!$A:$C,3,FALSE),"NAO CADASTRADA"))</f>
        <v xml:space="preserve">REVISÃO DPTO PESSOAL </v>
      </c>
      <c r="W2492" s="42">
        <v>0.3354166666666667</v>
      </c>
      <c r="X2492" s="48"/>
      <c r="Y2492" s="54" t="str">
        <f>IF(X2492="","",IFERROR(VLOOKUP(X2492,EMPRESAS!$A:$C,3,FALSE),"NAO CADASTRADA"))</f>
        <v/>
      </c>
      <c r="Z2492" s="50"/>
      <c r="AA2492" s="54" t="str">
        <f>IF(Z2492="","",IFERROR(VLOOKUP(Z2492,ATIVIDADES!$A:$C,3,FALSE),"NAO CADASTRADA"))</f>
        <v/>
      </c>
      <c r="AB2492" s="42"/>
      <c r="AC2492" s="48"/>
      <c r="AD2492" s="54" t="str">
        <f>IF(AC2492="","",IFERROR(VLOOKUP(AC2492,EMPRESAS!$A:$C,3,FALSE),"NAO CADASTRADA"))</f>
        <v/>
      </c>
      <c r="AE2492" s="50"/>
      <c r="AF2492" s="54" t="str">
        <f>IF(AE2492="","",IFERROR(VLOOKUP(AE2492,ATIVIDADES!$A:$C,3,FALSE),"NAO CADASTRADA"))</f>
        <v/>
      </c>
      <c r="AG2492" s="42"/>
      <c r="AH2492" s="48"/>
      <c r="AI2492" s="54" t="str">
        <f>IF(AH2492="","",IFERROR(VLOOKUP(AH2492,EMPRESAS!$A:$C,3,FALSE),"NAO CADASTRADA"))</f>
        <v/>
      </c>
      <c r="AJ2492" s="50"/>
      <c r="AK2492" s="54" t="str">
        <f>IF(AJ2492="","",IFERROR(VLOOKUP(AJ2492,ATIVIDADES!$A:$C,3,FALSE),"NAO CADASTRADA"))</f>
        <v/>
      </c>
      <c r="AL2492" s="42"/>
    </row>
    <row r="2493" spans="1:38" x14ac:dyDescent="0.25">
      <c r="A2493" s="26" t="str">
        <f t="shared" si="268"/>
        <v>OK</v>
      </c>
      <c r="B2493" s="29">
        <f t="shared" si="269"/>
        <v>2487914866</v>
      </c>
      <c r="C2493" s="30">
        <v>44581</v>
      </c>
      <c r="D2493" s="18">
        <f t="shared" si="272"/>
        <v>44562</v>
      </c>
      <c r="E2493" s="19" t="str">
        <f>IF(ISERROR(VLOOKUP(C2493,FERIADOS!$A:$B,1,FALSE)),IF(WEEKDAY(C2493)=1,"Dom",IF(WEEKDAY(C2493)=2,"Seg",IF(WEEKDAY(C2493)=3,"Ter",IF(WEEKDAY(C2493)=4,"Qua",IF(WEEKDAY(C2493)=5,"Qui",IF(WEEKDAY(C2493)=6,"Sex","Sab")))))),"Feriado")</f>
        <v>Qui</v>
      </c>
      <c r="F2493" s="32">
        <v>0.32291666666666669</v>
      </c>
      <c r="G2493" s="33">
        <v>0.5</v>
      </c>
      <c r="H2493" s="33">
        <v>0.54166666666666663</v>
      </c>
      <c r="I2493" s="33">
        <v>0.7416666666666667</v>
      </c>
      <c r="J2493" s="21">
        <f t="shared" si="270"/>
        <v>0.37708333333333338</v>
      </c>
      <c r="K2493" s="21">
        <f t="shared" si="266"/>
        <v>0.37708333333333338</v>
      </c>
      <c r="L2493" s="21">
        <f t="shared" si="267"/>
        <v>1.0416666666666685E-2</v>
      </c>
      <c r="M2493" s="22">
        <f t="shared" si="271"/>
        <v>0</v>
      </c>
      <c r="N2493" s="48">
        <v>33</v>
      </c>
      <c r="O2493" s="54" t="str">
        <f>IF(N2493="","",IFERROR(VLOOKUP(N2493,EMPRESAS!$A:$C,3,FALSE),"NAO CADASTRADA"))</f>
        <v>SALBEGO</v>
      </c>
      <c r="P2493" s="50">
        <v>52</v>
      </c>
      <c r="Q2493" s="54" t="str">
        <f>IF(P2493="","",IFERROR(VLOOKUP(P2493,ATIVIDADES!$A:$C,3,FALSE),"NAO CADASTRADA"))</f>
        <v xml:space="preserve">REVISÃO DPTO PESSOAL </v>
      </c>
      <c r="R2493" s="42">
        <v>0.37708333333333338</v>
      </c>
      <c r="S2493" s="48"/>
      <c r="T2493" s="54" t="str">
        <f>IF(S2493="","",IFERROR(VLOOKUP(S2493,EMPRESAS!$A:$C,3,FALSE),"NAO CADASTRADA"))</f>
        <v/>
      </c>
      <c r="U2493" s="50"/>
      <c r="V2493" s="54" t="str">
        <f>IF(U2493="","",IFERROR(VLOOKUP(U2493,ATIVIDADES!$A:$C,3,FALSE),"NAO CADASTRADA"))</f>
        <v/>
      </c>
      <c r="W2493" s="42"/>
      <c r="X2493" s="48"/>
      <c r="Y2493" s="54" t="str">
        <f>IF(X2493="","",IFERROR(VLOOKUP(X2493,EMPRESAS!$A:$C,3,FALSE),"NAO CADASTRADA"))</f>
        <v/>
      </c>
      <c r="Z2493" s="50"/>
      <c r="AA2493" s="54" t="str">
        <f>IF(Z2493="","",IFERROR(VLOOKUP(Z2493,ATIVIDADES!$A:$C,3,FALSE),"NAO CADASTRADA"))</f>
        <v/>
      </c>
      <c r="AB2493" s="42"/>
      <c r="AC2493" s="48"/>
      <c r="AD2493" s="54" t="str">
        <f>IF(AC2493="","",IFERROR(VLOOKUP(AC2493,EMPRESAS!$A:$C,3,FALSE),"NAO CADASTRADA"))</f>
        <v/>
      </c>
      <c r="AE2493" s="50"/>
      <c r="AF2493" s="54" t="str">
        <f>IF(AE2493="","",IFERROR(VLOOKUP(AE2493,ATIVIDADES!$A:$C,3,FALSE),"NAO CADASTRADA"))</f>
        <v/>
      </c>
      <c r="AG2493" s="42"/>
      <c r="AH2493" s="48"/>
      <c r="AI2493" s="54" t="str">
        <f>IF(AH2493="","",IFERROR(VLOOKUP(AH2493,EMPRESAS!$A:$C,3,FALSE),"NAO CADASTRADA"))</f>
        <v/>
      </c>
      <c r="AJ2493" s="50"/>
      <c r="AK2493" s="54" t="str">
        <f>IF(AJ2493="","",IFERROR(VLOOKUP(AJ2493,ATIVIDADES!$A:$C,3,FALSE),"NAO CADASTRADA"))</f>
        <v/>
      </c>
      <c r="AL2493" s="42"/>
    </row>
    <row r="2494" spans="1:38" x14ac:dyDescent="0.25">
      <c r="A2494" s="26" t="str">
        <f t="shared" si="268"/>
        <v>OK</v>
      </c>
      <c r="B2494" s="29">
        <f t="shared" si="269"/>
        <v>2487914866</v>
      </c>
      <c r="C2494" s="30">
        <v>44582</v>
      </c>
      <c r="D2494" s="18">
        <f t="shared" si="272"/>
        <v>44562</v>
      </c>
      <c r="E2494" s="19" t="str">
        <f>IF(ISERROR(VLOOKUP(C2494,FERIADOS!$A:$B,1,FALSE)),IF(WEEKDAY(C2494)=1,"Dom",IF(WEEKDAY(C2494)=2,"Seg",IF(WEEKDAY(C2494)=3,"Ter",IF(WEEKDAY(C2494)=4,"Qua",IF(WEEKDAY(C2494)=5,"Qui",IF(WEEKDAY(C2494)=6,"Sex","Sab")))))),"Feriado")</f>
        <v>Sex</v>
      </c>
      <c r="F2494" s="32">
        <v>0.32291666666666669</v>
      </c>
      <c r="G2494" s="33">
        <v>0.5</v>
      </c>
      <c r="H2494" s="33">
        <v>0.54166666666666663</v>
      </c>
      <c r="I2494" s="33">
        <v>0.68958333333333333</v>
      </c>
      <c r="J2494" s="21">
        <f t="shared" si="270"/>
        <v>0.32500000000000001</v>
      </c>
      <c r="K2494" s="21">
        <f t="shared" si="266"/>
        <v>0.32500000000000001</v>
      </c>
      <c r="L2494" s="21">
        <f t="shared" si="267"/>
        <v>0</v>
      </c>
      <c r="M2494" s="22">
        <f t="shared" si="271"/>
        <v>4.1666666666666685E-2</v>
      </c>
      <c r="N2494" s="48">
        <v>50</v>
      </c>
      <c r="O2494" s="54" t="str">
        <f>IF(N2494="","",IFERROR(VLOOKUP(N2494,EMPRESAS!$A:$C,3,FALSE),"NAO CADASTRADA"))</f>
        <v>SIMIONATO</v>
      </c>
      <c r="P2494" s="50">
        <v>51</v>
      </c>
      <c r="Q2494" s="54" t="str">
        <f>IF(P2494="","",IFERROR(VLOOKUP(P2494,ATIVIDADES!$A:$C,3,FALSE),"NAO CADASTRADA"))</f>
        <v>REUNIÃO RH</v>
      </c>
      <c r="R2494" s="42">
        <v>6.25E-2</v>
      </c>
      <c r="S2494" s="48">
        <v>33</v>
      </c>
      <c r="T2494" s="54" t="str">
        <f>IF(S2494="","",IFERROR(VLOOKUP(S2494,EMPRESAS!$A:$C,3,FALSE),"NAO CADASTRADA"))</f>
        <v>SALBEGO</v>
      </c>
      <c r="U2494" s="50">
        <v>52</v>
      </c>
      <c r="V2494" s="54" t="str">
        <f>IF(U2494="","",IFERROR(VLOOKUP(U2494,ATIVIDADES!$A:$C,3,FALSE),"NAO CADASTRADA"))</f>
        <v xml:space="preserve">REVISÃO DPTO PESSOAL </v>
      </c>
      <c r="W2494" s="42">
        <v>0.26250000000000001</v>
      </c>
      <c r="X2494" s="48"/>
      <c r="Y2494" s="54" t="str">
        <f>IF(X2494="","",IFERROR(VLOOKUP(X2494,EMPRESAS!$A:$C,3,FALSE),"NAO CADASTRADA"))</f>
        <v/>
      </c>
      <c r="Z2494" s="50"/>
      <c r="AA2494" s="54" t="str">
        <f>IF(Z2494="","",IFERROR(VLOOKUP(Z2494,ATIVIDADES!$A:$C,3,FALSE),"NAO CADASTRADA"))</f>
        <v/>
      </c>
      <c r="AB2494" s="42"/>
      <c r="AC2494" s="48"/>
      <c r="AD2494" s="54" t="str">
        <f>IF(AC2494="","",IFERROR(VLOOKUP(AC2494,EMPRESAS!$A:$C,3,FALSE),"NAO CADASTRADA"))</f>
        <v/>
      </c>
      <c r="AE2494" s="50"/>
      <c r="AF2494" s="54" t="str">
        <f>IF(AE2494="","",IFERROR(VLOOKUP(AE2494,ATIVIDADES!$A:$C,3,FALSE),"NAO CADASTRADA"))</f>
        <v/>
      </c>
      <c r="AG2494" s="42"/>
      <c r="AH2494" s="48"/>
      <c r="AI2494" s="54" t="str">
        <f>IF(AH2494="","",IFERROR(VLOOKUP(AH2494,EMPRESAS!$A:$C,3,FALSE),"NAO CADASTRADA"))</f>
        <v/>
      </c>
      <c r="AJ2494" s="50"/>
      <c r="AK2494" s="54" t="str">
        <f>IF(AJ2494="","",IFERROR(VLOOKUP(AJ2494,ATIVIDADES!$A:$C,3,FALSE),"NAO CADASTRADA"))</f>
        <v/>
      </c>
      <c r="AL2494" s="42"/>
    </row>
    <row r="2495" spans="1:38" x14ac:dyDescent="0.25">
      <c r="A2495" s="26" t="str">
        <f t="shared" si="268"/>
        <v>OK</v>
      </c>
      <c r="B2495" s="29">
        <f t="shared" si="269"/>
        <v>2487914866</v>
      </c>
      <c r="C2495" s="30">
        <v>44583</v>
      </c>
      <c r="D2495" s="18">
        <f t="shared" si="272"/>
        <v>44562</v>
      </c>
      <c r="E2495" s="19" t="str">
        <f>IF(ISERROR(VLOOKUP(C2495,FERIADOS!$A:$B,1,FALSE)),IF(WEEKDAY(C2495)=1,"Dom",IF(WEEKDAY(C2495)=2,"Seg",IF(WEEKDAY(C2495)=3,"Ter",IF(WEEKDAY(C2495)=4,"Qua",IF(WEEKDAY(C2495)=5,"Qui",IF(WEEKDAY(C2495)=6,"Sex","Sab")))))),"Feriado")</f>
        <v>Sab</v>
      </c>
      <c r="F2495" s="32"/>
      <c r="G2495" s="33"/>
      <c r="H2495" s="33"/>
      <c r="I2495" s="33"/>
      <c r="J2495" s="21" t="str">
        <f t="shared" si="270"/>
        <v/>
      </c>
      <c r="K2495" s="21">
        <f t="shared" si="266"/>
        <v>0</v>
      </c>
      <c r="L2495" s="21" t="str">
        <f t="shared" si="267"/>
        <v/>
      </c>
      <c r="M2495" s="22" t="str">
        <f t="shared" si="271"/>
        <v/>
      </c>
      <c r="N2495" s="48"/>
      <c r="O2495" s="54" t="str">
        <f>IF(N2495="","",IFERROR(VLOOKUP(N2495,EMPRESAS!$A:$C,3,FALSE),"NAO CADASTRADA"))</f>
        <v/>
      </c>
      <c r="P2495" s="50"/>
      <c r="Q2495" s="54" t="str">
        <f>IF(P2495="","",IFERROR(VLOOKUP(P2495,ATIVIDADES!$A:$C,3,FALSE),"NAO CADASTRADA"))</f>
        <v/>
      </c>
      <c r="R2495" s="42"/>
      <c r="S2495" s="48"/>
      <c r="T2495" s="54" t="str">
        <f>IF(S2495="","",IFERROR(VLOOKUP(S2495,EMPRESAS!$A:$C,3,FALSE),"NAO CADASTRADA"))</f>
        <v/>
      </c>
      <c r="U2495" s="50"/>
      <c r="V2495" s="54" t="str">
        <f>IF(U2495="","",IFERROR(VLOOKUP(U2495,ATIVIDADES!$A:$C,3,FALSE),"NAO CADASTRADA"))</f>
        <v/>
      </c>
      <c r="W2495" s="42"/>
      <c r="X2495" s="48"/>
      <c r="Y2495" s="54" t="str">
        <f>IF(X2495="","",IFERROR(VLOOKUP(X2495,EMPRESAS!$A:$C,3,FALSE),"NAO CADASTRADA"))</f>
        <v/>
      </c>
      <c r="Z2495" s="50"/>
      <c r="AA2495" s="54" t="str">
        <f>IF(Z2495="","",IFERROR(VLOOKUP(Z2495,ATIVIDADES!$A:$C,3,FALSE),"NAO CADASTRADA"))</f>
        <v/>
      </c>
      <c r="AB2495" s="42"/>
      <c r="AC2495" s="48"/>
      <c r="AD2495" s="54" t="str">
        <f>IF(AC2495="","",IFERROR(VLOOKUP(AC2495,EMPRESAS!$A:$C,3,FALSE),"NAO CADASTRADA"))</f>
        <v/>
      </c>
      <c r="AE2495" s="50"/>
      <c r="AF2495" s="54" t="str">
        <f>IF(AE2495="","",IFERROR(VLOOKUP(AE2495,ATIVIDADES!$A:$C,3,FALSE),"NAO CADASTRADA"))</f>
        <v/>
      </c>
      <c r="AG2495" s="42"/>
      <c r="AH2495" s="48"/>
      <c r="AI2495" s="54" t="str">
        <f>IF(AH2495="","",IFERROR(VLOOKUP(AH2495,EMPRESAS!$A:$C,3,FALSE),"NAO CADASTRADA"))</f>
        <v/>
      </c>
      <c r="AJ2495" s="50"/>
      <c r="AK2495" s="54" t="str">
        <f>IF(AJ2495="","",IFERROR(VLOOKUP(AJ2495,ATIVIDADES!$A:$C,3,FALSE),"NAO CADASTRADA"))</f>
        <v/>
      </c>
      <c r="AL2495" s="42"/>
    </row>
    <row r="2496" spans="1:38" x14ac:dyDescent="0.25">
      <c r="A2496" s="26" t="str">
        <f t="shared" si="268"/>
        <v>OK</v>
      </c>
      <c r="B2496" s="29">
        <f t="shared" si="269"/>
        <v>2487914866</v>
      </c>
      <c r="C2496" s="30">
        <v>44584</v>
      </c>
      <c r="D2496" s="18">
        <f t="shared" si="272"/>
        <v>44562</v>
      </c>
      <c r="E2496" s="19" t="str">
        <f>IF(ISERROR(VLOOKUP(C2496,FERIADOS!$A:$B,1,FALSE)),IF(WEEKDAY(C2496)=1,"Dom",IF(WEEKDAY(C2496)=2,"Seg",IF(WEEKDAY(C2496)=3,"Ter",IF(WEEKDAY(C2496)=4,"Qua",IF(WEEKDAY(C2496)=5,"Qui",IF(WEEKDAY(C2496)=6,"Sex","Sab")))))),"Feriado")</f>
        <v>Dom</v>
      </c>
      <c r="F2496" s="32"/>
      <c r="G2496" s="33"/>
      <c r="H2496" s="33"/>
      <c r="I2496" s="33"/>
      <c r="J2496" s="21" t="str">
        <f t="shared" si="270"/>
        <v/>
      </c>
      <c r="K2496" s="21">
        <f t="shared" si="266"/>
        <v>0</v>
      </c>
      <c r="L2496" s="21" t="str">
        <f t="shared" si="267"/>
        <v/>
      </c>
      <c r="M2496" s="22" t="str">
        <f t="shared" si="271"/>
        <v/>
      </c>
      <c r="N2496" s="48"/>
      <c r="O2496" s="54" t="str">
        <f>IF(N2496="","",IFERROR(VLOOKUP(N2496,EMPRESAS!$A:$C,3,FALSE),"NAO CADASTRADA"))</f>
        <v/>
      </c>
      <c r="P2496" s="50"/>
      <c r="Q2496" s="54" t="str">
        <f>IF(P2496="","",IFERROR(VLOOKUP(P2496,ATIVIDADES!$A:$C,3,FALSE),"NAO CADASTRADA"))</f>
        <v/>
      </c>
      <c r="R2496" s="42"/>
      <c r="S2496" s="48"/>
      <c r="T2496" s="54" t="str">
        <f>IF(S2496="","",IFERROR(VLOOKUP(S2496,EMPRESAS!$A:$C,3,FALSE),"NAO CADASTRADA"))</f>
        <v/>
      </c>
      <c r="U2496" s="50"/>
      <c r="V2496" s="54" t="str">
        <f>IF(U2496="","",IFERROR(VLOOKUP(U2496,ATIVIDADES!$A:$C,3,FALSE),"NAO CADASTRADA"))</f>
        <v/>
      </c>
      <c r="W2496" s="42"/>
      <c r="X2496" s="48"/>
      <c r="Y2496" s="54" t="str">
        <f>IF(X2496="","",IFERROR(VLOOKUP(X2496,EMPRESAS!$A:$C,3,FALSE),"NAO CADASTRADA"))</f>
        <v/>
      </c>
      <c r="Z2496" s="50"/>
      <c r="AA2496" s="54" t="str">
        <f>IF(Z2496="","",IFERROR(VLOOKUP(Z2496,ATIVIDADES!$A:$C,3,FALSE),"NAO CADASTRADA"))</f>
        <v/>
      </c>
      <c r="AB2496" s="42"/>
      <c r="AC2496" s="48"/>
      <c r="AD2496" s="54" t="str">
        <f>IF(AC2496="","",IFERROR(VLOOKUP(AC2496,EMPRESAS!$A:$C,3,FALSE),"NAO CADASTRADA"))</f>
        <v/>
      </c>
      <c r="AE2496" s="50"/>
      <c r="AF2496" s="54" t="str">
        <f>IF(AE2496="","",IFERROR(VLOOKUP(AE2496,ATIVIDADES!$A:$C,3,FALSE),"NAO CADASTRADA"))</f>
        <v/>
      </c>
      <c r="AG2496" s="42"/>
      <c r="AH2496" s="48"/>
      <c r="AI2496" s="54" t="str">
        <f>IF(AH2496="","",IFERROR(VLOOKUP(AH2496,EMPRESAS!$A:$C,3,FALSE),"NAO CADASTRADA"))</f>
        <v/>
      </c>
      <c r="AJ2496" s="50"/>
      <c r="AK2496" s="54" t="str">
        <f>IF(AJ2496="","",IFERROR(VLOOKUP(AJ2496,ATIVIDADES!$A:$C,3,FALSE),"NAO CADASTRADA"))</f>
        <v/>
      </c>
      <c r="AL2496" s="42"/>
    </row>
    <row r="2497" spans="1:38" x14ac:dyDescent="0.25">
      <c r="A2497" s="26" t="str">
        <f t="shared" si="268"/>
        <v>OK</v>
      </c>
      <c r="B2497" s="29">
        <f t="shared" si="269"/>
        <v>2487914866</v>
      </c>
      <c r="C2497" s="30">
        <v>44585</v>
      </c>
      <c r="D2497" s="18">
        <f t="shared" si="272"/>
        <v>44562</v>
      </c>
      <c r="E2497" s="19" t="str">
        <f>IF(ISERROR(VLOOKUP(C2497,FERIADOS!$A:$B,1,FALSE)),IF(WEEKDAY(C2497)=1,"Dom",IF(WEEKDAY(C2497)=2,"Seg",IF(WEEKDAY(C2497)=3,"Ter",IF(WEEKDAY(C2497)=4,"Qua",IF(WEEKDAY(C2497)=5,"Qui",IF(WEEKDAY(C2497)=6,"Sex","Sab")))))),"Feriado")</f>
        <v>Seg</v>
      </c>
      <c r="F2497" s="32">
        <v>0.32291666666666669</v>
      </c>
      <c r="G2497" s="33">
        <v>0.5</v>
      </c>
      <c r="H2497" s="33">
        <v>0.54166666666666663</v>
      </c>
      <c r="I2497" s="33">
        <v>0.7416666666666667</v>
      </c>
      <c r="J2497" s="21">
        <f t="shared" si="270"/>
        <v>0.37708333333333338</v>
      </c>
      <c r="K2497" s="21">
        <f t="shared" si="266"/>
        <v>0.37708333333333338</v>
      </c>
      <c r="L2497" s="21">
        <f t="shared" si="267"/>
        <v>1.0416666666666685E-2</v>
      </c>
      <c r="M2497" s="22">
        <f t="shared" si="271"/>
        <v>0</v>
      </c>
      <c r="N2497" s="48">
        <v>33</v>
      </c>
      <c r="O2497" s="54" t="str">
        <f>IF(N2497="","",IFERROR(VLOOKUP(N2497,EMPRESAS!$A:$C,3,FALSE),"NAO CADASTRADA"))</f>
        <v>SALBEGO</v>
      </c>
      <c r="P2497" s="50">
        <v>52</v>
      </c>
      <c r="Q2497" s="54" t="str">
        <f>IF(P2497="","",IFERROR(VLOOKUP(P2497,ATIVIDADES!$A:$C,3,FALSE),"NAO CADASTRADA"))</f>
        <v xml:space="preserve">REVISÃO DPTO PESSOAL </v>
      </c>
      <c r="R2497" s="42">
        <v>0.37708333333333338</v>
      </c>
      <c r="S2497" s="48"/>
      <c r="T2497" s="54" t="str">
        <f>IF(S2497="","",IFERROR(VLOOKUP(S2497,EMPRESAS!$A:$C,3,FALSE),"NAO CADASTRADA"))</f>
        <v/>
      </c>
      <c r="U2497" s="50"/>
      <c r="V2497" s="54" t="str">
        <f>IF(U2497="","",IFERROR(VLOOKUP(U2497,ATIVIDADES!$A:$C,3,FALSE),"NAO CADASTRADA"))</f>
        <v/>
      </c>
      <c r="W2497" s="42"/>
      <c r="X2497" s="48"/>
      <c r="Y2497" s="54" t="str">
        <f>IF(X2497="","",IFERROR(VLOOKUP(X2497,EMPRESAS!$A:$C,3,FALSE),"NAO CADASTRADA"))</f>
        <v/>
      </c>
      <c r="Z2497" s="50"/>
      <c r="AA2497" s="54" t="str">
        <f>IF(Z2497="","",IFERROR(VLOOKUP(Z2497,ATIVIDADES!$A:$C,3,FALSE),"NAO CADASTRADA"))</f>
        <v/>
      </c>
      <c r="AB2497" s="42"/>
      <c r="AC2497" s="48"/>
      <c r="AD2497" s="54" t="str">
        <f>IF(AC2497="","",IFERROR(VLOOKUP(AC2497,EMPRESAS!$A:$C,3,FALSE),"NAO CADASTRADA"))</f>
        <v/>
      </c>
      <c r="AE2497" s="50"/>
      <c r="AF2497" s="54" t="str">
        <f>IF(AE2497="","",IFERROR(VLOOKUP(AE2497,ATIVIDADES!$A:$C,3,FALSE),"NAO CADASTRADA"))</f>
        <v/>
      </c>
      <c r="AG2497" s="42"/>
      <c r="AH2497" s="48"/>
      <c r="AI2497" s="54" t="str">
        <f>IF(AH2497="","",IFERROR(VLOOKUP(AH2497,EMPRESAS!$A:$C,3,FALSE),"NAO CADASTRADA"))</f>
        <v/>
      </c>
      <c r="AJ2497" s="50"/>
      <c r="AK2497" s="54" t="str">
        <f>IF(AJ2497="","",IFERROR(VLOOKUP(AJ2497,ATIVIDADES!$A:$C,3,FALSE),"NAO CADASTRADA"))</f>
        <v/>
      </c>
      <c r="AL2497" s="42"/>
    </row>
    <row r="2498" spans="1:38" x14ac:dyDescent="0.25">
      <c r="A2498" s="26" t="str">
        <f t="shared" si="268"/>
        <v>OK</v>
      </c>
      <c r="B2498" s="29">
        <f t="shared" si="269"/>
        <v>2487914866</v>
      </c>
      <c r="C2498" s="30">
        <v>44586</v>
      </c>
      <c r="D2498" s="18">
        <f t="shared" si="272"/>
        <v>44562</v>
      </c>
      <c r="E2498" s="19" t="str">
        <f>IF(ISERROR(VLOOKUP(C2498,FERIADOS!$A:$B,1,FALSE)),IF(WEEKDAY(C2498)=1,"Dom",IF(WEEKDAY(C2498)=2,"Seg",IF(WEEKDAY(C2498)=3,"Ter",IF(WEEKDAY(C2498)=4,"Qua",IF(WEEKDAY(C2498)=5,"Qui",IF(WEEKDAY(C2498)=6,"Sex","Sab")))))),"Feriado")</f>
        <v>Ter</v>
      </c>
      <c r="F2498" s="32">
        <v>0.32291666666666669</v>
      </c>
      <c r="G2498" s="33">
        <v>0.5</v>
      </c>
      <c r="H2498" s="33">
        <v>0.54166666666666663</v>
      </c>
      <c r="I2498" s="33">
        <v>0.7416666666666667</v>
      </c>
      <c r="J2498" s="21">
        <f t="shared" si="270"/>
        <v>0.37708333333333338</v>
      </c>
      <c r="K2498" s="21">
        <f t="shared" si="266"/>
        <v>0.37708333333333338</v>
      </c>
      <c r="L2498" s="21">
        <f t="shared" si="267"/>
        <v>1.0416666666666685E-2</v>
      </c>
      <c r="M2498" s="22">
        <f t="shared" si="271"/>
        <v>0</v>
      </c>
      <c r="N2498" s="48">
        <v>33</v>
      </c>
      <c r="O2498" s="54" t="str">
        <f>IF(N2498="","",IFERROR(VLOOKUP(N2498,EMPRESAS!$A:$C,3,FALSE),"NAO CADASTRADA"))</f>
        <v>SALBEGO</v>
      </c>
      <c r="P2498" s="50">
        <v>52</v>
      </c>
      <c r="Q2498" s="54" t="str">
        <f>IF(P2498="","",IFERROR(VLOOKUP(P2498,ATIVIDADES!$A:$C,3,FALSE),"NAO CADASTRADA"))</f>
        <v xml:space="preserve">REVISÃO DPTO PESSOAL </v>
      </c>
      <c r="R2498" s="42">
        <v>0.37708333333333338</v>
      </c>
      <c r="S2498" s="48"/>
      <c r="T2498" s="54" t="str">
        <f>IF(S2498="","",IFERROR(VLOOKUP(S2498,EMPRESAS!$A:$C,3,FALSE),"NAO CADASTRADA"))</f>
        <v/>
      </c>
      <c r="U2498" s="50"/>
      <c r="V2498" s="54" t="str">
        <f>IF(U2498="","",IFERROR(VLOOKUP(U2498,ATIVIDADES!$A:$C,3,FALSE),"NAO CADASTRADA"))</f>
        <v/>
      </c>
      <c r="W2498" s="42"/>
      <c r="X2498" s="48"/>
      <c r="Y2498" s="54" t="str">
        <f>IF(X2498="","",IFERROR(VLOOKUP(X2498,EMPRESAS!$A:$C,3,FALSE),"NAO CADASTRADA"))</f>
        <v/>
      </c>
      <c r="Z2498" s="50"/>
      <c r="AA2498" s="54" t="str">
        <f>IF(Z2498="","",IFERROR(VLOOKUP(Z2498,ATIVIDADES!$A:$C,3,FALSE),"NAO CADASTRADA"))</f>
        <v/>
      </c>
      <c r="AB2498" s="42"/>
      <c r="AC2498" s="48"/>
      <c r="AD2498" s="54" t="str">
        <f>IF(AC2498="","",IFERROR(VLOOKUP(AC2498,EMPRESAS!$A:$C,3,FALSE),"NAO CADASTRADA"))</f>
        <v/>
      </c>
      <c r="AE2498" s="50"/>
      <c r="AF2498" s="54" t="str">
        <f>IF(AE2498="","",IFERROR(VLOOKUP(AE2498,ATIVIDADES!$A:$C,3,FALSE),"NAO CADASTRADA"))</f>
        <v/>
      </c>
      <c r="AG2498" s="42"/>
      <c r="AH2498" s="48"/>
      <c r="AI2498" s="54" t="str">
        <f>IF(AH2498="","",IFERROR(VLOOKUP(AH2498,EMPRESAS!$A:$C,3,FALSE),"NAO CADASTRADA"))</f>
        <v/>
      </c>
      <c r="AJ2498" s="50"/>
      <c r="AK2498" s="54" t="str">
        <f>IF(AJ2498="","",IFERROR(VLOOKUP(AJ2498,ATIVIDADES!$A:$C,3,FALSE),"NAO CADASTRADA"))</f>
        <v/>
      </c>
      <c r="AL2498" s="42"/>
    </row>
    <row r="2499" spans="1:38" x14ac:dyDescent="0.25">
      <c r="A2499" s="26" t="str">
        <f t="shared" si="268"/>
        <v>OK</v>
      </c>
      <c r="B2499" s="29">
        <f t="shared" si="269"/>
        <v>2487914866</v>
      </c>
      <c r="C2499" s="30">
        <v>44587</v>
      </c>
      <c r="D2499" s="18">
        <f t="shared" si="272"/>
        <v>44562</v>
      </c>
      <c r="E2499" s="19" t="str">
        <f>IF(ISERROR(VLOOKUP(C2499,FERIADOS!$A:$B,1,FALSE)),IF(WEEKDAY(C2499)=1,"Dom",IF(WEEKDAY(C2499)=2,"Seg",IF(WEEKDAY(C2499)=3,"Ter",IF(WEEKDAY(C2499)=4,"Qua",IF(WEEKDAY(C2499)=5,"Qui",IF(WEEKDAY(C2499)=6,"Sex","Sab")))))),"Feriado")</f>
        <v>Qua</v>
      </c>
      <c r="F2499" s="32">
        <v>0.32291666666666669</v>
      </c>
      <c r="G2499" s="33">
        <v>0.5</v>
      </c>
      <c r="H2499" s="33">
        <v>0.54166666666666663</v>
      </c>
      <c r="I2499" s="33">
        <v>0.7416666666666667</v>
      </c>
      <c r="J2499" s="21">
        <f t="shared" si="270"/>
        <v>0.37708333333333338</v>
      </c>
      <c r="K2499" s="21">
        <f t="shared" si="266"/>
        <v>0.37708333333333333</v>
      </c>
      <c r="L2499" s="21">
        <f t="shared" si="267"/>
        <v>1.0416666666666685E-2</v>
      </c>
      <c r="M2499" s="22">
        <f t="shared" si="271"/>
        <v>0</v>
      </c>
      <c r="N2499" s="48">
        <v>42</v>
      </c>
      <c r="O2499" s="54" t="str">
        <f>IF(N2499="","",IFERROR(VLOOKUP(N2499,EMPRESAS!$A:$C,3,FALSE),"NAO CADASTRADA"))</f>
        <v>STAR SU</v>
      </c>
      <c r="P2499" s="50">
        <v>51</v>
      </c>
      <c r="Q2499" s="54" t="str">
        <f>IF(P2499="","",IFERROR(VLOOKUP(P2499,ATIVIDADES!$A:$C,3,FALSE),"NAO CADASTRADA"))</f>
        <v>REUNIÃO RH</v>
      </c>
      <c r="R2499" s="42">
        <v>4.1666666666666664E-2</v>
      </c>
      <c r="S2499" s="48">
        <v>50</v>
      </c>
      <c r="T2499" s="54" t="str">
        <f>IF(S2499="","",IFERROR(VLOOKUP(S2499,EMPRESAS!$A:$C,3,FALSE),"NAO CADASTRADA"))</f>
        <v>SIMIONATO</v>
      </c>
      <c r="U2499" s="50">
        <v>51</v>
      </c>
      <c r="V2499" s="54" t="str">
        <f>IF(U2499="","",IFERROR(VLOOKUP(U2499,ATIVIDADES!$A:$C,3,FALSE),"NAO CADASTRADA"))</f>
        <v>REUNIÃO RH</v>
      </c>
      <c r="W2499" s="42">
        <v>2.0833333333333332E-2</v>
      </c>
      <c r="X2499" s="48">
        <v>33</v>
      </c>
      <c r="Y2499" s="54" t="str">
        <f>IF(X2499="","",IFERROR(VLOOKUP(X2499,EMPRESAS!$A:$C,3,FALSE),"NAO CADASTRADA"))</f>
        <v>SALBEGO</v>
      </c>
      <c r="Z2499" s="50">
        <v>52</v>
      </c>
      <c r="AA2499" s="54" t="str">
        <f>IF(Z2499="","",IFERROR(VLOOKUP(Z2499,ATIVIDADES!$A:$C,3,FALSE),"NAO CADASTRADA"))</f>
        <v xml:space="preserve">REVISÃO DPTO PESSOAL </v>
      </c>
      <c r="AB2499" s="42">
        <v>0.31458333333333333</v>
      </c>
      <c r="AC2499" s="48"/>
      <c r="AD2499" s="54" t="str">
        <f>IF(AC2499="","",IFERROR(VLOOKUP(AC2499,EMPRESAS!$A:$C,3,FALSE),"NAO CADASTRADA"))</f>
        <v/>
      </c>
      <c r="AE2499" s="50"/>
      <c r="AF2499" s="54" t="str">
        <f>IF(AE2499="","",IFERROR(VLOOKUP(AE2499,ATIVIDADES!$A:$C,3,FALSE),"NAO CADASTRADA"))</f>
        <v/>
      </c>
      <c r="AG2499" s="42"/>
      <c r="AH2499" s="48"/>
      <c r="AI2499" s="54" t="str">
        <f>IF(AH2499="","",IFERROR(VLOOKUP(AH2499,EMPRESAS!$A:$C,3,FALSE),"NAO CADASTRADA"))</f>
        <v/>
      </c>
      <c r="AJ2499" s="50"/>
      <c r="AK2499" s="54" t="str">
        <f>IF(AJ2499="","",IFERROR(VLOOKUP(AJ2499,ATIVIDADES!$A:$C,3,FALSE),"NAO CADASTRADA"))</f>
        <v/>
      </c>
      <c r="AL2499" s="42"/>
    </row>
    <row r="2500" spans="1:38" x14ac:dyDescent="0.25">
      <c r="A2500" s="26" t="str">
        <f t="shared" si="268"/>
        <v>OK</v>
      </c>
      <c r="B2500" s="29">
        <f t="shared" si="269"/>
        <v>2487914866</v>
      </c>
      <c r="C2500" s="30">
        <v>44588</v>
      </c>
      <c r="D2500" s="18">
        <f t="shared" si="272"/>
        <v>44562</v>
      </c>
      <c r="E2500" s="19" t="str">
        <f>IF(ISERROR(VLOOKUP(C2500,FERIADOS!$A:$B,1,FALSE)),IF(WEEKDAY(C2500)=1,"Dom",IF(WEEKDAY(C2500)=2,"Seg",IF(WEEKDAY(C2500)=3,"Ter",IF(WEEKDAY(C2500)=4,"Qua",IF(WEEKDAY(C2500)=5,"Qui",IF(WEEKDAY(C2500)=6,"Sex","Sab")))))),"Feriado")</f>
        <v>Qui</v>
      </c>
      <c r="F2500" s="32">
        <v>0.32291666666666669</v>
      </c>
      <c r="G2500" s="33">
        <v>0.5</v>
      </c>
      <c r="H2500" s="33">
        <v>0.54166666666666663</v>
      </c>
      <c r="I2500" s="33">
        <v>0.7416666666666667</v>
      </c>
      <c r="J2500" s="21">
        <f t="shared" si="270"/>
        <v>0.37708333333333338</v>
      </c>
      <c r="K2500" s="21">
        <f t="shared" si="266"/>
        <v>0.37708333333333333</v>
      </c>
      <c r="L2500" s="21">
        <f t="shared" si="267"/>
        <v>1.0416666666666685E-2</v>
      </c>
      <c r="M2500" s="22">
        <f t="shared" si="271"/>
        <v>0</v>
      </c>
      <c r="N2500" s="48">
        <v>3</v>
      </c>
      <c r="O2500" s="54" t="str">
        <f>IF(N2500="","",IFERROR(VLOOKUP(N2500,EMPRESAS!$A:$C,3,FALSE),"NAO CADASTRADA"))</f>
        <v>COPPERSTEEL</v>
      </c>
      <c r="P2500" s="50">
        <v>50</v>
      </c>
      <c r="Q2500" s="54" t="str">
        <f>IF(P2500="","",IFERROR(VLOOKUP(P2500,ATIVIDADES!$A:$C,3,FALSE),"NAO CADASTRADA"))</f>
        <v>ESCOPO</v>
      </c>
      <c r="R2500" s="42">
        <v>6.25E-2</v>
      </c>
      <c r="S2500" s="48">
        <v>140</v>
      </c>
      <c r="T2500" s="54" t="str">
        <f>IF(S2500="","",IFERROR(VLOOKUP(S2500,EMPRESAS!$A:$C,3,FALSE),"NAO CADASTRADA"))</f>
        <v>ROZAC</v>
      </c>
      <c r="U2500" s="50">
        <v>50</v>
      </c>
      <c r="V2500" s="54" t="str">
        <f>IF(U2500="","",IFERROR(VLOOKUP(U2500,ATIVIDADES!$A:$C,3,FALSE),"NAO CADASTRADA"))</f>
        <v>ESCOPO</v>
      </c>
      <c r="W2500" s="42">
        <v>6.25E-2</v>
      </c>
      <c r="X2500" s="48">
        <v>33</v>
      </c>
      <c r="Y2500" s="54" t="str">
        <f>IF(X2500="","",IFERROR(VLOOKUP(X2500,EMPRESAS!$A:$C,3,FALSE),"NAO CADASTRADA"))</f>
        <v>SALBEGO</v>
      </c>
      <c r="Z2500" s="50">
        <v>52</v>
      </c>
      <c r="AA2500" s="54" t="str">
        <f>IF(Z2500="","",IFERROR(VLOOKUP(Z2500,ATIVIDADES!$A:$C,3,FALSE),"NAO CADASTRADA"))</f>
        <v xml:space="preserve">REVISÃO DPTO PESSOAL </v>
      </c>
      <c r="AB2500" s="42">
        <v>0.10416666666666667</v>
      </c>
      <c r="AC2500" s="48">
        <v>42</v>
      </c>
      <c r="AD2500" s="54" t="str">
        <f>IF(AC2500="","",IFERROR(VLOOKUP(AC2500,EMPRESAS!$A:$C,3,FALSE),"NAO CADASTRADA"))</f>
        <v>STAR SU</v>
      </c>
      <c r="AE2500" s="50">
        <v>52</v>
      </c>
      <c r="AF2500" s="54" t="str">
        <f>IF(AE2500="","",IFERROR(VLOOKUP(AE2500,ATIVIDADES!$A:$C,3,FALSE),"NAO CADASTRADA"))</f>
        <v xml:space="preserve">REVISÃO DPTO PESSOAL </v>
      </c>
      <c r="AG2500" s="42">
        <v>0.14791666666666667</v>
      </c>
      <c r="AH2500" s="48"/>
      <c r="AI2500" s="54" t="str">
        <f>IF(AH2500="","",IFERROR(VLOOKUP(AH2500,EMPRESAS!$A:$C,3,FALSE),"NAO CADASTRADA"))</f>
        <v/>
      </c>
      <c r="AJ2500" s="50"/>
      <c r="AK2500" s="54" t="str">
        <f>IF(AJ2500="","",IFERROR(VLOOKUP(AJ2500,ATIVIDADES!$A:$C,3,FALSE),"NAO CADASTRADA"))</f>
        <v/>
      </c>
      <c r="AL2500" s="42"/>
    </row>
    <row r="2501" spans="1:38" x14ac:dyDescent="0.25">
      <c r="A2501" s="26" t="str">
        <f t="shared" si="268"/>
        <v>OK</v>
      </c>
      <c r="B2501" s="29">
        <f t="shared" si="269"/>
        <v>2487914866</v>
      </c>
      <c r="C2501" s="30">
        <v>44589</v>
      </c>
      <c r="D2501" s="18">
        <f t="shared" si="272"/>
        <v>44562</v>
      </c>
      <c r="E2501" s="19" t="str">
        <f>IF(ISERROR(VLOOKUP(C2501,FERIADOS!$A:$B,1,FALSE)),IF(WEEKDAY(C2501)=1,"Dom",IF(WEEKDAY(C2501)=2,"Seg",IF(WEEKDAY(C2501)=3,"Ter",IF(WEEKDAY(C2501)=4,"Qua",IF(WEEKDAY(C2501)=5,"Qui",IF(WEEKDAY(C2501)=6,"Sex","Sab")))))),"Feriado")</f>
        <v>Sex</v>
      </c>
      <c r="F2501" s="32">
        <v>0.32291666666666669</v>
      </c>
      <c r="G2501" s="33">
        <v>0.5</v>
      </c>
      <c r="H2501" s="33">
        <v>0.54166666666666663</v>
      </c>
      <c r="I2501" s="33">
        <v>0.68958333333333333</v>
      </c>
      <c r="J2501" s="21">
        <f t="shared" si="270"/>
        <v>0.32500000000000001</v>
      </c>
      <c r="K2501" s="21">
        <f t="shared" si="266"/>
        <v>0.32499999999999996</v>
      </c>
      <c r="L2501" s="21">
        <f t="shared" si="267"/>
        <v>0</v>
      </c>
      <c r="M2501" s="22">
        <f t="shared" si="271"/>
        <v>4.1666666666666685E-2</v>
      </c>
      <c r="N2501" s="48">
        <v>50</v>
      </c>
      <c r="O2501" s="54" t="str">
        <f>IF(N2501="","",IFERROR(VLOOKUP(N2501,EMPRESAS!$A:$C,3,FALSE),"NAO CADASTRADA"))</f>
        <v>SIMIONATO</v>
      </c>
      <c r="P2501" s="50">
        <v>51</v>
      </c>
      <c r="Q2501" s="54" t="str">
        <f>IF(P2501="","",IFERROR(VLOOKUP(P2501,ATIVIDADES!$A:$C,3,FALSE),"NAO CADASTRADA"))</f>
        <v>REUNIÃO RH</v>
      </c>
      <c r="R2501" s="42">
        <v>4.1666666666666664E-2</v>
      </c>
      <c r="S2501" s="48">
        <v>42</v>
      </c>
      <c r="T2501" s="54" t="str">
        <f>IF(S2501="","",IFERROR(VLOOKUP(S2501,EMPRESAS!$A:$C,3,FALSE),"NAO CADASTRADA"))</f>
        <v>STAR SU</v>
      </c>
      <c r="U2501" s="50">
        <v>51</v>
      </c>
      <c r="V2501" s="54" t="str">
        <f>IF(U2501="","",IFERROR(VLOOKUP(U2501,ATIVIDADES!$A:$C,3,FALSE),"NAO CADASTRADA"))</f>
        <v>REUNIÃO RH</v>
      </c>
      <c r="W2501" s="42">
        <v>2.0833333333333332E-2</v>
      </c>
      <c r="X2501" s="48">
        <v>3</v>
      </c>
      <c r="Y2501" s="54" t="str">
        <f>IF(X2501="","",IFERROR(VLOOKUP(X2501,EMPRESAS!$A:$C,3,FALSE),"NAO CADASTRADA"))</f>
        <v>COPPERSTEEL</v>
      </c>
      <c r="Z2501" s="50">
        <v>52</v>
      </c>
      <c r="AA2501" s="54" t="str">
        <f>IF(Z2501="","",IFERROR(VLOOKUP(Z2501,ATIVIDADES!$A:$C,3,FALSE),"NAO CADASTRADA"))</f>
        <v xml:space="preserve">REVISÃO DPTO PESSOAL </v>
      </c>
      <c r="AB2501" s="42">
        <v>0.1125</v>
      </c>
      <c r="AC2501" s="48">
        <v>33</v>
      </c>
      <c r="AD2501" s="54" t="str">
        <f>IF(AC2501="","",IFERROR(VLOOKUP(AC2501,EMPRESAS!$A:$C,3,FALSE),"NAO CADASTRADA"))</f>
        <v>SALBEGO</v>
      </c>
      <c r="AE2501" s="50">
        <v>52</v>
      </c>
      <c r="AF2501" s="54" t="str">
        <f>IF(AE2501="","",IFERROR(VLOOKUP(AE2501,ATIVIDADES!$A:$C,3,FALSE),"NAO CADASTRADA"))</f>
        <v xml:space="preserve">REVISÃO DPTO PESSOAL </v>
      </c>
      <c r="AG2501" s="42">
        <v>0.15</v>
      </c>
      <c r="AH2501" s="48"/>
      <c r="AI2501" s="54" t="str">
        <f>IF(AH2501="","",IFERROR(VLOOKUP(AH2501,EMPRESAS!$A:$C,3,FALSE),"NAO CADASTRADA"))</f>
        <v/>
      </c>
      <c r="AJ2501" s="50"/>
      <c r="AK2501" s="54" t="str">
        <f>IF(AJ2501="","",IFERROR(VLOOKUP(AJ2501,ATIVIDADES!$A:$C,3,FALSE),"NAO CADASTRADA"))</f>
        <v/>
      </c>
      <c r="AL2501" s="42"/>
    </row>
    <row r="2502" spans="1:38" x14ac:dyDescent="0.25">
      <c r="A2502" s="26" t="str">
        <f t="shared" si="268"/>
        <v>OK</v>
      </c>
      <c r="B2502" s="29">
        <f t="shared" si="269"/>
        <v>2487914866</v>
      </c>
      <c r="C2502" s="30">
        <v>44590</v>
      </c>
      <c r="D2502" s="18">
        <f t="shared" si="272"/>
        <v>44562</v>
      </c>
      <c r="E2502" s="19" t="str">
        <f>IF(ISERROR(VLOOKUP(C2502,FERIADOS!$A:$B,1,FALSE)),IF(WEEKDAY(C2502)=1,"Dom",IF(WEEKDAY(C2502)=2,"Seg",IF(WEEKDAY(C2502)=3,"Ter",IF(WEEKDAY(C2502)=4,"Qua",IF(WEEKDAY(C2502)=5,"Qui",IF(WEEKDAY(C2502)=6,"Sex","Sab")))))),"Feriado")</f>
        <v>Sab</v>
      </c>
      <c r="F2502" s="32"/>
      <c r="G2502" s="33"/>
      <c r="H2502" s="33"/>
      <c r="I2502" s="33"/>
      <c r="J2502" s="21" t="str">
        <f t="shared" si="270"/>
        <v/>
      </c>
      <c r="K2502" s="21">
        <f t="shared" si="266"/>
        <v>0</v>
      </c>
      <c r="L2502" s="21" t="str">
        <f t="shared" si="267"/>
        <v/>
      </c>
      <c r="M2502" s="22" t="str">
        <f t="shared" si="271"/>
        <v/>
      </c>
      <c r="N2502" s="48"/>
      <c r="O2502" s="54" t="str">
        <f>IF(N2502="","",IFERROR(VLOOKUP(N2502,EMPRESAS!$A:$C,3,FALSE),"NAO CADASTRADA"))</f>
        <v/>
      </c>
      <c r="P2502" s="50"/>
      <c r="Q2502" s="54" t="str">
        <f>IF(P2502="","",IFERROR(VLOOKUP(P2502,ATIVIDADES!$A:$C,3,FALSE),"NAO CADASTRADA"))</f>
        <v/>
      </c>
      <c r="R2502" s="42"/>
      <c r="S2502" s="48"/>
      <c r="T2502" s="54" t="str">
        <f>IF(S2502="","",IFERROR(VLOOKUP(S2502,EMPRESAS!$A:$C,3,FALSE),"NAO CADASTRADA"))</f>
        <v/>
      </c>
      <c r="U2502" s="50"/>
      <c r="V2502" s="54" t="str">
        <f>IF(U2502="","",IFERROR(VLOOKUP(U2502,ATIVIDADES!$A:$C,3,FALSE),"NAO CADASTRADA"))</f>
        <v/>
      </c>
      <c r="W2502" s="42"/>
      <c r="X2502" s="48"/>
      <c r="Y2502" s="54" t="str">
        <f>IF(X2502="","",IFERROR(VLOOKUP(X2502,EMPRESAS!$A:$C,3,FALSE),"NAO CADASTRADA"))</f>
        <v/>
      </c>
      <c r="Z2502" s="50"/>
      <c r="AA2502" s="54" t="str">
        <f>IF(Z2502="","",IFERROR(VLOOKUP(Z2502,ATIVIDADES!$A:$C,3,FALSE),"NAO CADASTRADA"))</f>
        <v/>
      </c>
      <c r="AB2502" s="42"/>
      <c r="AC2502" s="48"/>
      <c r="AD2502" s="54" t="str">
        <f>IF(AC2502="","",IFERROR(VLOOKUP(AC2502,EMPRESAS!$A:$C,3,FALSE),"NAO CADASTRADA"))</f>
        <v/>
      </c>
      <c r="AE2502" s="50"/>
      <c r="AF2502" s="54" t="str">
        <f>IF(AE2502="","",IFERROR(VLOOKUP(AE2502,ATIVIDADES!$A:$C,3,FALSE),"NAO CADASTRADA"))</f>
        <v/>
      </c>
      <c r="AG2502" s="42"/>
      <c r="AH2502" s="48"/>
      <c r="AI2502" s="54" t="str">
        <f>IF(AH2502="","",IFERROR(VLOOKUP(AH2502,EMPRESAS!$A:$C,3,FALSE),"NAO CADASTRADA"))</f>
        <v/>
      </c>
      <c r="AJ2502" s="50"/>
      <c r="AK2502" s="54" t="str">
        <f>IF(AJ2502="","",IFERROR(VLOOKUP(AJ2502,ATIVIDADES!$A:$C,3,FALSE),"NAO CADASTRADA"))</f>
        <v/>
      </c>
      <c r="AL2502" s="42"/>
    </row>
    <row r="2503" spans="1:38" x14ac:dyDescent="0.25">
      <c r="A2503" s="26" t="str">
        <f t="shared" si="268"/>
        <v>OK</v>
      </c>
      <c r="B2503" s="29">
        <f t="shared" si="269"/>
        <v>2487914866</v>
      </c>
      <c r="C2503" s="30">
        <v>44591</v>
      </c>
      <c r="D2503" s="18">
        <f t="shared" si="272"/>
        <v>44562</v>
      </c>
      <c r="E2503" s="19" t="str">
        <f>IF(ISERROR(VLOOKUP(C2503,FERIADOS!$A:$B,1,FALSE)),IF(WEEKDAY(C2503)=1,"Dom",IF(WEEKDAY(C2503)=2,"Seg",IF(WEEKDAY(C2503)=3,"Ter",IF(WEEKDAY(C2503)=4,"Qua",IF(WEEKDAY(C2503)=5,"Qui",IF(WEEKDAY(C2503)=6,"Sex","Sab")))))),"Feriado")</f>
        <v>Dom</v>
      </c>
      <c r="F2503" s="32"/>
      <c r="G2503" s="33"/>
      <c r="H2503" s="33"/>
      <c r="I2503" s="33"/>
      <c r="J2503" s="21" t="str">
        <f t="shared" si="270"/>
        <v/>
      </c>
      <c r="K2503" s="21">
        <f t="shared" ref="K2503:K2566" si="273">SUM(R2503,W2503,AB2503,AG2503,AL2503)</f>
        <v>0</v>
      </c>
      <c r="L2503" s="21" t="str">
        <f t="shared" ref="L2503:L2566" si="274">IF(OR(E2503="Sab",E2503="Dom",E2503="Feriado"),J2503,IF(J2503="","",IF(J2503&lt;=$M$2,0,J2503-$M$2)))</f>
        <v/>
      </c>
      <c r="M2503" s="22" t="str">
        <f t="shared" si="271"/>
        <v/>
      </c>
      <c r="N2503" s="48"/>
      <c r="O2503" s="54" t="str">
        <f>IF(N2503="","",IFERROR(VLOOKUP(N2503,EMPRESAS!$A:$C,3,FALSE),"NAO CADASTRADA"))</f>
        <v/>
      </c>
      <c r="P2503" s="50"/>
      <c r="Q2503" s="54" t="str">
        <f>IF(P2503="","",IFERROR(VLOOKUP(P2503,ATIVIDADES!$A:$C,3,FALSE),"NAO CADASTRADA"))</f>
        <v/>
      </c>
      <c r="R2503" s="42"/>
      <c r="S2503" s="48"/>
      <c r="T2503" s="54" t="str">
        <f>IF(S2503="","",IFERROR(VLOOKUP(S2503,EMPRESAS!$A:$C,3,FALSE),"NAO CADASTRADA"))</f>
        <v/>
      </c>
      <c r="U2503" s="50"/>
      <c r="V2503" s="54" t="str">
        <f>IF(U2503="","",IFERROR(VLOOKUP(U2503,ATIVIDADES!$A:$C,3,FALSE),"NAO CADASTRADA"))</f>
        <v/>
      </c>
      <c r="W2503" s="42"/>
      <c r="X2503" s="48"/>
      <c r="Y2503" s="54" t="str">
        <f>IF(X2503="","",IFERROR(VLOOKUP(X2503,EMPRESAS!$A:$C,3,FALSE),"NAO CADASTRADA"))</f>
        <v/>
      </c>
      <c r="Z2503" s="50"/>
      <c r="AA2503" s="54" t="str">
        <f>IF(Z2503="","",IFERROR(VLOOKUP(Z2503,ATIVIDADES!$A:$C,3,FALSE),"NAO CADASTRADA"))</f>
        <v/>
      </c>
      <c r="AB2503" s="42"/>
      <c r="AC2503" s="48"/>
      <c r="AD2503" s="54" t="str">
        <f>IF(AC2503="","",IFERROR(VLOOKUP(AC2503,EMPRESAS!$A:$C,3,FALSE),"NAO CADASTRADA"))</f>
        <v/>
      </c>
      <c r="AE2503" s="50"/>
      <c r="AF2503" s="54" t="str">
        <f>IF(AE2503="","",IFERROR(VLOOKUP(AE2503,ATIVIDADES!$A:$C,3,FALSE),"NAO CADASTRADA"))</f>
        <v/>
      </c>
      <c r="AG2503" s="42"/>
      <c r="AH2503" s="48"/>
      <c r="AI2503" s="54" t="str">
        <f>IF(AH2503="","",IFERROR(VLOOKUP(AH2503,EMPRESAS!$A:$C,3,FALSE),"NAO CADASTRADA"))</f>
        <v/>
      </c>
      <c r="AJ2503" s="50"/>
      <c r="AK2503" s="54" t="str">
        <f>IF(AJ2503="","",IFERROR(VLOOKUP(AJ2503,ATIVIDADES!$A:$C,3,FALSE),"NAO CADASTRADA"))</f>
        <v/>
      </c>
      <c r="AL2503" s="42"/>
    </row>
    <row r="2504" spans="1:38" x14ac:dyDescent="0.25">
      <c r="A2504" s="26" t="str">
        <f t="shared" ref="A2504:A2567" si="275">IF(J2504="","OK",IF(K2504&lt;&gt;J2504,"PENDENTE","OK"))</f>
        <v>OK</v>
      </c>
      <c r="B2504" s="29">
        <f t="shared" ref="B2504:B2567" si="276">$D$2</f>
        <v>2487914866</v>
      </c>
      <c r="C2504" s="30">
        <v>44592</v>
      </c>
      <c r="D2504" s="18">
        <f t="shared" si="272"/>
        <v>44562</v>
      </c>
      <c r="E2504" s="19" t="str">
        <f>IF(ISERROR(VLOOKUP(C2504,FERIADOS!$A:$B,1,FALSE)),IF(WEEKDAY(C2504)=1,"Dom",IF(WEEKDAY(C2504)=2,"Seg",IF(WEEKDAY(C2504)=3,"Ter",IF(WEEKDAY(C2504)=4,"Qua",IF(WEEKDAY(C2504)=5,"Qui",IF(WEEKDAY(C2504)=6,"Sex","Sab")))))),"Feriado")</f>
        <v>Seg</v>
      </c>
      <c r="F2504" s="32">
        <v>0.32291666666666669</v>
      </c>
      <c r="G2504" s="33">
        <v>0.5</v>
      </c>
      <c r="H2504" s="33">
        <v>0.54166666666666663</v>
      </c>
      <c r="I2504" s="33">
        <v>0.7416666666666667</v>
      </c>
      <c r="J2504" s="21">
        <f t="shared" ref="J2504:J2567" si="277">IF(OR(F2504="",G2504="",H2504="",I2504=""),"",I2504-H2504+G2504-F2504)</f>
        <v>0.37708333333333338</v>
      </c>
      <c r="K2504" s="21">
        <f t="shared" si="273"/>
        <v>0.37708333333333327</v>
      </c>
      <c r="L2504" s="21">
        <f t="shared" si="274"/>
        <v>1.0416666666666685E-2</v>
      </c>
      <c r="M2504" s="22">
        <f t="shared" ref="M2504:M2567" si="278">IF(J2504="","",IF(OR(E2504="Sab",E2504="Dom",E2504="Feriado"),0,IF(J2504&gt;=$M$2,0,$M$2-J2504)))</f>
        <v>0</v>
      </c>
      <c r="N2504" s="48">
        <v>42</v>
      </c>
      <c r="O2504" s="54" t="str">
        <f>IF(N2504="","",IFERROR(VLOOKUP(N2504,EMPRESAS!$A:$C,3,FALSE),"NAO CADASTRADA"))</f>
        <v>STAR SU</v>
      </c>
      <c r="P2504" s="50">
        <v>51</v>
      </c>
      <c r="Q2504" s="54" t="str">
        <f>IF(P2504="","",IFERROR(VLOOKUP(P2504,ATIVIDADES!$A:$C,3,FALSE),"NAO CADASTRADA"))</f>
        <v>REUNIÃO RH</v>
      </c>
      <c r="R2504" s="42">
        <v>2.0833333333333332E-2</v>
      </c>
      <c r="S2504" s="48">
        <v>3</v>
      </c>
      <c r="T2504" s="54" t="str">
        <f>IF(S2504="","",IFERROR(VLOOKUP(S2504,EMPRESAS!$A:$C,3,FALSE),"NAO CADASTRADA"))</f>
        <v>COPPERSTEEL</v>
      </c>
      <c r="U2504" s="50">
        <v>52</v>
      </c>
      <c r="V2504" s="54" t="str">
        <f>IF(U2504="","",IFERROR(VLOOKUP(U2504,ATIVIDADES!$A:$C,3,FALSE),"NAO CADASTRADA"))</f>
        <v xml:space="preserve">REVISÃO DPTO PESSOAL </v>
      </c>
      <c r="W2504" s="42">
        <v>0.13541666666666666</v>
      </c>
      <c r="X2504" s="48">
        <v>32</v>
      </c>
      <c r="Y2504" s="54" t="str">
        <f>IF(X2504="","",IFERROR(VLOOKUP(X2504,EMPRESAS!$A:$C,3,FALSE),"NAO CADASTRADA"))</f>
        <v>NIPRO</v>
      </c>
      <c r="Z2504" s="50">
        <v>52</v>
      </c>
      <c r="AA2504" s="54" t="str">
        <f>IF(Z2504="","",IFERROR(VLOOKUP(Z2504,ATIVIDADES!$A:$C,3,FALSE),"NAO CADASTRADA"))</f>
        <v xml:space="preserve">REVISÃO DPTO PESSOAL </v>
      </c>
      <c r="AB2504" s="42">
        <v>0.13541666666666666</v>
      </c>
      <c r="AC2504" s="48">
        <v>8</v>
      </c>
      <c r="AD2504" s="54" t="str">
        <f>IF(AC2504="","",IFERROR(VLOOKUP(AC2504,EMPRESAS!$A:$C,3,FALSE),"NAO CADASTRADA"))</f>
        <v>COOPERFER</v>
      </c>
      <c r="AE2504" s="50">
        <v>52</v>
      </c>
      <c r="AF2504" s="54" t="str">
        <f>IF(AE2504="","",IFERROR(VLOOKUP(AE2504,ATIVIDADES!$A:$C,3,FALSE),"NAO CADASTRADA"))</f>
        <v xml:space="preserve">REVISÃO DPTO PESSOAL </v>
      </c>
      <c r="AG2504" s="42">
        <v>8.5416666666666655E-2</v>
      </c>
      <c r="AH2504" s="48"/>
      <c r="AI2504" s="54" t="str">
        <f>IF(AH2504="","",IFERROR(VLOOKUP(AH2504,EMPRESAS!$A:$C,3,FALSE),"NAO CADASTRADA"))</f>
        <v/>
      </c>
      <c r="AJ2504" s="50"/>
      <c r="AK2504" s="54" t="str">
        <f>IF(AJ2504="","",IFERROR(VLOOKUP(AJ2504,ATIVIDADES!$A:$C,3,FALSE),"NAO CADASTRADA"))</f>
        <v/>
      </c>
      <c r="AL2504" s="42"/>
    </row>
    <row r="2505" spans="1:38" x14ac:dyDescent="0.25">
      <c r="A2505" s="26" t="str">
        <f t="shared" si="275"/>
        <v>OK</v>
      </c>
      <c r="B2505" s="29">
        <f t="shared" si="276"/>
        <v>2487914866</v>
      </c>
      <c r="C2505" s="30">
        <v>44593</v>
      </c>
      <c r="D2505" s="18">
        <f t="shared" ref="D2505:D2568" si="279">IF(MONTH(C2505)=MONTH(C2504),D2504,C2505)</f>
        <v>44593</v>
      </c>
      <c r="E2505" s="19" t="str">
        <f>IF(ISERROR(VLOOKUP(C2505,FERIADOS!$A:$B,1,FALSE)),IF(WEEKDAY(C2505)=1,"Dom",IF(WEEKDAY(C2505)=2,"Seg",IF(WEEKDAY(C2505)=3,"Ter",IF(WEEKDAY(C2505)=4,"Qua",IF(WEEKDAY(C2505)=5,"Qui",IF(WEEKDAY(C2505)=6,"Sex","Sab")))))),"Feriado")</f>
        <v>Ter</v>
      </c>
      <c r="F2505" s="32">
        <v>0.32291666666666669</v>
      </c>
      <c r="G2505" s="33">
        <v>0.5</v>
      </c>
      <c r="H2505" s="33">
        <v>0.54166666666666663</v>
      </c>
      <c r="I2505" s="33">
        <v>0.7416666666666667</v>
      </c>
      <c r="J2505" s="21">
        <f t="shared" si="277"/>
        <v>0.37708333333333338</v>
      </c>
      <c r="K2505" s="21">
        <f t="shared" si="273"/>
        <v>0.37708333333333333</v>
      </c>
      <c r="L2505" s="21">
        <f t="shared" si="274"/>
        <v>1.0416666666666685E-2</v>
      </c>
      <c r="M2505" s="22">
        <f t="shared" si="278"/>
        <v>0</v>
      </c>
      <c r="N2505" s="48">
        <v>2</v>
      </c>
      <c r="O2505" s="54" t="str">
        <f>IF(N2505="","",IFERROR(VLOOKUP(N2505,EMPRESAS!$A:$C,3,FALSE),"NAO CADASTRADA"))</f>
        <v>ATLANTE</v>
      </c>
      <c r="P2505" s="50">
        <v>85</v>
      </c>
      <c r="Q2505" s="54" t="str">
        <f>IF(P2505="","",IFERROR(VLOOKUP(P2505,ATIVIDADES!$A:$C,3,FALSE),"NAO CADASTRADA"))</f>
        <v>RESPOSTA CONSULTA</v>
      </c>
      <c r="R2505" s="42">
        <v>6.25E-2</v>
      </c>
      <c r="S2505" s="48">
        <v>3</v>
      </c>
      <c r="T2505" s="54" t="str">
        <f>IF(S2505="","",IFERROR(VLOOKUP(S2505,EMPRESAS!$A:$C,3,FALSE),"NAO CADASTRADA"))</f>
        <v>COPPERSTEEL</v>
      </c>
      <c r="U2505" s="50">
        <v>52</v>
      </c>
      <c r="V2505" s="54" t="str">
        <f>IF(U2505="","",IFERROR(VLOOKUP(U2505,ATIVIDADES!$A:$C,3,FALSE),"NAO CADASTRADA"))</f>
        <v xml:space="preserve">REVISÃO DPTO PESSOAL </v>
      </c>
      <c r="W2505" s="42">
        <v>0.16666666666666666</v>
      </c>
      <c r="X2505" s="48">
        <v>32</v>
      </c>
      <c r="Y2505" s="54" t="str">
        <f>IF(X2505="","",IFERROR(VLOOKUP(X2505,EMPRESAS!$A:$C,3,FALSE),"NAO CADASTRADA"))</f>
        <v>NIPRO</v>
      </c>
      <c r="Z2505" s="50">
        <v>52</v>
      </c>
      <c r="AA2505" s="54" t="str">
        <f>IF(Z2505="","",IFERROR(VLOOKUP(Z2505,ATIVIDADES!$A:$C,3,FALSE),"NAO CADASTRADA"))</f>
        <v xml:space="preserve">REVISÃO DPTO PESSOAL </v>
      </c>
      <c r="AB2505" s="42">
        <v>0.14791666666666667</v>
      </c>
      <c r="AC2505" s="48"/>
      <c r="AD2505" s="54" t="str">
        <f>IF(AC2505="","",IFERROR(VLOOKUP(AC2505,EMPRESAS!$A:$C,3,FALSE),"NAO CADASTRADA"))</f>
        <v/>
      </c>
      <c r="AE2505" s="50"/>
      <c r="AF2505" s="54" t="str">
        <f>IF(AE2505="","",IFERROR(VLOOKUP(AE2505,ATIVIDADES!$A:$C,3,FALSE),"NAO CADASTRADA"))</f>
        <v/>
      </c>
      <c r="AG2505" s="42"/>
      <c r="AH2505" s="48"/>
      <c r="AI2505" s="54" t="str">
        <f>IF(AH2505="","",IFERROR(VLOOKUP(AH2505,EMPRESAS!$A:$C,3,FALSE),"NAO CADASTRADA"))</f>
        <v/>
      </c>
      <c r="AJ2505" s="50"/>
      <c r="AK2505" s="54" t="str">
        <f>IF(AJ2505="","",IFERROR(VLOOKUP(AJ2505,ATIVIDADES!$A:$C,3,FALSE),"NAO CADASTRADA"))</f>
        <v/>
      </c>
      <c r="AL2505" s="42"/>
    </row>
    <row r="2506" spans="1:38" x14ac:dyDescent="0.25">
      <c r="A2506" s="26" t="str">
        <f t="shared" si="275"/>
        <v>OK</v>
      </c>
      <c r="B2506" s="29">
        <f t="shared" si="276"/>
        <v>2487914866</v>
      </c>
      <c r="C2506" s="30">
        <v>44594</v>
      </c>
      <c r="D2506" s="18">
        <f t="shared" si="279"/>
        <v>44593</v>
      </c>
      <c r="E2506" s="19" t="str">
        <f>IF(ISERROR(VLOOKUP(C2506,FERIADOS!$A:$B,1,FALSE)),IF(WEEKDAY(C2506)=1,"Dom",IF(WEEKDAY(C2506)=2,"Seg",IF(WEEKDAY(C2506)=3,"Ter",IF(WEEKDAY(C2506)=4,"Qua",IF(WEEKDAY(C2506)=5,"Qui",IF(WEEKDAY(C2506)=6,"Sex","Sab")))))),"Feriado")</f>
        <v>Qua</v>
      </c>
      <c r="F2506" s="32">
        <v>0.32291666666666669</v>
      </c>
      <c r="G2506" s="33">
        <v>0.5</v>
      </c>
      <c r="H2506" s="33">
        <v>0.54166666666666663</v>
      </c>
      <c r="I2506" s="33">
        <v>0.7416666666666667</v>
      </c>
      <c r="J2506" s="21">
        <f t="shared" si="277"/>
        <v>0.37708333333333338</v>
      </c>
      <c r="K2506" s="21">
        <f t="shared" si="273"/>
        <v>0.37708333333333333</v>
      </c>
      <c r="L2506" s="21">
        <f t="shared" si="274"/>
        <v>1.0416666666666685E-2</v>
      </c>
      <c r="M2506" s="22">
        <f t="shared" si="278"/>
        <v>0</v>
      </c>
      <c r="N2506" s="48">
        <v>4</v>
      </c>
      <c r="O2506" s="54" t="str">
        <f>IF(N2506="","",IFERROR(VLOOKUP(N2506,EMPRESAS!$A:$C,3,FALSE),"NAO CADASTRADA"))</f>
        <v>CPSA</v>
      </c>
      <c r="P2506" s="50">
        <v>51</v>
      </c>
      <c r="Q2506" s="54" t="str">
        <f>IF(P2506="","",IFERROR(VLOOKUP(P2506,ATIVIDADES!$A:$C,3,FALSE),"NAO CADASTRADA"))</f>
        <v>REUNIÃO RH</v>
      </c>
      <c r="R2506" s="42">
        <v>8.3333333333333329E-2</v>
      </c>
      <c r="S2506" s="48">
        <v>3</v>
      </c>
      <c r="T2506" s="54" t="str">
        <f>IF(S2506="","",IFERROR(VLOOKUP(S2506,EMPRESAS!$A:$C,3,FALSE),"NAO CADASTRADA"))</f>
        <v>COPPERSTEEL</v>
      </c>
      <c r="U2506" s="50">
        <v>52</v>
      </c>
      <c r="V2506" s="54" t="str">
        <f>IF(U2506="","",IFERROR(VLOOKUP(U2506,ATIVIDADES!$A:$C,3,FALSE),"NAO CADASTRADA"))</f>
        <v xml:space="preserve">REVISÃO DPTO PESSOAL </v>
      </c>
      <c r="W2506" s="42">
        <v>4.1666666666666664E-2</v>
      </c>
      <c r="X2506" s="48">
        <v>4</v>
      </c>
      <c r="Y2506" s="54" t="str">
        <f>IF(X2506="","",IFERROR(VLOOKUP(X2506,EMPRESAS!$A:$C,3,FALSE),"NAO CADASTRADA"))</f>
        <v>CPSA</v>
      </c>
      <c r="Z2506" s="50">
        <v>52</v>
      </c>
      <c r="AA2506" s="54" t="str">
        <f>IF(Z2506="","",IFERROR(VLOOKUP(Z2506,ATIVIDADES!$A:$C,3,FALSE),"NAO CADASTRADA"))</f>
        <v xml:space="preserve">REVISÃO DPTO PESSOAL </v>
      </c>
      <c r="AB2506" s="42">
        <v>0.22430555555555556</v>
      </c>
      <c r="AC2506" s="48">
        <v>2</v>
      </c>
      <c r="AD2506" s="54" t="str">
        <f>IF(AC2506="","",IFERROR(VLOOKUP(AC2506,EMPRESAS!$A:$C,3,FALSE),"NAO CADASTRADA"))</f>
        <v>ATLANTE</v>
      </c>
      <c r="AE2506" s="50">
        <v>85</v>
      </c>
      <c r="AF2506" s="54" t="str">
        <f>IF(AE2506="","",IFERROR(VLOOKUP(AE2506,ATIVIDADES!$A:$C,3,FALSE),"NAO CADASTRADA"))</f>
        <v>RESPOSTA CONSULTA</v>
      </c>
      <c r="AG2506" s="42">
        <v>2.7777777777777776E-2</v>
      </c>
      <c r="AH2506" s="48"/>
      <c r="AI2506" s="54" t="str">
        <f>IF(AH2506="","",IFERROR(VLOOKUP(AH2506,EMPRESAS!$A:$C,3,FALSE),"NAO CADASTRADA"))</f>
        <v/>
      </c>
      <c r="AJ2506" s="50"/>
      <c r="AK2506" s="54" t="str">
        <f>IF(AJ2506="","",IFERROR(VLOOKUP(AJ2506,ATIVIDADES!$A:$C,3,FALSE),"NAO CADASTRADA"))</f>
        <v/>
      </c>
      <c r="AL2506" s="42"/>
    </row>
    <row r="2507" spans="1:38" x14ac:dyDescent="0.25">
      <c r="A2507" s="26" t="str">
        <f t="shared" si="275"/>
        <v>OK</v>
      </c>
      <c r="B2507" s="29">
        <f t="shared" si="276"/>
        <v>2487914866</v>
      </c>
      <c r="C2507" s="30">
        <v>44595</v>
      </c>
      <c r="D2507" s="18">
        <f t="shared" si="279"/>
        <v>44593</v>
      </c>
      <c r="E2507" s="19" t="str">
        <f>IF(ISERROR(VLOOKUP(C2507,FERIADOS!$A:$B,1,FALSE)),IF(WEEKDAY(C2507)=1,"Dom",IF(WEEKDAY(C2507)=2,"Seg",IF(WEEKDAY(C2507)=3,"Ter",IF(WEEKDAY(C2507)=4,"Qua",IF(WEEKDAY(C2507)=5,"Qui",IF(WEEKDAY(C2507)=6,"Sex","Sab")))))),"Feriado")</f>
        <v>Qui</v>
      </c>
      <c r="F2507" s="32">
        <v>0.32291666666666669</v>
      </c>
      <c r="G2507" s="33">
        <v>0.5</v>
      </c>
      <c r="H2507" s="33">
        <v>0.54166666666666663</v>
      </c>
      <c r="I2507" s="33">
        <v>0.7416666666666667</v>
      </c>
      <c r="J2507" s="21">
        <f t="shared" si="277"/>
        <v>0.37708333333333338</v>
      </c>
      <c r="K2507" s="21">
        <f t="shared" si="273"/>
        <v>0.37708333333333338</v>
      </c>
      <c r="L2507" s="21">
        <f t="shared" si="274"/>
        <v>1.0416666666666685E-2</v>
      </c>
      <c r="M2507" s="22">
        <f t="shared" si="278"/>
        <v>0</v>
      </c>
      <c r="N2507" s="48">
        <v>4</v>
      </c>
      <c r="O2507" s="54" t="str">
        <f>IF(N2507="","",IFERROR(VLOOKUP(N2507,EMPRESAS!$A:$C,3,FALSE),"NAO CADASTRADA"))</f>
        <v>CPSA</v>
      </c>
      <c r="P2507" s="50">
        <v>52</v>
      </c>
      <c r="Q2507" s="54" t="str">
        <f>IF(P2507="","",IFERROR(VLOOKUP(P2507,ATIVIDADES!$A:$C,3,FALSE),"NAO CADASTRADA"))</f>
        <v xml:space="preserve">REVISÃO DPTO PESSOAL </v>
      </c>
      <c r="R2507" s="42">
        <v>0.37708333333333338</v>
      </c>
      <c r="S2507" s="48"/>
      <c r="T2507" s="54" t="str">
        <f>IF(S2507="","",IFERROR(VLOOKUP(S2507,EMPRESAS!$A:$C,3,FALSE),"NAO CADASTRADA"))</f>
        <v/>
      </c>
      <c r="U2507" s="50"/>
      <c r="V2507" s="54" t="str">
        <f>IF(U2507="","",IFERROR(VLOOKUP(U2507,ATIVIDADES!$A:$C,3,FALSE),"NAO CADASTRADA"))</f>
        <v/>
      </c>
      <c r="W2507" s="42"/>
      <c r="X2507" s="48"/>
      <c r="Y2507" s="54" t="str">
        <f>IF(X2507="","",IFERROR(VLOOKUP(X2507,EMPRESAS!$A:$C,3,FALSE),"NAO CADASTRADA"))</f>
        <v/>
      </c>
      <c r="Z2507" s="50"/>
      <c r="AA2507" s="54" t="str">
        <f>IF(Z2507="","",IFERROR(VLOOKUP(Z2507,ATIVIDADES!$A:$C,3,FALSE),"NAO CADASTRADA"))</f>
        <v/>
      </c>
      <c r="AB2507" s="42"/>
      <c r="AC2507" s="48"/>
      <c r="AD2507" s="54" t="str">
        <f>IF(AC2507="","",IFERROR(VLOOKUP(AC2507,EMPRESAS!$A:$C,3,FALSE),"NAO CADASTRADA"))</f>
        <v/>
      </c>
      <c r="AE2507" s="50"/>
      <c r="AF2507" s="54" t="str">
        <f>IF(AE2507="","",IFERROR(VLOOKUP(AE2507,ATIVIDADES!$A:$C,3,FALSE),"NAO CADASTRADA"))</f>
        <v/>
      </c>
      <c r="AG2507" s="42"/>
      <c r="AH2507" s="48"/>
      <c r="AI2507" s="54" t="str">
        <f>IF(AH2507="","",IFERROR(VLOOKUP(AH2507,EMPRESAS!$A:$C,3,FALSE),"NAO CADASTRADA"))</f>
        <v/>
      </c>
      <c r="AJ2507" s="50"/>
      <c r="AK2507" s="54" t="str">
        <f>IF(AJ2507="","",IFERROR(VLOOKUP(AJ2507,ATIVIDADES!$A:$C,3,FALSE),"NAO CADASTRADA"))</f>
        <v/>
      </c>
      <c r="AL2507" s="42"/>
    </row>
    <row r="2508" spans="1:38" x14ac:dyDescent="0.25">
      <c r="A2508" s="26" t="str">
        <f t="shared" si="275"/>
        <v>OK</v>
      </c>
      <c r="B2508" s="29">
        <f t="shared" si="276"/>
        <v>2487914866</v>
      </c>
      <c r="C2508" s="30">
        <v>44596</v>
      </c>
      <c r="D2508" s="18">
        <f t="shared" si="279"/>
        <v>44593</v>
      </c>
      <c r="E2508" s="19" t="str">
        <f>IF(ISERROR(VLOOKUP(C2508,FERIADOS!$A:$B,1,FALSE)),IF(WEEKDAY(C2508)=1,"Dom",IF(WEEKDAY(C2508)=2,"Seg",IF(WEEKDAY(C2508)=3,"Ter",IF(WEEKDAY(C2508)=4,"Qua",IF(WEEKDAY(C2508)=5,"Qui",IF(WEEKDAY(C2508)=6,"Sex","Sab")))))),"Feriado")</f>
        <v>Sex</v>
      </c>
      <c r="F2508" s="32">
        <v>0.32291666666666669</v>
      </c>
      <c r="G2508" s="33">
        <v>0.5</v>
      </c>
      <c r="H2508" s="33">
        <v>0.54166666666666663</v>
      </c>
      <c r="I2508" s="33">
        <v>0.68958333333333333</v>
      </c>
      <c r="J2508" s="21">
        <f t="shared" si="277"/>
        <v>0.32500000000000001</v>
      </c>
      <c r="K2508" s="21">
        <f t="shared" si="273"/>
        <v>0.32500000000000001</v>
      </c>
      <c r="L2508" s="21">
        <f t="shared" si="274"/>
        <v>0</v>
      </c>
      <c r="M2508" s="22">
        <f t="shared" si="278"/>
        <v>4.1666666666666685E-2</v>
      </c>
      <c r="N2508" s="48">
        <v>4</v>
      </c>
      <c r="O2508" s="54" t="str">
        <f>IF(N2508="","",IFERROR(VLOOKUP(N2508,EMPRESAS!$A:$C,3,FALSE),"NAO CADASTRADA"))</f>
        <v>CPSA</v>
      </c>
      <c r="P2508" s="50">
        <v>52</v>
      </c>
      <c r="Q2508" s="54" t="str">
        <f>IF(P2508="","",IFERROR(VLOOKUP(P2508,ATIVIDADES!$A:$C,3,FALSE),"NAO CADASTRADA"))</f>
        <v xml:space="preserve">REVISÃO DPTO PESSOAL </v>
      </c>
      <c r="R2508" s="42">
        <v>0.31111111111111112</v>
      </c>
      <c r="S2508" s="48">
        <v>4</v>
      </c>
      <c r="T2508" s="54" t="str">
        <f>IF(S2508="","",IFERROR(VLOOKUP(S2508,EMPRESAS!$A:$C,3,FALSE),"NAO CADASTRADA"))</f>
        <v>CPSA</v>
      </c>
      <c r="U2508" s="50">
        <v>51</v>
      </c>
      <c r="V2508" s="54" t="str">
        <f>IF(U2508="","",IFERROR(VLOOKUP(U2508,ATIVIDADES!$A:$C,3,FALSE),"NAO CADASTRADA"))</f>
        <v>REUNIÃO RH</v>
      </c>
      <c r="W2508" s="42">
        <v>1.3888888888888888E-2</v>
      </c>
      <c r="X2508" s="48"/>
      <c r="Y2508" s="54" t="str">
        <f>IF(X2508="","",IFERROR(VLOOKUP(X2508,EMPRESAS!$A:$C,3,FALSE),"NAO CADASTRADA"))</f>
        <v/>
      </c>
      <c r="Z2508" s="50"/>
      <c r="AA2508" s="54" t="str">
        <f>IF(Z2508="","",IFERROR(VLOOKUP(Z2508,ATIVIDADES!$A:$C,3,FALSE),"NAO CADASTRADA"))</f>
        <v/>
      </c>
      <c r="AB2508" s="42"/>
      <c r="AC2508" s="48"/>
      <c r="AD2508" s="54" t="str">
        <f>IF(AC2508="","",IFERROR(VLOOKUP(AC2508,EMPRESAS!$A:$C,3,FALSE),"NAO CADASTRADA"))</f>
        <v/>
      </c>
      <c r="AE2508" s="50"/>
      <c r="AF2508" s="54" t="str">
        <f>IF(AE2508="","",IFERROR(VLOOKUP(AE2508,ATIVIDADES!$A:$C,3,FALSE),"NAO CADASTRADA"))</f>
        <v/>
      </c>
      <c r="AG2508" s="42"/>
      <c r="AH2508" s="48"/>
      <c r="AI2508" s="54" t="str">
        <f>IF(AH2508="","",IFERROR(VLOOKUP(AH2508,EMPRESAS!$A:$C,3,FALSE),"NAO CADASTRADA"))</f>
        <v/>
      </c>
      <c r="AJ2508" s="50"/>
      <c r="AK2508" s="54" t="str">
        <f>IF(AJ2508="","",IFERROR(VLOOKUP(AJ2508,ATIVIDADES!$A:$C,3,FALSE),"NAO CADASTRADA"))</f>
        <v/>
      </c>
      <c r="AL2508" s="42"/>
    </row>
    <row r="2509" spans="1:38" x14ac:dyDescent="0.25">
      <c r="A2509" s="26" t="str">
        <f t="shared" si="275"/>
        <v>OK</v>
      </c>
      <c r="B2509" s="29">
        <f t="shared" si="276"/>
        <v>2487914866</v>
      </c>
      <c r="C2509" s="30">
        <v>44597</v>
      </c>
      <c r="D2509" s="18">
        <f t="shared" si="279"/>
        <v>44593</v>
      </c>
      <c r="E2509" s="19" t="str">
        <f>IF(ISERROR(VLOOKUP(C2509,FERIADOS!$A:$B,1,FALSE)),IF(WEEKDAY(C2509)=1,"Dom",IF(WEEKDAY(C2509)=2,"Seg",IF(WEEKDAY(C2509)=3,"Ter",IF(WEEKDAY(C2509)=4,"Qua",IF(WEEKDAY(C2509)=5,"Qui",IF(WEEKDAY(C2509)=6,"Sex","Sab")))))),"Feriado")</f>
        <v>Sab</v>
      </c>
      <c r="F2509" s="32"/>
      <c r="G2509" s="33"/>
      <c r="H2509" s="33"/>
      <c r="I2509" s="33"/>
      <c r="J2509" s="21" t="str">
        <f t="shared" si="277"/>
        <v/>
      </c>
      <c r="K2509" s="21">
        <f t="shared" si="273"/>
        <v>0</v>
      </c>
      <c r="L2509" s="21" t="str">
        <f t="shared" si="274"/>
        <v/>
      </c>
      <c r="M2509" s="22" t="str">
        <f t="shared" si="278"/>
        <v/>
      </c>
      <c r="N2509" s="48"/>
      <c r="O2509" s="54" t="str">
        <f>IF(N2509="","",IFERROR(VLOOKUP(N2509,EMPRESAS!$A:$C,3,FALSE),"NAO CADASTRADA"))</f>
        <v/>
      </c>
      <c r="P2509" s="50"/>
      <c r="Q2509" s="54" t="str">
        <f>IF(P2509="","",IFERROR(VLOOKUP(P2509,ATIVIDADES!$A:$C,3,FALSE),"NAO CADASTRADA"))</f>
        <v/>
      </c>
      <c r="R2509" s="42"/>
      <c r="S2509" s="48"/>
      <c r="T2509" s="54" t="str">
        <f>IF(S2509="","",IFERROR(VLOOKUP(S2509,EMPRESAS!$A:$C,3,FALSE),"NAO CADASTRADA"))</f>
        <v/>
      </c>
      <c r="U2509" s="50"/>
      <c r="V2509" s="54" t="str">
        <f>IF(U2509="","",IFERROR(VLOOKUP(U2509,ATIVIDADES!$A:$C,3,FALSE),"NAO CADASTRADA"))</f>
        <v/>
      </c>
      <c r="W2509" s="42"/>
      <c r="X2509" s="48"/>
      <c r="Y2509" s="54" t="str">
        <f>IF(X2509="","",IFERROR(VLOOKUP(X2509,EMPRESAS!$A:$C,3,FALSE),"NAO CADASTRADA"))</f>
        <v/>
      </c>
      <c r="Z2509" s="50"/>
      <c r="AA2509" s="54" t="str">
        <f>IF(Z2509="","",IFERROR(VLOOKUP(Z2509,ATIVIDADES!$A:$C,3,FALSE),"NAO CADASTRADA"))</f>
        <v/>
      </c>
      <c r="AB2509" s="42"/>
      <c r="AC2509" s="48"/>
      <c r="AD2509" s="54" t="str">
        <f>IF(AC2509="","",IFERROR(VLOOKUP(AC2509,EMPRESAS!$A:$C,3,FALSE),"NAO CADASTRADA"))</f>
        <v/>
      </c>
      <c r="AE2509" s="50"/>
      <c r="AF2509" s="54" t="str">
        <f>IF(AE2509="","",IFERROR(VLOOKUP(AE2509,ATIVIDADES!$A:$C,3,FALSE),"NAO CADASTRADA"))</f>
        <v/>
      </c>
      <c r="AG2509" s="42"/>
      <c r="AH2509" s="48"/>
      <c r="AI2509" s="54" t="str">
        <f>IF(AH2509="","",IFERROR(VLOOKUP(AH2509,EMPRESAS!$A:$C,3,FALSE),"NAO CADASTRADA"))</f>
        <v/>
      </c>
      <c r="AJ2509" s="50"/>
      <c r="AK2509" s="54" t="str">
        <f>IF(AJ2509="","",IFERROR(VLOOKUP(AJ2509,ATIVIDADES!$A:$C,3,FALSE),"NAO CADASTRADA"))</f>
        <v/>
      </c>
      <c r="AL2509" s="42"/>
    </row>
    <row r="2510" spans="1:38" x14ac:dyDescent="0.25">
      <c r="A2510" s="26" t="str">
        <f t="shared" si="275"/>
        <v>OK</v>
      </c>
      <c r="B2510" s="29">
        <f t="shared" si="276"/>
        <v>2487914866</v>
      </c>
      <c r="C2510" s="30">
        <v>44598</v>
      </c>
      <c r="D2510" s="18">
        <f t="shared" si="279"/>
        <v>44593</v>
      </c>
      <c r="E2510" s="19" t="str">
        <f>IF(ISERROR(VLOOKUP(C2510,FERIADOS!$A:$B,1,FALSE)),IF(WEEKDAY(C2510)=1,"Dom",IF(WEEKDAY(C2510)=2,"Seg",IF(WEEKDAY(C2510)=3,"Ter",IF(WEEKDAY(C2510)=4,"Qua",IF(WEEKDAY(C2510)=5,"Qui",IF(WEEKDAY(C2510)=6,"Sex","Sab")))))),"Feriado")</f>
        <v>Dom</v>
      </c>
      <c r="F2510" s="32"/>
      <c r="G2510" s="33"/>
      <c r="H2510" s="33"/>
      <c r="I2510" s="33"/>
      <c r="J2510" s="21" t="str">
        <f t="shared" si="277"/>
        <v/>
      </c>
      <c r="K2510" s="21">
        <f t="shared" si="273"/>
        <v>0</v>
      </c>
      <c r="L2510" s="21" t="str">
        <f t="shared" si="274"/>
        <v/>
      </c>
      <c r="M2510" s="22" t="str">
        <f t="shared" si="278"/>
        <v/>
      </c>
      <c r="N2510" s="48"/>
      <c r="O2510" s="54" t="str">
        <f>IF(N2510="","",IFERROR(VLOOKUP(N2510,EMPRESAS!$A:$C,3,FALSE),"NAO CADASTRADA"))</f>
        <v/>
      </c>
      <c r="P2510" s="50"/>
      <c r="Q2510" s="54" t="str">
        <f>IF(P2510="","",IFERROR(VLOOKUP(P2510,ATIVIDADES!$A:$C,3,FALSE),"NAO CADASTRADA"))</f>
        <v/>
      </c>
      <c r="R2510" s="42"/>
      <c r="S2510" s="48"/>
      <c r="T2510" s="54" t="str">
        <f>IF(S2510="","",IFERROR(VLOOKUP(S2510,EMPRESAS!$A:$C,3,FALSE),"NAO CADASTRADA"))</f>
        <v/>
      </c>
      <c r="U2510" s="50"/>
      <c r="V2510" s="54" t="str">
        <f>IF(U2510="","",IFERROR(VLOOKUP(U2510,ATIVIDADES!$A:$C,3,FALSE),"NAO CADASTRADA"))</f>
        <v/>
      </c>
      <c r="W2510" s="42"/>
      <c r="X2510" s="48"/>
      <c r="Y2510" s="54" t="str">
        <f>IF(X2510="","",IFERROR(VLOOKUP(X2510,EMPRESAS!$A:$C,3,FALSE),"NAO CADASTRADA"))</f>
        <v/>
      </c>
      <c r="Z2510" s="50"/>
      <c r="AA2510" s="54" t="str">
        <f>IF(Z2510="","",IFERROR(VLOOKUP(Z2510,ATIVIDADES!$A:$C,3,FALSE),"NAO CADASTRADA"))</f>
        <v/>
      </c>
      <c r="AB2510" s="42"/>
      <c r="AC2510" s="48"/>
      <c r="AD2510" s="54" t="str">
        <f>IF(AC2510="","",IFERROR(VLOOKUP(AC2510,EMPRESAS!$A:$C,3,FALSE),"NAO CADASTRADA"))</f>
        <v/>
      </c>
      <c r="AE2510" s="50"/>
      <c r="AF2510" s="54" t="str">
        <f>IF(AE2510="","",IFERROR(VLOOKUP(AE2510,ATIVIDADES!$A:$C,3,FALSE),"NAO CADASTRADA"))</f>
        <v/>
      </c>
      <c r="AG2510" s="42"/>
      <c r="AH2510" s="48"/>
      <c r="AI2510" s="54" t="str">
        <f>IF(AH2510="","",IFERROR(VLOOKUP(AH2510,EMPRESAS!$A:$C,3,FALSE),"NAO CADASTRADA"))</f>
        <v/>
      </c>
      <c r="AJ2510" s="50"/>
      <c r="AK2510" s="54" t="str">
        <f>IF(AJ2510="","",IFERROR(VLOOKUP(AJ2510,ATIVIDADES!$A:$C,3,FALSE),"NAO CADASTRADA"))</f>
        <v/>
      </c>
      <c r="AL2510" s="42"/>
    </row>
    <row r="2511" spans="1:38" x14ac:dyDescent="0.25">
      <c r="A2511" s="26" t="str">
        <f t="shared" si="275"/>
        <v>OK</v>
      </c>
      <c r="B2511" s="29">
        <f t="shared" si="276"/>
        <v>2487914866</v>
      </c>
      <c r="C2511" s="30">
        <v>44599</v>
      </c>
      <c r="D2511" s="18">
        <f t="shared" si="279"/>
        <v>44593</v>
      </c>
      <c r="E2511" s="19" t="str">
        <f>IF(ISERROR(VLOOKUP(C2511,FERIADOS!$A:$B,1,FALSE)),IF(WEEKDAY(C2511)=1,"Dom",IF(WEEKDAY(C2511)=2,"Seg",IF(WEEKDAY(C2511)=3,"Ter",IF(WEEKDAY(C2511)=4,"Qua",IF(WEEKDAY(C2511)=5,"Qui",IF(WEEKDAY(C2511)=6,"Sex","Sab")))))),"Feriado")</f>
        <v>Seg</v>
      </c>
      <c r="F2511" s="32">
        <v>0.32291666666666669</v>
      </c>
      <c r="G2511" s="33">
        <v>0.5</v>
      </c>
      <c r="H2511" s="33">
        <v>0.54166666666666663</v>
      </c>
      <c r="I2511" s="33">
        <v>0.7416666666666667</v>
      </c>
      <c r="J2511" s="21">
        <f t="shared" si="277"/>
        <v>0.37708333333333338</v>
      </c>
      <c r="K2511" s="21">
        <f t="shared" si="273"/>
        <v>0.37708333333333333</v>
      </c>
      <c r="L2511" s="21">
        <f t="shared" si="274"/>
        <v>1.0416666666666685E-2</v>
      </c>
      <c r="M2511" s="22">
        <f t="shared" si="278"/>
        <v>0</v>
      </c>
      <c r="N2511" s="48">
        <v>4</v>
      </c>
      <c r="O2511" s="54" t="str">
        <f>IF(N2511="","",IFERROR(VLOOKUP(N2511,EMPRESAS!$A:$C,3,FALSE),"NAO CADASTRADA"))</f>
        <v>CPSA</v>
      </c>
      <c r="P2511" s="50">
        <v>52</v>
      </c>
      <c r="Q2511" s="54" t="str">
        <f>IF(P2511="","",IFERROR(VLOOKUP(P2511,ATIVIDADES!$A:$C,3,FALSE),"NAO CADASTRADA"))</f>
        <v xml:space="preserve">REVISÃO DPTO PESSOAL </v>
      </c>
      <c r="R2511" s="42">
        <v>0.29166666666666669</v>
      </c>
      <c r="S2511" s="48">
        <v>8</v>
      </c>
      <c r="T2511" s="54" t="str">
        <f>IF(S2511="","",IFERROR(VLOOKUP(S2511,EMPRESAS!$A:$C,3,FALSE),"NAO CADASTRADA"))</f>
        <v>COOPERFER</v>
      </c>
      <c r="U2511" s="50">
        <v>52</v>
      </c>
      <c r="V2511" s="54" t="str">
        <f>IF(U2511="","",IFERROR(VLOOKUP(U2511,ATIVIDADES!$A:$C,3,FALSE),"NAO CADASTRADA"))</f>
        <v xml:space="preserve">REVISÃO DPTO PESSOAL </v>
      </c>
      <c r="W2511" s="42">
        <v>8.5416666666666655E-2</v>
      </c>
      <c r="X2511" s="48"/>
      <c r="Y2511" s="54" t="str">
        <f>IF(X2511="","",IFERROR(VLOOKUP(X2511,EMPRESAS!$A:$C,3,FALSE),"NAO CADASTRADA"))</f>
        <v/>
      </c>
      <c r="Z2511" s="50"/>
      <c r="AA2511" s="54" t="str">
        <f>IF(Z2511="","",IFERROR(VLOOKUP(Z2511,ATIVIDADES!$A:$C,3,FALSE),"NAO CADASTRADA"))</f>
        <v/>
      </c>
      <c r="AB2511" s="42"/>
      <c r="AC2511" s="48"/>
      <c r="AD2511" s="54" t="str">
        <f>IF(AC2511="","",IFERROR(VLOOKUP(AC2511,EMPRESAS!$A:$C,3,FALSE),"NAO CADASTRADA"))</f>
        <v/>
      </c>
      <c r="AE2511" s="50"/>
      <c r="AF2511" s="54" t="str">
        <f>IF(AE2511="","",IFERROR(VLOOKUP(AE2511,ATIVIDADES!$A:$C,3,FALSE),"NAO CADASTRADA"))</f>
        <v/>
      </c>
      <c r="AG2511" s="42"/>
      <c r="AH2511" s="48"/>
      <c r="AI2511" s="54" t="str">
        <f>IF(AH2511="","",IFERROR(VLOOKUP(AH2511,EMPRESAS!$A:$C,3,FALSE),"NAO CADASTRADA"))</f>
        <v/>
      </c>
      <c r="AJ2511" s="50"/>
      <c r="AK2511" s="54" t="str">
        <f>IF(AJ2511="","",IFERROR(VLOOKUP(AJ2511,ATIVIDADES!$A:$C,3,FALSE),"NAO CADASTRADA"))</f>
        <v/>
      </c>
      <c r="AL2511" s="42"/>
    </row>
    <row r="2512" spans="1:38" x14ac:dyDescent="0.25">
      <c r="A2512" s="26" t="str">
        <f t="shared" si="275"/>
        <v>OK</v>
      </c>
      <c r="B2512" s="29">
        <f t="shared" si="276"/>
        <v>2487914866</v>
      </c>
      <c r="C2512" s="30">
        <v>44600</v>
      </c>
      <c r="D2512" s="18">
        <f t="shared" si="279"/>
        <v>44593</v>
      </c>
      <c r="E2512" s="19" t="str">
        <f>IF(ISERROR(VLOOKUP(C2512,FERIADOS!$A:$B,1,FALSE)),IF(WEEKDAY(C2512)=1,"Dom",IF(WEEKDAY(C2512)=2,"Seg",IF(WEEKDAY(C2512)=3,"Ter",IF(WEEKDAY(C2512)=4,"Qua",IF(WEEKDAY(C2512)=5,"Qui",IF(WEEKDAY(C2512)=6,"Sex","Sab")))))),"Feriado")</f>
        <v>Ter</v>
      </c>
      <c r="F2512" s="32">
        <v>0.32291666666666669</v>
      </c>
      <c r="G2512" s="33">
        <v>0.5</v>
      </c>
      <c r="H2512" s="33">
        <v>0.54166666666666663</v>
      </c>
      <c r="I2512" s="33">
        <v>0.7416666666666667</v>
      </c>
      <c r="J2512" s="21">
        <f t="shared" si="277"/>
        <v>0.37708333333333338</v>
      </c>
      <c r="K2512" s="21">
        <f t="shared" si="273"/>
        <v>0.37708333333333338</v>
      </c>
      <c r="L2512" s="21">
        <f t="shared" si="274"/>
        <v>1.0416666666666685E-2</v>
      </c>
      <c r="M2512" s="22">
        <f t="shared" si="278"/>
        <v>0</v>
      </c>
      <c r="N2512" s="48">
        <v>4</v>
      </c>
      <c r="O2512" s="54" t="str">
        <f>IF(N2512="","",IFERROR(VLOOKUP(N2512,EMPRESAS!$A:$C,3,FALSE),"NAO CADASTRADA"))</f>
        <v>CPSA</v>
      </c>
      <c r="P2512" s="50">
        <v>51</v>
      </c>
      <c r="Q2512" s="54" t="str">
        <f>IF(P2512="","",IFERROR(VLOOKUP(P2512,ATIVIDADES!$A:$C,3,FALSE),"NAO CADASTRADA"))</f>
        <v>REUNIÃO RH</v>
      </c>
      <c r="R2512" s="42">
        <v>4.1666666666666664E-2</v>
      </c>
      <c r="S2512" s="48">
        <v>4</v>
      </c>
      <c r="T2512" s="54" t="str">
        <f>IF(S2512="","",IFERROR(VLOOKUP(S2512,EMPRESAS!$A:$C,3,FALSE),"NAO CADASTRADA"))</f>
        <v>CPSA</v>
      </c>
      <c r="U2512" s="50">
        <v>52</v>
      </c>
      <c r="V2512" s="54" t="str">
        <f>IF(U2512="","",IFERROR(VLOOKUP(U2512,ATIVIDADES!$A:$C,3,FALSE),"NAO CADASTRADA"))</f>
        <v xml:space="preserve">REVISÃO DPTO PESSOAL </v>
      </c>
      <c r="W2512" s="42">
        <v>0.3354166666666667</v>
      </c>
      <c r="X2512" s="48"/>
      <c r="Y2512" s="54" t="str">
        <f>IF(X2512="","",IFERROR(VLOOKUP(X2512,EMPRESAS!$A:$C,3,FALSE),"NAO CADASTRADA"))</f>
        <v/>
      </c>
      <c r="Z2512" s="50"/>
      <c r="AA2512" s="54" t="str">
        <f>IF(Z2512="","",IFERROR(VLOOKUP(Z2512,ATIVIDADES!$A:$C,3,FALSE),"NAO CADASTRADA"))</f>
        <v/>
      </c>
      <c r="AB2512" s="42"/>
      <c r="AC2512" s="48"/>
      <c r="AD2512" s="54" t="str">
        <f>IF(AC2512="","",IFERROR(VLOOKUP(AC2512,EMPRESAS!$A:$C,3,FALSE),"NAO CADASTRADA"))</f>
        <v/>
      </c>
      <c r="AE2512" s="50"/>
      <c r="AF2512" s="54" t="str">
        <f>IF(AE2512="","",IFERROR(VLOOKUP(AE2512,ATIVIDADES!$A:$C,3,FALSE),"NAO CADASTRADA"))</f>
        <v/>
      </c>
      <c r="AG2512" s="42"/>
      <c r="AH2512" s="48"/>
      <c r="AI2512" s="54" t="str">
        <f>IF(AH2512="","",IFERROR(VLOOKUP(AH2512,EMPRESAS!$A:$C,3,FALSE),"NAO CADASTRADA"))</f>
        <v/>
      </c>
      <c r="AJ2512" s="50"/>
      <c r="AK2512" s="54" t="str">
        <f>IF(AJ2512="","",IFERROR(VLOOKUP(AJ2512,ATIVIDADES!$A:$C,3,FALSE),"NAO CADASTRADA"))</f>
        <v/>
      </c>
      <c r="AL2512" s="42"/>
    </row>
    <row r="2513" spans="1:38" x14ac:dyDescent="0.25">
      <c r="A2513" s="26" t="str">
        <f t="shared" si="275"/>
        <v>OK</v>
      </c>
      <c r="B2513" s="29">
        <f t="shared" si="276"/>
        <v>2487914866</v>
      </c>
      <c r="C2513" s="30">
        <v>44601</v>
      </c>
      <c r="D2513" s="18">
        <f t="shared" si="279"/>
        <v>44593</v>
      </c>
      <c r="E2513" s="19" t="str">
        <f>IF(ISERROR(VLOOKUP(C2513,FERIADOS!$A:$B,1,FALSE)),IF(WEEKDAY(C2513)=1,"Dom",IF(WEEKDAY(C2513)=2,"Seg",IF(WEEKDAY(C2513)=3,"Ter",IF(WEEKDAY(C2513)=4,"Qua",IF(WEEKDAY(C2513)=5,"Qui",IF(WEEKDAY(C2513)=6,"Sex","Sab")))))),"Feriado")</f>
        <v>Qua</v>
      </c>
      <c r="F2513" s="32">
        <v>0.32291666666666669</v>
      </c>
      <c r="G2513" s="33">
        <v>0.5</v>
      </c>
      <c r="H2513" s="33">
        <v>0.54166666666666663</v>
      </c>
      <c r="I2513" s="33">
        <v>0.7416666666666667</v>
      </c>
      <c r="J2513" s="21">
        <f t="shared" si="277"/>
        <v>0.37708333333333338</v>
      </c>
      <c r="K2513" s="21">
        <f t="shared" si="273"/>
        <v>0.37708333333333333</v>
      </c>
      <c r="L2513" s="21">
        <f t="shared" si="274"/>
        <v>1.0416666666666685E-2</v>
      </c>
      <c r="M2513" s="22">
        <f t="shared" si="278"/>
        <v>0</v>
      </c>
      <c r="N2513" s="48">
        <v>4</v>
      </c>
      <c r="O2513" s="54" t="str">
        <f>IF(N2513="","",IFERROR(VLOOKUP(N2513,EMPRESAS!$A:$C,3,FALSE),"NAO CADASTRADA"))</f>
        <v>CPSA</v>
      </c>
      <c r="P2513" s="50">
        <v>52</v>
      </c>
      <c r="Q2513" s="54" t="str">
        <f>IF(P2513="","",IFERROR(VLOOKUP(P2513,ATIVIDADES!$A:$C,3,FALSE),"NAO CADASTRADA"))</f>
        <v xml:space="preserve">REVISÃO DPTO PESSOAL </v>
      </c>
      <c r="R2513" s="42">
        <v>0.1875</v>
      </c>
      <c r="S2513" s="48">
        <v>50</v>
      </c>
      <c r="T2513" s="54" t="str">
        <f>IF(S2513="","",IFERROR(VLOOKUP(S2513,EMPRESAS!$A:$C,3,FALSE),"NAO CADASTRADA"))</f>
        <v>SIMIONATO</v>
      </c>
      <c r="U2513" s="50">
        <v>54</v>
      </c>
      <c r="V2513" s="54" t="str">
        <f>IF(U2513="","",IFERROR(VLOOKUP(U2513,ATIVIDADES!$A:$C,3,FALSE),"NAO CADASTRADA"))</f>
        <v>MÉDICO</v>
      </c>
      <c r="W2513" s="42">
        <v>8.3333333333333329E-2</v>
      </c>
      <c r="X2513" s="48">
        <v>8</v>
      </c>
      <c r="Y2513" s="54" t="str">
        <f>IF(X2513="","",IFERROR(VLOOKUP(X2513,EMPRESAS!$A:$C,3,FALSE),"NAO CADASTRADA"))</f>
        <v>COOPERFER</v>
      </c>
      <c r="Z2513" s="50">
        <v>52</v>
      </c>
      <c r="AA2513" s="54" t="str">
        <f>IF(Z2513="","",IFERROR(VLOOKUP(Z2513,ATIVIDADES!$A:$C,3,FALSE),"NAO CADASTRADA"))</f>
        <v xml:space="preserve">REVISÃO DPTO PESSOAL </v>
      </c>
      <c r="AB2513" s="42">
        <v>0.10625</v>
      </c>
      <c r="AC2513" s="48"/>
      <c r="AD2513" s="54" t="str">
        <f>IF(AC2513="","",IFERROR(VLOOKUP(AC2513,EMPRESAS!$A:$C,3,FALSE),"NAO CADASTRADA"))</f>
        <v/>
      </c>
      <c r="AE2513" s="50"/>
      <c r="AF2513" s="54" t="str">
        <f>IF(AE2513="","",IFERROR(VLOOKUP(AE2513,ATIVIDADES!$A:$C,3,FALSE),"NAO CADASTRADA"))</f>
        <v/>
      </c>
      <c r="AG2513" s="42"/>
      <c r="AH2513" s="48"/>
      <c r="AI2513" s="54" t="str">
        <f>IF(AH2513="","",IFERROR(VLOOKUP(AH2513,EMPRESAS!$A:$C,3,FALSE),"NAO CADASTRADA"))</f>
        <v/>
      </c>
      <c r="AJ2513" s="50"/>
      <c r="AK2513" s="54" t="str">
        <f>IF(AJ2513="","",IFERROR(VLOOKUP(AJ2513,ATIVIDADES!$A:$C,3,FALSE),"NAO CADASTRADA"))</f>
        <v/>
      </c>
      <c r="AL2513" s="42"/>
    </row>
    <row r="2514" spans="1:38" x14ac:dyDescent="0.25">
      <c r="A2514" s="26" t="str">
        <f t="shared" si="275"/>
        <v>OK</v>
      </c>
      <c r="B2514" s="29">
        <f t="shared" si="276"/>
        <v>2487914866</v>
      </c>
      <c r="C2514" s="30">
        <v>44602</v>
      </c>
      <c r="D2514" s="18">
        <f t="shared" si="279"/>
        <v>44593</v>
      </c>
      <c r="E2514" s="19" t="str">
        <f>IF(ISERROR(VLOOKUP(C2514,FERIADOS!$A:$B,1,FALSE)),IF(WEEKDAY(C2514)=1,"Dom",IF(WEEKDAY(C2514)=2,"Seg",IF(WEEKDAY(C2514)=3,"Ter",IF(WEEKDAY(C2514)=4,"Qua",IF(WEEKDAY(C2514)=5,"Qui",IF(WEEKDAY(C2514)=6,"Sex","Sab")))))),"Feriado")</f>
        <v>Qui</v>
      </c>
      <c r="F2514" s="32">
        <v>0.32291666666666669</v>
      </c>
      <c r="G2514" s="33">
        <v>0.5</v>
      </c>
      <c r="H2514" s="33">
        <v>0.54166666666666663</v>
      </c>
      <c r="I2514" s="33">
        <v>0.7416666666666667</v>
      </c>
      <c r="J2514" s="21">
        <f t="shared" si="277"/>
        <v>0.37708333333333338</v>
      </c>
      <c r="K2514" s="21">
        <f t="shared" si="273"/>
        <v>0.37708333333333333</v>
      </c>
      <c r="L2514" s="21">
        <f t="shared" si="274"/>
        <v>1.0416666666666685E-2</v>
      </c>
      <c r="M2514" s="22">
        <f t="shared" si="278"/>
        <v>0</v>
      </c>
      <c r="N2514" s="48">
        <v>4</v>
      </c>
      <c r="O2514" s="54" t="str">
        <f>IF(N2514="","",IFERROR(VLOOKUP(N2514,EMPRESAS!$A:$C,3,FALSE),"NAO CADASTRADA"))</f>
        <v>CPSA</v>
      </c>
      <c r="P2514" s="50">
        <v>52</v>
      </c>
      <c r="Q2514" s="54" t="str">
        <f>IF(P2514="","",IFERROR(VLOOKUP(P2514,ATIVIDADES!$A:$C,3,FALSE),"NAO CADASTRADA"))</f>
        <v xml:space="preserve">REVISÃO DPTO PESSOAL </v>
      </c>
      <c r="R2514" s="42">
        <v>0.14583333333333334</v>
      </c>
      <c r="S2514" s="48">
        <v>8</v>
      </c>
      <c r="T2514" s="54" t="str">
        <f>IF(S2514="","",IFERROR(VLOOKUP(S2514,EMPRESAS!$A:$C,3,FALSE),"NAO CADASTRADA"))</f>
        <v>COOPERFER</v>
      </c>
      <c r="U2514" s="50">
        <v>52</v>
      </c>
      <c r="V2514" s="54" t="str">
        <f>IF(U2514="","",IFERROR(VLOOKUP(U2514,ATIVIDADES!$A:$C,3,FALSE),"NAO CADASTRADA"))</f>
        <v xml:space="preserve">REVISÃO DPTO PESSOAL </v>
      </c>
      <c r="W2514" s="42">
        <v>0.20138888888888887</v>
      </c>
      <c r="X2514" s="48">
        <v>42</v>
      </c>
      <c r="Y2514" s="54" t="str">
        <f>IF(X2514="","",IFERROR(VLOOKUP(X2514,EMPRESAS!$A:$C,3,FALSE),"NAO CADASTRADA"))</f>
        <v>STAR SU</v>
      </c>
      <c r="Z2514" s="50">
        <v>52</v>
      </c>
      <c r="AA2514" s="54" t="str">
        <f>IF(Z2514="","",IFERROR(VLOOKUP(Z2514,ATIVIDADES!$A:$C,3,FALSE),"NAO CADASTRADA"))</f>
        <v xml:space="preserve">REVISÃO DPTO PESSOAL </v>
      </c>
      <c r="AB2514" s="42">
        <v>2.9861111111111113E-2</v>
      </c>
      <c r="AC2514" s="48"/>
      <c r="AD2514" s="54" t="str">
        <f>IF(AC2514="","",IFERROR(VLOOKUP(AC2514,EMPRESAS!$A:$C,3,FALSE),"NAO CADASTRADA"))</f>
        <v/>
      </c>
      <c r="AE2514" s="50"/>
      <c r="AF2514" s="54" t="str">
        <f>IF(AE2514="","",IFERROR(VLOOKUP(AE2514,ATIVIDADES!$A:$C,3,FALSE),"NAO CADASTRADA"))</f>
        <v/>
      </c>
      <c r="AG2514" s="42"/>
      <c r="AH2514" s="48"/>
      <c r="AI2514" s="54" t="str">
        <f>IF(AH2514="","",IFERROR(VLOOKUP(AH2514,EMPRESAS!$A:$C,3,FALSE),"NAO CADASTRADA"))</f>
        <v/>
      </c>
      <c r="AJ2514" s="50"/>
      <c r="AK2514" s="54" t="str">
        <f>IF(AJ2514="","",IFERROR(VLOOKUP(AJ2514,ATIVIDADES!$A:$C,3,FALSE),"NAO CADASTRADA"))</f>
        <v/>
      </c>
      <c r="AL2514" s="42"/>
    </row>
    <row r="2515" spans="1:38" x14ac:dyDescent="0.25">
      <c r="A2515" s="26" t="str">
        <f t="shared" si="275"/>
        <v>OK</v>
      </c>
      <c r="B2515" s="29">
        <f t="shared" si="276"/>
        <v>2487914866</v>
      </c>
      <c r="C2515" s="30">
        <v>44603</v>
      </c>
      <c r="D2515" s="18">
        <f t="shared" si="279"/>
        <v>44593</v>
      </c>
      <c r="E2515" s="19" t="str">
        <f>IF(ISERROR(VLOOKUP(C2515,FERIADOS!$A:$B,1,FALSE)),IF(WEEKDAY(C2515)=1,"Dom",IF(WEEKDAY(C2515)=2,"Seg",IF(WEEKDAY(C2515)=3,"Ter",IF(WEEKDAY(C2515)=4,"Qua",IF(WEEKDAY(C2515)=5,"Qui",IF(WEEKDAY(C2515)=6,"Sex","Sab")))))),"Feriado")</f>
        <v>Sex</v>
      </c>
      <c r="F2515" s="32">
        <v>0.32291666666666669</v>
      </c>
      <c r="G2515" s="33">
        <v>0.5</v>
      </c>
      <c r="H2515" s="33">
        <v>0.54166666666666663</v>
      </c>
      <c r="I2515" s="33">
        <v>0.68958333333333333</v>
      </c>
      <c r="J2515" s="21">
        <f t="shared" si="277"/>
        <v>0.32500000000000001</v>
      </c>
      <c r="K2515" s="21">
        <f t="shared" si="273"/>
        <v>0.32500000000000001</v>
      </c>
      <c r="L2515" s="21">
        <f t="shared" si="274"/>
        <v>0</v>
      </c>
      <c r="M2515" s="22">
        <f t="shared" si="278"/>
        <v>4.1666666666666685E-2</v>
      </c>
      <c r="N2515" s="48">
        <v>33</v>
      </c>
      <c r="O2515" s="54" t="str">
        <f>IF(N2515="","",IFERROR(VLOOKUP(N2515,EMPRESAS!$A:$C,3,FALSE),"NAO CADASTRADA"))</f>
        <v>SALBEGO</v>
      </c>
      <c r="P2515" s="50">
        <v>51</v>
      </c>
      <c r="Q2515" s="54" t="str">
        <f>IF(P2515="","",IFERROR(VLOOKUP(P2515,ATIVIDADES!$A:$C,3,FALSE),"NAO CADASTRADA"))</f>
        <v>REUNIÃO RH</v>
      </c>
      <c r="R2515" s="42">
        <v>4.1666666666666664E-2</v>
      </c>
      <c r="S2515" s="48">
        <v>8</v>
      </c>
      <c r="T2515" s="54" t="str">
        <f>IF(S2515="","",IFERROR(VLOOKUP(S2515,EMPRESAS!$A:$C,3,FALSE),"NAO CADASTRADA"))</f>
        <v>COOPERFER</v>
      </c>
      <c r="U2515" s="50">
        <v>52</v>
      </c>
      <c r="V2515" s="54" t="str">
        <f>IF(U2515="","",IFERROR(VLOOKUP(U2515,ATIVIDADES!$A:$C,3,FALSE),"NAO CADASTRADA"))</f>
        <v xml:space="preserve">REVISÃO DPTO PESSOAL </v>
      </c>
      <c r="W2515" s="42">
        <v>0.28333333333333333</v>
      </c>
      <c r="X2515" s="48"/>
      <c r="Y2515" s="54" t="str">
        <f>IF(X2515="","",IFERROR(VLOOKUP(X2515,EMPRESAS!$A:$C,3,FALSE),"NAO CADASTRADA"))</f>
        <v/>
      </c>
      <c r="Z2515" s="50"/>
      <c r="AA2515" s="54" t="str">
        <f>IF(Z2515="","",IFERROR(VLOOKUP(Z2515,ATIVIDADES!$A:$C,3,FALSE),"NAO CADASTRADA"))</f>
        <v/>
      </c>
      <c r="AB2515" s="42"/>
      <c r="AC2515" s="48"/>
      <c r="AD2515" s="54" t="str">
        <f>IF(AC2515="","",IFERROR(VLOOKUP(AC2515,EMPRESAS!$A:$C,3,FALSE),"NAO CADASTRADA"))</f>
        <v/>
      </c>
      <c r="AE2515" s="50"/>
      <c r="AF2515" s="54" t="str">
        <f>IF(AE2515="","",IFERROR(VLOOKUP(AE2515,ATIVIDADES!$A:$C,3,FALSE),"NAO CADASTRADA"))</f>
        <v/>
      </c>
      <c r="AG2515" s="42"/>
      <c r="AH2515" s="48"/>
      <c r="AI2515" s="54" t="str">
        <f>IF(AH2515="","",IFERROR(VLOOKUP(AH2515,EMPRESAS!$A:$C,3,FALSE),"NAO CADASTRADA"))</f>
        <v/>
      </c>
      <c r="AJ2515" s="50"/>
      <c r="AK2515" s="54" t="str">
        <f>IF(AJ2515="","",IFERROR(VLOOKUP(AJ2515,ATIVIDADES!$A:$C,3,FALSE),"NAO CADASTRADA"))</f>
        <v/>
      </c>
      <c r="AL2515" s="42"/>
    </row>
    <row r="2516" spans="1:38" x14ac:dyDescent="0.25">
      <c r="A2516" s="26" t="str">
        <f t="shared" si="275"/>
        <v>OK</v>
      </c>
      <c r="B2516" s="29">
        <f t="shared" si="276"/>
        <v>2487914866</v>
      </c>
      <c r="C2516" s="30">
        <v>44604</v>
      </c>
      <c r="D2516" s="18">
        <f t="shared" si="279"/>
        <v>44593</v>
      </c>
      <c r="E2516" s="19" t="str">
        <f>IF(ISERROR(VLOOKUP(C2516,FERIADOS!$A:$B,1,FALSE)),IF(WEEKDAY(C2516)=1,"Dom",IF(WEEKDAY(C2516)=2,"Seg",IF(WEEKDAY(C2516)=3,"Ter",IF(WEEKDAY(C2516)=4,"Qua",IF(WEEKDAY(C2516)=5,"Qui",IF(WEEKDAY(C2516)=6,"Sex","Sab")))))),"Feriado")</f>
        <v>Sab</v>
      </c>
      <c r="F2516" s="32"/>
      <c r="G2516" s="33"/>
      <c r="H2516" s="33"/>
      <c r="I2516" s="33"/>
      <c r="J2516" s="21" t="str">
        <f t="shared" si="277"/>
        <v/>
      </c>
      <c r="K2516" s="21">
        <f t="shared" si="273"/>
        <v>0</v>
      </c>
      <c r="L2516" s="21" t="str">
        <f t="shared" si="274"/>
        <v/>
      </c>
      <c r="M2516" s="22" t="str">
        <f t="shared" si="278"/>
        <v/>
      </c>
      <c r="N2516" s="48"/>
      <c r="O2516" s="54" t="str">
        <f>IF(N2516="","",IFERROR(VLOOKUP(N2516,EMPRESAS!$A:$C,3,FALSE),"NAO CADASTRADA"))</f>
        <v/>
      </c>
      <c r="P2516" s="50"/>
      <c r="Q2516" s="54" t="str">
        <f>IF(P2516="","",IFERROR(VLOOKUP(P2516,ATIVIDADES!$A:$C,3,FALSE),"NAO CADASTRADA"))</f>
        <v/>
      </c>
      <c r="R2516" s="42"/>
      <c r="S2516" s="48"/>
      <c r="T2516" s="54" t="str">
        <f>IF(S2516="","",IFERROR(VLOOKUP(S2516,EMPRESAS!$A:$C,3,FALSE),"NAO CADASTRADA"))</f>
        <v/>
      </c>
      <c r="U2516" s="50"/>
      <c r="V2516" s="54" t="str">
        <f>IF(U2516="","",IFERROR(VLOOKUP(U2516,ATIVIDADES!$A:$C,3,FALSE),"NAO CADASTRADA"))</f>
        <v/>
      </c>
      <c r="W2516" s="42"/>
      <c r="X2516" s="48"/>
      <c r="Y2516" s="54" t="str">
        <f>IF(X2516="","",IFERROR(VLOOKUP(X2516,EMPRESAS!$A:$C,3,FALSE),"NAO CADASTRADA"))</f>
        <v/>
      </c>
      <c r="Z2516" s="50"/>
      <c r="AA2516" s="54" t="str">
        <f>IF(Z2516="","",IFERROR(VLOOKUP(Z2516,ATIVIDADES!$A:$C,3,FALSE),"NAO CADASTRADA"))</f>
        <v/>
      </c>
      <c r="AB2516" s="42"/>
      <c r="AC2516" s="48"/>
      <c r="AD2516" s="54" t="str">
        <f>IF(AC2516="","",IFERROR(VLOOKUP(AC2516,EMPRESAS!$A:$C,3,FALSE),"NAO CADASTRADA"))</f>
        <v/>
      </c>
      <c r="AE2516" s="50"/>
      <c r="AF2516" s="54" t="str">
        <f>IF(AE2516="","",IFERROR(VLOOKUP(AE2516,ATIVIDADES!$A:$C,3,FALSE),"NAO CADASTRADA"))</f>
        <v/>
      </c>
      <c r="AG2516" s="42"/>
      <c r="AH2516" s="48"/>
      <c r="AI2516" s="54" t="str">
        <f>IF(AH2516="","",IFERROR(VLOOKUP(AH2516,EMPRESAS!$A:$C,3,FALSE),"NAO CADASTRADA"))</f>
        <v/>
      </c>
      <c r="AJ2516" s="50"/>
      <c r="AK2516" s="54" t="str">
        <f>IF(AJ2516="","",IFERROR(VLOOKUP(AJ2516,ATIVIDADES!$A:$C,3,FALSE),"NAO CADASTRADA"))</f>
        <v/>
      </c>
      <c r="AL2516" s="42"/>
    </row>
    <row r="2517" spans="1:38" x14ac:dyDescent="0.25">
      <c r="A2517" s="26" t="str">
        <f t="shared" si="275"/>
        <v>OK</v>
      </c>
      <c r="B2517" s="29">
        <f t="shared" si="276"/>
        <v>2487914866</v>
      </c>
      <c r="C2517" s="30">
        <v>44605</v>
      </c>
      <c r="D2517" s="18">
        <f t="shared" si="279"/>
        <v>44593</v>
      </c>
      <c r="E2517" s="19" t="str">
        <f>IF(ISERROR(VLOOKUP(C2517,FERIADOS!$A:$B,1,FALSE)),IF(WEEKDAY(C2517)=1,"Dom",IF(WEEKDAY(C2517)=2,"Seg",IF(WEEKDAY(C2517)=3,"Ter",IF(WEEKDAY(C2517)=4,"Qua",IF(WEEKDAY(C2517)=5,"Qui",IF(WEEKDAY(C2517)=6,"Sex","Sab")))))),"Feriado")</f>
        <v>Dom</v>
      </c>
      <c r="F2517" s="32"/>
      <c r="G2517" s="33"/>
      <c r="H2517" s="33"/>
      <c r="I2517" s="33"/>
      <c r="J2517" s="21" t="str">
        <f t="shared" si="277"/>
        <v/>
      </c>
      <c r="K2517" s="21">
        <f t="shared" si="273"/>
        <v>0</v>
      </c>
      <c r="L2517" s="21" t="str">
        <f t="shared" si="274"/>
        <v/>
      </c>
      <c r="M2517" s="22" t="str">
        <f t="shared" si="278"/>
        <v/>
      </c>
      <c r="N2517" s="48"/>
      <c r="O2517" s="54" t="str">
        <f>IF(N2517="","",IFERROR(VLOOKUP(N2517,EMPRESAS!$A:$C,3,FALSE),"NAO CADASTRADA"))</f>
        <v/>
      </c>
      <c r="P2517" s="50"/>
      <c r="Q2517" s="54" t="str">
        <f>IF(P2517="","",IFERROR(VLOOKUP(P2517,ATIVIDADES!$A:$C,3,FALSE),"NAO CADASTRADA"))</f>
        <v/>
      </c>
      <c r="R2517" s="42"/>
      <c r="S2517" s="48"/>
      <c r="T2517" s="54" t="str">
        <f>IF(S2517="","",IFERROR(VLOOKUP(S2517,EMPRESAS!$A:$C,3,FALSE),"NAO CADASTRADA"))</f>
        <v/>
      </c>
      <c r="U2517" s="50"/>
      <c r="V2517" s="54" t="str">
        <f>IF(U2517="","",IFERROR(VLOOKUP(U2517,ATIVIDADES!$A:$C,3,FALSE),"NAO CADASTRADA"))</f>
        <v/>
      </c>
      <c r="W2517" s="42"/>
      <c r="X2517" s="48"/>
      <c r="Y2517" s="54" t="str">
        <f>IF(X2517="","",IFERROR(VLOOKUP(X2517,EMPRESAS!$A:$C,3,FALSE),"NAO CADASTRADA"))</f>
        <v/>
      </c>
      <c r="Z2517" s="50"/>
      <c r="AA2517" s="54" t="str">
        <f>IF(Z2517="","",IFERROR(VLOOKUP(Z2517,ATIVIDADES!$A:$C,3,FALSE),"NAO CADASTRADA"))</f>
        <v/>
      </c>
      <c r="AB2517" s="42"/>
      <c r="AC2517" s="48"/>
      <c r="AD2517" s="54" t="str">
        <f>IF(AC2517="","",IFERROR(VLOOKUP(AC2517,EMPRESAS!$A:$C,3,FALSE),"NAO CADASTRADA"))</f>
        <v/>
      </c>
      <c r="AE2517" s="50"/>
      <c r="AF2517" s="54" t="str">
        <f>IF(AE2517="","",IFERROR(VLOOKUP(AE2517,ATIVIDADES!$A:$C,3,FALSE),"NAO CADASTRADA"))</f>
        <v/>
      </c>
      <c r="AG2517" s="42"/>
      <c r="AH2517" s="48"/>
      <c r="AI2517" s="54" t="str">
        <f>IF(AH2517="","",IFERROR(VLOOKUP(AH2517,EMPRESAS!$A:$C,3,FALSE),"NAO CADASTRADA"))</f>
        <v/>
      </c>
      <c r="AJ2517" s="50"/>
      <c r="AK2517" s="54" t="str">
        <f>IF(AJ2517="","",IFERROR(VLOOKUP(AJ2517,ATIVIDADES!$A:$C,3,FALSE),"NAO CADASTRADA"))</f>
        <v/>
      </c>
      <c r="AL2517" s="42"/>
    </row>
    <row r="2518" spans="1:38" x14ac:dyDescent="0.25">
      <c r="A2518" s="26" t="str">
        <f t="shared" si="275"/>
        <v>OK</v>
      </c>
      <c r="B2518" s="29">
        <f t="shared" si="276"/>
        <v>2487914866</v>
      </c>
      <c r="C2518" s="30">
        <v>44606</v>
      </c>
      <c r="D2518" s="18">
        <f t="shared" si="279"/>
        <v>44593</v>
      </c>
      <c r="E2518" s="19" t="str">
        <f>IF(ISERROR(VLOOKUP(C2518,FERIADOS!$A:$B,1,FALSE)),IF(WEEKDAY(C2518)=1,"Dom",IF(WEEKDAY(C2518)=2,"Seg",IF(WEEKDAY(C2518)=3,"Ter",IF(WEEKDAY(C2518)=4,"Qua",IF(WEEKDAY(C2518)=5,"Qui",IF(WEEKDAY(C2518)=6,"Sex","Sab")))))),"Feriado")</f>
        <v>Seg</v>
      </c>
      <c r="F2518" s="32">
        <v>0.32291666666666669</v>
      </c>
      <c r="G2518" s="33">
        <v>0.5</v>
      </c>
      <c r="H2518" s="33">
        <v>0.54166666666666663</v>
      </c>
      <c r="I2518" s="33">
        <v>0.7416666666666667</v>
      </c>
      <c r="J2518" s="21">
        <f t="shared" si="277"/>
        <v>0.37708333333333338</v>
      </c>
      <c r="K2518" s="21">
        <f t="shared" si="273"/>
        <v>0.37708333333333333</v>
      </c>
      <c r="L2518" s="21">
        <f t="shared" si="274"/>
        <v>1.0416666666666685E-2</v>
      </c>
      <c r="M2518" s="22">
        <f t="shared" si="278"/>
        <v>0</v>
      </c>
      <c r="N2518" s="48">
        <v>33</v>
      </c>
      <c r="O2518" s="54" t="str">
        <f>IF(N2518="","",IFERROR(VLOOKUP(N2518,EMPRESAS!$A:$C,3,FALSE),"NAO CADASTRADA"))</f>
        <v>SALBEGO</v>
      </c>
      <c r="P2518" s="50">
        <v>51</v>
      </c>
      <c r="Q2518" s="54" t="str">
        <f>IF(P2518="","",IFERROR(VLOOKUP(P2518,ATIVIDADES!$A:$C,3,FALSE),"NAO CADASTRADA"))</f>
        <v>REUNIÃO RH</v>
      </c>
      <c r="R2518" s="42">
        <v>1.3888888888888888E-2</v>
      </c>
      <c r="S2518" s="48">
        <v>8</v>
      </c>
      <c r="T2518" s="54" t="str">
        <f>IF(S2518="","",IFERROR(VLOOKUP(S2518,EMPRESAS!$A:$C,3,FALSE),"NAO CADASTRADA"))</f>
        <v>COOPERFER</v>
      </c>
      <c r="U2518" s="50">
        <v>52</v>
      </c>
      <c r="V2518" s="54" t="str">
        <f>IF(U2518="","",IFERROR(VLOOKUP(U2518,ATIVIDADES!$A:$C,3,FALSE),"NAO CADASTRADA"))</f>
        <v xml:space="preserve">REVISÃO DPTO PESSOAL </v>
      </c>
      <c r="W2518" s="42">
        <v>0.36319444444444443</v>
      </c>
      <c r="X2518" s="48"/>
      <c r="Y2518" s="54" t="str">
        <f>IF(X2518="","",IFERROR(VLOOKUP(X2518,EMPRESAS!$A:$C,3,FALSE),"NAO CADASTRADA"))</f>
        <v/>
      </c>
      <c r="Z2518" s="50"/>
      <c r="AA2518" s="54" t="str">
        <f>IF(Z2518="","",IFERROR(VLOOKUP(Z2518,ATIVIDADES!$A:$C,3,FALSE),"NAO CADASTRADA"))</f>
        <v/>
      </c>
      <c r="AB2518" s="42"/>
      <c r="AC2518" s="48"/>
      <c r="AD2518" s="54" t="str">
        <f>IF(AC2518="","",IFERROR(VLOOKUP(AC2518,EMPRESAS!$A:$C,3,FALSE),"NAO CADASTRADA"))</f>
        <v/>
      </c>
      <c r="AE2518" s="50"/>
      <c r="AF2518" s="54" t="str">
        <f>IF(AE2518="","",IFERROR(VLOOKUP(AE2518,ATIVIDADES!$A:$C,3,FALSE),"NAO CADASTRADA"))</f>
        <v/>
      </c>
      <c r="AG2518" s="42"/>
      <c r="AH2518" s="48"/>
      <c r="AI2518" s="54" t="str">
        <f>IF(AH2518="","",IFERROR(VLOOKUP(AH2518,EMPRESAS!$A:$C,3,FALSE),"NAO CADASTRADA"))</f>
        <v/>
      </c>
      <c r="AJ2518" s="50"/>
      <c r="AK2518" s="54" t="str">
        <f>IF(AJ2518="","",IFERROR(VLOOKUP(AJ2518,ATIVIDADES!$A:$C,3,FALSE),"NAO CADASTRADA"))</f>
        <v/>
      </c>
      <c r="AL2518" s="42"/>
    </row>
    <row r="2519" spans="1:38" x14ac:dyDescent="0.25">
      <c r="A2519" s="26" t="str">
        <f t="shared" si="275"/>
        <v>OK</v>
      </c>
      <c r="B2519" s="29">
        <f t="shared" si="276"/>
        <v>2487914866</v>
      </c>
      <c r="C2519" s="30">
        <v>44607</v>
      </c>
      <c r="D2519" s="18">
        <f t="shared" si="279"/>
        <v>44593</v>
      </c>
      <c r="E2519" s="19" t="str">
        <f>IF(ISERROR(VLOOKUP(C2519,FERIADOS!$A:$B,1,FALSE)),IF(WEEKDAY(C2519)=1,"Dom",IF(WEEKDAY(C2519)=2,"Seg",IF(WEEKDAY(C2519)=3,"Ter",IF(WEEKDAY(C2519)=4,"Qua",IF(WEEKDAY(C2519)=5,"Qui",IF(WEEKDAY(C2519)=6,"Sex","Sab")))))),"Feriado")</f>
        <v>Ter</v>
      </c>
      <c r="F2519" s="32">
        <v>0.32291666666666669</v>
      </c>
      <c r="G2519" s="33">
        <v>0.5</v>
      </c>
      <c r="H2519" s="33">
        <v>0.54166666666666663</v>
      </c>
      <c r="I2519" s="33">
        <v>0.7416666666666667</v>
      </c>
      <c r="J2519" s="21">
        <f t="shared" si="277"/>
        <v>0.37708333333333338</v>
      </c>
      <c r="K2519" s="21">
        <f t="shared" si="273"/>
        <v>0.37708333333333333</v>
      </c>
      <c r="L2519" s="21">
        <f t="shared" si="274"/>
        <v>1.0416666666666685E-2</v>
      </c>
      <c r="M2519" s="22">
        <f t="shared" si="278"/>
        <v>0</v>
      </c>
      <c r="N2519" s="48">
        <v>33</v>
      </c>
      <c r="O2519" s="54" t="str">
        <f>IF(N2519="","",IFERROR(VLOOKUP(N2519,EMPRESAS!$A:$C,3,FALSE),"NAO CADASTRADA"))</f>
        <v>SALBEGO</v>
      </c>
      <c r="P2519" s="50">
        <v>51</v>
      </c>
      <c r="Q2519" s="54" t="str">
        <f>IF(P2519="","",IFERROR(VLOOKUP(P2519,ATIVIDADES!$A:$C,3,FALSE),"NAO CADASTRADA"))</f>
        <v>REUNIÃO RH</v>
      </c>
      <c r="R2519" s="42">
        <v>1.3888888888888888E-2</v>
      </c>
      <c r="S2519" s="48">
        <v>8</v>
      </c>
      <c r="T2519" s="54" t="str">
        <f>IF(S2519="","",IFERROR(VLOOKUP(S2519,EMPRESAS!$A:$C,3,FALSE),"NAO CADASTRADA"))</f>
        <v>COOPERFER</v>
      </c>
      <c r="U2519" s="50">
        <v>52</v>
      </c>
      <c r="V2519" s="54" t="str">
        <f>IF(U2519="","",IFERROR(VLOOKUP(U2519,ATIVIDADES!$A:$C,3,FALSE),"NAO CADASTRADA"))</f>
        <v xml:space="preserve">REVISÃO DPTO PESSOAL </v>
      </c>
      <c r="W2519" s="42">
        <v>0.36319444444444443</v>
      </c>
      <c r="X2519" s="48"/>
      <c r="Y2519" s="54" t="str">
        <f>IF(X2519="","",IFERROR(VLOOKUP(X2519,EMPRESAS!$A:$C,3,FALSE),"NAO CADASTRADA"))</f>
        <v/>
      </c>
      <c r="Z2519" s="50"/>
      <c r="AA2519" s="54" t="str">
        <f>IF(Z2519="","",IFERROR(VLOOKUP(Z2519,ATIVIDADES!$A:$C,3,FALSE),"NAO CADASTRADA"))</f>
        <v/>
      </c>
      <c r="AB2519" s="42"/>
      <c r="AC2519" s="48"/>
      <c r="AD2519" s="54" t="str">
        <f>IF(AC2519="","",IFERROR(VLOOKUP(AC2519,EMPRESAS!$A:$C,3,FALSE),"NAO CADASTRADA"))</f>
        <v/>
      </c>
      <c r="AE2519" s="50"/>
      <c r="AF2519" s="54" t="str">
        <f>IF(AE2519="","",IFERROR(VLOOKUP(AE2519,ATIVIDADES!$A:$C,3,FALSE),"NAO CADASTRADA"))</f>
        <v/>
      </c>
      <c r="AG2519" s="42"/>
      <c r="AH2519" s="48"/>
      <c r="AI2519" s="54" t="str">
        <f>IF(AH2519="","",IFERROR(VLOOKUP(AH2519,EMPRESAS!$A:$C,3,FALSE),"NAO CADASTRADA"))</f>
        <v/>
      </c>
      <c r="AJ2519" s="50"/>
      <c r="AK2519" s="54" t="str">
        <f>IF(AJ2519="","",IFERROR(VLOOKUP(AJ2519,ATIVIDADES!$A:$C,3,FALSE),"NAO CADASTRADA"))</f>
        <v/>
      </c>
      <c r="AL2519" s="42"/>
    </row>
    <row r="2520" spans="1:38" x14ac:dyDescent="0.25">
      <c r="A2520" s="26" t="str">
        <f t="shared" si="275"/>
        <v>OK</v>
      </c>
      <c r="B2520" s="29">
        <f t="shared" si="276"/>
        <v>2487914866</v>
      </c>
      <c r="C2520" s="30">
        <v>44608</v>
      </c>
      <c r="D2520" s="18">
        <f t="shared" si="279"/>
        <v>44593</v>
      </c>
      <c r="E2520" s="19" t="str">
        <f>IF(ISERROR(VLOOKUP(C2520,FERIADOS!$A:$B,1,FALSE)),IF(WEEKDAY(C2520)=1,"Dom",IF(WEEKDAY(C2520)=2,"Seg",IF(WEEKDAY(C2520)=3,"Ter",IF(WEEKDAY(C2520)=4,"Qua",IF(WEEKDAY(C2520)=5,"Qui",IF(WEEKDAY(C2520)=6,"Sex","Sab")))))),"Feriado")</f>
        <v>Qua</v>
      </c>
      <c r="F2520" s="32">
        <v>0.32291666666666669</v>
      </c>
      <c r="G2520" s="33">
        <v>0.5</v>
      </c>
      <c r="H2520" s="33">
        <v>0.54166666666666663</v>
      </c>
      <c r="I2520" s="33">
        <v>0.7416666666666667</v>
      </c>
      <c r="J2520" s="21">
        <f t="shared" si="277"/>
        <v>0.37708333333333338</v>
      </c>
      <c r="K2520" s="21">
        <f t="shared" si="273"/>
        <v>0.37708333333333333</v>
      </c>
      <c r="L2520" s="21">
        <f t="shared" si="274"/>
        <v>1.0416666666666685E-2</v>
      </c>
      <c r="M2520" s="22">
        <f t="shared" si="278"/>
        <v>0</v>
      </c>
      <c r="N2520" s="48">
        <v>8</v>
      </c>
      <c r="O2520" s="54" t="str">
        <f>IF(N2520="","",IFERROR(VLOOKUP(N2520,EMPRESAS!$A:$C,3,FALSE),"NAO CADASTRADA"))</f>
        <v>COOPERFER</v>
      </c>
      <c r="P2520" s="50">
        <v>52</v>
      </c>
      <c r="Q2520" s="54" t="str">
        <f>IF(P2520="","",IFERROR(VLOOKUP(P2520,ATIVIDADES!$A:$C,3,FALSE),"NAO CADASTRADA"))</f>
        <v xml:space="preserve">REVISÃO DPTO PESSOAL </v>
      </c>
      <c r="R2520" s="42">
        <v>0.31458333333333333</v>
      </c>
      <c r="S2520" s="48">
        <v>4</v>
      </c>
      <c r="T2520" s="54" t="str">
        <f>IF(S2520="","",IFERROR(VLOOKUP(S2520,EMPRESAS!$A:$C,3,FALSE),"NAO CADASTRADA"))</f>
        <v>CPSA</v>
      </c>
      <c r="U2520" s="50">
        <v>51</v>
      </c>
      <c r="V2520" s="54" t="str">
        <f>IF(U2520="","",IFERROR(VLOOKUP(U2520,ATIVIDADES!$A:$C,3,FALSE),"NAO CADASTRADA"))</f>
        <v>REUNIÃO RH</v>
      </c>
      <c r="W2520" s="42">
        <v>6.25E-2</v>
      </c>
      <c r="X2520" s="48"/>
      <c r="Y2520" s="54" t="str">
        <f>IF(X2520="","",IFERROR(VLOOKUP(X2520,EMPRESAS!$A:$C,3,FALSE),"NAO CADASTRADA"))</f>
        <v/>
      </c>
      <c r="Z2520" s="50"/>
      <c r="AA2520" s="54" t="str">
        <f>IF(Z2520="","",IFERROR(VLOOKUP(Z2520,ATIVIDADES!$A:$C,3,FALSE),"NAO CADASTRADA"))</f>
        <v/>
      </c>
      <c r="AB2520" s="42"/>
      <c r="AC2520" s="48"/>
      <c r="AD2520" s="54" t="str">
        <f>IF(AC2520="","",IFERROR(VLOOKUP(AC2520,EMPRESAS!$A:$C,3,FALSE),"NAO CADASTRADA"))</f>
        <v/>
      </c>
      <c r="AE2520" s="50"/>
      <c r="AF2520" s="54" t="str">
        <f>IF(AE2520="","",IFERROR(VLOOKUP(AE2520,ATIVIDADES!$A:$C,3,FALSE),"NAO CADASTRADA"))</f>
        <v/>
      </c>
      <c r="AG2520" s="42"/>
      <c r="AH2520" s="48"/>
      <c r="AI2520" s="54" t="str">
        <f>IF(AH2520="","",IFERROR(VLOOKUP(AH2520,EMPRESAS!$A:$C,3,FALSE),"NAO CADASTRADA"))</f>
        <v/>
      </c>
      <c r="AJ2520" s="50"/>
      <c r="AK2520" s="54" t="str">
        <f>IF(AJ2520="","",IFERROR(VLOOKUP(AJ2520,ATIVIDADES!$A:$C,3,FALSE),"NAO CADASTRADA"))</f>
        <v/>
      </c>
      <c r="AL2520" s="42"/>
    </row>
    <row r="2521" spans="1:38" x14ac:dyDescent="0.25">
      <c r="A2521" s="26" t="str">
        <f t="shared" si="275"/>
        <v>OK</v>
      </c>
      <c r="B2521" s="29">
        <f t="shared" si="276"/>
        <v>2487914866</v>
      </c>
      <c r="C2521" s="30">
        <v>44609</v>
      </c>
      <c r="D2521" s="18">
        <f t="shared" si="279"/>
        <v>44593</v>
      </c>
      <c r="E2521" s="19" t="str">
        <f>IF(ISERROR(VLOOKUP(C2521,FERIADOS!$A:$B,1,FALSE)),IF(WEEKDAY(C2521)=1,"Dom",IF(WEEKDAY(C2521)=2,"Seg",IF(WEEKDAY(C2521)=3,"Ter",IF(WEEKDAY(C2521)=4,"Qua",IF(WEEKDAY(C2521)=5,"Qui",IF(WEEKDAY(C2521)=6,"Sex","Sab")))))),"Feriado")</f>
        <v>Qui</v>
      </c>
      <c r="F2521" s="32">
        <v>0.32291666666666669</v>
      </c>
      <c r="G2521" s="33">
        <v>0.5</v>
      </c>
      <c r="H2521" s="33">
        <v>0.54166666666666663</v>
      </c>
      <c r="I2521" s="33">
        <v>0.7416666666666667</v>
      </c>
      <c r="J2521" s="21">
        <f t="shared" si="277"/>
        <v>0.37708333333333338</v>
      </c>
      <c r="K2521" s="21">
        <f t="shared" si="273"/>
        <v>0.37708333333333333</v>
      </c>
      <c r="L2521" s="21">
        <f t="shared" si="274"/>
        <v>1.0416666666666685E-2</v>
      </c>
      <c r="M2521" s="22">
        <f t="shared" si="278"/>
        <v>0</v>
      </c>
      <c r="N2521" s="48">
        <v>50</v>
      </c>
      <c r="O2521" s="54" t="str">
        <f>IF(N2521="","",IFERROR(VLOOKUP(N2521,EMPRESAS!$A:$C,3,FALSE),"NAO CADASTRADA"))</f>
        <v>SIMIONATO</v>
      </c>
      <c r="P2521" s="50">
        <v>84</v>
      </c>
      <c r="Q2521" s="54" t="str">
        <f>IF(P2521="","",IFERROR(VLOOKUP(P2521,ATIVIDADES!$A:$C,3,FALSE),"NAO CADASTRADA"))</f>
        <v>TI</v>
      </c>
      <c r="R2521" s="42">
        <v>5.2083333333333336E-2</v>
      </c>
      <c r="S2521" s="48">
        <v>4</v>
      </c>
      <c r="T2521" s="54" t="str">
        <f>IF(S2521="","",IFERROR(VLOOKUP(S2521,EMPRESAS!$A:$C,3,FALSE),"NAO CADASTRADA"))</f>
        <v>CPSA</v>
      </c>
      <c r="U2521" s="50">
        <v>52</v>
      </c>
      <c r="V2521" s="54" t="str">
        <f>IF(U2521="","",IFERROR(VLOOKUP(U2521,ATIVIDADES!$A:$C,3,FALSE),"NAO CADASTRADA"))</f>
        <v xml:space="preserve">REVISÃO DPTO PESSOAL </v>
      </c>
      <c r="W2521" s="42">
        <v>0.25</v>
      </c>
      <c r="X2521" s="48">
        <v>8</v>
      </c>
      <c r="Y2521" s="54" t="str">
        <f>IF(X2521="","",IFERROR(VLOOKUP(X2521,EMPRESAS!$A:$C,3,FALSE),"NAO CADASTRADA"))</f>
        <v>COOPERFER</v>
      </c>
      <c r="Z2521" s="50">
        <v>52</v>
      </c>
      <c r="AA2521" s="54" t="str">
        <f>IF(Z2521="","",IFERROR(VLOOKUP(Z2521,ATIVIDADES!$A:$C,3,FALSE),"NAO CADASTRADA"))</f>
        <v xml:space="preserve">REVISÃO DPTO PESSOAL </v>
      </c>
      <c r="AB2521" s="42">
        <v>7.4999999999999997E-2</v>
      </c>
      <c r="AC2521" s="48"/>
      <c r="AD2521" s="54" t="str">
        <f>IF(AC2521="","",IFERROR(VLOOKUP(AC2521,EMPRESAS!$A:$C,3,FALSE),"NAO CADASTRADA"))</f>
        <v/>
      </c>
      <c r="AE2521" s="50"/>
      <c r="AF2521" s="54" t="str">
        <f>IF(AE2521="","",IFERROR(VLOOKUP(AE2521,ATIVIDADES!$A:$C,3,FALSE),"NAO CADASTRADA"))</f>
        <v/>
      </c>
      <c r="AG2521" s="42"/>
      <c r="AH2521" s="48"/>
      <c r="AI2521" s="54" t="str">
        <f>IF(AH2521="","",IFERROR(VLOOKUP(AH2521,EMPRESAS!$A:$C,3,FALSE),"NAO CADASTRADA"))</f>
        <v/>
      </c>
      <c r="AJ2521" s="50"/>
      <c r="AK2521" s="54" t="str">
        <f>IF(AJ2521="","",IFERROR(VLOOKUP(AJ2521,ATIVIDADES!$A:$C,3,FALSE),"NAO CADASTRADA"))</f>
        <v/>
      </c>
      <c r="AL2521" s="42"/>
    </row>
    <row r="2522" spans="1:38" x14ac:dyDescent="0.25">
      <c r="A2522" s="26" t="str">
        <f t="shared" si="275"/>
        <v>OK</v>
      </c>
      <c r="B2522" s="29">
        <f t="shared" si="276"/>
        <v>2487914866</v>
      </c>
      <c r="C2522" s="30">
        <v>44610</v>
      </c>
      <c r="D2522" s="18">
        <f t="shared" si="279"/>
        <v>44593</v>
      </c>
      <c r="E2522" s="19" t="str">
        <f>IF(ISERROR(VLOOKUP(C2522,FERIADOS!$A:$B,1,FALSE)),IF(WEEKDAY(C2522)=1,"Dom",IF(WEEKDAY(C2522)=2,"Seg",IF(WEEKDAY(C2522)=3,"Ter",IF(WEEKDAY(C2522)=4,"Qua",IF(WEEKDAY(C2522)=5,"Qui",IF(WEEKDAY(C2522)=6,"Sex","Sab")))))),"Feriado")</f>
        <v>Sex</v>
      </c>
      <c r="F2522" s="32">
        <v>0.32291666666666669</v>
      </c>
      <c r="G2522" s="33">
        <v>0.5</v>
      </c>
      <c r="H2522" s="33">
        <v>0.54166666666666663</v>
      </c>
      <c r="I2522" s="33">
        <v>0.68958333333333333</v>
      </c>
      <c r="J2522" s="21">
        <f t="shared" si="277"/>
        <v>0.32500000000000001</v>
      </c>
      <c r="K2522" s="21">
        <f t="shared" si="273"/>
        <v>0.32500000000000001</v>
      </c>
      <c r="L2522" s="21">
        <f t="shared" si="274"/>
        <v>0</v>
      </c>
      <c r="M2522" s="22">
        <f t="shared" si="278"/>
        <v>4.1666666666666685E-2</v>
      </c>
      <c r="N2522" s="48">
        <v>42</v>
      </c>
      <c r="O2522" s="54" t="str">
        <f>IF(N2522="","",IFERROR(VLOOKUP(N2522,EMPRESAS!$A:$C,3,FALSE),"NAO CADASTRADA"))</f>
        <v>STAR SU</v>
      </c>
      <c r="P2522" s="50">
        <v>73</v>
      </c>
      <c r="Q2522" s="54" t="str">
        <f>IF(P2522="","",IFERROR(VLOOKUP(P2522,ATIVIDADES!$A:$C,3,FALSE),"NAO CADASTRADA"))</f>
        <v>TRABALHO ESPECIAL</v>
      </c>
      <c r="R2522" s="42">
        <v>0.15972222222222224</v>
      </c>
      <c r="S2522" s="48">
        <v>8</v>
      </c>
      <c r="T2522" s="54" t="str">
        <f>IF(S2522="","",IFERROR(VLOOKUP(S2522,EMPRESAS!$A:$C,3,FALSE),"NAO CADASTRADA"))</f>
        <v>COOPERFER</v>
      </c>
      <c r="U2522" s="50">
        <v>52</v>
      </c>
      <c r="V2522" s="54" t="str">
        <f>IF(U2522="","",IFERROR(VLOOKUP(U2522,ATIVIDADES!$A:$C,3,FALSE),"NAO CADASTRADA"))</f>
        <v xml:space="preserve">REVISÃO DPTO PESSOAL </v>
      </c>
      <c r="W2522" s="42">
        <v>0.16527777777777777</v>
      </c>
      <c r="X2522" s="48"/>
      <c r="Y2522" s="54" t="str">
        <f>IF(X2522="","",IFERROR(VLOOKUP(X2522,EMPRESAS!$A:$C,3,FALSE),"NAO CADASTRADA"))</f>
        <v/>
      </c>
      <c r="Z2522" s="50"/>
      <c r="AA2522" s="54" t="str">
        <f>IF(Z2522="","",IFERROR(VLOOKUP(Z2522,ATIVIDADES!$A:$C,3,FALSE),"NAO CADASTRADA"))</f>
        <v/>
      </c>
      <c r="AB2522" s="42"/>
      <c r="AC2522" s="48"/>
      <c r="AD2522" s="54" t="str">
        <f>IF(AC2522="","",IFERROR(VLOOKUP(AC2522,EMPRESAS!$A:$C,3,FALSE),"NAO CADASTRADA"))</f>
        <v/>
      </c>
      <c r="AE2522" s="50"/>
      <c r="AF2522" s="54" t="str">
        <f>IF(AE2522="","",IFERROR(VLOOKUP(AE2522,ATIVIDADES!$A:$C,3,FALSE),"NAO CADASTRADA"))</f>
        <v/>
      </c>
      <c r="AG2522" s="42"/>
      <c r="AH2522" s="48"/>
      <c r="AI2522" s="54" t="str">
        <f>IF(AH2522="","",IFERROR(VLOOKUP(AH2522,EMPRESAS!$A:$C,3,FALSE),"NAO CADASTRADA"))</f>
        <v/>
      </c>
      <c r="AJ2522" s="50"/>
      <c r="AK2522" s="54" t="str">
        <f>IF(AJ2522="","",IFERROR(VLOOKUP(AJ2522,ATIVIDADES!$A:$C,3,FALSE),"NAO CADASTRADA"))</f>
        <v/>
      </c>
      <c r="AL2522" s="42"/>
    </row>
    <row r="2523" spans="1:38" x14ac:dyDescent="0.25">
      <c r="A2523" s="26" t="str">
        <f t="shared" si="275"/>
        <v>OK</v>
      </c>
      <c r="B2523" s="29">
        <f t="shared" si="276"/>
        <v>2487914866</v>
      </c>
      <c r="C2523" s="30">
        <v>44611</v>
      </c>
      <c r="D2523" s="18">
        <f t="shared" si="279"/>
        <v>44593</v>
      </c>
      <c r="E2523" s="19" t="str">
        <f>IF(ISERROR(VLOOKUP(C2523,FERIADOS!$A:$B,1,FALSE)),IF(WEEKDAY(C2523)=1,"Dom",IF(WEEKDAY(C2523)=2,"Seg",IF(WEEKDAY(C2523)=3,"Ter",IF(WEEKDAY(C2523)=4,"Qua",IF(WEEKDAY(C2523)=5,"Qui",IF(WEEKDAY(C2523)=6,"Sex","Sab")))))),"Feriado")</f>
        <v>Sab</v>
      </c>
      <c r="F2523" s="32"/>
      <c r="G2523" s="33"/>
      <c r="H2523" s="33"/>
      <c r="I2523" s="33"/>
      <c r="J2523" s="21" t="str">
        <f t="shared" si="277"/>
        <v/>
      </c>
      <c r="K2523" s="21">
        <f t="shared" si="273"/>
        <v>0</v>
      </c>
      <c r="L2523" s="21" t="str">
        <f t="shared" si="274"/>
        <v/>
      </c>
      <c r="M2523" s="22" t="str">
        <f t="shared" si="278"/>
        <v/>
      </c>
      <c r="N2523" s="48"/>
      <c r="O2523" s="54" t="str">
        <f>IF(N2523="","",IFERROR(VLOOKUP(N2523,EMPRESAS!$A:$C,3,FALSE),"NAO CADASTRADA"))</f>
        <v/>
      </c>
      <c r="P2523" s="50"/>
      <c r="Q2523" s="54" t="str">
        <f>IF(P2523="","",IFERROR(VLOOKUP(P2523,ATIVIDADES!$A:$C,3,FALSE),"NAO CADASTRADA"))</f>
        <v/>
      </c>
      <c r="R2523" s="42"/>
      <c r="S2523" s="48"/>
      <c r="T2523" s="54" t="str">
        <f>IF(S2523="","",IFERROR(VLOOKUP(S2523,EMPRESAS!$A:$C,3,FALSE),"NAO CADASTRADA"))</f>
        <v/>
      </c>
      <c r="U2523" s="50"/>
      <c r="V2523" s="54" t="str">
        <f>IF(U2523="","",IFERROR(VLOOKUP(U2523,ATIVIDADES!$A:$C,3,FALSE),"NAO CADASTRADA"))</f>
        <v/>
      </c>
      <c r="W2523" s="42"/>
      <c r="X2523" s="48"/>
      <c r="Y2523" s="54" t="str">
        <f>IF(X2523="","",IFERROR(VLOOKUP(X2523,EMPRESAS!$A:$C,3,FALSE),"NAO CADASTRADA"))</f>
        <v/>
      </c>
      <c r="Z2523" s="50"/>
      <c r="AA2523" s="54" t="str">
        <f>IF(Z2523="","",IFERROR(VLOOKUP(Z2523,ATIVIDADES!$A:$C,3,FALSE),"NAO CADASTRADA"))</f>
        <v/>
      </c>
      <c r="AB2523" s="42"/>
      <c r="AC2523" s="48"/>
      <c r="AD2523" s="54" t="str">
        <f>IF(AC2523="","",IFERROR(VLOOKUP(AC2523,EMPRESAS!$A:$C,3,FALSE),"NAO CADASTRADA"))</f>
        <v/>
      </c>
      <c r="AE2523" s="50"/>
      <c r="AF2523" s="54" t="str">
        <f>IF(AE2523="","",IFERROR(VLOOKUP(AE2523,ATIVIDADES!$A:$C,3,FALSE),"NAO CADASTRADA"))</f>
        <v/>
      </c>
      <c r="AG2523" s="42"/>
      <c r="AH2523" s="48"/>
      <c r="AI2523" s="54" t="str">
        <f>IF(AH2523="","",IFERROR(VLOOKUP(AH2523,EMPRESAS!$A:$C,3,FALSE),"NAO CADASTRADA"))</f>
        <v/>
      </c>
      <c r="AJ2523" s="50"/>
      <c r="AK2523" s="54" t="str">
        <f>IF(AJ2523="","",IFERROR(VLOOKUP(AJ2523,ATIVIDADES!$A:$C,3,FALSE),"NAO CADASTRADA"))</f>
        <v/>
      </c>
      <c r="AL2523" s="42"/>
    </row>
    <row r="2524" spans="1:38" x14ac:dyDescent="0.25">
      <c r="A2524" s="26" t="str">
        <f t="shared" si="275"/>
        <v>OK</v>
      </c>
      <c r="B2524" s="29">
        <f t="shared" si="276"/>
        <v>2487914866</v>
      </c>
      <c r="C2524" s="30">
        <v>44612</v>
      </c>
      <c r="D2524" s="18">
        <f t="shared" si="279"/>
        <v>44593</v>
      </c>
      <c r="E2524" s="19" t="str">
        <f>IF(ISERROR(VLOOKUP(C2524,FERIADOS!$A:$B,1,FALSE)),IF(WEEKDAY(C2524)=1,"Dom",IF(WEEKDAY(C2524)=2,"Seg",IF(WEEKDAY(C2524)=3,"Ter",IF(WEEKDAY(C2524)=4,"Qua",IF(WEEKDAY(C2524)=5,"Qui",IF(WEEKDAY(C2524)=6,"Sex","Sab")))))),"Feriado")</f>
        <v>Dom</v>
      </c>
      <c r="F2524" s="32"/>
      <c r="G2524" s="33"/>
      <c r="H2524" s="33"/>
      <c r="I2524" s="33"/>
      <c r="J2524" s="21" t="str">
        <f t="shared" si="277"/>
        <v/>
      </c>
      <c r="K2524" s="21">
        <f t="shared" si="273"/>
        <v>0</v>
      </c>
      <c r="L2524" s="21" t="str">
        <f t="shared" si="274"/>
        <v/>
      </c>
      <c r="M2524" s="22" t="str">
        <f t="shared" si="278"/>
        <v/>
      </c>
      <c r="N2524" s="48"/>
      <c r="O2524" s="54" t="str">
        <f>IF(N2524="","",IFERROR(VLOOKUP(N2524,EMPRESAS!$A:$C,3,FALSE),"NAO CADASTRADA"))</f>
        <v/>
      </c>
      <c r="P2524" s="50"/>
      <c r="Q2524" s="54" t="str">
        <f>IF(P2524="","",IFERROR(VLOOKUP(P2524,ATIVIDADES!$A:$C,3,FALSE),"NAO CADASTRADA"))</f>
        <v/>
      </c>
      <c r="R2524" s="42"/>
      <c r="S2524" s="48"/>
      <c r="T2524" s="54" t="str">
        <f>IF(S2524="","",IFERROR(VLOOKUP(S2524,EMPRESAS!$A:$C,3,FALSE),"NAO CADASTRADA"))</f>
        <v/>
      </c>
      <c r="U2524" s="50"/>
      <c r="V2524" s="54" t="str">
        <f>IF(U2524="","",IFERROR(VLOOKUP(U2524,ATIVIDADES!$A:$C,3,FALSE),"NAO CADASTRADA"))</f>
        <v/>
      </c>
      <c r="W2524" s="42"/>
      <c r="X2524" s="48"/>
      <c r="Y2524" s="54" t="str">
        <f>IF(X2524="","",IFERROR(VLOOKUP(X2524,EMPRESAS!$A:$C,3,FALSE),"NAO CADASTRADA"))</f>
        <v/>
      </c>
      <c r="Z2524" s="50"/>
      <c r="AA2524" s="54" t="str">
        <f>IF(Z2524="","",IFERROR(VLOOKUP(Z2524,ATIVIDADES!$A:$C,3,FALSE),"NAO CADASTRADA"))</f>
        <v/>
      </c>
      <c r="AB2524" s="42"/>
      <c r="AC2524" s="48"/>
      <c r="AD2524" s="54" t="str">
        <f>IF(AC2524="","",IFERROR(VLOOKUP(AC2524,EMPRESAS!$A:$C,3,FALSE),"NAO CADASTRADA"))</f>
        <v/>
      </c>
      <c r="AE2524" s="50"/>
      <c r="AF2524" s="54" t="str">
        <f>IF(AE2524="","",IFERROR(VLOOKUP(AE2524,ATIVIDADES!$A:$C,3,FALSE),"NAO CADASTRADA"))</f>
        <v/>
      </c>
      <c r="AG2524" s="42"/>
      <c r="AH2524" s="48"/>
      <c r="AI2524" s="54" t="str">
        <f>IF(AH2524="","",IFERROR(VLOOKUP(AH2524,EMPRESAS!$A:$C,3,FALSE),"NAO CADASTRADA"))</f>
        <v/>
      </c>
      <c r="AJ2524" s="50"/>
      <c r="AK2524" s="54" t="str">
        <f>IF(AJ2524="","",IFERROR(VLOOKUP(AJ2524,ATIVIDADES!$A:$C,3,FALSE),"NAO CADASTRADA"))</f>
        <v/>
      </c>
      <c r="AL2524" s="42"/>
    </row>
    <row r="2525" spans="1:38" x14ac:dyDescent="0.25">
      <c r="A2525" s="26" t="str">
        <f t="shared" si="275"/>
        <v>OK</v>
      </c>
      <c r="B2525" s="29">
        <f t="shared" si="276"/>
        <v>2487914866</v>
      </c>
      <c r="C2525" s="30">
        <v>44613</v>
      </c>
      <c r="D2525" s="18">
        <f t="shared" si="279"/>
        <v>44593</v>
      </c>
      <c r="E2525" s="19" t="str">
        <f>IF(ISERROR(VLOOKUP(C2525,FERIADOS!$A:$B,1,FALSE)),IF(WEEKDAY(C2525)=1,"Dom",IF(WEEKDAY(C2525)=2,"Seg",IF(WEEKDAY(C2525)=3,"Ter",IF(WEEKDAY(C2525)=4,"Qua",IF(WEEKDAY(C2525)=5,"Qui",IF(WEEKDAY(C2525)=6,"Sex","Sab")))))),"Feriado")</f>
        <v>Seg</v>
      </c>
      <c r="F2525" s="32">
        <v>0.32291666666666669</v>
      </c>
      <c r="G2525" s="33">
        <v>0.5</v>
      </c>
      <c r="H2525" s="33">
        <v>0.54166666666666663</v>
      </c>
      <c r="I2525" s="33">
        <v>0.7416666666666667</v>
      </c>
      <c r="J2525" s="21">
        <f t="shared" si="277"/>
        <v>0.37708333333333338</v>
      </c>
      <c r="K2525" s="21">
        <f t="shared" si="273"/>
        <v>0.37708333333333333</v>
      </c>
      <c r="L2525" s="21">
        <f t="shared" si="274"/>
        <v>1.0416666666666685E-2</v>
      </c>
      <c r="M2525" s="22">
        <f t="shared" si="278"/>
        <v>0</v>
      </c>
      <c r="N2525" s="48">
        <v>4</v>
      </c>
      <c r="O2525" s="54" t="str">
        <f>IF(N2525="","",IFERROR(VLOOKUP(N2525,EMPRESAS!$A:$C,3,FALSE),"NAO CADASTRADA"))</f>
        <v>CPSA</v>
      </c>
      <c r="P2525" s="50">
        <v>52</v>
      </c>
      <c r="Q2525" s="54" t="str">
        <f>IF(P2525="","",IFERROR(VLOOKUP(P2525,ATIVIDADES!$A:$C,3,FALSE),"NAO CADASTRADA"))</f>
        <v xml:space="preserve">REVISÃO DPTO PESSOAL </v>
      </c>
      <c r="R2525" s="42">
        <v>0.33333333333333331</v>
      </c>
      <c r="S2525" s="48">
        <v>8</v>
      </c>
      <c r="T2525" s="54" t="str">
        <f>IF(S2525="","",IFERROR(VLOOKUP(S2525,EMPRESAS!$A:$C,3,FALSE),"NAO CADASTRADA"))</f>
        <v>COOPERFER</v>
      </c>
      <c r="U2525" s="50">
        <v>52</v>
      </c>
      <c r="V2525" s="54" t="str">
        <f>IF(U2525="","",IFERROR(VLOOKUP(U2525,ATIVIDADES!$A:$C,3,FALSE),"NAO CADASTRADA"))</f>
        <v xml:space="preserve">REVISÃO DPTO PESSOAL </v>
      </c>
      <c r="W2525" s="42">
        <v>4.3750000000000004E-2</v>
      </c>
      <c r="X2525" s="48"/>
      <c r="Y2525" s="54" t="str">
        <f>IF(X2525="","",IFERROR(VLOOKUP(X2525,EMPRESAS!$A:$C,3,FALSE),"NAO CADASTRADA"))</f>
        <v/>
      </c>
      <c r="Z2525" s="50"/>
      <c r="AA2525" s="54" t="str">
        <f>IF(Z2525="","",IFERROR(VLOOKUP(Z2525,ATIVIDADES!$A:$C,3,FALSE),"NAO CADASTRADA"))</f>
        <v/>
      </c>
      <c r="AB2525" s="42"/>
      <c r="AC2525" s="48"/>
      <c r="AD2525" s="54" t="str">
        <f>IF(AC2525="","",IFERROR(VLOOKUP(AC2525,EMPRESAS!$A:$C,3,FALSE),"NAO CADASTRADA"))</f>
        <v/>
      </c>
      <c r="AE2525" s="50"/>
      <c r="AF2525" s="54" t="str">
        <f>IF(AE2525="","",IFERROR(VLOOKUP(AE2525,ATIVIDADES!$A:$C,3,FALSE),"NAO CADASTRADA"))</f>
        <v/>
      </c>
      <c r="AG2525" s="42"/>
      <c r="AH2525" s="48"/>
      <c r="AI2525" s="54" t="str">
        <f>IF(AH2525="","",IFERROR(VLOOKUP(AH2525,EMPRESAS!$A:$C,3,FALSE),"NAO CADASTRADA"))</f>
        <v/>
      </c>
      <c r="AJ2525" s="50"/>
      <c r="AK2525" s="54" t="str">
        <f>IF(AJ2525="","",IFERROR(VLOOKUP(AJ2525,ATIVIDADES!$A:$C,3,FALSE),"NAO CADASTRADA"))</f>
        <v/>
      </c>
      <c r="AL2525" s="42"/>
    </row>
    <row r="2526" spans="1:38" x14ac:dyDescent="0.25">
      <c r="A2526" s="26" t="str">
        <f t="shared" si="275"/>
        <v>OK</v>
      </c>
      <c r="B2526" s="29">
        <f t="shared" si="276"/>
        <v>2487914866</v>
      </c>
      <c r="C2526" s="30">
        <v>44614</v>
      </c>
      <c r="D2526" s="18">
        <f t="shared" si="279"/>
        <v>44593</v>
      </c>
      <c r="E2526" s="19" t="str">
        <f>IF(ISERROR(VLOOKUP(C2526,FERIADOS!$A:$B,1,FALSE)),IF(WEEKDAY(C2526)=1,"Dom",IF(WEEKDAY(C2526)=2,"Seg",IF(WEEKDAY(C2526)=3,"Ter",IF(WEEKDAY(C2526)=4,"Qua",IF(WEEKDAY(C2526)=5,"Qui",IF(WEEKDAY(C2526)=6,"Sex","Sab")))))),"Feriado")</f>
        <v>Ter</v>
      </c>
      <c r="F2526" s="32">
        <v>0.32291666666666669</v>
      </c>
      <c r="G2526" s="33">
        <v>0.5</v>
      </c>
      <c r="H2526" s="33">
        <v>0.54166666666666663</v>
      </c>
      <c r="I2526" s="33">
        <v>0.73263888888888884</v>
      </c>
      <c r="J2526" s="21">
        <f t="shared" si="277"/>
        <v>0.36805555555555552</v>
      </c>
      <c r="K2526" s="21">
        <f t="shared" si="273"/>
        <v>0.36805555555555558</v>
      </c>
      <c r="L2526" s="21">
        <f t="shared" si="274"/>
        <v>1.3888888888888284E-3</v>
      </c>
      <c r="M2526" s="22">
        <f t="shared" si="278"/>
        <v>0</v>
      </c>
      <c r="N2526" s="48">
        <v>4</v>
      </c>
      <c r="O2526" s="54" t="str">
        <f>IF(N2526="","",IFERROR(VLOOKUP(N2526,EMPRESAS!$A:$C,3,FALSE),"NAO CADASTRADA"))</f>
        <v>CPSA</v>
      </c>
      <c r="P2526" s="50">
        <v>59</v>
      </c>
      <c r="Q2526" s="54" t="str">
        <f>IF(P2526="","",IFERROR(VLOOKUP(P2526,ATIVIDADES!$A:$C,3,FALSE),"NAO CADASTRADA"))</f>
        <v>TREINAMENTO</v>
      </c>
      <c r="R2526" s="42">
        <v>0.10416666666666667</v>
      </c>
      <c r="S2526" s="48">
        <v>8</v>
      </c>
      <c r="T2526" s="54" t="str">
        <f>IF(S2526="","",IFERROR(VLOOKUP(S2526,EMPRESAS!$A:$C,3,FALSE),"NAO CADASTRADA"))</f>
        <v>COOPERFER</v>
      </c>
      <c r="U2526" s="50">
        <v>52</v>
      </c>
      <c r="V2526" s="54" t="str">
        <f>IF(U2526="","",IFERROR(VLOOKUP(U2526,ATIVIDADES!$A:$C,3,FALSE),"NAO CADASTRADA"))</f>
        <v xml:space="preserve">REVISÃO DPTO PESSOAL </v>
      </c>
      <c r="W2526" s="42">
        <v>0.2638888888888889</v>
      </c>
      <c r="X2526" s="48"/>
      <c r="Y2526" s="54" t="str">
        <f>IF(X2526="","",IFERROR(VLOOKUP(X2526,EMPRESAS!$A:$C,3,FALSE),"NAO CADASTRADA"))</f>
        <v/>
      </c>
      <c r="Z2526" s="50"/>
      <c r="AA2526" s="54" t="str">
        <f>IF(Z2526="","",IFERROR(VLOOKUP(Z2526,ATIVIDADES!$A:$C,3,FALSE),"NAO CADASTRADA"))</f>
        <v/>
      </c>
      <c r="AB2526" s="42"/>
      <c r="AC2526" s="48"/>
      <c r="AD2526" s="54" t="str">
        <f>IF(AC2526="","",IFERROR(VLOOKUP(AC2526,EMPRESAS!$A:$C,3,FALSE),"NAO CADASTRADA"))</f>
        <v/>
      </c>
      <c r="AE2526" s="50"/>
      <c r="AF2526" s="54" t="str">
        <f>IF(AE2526="","",IFERROR(VLOOKUP(AE2526,ATIVIDADES!$A:$C,3,FALSE),"NAO CADASTRADA"))</f>
        <v/>
      </c>
      <c r="AG2526" s="42"/>
      <c r="AH2526" s="48"/>
      <c r="AI2526" s="54" t="str">
        <f>IF(AH2526="","",IFERROR(VLOOKUP(AH2526,EMPRESAS!$A:$C,3,FALSE),"NAO CADASTRADA"))</f>
        <v/>
      </c>
      <c r="AJ2526" s="50"/>
      <c r="AK2526" s="54" t="str">
        <f>IF(AJ2526="","",IFERROR(VLOOKUP(AJ2526,ATIVIDADES!$A:$C,3,FALSE),"NAO CADASTRADA"))</f>
        <v/>
      </c>
      <c r="AL2526" s="42"/>
    </row>
    <row r="2527" spans="1:38" x14ac:dyDescent="0.25">
      <c r="A2527" s="26" t="str">
        <f t="shared" si="275"/>
        <v>OK</v>
      </c>
      <c r="B2527" s="29">
        <f t="shared" si="276"/>
        <v>2487914866</v>
      </c>
      <c r="C2527" s="30">
        <v>44615</v>
      </c>
      <c r="D2527" s="18">
        <f t="shared" si="279"/>
        <v>44593</v>
      </c>
      <c r="E2527" s="19" t="str">
        <f>IF(ISERROR(VLOOKUP(C2527,FERIADOS!$A:$B,1,FALSE)),IF(WEEKDAY(C2527)=1,"Dom",IF(WEEKDAY(C2527)=2,"Seg",IF(WEEKDAY(C2527)=3,"Ter",IF(WEEKDAY(C2527)=4,"Qua",IF(WEEKDAY(C2527)=5,"Qui",IF(WEEKDAY(C2527)=6,"Sex","Sab")))))),"Feriado")</f>
        <v>Qua</v>
      </c>
      <c r="F2527" s="32">
        <v>0.32291666666666669</v>
      </c>
      <c r="G2527" s="33">
        <v>0.5</v>
      </c>
      <c r="H2527" s="33">
        <v>0.54166666666666663</v>
      </c>
      <c r="I2527" s="33">
        <v>0.7416666666666667</v>
      </c>
      <c r="J2527" s="21">
        <f t="shared" si="277"/>
        <v>0.37708333333333338</v>
      </c>
      <c r="K2527" s="21">
        <f t="shared" si="273"/>
        <v>0.37708333333333333</v>
      </c>
      <c r="L2527" s="21">
        <f t="shared" si="274"/>
        <v>1.0416666666666685E-2</v>
      </c>
      <c r="M2527" s="22">
        <f t="shared" si="278"/>
        <v>0</v>
      </c>
      <c r="N2527" s="48">
        <v>4</v>
      </c>
      <c r="O2527" s="54" t="str">
        <f>IF(N2527="","",IFERROR(VLOOKUP(N2527,EMPRESAS!$A:$C,3,FALSE),"NAO CADASTRADA"))</f>
        <v>CPSA</v>
      </c>
      <c r="P2527" s="50">
        <v>51</v>
      </c>
      <c r="Q2527" s="54" t="str">
        <f>IF(P2527="","",IFERROR(VLOOKUP(P2527,ATIVIDADES!$A:$C,3,FALSE),"NAO CADASTRADA"))</f>
        <v>REUNIÃO RH</v>
      </c>
      <c r="R2527" s="42">
        <v>6.25E-2</v>
      </c>
      <c r="S2527" s="48">
        <v>4</v>
      </c>
      <c r="T2527" s="54" t="str">
        <f>IF(S2527="","",IFERROR(VLOOKUP(S2527,EMPRESAS!$A:$C,3,FALSE),"NAO CADASTRADA"))</f>
        <v>CPSA</v>
      </c>
      <c r="U2527" s="50">
        <v>50</v>
      </c>
      <c r="V2527" s="54" t="str">
        <f>IF(U2527="","",IFERROR(VLOOKUP(U2527,ATIVIDADES!$A:$C,3,FALSE),"NAO CADASTRADA"))</f>
        <v>ESCOPO</v>
      </c>
      <c r="W2527" s="42">
        <v>0.16666666666666666</v>
      </c>
      <c r="X2527" s="48">
        <v>8</v>
      </c>
      <c r="Y2527" s="54" t="str">
        <f>IF(X2527="","",IFERROR(VLOOKUP(X2527,EMPRESAS!$A:$C,3,FALSE),"NAO CADASTRADA"))</f>
        <v>COOPERFER</v>
      </c>
      <c r="Z2527" s="50">
        <v>52</v>
      </c>
      <c r="AA2527" s="54" t="str">
        <f>IF(Z2527="","",IFERROR(VLOOKUP(Z2527,ATIVIDADES!$A:$C,3,FALSE),"NAO CADASTRADA"))</f>
        <v xml:space="preserve">REVISÃO DPTO PESSOAL </v>
      </c>
      <c r="AB2527" s="42">
        <v>0.14791666666666667</v>
      </c>
      <c r="AC2527" s="48"/>
      <c r="AD2527" s="54" t="str">
        <f>IF(AC2527="","",IFERROR(VLOOKUP(AC2527,EMPRESAS!$A:$C,3,FALSE),"NAO CADASTRADA"))</f>
        <v/>
      </c>
      <c r="AE2527" s="50"/>
      <c r="AF2527" s="54" t="str">
        <f>IF(AE2527="","",IFERROR(VLOOKUP(AE2527,ATIVIDADES!$A:$C,3,FALSE),"NAO CADASTRADA"))</f>
        <v/>
      </c>
      <c r="AG2527" s="42"/>
      <c r="AH2527" s="48"/>
      <c r="AI2527" s="54" t="str">
        <f>IF(AH2527="","",IFERROR(VLOOKUP(AH2527,EMPRESAS!$A:$C,3,FALSE),"NAO CADASTRADA"))</f>
        <v/>
      </c>
      <c r="AJ2527" s="50"/>
      <c r="AK2527" s="54" t="str">
        <f>IF(AJ2527="","",IFERROR(VLOOKUP(AJ2527,ATIVIDADES!$A:$C,3,FALSE),"NAO CADASTRADA"))</f>
        <v/>
      </c>
      <c r="AL2527" s="42"/>
    </row>
    <row r="2528" spans="1:38" x14ac:dyDescent="0.25">
      <c r="A2528" s="26" t="str">
        <f t="shared" si="275"/>
        <v>OK</v>
      </c>
      <c r="B2528" s="29">
        <f t="shared" si="276"/>
        <v>2487914866</v>
      </c>
      <c r="C2528" s="30">
        <v>44616</v>
      </c>
      <c r="D2528" s="18">
        <f t="shared" si="279"/>
        <v>44593</v>
      </c>
      <c r="E2528" s="19" t="str">
        <f>IF(ISERROR(VLOOKUP(C2528,FERIADOS!$A:$B,1,FALSE)),IF(WEEKDAY(C2528)=1,"Dom",IF(WEEKDAY(C2528)=2,"Seg",IF(WEEKDAY(C2528)=3,"Ter",IF(WEEKDAY(C2528)=4,"Qua",IF(WEEKDAY(C2528)=5,"Qui",IF(WEEKDAY(C2528)=6,"Sex","Sab")))))),"Feriado")</f>
        <v>Qui</v>
      </c>
      <c r="F2528" s="32">
        <v>0.32291666666666669</v>
      </c>
      <c r="G2528" s="33">
        <v>0.5</v>
      </c>
      <c r="H2528" s="33">
        <v>0.54166666666666663</v>
      </c>
      <c r="I2528" s="33">
        <v>0.7416666666666667</v>
      </c>
      <c r="J2528" s="21">
        <f t="shared" si="277"/>
        <v>0.37708333333333338</v>
      </c>
      <c r="K2528" s="21">
        <f t="shared" si="273"/>
        <v>0.37708333333333333</v>
      </c>
      <c r="L2528" s="21">
        <f t="shared" si="274"/>
        <v>1.0416666666666685E-2</v>
      </c>
      <c r="M2528" s="22">
        <f t="shared" si="278"/>
        <v>0</v>
      </c>
      <c r="N2528" s="48">
        <v>8</v>
      </c>
      <c r="O2528" s="54" t="str">
        <f>IF(N2528="","",IFERROR(VLOOKUP(N2528,EMPRESAS!$A:$C,3,FALSE),"NAO CADASTRADA"))</f>
        <v>COOPERFER</v>
      </c>
      <c r="P2528" s="50">
        <v>52</v>
      </c>
      <c r="Q2528" s="54" t="str">
        <f>IF(P2528="","",IFERROR(VLOOKUP(P2528,ATIVIDADES!$A:$C,3,FALSE),"NAO CADASTRADA"))</f>
        <v xml:space="preserve">REVISÃO DPTO PESSOAL </v>
      </c>
      <c r="R2528" s="42">
        <v>0.22916666666666666</v>
      </c>
      <c r="S2528" s="48">
        <v>8</v>
      </c>
      <c r="T2528" s="54" t="str">
        <f>IF(S2528="","",IFERROR(VLOOKUP(S2528,EMPRESAS!$A:$C,3,FALSE),"NAO CADASTRADA"))</f>
        <v>COOPERFER</v>
      </c>
      <c r="U2528" s="50">
        <v>73</v>
      </c>
      <c r="V2528" s="54" t="str">
        <f>IF(U2528="","",IFERROR(VLOOKUP(U2528,ATIVIDADES!$A:$C,3,FALSE),"NAO CADASTRADA"))</f>
        <v>TRABALHO ESPECIAL</v>
      </c>
      <c r="W2528" s="42">
        <v>0.14791666666666667</v>
      </c>
      <c r="X2528" s="48"/>
      <c r="Y2528" s="54" t="str">
        <f>IF(X2528="","",IFERROR(VLOOKUP(X2528,EMPRESAS!$A:$C,3,FALSE),"NAO CADASTRADA"))</f>
        <v/>
      </c>
      <c r="Z2528" s="50"/>
      <c r="AA2528" s="54" t="str">
        <f>IF(Z2528="","",IFERROR(VLOOKUP(Z2528,ATIVIDADES!$A:$C,3,FALSE),"NAO CADASTRADA"))</f>
        <v/>
      </c>
      <c r="AB2528" s="42"/>
      <c r="AC2528" s="48"/>
      <c r="AD2528" s="54" t="str">
        <f>IF(AC2528="","",IFERROR(VLOOKUP(AC2528,EMPRESAS!$A:$C,3,FALSE),"NAO CADASTRADA"))</f>
        <v/>
      </c>
      <c r="AE2528" s="50"/>
      <c r="AF2528" s="54" t="str">
        <f>IF(AE2528="","",IFERROR(VLOOKUP(AE2528,ATIVIDADES!$A:$C,3,FALSE),"NAO CADASTRADA"))</f>
        <v/>
      </c>
      <c r="AG2528" s="42"/>
      <c r="AH2528" s="48"/>
      <c r="AI2528" s="54" t="str">
        <f>IF(AH2528="","",IFERROR(VLOOKUP(AH2528,EMPRESAS!$A:$C,3,FALSE),"NAO CADASTRADA"))</f>
        <v/>
      </c>
      <c r="AJ2528" s="50"/>
      <c r="AK2528" s="54" t="str">
        <f>IF(AJ2528="","",IFERROR(VLOOKUP(AJ2528,ATIVIDADES!$A:$C,3,FALSE),"NAO CADASTRADA"))</f>
        <v/>
      </c>
      <c r="AL2528" s="42"/>
    </row>
    <row r="2529" spans="1:38" x14ac:dyDescent="0.25">
      <c r="A2529" s="26" t="str">
        <f t="shared" si="275"/>
        <v>OK</v>
      </c>
      <c r="B2529" s="29">
        <f t="shared" si="276"/>
        <v>2487914866</v>
      </c>
      <c r="C2529" s="30">
        <v>44617</v>
      </c>
      <c r="D2529" s="18">
        <f t="shared" si="279"/>
        <v>44593</v>
      </c>
      <c r="E2529" s="19" t="str">
        <f>IF(ISERROR(VLOOKUP(C2529,FERIADOS!$A:$B,1,FALSE)),IF(WEEKDAY(C2529)=1,"Dom",IF(WEEKDAY(C2529)=2,"Seg",IF(WEEKDAY(C2529)=3,"Ter",IF(WEEKDAY(C2529)=4,"Qua",IF(WEEKDAY(C2529)=5,"Qui",IF(WEEKDAY(C2529)=6,"Sex","Sab")))))),"Feriado")</f>
        <v>Sex</v>
      </c>
      <c r="F2529" s="32">
        <v>0.32291666666666669</v>
      </c>
      <c r="G2529" s="33">
        <v>0.5</v>
      </c>
      <c r="H2529" s="33">
        <v>0.54166666666666663</v>
      </c>
      <c r="I2529" s="33">
        <v>0.68958333333333333</v>
      </c>
      <c r="J2529" s="21">
        <f t="shared" si="277"/>
        <v>0.32500000000000001</v>
      </c>
      <c r="K2529" s="21">
        <f t="shared" si="273"/>
        <v>0.32499999999999996</v>
      </c>
      <c r="L2529" s="21">
        <f t="shared" si="274"/>
        <v>0</v>
      </c>
      <c r="M2529" s="22">
        <f t="shared" si="278"/>
        <v>4.1666666666666685E-2</v>
      </c>
      <c r="N2529" s="48">
        <v>8</v>
      </c>
      <c r="O2529" s="54" t="str">
        <f>IF(N2529="","",IFERROR(VLOOKUP(N2529,EMPRESAS!$A:$C,3,FALSE),"NAO CADASTRADA"))</f>
        <v>COOPERFER</v>
      </c>
      <c r="P2529" s="50">
        <v>52</v>
      </c>
      <c r="Q2529" s="54" t="str">
        <f>IF(P2529="","",IFERROR(VLOOKUP(P2529,ATIVIDADES!$A:$C,3,FALSE),"NAO CADASTRADA"))</f>
        <v xml:space="preserve">REVISÃO DPTO PESSOAL </v>
      </c>
      <c r="R2529" s="42">
        <v>0.1875</v>
      </c>
      <c r="S2529" s="48">
        <v>4</v>
      </c>
      <c r="T2529" s="54" t="str">
        <f>IF(S2529="","",IFERROR(VLOOKUP(S2529,EMPRESAS!$A:$C,3,FALSE),"NAO CADASTRADA"))</f>
        <v>CPSA</v>
      </c>
      <c r="U2529" s="50">
        <v>52</v>
      </c>
      <c r="V2529" s="54" t="str">
        <f>IF(U2529="","",IFERROR(VLOOKUP(U2529,ATIVIDADES!$A:$C,3,FALSE),"NAO CADASTRADA"))</f>
        <v xml:space="preserve">REVISÃO DPTO PESSOAL </v>
      </c>
      <c r="W2529" s="42">
        <v>0.13749999999999998</v>
      </c>
      <c r="X2529" s="48"/>
      <c r="Y2529" s="54" t="str">
        <f>IF(X2529="","",IFERROR(VLOOKUP(X2529,EMPRESAS!$A:$C,3,FALSE),"NAO CADASTRADA"))</f>
        <v/>
      </c>
      <c r="Z2529" s="50"/>
      <c r="AA2529" s="54" t="str">
        <f>IF(Z2529="","",IFERROR(VLOOKUP(Z2529,ATIVIDADES!$A:$C,3,FALSE),"NAO CADASTRADA"))</f>
        <v/>
      </c>
      <c r="AB2529" s="42"/>
      <c r="AC2529" s="48"/>
      <c r="AD2529" s="54" t="str">
        <f>IF(AC2529="","",IFERROR(VLOOKUP(AC2529,EMPRESAS!$A:$C,3,FALSE),"NAO CADASTRADA"))</f>
        <v/>
      </c>
      <c r="AE2529" s="50"/>
      <c r="AF2529" s="54" t="str">
        <f>IF(AE2529="","",IFERROR(VLOOKUP(AE2529,ATIVIDADES!$A:$C,3,FALSE),"NAO CADASTRADA"))</f>
        <v/>
      </c>
      <c r="AG2529" s="42"/>
      <c r="AH2529" s="48"/>
      <c r="AI2529" s="54" t="str">
        <f>IF(AH2529="","",IFERROR(VLOOKUP(AH2529,EMPRESAS!$A:$C,3,FALSE),"NAO CADASTRADA"))</f>
        <v/>
      </c>
      <c r="AJ2529" s="50"/>
      <c r="AK2529" s="54" t="str">
        <f>IF(AJ2529="","",IFERROR(VLOOKUP(AJ2529,ATIVIDADES!$A:$C,3,FALSE),"NAO CADASTRADA"))</f>
        <v/>
      </c>
      <c r="AL2529" s="42"/>
    </row>
    <row r="2530" spans="1:38" x14ac:dyDescent="0.25">
      <c r="A2530" s="26" t="str">
        <f t="shared" si="275"/>
        <v>OK</v>
      </c>
      <c r="B2530" s="29">
        <f t="shared" si="276"/>
        <v>2487914866</v>
      </c>
      <c r="C2530" s="30">
        <v>44618</v>
      </c>
      <c r="D2530" s="18">
        <f t="shared" si="279"/>
        <v>44593</v>
      </c>
      <c r="E2530" s="19" t="str">
        <f>IF(ISERROR(VLOOKUP(C2530,FERIADOS!$A:$B,1,FALSE)),IF(WEEKDAY(C2530)=1,"Dom",IF(WEEKDAY(C2530)=2,"Seg",IF(WEEKDAY(C2530)=3,"Ter",IF(WEEKDAY(C2530)=4,"Qua",IF(WEEKDAY(C2530)=5,"Qui",IF(WEEKDAY(C2530)=6,"Sex","Sab")))))),"Feriado")</f>
        <v>Sab</v>
      </c>
      <c r="F2530" s="32"/>
      <c r="G2530" s="33"/>
      <c r="H2530" s="33"/>
      <c r="I2530" s="33"/>
      <c r="J2530" s="21" t="str">
        <f t="shared" si="277"/>
        <v/>
      </c>
      <c r="K2530" s="21">
        <f t="shared" si="273"/>
        <v>0</v>
      </c>
      <c r="L2530" s="21" t="str">
        <f t="shared" si="274"/>
        <v/>
      </c>
      <c r="M2530" s="22" t="str">
        <f t="shared" si="278"/>
        <v/>
      </c>
      <c r="N2530" s="48"/>
      <c r="O2530" s="54" t="str">
        <f>IF(N2530="","",IFERROR(VLOOKUP(N2530,EMPRESAS!$A:$C,3,FALSE),"NAO CADASTRADA"))</f>
        <v/>
      </c>
      <c r="P2530" s="50"/>
      <c r="Q2530" s="54" t="str">
        <f>IF(P2530="","",IFERROR(VLOOKUP(P2530,ATIVIDADES!$A:$C,3,FALSE),"NAO CADASTRADA"))</f>
        <v/>
      </c>
      <c r="R2530" s="42"/>
      <c r="S2530" s="48"/>
      <c r="T2530" s="54" t="str">
        <f>IF(S2530="","",IFERROR(VLOOKUP(S2530,EMPRESAS!$A:$C,3,FALSE),"NAO CADASTRADA"))</f>
        <v/>
      </c>
      <c r="U2530" s="50"/>
      <c r="V2530" s="54" t="str">
        <f>IF(U2530="","",IFERROR(VLOOKUP(U2530,ATIVIDADES!$A:$C,3,FALSE),"NAO CADASTRADA"))</f>
        <v/>
      </c>
      <c r="W2530" s="42"/>
      <c r="X2530" s="48"/>
      <c r="Y2530" s="54" t="str">
        <f>IF(X2530="","",IFERROR(VLOOKUP(X2530,EMPRESAS!$A:$C,3,FALSE),"NAO CADASTRADA"))</f>
        <v/>
      </c>
      <c r="Z2530" s="50"/>
      <c r="AA2530" s="54" t="str">
        <f>IF(Z2530="","",IFERROR(VLOOKUP(Z2530,ATIVIDADES!$A:$C,3,FALSE),"NAO CADASTRADA"))</f>
        <v/>
      </c>
      <c r="AB2530" s="42"/>
      <c r="AC2530" s="48"/>
      <c r="AD2530" s="54" t="str">
        <f>IF(AC2530="","",IFERROR(VLOOKUP(AC2530,EMPRESAS!$A:$C,3,FALSE),"NAO CADASTRADA"))</f>
        <v/>
      </c>
      <c r="AE2530" s="50"/>
      <c r="AF2530" s="54" t="str">
        <f>IF(AE2530="","",IFERROR(VLOOKUP(AE2530,ATIVIDADES!$A:$C,3,FALSE),"NAO CADASTRADA"))</f>
        <v/>
      </c>
      <c r="AG2530" s="42"/>
      <c r="AH2530" s="48"/>
      <c r="AI2530" s="54" t="str">
        <f>IF(AH2530="","",IFERROR(VLOOKUP(AH2530,EMPRESAS!$A:$C,3,FALSE),"NAO CADASTRADA"))</f>
        <v/>
      </c>
      <c r="AJ2530" s="50"/>
      <c r="AK2530" s="54" t="str">
        <f>IF(AJ2530="","",IFERROR(VLOOKUP(AJ2530,ATIVIDADES!$A:$C,3,FALSE),"NAO CADASTRADA"))</f>
        <v/>
      </c>
      <c r="AL2530" s="42"/>
    </row>
    <row r="2531" spans="1:38" x14ac:dyDescent="0.25">
      <c r="A2531" s="26" t="str">
        <f t="shared" si="275"/>
        <v>OK</v>
      </c>
      <c r="B2531" s="29">
        <f t="shared" si="276"/>
        <v>2487914866</v>
      </c>
      <c r="C2531" s="30">
        <v>44619</v>
      </c>
      <c r="D2531" s="18">
        <f t="shared" si="279"/>
        <v>44593</v>
      </c>
      <c r="E2531" s="19" t="str">
        <f>IF(ISERROR(VLOOKUP(C2531,FERIADOS!$A:$B,1,FALSE)),IF(WEEKDAY(C2531)=1,"Dom",IF(WEEKDAY(C2531)=2,"Seg",IF(WEEKDAY(C2531)=3,"Ter",IF(WEEKDAY(C2531)=4,"Qua",IF(WEEKDAY(C2531)=5,"Qui",IF(WEEKDAY(C2531)=6,"Sex","Sab")))))),"Feriado")</f>
        <v>Dom</v>
      </c>
      <c r="F2531" s="32"/>
      <c r="G2531" s="33"/>
      <c r="H2531" s="33"/>
      <c r="I2531" s="33"/>
      <c r="J2531" s="21" t="str">
        <f t="shared" si="277"/>
        <v/>
      </c>
      <c r="K2531" s="21">
        <f t="shared" si="273"/>
        <v>0</v>
      </c>
      <c r="L2531" s="21" t="str">
        <f t="shared" si="274"/>
        <v/>
      </c>
      <c r="M2531" s="22" t="str">
        <f t="shared" si="278"/>
        <v/>
      </c>
      <c r="N2531" s="48"/>
      <c r="O2531" s="54" t="str">
        <f>IF(N2531="","",IFERROR(VLOOKUP(N2531,EMPRESAS!$A:$C,3,FALSE),"NAO CADASTRADA"))</f>
        <v/>
      </c>
      <c r="P2531" s="50"/>
      <c r="Q2531" s="54" t="str">
        <f>IF(P2531="","",IFERROR(VLOOKUP(P2531,ATIVIDADES!$A:$C,3,FALSE),"NAO CADASTRADA"))</f>
        <v/>
      </c>
      <c r="R2531" s="42"/>
      <c r="S2531" s="48"/>
      <c r="T2531" s="54" t="str">
        <f>IF(S2531="","",IFERROR(VLOOKUP(S2531,EMPRESAS!$A:$C,3,FALSE),"NAO CADASTRADA"))</f>
        <v/>
      </c>
      <c r="U2531" s="50"/>
      <c r="V2531" s="54" t="str">
        <f>IF(U2531="","",IFERROR(VLOOKUP(U2531,ATIVIDADES!$A:$C,3,FALSE),"NAO CADASTRADA"))</f>
        <v/>
      </c>
      <c r="W2531" s="42"/>
      <c r="X2531" s="48"/>
      <c r="Y2531" s="54" t="str">
        <f>IF(X2531="","",IFERROR(VLOOKUP(X2531,EMPRESAS!$A:$C,3,FALSE),"NAO CADASTRADA"))</f>
        <v/>
      </c>
      <c r="Z2531" s="50"/>
      <c r="AA2531" s="54" t="str">
        <f>IF(Z2531="","",IFERROR(VLOOKUP(Z2531,ATIVIDADES!$A:$C,3,FALSE),"NAO CADASTRADA"))</f>
        <v/>
      </c>
      <c r="AB2531" s="42"/>
      <c r="AC2531" s="48"/>
      <c r="AD2531" s="54" t="str">
        <f>IF(AC2531="","",IFERROR(VLOOKUP(AC2531,EMPRESAS!$A:$C,3,FALSE),"NAO CADASTRADA"))</f>
        <v/>
      </c>
      <c r="AE2531" s="50"/>
      <c r="AF2531" s="54" t="str">
        <f>IF(AE2531="","",IFERROR(VLOOKUP(AE2531,ATIVIDADES!$A:$C,3,FALSE),"NAO CADASTRADA"))</f>
        <v/>
      </c>
      <c r="AG2531" s="42"/>
      <c r="AH2531" s="48"/>
      <c r="AI2531" s="54" t="str">
        <f>IF(AH2531="","",IFERROR(VLOOKUP(AH2531,EMPRESAS!$A:$C,3,FALSE),"NAO CADASTRADA"))</f>
        <v/>
      </c>
      <c r="AJ2531" s="50"/>
      <c r="AK2531" s="54" t="str">
        <f>IF(AJ2531="","",IFERROR(VLOOKUP(AJ2531,ATIVIDADES!$A:$C,3,FALSE),"NAO CADASTRADA"))</f>
        <v/>
      </c>
      <c r="AL2531" s="42"/>
    </row>
    <row r="2532" spans="1:38" x14ac:dyDescent="0.25">
      <c r="A2532" s="26" t="str">
        <f t="shared" si="275"/>
        <v>OK</v>
      </c>
      <c r="B2532" s="29">
        <f t="shared" si="276"/>
        <v>2487914866</v>
      </c>
      <c r="C2532" s="30">
        <v>44620</v>
      </c>
      <c r="D2532" s="18">
        <f t="shared" si="279"/>
        <v>44593</v>
      </c>
      <c r="E2532" s="19" t="str">
        <f>IF(ISERROR(VLOOKUP(C2532,FERIADOS!$A:$B,1,FALSE)),IF(WEEKDAY(C2532)=1,"Dom",IF(WEEKDAY(C2532)=2,"Seg",IF(WEEKDAY(C2532)=3,"Ter",IF(WEEKDAY(C2532)=4,"Qua",IF(WEEKDAY(C2532)=5,"Qui",IF(WEEKDAY(C2532)=6,"Sex","Sab")))))),"Feriado")</f>
        <v>Seg</v>
      </c>
      <c r="F2532" s="32">
        <v>0.32291666666666669</v>
      </c>
      <c r="G2532" s="33">
        <v>0.5</v>
      </c>
      <c r="H2532" s="33">
        <v>0.54166666666666663</v>
      </c>
      <c r="I2532" s="33">
        <v>0.72916666666666663</v>
      </c>
      <c r="J2532" s="21">
        <f t="shared" si="277"/>
        <v>0.36458333333333331</v>
      </c>
      <c r="K2532" s="21">
        <f t="shared" si="273"/>
        <v>0.36458333333333337</v>
      </c>
      <c r="L2532" s="21">
        <f t="shared" si="274"/>
        <v>0</v>
      </c>
      <c r="M2532" s="22">
        <f t="shared" si="278"/>
        <v>2.0833333333333814E-3</v>
      </c>
      <c r="N2532" s="48">
        <v>4</v>
      </c>
      <c r="O2532" s="54" t="str">
        <f>IF(N2532="","",IFERROR(VLOOKUP(N2532,EMPRESAS!$A:$C,3,FALSE),"NAO CADASTRADA"))</f>
        <v>CPSA</v>
      </c>
      <c r="P2532" s="50">
        <v>52</v>
      </c>
      <c r="Q2532" s="54" t="str">
        <f>IF(P2532="","",IFERROR(VLOOKUP(P2532,ATIVIDADES!$A:$C,3,FALSE),"NAO CADASTRADA"))</f>
        <v xml:space="preserve">REVISÃO DPTO PESSOAL </v>
      </c>
      <c r="R2532" s="42">
        <v>0.23611111111111113</v>
      </c>
      <c r="S2532" s="48">
        <v>8</v>
      </c>
      <c r="T2532" s="54" t="str">
        <f>IF(S2532="","",IFERROR(VLOOKUP(S2532,EMPRESAS!$A:$C,3,FALSE),"NAO CADASTRADA"))</f>
        <v>COOPERFER</v>
      </c>
      <c r="U2532" s="50">
        <v>52</v>
      </c>
      <c r="V2532" s="54" t="str">
        <f>IF(U2532="","",IFERROR(VLOOKUP(U2532,ATIVIDADES!$A:$C,3,FALSE),"NAO CADASTRADA"))</f>
        <v xml:space="preserve">REVISÃO DPTO PESSOAL </v>
      </c>
      <c r="W2532" s="42">
        <v>0.12847222222222224</v>
      </c>
      <c r="X2532" s="48"/>
      <c r="Y2532" s="54" t="str">
        <f>IF(X2532="","",IFERROR(VLOOKUP(X2532,EMPRESAS!$A:$C,3,FALSE),"NAO CADASTRADA"))</f>
        <v/>
      </c>
      <c r="Z2532" s="50"/>
      <c r="AA2532" s="54" t="str">
        <f>IF(Z2532="","",IFERROR(VLOOKUP(Z2532,ATIVIDADES!$A:$C,3,FALSE),"NAO CADASTRADA"))</f>
        <v/>
      </c>
      <c r="AB2532" s="42"/>
      <c r="AC2532" s="48"/>
      <c r="AD2532" s="54" t="str">
        <f>IF(AC2532="","",IFERROR(VLOOKUP(AC2532,EMPRESAS!$A:$C,3,FALSE),"NAO CADASTRADA"))</f>
        <v/>
      </c>
      <c r="AE2532" s="50"/>
      <c r="AF2532" s="54" t="str">
        <f>IF(AE2532="","",IFERROR(VLOOKUP(AE2532,ATIVIDADES!$A:$C,3,FALSE),"NAO CADASTRADA"))</f>
        <v/>
      </c>
      <c r="AG2532" s="42"/>
      <c r="AH2532" s="48"/>
      <c r="AI2532" s="54" t="str">
        <f>IF(AH2532="","",IFERROR(VLOOKUP(AH2532,EMPRESAS!$A:$C,3,FALSE),"NAO CADASTRADA"))</f>
        <v/>
      </c>
      <c r="AJ2532" s="50"/>
      <c r="AK2532" s="54" t="str">
        <f>IF(AJ2532="","",IFERROR(VLOOKUP(AJ2532,ATIVIDADES!$A:$C,3,FALSE),"NAO CADASTRADA"))</f>
        <v/>
      </c>
      <c r="AL2532" s="42"/>
    </row>
    <row r="2533" spans="1:38" x14ac:dyDescent="0.25">
      <c r="A2533" s="26" t="str">
        <f t="shared" si="275"/>
        <v>OK</v>
      </c>
      <c r="B2533" s="29">
        <f t="shared" si="276"/>
        <v>2487914866</v>
      </c>
      <c r="C2533" s="30">
        <v>44621</v>
      </c>
      <c r="D2533" s="18">
        <f t="shared" si="279"/>
        <v>44621</v>
      </c>
      <c r="E2533" s="19" t="str">
        <f>IF(ISERROR(VLOOKUP(C2533,FERIADOS!$A:$B,1,FALSE)),IF(WEEKDAY(C2533)=1,"Dom",IF(WEEKDAY(C2533)=2,"Seg",IF(WEEKDAY(C2533)=3,"Ter",IF(WEEKDAY(C2533)=4,"Qua",IF(WEEKDAY(C2533)=5,"Qui",IF(WEEKDAY(C2533)=6,"Sex","Sab")))))),"Feriado")</f>
        <v>Ter</v>
      </c>
      <c r="F2533" s="32">
        <v>0.32291666666666669</v>
      </c>
      <c r="G2533" s="33">
        <v>0.5</v>
      </c>
      <c r="H2533" s="33">
        <v>0.54166666666666663</v>
      </c>
      <c r="I2533" s="33">
        <v>0.7416666666666667</v>
      </c>
      <c r="J2533" s="21">
        <f t="shared" si="277"/>
        <v>0.37708333333333338</v>
      </c>
      <c r="K2533" s="21">
        <f t="shared" si="273"/>
        <v>0.37708333333333338</v>
      </c>
      <c r="L2533" s="21">
        <f t="shared" si="274"/>
        <v>1.0416666666666685E-2</v>
      </c>
      <c r="M2533" s="22">
        <f t="shared" si="278"/>
        <v>0</v>
      </c>
      <c r="N2533" s="48">
        <v>8</v>
      </c>
      <c r="O2533" s="54" t="str">
        <f>IF(N2533="","",IFERROR(VLOOKUP(N2533,EMPRESAS!$A:$C,3,FALSE),"NAO CADASTRADA"))</f>
        <v>COOPERFER</v>
      </c>
      <c r="P2533" s="50">
        <v>52</v>
      </c>
      <c r="Q2533" s="54" t="str">
        <f>IF(P2533="","",IFERROR(VLOOKUP(P2533,ATIVIDADES!$A:$C,3,FALSE),"NAO CADASTRADA"))</f>
        <v xml:space="preserve">REVISÃO DPTO PESSOAL </v>
      </c>
      <c r="R2533" s="42">
        <v>0.37708333333333338</v>
      </c>
      <c r="S2533" s="48"/>
      <c r="T2533" s="54" t="str">
        <f>IF(S2533="","",IFERROR(VLOOKUP(S2533,EMPRESAS!$A:$C,3,FALSE),"NAO CADASTRADA"))</f>
        <v/>
      </c>
      <c r="U2533" s="50"/>
      <c r="V2533" s="54" t="str">
        <f>IF(U2533="","",IFERROR(VLOOKUP(U2533,ATIVIDADES!$A:$C,3,FALSE),"NAO CADASTRADA"))</f>
        <v/>
      </c>
      <c r="W2533" s="42"/>
      <c r="X2533" s="48"/>
      <c r="Y2533" s="54" t="str">
        <f>IF(X2533="","",IFERROR(VLOOKUP(X2533,EMPRESAS!$A:$C,3,FALSE),"NAO CADASTRADA"))</f>
        <v/>
      </c>
      <c r="Z2533" s="50"/>
      <c r="AA2533" s="54" t="str">
        <f>IF(Z2533="","",IFERROR(VLOOKUP(Z2533,ATIVIDADES!$A:$C,3,FALSE),"NAO CADASTRADA"))</f>
        <v/>
      </c>
      <c r="AB2533" s="42"/>
      <c r="AC2533" s="48"/>
      <c r="AD2533" s="54" t="str">
        <f>IF(AC2533="","",IFERROR(VLOOKUP(AC2533,EMPRESAS!$A:$C,3,FALSE),"NAO CADASTRADA"))</f>
        <v/>
      </c>
      <c r="AE2533" s="50"/>
      <c r="AF2533" s="54" t="str">
        <f>IF(AE2533="","",IFERROR(VLOOKUP(AE2533,ATIVIDADES!$A:$C,3,FALSE),"NAO CADASTRADA"))</f>
        <v/>
      </c>
      <c r="AG2533" s="42"/>
      <c r="AH2533" s="48"/>
      <c r="AI2533" s="54" t="str">
        <f>IF(AH2533="","",IFERROR(VLOOKUP(AH2533,EMPRESAS!$A:$C,3,FALSE),"NAO CADASTRADA"))</f>
        <v/>
      </c>
      <c r="AJ2533" s="50"/>
      <c r="AK2533" s="54" t="str">
        <f>IF(AJ2533="","",IFERROR(VLOOKUP(AJ2533,ATIVIDADES!$A:$C,3,FALSE),"NAO CADASTRADA"))</f>
        <v/>
      </c>
      <c r="AL2533" s="42"/>
    </row>
    <row r="2534" spans="1:38" x14ac:dyDescent="0.25">
      <c r="A2534" s="26" t="str">
        <f t="shared" si="275"/>
        <v>OK</v>
      </c>
      <c r="B2534" s="29">
        <f t="shared" si="276"/>
        <v>2487914866</v>
      </c>
      <c r="C2534" s="30">
        <v>44622</v>
      </c>
      <c r="D2534" s="18">
        <f t="shared" si="279"/>
        <v>44621</v>
      </c>
      <c r="E2534" s="19" t="str">
        <f>IF(ISERROR(VLOOKUP(C2534,FERIADOS!$A:$B,1,FALSE)),IF(WEEKDAY(C2534)=1,"Dom",IF(WEEKDAY(C2534)=2,"Seg",IF(WEEKDAY(C2534)=3,"Ter",IF(WEEKDAY(C2534)=4,"Qua",IF(WEEKDAY(C2534)=5,"Qui",IF(WEEKDAY(C2534)=6,"Sex","Sab")))))),"Feriado")</f>
        <v>Qua</v>
      </c>
      <c r="F2534" s="32">
        <v>0.32291666666666669</v>
      </c>
      <c r="G2534" s="33">
        <v>0.5</v>
      </c>
      <c r="H2534" s="33">
        <v>0.54166666666666663</v>
      </c>
      <c r="I2534" s="33">
        <v>0.7416666666666667</v>
      </c>
      <c r="J2534" s="21">
        <f t="shared" si="277"/>
        <v>0.37708333333333338</v>
      </c>
      <c r="K2534" s="21">
        <f t="shared" si="273"/>
        <v>0.37708333333333333</v>
      </c>
      <c r="L2534" s="21">
        <f t="shared" si="274"/>
        <v>1.0416666666666685E-2</v>
      </c>
      <c r="M2534" s="22">
        <f t="shared" si="278"/>
        <v>0</v>
      </c>
      <c r="N2534" s="48">
        <v>4</v>
      </c>
      <c r="O2534" s="54" t="str">
        <f>IF(N2534="","",IFERROR(VLOOKUP(N2534,EMPRESAS!$A:$C,3,FALSE),"NAO CADASTRADA"))</f>
        <v>CPSA</v>
      </c>
      <c r="P2534" s="50">
        <v>52</v>
      </c>
      <c r="Q2534" s="54" t="str">
        <f>IF(P2534="","",IFERROR(VLOOKUP(P2534,ATIVIDADES!$A:$C,3,FALSE),"NAO CADASTRADA"))</f>
        <v xml:space="preserve">REVISÃO DPTO PESSOAL </v>
      </c>
      <c r="R2534" s="42">
        <v>0.23124999999999998</v>
      </c>
      <c r="S2534" s="48">
        <v>8</v>
      </c>
      <c r="T2534" s="54" t="str">
        <f>IF(S2534="","",IFERROR(VLOOKUP(S2534,EMPRESAS!$A:$C,3,FALSE),"NAO CADASTRADA"))</f>
        <v>COOPERFER</v>
      </c>
      <c r="U2534" s="50">
        <v>52</v>
      </c>
      <c r="V2534" s="54" t="str">
        <f>IF(U2534="","",IFERROR(VLOOKUP(U2534,ATIVIDADES!$A:$C,3,FALSE),"NAO CADASTRADA"))</f>
        <v xml:space="preserve">REVISÃO DPTO PESSOAL </v>
      </c>
      <c r="W2534" s="42">
        <v>0.14583333333333334</v>
      </c>
      <c r="X2534" s="48"/>
      <c r="Y2534" s="54" t="str">
        <f>IF(X2534="","",IFERROR(VLOOKUP(X2534,EMPRESAS!$A:$C,3,FALSE),"NAO CADASTRADA"))</f>
        <v/>
      </c>
      <c r="Z2534" s="50"/>
      <c r="AA2534" s="54" t="str">
        <f>IF(Z2534="","",IFERROR(VLOOKUP(Z2534,ATIVIDADES!$A:$C,3,FALSE),"NAO CADASTRADA"))</f>
        <v/>
      </c>
      <c r="AB2534" s="42"/>
      <c r="AC2534" s="48"/>
      <c r="AD2534" s="54" t="str">
        <f>IF(AC2534="","",IFERROR(VLOOKUP(AC2534,EMPRESAS!$A:$C,3,FALSE),"NAO CADASTRADA"))</f>
        <v/>
      </c>
      <c r="AE2534" s="50"/>
      <c r="AF2534" s="54" t="str">
        <f>IF(AE2534="","",IFERROR(VLOOKUP(AE2534,ATIVIDADES!$A:$C,3,FALSE),"NAO CADASTRADA"))</f>
        <v/>
      </c>
      <c r="AG2534" s="42"/>
      <c r="AH2534" s="48"/>
      <c r="AI2534" s="54" t="str">
        <f>IF(AH2534="","",IFERROR(VLOOKUP(AH2534,EMPRESAS!$A:$C,3,FALSE),"NAO CADASTRADA"))</f>
        <v/>
      </c>
      <c r="AJ2534" s="50"/>
      <c r="AK2534" s="54" t="str">
        <f>IF(AJ2534="","",IFERROR(VLOOKUP(AJ2534,ATIVIDADES!$A:$C,3,FALSE),"NAO CADASTRADA"))</f>
        <v/>
      </c>
      <c r="AL2534" s="42"/>
    </row>
    <row r="2535" spans="1:38" x14ac:dyDescent="0.25">
      <c r="A2535" s="26" t="str">
        <f t="shared" si="275"/>
        <v>OK</v>
      </c>
      <c r="B2535" s="29">
        <f t="shared" si="276"/>
        <v>2487914866</v>
      </c>
      <c r="C2535" s="30">
        <v>44623</v>
      </c>
      <c r="D2535" s="18">
        <f t="shared" si="279"/>
        <v>44621</v>
      </c>
      <c r="E2535" s="19" t="str">
        <f>IF(ISERROR(VLOOKUP(C2535,FERIADOS!$A:$B,1,FALSE)),IF(WEEKDAY(C2535)=1,"Dom",IF(WEEKDAY(C2535)=2,"Seg",IF(WEEKDAY(C2535)=3,"Ter",IF(WEEKDAY(C2535)=4,"Qua",IF(WEEKDAY(C2535)=5,"Qui",IF(WEEKDAY(C2535)=6,"Sex","Sab")))))),"Feriado")</f>
        <v>Qui</v>
      </c>
      <c r="F2535" s="32">
        <v>0.32291666666666669</v>
      </c>
      <c r="G2535" s="33">
        <v>0.5</v>
      </c>
      <c r="H2535" s="33">
        <v>0.54166666666666663</v>
      </c>
      <c r="I2535" s="33">
        <v>0.7416666666666667</v>
      </c>
      <c r="J2535" s="21">
        <f t="shared" si="277"/>
        <v>0.37708333333333338</v>
      </c>
      <c r="K2535" s="21">
        <f t="shared" si="273"/>
        <v>0.37708333333333338</v>
      </c>
      <c r="L2535" s="21">
        <f t="shared" si="274"/>
        <v>1.0416666666666685E-2</v>
      </c>
      <c r="M2535" s="22">
        <f t="shared" si="278"/>
        <v>0</v>
      </c>
      <c r="N2535" s="48">
        <v>4</v>
      </c>
      <c r="O2535" s="54" t="str">
        <f>IF(N2535="","",IFERROR(VLOOKUP(N2535,EMPRESAS!$A:$C,3,FALSE),"NAO CADASTRADA"))</f>
        <v>CPSA</v>
      </c>
      <c r="P2535" s="50">
        <v>52</v>
      </c>
      <c r="Q2535" s="54" t="str">
        <f>IF(P2535="","",IFERROR(VLOOKUP(P2535,ATIVIDADES!$A:$C,3,FALSE),"NAO CADASTRADA"))</f>
        <v xml:space="preserve">REVISÃO DPTO PESSOAL </v>
      </c>
      <c r="R2535" s="42">
        <v>0.15625</v>
      </c>
      <c r="S2535" s="48">
        <v>8</v>
      </c>
      <c r="T2535" s="54" t="str">
        <f>IF(S2535="","",IFERROR(VLOOKUP(S2535,EMPRESAS!$A:$C,3,FALSE),"NAO CADASTRADA"))</f>
        <v>COOPERFER</v>
      </c>
      <c r="U2535" s="50">
        <v>52</v>
      </c>
      <c r="V2535" s="54" t="str">
        <f>IF(U2535="","",IFERROR(VLOOKUP(U2535,ATIVIDADES!$A:$C,3,FALSE),"NAO CADASTRADA"))</f>
        <v xml:space="preserve">REVISÃO DPTO PESSOAL </v>
      </c>
      <c r="W2535" s="42">
        <v>0.10625</v>
      </c>
      <c r="X2535" s="48">
        <v>42</v>
      </c>
      <c r="Y2535" s="54" t="str">
        <f>IF(X2535="","",IFERROR(VLOOKUP(X2535,EMPRESAS!$A:$C,3,FALSE),"NAO CADASTRADA"))</f>
        <v>STAR SU</v>
      </c>
      <c r="Z2535" s="50">
        <v>51</v>
      </c>
      <c r="AA2535" s="54" t="str">
        <f>IF(Z2535="","",IFERROR(VLOOKUP(Z2535,ATIVIDADES!$A:$C,3,FALSE),"NAO CADASTRADA"))</f>
        <v>REUNIÃO RH</v>
      </c>
      <c r="AB2535" s="42">
        <v>4.1666666666666664E-2</v>
      </c>
      <c r="AC2535" s="48">
        <v>50</v>
      </c>
      <c r="AD2535" s="54" t="str">
        <f>IF(AC2535="","",IFERROR(VLOOKUP(AC2535,EMPRESAS!$A:$C,3,FALSE),"NAO CADASTRADA"))</f>
        <v>SIMIONATO</v>
      </c>
      <c r="AE2535" s="50">
        <v>54</v>
      </c>
      <c r="AF2535" s="54" t="str">
        <f>IF(AE2535="","",IFERROR(VLOOKUP(AE2535,ATIVIDADES!$A:$C,3,FALSE),"NAO CADASTRADA"))</f>
        <v>MÉDICO</v>
      </c>
      <c r="AG2535" s="42">
        <v>7.2916666666666671E-2</v>
      </c>
      <c r="AH2535" s="48"/>
      <c r="AI2535" s="54" t="str">
        <f>IF(AH2535="","",IFERROR(VLOOKUP(AH2535,EMPRESAS!$A:$C,3,FALSE),"NAO CADASTRADA"))</f>
        <v/>
      </c>
      <c r="AJ2535" s="50"/>
      <c r="AK2535" s="54" t="str">
        <f>IF(AJ2535="","",IFERROR(VLOOKUP(AJ2535,ATIVIDADES!$A:$C,3,FALSE),"NAO CADASTRADA"))</f>
        <v/>
      </c>
      <c r="AL2535" s="42"/>
    </row>
    <row r="2536" spans="1:38" x14ac:dyDescent="0.25">
      <c r="A2536" s="26" t="str">
        <f t="shared" si="275"/>
        <v>OK</v>
      </c>
      <c r="B2536" s="29">
        <f t="shared" si="276"/>
        <v>2487914866</v>
      </c>
      <c r="C2536" s="30">
        <v>44624</v>
      </c>
      <c r="D2536" s="18">
        <f t="shared" si="279"/>
        <v>44621</v>
      </c>
      <c r="E2536" s="19" t="str">
        <f>IF(ISERROR(VLOOKUP(C2536,FERIADOS!$A:$B,1,FALSE)),IF(WEEKDAY(C2536)=1,"Dom",IF(WEEKDAY(C2536)=2,"Seg",IF(WEEKDAY(C2536)=3,"Ter",IF(WEEKDAY(C2536)=4,"Qua",IF(WEEKDAY(C2536)=5,"Qui",IF(WEEKDAY(C2536)=6,"Sex","Sab")))))),"Feriado")</f>
        <v>Sex</v>
      </c>
      <c r="F2536" s="32">
        <v>0.32291666666666669</v>
      </c>
      <c r="G2536" s="33">
        <v>0.5</v>
      </c>
      <c r="H2536" s="33">
        <v>0.54166666666666663</v>
      </c>
      <c r="I2536" s="33">
        <v>0.68958333333333333</v>
      </c>
      <c r="J2536" s="21">
        <f t="shared" si="277"/>
        <v>0.32500000000000001</v>
      </c>
      <c r="K2536" s="21">
        <f t="shared" si="273"/>
        <v>0.32499999999999996</v>
      </c>
      <c r="L2536" s="21">
        <f t="shared" si="274"/>
        <v>0</v>
      </c>
      <c r="M2536" s="22">
        <f t="shared" si="278"/>
        <v>4.1666666666666685E-2</v>
      </c>
      <c r="N2536" s="48">
        <v>4</v>
      </c>
      <c r="O2536" s="54" t="str">
        <f>IF(N2536="","",IFERROR(VLOOKUP(N2536,EMPRESAS!$A:$C,3,FALSE),"NAO CADASTRADA"))</f>
        <v>CPSA</v>
      </c>
      <c r="P2536" s="50">
        <v>52</v>
      </c>
      <c r="Q2536" s="54" t="str">
        <f>IF(P2536="","",IFERROR(VLOOKUP(P2536,ATIVIDADES!$A:$C,3,FALSE),"NAO CADASTRADA"))</f>
        <v xml:space="preserve">REVISÃO DPTO PESSOAL </v>
      </c>
      <c r="R2536" s="42">
        <v>0.18611111111111112</v>
      </c>
      <c r="S2536" s="48">
        <v>8</v>
      </c>
      <c r="T2536" s="54" t="str">
        <f>IF(S2536="","",IFERROR(VLOOKUP(S2536,EMPRESAS!$A:$C,3,FALSE),"NAO CADASTRADA"))</f>
        <v>COOPERFER</v>
      </c>
      <c r="U2536" s="50">
        <v>52</v>
      </c>
      <c r="V2536" s="54" t="str">
        <f>IF(U2536="","",IFERROR(VLOOKUP(U2536,ATIVIDADES!$A:$C,3,FALSE),"NAO CADASTRADA"))</f>
        <v xml:space="preserve">REVISÃO DPTO PESSOAL </v>
      </c>
      <c r="W2536" s="42">
        <v>6.9444444444444434E-2</v>
      </c>
      <c r="X2536" s="48">
        <v>155</v>
      </c>
      <c r="Y2536" s="54" t="str">
        <f>IF(X2536="","",IFERROR(VLOOKUP(X2536,EMPRESAS!$A:$C,3,FALSE),"NAO CADASTRADA"))</f>
        <v>GUADALAJARA</v>
      </c>
      <c r="Z2536" s="50">
        <v>64</v>
      </c>
      <c r="AA2536" s="54" t="str">
        <f>IF(Z2536="","",IFERROR(VLOOKUP(Z2536,ATIVIDADES!$A:$C,3,FALSE),"NAO CADASTRADA"))</f>
        <v>ESCOPO</v>
      </c>
      <c r="AB2536" s="42">
        <v>6.9444444444444434E-2</v>
      </c>
      <c r="AC2536" s="48"/>
      <c r="AD2536" s="54" t="str">
        <f>IF(AC2536="","",IFERROR(VLOOKUP(AC2536,EMPRESAS!$A:$C,3,FALSE),"NAO CADASTRADA"))</f>
        <v/>
      </c>
      <c r="AE2536" s="50"/>
      <c r="AF2536" s="54" t="str">
        <f>IF(AE2536="","",IFERROR(VLOOKUP(AE2536,ATIVIDADES!$A:$C,3,FALSE),"NAO CADASTRADA"))</f>
        <v/>
      </c>
      <c r="AG2536" s="42"/>
      <c r="AH2536" s="48"/>
      <c r="AI2536" s="54" t="str">
        <f>IF(AH2536="","",IFERROR(VLOOKUP(AH2536,EMPRESAS!$A:$C,3,FALSE),"NAO CADASTRADA"))</f>
        <v/>
      </c>
      <c r="AJ2536" s="50"/>
      <c r="AK2536" s="54" t="str">
        <f>IF(AJ2536="","",IFERROR(VLOOKUP(AJ2536,ATIVIDADES!$A:$C,3,FALSE),"NAO CADASTRADA"))</f>
        <v/>
      </c>
      <c r="AL2536" s="42"/>
    </row>
    <row r="2537" spans="1:38" x14ac:dyDescent="0.25">
      <c r="A2537" s="26" t="str">
        <f t="shared" si="275"/>
        <v>OK</v>
      </c>
      <c r="B2537" s="29">
        <f t="shared" si="276"/>
        <v>2487914866</v>
      </c>
      <c r="C2537" s="30">
        <v>44625</v>
      </c>
      <c r="D2537" s="18">
        <f t="shared" si="279"/>
        <v>44621</v>
      </c>
      <c r="E2537" s="19" t="str">
        <f>IF(ISERROR(VLOOKUP(C2537,FERIADOS!$A:$B,1,FALSE)),IF(WEEKDAY(C2537)=1,"Dom",IF(WEEKDAY(C2537)=2,"Seg",IF(WEEKDAY(C2537)=3,"Ter",IF(WEEKDAY(C2537)=4,"Qua",IF(WEEKDAY(C2537)=5,"Qui",IF(WEEKDAY(C2537)=6,"Sex","Sab")))))),"Feriado")</f>
        <v>Sab</v>
      </c>
      <c r="F2537" s="32"/>
      <c r="G2537" s="33"/>
      <c r="H2537" s="33"/>
      <c r="I2537" s="33"/>
      <c r="J2537" s="21" t="str">
        <f t="shared" si="277"/>
        <v/>
      </c>
      <c r="K2537" s="21">
        <f t="shared" si="273"/>
        <v>0</v>
      </c>
      <c r="L2537" s="21" t="str">
        <f t="shared" si="274"/>
        <v/>
      </c>
      <c r="M2537" s="22" t="str">
        <f t="shared" si="278"/>
        <v/>
      </c>
      <c r="N2537" s="48"/>
      <c r="O2537" s="54" t="str">
        <f>IF(N2537="","",IFERROR(VLOOKUP(N2537,EMPRESAS!$A:$C,3,FALSE),"NAO CADASTRADA"))</f>
        <v/>
      </c>
      <c r="P2537" s="50"/>
      <c r="Q2537" s="54" t="str">
        <f>IF(P2537="","",IFERROR(VLOOKUP(P2537,ATIVIDADES!$A:$C,3,FALSE),"NAO CADASTRADA"))</f>
        <v/>
      </c>
      <c r="R2537" s="42"/>
      <c r="S2537" s="48"/>
      <c r="T2537" s="54" t="str">
        <f>IF(S2537="","",IFERROR(VLOOKUP(S2537,EMPRESAS!$A:$C,3,FALSE),"NAO CADASTRADA"))</f>
        <v/>
      </c>
      <c r="U2537" s="50"/>
      <c r="V2537" s="54" t="str">
        <f>IF(U2537="","",IFERROR(VLOOKUP(U2537,ATIVIDADES!$A:$C,3,FALSE),"NAO CADASTRADA"))</f>
        <v/>
      </c>
      <c r="W2537" s="42"/>
      <c r="X2537" s="48"/>
      <c r="Y2537" s="54" t="str">
        <f>IF(X2537="","",IFERROR(VLOOKUP(X2537,EMPRESAS!$A:$C,3,FALSE),"NAO CADASTRADA"))</f>
        <v/>
      </c>
      <c r="Z2537" s="50"/>
      <c r="AA2537" s="54" t="str">
        <f>IF(Z2537="","",IFERROR(VLOOKUP(Z2537,ATIVIDADES!$A:$C,3,FALSE),"NAO CADASTRADA"))</f>
        <v/>
      </c>
      <c r="AB2537" s="42"/>
      <c r="AC2537" s="48"/>
      <c r="AD2537" s="54" t="str">
        <f>IF(AC2537="","",IFERROR(VLOOKUP(AC2537,EMPRESAS!$A:$C,3,FALSE),"NAO CADASTRADA"))</f>
        <v/>
      </c>
      <c r="AE2537" s="50"/>
      <c r="AF2537" s="54" t="str">
        <f>IF(AE2537="","",IFERROR(VLOOKUP(AE2537,ATIVIDADES!$A:$C,3,FALSE),"NAO CADASTRADA"))</f>
        <v/>
      </c>
      <c r="AG2537" s="42"/>
      <c r="AH2537" s="48"/>
      <c r="AI2537" s="54" t="str">
        <f>IF(AH2537="","",IFERROR(VLOOKUP(AH2537,EMPRESAS!$A:$C,3,FALSE),"NAO CADASTRADA"))</f>
        <v/>
      </c>
      <c r="AJ2537" s="50"/>
      <c r="AK2537" s="54" t="str">
        <f>IF(AJ2537="","",IFERROR(VLOOKUP(AJ2537,ATIVIDADES!$A:$C,3,FALSE),"NAO CADASTRADA"))</f>
        <v/>
      </c>
      <c r="AL2537" s="42"/>
    </row>
    <row r="2538" spans="1:38" x14ac:dyDescent="0.25">
      <c r="A2538" s="26" t="str">
        <f t="shared" si="275"/>
        <v>OK</v>
      </c>
      <c r="B2538" s="29">
        <f t="shared" si="276"/>
        <v>2487914866</v>
      </c>
      <c r="C2538" s="30">
        <v>44626</v>
      </c>
      <c r="D2538" s="18">
        <f t="shared" si="279"/>
        <v>44621</v>
      </c>
      <c r="E2538" s="19" t="str">
        <f>IF(ISERROR(VLOOKUP(C2538,FERIADOS!$A:$B,1,FALSE)),IF(WEEKDAY(C2538)=1,"Dom",IF(WEEKDAY(C2538)=2,"Seg",IF(WEEKDAY(C2538)=3,"Ter",IF(WEEKDAY(C2538)=4,"Qua",IF(WEEKDAY(C2538)=5,"Qui",IF(WEEKDAY(C2538)=6,"Sex","Sab")))))),"Feriado")</f>
        <v>Dom</v>
      </c>
      <c r="F2538" s="32"/>
      <c r="G2538" s="33"/>
      <c r="H2538" s="33"/>
      <c r="I2538" s="33"/>
      <c r="J2538" s="21" t="str">
        <f t="shared" si="277"/>
        <v/>
      </c>
      <c r="K2538" s="21">
        <f t="shared" si="273"/>
        <v>0</v>
      </c>
      <c r="L2538" s="21" t="str">
        <f t="shared" si="274"/>
        <v/>
      </c>
      <c r="M2538" s="22" t="str">
        <f t="shared" si="278"/>
        <v/>
      </c>
      <c r="N2538" s="48"/>
      <c r="O2538" s="54" t="str">
        <f>IF(N2538="","",IFERROR(VLOOKUP(N2538,EMPRESAS!$A:$C,3,FALSE),"NAO CADASTRADA"))</f>
        <v/>
      </c>
      <c r="P2538" s="50"/>
      <c r="Q2538" s="54" t="str">
        <f>IF(P2538="","",IFERROR(VLOOKUP(P2538,ATIVIDADES!$A:$C,3,FALSE),"NAO CADASTRADA"))</f>
        <v/>
      </c>
      <c r="R2538" s="42"/>
      <c r="S2538" s="48"/>
      <c r="T2538" s="54" t="str">
        <f>IF(S2538="","",IFERROR(VLOOKUP(S2538,EMPRESAS!$A:$C,3,FALSE),"NAO CADASTRADA"))</f>
        <v/>
      </c>
      <c r="U2538" s="50"/>
      <c r="V2538" s="54" t="str">
        <f>IF(U2538="","",IFERROR(VLOOKUP(U2538,ATIVIDADES!$A:$C,3,FALSE),"NAO CADASTRADA"))</f>
        <v/>
      </c>
      <c r="W2538" s="42"/>
      <c r="X2538" s="48"/>
      <c r="Y2538" s="54" t="str">
        <f>IF(X2538="","",IFERROR(VLOOKUP(X2538,EMPRESAS!$A:$C,3,FALSE),"NAO CADASTRADA"))</f>
        <v/>
      </c>
      <c r="Z2538" s="50"/>
      <c r="AA2538" s="54" t="str">
        <f>IF(Z2538="","",IFERROR(VLOOKUP(Z2538,ATIVIDADES!$A:$C,3,FALSE),"NAO CADASTRADA"))</f>
        <v/>
      </c>
      <c r="AB2538" s="42"/>
      <c r="AC2538" s="48"/>
      <c r="AD2538" s="54" t="str">
        <f>IF(AC2538="","",IFERROR(VLOOKUP(AC2538,EMPRESAS!$A:$C,3,FALSE),"NAO CADASTRADA"))</f>
        <v/>
      </c>
      <c r="AE2538" s="50"/>
      <c r="AF2538" s="54" t="str">
        <f>IF(AE2538="","",IFERROR(VLOOKUP(AE2538,ATIVIDADES!$A:$C,3,FALSE),"NAO CADASTRADA"))</f>
        <v/>
      </c>
      <c r="AG2538" s="42"/>
      <c r="AH2538" s="48"/>
      <c r="AI2538" s="54" t="str">
        <f>IF(AH2538="","",IFERROR(VLOOKUP(AH2538,EMPRESAS!$A:$C,3,FALSE),"NAO CADASTRADA"))</f>
        <v/>
      </c>
      <c r="AJ2538" s="50"/>
      <c r="AK2538" s="54" t="str">
        <f>IF(AJ2538="","",IFERROR(VLOOKUP(AJ2538,ATIVIDADES!$A:$C,3,FALSE),"NAO CADASTRADA"))</f>
        <v/>
      </c>
      <c r="AL2538" s="42"/>
    </row>
    <row r="2539" spans="1:38" x14ac:dyDescent="0.25">
      <c r="A2539" s="26" t="str">
        <f t="shared" si="275"/>
        <v>OK</v>
      </c>
      <c r="B2539" s="29">
        <f t="shared" si="276"/>
        <v>2487914866</v>
      </c>
      <c r="C2539" s="30">
        <v>44627</v>
      </c>
      <c r="D2539" s="18">
        <f t="shared" si="279"/>
        <v>44621</v>
      </c>
      <c r="E2539" s="19" t="str">
        <f>IF(ISERROR(VLOOKUP(C2539,FERIADOS!$A:$B,1,FALSE)),IF(WEEKDAY(C2539)=1,"Dom",IF(WEEKDAY(C2539)=2,"Seg",IF(WEEKDAY(C2539)=3,"Ter",IF(WEEKDAY(C2539)=4,"Qua",IF(WEEKDAY(C2539)=5,"Qui",IF(WEEKDAY(C2539)=6,"Sex","Sab")))))),"Feriado")</f>
        <v>Seg</v>
      </c>
      <c r="F2539" s="32">
        <v>0.32291666666666669</v>
      </c>
      <c r="G2539" s="33">
        <v>0.5</v>
      </c>
      <c r="H2539" s="33">
        <v>0.54166666666666663</v>
      </c>
      <c r="I2539" s="33">
        <v>0.7416666666666667</v>
      </c>
      <c r="J2539" s="21">
        <f t="shared" si="277"/>
        <v>0.37708333333333338</v>
      </c>
      <c r="K2539" s="21">
        <f t="shared" si="273"/>
        <v>0.37708333333333333</v>
      </c>
      <c r="L2539" s="21">
        <f t="shared" si="274"/>
        <v>1.0416666666666685E-2</v>
      </c>
      <c r="M2539" s="22">
        <f t="shared" si="278"/>
        <v>0</v>
      </c>
      <c r="N2539" s="48">
        <v>4</v>
      </c>
      <c r="O2539" s="54" t="str">
        <f>IF(N2539="","",IFERROR(VLOOKUP(N2539,EMPRESAS!$A:$C,3,FALSE),"NAO CADASTRADA"))</f>
        <v>CPSA</v>
      </c>
      <c r="P2539" s="50">
        <v>52</v>
      </c>
      <c r="Q2539" s="54" t="str">
        <f>IF(P2539="","",IFERROR(VLOOKUP(P2539,ATIVIDADES!$A:$C,3,FALSE),"NAO CADASTRADA"))</f>
        <v xml:space="preserve">REVISÃO DPTO PESSOAL </v>
      </c>
      <c r="R2539" s="42">
        <v>0.3215277777777778</v>
      </c>
      <c r="S2539" s="48">
        <v>155</v>
      </c>
      <c r="T2539" s="54" t="str">
        <f>IF(S2539="","",IFERROR(VLOOKUP(S2539,EMPRESAS!$A:$C,3,FALSE),"NAO CADASTRADA"))</f>
        <v>GUADALAJARA</v>
      </c>
      <c r="U2539" s="50">
        <v>52</v>
      </c>
      <c r="V2539" s="54" t="str">
        <f>IF(U2539="","",IFERROR(VLOOKUP(U2539,ATIVIDADES!$A:$C,3,FALSE),"NAO CADASTRADA"))</f>
        <v xml:space="preserve">REVISÃO DPTO PESSOAL </v>
      </c>
      <c r="W2539" s="42">
        <v>5.5555555555555552E-2</v>
      </c>
      <c r="X2539" s="48"/>
      <c r="Y2539" s="54" t="str">
        <f>IF(X2539="","",IFERROR(VLOOKUP(X2539,EMPRESAS!$A:$C,3,FALSE),"NAO CADASTRADA"))</f>
        <v/>
      </c>
      <c r="Z2539" s="50"/>
      <c r="AA2539" s="54" t="str">
        <f>IF(Z2539="","",IFERROR(VLOOKUP(Z2539,ATIVIDADES!$A:$C,3,FALSE),"NAO CADASTRADA"))</f>
        <v/>
      </c>
      <c r="AB2539" s="42"/>
      <c r="AC2539" s="48"/>
      <c r="AD2539" s="54" t="str">
        <f>IF(AC2539="","",IFERROR(VLOOKUP(AC2539,EMPRESAS!$A:$C,3,FALSE),"NAO CADASTRADA"))</f>
        <v/>
      </c>
      <c r="AE2539" s="50"/>
      <c r="AF2539" s="54" t="str">
        <f>IF(AE2539="","",IFERROR(VLOOKUP(AE2539,ATIVIDADES!$A:$C,3,FALSE),"NAO CADASTRADA"))</f>
        <v/>
      </c>
      <c r="AG2539" s="42"/>
      <c r="AH2539" s="48"/>
      <c r="AI2539" s="54" t="str">
        <f>IF(AH2539="","",IFERROR(VLOOKUP(AH2539,EMPRESAS!$A:$C,3,FALSE),"NAO CADASTRADA"))</f>
        <v/>
      </c>
      <c r="AJ2539" s="50"/>
      <c r="AK2539" s="54" t="str">
        <f>IF(AJ2539="","",IFERROR(VLOOKUP(AJ2539,ATIVIDADES!$A:$C,3,FALSE),"NAO CADASTRADA"))</f>
        <v/>
      </c>
      <c r="AL2539" s="42"/>
    </row>
    <row r="2540" spans="1:38" x14ac:dyDescent="0.25">
      <c r="A2540" s="26" t="str">
        <f t="shared" si="275"/>
        <v>OK</v>
      </c>
      <c r="B2540" s="29">
        <f t="shared" si="276"/>
        <v>2487914866</v>
      </c>
      <c r="C2540" s="30">
        <v>44628</v>
      </c>
      <c r="D2540" s="18">
        <f t="shared" si="279"/>
        <v>44621</v>
      </c>
      <c r="E2540" s="19" t="str">
        <f>IF(ISERROR(VLOOKUP(C2540,FERIADOS!$A:$B,1,FALSE)),IF(WEEKDAY(C2540)=1,"Dom",IF(WEEKDAY(C2540)=2,"Seg",IF(WEEKDAY(C2540)=3,"Ter",IF(WEEKDAY(C2540)=4,"Qua",IF(WEEKDAY(C2540)=5,"Qui",IF(WEEKDAY(C2540)=6,"Sex","Sab")))))),"Feriado")</f>
        <v>Ter</v>
      </c>
      <c r="F2540" s="32">
        <v>0.32291666666666669</v>
      </c>
      <c r="G2540" s="33">
        <v>0.5</v>
      </c>
      <c r="H2540" s="33">
        <v>0.54166666666666663</v>
      </c>
      <c r="I2540" s="33">
        <v>0.7416666666666667</v>
      </c>
      <c r="J2540" s="21">
        <f t="shared" si="277"/>
        <v>0.37708333333333338</v>
      </c>
      <c r="K2540" s="21">
        <f t="shared" si="273"/>
        <v>0.37708333333333338</v>
      </c>
      <c r="L2540" s="21">
        <f t="shared" si="274"/>
        <v>1.0416666666666685E-2</v>
      </c>
      <c r="M2540" s="22">
        <f t="shared" si="278"/>
        <v>0</v>
      </c>
      <c r="N2540" s="48">
        <v>4</v>
      </c>
      <c r="O2540" s="54" t="str">
        <f>IF(N2540="","",IFERROR(VLOOKUP(N2540,EMPRESAS!$A:$C,3,FALSE),"NAO CADASTRADA"))</f>
        <v>CPSA</v>
      </c>
      <c r="P2540" s="50">
        <v>52</v>
      </c>
      <c r="Q2540" s="54" t="str">
        <f>IF(P2540="","",IFERROR(VLOOKUP(P2540,ATIVIDADES!$A:$C,3,FALSE),"NAO CADASTRADA"))</f>
        <v xml:space="preserve">REVISÃO DPTO PESSOAL </v>
      </c>
      <c r="R2540" s="42">
        <v>0.37708333333333338</v>
      </c>
      <c r="S2540" s="48"/>
      <c r="T2540" s="54" t="str">
        <f>IF(S2540="","",IFERROR(VLOOKUP(S2540,EMPRESAS!$A:$C,3,FALSE),"NAO CADASTRADA"))</f>
        <v/>
      </c>
      <c r="U2540" s="50"/>
      <c r="V2540" s="54" t="str">
        <f>IF(U2540="","",IFERROR(VLOOKUP(U2540,ATIVIDADES!$A:$C,3,FALSE),"NAO CADASTRADA"))</f>
        <v/>
      </c>
      <c r="W2540" s="42"/>
      <c r="X2540" s="48"/>
      <c r="Y2540" s="54" t="str">
        <f>IF(X2540="","",IFERROR(VLOOKUP(X2540,EMPRESAS!$A:$C,3,FALSE),"NAO CADASTRADA"))</f>
        <v/>
      </c>
      <c r="Z2540" s="50"/>
      <c r="AA2540" s="54" t="str">
        <f>IF(Z2540="","",IFERROR(VLOOKUP(Z2540,ATIVIDADES!$A:$C,3,FALSE),"NAO CADASTRADA"))</f>
        <v/>
      </c>
      <c r="AB2540" s="42"/>
      <c r="AC2540" s="48"/>
      <c r="AD2540" s="54" t="str">
        <f>IF(AC2540="","",IFERROR(VLOOKUP(AC2540,EMPRESAS!$A:$C,3,FALSE),"NAO CADASTRADA"))</f>
        <v/>
      </c>
      <c r="AE2540" s="50"/>
      <c r="AF2540" s="54" t="str">
        <f>IF(AE2540="","",IFERROR(VLOOKUP(AE2540,ATIVIDADES!$A:$C,3,FALSE),"NAO CADASTRADA"))</f>
        <v/>
      </c>
      <c r="AG2540" s="42"/>
      <c r="AH2540" s="48"/>
      <c r="AI2540" s="54" t="str">
        <f>IF(AH2540="","",IFERROR(VLOOKUP(AH2540,EMPRESAS!$A:$C,3,FALSE),"NAO CADASTRADA"))</f>
        <v/>
      </c>
      <c r="AJ2540" s="50"/>
      <c r="AK2540" s="54" t="str">
        <f>IF(AJ2540="","",IFERROR(VLOOKUP(AJ2540,ATIVIDADES!$A:$C,3,FALSE),"NAO CADASTRADA"))</f>
        <v/>
      </c>
      <c r="AL2540" s="42"/>
    </row>
    <row r="2541" spans="1:38" x14ac:dyDescent="0.25">
      <c r="A2541" s="26" t="str">
        <f t="shared" si="275"/>
        <v>OK</v>
      </c>
      <c r="B2541" s="29">
        <f t="shared" si="276"/>
        <v>2487914866</v>
      </c>
      <c r="C2541" s="30">
        <v>44629</v>
      </c>
      <c r="D2541" s="18">
        <f t="shared" si="279"/>
        <v>44621</v>
      </c>
      <c r="E2541" s="19" t="str">
        <f>IF(ISERROR(VLOOKUP(C2541,FERIADOS!$A:$B,1,FALSE)),IF(WEEKDAY(C2541)=1,"Dom",IF(WEEKDAY(C2541)=2,"Seg",IF(WEEKDAY(C2541)=3,"Ter",IF(WEEKDAY(C2541)=4,"Qua",IF(WEEKDAY(C2541)=5,"Qui",IF(WEEKDAY(C2541)=6,"Sex","Sab")))))),"Feriado")</f>
        <v>Qua</v>
      </c>
      <c r="F2541" s="32">
        <v>0.32291666666666669</v>
      </c>
      <c r="G2541" s="33">
        <v>0.5</v>
      </c>
      <c r="H2541" s="33">
        <v>0.54166666666666663</v>
      </c>
      <c r="I2541" s="33">
        <v>0.72916666666666663</v>
      </c>
      <c r="J2541" s="21">
        <f t="shared" si="277"/>
        <v>0.36458333333333331</v>
      </c>
      <c r="K2541" s="21">
        <f t="shared" si="273"/>
        <v>0.36458333333333331</v>
      </c>
      <c r="L2541" s="21">
        <f t="shared" si="274"/>
        <v>0</v>
      </c>
      <c r="M2541" s="22">
        <f t="shared" si="278"/>
        <v>2.0833333333333814E-3</v>
      </c>
      <c r="N2541" s="48">
        <v>4</v>
      </c>
      <c r="O2541" s="54" t="str">
        <f>IF(N2541="","",IFERROR(VLOOKUP(N2541,EMPRESAS!$A:$C,3,FALSE),"NAO CADASTRADA"))</f>
        <v>CPSA</v>
      </c>
      <c r="P2541" s="50">
        <v>52</v>
      </c>
      <c r="Q2541" s="54" t="str">
        <f>IF(P2541="","",IFERROR(VLOOKUP(P2541,ATIVIDADES!$A:$C,3,FALSE),"NAO CADASTRADA"))</f>
        <v xml:space="preserve">REVISÃO DPTO PESSOAL </v>
      </c>
      <c r="R2541" s="42">
        <v>0.36458333333333331</v>
      </c>
      <c r="S2541" s="48"/>
      <c r="T2541" s="54" t="str">
        <f>IF(S2541="","",IFERROR(VLOOKUP(S2541,EMPRESAS!$A:$C,3,FALSE),"NAO CADASTRADA"))</f>
        <v/>
      </c>
      <c r="U2541" s="50"/>
      <c r="V2541" s="54" t="str">
        <f>IF(U2541="","",IFERROR(VLOOKUP(U2541,ATIVIDADES!$A:$C,3,FALSE),"NAO CADASTRADA"))</f>
        <v/>
      </c>
      <c r="W2541" s="42"/>
      <c r="X2541" s="48"/>
      <c r="Y2541" s="54" t="str">
        <f>IF(X2541="","",IFERROR(VLOOKUP(X2541,EMPRESAS!$A:$C,3,FALSE),"NAO CADASTRADA"))</f>
        <v/>
      </c>
      <c r="Z2541" s="50"/>
      <c r="AA2541" s="54" t="str">
        <f>IF(Z2541="","",IFERROR(VLOOKUP(Z2541,ATIVIDADES!$A:$C,3,FALSE),"NAO CADASTRADA"))</f>
        <v/>
      </c>
      <c r="AB2541" s="42"/>
      <c r="AC2541" s="48"/>
      <c r="AD2541" s="54" t="str">
        <f>IF(AC2541="","",IFERROR(VLOOKUP(AC2541,EMPRESAS!$A:$C,3,FALSE),"NAO CADASTRADA"))</f>
        <v/>
      </c>
      <c r="AE2541" s="50"/>
      <c r="AF2541" s="54" t="str">
        <f>IF(AE2541="","",IFERROR(VLOOKUP(AE2541,ATIVIDADES!$A:$C,3,FALSE),"NAO CADASTRADA"))</f>
        <v/>
      </c>
      <c r="AG2541" s="42"/>
      <c r="AH2541" s="48"/>
      <c r="AI2541" s="54" t="str">
        <f>IF(AH2541="","",IFERROR(VLOOKUP(AH2541,EMPRESAS!$A:$C,3,FALSE),"NAO CADASTRADA"))</f>
        <v/>
      </c>
      <c r="AJ2541" s="50"/>
      <c r="AK2541" s="54" t="str">
        <f>IF(AJ2541="","",IFERROR(VLOOKUP(AJ2541,ATIVIDADES!$A:$C,3,FALSE),"NAO CADASTRADA"))</f>
        <v/>
      </c>
      <c r="AL2541" s="42"/>
    </row>
    <row r="2542" spans="1:38" x14ac:dyDescent="0.25">
      <c r="A2542" s="26" t="str">
        <f t="shared" si="275"/>
        <v>OK</v>
      </c>
      <c r="B2542" s="29">
        <f t="shared" si="276"/>
        <v>2487914866</v>
      </c>
      <c r="C2542" s="30">
        <v>44630</v>
      </c>
      <c r="D2542" s="18">
        <f t="shared" si="279"/>
        <v>44621</v>
      </c>
      <c r="E2542" s="19" t="str">
        <f>IF(ISERROR(VLOOKUP(C2542,FERIADOS!$A:$B,1,FALSE)),IF(WEEKDAY(C2542)=1,"Dom",IF(WEEKDAY(C2542)=2,"Seg",IF(WEEKDAY(C2542)=3,"Ter",IF(WEEKDAY(C2542)=4,"Qua",IF(WEEKDAY(C2542)=5,"Qui",IF(WEEKDAY(C2542)=6,"Sex","Sab")))))),"Feriado")</f>
        <v>Qui</v>
      </c>
      <c r="F2542" s="32">
        <v>0.32291666666666669</v>
      </c>
      <c r="G2542" s="33">
        <v>0.5</v>
      </c>
      <c r="H2542" s="33">
        <v>0.54166666666666663</v>
      </c>
      <c r="I2542" s="33">
        <v>0.7416666666666667</v>
      </c>
      <c r="J2542" s="21">
        <f t="shared" si="277"/>
        <v>0.37708333333333338</v>
      </c>
      <c r="K2542" s="21">
        <f t="shared" si="273"/>
        <v>0.37708333333333333</v>
      </c>
      <c r="L2542" s="21">
        <f t="shared" si="274"/>
        <v>1.0416666666666685E-2</v>
      </c>
      <c r="M2542" s="22">
        <f t="shared" si="278"/>
        <v>0</v>
      </c>
      <c r="N2542" s="48">
        <v>155</v>
      </c>
      <c r="O2542" s="54" t="str">
        <f>IF(N2542="","",IFERROR(VLOOKUP(N2542,EMPRESAS!$A:$C,3,FALSE),"NAO CADASTRADA"))</f>
        <v>GUADALAJARA</v>
      </c>
      <c r="P2542" s="50">
        <v>51</v>
      </c>
      <c r="Q2542" s="54" t="str">
        <f>IF(P2542="","",IFERROR(VLOOKUP(P2542,ATIVIDADES!$A:$C,3,FALSE),"NAO CADASTRADA"))</f>
        <v>REUNIÃO RH</v>
      </c>
      <c r="R2542" s="42">
        <v>0.16666666666666666</v>
      </c>
      <c r="S2542" s="48">
        <v>4</v>
      </c>
      <c r="T2542" s="54" t="str">
        <f>IF(S2542="","",IFERROR(VLOOKUP(S2542,EMPRESAS!$A:$C,3,FALSE),"NAO CADASTRADA"))</f>
        <v>CPSA</v>
      </c>
      <c r="U2542" s="50">
        <v>52</v>
      </c>
      <c r="V2542" s="54" t="str">
        <f>IF(U2542="","",IFERROR(VLOOKUP(U2542,ATIVIDADES!$A:$C,3,FALSE),"NAO CADASTRADA"))</f>
        <v xml:space="preserve">REVISÃO DPTO PESSOAL </v>
      </c>
      <c r="W2542" s="42">
        <v>0.21041666666666667</v>
      </c>
      <c r="X2542" s="48"/>
      <c r="Y2542" s="54" t="str">
        <f>IF(X2542="","",IFERROR(VLOOKUP(X2542,EMPRESAS!$A:$C,3,FALSE),"NAO CADASTRADA"))</f>
        <v/>
      </c>
      <c r="Z2542" s="50"/>
      <c r="AA2542" s="54" t="str">
        <f>IF(Z2542="","",IFERROR(VLOOKUP(Z2542,ATIVIDADES!$A:$C,3,FALSE),"NAO CADASTRADA"))</f>
        <v/>
      </c>
      <c r="AB2542" s="42"/>
      <c r="AC2542" s="48"/>
      <c r="AD2542" s="54" t="str">
        <f>IF(AC2542="","",IFERROR(VLOOKUP(AC2542,EMPRESAS!$A:$C,3,FALSE),"NAO CADASTRADA"))</f>
        <v/>
      </c>
      <c r="AE2542" s="50"/>
      <c r="AF2542" s="54" t="str">
        <f>IF(AE2542="","",IFERROR(VLOOKUP(AE2542,ATIVIDADES!$A:$C,3,FALSE),"NAO CADASTRADA"))</f>
        <v/>
      </c>
      <c r="AG2542" s="42"/>
      <c r="AH2542" s="48"/>
      <c r="AI2542" s="54" t="str">
        <f>IF(AH2542="","",IFERROR(VLOOKUP(AH2542,EMPRESAS!$A:$C,3,FALSE),"NAO CADASTRADA"))</f>
        <v/>
      </c>
      <c r="AJ2542" s="50"/>
      <c r="AK2542" s="54" t="str">
        <f>IF(AJ2542="","",IFERROR(VLOOKUP(AJ2542,ATIVIDADES!$A:$C,3,FALSE),"NAO CADASTRADA"))</f>
        <v/>
      </c>
      <c r="AL2542" s="42"/>
    </row>
    <row r="2543" spans="1:38" x14ac:dyDescent="0.25">
      <c r="A2543" s="26" t="str">
        <f t="shared" si="275"/>
        <v>OK</v>
      </c>
      <c r="B2543" s="29">
        <f t="shared" si="276"/>
        <v>2487914866</v>
      </c>
      <c r="C2543" s="30">
        <v>44631</v>
      </c>
      <c r="D2543" s="18">
        <f t="shared" si="279"/>
        <v>44621</v>
      </c>
      <c r="E2543" s="19" t="str">
        <f>IF(ISERROR(VLOOKUP(C2543,FERIADOS!$A:$B,1,FALSE)),IF(WEEKDAY(C2543)=1,"Dom",IF(WEEKDAY(C2543)=2,"Seg",IF(WEEKDAY(C2543)=3,"Ter",IF(WEEKDAY(C2543)=4,"Qua",IF(WEEKDAY(C2543)=5,"Qui",IF(WEEKDAY(C2543)=6,"Sex","Sab")))))),"Feriado")</f>
        <v>Sex</v>
      </c>
      <c r="F2543" s="32">
        <v>0.32291666666666669</v>
      </c>
      <c r="G2543" s="33">
        <v>0.5</v>
      </c>
      <c r="H2543" s="33">
        <v>0.54166666666666663</v>
      </c>
      <c r="I2543" s="33">
        <v>0.68958333333333333</v>
      </c>
      <c r="J2543" s="21">
        <f t="shared" si="277"/>
        <v>0.32500000000000001</v>
      </c>
      <c r="K2543" s="21">
        <f t="shared" si="273"/>
        <v>0.32500000000000001</v>
      </c>
      <c r="L2543" s="21">
        <f t="shared" si="274"/>
        <v>0</v>
      </c>
      <c r="M2543" s="22">
        <f t="shared" si="278"/>
        <v>4.1666666666666685E-2</v>
      </c>
      <c r="N2543" s="48">
        <v>4</v>
      </c>
      <c r="O2543" s="54" t="str">
        <f>IF(N2543="","",IFERROR(VLOOKUP(N2543,EMPRESAS!$A:$C,3,FALSE),"NAO CADASTRADA"))</f>
        <v>CPSA</v>
      </c>
      <c r="P2543" s="50">
        <v>52</v>
      </c>
      <c r="Q2543" s="54" t="str">
        <f>IF(P2543="","",IFERROR(VLOOKUP(P2543,ATIVIDADES!$A:$C,3,FALSE),"NAO CADASTRADA"))</f>
        <v xml:space="preserve">REVISÃO DPTO PESSOAL </v>
      </c>
      <c r="R2543" s="42">
        <v>0.32500000000000001</v>
      </c>
      <c r="S2543" s="48"/>
      <c r="T2543" s="54" t="str">
        <f>IF(S2543="","",IFERROR(VLOOKUP(S2543,EMPRESAS!$A:$C,3,FALSE),"NAO CADASTRADA"))</f>
        <v/>
      </c>
      <c r="U2543" s="50"/>
      <c r="V2543" s="54" t="str">
        <f>IF(U2543="","",IFERROR(VLOOKUP(U2543,ATIVIDADES!$A:$C,3,FALSE),"NAO CADASTRADA"))</f>
        <v/>
      </c>
      <c r="W2543" s="42"/>
      <c r="X2543" s="48"/>
      <c r="Y2543" s="54" t="str">
        <f>IF(X2543="","",IFERROR(VLOOKUP(X2543,EMPRESAS!$A:$C,3,FALSE),"NAO CADASTRADA"))</f>
        <v/>
      </c>
      <c r="Z2543" s="50"/>
      <c r="AA2543" s="54" t="str">
        <f>IF(Z2543="","",IFERROR(VLOOKUP(Z2543,ATIVIDADES!$A:$C,3,FALSE),"NAO CADASTRADA"))</f>
        <v/>
      </c>
      <c r="AB2543" s="42"/>
      <c r="AC2543" s="48"/>
      <c r="AD2543" s="54" t="str">
        <f>IF(AC2543="","",IFERROR(VLOOKUP(AC2543,EMPRESAS!$A:$C,3,FALSE),"NAO CADASTRADA"))</f>
        <v/>
      </c>
      <c r="AE2543" s="50"/>
      <c r="AF2543" s="54" t="str">
        <f>IF(AE2543="","",IFERROR(VLOOKUP(AE2543,ATIVIDADES!$A:$C,3,FALSE),"NAO CADASTRADA"))</f>
        <v/>
      </c>
      <c r="AG2543" s="42"/>
      <c r="AH2543" s="48"/>
      <c r="AI2543" s="54" t="str">
        <f>IF(AH2543="","",IFERROR(VLOOKUP(AH2543,EMPRESAS!$A:$C,3,FALSE),"NAO CADASTRADA"))</f>
        <v/>
      </c>
      <c r="AJ2543" s="50"/>
      <c r="AK2543" s="54" t="str">
        <f>IF(AJ2543="","",IFERROR(VLOOKUP(AJ2543,ATIVIDADES!$A:$C,3,FALSE),"NAO CADASTRADA"))</f>
        <v/>
      </c>
      <c r="AL2543" s="42"/>
    </row>
    <row r="2544" spans="1:38" x14ac:dyDescent="0.25">
      <c r="A2544" s="26" t="str">
        <f t="shared" si="275"/>
        <v>OK</v>
      </c>
      <c r="B2544" s="29">
        <f t="shared" si="276"/>
        <v>2487914866</v>
      </c>
      <c r="C2544" s="30">
        <v>44632</v>
      </c>
      <c r="D2544" s="18">
        <f t="shared" si="279"/>
        <v>44621</v>
      </c>
      <c r="E2544" s="19" t="str">
        <f>IF(ISERROR(VLOOKUP(C2544,FERIADOS!$A:$B,1,FALSE)),IF(WEEKDAY(C2544)=1,"Dom",IF(WEEKDAY(C2544)=2,"Seg",IF(WEEKDAY(C2544)=3,"Ter",IF(WEEKDAY(C2544)=4,"Qua",IF(WEEKDAY(C2544)=5,"Qui",IF(WEEKDAY(C2544)=6,"Sex","Sab")))))),"Feriado")</f>
        <v>Sab</v>
      </c>
      <c r="F2544" s="32"/>
      <c r="G2544" s="33"/>
      <c r="H2544" s="33"/>
      <c r="I2544" s="33"/>
      <c r="J2544" s="21" t="str">
        <f t="shared" si="277"/>
        <v/>
      </c>
      <c r="K2544" s="21">
        <f t="shared" si="273"/>
        <v>0</v>
      </c>
      <c r="L2544" s="21" t="str">
        <f t="shared" si="274"/>
        <v/>
      </c>
      <c r="M2544" s="22" t="str">
        <f t="shared" si="278"/>
        <v/>
      </c>
      <c r="N2544" s="48"/>
      <c r="O2544" s="54" t="str">
        <f>IF(N2544="","",IFERROR(VLOOKUP(N2544,EMPRESAS!$A:$C,3,FALSE),"NAO CADASTRADA"))</f>
        <v/>
      </c>
      <c r="P2544" s="50"/>
      <c r="Q2544" s="54" t="str">
        <f>IF(P2544="","",IFERROR(VLOOKUP(P2544,ATIVIDADES!$A:$C,3,FALSE),"NAO CADASTRADA"))</f>
        <v/>
      </c>
      <c r="R2544" s="42"/>
      <c r="S2544" s="48"/>
      <c r="T2544" s="54" t="str">
        <f>IF(S2544="","",IFERROR(VLOOKUP(S2544,EMPRESAS!$A:$C,3,FALSE),"NAO CADASTRADA"))</f>
        <v/>
      </c>
      <c r="U2544" s="50"/>
      <c r="V2544" s="54" t="str">
        <f>IF(U2544="","",IFERROR(VLOOKUP(U2544,ATIVIDADES!$A:$C,3,FALSE),"NAO CADASTRADA"))</f>
        <v/>
      </c>
      <c r="W2544" s="42"/>
      <c r="X2544" s="48"/>
      <c r="Y2544" s="54" t="str">
        <f>IF(X2544="","",IFERROR(VLOOKUP(X2544,EMPRESAS!$A:$C,3,FALSE),"NAO CADASTRADA"))</f>
        <v/>
      </c>
      <c r="Z2544" s="50"/>
      <c r="AA2544" s="54" t="str">
        <f>IF(Z2544="","",IFERROR(VLOOKUP(Z2544,ATIVIDADES!$A:$C,3,FALSE),"NAO CADASTRADA"))</f>
        <v/>
      </c>
      <c r="AB2544" s="42"/>
      <c r="AC2544" s="48"/>
      <c r="AD2544" s="54" t="str">
        <f>IF(AC2544="","",IFERROR(VLOOKUP(AC2544,EMPRESAS!$A:$C,3,FALSE),"NAO CADASTRADA"))</f>
        <v/>
      </c>
      <c r="AE2544" s="50"/>
      <c r="AF2544" s="54" t="str">
        <f>IF(AE2544="","",IFERROR(VLOOKUP(AE2544,ATIVIDADES!$A:$C,3,FALSE),"NAO CADASTRADA"))</f>
        <v/>
      </c>
      <c r="AG2544" s="42"/>
      <c r="AH2544" s="48"/>
      <c r="AI2544" s="54" t="str">
        <f>IF(AH2544="","",IFERROR(VLOOKUP(AH2544,EMPRESAS!$A:$C,3,FALSE),"NAO CADASTRADA"))</f>
        <v/>
      </c>
      <c r="AJ2544" s="50"/>
      <c r="AK2544" s="54" t="str">
        <f>IF(AJ2544="","",IFERROR(VLOOKUP(AJ2544,ATIVIDADES!$A:$C,3,FALSE),"NAO CADASTRADA"))</f>
        <v/>
      </c>
      <c r="AL2544" s="42"/>
    </row>
    <row r="2545" spans="1:38" x14ac:dyDescent="0.25">
      <c r="A2545" s="26" t="str">
        <f t="shared" si="275"/>
        <v>OK</v>
      </c>
      <c r="B2545" s="29">
        <f t="shared" si="276"/>
        <v>2487914866</v>
      </c>
      <c r="C2545" s="30">
        <v>44633</v>
      </c>
      <c r="D2545" s="18">
        <f t="shared" si="279"/>
        <v>44621</v>
      </c>
      <c r="E2545" s="19" t="str">
        <f>IF(ISERROR(VLOOKUP(C2545,FERIADOS!$A:$B,1,FALSE)),IF(WEEKDAY(C2545)=1,"Dom",IF(WEEKDAY(C2545)=2,"Seg",IF(WEEKDAY(C2545)=3,"Ter",IF(WEEKDAY(C2545)=4,"Qua",IF(WEEKDAY(C2545)=5,"Qui",IF(WEEKDAY(C2545)=6,"Sex","Sab")))))),"Feriado")</f>
        <v>Dom</v>
      </c>
      <c r="F2545" s="32"/>
      <c r="G2545" s="33"/>
      <c r="H2545" s="33"/>
      <c r="I2545" s="33"/>
      <c r="J2545" s="21" t="str">
        <f t="shared" si="277"/>
        <v/>
      </c>
      <c r="K2545" s="21">
        <f t="shared" si="273"/>
        <v>0</v>
      </c>
      <c r="L2545" s="21" t="str">
        <f t="shared" si="274"/>
        <v/>
      </c>
      <c r="M2545" s="22" t="str">
        <f t="shared" si="278"/>
        <v/>
      </c>
      <c r="N2545" s="48"/>
      <c r="O2545" s="54" t="str">
        <f>IF(N2545="","",IFERROR(VLOOKUP(N2545,EMPRESAS!$A:$C,3,FALSE),"NAO CADASTRADA"))</f>
        <v/>
      </c>
      <c r="P2545" s="50"/>
      <c r="Q2545" s="54" t="str">
        <f>IF(P2545="","",IFERROR(VLOOKUP(P2545,ATIVIDADES!$A:$C,3,FALSE),"NAO CADASTRADA"))</f>
        <v/>
      </c>
      <c r="R2545" s="42"/>
      <c r="S2545" s="48"/>
      <c r="T2545" s="54" t="str">
        <f>IF(S2545="","",IFERROR(VLOOKUP(S2545,EMPRESAS!$A:$C,3,FALSE),"NAO CADASTRADA"))</f>
        <v/>
      </c>
      <c r="U2545" s="50"/>
      <c r="V2545" s="54" t="str">
        <f>IF(U2545="","",IFERROR(VLOOKUP(U2545,ATIVIDADES!$A:$C,3,FALSE),"NAO CADASTRADA"))</f>
        <v/>
      </c>
      <c r="W2545" s="42"/>
      <c r="X2545" s="48"/>
      <c r="Y2545" s="54" t="str">
        <f>IF(X2545="","",IFERROR(VLOOKUP(X2545,EMPRESAS!$A:$C,3,FALSE),"NAO CADASTRADA"))</f>
        <v/>
      </c>
      <c r="Z2545" s="50"/>
      <c r="AA2545" s="54" t="str">
        <f>IF(Z2545="","",IFERROR(VLOOKUP(Z2545,ATIVIDADES!$A:$C,3,FALSE),"NAO CADASTRADA"))</f>
        <v/>
      </c>
      <c r="AB2545" s="42"/>
      <c r="AC2545" s="48"/>
      <c r="AD2545" s="54" t="str">
        <f>IF(AC2545="","",IFERROR(VLOOKUP(AC2545,EMPRESAS!$A:$C,3,FALSE),"NAO CADASTRADA"))</f>
        <v/>
      </c>
      <c r="AE2545" s="50"/>
      <c r="AF2545" s="54" t="str">
        <f>IF(AE2545="","",IFERROR(VLOOKUP(AE2545,ATIVIDADES!$A:$C,3,FALSE),"NAO CADASTRADA"))</f>
        <v/>
      </c>
      <c r="AG2545" s="42"/>
      <c r="AH2545" s="48"/>
      <c r="AI2545" s="54" t="str">
        <f>IF(AH2545="","",IFERROR(VLOOKUP(AH2545,EMPRESAS!$A:$C,3,FALSE),"NAO CADASTRADA"))</f>
        <v/>
      </c>
      <c r="AJ2545" s="50"/>
      <c r="AK2545" s="54" t="str">
        <f>IF(AJ2545="","",IFERROR(VLOOKUP(AJ2545,ATIVIDADES!$A:$C,3,FALSE),"NAO CADASTRADA"))</f>
        <v/>
      </c>
      <c r="AL2545" s="42"/>
    </row>
    <row r="2546" spans="1:38" x14ac:dyDescent="0.25">
      <c r="A2546" s="26" t="str">
        <f t="shared" si="275"/>
        <v>OK</v>
      </c>
      <c r="B2546" s="29">
        <f t="shared" si="276"/>
        <v>2487914866</v>
      </c>
      <c r="C2546" s="30">
        <v>44634</v>
      </c>
      <c r="D2546" s="18">
        <f t="shared" si="279"/>
        <v>44621</v>
      </c>
      <c r="E2546" s="19" t="str">
        <f>IF(ISERROR(VLOOKUP(C2546,FERIADOS!$A:$B,1,FALSE)),IF(WEEKDAY(C2546)=1,"Dom",IF(WEEKDAY(C2546)=2,"Seg",IF(WEEKDAY(C2546)=3,"Ter",IF(WEEKDAY(C2546)=4,"Qua",IF(WEEKDAY(C2546)=5,"Qui",IF(WEEKDAY(C2546)=6,"Sex","Sab")))))),"Feriado")</f>
        <v>Seg</v>
      </c>
      <c r="F2546" s="32">
        <v>0.32291666666666669</v>
      </c>
      <c r="G2546" s="33">
        <v>0.5</v>
      </c>
      <c r="H2546" s="33">
        <v>0.54166666666666663</v>
      </c>
      <c r="I2546" s="33">
        <v>0.7416666666666667</v>
      </c>
      <c r="J2546" s="21">
        <f t="shared" si="277"/>
        <v>0.37708333333333338</v>
      </c>
      <c r="K2546" s="21">
        <f t="shared" si="273"/>
        <v>0.37708333333333338</v>
      </c>
      <c r="L2546" s="21">
        <f t="shared" si="274"/>
        <v>1.0416666666666685E-2</v>
      </c>
      <c r="M2546" s="22">
        <f t="shared" si="278"/>
        <v>0</v>
      </c>
      <c r="N2546" s="48">
        <v>4</v>
      </c>
      <c r="O2546" s="54" t="str">
        <f>IF(N2546="","",IFERROR(VLOOKUP(N2546,EMPRESAS!$A:$C,3,FALSE),"NAO CADASTRADA"))</f>
        <v>CPSA</v>
      </c>
      <c r="P2546" s="50">
        <v>51</v>
      </c>
      <c r="Q2546" s="54" t="str">
        <f>IF(P2546="","",IFERROR(VLOOKUP(P2546,ATIVIDADES!$A:$C,3,FALSE),"NAO CADASTRADA"))</f>
        <v>REUNIÃO RH</v>
      </c>
      <c r="R2546" s="42">
        <v>6.25E-2</v>
      </c>
      <c r="S2546" s="48">
        <v>4</v>
      </c>
      <c r="T2546" s="54" t="str">
        <f>IF(S2546="","",IFERROR(VLOOKUP(S2546,EMPRESAS!$A:$C,3,FALSE),"NAO CADASTRADA"))</f>
        <v>CPSA</v>
      </c>
      <c r="U2546" s="50">
        <v>52</v>
      </c>
      <c r="V2546" s="54" t="str">
        <f>IF(U2546="","",IFERROR(VLOOKUP(U2546,ATIVIDADES!$A:$C,3,FALSE),"NAO CADASTRADA"))</f>
        <v xml:space="preserve">REVISÃO DPTO PESSOAL </v>
      </c>
      <c r="W2546" s="42">
        <v>0.21041666666666667</v>
      </c>
      <c r="X2546" s="48">
        <v>155</v>
      </c>
      <c r="Y2546" s="54" t="str">
        <f>IF(X2546="","",IFERROR(VLOOKUP(X2546,EMPRESAS!$A:$C,3,FALSE),"NAO CADASTRADA"))</f>
        <v>GUADALAJARA</v>
      </c>
      <c r="Z2546" s="50">
        <v>52</v>
      </c>
      <c r="AA2546" s="54" t="str">
        <f>IF(Z2546="","",IFERROR(VLOOKUP(Z2546,ATIVIDADES!$A:$C,3,FALSE),"NAO CADASTRADA"))</f>
        <v xml:space="preserve">REVISÃO DPTO PESSOAL </v>
      </c>
      <c r="AB2546" s="42">
        <v>0.10416666666666667</v>
      </c>
      <c r="AC2546" s="48"/>
      <c r="AD2546" s="54" t="str">
        <f>IF(AC2546="","",IFERROR(VLOOKUP(AC2546,EMPRESAS!$A:$C,3,FALSE),"NAO CADASTRADA"))</f>
        <v/>
      </c>
      <c r="AE2546" s="50"/>
      <c r="AF2546" s="54" t="str">
        <f>IF(AE2546="","",IFERROR(VLOOKUP(AE2546,ATIVIDADES!$A:$C,3,FALSE),"NAO CADASTRADA"))</f>
        <v/>
      </c>
      <c r="AG2546" s="42"/>
      <c r="AH2546" s="48"/>
      <c r="AI2546" s="54" t="str">
        <f>IF(AH2546="","",IFERROR(VLOOKUP(AH2546,EMPRESAS!$A:$C,3,FALSE),"NAO CADASTRADA"))</f>
        <v/>
      </c>
      <c r="AJ2546" s="50"/>
      <c r="AK2546" s="54" t="str">
        <f>IF(AJ2546="","",IFERROR(VLOOKUP(AJ2546,ATIVIDADES!$A:$C,3,FALSE),"NAO CADASTRADA"))</f>
        <v/>
      </c>
      <c r="AL2546" s="42"/>
    </row>
    <row r="2547" spans="1:38" x14ac:dyDescent="0.25">
      <c r="A2547" s="26" t="str">
        <f t="shared" si="275"/>
        <v>OK</v>
      </c>
      <c r="B2547" s="29">
        <f t="shared" si="276"/>
        <v>2487914866</v>
      </c>
      <c r="C2547" s="30">
        <v>44635</v>
      </c>
      <c r="D2547" s="18">
        <f t="shared" si="279"/>
        <v>44621</v>
      </c>
      <c r="E2547" s="19" t="str">
        <f>IF(ISERROR(VLOOKUP(C2547,FERIADOS!$A:$B,1,FALSE)),IF(WEEKDAY(C2547)=1,"Dom",IF(WEEKDAY(C2547)=2,"Seg",IF(WEEKDAY(C2547)=3,"Ter",IF(WEEKDAY(C2547)=4,"Qua",IF(WEEKDAY(C2547)=5,"Qui",IF(WEEKDAY(C2547)=6,"Sex","Sab")))))),"Feriado")</f>
        <v>Ter</v>
      </c>
      <c r="F2547" s="32">
        <v>0.32291666666666669</v>
      </c>
      <c r="G2547" s="33">
        <v>0.5</v>
      </c>
      <c r="H2547" s="33">
        <v>0.54166666666666663</v>
      </c>
      <c r="I2547" s="33">
        <v>0.7416666666666667</v>
      </c>
      <c r="J2547" s="21">
        <f t="shared" si="277"/>
        <v>0.37708333333333338</v>
      </c>
      <c r="K2547" s="21">
        <f t="shared" si="273"/>
        <v>0.37708333333333333</v>
      </c>
      <c r="L2547" s="21">
        <f t="shared" si="274"/>
        <v>1.0416666666666685E-2</v>
      </c>
      <c r="M2547" s="22">
        <f t="shared" si="278"/>
        <v>0</v>
      </c>
      <c r="N2547" s="48">
        <v>4</v>
      </c>
      <c r="O2547" s="54" t="str">
        <f>IF(N2547="","",IFERROR(VLOOKUP(N2547,EMPRESAS!$A:$C,3,FALSE),"NAO CADASTRADA"))</f>
        <v>CPSA</v>
      </c>
      <c r="P2547" s="50">
        <v>52</v>
      </c>
      <c r="Q2547" s="54" t="str">
        <f>IF(P2547="","",IFERROR(VLOOKUP(P2547,ATIVIDADES!$A:$C,3,FALSE),"NAO CADASTRADA"))</f>
        <v xml:space="preserve">REVISÃO DPTO PESSOAL </v>
      </c>
      <c r="R2547" s="42">
        <v>0.25</v>
      </c>
      <c r="S2547" s="48">
        <v>42</v>
      </c>
      <c r="T2547" s="54" t="str">
        <f>IF(S2547="","",IFERROR(VLOOKUP(S2547,EMPRESAS!$A:$C,3,FALSE),"NAO CADASTRADA"))</f>
        <v>STAR SU</v>
      </c>
      <c r="U2547" s="50">
        <v>69</v>
      </c>
      <c r="V2547" s="54" t="str">
        <f>IF(U2547="","",IFERROR(VLOOKUP(U2547,ATIVIDADES!$A:$C,3,FALSE),"NAO CADASTRADA"))</f>
        <v xml:space="preserve">REVISÃO DPTO PESSOAL </v>
      </c>
      <c r="W2547" s="42">
        <v>0.12708333333333333</v>
      </c>
      <c r="X2547" s="48"/>
      <c r="Y2547" s="54" t="str">
        <f>IF(X2547="","",IFERROR(VLOOKUP(X2547,EMPRESAS!$A:$C,3,FALSE),"NAO CADASTRADA"))</f>
        <v/>
      </c>
      <c r="Z2547" s="50"/>
      <c r="AA2547" s="54" t="str">
        <f>IF(Z2547="","",IFERROR(VLOOKUP(Z2547,ATIVIDADES!$A:$C,3,FALSE),"NAO CADASTRADA"))</f>
        <v/>
      </c>
      <c r="AB2547" s="42"/>
      <c r="AC2547" s="48"/>
      <c r="AD2547" s="54" t="str">
        <f>IF(AC2547="","",IFERROR(VLOOKUP(AC2547,EMPRESAS!$A:$C,3,FALSE),"NAO CADASTRADA"))</f>
        <v/>
      </c>
      <c r="AE2547" s="50"/>
      <c r="AF2547" s="54" t="str">
        <f>IF(AE2547="","",IFERROR(VLOOKUP(AE2547,ATIVIDADES!$A:$C,3,FALSE),"NAO CADASTRADA"))</f>
        <v/>
      </c>
      <c r="AG2547" s="42"/>
      <c r="AH2547" s="48"/>
      <c r="AI2547" s="54" t="str">
        <f>IF(AH2547="","",IFERROR(VLOOKUP(AH2547,EMPRESAS!$A:$C,3,FALSE),"NAO CADASTRADA"))</f>
        <v/>
      </c>
      <c r="AJ2547" s="50"/>
      <c r="AK2547" s="54" t="str">
        <f>IF(AJ2547="","",IFERROR(VLOOKUP(AJ2547,ATIVIDADES!$A:$C,3,FALSE),"NAO CADASTRADA"))</f>
        <v/>
      </c>
      <c r="AL2547" s="42"/>
    </row>
    <row r="2548" spans="1:38" x14ac:dyDescent="0.25">
      <c r="A2548" s="26" t="str">
        <f t="shared" si="275"/>
        <v>OK</v>
      </c>
      <c r="B2548" s="29">
        <f t="shared" si="276"/>
        <v>2487914866</v>
      </c>
      <c r="C2548" s="30">
        <v>44636</v>
      </c>
      <c r="D2548" s="18">
        <f t="shared" si="279"/>
        <v>44621</v>
      </c>
      <c r="E2548" s="19" t="str">
        <f>IF(ISERROR(VLOOKUP(C2548,FERIADOS!$A:$B,1,FALSE)),IF(WEEKDAY(C2548)=1,"Dom",IF(WEEKDAY(C2548)=2,"Seg",IF(WEEKDAY(C2548)=3,"Ter",IF(WEEKDAY(C2548)=4,"Qua",IF(WEEKDAY(C2548)=5,"Qui",IF(WEEKDAY(C2548)=6,"Sex","Sab")))))),"Feriado")</f>
        <v>Qua</v>
      </c>
      <c r="F2548" s="32">
        <v>0.32291666666666669</v>
      </c>
      <c r="G2548" s="33">
        <v>0.5</v>
      </c>
      <c r="H2548" s="33">
        <v>0.54166666666666663</v>
      </c>
      <c r="I2548" s="33">
        <v>0.7416666666666667</v>
      </c>
      <c r="J2548" s="21">
        <f t="shared" si="277"/>
        <v>0.37708333333333338</v>
      </c>
      <c r="K2548" s="21">
        <f t="shared" si="273"/>
        <v>0.37708333333333333</v>
      </c>
      <c r="L2548" s="21">
        <f t="shared" si="274"/>
        <v>1.0416666666666685E-2</v>
      </c>
      <c r="M2548" s="22">
        <f t="shared" si="278"/>
        <v>0</v>
      </c>
      <c r="N2548" s="48">
        <v>4</v>
      </c>
      <c r="O2548" s="54" t="str">
        <f>IF(N2548="","",IFERROR(VLOOKUP(N2548,EMPRESAS!$A:$C,3,FALSE),"NAO CADASTRADA"))</f>
        <v>CPSA</v>
      </c>
      <c r="P2548" s="50">
        <v>51</v>
      </c>
      <c r="Q2548" s="54" t="str">
        <f>IF(P2548="","",IFERROR(VLOOKUP(P2548,ATIVIDADES!$A:$C,3,FALSE),"NAO CADASTRADA"))</f>
        <v>REUNIÃO RH</v>
      </c>
      <c r="R2548" s="42">
        <v>6.25E-2</v>
      </c>
      <c r="S2548" s="48">
        <v>4</v>
      </c>
      <c r="T2548" s="54" t="str">
        <f>IF(S2548="","",IFERROR(VLOOKUP(S2548,EMPRESAS!$A:$C,3,FALSE),"NAO CADASTRADA"))</f>
        <v>CPSA</v>
      </c>
      <c r="U2548" s="50">
        <v>52</v>
      </c>
      <c r="V2548" s="54" t="str">
        <f>IF(U2548="","",IFERROR(VLOOKUP(U2548,ATIVIDADES!$A:$C,3,FALSE),"NAO CADASTRADA"))</f>
        <v xml:space="preserve">REVISÃO DPTO PESSOAL </v>
      </c>
      <c r="W2548" s="42">
        <v>0.31458333333333333</v>
      </c>
      <c r="X2548" s="48"/>
      <c r="Y2548" s="54" t="str">
        <f>IF(X2548="","",IFERROR(VLOOKUP(X2548,EMPRESAS!$A:$C,3,FALSE),"NAO CADASTRADA"))</f>
        <v/>
      </c>
      <c r="Z2548" s="50"/>
      <c r="AA2548" s="54" t="str">
        <f>IF(Z2548="","",IFERROR(VLOOKUP(Z2548,ATIVIDADES!$A:$C,3,FALSE),"NAO CADASTRADA"))</f>
        <v/>
      </c>
      <c r="AB2548" s="42"/>
      <c r="AC2548" s="48"/>
      <c r="AD2548" s="54" t="str">
        <f>IF(AC2548="","",IFERROR(VLOOKUP(AC2548,EMPRESAS!$A:$C,3,FALSE),"NAO CADASTRADA"))</f>
        <v/>
      </c>
      <c r="AE2548" s="50"/>
      <c r="AF2548" s="54" t="str">
        <f>IF(AE2548="","",IFERROR(VLOOKUP(AE2548,ATIVIDADES!$A:$C,3,FALSE),"NAO CADASTRADA"))</f>
        <v/>
      </c>
      <c r="AG2548" s="42"/>
      <c r="AH2548" s="48"/>
      <c r="AI2548" s="54" t="str">
        <f>IF(AH2548="","",IFERROR(VLOOKUP(AH2548,EMPRESAS!$A:$C,3,FALSE),"NAO CADASTRADA"))</f>
        <v/>
      </c>
      <c r="AJ2548" s="50"/>
      <c r="AK2548" s="54" t="str">
        <f>IF(AJ2548="","",IFERROR(VLOOKUP(AJ2548,ATIVIDADES!$A:$C,3,FALSE),"NAO CADASTRADA"))</f>
        <v/>
      </c>
      <c r="AL2548" s="42"/>
    </row>
    <row r="2549" spans="1:38" x14ac:dyDescent="0.25">
      <c r="A2549" s="26" t="str">
        <f t="shared" si="275"/>
        <v>OK</v>
      </c>
      <c r="B2549" s="29">
        <f t="shared" si="276"/>
        <v>2487914866</v>
      </c>
      <c r="C2549" s="30">
        <v>44637</v>
      </c>
      <c r="D2549" s="18">
        <f t="shared" si="279"/>
        <v>44621</v>
      </c>
      <c r="E2549" s="19" t="str">
        <f>IF(ISERROR(VLOOKUP(C2549,FERIADOS!$A:$B,1,FALSE)),IF(WEEKDAY(C2549)=1,"Dom",IF(WEEKDAY(C2549)=2,"Seg",IF(WEEKDAY(C2549)=3,"Ter",IF(WEEKDAY(C2549)=4,"Qua",IF(WEEKDAY(C2549)=5,"Qui",IF(WEEKDAY(C2549)=6,"Sex","Sab")))))),"Feriado")</f>
        <v>Qui</v>
      </c>
      <c r="F2549" s="32">
        <v>0.32291666666666669</v>
      </c>
      <c r="G2549" s="33">
        <v>0.5</v>
      </c>
      <c r="H2549" s="33">
        <v>0.54166666666666663</v>
      </c>
      <c r="I2549" s="33">
        <v>0.7416666666666667</v>
      </c>
      <c r="J2549" s="21">
        <f t="shared" si="277"/>
        <v>0.37708333333333338</v>
      </c>
      <c r="K2549" s="21">
        <f t="shared" si="273"/>
        <v>0.37708333333333338</v>
      </c>
      <c r="L2549" s="21">
        <f t="shared" si="274"/>
        <v>1.0416666666666685E-2</v>
      </c>
      <c r="M2549" s="22">
        <f t="shared" si="278"/>
        <v>0</v>
      </c>
      <c r="N2549" s="48">
        <v>4</v>
      </c>
      <c r="O2549" s="54" t="str">
        <f>IF(N2549="","",IFERROR(VLOOKUP(N2549,EMPRESAS!$A:$C,3,FALSE),"NAO CADASTRADA"))</f>
        <v>CPSA</v>
      </c>
      <c r="P2549" s="50">
        <v>52</v>
      </c>
      <c r="Q2549" s="54" t="str">
        <f>IF(P2549="","",IFERROR(VLOOKUP(P2549,ATIVIDADES!$A:$C,3,FALSE),"NAO CADASTRADA"))</f>
        <v xml:space="preserve">REVISÃO DPTO PESSOAL </v>
      </c>
      <c r="R2549" s="42">
        <v>0.37708333333333338</v>
      </c>
      <c r="S2549" s="48"/>
      <c r="T2549" s="54" t="str">
        <f>IF(S2549="","",IFERROR(VLOOKUP(S2549,EMPRESAS!$A:$C,3,FALSE),"NAO CADASTRADA"))</f>
        <v/>
      </c>
      <c r="U2549" s="50"/>
      <c r="V2549" s="54" t="str">
        <f>IF(U2549="","",IFERROR(VLOOKUP(U2549,ATIVIDADES!$A:$C,3,FALSE),"NAO CADASTRADA"))</f>
        <v/>
      </c>
      <c r="W2549" s="42"/>
      <c r="X2549" s="48"/>
      <c r="Y2549" s="54" t="str">
        <f>IF(X2549="","",IFERROR(VLOOKUP(X2549,EMPRESAS!$A:$C,3,FALSE),"NAO CADASTRADA"))</f>
        <v/>
      </c>
      <c r="Z2549" s="50"/>
      <c r="AA2549" s="54" t="str">
        <f>IF(Z2549="","",IFERROR(VLOOKUP(Z2549,ATIVIDADES!$A:$C,3,FALSE),"NAO CADASTRADA"))</f>
        <v/>
      </c>
      <c r="AB2549" s="42"/>
      <c r="AC2549" s="48"/>
      <c r="AD2549" s="54" t="str">
        <f>IF(AC2549="","",IFERROR(VLOOKUP(AC2549,EMPRESAS!$A:$C,3,FALSE),"NAO CADASTRADA"))</f>
        <v/>
      </c>
      <c r="AE2549" s="50"/>
      <c r="AF2549" s="54" t="str">
        <f>IF(AE2549="","",IFERROR(VLOOKUP(AE2549,ATIVIDADES!$A:$C,3,FALSE),"NAO CADASTRADA"))</f>
        <v/>
      </c>
      <c r="AG2549" s="42"/>
      <c r="AH2549" s="48"/>
      <c r="AI2549" s="54" t="str">
        <f>IF(AH2549="","",IFERROR(VLOOKUP(AH2549,EMPRESAS!$A:$C,3,FALSE),"NAO CADASTRADA"))</f>
        <v/>
      </c>
      <c r="AJ2549" s="50"/>
      <c r="AK2549" s="54" t="str">
        <f>IF(AJ2549="","",IFERROR(VLOOKUP(AJ2549,ATIVIDADES!$A:$C,3,FALSE),"NAO CADASTRADA"))</f>
        <v/>
      </c>
      <c r="AL2549" s="42"/>
    </row>
    <row r="2550" spans="1:38" x14ac:dyDescent="0.25">
      <c r="A2550" s="26" t="str">
        <f t="shared" si="275"/>
        <v>OK</v>
      </c>
      <c r="B2550" s="29">
        <f t="shared" si="276"/>
        <v>2487914866</v>
      </c>
      <c r="C2550" s="30">
        <v>44638</v>
      </c>
      <c r="D2550" s="18">
        <f t="shared" si="279"/>
        <v>44621</v>
      </c>
      <c r="E2550" s="19" t="str">
        <f>IF(ISERROR(VLOOKUP(C2550,FERIADOS!$A:$B,1,FALSE)),IF(WEEKDAY(C2550)=1,"Dom",IF(WEEKDAY(C2550)=2,"Seg",IF(WEEKDAY(C2550)=3,"Ter",IF(WEEKDAY(C2550)=4,"Qua",IF(WEEKDAY(C2550)=5,"Qui",IF(WEEKDAY(C2550)=6,"Sex","Sab")))))),"Feriado")</f>
        <v>Sex</v>
      </c>
      <c r="F2550" s="32">
        <v>0.32291666666666669</v>
      </c>
      <c r="G2550" s="33">
        <v>0.5</v>
      </c>
      <c r="H2550" s="33">
        <v>0.54166666666666663</v>
      </c>
      <c r="I2550" s="33">
        <v>0.68958333333333333</v>
      </c>
      <c r="J2550" s="21">
        <f t="shared" si="277"/>
        <v>0.32500000000000001</v>
      </c>
      <c r="K2550" s="21">
        <f t="shared" si="273"/>
        <v>0.32500000000000001</v>
      </c>
      <c r="L2550" s="21">
        <f t="shared" si="274"/>
        <v>0</v>
      </c>
      <c r="M2550" s="22">
        <f t="shared" si="278"/>
        <v>4.1666666666666685E-2</v>
      </c>
      <c r="N2550" s="48">
        <v>8</v>
      </c>
      <c r="O2550" s="54" t="str">
        <f>IF(N2550="","",IFERROR(VLOOKUP(N2550,EMPRESAS!$A:$C,3,FALSE),"NAO CADASTRADA"))</f>
        <v>COOPERFER</v>
      </c>
      <c r="P2550" s="50">
        <v>52</v>
      </c>
      <c r="Q2550" s="54" t="str">
        <f>IF(P2550="","",IFERROR(VLOOKUP(P2550,ATIVIDADES!$A:$C,3,FALSE),"NAO CADASTRADA"))</f>
        <v xml:space="preserve">REVISÃO DPTO PESSOAL </v>
      </c>
      <c r="R2550" s="42">
        <v>0.23958333333333334</v>
      </c>
      <c r="S2550" s="48">
        <v>4</v>
      </c>
      <c r="T2550" s="54" t="str">
        <f>IF(S2550="","",IFERROR(VLOOKUP(S2550,EMPRESAS!$A:$C,3,FALSE),"NAO CADASTRADA"))</f>
        <v>CPSA</v>
      </c>
      <c r="U2550" s="50">
        <v>52</v>
      </c>
      <c r="V2550" s="54" t="str">
        <f>IF(U2550="","",IFERROR(VLOOKUP(U2550,ATIVIDADES!$A:$C,3,FALSE),"NAO CADASTRADA"))</f>
        <v xml:space="preserve">REVISÃO DPTO PESSOAL </v>
      </c>
      <c r="W2550" s="42">
        <v>8.5416666666666655E-2</v>
      </c>
      <c r="X2550" s="48"/>
      <c r="Y2550" s="54" t="str">
        <f>IF(X2550="","",IFERROR(VLOOKUP(X2550,EMPRESAS!$A:$C,3,FALSE),"NAO CADASTRADA"))</f>
        <v/>
      </c>
      <c r="Z2550" s="50"/>
      <c r="AA2550" s="54" t="str">
        <f>IF(Z2550="","",IFERROR(VLOOKUP(Z2550,ATIVIDADES!$A:$C,3,FALSE),"NAO CADASTRADA"))</f>
        <v/>
      </c>
      <c r="AB2550" s="42"/>
      <c r="AC2550" s="48"/>
      <c r="AD2550" s="54" t="str">
        <f>IF(AC2550="","",IFERROR(VLOOKUP(AC2550,EMPRESAS!$A:$C,3,FALSE),"NAO CADASTRADA"))</f>
        <v/>
      </c>
      <c r="AE2550" s="50"/>
      <c r="AF2550" s="54" t="str">
        <f>IF(AE2550="","",IFERROR(VLOOKUP(AE2550,ATIVIDADES!$A:$C,3,FALSE),"NAO CADASTRADA"))</f>
        <v/>
      </c>
      <c r="AG2550" s="42"/>
      <c r="AH2550" s="48"/>
      <c r="AI2550" s="54" t="str">
        <f>IF(AH2550="","",IFERROR(VLOOKUP(AH2550,EMPRESAS!$A:$C,3,FALSE),"NAO CADASTRADA"))</f>
        <v/>
      </c>
      <c r="AJ2550" s="50"/>
      <c r="AK2550" s="54" t="str">
        <f>IF(AJ2550="","",IFERROR(VLOOKUP(AJ2550,ATIVIDADES!$A:$C,3,FALSE),"NAO CADASTRADA"))</f>
        <v/>
      </c>
      <c r="AL2550" s="42"/>
    </row>
    <row r="2551" spans="1:38" x14ac:dyDescent="0.25">
      <c r="A2551" s="26" t="str">
        <f t="shared" si="275"/>
        <v>OK</v>
      </c>
      <c r="B2551" s="29">
        <f t="shared" si="276"/>
        <v>2487914866</v>
      </c>
      <c r="C2551" s="30">
        <v>44639</v>
      </c>
      <c r="D2551" s="18">
        <f t="shared" si="279"/>
        <v>44621</v>
      </c>
      <c r="E2551" s="19" t="str">
        <f>IF(ISERROR(VLOOKUP(C2551,FERIADOS!$A:$B,1,FALSE)),IF(WEEKDAY(C2551)=1,"Dom",IF(WEEKDAY(C2551)=2,"Seg",IF(WEEKDAY(C2551)=3,"Ter",IF(WEEKDAY(C2551)=4,"Qua",IF(WEEKDAY(C2551)=5,"Qui",IF(WEEKDAY(C2551)=6,"Sex","Sab")))))),"Feriado")</f>
        <v>Sab</v>
      </c>
      <c r="F2551" s="32"/>
      <c r="G2551" s="33"/>
      <c r="H2551" s="33"/>
      <c r="I2551" s="33"/>
      <c r="J2551" s="21" t="str">
        <f t="shared" si="277"/>
        <v/>
      </c>
      <c r="K2551" s="21">
        <f t="shared" si="273"/>
        <v>0</v>
      </c>
      <c r="L2551" s="21" t="str">
        <f t="shared" si="274"/>
        <v/>
      </c>
      <c r="M2551" s="22" t="str">
        <f t="shared" si="278"/>
        <v/>
      </c>
      <c r="N2551" s="48"/>
      <c r="O2551" s="54" t="str">
        <f>IF(N2551="","",IFERROR(VLOOKUP(N2551,EMPRESAS!$A:$C,3,FALSE),"NAO CADASTRADA"))</f>
        <v/>
      </c>
      <c r="P2551" s="50"/>
      <c r="Q2551" s="54" t="str">
        <f>IF(P2551="","",IFERROR(VLOOKUP(P2551,ATIVIDADES!$A:$C,3,FALSE),"NAO CADASTRADA"))</f>
        <v/>
      </c>
      <c r="R2551" s="42"/>
      <c r="S2551" s="48"/>
      <c r="T2551" s="54" t="str">
        <f>IF(S2551="","",IFERROR(VLOOKUP(S2551,EMPRESAS!$A:$C,3,FALSE),"NAO CADASTRADA"))</f>
        <v/>
      </c>
      <c r="U2551" s="50"/>
      <c r="V2551" s="54" t="str">
        <f>IF(U2551="","",IFERROR(VLOOKUP(U2551,ATIVIDADES!$A:$C,3,FALSE),"NAO CADASTRADA"))</f>
        <v/>
      </c>
      <c r="W2551" s="42"/>
      <c r="X2551" s="48"/>
      <c r="Y2551" s="54" t="str">
        <f>IF(X2551="","",IFERROR(VLOOKUP(X2551,EMPRESAS!$A:$C,3,FALSE),"NAO CADASTRADA"))</f>
        <v/>
      </c>
      <c r="Z2551" s="50"/>
      <c r="AA2551" s="54" t="str">
        <f>IF(Z2551="","",IFERROR(VLOOKUP(Z2551,ATIVIDADES!$A:$C,3,FALSE),"NAO CADASTRADA"))</f>
        <v/>
      </c>
      <c r="AB2551" s="42"/>
      <c r="AC2551" s="48"/>
      <c r="AD2551" s="54" t="str">
        <f>IF(AC2551="","",IFERROR(VLOOKUP(AC2551,EMPRESAS!$A:$C,3,FALSE),"NAO CADASTRADA"))</f>
        <v/>
      </c>
      <c r="AE2551" s="50"/>
      <c r="AF2551" s="54" t="str">
        <f>IF(AE2551="","",IFERROR(VLOOKUP(AE2551,ATIVIDADES!$A:$C,3,FALSE),"NAO CADASTRADA"))</f>
        <v/>
      </c>
      <c r="AG2551" s="42"/>
      <c r="AH2551" s="48"/>
      <c r="AI2551" s="54" t="str">
        <f>IF(AH2551="","",IFERROR(VLOOKUP(AH2551,EMPRESAS!$A:$C,3,FALSE),"NAO CADASTRADA"))</f>
        <v/>
      </c>
      <c r="AJ2551" s="50"/>
      <c r="AK2551" s="54" t="str">
        <f>IF(AJ2551="","",IFERROR(VLOOKUP(AJ2551,ATIVIDADES!$A:$C,3,FALSE),"NAO CADASTRADA"))</f>
        <v/>
      </c>
      <c r="AL2551" s="42"/>
    </row>
    <row r="2552" spans="1:38" x14ac:dyDescent="0.25">
      <c r="A2552" s="26" t="str">
        <f t="shared" si="275"/>
        <v>OK</v>
      </c>
      <c r="B2552" s="29">
        <f t="shared" si="276"/>
        <v>2487914866</v>
      </c>
      <c r="C2552" s="30">
        <v>44640</v>
      </c>
      <c r="D2552" s="18">
        <f t="shared" si="279"/>
        <v>44621</v>
      </c>
      <c r="E2552" s="19" t="str">
        <f>IF(ISERROR(VLOOKUP(C2552,FERIADOS!$A:$B,1,FALSE)),IF(WEEKDAY(C2552)=1,"Dom",IF(WEEKDAY(C2552)=2,"Seg",IF(WEEKDAY(C2552)=3,"Ter",IF(WEEKDAY(C2552)=4,"Qua",IF(WEEKDAY(C2552)=5,"Qui",IF(WEEKDAY(C2552)=6,"Sex","Sab")))))),"Feriado")</f>
        <v>Dom</v>
      </c>
      <c r="F2552" s="32"/>
      <c r="G2552" s="33"/>
      <c r="H2552" s="33"/>
      <c r="I2552" s="33"/>
      <c r="J2552" s="21" t="str">
        <f t="shared" si="277"/>
        <v/>
      </c>
      <c r="K2552" s="21">
        <f t="shared" si="273"/>
        <v>0</v>
      </c>
      <c r="L2552" s="21" t="str">
        <f t="shared" si="274"/>
        <v/>
      </c>
      <c r="M2552" s="22" t="str">
        <f t="shared" si="278"/>
        <v/>
      </c>
      <c r="N2552" s="48"/>
      <c r="O2552" s="54" t="str">
        <f>IF(N2552="","",IFERROR(VLOOKUP(N2552,EMPRESAS!$A:$C,3,FALSE),"NAO CADASTRADA"))</f>
        <v/>
      </c>
      <c r="P2552" s="50"/>
      <c r="Q2552" s="54" t="str">
        <f>IF(P2552="","",IFERROR(VLOOKUP(P2552,ATIVIDADES!$A:$C,3,FALSE),"NAO CADASTRADA"))</f>
        <v/>
      </c>
      <c r="R2552" s="42"/>
      <c r="S2552" s="48"/>
      <c r="T2552" s="54" t="str">
        <f>IF(S2552="","",IFERROR(VLOOKUP(S2552,EMPRESAS!$A:$C,3,FALSE),"NAO CADASTRADA"))</f>
        <v/>
      </c>
      <c r="U2552" s="50"/>
      <c r="V2552" s="54" t="str">
        <f>IF(U2552="","",IFERROR(VLOOKUP(U2552,ATIVIDADES!$A:$C,3,FALSE),"NAO CADASTRADA"))</f>
        <v/>
      </c>
      <c r="W2552" s="42"/>
      <c r="X2552" s="48"/>
      <c r="Y2552" s="54" t="str">
        <f>IF(X2552="","",IFERROR(VLOOKUP(X2552,EMPRESAS!$A:$C,3,FALSE),"NAO CADASTRADA"))</f>
        <v/>
      </c>
      <c r="Z2552" s="50"/>
      <c r="AA2552" s="54" t="str">
        <f>IF(Z2552="","",IFERROR(VLOOKUP(Z2552,ATIVIDADES!$A:$C,3,FALSE),"NAO CADASTRADA"))</f>
        <v/>
      </c>
      <c r="AB2552" s="42"/>
      <c r="AC2552" s="48"/>
      <c r="AD2552" s="54" t="str">
        <f>IF(AC2552="","",IFERROR(VLOOKUP(AC2552,EMPRESAS!$A:$C,3,FALSE),"NAO CADASTRADA"))</f>
        <v/>
      </c>
      <c r="AE2552" s="50"/>
      <c r="AF2552" s="54" t="str">
        <f>IF(AE2552="","",IFERROR(VLOOKUP(AE2552,ATIVIDADES!$A:$C,3,FALSE),"NAO CADASTRADA"))</f>
        <v/>
      </c>
      <c r="AG2552" s="42"/>
      <c r="AH2552" s="48"/>
      <c r="AI2552" s="54" t="str">
        <f>IF(AH2552="","",IFERROR(VLOOKUP(AH2552,EMPRESAS!$A:$C,3,FALSE),"NAO CADASTRADA"))</f>
        <v/>
      </c>
      <c r="AJ2552" s="50"/>
      <c r="AK2552" s="54" t="str">
        <f>IF(AJ2552="","",IFERROR(VLOOKUP(AJ2552,ATIVIDADES!$A:$C,3,FALSE),"NAO CADASTRADA"))</f>
        <v/>
      </c>
      <c r="AL2552" s="42"/>
    </row>
    <row r="2553" spans="1:38" x14ac:dyDescent="0.25">
      <c r="A2553" s="26" t="str">
        <f t="shared" si="275"/>
        <v>OK</v>
      </c>
      <c r="B2553" s="29">
        <f t="shared" si="276"/>
        <v>2487914866</v>
      </c>
      <c r="C2553" s="30">
        <v>44641</v>
      </c>
      <c r="D2553" s="18">
        <f t="shared" si="279"/>
        <v>44621</v>
      </c>
      <c r="E2553" s="19" t="str">
        <f>IF(ISERROR(VLOOKUP(C2553,FERIADOS!$A:$B,1,FALSE)),IF(WEEKDAY(C2553)=1,"Dom",IF(WEEKDAY(C2553)=2,"Seg",IF(WEEKDAY(C2553)=3,"Ter",IF(WEEKDAY(C2553)=4,"Qua",IF(WEEKDAY(C2553)=5,"Qui",IF(WEEKDAY(C2553)=6,"Sex","Sab")))))),"Feriado")</f>
        <v>Seg</v>
      </c>
      <c r="F2553" s="32">
        <v>0.32291666666666669</v>
      </c>
      <c r="G2553" s="33">
        <v>0.5</v>
      </c>
      <c r="H2553" s="33">
        <v>0.54166666666666663</v>
      </c>
      <c r="I2553" s="33">
        <v>0.7416666666666667</v>
      </c>
      <c r="J2553" s="21">
        <f t="shared" si="277"/>
        <v>0.37708333333333338</v>
      </c>
      <c r="K2553" s="21">
        <f t="shared" si="273"/>
        <v>0.37708333333333338</v>
      </c>
      <c r="L2553" s="21">
        <f t="shared" si="274"/>
        <v>1.0416666666666685E-2</v>
      </c>
      <c r="M2553" s="22">
        <f t="shared" si="278"/>
        <v>0</v>
      </c>
      <c r="N2553" s="48">
        <v>4</v>
      </c>
      <c r="O2553" s="54" t="str">
        <f>IF(N2553="","",IFERROR(VLOOKUP(N2553,EMPRESAS!$A:$C,3,FALSE),"NAO CADASTRADA"))</f>
        <v>CPSA</v>
      </c>
      <c r="P2553" s="50">
        <v>52</v>
      </c>
      <c r="Q2553" s="54" t="str">
        <f>IF(P2553="","",IFERROR(VLOOKUP(P2553,ATIVIDADES!$A:$C,3,FALSE),"NAO CADASTRADA"))</f>
        <v xml:space="preserve">REVISÃO DPTO PESSOAL </v>
      </c>
      <c r="R2553" s="42">
        <v>0.37708333333333338</v>
      </c>
      <c r="S2553" s="48"/>
      <c r="T2553" s="54" t="str">
        <f>IF(S2553="","",IFERROR(VLOOKUP(S2553,EMPRESAS!$A:$C,3,FALSE),"NAO CADASTRADA"))</f>
        <v/>
      </c>
      <c r="U2553" s="50"/>
      <c r="V2553" s="54" t="str">
        <f>IF(U2553="","",IFERROR(VLOOKUP(U2553,ATIVIDADES!$A:$C,3,FALSE),"NAO CADASTRADA"))</f>
        <v/>
      </c>
      <c r="W2553" s="42"/>
      <c r="X2553" s="48"/>
      <c r="Y2553" s="54" t="str">
        <f>IF(X2553="","",IFERROR(VLOOKUP(X2553,EMPRESAS!$A:$C,3,FALSE),"NAO CADASTRADA"))</f>
        <v/>
      </c>
      <c r="Z2553" s="50"/>
      <c r="AA2553" s="54" t="str">
        <f>IF(Z2553="","",IFERROR(VLOOKUP(Z2553,ATIVIDADES!$A:$C,3,FALSE),"NAO CADASTRADA"))</f>
        <v/>
      </c>
      <c r="AB2553" s="42"/>
      <c r="AC2553" s="48"/>
      <c r="AD2553" s="54" t="str">
        <f>IF(AC2553="","",IFERROR(VLOOKUP(AC2553,EMPRESAS!$A:$C,3,FALSE),"NAO CADASTRADA"))</f>
        <v/>
      </c>
      <c r="AE2553" s="50"/>
      <c r="AF2553" s="54" t="str">
        <f>IF(AE2553="","",IFERROR(VLOOKUP(AE2553,ATIVIDADES!$A:$C,3,FALSE),"NAO CADASTRADA"))</f>
        <v/>
      </c>
      <c r="AG2553" s="42"/>
      <c r="AH2553" s="48"/>
      <c r="AI2553" s="54" t="str">
        <f>IF(AH2553="","",IFERROR(VLOOKUP(AH2553,EMPRESAS!$A:$C,3,FALSE),"NAO CADASTRADA"))</f>
        <v/>
      </c>
      <c r="AJ2553" s="50"/>
      <c r="AK2553" s="54" t="str">
        <f>IF(AJ2553="","",IFERROR(VLOOKUP(AJ2553,ATIVIDADES!$A:$C,3,FALSE),"NAO CADASTRADA"))</f>
        <v/>
      </c>
      <c r="AL2553" s="42"/>
    </row>
    <row r="2554" spans="1:38" x14ac:dyDescent="0.25">
      <c r="A2554" s="26" t="str">
        <f t="shared" si="275"/>
        <v>OK</v>
      </c>
      <c r="B2554" s="29">
        <f t="shared" si="276"/>
        <v>2487914866</v>
      </c>
      <c r="C2554" s="30">
        <v>44642</v>
      </c>
      <c r="D2554" s="18">
        <f t="shared" si="279"/>
        <v>44621</v>
      </c>
      <c r="E2554" s="19" t="str">
        <f>IF(ISERROR(VLOOKUP(C2554,FERIADOS!$A:$B,1,FALSE)),IF(WEEKDAY(C2554)=1,"Dom",IF(WEEKDAY(C2554)=2,"Seg",IF(WEEKDAY(C2554)=3,"Ter",IF(WEEKDAY(C2554)=4,"Qua",IF(WEEKDAY(C2554)=5,"Qui",IF(WEEKDAY(C2554)=6,"Sex","Sab")))))),"Feriado")</f>
        <v>Ter</v>
      </c>
      <c r="F2554" s="32">
        <v>0.32291666666666669</v>
      </c>
      <c r="G2554" s="33">
        <v>0.5</v>
      </c>
      <c r="H2554" s="33">
        <v>0.54166666666666663</v>
      </c>
      <c r="I2554" s="33">
        <v>0.7416666666666667</v>
      </c>
      <c r="J2554" s="21">
        <f t="shared" si="277"/>
        <v>0.37708333333333338</v>
      </c>
      <c r="K2554" s="21">
        <f t="shared" si="273"/>
        <v>0.37708333333333333</v>
      </c>
      <c r="L2554" s="21">
        <f t="shared" si="274"/>
        <v>1.0416666666666685E-2</v>
      </c>
      <c r="M2554" s="22">
        <f t="shared" si="278"/>
        <v>0</v>
      </c>
      <c r="N2554" s="48">
        <v>4</v>
      </c>
      <c r="O2554" s="54" t="str">
        <f>IF(N2554="","",IFERROR(VLOOKUP(N2554,EMPRESAS!$A:$C,3,FALSE),"NAO CADASTRADA"))</f>
        <v>CPSA</v>
      </c>
      <c r="P2554" s="50">
        <v>52</v>
      </c>
      <c r="Q2554" s="54" t="str">
        <f>IF(P2554="","",IFERROR(VLOOKUP(P2554,ATIVIDADES!$A:$C,3,FALSE),"NAO CADASTRADA"))</f>
        <v xml:space="preserve">REVISÃO DPTO PESSOAL </v>
      </c>
      <c r="R2554" s="42">
        <v>0.32500000000000001</v>
      </c>
      <c r="S2554" s="48">
        <v>4</v>
      </c>
      <c r="T2554" s="54" t="str">
        <f>IF(S2554="","",IFERROR(VLOOKUP(S2554,EMPRESAS!$A:$C,3,FALSE),"NAO CADASTRADA"))</f>
        <v>CPSA</v>
      </c>
      <c r="U2554" s="50">
        <v>51</v>
      </c>
      <c r="V2554" s="54" t="str">
        <f>IF(U2554="","",IFERROR(VLOOKUP(U2554,ATIVIDADES!$A:$C,3,FALSE),"NAO CADASTRADA"))</f>
        <v>REUNIÃO RH</v>
      </c>
      <c r="W2554" s="42">
        <v>5.2083333333333336E-2</v>
      </c>
      <c r="X2554" s="48"/>
      <c r="Y2554" s="54" t="str">
        <f>IF(X2554="","",IFERROR(VLOOKUP(X2554,EMPRESAS!$A:$C,3,FALSE),"NAO CADASTRADA"))</f>
        <v/>
      </c>
      <c r="Z2554" s="50"/>
      <c r="AA2554" s="54" t="str">
        <f>IF(Z2554="","",IFERROR(VLOOKUP(Z2554,ATIVIDADES!$A:$C,3,FALSE),"NAO CADASTRADA"))</f>
        <v/>
      </c>
      <c r="AB2554" s="42"/>
      <c r="AC2554" s="48"/>
      <c r="AD2554" s="54" t="str">
        <f>IF(AC2554="","",IFERROR(VLOOKUP(AC2554,EMPRESAS!$A:$C,3,FALSE),"NAO CADASTRADA"))</f>
        <v/>
      </c>
      <c r="AE2554" s="50"/>
      <c r="AF2554" s="54" t="str">
        <f>IF(AE2554="","",IFERROR(VLOOKUP(AE2554,ATIVIDADES!$A:$C,3,FALSE),"NAO CADASTRADA"))</f>
        <v/>
      </c>
      <c r="AG2554" s="42"/>
      <c r="AH2554" s="48"/>
      <c r="AI2554" s="54" t="str">
        <f>IF(AH2554="","",IFERROR(VLOOKUP(AH2554,EMPRESAS!$A:$C,3,FALSE),"NAO CADASTRADA"))</f>
        <v/>
      </c>
      <c r="AJ2554" s="50"/>
      <c r="AK2554" s="54" t="str">
        <f>IF(AJ2554="","",IFERROR(VLOOKUP(AJ2554,ATIVIDADES!$A:$C,3,FALSE),"NAO CADASTRADA"))</f>
        <v/>
      </c>
      <c r="AL2554" s="42"/>
    </row>
    <row r="2555" spans="1:38" x14ac:dyDescent="0.25">
      <c r="A2555" s="26" t="str">
        <f t="shared" si="275"/>
        <v>OK</v>
      </c>
      <c r="B2555" s="29">
        <f t="shared" si="276"/>
        <v>2487914866</v>
      </c>
      <c r="C2555" s="30">
        <v>44643</v>
      </c>
      <c r="D2555" s="18">
        <f t="shared" si="279"/>
        <v>44621</v>
      </c>
      <c r="E2555" s="19" t="str">
        <f>IF(ISERROR(VLOOKUP(C2555,FERIADOS!$A:$B,1,FALSE)),IF(WEEKDAY(C2555)=1,"Dom",IF(WEEKDAY(C2555)=2,"Seg",IF(WEEKDAY(C2555)=3,"Ter",IF(WEEKDAY(C2555)=4,"Qua",IF(WEEKDAY(C2555)=5,"Qui",IF(WEEKDAY(C2555)=6,"Sex","Sab")))))),"Feriado")</f>
        <v>Qua</v>
      </c>
      <c r="F2555" s="32">
        <v>0.32291666666666669</v>
      </c>
      <c r="G2555" s="33">
        <v>0.5</v>
      </c>
      <c r="H2555" s="33">
        <v>0.54166666666666663</v>
      </c>
      <c r="I2555" s="33">
        <v>0.7416666666666667</v>
      </c>
      <c r="J2555" s="21">
        <f t="shared" si="277"/>
        <v>0.37708333333333338</v>
      </c>
      <c r="K2555" s="21">
        <f t="shared" si="273"/>
        <v>0.37708333333333338</v>
      </c>
      <c r="L2555" s="21">
        <f t="shared" si="274"/>
        <v>1.0416666666666685E-2</v>
      </c>
      <c r="M2555" s="22">
        <f t="shared" si="278"/>
        <v>0</v>
      </c>
      <c r="N2555" s="48">
        <v>4</v>
      </c>
      <c r="O2555" s="54" t="str">
        <f>IF(N2555="","",IFERROR(VLOOKUP(N2555,EMPRESAS!$A:$C,3,FALSE),"NAO CADASTRADA"))</f>
        <v>CPSA</v>
      </c>
      <c r="P2555" s="50">
        <v>52</v>
      </c>
      <c r="Q2555" s="54" t="str">
        <f>IF(P2555="","",IFERROR(VLOOKUP(P2555,ATIVIDADES!$A:$C,3,FALSE),"NAO CADASTRADA"))</f>
        <v xml:space="preserve">REVISÃO DPTO PESSOAL </v>
      </c>
      <c r="R2555" s="42">
        <v>0.37708333333333338</v>
      </c>
      <c r="S2555" s="48"/>
      <c r="T2555" s="54" t="str">
        <f>IF(S2555="","",IFERROR(VLOOKUP(S2555,EMPRESAS!$A:$C,3,FALSE),"NAO CADASTRADA"))</f>
        <v/>
      </c>
      <c r="U2555" s="50"/>
      <c r="V2555" s="54" t="str">
        <f>IF(U2555="","",IFERROR(VLOOKUP(U2555,ATIVIDADES!$A:$C,3,FALSE),"NAO CADASTRADA"))</f>
        <v/>
      </c>
      <c r="W2555" s="42"/>
      <c r="X2555" s="48"/>
      <c r="Y2555" s="54" t="str">
        <f>IF(X2555="","",IFERROR(VLOOKUP(X2555,EMPRESAS!$A:$C,3,FALSE),"NAO CADASTRADA"))</f>
        <v/>
      </c>
      <c r="Z2555" s="50"/>
      <c r="AA2555" s="54" t="str">
        <f>IF(Z2555="","",IFERROR(VLOOKUP(Z2555,ATIVIDADES!$A:$C,3,FALSE),"NAO CADASTRADA"))</f>
        <v/>
      </c>
      <c r="AB2555" s="42"/>
      <c r="AC2555" s="48"/>
      <c r="AD2555" s="54" t="str">
        <f>IF(AC2555="","",IFERROR(VLOOKUP(AC2555,EMPRESAS!$A:$C,3,FALSE),"NAO CADASTRADA"))</f>
        <v/>
      </c>
      <c r="AE2555" s="50"/>
      <c r="AF2555" s="54" t="str">
        <f>IF(AE2555="","",IFERROR(VLOOKUP(AE2555,ATIVIDADES!$A:$C,3,FALSE),"NAO CADASTRADA"))</f>
        <v/>
      </c>
      <c r="AG2555" s="42"/>
      <c r="AH2555" s="48"/>
      <c r="AI2555" s="54" t="str">
        <f>IF(AH2555="","",IFERROR(VLOOKUP(AH2555,EMPRESAS!$A:$C,3,FALSE),"NAO CADASTRADA"))</f>
        <v/>
      </c>
      <c r="AJ2555" s="50"/>
      <c r="AK2555" s="54" t="str">
        <f>IF(AJ2555="","",IFERROR(VLOOKUP(AJ2555,ATIVIDADES!$A:$C,3,FALSE),"NAO CADASTRADA"))</f>
        <v/>
      </c>
      <c r="AL2555" s="42"/>
    </row>
    <row r="2556" spans="1:38" x14ac:dyDescent="0.25">
      <c r="A2556" s="26" t="str">
        <f t="shared" si="275"/>
        <v>OK</v>
      </c>
      <c r="B2556" s="29">
        <f t="shared" si="276"/>
        <v>2487914866</v>
      </c>
      <c r="C2556" s="30">
        <v>44644</v>
      </c>
      <c r="D2556" s="18">
        <f t="shared" si="279"/>
        <v>44621</v>
      </c>
      <c r="E2556" s="19" t="str">
        <f>IF(ISERROR(VLOOKUP(C2556,FERIADOS!$A:$B,1,FALSE)),IF(WEEKDAY(C2556)=1,"Dom",IF(WEEKDAY(C2556)=2,"Seg",IF(WEEKDAY(C2556)=3,"Ter",IF(WEEKDAY(C2556)=4,"Qua",IF(WEEKDAY(C2556)=5,"Qui",IF(WEEKDAY(C2556)=6,"Sex","Sab")))))),"Feriado")</f>
        <v>Qui</v>
      </c>
      <c r="F2556" s="32">
        <v>0.32291666666666669</v>
      </c>
      <c r="G2556" s="33">
        <v>0.5</v>
      </c>
      <c r="H2556" s="33">
        <v>0.54166666666666663</v>
      </c>
      <c r="I2556" s="33">
        <v>0.7416666666666667</v>
      </c>
      <c r="J2556" s="21">
        <f t="shared" si="277"/>
        <v>0.37708333333333338</v>
      </c>
      <c r="K2556" s="21">
        <f t="shared" si="273"/>
        <v>0.37708333333333338</v>
      </c>
      <c r="L2556" s="21">
        <f t="shared" si="274"/>
        <v>1.0416666666666685E-2</v>
      </c>
      <c r="M2556" s="22">
        <f t="shared" si="278"/>
        <v>0</v>
      </c>
      <c r="N2556" s="48">
        <v>4</v>
      </c>
      <c r="O2556" s="54" t="str">
        <f>IF(N2556="","",IFERROR(VLOOKUP(N2556,EMPRESAS!$A:$C,3,FALSE),"NAO CADASTRADA"))</f>
        <v>CPSA</v>
      </c>
      <c r="P2556" s="50">
        <v>52</v>
      </c>
      <c r="Q2556" s="54" t="str">
        <f>IF(P2556="","",IFERROR(VLOOKUP(P2556,ATIVIDADES!$A:$C,3,FALSE),"NAO CADASTRADA"))</f>
        <v xml:space="preserve">REVISÃO DPTO PESSOAL </v>
      </c>
      <c r="R2556" s="42">
        <v>0.37708333333333338</v>
      </c>
      <c r="S2556" s="48"/>
      <c r="T2556" s="54" t="str">
        <f>IF(S2556="","",IFERROR(VLOOKUP(S2556,EMPRESAS!$A:$C,3,FALSE),"NAO CADASTRADA"))</f>
        <v/>
      </c>
      <c r="U2556" s="50"/>
      <c r="V2556" s="54" t="str">
        <f>IF(U2556="","",IFERROR(VLOOKUP(U2556,ATIVIDADES!$A:$C,3,FALSE),"NAO CADASTRADA"))</f>
        <v/>
      </c>
      <c r="W2556" s="42"/>
      <c r="X2556" s="48"/>
      <c r="Y2556" s="54" t="str">
        <f>IF(X2556="","",IFERROR(VLOOKUP(X2556,EMPRESAS!$A:$C,3,FALSE),"NAO CADASTRADA"))</f>
        <v/>
      </c>
      <c r="Z2556" s="50"/>
      <c r="AA2556" s="54" t="str">
        <f>IF(Z2556="","",IFERROR(VLOOKUP(Z2556,ATIVIDADES!$A:$C,3,FALSE),"NAO CADASTRADA"))</f>
        <v/>
      </c>
      <c r="AB2556" s="42"/>
      <c r="AC2556" s="48"/>
      <c r="AD2556" s="54" t="str">
        <f>IF(AC2556="","",IFERROR(VLOOKUP(AC2556,EMPRESAS!$A:$C,3,FALSE),"NAO CADASTRADA"))</f>
        <v/>
      </c>
      <c r="AE2556" s="50"/>
      <c r="AF2556" s="54" t="str">
        <f>IF(AE2556="","",IFERROR(VLOOKUP(AE2556,ATIVIDADES!$A:$C,3,FALSE),"NAO CADASTRADA"))</f>
        <v/>
      </c>
      <c r="AG2556" s="42"/>
      <c r="AH2556" s="48"/>
      <c r="AI2556" s="54" t="str">
        <f>IF(AH2556="","",IFERROR(VLOOKUP(AH2556,EMPRESAS!$A:$C,3,FALSE),"NAO CADASTRADA"))</f>
        <v/>
      </c>
      <c r="AJ2556" s="50"/>
      <c r="AK2556" s="54" t="str">
        <f>IF(AJ2556="","",IFERROR(VLOOKUP(AJ2556,ATIVIDADES!$A:$C,3,FALSE),"NAO CADASTRADA"))</f>
        <v/>
      </c>
      <c r="AL2556" s="42"/>
    </row>
    <row r="2557" spans="1:38" x14ac:dyDescent="0.25">
      <c r="A2557" s="26" t="str">
        <f t="shared" si="275"/>
        <v>OK</v>
      </c>
      <c r="B2557" s="29">
        <f t="shared" si="276"/>
        <v>2487914866</v>
      </c>
      <c r="C2557" s="30">
        <v>44645</v>
      </c>
      <c r="D2557" s="18">
        <f t="shared" si="279"/>
        <v>44621</v>
      </c>
      <c r="E2557" s="19" t="str">
        <f>IF(ISERROR(VLOOKUP(C2557,FERIADOS!$A:$B,1,FALSE)),IF(WEEKDAY(C2557)=1,"Dom",IF(WEEKDAY(C2557)=2,"Seg",IF(WEEKDAY(C2557)=3,"Ter",IF(WEEKDAY(C2557)=4,"Qua",IF(WEEKDAY(C2557)=5,"Qui",IF(WEEKDAY(C2557)=6,"Sex","Sab")))))),"Feriado")</f>
        <v>Sex</v>
      </c>
      <c r="F2557" s="32">
        <v>0.32291666666666669</v>
      </c>
      <c r="G2557" s="33">
        <v>0.5</v>
      </c>
      <c r="H2557" s="33">
        <v>0.54166666666666663</v>
      </c>
      <c r="I2557" s="33">
        <v>0.68958333333333333</v>
      </c>
      <c r="J2557" s="21">
        <f t="shared" si="277"/>
        <v>0.32500000000000001</v>
      </c>
      <c r="K2557" s="21">
        <f t="shared" si="273"/>
        <v>0.32500000000000001</v>
      </c>
      <c r="L2557" s="21">
        <f t="shared" si="274"/>
        <v>0</v>
      </c>
      <c r="M2557" s="22">
        <f t="shared" si="278"/>
        <v>4.1666666666666685E-2</v>
      </c>
      <c r="N2557" s="48">
        <v>4</v>
      </c>
      <c r="O2557" s="54" t="str">
        <f>IF(N2557="","",IFERROR(VLOOKUP(N2557,EMPRESAS!$A:$C,3,FALSE),"NAO CADASTRADA"))</f>
        <v>CPSA</v>
      </c>
      <c r="P2557" s="50">
        <v>52</v>
      </c>
      <c r="Q2557" s="54" t="str">
        <f>IF(P2557="","",IFERROR(VLOOKUP(P2557,ATIVIDADES!$A:$C,3,FALSE),"NAO CADASTRADA"))</f>
        <v xml:space="preserve">REVISÃO DPTO PESSOAL </v>
      </c>
      <c r="R2557" s="42">
        <v>0.30069444444444443</v>
      </c>
      <c r="S2557" s="48">
        <v>166</v>
      </c>
      <c r="T2557" s="54" t="str">
        <f>IF(S2557="","",IFERROR(VLOOKUP(S2557,EMPRESAS!$A:$C,3,FALSE),"NAO CADASTRADA"))</f>
        <v>UMAFLEX</v>
      </c>
      <c r="U2557" s="50">
        <v>51</v>
      </c>
      <c r="V2557" s="54" t="str">
        <f>IF(U2557="","",IFERROR(VLOOKUP(U2557,ATIVIDADES!$A:$C,3,FALSE),"NAO CADASTRADA"))</f>
        <v>REUNIÃO RH</v>
      </c>
      <c r="W2557" s="42">
        <v>2.4305555555555556E-2</v>
      </c>
      <c r="X2557" s="48"/>
      <c r="Y2557" s="54" t="str">
        <f>IF(X2557="","",IFERROR(VLOOKUP(X2557,EMPRESAS!$A:$C,3,FALSE),"NAO CADASTRADA"))</f>
        <v/>
      </c>
      <c r="Z2557" s="50"/>
      <c r="AA2557" s="54" t="str">
        <f>IF(Z2557="","",IFERROR(VLOOKUP(Z2557,ATIVIDADES!$A:$C,3,FALSE),"NAO CADASTRADA"))</f>
        <v/>
      </c>
      <c r="AB2557" s="42"/>
      <c r="AC2557" s="48"/>
      <c r="AD2557" s="54" t="str">
        <f>IF(AC2557="","",IFERROR(VLOOKUP(AC2557,EMPRESAS!$A:$C,3,FALSE),"NAO CADASTRADA"))</f>
        <v/>
      </c>
      <c r="AE2557" s="50"/>
      <c r="AF2557" s="54" t="str">
        <f>IF(AE2557="","",IFERROR(VLOOKUP(AE2557,ATIVIDADES!$A:$C,3,FALSE),"NAO CADASTRADA"))</f>
        <v/>
      </c>
      <c r="AG2557" s="42"/>
      <c r="AH2557" s="48"/>
      <c r="AI2557" s="54" t="str">
        <f>IF(AH2557="","",IFERROR(VLOOKUP(AH2557,EMPRESAS!$A:$C,3,FALSE),"NAO CADASTRADA"))</f>
        <v/>
      </c>
      <c r="AJ2557" s="50"/>
      <c r="AK2557" s="54" t="str">
        <f>IF(AJ2557="","",IFERROR(VLOOKUP(AJ2557,ATIVIDADES!$A:$C,3,FALSE),"NAO CADASTRADA"))</f>
        <v/>
      </c>
      <c r="AL2557" s="42"/>
    </row>
    <row r="2558" spans="1:38" x14ac:dyDescent="0.25">
      <c r="A2558" s="26" t="str">
        <f t="shared" si="275"/>
        <v>OK</v>
      </c>
      <c r="B2558" s="29">
        <f t="shared" si="276"/>
        <v>2487914866</v>
      </c>
      <c r="C2558" s="30">
        <v>44646</v>
      </c>
      <c r="D2558" s="18">
        <f t="shared" si="279"/>
        <v>44621</v>
      </c>
      <c r="E2558" s="19" t="str">
        <f>IF(ISERROR(VLOOKUP(C2558,FERIADOS!$A:$B,1,FALSE)),IF(WEEKDAY(C2558)=1,"Dom",IF(WEEKDAY(C2558)=2,"Seg",IF(WEEKDAY(C2558)=3,"Ter",IF(WEEKDAY(C2558)=4,"Qua",IF(WEEKDAY(C2558)=5,"Qui",IF(WEEKDAY(C2558)=6,"Sex","Sab")))))),"Feriado")</f>
        <v>Sab</v>
      </c>
      <c r="F2558" s="32"/>
      <c r="G2558" s="33"/>
      <c r="H2558" s="33"/>
      <c r="I2558" s="33"/>
      <c r="J2558" s="21" t="str">
        <f t="shared" si="277"/>
        <v/>
      </c>
      <c r="K2558" s="21">
        <f t="shared" si="273"/>
        <v>0</v>
      </c>
      <c r="L2558" s="21" t="str">
        <f t="shared" si="274"/>
        <v/>
      </c>
      <c r="M2558" s="22" t="str">
        <f t="shared" si="278"/>
        <v/>
      </c>
      <c r="N2558" s="48"/>
      <c r="O2558" s="54" t="str">
        <f>IF(N2558="","",IFERROR(VLOOKUP(N2558,EMPRESAS!$A:$C,3,FALSE),"NAO CADASTRADA"))</f>
        <v/>
      </c>
      <c r="P2558" s="50"/>
      <c r="Q2558" s="54" t="str">
        <f>IF(P2558="","",IFERROR(VLOOKUP(P2558,ATIVIDADES!$A:$C,3,FALSE),"NAO CADASTRADA"))</f>
        <v/>
      </c>
      <c r="R2558" s="42"/>
      <c r="S2558" s="48"/>
      <c r="T2558" s="54" t="str">
        <f>IF(S2558="","",IFERROR(VLOOKUP(S2558,EMPRESAS!$A:$C,3,FALSE),"NAO CADASTRADA"))</f>
        <v/>
      </c>
      <c r="U2558" s="50"/>
      <c r="V2558" s="54" t="str">
        <f>IF(U2558="","",IFERROR(VLOOKUP(U2558,ATIVIDADES!$A:$C,3,FALSE),"NAO CADASTRADA"))</f>
        <v/>
      </c>
      <c r="W2558" s="42"/>
      <c r="X2558" s="48"/>
      <c r="Y2558" s="54" t="str">
        <f>IF(X2558="","",IFERROR(VLOOKUP(X2558,EMPRESAS!$A:$C,3,FALSE),"NAO CADASTRADA"))</f>
        <v/>
      </c>
      <c r="Z2558" s="50"/>
      <c r="AA2558" s="54" t="str">
        <f>IF(Z2558="","",IFERROR(VLOOKUP(Z2558,ATIVIDADES!$A:$C,3,FALSE),"NAO CADASTRADA"))</f>
        <v/>
      </c>
      <c r="AB2558" s="42"/>
      <c r="AC2558" s="48"/>
      <c r="AD2558" s="54" t="str">
        <f>IF(AC2558="","",IFERROR(VLOOKUP(AC2558,EMPRESAS!$A:$C,3,FALSE),"NAO CADASTRADA"))</f>
        <v/>
      </c>
      <c r="AE2558" s="50"/>
      <c r="AF2558" s="54" t="str">
        <f>IF(AE2558="","",IFERROR(VLOOKUP(AE2558,ATIVIDADES!$A:$C,3,FALSE),"NAO CADASTRADA"))</f>
        <v/>
      </c>
      <c r="AG2558" s="42"/>
      <c r="AH2558" s="48"/>
      <c r="AI2558" s="54" t="str">
        <f>IF(AH2558="","",IFERROR(VLOOKUP(AH2558,EMPRESAS!$A:$C,3,FALSE),"NAO CADASTRADA"))</f>
        <v/>
      </c>
      <c r="AJ2558" s="50"/>
      <c r="AK2558" s="54" t="str">
        <f>IF(AJ2558="","",IFERROR(VLOOKUP(AJ2558,ATIVIDADES!$A:$C,3,FALSE),"NAO CADASTRADA"))</f>
        <v/>
      </c>
      <c r="AL2558" s="42"/>
    </row>
    <row r="2559" spans="1:38" x14ac:dyDescent="0.25">
      <c r="A2559" s="26" t="str">
        <f t="shared" si="275"/>
        <v>OK</v>
      </c>
      <c r="B2559" s="29">
        <f t="shared" si="276"/>
        <v>2487914866</v>
      </c>
      <c r="C2559" s="30">
        <v>44647</v>
      </c>
      <c r="D2559" s="18">
        <f t="shared" si="279"/>
        <v>44621</v>
      </c>
      <c r="E2559" s="19" t="str">
        <f>IF(ISERROR(VLOOKUP(C2559,FERIADOS!$A:$B,1,FALSE)),IF(WEEKDAY(C2559)=1,"Dom",IF(WEEKDAY(C2559)=2,"Seg",IF(WEEKDAY(C2559)=3,"Ter",IF(WEEKDAY(C2559)=4,"Qua",IF(WEEKDAY(C2559)=5,"Qui",IF(WEEKDAY(C2559)=6,"Sex","Sab")))))),"Feriado")</f>
        <v>Dom</v>
      </c>
      <c r="F2559" s="32"/>
      <c r="G2559" s="33"/>
      <c r="H2559" s="33"/>
      <c r="I2559" s="33"/>
      <c r="J2559" s="21" t="str">
        <f t="shared" si="277"/>
        <v/>
      </c>
      <c r="K2559" s="21">
        <f t="shared" si="273"/>
        <v>0</v>
      </c>
      <c r="L2559" s="21" t="str">
        <f t="shared" si="274"/>
        <v/>
      </c>
      <c r="M2559" s="22" t="str">
        <f t="shared" si="278"/>
        <v/>
      </c>
      <c r="N2559" s="48"/>
      <c r="O2559" s="54" t="str">
        <f>IF(N2559="","",IFERROR(VLOOKUP(N2559,EMPRESAS!$A:$C,3,FALSE),"NAO CADASTRADA"))</f>
        <v/>
      </c>
      <c r="P2559" s="50"/>
      <c r="Q2559" s="54" t="str">
        <f>IF(P2559="","",IFERROR(VLOOKUP(P2559,ATIVIDADES!$A:$C,3,FALSE),"NAO CADASTRADA"))</f>
        <v/>
      </c>
      <c r="R2559" s="42"/>
      <c r="S2559" s="48"/>
      <c r="T2559" s="54" t="str">
        <f>IF(S2559="","",IFERROR(VLOOKUP(S2559,EMPRESAS!$A:$C,3,FALSE),"NAO CADASTRADA"))</f>
        <v/>
      </c>
      <c r="U2559" s="50"/>
      <c r="V2559" s="54" t="str">
        <f>IF(U2559="","",IFERROR(VLOOKUP(U2559,ATIVIDADES!$A:$C,3,FALSE),"NAO CADASTRADA"))</f>
        <v/>
      </c>
      <c r="W2559" s="42"/>
      <c r="X2559" s="48"/>
      <c r="Y2559" s="54" t="str">
        <f>IF(X2559="","",IFERROR(VLOOKUP(X2559,EMPRESAS!$A:$C,3,FALSE),"NAO CADASTRADA"))</f>
        <v/>
      </c>
      <c r="Z2559" s="50"/>
      <c r="AA2559" s="54" t="str">
        <f>IF(Z2559="","",IFERROR(VLOOKUP(Z2559,ATIVIDADES!$A:$C,3,FALSE),"NAO CADASTRADA"))</f>
        <v/>
      </c>
      <c r="AB2559" s="42"/>
      <c r="AC2559" s="48"/>
      <c r="AD2559" s="54" t="str">
        <f>IF(AC2559="","",IFERROR(VLOOKUP(AC2559,EMPRESAS!$A:$C,3,FALSE),"NAO CADASTRADA"))</f>
        <v/>
      </c>
      <c r="AE2559" s="50"/>
      <c r="AF2559" s="54" t="str">
        <f>IF(AE2559="","",IFERROR(VLOOKUP(AE2559,ATIVIDADES!$A:$C,3,FALSE),"NAO CADASTRADA"))</f>
        <v/>
      </c>
      <c r="AG2559" s="42"/>
      <c r="AH2559" s="48"/>
      <c r="AI2559" s="54" t="str">
        <f>IF(AH2559="","",IFERROR(VLOOKUP(AH2559,EMPRESAS!$A:$C,3,FALSE),"NAO CADASTRADA"))</f>
        <v/>
      </c>
      <c r="AJ2559" s="50"/>
      <c r="AK2559" s="54" t="str">
        <f>IF(AJ2559="","",IFERROR(VLOOKUP(AJ2559,ATIVIDADES!$A:$C,3,FALSE),"NAO CADASTRADA"))</f>
        <v/>
      </c>
      <c r="AL2559" s="42"/>
    </row>
    <row r="2560" spans="1:38" x14ac:dyDescent="0.25">
      <c r="A2560" s="26" t="str">
        <f t="shared" si="275"/>
        <v>OK</v>
      </c>
      <c r="B2560" s="29">
        <f t="shared" si="276"/>
        <v>2487914866</v>
      </c>
      <c r="C2560" s="30">
        <v>44648</v>
      </c>
      <c r="D2560" s="18">
        <f t="shared" si="279"/>
        <v>44621</v>
      </c>
      <c r="E2560" s="19" t="str">
        <f>IF(ISERROR(VLOOKUP(C2560,FERIADOS!$A:$B,1,FALSE)),IF(WEEKDAY(C2560)=1,"Dom",IF(WEEKDAY(C2560)=2,"Seg",IF(WEEKDAY(C2560)=3,"Ter",IF(WEEKDAY(C2560)=4,"Qua",IF(WEEKDAY(C2560)=5,"Qui",IF(WEEKDAY(C2560)=6,"Sex","Sab")))))),"Feriado")</f>
        <v>Seg</v>
      </c>
      <c r="F2560" s="32">
        <v>0.32291666666666669</v>
      </c>
      <c r="G2560" s="33">
        <v>0.5</v>
      </c>
      <c r="H2560" s="33">
        <v>0.54166666666666663</v>
      </c>
      <c r="I2560" s="33">
        <v>0.7416666666666667</v>
      </c>
      <c r="J2560" s="21">
        <f t="shared" si="277"/>
        <v>0.37708333333333338</v>
      </c>
      <c r="K2560" s="21">
        <f t="shared" si="273"/>
        <v>0.37708333333333338</v>
      </c>
      <c r="L2560" s="21">
        <f t="shared" si="274"/>
        <v>1.0416666666666685E-2</v>
      </c>
      <c r="M2560" s="22">
        <f t="shared" si="278"/>
        <v>0</v>
      </c>
      <c r="N2560" s="48">
        <v>4</v>
      </c>
      <c r="O2560" s="54" t="str">
        <f>IF(N2560="","",IFERROR(VLOOKUP(N2560,EMPRESAS!$A:$C,3,FALSE),"NAO CADASTRADA"))</f>
        <v>CPSA</v>
      </c>
      <c r="P2560" s="50">
        <v>51</v>
      </c>
      <c r="Q2560" s="54" t="str">
        <f>IF(P2560="","",IFERROR(VLOOKUP(P2560,ATIVIDADES!$A:$C,3,FALSE),"NAO CADASTRADA"))</f>
        <v>REUNIÃO RH</v>
      </c>
      <c r="R2560" s="42">
        <v>4.1666666666666664E-2</v>
      </c>
      <c r="S2560" s="48">
        <v>4</v>
      </c>
      <c r="T2560" s="54" t="str">
        <f>IF(S2560="","",IFERROR(VLOOKUP(S2560,EMPRESAS!$A:$C,3,FALSE),"NAO CADASTRADA"))</f>
        <v>CPSA</v>
      </c>
      <c r="U2560" s="50">
        <v>52</v>
      </c>
      <c r="V2560" s="54" t="str">
        <f>IF(U2560="","",IFERROR(VLOOKUP(U2560,ATIVIDADES!$A:$C,3,FALSE),"NAO CADASTRADA"))</f>
        <v xml:space="preserve">REVISÃO DPTO PESSOAL </v>
      </c>
      <c r="W2560" s="42">
        <v>0.3354166666666667</v>
      </c>
      <c r="X2560" s="48"/>
      <c r="Y2560" s="54" t="str">
        <f>IF(X2560="","",IFERROR(VLOOKUP(X2560,EMPRESAS!$A:$C,3,FALSE),"NAO CADASTRADA"))</f>
        <v/>
      </c>
      <c r="Z2560" s="50"/>
      <c r="AA2560" s="54" t="str">
        <f>IF(Z2560="","",IFERROR(VLOOKUP(Z2560,ATIVIDADES!$A:$C,3,FALSE),"NAO CADASTRADA"))</f>
        <v/>
      </c>
      <c r="AB2560" s="42"/>
      <c r="AC2560" s="48"/>
      <c r="AD2560" s="54" t="str">
        <f>IF(AC2560="","",IFERROR(VLOOKUP(AC2560,EMPRESAS!$A:$C,3,FALSE),"NAO CADASTRADA"))</f>
        <v/>
      </c>
      <c r="AE2560" s="50"/>
      <c r="AF2560" s="54" t="str">
        <f>IF(AE2560="","",IFERROR(VLOOKUP(AE2560,ATIVIDADES!$A:$C,3,FALSE),"NAO CADASTRADA"))</f>
        <v/>
      </c>
      <c r="AG2560" s="42"/>
      <c r="AH2560" s="48"/>
      <c r="AI2560" s="54" t="str">
        <f>IF(AH2560="","",IFERROR(VLOOKUP(AH2560,EMPRESAS!$A:$C,3,FALSE),"NAO CADASTRADA"))</f>
        <v/>
      </c>
      <c r="AJ2560" s="50"/>
      <c r="AK2560" s="54" t="str">
        <f>IF(AJ2560="","",IFERROR(VLOOKUP(AJ2560,ATIVIDADES!$A:$C,3,FALSE),"NAO CADASTRADA"))</f>
        <v/>
      </c>
      <c r="AL2560" s="42"/>
    </row>
    <row r="2561" spans="1:38" x14ac:dyDescent="0.25">
      <c r="A2561" s="26" t="str">
        <f t="shared" si="275"/>
        <v>OK</v>
      </c>
      <c r="B2561" s="29">
        <f t="shared" si="276"/>
        <v>2487914866</v>
      </c>
      <c r="C2561" s="30">
        <v>44649</v>
      </c>
      <c r="D2561" s="18">
        <f t="shared" si="279"/>
        <v>44621</v>
      </c>
      <c r="E2561" s="19" t="str">
        <f>IF(ISERROR(VLOOKUP(C2561,FERIADOS!$A:$B,1,FALSE)),IF(WEEKDAY(C2561)=1,"Dom",IF(WEEKDAY(C2561)=2,"Seg",IF(WEEKDAY(C2561)=3,"Ter",IF(WEEKDAY(C2561)=4,"Qua",IF(WEEKDAY(C2561)=5,"Qui",IF(WEEKDAY(C2561)=6,"Sex","Sab")))))),"Feriado")</f>
        <v>Ter</v>
      </c>
      <c r="F2561" s="32">
        <v>0.32291666666666669</v>
      </c>
      <c r="G2561" s="33">
        <v>0.5</v>
      </c>
      <c r="H2561" s="33">
        <v>0.54166666666666663</v>
      </c>
      <c r="I2561" s="33">
        <v>0.7416666666666667</v>
      </c>
      <c r="J2561" s="21">
        <f t="shared" si="277"/>
        <v>0.37708333333333338</v>
      </c>
      <c r="K2561" s="21">
        <f t="shared" si="273"/>
        <v>0.37708333333333338</v>
      </c>
      <c r="L2561" s="21">
        <f t="shared" si="274"/>
        <v>1.0416666666666685E-2</v>
      </c>
      <c r="M2561" s="22">
        <f t="shared" si="278"/>
        <v>0</v>
      </c>
      <c r="N2561" s="48">
        <v>4</v>
      </c>
      <c r="O2561" s="54" t="str">
        <f>IF(N2561="","",IFERROR(VLOOKUP(N2561,EMPRESAS!$A:$C,3,FALSE),"NAO CADASTRADA"))</f>
        <v>CPSA</v>
      </c>
      <c r="P2561" s="50">
        <v>52</v>
      </c>
      <c r="Q2561" s="54" t="str">
        <f>IF(P2561="","",IFERROR(VLOOKUP(P2561,ATIVIDADES!$A:$C,3,FALSE),"NAO CADASTRADA"))</f>
        <v xml:space="preserve">REVISÃO DPTO PESSOAL </v>
      </c>
      <c r="R2561" s="42">
        <v>0.37708333333333338</v>
      </c>
      <c r="S2561" s="48"/>
      <c r="T2561" s="54" t="str">
        <f>IF(S2561="","",IFERROR(VLOOKUP(S2561,EMPRESAS!$A:$C,3,FALSE),"NAO CADASTRADA"))</f>
        <v/>
      </c>
      <c r="U2561" s="50"/>
      <c r="V2561" s="54" t="str">
        <f>IF(U2561="","",IFERROR(VLOOKUP(U2561,ATIVIDADES!$A:$C,3,FALSE),"NAO CADASTRADA"))</f>
        <v/>
      </c>
      <c r="W2561" s="42"/>
      <c r="X2561" s="48"/>
      <c r="Y2561" s="54" t="str">
        <f>IF(X2561="","",IFERROR(VLOOKUP(X2561,EMPRESAS!$A:$C,3,FALSE),"NAO CADASTRADA"))</f>
        <v/>
      </c>
      <c r="Z2561" s="50"/>
      <c r="AA2561" s="54" t="str">
        <f>IF(Z2561="","",IFERROR(VLOOKUP(Z2561,ATIVIDADES!$A:$C,3,FALSE),"NAO CADASTRADA"))</f>
        <v/>
      </c>
      <c r="AB2561" s="42"/>
      <c r="AC2561" s="48"/>
      <c r="AD2561" s="54" t="str">
        <f>IF(AC2561="","",IFERROR(VLOOKUP(AC2561,EMPRESAS!$A:$C,3,FALSE),"NAO CADASTRADA"))</f>
        <v/>
      </c>
      <c r="AE2561" s="50"/>
      <c r="AF2561" s="54" t="str">
        <f>IF(AE2561="","",IFERROR(VLOOKUP(AE2561,ATIVIDADES!$A:$C,3,FALSE),"NAO CADASTRADA"))</f>
        <v/>
      </c>
      <c r="AG2561" s="42"/>
      <c r="AH2561" s="48"/>
      <c r="AI2561" s="54" t="str">
        <f>IF(AH2561="","",IFERROR(VLOOKUP(AH2561,EMPRESAS!$A:$C,3,FALSE),"NAO CADASTRADA"))</f>
        <v/>
      </c>
      <c r="AJ2561" s="50"/>
      <c r="AK2561" s="54" t="str">
        <f>IF(AJ2561="","",IFERROR(VLOOKUP(AJ2561,ATIVIDADES!$A:$C,3,FALSE),"NAO CADASTRADA"))</f>
        <v/>
      </c>
      <c r="AL2561" s="42"/>
    </row>
    <row r="2562" spans="1:38" x14ac:dyDescent="0.25">
      <c r="A2562" s="26" t="str">
        <f t="shared" si="275"/>
        <v>OK</v>
      </c>
      <c r="B2562" s="29">
        <f t="shared" si="276"/>
        <v>2487914866</v>
      </c>
      <c r="C2562" s="30">
        <v>44650</v>
      </c>
      <c r="D2562" s="18">
        <f t="shared" si="279"/>
        <v>44621</v>
      </c>
      <c r="E2562" s="19" t="str">
        <f>IF(ISERROR(VLOOKUP(C2562,FERIADOS!$A:$B,1,FALSE)),IF(WEEKDAY(C2562)=1,"Dom",IF(WEEKDAY(C2562)=2,"Seg",IF(WEEKDAY(C2562)=3,"Ter",IF(WEEKDAY(C2562)=4,"Qua",IF(WEEKDAY(C2562)=5,"Qui",IF(WEEKDAY(C2562)=6,"Sex","Sab")))))),"Feriado")</f>
        <v>Qua</v>
      </c>
      <c r="F2562" s="32">
        <v>0.32291666666666669</v>
      </c>
      <c r="G2562" s="33">
        <v>0.5</v>
      </c>
      <c r="H2562" s="33">
        <v>0.54166666666666663</v>
      </c>
      <c r="I2562" s="33">
        <v>0.7416666666666667</v>
      </c>
      <c r="J2562" s="21">
        <f t="shared" si="277"/>
        <v>0.37708333333333338</v>
      </c>
      <c r="K2562" s="21">
        <f t="shared" si="273"/>
        <v>0.37708333333333338</v>
      </c>
      <c r="L2562" s="21">
        <f t="shared" si="274"/>
        <v>1.0416666666666685E-2</v>
      </c>
      <c r="M2562" s="22">
        <f t="shared" si="278"/>
        <v>0</v>
      </c>
      <c r="N2562" s="48">
        <v>4</v>
      </c>
      <c r="O2562" s="54" t="str">
        <f>IF(N2562="","",IFERROR(VLOOKUP(N2562,EMPRESAS!$A:$C,3,FALSE),"NAO CADASTRADA"))</f>
        <v>CPSA</v>
      </c>
      <c r="P2562" s="50">
        <v>52</v>
      </c>
      <c r="Q2562" s="54" t="str">
        <f>IF(P2562="","",IFERROR(VLOOKUP(P2562,ATIVIDADES!$A:$C,3,FALSE),"NAO CADASTRADA"))</f>
        <v xml:space="preserve">REVISÃO DPTO PESSOAL </v>
      </c>
      <c r="R2562" s="42">
        <v>0.37708333333333338</v>
      </c>
      <c r="S2562" s="48"/>
      <c r="T2562" s="54" t="str">
        <f>IF(S2562="","",IFERROR(VLOOKUP(S2562,EMPRESAS!$A:$C,3,FALSE),"NAO CADASTRADA"))</f>
        <v/>
      </c>
      <c r="U2562" s="50"/>
      <c r="V2562" s="54" t="str">
        <f>IF(U2562="","",IFERROR(VLOOKUP(U2562,ATIVIDADES!$A:$C,3,FALSE),"NAO CADASTRADA"))</f>
        <v/>
      </c>
      <c r="W2562" s="42"/>
      <c r="X2562" s="48"/>
      <c r="Y2562" s="54" t="str">
        <f>IF(X2562="","",IFERROR(VLOOKUP(X2562,EMPRESAS!$A:$C,3,FALSE),"NAO CADASTRADA"))</f>
        <v/>
      </c>
      <c r="Z2562" s="50"/>
      <c r="AA2562" s="54" t="str">
        <f>IF(Z2562="","",IFERROR(VLOOKUP(Z2562,ATIVIDADES!$A:$C,3,FALSE),"NAO CADASTRADA"))</f>
        <v/>
      </c>
      <c r="AB2562" s="42"/>
      <c r="AC2562" s="48"/>
      <c r="AD2562" s="54" t="str">
        <f>IF(AC2562="","",IFERROR(VLOOKUP(AC2562,EMPRESAS!$A:$C,3,FALSE),"NAO CADASTRADA"))</f>
        <v/>
      </c>
      <c r="AE2562" s="50"/>
      <c r="AF2562" s="54" t="str">
        <f>IF(AE2562="","",IFERROR(VLOOKUP(AE2562,ATIVIDADES!$A:$C,3,FALSE),"NAO CADASTRADA"))</f>
        <v/>
      </c>
      <c r="AG2562" s="42"/>
      <c r="AH2562" s="48"/>
      <c r="AI2562" s="54" t="str">
        <f>IF(AH2562="","",IFERROR(VLOOKUP(AH2562,EMPRESAS!$A:$C,3,FALSE),"NAO CADASTRADA"))</f>
        <v/>
      </c>
      <c r="AJ2562" s="50"/>
      <c r="AK2562" s="54" t="str">
        <f>IF(AJ2562="","",IFERROR(VLOOKUP(AJ2562,ATIVIDADES!$A:$C,3,FALSE),"NAO CADASTRADA"))</f>
        <v/>
      </c>
      <c r="AL2562" s="42"/>
    </row>
    <row r="2563" spans="1:38" x14ac:dyDescent="0.25">
      <c r="A2563" s="26" t="str">
        <f t="shared" si="275"/>
        <v>OK</v>
      </c>
      <c r="B2563" s="29">
        <f t="shared" si="276"/>
        <v>2487914866</v>
      </c>
      <c r="C2563" s="30">
        <v>44651</v>
      </c>
      <c r="D2563" s="18">
        <f t="shared" si="279"/>
        <v>44621</v>
      </c>
      <c r="E2563" s="19" t="str">
        <f>IF(ISERROR(VLOOKUP(C2563,FERIADOS!$A:$B,1,FALSE)),IF(WEEKDAY(C2563)=1,"Dom",IF(WEEKDAY(C2563)=2,"Seg",IF(WEEKDAY(C2563)=3,"Ter",IF(WEEKDAY(C2563)=4,"Qua",IF(WEEKDAY(C2563)=5,"Qui",IF(WEEKDAY(C2563)=6,"Sex","Sab")))))),"Feriado")</f>
        <v>Qui</v>
      </c>
      <c r="F2563" s="32">
        <v>0.32291666666666669</v>
      </c>
      <c r="G2563" s="33">
        <v>0.5</v>
      </c>
      <c r="H2563" s="33">
        <v>0.54166666666666663</v>
      </c>
      <c r="I2563" s="33">
        <v>0.7416666666666667</v>
      </c>
      <c r="J2563" s="21">
        <f t="shared" si="277"/>
        <v>0.37708333333333338</v>
      </c>
      <c r="K2563" s="21">
        <f t="shared" si="273"/>
        <v>0.37708333333333333</v>
      </c>
      <c r="L2563" s="21">
        <f t="shared" si="274"/>
        <v>1.0416666666666685E-2</v>
      </c>
      <c r="M2563" s="22">
        <f t="shared" si="278"/>
        <v>0</v>
      </c>
      <c r="N2563" s="48">
        <v>4</v>
      </c>
      <c r="O2563" s="54" t="str">
        <f>IF(N2563="","",IFERROR(VLOOKUP(N2563,EMPRESAS!$A:$C,3,FALSE),"NAO CADASTRADA"))</f>
        <v>CPSA</v>
      </c>
      <c r="P2563" s="50">
        <v>51</v>
      </c>
      <c r="Q2563" s="54" t="str">
        <f>IF(P2563="","",IFERROR(VLOOKUP(P2563,ATIVIDADES!$A:$C,3,FALSE),"NAO CADASTRADA"))</f>
        <v>REUNIÃO RH</v>
      </c>
      <c r="R2563" s="42">
        <v>1.3888888888888888E-2</v>
      </c>
      <c r="S2563" s="48">
        <v>4</v>
      </c>
      <c r="T2563" s="54" t="str">
        <f>IF(S2563="","",IFERROR(VLOOKUP(S2563,EMPRESAS!$A:$C,3,FALSE),"NAO CADASTRADA"))</f>
        <v>CPSA</v>
      </c>
      <c r="U2563" s="50">
        <v>52</v>
      </c>
      <c r="V2563" s="54" t="str">
        <f>IF(U2563="","",IFERROR(VLOOKUP(U2563,ATIVIDADES!$A:$C,3,FALSE),"NAO CADASTRADA"))</f>
        <v xml:space="preserve">REVISÃO DPTO PESSOAL </v>
      </c>
      <c r="W2563" s="42">
        <v>0.36319444444444443</v>
      </c>
      <c r="X2563" s="48"/>
      <c r="Y2563" s="54" t="str">
        <f>IF(X2563="","",IFERROR(VLOOKUP(X2563,EMPRESAS!$A:$C,3,FALSE),"NAO CADASTRADA"))</f>
        <v/>
      </c>
      <c r="Z2563" s="50"/>
      <c r="AA2563" s="54" t="str">
        <f>IF(Z2563="","",IFERROR(VLOOKUP(Z2563,ATIVIDADES!$A:$C,3,FALSE),"NAO CADASTRADA"))</f>
        <v/>
      </c>
      <c r="AB2563" s="42"/>
      <c r="AC2563" s="48"/>
      <c r="AD2563" s="54" t="str">
        <f>IF(AC2563="","",IFERROR(VLOOKUP(AC2563,EMPRESAS!$A:$C,3,FALSE),"NAO CADASTRADA"))</f>
        <v/>
      </c>
      <c r="AE2563" s="50"/>
      <c r="AF2563" s="54" t="str">
        <f>IF(AE2563="","",IFERROR(VLOOKUP(AE2563,ATIVIDADES!$A:$C,3,FALSE),"NAO CADASTRADA"))</f>
        <v/>
      </c>
      <c r="AG2563" s="42"/>
      <c r="AH2563" s="48"/>
      <c r="AI2563" s="54" t="str">
        <f>IF(AH2563="","",IFERROR(VLOOKUP(AH2563,EMPRESAS!$A:$C,3,FALSE),"NAO CADASTRADA"))</f>
        <v/>
      </c>
      <c r="AJ2563" s="50"/>
      <c r="AK2563" s="54" t="str">
        <f>IF(AJ2563="","",IFERROR(VLOOKUP(AJ2563,ATIVIDADES!$A:$C,3,FALSE),"NAO CADASTRADA"))</f>
        <v/>
      </c>
      <c r="AL2563" s="42"/>
    </row>
    <row r="2564" spans="1:38" x14ac:dyDescent="0.25">
      <c r="A2564" s="26" t="str">
        <f t="shared" si="275"/>
        <v>OK</v>
      </c>
      <c r="B2564" s="29">
        <f t="shared" si="276"/>
        <v>2487914866</v>
      </c>
      <c r="C2564" s="30">
        <v>44652</v>
      </c>
      <c r="D2564" s="18">
        <f t="shared" si="279"/>
        <v>44652</v>
      </c>
      <c r="E2564" s="19" t="str">
        <f>IF(ISERROR(VLOOKUP(C2564,FERIADOS!$A:$B,1,FALSE)),IF(WEEKDAY(C2564)=1,"Dom",IF(WEEKDAY(C2564)=2,"Seg",IF(WEEKDAY(C2564)=3,"Ter",IF(WEEKDAY(C2564)=4,"Qua",IF(WEEKDAY(C2564)=5,"Qui",IF(WEEKDAY(C2564)=6,"Sex","Sab")))))),"Feriado")</f>
        <v>Sex</v>
      </c>
      <c r="F2564" s="32">
        <v>0.32291666666666669</v>
      </c>
      <c r="G2564" s="33">
        <v>0.5</v>
      </c>
      <c r="H2564" s="33">
        <v>0.54166666666666663</v>
      </c>
      <c r="I2564" s="33">
        <v>0.68958333333333333</v>
      </c>
      <c r="J2564" s="21">
        <f t="shared" si="277"/>
        <v>0.32500000000000001</v>
      </c>
      <c r="K2564" s="21">
        <f t="shared" si="273"/>
        <v>0.32500000000000001</v>
      </c>
      <c r="L2564" s="21">
        <f t="shared" si="274"/>
        <v>0</v>
      </c>
      <c r="M2564" s="22">
        <f t="shared" si="278"/>
        <v>4.1666666666666685E-2</v>
      </c>
      <c r="N2564" s="48">
        <v>166</v>
      </c>
      <c r="O2564" s="54" t="str">
        <f>IF(N2564="","",IFERROR(VLOOKUP(N2564,EMPRESAS!$A:$C,3,FALSE),"NAO CADASTRADA"))</f>
        <v>UMAFLEX</v>
      </c>
      <c r="P2564" s="50">
        <v>51</v>
      </c>
      <c r="Q2564" s="54" t="str">
        <f>IF(P2564="","",IFERROR(VLOOKUP(P2564,ATIVIDADES!$A:$C,3,FALSE),"NAO CADASTRADA"))</f>
        <v>REUNIÃO RH</v>
      </c>
      <c r="R2564" s="42">
        <v>4.1666666666666664E-2</v>
      </c>
      <c r="S2564" s="48">
        <v>4</v>
      </c>
      <c r="T2564" s="54" t="str">
        <f>IF(S2564="","",IFERROR(VLOOKUP(S2564,EMPRESAS!$A:$C,3,FALSE),"NAO CADASTRADA"))</f>
        <v>CPSA</v>
      </c>
      <c r="U2564" s="50">
        <v>52</v>
      </c>
      <c r="V2564" s="54" t="str">
        <f>IF(U2564="","",IFERROR(VLOOKUP(U2564,ATIVIDADES!$A:$C,3,FALSE),"NAO CADASTRADA"))</f>
        <v xml:space="preserve">REVISÃO DPTO PESSOAL </v>
      </c>
      <c r="W2564" s="42">
        <v>0.28333333333333333</v>
      </c>
      <c r="X2564" s="48"/>
      <c r="Y2564" s="54" t="str">
        <f>IF(X2564="","",IFERROR(VLOOKUP(X2564,EMPRESAS!$A:$C,3,FALSE),"NAO CADASTRADA"))</f>
        <v/>
      </c>
      <c r="Z2564" s="50"/>
      <c r="AA2564" s="54" t="str">
        <f>IF(Z2564="","",IFERROR(VLOOKUP(Z2564,ATIVIDADES!$A:$C,3,FALSE),"NAO CADASTRADA"))</f>
        <v/>
      </c>
      <c r="AB2564" s="42"/>
      <c r="AC2564" s="48"/>
      <c r="AD2564" s="54" t="str">
        <f>IF(AC2564="","",IFERROR(VLOOKUP(AC2564,EMPRESAS!$A:$C,3,FALSE),"NAO CADASTRADA"))</f>
        <v/>
      </c>
      <c r="AE2564" s="50"/>
      <c r="AF2564" s="54" t="str">
        <f>IF(AE2564="","",IFERROR(VLOOKUP(AE2564,ATIVIDADES!$A:$C,3,FALSE),"NAO CADASTRADA"))</f>
        <v/>
      </c>
      <c r="AG2564" s="42"/>
      <c r="AH2564" s="48"/>
      <c r="AI2564" s="54" t="str">
        <f>IF(AH2564="","",IFERROR(VLOOKUP(AH2564,EMPRESAS!$A:$C,3,FALSE),"NAO CADASTRADA"))</f>
        <v/>
      </c>
      <c r="AJ2564" s="50"/>
      <c r="AK2564" s="54" t="str">
        <f>IF(AJ2564="","",IFERROR(VLOOKUP(AJ2564,ATIVIDADES!$A:$C,3,FALSE),"NAO CADASTRADA"))</f>
        <v/>
      </c>
      <c r="AL2564" s="42"/>
    </row>
    <row r="2565" spans="1:38" x14ac:dyDescent="0.25">
      <c r="A2565" s="26" t="str">
        <f t="shared" si="275"/>
        <v>OK</v>
      </c>
      <c r="B2565" s="29">
        <f t="shared" si="276"/>
        <v>2487914866</v>
      </c>
      <c r="C2565" s="30">
        <v>44653</v>
      </c>
      <c r="D2565" s="18">
        <f t="shared" si="279"/>
        <v>44652</v>
      </c>
      <c r="E2565" s="19" t="str">
        <f>IF(ISERROR(VLOOKUP(C2565,FERIADOS!$A:$B,1,FALSE)),IF(WEEKDAY(C2565)=1,"Dom",IF(WEEKDAY(C2565)=2,"Seg",IF(WEEKDAY(C2565)=3,"Ter",IF(WEEKDAY(C2565)=4,"Qua",IF(WEEKDAY(C2565)=5,"Qui",IF(WEEKDAY(C2565)=6,"Sex","Sab")))))),"Feriado")</f>
        <v>Sab</v>
      </c>
      <c r="F2565" s="32"/>
      <c r="G2565" s="33"/>
      <c r="H2565" s="33"/>
      <c r="I2565" s="33"/>
      <c r="J2565" s="21" t="str">
        <f t="shared" si="277"/>
        <v/>
      </c>
      <c r="K2565" s="21">
        <f t="shared" si="273"/>
        <v>0</v>
      </c>
      <c r="L2565" s="21" t="str">
        <f t="shared" si="274"/>
        <v/>
      </c>
      <c r="M2565" s="22" t="str">
        <f t="shared" si="278"/>
        <v/>
      </c>
      <c r="N2565" s="48"/>
      <c r="O2565" s="54" t="str">
        <f>IF(N2565="","",IFERROR(VLOOKUP(N2565,EMPRESAS!$A:$C,3,FALSE),"NAO CADASTRADA"))</f>
        <v/>
      </c>
      <c r="P2565" s="50"/>
      <c r="Q2565" s="54" t="str">
        <f>IF(P2565="","",IFERROR(VLOOKUP(P2565,ATIVIDADES!$A:$C,3,FALSE),"NAO CADASTRADA"))</f>
        <v/>
      </c>
      <c r="R2565" s="42"/>
      <c r="S2565" s="48"/>
      <c r="T2565" s="54" t="str">
        <f>IF(S2565="","",IFERROR(VLOOKUP(S2565,EMPRESAS!$A:$C,3,FALSE),"NAO CADASTRADA"))</f>
        <v/>
      </c>
      <c r="U2565" s="50"/>
      <c r="V2565" s="54" t="str">
        <f>IF(U2565="","",IFERROR(VLOOKUP(U2565,ATIVIDADES!$A:$C,3,FALSE),"NAO CADASTRADA"))</f>
        <v/>
      </c>
      <c r="W2565" s="42"/>
      <c r="X2565" s="48"/>
      <c r="Y2565" s="54" t="str">
        <f>IF(X2565="","",IFERROR(VLOOKUP(X2565,EMPRESAS!$A:$C,3,FALSE),"NAO CADASTRADA"))</f>
        <v/>
      </c>
      <c r="Z2565" s="50"/>
      <c r="AA2565" s="54" t="str">
        <f>IF(Z2565="","",IFERROR(VLOOKUP(Z2565,ATIVIDADES!$A:$C,3,FALSE),"NAO CADASTRADA"))</f>
        <v/>
      </c>
      <c r="AB2565" s="42"/>
      <c r="AC2565" s="48"/>
      <c r="AD2565" s="54" t="str">
        <f>IF(AC2565="","",IFERROR(VLOOKUP(AC2565,EMPRESAS!$A:$C,3,FALSE),"NAO CADASTRADA"))</f>
        <v/>
      </c>
      <c r="AE2565" s="50"/>
      <c r="AF2565" s="54" t="str">
        <f>IF(AE2565="","",IFERROR(VLOOKUP(AE2565,ATIVIDADES!$A:$C,3,FALSE),"NAO CADASTRADA"))</f>
        <v/>
      </c>
      <c r="AG2565" s="42"/>
      <c r="AH2565" s="48"/>
      <c r="AI2565" s="54" t="str">
        <f>IF(AH2565="","",IFERROR(VLOOKUP(AH2565,EMPRESAS!$A:$C,3,FALSE),"NAO CADASTRADA"))</f>
        <v/>
      </c>
      <c r="AJ2565" s="50"/>
      <c r="AK2565" s="54" t="str">
        <f>IF(AJ2565="","",IFERROR(VLOOKUP(AJ2565,ATIVIDADES!$A:$C,3,FALSE),"NAO CADASTRADA"))</f>
        <v/>
      </c>
      <c r="AL2565" s="42"/>
    </row>
    <row r="2566" spans="1:38" x14ac:dyDescent="0.25">
      <c r="A2566" s="26" t="str">
        <f t="shared" si="275"/>
        <v>OK</v>
      </c>
      <c r="B2566" s="29">
        <f t="shared" si="276"/>
        <v>2487914866</v>
      </c>
      <c r="C2566" s="30">
        <v>44654</v>
      </c>
      <c r="D2566" s="18">
        <f t="shared" si="279"/>
        <v>44652</v>
      </c>
      <c r="E2566" s="19" t="str">
        <f>IF(ISERROR(VLOOKUP(C2566,FERIADOS!$A:$B,1,FALSE)),IF(WEEKDAY(C2566)=1,"Dom",IF(WEEKDAY(C2566)=2,"Seg",IF(WEEKDAY(C2566)=3,"Ter",IF(WEEKDAY(C2566)=4,"Qua",IF(WEEKDAY(C2566)=5,"Qui",IF(WEEKDAY(C2566)=6,"Sex","Sab")))))),"Feriado")</f>
        <v>Dom</v>
      </c>
      <c r="F2566" s="32"/>
      <c r="G2566" s="33"/>
      <c r="H2566" s="33"/>
      <c r="I2566" s="33"/>
      <c r="J2566" s="21" t="str">
        <f t="shared" si="277"/>
        <v/>
      </c>
      <c r="K2566" s="21">
        <f t="shared" si="273"/>
        <v>0</v>
      </c>
      <c r="L2566" s="21" t="str">
        <f t="shared" si="274"/>
        <v/>
      </c>
      <c r="M2566" s="22" t="str">
        <f t="shared" si="278"/>
        <v/>
      </c>
      <c r="N2566" s="48"/>
      <c r="O2566" s="54" t="str">
        <f>IF(N2566="","",IFERROR(VLOOKUP(N2566,EMPRESAS!$A:$C,3,FALSE),"NAO CADASTRADA"))</f>
        <v/>
      </c>
      <c r="P2566" s="50"/>
      <c r="Q2566" s="54" t="str">
        <f>IF(P2566="","",IFERROR(VLOOKUP(P2566,ATIVIDADES!$A:$C,3,FALSE),"NAO CADASTRADA"))</f>
        <v/>
      </c>
      <c r="R2566" s="42"/>
      <c r="S2566" s="48"/>
      <c r="T2566" s="54" t="str">
        <f>IF(S2566="","",IFERROR(VLOOKUP(S2566,EMPRESAS!$A:$C,3,FALSE),"NAO CADASTRADA"))</f>
        <v/>
      </c>
      <c r="U2566" s="50"/>
      <c r="V2566" s="54" t="str">
        <f>IF(U2566="","",IFERROR(VLOOKUP(U2566,ATIVIDADES!$A:$C,3,FALSE),"NAO CADASTRADA"))</f>
        <v/>
      </c>
      <c r="W2566" s="42"/>
      <c r="X2566" s="48"/>
      <c r="Y2566" s="54" t="str">
        <f>IF(X2566="","",IFERROR(VLOOKUP(X2566,EMPRESAS!$A:$C,3,FALSE),"NAO CADASTRADA"))</f>
        <v/>
      </c>
      <c r="Z2566" s="50"/>
      <c r="AA2566" s="54" t="str">
        <f>IF(Z2566="","",IFERROR(VLOOKUP(Z2566,ATIVIDADES!$A:$C,3,FALSE),"NAO CADASTRADA"))</f>
        <v/>
      </c>
      <c r="AB2566" s="42"/>
      <c r="AC2566" s="48"/>
      <c r="AD2566" s="54" t="str">
        <f>IF(AC2566="","",IFERROR(VLOOKUP(AC2566,EMPRESAS!$A:$C,3,FALSE),"NAO CADASTRADA"))</f>
        <v/>
      </c>
      <c r="AE2566" s="50"/>
      <c r="AF2566" s="54" t="str">
        <f>IF(AE2566="","",IFERROR(VLOOKUP(AE2566,ATIVIDADES!$A:$C,3,FALSE),"NAO CADASTRADA"))</f>
        <v/>
      </c>
      <c r="AG2566" s="42"/>
      <c r="AH2566" s="48"/>
      <c r="AI2566" s="54" t="str">
        <f>IF(AH2566="","",IFERROR(VLOOKUP(AH2566,EMPRESAS!$A:$C,3,FALSE),"NAO CADASTRADA"))</f>
        <v/>
      </c>
      <c r="AJ2566" s="50"/>
      <c r="AK2566" s="54" t="str">
        <f>IF(AJ2566="","",IFERROR(VLOOKUP(AJ2566,ATIVIDADES!$A:$C,3,FALSE),"NAO CADASTRADA"))</f>
        <v/>
      </c>
      <c r="AL2566" s="42"/>
    </row>
    <row r="2567" spans="1:38" x14ac:dyDescent="0.25">
      <c r="A2567" s="26" t="str">
        <f t="shared" si="275"/>
        <v>OK</v>
      </c>
      <c r="B2567" s="29">
        <f t="shared" si="276"/>
        <v>2487914866</v>
      </c>
      <c r="C2567" s="30">
        <v>44655</v>
      </c>
      <c r="D2567" s="18">
        <f t="shared" si="279"/>
        <v>44652</v>
      </c>
      <c r="E2567" s="19" t="str">
        <f>IF(ISERROR(VLOOKUP(C2567,FERIADOS!$A:$B,1,FALSE)),IF(WEEKDAY(C2567)=1,"Dom",IF(WEEKDAY(C2567)=2,"Seg",IF(WEEKDAY(C2567)=3,"Ter",IF(WEEKDAY(C2567)=4,"Qua",IF(WEEKDAY(C2567)=5,"Qui",IF(WEEKDAY(C2567)=6,"Sex","Sab")))))),"Feriado")</f>
        <v>Seg</v>
      </c>
      <c r="F2567" s="32">
        <v>0.32291666666666669</v>
      </c>
      <c r="G2567" s="33">
        <v>0.5</v>
      </c>
      <c r="H2567" s="33">
        <v>0.54166666666666663</v>
      </c>
      <c r="I2567" s="33">
        <v>0.7416666666666667</v>
      </c>
      <c r="J2567" s="21">
        <f t="shared" si="277"/>
        <v>0.37708333333333338</v>
      </c>
      <c r="K2567" s="21">
        <f t="shared" ref="K2567:K2630" si="280">SUM(R2567,W2567,AB2567,AG2567,AL2567)</f>
        <v>0.37708333333333338</v>
      </c>
      <c r="L2567" s="21">
        <f t="shared" ref="L2567:L2630" si="281">IF(OR(E2567="Sab",E2567="Dom",E2567="Feriado"),J2567,IF(J2567="","",IF(J2567&lt;=$M$2,0,J2567-$M$2)))</f>
        <v>1.0416666666666685E-2</v>
      </c>
      <c r="M2567" s="22">
        <f t="shared" si="278"/>
        <v>0</v>
      </c>
      <c r="N2567" s="48">
        <v>4</v>
      </c>
      <c r="O2567" s="54" t="str">
        <f>IF(N2567="","",IFERROR(VLOOKUP(N2567,EMPRESAS!$A:$C,3,FALSE),"NAO CADASTRADA"))</f>
        <v>CPSA</v>
      </c>
      <c r="P2567" s="50">
        <v>52</v>
      </c>
      <c r="Q2567" s="54" t="str">
        <f>IF(P2567="","",IFERROR(VLOOKUP(P2567,ATIVIDADES!$A:$C,3,FALSE),"NAO CADASTRADA"))</f>
        <v xml:space="preserve">REVISÃO DPTO PESSOAL </v>
      </c>
      <c r="R2567" s="42">
        <v>0.37708333333333338</v>
      </c>
      <c r="S2567" s="48"/>
      <c r="T2567" s="54" t="str">
        <f>IF(S2567="","",IFERROR(VLOOKUP(S2567,EMPRESAS!$A:$C,3,FALSE),"NAO CADASTRADA"))</f>
        <v/>
      </c>
      <c r="U2567" s="50"/>
      <c r="V2567" s="54" t="str">
        <f>IF(U2567="","",IFERROR(VLOOKUP(U2567,ATIVIDADES!$A:$C,3,FALSE),"NAO CADASTRADA"))</f>
        <v/>
      </c>
      <c r="W2567" s="42"/>
      <c r="X2567" s="48"/>
      <c r="Y2567" s="54" t="str">
        <f>IF(X2567="","",IFERROR(VLOOKUP(X2567,EMPRESAS!$A:$C,3,FALSE),"NAO CADASTRADA"))</f>
        <v/>
      </c>
      <c r="Z2567" s="50"/>
      <c r="AA2567" s="54" t="str">
        <f>IF(Z2567="","",IFERROR(VLOOKUP(Z2567,ATIVIDADES!$A:$C,3,FALSE),"NAO CADASTRADA"))</f>
        <v/>
      </c>
      <c r="AB2567" s="42"/>
      <c r="AC2567" s="48"/>
      <c r="AD2567" s="54" t="str">
        <f>IF(AC2567="","",IFERROR(VLOOKUP(AC2567,EMPRESAS!$A:$C,3,FALSE),"NAO CADASTRADA"))</f>
        <v/>
      </c>
      <c r="AE2567" s="50"/>
      <c r="AF2567" s="54" t="str">
        <f>IF(AE2567="","",IFERROR(VLOOKUP(AE2567,ATIVIDADES!$A:$C,3,FALSE),"NAO CADASTRADA"))</f>
        <v/>
      </c>
      <c r="AG2567" s="42"/>
      <c r="AH2567" s="48"/>
      <c r="AI2567" s="54" t="str">
        <f>IF(AH2567="","",IFERROR(VLOOKUP(AH2567,EMPRESAS!$A:$C,3,FALSE),"NAO CADASTRADA"))</f>
        <v/>
      </c>
      <c r="AJ2567" s="50"/>
      <c r="AK2567" s="54" t="str">
        <f>IF(AJ2567="","",IFERROR(VLOOKUP(AJ2567,ATIVIDADES!$A:$C,3,FALSE),"NAO CADASTRADA"))</f>
        <v/>
      </c>
      <c r="AL2567" s="42"/>
    </row>
    <row r="2568" spans="1:38" x14ac:dyDescent="0.25">
      <c r="A2568" s="26" t="str">
        <f t="shared" ref="A2568:A2631" si="282">IF(J2568="","OK",IF(K2568&lt;&gt;J2568,"PENDENTE","OK"))</f>
        <v>OK</v>
      </c>
      <c r="B2568" s="29">
        <f t="shared" ref="B2568:B2631" si="283">$D$2</f>
        <v>2487914866</v>
      </c>
      <c r="C2568" s="30">
        <v>44656</v>
      </c>
      <c r="D2568" s="18">
        <f t="shared" si="279"/>
        <v>44652</v>
      </c>
      <c r="E2568" s="19" t="str">
        <f>IF(ISERROR(VLOOKUP(C2568,FERIADOS!$A:$B,1,FALSE)),IF(WEEKDAY(C2568)=1,"Dom",IF(WEEKDAY(C2568)=2,"Seg",IF(WEEKDAY(C2568)=3,"Ter",IF(WEEKDAY(C2568)=4,"Qua",IF(WEEKDAY(C2568)=5,"Qui",IF(WEEKDAY(C2568)=6,"Sex","Sab")))))),"Feriado")</f>
        <v>Ter</v>
      </c>
      <c r="F2568" s="32">
        <v>0.32291666666666669</v>
      </c>
      <c r="G2568" s="33">
        <v>0.5</v>
      </c>
      <c r="H2568" s="33">
        <v>0.54166666666666663</v>
      </c>
      <c r="I2568" s="33">
        <v>0.72916666666666663</v>
      </c>
      <c r="J2568" s="21">
        <f t="shared" ref="J2568:J2631" si="284">IF(OR(F2568="",G2568="",H2568="",I2568=""),"",I2568-H2568+G2568-F2568)</f>
        <v>0.36458333333333331</v>
      </c>
      <c r="K2568" s="21">
        <f t="shared" si="280"/>
        <v>0.36458333333333331</v>
      </c>
      <c r="L2568" s="21">
        <f t="shared" si="281"/>
        <v>0</v>
      </c>
      <c r="M2568" s="22">
        <f t="shared" ref="M2568:M2631" si="285">IF(J2568="","",IF(OR(E2568="Sab",E2568="Dom",E2568="Feriado"),0,IF(J2568&gt;=$M$2,0,$M$2-J2568)))</f>
        <v>2.0833333333333814E-3</v>
      </c>
      <c r="N2568" s="48">
        <v>50</v>
      </c>
      <c r="O2568" s="54" t="str">
        <f>IF(N2568="","",IFERROR(VLOOKUP(N2568,EMPRESAS!$A:$C,3,FALSE),"NAO CADASTRADA"))</f>
        <v>SIMIONATO</v>
      </c>
      <c r="P2568" s="50">
        <v>51</v>
      </c>
      <c r="Q2568" s="54" t="str">
        <f>IF(P2568="","",IFERROR(VLOOKUP(P2568,ATIVIDADES!$A:$C,3,FALSE),"NAO CADASTRADA"))</f>
        <v>REUNIÃO RH</v>
      </c>
      <c r="R2568" s="42">
        <v>3.4722222222222224E-2</v>
      </c>
      <c r="S2568" s="48">
        <v>4</v>
      </c>
      <c r="T2568" s="54" t="str">
        <f>IF(S2568="","",IFERROR(VLOOKUP(S2568,EMPRESAS!$A:$C,3,FALSE),"NAO CADASTRADA"))</f>
        <v>CPSA</v>
      </c>
      <c r="U2568" s="50">
        <v>52</v>
      </c>
      <c r="V2568" s="54" t="str">
        <f>IF(U2568="","",IFERROR(VLOOKUP(U2568,ATIVIDADES!$A:$C,3,FALSE),"NAO CADASTRADA"))</f>
        <v xml:space="preserve">REVISÃO DPTO PESSOAL </v>
      </c>
      <c r="W2568" s="42">
        <v>0.3298611111111111</v>
      </c>
      <c r="X2568" s="48"/>
      <c r="Y2568" s="54" t="str">
        <f>IF(X2568="","",IFERROR(VLOOKUP(X2568,EMPRESAS!$A:$C,3,FALSE),"NAO CADASTRADA"))</f>
        <v/>
      </c>
      <c r="Z2568" s="50"/>
      <c r="AA2568" s="54" t="str">
        <f>IF(Z2568="","",IFERROR(VLOOKUP(Z2568,ATIVIDADES!$A:$C,3,FALSE),"NAO CADASTRADA"))</f>
        <v/>
      </c>
      <c r="AB2568" s="42"/>
      <c r="AC2568" s="48"/>
      <c r="AD2568" s="54" t="str">
        <f>IF(AC2568="","",IFERROR(VLOOKUP(AC2568,EMPRESAS!$A:$C,3,FALSE),"NAO CADASTRADA"))</f>
        <v/>
      </c>
      <c r="AE2568" s="50"/>
      <c r="AF2568" s="54" t="str">
        <f>IF(AE2568="","",IFERROR(VLOOKUP(AE2568,ATIVIDADES!$A:$C,3,FALSE),"NAO CADASTRADA"))</f>
        <v/>
      </c>
      <c r="AG2568" s="42"/>
      <c r="AH2568" s="48"/>
      <c r="AI2568" s="54" t="str">
        <f>IF(AH2568="","",IFERROR(VLOOKUP(AH2568,EMPRESAS!$A:$C,3,FALSE),"NAO CADASTRADA"))</f>
        <v/>
      </c>
      <c r="AJ2568" s="50"/>
      <c r="AK2568" s="54" t="str">
        <f>IF(AJ2568="","",IFERROR(VLOOKUP(AJ2568,ATIVIDADES!$A:$C,3,FALSE),"NAO CADASTRADA"))</f>
        <v/>
      </c>
      <c r="AL2568" s="42"/>
    </row>
    <row r="2569" spans="1:38" x14ac:dyDescent="0.25">
      <c r="A2569" s="26" t="str">
        <f t="shared" si="282"/>
        <v>OK</v>
      </c>
      <c r="B2569" s="29">
        <f t="shared" si="283"/>
        <v>2487914866</v>
      </c>
      <c r="C2569" s="30">
        <v>44657</v>
      </c>
      <c r="D2569" s="18">
        <f t="shared" ref="D2569:D2632" si="286">IF(MONTH(C2569)=MONTH(C2568),D2568,C2569)</f>
        <v>44652</v>
      </c>
      <c r="E2569" s="19" t="str">
        <f>IF(ISERROR(VLOOKUP(C2569,FERIADOS!$A:$B,1,FALSE)),IF(WEEKDAY(C2569)=1,"Dom",IF(WEEKDAY(C2569)=2,"Seg",IF(WEEKDAY(C2569)=3,"Ter",IF(WEEKDAY(C2569)=4,"Qua",IF(WEEKDAY(C2569)=5,"Qui",IF(WEEKDAY(C2569)=6,"Sex","Sab")))))),"Feriado")</f>
        <v>Qua</v>
      </c>
      <c r="F2569" s="32">
        <v>0.32291666666666669</v>
      </c>
      <c r="G2569" s="33">
        <v>0.5</v>
      </c>
      <c r="H2569" s="33">
        <v>0.54166666666666663</v>
      </c>
      <c r="I2569" s="33">
        <v>0.7416666666666667</v>
      </c>
      <c r="J2569" s="21">
        <f t="shared" si="284"/>
        <v>0.37708333333333338</v>
      </c>
      <c r="K2569" s="21">
        <f t="shared" si="280"/>
        <v>0.37708333333333338</v>
      </c>
      <c r="L2569" s="21">
        <f t="shared" si="281"/>
        <v>1.0416666666666685E-2</v>
      </c>
      <c r="M2569" s="22">
        <f t="shared" si="285"/>
        <v>0</v>
      </c>
      <c r="N2569" s="48">
        <v>4</v>
      </c>
      <c r="O2569" s="54" t="str">
        <f>IF(N2569="","",IFERROR(VLOOKUP(N2569,EMPRESAS!$A:$C,3,FALSE),"NAO CADASTRADA"))</f>
        <v>CPSA</v>
      </c>
      <c r="P2569" s="50">
        <v>51</v>
      </c>
      <c r="Q2569" s="54" t="str">
        <f>IF(P2569="","",IFERROR(VLOOKUP(P2569,ATIVIDADES!$A:$C,3,FALSE),"NAO CADASTRADA"))</f>
        <v>REUNIÃO RH</v>
      </c>
      <c r="R2569" s="42">
        <v>2.4305555555555556E-2</v>
      </c>
      <c r="S2569" s="48">
        <v>4</v>
      </c>
      <c r="T2569" s="54" t="str">
        <f>IF(S2569="","",IFERROR(VLOOKUP(S2569,EMPRESAS!$A:$C,3,FALSE),"NAO CADASTRADA"))</f>
        <v>CPSA</v>
      </c>
      <c r="U2569" s="50">
        <v>52</v>
      </c>
      <c r="V2569" s="54" t="str">
        <f>IF(U2569="","",IFERROR(VLOOKUP(U2569,ATIVIDADES!$A:$C,3,FALSE),"NAO CADASTRADA"))</f>
        <v xml:space="preserve">REVISÃO DPTO PESSOAL </v>
      </c>
      <c r="W2569" s="42">
        <v>0.3527777777777778</v>
      </c>
      <c r="X2569" s="48"/>
      <c r="Y2569" s="54" t="str">
        <f>IF(X2569="","",IFERROR(VLOOKUP(X2569,EMPRESAS!$A:$C,3,FALSE),"NAO CADASTRADA"))</f>
        <v/>
      </c>
      <c r="Z2569" s="50"/>
      <c r="AA2569" s="54" t="str">
        <f>IF(Z2569="","",IFERROR(VLOOKUP(Z2569,ATIVIDADES!$A:$C,3,FALSE),"NAO CADASTRADA"))</f>
        <v/>
      </c>
      <c r="AB2569" s="42"/>
      <c r="AC2569" s="48"/>
      <c r="AD2569" s="54" t="str">
        <f>IF(AC2569="","",IFERROR(VLOOKUP(AC2569,EMPRESAS!$A:$C,3,FALSE),"NAO CADASTRADA"))</f>
        <v/>
      </c>
      <c r="AE2569" s="50"/>
      <c r="AF2569" s="54" t="str">
        <f>IF(AE2569="","",IFERROR(VLOOKUP(AE2569,ATIVIDADES!$A:$C,3,FALSE),"NAO CADASTRADA"))</f>
        <v/>
      </c>
      <c r="AG2569" s="42"/>
      <c r="AH2569" s="48"/>
      <c r="AI2569" s="54" t="str">
        <f>IF(AH2569="","",IFERROR(VLOOKUP(AH2569,EMPRESAS!$A:$C,3,FALSE),"NAO CADASTRADA"))</f>
        <v/>
      </c>
      <c r="AJ2569" s="50"/>
      <c r="AK2569" s="54" t="str">
        <f>IF(AJ2569="","",IFERROR(VLOOKUP(AJ2569,ATIVIDADES!$A:$C,3,FALSE),"NAO CADASTRADA"))</f>
        <v/>
      </c>
      <c r="AL2569" s="42"/>
    </row>
    <row r="2570" spans="1:38" x14ac:dyDescent="0.25">
      <c r="A2570" s="26" t="str">
        <f t="shared" si="282"/>
        <v>OK</v>
      </c>
      <c r="B2570" s="29">
        <f t="shared" si="283"/>
        <v>2487914866</v>
      </c>
      <c r="C2570" s="30">
        <v>44658</v>
      </c>
      <c r="D2570" s="18">
        <f t="shared" si="286"/>
        <v>44652</v>
      </c>
      <c r="E2570" s="19" t="str">
        <f>IF(ISERROR(VLOOKUP(C2570,FERIADOS!$A:$B,1,FALSE)),IF(WEEKDAY(C2570)=1,"Dom",IF(WEEKDAY(C2570)=2,"Seg",IF(WEEKDAY(C2570)=3,"Ter",IF(WEEKDAY(C2570)=4,"Qua",IF(WEEKDAY(C2570)=5,"Qui",IF(WEEKDAY(C2570)=6,"Sex","Sab")))))),"Feriado")</f>
        <v>Qui</v>
      </c>
      <c r="F2570" s="32">
        <v>0.32291666666666669</v>
      </c>
      <c r="G2570" s="33">
        <v>0.5</v>
      </c>
      <c r="H2570" s="33">
        <v>0.54166666666666663</v>
      </c>
      <c r="I2570" s="33">
        <v>0.7416666666666667</v>
      </c>
      <c r="J2570" s="21">
        <f t="shared" si="284"/>
        <v>0.37708333333333338</v>
      </c>
      <c r="K2570" s="21">
        <f t="shared" si="280"/>
        <v>0.37708333333333333</v>
      </c>
      <c r="L2570" s="21">
        <f t="shared" si="281"/>
        <v>1.0416666666666685E-2</v>
      </c>
      <c r="M2570" s="22">
        <f t="shared" si="285"/>
        <v>0</v>
      </c>
      <c r="N2570" s="48">
        <v>4</v>
      </c>
      <c r="O2570" s="54" t="str">
        <f>IF(N2570="","",IFERROR(VLOOKUP(N2570,EMPRESAS!$A:$C,3,FALSE),"NAO CADASTRADA"))</f>
        <v>CPSA</v>
      </c>
      <c r="P2570" s="50">
        <v>51</v>
      </c>
      <c r="Q2570" s="54" t="str">
        <f>IF(P2570="","",IFERROR(VLOOKUP(P2570,ATIVIDADES!$A:$C,3,FALSE),"NAO CADASTRADA"))</f>
        <v>REUNIÃO RH</v>
      </c>
      <c r="R2570" s="42">
        <v>2.0833333333333332E-2</v>
      </c>
      <c r="S2570" s="48">
        <v>4</v>
      </c>
      <c r="T2570" s="54" t="str">
        <f>IF(S2570="","",IFERROR(VLOOKUP(S2570,EMPRESAS!$A:$C,3,FALSE),"NAO CADASTRADA"))</f>
        <v>CPSA</v>
      </c>
      <c r="U2570" s="50">
        <v>52</v>
      </c>
      <c r="V2570" s="54" t="str">
        <f>IF(U2570="","",IFERROR(VLOOKUP(U2570,ATIVIDADES!$A:$C,3,FALSE),"NAO CADASTRADA"))</f>
        <v xml:space="preserve">REVISÃO DPTO PESSOAL </v>
      </c>
      <c r="W2570" s="42">
        <v>0.28333333333333333</v>
      </c>
      <c r="X2570" s="48">
        <v>42</v>
      </c>
      <c r="Y2570" s="54" t="str">
        <f>IF(X2570="","",IFERROR(VLOOKUP(X2570,EMPRESAS!$A:$C,3,FALSE),"NAO CADASTRADA"))</f>
        <v>STAR SU</v>
      </c>
      <c r="Z2570" s="50">
        <v>53</v>
      </c>
      <c r="AA2570" s="54" t="str">
        <f>IF(Z2570="","",IFERROR(VLOOKUP(Z2570,ATIVIDADES!$A:$C,3,FALSE),"NAO CADASTRADA"))</f>
        <v>REVISÃO R.H.</v>
      </c>
      <c r="AB2570" s="42">
        <v>7.2916666666666671E-2</v>
      </c>
      <c r="AC2570" s="48"/>
      <c r="AD2570" s="54" t="str">
        <f>IF(AC2570="","",IFERROR(VLOOKUP(AC2570,EMPRESAS!$A:$C,3,FALSE),"NAO CADASTRADA"))</f>
        <v/>
      </c>
      <c r="AE2570" s="50"/>
      <c r="AF2570" s="54" t="str">
        <f>IF(AE2570="","",IFERROR(VLOOKUP(AE2570,ATIVIDADES!$A:$C,3,FALSE),"NAO CADASTRADA"))</f>
        <v/>
      </c>
      <c r="AG2570" s="42"/>
      <c r="AH2570" s="48"/>
      <c r="AI2570" s="54" t="str">
        <f>IF(AH2570="","",IFERROR(VLOOKUP(AH2570,EMPRESAS!$A:$C,3,FALSE),"NAO CADASTRADA"))</f>
        <v/>
      </c>
      <c r="AJ2570" s="50"/>
      <c r="AK2570" s="54" t="str">
        <f>IF(AJ2570="","",IFERROR(VLOOKUP(AJ2570,ATIVIDADES!$A:$C,3,FALSE),"NAO CADASTRADA"))</f>
        <v/>
      </c>
      <c r="AL2570" s="42"/>
    </row>
    <row r="2571" spans="1:38" x14ac:dyDescent="0.25">
      <c r="A2571" s="26" t="str">
        <f t="shared" si="282"/>
        <v>OK</v>
      </c>
      <c r="B2571" s="29">
        <f t="shared" si="283"/>
        <v>2487914866</v>
      </c>
      <c r="C2571" s="30">
        <v>44659</v>
      </c>
      <c r="D2571" s="18">
        <f t="shared" si="286"/>
        <v>44652</v>
      </c>
      <c r="E2571" s="19" t="str">
        <f>IF(ISERROR(VLOOKUP(C2571,FERIADOS!$A:$B,1,FALSE)),IF(WEEKDAY(C2571)=1,"Dom",IF(WEEKDAY(C2571)=2,"Seg",IF(WEEKDAY(C2571)=3,"Ter",IF(WEEKDAY(C2571)=4,"Qua",IF(WEEKDAY(C2571)=5,"Qui",IF(WEEKDAY(C2571)=6,"Sex","Sab")))))),"Feriado")</f>
        <v>Sex</v>
      </c>
      <c r="F2571" s="32">
        <v>0.32291666666666669</v>
      </c>
      <c r="G2571" s="33">
        <v>0.5</v>
      </c>
      <c r="H2571" s="33">
        <v>0.54166666666666663</v>
      </c>
      <c r="I2571" s="33">
        <v>0.68958333333333333</v>
      </c>
      <c r="J2571" s="21">
        <f t="shared" si="284"/>
        <v>0.32500000000000001</v>
      </c>
      <c r="K2571" s="21">
        <f t="shared" si="280"/>
        <v>0.32500000000000001</v>
      </c>
      <c r="L2571" s="21">
        <f t="shared" si="281"/>
        <v>0</v>
      </c>
      <c r="M2571" s="22">
        <f t="shared" si="285"/>
        <v>4.1666666666666685E-2</v>
      </c>
      <c r="N2571" s="48">
        <v>4</v>
      </c>
      <c r="O2571" s="54" t="str">
        <f>IF(N2571="","",IFERROR(VLOOKUP(N2571,EMPRESAS!$A:$C,3,FALSE),"NAO CADASTRADA"))</f>
        <v>CPSA</v>
      </c>
      <c r="P2571" s="50">
        <v>51</v>
      </c>
      <c r="Q2571" s="54" t="str">
        <f>IF(P2571="","",IFERROR(VLOOKUP(P2571,ATIVIDADES!$A:$C,3,FALSE),"NAO CADASTRADA"))</f>
        <v>REUNIÃO RH</v>
      </c>
      <c r="R2571" s="42">
        <v>4.1666666666666664E-2</v>
      </c>
      <c r="S2571" s="48">
        <v>4</v>
      </c>
      <c r="T2571" s="54" t="str">
        <f>IF(S2571="","",IFERROR(VLOOKUP(S2571,EMPRESAS!$A:$C,3,FALSE),"NAO CADASTRADA"))</f>
        <v>CPSA</v>
      </c>
      <c r="U2571" s="50">
        <v>52</v>
      </c>
      <c r="V2571" s="54" t="str">
        <f>IF(U2571="","",IFERROR(VLOOKUP(U2571,ATIVIDADES!$A:$C,3,FALSE),"NAO CADASTRADA"))</f>
        <v xml:space="preserve">REVISÃO DPTO PESSOAL </v>
      </c>
      <c r="W2571" s="42">
        <v>0.28333333333333333</v>
      </c>
      <c r="X2571" s="48"/>
      <c r="Y2571" s="54" t="str">
        <f>IF(X2571="","",IFERROR(VLOOKUP(X2571,EMPRESAS!$A:$C,3,FALSE),"NAO CADASTRADA"))</f>
        <v/>
      </c>
      <c r="Z2571" s="50"/>
      <c r="AA2571" s="54" t="str">
        <f>IF(Z2571="","",IFERROR(VLOOKUP(Z2571,ATIVIDADES!$A:$C,3,FALSE),"NAO CADASTRADA"))</f>
        <v/>
      </c>
      <c r="AB2571" s="42"/>
      <c r="AC2571" s="48"/>
      <c r="AD2571" s="54" t="str">
        <f>IF(AC2571="","",IFERROR(VLOOKUP(AC2571,EMPRESAS!$A:$C,3,FALSE),"NAO CADASTRADA"))</f>
        <v/>
      </c>
      <c r="AE2571" s="50"/>
      <c r="AF2571" s="54" t="str">
        <f>IF(AE2571="","",IFERROR(VLOOKUP(AE2571,ATIVIDADES!$A:$C,3,FALSE),"NAO CADASTRADA"))</f>
        <v/>
      </c>
      <c r="AG2571" s="42"/>
      <c r="AH2571" s="48"/>
      <c r="AI2571" s="54" t="str">
        <f>IF(AH2571="","",IFERROR(VLOOKUP(AH2571,EMPRESAS!$A:$C,3,FALSE),"NAO CADASTRADA"))</f>
        <v/>
      </c>
      <c r="AJ2571" s="50"/>
      <c r="AK2571" s="54" t="str">
        <f>IF(AJ2571="","",IFERROR(VLOOKUP(AJ2571,ATIVIDADES!$A:$C,3,FALSE),"NAO CADASTRADA"))</f>
        <v/>
      </c>
      <c r="AL2571" s="42"/>
    </row>
    <row r="2572" spans="1:38" x14ac:dyDescent="0.25">
      <c r="A2572" s="26" t="str">
        <f t="shared" si="282"/>
        <v>OK</v>
      </c>
      <c r="B2572" s="29">
        <f t="shared" si="283"/>
        <v>2487914866</v>
      </c>
      <c r="C2572" s="30">
        <v>44660</v>
      </c>
      <c r="D2572" s="18">
        <f t="shared" si="286"/>
        <v>44652</v>
      </c>
      <c r="E2572" s="19" t="str">
        <f>IF(ISERROR(VLOOKUP(C2572,FERIADOS!$A:$B,1,FALSE)),IF(WEEKDAY(C2572)=1,"Dom",IF(WEEKDAY(C2572)=2,"Seg",IF(WEEKDAY(C2572)=3,"Ter",IF(WEEKDAY(C2572)=4,"Qua",IF(WEEKDAY(C2572)=5,"Qui",IF(WEEKDAY(C2572)=6,"Sex","Sab")))))),"Feriado")</f>
        <v>Sab</v>
      </c>
      <c r="F2572" s="32">
        <v>0.35416666666666669</v>
      </c>
      <c r="G2572" s="33">
        <v>0</v>
      </c>
      <c r="H2572" s="33">
        <v>0</v>
      </c>
      <c r="I2572" s="33">
        <v>0.54166666666666663</v>
      </c>
      <c r="J2572" s="21">
        <f t="shared" si="284"/>
        <v>0.18749999999999994</v>
      </c>
      <c r="K2572" s="21">
        <f t="shared" si="280"/>
        <v>0.1875</v>
      </c>
      <c r="L2572" s="21">
        <f t="shared" si="281"/>
        <v>0.18749999999999994</v>
      </c>
      <c r="M2572" s="22">
        <f t="shared" si="285"/>
        <v>0</v>
      </c>
      <c r="N2572" s="48">
        <v>50</v>
      </c>
      <c r="O2572" s="54" t="str">
        <f>IF(N2572="","",IFERROR(VLOOKUP(N2572,EMPRESAS!$A:$C,3,FALSE),"NAO CADASTRADA"))</f>
        <v>SIMIONATO</v>
      </c>
      <c r="P2572" s="50">
        <v>59</v>
      </c>
      <c r="Q2572" s="54" t="str">
        <f>IF(P2572="","",IFERROR(VLOOKUP(P2572,ATIVIDADES!$A:$C,3,FALSE),"NAO CADASTRADA"))</f>
        <v>TREINAMENTO</v>
      </c>
      <c r="R2572" s="42">
        <v>0.1875</v>
      </c>
      <c r="S2572" s="48"/>
      <c r="T2572" s="54" t="str">
        <f>IF(S2572="","",IFERROR(VLOOKUP(S2572,EMPRESAS!$A:$C,3,FALSE),"NAO CADASTRADA"))</f>
        <v/>
      </c>
      <c r="U2572" s="50"/>
      <c r="V2572" s="54" t="str">
        <f>IF(U2572="","",IFERROR(VLOOKUP(U2572,ATIVIDADES!$A:$C,3,FALSE),"NAO CADASTRADA"))</f>
        <v/>
      </c>
      <c r="W2572" s="42"/>
      <c r="X2572" s="48"/>
      <c r="Y2572" s="54" t="str">
        <f>IF(X2572="","",IFERROR(VLOOKUP(X2572,EMPRESAS!$A:$C,3,FALSE),"NAO CADASTRADA"))</f>
        <v/>
      </c>
      <c r="Z2572" s="50"/>
      <c r="AA2572" s="54" t="str">
        <f>IF(Z2572="","",IFERROR(VLOOKUP(Z2572,ATIVIDADES!$A:$C,3,FALSE),"NAO CADASTRADA"))</f>
        <v/>
      </c>
      <c r="AB2572" s="42"/>
      <c r="AC2572" s="48"/>
      <c r="AD2572" s="54" t="str">
        <f>IF(AC2572="","",IFERROR(VLOOKUP(AC2572,EMPRESAS!$A:$C,3,FALSE),"NAO CADASTRADA"))</f>
        <v/>
      </c>
      <c r="AE2572" s="50"/>
      <c r="AF2572" s="54" t="str">
        <f>IF(AE2572="","",IFERROR(VLOOKUP(AE2572,ATIVIDADES!$A:$C,3,FALSE),"NAO CADASTRADA"))</f>
        <v/>
      </c>
      <c r="AG2572" s="42"/>
      <c r="AH2572" s="48"/>
      <c r="AI2572" s="54" t="str">
        <f>IF(AH2572="","",IFERROR(VLOOKUP(AH2572,EMPRESAS!$A:$C,3,FALSE),"NAO CADASTRADA"))</f>
        <v/>
      </c>
      <c r="AJ2572" s="50"/>
      <c r="AK2572" s="54" t="str">
        <f>IF(AJ2572="","",IFERROR(VLOOKUP(AJ2572,ATIVIDADES!$A:$C,3,FALSE),"NAO CADASTRADA"))</f>
        <v/>
      </c>
      <c r="AL2572" s="42"/>
    </row>
    <row r="2573" spans="1:38" x14ac:dyDescent="0.25">
      <c r="A2573" s="26" t="str">
        <f t="shared" si="282"/>
        <v>OK</v>
      </c>
      <c r="B2573" s="29">
        <f t="shared" si="283"/>
        <v>2487914866</v>
      </c>
      <c r="C2573" s="30">
        <v>44661</v>
      </c>
      <c r="D2573" s="18">
        <f t="shared" si="286"/>
        <v>44652</v>
      </c>
      <c r="E2573" s="19" t="str">
        <f>IF(ISERROR(VLOOKUP(C2573,FERIADOS!$A:$B,1,FALSE)),IF(WEEKDAY(C2573)=1,"Dom",IF(WEEKDAY(C2573)=2,"Seg",IF(WEEKDAY(C2573)=3,"Ter",IF(WEEKDAY(C2573)=4,"Qua",IF(WEEKDAY(C2573)=5,"Qui",IF(WEEKDAY(C2573)=6,"Sex","Sab")))))),"Feriado")</f>
        <v>Dom</v>
      </c>
      <c r="F2573" s="32"/>
      <c r="G2573" s="33"/>
      <c r="H2573" s="33"/>
      <c r="I2573" s="33"/>
      <c r="J2573" s="21" t="str">
        <f t="shared" si="284"/>
        <v/>
      </c>
      <c r="K2573" s="21">
        <f t="shared" si="280"/>
        <v>0</v>
      </c>
      <c r="L2573" s="21" t="str">
        <f t="shared" si="281"/>
        <v/>
      </c>
      <c r="M2573" s="22" t="str">
        <f t="shared" si="285"/>
        <v/>
      </c>
      <c r="N2573" s="48"/>
      <c r="O2573" s="54" t="str">
        <f>IF(N2573="","",IFERROR(VLOOKUP(N2573,EMPRESAS!$A:$C,3,FALSE),"NAO CADASTRADA"))</f>
        <v/>
      </c>
      <c r="P2573" s="50"/>
      <c r="Q2573" s="54" t="str">
        <f>IF(P2573="","",IFERROR(VLOOKUP(P2573,ATIVIDADES!$A:$C,3,FALSE),"NAO CADASTRADA"))</f>
        <v/>
      </c>
      <c r="R2573" s="42"/>
      <c r="S2573" s="48"/>
      <c r="T2573" s="54" t="str">
        <f>IF(S2573="","",IFERROR(VLOOKUP(S2573,EMPRESAS!$A:$C,3,FALSE),"NAO CADASTRADA"))</f>
        <v/>
      </c>
      <c r="U2573" s="50"/>
      <c r="V2573" s="54" t="str">
        <f>IF(U2573="","",IFERROR(VLOOKUP(U2573,ATIVIDADES!$A:$C,3,FALSE),"NAO CADASTRADA"))</f>
        <v/>
      </c>
      <c r="W2573" s="42"/>
      <c r="X2573" s="48"/>
      <c r="Y2573" s="54" t="str">
        <f>IF(X2573="","",IFERROR(VLOOKUP(X2573,EMPRESAS!$A:$C,3,FALSE),"NAO CADASTRADA"))</f>
        <v/>
      </c>
      <c r="Z2573" s="50"/>
      <c r="AA2573" s="54" t="str">
        <f>IF(Z2573="","",IFERROR(VLOOKUP(Z2573,ATIVIDADES!$A:$C,3,FALSE),"NAO CADASTRADA"))</f>
        <v/>
      </c>
      <c r="AB2573" s="42"/>
      <c r="AC2573" s="48"/>
      <c r="AD2573" s="54" t="str">
        <f>IF(AC2573="","",IFERROR(VLOOKUP(AC2573,EMPRESAS!$A:$C,3,FALSE),"NAO CADASTRADA"))</f>
        <v/>
      </c>
      <c r="AE2573" s="50"/>
      <c r="AF2573" s="54" t="str">
        <f>IF(AE2573="","",IFERROR(VLOOKUP(AE2573,ATIVIDADES!$A:$C,3,FALSE),"NAO CADASTRADA"))</f>
        <v/>
      </c>
      <c r="AG2573" s="42"/>
      <c r="AH2573" s="48"/>
      <c r="AI2573" s="54" t="str">
        <f>IF(AH2573="","",IFERROR(VLOOKUP(AH2573,EMPRESAS!$A:$C,3,FALSE),"NAO CADASTRADA"))</f>
        <v/>
      </c>
      <c r="AJ2573" s="50"/>
      <c r="AK2573" s="54" t="str">
        <f>IF(AJ2573="","",IFERROR(VLOOKUP(AJ2573,ATIVIDADES!$A:$C,3,FALSE),"NAO CADASTRADA"))</f>
        <v/>
      </c>
      <c r="AL2573" s="42"/>
    </row>
    <row r="2574" spans="1:38" x14ac:dyDescent="0.25">
      <c r="A2574" s="26" t="str">
        <f t="shared" si="282"/>
        <v>OK</v>
      </c>
      <c r="B2574" s="29">
        <f t="shared" si="283"/>
        <v>2487914866</v>
      </c>
      <c r="C2574" s="30">
        <v>44662</v>
      </c>
      <c r="D2574" s="18">
        <f t="shared" si="286"/>
        <v>44652</v>
      </c>
      <c r="E2574" s="19" t="str">
        <f>IF(ISERROR(VLOOKUP(C2574,FERIADOS!$A:$B,1,FALSE)),IF(WEEKDAY(C2574)=1,"Dom",IF(WEEKDAY(C2574)=2,"Seg",IF(WEEKDAY(C2574)=3,"Ter",IF(WEEKDAY(C2574)=4,"Qua",IF(WEEKDAY(C2574)=5,"Qui",IF(WEEKDAY(C2574)=6,"Sex","Sab")))))),"Feriado")</f>
        <v>Seg</v>
      </c>
      <c r="F2574" s="32">
        <v>0.32291666666666669</v>
      </c>
      <c r="G2574" s="33">
        <v>0.5</v>
      </c>
      <c r="H2574" s="33">
        <v>0.54166666666666663</v>
      </c>
      <c r="I2574" s="33">
        <v>0.7416666666666667</v>
      </c>
      <c r="J2574" s="21">
        <f t="shared" si="284"/>
        <v>0.37708333333333338</v>
      </c>
      <c r="K2574" s="21">
        <f t="shared" si="280"/>
        <v>0.37708333333333333</v>
      </c>
      <c r="L2574" s="21">
        <f t="shared" si="281"/>
        <v>1.0416666666666685E-2</v>
      </c>
      <c r="M2574" s="22">
        <f t="shared" si="285"/>
        <v>0</v>
      </c>
      <c r="N2574" s="48">
        <v>166</v>
      </c>
      <c r="O2574" s="54" t="str">
        <f>IF(N2574="","",IFERROR(VLOOKUP(N2574,EMPRESAS!$A:$C,3,FALSE),"NAO CADASTRADA"))</f>
        <v>UMAFLEX</v>
      </c>
      <c r="P2574" s="50">
        <v>77</v>
      </c>
      <c r="Q2574" s="54" t="str">
        <f>IF(P2574="","",IFERROR(VLOOKUP(P2574,ATIVIDADES!$A:$C,3,FALSE),"NAO CADASTRADA"))</f>
        <v>OBRAS</v>
      </c>
      <c r="R2574" s="42">
        <v>6.9444444444444434E-2</v>
      </c>
      <c r="S2574" s="48">
        <v>4</v>
      </c>
      <c r="T2574" s="54" t="str">
        <f>IF(S2574="","",IFERROR(VLOOKUP(S2574,EMPRESAS!$A:$C,3,FALSE),"NAO CADASTRADA"))</f>
        <v>CPSA</v>
      </c>
      <c r="U2574" s="50">
        <v>52</v>
      </c>
      <c r="V2574" s="54" t="str">
        <f>IF(U2574="","",IFERROR(VLOOKUP(U2574,ATIVIDADES!$A:$C,3,FALSE),"NAO CADASTRADA"))</f>
        <v xml:space="preserve">REVISÃO DPTO PESSOAL </v>
      </c>
      <c r="W2574" s="42">
        <v>0.30763888888888891</v>
      </c>
      <c r="X2574" s="48"/>
      <c r="Y2574" s="54" t="str">
        <f>IF(X2574="","",IFERROR(VLOOKUP(X2574,EMPRESAS!$A:$C,3,FALSE),"NAO CADASTRADA"))</f>
        <v/>
      </c>
      <c r="Z2574" s="50"/>
      <c r="AA2574" s="54" t="str">
        <f>IF(Z2574="","",IFERROR(VLOOKUP(Z2574,ATIVIDADES!$A:$C,3,FALSE),"NAO CADASTRADA"))</f>
        <v/>
      </c>
      <c r="AB2574" s="42"/>
      <c r="AC2574" s="48"/>
      <c r="AD2574" s="54" t="str">
        <f>IF(AC2574="","",IFERROR(VLOOKUP(AC2574,EMPRESAS!$A:$C,3,FALSE),"NAO CADASTRADA"))</f>
        <v/>
      </c>
      <c r="AE2574" s="50"/>
      <c r="AF2574" s="54" t="str">
        <f>IF(AE2574="","",IFERROR(VLOOKUP(AE2574,ATIVIDADES!$A:$C,3,FALSE),"NAO CADASTRADA"))</f>
        <v/>
      </c>
      <c r="AG2574" s="42"/>
      <c r="AH2574" s="48"/>
      <c r="AI2574" s="54" t="str">
        <f>IF(AH2574="","",IFERROR(VLOOKUP(AH2574,EMPRESAS!$A:$C,3,FALSE),"NAO CADASTRADA"))</f>
        <v/>
      </c>
      <c r="AJ2574" s="50"/>
      <c r="AK2574" s="54" t="str">
        <f>IF(AJ2574="","",IFERROR(VLOOKUP(AJ2574,ATIVIDADES!$A:$C,3,FALSE),"NAO CADASTRADA"))</f>
        <v/>
      </c>
      <c r="AL2574" s="42"/>
    </row>
    <row r="2575" spans="1:38" x14ac:dyDescent="0.25">
      <c r="A2575" s="26" t="str">
        <f t="shared" si="282"/>
        <v>OK</v>
      </c>
      <c r="B2575" s="29">
        <f t="shared" si="283"/>
        <v>2487914866</v>
      </c>
      <c r="C2575" s="30">
        <v>44663</v>
      </c>
      <c r="D2575" s="18">
        <f t="shared" si="286"/>
        <v>44652</v>
      </c>
      <c r="E2575" s="19" t="str">
        <f>IF(ISERROR(VLOOKUP(C2575,FERIADOS!$A:$B,1,FALSE)),IF(WEEKDAY(C2575)=1,"Dom",IF(WEEKDAY(C2575)=2,"Seg",IF(WEEKDAY(C2575)=3,"Ter",IF(WEEKDAY(C2575)=4,"Qua",IF(WEEKDAY(C2575)=5,"Qui",IF(WEEKDAY(C2575)=6,"Sex","Sab")))))),"Feriado")</f>
        <v>Ter</v>
      </c>
      <c r="F2575" s="32">
        <v>0.32291666666666669</v>
      </c>
      <c r="G2575" s="33">
        <v>0.5</v>
      </c>
      <c r="H2575" s="33">
        <v>0.54166666666666663</v>
      </c>
      <c r="I2575" s="33">
        <v>0.7416666666666667</v>
      </c>
      <c r="J2575" s="21">
        <f t="shared" si="284"/>
        <v>0.37708333333333338</v>
      </c>
      <c r="K2575" s="21">
        <f t="shared" si="280"/>
        <v>0.37708333333333333</v>
      </c>
      <c r="L2575" s="21">
        <f t="shared" si="281"/>
        <v>1.0416666666666685E-2</v>
      </c>
      <c r="M2575" s="22">
        <f t="shared" si="285"/>
        <v>0</v>
      </c>
      <c r="N2575" s="48">
        <v>4</v>
      </c>
      <c r="O2575" s="54" t="str">
        <f>IF(N2575="","",IFERROR(VLOOKUP(N2575,EMPRESAS!$A:$C,3,FALSE),"NAO CADASTRADA"))</f>
        <v>CPSA</v>
      </c>
      <c r="P2575" s="50">
        <v>52</v>
      </c>
      <c r="Q2575" s="54" t="str">
        <f>IF(P2575="","",IFERROR(VLOOKUP(P2575,ATIVIDADES!$A:$C,3,FALSE),"NAO CADASTRADA"))</f>
        <v xml:space="preserve">REVISÃO DPTO PESSOAL </v>
      </c>
      <c r="R2575" s="42">
        <v>0.34930555555555554</v>
      </c>
      <c r="S2575" s="48">
        <v>4</v>
      </c>
      <c r="T2575" s="54" t="str">
        <f>IF(S2575="","",IFERROR(VLOOKUP(S2575,EMPRESAS!$A:$C,3,FALSE),"NAO CADASTRADA"))</f>
        <v>CPSA</v>
      </c>
      <c r="U2575" s="50">
        <v>51</v>
      </c>
      <c r="V2575" s="54" t="str">
        <f>IF(U2575="","",IFERROR(VLOOKUP(U2575,ATIVIDADES!$A:$C,3,FALSE),"NAO CADASTRADA"))</f>
        <v>REUNIÃO RH</v>
      </c>
      <c r="W2575" s="42">
        <v>2.7777777777777776E-2</v>
      </c>
      <c r="X2575" s="48"/>
      <c r="Y2575" s="54" t="str">
        <f>IF(X2575="","",IFERROR(VLOOKUP(X2575,EMPRESAS!$A:$C,3,FALSE),"NAO CADASTRADA"))</f>
        <v/>
      </c>
      <c r="Z2575" s="50"/>
      <c r="AA2575" s="54" t="str">
        <f>IF(Z2575="","",IFERROR(VLOOKUP(Z2575,ATIVIDADES!$A:$C,3,FALSE),"NAO CADASTRADA"))</f>
        <v/>
      </c>
      <c r="AB2575" s="42"/>
      <c r="AC2575" s="48"/>
      <c r="AD2575" s="54" t="str">
        <f>IF(AC2575="","",IFERROR(VLOOKUP(AC2575,EMPRESAS!$A:$C,3,FALSE),"NAO CADASTRADA"))</f>
        <v/>
      </c>
      <c r="AE2575" s="50"/>
      <c r="AF2575" s="54" t="str">
        <f>IF(AE2575="","",IFERROR(VLOOKUP(AE2575,ATIVIDADES!$A:$C,3,FALSE),"NAO CADASTRADA"))</f>
        <v/>
      </c>
      <c r="AG2575" s="42"/>
      <c r="AH2575" s="48"/>
      <c r="AI2575" s="54" t="str">
        <f>IF(AH2575="","",IFERROR(VLOOKUP(AH2575,EMPRESAS!$A:$C,3,FALSE),"NAO CADASTRADA"))</f>
        <v/>
      </c>
      <c r="AJ2575" s="50"/>
      <c r="AK2575" s="54" t="str">
        <f>IF(AJ2575="","",IFERROR(VLOOKUP(AJ2575,ATIVIDADES!$A:$C,3,FALSE),"NAO CADASTRADA"))</f>
        <v/>
      </c>
      <c r="AL2575" s="42"/>
    </row>
    <row r="2576" spans="1:38" x14ac:dyDescent="0.25">
      <c r="A2576" s="26" t="str">
        <f t="shared" si="282"/>
        <v>OK</v>
      </c>
      <c r="B2576" s="29">
        <f t="shared" si="283"/>
        <v>2487914866</v>
      </c>
      <c r="C2576" s="30">
        <v>44664</v>
      </c>
      <c r="D2576" s="18">
        <f t="shared" si="286"/>
        <v>44652</v>
      </c>
      <c r="E2576" s="19" t="str">
        <f>IF(ISERROR(VLOOKUP(C2576,FERIADOS!$A:$B,1,FALSE)),IF(WEEKDAY(C2576)=1,"Dom",IF(WEEKDAY(C2576)=2,"Seg",IF(WEEKDAY(C2576)=3,"Ter",IF(WEEKDAY(C2576)=4,"Qua",IF(WEEKDAY(C2576)=5,"Qui",IF(WEEKDAY(C2576)=6,"Sex","Sab")))))),"Feriado")</f>
        <v>Qua</v>
      </c>
      <c r="F2576" s="32">
        <v>0.32291666666666669</v>
      </c>
      <c r="G2576" s="33">
        <v>0.5</v>
      </c>
      <c r="H2576" s="33">
        <v>0.54166666666666663</v>
      </c>
      <c r="I2576" s="33">
        <v>0.7416666666666667</v>
      </c>
      <c r="J2576" s="21">
        <f t="shared" si="284"/>
        <v>0.37708333333333338</v>
      </c>
      <c r="K2576" s="21">
        <f t="shared" si="280"/>
        <v>0.37708333333333338</v>
      </c>
      <c r="L2576" s="21">
        <f t="shared" si="281"/>
        <v>1.0416666666666685E-2</v>
      </c>
      <c r="M2576" s="22">
        <f t="shared" si="285"/>
        <v>0</v>
      </c>
      <c r="N2576" s="48">
        <v>4</v>
      </c>
      <c r="O2576" s="54" t="str">
        <f>IF(N2576="","",IFERROR(VLOOKUP(N2576,EMPRESAS!$A:$C,3,FALSE),"NAO CADASTRADA"))</f>
        <v>CPSA</v>
      </c>
      <c r="P2576" s="50">
        <v>52</v>
      </c>
      <c r="Q2576" s="54" t="str">
        <f>IF(P2576="","",IFERROR(VLOOKUP(P2576,ATIVIDADES!$A:$C,3,FALSE),"NAO CADASTRADA"))</f>
        <v xml:space="preserve">REVISÃO DPTO PESSOAL </v>
      </c>
      <c r="R2576" s="42">
        <v>0.37708333333333338</v>
      </c>
      <c r="S2576" s="48"/>
      <c r="T2576" s="54" t="str">
        <f>IF(S2576="","",IFERROR(VLOOKUP(S2576,EMPRESAS!$A:$C,3,FALSE),"NAO CADASTRADA"))</f>
        <v/>
      </c>
      <c r="U2576" s="50"/>
      <c r="V2576" s="54" t="str">
        <f>IF(U2576="","",IFERROR(VLOOKUP(U2576,ATIVIDADES!$A:$C,3,FALSE),"NAO CADASTRADA"))</f>
        <v/>
      </c>
      <c r="W2576" s="42"/>
      <c r="X2576" s="48"/>
      <c r="Y2576" s="54" t="str">
        <f>IF(X2576="","",IFERROR(VLOOKUP(X2576,EMPRESAS!$A:$C,3,FALSE),"NAO CADASTRADA"))</f>
        <v/>
      </c>
      <c r="Z2576" s="50"/>
      <c r="AA2576" s="54" t="str">
        <f>IF(Z2576="","",IFERROR(VLOOKUP(Z2576,ATIVIDADES!$A:$C,3,FALSE),"NAO CADASTRADA"))</f>
        <v/>
      </c>
      <c r="AB2576" s="42"/>
      <c r="AC2576" s="48"/>
      <c r="AD2576" s="54" t="str">
        <f>IF(AC2576="","",IFERROR(VLOOKUP(AC2576,EMPRESAS!$A:$C,3,FALSE),"NAO CADASTRADA"))</f>
        <v/>
      </c>
      <c r="AE2576" s="50"/>
      <c r="AF2576" s="54" t="str">
        <f>IF(AE2576="","",IFERROR(VLOOKUP(AE2576,ATIVIDADES!$A:$C,3,FALSE),"NAO CADASTRADA"))</f>
        <v/>
      </c>
      <c r="AG2576" s="42"/>
      <c r="AH2576" s="48"/>
      <c r="AI2576" s="54" t="str">
        <f>IF(AH2576="","",IFERROR(VLOOKUP(AH2576,EMPRESAS!$A:$C,3,FALSE),"NAO CADASTRADA"))</f>
        <v/>
      </c>
      <c r="AJ2576" s="50"/>
      <c r="AK2576" s="54" t="str">
        <f>IF(AJ2576="","",IFERROR(VLOOKUP(AJ2576,ATIVIDADES!$A:$C,3,FALSE),"NAO CADASTRADA"))</f>
        <v/>
      </c>
      <c r="AL2576" s="42"/>
    </row>
    <row r="2577" spans="1:38" x14ac:dyDescent="0.25">
      <c r="A2577" s="26" t="str">
        <f t="shared" si="282"/>
        <v>OK</v>
      </c>
      <c r="B2577" s="29">
        <f t="shared" si="283"/>
        <v>2487914866</v>
      </c>
      <c r="C2577" s="30">
        <v>44665</v>
      </c>
      <c r="D2577" s="18">
        <f t="shared" si="286"/>
        <v>44652</v>
      </c>
      <c r="E2577" s="19" t="str">
        <f>IF(ISERROR(VLOOKUP(C2577,FERIADOS!$A:$B,1,FALSE)),IF(WEEKDAY(C2577)=1,"Dom",IF(WEEKDAY(C2577)=2,"Seg",IF(WEEKDAY(C2577)=3,"Ter",IF(WEEKDAY(C2577)=4,"Qua",IF(WEEKDAY(C2577)=5,"Qui",IF(WEEKDAY(C2577)=6,"Sex","Sab")))))),"Feriado")</f>
        <v>Qui</v>
      </c>
      <c r="F2577" s="32">
        <v>0.32291666666666669</v>
      </c>
      <c r="G2577" s="33">
        <v>0.5</v>
      </c>
      <c r="H2577" s="33">
        <v>0.54166666666666663</v>
      </c>
      <c r="I2577" s="33">
        <v>0.7416666666666667</v>
      </c>
      <c r="J2577" s="21">
        <f t="shared" si="284"/>
        <v>0.37708333333333338</v>
      </c>
      <c r="K2577" s="21">
        <f t="shared" si="280"/>
        <v>0.37708333333333338</v>
      </c>
      <c r="L2577" s="21">
        <f t="shared" si="281"/>
        <v>1.0416666666666685E-2</v>
      </c>
      <c r="M2577" s="22">
        <f t="shared" si="285"/>
        <v>0</v>
      </c>
      <c r="N2577" s="48">
        <v>4</v>
      </c>
      <c r="O2577" s="54" t="str">
        <f>IF(N2577="","",IFERROR(VLOOKUP(N2577,EMPRESAS!$A:$C,3,FALSE),"NAO CADASTRADA"))</f>
        <v>CPSA</v>
      </c>
      <c r="P2577" s="50">
        <v>51</v>
      </c>
      <c r="Q2577" s="54" t="str">
        <f>IF(P2577="","",IFERROR(VLOOKUP(P2577,ATIVIDADES!$A:$C,3,FALSE),"NAO CADASTRADA"))</f>
        <v>REUNIÃO RH</v>
      </c>
      <c r="R2577" s="42">
        <v>4.1666666666666664E-2</v>
      </c>
      <c r="S2577" s="48">
        <v>4</v>
      </c>
      <c r="T2577" s="54" t="str">
        <f>IF(S2577="","",IFERROR(VLOOKUP(S2577,EMPRESAS!$A:$C,3,FALSE),"NAO CADASTRADA"))</f>
        <v>CPSA</v>
      </c>
      <c r="U2577" s="50">
        <v>52</v>
      </c>
      <c r="V2577" s="54" t="str">
        <f>IF(U2577="","",IFERROR(VLOOKUP(U2577,ATIVIDADES!$A:$C,3,FALSE),"NAO CADASTRADA"))</f>
        <v xml:space="preserve">REVISÃO DPTO PESSOAL </v>
      </c>
      <c r="W2577" s="42">
        <v>0.3354166666666667</v>
      </c>
      <c r="X2577" s="48"/>
      <c r="Y2577" s="54" t="str">
        <f>IF(X2577="","",IFERROR(VLOOKUP(X2577,EMPRESAS!$A:$C,3,FALSE),"NAO CADASTRADA"))</f>
        <v/>
      </c>
      <c r="Z2577" s="50"/>
      <c r="AA2577" s="54" t="str">
        <f>IF(Z2577="","",IFERROR(VLOOKUP(Z2577,ATIVIDADES!$A:$C,3,FALSE),"NAO CADASTRADA"))</f>
        <v/>
      </c>
      <c r="AB2577" s="42"/>
      <c r="AC2577" s="48"/>
      <c r="AD2577" s="54" t="str">
        <f>IF(AC2577="","",IFERROR(VLOOKUP(AC2577,EMPRESAS!$A:$C,3,FALSE),"NAO CADASTRADA"))</f>
        <v/>
      </c>
      <c r="AE2577" s="50"/>
      <c r="AF2577" s="54" t="str">
        <f>IF(AE2577="","",IFERROR(VLOOKUP(AE2577,ATIVIDADES!$A:$C,3,FALSE),"NAO CADASTRADA"))</f>
        <v/>
      </c>
      <c r="AG2577" s="42"/>
      <c r="AH2577" s="48"/>
      <c r="AI2577" s="54" t="str">
        <f>IF(AH2577="","",IFERROR(VLOOKUP(AH2577,EMPRESAS!$A:$C,3,FALSE),"NAO CADASTRADA"))</f>
        <v/>
      </c>
      <c r="AJ2577" s="50"/>
      <c r="AK2577" s="54" t="str">
        <f>IF(AJ2577="","",IFERROR(VLOOKUP(AJ2577,ATIVIDADES!$A:$C,3,FALSE),"NAO CADASTRADA"))</f>
        <v/>
      </c>
      <c r="AL2577" s="42"/>
    </row>
    <row r="2578" spans="1:38" x14ac:dyDescent="0.25">
      <c r="A2578" s="26" t="str">
        <f t="shared" si="282"/>
        <v>OK</v>
      </c>
      <c r="B2578" s="29">
        <f t="shared" si="283"/>
        <v>2487914866</v>
      </c>
      <c r="C2578" s="30">
        <v>44666</v>
      </c>
      <c r="D2578" s="18">
        <f t="shared" si="286"/>
        <v>44652</v>
      </c>
      <c r="E2578" s="19" t="str">
        <f>IF(ISERROR(VLOOKUP(C2578,FERIADOS!$A:$B,1,FALSE)),IF(WEEKDAY(C2578)=1,"Dom",IF(WEEKDAY(C2578)=2,"Seg",IF(WEEKDAY(C2578)=3,"Ter",IF(WEEKDAY(C2578)=4,"Qua",IF(WEEKDAY(C2578)=5,"Qui",IF(WEEKDAY(C2578)=6,"Sex","Sab")))))),"Feriado")</f>
        <v>Feriado</v>
      </c>
      <c r="F2578" s="32"/>
      <c r="G2578" s="33"/>
      <c r="H2578" s="33"/>
      <c r="I2578" s="33"/>
      <c r="J2578" s="21" t="str">
        <f t="shared" si="284"/>
        <v/>
      </c>
      <c r="K2578" s="21">
        <f t="shared" si="280"/>
        <v>0</v>
      </c>
      <c r="L2578" s="21" t="str">
        <f t="shared" si="281"/>
        <v/>
      </c>
      <c r="M2578" s="22" t="str">
        <f t="shared" si="285"/>
        <v/>
      </c>
      <c r="N2578" s="48"/>
      <c r="O2578" s="54" t="str">
        <f>IF(N2578="","",IFERROR(VLOOKUP(N2578,EMPRESAS!$A:$C,3,FALSE),"NAO CADASTRADA"))</f>
        <v/>
      </c>
      <c r="P2578" s="50"/>
      <c r="Q2578" s="54" t="str">
        <f>IF(P2578="","",IFERROR(VLOOKUP(P2578,ATIVIDADES!$A:$C,3,FALSE),"NAO CADASTRADA"))</f>
        <v/>
      </c>
      <c r="R2578" s="42"/>
      <c r="S2578" s="48"/>
      <c r="T2578" s="54" t="str">
        <f>IF(S2578="","",IFERROR(VLOOKUP(S2578,EMPRESAS!$A:$C,3,FALSE),"NAO CADASTRADA"))</f>
        <v/>
      </c>
      <c r="U2578" s="50"/>
      <c r="V2578" s="54" t="str">
        <f>IF(U2578="","",IFERROR(VLOOKUP(U2578,ATIVIDADES!$A:$C,3,FALSE),"NAO CADASTRADA"))</f>
        <v/>
      </c>
      <c r="W2578" s="42"/>
      <c r="X2578" s="48"/>
      <c r="Y2578" s="54" t="str">
        <f>IF(X2578="","",IFERROR(VLOOKUP(X2578,EMPRESAS!$A:$C,3,FALSE),"NAO CADASTRADA"))</f>
        <v/>
      </c>
      <c r="Z2578" s="50"/>
      <c r="AA2578" s="54" t="str">
        <f>IF(Z2578="","",IFERROR(VLOOKUP(Z2578,ATIVIDADES!$A:$C,3,FALSE),"NAO CADASTRADA"))</f>
        <v/>
      </c>
      <c r="AB2578" s="42"/>
      <c r="AC2578" s="48"/>
      <c r="AD2578" s="54" t="str">
        <f>IF(AC2578="","",IFERROR(VLOOKUP(AC2578,EMPRESAS!$A:$C,3,FALSE),"NAO CADASTRADA"))</f>
        <v/>
      </c>
      <c r="AE2578" s="50"/>
      <c r="AF2578" s="54" t="str">
        <f>IF(AE2578="","",IFERROR(VLOOKUP(AE2578,ATIVIDADES!$A:$C,3,FALSE),"NAO CADASTRADA"))</f>
        <v/>
      </c>
      <c r="AG2578" s="42"/>
      <c r="AH2578" s="48"/>
      <c r="AI2578" s="54" t="str">
        <f>IF(AH2578="","",IFERROR(VLOOKUP(AH2578,EMPRESAS!$A:$C,3,FALSE),"NAO CADASTRADA"))</f>
        <v/>
      </c>
      <c r="AJ2578" s="50"/>
      <c r="AK2578" s="54" t="str">
        <f>IF(AJ2578="","",IFERROR(VLOOKUP(AJ2578,ATIVIDADES!$A:$C,3,FALSE),"NAO CADASTRADA"))</f>
        <v/>
      </c>
      <c r="AL2578" s="42"/>
    </row>
    <row r="2579" spans="1:38" x14ac:dyDescent="0.25">
      <c r="A2579" s="26" t="str">
        <f t="shared" si="282"/>
        <v>OK</v>
      </c>
      <c r="B2579" s="29">
        <f t="shared" si="283"/>
        <v>2487914866</v>
      </c>
      <c r="C2579" s="30">
        <v>44667</v>
      </c>
      <c r="D2579" s="18">
        <f t="shared" si="286"/>
        <v>44652</v>
      </c>
      <c r="E2579" s="19" t="str">
        <f>IF(ISERROR(VLOOKUP(C2579,FERIADOS!$A:$B,1,FALSE)),IF(WEEKDAY(C2579)=1,"Dom",IF(WEEKDAY(C2579)=2,"Seg",IF(WEEKDAY(C2579)=3,"Ter",IF(WEEKDAY(C2579)=4,"Qua",IF(WEEKDAY(C2579)=5,"Qui",IF(WEEKDAY(C2579)=6,"Sex","Sab")))))),"Feriado")</f>
        <v>Sab</v>
      </c>
      <c r="F2579" s="32"/>
      <c r="G2579" s="33"/>
      <c r="H2579" s="33"/>
      <c r="I2579" s="33"/>
      <c r="J2579" s="21" t="str">
        <f t="shared" si="284"/>
        <v/>
      </c>
      <c r="K2579" s="21">
        <f t="shared" si="280"/>
        <v>0</v>
      </c>
      <c r="L2579" s="21" t="str">
        <f t="shared" si="281"/>
        <v/>
      </c>
      <c r="M2579" s="22" t="str">
        <f t="shared" si="285"/>
        <v/>
      </c>
      <c r="N2579" s="48"/>
      <c r="O2579" s="54" t="str">
        <f>IF(N2579="","",IFERROR(VLOOKUP(N2579,EMPRESAS!$A:$C,3,FALSE),"NAO CADASTRADA"))</f>
        <v/>
      </c>
      <c r="P2579" s="50"/>
      <c r="Q2579" s="54" t="str">
        <f>IF(P2579="","",IFERROR(VLOOKUP(P2579,ATIVIDADES!$A:$C,3,FALSE),"NAO CADASTRADA"))</f>
        <v/>
      </c>
      <c r="R2579" s="42"/>
      <c r="S2579" s="48"/>
      <c r="T2579" s="54" t="str">
        <f>IF(S2579="","",IFERROR(VLOOKUP(S2579,EMPRESAS!$A:$C,3,FALSE),"NAO CADASTRADA"))</f>
        <v/>
      </c>
      <c r="U2579" s="50"/>
      <c r="V2579" s="54" t="str">
        <f>IF(U2579="","",IFERROR(VLOOKUP(U2579,ATIVIDADES!$A:$C,3,FALSE),"NAO CADASTRADA"))</f>
        <v/>
      </c>
      <c r="W2579" s="42"/>
      <c r="X2579" s="48"/>
      <c r="Y2579" s="54" t="str">
        <f>IF(X2579="","",IFERROR(VLOOKUP(X2579,EMPRESAS!$A:$C,3,FALSE),"NAO CADASTRADA"))</f>
        <v/>
      </c>
      <c r="Z2579" s="50"/>
      <c r="AA2579" s="54" t="str">
        <f>IF(Z2579="","",IFERROR(VLOOKUP(Z2579,ATIVIDADES!$A:$C,3,FALSE),"NAO CADASTRADA"))</f>
        <v/>
      </c>
      <c r="AB2579" s="42"/>
      <c r="AC2579" s="48"/>
      <c r="AD2579" s="54" t="str">
        <f>IF(AC2579="","",IFERROR(VLOOKUP(AC2579,EMPRESAS!$A:$C,3,FALSE),"NAO CADASTRADA"))</f>
        <v/>
      </c>
      <c r="AE2579" s="50"/>
      <c r="AF2579" s="54" t="str">
        <f>IF(AE2579="","",IFERROR(VLOOKUP(AE2579,ATIVIDADES!$A:$C,3,FALSE),"NAO CADASTRADA"))</f>
        <v/>
      </c>
      <c r="AG2579" s="42"/>
      <c r="AH2579" s="48"/>
      <c r="AI2579" s="54" t="str">
        <f>IF(AH2579="","",IFERROR(VLOOKUP(AH2579,EMPRESAS!$A:$C,3,FALSE),"NAO CADASTRADA"))</f>
        <v/>
      </c>
      <c r="AJ2579" s="50"/>
      <c r="AK2579" s="54" t="str">
        <f>IF(AJ2579="","",IFERROR(VLOOKUP(AJ2579,ATIVIDADES!$A:$C,3,FALSE),"NAO CADASTRADA"))</f>
        <v/>
      </c>
      <c r="AL2579" s="42"/>
    </row>
    <row r="2580" spans="1:38" x14ac:dyDescent="0.25">
      <c r="A2580" s="26" t="str">
        <f t="shared" si="282"/>
        <v>OK</v>
      </c>
      <c r="B2580" s="29">
        <f t="shared" si="283"/>
        <v>2487914866</v>
      </c>
      <c r="C2580" s="30">
        <v>44668</v>
      </c>
      <c r="D2580" s="18">
        <f t="shared" si="286"/>
        <v>44652</v>
      </c>
      <c r="E2580" s="19" t="str">
        <f>IF(ISERROR(VLOOKUP(C2580,FERIADOS!$A:$B,1,FALSE)),IF(WEEKDAY(C2580)=1,"Dom",IF(WEEKDAY(C2580)=2,"Seg",IF(WEEKDAY(C2580)=3,"Ter",IF(WEEKDAY(C2580)=4,"Qua",IF(WEEKDAY(C2580)=5,"Qui",IF(WEEKDAY(C2580)=6,"Sex","Sab")))))),"Feriado")</f>
        <v>Dom</v>
      </c>
      <c r="F2580" s="32"/>
      <c r="G2580" s="33"/>
      <c r="H2580" s="33"/>
      <c r="I2580" s="33"/>
      <c r="J2580" s="21" t="str">
        <f t="shared" si="284"/>
        <v/>
      </c>
      <c r="K2580" s="21">
        <f t="shared" si="280"/>
        <v>0</v>
      </c>
      <c r="L2580" s="21" t="str">
        <f t="shared" si="281"/>
        <v/>
      </c>
      <c r="M2580" s="22" t="str">
        <f t="shared" si="285"/>
        <v/>
      </c>
      <c r="N2580" s="48"/>
      <c r="O2580" s="54" t="str">
        <f>IF(N2580="","",IFERROR(VLOOKUP(N2580,EMPRESAS!$A:$C,3,FALSE),"NAO CADASTRADA"))</f>
        <v/>
      </c>
      <c r="P2580" s="50"/>
      <c r="Q2580" s="54" t="str">
        <f>IF(P2580="","",IFERROR(VLOOKUP(P2580,ATIVIDADES!$A:$C,3,FALSE),"NAO CADASTRADA"))</f>
        <v/>
      </c>
      <c r="R2580" s="42"/>
      <c r="S2580" s="48"/>
      <c r="T2580" s="54" t="str">
        <f>IF(S2580="","",IFERROR(VLOOKUP(S2580,EMPRESAS!$A:$C,3,FALSE),"NAO CADASTRADA"))</f>
        <v/>
      </c>
      <c r="U2580" s="50"/>
      <c r="V2580" s="54" t="str">
        <f>IF(U2580="","",IFERROR(VLOOKUP(U2580,ATIVIDADES!$A:$C,3,FALSE),"NAO CADASTRADA"))</f>
        <v/>
      </c>
      <c r="W2580" s="42"/>
      <c r="X2580" s="48"/>
      <c r="Y2580" s="54" t="str">
        <f>IF(X2580="","",IFERROR(VLOOKUP(X2580,EMPRESAS!$A:$C,3,FALSE),"NAO CADASTRADA"))</f>
        <v/>
      </c>
      <c r="Z2580" s="50"/>
      <c r="AA2580" s="54" t="str">
        <f>IF(Z2580="","",IFERROR(VLOOKUP(Z2580,ATIVIDADES!$A:$C,3,FALSE),"NAO CADASTRADA"))</f>
        <v/>
      </c>
      <c r="AB2580" s="42"/>
      <c r="AC2580" s="48"/>
      <c r="AD2580" s="54" t="str">
        <f>IF(AC2580="","",IFERROR(VLOOKUP(AC2580,EMPRESAS!$A:$C,3,FALSE),"NAO CADASTRADA"))</f>
        <v/>
      </c>
      <c r="AE2580" s="50"/>
      <c r="AF2580" s="54" t="str">
        <f>IF(AE2580="","",IFERROR(VLOOKUP(AE2580,ATIVIDADES!$A:$C,3,FALSE),"NAO CADASTRADA"))</f>
        <v/>
      </c>
      <c r="AG2580" s="42"/>
      <c r="AH2580" s="48"/>
      <c r="AI2580" s="54" t="str">
        <f>IF(AH2580="","",IFERROR(VLOOKUP(AH2580,EMPRESAS!$A:$C,3,FALSE),"NAO CADASTRADA"))</f>
        <v/>
      </c>
      <c r="AJ2580" s="50"/>
      <c r="AK2580" s="54" t="str">
        <f>IF(AJ2580="","",IFERROR(VLOOKUP(AJ2580,ATIVIDADES!$A:$C,3,FALSE),"NAO CADASTRADA"))</f>
        <v/>
      </c>
      <c r="AL2580" s="42"/>
    </row>
    <row r="2581" spans="1:38" x14ac:dyDescent="0.25">
      <c r="A2581" s="26" t="str">
        <f t="shared" si="282"/>
        <v>OK</v>
      </c>
      <c r="B2581" s="29">
        <f t="shared" si="283"/>
        <v>2487914866</v>
      </c>
      <c r="C2581" s="30">
        <v>44669</v>
      </c>
      <c r="D2581" s="18">
        <f t="shared" si="286"/>
        <v>44652</v>
      </c>
      <c r="E2581" s="19" t="str">
        <f>IF(ISERROR(VLOOKUP(C2581,FERIADOS!$A:$B,1,FALSE)),IF(WEEKDAY(C2581)=1,"Dom",IF(WEEKDAY(C2581)=2,"Seg",IF(WEEKDAY(C2581)=3,"Ter",IF(WEEKDAY(C2581)=4,"Qua",IF(WEEKDAY(C2581)=5,"Qui",IF(WEEKDAY(C2581)=6,"Sex","Sab")))))),"Feriado")</f>
        <v>Seg</v>
      </c>
      <c r="F2581" s="32">
        <v>0.32291666666666669</v>
      </c>
      <c r="G2581" s="33">
        <v>0.5</v>
      </c>
      <c r="H2581" s="33">
        <v>0.54166666666666663</v>
      </c>
      <c r="I2581" s="33">
        <v>0.7416666666666667</v>
      </c>
      <c r="J2581" s="21">
        <f t="shared" si="284"/>
        <v>0.37708333333333338</v>
      </c>
      <c r="K2581" s="21">
        <f t="shared" si="280"/>
        <v>0.37708333333333327</v>
      </c>
      <c r="L2581" s="21">
        <f t="shared" si="281"/>
        <v>1.0416666666666685E-2</v>
      </c>
      <c r="M2581" s="22">
        <f t="shared" si="285"/>
        <v>0</v>
      </c>
      <c r="N2581" s="48">
        <v>4</v>
      </c>
      <c r="O2581" s="54" t="str">
        <f>IF(N2581="","",IFERROR(VLOOKUP(N2581,EMPRESAS!$A:$C,3,FALSE),"NAO CADASTRADA"))</f>
        <v>CPSA</v>
      </c>
      <c r="P2581" s="50">
        <v>52</v>
      </c>
      <c r="Q2581" s="54" t="str">
        <f>IF(P2581="","",IFERROR(VLOOKUP(P2581,ATIVIDADES!$A:$C,3,FALSE),"NAO CADASTRADA"))</f>
        <v xml:space="preserve">REVISÃO DPTO PESSOAL </v>
      </c>
      <c r="R2581" s="42">
        <v>0.22916666666666666</v>
      </c>
      <c r="S2581" s="48">
        <v>4</v>
      </c>
      <c r="T2581" s="54" t="str">
        <f>IF(S2581="","",IFERROR(VLOOKUP(S2581,EMPRESAS!$A:$C,3,FALSE),"NAO CADASTRADA"))</f>
        <v>CPSA</v>
      </c>
      <c r="U2581" s="50">
        <v>73</v>
      </c>
      <c r="V2581" s="54" t="str">
        <f>IF(U2581="","",IFERROR(VLOOKUP(U2581,ATIVIDADES!$A:$C,3,FALSE),"NAO CADASTRADA"))</f>
        <v>TRABALHO ESPECIAL</v>
      </c>
      <c r="W2581" s="42">
        <v>6.25E-2</v>
      </c>
      <c r="X2581" s="48">
        <v>1</v>
      </c>
      <c r="Y2581" s="54" t="str">
        <f>IF(X2581="","",IFERROR(VLOOKUP(X2581,EMPRESAS!$A:$C,3,FALSE),"NAO CADASTRADA"))</f>
        <v>INTELLI</v>
      </c>
      <c r="Z2581" s="50">
        <v>52</v>
      </c>
      <c r="AA2581" s="54" t="str">
        <f>IF(Z2581="","",IFERROR(VLOOKUP(Z2581,ATIVIDADES!$A:$C,3,FALSE),"NAO CADASTRADA"))</f>
        <v xml:space="preserve">REVISÃO DPTO PESSOAL </v>
      </c>
      <c r="AB2581" s="42">
        <v>8.5416666666666655E-2</v>
      </c>
      <c r="AC2581" s="48"/>
      <c r="AD2581" s="54" t="str">
        <f>IF(AC2581="","",IFERROR(VLOOKUP(AC2581,EMPRESAS!$A:$C,3,FALSE),"NAO CADASTRADA"))</f>
        <v/>
      </c>
      <c r="AE2581" s="50"/>
      <c r="AF2581" s="54" t="str">
        <f>IF(AE2581="","",IFERROR(VLOOKUP(AE2581,ATIVIDADES!$A:$C,3,FALSE),"NAO CADASTRADA"))</f>
        <v/>
      </c>
      <c r="AG2581" s="42"/>
      <c r="AH2581" s="48"/>
      <c r="AI2581" s="54" t="str">
        <f>IF(AH2581="","",IFERROR(VLOOKUP(AH2581,EMPRESAS!$A:$C,3,FALSE),"NAO CADASTRADA"))</f>
        <v/>
      </c>
      <c r="AJ2581" s="50"/>
      <c r="AK2581" s="54" t="str">
        <f>IF(AJ2581="","",IFERROR(VLOOKUP(AJ2581,ATIVIDADES!$A:$C,3,FALSE),"NAO CADASTRADA"))</f>
        <v/>
      </c>
      <c r="AL2581" s="42"/>
    </row>
    <row r="2582" spans="1:38" x14ac:dyDescent="0.25">
      <c r="A2582" s="26" t="str">
        <f t="shared" si="282"/>
        <v>OK</v>
      </c>
      <c r="B2582" s="29">
        <f t="shared" si="283"/>
        <v>2487914866</v>
      </c>
      <c r="C2582" s="30">
        <v>44670</v>
      </c>
      <c r="D2582" s="18">
        <f t="shared" si="286"/>
        <v>44652</v>
      </c>
      <c r="E2582" s="19" t="str">
        <f>IF(ISERROR(VLOOKUP(C2582,FERIADOS!$A:$B,1,FALSE)),IF(WEEKDAY(C2582)=1,"Dom",IF(WEEKDAY(C2582)=2,"Seg",IF(WEEKDAY(C2582)=3,"Ter",IF(WEEKDAY(C2582)=4,"Qua",IF(WEEKDAY(C2582)=5,"Qui",IF(WEEKDAY(C2582)=6,"Sex","Sab")))))),"Feriado")</f>
        <v>Ter</v>
      </c>
      <c r="F2582" s="32">
        <v>0.32291666666666669</v>
      </c>
      <c r="G2582" s="33">
        <v>0.5</v>
      </c>
      <c r="H2582" s="33">
        <v>0.54166666666666663</v>
      </c>
      <c r="I2582" s="33">
        <v>0.7416666666666667</v>
      </c>
      <c r="J2582" s="21">
        <f t="shared" si="284"/>
        <v>0.37708333333333338</v>
      </c>
      <c r="K2582" s="21">
        <f t="shared" si="280"/>
        <v>0.37708333333333333</v>
      </c>
      <c r="L2582" s="21">
        <f t="shared" si="281"/>
        <v>1.0416666666666685E-2</v>
      </c>
      <c r="M2582" s="22">
        <f t="shared" si="285"/>
        <v>0</v>
      </c>
      <c r="N2582" s="48">
        <v>50</v>
      </c>
      <c r="O2582" s="54" t="str">
        <f>IF(N2582="","",IFERROR(VLOOKUP(N2582,EMPRESAS!$A:$C,3,FALSE),"NAO CADASTRADA"))</f>
        <v>SIMIONATO</v>
      </c>
      <c r="P2582" s="50">
        <v>81</v>
      </c>
      <c r="Q2582" s="54" t="str">
        <f>IF(P2582="","",IFERROR(VLOOKUP(P2582,ATIVIDADES!$A:$C,3,FALSE),"NAO CADASTRADA"))</f>
        <v>REUNIÃO TI</v>
      </c>
      <c r="R2582" s="42">
        <v>6.9444444444444434E-2</v>
      </c>
      <c r="S2582" s="48">
        <v>4</v>
      </c>
      <c r="T2582" s="54" t="str">
        <f>IF(S2582="","",IFERROR(VLOOKUP(S2582,EMPRESAS!$A:$C,3,FALSE),"NAO CADASTRADA"))</f>
        <v>CPSA</v>
      </c>
      <c r="U2582" s="50">
        <v>52</v>
      </c>
      <c r="V2582" s="54" t="str">
        <f>IF(U2582="","",IFERROR(VLOOKUP(U2582,ATIVIDADES!$A:$C,3,FALSE),"NAO CADASTRADA"))</f>
        <v xml:space="preserve">REVISÃO DPTO PESSOAL </v>
      </c>
      <c r="W2582" s="42">
        <v>0.12152777777777778</v>
      </c>
      <c r="X2582" s="48">
        <v>1</v>
      </c>
      <c r="Y2582" s="54" t="str">
        <f>IF(X2582="","",IFERROR(VLOOKUP(X2582,EMPRESAS!$A:$C,3,FALSE),"NAO CADASTRADA"))</f>
        <v>INTELLI</v>
      </c>
      <c r="Z2582" s="50">
        <v>52</v>
      </c>
      <c r="AA2582" s="54" t="str">
        <f>IF(Z2582="","",IFERROR(VLOOKUP(Z2582,ATIVIDADES!$A:$C,3,FALSE),"NAO CADASTRADA"))</f>
        <v xml:space="preserve">REVISÃO DPTO PESSOAL </v>
      </c>
      <c r="AB2582" s="42">
        <v>0.12361111111111112</v>
      </c>
      <c r="AC2582" s="48">
        <v>166</v>
      </c>
      <c r="AD2582" s="54" t="str">
        <f>IF(AC2582="","",IFERROR(VLOOKUP(AC2582,EMPRESAS!$A:$C,3,FALSE),"NAO CADASTRADA"))</f>
        <v>UMAFLEX</v>
      </c>
      <c r="AE2582" s="50">
        <v>52</v>
      </c>
      <c r="AF2582" s="54" t="str">
        <f>IF(AE2582="","",IFERROR(VLOOKUP(AE2582,ATIVIDADES!$A:$C,3,FALSE),"NAO CADASTRADA"))</f>
        <v xml:space="preserve">REVISÃO DPTO PESSOAL </v>
      </c>
      <c r="AG2582" s="42">
        <v>6.25E-2</v>
      </c>
      <c r="AH2582" s="48"/>
      <c r="AI2582" s="54" t="str">
        <f>IF(AH2582="","",IFERROR(VLOOKUP(AH2582,EMPRESAS!$A:$C,3,FALSE),"NAO CADASTRADA"))</f>
        <v/>
      </c>
      <c r="AJ2582" s="50"/>
      <c r="AK2582" s="54" t="str">
        <f>IF(AJ2582="","",IFERROR(VLOOKUP(AJ2582,ATIVIDADES!$A:$C,3,FALSE),"NAO CADASTRADA"))</f>
        <v/>
      </c>
      <c r="AL2582" s="42"/>
    </row>
    <row r="2583" spans="1:38" x14ac:dyDescent="0.25">
      <c r="A2583" s="26" t="str">
        <f t="shared" si="282"/>
        <v>OK</v>
      </c>
      <c r="B2583" s="29">
        <f t="shared" si="283"/>
        <v>2487914866</v>
      </c>
      <c r="C2583" s="30">
        <v>44671</v>
      </c>
      <c r="D2583" s="18">
        <f t="shared" si="286"/>
        <v>44652</v>
      </c>
      <c r="E2583" s="19" t="str">
        <f>IF(ISERROR(VLOOKUP(C2583,FERIADOS!$A:$B,1,FALSE)),IF(WEEKDAY(C2583)=1,"Dom",IF(WEEKDAY(C2583)=2,"Seg",IF(WEEKDAY(C2583)=3,"Ter",IF(WEEKDAY(C2583)=4,"Qua",IF(WEEKDAY(C2583)=5,"Qui",IF(WEEKDAY(C2583)=6,"Sex","Sab")))))),"Feriado")</f>
        <v>Qua</v>
      </c>
      <c r="F2583" s="32">
        <v>0.32291666666666669</v>
      </c>
      <c r="G2583" s="33">
        <v>0.5</v>
      </c>
      <c r="H2583" s="33">
        <v>0.54166666666666663</v>
      </c>
      <c r="I2583" s="33">
        <v>0.7416666666666667</v>
      </c>
      <c r="J2583" s="21">
        <f t="shared" si="284"/>
        <v>0.37708333333333338</v>
      </c>
      <c r="K2583" s="21">
        <f t="shared" si="280"/>
        <v>0.37708333333333333</v>
      </c>
      <c r="L2583" s="21">
        <f t="shared" si="281"/>
        <v>1.0416666666666685E-2</v>
      </c>
      <c r="M2583" s="22">
        <f t="shared" si="285"/>
        <v>0</v>
      </c>
      <c r="N2583" s="48">
        <v>166</v>
      </c>
      <c r="O2583" s="54" t="str">
        <f>IF(N2583="","",IFERROR(VLOOKUP(N2583,EMPRESAS!$A:$C,3,FALSE),"NAO CADASTRADA"))</f>
        <v>UMAFLEX</v>
      </c>
      <c r="P2583" s="50">
        <v>52</v>
      </c>
      <c r="Q2583" s="54" t="str">
        <f>IF(P2583="","",IFERROR(VLOOKUP(P2583,ATIVIDADES!$A:$C,3,FALSE),"NAO CADASTRADA"))</f>
        <v xml:space="preserve">REVISÃO DPTO PESSOAL </v>
      </c>
      <c r="R2583" s="42">
        <v>4.1666666666666664E-2</v>
      </c>
      <c r="S2583" s="48">
        <v>4</v>
      </c>
      <c r="T2583" s="54" t="str">
        <f>IF(S2583="","",IFERROR(VLOOKUP(S2583,EMPRESAS!$A:$C,3,FALSE),"NAO CADASTRADA"))</f>
        <v>CPSA</v>
      </c>
      <c r="U2583" s="50">
        <v>52</v>
      </c>
      <c r="V2583" s="54" t="str">
        <f>IF(U2583="","",IFERROR(VLOOKUP(U2583,ATIVIDADES!$A:$C,3,FALSE),"NAO CADASTRADA"))</f>
        <v xml:space="preserve">REVISÃO DPTO PESSOAL </v>
      </c>
      <c r="W2583" s="42">
        <v>5.2083333333333336E-2</v>
      </c>
      <c r="X2583" s="48">
        <v>1</v>
      </c>
      <c r="Y2583" s="54" t="str">
        <f>IF(X2583="","",IFERROR(VLOOKUP(X2583,EMPRESAS!$A:$C,3,FALSE),"NAO CADASTRADA"))</f>
        <v>INTELLI</v>
      </c>
      <c r="Z2583" s="50">
        <v>52</v>
      </c>
      <c r="AA2583" s="54" t="str">
        <f>IF(Z2583="","",IFERROR(VLOOKUP(Z2583,ATIVIDADES!$A:$C,3,FALSE),"NAO CADASTRADA"))</f>
        <v xml:space="preserve">REVISÃO DPTO PESSOAL </v>
      </c>
      <c r="AB2583" s="42">
        <v>0.28333333333333333</v>
      </c>
      <c r="AC2583" s="48"/>
      <c r="AD2583" s="54" t="str">
        <f>IF(AC2583="","",IFERROR(VLOOKUP(AC2583,EMPRESAS!$A:$C,3,FALSE),"NAO CADASTRADA"))</f>
        <v/>
      </c>
      <c r="AE2583" s="50"/>
      <c r="AF2583" s="54" t="str">
        <f>IF(AE2583="","",IFERROR(VLOOKUP(AE2583,ATIVIDADES!$A:$C,3,FALSE),"NAO CADASTRADA"))</f>
        <v/>
      </c>
      <c r="AG2583" s="42"/>
      <c r="AH2583" s="48"/>
      <c r="AI2583" s="54" t="str">
        <f>IF(AH2583="","",IFERROR(VLOOKUP(AH2583,EMPRESAS!$A:$C,3,FALSE),"NAO CADASTRADA"))</f>
        <v/>
      </c>
      <c r="AJ2583" s="50"/>
      <c r="AK2583" s="54" t="str">
        <f>IF(AJ2583="","",IFERROR(VLOOKUP(AJ2583,ATIVIDADES!$A:$C,3,FALSE),"NAO CADASTRADA"))</f>
        <v/>
      </c>
      <c r="AL2583" s="42"/>
    </row>
    <row r="2584" spans="1:38" x14ac:dyDescent="0.25">
      <c r="A2584" s="26" t="str">
        <f t="shared" si="282"/>
        <v>OK</v>
      </c>
      <c r="B2584" s="29">
        <f t="shared" si="283"/>
        <v>2487914866</v>
      </c>
      <c r="C2584" s="30">
        <v>44672</v>
      </c>
      <c r="D2584" s="18">
        <f t="shared" si="286"/>
        <v>44652</v>
      </c>
      <c r="E2584" s="19" t="str">
        <f>IF(ISERROR(VLOOKUP(C2584,FERIADOS!$A:$B,1,FALSE)),IF(WEEKDAY(C2584)=1,"Dom",IF(WEEKDAY(C2584)=2,"Seg",IF(WEEKDAY(C2584)=3,"Ter",IF(WEEKDAY(C2584)=4,"Qua",IF(WEEKDAY(C2584)=5,"Qui",IF(WEEKDAY(C2584)=6,"Sex","Sab")))))),"Feriado")</f>
        <v>Feriado</v>
      </c>
      <c r="F2584" s="32"/>
      <c r="G2584" s="33"/>
      <c r="H2584" s="33"/>
      <c r="I2584" s="33"/>
      <c r="J2584" s="21" t="str">
        <f t="shared" si="284"/>
        <v/>
      </c>
      <c r="K2584" s="21">
        <f t="shared" si="280"/>
        <v>0</v>
      </c>
      <c r="L2584" s="21" t="str">
        <f t="shared" si="281"/>
        <v/>
      </c>
      <c r="M2584" s="22" t="str">
        <f t="shared" si="285"/>
        <v/>
      </c>
      <c r="N2584" s="48"/>
      <c r="O2584" s="54" t="str">
        <f>IF(N2584="","",IFERROR(VLOOKUP(N2584,EMPRESAS!$A:$C,3,FALSE),"NAO CADASTRADA"))</f>
        <v/>
      </c>
      <c r="P2584" s="50"/>
      <c r="Q2584" s="54" t="str">
        <f>IF(P2584="","",IFERROR(VLOOKUP(P2584,ATIVIDADES!$A:$C,3,FALSE),"NAO CADASTRADA"))</f>
        <v/>
      </c>
      <c r="R2584" s="42"/>
      <c r="S2584" s="48"/>
      <c r="T2584" s="54" t="str">
        <f>IF(S2584="","",IFERROR(VLOOKUP(S2584,EMPRESAS!$A:$C,3,FALSE),"NAO CADASTRADA"))</f>
        <v/>
      </c>
      <c r="U2584" s="50"/>
      <c r="V2584" s="54" t="str">
        <f>IF(U2584="","",IFERROR(VLOOKUP(U2584,ATIVIDADES!$A:$C,3,FALSE),"NAO CADASTRADA"))</f>
        <v/>
      </c>
      <c r="W2584" s="42"/>
      <c r="X2584" s="48"/>
      <c r="Y2584" s="54" t="str">
        <f>IF(X2584="","",IFERROR(VLOOKUP(X2584,EMPRESAS!$A:$C,3,FALSE),"NAO CADASTRADA"))</f>
        <v/>
      </c>
      <c r="Z2584" s="50"/>
      <c r="AA2584" s="54" t="str">
        <f>IF(Z2584="","",IFERROR(VLOOKUP(Z2584,ATIVIDADES!$A:$C,3,FALSE),"NAO CADASTRADA"))</f>
        <v/>
      </c>
      <c r="AB2584" s="42"/>
      <c r="AC2584" s="48"/>
      <c r="AD2584" s="54" t="str">
        <f>IF(AC2584="","",IFERROR(VLOOKUP(AC2584,EMPRESAS!$A:$C,3,FALSE),"NAO CADASTRADA"))</f>
        <v/>
      </c>
      <c r="AE2584" s="50"/>
      <c r="AF2584" s="54" t="str">
        <f>IF(AE2584="","",IFERROR(VLOOKUP(AE2584,ATIVIDADES!$A:$C,3,FALSE),"NAO CADASTRADA"))</f>
        <v/>
      </c>
      <c r="AG2584" s="42"/>
      <c r="AH2584" s="48"/>
      <c r="AI2584" s="54" t="str">
        <f>IF(AH2584="","",IFERROR(VLOOKUP(AH2584,EMPRESAS!$A:$C,3,FALSE),"NAO CADASTRADA"))</f>
        <v/>
      </c>
      <c r="AJ2584" s="50"/>
      <c r="AK2584" s="54" t="str">
        <f>IF(AJ2584="","",IFERROR(VLOOKUP(AJ2584,ATIVIDADES!$A:$C,3,FALSE),"NAO CADASTRADA"))</f>
        <v/>
      </c>
      <c r="AL2584" s="42"/>
    </row>
    <row r="2585" spans="1:38" x14ac:dyDescent="0.25">
      <c r="A2585" s="26" t="str">
        <f t="shared" si="282"/>
        <v>OK</v>
      </c>
      <c r="B2585" s="29">
        <f t="shared" si="283"/>
        <v>2487914866</v>
      </c>
      <c r="C2585" s="30">
        <v>44673</v>
      </c>
      <c r="D2585" s="18">
        <f t="shared" si="286"/>
        <v>44652</v>
      </c>
      <c r="E2585" s="19" t="str">
        <f>IF(ISERROR(VLOOKUP(C2585,FERIADOS!$A:$B,1,FALSE)),IF(WEEKDAY(C2585)=1,"Dom",IF(WEEKDAY(C2585)=2,"Seg",IF(WEEKDAY(C2585)=3,"Ter",IF(WEEKDAY(C2585)=4,"Qua",IF(WEEKDAY(C2585)=5,"Qui",IF(WEEKDAY(C2585)=6,"Sex","Sab")))))),"Feriado")</f>
        <v>Sex</v>
      </c>
      <c r="F2585" s="32">
        <v>0</v>
      </c>
      <c r="G2585" s="33">
        <v>0</v>
      </c>
      <c r="H2585" s="33">
        <v>0</v>
      </c>
      <c r="I2585" s="33">
        <v>0</v>
      </c>
      <c r="J2585" s="21">
        <f t="shared" si="284"/>
        <v>0</v>
      </c>
      <c r="K2585" s="21">
        <f t="shared" si="280"/>
        <v>0</v>
      </c>
      <c r="L2585" s="21">
        <f t="shared" si="281"/>
        <v>0</v>
      </c>
      <c r="M2585" s="22">
        <f t="shared" si="285"/>
        <v>0.3666666666666667</v>
      </c>
      <c r="N2585" s="48"/>
      <c r="O2585" s="54" t="str">
        <f>IF(N2585="","",IFERROR(VLOOKUP(N2585,EMPRESAS!$A:$C,3,FALSE),"NAO CADASTRADA"))</f>
        <v/>
      </c>
      <c r="P2585" s="50"/>
      <c r="Q2585" s="54" t="str">
        <f>IF(P2585="","",IFERROR(VLOOKUP(P2585,ATIVIDADES!$A:$C,3,FALSE),"NAO CADASTRADA"))</f>
        <v/>
      </c>
      <c r="R2585" s="42"/>
      <c r="S2585" s="48"/>
      <c r="T2585" s="54" t="str">
        <f>IF(S2585="","",IFERROR(VLOOKUP(S2585,EMPRESAS!$A:$C,3,FALSE),"NAO CADASTRADA"))</f>
        <v/>
      </c>
      <c r="U2585" s="50"/>
      <c r="V2585" s="54" t="str">
        <f>IF(U2585="","",IFERROR(VLOOKUP(U2585,ATIVIDADES!$A:$C,3,FALSE),"NAO CADASTRADA"))</f>
        <v/>
      </c>
      <c r="W2585" s="42"/>
      <c r="X2585" s="48"/>
      <c r="Y2585" s="54" t="str">
        <f>IF(X2585="","",IFERROR(VLOOKUP(X2585,EMPRESAS!$A:$C,3,FALSE),"NAO CADASTRADA"))</f>
        <v/>
      </c>
      <c r="Z2585" s="50"/>
      <c r="AA2585" s="54" t="str">
        <f>IF(Z2585="","",IFERROR(VLOOKUP(Z2585,ATIVIDADES!$A:$C,3,FALSE),"NAO CADASTRADA"))</f>
        <v/>
      </c>
      <c r="AB2585" s="42"/>
      <c r="AC2585" s="48"/>
      <c r="AD2585" s="54" t="str">
        <f>IF(AC2585="","",IFERROR(VLOOKUP(AC2585,EMPRESAS!$A:$C,3,FALSE),"NAO CADASTRADA"))</f>
        <v/>
      </c>
      <c r="AE2585" s="50"/>
      <c r="AF2585" s="54" t="str">
        <f>IF(AE2585="","",IFERROR(VLOOKUP(AE2585,ATIVIDADES!$A:$C,3,FALSE),"NAO CADASTRADA"))</f>
        <v/>
      </c>
      <c r="AG2585" s="42"/>
      <c r="AH2585" s="48"/>
      <c r="AI2585" s="54" t="str">
        <f>IF(AH2585="","",IFERROR(VLOOKUP(AH2585,EMPRESAS!$A:$C,3,FALSE),"NAO CADASTRADA"))</f>
        <v/>
      </c>
      <c r="AJ2585" s="50"/>
      <c r="AK2585" s="54" t="str">
        <f>IF(AJ2585="","",IFERROR(VLOOKUP(AJ2585,ATIVIDADES!$A:$C,3,FALSE),"NAO CADASTRADA"))</f>
        <v/>
      </c>
      <c r="AL2585" s="42"/>
    </row>
    <row r="2586" spans="1:38" x14ac:dyDescent="0.25">
      <c r="A2586" s="26" t="str">
        <f t="shared" si="282"/>
        <v>OK</v>
      </c>
      <c r="B2586" s="29">
        <f t="shared" si="283"/>
        <v>2487914866</v>
      </c>
      <c r="C2586" s="30">
        <v>44674</v>
      </c>
      <c r="D2586" s="18">
        <f t="shared" si="286"/>
        <v>44652</v>
      </c>
      <c r="E2586" s="19" t="str">
        <f>IF(ISERROR(VLOOKUP(C2586,FERIADOS!$A:$B,1,FALSE)),IF(WEEKDAY(C2586)=1,"Dom",IF(WEEKDAY(C2586)=2,"Seg",IF(WEEKDAY(C2586)=3,"Ter",IF(WEEKDAY(C2586)=4,"Qua",IF(WEEKDAY(C2586)=5,"Qui",IF(WEEKDAY(C2586)=6,"Sex","Sab")))))),"Feriado")</f>
        <v>Sab</v>
      </c>
      <c r="F2586" s="32"/>
      <c r="G2586" s="33"/>
      <c r="H2586" s="33"/>
      <c r="I2586" s="33"/>
      <c r="J2586" s="21" t="str">
        <f t="shared" si="284"/>
        <v/>
      </c>
      <c r="K2586" s="21">
        <f t="shared" si="280"/>
        <v>0</v>
      </c>
      <c r="L2586" s="21" t="str">
        <f t="shared" si="281"/>
        <v/>
      </c>
      <c r="M2586" s="22" t="str">
        <f t="shared" si="285"/>
        <v/>
      </c>
      <c r="N2586" s="48"/>
      <c r="O2586" s="54" t="str">
        <f>IF(N2586="","",IFERROR(VLOOKUP(N2586,EMPRESAS!$A:$C,3,FALSE),"NAO CADASTRADA"))</f>
        <v/>
      </c>
      <c r="P2586" s="50"/>
      <c r="Q2586" s="54" t="str">
        <f>IF(P2586="","",IFERROR(VLOOKUP(P2586,ATIVIDADES!$A:$C,3,FALSE),"NAO CADASTRADA"))</f>
        <v/>
      </c>
      <c r="R2586" s="42"/>
      <c r="S2586" s="48"/>
      <c r="T2586" s="54" t="str">
        <f>IF(S2586="","",IFERROR(VLOOKUP(S2586,EMPRESAS!$A:$C,3,FALSE),"NAO CADASTRADA"))</f>
        <v/>
      </c>
      <c r="U2586" s="50"/>
      <c r="V2586" s="54" t="str">
        <f>IF(U2586="","",IFERROR(VLOOKUP(U2586,ATIVIDADES!$A:$C,3,FALSE),"NAO CADASTRADA"))</f>
        <v/>
      </c>
      <c r="W2586" s="42"/>
      <c r="X2586" s="48"/>
      <c r="Y2586" s="54" t="str">
        <f>IF(X2586="","",IFERROR(VLOOKUP(X2586,EMPRESAS!$A:$C,3,FALSE),"NAO CADASTRADA"))</f>
        <v/>
      </c>
      <c r="Z2586" s="50"/>
      <c r="AA2586" s="54" t="str">
        <f>IF(Z2586="","",IFERROR(VLOOKUP(Z2586,ATIVIDADES!$A:$C,3,FALSE),"NAO CADASTRADA"))</f>
        <v/>
      </c>
      <c r="AB2586" s="42"/>
      <c r="AC2586" s="48"/>
      <c r="AD2586" s="54" t="str">
        <f>IF(AC2586="","",IFERROR(VLOOKUP(AC2586,EMPRESAS!$A:$C,3,FALSE),"NAO CADASTRADA"))</f>
        <v/>
      </c>
      <c r="AE2586" s="50"/>
      <c r="AF2586" s="54" t="str">
        <f>IF(AE2586="","",IFERROR(VLOOKUP(AE2586,ATIVIDADES!$A:$C,3,FALSE),"NAO CADASTRADA"))</f>
        <v/>
      </c>
      <c r="AG2586" s="42"/>
      <c r="AH2586" s="48"/>
      <c r="AI2586" s="54" t="str">
        <f>IF(AH2586="","",IFERROR(VLOOKUP(AH2586,EMPRESAS!$A:$C,3,FALSE),"NAO CADASTRADA"))</f>
        <v/>
      </c>
      <c r="AJ2586" s="50"/>
      <c r="AK2586" s="54" t="str">
        <f>IF(AJ2586="","",IFERROR(VLOOKUP(AJ2586,ATIVIDADES!$A:$C,3,FALSE),"NAO CADASTRADA"))</f>
        <v/>
      </c>
      <c r="AL2586" s="42"/>
    </row>
    <row r="2587" spans="1:38" x14ac:dyDescent="0.25">
      <c r="A2587" s="26" t="str">
        <f t="shared" si="282"/>
        <v>OK</v>
      </c>
      <c r="B2587" s="29">
        <f t="shared" si="283"/>
        <v>2487914866</v>
      </c>
      <c r="C2587" s="30">
        <v>44675</v>
      </c>
      <c r="D2587" s="18">
        <f t="shared" si="286"/>
        <v>44652</v>
      </c>
      <c r="E2587" s="19" t="str">
        <f>IF(ISERROR(VLOOKUP(C2587,FERIADOS!$A:$B,1,FALSE)),IF(WEEKDAY(C2587)=1,"Dom",IF(WEEKDAY(C2587)=2,"Seg",IF(WEEKDAY(C2587)=3,"Ter",IF(WEEKDAY(C2587)=4,"Qua",IF(WEEKDAY(C2587)=5,"Qui",IF(WEEKDAY(C2587)=6,"Sex","Sab")))))),"Feriado")</f>
        <v>Dom</v>
      </c>
      <c r="F2587" s="32"/>
      <c r="G2587" s="33"/>
      <c r="H2587" s="33"/>
      <c r="I2587" s="33"/>
      <c r="J2587" s="21" t="str">
        <f t="shared" si="284"/>
        <v/>
      </c>
      <c r="K2587" s="21">
        <f t="shared" si="280"/>
        <v>0</v>
      </c>
      <c r="L2587" s="21" t="str">
        <f t="shared" si="281"/>
        <v/>
      </c>
      <c r="M2587" s="22" t="str">
        <f t="shared" si="285"/>
        <v/>
      </c>
      <c r="N2587" s="48"/>
      <c r="O2587" s="54" t="str">
        <f>IF(N2587="","",IFERROR(VLOOKUP(N2587,EMPRESAS!$A:$C,3,FALSE),"NAO CADASTRADA"))</f>
        <v/>
      </c>
      <c r="P2587" s="50"/>
      <c r="Q2587" s="54" t="str">
        <f>IF(P2587="","",IFERROR(VLOOKUP(P2587,ATIVIDADES!$A:$C,3,FALSE),"NAO CADASTRADA"))</f>
        <v/>
      </c>
      <c r="R2587" s="42"/>
      <c r="S2587" s="48"/>
      <c r="T2587" s="54" t="str">
        <f>IF(S2587="","",IFERROR(VLOOKUP(S2587,EMPRESAS!$A:$C,3,FALSE),"NAO CADASTRADA"))</f>
        <v/>
      </c>
      <c r="U2587" s="50"/>
      <c r="V2587" s="54" t="str">
        <f>IF(U2587="","",IFERROR(VLOOKUP(U2587,ATIVIDADES!$A:$C,3,FALSE),"NAO CADASTRADA"))</f>
        <v/>
      </c>
      <c r="W2587" s="42"/>
      <c r="X2587" s="48"/>
      <c r="Y2587" s="54" t="str">
        <f>IF(X2587="","",IFERROR(VLOOKUP(X2587,EMPRESAS!$A:$C,3,FALSE),"NAO CADASTRADA"))</f>
        <v/>
      </c>
      <c r="Z2587" s="50"/>
      <c r="AA2587" s="54" t="str">
        <f>IF(Z2587="","",IFERROR(VLOOKUP(Z2587,ATIVIDADES!$A:$C,3,FALSE),"NAO CADASTRADA"))</f>
        <v/>
      </c>
      <c r="AB2587" s="42"/>
      <c r="AC2587" s="48"/>
      <c r="AD2587" s="54" t="str">
        <f>IF(AC2587="","",IFERROR(VLOOKUP(AC2587,EMPRESAS!$A:$C,3,FALSE),"NAO CADASTRADA"))</f>
        <v/>
      </c>
      <c r="AE2587" s="50"/>
      <c r="AF2587" s="54" t="str">
        <f>IF(AE2587="","",IFERROR(VLOOKUP(AE2587,ATIVIDADES!$A:$C,3,FALSE),"NAO CADASTRADA"))</f>
        <v/>
      </c>
      <c r="AG2587" s="42"/>
      <c r="AH2587" s="48"/>
      <c r="AI2587" s="54" t="str">
        <f>IF(AH2587="","",IFERROR(VLOOKUP(AH2587,EMPRESAS!$A:$C,3,FALSE),"NAO CADASTRADA"))</f>
        <v/>
      </c>
      <c r="AJ2587" s="50"/>
      <c r="AK2587" s="54" t="str">
        <f>IF(AJ2587="","",IFERROR(VLOOKUP(AJ2587,ATIVIDADES!$A:$C,3,FALSE),"NAO CADASTRADA"))</f>
        <v/>
      </c>
      <c r="AL2587" s="42"/>
    </row>
    <row r="2588" spans="1:38" x14ac:dyDescent="0.25">
      <c r="A2588" s="26" t="str">
        <f t="shared" si="282"/>
        <v>OK</v>
      </c>
      <c r="B2588" s="29">
        <f t="shared" si="283"/>
        <v>2487914866</v>
      </c>
      <c r="C2588" s="30">
        <v>44676</v>
      </c>
      <c r="D2588" s="18">
        <f t="shared" si="286"/>
        <v>44652</v>
      </c>
      <c r="E2588" s="19" t="str">
        <f>IF(ISERROR(VLOOKUP(C2588,FERIADOS!$A:$B,1,FALSE)),IF(WEEKDAY(C2588)=1,"Dom",IF(WEEKDAY(C2588)=2,"Seg",IF(WEEKDAY(C2588)=3,"Ter",IF(WEEKDAY(C2588)=4,"Qua",IF(WEEKDAY(C2588)=5,"Qui",IF(WEEKDAY(C2588)=6,"Sex","Sab")))))),"Feriado")</f>
        <v>Seg</v>
      </c>
      <c r="F2588" s="32">
        <v>0.32291666666666669</v>
      </c>
      <c r="G2588" s="33">
        <v>0.5</v>
      </c>
      <c r="H2588" s="33">
        <v>0.54166666666666663</v>
      </c>
      <c r="I2588" s="33">
        <v>0.7416666666666667</v>
      </c>
      <c r="J2588" s="21">
        <f t="shared" si="284"/>
        <v>0.37708333333333338</v>
      </c>
      <c r="K2588" s="21">
        <f t="shared" si="280"/>
        <v>0.37708333333333333</v>
      </c>
      <c r="L2588" s="21">
        <f t="shared" si="281"/>
        <v>1.0416666666666685E-2</v>
      </c>
      <c r="M2588" s="22">
        <f t="shared" si="285"/>
        <v>0</v>
      </c>
      <c r="N2588" s="48">
        <v>140</v>
      </c>
      <c r="O2588" s="54" t="str">
        <f>IF(N2588="","",IFERROR(VLOOKUP(N2588,EMPRESAS!$A:$C,3,FALSE),"NAO CADASTRADA"))</f>
        <v>ROZAC</v>
      </c>
      <c r="P2588" s="50">
        <v>51</v>
      </c>
      <c r="Q2588" s="54" t="str">
        <f>IF(P2588="","",IFERROR(VLOOKUP(P2588,ATIVIDADES!$A:$C,3,FALSE),"NAO CADASTRADA"))</f>
        <v>REUNIÃO RH</v>
      </c>
      <c r="R2588" s="42">
        <v>0.14583333333333334</v>
      </c>
      <c r="S2588" s="48">
        <v>166</v>
      </c>
      <c r="T2588" s="54" t="str">
        <f>IF(S2588="","",IFERROR(VLOOKUP(S2588,EMPRESAS!$A:$C,3,FALSE),"NAO CADASTRADA"))</f>
        <v>UMAFLEX</v>
      </c>
      <c r="U2588" s="50">
        <v>51</v>
      </c>
      <c r="V2588" s="54" t="str">
        <f>IF(U2588="","",IFERROR(VLOOKUP(U2588,ATIVIDADES!$A:$C,3,FALSE),"NAO CADASTRADA"))</f>
        <v>REUNIÃO RH</v>
      </c>
      <c r="W2588" s="42">
        <v>0.14583333333333334</v>
      </c>
      <c r="X2588" s="48">
        <v>1</v>
      </c>
      <c r="Y2588" s="54" t="str">
        <f>IF(X2588="","",IFERROR(VLOOKUP(X2588,EMPRESAS!$A:$C,3,FALSE),"NAO CADASTRADA"))</f>
        <v>INTELLI</v>
      </c>
      <c r="Z2588" s="50">
        <v>52</v>
      </c>
      <c r="AA2588" s="54" t="str">
        <f>IF(Z2588="","",IFERROR(VLOOKUP(Z2588,ATIVIDADES!$A:$C,3,FALSE),"NAO CADASTRADA"))</f>
        <v xml:space="preserve">REVISÃO DPTO PESSOAL </v>
      </c>
      <c r="AB2588" s="42">
        <v>8.5416666666666655E-2</v>
      </c>
      <c r="AC2588" s="48"/>
      <c r="AD2588" s="54" t="str">
        <f>IF(AC2588="","",IFERROR(VLOOKUP(AC2588,EMPRESAS!$A:$C,3,FALSE),"NAO CADASTRADA"))</f>
        <v/>
      </c>
      <c r="AE2588" s="50"/>
      <c r="AF2588" s="54" t="str">
        <f>IF(AE2588="","",IFERROR(VLOOKUP(AE2588,ATIVIDADES!$A:$C,3,FALSE),"NAO CADASTRADA"))</f>
        <v/>
      </c>
      <c r="AG2588" s="42"/>
      <c r="AH2588" s="48"/>
      <c r="AI2588" s="54" t="str">
        <f>IF(AH2588="","",IFERROR(VLOOKUP(AH2588,EMPRESAS!$A:$C,3,FALSE),"NAO CADASTRADA"))</f>
        <v/>
      </c>
      <c r="AJ2588" s="50"/>
      <c r="AK2588" s="54" t="str">
        <f>IF(AJ2588="","",IFERROR(VLOOKUP(AJ2588,ATIVIDADES!$A:$C,3,FALSE),"NAO CADASTRADA"))</f>
        <v/>
      </c>
      <c r="AL2588" s="42"/>
    </row>
    <row r="2589" spans="1:38" x14ac:dyDescent="0.25">
      <c r="A2589" s="26" t="str">
        <f t="shared" si="282"/>
        <v>OK</v>
      </c>
      <c r="B2589" s="29">
        <f t="shared" si="283"/>
        <v>2487914866</v>
      </c>
      <c r="C2589" s="30">
        <v>44677</v>
      </c>
      <c r="D2589" s="18">
        <f t="shared" si="286"/>
        <v>44652</v>
      </c>
      <c r="E2589" s="19" t="str">
        <f>IF(ISERROR(VLOOKUP(C2589,FERIADOS!$A:$B,1,FALSE)),IF(WEEKDAY(C2589)=1,"Dom",IF(WEEKDAY(C2589)=2,"Seg",IF(WEEKDAY(C2589)=3,"Ter",IF(WEEKDAY(C2589)=4,"Qua",IF(WEEKDAY(C2589)=5,"Qui",IF(WEEKDAY(C2589)=6,"Sex","Sab")))))),"Feriado")</f>
        <v>Ter</v>
      </c>
      <c r="F2589" s="32">
        <v>0.32291666666666669</v>
      </c>
      <c r="G2589" s="33">
        <v>0.5</v>
      </c>
      <c r="H2589" s="33">
        <v>0.54166666666666663</v>
      </c>
      <c r="I2589" s="33">
        <v>0.7416666666666667</v>
      </c>
      <c r="J2589" s="21">
        <f t="shared" si="284"/>
        <v>0.37708333333333338</v>
      </c>
      <c r="K2589" s="21">
        <f t="shared" si="280"/>
        <v>0.37708333333333338</v>
      </c>
      <c r="L2589" s="21">
        <f t="shared" si="281"/>
        <v>1.0416666666666685E-2</v>
      </c>
      <c r="M2589" s="22">
        <f t="shared" si="285"/>
        <v>0</v>
      </c>
      <c r="N2589" s="48">
        <v>1</v>
      </c>
      <c r="O2589" s="54" t="str">
        <f>IF(N2589="","",IFERROR(VLOOKUP(N2589,EMPRESAS!$A:$C,3,FALSE),"NAO CADASTRADA"))</f>
        <v>INTELLI</v>
      </c>
      <c r="P2589" s="50">
        <v>52</v>
      </c>
      <c r="Q2589" s="54" t="str">
        <f>IF(P2589="","",IFERROR(VLOOKUP(P2589,ATIVIDADES!$A:$C,3,FALSE),"NAO CADASTRADA"))</f>
        <v xml:space="preserve">REVISÃO DPTO PESSOAL </v>
      </c>
      <c r="R2589" s="42">
        <v>0.3576388888888889</v>
      </c>
      <c r="S2589" s="48">
        <v>4</v>
      </c>
      <c r="T2589" s="54" t="str">
        <f>IF(S2589="","",IFERROR(VLOOKUP(S2589,EMPRESAS!$A:$C,3,FALSE),"NAO CADASTRADA"))</f>
        <v>CPSA</v>
      </c>
      <c r="U2589" s="50">
        <v>51</v>
      </c>
      <c r="V2589" s="54" t="str">
        <f>IF(U2589="","",IFERROR(VLOOKUP(U2589,ATIVIDADES!$A:$C,3,FALSE),"NAO CADASTRADA"))</f>
        <v>REUNIÃO RH</v>
      </c>
      <c r="W2589" s="42">
        <v>1.0416666666666666E-2</v>
      </c>
      <c r="X2589" s="48">
        <v>166</v>
      </c>
      <c r="Y2589" s="54" t="str">
        <f>IF(X2589="","",IFERROR(VLOOKUP(X2589,EMPRESAS!$A:$C,3,FALSE),"NAO CADASTRADA"))</f>
        <v>UMAFLEX</v>
      </c>
      <c r="Z2589" s="50">
        <v>51</v>
      </c>
      <c r="AA2589" s="54" t="str">
        <f>IF(Z2589="","",IFERROR(VLOOKUP(Z2589,ATIVIDADES!$A:$C,3,FALSE),"NAO CADASTRADA"))</f>
        <v>REUNIÃO RH</v>
      </c>
      <c r="AB2589" s="42">
        <v>9.0277777777777787E-3</v>
      </c>
      <c r="AC2589" s="48"/>
      <c r="AD2589" s="54" t="str">
        <f>IF(AC2589="","",IFERROR(VLOOKUP(AC2589,EMPRESAS!$A:$C,3,FALSE),"NAO CADASTRADA"))</f>
        <v/>
      </c>
      <c r="AE2589" s="50"/>
      <c r="AF2589" s="54" t="str">
        <f>IF(AE2589="","",IFERROR(VLOOKUP(AE2589,ATIVIDADES!$A:$C,3,FALSE),"NAO CADASTRADA"))</f>
        <v/>
      </c>
      <c r="AG2589" s="42"/>
      <c r="AH2589" s="48"/>
      <c r="AI2589" s="54" t="str">
        <f>IF(AH2589="","",IFERROR(VLOOKUP(AH2589,EMPRESAS!$A:$C,3,FALSE),"NAO CADASTRADA"))</f>
        <v/>
      </c>
      <c r="AJ2589" s="50"/>
      <c r="AK2589" s="54" t="str">
        <f>IF(AJ2589="","",IFERROR(VLOOKUP(AJ2589,ATIVIDADES!$A:$C,3,FALSE),"NAO CADASTRADA"))</f>
        <v/>
      </c>
      <c r="AL2589" s="42"/>
    </row>
    <row r="2590" spans="1:38" x14ac:dyDescent="0.25">
      <c r="A2590" s="26" t="str">
        <f t="shared" si="282"/>
        <v>OK</v>
      </c>
      <c r="B2590" s="29">
        <f t="shared" si="283"/>
        <v>2487914866</v>
      </c>
      <c r="C2590" s="30">
        <v>44678</v>
      </c>
      <c r="D2590" s="18">
        <f t="shared" si="286"/>
        <v>44652</v>
      </c>
      <c r="E2590" s="19" t="str">
        <f>IF(ISERROR(VLOOKUP(C2590,FERIADOS!$A:$B,1,FALSE)),IF(WEEKDAY(C2590)=1,"Dom",IF(WEEKDAY(C2590)=2,"Seg",IF(WEEKDAY(C2590)=3,"Ter",IF(WEEKDAY(C2590)=4,"Qua",IF(WEEKDAY(C2590)=5,"Qui",IF(WEEKDAY(C2590)=6,"Sex","Sab")))))),"Feriado")</f>
        <v>Qua</v>
      </c>
      <c r="F2590" s="32">
        <v>0.32291666666666669</v>
      </c>
      <c r="G2590" s="33">
        <v>0.5</v>
      </c>
      <c r="H2590" s="33">
        <v>0.54166666666666663</v>
      </c>
      <c r="I2590" s="33">
        <v>0.7416666666666667</v>
      </c>
      <c r="J2590" s="21">
        <f t="shared" si="284"/>
        <v>0.37708333333333338</v>
      </c>
      <c r="K2590" s="21">
        <f t="shared" si="280"/>
        <v>0.37708333333333333</v>
      </c>
      <c r="L2590" s="21">
        <f t="shared" si="281"/>
        <v>1.0416666666666685E-2</v>
      </c>
      <c r="M2590" s="22">
        <f t="shared" si="285"/>
        <v>0</v>
      </c>
      <c r="N2590" s="48">
        <v>166</v>
      </c>
      <c r="O2590" s="54" t="str">
        <f>IF(N2590="","",IFERROR(VLOOKUP(N2590,EMPRESAS!$A:$C,3,FALSE),"NAO CADASTRADA"))</f>
        <v>UMAFLEX</v>
      </c>
      <c r="P2590" s="50">
        <v>51</v>
      </c>
      <c r="Q2590" s="54" t="str">
        <f>IF(P2590="","",IFERROR(VLOOKUP(P2590,ATIVIDADES!$A:$C,3,FALSE),"NAO CADASTRADA"))</f>
        <v>REUNIÃO RH</v>
      </c>
      <c r="R2590" s="42">
        <v>4.1666666666666664E-2</v>
      </c>
      <c r="S2590" s="48">
        <v>166</v>
      </c>
      <c r="T2590" s="54" t="str">
        <f>IF(S2590="","",IFERROR(VLOOKUP(S2590,EMPRESAS!$A:$C,3,FALSE),"NAO CADASTRADA"))</f>
        <v>UMAFLEX</v>
      </c>
      <c r="U2590" s="50">
        <v>52</v>
      </c>
      <c r="V2590" s="54" t="str">
        <f>IF(U2590="","",IFERROR(VLOOKUP(U2590,ATIVIDADES!$A:$C,3,FALSE),"NAO CADASTRADA"))</f>
        <v xml:space="preserve">REVISÃO DPTO PESSOAL </v>
      </c>
      <c r="W2590" s="42">
        <v>0.22916666666666666</v>
      </c>
      <c r="X2590" s="48">
        <v>1</v>
      </c>
      <c r="Y2590" s="54" t="str">
        <f>IF(X2590="","",IFERROR(VLOOKUP(X2590,EMPRESAS!$A:$C,3,FALSE),"NAO CADASTRADA"))</f>
        <v>INTELLI</v>
      </c>
      <c r="Z2590" s="50">
        <v>52</v>
      </c>
      <c r="AA2590" s="54" t="str">
        <f>IF(Z2590="","",IFERROR(VLOOKUP(Z2590,ATIVIDADES!$A:$C,3,FALSE),"NAO CADASTRADA"))</f>
        <v xml:space="preserve">REVISÃO DPTO PESSOAL </v>
      </c>
      <c r="AB2590" s="42">
        <v>0.10625</v>
      </c>
      <c r="AC2590" s="48"/>
      <c r="AD2590" s="54" t="str">
        <f>IF(AC2590="","",IFERROR(VLOOKUP(AC2590,EMPRESAS!$A:$C,3,FALSE),"NAO CADASTRADA"))</f>
        <v/>
      </c>
      <c r="AE2590" s="50"/>
      <c r="AF2590" s="54" t="str">
        <f>IF(AE2590="","",IFERROR(VLOOKUP(AE2590,ATIVIDADES!$A:$C,3,FALSE),"NAO CADASTRADA"))</f>
        <v/>
      </c>
      <c r="AG2590" s="42"/>
      <c r="AH2590" s="48"/>
      <c r="AI2590" s="54" t="str">
        <f>IF(AH2590="","",IFERROR(VLOOKUP(AH2590,EMPRESAS!$A:$C,3,FALSE),"NAO CADASTRADA"))</f>
        <v/>
      </c>
      <c r="AJ2590" s="50"/>
      <c r="AK2590" s="54" t="str">
        <f>IF(AJ2590="","",IFERROR(VLOOKUP(AJ2590,ATIVIDADES!$A:$C,3,FALSE),"NAO CADASTRADA"))</f>
        <v/>
      </c>
      <c r="AL2590" s="42"/>
    </row>
    <row r="2591" spans="1:38" x14ac:dyDescent="0.25">
      <c r="A2591" s="26" t="str">
        <f t="shared" si="282"/>
        <v>OK</v>
      </c>
      <c r="B2591" s="29">
        <f t="shared" si="283"/>
        <v>2487914866</v>
      </c>
      <c r="C2591" s="30">
        <v>44679</v>
      </c>
      <c r="D2591" s="18">
        <f t="shared" si="286"/>
        <v>44652</v>
      </c>
      <c r="E2591" s="19" t="str">
        <f>IF(ISERROR(VLOOKUP(C2591,FERIADOS!$A:$B,1,FALSE)),IF(WEEKDAY(C2591)=1,"Dom",IF(WEEKDAY(C2591)=2,"Seg",IF(WEEKDAY(C2591)=3,"Ter",IF(WEEKDAY(C2591)=4,"Qua",IF(WEEKDAY(C2591)=5,"Qui",IF(WEEKDAY(C2591)=6,"Sex","Sab")))))),"Feriado")</f>
        <v>Qui</v>
      </c>
      <c r="F2591" s="32">
        <v>0.32291666666666669</v>
      </c>
      <c r="G2591" s="33">
        <v>0.5</v>
      </c>
      <c r="H2591" s="33">
        <v>0.54166666666666663</v>
      </c>
      <c r="I2591" s="33">
        <v>0.7416666666666667</v>
      </c>
      <c r="J2591" s="21">
        <f t="shared" si="284"/>
        <v>0.37708333333333338</v>
      </c>
      <c r="K2591" s="21">
        <f t="shared" si="280"/>
        <v>0.37708333333333338</v>
      </c>
      <c r="L2591" s="21">
        <f t="shared" si="281"/>
        <v>1.0416666666666685E-2</v>
      </c>
      <c r="M2591" s="22">
        <f t="shared" si="285"/>
        <v>0</v>
      </c>
      <c r="N2591" s="48">
        <v>166</v>
      </c>
      <c r="O2591" s="54" t="str">
        <f>IF(N2591="","",IFERROR(VLOOKUP(N2591,EMPRESAS!$A:$C,3,FALSE),"NAO CADASTRADA"))</f>
        <v>UMAFLEX</v>
      </c>
      <c r="P2591" s="50">
        <v>51</v>
      </c>
      <c r="Q2591" s="54" t="str">
        <f>IF(P2591="","",IFERROR(VLOOKUP(P2591,ATIVIDADES!$A:$C,3,FALSE),"NAO CADASTRADA"))</f>
        <v>REUNIÃO RH</v>
      </c>
      <c r="R2591" s="42">
        <v>4.1666666666666664E-2</v>
      </c>
      <c r="S2591" s="48">
        <v>166</v>
      </c>
      <c r="T2591" s="54" t="str">
        <f>IF(S2591="","",IFERROR(VLOOKUP(S2591,EMPRESAS!$A:$C,3,FALSE),"NAO CADASTRADA"))</f>
        <v>UMAFLEX</v>
      </c>
      <c r="U2591" s="50">
        <v>52</v>
      </c>
      <c r="V2591" s="54" t="str">
        <f>IF(U2591="","",IFERROR(VLOOKUP(U2591,ATIVIDADES!$A:$C,3,FALSE),"NAO CADASTRADA"))</f>
        <v xml:space="preserve">REVISÃO DPTO PESSOAL </v>
      </c>
      <c r="W2591" s="42">
        <v>0.3354166666666667</v>
      </c>
      <c r="X2591" s="48"/>
      <c r="Y2591" s="54" t="str">
        <f>IF(X2591="","",IFERROR(VLOOKUP(X2591,EMPRESAS!$A:$C,3,FALSE),"NAO CADASTRADA"))</f>
        <v/>
      </c>
      <c r="Z2591" s="50"/>
      <c r="AA2591" s="54" t="str">
        <f>IF(Z2591="","",IFERROR(VLOOKUP(Z2591,ATIVIDADES!$A:$C,3,FALSE),"NAO CADASTRADA"))</f>
        <v/>
      </c>
      <c r="AB2591" s="42"/>
      <c r="AC2591" s="48"/>
      <c r="AD2591" s="54" t="str">
        <f>IF(AC2591="","",IFERROR(VLOOKUP(AC2591,EMPRESAS!$A:$C,3,FALSE),"NAO CADASTRADA"))</f>
        <v/>
      </c>
      <c r="AE2591" s="50"/>
      <c r="AF2591" s="54" t="str">
        <f>IF(AE2591="","",IFERROR(VLOOKUP(AE2591,ATIVIDADES!$A:$C,3,FALSE),"NAO CADASTRADA"))</f>
        <v/>
      </c>
      <c r="AG2591" s="42"/>
      <c r="AH2591" s="48"/>
      <c r="AI2591" s="54" t="str">
        <f>IF(AH2591="","",IFERROR(VLOOKUP(AH2591,EMPRESAS!$A:$C,3,FALSE),"NAO CADASTRADA"))</f>
        <v/>
      </c>
      <c r="AJ2591" s="50"/>
      <c r="AK2591" s="54" t="str">
        <f>IF(AJ2591="","",IFERROR(VLOOKUP(AJ2591,ATIVIDADES!$A:$C,3,FALSE),"NAO CADASTRADA"))</f>
        <v/>
      </c>
      <c r="AL2591" s="42"/>
    </row>
    <row r="2592" spans="1:38" x14ac:dyDescent="0.25">
      <c r="A2592" s="26" t="str">
        <f t="shared" si="282"/>
        <v>OK</v>
      </c>
      <c r="B2592" s="29">
        <f t="shared" si="283"/>
        <v>2487914866</v>
      </c>
      <c r="C2592" s="30">
        <v>44680</v>
      </c>
      <c r="D2592" s="18">
        <f t="shared" si="286"/>
        <v>44652</v>
      </c>
      <c r="E2592" s="19" t="str">
        <f>IF(ISERROR(VLOOKUP(C2592,FERIADOS!$A:$B,1,FALSE)),IF(WEEKDAY(C2592)=1,"Dom",IF(WEEKDAY(C2592)=2,"Seg",IF(WEEKDAY(C2592)=3,"Ter",IF(WEEKDAY(C2592)=4,"Qua",IF(WEEKDAY(C2592)=5,"Qui",IF(WEEKDAY(C2592)=6,"Sex","Sab")))))),"Feriado")</f>
        <v>Sex</v>
      </c>
      <c r="F2592" s="32">
        <v>0.32291666666666669</v>
      </c>
      <c r="G2592" s="33">
        <v>0.5</v>
      </c>
      <c r="H2592" s="33">
        <v>0.54166666666666663</v>
      </c>
      <c r="I2592" s="33">
        <v>0.68958333333333333</v>
      </c>
      <c r="J2592" s="21">
        <f t="shared" si="284"/>
        <v>0.32500000000000001</v>
      </c>
      <c r="K2592" s="21">
        <f t="shared" si="280"/>
        <v>0.32500000000000001</v>
      </c>
      <c r="L2592" s="21">
        <f t="shared" si="281"/>
        <v>0</v>
      </c>
      <c r="M2592" s="22">
        <f t="shared" si="285"/>
        <v>4.1666666666666685E-2</v>
      </c>
      <c r="N2592" s="48">
        <v>166</v>
      </c>
      <c r="O2592" s="54" t="str">
        <f>IF(N2592="","",IFERROR(VLOOKUP(N2592,EMPRESAS!$A:$C,3,FALSE),"NAO CADASTRADA"))</f>
        <v>UMAFLEX</v>
      </c>
      <c r="P2592" s="50">
        <v>51</v>
      </c>
      <c r="Q2592" s="54" t="str">
        <f>IF(P2592="","",IFERROR(VLOOKUP(P2592,ATIVIDADES!$A:$C,3,FALSE),"NAO CADASTRADA"))</f>
        <v>REUNIÃO RH</v>
      </c>
      <c r="R2592" s="42">
        <v>4.1666666666666664E-2</v>
      </c>
      <c r="S2592" s="48">
        <v>166</v>
      </c>
      <c r="T2592" s="54" t="str">
        <f>IF(S2592="","",IFERROR(VLOOKUP(S2592,EMPRESAS!$A:$C,3,FALSE),"NAO CADASTRADA"))</f>
        <v>UMAFLEX</v>
      </c>
      <c r="U2592" s="50">
        <v>52</v>
      </c>
      <c r="V2592" s="54" t="str">
        <f>IF(U2592="","",IFERROR(VLOOKUP(U2592,ATIVIDADES!$A:$C,3,FALSE),"NAO CADASTRADA"))</f>
        <v xml:space="preserve">REVISÃO DPTO PESSOAL </v>
      </c>
      <c r="W2592" s="42">
        <v>0.28333333333333333</v>
      </c>
      <c r="X2592" s="48"/>
      <c r="Y2592" s="54" t="str">
        <f>IF(X2592="","",IFERROR(VLOOKUP(X2592,EMPRESAS!$A:$C,3,FALSE),"NAO CADASTRADA"))</f>
        <v/>
      </c>
      <c r="Z2592" s="50"/>
      <c r="AA2592" s="54" t="str">
        <f>IF(Z2592="","",IFERROR(VLOOKUP(Z2592,ATIVIDADES!$A:$C,3,FALSE),"NAO CADASTRADA"))</f>
        <v/>
      </c>
      <c r="AB2592" s="42"/>
      <c r="AC2592" s="48"/>
      <c r="AD2592" s="54" t="str">
        <f>IF(AC2592="","",IFERROR(VLOOKUP(AC2592,EMPRESAS!$A:$C,3,FALSE),"NAO CADASTRADA"))</f>
        <v/>
      </c>
      <c r="AE2592" s="50"/>
      <c r="AF2592" s="54" t="str">
        <f>IF(AE2592="","",IFERROR(VLOOKUP(AE2592,ATIVIDADES!$A:$C,3,FALSE),"NAO CADASTRADA"))</f>
        <v/>
      </c>
      <c r="AG2592" s="42"/>
      <c r="AH2592" s="48"/>
      <c r="AI2592" s="54" t="str">
        <f>IF(AH2592="","",IFERROR(VLOOKUP(AH2592,EMPRESAS!$A:$C,3,FALSE),"NAO CADASTRADA"))</f>
        <v/>
      </c>
      <c r="AJ2592" s="50"/>
      <c r="AK2592" s="54" t="str">
        <f>IF(AJ2592="","",IFERROR(VLOOKUP(AJ2592,ATIVIDADES!$A:$C,3,FALSE),"NAO CADASTRADA"))</f>
        <v/>
      </c>
      <c r="AL2592" s="42"/>
    </row>
    <row r="2593" spans="1:38" x14ac:dyDescent="0.25">
      <c r="A2593" s="26" t="str">
        <f t="shared" si="282"/>
        <v>OK</v>
      </c>
      <c r="B2593" s="29">
        <f t="shared" si="283"/>
        <v>2487914866</v>
      </c>
      <c r="C2593" s="30">
        <v>44681</v>
      </c>
      <c r="D2593" s="18">
        <f t="shared" si="286"/>
        <v>44652</v>
      </c>
      <c r="E2593" s="19" t="str">
        <f>IF(ISERROR(VLOOKUP(C2593,FERIADOS!$A:$B,1,FALSE)),IF(WEEKDAY(C2593)=1,"Dom",IF(WEEKDAY(C2593)=2,"Seg",IF(WEEKDAY(C2593)=3,"Ter",IF(WEEKDAY(C2593)=4,"Qua",IF(WEEKDAY(C2593)=5,"Qui",IF(WEEKDAY(C2593)=6,"Sex","Sab")))))),"Feriado")</f>
        <v>Sab</v>
      </c>
      <c r="F2593" s="32"/>
      <c r="G2593" s="33"/>
      <c r="H2593" s="33"/>
      <c r="I2593" s="33"/>
      <c r="J2593" s="21" t="str">
        <f t="shared" si="284"/>
        <v/>
      </c>
      <c r="K2593" s="21">
        <f t="shared" si="280"/>
        <v>0</v>
      </c>
      <c r="L2593" s="21" t="str">
        <f t="shared" si="281"/>
        <v/>
      </c>
      <c r="M2593" s="22" t="str">
        <f t="shared" si="285"/>
        <v/>
      </c>
      <c r="N2593" s="48"/>
      <c r="O2593" s="54" t="str">
        <f>IF(N2593="","",IFERROR(VLOOKUP(N2593,EMPRESAS!$A:$C,3,FALSE),"NAO CADASTRADA"))</f>
        <v/>
      </c>
      <c r="P2593" s="50"/>
      <c r="Q2593" s="54" t="str">
        <f>IF(P2593="","",IFERROR(VLOOKUP(P2593,ATIVIDADES!$A:$C,3,FALSE),"NAO CADASTRADA"))</f>
        <v/>
      </c>
      <c r="R2593" s="42"/>
      <c r="S2593" s="48"/>
      <c r="T2593" s="54" t="str">
        <f>IF(S2593="","",IFERROR(VLOOKUP(S2593,EMPRESAS!$A:$C,3,FALSE),"NAO CADASTRADA"))</f>
        <v/>
      </c>
      <c r="U2593" s="50"/>
      <c r="V2593" s="54" t="str">
        <f>IF(U2593="","",IFERROR(VLOOKUP(U2593,ATIVIDADES!$A:$C,3,FALSE),"NAO CADASTRADA"))</f>
        <v/>
      </c>
      <c r="W2593" s="42"/>
      <c r="X2593" s="48"/>
      <c r="Y2593" s="54" t="str">
        <f>IF(X2593="","",IFERROR(VLOOKUP(X2593,EMPRESAS!$A:$C,3,FALSE),"NAO CADASTRADA"))</f>
        <v/>
      </c>
      <c r="Z2593" s="50"/>
      <c r="AA2593" s="54" t="str">
        <f>IF(Z2593="","",IFERROR(VLOOKUP(Z2593,ATIVIDADES!$A:$C,3,FALSE),"NAO CADASTRADA"))</f>
        <v/>
      </c>
      <c r="AB2593" s="42"/>
      <c r="AC2593" s="48"/>
      <c r="AD2593" s="54" t="str">
        <f>IF(AC2593="","",IFERROR(VLOOKUP(AC2593,EMPRESAS!$A:$C,3,FALSE),"NAO CADASTRADA"))</f>
        <v/>
      </c>
      <c r="AE2593" s="50"/>
      <c r="AF2593" s="54" t="str">
        <f>IF(AE2593="","",IFERROR(VLOOKUP(AE2593,ATIVIDADES!$A:$C,3,FALSE),"NAO CADASTRADA"))</f>
        <v/>
      </c>
      <c r="AG2593" s="42"/>
      <c r="AH2593" s="48"/>
      <c r="AI2593" s="54" t="str">
        <f>IF(AH2593="","",IFERROR(VLOOKUP(AH2593,EMPRESAS!$A:$C,3,FALSE),"NAO CADASTRADA"))</f>
        <v/>
      </c>
      <c r="AJ2593" s="50"/>
      <c r="AK2593" s="54" t="str">
        <f>IF(AJ2593="","",IFERROR(VLOOKUP(AJ2593,ATIVIDADES!$A:$C,3,FALSE),"NAO CADASTRADA"))</f>
        <v/>
      </c>
      <c r="AL2593" s="42"/>
    </row>
    <row r="2594" spans="1:38" x14ac:dyDescent="0.25">
      <c r="A2594" s="26" t="str">
        <f t="shared" si="282"/>
        <v>OK</v>
      </c>
      <c r="B2594" s="29">
        <f t="shared" si="283"/>
        <v>2487914866</v>
      </c>
      <c r="C2594" s="30">
        <v>44682</v>
      </c>
      <c r="D2594" s="18">
        <f t="shared" si="286"/>
        <v>44682</v>
      </c>
      <c r="E2594" s="19" t="str">
        <f>IF(ISERROR(VLOOKUP(C2594,FERIADOS!$A:$B,1,FALSE)),IF(WEEKDAY(C2594)=1,"Dom",IF(WEEKDAY(C2594)=2,"Seg",IF(WEEKDAY(C2594)=3,"Ter",IF(WEEKDAY(C2594)=4,"Qua",IF(WEEKDAY(C2594)=5,"Qui",IF(WEEKDAY(C2594)=6,"Sex","Sab")))))),"Feriado")</f>
        <v>Dom</v>
      </c>
      <c r="F2594" s="32"/>
      <c r="G2594" s="33"/>
      <c r="H2594" s="33"/>
      <c r="I2594" s="33"/>
      <c r="J2594" s="21" t="str">
        <f t="shared" si="284"/>
        <v/>
      </c>
      <c r="K2594" s="21">
        <f t="shared" si="280"/>
        <v>0</v>
      </c>
      <c r="L2594" s="21" t="str">
        <f t="shared" si="281"/>
        <v/>
      </c>
      <c r="M2594" s="22" t="str">
        <f t="shared" si="285"/>
        <v/>
      </c>
      <c r="N2594" s="48"/>
      <c r="O2594" s="54" t="str">
        <f>IF(N2594="","",IFERROR(VLOOKUP(N2594,EMPRESAS!$A:$C,3,FALSE),"NAO CADASTRADA"))</f>
        <v/>
      </c>
      <c r="P2594" s="50"/>
      <c r="Q2594" s="54" t="str">
        <f>IF(P2594="","",IFERROR(VLOOKUP(P2594,ATIVIDADES!$A:$C,3,FALSE),"NAO CADASTRADA"))</f>
        <v/>
      </c>
      <c r="R2594" s="42"/>
      <c r="S2594" s="48"/>
      <c r="T2594" s="54" t="str">
        <f>IF(S2594="","",IFERROR(VLOOKUP(S2594,EMPRESAS!$A:$C,3,FALSE),"NAO CADASTRADA"))</f>
        <v/>
      </c>
      <c r="U2594" s="50"/>
      <c r="V2594" s="54" t="str">
        <f>IF(U2594="","",IFERROR(VLOOKUP(U2594,ATIVIDADES!$A:$C,3,FALSE),"NAO CADASTRADA"))</f>
        <v/>
      </c>
      <c r="W2594" s="42"/>
      <c r="X2594" s="48"/>
      <c r="Y2594" s="54" t="str">
        <f>IF(X2594="","",IFERROR(VLOOKUP(X2594,EMPRESAS!$A:$C,3,FALSE),"NAO CADASTRADA"))</f>
        <v/>
      </c>
      <c r="Z2594" s="50"/>
      <c r="AA2594" s="54" t="str">
        <f>IF(Z2594="","",IFERROR(VLOOKUP(Z2594,ATIVIDADES!$A:$C,3,FALSE),"NAO CADASTRADA"))</f>
        <v/>
      </c>
      <c r="AB2594" s="42"/>
      <c r="AC2594" s="48"/>
      <c r="AD2594" s="54" t="str">
        <f>IF(AC2594="","",IFERROR(VLOOKUP(AC2594,EMPRESAS!$A:$C,3,FALSE),"NAO CADASTRADA"))</f>
        <v/>
      </c>
      <c r="AE2594" s="50"/>
      <c r="AF2594" s="54" t="str">
        <f>IF(AE2594="","",IFERROR(VLOOKUP(AE2594,ATIVIDADES!$A:$C,3,FALSE),"NAO CADASTRADA"))</f>
        <v/>
      </c>
      <c r="AG2594" s="42"/>
      <c r="AH2594" s="48"/>
      <c r="AI2594" s="54" t="str">
        <f>IF(AH2594="","",IFERROR(VLOOKUP(AH2594,EMPRESAS!$A:$C,3,FALSE),"NAO CADASTRADA"))</f>
        <v/>
      </c>
      <c r="AJ2594" s="50"/>
      <c r="AK2594" s="54" t="str">
        <f>IF(AJ2594="","",IFERROR(VLOOKUP(AJ2594,ATIVIDADES!$A:$C,3,FALSE),"NAO CADASTRADA"))</f>
        <v/>
      </c>
      <c r="AL2594" s="42"/>
    </row>
    <row r="2595" spans="1:38" x14ac:dyDescent="0.25">
      <c r="A2595" s="26" t="str">
        <f t="shared" si="282"/>
        <v>OK</v>
      </c>
      <c r="B2595" s="29">
        <f t="shared" si="283"/>
        <v>2487914866</v>
      </c>
      <c r="C2595" s="30">
        <v>44683</v>
      </c>
      <c r="D2595" s="18">
        <f t="shared" si="286"/>
        <v>44682</v>
      </c>
      <c r="E2595" s="19" t="str">
        <f>IF(ISERROR(VLOOKUP(C2595,FERIADOS!$A:$B,1,FALSE)),IF(WEEKDAY(C2595)=1,"Dom",IF(WEEKDAY(C2595)=2,"Seg",IF(WEEKDAY(C2595)=3,"Ter",IF(WEEKDAY(C2595)=4,"Qua",IF(WEEKDAY(C2595)=5,"Qui",IF(WEEKDAY(C2595)=6,"Sex","Sab")))))),"Feriado")</f>
        <v>Seg</v>
      </c>
      <c r="F2595" s="32">
        <v>0.32291666666666669</v>
      </c>
      <c r="G2595" s="33">
        <v>0.5</v>
      </c>
      <c r="H2595" s="33">
        <v>0.54166666666666663</v>
      </c>
      <c r="I2595" s="33">
        <v>0.7416666666666667</v>
      </c>
      <c r="J2595" s="21">
        <f t="shared" si="284"/>
        <v>0.37708333333333338</v>
      </c>
      <c r="K2595" s="21">
        <f t="shared" si="280"/>
        <v>0.37708333333333338</v>
      </c>
      <c r="L2595" s="21">
        <f t="shared" si="281"/>
        <v>1.0416666666666685E-2</v>
      </c>
      <c r="M2595" s="22">
        <f t="shared" si="285"/>
        <v>0</v>
      </c>
      <c r="N2595" s="48">
        <v>166</v>
      </c>
      <c r="O2595" s="54" t="str">
        <f>IF(N2595="","",IFERROR(VLOOKUP(N2595,EMPRESAS!$A:$C,3,FALSE),"NAO CADASTRADA"))</f>
        <v>UMAFLEX</v>
      </c>
      <c r="P2595" s="50">
        <v>52</v>
      </c>
      <c r="Q2595" s="54" t="str">
        <f>IF(P2595="","",IFERROR(VLOOKUP(P2595,ATIVIDADES!$A:$C,3,FALSE),"NAO CADASTRADA"))</f>
        <v xml:space="preserve">REVISÃO DPTO PESSOAL </v>
      </c>
      <c r="R2595" s="42">
        <v>0.1388888888888889</v>
      </c>
      <c r="S2595" s="48">
        <v>4</v>
      </c>
      <c r="T2595" s="54" t="str">
        <f>IF(S2595="","",IFERROR(VLOOKUP(S2595,EMPRESAS!$A:$C,3,FALSE),"NAO CADASTRADA"))</f>
        <v>CPSA</v>
      </c>
      <c r="U2595" s="50">
        <v>52</v>
      </c>
      <c r="V2595" s="54" t="str">
        <f>IF(U2595="","",IFERROR(VLOOKUP(U2595,ATIVIDADES!$A:$C,3,FALSE),"NAO CADASTRADA"))</f>
        <v xml:space="preserve">REVISÃO DPTO PESSOAL </v>
      </c>
      <c r="W2595" s="42">
        <v>0.16666666666666666</v>
      </c>
      <c r="X2595" s="48">
        <v>1</v>
      </c>
      <c r="Y2595" s="54" t="str">
        <f>IF(X2595="","",IFERROR(VLOOKUP(X2595,EMPRESAS!$A:$C,3,FALSE),"NAO CADASTRADA"))</f>
        <v>INTELLI</v>
      </c>
      <c r="Z2595" s="50">
        <v>52</v>
      </c>
      <c r="AA2595" s="54" t="str">
        <f>IF(Z2595="","",IFERROR(VLOOKUP(Z2595,ATIVIDADES!$A:$C,3,FALSE),"NAO CADASTRADA"))</f>
        <v xml:space="preserve">REVISÃO DPTO PESSOAL </v>
      </c>
      <c r="AB2595" s="42">
        <v>7.1527777777777787E-2</v>
      </c>
      <c r="AC2595" s="48"/>
      <c r="AD2595" s="54" t="str">
        <f>IF(AC2595="","",IFERROR(VLOOKUP(AC2595,EMPRESAS!$A:$C,3,FALSE),"NAO CADASTRADA"))</f>
        <v/>
      </c>
      <c r="AE2595" s="50"/>
      <c r="AF2595" s="54" t="str">
        <f>IF(AE2595="","",IFERROR(VLOOKUP(AE2595,ATIVIDADES!$A:$C,3,FALSE),"NAO CADASTRADA"))</f>
        <v/>
      </c>
      <c r="AG2595" s="42"/>
      <c r="AH2595" s="48"/>
      <c r="AI2595" s="54" t="str">
        <f>IF(AH2595="","",IFERROR(VLOOKUP(AH2595,EMPRESAS!$A:$C,3,FALSE),"NAO CADASTRADA"))</f>
        <v/>
      </c>
      <c r="AJ2595" s="50"/>
      <c r="AK2595" s="54" t="str">
        <f>IF(AJ2595="","",IFERROR(VLOOKUP(AJ2595,ATIVIDADES!$A:$C,3,FALSE),"NAO CADASTRADA"))</f>
        <v/>
      </c>
      <c r="AL2595" s="42"/>
    </row>
    <row r="2596" spans="1:38" x14ac:dyDescent="0.25">
      <c r="A2596" s="26" t="str">
        <f t="shared" si="282"/>
        <v>OK</v>
      </c>
      <c r="B2596" s="29">
        <f t="shared" si="283"/>
        <v>2487914866</v>
      </c>
      <c r="C2596" s="30">
        <v>44684</v>
      </c>
      <c r="D2596" s="18">
        <f t="shared" si="286"/>
        <v>44682</v>
      </c>
      <c r="E2596" s="19" t="str">
        <f>IF(ISERROR(VLOOKUP(C2596,FERIADOS!$A:$B,1,FALSE)),IF(WEEKDAY(C2596)=1,"Dom",IF(WEEKDAY(C2596)=2,"Seg",IF(WEEKDAY(C2596)=3,"Ter",IF(WEEKDAY(C2596)=4,"Qua",IF(WEEKDAY(C2596)=5,"Qui",IF(WEEKDAY(C2596)=6,"Sex","Sab")))))),"Feriado")</f>
        <v>Ter</v>
      </c>
      <c r="F2596" s="32">
        <v>0.32291666666666669</v>
      </c>
      <c r="G2596" s="33">
        <v>0.5</v>
      </c>
      <c r="H2596" s="33">
        <v>0.54166666666666663</v>
      </c>
      <c r="I2596" s="33">
        <v>0.7416666666666667</v>
      </c>
      <c r="J2596" s="21">
        <f t="shared" si="284"/>
        <v>0.37708333333333338</v>
      </c>
      <c r="K2596" s="21">
        <f t="shared" si="280"/>
        <v>0.37708333333333333</v>
      </c>
      <c r="L2596" s="21">
        <f t="shared" si="281"/>
        <v>1.0416666666666685E-2</v>
      </c>
      <c r="M2596" s="22">
        <f t="shared" si="285"/>
        <v>0</v>
      </c>
      <c r="N2596" s="48">
        <v>159</v>
      </c>
      <c r="O2596" s="54" t="str">
        <f>IF(N2596="","",IFERROR(VLOOKUP(N2596,EMPRESAS!$A:$C,3,FALSE),"NAO CADASTRADA"))</f>
        <v>BERCROM</v>
      </c>
      <c r="P2596" s="50">
        <v>53</v>
      </c>
      <c r="Q2596" s="54" t="str">
        <f>IF(P2596="","",IFERROR(VLOOKUP(P2596,ATIVIDADES!$A:$C,3,FALSE),"NAO CADASTRADA"))</f>
        <v>REVISÃO R.H.</v>
      </c>
      <c r="R2596" s="42">
        <v>4.1666666666666664E-2</v>
      </c>
      <c r="S2596" s="48">
        <v>1</v>
      </c>
      <c r="T2596" s="54" t="str">
        <f>IF(S2596="","",IFERROR(VLOOKUP(S2596,EMPRESAS!$A:$C,3,FALSE),"NAO CADASTRADA"))</f>
        <v>INTELLI</v>
      </c>
      <c r="U2596" s="50">
        <v>52</v>
      </c>
      <c r="V2596" s="54" t="str">
        <f>IF(U2596="","",IFERROR(VLOOKUP(U2596,ATIVIDADES!$A:$C,3,FALSE),"NAO CADASTRADA"))</f>
        <v xml:space="preserve">REVISÃO DPTO PESSOAL </v>
      </c>
      <c r="W2596" s="42">
        <v>5.2083333333333336E-2</v>
      </c>
      <c r="X2596" s="48">
        <v>4</v>
      </c>
      <c r="Y2596" s="54" t="str">
        <f>IF(X2596="","",IFERROR(VLOOKUP(X2596,EMPRESAS!$A:$C,3,FALSE),"NAO CADASTRADA"))</f>
        <v>CPSA</v>
      </c>
      <c r="Z2596" s="50">
        <v>52</v>
      </c>
      <c r="AA2596" s="54" t="str">
        <f>IF(Z2596="","",IFERROR(VLOOKUP(Z2596,ATIVIDADES!$A:$C,3,FALSE),"NAO CADASTRADA"))</f>
        <v xml:space="preserve">REVISÃO DPTO PESSOAL </v>
      </c>
      <c r="AB2596" s="42">
        <v>0.28333333333333333</v>
      </c>
      <c r="AC2596" s="48"/>
      <c r="AD2596" s="54" t="str">
        <f>IF(AC2596="","",IFERROR(VLOOKUP(AC2596,EMPRESAS!$A:$C,3,FALSE),"NAO CADASTRADA"))</f>
        <v/>
      </c>
      <c r="AE2596" s="50"/>
      <c r="AF2596" s="54" t="str">
        <f>IF(AE2596="","",IFERROR(VLOOKUP(AE2596,ATIVIDADES!$A:$C,3,FALSE),"NAO CADASTRADA"))</f>
        <v/>
      </c>
      <c r="AG2596" s="42"/>
      <c r="AH2596" s="48"/>
      <c r="AI2596" s="54" t="str">
        <f>IF(AH2596="","",IFERROR(VLOOKUP(AH2596,EMPRESAS!$A:$C,3,FALSE),"NAO CADASTRADA"))</f>
        <v/>
      </c>
      <c r="AJ2596" s="50"/>
      <c r="AK2596" s="54" t="str">
        <f>IF(AJ2596="","",IFERROR(VLOOKUP(AJ2596,ATIVIDADES!$A:$C,3,FALSE),"NAO CADASTRADA"))</f>
        <v/>
      </c>
      <c r="AL2596" s="42"/>
    </row>
    <row r="2597" spans="1:38" x14ac:dyDescent="0.25">
      <c r="A2597" s="26" t="str">
        <f t="shared" si="282"/>
        <v>OK</v>
      </c>
      <c r="B2597" s="29">
        <f t="shared" si="283"/>
        <v>2487914866</v>
      </c>
      <c r="C2597" s="30">
        <v>44685</v>
      </c>
      <c r="D2597" s="18">
        <f t="shared" si="286"/>
        <v>44682</v>
      </c>
      <c r="E2597" s="19" t="str">
        <f>IF(ISERROR(VLOOKUP(C2597,FERIADOS!$A:$B,1,FALSE)),IF(WEEKDAY(C2597)=1,"Dom",IF(WEEKDAY(C2597)=2,"Seg",IF(WEEKDAY(C2597)=3,"Ter",IF(WEEKDAY(C2597)=4,"Qua",IF(WEEKDAY(C2597)=5,"Qui",IF(WEEKDAY(C2597)=6,"Sex","Sab")))))),"Feriado")</f>
        <v>Qua</v>
      </c>
      <c r="F2597" s="32">
        <v>0.32291666666666669</v>
      </c>
      <c r="G2597" s="33">
        <v>0.5</v>
      </c>
      <c r="H2597" s="33">
        <v>0.54166666666666663</v>
      </c>
      <c r="I2597" s="33">
        <v>0.7416666666666667</v>
      </c>
      <c r="J2597" s="21">
        <f t="shared" si="284"/>
        <v>0.37708333333333338</v>
      </c>
      <c r="K2597" s="21">
        <f t="shared" si="280"/>
        <v>0.37708333333333338</v>
      </c>
      <c r="L2597" s="21">
        <f t="shared" si="281"/>
        <v>1.0416666666666685E-2</v>
      </c>
      <c r="M2597" s="22">
        <f t="shared" si="285"/>
        <v>0</v>
      </c>
      <c r="N2597" s="48">
        <v>4</v>
      </c>
      <c r="O2597" s="54" t="str">
        <f>IF(N2597="","",IFERROR(VLOOKUP(N2597,EMPRESAS!$A:$C,3,FALSE),"NAO CADASTRADA"))</f>
        <v>CPSA</v>
      </c>
      <c r="P2597" s="50">
        <v>51</v>
      </c>
      <c r="Q2597" s="54" t="str">
        <f>IF(P2597="","",IFERROR(VLOOKUP(P2597,ATIVIDADES!$A:$C,3,FALSE),"NAO CADASTRADA"))</f>
        <v>REUNIÃO RH</v>
      </c>
      <c r="R2597" s="42">
        <v>4.1666666666666664E-2</v>
      </c>
      <c r="S2597" s="48">
        <v>4</v>
      </c>
      <c r="T2597" s="54" t="str">
        <f>IF(S2597="","",IFERROR(VLOOKUP(S2597,EMPRESAS!$A:$C,3,FALSE),"NAO CADASTRADA"))</f>
        <v>CPSA</v>
      </c>
      <c r="U2597" s="50">
        <v>52</v>
      </c>
      <c r="V2597" s="54" t="str">
        <f>IF(U2597="","",IFERROR(VLOOKUP(U2597,ATIVIDADES!$A:$C,3,FALSE),"NAO CADASTRADA"))</f>
        <v xml:space="preserve">REVISÃO DPTO PESSOAL </v>
      </c>
      <c r="W2597" s="42">
        <v>0.29375000000000001</v>
      </c>
      <c r="X2597" s="48">
        <v>166</v>
      </c>
      <c r="Y2597" s="54" t="str">
        <f>IF(X2597="","",IFERROR(VLOOKUP(X2597,EMPRESAS!$A:$C,3,FALSE),"NAO CADASTRADA"))</f>
        <v>UMAFLEX</v>
      </c>
      <c r="Z2597" s="50">
        <v>52</v>
      </c>
      <c r="AA2597" s="54" t="str">
        <f>IF(Z2597="","",IFERROR(VLOOKUP(Z2597,ATIVIDADES!$A:$C,3,FALSE),"NAO CADASTRADA"))</f>
        <v xml:space="preserve">REVISÃO DPTO PESSOAL </v>
      </c>
      <c r="AB2597" s="42">
        <v>4.1666666666666664E-2</v>
      </c>
      <c r="AC2597" s="48"/>
      <c r="AD2597" s="54" t="str">
        <f>IF(AC2597="","",IFERROR(VLOOKUP(AC2597,EMPRESAS!$A:$C,3,FALSE),"NAO CADASTRADA"))</f>
        <v/>
      </c>
      <c r="AE2597" s="50"/>
      <c r="AF2597" s="54" t="str">
        <f>IF(AE2597="","",IFERROR(VLOOKUP(AE2597,ATIVIDADES!$A:$C,3,FALSE),"NAO CADASTRADA"))</f>
        <v/>
      </c>
      <c r="AG2597" s="42"/>
      <c r="AH2597" s="48"/>
      <c r="AI2597" s="54" t="str">
        <f>IF(AH2597="","",IFERROR(VLOOKUP(AH2597,EMPRESAS!$A:$C,3,FALSE),"NAO CADASTRADA"))</f>
        <v/>
      </c>
      <c r="AJ2597" s="50"/>
      <c r="AK2597" s="54" t="str">
        <f>IF(AJ2597="","",IFERROR(VLOOKUP(AJ2597,ATIVIDADES!$A:$C,3,FALSE),"NAO CADASTRADA"))</f>
        <v/>
      </c>
      <c r="AL2597" s="42"/>
    </row>
    <row r="2598" spans="1:38" x14ac:dyDescent="0.25">
      <c r="A2598" s="26" t="str">
        <f t="shared" si="282"/>
        <v>OK</v>
      </c>
      <c r="B2598" s="29">
        <f t="shared" si="283"/>
        <v>2487914866</v>
      </c>
      <c r="C2598" s="30">
        <v>44686</v>
      </c>
      <c r="D2598" s="18">
        <f t="shared" si="286"/>
        <v>44682</v>
      </c>
      <c r="E2598" s="19" t="str">
        <f>IF(ISERROR(VLOOKUP(C2598,FERIADOS!$A:$B,1,FALSE)),IF(WEEKDAY(C2598)=1,"Dom",IF(WEEKDAY(C2598)=2,"Seg",IF(WEEKDAY(C2598)=3,"Ter",IF(WEEKDAY(C2598)=4,"Qua",IF(WEEKDAY(C2598)=5,"Qui",IF(WEEKDAY(C2598)=6,"Sex","Sab")))))),"Feriado")</f>
        <v>Qui</v>
      </c>
      <c r="F2598" s="32">
        <v>0.32291666666666669</v>
      </c>
      <c r="G2598" s="33">
        <v>0.5</v>
      </c>
      <c r="H2598" s="33">
        <v>0.54166666666666663</v>
      </c>
      <c r="I2598" s="33">
        <v>0.7416666666666667</v>
      </c>
      <c r="J2598" s="21">
        <f t="shared" si="284"/>
        <v>0.37708333333333338</v>
      </c>
      <c r="K2598" s="21">
        <f t="shared" si="280"/>
        <v>0.37708333333333333</v>
      </c>
      <c r="L2598" s="21">
        <f t="shared" si="281"/>
        <v>1.0416666666666685E-2</v>
      </c>
      <c r="M2598" s="22">
        <f t="shared" si="285"/>
        <v>0</v>
      </c>
      <c r="N2598" s="48">
        <v>4</v>
      </c>
      <c r="O2598" s="54" t="str">
        <f>IF(N2598="","",IFERROR(VLOOKUP(N2598,EMPRESAS!$A:$C,3,FALSE),"NAO CADASTRADA"))</f>
        <v>CPSA</v>
      </c>
      <c r="P2598" s="50">
        <v>52</v>
      </c>
      <c r="Q2598" s="54" t="str">
        <f>IF(P2598="","",IFERROR(VLOOKUP(P2598,ATIVIDADES!$A:$C,3,FALSE),"NAO CADASTRADA"))</f>
        <v xml:space="preserve">REVISÃO DPTO PESSOAL </v>
      </c>
      <c r="R2598" s="42">
        <v>0.31458333333333333</v>
      </c>
      <c r="S2598" s="48">
        <v>100</v>
      </c>
      <c r="T2598" s="54" t="str">
        <f>IF(S2598="","",IFERROR(VLOOKUP(S2598,EMPRESAS!$A:$C,3,FALSE),"NAO CADASTRADA"))</f>
        <v xml:space="preserve">CONTLINE </v>
      </c>
      <c r="U2598" s="50">
        <v>92</v>
      </c>
      <c r="V2598" s="54" t="str">
        <f>IF(U2598="","",IFERROR(VLOOKUP(U2598,ATIVIDADES!$A:$C,3,FALSE),"NAO CADASTRADA"))</f>
        <v>ESTUDO E PESQUISA</v>
      </c>
      <c r="W2598" s="42">
        <v>6.25E-2</v>
      </c>
      <c r="X2598" s="48"/>
      <c r="Y2598" s="54" t="str">
        <f>IF(X2598="","",IFERROR(VLOOKUP(X2598,EMPRESAS!$A:$C,3,FALSE),"NAO CADASTRADA"))</f>
        <v/>
      </c>
      <c r="Z2598" s="50"/>
      <c r="AA2598" s="54" t="str">
        <f>IF(Z2598="","",IFERROR(VLOOKUP(Z2598,ATIVIDADES!$A:$C,3,FALSE),"NAO CADASTRADA"))</f>
        <v/>
      </c>
      <c r="AB2598" s="42"/>
      <c r="AC2598" s="48"/>
      <c r="AD2598" s="54" t="str">
        <f>IF(AC2598="","",IFERROR(VLOOKUP(AC2598,EMPRESAS!$A:$C,3,FALSE),"NAO CADASTRADA"))</f>
        <v/>
      </c>
      <c r="AE2598" s="50"/>
      <c r="AF2598" s="54" t="str">
        <f>IF(AE2598="","",IFERROR(VLOOKUP(AE2598,ATIVIDADES!$A:$C,3,FALSE),"NAO CADASTRADA"))</f>
        <v/>
      </c>
      <c r="AG2598" s="42"/>
      <c r="AH2598" s="48"/>
      <c r="AI2598" s="54" t="str">
        <f>IF(AH2598="","",IFERROR(VLOOKUP(AH2598,EMPRESAS!$A:$C,3,FALSE),"NAO CADASTRADA"))</f>
        <v/>
      </c>
      <c r="AJ2598" s="50"/>
      <c r="AK2598" s="54" t="str">
        <f>IF(AJ2598="","",IFERROR(VLOOKUP(AJ2598,ATIVIDADES!$A:$C,3,FALSE),"NAO CADASTRADA"))</f>
        <v/>
      </c>
      <c r="AL2598" s="42"/>
    </row>
    <row r="2599" spans="1:38" x14ac:dyDescent="0.25">
      <c r="A2599" s="26" t="str">
        <f t="shared" si="282"/>
        <v>OK</v>
      </c>
      <c r="B2599" s="29">
        <f t="shared" si="283"/>
        <v>2487914866</v>
      </c>
      <c r="C2599" s="30">
        <v>44687</v>
      </c>
      <c r="D2599" s="18">
        <f t="shared" si="286"/>
        <v>44682</v>
      </c>
      <c r="E2599" s="19" t="str">
        <f>IF(ISERROR(VLOOKUP(C2599,FERIADOS!$A:$B,1,FALSE)),IF(WEEKDAY(C2599)=1,"Dom",IF(WEEKDAY(C2599)=2,"Seg",IF(WEEKDAY(C2599)=3,"Ter",IF(WEEKDAY(C2599)=4,"Qua",IF(WEEKDAY(C2599)=5,"Qui",IF(WEEKDAY(C2599)=6,"Sex","Sab")))))),"Feriado")</f>
        <v>Sex</v>
      </c>
      <c r="F2599" s="32">
        <v>0.32291666666666669</v>
      </c>
      <c r="G2599" s="33">
        <v>0.5</v>
      </c>
      <c r="H2599" s="33">
        <v>0.54166666666666663</v>
      </c>
      <c r="I2599" s="33">
        <v>0.67013888888888884</v>
      </c>
      <c r="J2599" s="21">
        <f t="shared" si="284"/>
        <v>0.30555555555555552</v>
      </c>
      <c r="K2599" s="21">
        <f t="shared" si="280"/>
        <v>0.30555555555555558</v>
      </c>
      <c r="L2599" s="21">
        <f t="shared" si="281"/>
        <v>0</v>
      </c>
      <c r="M2599" s="22">
        <f t="shared" si="285"/>
        <v>6.1111111111111172E-2</v>
      </c>
      <c r="N2599" s="48">
        <v>4</v>
      </c>
      <c r="O2599" s="54" t="str">
        <f>IF(N2599="","",IFERROR(VLOOKUP(N2599,EMPRESAS!$A:$C,3,FALSE),"NAO CADASTRADA"))</f>
        <v>CPSA</v>
      </c>
      <c r="P2599" s="50">
        <v>51</v>
      </c>
      <c r="Q2599" s="54" t="str">
        <f>IF(P2599="","",IFERROR(VLOOKUP(P2599,ATIVIDADES!$A:$C,3,FALSE),"NAO CADASTRADA"))</f>
        <v>REUNIÃO RH</v>
      </c>
      <c r="R2599" s="42">
        <v>4.1666666666666664E-2</v>
      </c>
      <c r="S2599" s="48">
        <v>4</v>
      </c>
      <c r="T2599" s="54" t="str">
        <f>IF(S2599="","",IFERROR(VLOOKUP(S2599,EMPRESAS!$A:$C,3,FALSE),"NAO CADASTRADA"))</f>
        <v>CPSA</v>
      </c>
      <c r="U2599" s="50">
        <v>52</v>
      </c>
      <c r="V2599" s="54" t="str">
        <f>IF(U2599="","",IFERROR(VLOOKUP(U2599,ATIVIDADES!$A:$C,3,FALSE),"NAO CADASTRADA"))</f>
        <v xml:space="preserve">REVISÃO DPTO PESSOAL </v>
      </c>
      <c r="W2599" s="42">
        <v>0.2638888888888889</v>
      </c>
      <c r="X2599" s="48"/>
      <c r="Y2599" s="54" t="str">
        <f>IF(X2599="","",IFERROR(VLOOKUP(X2599,EMPRESAS!$A:$C,3,FALSE),"NAO CADASTRADA"))</f>
        <v/>
      </c>
      <c r="Z2599" s="50"/>
      <c r="AA2599" s="54" t="str">
        <f>IF(Z2599="","",IFERROR(VLOOKUP(Z2599,ATIVIDADES!$A:$C,3,FALSE),"NAO CADASTRADA"))</f>
        <v/>
      </c>
      <c r="AB2599" s="42"/>
      <c r="AC2599" s="48"/>
      <c r="AD2599" s="54" t="str">
        <f>IF(AC2599="","",IFERROR(VLOOKUP(AC2599,EMPRESAS!$A:$C,3,FALSE),"NAO CADASTRADA"))</f>
        <v/>
      </c>
      <c r="AE2599" s="50"/>
      <c r="AF2599" s="54" t="str">
        <f>IF(AE2599="","",IFERROR(VLOOKUP(AE2599,ATIVIDADES!$A:$C,3,FALSE),"NAO CADASTRADA"))</f>
        <v/>
      </c>
      <c r="AG2599" s="42"/>
      <c r="AH2599" s="48"/>
      <c r="AI2599" s="54" t="str">
        <f>IF(AH2599="","",IFERROR(VLOOKUP(AH2599,EMPRESAS!$A:$C,3,FALSE),"NAO CADASTRADA"))</f>
        <v/>
      </c>
      <c r="AJ2599" s="50"/>
      <c r="AK2599" s="54" t="str">
        <f>IF(AJ2599="","",IFERROR(VLOOKUP(AJ2599,ATIVIDADES!$A:$C,3,FALSE),"NAO CADASTRADA"))</f>
        <v/>
      </c>
      <c r="AL2599" s="42"/>
    </row>
    <row r="2600" spans="1:38" x14ac:dyDescent="0.25">
      <c r="A2600" s="26" t="str">
        <f t="shared" si="282"/>
        <v>OK</v>
      </c>
      <c r="B2600" s="29">
        <f t="shared" si="283"/>
        <v>2487914866</v>
      </c>
      <c r="C2600" s="30">
        <v>44688</v>
      </c>
      <c r="D2600" s="18">
        <f t="shared" si="286"/>
        <v>44682</v>
      </c>
      <c r="E2600" s="19" t="str">
        <f>IF(ISERROR(VLOOKUP(C2600,FERIADOS!$A:$B,1,FALSE)),IF(WEEKDAY(C2600)=1,"Dom",IF(WEEKDAY(C2600)=2,"Seg",IF(WEEKDAY(C2600)=3,"Ter",IF(WEEKDAY(C2600)=4,"Qua",IF(WEEKDAY(C2600)=5,"Qui",IF(WEEKDAY(C2600)=6,"Sex","Sab")))))),"Feriado")</f>
        <v>Sab</v>
      </c>
      <c r="F2600" s="32"/>
      <c r="G2600" s="33"/>
      <c r="H2600" s="33"/>
      <c r="I2600" s="33"/>
      <c r="J2600" s="21" t="str">
        <f t="shared" si="284"/>
        <v/>
      </c>
      <c r="K2600" s="21">
        <f t="shared" si="280"/>
        <v>0</v>
      </c>
      <c r="L2600" s="21" t="str">
        <f t="shared" si="281"/>
        <v/>
      </c>
      <c r="M2600" s="22" t="str">
        <f t="shared" si="285"/>
        <v/>
      </c>
      <c r="N2600" s="48"/>
      <c r="O2600" s="54" t="str">
        <f>IF(N2600="","",IFERROR(VLOOKUP(N2600,EMPRESAS!$A:$C,3,FALSE),"NAO CADASTRADA"))</f>
        <v/>
      </c>
      <c r="P2600" s="50"/>
      <c r="Q2600" s="54" t="str">
        <f>IF(P2600="","",IFERROR(VLOOKUP(P2600,ATIVIDADES!$A:$C,3,FALSE),"NAO CADASTRADA"))</f>
        <v/>
      </c>
      <c r="R2600" s="42"/>
      <c r="S2600" s="48"/>
      <c r="T2600" s="54" t="str">
        <f>IF(S2600="","",IFERROR(VLOOKUP(S2600,EMPRESAS!$A:$C,3,FALSE),"NAO CADASTRADA"))</f>
        <v/>
      </c>
      <c r="U2600" s="50"/>
      <c r="V2600" s="54" t="str">
        <f>IF(U2600="","",IFERROR(VLOOKUP(U2600,ATIVIDADES!$A:$C,3,FALSE),"NAO CADASTRADA"))</f>
        <v/>
      </c>
      <c r="W2600" s="42"/>
      <c r="X2600" s="48"/>
      <c r="Y2600" s="54" t="str">
        <f>IF(X2600="","",IFERROR(VLOOKUP(X2600,EMPRESAS!$A:$C,3,FALSE),"NAO CADASTRADA"))</f>
        <v/>
      </c>
      <c r="Z2600" s="50"/>
      <c r="AA2600" s="54" t="str">
        <f>IF(Z2600="","",IFERROR(VLOOKUP(Z2600,ATIVIDADES!$A:$C,3,FALSE),"NAO CADASTRADA"))</f>
        <v/>
      </c>
      <c r="AB2600" s="42"/>
      <c r="AC2600" s="48"/>
      <c r="AD2600" s="54" t="str">
        <f>IF(AC2600="","",IFERROR(VLOOKUP(AC2600,EMPRESAS!$A:$C,3,FALSE),"NAO CADASTRADA"))</f>
        <v/>
      </c>
      <c r="AE2600" s="50"/>
      <c r="AF2600" s="54" t="str">
        <f>IF(AE2600="","",IFERROR(VLOOKUP(AE2600,ATIVIDADES!$A:$C,3,FALSE),"NAO CADASTRADA"))</f>
        <v/>
      </c>
      <c r="AG2600" s="42"/>
      <c r="AH2600" s="48"/>
      <c r="AI2600" s="54" t="str">
        <f>IF(AH2600="","",IFERROR(VLOOKUP(AH2600,EMPRESAS!$A:$C,3,FALSE),"NAO CADASTRADA"))</f>
        <v/>
      </c>
      <c r="AJ2600" s="50"/>
      <c r="AK2600" s="54" t="str">
        <f>IF(AJ2600="","",IFERROR(VLOOKUP(AJ2600,ATIVIDADES!$A:$C,3,FALSE),"NAO CADASTRADA"))</f>
        <v/>
      </c>
      <c r="AL2600" s="42"/>
    </row>
    <row r="2601" spans="1:38" x14ac:dyDescent="0.25">
      <c r="A2601" s="26" t="str">
        <f t="shared" si="282"/>
        <v>OK</v>
      </c>
      <c r="B2601" s="29">
        <f t="shared" si="283"/>
        <v>2487914866</v>
      </c>
      <c r="C2601" s="30">
        <v>44689</v>
      </c>
      <c r="D2601" s="18">
        <f t="shared" si="286"/>
        <v>44682</v>
      </c>
      <c r="E2601" s="19" t="str">
        <f>IF(ISERROR(VLOOKUP(C2601,FERIADOS!$A:$B,1,FALSE)),IF(WEEKDAY(C2601)=1,"Dom",IF(WEEKDAY(C2601)=2,"Seg",IF(WEEKDAY(C2601)=3,"Ter",IF(WEEKDAY(C2601)=4,"Qua",IF(WEEKDAY(C2601)=5,"Qui",IF(WEEKDAY(C2601)=6,"Sex","Sab")))))),"Feriado")</f>
        <v>Dom</v>
      </c>
      <c r="F2601" s="32"/>
      <c r="G2601" s="33"/>
      <c r="H2601" s="33"/>
      <c r="I2601" s="33"/>
      <c r="J2601" s="21" t="str">
        <f t="shared" si="284"/>
        <v/>
      </c>
      <c r="K2601" s="21">
        <f t="shared" si="280"/>
        <v>0</v>
      </c>
      <c r="L2601" s="21" t="str">
        <f t="shared" si="281"/>
        <v/>
      </c>
      <c r="M2601" s="22" t="str">
        <f t="shared" si="285"/>
        <v/>
      </c>
      <c r="N2601" s="48"/>
      <c r="O2601" s="54" t="str">
        <f>IF(N2601="","",IFERROR(VLOOKUP(N2601,EMPRESAS!$A:$C,3,FALSE),"NAO CADASTRADA"))</f>
        <v/>
      </c>
      <c r="P2601" s="50"/>
      <c r="Q2601" s="54" t="str">
        <f>IF(P2601="","",IFERROR(VLOOKUP(P2601,ATIVIDADES!$A:$C,3,FALSE),"NAO CADASTRADA"))</f>
        <v/>
      </c>
      <c r="R2601" s="42"/>
      <c r="S2601" s="48"/>
      <c r="T2601" s="54" t="str">
        <f>IF(S2601="","",IFERROR(VLOOKUP(S2601,EMPRESAS!$A:$C,3,FALSE),"NAO CADASTRADA"))</f>
        <v/>
      </c>
      <c r="U2601" s="50"/>
      <c r="V2601" s="54" t="str">
        <f>IF(U2601="","",IFERROR(VLOOKUP(U2601,ATIVIDADES!$A:$C,3,FALSE),"NAO CADASTRADA"))</f>
        <v/>
      </c>
      <c r="W2601" s="42"/>
      <c r="X2601" s="48"/>
      <c r="Y2601" s="54" t="str">
        <f>IF(X2601="","",IFERROR(VLOOKUP(X2601,EMPRESAS!$A:$C,3,FALSE),"NAO CADASTRADA"))</f>
        <v/>
      </c>
      <c r="Z2601" s="50"/>
      <c r="AA2601" s="54" t="str">
        <f>IF(Z2601="","",IFERROR(VLOOKUP(Z2601,ATIVIDADES!$A:$C,3,FALSE),"NAO CADASTRADA"))</f>
        <v/>
      </c>
      <c r="AB2601" s="42"/>
      <c r="AC2601" s="48"/>
      <c r="AD2601" s="54" t="str">
        <f>IF(AC2601="","",IFERROR(VLOOKUP(AC2601,EMPRESAS!$A:$C,3,FALSE),"NAO CADASTRADA"))</f>
        <v/>
      </c>
      <c r="AE2601" s="50"/>
      <c r="AF2601" s="54" t="str">
        <f>IF(AE2601="","",IFERROR(VLOOKUP(AE2601,ATIVIDADES!$A:$C,3,FALSE),"NAO CADASTRADA"))</f>
        <v/>
      </c>
      <c r="AG2601" s="42"/>
      <c r="AH2601" s="48"/>
      <c r="AI2601" s="54" t="str">
        <f>IF(AH2601="","",IFERROR(VLOOKUP(AH2601,EMPRESAS!$A:$C,3,FALSE),"NAO CADASTRADA"))</f>
        <v/>
      </c>
      <c r="AJ2601" s="50"/>
      <c r="AK2601" s="54" t="str">
        <f>IF(AJ2601="","",IFERROR(VLOOKUP(AJ2601,ATIVIDADES!$A:$C,3,FALSE),"NAO CADASTRADA"))</f>
        <v/>
      </c>
      <c r="AL2601" s="42"/>
    </row>
    <row r="2602" spans="1:38" x14ac:dyDescent="0.25">
      <c r="A2602" s="26" t="str">
        <f t="shared" si="282"/>
        <v>OK</v>
      </c>
      <c r="B2602" s="29">
        <f t="shared" si="283"/>
        <v>2487914866</v>
      </c>
      <c r="C2602" s="30">
        <v>44690</v>
      </c>
      <c r="D2602" s="18">
        <f t="shared" si="286"/>
        <v>44682</v>
      </c>
      <c r="E2602" s="19" t="str">
        <f>IF(ISERROR(VLOOKUP(C2602,FERIADOS!$A:$B,1,FALSE)),IF(WEEKDAY(C2602)=1,"Dom",IF(WEEKDAY(C2602)=2,"Seg",IF(WEEKDAY(C2602)=3,"Ter",IF(WEEKDAY(C2602)=4,"Qua",IF(WEEKDAY(C2602)=5,"Qui",IF(WEEKDAY(C2602)=6,"Sex","Sab")))))),"Feriado")</f>
        <v>Seg</v>
      </c>
      <c r="F2602" s="32">
        <v>0.32291666666666669</v>
      </c>
      <c r="G2602" s="33">
        <v>0.5</v>
      </c>
      <c r="H2602" s="33">
        <v>0.54166666666666663</v>
      </c>
      <c r="I2602" s="33">
        <v>0.7416666666666667</v>
      </c>
      <c r="J2602" s="21">
        <f t="shared" si="284"/>
        <v>0.37708333333333338</v>
      </c>
      <c r="K2602" s="21">
        <f t="shared" si="280"/>
        <v>0.37708333333333338</v>
      </c>
      <c r="L2602" s="21">
        <f t="shared" si="281"/>
        <v>1.0416666666666685E-2</v>
      </c>
      <c r="M2602" s="22">
        <f t="shared" si="285"/>
        <v>0</v>
      </c>
      <c r="N2602" s="48">
        <v>4</v>
      </c>
      <c r="O2602" s="54" t="str">
        <f>IF(N2602="","",IFERROR(VLOOKUP(N2602,EMPRESAS!$A:$C,3,FALSE),"NAO CADASTRADA"))</f>
        <v>CPSA</v>
      </c>
      <c r="P2602" s="50">
        <v>52</v>
      </c>
      <c r="Q2602" s="54" t="str">
        <f>IF(P2602="","",IFERROR(VLOOKUP(P2602,ATIVIDADES!$A:$C,3,FALSE),"NAO CADASTRADA"))</f>
        <v xml:space="preserve">REVISÃO DPTO PESSOAL </v>
      </c>
      <c r="R2602" s="42">
        <v>0.37708333333333338</v>
      </c>
      <c r="S2602" s="48"/>
      <c r="T2602" s="54" t="str">
        <f>IF(S2602="","",IFERROR(VLOOKUP(S2602,EMPRESAS!$A:$C,3,FALSE),"NAO CADASTRADA"))</f>
        <v/>
      </c>
      <c r="U2602" s="50"/>
      <c r="V2602" s="54" t="str">
        <f>IF(U2602="","",IFERROR(VLOOKUP(U2602,ATIVIDADES!$A:$C,3,FALSE),"NAO CADASTRADA"))</f>
        <v/>
      </c>
      <c r="W2602" s="42"/>
      <c r="X2602" s="48"/>
      <c r="Y2602" s="54" t="str">
        <f>IF(X2602="","",IFERROR(VLOOKUP(X2602,EMPRESAS!$A:$C,3,FALSE),"NAO CADASTRADA"))</f>
        <v/>
      </c>
      <c r="Z2602" s="50"/>
      <c r="AA2602" s="54" t="str">
        <f>IF(Z2602="","",IFERROR(VLOOKUP(Z2602,ATIVIDADES!$A:$C,3,FALSE),"NAO CADASTRADA"))</f>
        <v/>
      </c>
      <c r="AB2602" s="42"/>
      <c r="AC2602" s="48"/>
      <c r="AD2602" s="54" t="str">
        <f>IF(AC2602="","",IFERROR(VLOOKUP(AC2602,EMPRESAS!$A:$C,3,FALSE),"NAO CADASTRADA"))</f>
        <v/>
      </c>
      <c r="AE2602" s="50"/>
      <c r="AF2602" s="54" t="str">
        <f>IF(AE2602="","",IFERROR(VLOOKUP(AE2602,ATIVIDADES!$A:$C,3,FALSE),"NAO CADASTRADA"))</f>
        <v/>
      </c>
      <c r="AG2602" s="42"/>
      <c r="AH2602" s="48"/>
      <c r="AI2602" s="54" t="str">
        <f>IF(AH2602="","",IFERROR(VLOOKUP(AH2602,EMPRESAS!$A:$C,3,FALSE),"NAO CADASTRADA"))</f>
        <v/>
      </c>
      <c r="AJ2602" s="50"/>
      <c r="AK2602" s="54" t="str">
        <f>IF(AJ2602="","",IFERROR(VLOOKUP(AJ2602,ATIVIDADES!$A:$C,3,FALSE),"NAO CADASTRADA"))</f>
        <v/>
      </c>
      <c r="AL2602" s="42"/>
    </row>
    <row r="2603" spans="1:38" x14ac:dyDescent="0.25">
      <c r="A2603" s="26" t="str">
        <f t="shared" si="282"/>
        <v>OK</v>
      </c>
      <c r="B2603" s="29">
        <f t="shared" si="283"/>
        <v>2487914866</v>
      </c>
      <c r="C2603" s="30">
        <v>44691</v>
      </c>
      <c r="D2603" s="18">
        <f t="shared" si="286"/>
        <v>44682</v>
      </c>
      <c r="E2603" s="19" t="str">
        <f>IF(ISERROR(VLOOKUP(C2603,FERIADOS!$A:$B,1,FALSE)),IF(WEEKDAY(C2603)=1,"Dom",IF(WEEKDAY(C2603)=2,"Seg",IF(WEEKDAY(C2603)=3,"Ter",IF(WEEKDAY(C2603)=4,"Qua",IF(WEEKDAY(C2603)=5,"Qui",IF(WEEKDAY(C2603)=6,"Sex","Sab")))))),"Feriado")</f>
        <v>Ter</v>
      </c>
      <c r="F2603" s="32">
        <v>0.32291666666666669</v>
      </c>
      <c r="G2603" s="33">
        <v>0.5</v>
      </c>
      <c r="H2603" s="33">
        <v>0.54166666666666663</v>
      </c>
      <c r="I2603" s="33">
        <v>0.7416666666666667</v>
      </c>
      <c r="J2603" s="21">
        <f t="shared" si="284"/>
        <v>0.37708333333333338</v>
      </c>
      <c r="K2603" s="21">
        <f t="shared" si="280"/>
        <v>0.37708333333333333</v>
      </c>
      <c r="L2603" s="21">
        <f t="shared" si="281"/>
        <v>1.0416666666666685E-2</v>
      </c>
      <c r="M2603" s="22">
        <f t="shared" si="285"/>
        <v>0</v>
      </c>
      <c r="N2603" s="48">
        <v>4</v>
      </c>
      <c r="O2603" s="54" t="str">
        <f>IF(N2603="","",IFERROR(VLOOKUP(N2603,EMPRESAS!$A:$C,3,FALSE),"NAO CADASTRADA"))</f>
        <v>CPSA</v>
      </c>
      <c r="P2603" s="50">
        <v>52</v>
      </c>
      <c r="Q2603" s="54" t="str">
        <f>IF(P2603="","",IFERROR(VLOOKUP(P2603,ATIVIDADES!$A:$C,3,FALSE),"NAO CADASTRADA"))</f>
        <v xml:space="preserve">REVISÃO DPTO PESSOAL </v>
      </c>
      <c r="R2603" s="42">
        <v>0.34930555555555554</v>
      </c>
      <c r="S2603" s="48">
        <v>4</v>
      </c>
      <c r="T2603" s="54" t="str">
        <f>IF(S2603="","",IFERROR(VLOOKUP(S2603,EMPRESAS!$A:$C,3,FALSE),"NAO CADASTRADA"))</f>
        <v>CPSA</v>
      </c>
      <c r="U2603" s="50">
        <v>51</v>
      </c>
      <c r="V2603" s="54" t="str">
        <f>IF(U2603="","",IFERROR(VLOOKUP(U2603,ATIVIDADES!$A:$C,3,FALSE),"NAO CADASTRADA"))</f>
        <v>REUNIÃO RH</v>
      </c>
      <c r="W2603" s="42">
        <v>2.7777777777777776E-2</v>
      </c>
      <c r="X2603" s="48"/>
      <c r="Y2603" s="54" t="str">
        <f>IF(X2603="","",IFERROR(VLOOKUP(X2603,EMPRESAS!$A:$C,3,FALSE),"NAO CADASTRADA"))</f>
        <v/>
      </c>
      <c r="Z2603" s="50"/>
      <c r="AA2603" s="54" t="str">
        <f>IF(Z2603="","",IFERROR(VLOOKUP(Z2603,ATIVIDADES!$A:$C,3,FALSE),"NAO CADASTRADA"))</f>
        <v/>
      </c>
      <c r="AB2603" s="42"/>
      <c r="AC2603" s="48"/>
      <c r="AD2603" s="54" t="str">
        <f>IF(AC2603="","",IFERROR(VLOOKUP(AC2603,EMPRESAS!$A:$C,3,FALSE),"NAO CADASTRADA"))</f>
        <v/>
      </c>
      <c r="AE2603" s="50"/>
      <c r="AF2603" s="54" t="str">
        <f>IF(AE2603="","",IFERROR(VLOOKUP(AE2603,ATIVIDADES!$A:$C,3,FALSE),"NAO CADASTRADA"))</f>
        <v/>
      </c>
      <c r="AG2603" s="42"/>
      <c r="AH2603" s="48"/>
      <c r="AI2603" s="54" t="str">
        <f>IF(AH2603="","",IFERROR(VLOOKUP(AH2603,EMPRESAS!$A:$C,3,FALSE),"NAO CADASTRADA"))</f>
        <v/>
      </c>
      <c r="AJ2603" s="50"/>
      <c r="AK2603" s="54" t="str">
        <f>IF(AJ2603="","",IFERROR(VLOOKUP(AJ2603,ATIVIDADES!$A:$C,3,FALSE),"NAO CADASTRADA"))</f>
        <v/>
      </c>
      <c r="AL2603" s="42"/>
    </row>
    <row r="2604" spans="1:38" x14ac:dyDescent="0.25">
      <c r="A2604" s="26" t="str">
        <f t="shared" si="282"/>
        <v>OK</v>
      </c>
      <c r="B2604" s="29">
        <f t="shared" si="283"/>
        <v>2487914866</v>
      </c>
      <c r="C2604" s="30">
        <v>44692</v>
      </c>
      <c r="D2604" s="18">
        <f t="shared" si="286"/>
        <v>44682</v>
      </c>
      <c r="E2604" s="19" t="str">
        <f>IF(ISERROR(VLOOKUP(C2604,FERIADOS!$A:$B,1,FALSE)),IF(WEEKDAY(C2604)=1,"Dom",IF(WEEKDAY(C2604)=2,"Seg",IF(WEEKDAY(C2604)=3,"Ter",IF(WEEKDAY(C2604)=4,"Qua",IF(WEEKDAY(C2604)=5,"Qui",IF(WEEKDAY(C2604)=6,"Sex","Sab")))))),"Feriado")</f>
        <v>Qua</v>
      </c>
      <c r="F2604" s="32">
        <v>0.32291666666666669</v>
      </c>
      <c r="G2604" s="33">
        <v>0.5</v>
      </c>
      <c r="H2604" s="33">
        <v>0.54166666666666663</v>
      </c>
      <c r="I2604" s="33">
        <v>0.7416666666666667</v>
      </c>
      <c r="J2604" s="21">
        <f t="shared" si="284"/>
        <v>0.37708333333333338</v>
      </c>
      <c r="K2604" s="21">
        <f t="shared" si="280"/>
        <v>0.37708333333333338</v>
      </c>
      <c r="L2604" s="21">
        <f t="shared" si="281"/>
        <v>1.0416666666666685E-2</v>
      </c>
      <c r="M2604" s="22">
        <f t="shared" si="285"/>
        <v>0</v>
      </c>
      <c r="N2604" s="48">
        <v>4</v>
      </c>
      <c r="O2604" s="54" t="str">
        <f>IF(N2604="","",IFERROR(VLOOKUP(N2604,EMPRESAS!$A:$C,3,FALSE),"NAO CADASTRADA"))</f>
        <v>CPSA</v>
      </c>
      <c r="P2604" s="50">
        <v>51</v>
      </c>
      <c r="Q2604" s="54" t="str">
        <f>IF(P2604="","",IFERROR(VLOOKUP(P2604,ATIVIDADES!$A:$C,3,FALSE),"NAO CADASTRADA"))</f>
        <v>REUNIÃO RH</v>
      </c>
      <c r="R2604" s="42">
        <v>2.4305555555555556E-2</v>
      </c>
      <c r="S2604" s="48">
        <v>4</v>
      </c>
      <c r="T2604" s="54" t="str">
        <f>IF(S2604="","",IFERROR(VLOOKUP(S2604,EMPRESAS!$A:$C,3,FALSE),"NAO CADASTRADA"))</f>
        <v>CPSA</v>
      </c>
      <c r="U2604" s="50">
        <v>52</v>
      </c>
      <c r="V2604" s="54" t="str">
        <f>IF(U2604="","",IFERROR(VLOOKUP(U2604,ATIVIDADES!$A:$C,3,FALSE),"NAO CADASTRADA"))</f>
        <v xml:space="preserve">REVISÃO DPTO PESSOAL </v>
      </c>
      <c r="W2604" s="42">
        <v>0.3527777777777778</v>
      </c>
      <c r="X2604" s="48"/>
      <c r="Y2604" s="54" t="str">
        <f>IF(X2604="","",IFERROR(VLOOKUP(X2604,EMPRESAS!$A:$C,3,FALSE),"NAO CADASTRADA"))</f>
        <v/>
      </c>
      <c r="Z2604" s="50"/>
      <c r="AA2604" s="54" t="str">
        <f>IF(Z2604="","",IFERROR(VLOOKUP(Z2604,ATIVIDADES!$A:$C,3,FALSE),"NAO CADASTRADA"))</f>
        <v/>
      </c>
      <c r="AB2604" s="42"/>
      <c r="AC2604" s="48"/>
      <c r="AD2604" s="54" t="str">
        <f>IF(AC2604="","",IFERROR(VLOOKUP(AC2604,EMPRESAS!$A:$C,3,FALSE),"NAO CADASTRADA"))</f>
        <v/>
      </c>
      <c r="AE2604" s="50"/>
      <c r="AF2604" s="54" t="str">
        <f>IF(AE2604="","",IFERROR(VLOOKUP(AE2604,ATIVIDADES!$A:$C,3,FALSE),"NAO CADASTRADA"))</f>
        <v/>
      </c>
      <c r="AG2604" s="42"/>
      <c r="AH2604" s="48"/>
      <c r="AI2604" s="54" t="str">
        <f>IF(AH2604="","",IFERROR(VLOOKUP(AH2604,EMPRESAS!$A:$C,3,FALSE),"NAO CADASTRADA"))</f>
        <v/>
      </c>
      <c r="AJ2604" s="50"/>
      <c r="AK2604" s="54" t="str">
        <f>IF(AJ2604="","",IFERROR(VLOOKUP(AJ2604,ATIVIDADES!$A:$C,3,FALSE),"NAO CADASTRADA"))</f>
        <v/>
      </c>
      <c r="AL2604" s="42"/>
    </row>
    <row r="2605" spans="1:38" x14ac:dyDescent="0.25">
      <c r="A2605" s="26" t="str">
        <f t="shared" si="282"/>
        <v>OK</v>
      </c>
      <c r="B2605" s="29">
        <f t="shared" si="283"/>
        <v>2487914866</v>
      </c>
      <c r="C2605" s="30">
        <v>44693</v>
      </c>
      <c r="D2605" s="18">
        <f t="shared" si="286"/>
        <v>44682</v>
      </c>
      <c r="E2605" s="19" t="str">
        <f>IF(ISERROR(VLOOKUP(C2605,FERIADOS!$A:$B,1,FALSE)),IF(WEEKDAY(C2605)=1,"Dom",IF(WEEKDAY(C2605)=2,"Seg",IF(WEEKDAY(C2605)=3,"Ter",IF(WEEKDAY(C2605)=4,"Qua",IF(WEEKDAY(C2605)=5,"Qui",IF(WEEKDAY(C2605)=6,"Sex","Sab")))))),"Feriado")</f>
        <v>Qui</v>
      </c>
      <c r="F2605" s="32">
        <v>0.32291666666666669</v>
      </c>
      <c r="G2605" s="33">
        <v>0.5</v>
      </c>
      <c r="H2605" s="33">
        <v>0.54166666666666663</v>
      </c>
      <c r="I2605" s="33">
        <v>0.7416666666666667</v>
      </c>
      <c r="J2605" s="21">
        <f t="shared" si="284"/>
        <v>0.37708333333333338</v>
      </c>
      <c r="K2605" s="21">
        <f t="shared" si="280"/>
        <v>0.37708333333333333</v>
      </c>
      <c r="L2605" s="21">
        <f t="shared" si="281"/>
        <v>1.0416666666666685E-2</v>
      </c>
      <c r="M2605" s="22">
        <f t="shared" si="285"/>
        <v>0</v>
      </c>
      <c r="N2605" s="48">
        <v>4</v>
      </c>
      <c r="O2605" s="54" t="str">
        <f>IF(N2605="","",IFERROR(VLOOKUP(N2605,EMPRESAS!$A:$C,3,FALSE),"NAO CADASTRADA"))</f>
        <v>CPSA</v>
      </c>
      <c r="P2605" s="50">
        <v>52</v>
      </c>
      <c r="Q2605" s="54" t="str">
        <f>IF(P2605="","",IFERROR(VLOOKUP(P2605,ATIVIDADES!$A:$C,3,FALSE),"NAO CADASTRADA"))</f>
        <v xml:space="preserve">REVISÃO DPTO PESSOAL </v>
      </c>
      <c r="R2605" s="42">
        <v>0.30069444444444443</v>
      </c>
      <c r="S2605" s="48">
        <v>140</v>
      </c>
      <c r="T2605" s="54" t="str">
        <f>IF(S2605="","",IFERROR(VLOOKUP(S2605,EMPRESAS!$A:$C,3,FALSE),"NAO CADASTRADA"))</f>
        <v>ROZAC</v>
      </c>
      <c r="U2605" s="50">
        <v>52</v>
      </c>
      <c r="V2605" s="54" t="str">
        <f>IF(U2605="","",IFERROR(VLOOKUP(U2605,ATIVIDADES!$A:$C,3,FALSE),"NAO CADASTRADA"))</f>
        <v xml:space="preserve">REVISÃO DPTO PESSOAL </v>
      </c>
      <c r="W2605" s="42">
        <v>3.4722222222222224E-2</v>
      </c>
      <c r="X2605" s="48">
        <v>4</v>
      </c>
      <c r="Y2605" s="54" t="str">
        <f>IF(X2605="","",IFERROR(VLOOKUP(X2605,EMPRESAS!$A:$C,3,FALSE),"NAO CADASTRADA"))</f>
        <v>CPSA</v>
      </c>
      <c r="Z2605" s="50">
        <v>51</v>
      </c>
      <c r="AA2605" s="54" t="str">
        <f>IF(Z2605="","",IFERROR(VLOOKUP(Z2605,ATIVIDADES!$A:$C,3,FALSE),"NAO CADASTRADA"))</f>
        <v>REUNIÃO RH</v>
      </c>
      <c r="AB2605" s="42">
        <v>4.1666666666666664E-2</v>
      </c>
      <c r="AC2605" s="48"/>
      <c r="AD2605" s="54" t="str">
        <f>IF(AC2605="","",IFERROR(VLOOKUP(AC2605,EMPRESAS!$A:$C,3,FALSE),"NAO CADASTRADA"))</f>
        <v/>
      </c>
      <c r="AE2605" s="50"/>
      <c r="AF2605" s="54" t="str">
        <f>IF(AE2605="","",IFERROR(VLOOKUP(AE2605,ATIVIDADES!$A:$C,3,FALSE),"NAO CADASTRADA"))</f>
        <v/>
      </c>
      <c r="AG2605" s="42"/>
      <c r="AH2605" s="48"/>
      <c r="AI2605" s="54" t="str">
        <f>IF(AH2605="","",IFERROR(VLOOKUP(AH2605,EMPRESAS!$A:$C,3,FALSE),"NAO CADASTRADA"))</f>
        <v/>
      </c>
      <c r="AJ2605" s="50"/>
      <c r="AK2605" s="54" t="str">
        <f>IF(AJ2605="","",IFERROR(VLOOKUP(AJ2605,ATIVIDADES!$A:$C,3,FALSE),"NAO CADASTRADA"))</f>
        <v/>
      </c>
      <c r="AL2605" s="42"/>
    </row>
    <row r="2606" spans="1:38" x14ac:dyDescent="0.25">
      <c r="A2606" s="26" t="str">
        <f t="shared" si="282"/>
        <v>OK</v>
      </c>
      <c r="B2606" s="29">
        <f t="shared" si="283"/>
        <v>2487914866</v>
      </c>
      <c r="C2606" s="30">
        <v>44694</v>
      </c>
      <c r="D2606" s="18">
        <f t="shared" si="286"/>
        <v>44682</v>
      </c>
      <c r="E2606" s="19" t="str">
        <f>IF(ISERROR(VLOOKUP(C2606,FERIADOS!$A:$B,1,FALSE)),IF(WEEKDAY(C2606)=1,"Dom",IF(WEEKDAY(C2606)=2,"Seg",IF(WEEKDAY(C2606)=3,"Ter",IF(WEEKDAY(C2606)=4,"Qua",IF(WEEKDAY(C2606)=5,"Qui",IF(WEEKDAY(C2606)=6,"Sex","Sab")))))),"Feriado")</f>
        <v>Sex</v>
      </c>
      <c r="F2606" s="32">
        <v>0.32291666666666669</v>
      </c>
      <c r="G2606" s="33">
        <v>0.5</v>
      </c>
      <c r="H2606" s="33">
        <v>0.54166666666666663</v>
      </c>
      <c r="I2606" s="33">
        <v>0.68958333333333333</v>
      </c>
      <c r="J2606" s="21">
        <f t="shared" si="284"/>
        <v>0.32500000000000001</v>
      </c>
      <c r="K2606" s="21">
        <f t="shared" si="280"/>
        <v>0.32499999999999996</v>
      </c>
      <c r="L2606" s="21">
        <f t="shared" si="281"/>
        <v>0</v>
      </c>
      <c r="M2606" s="22">
        <f t="shared" si="285"/>
        <v>4.1666666666666685E-2</v>
      </c>
      <c r="N2606" s="48">
        <v>4</v>
      </c>
      <c r="O2606" s="54" t="str">
        <f>IF(N2606="","",IFERROR(VLOOKUP(N2606,EMPRESAS!$A:$C,3,FALSE),"NAO CADASTRADA"))</f>
        <v>CPSA</v>
      </c>
      <c r="P2606" s="50">
        <v>52</v>
      </c>
      <c r="Q2606" s="54" t="str">
        <f>IF(P2606="","",IFERROR(VLOOKUP(P2606,ATIVIDADES!$A:$C,3,FALSE),"NAO CADASTRADA"))</f>
        <v xml:space="preserve">REVISÃO DPTO PESSOAL </v>
      </c>
      <c r="R2606" s="42">
        <v>0.30416666666666664</v>
      </c>
      <c r="S2606" s="48">
        <v>166</v>
      </c>
      <c r="T2606" s="54" t="str">
        <f>IF(S2606="","",IFERROR(VLOOKUP(S2606,EMPRESAS!$A:$C,3,FALSE),"NAO CADASTRADA"))</f>
        <v>UMAFLEX</v>
      </c>
      <c r="U2606" s="50">
        <v>51</v>
      </c>
      <c r="V2606" s="54" t="str">
        <f>IF(U2606="","",IFERROR(VLOOKUP(U2606,ATIVIDADES!$A:$C,3,FALSE),"NAO CADASTRADA"))</f>
        <v>REUNIÃO RH</v>
      </c>
      <c r="W2606" s="42">
        <v>2.0833333333333332E-2</v>
      </c>
      <c r="X2606" s="48"/>
      <c r="Y2606" s="54" t="str">
        <f>IF(X2606="","",IFERROR(VLOOKUP(X2606,EMPRESAS!$A:$C,3,FALSE),"NAO CADASTRADA"))</f>
        <v/>
      </c>
      <c r="Z2606" s="50"/>
      <c r="AA2606" s="54" t="str">
        <f>IF(Z2606="","",IFERROR(VLOOKUP(Z2606,ATIVIDADES!$A:$C,3,FALSE),"NAO CADASTRADA"))</f>
        <v/>
      </c>
      <c r="AB2606" s="42"/>
      <c r="AC2606" s="48"/>
      <c r="AD2606" s="54" t="str">
        <f>IF(AC2606="","",IFERROR(VLOOKUP(AC2606,EMPRESAS!$A:$C,3,FALSE),"NAO CADASTRADA"))</f>
        <v/>
      </c>
      <c r="AE2606" s="50"/>
      <c r="AF2606" s="54" t="str">
        <f>IF(AE2606="","",IFERROR(VLOOKUP(AE2606,ATIVIDADES!$A:$C,3,FALSE),"NAO CADASTRADA"))</f>
        <v/>
      </c>
      <c r="AG2606" s="42"/>
      <c r="AH2606" s="48"/>
      <c r="AI2606" s="54" t="str">
        <f>IF(AH2606="","",IFERROR(VLOOKUP(AH2606,EMPRESAS!$A:$C,3,FALSE),"NAO CADASTRADA"))</f>
        <v/>
      </c>
      <c r="AJ2606" s="50"/>
      <c r="AK2606" s="54" t="str">
        <f>IF(AJ2606="","",IFERROR(VLOOKUP(AJ2606,ATIVIDADES!$A:$C,3,FALSE),"NAO CADASTRADA"))</f>
        <v/>
      </c>
      <c r="AL2606" s="42"/>
    </row>
    <row r="2607" spans="1:38" x14ac:dyDescent="0.25">
      <c r="A2607" s="26" t="str">
        <f t="shared" si="282"/>
        <v>OK</v>
      </c>
      <c r="B2607" s="29">
        <f t="shared" si="283"/>
        <v>2487914866</v>
      </c>
      <c r="C2607" s="30">
        <v>44695</v>
      </c>
      <c r="D2607" s="18">
        <f t="shared" si="286"/>
        <v>44682</v>
      </c>
      <c r="E2607" s="19" t="str">
        <f>IF(ISERROR(VLOOKUP(C2607,FERIADOS!$A:$B,1,FALSE)),IF(WEEKDAY(C2607)=1,"Dom",IF(WEEKDAY(C2607)=2,"Seg",IF(WEEKDAY(C2607)=3,"Ter",IF(WEEKDAY(C2607)=4,"Qua",IF(WEEKDAY(C2607)=5,"Qui",IF(WEEKDAY(C2607)=6,"Sex","Sab")))))),"Feriado")</f>
        <v>Sab</v>
      </c>
      <c r="F2607" s="32"/>
      <c r="G2607" s="33"/>
      <c r="H2607" s="33"/>
      <c r="I2607" s="33"/>
      <c r="J2607" s="21" t="str">
        <f t="shared" si="284"/>
        <v/>
      </c>
      <c r="K2607" s="21">
        <f t="shared" si="280"/>
        <v>0</v>
      </c>
      <c r="L2607" s="21" t="str">
        <f t="shared" si="281"/>
        <v/>
      </c>
      <c r="M2607" s="22" t="str">
        <f t="shared" si="285"/>
        <v/>
      </c>
      <c r="N2607" s="48"/>
      <c r="O2607" s="54" t="str">
        <f>IF(N2607="","",IFERROR(VLOOKUP(N2607,EMPRESAS!$A:$C,3,FALSE),"NAO CADASTRADA"))</f>
        <v/>
      </c>
      <c r="P2607" s="50"/>
      <c r="Q2607" s="54" t="str">
        <f>IF(P2607="","",IFERROR(VLOOKUP(P2607,ATIVIDADES!$A:$C,3,FALSE),"NAO CADASTRADA"))</f>
        <v/>
      </c>
      <c r="R2607" s="42"/>
      <c r="S2607" s="48"/>
      <c r="T2607" s="54" t="str">
        <f>IF(S2607="","",IFERROR(VLOOKUP(S2607,EMPRESAS!$A:$C,3,FALSE),"NAO CADASTRADA"))</f>
        <v/>
      </c>
      <c r="U2607" s="50"/>
      <c r="V2607" s="54" t="str">
        <f>IF(U2607="","",IFERROR(VLOOKUP(U2607,ATIVIDADES!$A:$C,3,FALSE),"NAO CADASTRADA"))</f>
        <v/>
      </c>
      <c r="W2607" s="42"/>
      <c r="X2607" s="48"/>
      <c r="Y2607" s="54" t="str">
        <f>IF(X2607="","",IFERROR(VLOOKUP(X2607,EMPRESAS!$A:$C,3,FALSE),"NAO CADASTRADA"))</f>
        <v/>
      </c>
      <c r="Z2607" s="50"/>
      <c r="AA2607" s="54" t="str">
        <f>IF(Z2607="","",IFERROR(VLOOKUP(Z2607,ATIVIDADES!$A:$C,3,FALSE),"NAO CADASTRADA"))</f>
        <v/>
      </c>
      <c r="AB2607" s="42"/>
      <c r="AC2607" s="48"/>
      <c r="AD2607" s="54" t="str">
        <f>IF(AC2607="","",IFERROR(VLOOKUP(AC2607,EMPRESAS!$A:$C,3,FALSE),"NAO CADASTRADA"))</f>
        <v/>
      </c>
      <c r="AE2607" s="50"/>
      <c r="AF2607" s="54" t="str">
        <f>IF(AE2607="","",IFERROR(VLOOKUP(AE2607,ATIVIDADES!$A:$C,3,FALSE),"NAO CADASTRADA"))</f>
        <v/>
      </c>
      <c r="AG2607" s="42"/>
      <c r="AH2607" s="48"/>
      <c r="AI2607" s="54" t="str">
        <f>IF(AH2607="","",IFERROR(VLOOKUP(AH2607,EMPRESAS!$A:$C,3,FALSE),"NAO CADASTRADA"))</f>
        <v/>
      </c>
      <c r="AJ2607" s="50"/>
      <c r="AK2607" s="54" t="str">
        <f>IF(AJ2607="","",IFERROR(VLOOKUP(AJ2607,ATIVIDADES!$A:$C,3,FALSE),"NAO CADASTRADA"))</f>
        <v/>
      </c>
      <c r="AL2607" s="42"/>
    </row>
    <row r="2608" spans="1:38" x14ac:dyDescent="0.25">
      <c r="A2608" s="26" t="str">
        <f t="shared" si="282"/>
        <v>OK</v>
      </c>
      <c r="B2608" s="29">
        <f t="shared" si="283"/>
        <v>2487914866</v>
      </c>
      <c r="C2608" s="30">
        <v>44696</v>
      </c>
      <c r="D2608" s="18">
        <f t="shared" si="286"/>
        <v>44682</v>
      </c>
      <c r="E2608" s="19" t="str">
        <f>IF(ISERROR(VLOOKUP(C2608,FERIADOS!$A:$B,1,FALSE)),IF(WEEKDAY(C2608)=1,"Dom",IF(WEEKDAY(C2608)=2,"Seg",IF(WEEKDAY(C2608)=3,"Ter",IF(WEEKDAY(C2608)=4,"Qua",IF(WEEKDAY(C2608)=5,"Qui",IF(WEEKDAY(C2608)=6,"Sex","Sab")))))),"Feriado")</f>
        <v>Dom</v>
      </c>
      <c r="F2608" s="32"/>
      <c r="G2608" s="33"/>
      <c r="H2608" s="33"/>
      <c r="I2608" s="33"/>
      <c r="J2608" s="21" t="str">
        <f t="shared" si="284"/>
        <v/>
      </c>
      <c r="K2608" s="21">
        <f t="shared" si="280"/>
        <v>0</v>
      </c>
      <c r="L2608" s="21" t="str">
        <f t="shared" si="281"/>
        <v/>
      </c>
      <c r="M2608" s="22" t="str">
        <f t="shared" si="285"/>
        <v/>
      </c>
      <c r="N2608" s="48"/>
      <c r="O2608" s="54" t="str">
        <f>IF(N2608="","",IFERROR(VLOOKUP(N2608,EMPRESAS!$A:$C,3,FALSE),"NAO CADASTRADA"))</f>
        <v/>
      </c>
      <c r="P2608" s="50"/>
      <c r="Q2608" s="54" t="str">
        <f>IF(P2608="","",IFERROR(VLOOKUP(P2608,ATIVIDADES!$A:$C,3,FALSE),"NAO CADASTRADA"))</f>
        <v/>
      </c>
      <c r="R2608" s="42"/>
      <c r="S2608" s="48"/>
      <c r="T2608" s="54" t="str">
        <f>IF(S2608="","",IFERROR(VLOOKUP(S2608,EMPRESAS!$A:$C,3,FALSE),"NAO CADASTRADA"))</f>
        <v/>
      </c>
      <c r="U2608" s="50"/>
      <c r="V2608" s="54" t="str">
        <f>IF(U2608="","",IFERROR(VLOOKUP(U2608,ATIVIDADES!$A:$C,3,FALSE),"NAO CADASTRADA"))</f>
        <v/>
      </c>
      <c r="W2608" s="42"/>
      <c r="X2608" s="48"/>
      <c r="Y2608" s="54" t="str">
        <f>IF(X2608="","",IFERROR(VLOOKUP(X2608,EMPRESAS!$A:$C,3,FALSE),"NAO CADASTRADA"))</f>
        <v/>
      </c>
      <c r="Z2608" s="50"/>
      <c r="AA2608" s="54" t="str">
        <f>IF(Z2608="","",IFERROR(VLOOKUP(Z2608,ATIVIDADES!$A:$C,3,FALSE),"NAO CADASTRADA"))</f>
        <v/>
      </c>
      <c r="AB2608" s="42"/>
      <c r="AC2608" s="48"/>
      <c r="AD2608" s="54" t="str">
        <f>IF(AC2608="","",IFERROR(VLOOKUP(AC2608,EMPRESAS!$A:$C,3,FALSE),"NAO CADASTRADA"))</f>
        <v/>
      </c>
      <c r="AE2608" s="50"/>
      <c r="AF2608" s="54" t="str">
        <f>IF(AE2608="","",IFERROR(VLOOKUP(AE2608,ATIVIDADES!$A:$C,3,FALSE),"NAO CADASTRADA"))</f>
        <v/>
      </c>
      <c r="AG2608" s="42"/>
      <c r="AH2608" s="48"/>
      <c r="AI2608" s="54" t="str">
        <f>IF(AH2608="","",IFERROR(VLOOKUP(AH2608,EMPRESAS!$A:$C,3,FALSE),"NAO CADASTRADA"))</f>
        <v/>
      </c>
      <c r="AJ2608" s="50"/>
      <c r="AK2608" s="54" t="str">
        <f>IF(AJ2608="","",IFERROR(VLOOKUP(AJ2608,ATIVIDADES!$A:$C,3,FALSE),"NAO CADASTRADA"))</f>
        <v/>
      </c>
      <c r="AL2608" s="42"/>
    </row>
    <row r="2609" spans="1:38" x14ac:dyDescent="0.25">
      <c r="A2609" s="26" t="str">
        <f t="shared" si="282"/>
        <v>OK</v>
      </c>
      <c r="B2609" s="29">
        <f t="shared" si="283"/>
        <v>2487914866</v>
      </c>
      <c r="C2609" s="30">
        <v>44697</v>
      </c>
      <c r="D2609" s="18">
        <f t="shared" si="286"/>
        <v>44682</v>
      </c>
      <c r="E2609" s="19" t="str">
        <f>IF(ISERROR(VLOOKUP(C2609,FERIADOS!$A:$B,1,FALSE)),IF(WEEKDAY(C2609)=1,"Dom",IF(WEEKDAY(C2609)=2,"Seg",IF(WEEKDAY(C2609)=3,"Ter",IF(WEEKDAY(C2609)=4,"Qua",IF(WEEKDAY(C2609)=5,"Qui",IF(WEEKDAY(C2609)=6,"Sex","Sab")))))),"Feriado")</f>
        <v>Seg</v>
      </c>
      <c r="F2609" s="32">
        <v>0.32291666666666669</v>
      </c>
      <c r="G2609" s="33">
        <v>0.5</v>
      </c>
      <c r="H2609" s="33">
        <v>0.54166666666666663</v>
      </c>
      <c r="I2609" s="33">
        <v>0.7416666666666667</v>
      </c>
      <c r="J2609" s="21">
        <f t="shared" si="284"/>
        <v>0.37708333333333338</v>
      </c>
      <c r="K2609" s="21">
        <f t="shared" si="280"/>
        <v>0.37708333333333333</v>
      </c>
      <c r="L2609" s="21">
        <f t="shared" si="281"/>
        <v>1.0416666666666685E-2</v>
      </c>
      <c r="M2609" s="22">
        <f t="shared" si="285"/>
        <v>0</v>
      </c>
      <c r="N2609" s="48">
        <v>50</v>
      </c>
      <c r="O2609" s="54" t="str">
        <f>IF(N2609="","",IFERROR(VLOOKUP(N2609,EMPRESAS!$A:$C,3,FALSE),"NAO CADASTRADA"))</f>
        <v>SIMIONATO</v>
      </c>
      <c r="P2609" s="50">
        <v>84</v>
      </c>
      <c r="Q2609" s="54" t="str">
        <f>IF(P2609="","",IFERROR(VLOOKUP(P2609,ATIVIDADES!$A:$C,3,FALSE),"NAO CADASTRADA"))</f>
        <v>TI</v>
      </c>
      <c r="R2609" s="42">
        <v>0.15972222222222224</v>
      </c>
      <c r="S2609" s="48">
        <v>4</v>
      </c>
      <c r="T2609" s="54" t="str">
        <f>IF(S2609="","",IFERROR(VLOOKUP(S2609,EMPRESAS!$A:$C,3,FALSE),"NAO CADASTRADA"))</f>
        <v>CPSA</v>
      </c>
      <c r="U2609" s="50">
        <v>52</v>
      </c>
      <c r="V2609" s="54" t="str">
        <f>IF(U2609="","",IFERROR(VLOOKUP(U2609,ATIVIDADES!$A:$C,3,FALSE),"NAO CADASTRADA"))</f>
        <v xml:space="preserve">REVISÃO DPTO PESSOAL </v>
      </c>
      <c r="W2609" s="42">
        <v>0.21736111111111112</v>
      </c>
      <c r="X2609" s="48"/>
      <c r="Y2609" s="54" t="str">
        <f>IF(X2609="","",IFERROR(VLOOKUP(X2609,EMPRESAS!$A:$C,3,FALSE),"NAO CADASTRADA"))</f>
        <v/>
      </c>
      <c r="Z2609" s="50"/>
      <c r="AA2609" s="54" t="str">
        <f>IF(Z2609="","",IFERROR(VLOOKUP(Z2609,ATIVIDADES!$A:$C,3,FALSE),"NAO CADASTRADA"))</f>
        <v/>
      </c>
      <c r="AB2609" s="42"/>
      <c r="AC2609" s="48"/>
      <c r="AD2609" s="54" t="str">
        <f>IF(AC2609="","",IFERROR(VLOOKUP(AC2609,EMPRESAS!$A:$C,3,FALSE),"NAO CADASTRADA"))</f>
        <v/>
      </c>
      <c r="AE2609" s="50"/>
      <c r="AF2609" s="54" t="str">
        <f>IF(AE2609="","",IFERROR(VLOOKUP(AE2609,ATIVIDADES!$A:$C,3,FALSE),"NAO CADASTRADA"))</f>
        <v/>
      </c>
      <c r="AG2609" s="42"/>
      <c r="AH2609" s="48"/>
      <c r="AI2609" s="54" t="str">
        <f>IF(AH2609="","",IFERROR(VLOOKUP(AH2609,EMPRESAS!$A:$C,3,FALSE),"NAO CADASTRADA"))</f>
        <v/>
      </c>
      <c r="AJ2609" s="50"/>
      <c r="AK2609" s="54" t="str">
        <f>IF(AJ2609="","",IFERROR(VLOOKUP(AJ2609,ATIVIDADES!$A:$C,3,FALSE),"NAO CADASTRADA"))</f>
        <v/>
      </c>
      <c r="AL2609" s="42"/>
    </row>
    <row r="2610" spans="1:38" x14ac:dyDescent="0.25">
      <c r="A2610" s="26" t="str">
        <f t="shared" si="282"/>
        <v>OK</v>
      </c>
      <c r="B2610" s="29">
        <f t="shared" si="283"/>
        <v>2487914866</v>
      </c>
      <c r="C2610" s="30">
        <v>44698</v>
      </c>
      <c r="D2610" s="18">
        <f t="shared" si="286"/>
        <v>44682</v>
      </c>
      <c r="E2610" s="19" t="str">
        <f>IF(ISERROR(VLOOKUP(C2610,FERIADOS!$A:$B,1,FALSE)),IF(WEEKDAY(C2610)=1,"Dom",IF(WEEKDAY(C2610)=2,"Seg",IF(WEEKDAY(C2610)=3,"Ter",IF(WEEKDAY(C2610)=4,"Qua",IF(WEEKDAY(C2610)=5,"Qui",IF(WEEKDAY(C2610)=6,"Sex","Sab")))))),"Feriado")</f>
        <v>Ter</v>
      </c>
      <c r="F2610" s="32">
        <v>0.32291666666666669</v>
      </c>
      <c r="G2610" s="33">
        <v>0.5</v>
      </c>
      <c r="H2610" s="33">
        <v>0.54166666666666663</v>
      </c>
      <c r="I2610" s="33">
        <v>0.7416666666666667</v>
      </c>
      <c r="J2610" s="21">
        <f t="shared" si="284"/>
        <v>0.37708333333333338</v>
      </c>
      <c r="K2610" s="21">
        <f t="shared" si="280"/>
        <v>0.37708333333333338</v>
      </c>
      <c r="L2610" s="21">
        <f t="shared" si="281"/>
        <v>1.0416666666666685E-2</v>
      </c>
      <c r="M2610" s="22">
        <f t="shared" si="285"/>
        <v>0</v>
      </c>
      <c r="N2610" s="48">
        <v>4</v>
      </c>
      <c r="O2610" s="54" t="str">
        <f>IF(N2610="","",IFERROR(VLOOKUP(N2610,EMPRESAS!$A:$C,3,FALSE),"NAO CADASTRADA"))</f>
        <v>CPSA</v>
      </c>
      <c r="P2610" s="50">
        <v>51</v>
      </c>
      <c r="Q2610" s="54" t="str">
        <f>IF(P2610="","",IFERROR(VLOOKUP(P2610,ATIVIDADES!$A:$C,3,FALSE),"NAO CADASTRADA"))</f>
        <v>REUNIÃO RH</v>
      </c>
      <c r="R2610" s="42">
        <v>4.1666666666666664E-2</v>
      </c>
      <c r="S2610" s="48">
        <v>4</v>
      </c>
      <c r="T2610" s="54" t="str">
        <f>IF(S2610="","",IFERROR(VLOOKUP(S2610,EMPRESAS!$A:$C,3,FALSE),"NAO CADASTRADA"))</f>
        <v>CPSA</v>
      </c>
      <c r="U2610" s="50">
        <v>52</v>
      </c>
      <c r="V2610" s="54" t="str">
        <f>IF(U2610="","",IFERROR(VLOOKUP(U2610,ATIVIDADES!$A:$C,3,FALSE),"NAO CADASTRADA"))</f>
        <v xml:space="preserve">REVISÃO DPTO PESSOAL </v>
      </c>
      <c r="W2610" s="42">
        <v>0.3354166666666667</v>
      </c>
      <c r="X2610" s="48"/>
      <c r="Y2610" s="54" t="str">
        <f>IF(X2610="","",IFERROR(VLOOKUP(X2610,EMPRESAS!$A:$C,3,FALSE),"NAO CADASTRADA"))</f>
        <v/>
      </c>
      <c r="Z2610" s="50"/>
      <c r="AA2610" s="54" t="str">
        <f>IF(Z2610="","",IFERROR(VLOOKUP(Z2610,ATIVIDADES!$A:$C,3,FALSE),"NAO CADASTRADA"))</f>
        <v/>
      </c>
      <c r="AB2610" s="42"/>
      <c r="AC2610" s="48"/>
      <c r="AD2610" s="54" t="str">
        <f>IF(AC2610="","",IFERROR(VLOOKUP(AC2610,EMPRESAS!$A:$C,3,FALSE),"NAO CADASTRADA"))</f>
        <v/>
      </c>
      <c r="AE2610" s="50"/>
      <c r="AF2610" s="54" t="str">
        <f>IF(AE2610="","",IFERROR(VLOOKUP(AE2610,ATIVIDADES!$A:$C,3,FALSE),"NAO CADASTRADA"))</f>
        <v/>
      </c>
      <c r="AG2610" s="42"/>
      <c r="AH2610" s="48"/>
      <c r="AI2610" s="54" t="str">
        <f>IF(AH2610="","",IFERROR(VLOOKUP(AH2610,EMPRESAS!$A:$C,3,FALSE),"NAO CADASTRADA"))</f>
        <v/>
      </c>
      <c r="AJ2610" s="50"/>
      <c r="AK2610" s="54" t="str">
        <f>IF(AJ2610="","",IFERROR(VLOOKUP(AJ2610,ATIVIDADES!$A:$C,3,FALSE),"NAO CADASTRADA"))</f>
        <v/>
      </c>
      <c r="AL2610" s="42"/>
    </row>
    <row r="2611" spans="1:38" x14ac:dyDescent="0.25">
      <c r="A2611" s="26" t="str">
        <f t="shared" si="282"/>
        <v>OK</v>
      </c>
      <c r="B2611" s="29">
        <f t="shared" si="283"/>
        <v>2487914866</v>
      </c>
      <c r="C2611" s="30">
        <v>44699</v>
      </c>
      <c r="D2611" s="18">
        <f t="shared" si="286"/>
        <v>44682</v>
      </c>
      <c r="E2611" s="19" t="str">
        <f>IF(ISERROR(VLOOKUP(C2611,FERIADOS!$A:$B,1,FALSE)),IF(WEEKDAY(C2611)=1,"Dom",IF(WEEKDAY(C2611)=2,"Seg",IF(WEEKDAY(C2611)=3,"Ter",IF(WEEKDAY(C2611)=4,"Qua",IF(WEEKDAY(C2611)=5,"Qui",IF(WEEKDAY(C2611)=6,"Sex","Sab")))))),"Feriado")</f>
        <v>Qua</v>
      </c>
      <c r="F2611" s="32">
        <v>0.32291666666666669</v>
      </c>
      <c r="G2611" s="33">
        <v>0.51041666666666663</v>
      </c>
      <c r="H2611" s="33">
        <v>0.55208333333333337</v>
      </c>
      <c r="I2611" s="33">
        <v>0.7416666666666667</v>
      </c>
      <c r="J2611" s="21">
        <f t="shared" si="284"/>
        <v>0.37708333333333327</v>
      </c>
      <c r="K2611" s="21">
        <f t="shared" si="280"/>
        <v>0.37708333333333333</v>
      </c>
      <c r="L2611" s="21">
        <f t="shared" si="281"/>
        <v>1.0416666666666574E-2</v>
      </c>
      <c r="M2611" s="22">
        <f t="shared" si="285"/>
        <v>0</v>
      </c>
      <c r="N2611" s="48">
        <v>50</v>
      </c>
      <c r="O2611" s="54" t="str">
        <f>IF(N2611="","",IFERROR(VLOOKUP(N2611,EMPRESAS!$A:$C,3,FALSE),"NAO CADASTRADA"))</f>
        <v>SIMIONATO</v>
      </c>
      <c r="P2611" s="50">
        <v>54</v>
      </c>
      <c r="Q2611" s="54" t="str">
        <f>IF(P2611="","",IFERROR(VLOOKUP(P2611,ATIVIDADES!$A:$C,3,FALSE),"NAO CADASTRADA"))</f>
        <v>MÉDICO</v>
      </c>
      <c r="R2611" s="42">
        <v>5.2083333333333336E-2</v>
      </c>
      <c r="S2611" s="48">
        <v>4</v>
      </c>
      <c r="T2611" s="54" t="str">
        <f>IF(S2611="","",IFERROR(VLOOKUP(S2611,EMPRESAS!$A:$C,3,FALSE),"NAO CADASTRADA"))</f>
        <v>CPSA</v>
      </c>
      <c r="U2611" s="50">
        <v>52</v>
      </c>
      <c r="V2611" s="54" t="str">
        <f>IF(U2611="","",IFERROR(VLOOKUP(U2611,ATIVIDADES!$A:$C,3,FALSE),"NAO CADASTRADA"))</f>
        <v xml:space="preserve">REVISÃO DPTO PESSOAL </v>
      </c>
      <c r="W2611" s="42">
        <v>0.32500000000000001</v>
      </c>
      <c r="X2611" s="48"/>
      <c r="Y2611" s="54" t="str">
        <f>IF(X2611="","",IFERROR(VLOOKUP(X2611,EMPRESAS!$A:$C,3,FALSE),"NAO CADASTRADA"))</f>
        <v/>
      </c>
      <c r="Z2611" s="50"/>
      <c r="AA2611" s="54" t="str">
        <f>IF(Z2611="","",IFERROR(VLOOKUP(Z2611,ATIVIDADES!$A:$C,3,FALSE),"NAO CADASTRADA"))</f>
        <v/>
      </c>
      <c r="AB2611" s="42"/>
      <c r="AC2611" s="48"/>
      <c r="AD2611" s="54" t="str">
        <f>IF(AC2611="","",IFERROR(VLOOKUP(AC2611,EMPRESAS!$A:$C,3,FALSE),"NAO CADASTRADA"))</f>
        <v/>
      </c>
      <c r="AE2611" s="50"/>
      <c r="AF2611" s="54" t="str">
        <f>IF(AE2611="","",IFERROR(VLOOKUP(AE2611,ATIVIDADES!$A:$C,3,FALSE),"NAO CADASTRADA"))</f>
        <v/>
      </c>
      <c r="AG2611" s="42"/>
      <c r="AH2611" s="48"/>
      <c r="AI2611" s="54" t="str">
        <f>IF(AH2611="","",IFERROR(VLOOKUP(AH2611,EMPRESAS!$A:$C,3,FALSE),"NAO CADASTRADA"))</f>
        <v/>
      </c>
      <c r="AJ2611" s="50"/>
      <c r="AK2611" s="54" t="str">
        <f>IF(AJ2611="","",IFERROR(VLOOKUP(AJ2611,ATIVIDADES!$A:$C,3,FALSE),"NAO CADASTRADA"))</f>
        <v/>
      </c>
      <c r="AL2611" s="42"/>
    </row>
    <row r="2612" spans="1:38" x14ac:dyDescent="0.25">
      <c r="A2612" s="26" t="str">
        <f t="shared" si="282"/>
        <v>OK</v>
      </c>
      <c r="B2612" s="29">
        <f t="shared" si="283"/>
        <v>2487914866</v>
      </c>
      <c r="C2612" s="30">
        <v>44700</v>
      </c>
      <c r="D2612" s="18">
        <f t="shared" si="286"/>
        <v>44682</v>
      </c>
      <c r="E2612" s="19" t="str">
        <f>IF(ISERROR(VLOOKUP(C2612,FERIADOS!$A:$B,1,FALSE)),IF(WEEKDAY(C2612)=1,"Dom",IF(WEEKDAY(C2612)=2,"Seg",IF(WEEKDAY(C2612)=3,"Ter",IF(WEEKDAY(C2612)=4,"Qua",IF(WEEKDAY(C2612)=5,"Qui",IF(WEEKDAY(C2612)=6,"Sex","Sab")))))),"Feriado")</f>
        <v>Qui</v>
      </c>
      <c r="F2612" s="32">
        <v>0.32291666666666669</v>
      </c>
      <c r="G2612" s="33">
        <v>0.5</v>
      </c>
      <c r="H2612" s="33">
        <v>0.54166666666666663</v>
      </c>
      <c r="I2612" s="33">
        <v>0.7416666666666667</v>
      </c>
      <c r="J2612" s="21">
        <f t="shared" si="284"/>
        <v>0.37708333333333338</v>
      </c>
      <c r="K2612" s="21">
        <f t="shared" si="280"/>
        <v>0.37708333333333333</v>
      </c>
      <c r="L2612" s="21">
        <f t="shared" si="281"/>
        <v>1.0416666666666685E-2</v>
      </c>
      <c r="M2612" s="22">
        <f t="shared" si="285"/>
        <v>0</v>
      </c>
      <c r="N2612" s="48">
        <v>4</v>
      </c>
      <c r="O2612" s="54" t="str">
        <f>IF(N2612="","",IFERROR(VLOOKUP(N2612,EMPRESAS!$A:$C,3,FALSE),"NAO CADASTRADA"))</f>
        <v>CPSA</v>
      </c>
      <c r="P2612" s="50">
        <v>52</v>
      </c>
      <c r="Q2612" s="54" t="str">
        <f>IF(P2612="","",IFERROR(VLOOKUP(P2612,ATIVIDADES!$A:$C,3,FALSE),"NAO CADASTRADA"))</f>
        <v xml:space="preserve">REVISÃO DPTO PESSOAL </v>
      </c>
      <c r="R2612" s="42">
        <v>0.29166666666666669</v>
      </c>
      <c r="S2612" s="48">
        <v>1</v>
      </c>
      <c r="T2612" s="54" t="str">
        <f>IF(S2612="","",IFERROR(VLOOKUP(S2612,EMPRESAS!$A:$C,3,FALSE),"NAO CADASTRADA"))</f>
        <v>INTELLI</v>
      </c>
      <c r="U2612" s="50">
        <v>52</v>
      </c>
      <c r="V2612" s="54" t="str">
        <f>IF(U2612="","",IFERROR(VLOOKUP(U2612,ATIVIDADES!$A:$C,3,FALSE),"NAO CADASTRADA"))</f>
        <v xml:space="preserve">REVISÃO DPTO PESSOAL </v>
      </c>
      <c r="W2612" s="42">
        <v>8.5416666666666655E-2</v>
      </c>
      <c r="X2612" s="48"/>
      <c r="Y2612" s="54" t="str">
        <f>IF(X2612="","",IFERROR(VLOOKUP(X2612,EMPRESAS!$A:$C,3,FALSE),"NAO CADASTRADA"))</f>
        <v/>
      </c>
      <c r="Z2612" s="50"/>
      <c r="AA2612" s="54" t="str">
        <f>IF(Z2612="","",IFERROR(VLOOKUP(Z2612,ATIVIDADES!$A:$C,3,FALSE),"NAO CADASTRADA"))</f>
        <v/>
      </c>
      <c r="AB2612" s="42"/>
      <c r="AC2612" s="48"/>
      <c r="AD2612" s="54" t="str">
        <f>IF(AC2612="","",IFERROR(VLOOKUP(AC2612,EMPRESAS!$A:$C,3,FALSE),"NAO CADASTRADA"))</f>
        <v/>
      </c>
      <c r="AE2612" s="50"/>
      <c r="AF2612" s="54" t="str">
        <f>IF(AE2612="","",IFERROR(VLOOKUP(AE2612,ATIVIDADES!$A:$C,3,FALSE),"NAO CADASTRADA"))</f>
        <v/>
      </c>
      <c r="AG2612" s="42"/>
      <c r="AH2612" s="48"/>
      <c r="AI2612" s="54" t="str">
        <f>IF(AH2612="","",IFERROR(VLOOKUP(AH2612,EMPRESAS!$A:$C,3,FALSE),"NAO CADASTRADA"))</f>
        <v/>
      </c>
      <c r="AJ2612" s="50"/>
      <c r="AK2612" s="54" t="str">
        <f>IF(AJ2612="","",IFERROR(VLOOKUP(AJ2612,ATIVIDADES!$A:$C,3,FALSE),"NAO CADASTRADA"))</f>
        <v/>
      </c>
      <c r="AL2612" s="42"/>
    </row>
    <row r="2613" spans="1:38" x14ac:dyDescent="0.25">
      <c r="A2613" s="26" t="str">
        <f t="shared" si="282"/>
        <v>OK</v>
      </c>
      <c r="B2613" s="29">
        <f t="shared" si="283"/>
        <v>2487914866</v>
      </c>
      <c r="C2613" s="30">
        <v>44701</v>
      </c>
      <c r="D2613" s="18">
        <f t="shared" si="286"/>
        <v>44682</v>
      </c>
      <c r="E2613" s="19" t="str">
        <f>IF(ISERROR(VLOOKUP(C2613,FERIADOS!$A:$B,1,FALSE)),IF(WEEKDAY(C2613)=1,"Dom",IF(WEEKDAY(C2613)=2,"Seg",IF(WEEKDAY(C2613)=3,"Ter",IF(WEEKDAY(C2613)=4,"Qua",IF(WEEKDAY(C2613)=5,"Qui",IF(WEEKDAY(C2613)=6,"Sex","Sab")))))),"Feriado")</f>
        <v>Sex</v>
      </c>
      <c r="F2613" s="32">
        <v>0.32291666666666669</v>
      </c>
      <c r="G2613" s="33">
        <v>0.5</v>
      </c>
      <c r="H2613" s="33">
        <v>0.54166666666666663</v>
      </c>
      <c r="I2613" s="33">
        <v>0.68958333333333333</v>
      </c>
      <c r="J2613" s="21">
        <f t="shared" si="284"/>
        <v>0.32500000000000001</v>
      </c>
      <c r="K2613" s="21">
        <f t="shared" si="280"/>
        <v>0.32500000000000001</v>
      </c>
      <c r="L2613" s="21">
        <f t="shared" si="281"/>
        <v>0</v>
      </c>
      <c r="M2613" s="22">
        <f t="shared" si="285"/>
        <v>4.1666666666666685E-2</v>
      </c>
      <c r="N2613" s="48">
        <v>4</v>
      </c>
      <c r="O2613" s="54" t="str">
        <f>IF(N2613="","",IFERROR(VLOOKUP(N2613,EMPRESAS!$A:$C,3,FALSE),"NAO CADASTRADA"))</f>
        <v>CPSA</v>
      </c>
      <c r="P2613" s="50">
        <v>52</v>
      </c>
      <c r="Q2613" s="54" t="str">
        <f>IF(P2613="","",IFERROR(VLOOKUP(P2613,ATIVIDADES!$A:$C,3,FALSE),"NAO CADASTRADA"))</f>
        <v xml:space="preserve">REVISÃO DPTO PESSOAL </v>
      </c>
      <c r="R2613" s="42">
        <v>0.32500000000000001</v>
      </c>
      <c r="S2613" s="48"/>
      <c r="T2613" s="54" t="str">
        <f>IF(S2613="","",IFERROR(VLOOKUP(S2613,EMPRESAS!$A:$C,3,FALSE),"NAO CADASTRADA"))</f>
        <v/>
      </c>
      <c r="U2613" s="50"/>
      <c r="V2613" s="54" t="str">
        <f>IF(U2613="","",IFERROR(VLOOKUP(U2613,ATIVIDADES!$A:$C,3,FALSE),"NAO CADASTRADA"))</f>
        <v/>
      </c>
      <c r="W2613" s="42"/>
      <c r="X2613" s="48"/>
      <c r="Y2613" s="54" t="str">
        <f>IF(X2613="","",IFERROR(VLOOKUP(X2613,EMPRESAS!$A:$C,3,FALSE),"NAO CADASTRADA"))</f>
        <v/>
      </c>
      <c r="Z2613" s="50"/>
      <c r="AA2613" s="54" t="str">
        <f>IF(Z2613="","",IFERROR(VLOOKUP(Z2613,ATIVIDADES!$A:$C,3,FALSE),"NAO CADASTRADA"))</f>
        <v/>
      </c>
      <c r="AB2613" s="42"/>
      <c r="AC2613" s="48"/>
      <c r="AD2613" s="54" t="str">
        <f>IF(AC2613="","",IFERROR(VLOOKUP(AC2613,EMPRESAS!$A:$C,3,FALSE),"NAO CADASTRADA"))</f>
        <v/>
      </c>
      <c r="AE2613" s="50"/>
      <c r="AF2613" s="54" t="str">
        <f>IF(AE2613="","",IFERROR(VLOOKUP(AE2613,ATIVIDADES!$A:$C,3,FALSE),"NAO CADASTRADA"))</f>
        <v/>
      </c>
      <c r="AG2613" s="42"/>
      <c r="AH2613" s="48"/>
      <c r="AI2613" s="54" t="str">
        <f>IF(AH2613="","",IFERROR(VLOOKUP(AH2613,EMPRESAS!$A:$C,3,FALSE),"NAO CADASTRADA"))</f>
        <v/>
      </c>
      <c r="AJ2613" s="50"/>
      <c r="AK2613" s="54" t="str">
        <f>IF(AJ2613="","",IFERROR(VLOOKUP(AJ2613,ATIVIDADES!$A:$C,3,FALSE),"NAO CADASTRADA"))</f>
        <v/>
      </c>
      <c r="AL2613" s="42"/>
    </row>
    <row r="2614" spans="1:38" x14ac:dyDescent="0.25">
      <c r="A2614" s="26" t="str">
        <f t="shared" si="282"/>
        <v>OK</v>
      </c>
      <c r="B2614" s="29">
        <f t="shared" si="283"/>
        <v>2487914866</v>
      </c>
      <c r="C2614" s="30">
        <v>44702</v>
      </c>
      <c r="D2614" s="18">
        <f t="shared" si="286"/>
        <v>44682</v>
      </c>
      <c r="E2614" s="19" t="str">
        <f>IF(ISERROR(VLOOKUP(C2614,FERIADOS!$A:$B,1,FALSE)),IF(WEEKDAY(C2614)=1,"Dom",IF(WEEKDAY(C2614)=2,"Seg",IF(WEEKDAY(C2614)=3,"Ter",IF(WEEKDAY(C2614)=4,"Qua",IF(WEEKDAY(C2614)=5,"Qui",IF(WEEKDAY(C2614)=6,"Sex","Sab")))))),"Feriado")</f>
        <v>Sab</v>
      </c>
      <c r="F2614" s="32"/>
      <c r="G2614" s="33"/>
      <c r="H2614" s="33"/>
      <c r="I2614" s="33"/>
      <c r="J2614" s="21" t="str">
        <f t="shared" si="284"/>
        <v/>
      </c>
      <c r="K2614" s="21">
        <f t="shared" si="280"/>
        <v>0</v>
      </c>
      <c r="L2614" s="21" t="str">
        <f t="shared" si="281"/>
        <v/>
      </c>
      <c r="M2614" s="22" t="str">
        <f t="shared" si="285"/>
        <v/>
      </c>
      <c r="N2614" s="48"/>
      <c r="O2614" s="54" t="str">
        <f>IF(N2614="","",IFERROR(VLOOKUP(N2614,EMPRESAS!$A:$C,3,FALSE),"NAO CADASTRADA"))</f>
        <v/>
      </c>
      <c r="P2614" s="50"/>
      <c r="Q2614" s="54" t="str">
        <f>IF(P2614="","",IFERROR(VLOOKUP(P2614,ATIVIDADES!$A:$C,3,FALSE),"NAO CADASTRADA"))</f>
        <v/>
      </c>
      <c r="R2614" s="42"/>
      <c r="S2614" s="48"/>
      <c r="T2614" s="54" t="str">
        <f>IF(S2614="","",IFERROR(VLOOKUP(S2614,EMPRESAS!$A:$C,3,FALSE),"NAO CADASTRADA"))</f>
        <v/>
      </c>
      <c r="U2614" s="50"/>
      <c r="V2614" s="54" t="str">
        <f>IF(U2614="","",IFERROR(VLOOKUP(U2614,ATIVIDADES!$A:$C,3,FALSE),"NAO CADASTRADA"))</f>
        <v/>
      </c>
      <c r="W2614" s="42"/>
      <c r="X2614" s="48"/>
      <c r="Y2614" s="54" t="str">
        <f>IF(X2614="","",IFERROR(VLOOKUP(X2614,EMPRESAS!$A:$C,3,FALSE),"NAO CADASTRADA"))</f>
        <v/>
      </c>
      <c r="Z2614" s="50"/>
      <c r="AA2614" s="54" t="str">
        <f>IF(Z2614="","",IFERROR(VLOOKUP(Z2614,ATIVIDADES!$A:$C,3,FALSE),"NAO CADASTRADA"))</f>
        <v/>
      </c>
      <c r="AB2614" s="42"/>
      <c r="AC2614" s="48"/>
      <c r="AD2614" s="54" t="str">
        <f>IF(AC2614="","",IFERROR(VLOOKUP(AC2614,EMPRESAS!$A:$C,3,FALSE),"NAO CADASTRADA"))</f>
        <v/>
      </c>
      <c r="AE2614" s="50"/>
      <c r="AF2614" s="54" t="str">
        <f>IF(AE2614="","",IFERROR(VLOOKUP(AE2614,ATIVIDADES!$A:$C,3,FALSE),"NAO CADASTRADA"))</f>
        <v/>
      </c>
      <c r="AG2614" s="42"/>
      <c r="AH2614" s="48"/>
      <c r="AI2614" s="54" t="str">
        <f>IF(AH2614="","",IFERROR(VLOOKUP(AH2614,EMPRESAS!$A:$C,3,FALSE),"NAO CADASTRADA"))</f>
        <v/>
      </c>
      <c r="AJ2614" s="50"/>
      <c r="AK2614" s="54" t="str">
        <f>IF(AJ2614="","",IFERROR(VLOOKUP(AJ2614,ATIVIDADES!$A:$C,3,FALSE),"NAO CADASTRADA"))</f>
        <v/>
      </c>
      <c r="AL2614" s="42"/>
    </row>
    <row r="2615" spans="1:38" x14ac:dyDescent="0.25">
      <c r="A2615" s="26" t="str">
        <f t="shared" si="282"/>
        <v>OK</v>
      </c>
      <c r="B2615" s="29">
        <f t="shared" si="283"/>
        <v>2487914866</v>
      </c>
      <c r="C2615" s="30">
        <v>44703</v>
      </c>
      <c r="D2615" s="18">
        <f t="shared" si="286"/>
        <v>44682</v>
      </c>
      <c r="E2615" s="19" t="str">
        <f>IF(ISERROR(VLOOKUP(C2615,FERIADOS!$A:$B,1,FALSE)),IF(WEEKDAY(C2615)=1,"Dom",IF(WEEKDAY(C2615)=2,"Seg",IF(WEEKDAY(C2615)=3,"Ter",IF(WEEKDAY(C2615)=4,"Qua",IF(WEEKDAY(C2615)=5,"Qui",IF(WEEKDAY(C2615)=6,"Sex","Sab")))))),"Feriado")</f>
        <v>Dom</v>
      </c>
      <c r="F2615" s="32">
        <v>0.58333333333333337</v>
      </c>
      <c r="G2615" s="33">
        <v>0</v>
      </c>
      <c r="H2615" s="33">
        <v>0</v>
      </c>
      <c r="I2615" s="33">
        <v>0.8125</v>
      </c>
      <c r="J2615" s="21">
        <f t="shared" si="284"/>
        <v>0.22916666666666663</v>
      </c>
      <c r="K2615" s="21">
        <f t="shared" si="280"/>
        <v>0.22916666666666666</v>
      </c>
      <c r="L2615" s="21">
        <f t="shared" si="281"/>
        <v>0.22916666666666663</v>
      </c>
      <c r="M2615" s="22">
        <f t="shared" si="285"/>
        <v>0</v>
      </c>
      <c r="N2615" s="48">
        <v>4</v>
      </c>
      <c r="O2615" s="54" t="str">
        <f>IF(N2615="","",IFERROR(VLOOKUP(N2615,EMPRESAS!$A:$C,3,FALSE),"NAO CADASTRADA"))</f>
        <v>CPSA</v>
      </c>
      <c r="P2615" s="50">
        <v>42</v>
      </c>
      <c r="Q2615" s="54" t="str">
        <f>IF(P2615="","",IFERROR(VLOOKUP(P2615,ATIVIDADES!$A:$C,3,FALSE),"NAO CADASTRADA"))</f>
        <v xml:space="preserve">INVENTÁRIO </v>
      </c>
      <c r="R2615" s="42">
        <v>0.22916666666666666</v>
      </c>
      <c r="S2615" s="48"/>
      <c r="T2615" s="54" t="str">
        <f>IF(S2615="","",IFERROR(VLOOKUP(S2615,EMPRESAS!$A:$C,3,FALSE),"NAO CADASTRADA"))</f>
        <v/>
      </c>
      <c r="U2615" s="50"/>
      <c r="V2615" s="54" t="str">
        <f>IF(U2615="","",IFERROR(VLOOKUP(U2615,ATIVIDADES!$A:$C,3,FALSE),"NAO CADASTRADA"))</f>
        <v/>
      </c>
      <c r="W2615" s="42"/>
      <c r="X2615" s="48"/>
      <c r="Y2615" s="54" t="str">
        <f>IF(X2615="","",IFERROR(VLOOKUP(X2615,EMPRESAS!$A:$C,3,FALSE),"NAO CADASTRADA"))</f>
        <v/>
      </c>
      <c r="Z2615" s="50"/>
      <c r="AA2615" s="54" t="str">
        <f>IF(Z2615="","",IFERROR(VLOOKUP(Z2615,ATIVIDADES!$A:$C,3,FALSE),"NAO CADASTRADA"))</f>
        <v/>
      </c>
      <c r="AB2615" s="42"/>
      <c r="AC2615" s="48"/>
      <c r="AD2615" s="54" t="str">
        <f>IF(AC2615="","",IFERROR(VLOOKUP(AC2615,EMPRESAS!$A:$C,3,FALSE),"NAO CADASTRADA"))</f>
        <v/>
      </c>
      <c r="AE2615" s="50"/>
      <c r="AF2615" s="54" t="str">
        <f>IF(AE2615="","",IFERROR(VLOOKUP(AE2615,ATIVIDADES!$A:$C,3,FALSE),"NAO CADASTRADA"))</f>
        <v/>
      </c>
      <c r="AG2615" s="42"/>
      <c r="AH2615" s="48"/>
      <c r="AI2615" s="54" t="str">
        <f>IF(AH2615="","",IFERROR(VLOOKUP(AH2615,EMPRESAS!$A:$C,3,FALSE),"NAO CADASTRADA"))</f>
        <v/>
      </c>
      <c r="AJ2615" s="50"/>
      <c r="AK2615" s="54" t="str">
        <f>IF(AJ2615="","",IFERROR(VLOOKUP(AJ2615,ATIVIDADES!$A:$C,3,FALSE),"NAO CADASTRADA"))</f>
        <v/>
      </c>
      <c r="AL2615" s="42"/>
    </row>
    <row r="2616" spans="1:38" x14ac:dyDescent="0.25">
      <c r="A2616" s="26" t="str">
        <f t="shared" si="282"/>
        <v>OK</v>
      </c>
      <c r="B2616" s="29">
        <f t="shared" si="283"/>
        <v>2487914866</v>
      </c>
      <c r="C2616" s="30">
        <v>44704</v>
      </c>
      <c r="D2616" s="18">
        <f t="shared" si="286"/>
        <v>44682</v>
      </c>
      <c r="E2616" s="19" t="str">
        <f>IF(ISERROR(VLOOKUP(C2616,FERIADOS!$A:$B,1,FALSE)),IF(WEEKDAY(C2616)=1,"Dom",IF(WEEKDAY(C2616)=2,"Seg",IF(WEEKDAY(C2616)=3,"Ter",IF(WEEKDAY(C2616)=4,"Qua",IF(WEEKDAY(C2616)=5,"Qui",IF(WEEKDAY(C2616)=6,"Sex","Sab")))))),"Feriado")</f>
        <v>Seg</v>
      </c>
      <c r="F2616" s="32">
        <v>0.29166666666666669</v>
      </c>
      <c r="G2616" s="33">
        <v>0.5</v>
      </c>
      <c r="H2616" s="33">
        <v>0.54166666666666663</v>
      </c>
      <c r="I2616" s="33">
        <v>0.8125</v>
      </c>
      <c r="J2616" s="21">
        <f t="shared" si="284"/>
        <v>0.47916666666666669</v>
      </c>
      <c r="K2616" s="21">
        <f t="shared" si="280"/>
        <v>0.47916666666666669</v>
      </c>
      <c r="L2616" s="21">
        <f t="shared" si="281"/>
        <v>0.11249999999999999</v>
      </c>
      <c r="M2616" s="22">
        <f t="shared" si="285"/>
        <v>0</v>
      </c>
      <c r="N2616" s="48">
        <v>4</v>
      </c>
      <c r="O2616" s="54" t="str">
        <f>IF(N2616="","",IFERROR(VLOOKUP(N2616,EMPRESAS!$A:$C,3,FALSE),"NAO CADASTRADA"))</f>
        <v>CPSA</v>
      </c>
      <c r="P2616" s="50">
        <v>42</v>
      </c>
      <c r="Q2616" s="54" t="str">
        <f>IF(P2616="","",IFERROR(VLOOKUP(P2616,ATIVIDADES!$A:$C,3,FALSE),"NAO CADASTRADA"))</f>
        <v xml:space="preserve">INVENTÁRIO </v>
      </c>
      <c r="R2616" s="42">
        <v>0.47916666666666669</v>
      </c>
      <c r="S2616" s="48"/>
      <c r="T2616" s="54" t="str">
        <f>IF(S2616="","",IFERROR(VLOOKUP(S2616,EMPRESAS!$A:$C,3,FALSE),"NAO CADASTRADA"))</f>
        <v/>
      </c>
      <c r="U2616" s="50"/>
      <c r="V2616" s="54" t="str">
        <f>IF(U2616="","",IFERROR(VLOOKUP(U2616,ATIVIDADES!$A:$C,3,FALSE),"NAO CADASTRADA"))</f>
        <v/>
      </c>
      <c r="W2616" s="42"/>
      <c r="X2616" s="48"/>
      <c r="Y2616" s="54" t="str">
        <f>IF(X2616="","",IFERROR(VLOOKUP(X2616,EMPRESAS!$A:$C,3,FALSE),"NAO CADASTRADA"))</f>
        <v/>
      </c>
      <c r="Z2616" s="50"/>
      <c r="AA2616" s="54" t="str">
        <f>IF(Z2616="","",IFERROR(VLOOKUP(Z2616,ATIVIDADES!$A:$C,3,FALSE),"NAO CADASTRADA"))</f>
        <v/>
      </c>
      <c r="AB2616" s="42"/>
      <c r="AC2616" s="48"/>
      <c r="AD2616" s="54" t="str">
        <f>IF(AC2616="","",IFERROR(VLOOKUP(AC2616,EMPRESAS!$A:$C,3,FALSE),"NAO CADASTRADA"))</f>
        <v/>
      </c>
      <c r="AE2616" s="50"/>
      <c r="AF2616" s="54" t="str">
        <f>IF(AE2616="","",IFERROR(VLOOKUP(AE2616,ATIVIDADES!$A:$C,3,FALSE),"NAO CADASTRADA"))</f>
        <v/>
      </c>
      <c r="AG2616" s="42"/>
      <c r="AH2616" s="48"/>
      <c r="AI2616" s="54" t="str">
        <f>IF(AH2616="","",IFERROR(VLOOKUP(AH2616,EMPRESAS!$A:$C,3,FALSE),"NAO CADASTRADA"))</f>
        <v/>
      </c>
      <c r="AJ2616" s="50"/>
      <c r="AK2616" s="54" t="str">
        <f>IF(AJ2616="","",IFERROR(VLOOKUP(AJ2616,ATIVIDADES!$A:$C,3,FALSE),"NAO CADASTRADA"))</f>
        <v/>
      </c>
      <c r="AL2616" s="42"/>
    </row>
    <row r="2617" spans="1:38" x14ac:dyDescent="0.25">
      <c r="A2617" s="26" t="str">
        <f t="shared" si="282"/>
        <v>OK</v>
      </c>
      <c r="B2617" s="29">
        <f t="shared" si="283"/>
        <v>2487914866</v>
      </c>
      <c r="C2617" s="30">
        <v>44705</v>
      </c>
      <c r="D2617" s="18">
        <f t="shared" si="286"/>
        <v>44682</v>
      </c>
      <c r="E2617" s="19" t="str">
        <f>IF(ISERROR(VLOOKUP(C2617,FERIADOS!$A:$B,1,FALSE)),IF(WEEKDAY(C2617)=1,"Dom",IF(WEEKDAY(C2617)=2,"Seg",IF(WEEKDAY(C2617)=3,"Ter",IF(WEEKDAY(C2617)=4,"Qua",IF(WEEKDAY(C2617)=5,"Qui",IF(WEEKDAY(C2617)=6,"Sex","Sab")))))),"Feriado")</f>
        <v>Ter</v>
      </c>
      <c r="F2617" s="32">
        <v>0.33333333333333331</v>
      </c>
      <c r="G2617" s="33">
        <v>0.5</v>
      </c>
      <c r="H2617" s="33">
        <v>0.54166666666666663</v>
      </c>
      <c r="I2617" s="33">
        <v>0.76388888888888884</v>
      </c>
      <c r="J2617" s="21">
        <f t="shared" si="284"/>
        <v>0.3888888888888889</v>
      </c>
      <c r="K2617" s="21">
        <f t="shared" si="280"/>
        <v>0.3888888888888889</v>
      </c>
      <c r="L2617" s="21">
        <f t="shared" si="281"/>
        <v>2.2222222222222199E-2</v>
      </c>
      <c r="M2617" s="22">
        <f t="shared" si="285"/>
        <v>0</v>
      </c>
      <c r="N2617" s="48">
        <v>4</v>
      </c>
      <c r="O2617" s="54" t="str">
        <f>IF(N2617="","",IFERROR(VLOOKUP(N2617,EMPRESAS!$A:$C,3,FALSE),"NAO CADASTRADA"))</f>
        <v>CPSA</v>
      </c>
      <c r="P2617" s="50">
        <v>42</v>
      </c>
      <c r="Q2617" s="54" t="str">
        <f>IF(P2617="","",IFERROR(VLOOKUP(P2617,ATIVIDADES!$A:$C,3,FALSE),"NAO CADASTRADA"))</f>
        <v xml:space="preserve">INVENTÁRIO </v>
      </c>
      <c r="R2617" s="42">
        <v>0.3888888888888889</v>
      </c>
      <c r="S2617" s="48"/>
      <c r="T2617" s="54" t="str">
        <f>IF(S2617="","",IFERROR(VLOOKUP(S2617,EMPRESAS!$A:$C,3,FALSE),"NAO CADASTRADA"))</f>
        <v/>
      </c>
      <c r="U2617" s="50"/>
      <c r="V2617" s="54" t="str">
        <f>IF(U2617="","",IFERROR(VLOOKUP(U2617,ATIVIDADES!$A:$C,3,FALSE),"NAO CADASTRADA"))</f>
        <v/>
      </c>
      <c r="W2617" s="42"/>
      <c r="X2617" s="48"/>
      <c r="Y2617" s="54" t="str">
        <f>IF(X2617="","",IFERROR(VLOOKUP(X2617,EMPRESAS!$A:$C,3,FALSE),"NAO CADASTRADA"))</f>
        <v/>
      </c>
      <c r="Z2617" s="50"/>
      <c r="AA2617" s="54" t="str">
        <f>IF(Z2617="","",IFERROR(VLOOKUP(Z2617,ATIVIDADES!$A:$C,3,FALSE),"NAO CADASTRADA"))</f>
        <v/>
      </c>
      <c r="AB2617" s="42"/>
      <c r="AC2617" s="48"/>
      <c r="AD2617" s="54" t="str">
        <f>IF(AC2617="","",IFERROR(VLOOKUP(AC2617,EMPRESAS!$A:$C,3,FALSE),"NAO CADASTRADA"))</f>
        <v/>
      </c>
      <c r="AE2617" s="50"/>
      <c r="AF2617" s="54" t="str">
        <f>IF(AE2617="","",IFERROR(VLOOKUP(AE2617,ATIVIDADES!$A:$C,3,FALSE),"NAO CADASTRADA"))</f>
        <v/>
      </c>
      <c r="AG2617" s="42"/>
      <c r="AH2617" s="48"/>
      <c r="AI2617" s="54" t="str">
        <f>IF(AH2617="","",IFERROR(VLOOKUP(AH2617,EMPRESAS!$A:$C,3,FALSE),"NAO CADASTRADA"))</f>
        <v/>
      </c>
      <c r="AJ2617" s="50"/>
      <c r="AK2617" s="54" t="str">
        <f>IF(AJ2617="","",IFERROR(VLOOKUP(AJ2617,ATIVIDADES!$A:$C,3,FALSE),"NAO CADASTRADA"))</f>
        <v/>
      </c>
      <c r="AL2617" s="42"/>
    </row>
    <row r="2618" spans="1:38" x14ac:dyDescent="0.25">
      <c r="A2618" s="26" t="str">
        <f t="shared" si="282"/>
        <v>OK</v>
      </c>
      <c r="B2618" s="29">
        <f t="shared" si="283"/>
        <v>2487914866</v>
      </c>
      <c r="C2618" s="30">
        <v>44706</v>
      </c>
      <c r="D2618" s="18">
        <f t="shared" si="286"/>
        <v>44682</v>
      </c>
      <c r="E2618" s="19" t="str">
        <f>IF(ISERROR(VLOOKUP(C2618,FERIADOS!$A:$B,1,FALSE)),IF(WEEKDAY(C2618)=1,"Dom",IF(WEEKDAY(C2618)=2,"Seg",IF(WEEKDAY(C2618)=3,"Ter",IF(WEEKDAY(C2618)=4,"Qua",IF(WEEKDAY(C2618)=5,"Qui",IF(WEEKDAY(C2618)=6,"Sex","Sab")))))),"Feriado")</f>
        <v>Qua</v>
      </c>
      <c r="F2618" s="32">
        <v>0.33333333333333331</v>
      </c>
      <c r="G2618" s="33">
        <v>0.5</v>
      </c>
      <c r="H2618" s="33">
        <v>0.54166666666666663</v>
      </c>
      <c r="I2618" s="33">
        <v>0.625</v>
      </c>
      <c r="J2618" s="21">
        <f t="shared" si="284"/>
        <v>0.25000000000000006</v>
      </c>
      <c r="K2618" s="21">
        <f t="shared" si="280"/>
        <v>0.25</v>
      </c>
      <c r="L2618" s="21">
        <f t="shared" si="281"/>
        <v>0</v>
      </c>
      <c r="M2618" s="22">
        <f t="shared" si="285"/>
        <v>0.11666666666666664</v>
      </c>
      <c r="N2618" s="48">
        <v>4</v>
      </c>
      <c r="O2618" s="54" t="str">
        <f>IF(N2618="","",IFERROR(VLOOKUP(N2618,EMPRESAS!$A:$C,3,FALSE),"NAO CADASTRADA"))</f>
        <v>CPSA</v>
      </c>
      <c r="P2618" s="50">
        <v>42</v>
      </c>
      <c r="Q2618" s="54" t="str">
        <f>IF(P2618="","",IFERROR(VLOOKUP(P2618,ATIVIDADES!$A:$C,3,FALSE),"NAO CADASTRADA"))</f>
        <v xml:space="preserve">INVENTÁRIO </v>
      </c>
      <c r="R2618" s="42">
        <v>0.25</v>
      </c>
      <c r="S2618" s="48"/>
      <c r="T2618" s="54" t="str">
        <f>IF(S2618="","",IFERROR(VLOOKUP(S2618,EMPRESAS!$A:$C,3,FALSE),"NAO CADASTRADA"))</f>
        <v/>
      </c>
      <c r="U2618" s="50"/>
      <c r="V2618" s="54" t="str">
        <f>IF(U2618="","",IFERROR(VLOOKUP(U2618,ATIVIDADES!$A:$C,3,FALSE),"NAO CADASTRADA"))</f>
        <v/>
      </c>
      <c r="W2618" s="42"/>
      <c r="X2618" s="48"/>
      <c r="Y2618" s="54" t="str">
        <f>IF(X2618="","",IFERROR(VLOOKUP(X2618,EMPRESAS!$A:$C,3,FALSE),"NAO CADASTRADA"))</f>
        <v/>
      </c>
      <c r="Z2618" s="50"/>
      <c r="AA2618" s="54" t="str">
        <f>IF(Z2618="","",IFERROR(VLOOKUP(Z2618,ATIVIDADES!$A:$C,3,FALSE),"NAO CADASTRADA"))</f>
        <v/>
      </c>
      <c r="AB2618" s="42"/>
      <c r="AC2618" s="48"/>
      <c r="AD2618" s="54" t="str">
        <f>IF(AC2618="","",IFERROR(VLOOKUP(AC2618,EMPRESAS!$A:$C,3,FALSE),"NAO CADASTRADA"))</f>
        <v/>
      </c>
      <c r="AE2618" s="50"/>
      <c r="AF2618" s="54" t="str">
        <f>IF(AE2618="","",IFERROR(VLOOKUP(AE2618,ATIVIDADES!$A:$C,3,FALSE),"NAO CADASTRADA"))</f>
        <v/>
      </c>
      <c r="AG2618" s="42"/>
      <c r="AH2618" s="48"/>
      <c r="AI2618" s="54" t="str">
        <f>IF(AH2618="","",IFERROR(VLOOKUP(AH2618,EMPRESAS!$A:$C,3,FALSE),"NAO CADASTRADA"))</f>
        <v/>
      </c>
      <c r="AJ2618" s="50"/>
      <c r="AK2618" s="54" t="str">
        <f>IF(AJ2618="","",IFERROR(VLOOKUP(AJ2618,ATIVIDADES!$A:$C,3,FALSE),"NAO CADASTRADA"))</f>
        <v/>
      </c>
      <c r="AL2618" s="42"/>
    </row>
    <row r="2619" spans="1:38" x14ac:dyDescent="0.25">
      <c r="A2619" s="26" t="str">
        <f t="shared" si="282"/>
        <v>OK</v>
      </c>
      <c r="B2619" s="29">
        <f t="shared" si="283"/>
        <v>2487914866</v>
      </c>
      <c r="C2619" s="30">
        <v>44707</v>
      </c>
      <c r="D2619" s="18">
        <f t="shared" si="286"/>
        <v>44682</v>
      </c>
      <c r="E2619" s="19" t="str">
        <f>IF(ISERROR(VLOOKUP(C2619,FERIADOS!$A:$B,1,FALSE)),IF(WEEKDAY(C2619)=1,"Dom",IF(WEEKDAY(C2619)=2,"Seg",IF(WEEKDAY(C2619)=3,"Ter",IF(WEEKDAY(C2619)=4,"Qua",IF(WEEKDAY(C2619)=5,"Qui",IF(WEEKDAY(C2619)=6,"Sex","Sab")))))),"Feriado")</f>
        <v>Qui</v>
      </c>
      <c r="F2619" s="32">
        <v>0.29166666666666669</v>
      </c>
      <c r="G2619" s="33">
        <v>0.5</v>
      </c>
      <c r="H2619" s="33">
        <v>0.52083333333333337</v>
      </c>
      <c r="I2619" s="33">
        <v>0.7416666666666667</v>
      </c>
      <c r="J2619" s="21">
        <f t="shared" si="284"/>
        <v>0.42916666666666664</v>
      </c>
      <c r="K2619" s="21">
        <f t="shared" si="280"/>
        <v>0.4291666666666667</v>
      </c>
      <c r="L2619" s="21">
        <f t="shared" si="281"/>
        <v>6.2499999999999944E-2</v>
      </c>
      <c r="M2619" s="22">
        <f t="shared" si="285"/>
        <v>0</v>
      </c>
      <c r="N2619" s="48">
        <v>2</v>
      </c>
      <c r="O2619" s="54" t="str">
        <f>IF(N2619="","",IFERROR(VLOOKUP(N2619,EMPRESAS!$A:$C,3,FALSE),"NAO CADASTRADA"))</f>
        <v>ATLANTE</v>
      </c>
      <c r="P2619" s="50">
        <v>52</v>
      </c>
      <c r="Q2619" s="54" t="str">
        <f>IF(P2619="","",IFERROR(VLOOKUP(P2619,ATIVIDADES!$A:$C,3,FALSE),"NAO CADASTRADA"))</f>
        <v xml:space="preserve">REVISÃO DPTO PESSOAL </v>
      </c>
      <c r="R2619" s="42">
        <v>0.4291666666666667</v>
      </c>
      <c r="S2619" s="48"/>
      <c r="T2619" s="54" t="str">
        <f>IF(S2619="","",IFERROR(VLOOKUP(S2619,EMPRESAS!$A:$C,3,FALSE),"NAO CADASTRADA"))</f>
        <v/>
      </c>
      <c r="U2619" s="50"/>
      <c r="V2619" s="54" t="str">
        <f>IF(U2619="","",IFERROR(VLOOKUP(U2619,ATIVIDADES!$A:$C,3,FALSE),"NAO CADASTRADA"))</f>
        <v/>
      </c>
      <c r="W2619" s="42"/>
      <c r="X2619" s="48"/>
      <c r="Y2619" s="54" t="str">
        <f>IF(X2619="","",IFERROR(VLOOKUP(X2619,EMPRESAS!$A:$C,3,FALSE),"NAO CADASTRADA"))</f>
        <v/>
      </c>
      <c r="Z2619" s="50"/>
      <c r="AA2619" s="54" t="str">
        <f>IF(Z2619="","",IFERROR(VLOOKUP(Z2619,ATIVIDADES!$A:$C,3,FALSE),"NAO CADASTRADA"))</f>
        <v/>
      </c>
      <c r="AB2619" s="42"/>
      <c r="AC2619" s="48"/>
      <c r="AD2619" s="54" t="str">
        <f>IF(AC2619="","",IFERROR(VLOOKUP(AC2619,EMPRESAS!$A:$C,3,FALSE),"NAO CADASTRADA"))</f>
        <v/>
      </c>
      <c r="AE2619" s="50"/>
      <c r="AF2619" s="54" t="str">
        <f>IF(AE2619="","",IFERROR(VLOOKUP(AE2619,ATIVIDADES!$A:$C,3,FALSE),"NAO CADASTRADA"))</f>
        <v/>
      </c>
      <c r="AG2619" s="42"/>
      <c r="AH2619" s="48"/>
      <c r="AI2619" s="54" t="str">
        <f>IF(AH2619="","",IFERROR(VLOOKUP(AH2619,EMPRESAS!$A:$C,3,FALSE),"NAO CADASTRADA"))</f>
        <v/>
      </c>
      <c r="AJ2619" s="50"/>
      <c r="AK2619" s="54" t="str">
        <f>IF(AJ2619="","",IFERROR(VLOOKUP(AJ2619,ATIVIDADES!$A:$C,3,FALSE),"NAO CADASTRADA"))</f>
        <v/>
      </c>
      <c r="AL2619" s="42"/>
    </row>
    <row r="2620" spans="1:38" x14ac:dyDescent="0.25">
      <c r="A2620" s="26" t="str">
        <f t="shared" si="282"/>
        <v>OK</v>
      </c>
      <c r="B2620" s="29">
        <f t="shared" si="283"/>
        <v>2487914866</v>
      </c>
      <c r="C2620" s="30">
        <v>44708</v>
      </c>
      <c r="D2620" s="18">
        <f t="shared" si="286"/>
        <v>44682</v>
      </c>
      <c r="E2620" s="19" t="str">
        <f>IF(ISERROR(VLOOKUP(C2620,FERIADOS!$A:$B,1,FALSE)),IF(WEEKDAY(C2620)=1,"Dom",IF(WEEKDAY(C2620)=2,"Seg",IF(WEEKDAY(C2620)=3,"Ter",IF(WEEKDAY(C2620)=4,"Qua",IF(WEEKDAY(C2620)=5,"Qui",IF(WEEKDAY(C2620)=6,"Sex","Sab")))))),"Feriado")</f>
        <v>Sex</v>
      </c>
      <c r="F2620" s="32">
        <v>0.32291666666666669</v>
      </c>
      <c r="G2620" s="33">
        <v>0.5</v>
      </c>
      <c r="H2620" s="33">
        <v>0.54166666666666663</v>
      </c>
      <c r="I2620" s="33">
        <v>0.68958333333333333</v>
      </c>
      <c r="J2620" s="21">
        <f t="shared" si="284"/>
        <v>0.32500000000000001</v>
      </c>
      <c r="K2620" s="21">
        <f t="shared" si="280"/>
        <v>0.32499999999999996</v>
      </c>
      <c r="L2620" s="21">
        <f t="shared" si="281"/>
        <v>0</v>
      </c>
      <c r="M2620" s="22">
        <f t="shared" si="285"/>
        <v>4.1666666666666685E-2</v>
      </c>
      <c r="N2620" s="48">
        <v>4</v>
      </c>
      <c r="O2620" s="54" t="str">
        <f>IF(N2620="","",IFERROR(VLOOKUP(N2620,EMPRESAS!$A:$C,3,FALSE),"NAO CADASTRADA"))</f>
        <v>CPSA</v>
      </c>
      <c r="P2620" s="50">
        <v>52</v>
      </c>
      <c r="Q2620" s="54" t="str">
        <f>IF(P2620="","",IFERROR(VLOOKUP(P2620,ATIVIDADES!$A:$C,3,FALSE),"NAO CADASTRADA"))</f>
        <v xml:space="preserve">REVISÃO DPTO PESSOAL </v>
      </c>
      <c r="R2620" s="42">
        <v>0.22916666666666666</v>
      </c>
      <c r="S2620" s="48">
        <v>2</v>
      </c>
      <c r="T2620" s="54" t="str">
        <f>IF(S2620="","",IFERROR(VLOOKUP(S2620,EMPRESAS!$A:$C,3,FALSE),"NAO CADASTRADA"))</f>
        <v>ATLANTE</v>
      </c>
      <c r="U2620" s="50">
        <v>52</v>
      </c>
      <c r="V2620" s="54" t="str">
        <f>IF(U2620="","",IFERROR(VLOOKUP(U2620,ATIVIDADES!$A:$C,3,FALSE),"NAO CADASTRADA"))</f>
        <v xml:space="preserve">REVISÃO DPTO PESSOAL </v>
      </c>
      <c r="W2620" s="42">
        <v>7.4999999999999997E-2</v>
      </c>
      <c r="X2620" s="48">
        <v>4</v>
      </c>
      <c r="Y2620" s="54" t="str">
        <f>IF(X2620="","",IFERROR(VLOOKUP(X2620,EMPRESAS!$A:$C,3,FALSE),"NAO CADASTRADA"))</f>
        <v>CPSA</v>
      </c>
      <c r="Z2620" s="50">
        <v>51</v>
      </c>
      <c r="AA2620" s="54" t="str">
        <f>IF(Z2620="","",IFERROR(VLOOKUP(Z2620,ATIVIDADES!$A:$C,3,FALSE),"NAO CADASTRADA"))</f>
        <v>REUNIÃO RH</v>
      </c>
      <c r="AB2620" s="42">
        <v>2.0833333333333332E-2</v>
      </c>
      <c r="AC2620" s="48"/>
      <c r="AD2620" s="54" t="str">
        <f>IF(AC2620="","",IFERROR(VLOOKUP(AC2620,EMPRESAS!$A:$C,3,FALSE),"NAO CADASTRADA"))</f>
        <v/>
      </c>
      <c r="AE2620" s="50"/>
      <c r="AF2620" s="54" t="str">
        <f>IF(AE2620="","",IFERROR(VLOOKUP(AE2620,ATIVIDADES!$A:$C,3,FALSE),"NAO CADASTRADA"))</f>
        <v/>
      </c>
      <c r="AG2620" s="42"/>
      <c r="AH2620" s="48"/>
      <c r="AI2620" s="54" t="str">
        <f>IF(AH2620="","",IFERROR(VLOOKUP(AH2620,EMPRESAS!$A:$C,3,FALSE),"NAO CADASTRADA"))</f>
        <v/>
      </c>
      <c r="AJ2620" s="50"/>
      <c r="AK2620" s="54" t="str">
        <f>IF(AJ2620="","",IFERROR(VLOOKUP(AJ2620,ATIVIDADES!$A:$C,3,FALSE),"NAO CADASTRADA"))</f>
        <v/>
      </c>
      <c r="AL2620" s="42"/>
    </row>
    <row r="2621" spans="1:38" x14ac:dyDescent="0.25">
      <c r="A2621" s="26" t="str">
        <f t="shared" si="282"/>
        <v>OK</v>
      </c>
      <c r="B2621" s="29">
        <f t="shared" si="283"/>
        <v>2487914866</v>
      </c>
      <c r="C2621" s="30">
        <v>44709</v>
      </c>
      <c r="D2621" s="18">
        <f t="shared" si="286"/>
        <v>44682</v>
      </c>
      <c r="E2621" s="19" t="str">
        <f>IF(ISERROR(VLOOKUP(C2621,FERIADOS!$A:$B,1,FALSE)),IF(WEEKDAY(C2621)=1,"Dom",IF(WEEKDAY(C2621)=2,"Seg",IF(WEEKDAY(C2621)=3,"Ter",IF(WEEKDAY(C2621)=4,"Qua",IF(WEEKDAY(C2621)=5,"Qui",IF(WEEKDAY(C2621)=6,"Sex","Sab")))))),"Feriado")</f>
        <v>Sab</v>
      </c>
      <c r="F2621" s="32"/>
      <c r="G2621" s="33"/>
      <c r="H2621" s="33"/>
      <c r="I2621" s="33"/>
      <c r="J2621" s="21" t="str">
        <f t="shared" si="284"/>
        <v/>
      </c>
      <c r="K2621" s="21">
        <f t="shared" si="280"/>
        <v>0</v>
      </c>
      <c r="L2621" s="21" t="str">
        <f t="shared" si="281"/>
        <v/>
      </c>
      <c r="M2621" s="22" t="str">
        <f t="shared" si="285"/>
        <v/>
      </c>
      <c r="N2621" s="48"/>
      <c r="O2621" s="54" t="str">
        <f>IF(N2621="","",IFERROR(VLOOKUP(N2621,EMPRESAS!$A:$C,3,FALSE),"NAO CADASTRADA"))</f>
        <v/>
      </c>
      <c r="P2621" s="50"/>
      <c r="Q2621" s="54" t="str">
        <f>IF(P2621="","",IFERROR(VLOOKUP(P2621,ATIVIDADES!$A:$C,3,FALSE),"NAO CADASTRADA"))</f>
        <v/>
      </c>
      <c r="R2621" s="42"/>
      <c r="S2621" s="48"/>
      <c r="T2621" s="54" t="str">
        <f>IF(S2621="","",IFERROR(VLOOKUP(S2621,EMPRESAS!$A:$C,3,FALSE),"NAO CADASTRADA"))</f>
        <v/>
      </c>
      <c r="U2621" s="50"/>
      <c r="V2621" s="54" t="str">
        <f>IF(U2621="","",IFERROR(VLOOKUP(U2621,ATIVIDADES!$A:$C,3,FALSE),"NAO CADASTRADA"))</f>
        <v/>
      </c>
      <c r="W2621" s="42"/>
      <c r="X2621" s="48"/>
      <c r="Y2621" s="54" t="str">
        <f>IF(X2621="","",IFERROR(VLOOKUP(X2621,EMPRESAS!$A:$C,3,FALSE),"NAO CADASTRADA"))</f>
        <v/>
      </c>
      <c r="Z2621" s="50"/>
      <c r="AA2621" s="54" t="str">
        <f>IF(Z2621="","",IFERROR(VLOOKUP(Z2621,ATIVIDADES!$A:$C,3,FALSE),"NAO CADASTRADA"))</f>
        <v/>
      </c>
      <c r="AB2621" s="42"/>
      <c r="AC2621" s="48"/>
      <c r="AD2621" s="54" t="str">
        <f>IF(AC2621="","",IFERROR(VLOOKUP(AC2621,EMPRESAS!$A:$C,3,FALSE),"NAO CADASTRADA"))</f>
        <v/>
      </c>
      <c r="AE2621" s="50"/>
      <c r="AF2621" s="54" t="str">
        <f>IF(AE2621="","",IFERROR(VLOOKUP(AE2621,ATIVIDADES!$A:$C,3,FALSE),"NAO CADASTRADA"))</f>
        <v/>
      </c>
      <c r="AG2621" s="42"/>
      <c r="AH2621" s="48"/>
      <c r="AI2621" s="54" t="str">
        <f>IF(AH2621="","",IFERROR(VLOOKUP(AH2621,EMPRESAS!$A:$C,3,FALSE),"NAO CADASTRADA"))</f>
        <v/>
      </c>
      <c r="AJ2621" s="50"/>
      <c r="AK2621" s="54" t="str">
        <f>IF(AJ2621="","",IFERROR(VLOOKUP(AJ2621,ATIVIDADES!$A:$C,3,FALSE),"NAO CADASTRADA"))</f>
        <v/>
      </c>
      <c r="AL2621" s="42"/>
    </row>
    <row r="2622" spans="1:38" x14ac:dyDescent="0.25">
      <c r="A2622" s="26" t="str">
        <f t="shared" si="282"/>
        <v>OK</v>
      </c>
      <c r="B2622" s="29">
        <f t="shared" si="283"/>
        <v>2487914866</v>
      </c>
      <c r="C2622" s="30">
        <v>44710</v>
      </c>
      <c r="D2622" s="18">
        <f t="shared" si="286"/>
        <v>44682</v>
      </c>
      <c r="E2622" s="19" t="str">
        <f>IF(ISERROR(VLOOKUP(C2622,FERIADOS!$A:$B,1,FALSE)),IF(WEEKDAY(C2622)=1,"Dom",IF(WEEKDAY(C2622)=2,"Seg",IF(WEEKDAY(C2622)=3,"Ter",IF(WEEKDAY(C2622)=4,"Qua",IF(WEEKDAY(C2622)=5,"Qui",IF(WEEKDAY(C2622)=6,"Sex","Sab")))))),"Feriado")</f>
        <v>Dom</v>
      </c>
      <c r="F2622" s="32"/>
      <c r="G2622" s="33"/>
      <c r="H2622" s="33"/>
      <c r="I2622" s="33"/>
      <c r="J2622" s="21" t="str">
        <f t="shared" si="284"/>
        <v/>
      </c>
      <c r="K2622" s="21">
        <f t="shared" si="280"/>
        <v>0</v>
      </c>
      <c r="L2622" s="21" t="str">
        <f t="shared" si="281"/>
        <v/>
      </c>
      <c r="M2622" s="22" t="str">
        <f t="shared" si="285"/>
        <v/>
      </c>
      <c r="N2622" s="48"/>
      <c r="O2622" s="54" t="str">
        <f>IF(N2622="","",IFERROR(VLOOKUP(N2622,EMPRESAS!$A:$C,3,FALSE),"NAO CADASTRADA"))</f>
        <v/>
      </c>
      <c r="P2622" s="50"/>
      <c r="Q2622" s="54" t="str">
        <f>IF(P2622="","",IFERROR(VLOOKUP(P2622,ATIVIDADES!$A:$C,3,FALSE),"NAO CADASTRADA"))</f>
        <v/>
      </c>
      <c r="R2622" s="42"/>
      <c r="S2622" s="48"/>
      <c r="T2622" s="54" t="str">
        <f>IF(S2622="","",IFERROR(VLOOKUP(S2622,EMPRESAS!$A:$C,3,FALSE),"NAO CADASTRADA"))</f>
        <v/>
      </c>
      <c r="U2622" s="50"/>
      <c r="V2622" s="54" t="str">
        <f>IF(U2622="","",IFERROR(VLOOKUP(U2622,ATIVIDADES!$A:$C,3,FALSE),"NAO CADASTRADA"))</f>
        <v/>
      </c>
      <c r="W2622" s="42"/>
      <c r="X2622" s="48"/>
      <c r="Y2622" s="54" t="str">
        <f>IF(X2622="","",IFERROR(VLOOKUP(X2622,EMPRESAS!$A:$C,3,FALSE),"NAO CADASTRADA"))</f>
        <v/>
      </c>
      <c r="Z2622" s="50"/>
      <c r="AA2622" s="54" t="str">
        <f>IF(Z2622="","",IFERROR(VLOOKUP(Z2622,ATIVIDADES!$A:$C,3,FALSE),"NAO CADASTRADA"))</f>
        <v/>
      </c>
      <c r="AB2622" s="42"/>
      <c r="AC2622" s="48"/>
      <c r="AD2622" s="54" t="str">
        <f>IF(AC2622="","",IFERROR(VLOOKUP(AC2622,EMPRESAS!$A:$C,3,FALSE),"NAO CADASTRADA"))</f>
        <v/>
      </c>
      <c r="AE2622" s="50"/>
      <c r="AF2622" s="54" t="str">
        <f>IF(AE2622="","",IFERROR(VLOOKUP(AE2622,ATIVIDADES!$A:$C,3,FALSE),"NAO CADASTRADA"))</f>
        <v/>
      </c>
      <c r="AG2622" s="42"/>
      <c r="AH2622" s="48"/>
      <c r="AI2622" s="54" t="str">
        <f>IF(AH2622="","",IFERROR(VLOOKUP(AH2622,EMPRESAS!$A:$C,3,FALSE),"NAO CADASTRADA"))</f>
        <v/>
      </c>
      <c r="AJ2622" s="50"/>
      <c r="AK2622" s="54" t="str">
        <f>IF(AJ2622="","",IFERROR(VLOOKUP(AJ2622,ATIVIDADES!$A:$C,3,FALSE),"NAO CADASTRADA"))</f>
        <v/>
      </c>
      <c r="AL2622" s="42"/>
    </row>
    <row r="2623" spans="1:38" x14ac:dyDescent="0.25">
      <c r="A2623" s="26" t="str">
        <f t="shared" si="282"/>
        <v>OK</v>
      </c>
      <c r="B2623" s="29">
        <f t="shared" si="283"/>
        <v>2487914866</v>
      </c>
      <c r="C2623" s="30">
        <v>44711</v>
      </c>
      <c r="D2623" s="18">
        <f t="shared" si="286"/>
        <v>44682</v>
      </c>
      <c r="E2623" s="19" t="str">
        <f>IF(ISERROR(VLOOKUP(C2623,FERIADOS!$A:$B,1,FALSE)),IF(WEEKDAY(C2623)=1,"Dom",IF(WEEKDAY(C2623)=2,"Seg",IF(WEEKDAY(C2623)=3,"Ter",IF(WEEKDAY(C2623)=4,"Qua",IF(WEEKDAY(C2623)=5,"Qui",IF(WEEKDAY(C2623)=6,"Sex","Sab")))))),"Feriado")</f>
        <v>Seg</v>
      </c>
      <c r="F2623" s="32">
        <v>0.32291666666666669</v>
      </c>
      <c r="G2623" s="33">
        <v>0.5</v>
      </c>
      <c r="H2623" s="33">
        <v>0.54166666666666663</v>
      </c>
      <c r="I2623" s="33">
        <v>0.7416666666666667</v>
      </c>
      <c r="J2623" s="21">
        <f t="shared" si="284"/>
        <v>0.37708333333333338</v>
      </c>
      <c r="K2623" s="21">
        <f t="shared" si="280"/>
        <v>0.37708333333333333</v>
      </c>
      <c r="L2623" s="21">
        <f t="shared" si="281"/>
        <v>1.0416666666666685E-2</v>
      </c>
      <c r="M2623" s="22">
        <f t="shared" si="285"/>
        <v>0</v>
      </c>
      <c r="N2623" s="48">
        <v>4</v>
      </c>
      <c r="O2623" s="54" t="str">
        <f>IF(N2623="","",IFERROR(VLOOKUP(N2623,EMPRESAS!$A:$C,3,FALSE),"NAO CADASTRADA"))</f>
        <v>CPSA</v>
      </c>
      <c r="P2623" s="50">
        <v>52</v>
      </c>
      <c r="Q2623" s="54" t="str">
        <f>IF(P2623="","",IFERROR(VLOOKUP(P2623,ATIVIDADES!$A:$C,3,FALSE),"NAO CADASTRADA"))</f>
        <v xml:space="preserve">REVISÃO DPTO PESSOAL </v>
      </c>
      <c r="R2623" s="42">
        <v>0.31458333333333333</v>
      </c>
      <c r="S2623" s="48">
        <v>2</v>
      </c>
      <c r="T2623" s="54" t="str">
        <f>IF(S2623="","",IFERROR(VLOOKUP(S2623,EMPRESAS!$A:$C,3,FALSE),"NAO CADASTRADA"))</f>
        <v>ATLANTE</v>
      </c>
      <c r="U2623" s="50">
        <v>52</v>
      </c>
      <c r="V2623" s="54" t="str">
        <f>IF(U2623="","",IFERROR(VLOOKUP(U2623,ATIVIDADES!$A:$C,3,FALSE),"NAO CADASTRADA"))</f>
        <v xml:space="preserve">REVISÃO DPTO PESSOAL </v>
      </c>
      <c r="W2623" s="42">
        <v>6.25E-2</v>
      </c>
      <c r="X2623" s="48"/>
      <c r="Y2623" s="54" t="str">
        <f>IF(X2623="","",IFERROR(VLOOKUP(X2623,EMPRESAS!$A:$C,3,FALSE),"NAO CADASTRADA"))</f>
        <v/>
      </c>
      <c r="Z2623" s="50"/>
      <c r="AA2623" s="54" t="str">
        <f>IF(Z2623="","",IFERROR(VLOOKUP(Z2623,ATIVIDADES!$A:$C,3,FALSE),"NAO CADASTRADA"))</f>
        <v/>
      </c>
      <c r="AB2623" s="42"/>
      <c r="AC2623" s="48"/>
      <c r="AD2623" s="54" t="str">
        <f>IF(AC2623="","",IFERROR(VLOOKUP(AC2623,EMPRESAS!$A:$C,3,FALSE),"NAO CADASTRADA"))</f>
        <v/>
      </c>
      <c r="AE2623" s="50"/>
      <c r="AF2623" s="54" t="str">
        <f>IF(AE2623="","",IFERROR(VLOOKUP(AE2623,ATIVIDADES!$A:$C,3,FALSE),"NAO CADASTRADA"))</f>
        <v/>
      </c>
      <c r="AG2623" s="42"/>
      <c r="AH2623" s="48"/>
      <c r="AI2623" s="54" t="str">
        <f>IF(AH2623="","",IFERROR(VLOOKUP(AH2623,EMPRESAS!$A:$C,3,FALSE),"NAO CADASTRADA"))</f>
        <v/>
      </c>
      <c r="AJ2623" s="50"/>
      <c r="AK2623" s="54" t="str">
        <f>IF(AJ2623="","",IFERROR(VLOOKUP(AJ2623,ATIVIDADES!$A:$C,3,FALSE),"NAO CADASTRADA"))</f>
        <v/>
      </c>
      <c r="AL2623" s="42"/>
    </row>
    <row r="2624" spans="1:38" x14ac:dyDescent="0.25">
      <c r="A2624" s="26" t="str">
        <f t="shared" si="282"/>
        <v>OK</v>
      </c>
      <c r="B2624" s="29">
        <f t="shared" si="283"/>
        <v>2487914866</v>
      </c>
      <c r="C2624" s="30">
        <v>44712</v>
      </c>
      <c r="D2624" s="18">
        <f t="shared" si="286"/>
        <v>44682</v>
      </c>
      <c r="E2624" s="19" t="str">
        <f>IF(ISERROR(VLOOKUP(C2624,FERIADOS!$A:$B,1,FALSE)),IF(WEEKDAY(C2624)=1,"Dom",IF(WEEKDAY(C2624)=2,"Seg",IF(WEEKDAY(C2624)=3,"Ter",IF(WEEKDAY(C2624)=4,"Qua",IF(WEEKDAY(C2624)=5,"Qui",IF(WEEKDAY(C2624)=6,"Sex","Sab")))))),"Feriado")</f>
        <v>Ter</v>
      </c>
      <c r="F2624" s="32">
        <v>0.32291666666666669</v>
      </c>
      <c r="G2624" s="33">
        <v>0.5</v>
      </c>
      <c r="H2624" s="33">
        <v>0.54166666666666663</v>
      </c>
      <c r="I2624" s="33">
        <v>0.7416666666666667</v>
      </c>
      <c r="J2624" s="21">
        <f t="shared" si="284"/>
        <v>0.37708333333333338</v>
      </c>
      <c r="K2624" s="21">
        <f t="shared" si="280"/>
        <v>0.37708333333333333</v>
      </c>
      <c r="L2624" s="21">
        <f t="shared" si="281"/>
        <v>1.0416666666666685E-2</v>
      </c>
      <c r="M2624" s="22">
        <f t="shared" si="285"/>
        <v>0</v>
      </c>
      <c r="N2624" s="48">
        <v>2</v>
      </c>
      <c r="O2624" s="54" t="str">
        <f>IF(N2624="","",IFERROR(VLOOKUP(N2624,EMPRESAS!$A:$C,3,FALSE),"NAO CADASTRADA"))</f>
        <v>ATLANTE</v>
      </c>
      <c r="P2624" s="50">
        <v>52</v>
      </c>
      <c r="Q2624" s="54" t="str">
        <f>IF(P2624="","",IFERROR(VLOOKUP(P2624,ATIVIDADES!$A:$C,3,FALSE),"NAO CADASTRADA"))</f>
        <v xml:space="preserve">REVISÃO DPTO PESSOAL </v>
      </c>
      <c r="R2624" s="42">
        <v>0.3125</v>
      </c>
      <c r="S2624" s="48">
        <v>4</v>
      </c>
      <c r="T2624" s="54" t="str">
        <f>IF(S2624="","",IFERROR(VLOOKUP(S2624,EMPRESAS!$A:$C,3,FALSE),"NAO CADASTRADA"))</f>
        <v>CPSA</v>
      </c>
      <c r="U2624" s="50">
        <v>52</v>
      </c>
      <c r="V2624" s="54" t="str">
        <f>IF(U2624="","",IFERROR(VLOOKUP(U2624,ATIVIDADES!$A:$C,3,FALSE),"NAO CADASTRADA"))</f>
        <v xml:space="preserve">REVISÃO DPTO PESSOAL </v>
      </c>
      <c r="W2624" s="42">
        <v>6.458333333333334E-2</v>
      </c>
      <c r="X2624" s="48"/>
      <c r="Y2624" s="54" t="str">
        <f>IF(X2624="","",IFERROR(VLOOKUP(X2624,EMPRESAS!$A:$C,3,FALSE),"NAO CADASTRADA"))</f>
        <v/>
      </c>
      <c r="Z2624" s="50"/>
      <c r="AA2624" s="54" t="str">
        <f>IF(Z2624="","",IFERROR(VLOOKUP(Z2624,ATIVIDADES!$A:$C,3,FALSE),"NAO CADASTRADA"))</f>
        <v/>
      </c>
      <c r="AB2624" s="42"/>
      <c r="AC2624" s="48"/>
      <c r="AD2624" s="54" t="str">
        <f>IF(AC2624="","",IFERROR(VLOOKUP(AC2624,EMPRESAS!$A:$C,3,FALSE),"NAO CADASTRADA"))</f>
        <v/>
      </c>
      <c r="AE2624" s="50"/>
      <c r="AF2624" s="54" t="str">
        <f>IF(AE2624="","",IFERROR(VLOOKUP(AE2624,ATIVIDADES!$A:$C,3,FALSE),"NAO CADASTRADA"))</f>
        <v/>
      </c>
      <c r="AG2624" s="42"/>
      <c r="AH2624" s="48"/>
      <c r="AI2624" s="54" t="str">
        <f>IF(AH2624="","",IFERROR(VLOOKUP(AH2624,EMPRESAS!$A:$C,3,FALSE),"NAO CADASTRADA"))</f>
        <v/>
      </c>
      <c r="AJ2624" s="50"/>
      <c r="AK2624" s="54" t="str">
        <f>IF(AJ2624="","",IFERROR(VLOOKUP(AJ2624,ATIVIDADES!$A:$C,3,FALSE),"NAO CADASTRADA"))</f>
        <v/>
      </c>
      <c r="AL2624" s="42"/>
    </row>
    <row r="2625" spans="1:38" x14ac:dyDescent="0.25">
      <c r="A2625" s="26" t="str">
        <f t="shared" si="282"/>
        <v>OK</v>
      </c>
      <c r="B2625" s="29">
        <f t="shared" si="283"/>
        <v>2487914866</v>
      </c>
      <c r="C2625" s="30">
        <v>44713</v>
      </c>
      <c r="D2625" s="18">
        <f t="shared" si="286"/>
        <v>44713</v>
      </c>
      <c r="E2625" s="19" t="str">
        <f>IF(ISERROR(VLOOKUP(C2625,FERIADOS!$A:$B,1,FALSE)),IF(WEEKDAY(C2625)=1,"Dom",IF(WEEKDAY(C2625)=2,"Seg",IF(WEEKDAY(C2625)=3,"Ter",IF(WEEKDAY(C2625)=4,"Qua",IF(WEEKDAY(C2625)=5,"Qui",IF(WEEKDAY(C2625)=6,"Sex","Sab")))))),"Feriado")</f>
        <v>Qua</v>
      </c>
      <c r="F2625" s="32">
        <v>0.32291666666666669</v>
      </c>
      <c r="G2625" s="33">
        <v>0.5</v>
      </c>
      <c r="H2625" s="33">
        <v>0.54166666666666663</v>
      </c>
      <c r="I2625" s="33">
        <v>0.7416666666666667</v>
      </c>
      <c r="J2625" s="21">
        <f t="shared" si="284"/>
        <v>0.37708333333333338</v>
      </c>
      <c r="K2625" s="21">
        <f t="shared" si="280"/>
        <v>0.37708333333333333</v>
      </c>
      <c r="L2625" s="21">
        <f t="shared" si="281"/>
        <v>1.0416666666666685E-2</v>
      </c>
      <c r="M2625" s="22">
        <f t="shared" si="285"/>
        <v>0</v>
      </c>
      <c r="N2625" s="48">
        <v>4</v>
      </c>
      <c r="O2625" s="54" t="str">
        <f>IF(N2625="","",IFERROR(VLOOKUP(N2625,EMPRESAS!$A:$C,3,FALSE),"NAO CADASTRADA"))</f>
        <v>CPSA</v>
      </c>
      <c r="P2625" s="50">
        <v>52</v>
      </c>
      <c r="Q2625" s="54" t="str">
        <f>IF(P2625="","",IFERROR(VLOOKUP(P2625,ATIVIDADES!$A:$C,3,FALSE),"NAO CADASTRADA"))</f>
        <v xml:space="preserve">REVISÃO DPTO PESSOAL </v>
      </c>
      <c r="R2625" s="42">
        <v>0.20138888888888887</v>
      </c>
      <c r="S2625" s="48">
        <v>2</v>
      </c>
      <c r="T2625" s="54" t="str">
        <f>IF(S2625="","",IFERROR(VLOOKUP(S2625,EMPRESAS!$A:$C,3,FALSE),"NAO CADASTRADA"))</f>
        <v>ATLANTE</v>
      </c>
      <c r="U2625" s="50">
        <v>52</v>
      </c>
      <c r="V2625" s="54" t="str">
        <f>IF(U2625="","",IFERROR(VLOOKUP(U2625,ATIVIDADES!$A:$C,3,FALSE),"NAO CADASTRADA"))</f>
        <v xml:space="preserve">REVISÃO DPTO PESSOAL </v>
      </c>
      <c r="W2625" s="42">
        <v>0.17569444444444446</v>
      </c>
      <c r="X2625" s="48"/>
      <c r="Y2625" s="54" t="str">
        <f>IF(X2625="","",IFERROR(VLOOKUP(X2625,EMPRESAS!$A:$C,3,FALSE),"NAO CADASTRADA"))</f>
        <v/>
      </c>
      <c r="Z2625" s="50"/>
      <c r="AA2625" s="54" t="str">
        <f>IF(Z2625="","",IFERROR(VLOOKUP(Z2625,ATIVIDADES!$A:$C,3,FALSE),"NAO CADASTRADA"))</f>
        <v/>
      </c>
      <c r="AB2625" s="42"/>
      <c r="AC2625" s="48"/>
      <c r="AD2625" s="54" t="str">
        <f>IF(AC2625="","",IFERROR(VLOOKUP(AC2625,EMPRESAS!$A:$C,3,FALSE),"NAO CADASTRADA"))</f>
        <v/>
      </c>
      <c r="AE2625" s="50"/>
      <c r="AF2625" s="54" t="str">
        <f>IF(AE2625="","",IFERROR(VLOOKUP(AE2625,ATIVIDADES!$A:$C,3,FALSE),"NAO CADASTRADA"))</f>
        <v/>
      </c>
      <c r="AG2625" s="42"/>
      <c r="AH2625" s="48"/>
      <c r="AI2625" s="54" t="str">
        <f>IF(AH2625="","",IFERROR(VLOOKUP(AH2625,EMPRESAS!$A:$C,3,FALSE),"NAO CADASTRADA"))</f>
        <v/>
      </c>
      <c r="AJ2625" s="50"/>
      <c r="AK2625" s="54" t="str">
        <f>IF(AJ2625="","",IFERROR(VLOOKUP(AJ2625,ATIVIDADES!$A:$C,3,FALSE),"NAO CADASTRADA"))</f>
        <v/>
      </c>
      <c r="AL2625" s="42"/>
    </row>
    <row r="2626" spans="1:38" x14ac:dyDescent="0.25">
      <c r="A2626" s="26" t="str">
        <f t="shared" si="282"/>
        <v>OK</v>
      </c>
      <c r="B2626" s="29">
        <f t="shared" si="283"/>
        <v>2487914866</v>
      </c>
      <c r="C2626" s="30">
        <v>44714</v>
      </c>
      <c r="D2626" s="18">
        <f t="shared" si="286"/>
        <v>44713</v>
      </c>
      <c r="E2626" s="19" t="str">
        <f>IF(ISERROR(VLOOKUP(C2626,FERIADOS!$A:$B,1,FALSE)),IF(WEEKDAY(C2626)=1,"Dom",IF(WEEKDAY(C2626)=2,"Seg",IF(WEEKDAY(C2626)=3,"Ter",IF(WEEKDAY(C2626)=4,"Qua",IF(WEEKDAY(C2626)=5,"Qui",IF(WEEKDAY(C2626)=6,"Sex","Sab")))))),"Feriado")</f>
        <v>Qui</v>
      </c>
      <c r="F2626" s="32">
        <v>0.28472222222222221</v>
      </c>
      <c r="G2626" s="33">
        <v>0.5</v>
      </c>
      <c r="H2626" s="33">
        <v>0.54166666666666663</v>
      </c>
      <c r="I2626" s="33">
        <v>0.7416666666666667</v>
      </c>
      <c r="J2626" s="21">
        <f t="shared" si="284"/>
        <v>0.41527777777777786</v>
      </c>
      <c r="K2626" s="21">
        <f t="shared" si="280"/>
        <v>0.41527777777777775</v>
      </c>
      <c r="L2626" s="21">
        <f t="shared" si="281"/>
        <v>4.861111111111116E-2</v>
      </c>
      <c r="M2626" s="22">
        <f t="shared" si="285"/>
        <v>0</v>
      </c>
      <c r="N2626" s="48">
        <v>4</v>
      </c>
      <c r="O2626" s="54" t="str">
        <f>IF(N2626="","",IFERROR(VLOOKUP(N2626,EMPRESAS!$A:$C,3,FALSE),"NAO CADASTRADA"))</f>
        <v>CPSA</v>
      </c>
      <c r="P2626" s="50">
        <v>52</v>
      </c>
      <c r="Q2626" s="54" t="str">
        <f>IF(P2626="","",IFERROR(VLOOKUP(P2626,ATIVIDADES!$A:$C,3,FALSE),"NAO CADASTRADA"))</f>
        <v xml:space="preserve">REVISÃO DPTO PESSOAL </v>
      </c>
      <c r="R2626" s="42">
        <v>0.27083333333333331</v>
      </c>
      <c r="S2626" s="48">
        <v>2</v>
      </c>
      <c r="T2626" s="54" t="str">
        <f>IF(S2626="","",IFERROR(VLOOKUP(S2626,EMPRESAS!$A:$C,3,FALSE),"NAO CADASTRADA"))</f>
        <v>ATLANTE</v>
      </c>
      <c r="U2626" s="50">
        <v>52</v>
      </c>
      <c r="V2626" s="54" t="str">
        <f>IF(U2626="","",IFERROR(VLOOKUP(U2626,ATIVIDADES!$A:$C,3,FALSE),"NAO CADASTRADA"))</f>
        <v xml:space="preserve">REVISÃO DPTO PESSOAL </v>
      </c>
      <c r="W2626" s="42">
        <v>0.14444444444444446</v>
      </c>
      <c r="X2626" s="48"/>
      <c r="Y2626" s="54" t="str">
        <f>IF(X2626="","",IFERROR(VLOOKUP(X2626,EMPRESAS!$A:$C,3,FALSE),"NAO CADASTRADA"))</f>
        <v/>
      </c>
      <c r="Z2626" s="50"/>
      <c r="AA2626" s="54" t="str">
        <f>IF(Z2626="","",IFERROR(VLOOKUP(Z2626,ATIVIDADES!$A:$C,3,FALSE),"NAO CADASTRADA"))</f>
        <v/>
      </c>
      <c r="AB2626" s="42"/>
      <c r="AC2626" s="48"/>
      <c r="AD2626" s="54" t="str">
        <f>IF(AC2626="","",IFERROR(VLOOKUP(AC2626,EMPRESAS!$A:$C,3,FALSE),"NAO CADASTRADA"))</f>
        <v/>
      </c>
      <c r="AE2626" s="50"/>
      <c r="AF2626" s="54" t="str">
        <f>IF(AE2626="","",IFERROR(VLOOKUP(AE2626,ATIVIDADES!$A:$C,3,FALSE),"NAO CADASTRADA"))</f>
        <v/>
      </c>
      <c r="AG2626" s="42"/>
      <c r="AH2626" s="48"/>
      <c r="AI2626" s="54" t="str">
        <f>IF(AH2626="","",IFERROR(VLOOKUP(AH2626,EMPRESAS!$A:$C,3,FALSE),"NAO CADASTRADA"))</f>
        <v/>
      </c>
      <c r="AJ2626" s="50"/>
      <c r="AK2626" s="54" t="str">
        <f>IF(AJ2626="","",IFERROR(VLOOKUP(AJ2626,ATIVIDADES!$A:$C,3,FALSE),"NAO CADASTRADA"))</f>
        <v/>
      </c>
      <c r="AL2626" s="42"/>
    </row>
    <row r="2627" spans="1:38" x14ac:dyDescent="0.25">
      <c r="A2627" s="26" t="str">
        <f t="shared" si="282"/>
        <v>OK</v>
      </c>
      <c r="B2627" s="29">
        <f t="shared" si="283"/>
        <v>2487914866</v>
      </c>
      <c r="C2627" s="30">
        <v>44715</v>
      </c>
      <c r="D2627" s="18">
        <f t="shared" si="286"/>
        <v>44713</v>
      </c>
      <c r="E2627" s="19" t="str">
        <f>IF(ISERROR(VLOOKUP(C2627,FERIADOS!$A:$B,1,FALSE)),IF(WEEKDAY(C2627)=1,"Dom",IF(WEEKDAY(C2627)=2,"Seg",IF(WEEKDAY(C2627)=3,"Ter",IF(WEEKDAY(C2627)=4,"Qua",IF(WEEKDAY(C2627)=5,"Qui",IF(WEEKDAY(C2627)=6,"Sex","Sab")))))),"Feriado")</f>
        <v>Sex</v>
      </c>
      <c r="F2627" s="32">
        <v>0.32291666666666669</v>
      </c>
      <c r="G2627" s="33">
        <v>0.5</v>
      </c>
      <c r="H2627" s="33">
        <v>0.54166666666666663</v>
      </c>
      <c r="I2627" s="33">
        <v>0.68958333333333333</v>
      </c>
      <c r="J2627" s="21">
        <f t="shared" si="284"/>
        <v>0.32500000000000001</v>
      </c>
      <c r="K2627" s="21">
        <f t="shared" si="280"/>
        <v>0.32500000000000001</v>
      </c>
      <c r="L2627" s="21">
        <f t="shared" si="281"/>
        <v>0</v>
      </c>
      <c r="M2627" s="22">
        <f t="shared" si="285"/>
        <v>4.1666666666666685E-2</v>
      </c>
      <c r="N2627" s="48">
        <v>4</v>
      </c>
      <c r="O2627" s="54" t="str">
        <f>IF(N2627="","",IFERROR(VLOOKUP(N2627,EMPRESAS!$A:$C,3,FALSE),"NAO CADASTRADA"))</f>
        <v>CPSA</v>
      </c>
      <c r="P2627" s="50">
        <v>52</v>
      </c>
      <c r="Q2627" s="54" t="str">
        <f>IF(P2627="","",IFERROR(VLOOKUP(P2627,ATIVIDADES!$A:$C,3,FALSE),"NAO CADASTRADA"))</f>
        <v xml:space="preserve">REVISÃO DPTO PESSOAL </v>
      </c>
      <c r="R2627" s="42">
        <v>0.26874999999999999</v>
      </c>
      <c r="S2627" s="48">
        <v>50</v>
      </c>
      <c r="T2627" s="54" t="str">
        <f>IF(S2627="","",IFERROR(VLOOKUP(S2627,EMPRESAS!$A:$C,3,FALSE),"NAO CADASTRADA"))</f>
        <v>SIMIONATO</v>
      </c>
      <c r="U2627" s="50">
        <v>54</v>
      </c>
      <c r="V2627" s="54" t="str">
        <f>IF(U2627="","",IFERROR(VLOOKUP(U2627,ATIVIDADES!$A:$C,3,FALSE),"NAO CADASTRADA"))</f>
        <v>MÉDICO</v>
      </c>
      <c r="W2627" s="42">
        <v>5.6250000000000001E-2</v>
      </c>
      <c r="X2627" s="48"/>
      <c r="Y2627" s="54" t="str">
        <f>IF(X2627="","",IFERROR(VLOOKUP(X2627,EMPRESAS!$A:$C,3,FALSE),"NAO CADASTRADA"))</f>
        <v/>
      </c>
      <c r="Z2627" s="50"/>
      <c r="AA2627" s="54" t="str">
        <f>IF(Z2627="","",IFERROR(VLOOKUP(Z2627,ATIVIDADES!$A:$C,3,FALSE),"NAO CADASTRADA"))</f>
        <v/>
      </c>
      <c r="AB2627" s="42"/>
      <c r="AC2627" s="48"/>
      <c r="AD2627" s="54" t="str">
        <f>IF(AC2627="","",IFERROR(VLOOKUP(AC2627,EMPRESAS!$A:$C,3,FALSE),"NAO CADASTRADA"))</f>
        <v/>
      </c>
      <c r="AE2627" s="50"/>
      <c r="AF2627" s="54" t="str">
        <f>IF(AE2627="","",IFERROR(VLOOKUP(AE2627,ATIVIDADES!$A:$C,3,FALSE),"NAO CADASTRADA"))</f>
        <v/>
      </c>
      <c r="AG2627" s="42"/>
      <c r="AH2627" s="48"/>
      <c r="AI2627" s="54" t="str">
        <f>IF(AH2627="","",IFERROR(VLOOKUP(AH2627,EMPRESAS!$A:$C,3,FALSE),"NAO CADASTRADA"))</f>
        <v/>
      </c>
      <c r="AJ2627" s="50"/>
      <c r="AK2627" s="54" t="str">
        <f>IF(AJ2627="","",IFERROR(VLOOKUP(AJ2627,ATIVIDADES!$A:$C,3,FALSE),"NAO CADASTRADA"))</f>
        <v/>
      </c>
      <c r="AL2627" s="42"/>
    </row>
    <row r="2628" spans="1:38" x14ac:dyDescent="0.25">
      <c r="A2628" s="26" t="str">
        <f t="shared" si="282"/>
        <v>OK</v>
      </c>
      <c r="B2628" s="29">
        <f t="shared" si="283"/>
        <v>2487914866</v>
      </c>
      <c r="C2628" s="30">
        <v>44716</v>
      </c>
      <c r="D2628" s="18">
        <f t="shared" si="286"/>
        <v>44713</v>
      </c>
      <c r="E2628" s="19" t="str">
        <f>IF(ISERROR(VLOOKUP(C2628,FERIADOS!$A:$B,1,FALSE)),IF(WEEKDAY(C2628)=1,"Dom",IF(WEEKDAY(C2628)=2,"Seg",IF(WEEKDAY(C2628)=3,"Ter",IF(WEEKDAY(C2628)=4,"Qua",IF(WEEKDAY(C2628)=5,"Qui",IF(WEEKDAY(C2628)=6,"Sex","Sab")))))),"Feriado")</f>
        <v>Sab</v>
      </c>
      <c r="F2628" s="32"/>
      <c r="G2628" s="33"/>
      <c r="H2628" s="33"/>
      <c r="I2628" s="33"/>
      <c r="J2628" s="21" t="str">
        <f t="shared" si="284"/>
        <v/>
      </c>
      <c r="K2628" s="21">
        <f t="shared" si="280"/>
        <v>0</v>
      </c>
      <c r="L2628" s="21" t="str">
        <f t="shared" si="281"/>
        <v/>
      </c>
      <c r="M2628" s="22" t="str">
        <f t="shared" si="285"/>
        <v/>
      </c>
      <c r="N2628" s="48"/>
      <c r="O2628" s="54" t="str">
        <f>IF(N2628="","",IFERROR(VLOOKUP(N2628,EMPRESAS!$A:$C,3,FALSE),"NAO CADASTRADA"))</f>
        <v/>
      </c>
      <c r="P2628" s="50"/>
      <c r="Q2628" s="54" t="str">
        <f>IF(P2628="","",IFERROR(VLOOKUP(P2628,ATIVIDADES!$A:$C,3,FALSE),"NAO CADASTRADA"))</f>
        <v/>
      </c>
      <c r="R2628" s="42"/>
      <c r="S2628" s="48"/>
      <c r="T2628" s="54" t="str">
        <f>IF(S2628="","",IFERROR(VLOOKUP(S2628,EMPRESAS!$A:$C,3,FALSE),"NAO CADASTRADA"))</f>
        <v/>
      </c>
      <c r="U2628" s="50"/>
      <c r="V2628" s="54" t="str">
        <f>IF(U2628="","",IFERROR(VLOOKUP(U2628,ATIVIDADES!$A:$C,3,FALSE),"NAO CADASTRADA"))</f>
        <v/>
      </c>
      <c r="W2628" s="42"/>
      <c r="X2628" s="48"/>
      <c r="Y2628" s="54" t="str">
        <f>IF(X2628="","",IFERROR(VLOOKUP(X2628,EMPRESAS!$A:$C,3,FALSE),"NAO CADASTRADA"))</f>
        <v/>
      </c>
      <c r="Z2628" s="50"/>
      <c r="AA2628" s="54" t="str">
        <f>IF(Z2628="","",IFERROR(VLOOKUP(Z2628,ATIVIDADES!$A:$C,3,FALSE),"NAO CADASTRADA"))</f>
        <v/>
      </c>
      <c r="AB2628" s="42"/>
      <c r="AC2628" s="48"/>
      <c r="AD2628" s="54" t="str">
        <f>IF(AC2628="","",IFERROR(VLOOKUP(AC2628,EMPRESAS!$A:$C,3,FALSE),"NAO CADASTRADA"))</f>
        <v/>
      </c>
      <c r="AE2628" s="50"/>
      <c r="AF2628" s="54" t="str">
        <f>IF(AE2628="","",IFERROR(VLOOKUP(AE2628,ATIVIDADES!$A:$C,3,FALSE),"NAO CADASTRADA"))</f>
        <v/>
      </c>
      <c r="AG2628" s="42"/>
      <c r="AH2628" s="48"/>
      <c r="AI2628" s="54" t="str">
        <f>IF(AH2628="","",IFERROR(VLOOKUP(AH2628,EMPRESAS!$A:$C,3,FALSE),"NAO CADASTRADA"))</f>
        <v/>
      </c>
      <c r="AJ2628" s="50"/>
      <c r="AK2628" s="54" t="str">
        <f>IF(AJ2628="","",IFERROR(VLOOKUP(AJ2628,ATIVIDADES!$A:$C,3,FALSE),"NAO CADASTRADA"))</f>
        <v/>
      </c>
      <c r="AL2628" s="42"/>
    </row>
    <row r="2629" spans="1:38" x14ac:dyDescent="0.25">
      <c r="A2629" s="26" t="str">
        <f t="shared" si="282"/>
        <v>OK</v>
      </c>
      <c r="B2629" s="29">
        <f t="shared" si="283"/>
        <v>2487914866</v>
      </c>
      <c r="C2629" s="30">
        <v>44717</v>
      </c>
      <c r="D2629" s="18">
        <f t="shared" si="286"/>
        <v>44713</v>
      </c>
      <c r="E2629" s="19" t="str">
        <f>IF(ISERROR(VLOOKUP(C2629,FERIADOS!$A:$B,1,FALSE)),IF(WEEKDAY(C2629)=1,"Dom",IF(WEEKDAY(C2629)=2,"Seg",IF(WEEKDAY(C2629)=3,"Ter",IF(WEEKDAY(C2629)=4,"Qua",IF(WEEKDAY(C2629)=5,"Qui",IF(WEEKDAY(C2629)=6,"Sex","Sab")))))),"Feriado")</f>
        <v>Dom</v>
      </c>
      <c r="F2629" s="32"/>
      <c r="G2629" s="33"/>
      <c r="H2629" s="33"/>
      <c r="I2629" s="33"/>
      <c r="J2629" s="21" t="str">
        <f t="shared" si="284"/>
        <v/>
      </c>
      <c r="K2629" s="21">
        <f t="shared" si="280"/>
        <v>0</v>
      </c>
      <c r="L2629" s="21" t="str">
        <f t="shared" si="281"/>
        <v/>
      </c>
      <c r="M2629" s="22" t="str">
        <f t="shared" si="285"/>
        <v/>
      </c>
      <c r="N2629" s="48"/>
      <c r="O2629" s="54" t="str">
        <f>IF(N2629="","",IFERROR(VLOOKUP(N2629,EMPRESAS!$A:$C,3,FALSE),"NAO CADASTRADA"))</f>
        <v/>
      </c>
      <c r="P2629" s="50"/>
      <c r="Q2629" s="54" t="str">
        <f>IF(P2629="","",IFERROR(VLOOKUP(P2629,ATIVIDADES!$A:$C,3,FALSE),"NAO CADASTRADA"))</f>
        <v/>
      </c>
      <c r="R2629" s="42"/>
      <c r="S2629" s="48"/>
      <c r="T2629" s="54" t="str">
        <f>IF(S2629="","",IFERROR(VLOOKUP(S2629,EMPRESAS!$A:$C,3,FALSE),"NAO CADASTRADA"))</f>
        <v/>
      </c>
      <c r="U2629" s="50"/>
      <c r="V2629" s="54" t="str">
        <f>IF(U2629="","",IFERROR(VLOOKUP(U2629,ATIVIDADES!$A:$C,3,FALSE),"NAO CADASTRADA"))</f>
        <v/>
      </c>
      <c r="W2629" s="42"/>
      <c r="X2629" s="48"/>
      <c r="Y2629" s="54" t="str">
        <f>IF(X2629="","",IFERROR(VLOOKUP(X2629,EMPRESAS!$A:$C,3,FALSE),"NAO CADASTRADA"))</f>
        <v/>
      </c>
      <c r="Z2629" s="50"/>
      <c r="AA2629" s="54" t="str">
        <f>IF(Z2629="","",IFERROR(VLOOKUP(Z2629,ATIVIDADES!$A:$C,3,FALSE),"NAO CADASTRADA"))</f>
        <v/>
      </c>
      <c r="AB2629" s="42"/>
      <c r="AC2629" s="48"/>
      <c r="AD2629" s="54" t="str">
        <f>IF(AC2629="","",IFERROR(VLOOKUP(AC2629,EMPRESAS!$A:$C,3,FALSE),"NAO CADASTRADA"))</f>
        <v/>
      </c>
      <c r="AE2629" s="50"/>
      <c r="AF2629" s="54" t="str">
        <f>IF(AE2629="","",IFERROR(VLOOKUP(AE2629,ATIVIDADES!$A:$C,3,FALSE),"NAO CADASTRADA"))</f>
        <v/>
      </c>
      <c r="AG2629" s="42"/>
      <c r="AH2629" s="48"/>
      <c r="AI2629" s="54" t="str">
        <f>IF(AH2629="","",IFERROR(VLOOKUP(AH2629,EMPRESAS!$A:$C,3,FALSE),"NAO CADASTRADA"))</f>
        <v/>
      </c>
      <c r="AJ2629" s="50"/>
      <c r="AK2629" s="54" t="str">
        <f>IF(AJ2629="","",IFERROR(VLOOKUP(AJ2629,ATIVIDADES!$A:$C,3,FALSE),"NAO CADASTRADA"))</f>
        <v/>
      </c>
      <c r="AL2629" s="42"/>
    </row>
    <row r="2630" spans="1:38" x14ac:dyDescent="0.25">
      <c r="A2630" s="26" t="str">
        <f t="shared" si="282"/>
        <v>OK</v>
      </c>
      <c r="B2630" s="29">
        <f t="shared" si="283"/>
        <v>2487914866</v>
      </c>
      <c r="C2630" s="30">
        <v>44718</v>
      </c>
      <c r="D2630" s="18">
        <f t="shared" si="286"/>
        <v>44713</v>
      </c>
      <c r="E2630" s="19" t="str">
        <f>IF(ISERROR(VLOOKUP(C2630,FERIADOS!$A:$B,1,FALSE)),IF(WEEKDAY(C2630)=1,"Dom",IF(WEEKDAY(C2630)=2,"Seg",IF(WEEKDAY(C2630)=3,"Ter",IF(WEEKDAY(C2630)=4,"Qua",IF(WEEKDAY(C2630)=5,"Qui",IF(WEEKDAY(C2630)=6,"Sex","Sab")))))),"Feriado")</f>
        <v>Seg</v>
      </c>
      <c r="F2630" s="32">
        <v>0.32291666666666669</v>
      </c>
      <c r="G2630" s="33">
        <v>0.5</v>
      </c>
      <c r="H2630" s="33">
        <v>0.54166666666666663</v>
      </c>
      <c r="I2630" s="33">
        <v>0.7416666666666667</v>
      </c>
      <c r="J2630" s="21">
        <f t="shared" si="284"/>
        <v>0.37708333333333338</v>
      </c>
      <c r="K2630" s="21">
        <f t="shared" si="280"/>
        <v>0.37708333333333338</v>
      </c>
      <c r="L2630" s="21">
        <f t="shared" si="281"/>
        <v>1.0416666666666685E-2</v>
      </c>
      <c r="M2630" s="22">
        <f t="shared" si="285"/>
        <v>0</v>
      </c>
      <c r="N2630" s="48">
        <v>4</v>
      </c>
      <c r="O2630" s="54" t="str">
        <f>IF(N2630="","",IFERROR(VLOOKUP(N2630,EMPRESAS!$A:$C,3,FALSE),"NAO CADASTRADA"))</f>
        <v>CPSA</v>
      </c>
      <c r="P2630" s="50">
        <v>52</v>
      </c>
      <c r="Q2630" s="54" t="str">
        <f>IF(P2630="","",IFERROR(VLOOKUP(P2630,ATIVIDADES!$A:$C,3,FALSE),"NAO CADASTRADA"))</f>
        <v xml:space="preserve">REVISÃO DPTO PESSOAL </v>
      </c>
      <c r="R2630" s="42">
        <v>0.37708333333333338</v>
      </c>
      <c r="S2630" s="48"/>
      <c r="T2630" s="54" t="str">
        <f>IF(S2630="","",IFERROR(VLOOKUP(S2630,EMPRESAS!$A:$C,3,FALSE),"NAO CADASTRADA"))</f>
        <v/>
      </c>
      <c r="U2630" s="50"/>
      <c r="V2630" s="54" t="str">
        <f>IF(U2630="","",IFERROR(VLOOKUP(U2630,ATIVIDADES!$A:$C,3,FALSE),"NAO CADASTRADA"))</f>
        <v/>
      </c>
      <c r="W2630" s="42"/>
      <c r="X2630" s="48"/>
      <c r="Y2630" s="54" t="str">
        <f>IF(X2630="","",IFERROR(VLOOKUP(X2630,EMPRESAS!$A:$C,3,FALSE),"NAO CADASTRADA"))</f>
        <v/>
      </c>
      <c r="Z2630" s="50"/>
      <c r="AA2630" s="54" t="str">
        <f>IF(Z2630="","",IFERROR(VLOOKUP(Z2630,ATIVIDADES!$A:$C,3,FALSE),"NAO CADASTRADA"))</f>
        <v/>
      </c>
      <c r="AB2630" s="42"/>
      <c r="AC2630" s="48"/>
      <c r="AD2630" s="54" t="str">
        <f>IF(AC2630="","",IFERROR(VLOOKUP(AC2630,EMPRESAS!$A:$C,3,FALSE),"NAO CADASTRADA"))</f>
        <v/>
      </c>
      <c r="AE2630" s="50"/>
      <c r="AF2630" s="54" t="str">
        <f>IF(AE2630="","",IFERROR(VLOOKUP(AE2630,ATIVIDADES!$A:$C,3,FALSE),"NAO CADASTRADA"))</f>
        <v/>
      </c>
      <c r="AG2630" s="42"/>
      <c r="AH2630" s="48"/>
      <c r="AI2630" s="54" t="str">
        <f>IF(AH2630="","",IFERROR(VLOOKUP(AH2630,EMPRESAS!$A:$C,3,FALSE),"NAO CADASTRADA"))</f>
        <v/>
      </c>
      <c r="AJ2630" s="50"/>
      <c r="AK2630" s="54" t="str">
        <f>IF(AJ2630="","",IFERROR(VLOOKUP(AJ2630,ATIVIDADES!$A:$C,3,FALSE),"NAO CADASTRADA"))</f>
        <v/>
      </c>
      <c r="AL2630" s="42"/>
    </row>
    <row r="2631" spans="1:38" x14ac:dyDescent="0.25">
      <c r="A2631" s="26" t="str">
        <f t="shared" si="282"/>
        <v>OK</v>
      </c>
      <c r="B2631" s="29">
        <f t="shared" si="283"/>
        <v>2487914866</v>
      </c>
      <c r="C2631" s="30">
        <v>44719</v>
      </c>
      <c r="D2631" s="18">
        <f t="shared" si="286"/>
        <v>44713</v>
      </c>
      <c r="E2631" s="19" t="str">
        <f>IF(ISERROR(VLOOKUP(C2631,FERIADOS!$A:$B,1,FALSE)),IF(WEEKDAY(C2631)=1,"Dom",IF(WEEKDAY(C2631)=2,"Seg",IF(WEEKDAY(C2631)=3,"Ter",IF(WEEKDAY(C2631)=4,"Qua",IF(WEEKDAY(C2631)=5,"Qui",IF(WEEKDAY(C2631)=6,"Sex","Sab")))))),"Feriado")</f>
        <v>Ter</v>
      </c>
      <c r="F2631" s="32">
        <v>0.29166666666666669</v>
      </c>
      <c r="G2631" s="33">
        <v>0.5</v>
      </c>
      <c r="H2631" s="33">
        <v>0.54166666666666663</v>
      </c>
      <c r="I2631" s="33">
        <v>0.7416666666666667</v>
      </c>
      <c r="J2631" s="21">
        <f t="shared" si="284"/>
        <v>0.40833333333333338</v>
      </c>
      <c r="K2631" s="21">
        <f t="shared" ref="K2631:K2694" si="287">SUM(R2631,W2631,AB2631,AG2631,AL2631)</f>
        <v>0.40833333333333333</v>
      </c>
      <c r="L2631" s="21">
        <f t="shared" ref="L2631:L2694" si="288">IF(OR(E2631="Sab",E2631="Dom",E2631="Feriado"),J2631,IF(J2631="","",IF(J2631&lt;=$M$2,0,J2631-$M$2)))</f>
        <v>4.1666666666666685E-2</v>
      </c>
      <c r="M2631" s="22">
        <f t="shared" si="285"/>
        <v>0</v>
      </c>
      <c r="N2631" s="48">
        <v>4</v>
      </c>
      <c r="O2631" s="54" t="str">
        <f>IF(N2631="","",IFERROR(VLOOKUP(N2631,EMPRESAS!$A:$C,3,FALSE),"NAO CADASTRADA"))</f>
        <v>CPSA</v>
      </c>
      <c r="P2631" s="50">
        <v>51</v>
      </c>
      <c r="Q2631" s="54" t="str">
        <f>IF(P2631="","",IFERROR(VLOOKUP(P2631,ATIVIDADES!$A:$C,3,FALSE),"NAO CADASTRADA"))</f>
        <v>REUNIÃO RH</v>
      </c>
      <c r="R2631" s="42">
        <v>0.33333333333333331</v>
      </c>
      <c r="S2631" s="48">
        <v>4</v>
      </c>
      <c r="T2631" s="54" t="str">
        <f>IF(S2631="","",IFERROR(VLOOKUP(S2631,EMPRESAS!$A:$C,3,FALSE),"NAO CADASTRADA"))</f>
        <v>CPSA</v>
      </c>
      <c r="U2631" s="50">
        <v>52</v>
      </c>
      <c r="V2631" s="54" t="str">
        <f>IF(U2631="","",IFERROR(VLOOKUP(U2631,ATIVIDADES!$A:$C,3,FALSE),"NAO CADASTRADA"))</f>
        <v xml:space="preserve">REVISÃO DPTO PESSOAL </v>
      </c>
      <c r="W2631" s="42">
        <v>7.4999999999999997E-2</v>
      </c>
      <c r="X2631" s="48"/>
      <c r="Y2631" s="54" t="str">
        <f>IF(X2631="","",IFERROR(VLOOKUP(X2631,EMPRESAS!$A:$C,3,FALSE),"NAO CADASTRADA"))</f>
        <v/>
      </c>
      <c r="Z2631" s="50"/>
      <c r="AA2631" s="54" t="str">
        <f>IF(Z2631="","",IFERROR(VLOOKUP(Z2631,ATIVIDADES!$A:$C,3,FALSE),"NAO CADASTRADA"))</f>
        <v/>
      </c>
      <c r="AB2631" s="42"/>
      <c r="AC2631" s="48"/>
      <c r="AD2631" s="54" t="str">
        <f>IF(AC2631="","",IFERROR(VLOOKUP(AC2631,EMPRESAS!$A:$C,3,FALSE),"NAO CADASTRADA"))</f>
        <v/>
      </c>
      <c r="AE2631" s="50"/>
      <c r="AF2631" s="54" t="str">
        <f>IF(AE2631="","",IFERROR(VLOOKUP(AE2631,ATIVIDADES!$A:$C,3,FALSE),"NAO CADASTRADA"))</f>
        <v/>
      </c>
      <c r="AG2631" s="42"/>
      <c r="AH2631" s="48"/>
      <c r="AI2631" s="54" t="str">
        <f>IF(AH2631="","",IFERROR(VLOOKUP(AH2631,EMPRESAS!$A:$C,3,FALSE),"NAO CADASTRADA"))</f>
        <v/>
      </c>
      <c r="AJ2631" s="50"/>
      <c r="AK2631" s="54" t="str">
        <f>IF(AJ2631="","",IFERROR(VLOOKUP(AJ2631,ATIVIDADES!$A:$C,3,FALSE),"NAO CADASTRADA"))</f>
        <v/>
      </c>
      <c r="AL2631" s="42"/>
    </row>
    <row r="2632" spans="1:38" x14ac:dyDescent="0.25">
      <c r="A2632" s="26" t="str">
        <f t="shared" ref="A2632:A2695" si="289">IF(J2632="","OK",IF(K2632&lt;&gt;J2632,"PENDENTE","OK"))</f>
        <v>OK</v>
      </c>
      <c r="B2632" s="29">
        <f t="shared" ref="B2632:B2695" si="290">$D$2</f>
        <v>2487914866</v>
      </c>
      <c r="C2632" s="30">
        <v>44720</v>
      </c>
      <c r="D2632" s="18">
        <f t="shared" si="286"/>
        <v>44713</v>
      </c>
      <c r="E2632" s="19" t="str">
        <f>IF(ISERROR(VLOOKUP(C2632,FERIADOS!$A:$B,1,FALSE)),IF(WEEKDAY(C2632)=1,"Dom",IF(WEEKDAY(C2632)=2,"Seg",IF(WEEKDAY(C2632)=3,"Ter",IF(WEEKDAY(C2632)=4,"Qua",IF(WEEKDAY(C2632)=5,"Qui",IF(WEEKDAY(C2632)=6,"Sex","Sab")))))),"Feriado")</f>
        <v>Qua</v>
      </c>
      <c r="F2632" s="32">
        <v>0.32291666666666669</v>
      </c>
      <c r="G2632" s="33">
        <v>0.5</v>
      </c>
      <c r="H2632" s="33">
        <v>0.54166666666666663</v>
      </c>
      <c r="I2632" s="33">
        <v>0.7416666666666667</v>
      </c>
      <c r="J2632" s="21">
        <f t="shared" ref="J2632:J2695" si="291">IF(OR(F2632="",G2632="",H2632="",I2632=""),"",I2632-H2632+G2632-F2632)</f>
        <v>0.37708333333333338</v>
      </c>
      <c r="K2632" s="21">
        <f t="shared" si="287"/>
        <v>0.37708333333333338</v>
      </c>
      <c r="L2632" s="21">
        <f t="shared" si="288"/>
        <v>1.0416666666666685E-2</v>
      </c>
      <c r="M2632" s="22">
        <f t="shared" ref="M2632:M2695" si="292">IF(J2632="","",IF(OR(E2632="Sab",E2632="Dom",E2632="Feriado"),0,IF(J2632&gt;=$M$2,0,$M$2-J2632)))</f>
        <v>0</v>
      </c>
      <c r="N2632" s="48">
        <v>4</v>
      </c>
      <c r="O2632" s="54" t="str">
        <f>IF(N2632="","",IFERROR(VLOOKUP(N2632,EMPRESAS!$A:$C,3,FALSE),"NAO CADASTRADA"))</f>
        <v>CPSA</v>
      </c>
      <c r="P2632" s="50">
        <v>52</v>
      </c>
      <c r="Q2632" s="54" t="str">
        <f>IF(P2632="","",IFERROR(VLOOKUP(P2632,ATIVIDADES!$A:$C,3,FALSE),"NAO CADASTRADA"))</f>
        <v xml:space="preserve">REVISÃO DPTO PESSOAL </v>
      </c>
      <c r="R2632" s="42">
        <v>0.37708333333333338</v>
      </c>
      <c r="S2632" s="48"/>
      <c r="T2632" s="54" t="str">
        <f>IF(S2632="","",IFERROR(VLOOKUP(S2632,EMPRESAS!$A:$C,3,FALSE),"NAO CADASTRADA"))</f>
        <v/>
      </c>
      <c r="U2632" s="50"/>
      <c r="V2632" s="54" t="str">
        <f>IF(U2632="","",IFERROR(VLOOKUP(U2632,ATIVIDADES!$A:$C,3,FALSE),"NAO CADASTRADA"))</f>
        <v/>
      </c>
      <c r="W2632" s="42"/>
      <c r="X2632" s="48"/>
      <c r="Y2632" s="54" t="str">
        <f>IF(X2632="","",IFERROR(VLOOKUP(X2632,EMPRESAS!$A:$C,3,FALSE),"NAO CADASTRADA"))</f>
        <v/>
      </c>
      <c r="Z2632" s="50"/>
      <c r="AA2632" s="54" t="str">
        <f>IF(Z2632="","",IFERROR(VLOOKUP(Z2632,ATIVIDADES!$A:$C,3,FALSE),"NAO CADASTRADA"))</f>
        <v/>
      </c>
      <c r="AB2632" s="42"/>
      <c r="AC2632" s="48"/>
      <c r="AD2632" s="54" t="str">
        <f>IF(AC2632="","",IFERROR(VLOOKUP(AC2632,EMPRESAS!$A:$C,3,FALSE),"NAO CADASTRADA"))</f>
        <v/>
      </c>
      <c r="AE2632" s="50"/>
      <c r="AF2632" s="54" t="str">
        <f>IF(AE2632="","",IFERROR(VLOOKUP(AE2632,ATIVIDADES!$A:$C,3,FALSE),"NAO CADASTRADA"))</f>
        <v/>
      </c>
      <c r="AG2632" s="42"/>
      <c r="AH2632" s="48"/>
      <c r="AI2632" s="54" t="str">
        <f>IF(AH2632="","",IFERROR(VLOOKUP(AH2632,EMPRESAS!$A:$C,3,FALSE),"NAO CADASTRADA"))</f>
        <v/>
      </c>
      <c r="AJ2632" s="50"/>
      <c r="AK2632" s="54" t="str">
        <f>IF(AJ2632="","",IFERROR(VLOOKUP(AJ2632,ATIVIDADES!$A:$C,3,FALSE),"NAO CADASTRADA"))</f>
        <v/>
      </c>
      <c r="AL2632" s="42"/>
    </row>
    <row r="2633" spans="1:38" x14ac:dyDescent="0.25">
      <c r="A2633" s="26" t="str">
        <f t="shared" si="289"/>
        <v>OK</v>
      </c>
      <c r="B2633" s="29">
        <f t="shared" si="290"/>
        <v>2487914866</v>
      </c>
      <c r="C2633" s="30">
        <v>44721</v>
      </c>
      <c r="D2633" s="18">
        <f t="shared" ref="D2633:D2696" si="293">IF(MONTH(C2633)=MONTH(C2632),D2632,C2633)</f>
        <v>44713</v>
      </c>
      <c r="E2633" s="19" t="str">
        <f>IF(ISERROR(VLOOKUP(C2633,FERIADOS!$A:$B,1,FALSE)),IF(WEEKDAY(C2633)=1,"Dom",IF(WEEKDAY(C2633)=2,"Seg",IF(WEEKDAY(C2633)=3,"Ter",IF(WEEKDAY(C2633)=4,"Qua",IF(WEEKDAY(C2633)=5,"Qui",IF(WEEKDAY(C2633)=6,"Sex","Sab")))))),"Feriado")</f>
        <v>Qui</v>
      </c>
      <c r="F2633" s="32">
        <v>0.32291666666666669</v>
      </c>
      <c r="G2633" s="33">
        <v>0.5</v>
      </c>
      <c r="H2633" s="33">
        <v>0.54166666666666663</v>
      </c>
      <c r="I2633" s="33">
        <v>0.7416666666666667</v>
      </c>
      <c r="J2633" s="21">
        <f t="shared" si="291"/>
        <v>0.37708333333333338</v>
      </c>
      <c r="K2633" s="21">
        <f t="shared" si="287"/>
        <v>0.37708333333333338</v>
      </c>
      <c r="L2633" s="21">
        <f t="shared" si="288"/>
        <v>1.0416666666666685E-2</v>
      </c>
      <c r="M2633" s="22">
        <f t="shared" si="292"/>
        <v>0</v>
      </c>
      <c r="N2633" s="48">
        <v>4</v>
      </c>
      <c r="O2633" s="54" t="str">
        <f>IF(N2633="","",IFERROR(VLOOKUP(N2633,EMPRESAS!$A:$C,3,FALSE),"NAO CADASTRADA"))</f>
        <v>CPSA</v>
      </c>
      <c r="P2633" s="50">
        <v>52</v>
      </c>
      <c r="Q2633" s="54" t="str">
        <f>IF(P2633="","",IFERROR(VLOOKUP(P2633,ATIVIDADES!$A:$C,3,FALSE),"NAO CADASTRADA"))</f>
        <v xml:space="preserve">REVISÃO DPTO PESSOAL </v>
      </c>
      <c r="R2633" s="42">
        <v>0.37708333333333338</v>
      </c>
      <c r="S2633" s="48"/>
      <c r="T2633" s="54" t="str">
        <f>IF(S2633="","",IFERROR(VLOOKUP(S2633,EMPRESAS!$A:$C,3,FALSE),"NAO CADASTRADA"))</f>
        <v/>
      </c>
      <c r="U2633" s="50"/>
      <c r="V2633" s="54" t="str">
        <f>IF(U2633="","",IFERROR(VLOOKUP(U2633,ATIVIDADES!$A:$C,3,FALSE),"NAO CADASTRADA"))</f>
        <v/>
      </c>
      <c r="W2633" s="42"/>
      <c r="X2633" s="48"/>
      <c r="Y2633" s="54" t="str">
        <f>IF(X2633="","",IFERROR(VLOOKUP(X2633,EMPRESAS!$A:$C,3,FALSE),"NAO CADASTRADA"))</f>
        <v/>
      </c>
      <c r="Z2633" s="50"/>
      <c r="AA2633" s="54" t="str">
        <f>IF(Z2633="","",IFERROR(VLOOKUP(Z2633,ATIVIDADES!$A:$C,3,FALSE),"NAO CADASTRADA"))</f>
        <v/>
      </c>
      <c r="AB2633" s="42"/>
      <c r="AC2633" s="48"/>
      <c r="AD2633" s="54" t="str">
        <f>IF(AC2633="","",IFERROR(VLOOKUP(AC2633,EMPRESAS!$A:$C,3,FALSE),"NAO CADASTRADA"))</f>
        <v/>
      </c>
      <c r="AE2633" s="50"/>
      <c r="AF2633" s="54" t="str">
        <f>IF(AE2633="","",IFERROR(VLOOKUP(AE2633,ATIVIDADES!$A:$C,3,FALSE),"NAO CADASTRADA"))</f>
        <v/>
      </c>
      <c r="AG2633" s="42"/>
      <c r="AH2633" s="48"/>
      <c r="AI2633" s="54" t="str">
        <f>IF(AH2633="","",IFERROR(VLOOKUP(AH2633,EMPRESAS!$A:$C,3,FALSE),"NAO CADASTRADA"))</f>
        <v/>
      </c>
      <c r="AJ2633" s="50"/>
      <c r="AK2633" s="54" t="str">
        <f>IF(AJ2633="","",IFERROR(VLOOKUP(AJ2633,ATIVIDADES!$A:$C,3,FALSE),"NAO CADASTRADA"))</f>
        <v/>
      </c>
      <c r="AL2633" s="42"/>
    </row>
    <row r="2634" spans="1:38" x14ac:dyDescent="0.25">
      <c r="A2634" s="26" t="str">
        <f t="shared" si="289"/>
        <v>OK</v>
      </c>
      <c r="B2634" s="29">
        <f t="shared" si="290"/>
        <v>2487914866</v>
      </c>
      <c r="C2634" s="30">
        <v>44722</v>
      </c>
      <c r="D2634" s="18">
        <f t="shared" si="293"/>
        <v>44713</v>
      </c>
      <c r="E2634" s="19" t="str">
        <f>IF(ISERROR(VLOOKUP(C2634,FERIADOS!$A:$B,1,FALSE)),IF(WEEKDAY(C2634)=1,"Dom",IF(WEEKDAY(C2634)=2,"Seg",IF(WEEKDAY(C2634)=3,"Ter",IF(WEEKDAY(C2634)=4,"Qua",IF(WEEKDAY(C2634)=5,"Qui",IF(WEEKDAY(C2634)=6,"Sex","Sab")))))),"Feriado")</f>
        <v>Sex</v>
      </c>
      <c r="F2634" s="32">
        <v>0.32291666666666669</v>
      </c>
      <c r="G2634" s="33">
        <v>0.5</v>
      </c>
      <c r="H2634" s="33">
        <v>0.54166666666666663</v>
      </c>
      <c r="I2634" s="33">
        <v>0.68958333333333333</v>
      </c>
      <c r="J2634" s="21">
        <f t="shared" si="291"/>
        <v>0.32500000000000001</v>
      </c>
      <c r="K2634" s="21">
        <f t="shared" si="287"/>
        <v>0.32500000000000001</v>
      </c>
      <c r="L2634" s="21">
        <f t="shared" si="288"/>
        <v>0</v>
      </c>
      <c r="M2634" s="22">
        <f t="shared" si="292"/>
        <v>4.1666666666666685E-2</v>
      </c>
      <c r="N2634" s="48">
        <v>4</v>
      </c>
      <c r="O2634" s="54" t="str">
        <f>IF(N2634="","",IFERROR(VLOOKUP(N2634,EMPRESAS!$A:$C,3,FALSE),"NAO CADASTRADA"))</f>
        <v>CPSA</v>
      </c>
      <c r="P2634" s="50">
        <v>52</v>
      </c>
      <c r="Q2634" s="54" t="str">
        <f>IF(P2634="","",IFERROR(VLOOKUP(P2634,ATIVIDADES!$A:$C,3,FALSE),"NAO CADASTRADA"))</f>
        <v xml:space="preserve">REVISÃO DPTO PESSOAL </v>
      </c>
      <c r="R2634" s="42">
        <v>0.26250000000000001</v>
      </c>
      <c r="S2634" s="48">
        <v>50</v>
      </c>
      <c r="T2634" s="54" t="str">
        <f>IF(S2634="","",IFERROR(VLOOKUP(S2634,EMPRESAS!$A:$C,3,FALSE),"NAO CADASTRADA"))</f>
        <v>SIMIONATO</v>
      </c>
      <c r="U2634" s="50">
        <v>54</v>
      </c>
      <c r="V2634" s="54" t="str">
        <f>IF(U2634="","",IFERROR(VLOOKUP(U2634,ATIVIDADES!$A:$C,3,FALSE),"NAO CADASTRADA"))</f>
        <v>MÉDICO</v>
      </c>
      <c r="W2634" s="42">
        <v>6.25E-2</v>
      </c>
      <c r="X2634" s="48"/>
      <c r="Y2634" s="54" t="str">
        <f>IF(X2634="","",IFERROR(VLOOKUP(X2634,EMPRESAS!$A:$C,3,FALSE),"NAO CADASTRADA"))</f>
        <v/>
      </c>
      <c r="Z2634" s="50"/>
      <c r="AA2634" s="54" t="str">
        <f>IF(Z2634="","",IFERROR(VLOOKUP(Z2634,ATIVIDADES!$A:$C,3,FALSE),"NAO CADASTRADA"))</f>
        <v/>
      </c>
      <c r="AB2634" s="42"/>
      <c r="AC2634" s="48"/>
      <c r="AD2634" s="54" t="str">
        <f>IF(AC2634="","",IFERROR(VLOOKUP(AC2634,EMPRESAS!$A:$C,3,FALSE),"NAO CADASTRADA"))</f>
        <v/>
      </c>
      <c r="AE2634" s="50"/>
      <c r="AF2634" s="54" t="str">
        <f>IF(AE2634="","",IFERROR(VLOOKUP(AE2634,ATIVIDADES!$A:$C,3,FALSE),"NAO CADASTRADA"))</f>
        <v/>
      </c>
      <c r="AG2634" s="42"/>
      <c r="AH2634" s="48"/>
      <c r="AI2634" s="54" t="str">
        <f>IF(AH2634="","",IFERROR(VLOOKUP(AH2634,EMPRESAS!$A:$C,3,FALSE),"NAO CADASTRADA"))</f>
        <v/>
      </c>
      <c r="AJ2634" s="50"/>
      <c r="AK2634" s="54" t="str">
        <f>IF(AJ2634="","",IFERROR(VLOOKUP(AJ2634,ATIVIDADES!$A:$C,3,FALSE),"NAO CADASTRADA"))</f>
        <v/>
      </c>
      <c r="AL2634" s="42"/>
    </row>
    <row r="2635" spans="1:38" x14ac:dyDescent="0.25">
      <c r="A2635" s="26" t="str">
        <f t="shared" si="289"/>
        <v>OK</v>
      </c>
      <c r="B2635" s="29">
        <f t="shared" si="290"/>
        <v>2487914866</v>
      </c>
      <c r="C2635" s="30">
        <v>44723</v>
      </c>
      <c r="D2635" s="18">
        <f t="shared" si="293"/>
        <v>44713</v>
      </c>
      <c r="E2635" s="19" t="str">
        <f>IF(ISERROR(VLOOKUP(C2635,FERIADOS!$A:$B,1,FALSE)),IF(WEEKDAY(C2635)=1,"Dom",IF(WEEKDAY(C2635)=2,"Seg",IF(WEEKDAY(C2635)=3,"Ter",IF(WEEKDAY(C2635)=4,"Qua",IF(WEEKDAY(C2635)=5,"Qui",IF(WEEKDAY(C2635)=6,"Sex","Sab")))))),"Feriado")</f>
        <v>Sab</v>
      </c>
      <c r="F2635" s="32"/>
      <c r="G2635" s="33"/>
      <c r="H2635" s="33"/>
      <c r="I2635" s="33"/>
      <c r="J2635" s="21" t="str">
        <f t="shared" si="291"/>
        <v/>
      </c>
      <c r="K2635" s="21">
        <f t="shared" si="287"/>
        <v>0</v>
      </c>
      <c r="L2635" s="21" t="str">
        <f t="shared" si="288"/>
        <v/>
      </c>
      <c r="M2635" s="22" t="str">
        <f t="shared" si="292"/>
        <v/>
      </c>
      <c r="N2635" s="48"/>
      <c r="O2635" s="54" t="str">
        <f>IF(N2635="","",IFERROR(VLOOKUP(N2635,EMPRESAS!$A:$C,3,FALSE),"NAO CADASTRADA"))</f>
        <v/>
      </c>
      <c r="P2635" s="50"/>
      <c r="Q2635" s="54" t="str">
        <f>IF(P2635="","",IFERROR(VLOOKUP(P2635,ATIVIDADES!$A:$C,3,FALSE),"NAO CADASTRADA"))</f>
        <v/>
      </c>
      <c r="R2635" s="42"/>
      <c r="S2635" s="48"/>
      <c r="T2635" s="54" t="str">
        <f>IF(S2635="","",IFERROR(VLOOKUP(S2635,EMPRESAS!$A:$C,3,FALSE),"NAO CADASTRADA"))</f>
        <v/>
      </c>
      <c r="U2635" s="50"/>
      <c r="V2635" s="54" t="str">
        <f>IF(U2635="","",IFERROR(VLOOKUP(U2635,ATIVIDADES!$A:$C,3,FALSE),"NAO CADASTRADA"))</f>
        <v/>
      </c>
      <c r="W2635" s="42"/>
      <c r="X2635" s="48"/>
      <c r="Y2635" s="54" t="str">
        <f>IF(X2635="","",IFERROR(VLOOKUP(X2635,EMPRESAS!$A:$C,3,FALSE),"NAO CADASTRADA"))</f>
        <v/>
      </c>
      <c r="Z2635" s="50"/>
      <c r="AA2635" s="54" t="str">
        <f>IF(Z2635="","",IFERROR(VLOOKUP(Z2635,ATIVIDADES!$A:$C,3,FALSE),"NAO CADASTRADA"))</f>
        <v/>
      </c>
      <c r="AB2635" s="42"/>
      <c r="AC2635" s="48"/>
      <c r="AD2635" s="54" t="str">
        <f>IF(AC2635="","",IFERROR(VLOOKUP(AC2635,EMPRESAS!$A:$C,3,FALSE),"NAO CADASTRADA"))</f>
        <v/>
      </c>
      <c r="AE2635" s="50"/>
      <c r="AF2635" s="54" t="str">
        <f>IF(AE2635="","",IFERROR(VLOOKUP(AE2635,ATIVIDADES!$A:$C,3,FALSE),"NAO CADASTRADA"))</f>
        <v/>
      </c>
      <c r="AG2635" s="42"/>
      <c r="AH2635" s="48"/>
      <c r="AI2635" s="54" t="str">
        <f>IF(AH2635="","",IFERROR(VLOOKUP(AH2635,EMPRESAS!$A:$C,3,FALSE),"NAO CADASTRADA"))</f>
        <v/>
      </c>
      <c r="AJ2635" s="50"/>
      <c r="AK2635" s="54" t="str">
        <f>IF(AJ2635="","",IFERROR(VLOOKUP(AJ2635,ATIVIDADES!$A:$C,3,FALSE),"NAO CADASTRADA"))</f>
        <v/>
      </c>
      <c r="AL2635" s="42"/>
    </row>
    <row r="2636" spans="1:38" x14ac:dyDescent="0.25">
      <c r="A2636" s="26" t="str">
        <f t="shared" si="289"/>
        <v>OK</v>
      </c>
      <c r="B2636" s="29">
        <f t="shared" si="290"/>
        <v>2487914866</v>
      </c>
      <c r="C2636" s="30">
        <v>44724</v>
      </c>
      <c r="D2636" s="18">
        <f t="shared" si="293"/>
        <v>44713</v>
      </c>
      <c r="E2636" s="19" t="str">
        <f>IF(ISERROR(VLOOKUP(C2636,FERIADOS!$A:$B,1,FALSE)),IF(WEEKDAY(C2636)=1,"Dom",IF(WEEKDAY(C2636)=2,"Seg",IF(WEEKDAY(C2636)=3,"Ter",IF(WEEKDAY(C2636)=4,"Qua",IF(WEEKDAY(C2636)=5,"Qui",IF(WEEKDAY(C2636)=6,"Sex","Sab")))))),"Feriado")</f>
        <v>Dom</v>
      </c>
      <c r="F2636" s="32"/>
      <c r="G2636" s="33"/>
      <c r="H2636" s="33"/>
      <c r="I2636" s="33"/>
      <c r="J2636" s="21" t="str">
        <f t="shared" si="291"/>
        <v/>
      </c>
      <c r="K2636" s="21">
        <f t="shared" si="287"/>
        <v>0</v>
      </c>
      <c r="L2636" s="21" t="str">
        <f t="shared" si="288"/>
        <v/>
      </c>
      <c r="M2636" s="22" t="str">
        <f t="shared" si="292"/>
        <v/>
      </c>
      <c r="N2636" s="48"/>
      <c r="O2636" s="54" t="str">
        <f>IF(N2636="","",IFERROR(VLOOKUP(N2636,EMPRESAS!$A:$C,3,FALSE),"NAO CADASTRADA"))</f>
        <v/>
      </c>
      <c r="P2636" s="50"/>
      <c r="Q2636" s="54" t="str">
        <f>IF(P2636="","",IFERROR(VLOOKUP(P2636,ATIVIDADES!$A:$C,3,FALSE),"NAO CADASTRADA"))</f>
        <v/>
      </c>
      <c r="R2636" s="42"/>
      <c r="S2636" s="48"/>
      <c r="T2636" s="54" t="str">
        <f>IF(S2636="","",IFERROR(VLOOKUP(S2636,EMPRESAS!$A:$C,3,FALSE),"NAO CADASTRADA"))</f>
        <v/>
      </c>
      <c r="U2636" s="50"/>
      <c r="V2636" s="54" t="str">
        <f>IF(U2636="","",IFERROR(VLOOKUP(U2636,ATIVIDADES!$A:$C,3,FALSE),"NAO CADASTRADA"))</f>
        <v/>
      </c>
      <c r="W2636" s="42"/>
      <c r="X2636" s="48"/>
      <c r="Y2636" s="54" t="str">
        <f>IF(X2636="","",IFERROR(VLOOKUP(X2636,EMPRESAS!$A:$C,3,FALSE),"NAO CADASTRADA"))</f>
        <v/>
      </c>
      <c r="Z2636" s="50"/>
      <c r="AA2636" s="54" t="str">
        <f>IF(Z2636="","",IFERROR(VLOOKUP(Z2636,ATIVIDADES!$A:$C,3,FALSE),"NAO CADASTRADA"))</f>
        <v/>
      </c>
      <c r="AB2636" s="42"/>
      <c r="AC2636" s="48"/>
      <c r="AD2636" s="54" t="str">
        <f>IF(AC2636="","",IFERROR(VLOOKUP(AC2636,EMPRESAS!$A:$C,3,FALSE),"NAO CADASTRADA"))</f>
        <v/>
      </c>
      <c r="AE2636" s="50"/>
      <c r="AF2636" s="54" t="str">
        <f>IF(AE2636="","",IFERROR(VLOOKUP(AE2636,ATIVIDADES!$A:$C,3,FALSE),"NAO CADASTRADA"))</f>
        <v/>
      </c>
      <c r="AG2636" s="42"/>
      <c r="AH2636" s="48"/>
      <c r="AI2636" s="54" t="str">
        <f>IF(AH2636="","",IFERROR(VLOOKUP(AH2636,EMPRESAS!$A:$C,3,FALSE),"NAO CADASTRADA"))</f>
        <v/>
      </c>
      <c r="AJ2636" s="50"/>
      <c r="AK2636" s="54" t="str">
        <f>IF(AJ2636="","",IFERROR(VLOOKUP(AJ2636,ATIVIDADES!$A:$C,3,FALSE),"NAO CADASTRADA"))</f>
        <v/>
      </c>
      <c r="AL2636" s="42"/>
    </row>
    <row r="2637" spans="1:38" x14ac:dyDescent="0.25">
      <c r="A2637" s="26" t="str">
        <f t="shared" si="289"/>
        <v>OK</v>
      </c>
      <c r="B2637" s="29">
        <f t="shared" si="290"/>
        <v>2487914866</v>
      </c>
      <c r="C2637" s="30">
        <v>44725</v>
      </c>
      <c r="D2637" s="18">
        <f t="shared" si="293"/>
        <v>44713</v>
      </c>
      <c r="E2637" s="19" t="str">
        <f>IF(ISERROR(VLOOKUP(C2637,FERIADOS!$A:$B,1,FALSE)),IF(WEEKDAY(C2637)=1,"Dom",IF(WEEKDAY(C2637)=2,"Seg",IF(WEEKDAY(C2637)=3,"Ter",IF(WEEKDAY(C2637)=4,"Qua",IF(WEEKDAY(C2637)=5,"Qui",IF(WEEKDAY(C2637)=6,"Sex","Sab")))))),"Feriado")</f>
        <v>Seg</v>
      </c>
      <c r="F2637" s="32">
        <v>0.32291666666666669</v>
      </c>
      <c r="G2637" s="33">
        <v>0.5</v>
      </c>
      <c r="H2637" s="33">
        <v>0.54166666666666663</v>
      </c>
      <c r="I2637" s="33">
        <v>0.7416666666666667</v>
      </c>
      <c r="J2637" s="21">
        <f t="shared" si="291"/>
        <v>0.37708333333333338</v>
      </c>
      <c r="K2637" s="21">
        <f t="shared" si="287"/>
        <v>0.37708333333333338</v>
      </c>
      <c r="L2637" s="21">
        <f t="shared" si="288"/>
        <v>1.0416666666666685E-2</v>
      </c>
      <c r="M2637" s="22">
        <f t="shared" si="292"/>
        <v>0</v>
      </c>
      <c r="N2637" s="48">
        <v>2</v>
      </c>
      <c r="O2637" s="54" t="str">
        <f>IF(N2637="","",IFERROR(VLOOKUP(N2637,EMPRESAS!$A:$C,3,FALSE),"NAO CADASTRADA"))</f>
        <v>ATLANTE</v>
      </c>
      <c r="P2637" s="50">
        <v>52</v>
      </c>
      <c r="Q2637" s="54" t="str">
        <f>IF(P2637="","",IFERROR(VLOOKUP(P2637,ATIVIDADES!$A:$C,3,FALSE),"NAO CADASTRADA"))</f>
        <v xml:space="preserve">REVISÃO DPTO PESSOAL </v>
      </c>
      <c r="R2637" s="42">
        <v>0.37708333333333338</v>
      </c>
      <c r="S2637" s="48"/>
      <c r="T2637" s="54" t="str">
        <f>IF(S2637="","",IFERROR(VLOOKUP(S2637,EMPRESAS!$A:$C,3,FALSE),"NAO CADASTRADA"))</f>
        <v/>
      </c>
      <c r="U2637" s="50"/>
      <c r="V2637" s="54" t="str">
        <f>IF(U2637="","",IFERROR(VLOOKUP(U2637,ATIVIDADES!$A:$C,3,FALSE),"NAO CADASTRADA"))</f>
        <v/>
      </c>
      <c r="W2637" s="42"/>
      <c r="X2637" s="48"/>
      <c r="Y2637" s="54" t="str">
        <f>IF(X2637="","",IFERROR(VLOOKUP(X2637,EMPRESAS!$A:$C,3,FALSE),"NAO CADASTRADA"))</f>
        <v/>
      </c>
      <c r="Z2637" s="50"/>
      <c r="AA2637" s="54" t="str">
        <f>IF(Z2637="","",IFERROR(VLOOKUP(Z2637,ATIVIDADES!$A:$C,3,FALSE),"NAO CADASTRADA"))</f>
        <v/>
      </c>
      <c r="AB2637" s="42"/>
      <c r="AC2637" s="48"/>
      <c r="AD2637" s="54" t="str">
        <f>IF(AC2637="","",IFERROR(VLOOKUP(AC2637,EMPRESAS!$A:$C,3,FALSE),"NAO CADASTRADA"))</f>
        <v/>
      </c>
      <c r="AE2637" s="50"/>
      <c r="AF2637" s="54" t="str">
        <f>IF(AE2637="","",IFERROR(VLOOKUP(AE2637,ATIVIDADES!$A:$C,3,FALSE),"NAO CADASTRADA"))</f>
        <v/>
      </c>
      <c r="AG2637" s="42"/>
      <c r="AH2637" s="48"/>
      <c r="AI2637" s="54" t="str">
        <f>IF(AH2637="","",IFERROR(VLOOKUP(AH2637,EMPRESAS!$A:$C,3,FALSE),"NAO CADASTRADA"))</f>
        <v/>
      </c>
      <c r="AJ2637" s="50"/>
      <c r="AK2637" s="54" t="str">
        <f>IF(AJ2637="","",IFERROR(VLOOKUP(AJ2637,ATIVIDADES!$A:$C,3,FALSE),"NAO CADASTRADA"))</f>
        <v/>
      </c>
      <c r="AL2637" s="42"/>
    </row>
    <row r="2638" spans="1:38" x14ac:dyDescent="0.25">
      <c r="A2638" s="26" t="str">
        <f t="shared" si="289"/>
        <v>OK</v>
      </c>
      <c r="B2638" s="29">
        <f t="shared" si="290"/>
        <v>2487914866</v>
      </c>
      <c r="C2638" s="30">
        <v>44726</v>
      </c>
      <c r="D2638" s="18">
        <f t="shared" si="293"/>
        <v>44713</v>
      </c>
      <c r="E2638" s="19" t="str">
        <f>IF(ISERROR(VLOOKUP(C2638,FERIADOS!$A:$B,1,FALSE)),IF(WEEKDAY(C2638)=1,"Dom",IF(WEEKDAY(C2638)=2,"Seg",IF(WEEKDAY(C2638)=3,"Ter",IF(WEEKDAY(C2638)=4,"Qua",IF(WEEKDAY(C2638)=5,"Qui",IF(WEEKDAY(C2638)=6,"Sex","Sab")))))),"Feriado")</f>
        <v>Ter</v>
      </c>
      <c r="F2638" s="32">
        <v>0.32291666666666669</v>
      </c>
      <c r="G2638" s="33">
        <v>0.5</v>
      </c>
      <c r="H2638" s="33">
        <v>0.54166666666666663</v>
      </c>
      <c r="I2638" s="33">
        <v>0.7416666666666667</v>
      </c>
      <c r="J2638" s="21">
        <f t="shared" si="291"/>
        <v>0.37708333333333338</v>
      </c>
      <c r="K2638" s="21">
        <f t="shared" si="287"/>
        <v>0.37708333333333333</v>
      </c>
      <c r="L2638" s="21">
        <f t="shared" si="288"/>
        <v>1.0416666666666685E-2</v>
      </c>
      <c r="M2638" s="22">
        <f t="shared" si="292"/>
        <v>0</v>
      </c>
      <c r="N2638" s="48">
        <v>4</v>
      </c>
      <c r="O2638" s="54" t="str">
        <f>IF(N2638="","",IFERROR(VLOOKUP(N2638,EMPRESAS!$A:$C,3,FALSE),"NAO CADASTRADA"))</f>
        <v>CPSA</v>
      </c>
      <c r="P2638" s="50">
        <v>51</v>
      </c>
      <c r="Q2638" s="54" t="str">
        <f>IF(P2638="","",IFERROR(VLOOKUP(P2638,ATIVIDADES!$A:$C,3,FALSE),"NAO CADASTRADA"))</f>
        <v>REUNIÃO RH</v>
      </c>
      <c r="R2638" s="42">
        <v>4.1666666666666664E-2</v>
      </c>
      <c r="S2638" s="48">
        <v>4</v>
      </c>
      <c r="T2638" s="54" t="str">
        <f>IF(S2638="","",IFERROR(VLOOKUP(S2638,EMPRESAS!$A:$C,3,FALSE),"NAO CADASTRADA"))</f>
        <v>CPSA</v>
      </c>
      <c r="U2638" s="50">
        <v>52</v>
      </c>
      <c r="V2638" s="54" t="str">
        <f>IF(U2638="","",IFERROR(VLOOKUP(U2638,ATIVIDADES!$A:$C,3,FALSE),"NAO CADASTRADA"))</f>
        <v xml:space="preserve">REVISÃO DPTO PESSOAL </v>
      </c>
      <c r="W2638" s="42">
        <v>0.11458333333333333</v>
      </c>
      <c r="X2638" s="48">
        <v>2</v>
      </c>
      <c r="Y2638" s="54" t="str">
        <f>IF(X2638="","",IFERROR(VLOOKUP(X2638,EMPRESAS!$A:$C,3,FALSE),"NAO CADASTRADA"))</f>
        <v>ATLANTE</v>
      </c>
      <c r="Z2638" s="50">
        <v>52</v>
      </c>
      <c r="AA2638" s="54" t="str">
        <f>IF(Z2638="","",IFERROR(VLOOKUP(Z2638,ATIVIDADES!$A:$C,3,FALSE),"NAO CADASTRADA"))</f>
        <v xml:space="preserve">REVISÃO DPTO PESSOAL </v>
      </c>
      <c r="AB2638" s="42">
        <v>0.22083333333333333</v>
      </c>
      <c r="AC2638" s="48"/>
      <c r="AD2638" s="54" t="str">
        <f>IF(AC2638="","",IFERROR(VLOOKUP(AC2638,EMPRESAS!$A:$C,3,FALSE),"NAO CADASTRADA"))</f>
        <v/>
      </c>
      <c r="AE2638" s="50"/>
      <c r="AF2638" s="54" t="str">
        <f>IF(AE2638="","",IFERROR(VLOOKUP(AE2638,ATIVIDADES!$A:$C,3,FALSE),"NAO CADASTRADA"))</f>
        <v/>
      </c>
      <c r="AG2638" s="42"/>
      <c r="AH2638" s="48"/>
      <c r="AI2638" s="54" t="str">
        <f>IF(AH2638="","",IFERROR(VLOOKUP(AH2638,EMPRESAS!$A:$C,3,FALSE),"NAO CADASTRADA"))</f>
        <v/>
      </c>
      <c r="AJ2638" s="50"/>
      <c r="AK2638" s="54" t="str">
        <f>IF(AJ2638="","",IFERROR(VLOOKUP(AJ2638,ATIVIDADES!$A:$C,3,FALSE),"NAO CADASTRADA"))</f>
        <v/>
      </c>
      <c r="AL2638" s="42"/>
    </row>
    <row r="2639" spans="1:38" x14ac:dyDescent="0.25">
      <c r="A2639" s="26" t="str">
        <f t="shared" si="289"/>
        <v>OK</v>
      </c>
      <c r="B2639" s="29">
        <f t="shared" si="290"/>
        <v>2487914866</v>
      </c>
      <c r="C2639" s="30">
        <v>44727</v>
      </c>
      <c r="D2639" s="18">
        <f t="shared" si="293"/>
        <v>44713</v>
      </c>
      <c r="E2639" s="19" t="str">
        <f>IF(ISERROR(VLOOKUP(C2639,FERIADOS!$A:$B,1,FALSE)),IF(WEEKDAY(C2639)=1,"Dom",IF(WEEKDAY(C2639)=2,"Seg",IF(WEEKDAY(C2639)=3,"Ter",IF(WEEKDAY(C2639)=4,"Qua",IF(WEEKDAY(C2639)=5,"Qui",IF(WEEKDAY(C2639)=6,"Sex","Sab")))))),"Feriado")</f>
        <v>Qua</v>
      </c>
      <c r="F2639" s="32">
        <v>0.32291666666666669</v>
      </c>
      <c r="G2639" s="33">
        <v>0.5</v>
      </c>
      <c r="H2639" s="33">
        <v>0.54166666666666663</v>
      </c>
      <c r="I2639" s="33">
        <v>0.7416666666666667</v>
      </c>
      <c r="J2639" s="21">
        <f t="shared" si="291"/>
        <v>0.37708333333333338</v>
      </c>
      <c r="K2639" s="21">
        <f t="shared" si="287"/>
        <v>0.37708333333333333</v>
      </c>
      <c r="L2639" s="21">
        <f t="shared" si="288"/>
        <v>1.0416666666666685E-2</v>
      </c>
      <c r="M2639" s="22">
        <f t="shared" si="292"/>
        <v>0</v>
      </c>
      <c r="N2639" s="48">
        <v>2</v>
      </c>
      <c r="O2639" s="54" t="str">
        <f>IF(N2639="","",IFERROR(VLOOKUP(N2639,EMPRESAS!$A:$C,3,FALSE),"NAO CADASTRADA"))</f>
        <v>ATLANTE</v>
      </c>
      <c r="P2639" s="50">
        <v>52</v>
      </c>
      <c r="Q2639" s="54" t="str">
        <f>IF(P2639="","",IFERROR(VLOOKUP(P2639,ATIVIDADES!$A:$C,3,FALSE),"NAO CADASTRADA"))</f>
        <v xml:space="preserve">REVISÃO DPTO PESSOAL </v>
      </c>
      <c r="R2639" s="42">
        <v>0.3125</v>
      </c>
      <c r="S2639" s="48">
        <v>4</v>
      </c>
      <c r="T2639" s="54" t="str">
        <f>IF(S2639="","",IFERROR(VLOOKUP(S2639,EMPRESAS!$A:$C,3,FALSE),"NAO CADASTRADA"))</f>
        <v>CPSA</v>
      </c>
      <c r="U2639" s="50">
        <v>52</v>
      </c>
      <c r="V2639" s="54" t="str">
        <f>IF(U2639="","",IFERROR(VLOOKUP(U2639,ATIVIDADES!$A:$C,3,FALSE),"NAO CADASTRADA"))</f>
        <v xml:space="preserve">REVISÃO DPTO PESSOAL </v>
      </c>
      <c r="W2639" s="42">
        <v>6.458333333333334E-2</v>
      </c>
      <c r="X2639" s="48"/>
      <c r="Y2639" s="54" t="str">
        <f>IF(X2639="","",IFERROR(VLOOKUP(X2639,EMPRESAS!$A:$C,3,FALSE),"NAO CADASTRADA"))</f>
        <v/>
      </c>
      <c r="Z2639" s="50"/>
      <c r="AA2639" s="54" t="str">
        <f>IF(Z2639="","",IFERROR(VLOOKUP(Z2639,ATIVIDADES!$A:$C,3,FALSE),"NAO CADASTRADA"))</f>
        <v/>
      </c>
      <c r="AB2639" s="42"/>
      <c r="AC2639" s="48"/>
      <c r="AD2639" s="54" t="str">
        <f>IF(AC2639="","",IFERROR(VLOOKUP(AC2639,EMPRESAS!$A:$C,3,FALSE),"NAO CADASTRADA"))</f>
        <v/>
      </c>
      <c r="AE2639" s="50"/>
      <c r="AF2639" s="54" t="str">
        <f>IF(AE2639="","",IFERROR(VLOOKUP(AE2639,ATIVIDADES!$A:$C,3,FALSE),"NAO CADASTRADA"))</f>
        <v/>
      </c>
      <c r="AG2639" s="42"/>
      <c r="AH2639" s="48"/>
      <c r="AI2639" s="54" t="str">
        <f>IF(AH2639="","",IFERROR(VLOOKUP(AH2639,EMPRESAS!$A:$C,3,FALSE),"NAO CADASTRADA"))</f>
        <v/>
      </c>
      <c r="AJ2639" s="50"/>
      <c r="AK2639" s="54" t="str">
        <f>IF(AJ2639="","",IFERROR(VLOOKUP(AJ2639,ATIVIDADES!$A:$C,3,FALSE),"NAO CADASTRADA"))</f>
        <v/>
      </c>
      <c r="AL2639" s="42"/>
    </row>
    <row r="2640" spans="1:38" x14ac:dyDescent="0.25">
      <c r="A2640" s="26" t="str">
        <f t="shared" si="289"/>
        <v>OK</v>
      </c>
      <c r="B2640" s="29">
        <f t="shared" si="290"/>
        <v>2487914866</v>
      </c>
      <c r="C2640" s="30">
        <v>44728</v>
      </c>
      <c r="D2640" s="18">
        <f t="shared" si="293"/>
        <v>44713</v>
      </c>
      <c r="E2640" s="19" t="str">
        <f>IF(ISERROR(VLOOKUP(C2640,FERIADOS!$A:$B,1,FALSE)),IF(WEEKDAY(C2640)=1,"Dom",IF(WEEKDAY(C2640)=2,"Seg",IF(WEEKDAY(C2640)=3,"Ter",IF(WEEKDAY(C2640)=4,"Qua",IF(WEEKDAY(C2640)=5,"Qui",IF(WEEKDAY(C2640)=6,"Sex","Sab")))))),"Feriado")</f>
        <v>Feriado</v>
      </c>
      <c r="F2640" s="32"/>
      <c r="G2640" s="33"/>
      <c r="H2640" s="33"/>
      <c r="I2640" s="33"/>
      <c r="J2640" s="21" t="str">
        <f t="shared" si="291"/>
        <v/>
      </c>
      <c r="K2640" s="21">
        <f t="shared" si="287"/>
        <v>0</v>
      </c>
      <c r="L2640" s="21" t="str">
        <f t="shared" si="288"/>
        <v/>
      </c>
      <c r="M2640" s="22" t="str">
        <f t="shared" si="292"/>
        <v/>
      </c>
      <c r="N2640" s="48"/>
      <c r="O2640" s="54" t="str">
        <f>IF(N2640="","",IFERROR(VLOOKUP(N2640,EMPRESAS!$A:$C,3,FALSE),"NAO CADASTRADA"))</f>
        <v/>
      </c>
      <c r="P2640" s="50"/>
      <c r="Q2640" s="54" t="str">
        <f>IF(P2640="","",IFERROR(VLOOKUP(P2640,ATIVIDADES!$A:$C,3,FALSE),"NAO CADASTRADA"))</f>
        <v/>
      </c>
      <c r="R2640" s="42"/>
      <c r="S2640" s="48"/>
      <c r="T2640" s="54" t="str">
        <f>IF(S2640="","",IFERROR(VLOOKUP(S2640,EMPRESAS!$A:$C,3,FALSE),"NAO CADASTRADA"))</f>
        <v/>
      </c>
      <c r="U2640" s="50"/>
      <c r="V2640" s="54" t="str">
        <f>IF(U2640="","",IFERROR(VLOOKUP(U2640,ATIVIDADES!$A:$C,3,FALSE),"NAO CADASTRADA"))</f>
        <v/>
      </c>
      <c r="W2640" s="42"/>
      <c r="X2640" s="48"/>
      <c r="Y2640" s="54" t="str">
        <f>IF(X2640="","",IFERROR(VLOOKUP(X2640,EMPRESAS!$A:$C,3,FALSE),"NAO CADASTRADA"))</f>
        <v/>
      </c>
      <c r="Z2640" s="50"/>
      <c r="AA2640" s="54" t="str">
        <f>IF(Z2640="","",IFERROR(VLOOKUP(Z2640,ATIVIDADES!$A:$C,3,FALSE),"NAO CADASTRADA"))</f>
        <v/>
      </c>
      <c r="AB2640" s="42"/>
      <c r="AC2640" s="48"/>
      <c r="AD2640" s="54" t="str">
        <f>IF(AC2640="","",IFERROR(VLOOKUP(AC2640,EMPRESAS!$A:$C,3,FALSE),"NAO CADASTRADA"))</f>
        <v/>
      </c>
      <c r="AE2640" s="50"/>
      <c r="AF2640" s="54" t="str">
        <f>IF(AE2640="","",IFERROR(VLOOKUP(AE2640,ATIVIDADES!$A:$C,3,FALSE),"NAO CADASTRADA"))</f>
        <v/>
      </c>
      <c r="AG2640" s="42"/>
      <c r="AH2640" s="48"/>
      <c r="AI2640" s="54" t="str">
        <f>IF(AH2640="","",IFERROR(VLOOKUP(AH2640,EMPRESAS!$A:$C,3,FALSE),"NAO CADASTRADA"))</f>
        <v/>
      </c>
      <c r="AJ2640" s="50"/>
      <c r="AK2640" s="54" t="str">
        <f>IF(AJ2640="","",IFERROR(VLOOKUP(AJ2640,ATIVIDADES!$A:$C,3,FALSE),"NAO CADASTRADA"))</f>
        <v/>
      </c>
      <c r="AL2640" s="42"/>
    </row>
    <row r="2641" spans="1:38" x14ac:dyDescent="0.25">
      <c r="A2641" s="26" t="str">
        <f t="shared" si="289"/>
        <v>OK</v>
      </c>
      <c r="B2641" s="29">
        <f t="shared" si="290"/>
        <v>2487914866</v>
      </c>
      <c r="C2641" s="30">
        <v>44729</v>
      </c>
      <c r="D2641" s="18">
        <f t="shared" si="293"/>
        <v>44713</v>
      </c>
      <c r="E2641" s="19" t="str">
        <f>IF(ISERROR(VLOOKUP(C2641,FERIADOS!$A:$B,1,FALSE)),IF(WEEKDAY(C2641)=1,"Dom",IF(WEEKDAY(C2641)=2,"Seg",IF(WEEKDAY(C2641)=3,"Ter",IF(WEEKDAY(C2641)=4,"Qua",IF(WEEKDAY(C2641)=5,"Qui",IF(WEEKDAY(C2641)=6,"Sex","Sab")))))),"Feriado")</f>
        <v>Sex</v>
      </c>
      <c r="F2641" s="32">
        <v>0</v>
      </c>
      <c r="G2641" s="33">
        <v>0</v>
      </c>
      <c r="H2641" s="33">
        <v>0</v>
      </c>
      <c r="I2641" s="33">
        <v>0</v>
      </c>
      <c r="J2641" s="21">
        <f t="shared" si="291"/>
        <v>0</v>
      </c>
      <c r="K2641" s="21">
        <f t="shared" si="287"/>
        <v>0</v>
      </c>
      <c r="L2641" s="21">
        <f t="shared" si="288"/>
        <v>0</v>
      </c>
      <c r="M2641" s="22">
        <f t="shared" si="292"/>
        <v>0.3666666666666667</v>
      </c>
      <c r="N2641" s="48"/>
      <c r="O2641" s="54" t="str">
        <f>IF(N2641="","",IFERROR(VLOOKUP(N2641,EMPRESAS!$A:$C,3,FALSE),"NAO CADASTRADA"))</f>
        <v/>
      </c>
      <c r="P2641" s="50"/>
      <c r="Q2641" s="54" t="str">
        <f>IF(P2641="","",IFERROR(VLOOKUP(P2641,ATIVIDADES!$A:$C,3,FALSE),"NAO CADASTRADA"))</f>
        <v/>
      </c>
      <c r="R2641" s="42"/>
      <c r="S2641" s="48"/>
      <c r="T2641" s="54" t="str">
        <f>IF(S2641="","",IFERROR(VLOOKUP(S2641,EMPRESAS!$A:$C,3,FALSE),"NAO CADASTRADA"))</f>
        <v/>
      </c>
      <c r="U2641" s="50"/>
      <c r="V2641" s="54" t="str">
        <f>IF(U2641="","",IFERROR(VLOOKUP(U2641,ATIVIDADES!$A:$C,3,FALSE),"NAO CADASTRADA"))</f>
        <v/>
      </c>
      <c r="W2641" s="42"/>
      <c r="X2641" s="48"/>
      <c r="Y2641" s="54" t="str">
        <f>IF(X2641="","",IFERROR(VLOOKUP(X2641,EMPRESAS!$A:$C,3,FALSE),"NAO CADASTRADA"))</f>
        <v/>
      </c>
      <c r="Z2641" s="50"/>
      <c r="AA2641" s="54" t="str">
        <f>IF(Z2641="","",IFERROR(VLOOKUP(Z2641,ATIVIDADES!$A:$C,3,FALSE),"NAO CADASTRADA"))</f>
        <v/>
      </c>
      <c r="AB2641" s="42"/>
      <c r="AC2641" s="48"/>
      <c r="AD2641" s="54" t="str">
        <f>IF(AC2641="","",IFERROR(VLOOKUP(AC2641,EMPRESAS!$A:$C,3,FALSE),"NAO CADASTRADA"))</f>
        <v/>
      </c>
      <c r="AE2641" s="50"/>
      <c r="AF2641" s="54" t="str">
        <f>IF(AE2641="","",IFERROR(VLOOKUP(AE2641,ATIVIDADES!$A:$C,3,FALSE),"NAO CADASTRADA"))</f>
        <v/>
      </c>
      <c r="AG2641" s="42"/>
      <c r="AH2641" s="48"/>
      <c r="AI2641" s="54" t="str">
        <f>IF(AH2641="","",IFERROR(VLOOKUP(AH2641,EMPRESAS!$A:$C,3,FALSE),"NAO CADASTRADA"))</f>
        <v/>
      </c>
      <c r="AJ2641" s="50"/>
      <c r="AK2641" s="54" t="str">
        <f>IF(AJ2641="","",IFERROR(VLOOKUP(AJ2641,ATIVIDADES!$A:$C,3,FALSE),"NAO CADASTRADA"))</f>
        <v/>
      </c>
      <c r="AL2641" s="42"/>
    </row>
    <row r="2642" spans="1:38" x14ac:dyDescent="0.25">
      <c r="A2642" s="26" t="str">
        <f t="shared" si="289"/>
        <v>OK</v>
      </c>
      <c r="B2642" s="29">
        <f t="shared" si="290"/>
        <v>2487914866</v>
      </c>
      <c r="C2642" s="30">
        <v>44730</v>
      </c>
      <c r="D2642" s="18">
        <f t="shared" si="293"/>
        <v>44713</v>
      </c>
      <c r="E2642" s="19" t="str">
        <f>IF(ISERROR(VLOOKUP(C2642,FERIADOS!$A:$B,1,FALSE)),IF(WEEKDAY(C2642)=1,"Dom",IF(WEEKDAY(C2642)=2,"Seg",IF(WEEKDAY(C2642)=3,"Ter",IF(WEEKDAY(C2642)=4,"Qua",IF(WEEKDAY(C2642)=5,"Qui",IF(WEEKDAY(C2642)=6,"Sex","Sab")))))),"Feriado")</f>
        <v>Sab</v>
      </c>
      <c r="F2642" s="32"/>
      <c r="G2642" s="33"/>
      <c r="H2642" s="33"/>
      <c r="I2642" s="33"/>
      <c r="J2642" s="21" t="str">
        <f t="shared" si="291"/>
        <v/>
      </c>
      <c r="K2642" s="21">
        <f t="shared" si="287"/>
        <v>0</v>
      </c>
      <c r="L2642" s="21" t="str">
        <f t="shared" si="288"/>
        <v/>
      </c>
      <c r="M2642" s="22" t="str">
        <f t="shared" si="292"/>
        <v/>
      </c>
      <c r="N2642" s="48"/>
      <c r="O2642" s="54" t="str">
        <f>IF(N2642="","",IFERROR(VLOOKUP(N2642,EMPRESAS!$A:$C,3,FALSE),"NAO CADASTRADA"))</f>
        <v/>
      </c>
      <c r="P2642" s="50"/>
      <c r="Q2642" s="54" t="str">
        <f>IF(P2642="","",IFERROR(VLOOKUP(P2642,ATIVIDADES!$A:$C,3,FALSE),"NAO CADASTRADA"))</f>
        <v/>
      </c>
      <c r="R2642" s="42"/>
      <c r="S2642" s="48"/>
      <c r="T2642" s="54" t="str">
        <f>IF(S2642="","",IFERROR(VLOOKUP(S2642,EMPRESAS!$A:$C,3,FALSE),"NAO CADASTRADA"))</f>
        <v/>
      </c>
      <c r="U2642" s="50"/>
      <c r="V2642" s="54" t="str">
        <f>IF(U2642="","",IFERROR(VLOOKUP(U2642,ATIVIDADES!$A:$C,3,FALSE),"NAO CADASTRADA"))</f>
        <v/>
      </c>
      <c r="W2642" s="42"/>
      <c r="X2642" s="48"/>
      <c r="Y2642" s="54" t="str">
        <f>IF(X2642="","",IFERROR(VLOOKUP(X2642,EMPRESAS!$A:$C,3,FALSE),"NAO CADASTRADA"))</f>
        <v/>
      </c>
      <c r="Z2642" s="50"/>
      <c r="AA2642" s="54" t="str">
        <f>IF(Z2642="","",IFERROR(VLOOKUP(Z2642,ATIVIDADES!$A:$C,3,FALSE),"NAO CADASTRADA"))</f>
        <v/>
      </c>
      <c r="AB2642" s="42"/>
      <c r="AC2642" s="48"/>
      <c r="AD2642" s="54" t="str">
        <f>IF(AC2642="","",IFERROR(VLOOKUP(AC2642,EMPRESAS!$A:$C,3,FALSE),"NAO CADASTRADA"))</f>
        <v/>
      </c>
      <c r="AE2642" s="50"/>
      <c r="AF2642" s="54" t="str">
        <f>IF(AE2642="","",IFERROR(VLOOKUP(AE2642,ATIVIDADES!$A:$C,3,FALSE),"NAO CADASTRADA"))</f>
        <v/>
      </c>
      <c r="AG2642" s="42"/>
      <c r="AH2642" s="48"/>
      <c r="AI2642" s="54" t="str">
        <f>IF(AH2642="","",IFERROR(VLOOKUP(AH2642,EMPRESAS!$A:$C,3,FALSE),"NAO CADASTRADA"))</f>
        <v/>
      </c>
      <c r="AJ2642" s="50"/>
      <c r="AK2642" s="54" t="str">
        <f>IF(AJ2642="","",IFERROR(VLOOKUP(AJ2642,ATIVIDADES!$A:$C,3,FALSE),"NAO CADASTRADA"))</f>
        <v/>
      </c>
      <c r="AL2642" s="42"/>
    </row>
    <row r="2643" spans="1:38" x14ac:dyDescent="0.25">
      <c r="A2643" s="26" t="str">
        <f t="shared" si="289"/>
        <v>OK</v>
      </c>
      <c r="B2643" s="29">
        <f t="shared" si="290"/>
        <v>2487914866</v>
      </c>
      <c r="C2643" s="30">
        <v>44731</v>
      </c>
      <c r="D2643" s="18">
        <f t="shared" si="293"/>
        <v>44713</v>
      </c>
      <c r="E2643" s="19" t="str">
        <f>IF(ISERROR(VLOOKUP(C2643,FERIADOS!$A:$B,1,FALSE)),IF(WEEKDAY(C2643)=1,"Dom",IF(WEEKDAY(C2643)=2,"Seg",IF(WEEKDAY(C2643)=3,"Ter",IF(WEEKDAY(C2643)=4,"Qua",IF(WEEKDAY(C2643)=5,"Qui",IF(WEEKDAY(C2643)=6,"Sex","Sab")))))),"Feriado")</f>
        <v>Dom</v>
      </c>
      <c r="F2643" s="32"/>
      <c r="G2643" s="33"/>
      <c r="H2643" s="33"/>
      <c r="I2643" s="33"/>
      <c r="J2643" s="21" t="str">
        <f t="shared" si="291"/>
        <v/>
      </c>
      <c r="K2643" s="21">
        <f t="shared" si="287"/>
        <v>0</v>
      </c>
      <c r="L2643" s="21" t="str">
        <f t="shared" si="288"/>
        <v/>
      </c>
      <c r="M2643" s="22" t="str">
        <f t="shared" si="292"/>
        <v/>
      </c>
      <c r="N2643" s="48"/>
      <c r="O2643" s="54" t="str">
        <f>IF(N2643="","",IFERROR(VLOOKUP(N2643,EMPRESAS!$A:$C,3,FALSE),"NAO CADASTRADA"))</f>
        <v/>
      </c>
      <c r="P2643" s="50"/>
      <c r="Q2643" s="54" t="str">
        <f>IF(P2643="","",IFERROR(VLOOKUP(P2643,ATIVIDADES!$A:$C,3,FALSE),"NAO CADASTRADA"))</f>
        <v/>
      </c>
      <c r="R2643" s="42"/>
      <c r="S2643" s="48"/>
      <c r="T2643" s="54" t="str">
        <f>IF(S2643="","",IFERROR(VLOOKUP(S2643,EMPRESAS!$A:$C,3,FALSE),"NAO CADASTRADA"))</f>
        <v/>
      </c>
      <c r="U2643" s="50"/>
      <c r="V2643" s="54" t="str">
        <f>IF(U2643="","",IFERROR(VLOOKUP(U2643,ATIVIDADES!$A:$C,3,FALSE),"NAO CADASTRADA"))</f>
        <v/>
      </c>
      <c r="W2643" s="42"/>
      <c r="X2643" s="48"/>
      <c r="Y2643" s="54" t="str">
        <f>IF(X2643="","",IFERROR(VLOOKUP(X2643,EMPRESAS!$A:$C,3,FALSE),"NAO CADASTRADA"))</f>
        <v/>
      </c>
      <c r="Z2643" s="50"/>
      <c r="AA2643" s="54" t="str">
        <f>IF(Z2643="","",IFERROR(VLOOKUP(Z2643,ATIVIDADES!$A:$C,3,FALSE),"NAO CADASTRADA"))</f>
        <v/>
      </c>
      <c r="AB2643" s="42"/>
      <c r="AC2643" s="48"/>
      <c r="AD2643" s="54" t="str">
        <f>IF(AC2643="","",IFERROR(VLOOKUP(AC2643,EMPRESAS!$A:$C,3,FALSE),"NAO CADASTRADA"))</f>
        <v/>
      </c>
      <c r="AE2643" s="50"/>
      <c r="AF2643" s="54" t="str">
        <f>IF(AE2643="","",IFERROR(VLOOKUP(AE2643,ATIVIDADES!$A:$C,3,FALSE),"NAO CADASTRADA"))</f>
        <v/>
      </c>
      <c r="AG2643" s="42"/>
      <c r="AH2643" s="48"/>
      <c r="AI2643" s="54" t="str">
        <f>IF(AH2643="","",IFERROR(VLOOKUP(AH2643,EMPRESAS!$A:$C,3,FALSE),"NAO CADASTRADA"))</f>
        <v/>
      </c>
      <c r="AJ2643" s="50"/>
      <c r="AK2643" s="54" t="str">
        <f>IF(AJ2643="","",IFERROR(VLOOKUP(AJ2643,ATIVIDADES!$A:$C,3,FALSE),"NAO CADASTRADA"))</f>
        <v/>
      </c>
      <c r="AL2643" s="42"/>
    </row>
    <row r="2644" spans="1:38" x14ac:dyDescent="0.25">
      <c r="A2644" s="26" t="str">
        <f t="shared" si="289"/>
        <v>OK</v>
      </c>
      <c r="B2644" s="29">
        <f t="shared" si="290"/>
        <v>2487914866</v>
      </c>
      <c r="C2644" s="30">
        <v>44732</v>
      </c>
      <c r="D2644" s="18">
        <f t="shared" si="293"/>
        <v>44713</v>
      </c>
      <c r="E2644" s="19" t="str">
        <f>IF(ISERROR(VLOOKUP(C2644,FERIADOS!$A:$B,1,FALSE)),IF(WEEKDAY(C2644)=1,"Dom",IF(WEEKDAY(C2644)=2,"Seg",IF(WEEKDAY(C2644)=3,"Ter",IF(WEEKDAY(C2644)=4,"Qua",IF(WEEKDAY(C2644)=5,"Qui",IF(WEEKDAY(C2644)=6,"Sex","Sab")))))),"Feriado")</f>
        <v>Seg</v>
      </c>
      <c r="F2644" s="32">
        <v>0.32291666666666669</v>
      </c>
      <c r="G2644" s="33">
        <v>0.5</v>
      </c>
      <c r="H2644" s="33">
        <v>0.54166666666666663</v>
      </c>
      <c r="I2644" s="33">
        <v>0.7416666666666667</v>
      </c>
      <c r="J2644" s="21">
        <f t="shared" si="291"/>
        <v>0.37708333333333338</v>
      </c>
      <c r="K2644" s="21">
        <f t="shared" si="287"/>
        <v>0.37708333333333333</v>
      </c>
      <c r="L2644" s="21">
        <f t="shared" si="288"/>
        <v>1.0416666666666685E-2</v>
      </c>
      <c r="M2644" s="22">
        <f t="shared" si="292"/>
        <v>0</v>
      </c>
      <c r="N2644" s="48">
        <v>2</v>
      </c>
      <c r="O2644" s="54" t="str">
        <f>IF(N2644="","",IFERROR(VLOOKUP(N2644,EMPRESAS!$A:$C,3,FALSE),"NAO CADASTRADA"))</f>
        <v>ATLANTE</v>
      </c>
      <c r="P2644" s="50">
        <v>52</v>
      </c>
      <c r="Q2644" s="54" t="str">
        <f>IF(P2644="","",IFERROR(VLOOKUP(P2644,ATIVIDADES!$A:$C,3,FALSE),"NAO CADASTRADA"))</f>
        <v xml:space="preserve">REVISÃO DPTO PESSOAL </v>
      </c>
      <c r="R2644" s="42">
        <v>0.21527777777777779</v>
      </c>
      <c r="S2644" s="48">
        <v>50</v>
      </c>
      <c r="T2644" s="54" t="str">
        <f>IF(S2644="","",IFERROR(VLOOKUP(S2644,EMPRESAS!$A:$C,3,FALSE),"NAO CADASTRADA"))</f>
        <v>SIMIONATO</v>
      </c>
      <c r="U2644" s="50">
        <v>54</v>
      </c>
      <c r="V2644" s="54" t="str">
        <f>IF(U2644="","",IFERROR(VLOOKUP(U2644,ATIVIDADES!$A:$C,3,FALSE),"NAO CADASTRADA"))</f>
        <v>MÉDICO</v>
      </c>
      <c r="W2644" s="42">
        <v>3.6805555555555557E-2</v>
      </c>
      <c r="X2644" s="48">
        <v>4</v>
      </c>
      <c r="Y2644" s="54" t="str">
        <f>IF(X2644="","",IFERROR(VLOOKUP(X2644,EMPRESAS!$A:$C,3,FALSE),"NAO CADASTRADA"))</f>
        <v>CPSA</v>
      </c>
      <c r="Z2644" s="50">
        <v>51</v>
      </c>
      <c r="AA2644" s="54" t="str">
        <f>IF(Z2644="","",IFERROR(VLOOKUP(Z2644,ATIVIDADES!$A:$C,3,FALSE),"NAO CADASTRADA"))</f>
        <v>REUNIÃO RH</v>
      </c>
      <c r="AB2644" s="42">
        <v>4.1666666666666664E-2</v>
      </c>
      <c r="AC2644" s="48">
        <v>4</v>
      </c>
      <c r="AD2644" s="54" t="str">
        <f>IF(AC2644="","",IFERROR(VLOOKUP(AC2644,EMPRESAS!$A:$C,3,FALSE),"NAO CADASTRADA"))</f>
        <v>CPSA</v>
      </c>
      <c r="AE2644" s="50">
        <v>52</v>
      </c>
      <c r="AF2644" s="54" t="str">
        <f>IF(AE2644="","",IFERROR(VLOOKUP(AE2644,ATIVIDADES!$A:$C,3,FALSE),"NAO CADASTRADA"))</f>
        <v xml:space="preserve">REVISÃO DPTO PESSOAL </v>
      </c>
      <c r="AG2644" s="42">
        <v>8.3333333333333329E-2</v>
      </c>
      <c r="AH2644" s="48"/>
      <c r="AI2644" s="54" t="str">
        <f>IF(AH2644="","",IFERROR(VLOOKUP(AH2644,EMPRESAS!$A:$C,3,FALSE),"NAO CADASTRADA"))</f>
        <v/>
      </c>
      <c r="AJ2644" s="50"/>
      <c r="AK2644" s="54" t="str">
        <f>IF(AJ2644="","",IFERROR(VLOOKUP(AJ2644,ATIVIDADES!$A:$C,3,FALSE),"NAO CADASTRADA"))</f>
        <v/>
      </c>
      <c r="AL2644" s="42"/>
    </row>
    <row r="2645" spans="1:38" x14ac:dyDescent="0.25">
      <c r="A2645" s="26" t="str">
        <f t="shared" si="289"/>
        <v>OK</v>
      </c>
      <c r="B2645" s="29">
        <f t="shared" si="290"/>
        <v>2487914866</v>
      </c>
      <c r="C2645" s="30">
        <v>44733</v>
      </c>
      <c r="D2645" s="18">
        <f t="shared" si="293"/>
        <v>44713</v>
      </c>
      <c r="E2645" s="19" t="str">
        <f>IF(ISERROR(VLOOKUP(C2645,FERIADOS!$A:$B,1,FALSE)),IF(WEEKDAY(C2645)=1,"Dom",IF(WEEKDAY(C2645)=2,"Seg",IF(WEEKDAY(C2645)=3,"Ter",IF(WEEKDAY(C2645)=4,"Qua",IF(WEEKDAY(C2645)=5,"Qui",IF(WEEKDAY(C2645)=6,"Sex","Sab")))))),"Feriado")</f>
        <v>Ter</v>
      </c>
      <c r="F2645" s="32">
        <v>0.32291666666666669</v>
      </c>
      <c r="G2645" s="33">
        <v>0.5</v>
      </c>
      <c r="H2645" s="33">
        <v>0.54166666666666663</v>
      </c>
      <c r="I2645" s="33">
        <v>0.7416666666666667</v>
      </c>
      <c r="J2645" s="21">
        <f t="shared" si="291"/>
        <v>0.37708333333333338</v>
      </c>
      <c r="K2645" s="21">
        <f t="shared" si="287"/>
        <v>0.37708333333333338</v>
      </c>
      <c r="L2645" s="21">
        <f t="shared" si="288"/>
        <v>1.0416666666666685E-2</v>
      </c>
      <c r="M2645" s="22">
        <f t="shared" si="292"/>
        <v>0</v>
      </c>
      <c r="N2645" s="48">
        <v>4</v>
      </c>
      <c r="O2645" s="54" t="str">
        <f>IF(N2645="","",IFERROR(VLOOKUP(N2645,EMPRESAS!$A:$C,3,FALSE),"NAO CADASTRADA"))</f>
        <v>CPSA</v>
      </c>
      <c r="P2645" s="50">
        <v>52</v>
      </c>
      <c r="Q2645" s="54" t="str">
        <f>IF(P2645="","",IFERROR(VLOOKUP(P2645,ATIVIDADES!$A:$C,3,FALSE),"NAO CADASTRADA"))</f>
        <v xml:space="preserve">REVISÃO DPTO PESSOAL </v>
      </c>
      <c r="R2645" s="42">
        <v>0.2590277777777778</v>
      </c>
      <c r="S2645" s="48">
        <v>2</v>
      </c>
      <c r="T2645" s="54" t="str">
        <f>IF(S2645="","",IFERROR(VLOOKUP(S2645,EMPRESAS!$A:$C,3,FALSE),"NAO CADASTRADA"))</f>
        <v>ATLANTE</v>
      </c>
      <c r="U2645" s="50">
        <v>52</v>
      </c>
      <c r="V2645" s="54" t="str">
        <f>IF(U2645="","",IFERROR(VLOOKUP(U2645,ATIVIDADES!$A:$C,3,FALSE),"NAO CADASTRADA"))</f>
        <v xml:space="preserve">REVISÃO DPTO PESSOAL </v>
      </c>
      <c r="W2645" s="42">
        <v>4.1666666666666664E-2</v>
      </c>
      <c r="X2645" s="48">
        <v>50</v>
      </c>
      <c r="Y2645" s="54" t="str">
        <f>IF(X2645="","",IFERROR(VLOOKUP(X2645,EMPRESAS!$A:$C,3,FALSE),"NAO CADASTRADA"))</f>
        <v>SIMIONATO</v>
      </c>
      <c r="Z2645" s="50">
        <v>54</v>
      </c>
      <c r="AA2645" s="54" t="str">
        <f>IF(Z2645="","",IFERROR(VLOOKUP(Z2645,ATIVIDADES!$A:$C,3,FALSE),"NAO CADASTRADA"))</f>
        <v>MÉDICO</v>
      </c>
      <c r="AB2645" s="42">
        <v>4.1666666666666664E-2</v>
      </c>
      <c r="AC2645" s="48">
        <v>4</v>
      </c>
      <c r="AD2645" s="54" t="str">
        <f>IF(AC2645="","",IFERROR(VLOOKUP(AC2645,EMPRESAS!$A:$C,3,FALSE),"NAO CADASTRADA"))</f>
        <v>CPSA</v>
      </c>
      <c r="AE2645" s="50">
        <v>51</v>
      </c>
      <c r="AF2645" s="54" t="str">
        <f>IF(AE2645="","",IFERROR(VLOOKUP(AE2645,ATIVIDADES!$A:$C,3,FALSE),"NAO CADASTRADA"))</f>
        <v>REUNIÃO RH</v>
      </c>
      <c r="AG2645" s="42">
        <v>3.4722222222222224E-2</v>
      </c>
      <c r="AH2645" s="48"/>
      <c r="AI2645" s="54" t="str">
        <f>IF(AH2645="","",IFERROR(VLOOKUP(AH2645,EMPRESAS!$A:$C,3,FALSE),"NAO CADASTRADA"))</f>
        <v/>
      </c>
      <c r="AJ2645" s="50"/>
      <c r="AK2645" s="54" t="str">
        <f>IF(AJ2645="","",IFERROR(VLOOKUP(AJ2645,ATIVIDADES!$A:$C,3,FALSE),"NAO CADASTRADA"))</f>
        <v/>
      </c>
      <c r="AL2645" s="42"/>
    </row>
    <row r="2646" spans="1:38" x14ac:dyDescent="0.25">
      <c r="A2646" s="26" t="str">
        <f t="shared" si="289"/>
        <v>OK</v>
      </c>
      <c r="B2646" s="29">
        <f t="shared" si="290"/>
        <v>2487914866</v>
      </c>
      <c r="C2646" s="30">
        <v>44734</v>
      </c>
      <c r="D2646" s="18">
        <f t="shared" si="293"/>
        <v>44713</v>
      </c>
      <c r="E2646" s="19" t="str">
        <f>IF(ISERROR(VLOOKUP(C2646,FERIADOS!$A:$B,1,FALSE)),IF(WEEKDAY(C2646)=1,"Dom",IF(WEEKDAY(C2646)=2,"Seg",IF(WEEKDAY(C2646)=3,"Ter",IF(WEEKDAY(C2646)=4,"Qua",IF(WEEKDAY(C2646)=5,"Qui",IF(WEEKDAY(C2646)=6,"Sex","Sab")))))),"Feriado")</f>
        <v>Qua</v>
      </c>
      <c r="F2646" s="32">
        <v>0.32291666666666669</v>
      </c>
      <c r="G2646" s="33">
        <v>0.5</v>
      </c>
      <c r="H2646" s="33">
        <v>0.54166666666666663</v>
      </c>
      <c r="I2646" s="33">
        <v>0.7416666666666667</v>
      </c>
      <c r="J2646" s="21">
        <f t="shared" si="291"/>
        <v>0.37708333333333338</v>
      </c>
      <c r="K2646" s="21">
        <f t="shared" si="287"/>
        <v>0.37708333333333338</v>
      </c>
      <c r="L2646" s="21">
        <f t="shared" si="288"/>
        <v>1.0416666666666685E-2</v>
      </c>
      <c r="M2646" s="22">
        <f t="shared" si="292"/>
        <v>0</v>
      </c>
      <c r="N2646" s="48">
        <v>4</v>
      </c>
      <c r="O2646" s="54" t="str">
        <f>IF(N2646="","",IFERROR(VLOOKUP(N2646,EMPRESAS!$A:$C,3,FALSE),"NAO CADASTRADA"))</f>
        <v>CPSA</v>
      </c>
      <c r="P2646" s="50">
        <v>52</v>
      </c>
      <c r="Q2646" s="54" t="str">
        <f>IF(P2646="","",IFERROR(VLOOKUP(P2646,ATIVIDADES!$A:$C,3,FALSE),"NAO CADASTRADA"))</f>
        <v xml:space="preserve">REVISÃO DPTO PESSOAL </v>
      </c>
      <c r="R2646" s="42">
        <v>0.37708333333333338</v>
      </c>
      <c r="S2646" s="48"/>
      <c r="T2646" s="54" t="str">
        <f>IF(S2646="","",IFERROR(VLOOKUP(S2646,EMPRESAS!$A:$C,3,FALSE),"NAO CADASTRADA"))</f>
        <v/>
      </c>
      <c r="U2646" s="50"/>
      <c r="V2646" s="54" t="str">
        <f>IF(U2646="","",IFERROR(VLOOKUP(U2646,ATIVIDADES!$A:$C,3,FALSE),"NAO CADASTRADA"))</f>
        <v/>
      </c>
      <c r="W2646" s="42"/>
      <c r="X2646" s="48"/>
      <c r="Y2646" s="54" t="str">
        <f>IF(X2646="","",IFERROR(VLOOKUP(X2646,EMPRESAS!$A:$C,3,FALSE),"NAO CADASTRADA"))</f>
        <v/>
      </c>
      <c r="Z2646" s="50"/>
      <c r="AA2646" s="54" t="str">
        <f>IF(Z2646="","",IFERROR(VLOOKUP(Z2646,ATIVIDADES!$A:$C,3,FALSE),"NAO CADASTRADA"))</f>
        <v/>
      </c>
      <c r="AB2646" s="42"/>
      <c r="AC2646" s="48"/>
      <c r="AD2646" s="54" t="str">
        <f>IF(AC2646="","",IFERROR(VLOOKUP(AC2646,EMPRESAS!$A:$C,3,FALSE),"NAO CADASTRADA"))</f>
        <v/>
      </c>
      <c r="AE2646" s="50"/>
      <c r="AF2646" s="54" t="str">
        <f>IF(AE2646="","",IFERROR(VLOOKUP(AE2646,ATIVIDADES!$A:$C,3,FALSE),"NAO CADASTRADA"))</f>
        <v/>
      </c>
      <c r="AG2646" s="42"/>
      <c r="AH2646" s="48"/>
      <c r="AI2646" s="54" t="str">
        <f>IF(AH2646="","",IFERROR(VLOOKUP(AH2646,EMPRESAS!$A:$C,3,FALSE),"NAO CADASTRADA"))</f>
        <v/>
      </c>
      <c r="AJ2646" s="50"/>
      <c r="AK2646" s="54" t="str">
        <f>IF(AJ2646="","",IFERROR(VLOOKUP(AJ2646,ATIVIDADES!$A:$C,3,FALSE),"NAO CADASTRADA"))</f>
        <v/>
      </c>
      <c r="AL2646" s="42"/>
    </row>
    <row r="2647" spans="1:38" x14ac:dyDescent="0.25">
      <c r="A2647" s="26" t="str">
        <f t="shared" si="289"/>
        <v>OK</v>
      </c>
      <c r="B2647" s="29">
        <f t="shared" si="290"/>
        <v>2487914866</v>
      </c>
      <c r="C2647" s="30">
        <v>44735</v>
      </c>
      <c r="D2647" s="18">
        <f t="shared" si="293"/>
        <v>44713</v>
      </c>
      <c r="E2647" s="19" t="str">
        <f>IF(ISERROR(VLOOKUP(C2647,FERIADOS!$A:$B,1,FALSE)),IF(WEEKDAY(C2647)=1,"Dom",IF(WEEKDAY(C2647)=2,"Seg",IF(WEEKDAY(C2647)=3,"Ter",IF(WEEKDAY(C2647)=4,"Qua",IF(WEEKDAY(C2647)=5,"Qui",IF(WEEKDAY(C2647)=6,"Sex","Sab")))))),"Feriado")</f>
        <v>Qui</v>
      </c>
      <c r="F2647" s="32">
        <v>0.32291666666666669</v>
      </c>
      <c r="G2647" s="33">
        <v>0.5</v>
      </c>
      <c r="H2647" s="33">
        <v>0.54166666666666663</v>
      </c>
      <c r="I2647" s="33">
        <v>0.7416666666666667</v>
      </c>
      <c r="J2647" s="21">
        <f t="shared" si="291"/>
        <v>0.37708333333333338</v>
      </c>
      <c r="K2647" s="21">
        <f t="shared" si="287"/>
        <v>0.37708333333333338</v>
      </c>
      <c r="L2647" s="21">
        <f t="shared" si="288"/>
        <v>1.0416666666666685E-2</v>
      </c>
      <c r="M2647" s="22">
        <f t="shared" si="292"/>
        <v>0</v>
      </c>
      <c r="N2647" s="48">
        <v>4</v>
      </c>
      <c r="O2647" s="54" t="str">
        <f>IF(N2647="","",IFERROR(VLOOKUP(N2647,EMPRESAS!$A:$C,3,FALSE),"NAO CADASTRADA"))</f>
        <v>CPSA</v>
      </c>
      <c r="P2647" s="50">
        <v>52</v>
      </c>
      <c r="Q2647" s="54" t="str">
        <f>IF(P2647="","",IFERROR(VLOOKUP(P2647,ATIVIDADES!$A:$C,3,FALSE),"NAO CADASTRADA"))</f>
        <v xml:space="preserve">REVISÃO DPTO PESSOAL </v>
      </c>
      <c r="R2647" s="42">
        <v>0.37708333333333338</v>
      </c>
      <c r="S2647" s="48"/>
      <c r="T2647" s="54" t="str">
        <f>IF(S2647="","",IFERROR(VLOOKUP(S2647,EMPRESAS!$A:$C,3,FALSE),"NAO CADASTRADA"))</f>
        <v/>
      </c>
      <c r="U2647" s="50"/>
      <c r="V2647" s="54" t="str">
        <f>IF(U2647="","",IFERROR(VLOOKUP(U2647,ATIVIDADES!$A:$C,3,FALSE),"NAO CADASTRADA"))</f>
        <v/>
      </c>
      <c r="W2647" s="42"/>
      <c r="X2647" s="48"/>
      <c r="Y2647" s="54" t="str">
        <f>IF(X2647="","",IFERROR(VLOOKUP(X2647,EMPRESAS!$A:$C,3,FALSE),"NAO CADASTRADA"))</f>
        <v/>
      </c>
      <c r="Z2647" s="50"/>
      <c r="AA2647" s="54" t="str">
        <f>IF(Z2647="","",IFERROR(VLOOKUP(Z2647,ATIVIDADES!$A:$C,3,FALSE),"NAO CADASTRADA"))</f>
        <v/>
      </c>
      <c r="AB2647" s="42"/>
      <c r="AC2647" s="48"/>
      <c r="AD2647" s="54" t="str">
        <f>IF(AC2647="","",IFERROR(VLOOKUP(AC2647,EMPRESAS!$A:$C,3,FALSE),"NAO CADASTRADA"))</f>
        <v/>
      </c>
      <c r="AE2647" s="50"/>
      <c r="AF2647" s="54" t="str">
        <f>IF(AE2647="","",IFERROR(VLOOKUP(AE2647,ATIVIDADES!$A:$C,3,FALSE),"NAO CADASTRADA"))</f>
        <v/>
      </c>
      <c r="AG2647" s="42"/>
      <c r="AH2647" s="48"/>
      <c r="AI2647" s="54" t="str">
        <f>IF(AH2647="","",IFERROR(VLOOKUP(AH2647,EMPRESAS!$A:$C,3,FALSE),"NAO CADASTRADA"))</f>
        <v/>
      </c>
      <c r="AJ2647" s="50"/>
      <c r="AK2647" s="54" t="str">
        <f>IF(AJ2647="","",IFERROR(VLOOKUP(AJ2647,ATIVIDADES!$A:$C,3,FALSE),"NAO CADASTRADA"))</f>
        <v/>
      </c>
      <c r="AL2647" s="42"/>
    </row>
    <row r="2648" spans="1:38" x14ac:dyDescent="0.25">
      <c r="A2648" s="26" t="str">
        <f t="shared" si="289"/>
        <v>OK</v>
      </c>
      <c r="B2648" s="29">
        <f t="shared" si="290"/>
        <v>2487914866</v>
      </c>
      <c r="C2648" s="30">
        <v>44736</v>
      </c>
      <c r="D2648" s="18">
        <f t="shared" si="293"/>
        <v>44713</v>
      </c>
      <c r="E2648" s="19" t="str">
        <f>IF(ISERROR(VLOOKUP(C2648,FERIADOS!$A:$B,1,FALSE)),IF(WEEKDAY(C2648)=1,"Dom",IF(WEEKDAY(C2648)=2,"Seg",IF(WEEKDAY(C2648)=3,"Ter",IF(WEEKDAY(C2648)=4,"Qua",IF(WEEKDAY(C2648)=5,"Qui",IF(WEEKDAY(C2648)=6,"Sex","Sab")))))),"Feriado")</f>
        <v>Sex</v>
      </c>
      <c r="F2648" s="32">
        <v>0.32291666666666669</v>
      </c>
      <c r="G2648" s="33">
        <v>0.5</v>
      </c>
      <c r="H2648" s="33">
        <v>0.54166666666666663</v>
      </c>
      <c r="I2648" s="33">
        <v>0.68958333333333333</v>
      </c>
      <c r="J2648" s="21">
        <f t="shared" si="291"/>
        <v>0.32500000000000001</v>
      </c>
      <c r="K2648" s="21">
        <f t="shared" si="287"/>
        <v>0.32500000000000001</v>
      </c>
      <c r="L2648" s="21">
        <f t="shared" si="288"/>
        <v>0</v>
      </c>
      <c r="M2648" s="22">
        <f t="shared" si="292"/>
        <v>4.1666666666666685E-2</v>
      </c>
      <c r="N2648" s="48">
        <v>4</v>
      </c>
      <c r="O2648" s="54" t="str">
        <f>IF(N2648="","",IFERROR(VLOOKUP(N2648,EMPRESAS!$A:$C,3,FALSE),"NAO CADASTRADA"))</f>
        <v>CPSA</v>
      </c>
      <c r="P2648" s="50">
        <v>52</v>
      </c>
      <c r="Q2648" s="54" t="str">
        <f>IF(P2648="","",IFERROR(VLOOKUP(P2648,ATIVIDADES!$A:$C,3,FALSE),"NAO CADASTRADA"))</f>
        <v xml:space="preserve">REVISÃO DPTO PESSOAL </v>
      </c>
      <c r="R2648" s="42">
        <v>0.28333333333333333</v>
      </c>
      <c r="S2648" s="48">
        <v>4</v>
      </c>
      <c r="T2648" s="54" t="str">
        <f>IF(S2648="","",IFERROR(VLOOKUP(S2648,EMPRESAS!$A:$C,3,FALSE),"NAO CADASTRADA"))</f>
        <v>CPSA</v>
      </c>
      <c r="U2648" s="50">
        <v>51</v>
      </c>
      <c r="V2648" s="54" t="str">
        <f>IF(U2648="","",IFERROR(VLOOKUP(U2648,ATIVIDADES!$A:$C,3,FALSE),"NAO CADASTRADA"))</f>
        <v>REUNIÃO RH</v>
      </c>
      <c r="W2648" s="42">
        <v>4.1666666666666664E-2</v>
      </c>
      <c r="X2648" s="48"/>
      <c r="Y2648" s="54" t="str">
        <f>IF(X2648="","",IFERROR(VLOOKUP(X2648,EMPRESAS!$A:$C,3,FALSE),"NAO CADASTRADA"))</f>
        <v/>
      </c>
      <c r="Z2648" s="50"/>
      <c r="AA2648" s="54" t="str">
        <f>IF(Z2648="","",IFERROR(VLOOKUP(Z2648,ATIVIDADES!$A:$C,3,FALSE),"NAO CADASTRADA"))</f>
        <v/>
      </c>
      <c r="AB2648" s="42"/>
      <c r="AC2648" s="48"/>
      <c r="AD2648" s="54" t="str">
        <f>IF(AC2648="","",IFERROR(VLOOKUP(AC2648,EMPRESAS!$A:$C,3,FALSE),"NAO CADASTRADA"))</f>
        <v/>
      </c>
      <c r="AE2648" s="50"/>
      <c r="AF2648" s="54" t="str">
        <f>IF(AE2648="","",IFERROR(VLOOKUP(AE2648,ATIVIDADES!$A:$C,3,FALSE),"NAO CADASTRADA"))</f>
        <v/>
      </c>
      <c r="AG2648" s="42"/>
      <c r="AH2648" s="48"/>
      <c r="AI2648" s="54" t="str">
        <f>IF(AH2648="","",IFERROR(VLOOKUP(AH2648,EMPRESAS!$A:$C,3,FALSE),"NAO CADASTRADA"))</f>
        <v/>
      </c>
      <c r="AJ2648" s="50"/>
      <c r="AK2648" s="54" t="str">
        <f>IF(AJ2648="","",IFERROR(VLOOKUP(AJ2648,ATIVIDADES!$A:$C,3,FALSE),"NAO CADASTRADA"))</f>
        <v/>
      </c>
      <c r="AL2648" s="42"/>
    </row>
    <row r="2649" spans="1:38" x14ac:dyDescent="0.25">
      <c r="A2649" s="26" t="str">
        <f t="shared" si="289"/>
        <v>OK</v>
      </c>
      <c r="B2649" s="29">
        <f t="shared" si="290"/>
        <v>2487914866</v>
      </c>
      <c r="C2649" s="30">
        <v>44737</v>
      </c>
      <c r="D2649" s="18">
        <f t="shared" si="293"/>
        <v>44713</v>
      </c>
      <c r="E2649" s="19" t="str">
        <f>IF(ISERROR(VLOOKUP(C2649,FERIADOS!$A:$B,1,FALSE)),IF(WEEKDAY(C2649)=1,"Dom",IF(WEEKDAY(C2649)=2,"Seg",IF(WEEKDAY(C2649)=3,"Ter",IF(WEEKDAY(C2649)=4,"Qua",IF(WEEKDAY(C2649)=5,"Qui",IF(WEEKDAY(C2649)=6,"Sex","Sab")))))),"Feriado")</f>
        <v>Sab</v>
      </c>
      <c r="F2649" s="32"/>
      <c r="G2649" s="33"/>
      <c r="H2649" s="33"/>
      <c r="I2649" s="33"/>
      <c r="J2649" s="21" t="str">
        <f t="shared" si="291"/>
        <v/>
      </c>
      <c r="K2649" s="21">
        <f t="shared" si="287"/>
        <v>0</v>
      </c>
      <c r="L2649" s="21" t="str">
        <f t="shared" si="288"/>
        <v/>
      </c>
      <c r="M2649" s="22" t="str">
        <f t="shared" si="292"/>
        <v/>
      </c>
      <c r="N2649" s="48"/>
      <c r="O2649" s="54" t="str">
        <f>IF(N2649="","",IFERROR(VLOOKUP(N2649,EMPRESAS!$A:$C,3,FALSE),"NAO CADASTRADA"))</f>
        <v/>
      </c>
      <c r="P2649" s="50"/>
      <c r="Q2649" s="54" t="str">
        <f>IF(P2649="","",IFERROR(VLOOKUP(P2649,ATIVIDADES!$A:$C,3,FALSE),"NAO CADASTRADA"))</f>
        <v/>
      </c>
      <c r="R2649" s="42"/>
      <c r="S2649" s="48"/>
      <c r="T2649" s="54" t="str">
        <f>IF(S2649="","",IFERROR(VLOOKUP(S2649,EMPRESAS!$A:$C,3,FALSE),"NAO CADASTRADA"))</f>
        <v/>
      </c>
      <c r="U2649" s="50"/>
      <c r="V2649" s="54" t="str">
        <f>IF(U2649="","",IFERROR(VLOOKUP(U2649,ATIVIDADES!$A:$C,3,FALSE),"NAO CADASTRADA"))</f>
        <v/>
      </c>
      <c r="W2649" s="42"/>
      <c r="X2649" s="48"/>
      <c r="Y2649" s="54" t="str">
        <f>IF(X2649="","",IFERROR(VLOOKUP(X2649,EMPRESAS!$A:$C,3,FALSE),"NAO CADASTRADA"))</f>
        <v/>
      </c>
      <c r="Z2649" s="50"/>
      <c r="AA2649" s="54" t="str">
        <f>IF(Z2649="","",IFERROR(VLOOKUP(Z2649,ATIVIDADES!$A:$C,3,FALSE),"NAO CADASTRADA"))</f>
        <v/>
      </c>
      <c r="AB2649" s="42"/>
      <c r="AC2649" s="48"/>
      <c r="AD2649" s="54" t="str">
        <f>IF(AC2649="","",IFERROR(VLOOKUP(AC2649,EMPRESAS!$A:$C,3,FALSE),"NAO CADASTRADA"))</f>
        <v/>
      </c>
      <c r="AE2649" s="50"/>
      <c r="AF2649" s="54" t="str">
        <f>IF(AE2649="","",IFERROR(VLOOKUP(AE2649,ATIVIDADES!$A:$C,3,FALSE),"NAO CADASTRADA"))</f>
        <v/>
      </c>
      <c r="AG2649" s="42"/>
      <c r="AH2649" s="48"/>
      <c r="AI2649" s="54" t="str">
        <f>IF(AH2649="","",IFERROR(VLOOKUP(AH2649,EMPRESAS!$A:$C,3,FALSE),"NAO CADASTRADA"))</f>
        <v/>
      </c>
      <c r="AJ2649" s="50"/>
      <c r="AK2649" s="54" t="str">
        <f>IF(AJ2649="","",IFERROR(VLOOKUP(AJ2649,ATIVIDADES!$A:$C,3,FALSE),"NAO CADASTRADA"))</f>
        <v/>
      </c>
      <c r="AL2649" s="42"/>
    </row>
    <row r="2650" spans="1:38" x14ac:dyDescent="0.25">
      <c r="A2650" s="26" t="str">
        <f t="shared" si="289"/>
        <v>OK</v>
      </c>
      <c r="B2650" s="29">
        <f t="shared" si="290"/>
        <v>2487914866</v>
      </c>
      <c r="C2650" s="30">
        <v>44738</v>
      </c>
      <c r="D2650" s="18">
        <f t="shared" si="293"/>
        <v>44713</v>
      </c>
      <c r="E2650" s="19" t="str">
        <f>IF(ISERROR(VLOOKUP(C2650,FERIADOS!$A:$B,1,FALSE)),IF(WEEKDAY(C2650)=1,"Dom",IF(WEEKDAY(C2650)=2,"Seg",IF(WEEKDAY(C2650)=3,"Ter",IF(WEEKDAY(C2650)=4,"Qua",IF(WEEKDAY(C2650)=5,"Qui",IF(WEEKDAY(C2650)=6,"Sex","Sab")))))),"Feriado")</f>
        <v>Dom</v>
      </c>
      <c r="F2650" s="32"/>
      <c r="G2650" s="33"/>
      <c r="H2650" s="33"/>
      <c r="I2650" s="33"/>
      <c r="J2650" s="21" t="str">
        <f t="shared" si="291"/>
        <v/>
      </c>
      <c r="K2650" s="21">
        <f t="shared" si="287"/>
        <v>0</v>
      </c>
      <c r="L2650" s="21" t="str">
        <f t="shared" si="288"/>
        <v/>
      </c>
      <c r="M2650" s="22" t="str">
        <f t="shared" si="292"/>
        <v/>
      </c>
      <c r="N2650" s="48"/>
      <c r="O2650" s="54" t="str">
        <f>IF(N2650="","",IFERROR(VLOOKUP(N2650,EMPRESAS!$A:$C,3,FALSE),"NAO CADASTRADA"))</f>
        <v/>
      </c>
      <c r="P2650" s="50"/>
      <c r="Q2650" s="54" t="str">
        <f>IF(P2650="","",IFERROR(VLOOKUP(P2650,ATIVIDADES!$A:$C,3,FALSE),"NAO CADASTRADA"))</f>
        <v/>
      </c>
      <c r="R2650" s="42"/>
      <c r="S2650" s="48"/>
      <c r="T2650" s="54" t="str">
        <f>IF(S2650="","",IFERROR(VLOOKUP(S2650,EMPRESAS!$A:$C,3,FALSE),"NAO CADASTRADA"))</f>
        <v/>
      </c>
      <c r="U2650" s="50"/>
      <c r="V2650" s="54" t="str">
        <f>IF(U2650="","",IFERROR(VLOOKUP(U2650,ATIVIDADES!$A:$C,3,FALSE),"NAO CADASTRADA"))</f>
        <v/>
      </c>
      <c r="W2650" s="42"/>
      <c r="X2650" s="48"/>
      <c r="Y2650" s="54" t="str">
        <f>IF(X2650="","",IFERROR(VLOOKUP(X2650,EMPRESAS!$A:$C,3,FALSE),"NAO CADASTRADA"))</f>
        <v/>
      </c>
      <c r="Z2650" s="50"/>
      <c r="AA2650" s="54" t="str">
        <f>IF(Z2650="","",IFERROR(VLOOKUP(Z2650,ATIVIDADES!$A:$C,3,FALSE),"NAO CADASTRADA"))</f>
        <v/>
      </c>
      <c r="AB2650" s="42"/>
      <c r="AC2650" s="48"/>
      <c r="AD2650" s="54" t="str">
        <f>IF(AC2650="","",IFERROR(VLOOKUP(AC2650,EMPRESAS!$A:$C,3,FALSE),"NAO CADASTRADA"))</f>
        <v/>
      </c>
      <c r="AE2650" s="50"/>
      <c r="AF2650" s="54" t="str">
        <f>IF(AE2650="","",IFERROR(VLOOKUP(AE2650,ATIVIDADES!$A:$C,3,FALSE),"NAO CADASTRADA"))</f>
        <v/>
      </c>
      <c r="AG2650" s="42"/>
      <c r="AH2650" s="48"/>
      <c r="AI2650" s="54" t="str">
        <f>IF(AH2650="","",IFERROR(VLOOKUP(AH2650,EMPRESAS!$A:$C,3,FALSE),"NAO CADASTRADA"))</f>
        <v/>
      </c>
      <c r="AJ2650" s="50"/>
      <c r="AK2650" s="54" t="str">
        <f>IF(AJ2650="","",IFERROR(VLOOKUP(AJ2650,ATIVIDADES!$A:$C,3,FALSE),"NAO CADASTRADA"))</f>
        <v/>
      </c>
      <c r="AL2650" s="42"/>
    </row>
    <row r="2651" spans="1:38" x14ac:dyDescent="0.25">
      <c r="A2651" s="26" t="str">
        <f t="shared" si="289"/>
        <v>OK</v>
      </c>
      <c r="B2651" s="29">
        <f t="shared" si="290"/>
        <v>2487914866</v>
      </c>
      <c r="C2651" s="30">
        <v>44739</v>
      </c>
      <c r="D2651" s="18">
        <f t="shared" si="293"/>
        <v>44713</v>
      </c>
      <c r="E2651" s="19" t="str">
        <f>IF(ISERROR(VLOOKUP(C2651,FERIADOS!$A:$B,1,FALSE)),IF(WEEKDAY(C2651)=1,"Dom",IF(WEEKDAY(C2651)=2,"Seg",IF(WEEKDAY(C2651)=3,"Ter",IF(WEEKDAY(C2651)=4,"Qua",IF(WEEKDAY(C2651)=5,"Qui",IF(WEEKDAY(C2651)=6,"Sex","Sab")))))),"Feriado")</f>
        <v>Seg</v>
      </c>
      <c r="F2651" s="32">
        <v>0.32291666666666669</v>
      </c>
      <c r="G2651" s="33">
        <v>0.5</v>
      </c>
      <c r="H2651" s="33">
        <v>0.54166666666666663</v>
      </c>
      <c r="I2651" s="33">
        <v>0.7416666666666667</v>
      </c>
      <c r="J2651" s="21">
        <f t="shared" si="291"/>
        <v>0.37708333333333338</v>
      </c>
      <c r="K2651" s="21">
        <f t="shared" si="287"/>
        <v>0.37708333333333338</v>
      </c>
      <c r="L2651" s="21">
        <f t="shared" si="288"/>
        <v>1.0416666666666685E-2</v>
      </c>
      <c r="M2651" s="22">
        <f t="shared" si="292"/>
        <v>0</v>
      </c>
      <c r="N2651" s="48">
        <v>4</v>
      </c>
      <c r="O2651" s="54" t="str">
        <f>IF(N2651="","",IFERROR(VLOOKUP(N2651,EMPRESAS!$A:$C,3,FALSE),"NAO CADASTRADA"))</f>
        <v>CPSA</v>
      </c>
      <c r="P2651" s="50">
        <v>51</v>
      </c>
      <c r="Q2651" s="54" t="str">
        <f>IF(P2651="","",IFERROR(VLOOKUP(P2651,ATIVIDADES!$A:$C,3,FALSE),"NAO CADASTRADA"))</f>
        <v>REUNIÃO RH</v>
      </c>
      <c r="R2651" s="42">
        <v>4.1666666666666664E-2</v>
      </c>
      <c r="S2651" s="48">
        <v>4</v>
      </c>
      <c r="T2651" s="54" t="str">
        <f>IF(S2651="","",IFERROR(VLOOKUP(S2651,EMPRESAS!$A:$C,3,FALSE),"NAO CADASTRADA"))</f>
        <v>CPSA</v>
      </c>
      <c r="U2651" s="50">
        <v>52</v>
      </c>
      <c r="V2651" s="54" t="str">
        <f>IF(U2651="","",IFERROR(VLOOKUP(U2651,ATIVIDADES!$A:$C,3,FALSE),"NAO CADASTRADA"))</f>
        <v xml:space="preserve">REVISÃO DPTO PESSOAL </v>
      </c>
      <c r="W2651" s="42">
        <v>0.3354166666666667</v>
      </c>
      <c r="X2651" s="48"/>
      <c r="Y2651" s="54" t="str">
        <f>IF(X2651="","",IFERROR(VLOOKUP(X2651,EMPRESAS!$A:$C,3,FALSE),"NAO CADASTRADA"))</f>
        <v/>
      </c>
      <c r="Z2651" s="50"/>
      <c r="AA2651" s="54" t="str">
        <f>IF(Z2651="","",IFERROR(VLOOKUP(Z2651,ATIVIDADES!$A:$C,3,FALSE),"NAO CADASTRADA"))</f>
        <v/>
      </c>
      <c r="AB2651" s="42"/>
      <c r="AC2651" s="48"/>
      <c r="AD2651" s="54" t="str">
        <f>IF(AC2651="","",IFERROR(VLOOKUP(AC2651,EMPRESAS!$A:$C,3,FALSE),"NAO CADASTRADA"))</f>
        <v/>
      </c>
      <c r="AE2651" s="50"/>
      <c r="AF2651" s="54" t="str">
        <f>IF(AE2651="","",IFERROR(VLOOKUP(AE2651,ATIVIDADES!$A:$C,3,FALSE),"NAO CADASTRADA"))</f>
        <v/>
      </c>
      <c r="AG2651" s="42"/>
      <c r="AH2651" s="48"/>
      <c r="AI2651" s="54" t="str">
        <f>IF(AH2651="","",IFERROR(VLOOKUP(AH2651,EMPRESAS!$A:$C,3,FALSE),"NAO CADASTRADA"))</f>
        <v/>
      </c>
      <c r="AJ2651" s="50"/>
      <c r="AK2651" s="54" t="str">
        <f>IF(AJ2651="","",IFERROR(VLOOKUP(AJ2651,ATIVIDADES!$A:$C,3,FALSE),"NAO CADASTRADA"))</f>
        <v/>
      </c>
      <c r="AL2651" s="42"/>
    </row>
    <row r="2652" spans="1:38" x14ac:dyDescent="0.25">
      <c r="A2652" s="26" t="str">
        <f t="shared" si="289"/>
        <v>OK</v>
      </c>
      <c r="B2652" s="29">
        <f t="shared" si="290"/>
        <v>2487914866</v>
      </c>
      <c r="C2652" s="30">
        <v>44740</v>
      </c>
      <c r="D2652" s="18">
        <f t="shared" si="293"/>
        <v>44713</v>
      </c>
      <c r="E2652" s="19" t="str">
        <f>IF(ISERROR(VLOOKUP(C2652,FERIADOS!$A:$B,1,FALSE)),IF(WEEKDAY(C2652)=1,"Dom",IF(WEEKDAY(C2652)=2,"Seg",IF(WEEKDAY(C2652)=3,"Ter",IF(WEEKDAY(C2652)=4,"Qua",IF(WEEKDAY(C2652)=5,"Qui",IF(WEEKDAY(C2652)=6,"Sex","Sab")))))),"Feriado")</f>
        <v>Ter</v>
      </c>
      <c r="F2652" s="32">
        <v>0.32291666666666669</v>
      </c>
      <c r="G2652" s="33">
        <v>0.5</v>
      </c>
      <c r="H2652" s="33">
        <v>0.54166666666666663</v>
      </c>
      <c r="I2652" s="33">
        <v>0.7416666666666667</v>
      </c>
      <c r="J2652" s="21">
        <f t="shared" si="291"/>
        <v>0.37708333333333338</v>
      </c>
      <c r="K2652" s="21">
        <f t="shared" si="287"/>
        <v>0.37708333333333333</v>
      </c>
      <c r="L2652" s="21">
        <f t="shared" si="288"/>
        <v>1.0416666666666685E-2</v>
      </c>
      <c r="M2652" s="22">
        <f t="shared" si="292"/>
        <v>0</v>
      </c>
      <c r="N2652" s="48">
        <v>4</v>
      </c>
      <c r="O2652" s="54" t="str">
        <f>IF(N2652="","",IFERROR(VLOOKUP(N2652,EMPRESAS!$A:$C,3,FALSE),"NAO CADASTRADA"))</f>
        <v>CPSA</v>
      </c>
      <c r="P2652" s="50">
        <v>52</v>
      </c>
      <c r="Q2652" s="54" t="str">
        <f>IF(P2652="","",IFERROR(VLOOKUP(P2652,ATIVIDADES!$A:$C,3,FALSE),"NAO CADASTRADA"))</f>
        <v xml:space="preserve">REVISÃO DPTO PESSOAL </v>
      </c>
      <c r="R2652" s="42">
        <v>0.33333333333333331</v>
      </c>
      <c r="S2652" s="48">
        <v>2</v>
      </c>
      <c r="T2652" s="54" t="str">
        <f>IF(S2652="","",IFERROR(VLOOKUP(S2652,EMPRESAS!$A:$C,3,FALSE),"NAO CADASTRADA"))</f>
        <v>ATLANTE</v>
      </c>
      <c r="U2652" s="50">
        <v>52</v>
      </c>
      <c r="V2652" s="54" t="str">
        <f>IF(U2652="","",IFERROR(VLOOKUP(U2652,ATIVIDADES!$A:$C,3,FALSE),"NAO CADASTRADA"))</f>
        <v xml:space="preserve">REVISÃO DPTO PESSOAL </v>
      </c>
      <c r="W2652" s="42">
        <v>4.3750000000000004E-2</v>
      </c>
      <c r="X2652" s="48"/>
      <c r="Y2652" s="54" t="str">
        <f>IF(X2652="","",IFERROR(VLOOKUP(X2652,EMPRESAS!$A:$C,3,FALSE),"NAO CADASTRADA"))</f>
        <v/>
      </c>
      <c r="Z2652" s="50"/>
      <c r="AA2652" s="54" t="str">
        <f>IF(Z2652="","",IFERROR(VLOOKUP(Z2652,ATIVIDADES!$A:$C,3,FALSE),"NAO CADASTRADA"))</f>
        <v/>
      </c>
      <c r="AB2652" s="42"/>
      <c r="AC2652" s="48"/>
      <c r="AD2652" s="54" t="str">
        <f>IF(AC2652="","",IFERROR(VLOOKUP(AC2652,EMPRESAS!$A:$C,3,FALSE),"NAO CADASTRADA"))</f>
        <v/>
      </c>
      <c r="AE2652" s="50"/>
      <c r="AF2652" s="54" t="str">
        <f>IF(AE2652="","",IFERROR(VLOOKUP(AE2652,ATIVIDADES!$A:$C,3,FALSE),"NAO CADASTRADA"))</f>
        <v/>
      </c>
      <c r="AG2652" s="42"/>
      <c r="AH2652" s="48"/>
      <c r="AI2652" s="54" t="str">
        <f>IF(AH2652="","",IFERROR(VLOOKUP(AH2652,EMPRESAS!$A:$C,3,FALSE),"NAO CADASTRADA"))</f>
        <v/>
      </c>
      <c r="AJ2652" s="50"/>
      <c r="AK2652" s="54" t="str">
        <f>IF(AJ2652="","",IFERROR(VLOOKUP(AJ2652,ATIVIDADES!$A:$C,3,FALSE),"NAO CADASTRADA"))</f>
        <v/>
      </c>
      <c r="AL2652" s="42"/>
    </row>
    <row r="2653" spans="1:38" x14ac:dyDescent="0.25">
      <c r="A2653" s="26" t="str">
        <f t="shared" si="289"/>
        <v>OK</v>
      </c>
      <c r="B2653" s="29">
        <f t="shared" si="290"/>
        <v>2487914866</v>
      </c>
      <c r="C2653" s="30">
        <v>44741</v>
      </c>
      <c r="D2653" s="18">
        <f t="shared" si="293"/>
        <v>44713</v>
      </c>
      <c r="E2653" s="19" t="str">
        <f>IF(ISERROR(VLOOKUP(C2653,FERIADOS!$A:$B,1,FALSE)),IF(WEEKDAY(C2653)=1,"Dom",IF(WEEKDAY(C2653)=2,"Seg",IF(WEEKDAY(C2653)=3,"Ter",IF(WEEKDAY(C2653)=4,"Qua",IF(WEEKDAY(C2653)=5,"Qui",IF(WEEKDAY(C2653)=6,"Sex","Sab")))))),"Feriado")</f>
        <v>Qua</v>
      </c>
      <c r="F2653" s="32">
        <v>0.32291666666666669</v>
      </c>
      <c r="G2653" s="33">
        <v>0.5</v>
      </c>
      <c r="H2653" s="33">
        <v>0.54166666666666663</v>
      </c>
      <c r="I2653" s="33">
        <v>0.7416666666666667</v>
      </c>
      <c r="J2653" s="21">
        <f t="shared" si="291"/>
        <v>0.37708333333333338</v>
      </c>
      <c r="K2653" s="21">
        <f t="shared" si="287"/>
        <v>0.37708333333333338</v>
      </c>
      <c r="L2653" s="21">
        <f t="shared" si="288"/>
        <v>1.0416666666666685E-2</v>
      </c>
      <c r="M2653" s="22">
        <f t="shared" si="292"/>
        <v>0</v>
      </c>
      <c r="N2653" s="48">
        <v>4</v>
      </c>
      <c r="O2653" s="54" t="str">
        <f>IF(N2653="","",IFERROR(VLOOKUP(N2653,EMPRESAS!$A:$C,3,FALSE),"NAO CADASTRADA"))</f>
        <v>CPSA</v>
      </c>
      <c r="P2653" s="50">
        <v>52</v>
      </c>
      <c r="Q2653" s="54" t="str">
        <f>IF(P2653="","",IFERROR(VLOOKUP(P2653,ATIVIDADES!$A:$C,3,FALSE),"NAO CADASTRADA"))</f>
        <v xml:space="preserve">REVISÃO DPTO PESSOAL </v>
      </c>
      <c r="R2653" s="42">
        <v>0.37708333333333338</v>
      </c>
      <c r="S2653" s="48"/>
      <c r="T2653" s="54" t="str">
        <f>IF(S2653="","",IFERROR(VLOOKUP(S2653,EMPRESAS!$A:$C,3,FALSE),"NAO CADASTRADA"))</f>
        <v/>
      </c>
      <c r="U2653" s="50"/>
      <c r="V2653" s="54" t="str">
        <f>IF(U2653="","",IFERROR(VLOOKUP(U2653,ATIVIDADES!$A:$C,3,FALSE),"NAO CADASTRADA"))</f>
        <v/>
      </c>
      <c r="W2653" s="42"/>
      <c r="X2653" s="48"/>
      <c r="Y2653" s="54" t="str">
        <f>IF(X2653="","",IFERROR(VLOOKUP(X2653,EMPRESAS!$A:$C,3,FALSE),"NAO CADASTRADA"))</f>
        <v/>
      </c>
      <c r="Z2653" s="50"/>
      <c r="AA2653" s="54" t="str">
        <f>IF(Z2653="","",IFERROR(VLOOKUP(Z2653,ATIVIDADES!$A:$C,3,FALSE),"NAO CADASTRADA"))</f>
        <v/>
      </c>
      <c r="AB2653" s="42"/>
      <c r="AC2653" s="48"/>
      <c r="AD2653" s="54" t="str">
        <f>IF(AC2653="","",IFERROR(VLOOKUP(AC2653,EMPRESAS!$A:$C,3,FALSE),"NAO CADASTRADA"))</f>
        <v/>
      </c>
      <c r="AE2653" s="50"/>
      <c r="AF2653" s="54" t="str">
        <f>IF(AE2653="","",IFERROR(VLOOKUP(AE2653,ATIVIDADES!$A:$C,3,FALSE),"NAO CADASTRADA"))</f>
        <v/>
      </c>
      <c r="AG2653" s="42"/>
      <c r="AH2653" s="48"/>
      <c r="AI2653" s="54" t="str">
        <f>IF(AH2653="","",IFERROR(VLOOKUP(AH2653,EMPRESAS!$A:$C,3,FALSE),"NAO CADASTRADA"))</f>
        <v/>
      </c>
      <c r="AJ2653" s="50"/>
      <c r="AK2653" s="54" t="str">
        <f>IF(AJ2653="","",IFERROR(VLOOKUP(AJ2653,ATIVIDADES!$A:$C,3,FALSE),"NAO CADASTRADA"))</f>
        <v/>
      </c>
      <c r="AL2653" s="42"/>
    </row>
    <row r="2654" spans="1:38" x14ac:dyDescent="0.25">
      <c r="A2654" s="26" t="str">
        <f t="shared" si="289"/>
        <v>OK</v>
      </c>
      <c r="B2654" s="29">
        <f t="shared" si="290"/>
        <v>2487914866</v>
      </c>
      <c r="C2654" s="30">
        <v>44742</v>
      </c>
      <c r="D2654" s="18">
        <f t="shared" si="293"/>
        <v>44713</v>
      </c>
      <c r="E2654" s="19" t="str">
        <f>IF(ISERROR(VLOOKUP(C2654,FERIADOS!$A:$B,1,FALSE)),IF(WEEKDAY(C2654)=1,"Dom",IF(WEEKDAY(C2654)=2,"Seg",IF(WEEKDAY(C2654)=3,"Ter",IF(WEEKDAY(C2654)=4,"Qua",IF(WEEKDAY(C2654)=5,"Qui",IF(WEEKDAY(C2654)=6,"Sex","Sab")))))),"Feriado")</f>
        <v>Qui</v>
      </c>
      <c r="F2654" s="32">
        <v>0.32291666666666669</v>
      </c>
      <c r="G2654" s="33">
        <v>0.5</v>
      </c>
      <c r="H2654" s="33">
        <v>0.54166666666666663</v>
      </c>
      <c r="I2654" s="33">
        <v>0.7416666666666667</v>
      </c>
      <c r="J2654" s="21">
        <f t="shared" si="291"/>
        <v>0.37708333333333338</v>
      </c>
      <c r="K2654" s="21">
        <f t="shared" si="287"/>
        <v>0.37708333333333333</v>
      </c>
      <c r="L2654" s="21">
        <f t="shared" si="288"/>
        <v>1.0416666666666685E-2</v>
      </c>
      <c r="M2654" s="22">
        <f t="shared" si="292"/>
        <v>0</v>
      </c>
      <c r="N2654" s="48">
        <v>4</v>
      </c>
      <c r="O2654" s="54" t="str">
        <f>IF(N2654="","",IFERROR(VLOOKUP(N2654,EMPRESAS!$A:$C,3,FALSE),"NAO CADASTRADA"))</f>
        <v>CPSA</v>
      </c>
      <c r="P2654" s="50">
        <v>52</v>
      </c>
      <c r="Q2654" s="54" t="str">
        <f>IF(P2654="","",IFERROR(VLOOKUP(P2654,ATIVIDADES!$A:$C,3,FALSE),"NAO CADASTRADA"))</f>
        <v xml:space="preserve">REVISÃO DPTO PESSOAL </v>
      </c>
      <c r="R2654" s="42">
        <v>0.27291666666666664</v>
      </c>
      <c r="S2654" s="48">
        <v>2</v>
      </c>
      <c r="T2654" s="54" t="str">
        <f>IF(S2654="","",IFERROR(VLOOKUP(S2654,EMPRESAS!$A:$C,3,FALSE),"NAO CADASTRADA"))</f>
        <v>ATLANTE</v>
      </c>
      <c r="U2654" s="50">
        <v>85</v>
      </c>
      <c r="V2654" s="54" t="str">
        <f>IF(U2654="","",IFERROR(VLOOKUP(U2654,ATIVIDADES!$A:$C,3,FALSE),"NAO CADASTRADA"))</f>
        <v>RESPOSTA CONSULTA</v>
      </c>
      <c r="W2654" s="42">
        <v>6.25E-2</v>
      </c>
      <c r="X2654" s="48">
        <v>4</v>
      </c>
      <c r="Y2654" s="54" t="str">
        <f>IF(X2654="","",IFERROR(VLOOKUP(X2654,EMPRESAS!$A:$C,3,FALSE),"NAO CADASTRADA"))</f>
        <v>CPSA</v>
      </c>
      <c r="Z2654" s="50">
        <v>51</v>
      </c>
      <c r="AA2654" s="54" t="str">
        <f>IF(Z2654="","",IFERROR(VLOOKUP(Z2654,ATIVIDADES!$A:$C,3,FALSE),"NAO CADASTRADA"))</f>
        <v>REUNIÃO RH</v>
      </c>
      <c r="AB2654" s="42">
        <v>4.1666666666666664E-2</v>
      </c>
      <c r="AC2654" s="48"/>
      <c r="AD2654" s="54" t="str">
        <f>IF(AC2654="","",IFERROR(VLOOKUP(AC2654,EMPRESAS!$A:$C,3,FALSE),"NAO CADASTRADA"))</f>
        <v/>
      </c>
      <c r="AE2654" s="50"/>
      <c r="AF2654" s="54" t="str">
        <f>IF(AE2654="","",IFERROR(VLOOKUP(AE2654,ATIVIDADES!$A:$C,3,FALSE),"NAO CADASTRADA"))</f>
        <v/>
      </c>
      <c r="AG2654" s="42"/>
      <c r="AH2654" s="48"/>
      <c r="AI2654" s="54" t="str">
        <f>IF(AH2654="","",IFERROR(VLOOKUP(AH2654,EMPRESAS!$A:$C,3,FALSE),"NAO CADASTRADA"))</f>
        <v/>
      </c>
      <c r="AJ2654" s="50"/>
      <c r="AK2654" s="54" t="str">
        <f>IF(AJ2654="","",IFERROR(VLOOKUP(AJ2654,ATIVIDADES!$A:$C,3,FALSE),"NAO CADASTRADA"))</f>
        <v/>
      </c>
      <c r="AL2654" s="42"/>
    </row>
    <row r="2655" spans="1:38" x14ac:dyDescent="0.25">
      <c r="A2655" s="26" t="str">
        <f t="shared" si="289"/>
        <v>OK</v>
      </c>
      <c r="B2655" s="29">
        <f t="shared" si="290"/>
        <v>2487914866</v>
      </c>
      <c r="C2655" s="30">
        <v>44743</v>
      </c>
      <c r="D2655" s="18">
        <f t="shared" si="293"/>
        <v>44743</v>
      </c>
      <c r="E2655" s="19" t="str">
        <f>IF(ISERROR(VLOOKUP(C2655,FERIADOS!$A:$B,1,FALSE)),IF(WEEKDAY(C2655)=1,"Dom",IF(WEEKDAY(C2655)=2,"Seg",IF(WEEKDAY(C2655)=3,"Ter",IF(WEEKDAY(C2655)=4,"Qua",IF(WEEKDAY(C2655)=5,"Qui",IF(WEEKDAY(C2655)=6,"Sex","Sab")))))),"Feriado")</f>
        <v>Sex</v>
      </c>
      <c r="F2655" s="32">
        <v>0.32291666666666669</v>
      </c>
      <c r="G2655" s="33">
        <v>0.5</v>
      </c>
      <c r="H2655" s="33">
        <v>0.54166666666666663</v>
      </c>
      <c r="I2655" s="33">
        <v>0.68958333333333333</v>
      </c>
      <c r="J2655" s="21">
        <f t="shared" si="291"/>
        <v>0.32500000000000001</v>
      </c>
      <c r="K2655" s="21">
        <f t="shared" si="287"/>
        <v>0.32499999999999996</v>
      </c>
      <c r="L2655" s="21">
        <f t="shared" si="288"/>
        <v>0</v>
      </c>
      <c r="M2655" s="22">
        <f t="shared" si="292"/>
        <v>4.1666666666666685E-2</v>
      </c>
      <c r="N2655" s="48">
        <v>50</v>
      </c>
      <c r="O2655" s="54" t="str">
        <f>IF(N2655="","",IFERROR(VLOOKUP(N2655,EMPRESAS!$A:$C,3,FALSE),"NAO CADASTRADA"))</f>
        <v>SIMIONATO</v>
      </c>
      <c r="P2655" s="50">
        <v>84</v>
      </c>
      <c r="Q2655" s="54" t="str">
        <f>IF(P2655="","",IFERROR(VLOOKUP(P2655,ATIVIDADES!$A:$C,3,FALSE),"NAO CADASTRADA"))</f>
        <v>TI</v>
      </c>
      <c r="R2655" s="42">
        <v>5.2083333333333336E-2</v>
      </c>
      <c r="S2655" s="48">
        <v>4</v>
      </c>
      <c r="T2655" s="54" t="str">
        <f>IF(S2655="","",IFERROR(VLOOKUP(S2655,EMPRESAS!$A:$C,3,FALSE),"NAO CADASTRADA"))</f>
        <v>CPSA</v>
      </c>
      <c r="U2655" s="50">
        <v>52</v>
      </c>
      <c r="V2655" s="54" t="str">
        <f>IF(U2655="","",IFERROR(VLOOKUP(U2655,ATIVIDADES!$A:$C,3,FALSE),"NAO CADASTRADA"))</f>
        <v xml:space="preserve">REVISÃO DPTO PESSOAL </v>
      </c>
      <c r="W2655" s="42">
        <v>0.27291666666666664</v>
      </c>
      <c r="X2655" s="48"/>
      <c r="Y2655" s="54" t="str">
        <f>IF(X2655="","",IFERROR(VLOOKUP(X2655,EMPRESAS!$A:$C,3,FALSE),"NAO CADASTRADA"))</f>
        <v/>
      </c>
      <c r="Z2655" s="50"/>
      <c r="AA2655" s="54" t="str">
        <f>IF(Z2655="","",IFERROR(VLOOKUP(Z2655,ATIVIDADES!$A:$C,3,FALSE),"NAO CADASTRADA"))</f>
        <v/>
      </c>
      <c r="AB2655" s="42"/>
      <c r="AC2655" s="48"/>
      <c r="AD2655" s="54" t="str">
        <f>IF(AC2655="","",IFERROR(VLOOKUP(AC2655,EMPRESAS!$A:$C,3,FALSE),"NAO CADASTRADA"))</f>
        <v/>
      </c>
      <c r="AE2655" s="50"/>
      <c r="AF2655" s="54" t="str">
        <f>IF(AE2655="","",IFERROR(VLOOKUP(AE2655,ATIVIDADES!$A:$C,3,FALSE),"NAO CADASTRADA"))</f>
        <v/>
      </c>
      <c r="AG2655" s="42"/>
      <c r="AH2655" s="48"/>
      <c r="AI2655" s="54" t="str">
        <f>IF(AH2655="","",IFERROR(VLOOKUP(AH2655,EMPRESAS!$A:$C,3,FALSE),"NAO CADASTRADA"))</f>
        <v/>
      </c>
      <c r="AJ2655" s="50"/>
      <c r="AK2655" s="54" t="str">
        <f>IF(AJ2655="","",IFERROR(VLOOKUP(AJ2655,ATIVIDADES!$A:$C,3,FALSE),"NAO CADASTRADA"))</f>
        <v/>
      </c>
      <c r="AL2655" s="42"/>
    </row>
    <row r="2656" spans="1:38" x14ac:dyDescent="0.25">
      <c r="A2656" s="26" t="str">
        <f t="shared" si="289"/>
        <v>OK</v>
      </c>
      <c r="B2656" s="29">
        <f t="shared" si="290"/>
        <v>2487914866</v>
      </c>
      <c r="C2656" s="30">
        <v>44744</v>
      </c>
      <c r="D2656" s="18">
        <f t="shared" si="293"/>
        <v>44743</v>
      </c>
      <c r="E2656" s="19" t="str">
        <f>IF(ISERROR(VLOOKUP(C2656,FERIADOS!$A:$B,1,FALSE)),IF(WEEKDAY(C2656)=1,"Dom",IF(WEEKDAY(C2656)=2,"Seg",IF(WEEKDAY(C2656)=3,"Ter",IF(WEEKDAY(C2656)=4,"Qua",IF(WEEKDAY(C2656)=5,"Qui",IF(WEEKDAY(C2656)=6,"Sex","Sab")))))),"Feriado")</f>
        <v>Sab</v>
      </c>
      <c r="F2656" s="32"/>
      <c r="G2656" s="33"/>
      <c r="H2656" s="33"/>
      <c r="I2656" s="33"/>
      <c r="J2656" s="21" t="str">
        <f t="shared" si="291"/>
        <v/>
      </c>
      <c r="K2656" s="21">
        <f t="shared" si="287"/>
        <v>0</v>
      </c>
      <c r="L2656" s="21" t="str">
        <f t="shared" si="288"/>
        <v/>
      </c>
      <c r="M2656" s="22" t="str">
        <f t="shared" si="292"/>
        <v/>
      </c>
      <c r="N2656" s="48"/>
      <c r="O2656" s="54" t="str">
        <f>IF(N2656="","",IFERROR(VLOOKUP(N2656,EMPRESAS!$A:$C,3,FALSE),"NAO CADASTRADA"))</f>
        <v/>
      </c>
      <c r="P2656" s="50"/>
      <c r="Q2656" s="54" t="str">
        <f>IF(P2656="","",IFERROR(VLOOKUP(P2656,ATIVIDADES!$A:$C,3,FALSE),"NAO CADASTRADA"))</f>
        <v/>
      </c>
      <c r="R2656" s="42"/>
      <c r="S2656" s="48"/>
      <c r="T2656" s="54" t="str">
        <f>IF(S2656="","",IFERROR(VLOOKUP(S2656,EMPRESAS!$A:$C,3,FALSE),"NAO CADASTRADA"))</f>
        <v/>
      </c>
      <c r="U2656" s="50"/>
      <c r="V2656" s="54" t="str">
        <f>IF(U2656="","",IFERROR(VLOOKUP(U2656,ATIVIDADES!$A:$C,3,FALSE),"NAO CADASTRADA"))</f>
        <v/>
      </c>
      <c r="W2656" s="42"/>
      <c r="X2656" s="48"/>
      <c r="Y2656" s="54" t="str">
        <f>IF(X2656="","",IFERROR(VLOOKUP(X2656,EMPRESAS!$A:$C,3,FALSE),"NAO CADASTRADA"))</f>
        <v/>
      </c>
      <c r="Z2656" s="50"/>
      <c r="AA2656" s="54" t="str">
        <f>IF(Z2656="","",IFERROR(VLOOKUP(Z2656,ATIVIDADES!$A:$C,3,FALSE),"NAO CADASTRADA"))</f>
        <v/>
      </c>
      <c r="AB2656" s="42"/>
      <c r="AC2656" s="48"/>
      <c r="AD2656" s="54" t="str">
        <f>IF(AC2656="","",IFERROR(VLOOKUP(AC2656,EMPRESAS!$A:$C,3,FALSE),"NAO CADASTRADA"))</f>
        <v/>
      </c>
      <c r="AE2656" s="50"/>
      <c r="AF2656" s="54" t="str">
        <f>IF(AE2656="","",IFERROR(VLOOKUP(AE2656,ATIVIDADES!$A:$C,3,FALSE),"NAO CADASTRADA"))</f>
        <v/>
      </c>
      <c r="AG2656" s="42"/>
      <c r="AH2656" s="48"/>
      <c r="AI2656" s="54" t="str">
        <f>IF(AH2656="","",IFERROR(VLOOKUP(AH2656,EMPRESAS!$A:$C,3,FALSE),"NAO CADASTRADA"))</f>
        <v/>
      </c>
      <c r="AJ2656" s="50"/>
      <c r="AK2656" s="54" t="str">
        <f>IF(AJ2656="","",IFERROR(VLOOKUP(AJ2656,ATIVIDADES!$A:$C,3,FALSE),"NAO CADASTRADA"))</f>
        <v/>
      </c>
      <c r="AL2656" s="42"/>
    </row>
    <row r="2657" spans="1:38" x14ac:dyDescent="0.25">
      <c r="A2657" s="26" t="str">
        <f t="shared" si="289"/>
        <v>OK</v>
      </c>
      <c r="B2657" s="29">
        <f t="shared" si="290"/>
        <v>2487914866</v>
      </c>
      <c r="C2657" s="30">
        <v>44745</v>
      </c>
      <c r="D2657" s="18">
        <f t="shared" si="293"/>
        <v>44743</v>
      </c>
      <c r="E2657" s="19" t="str">
        <f>IF(ISERROR(VLOOKUP(C2657,FERIADOS!$A:$B,1,FALSE)),IF(WEEKDAY(C2657)=1,"Dom",IF(WEEKDAY(C2657)=2,"Seg",IF(WEEKDAY(C2657)=3,"Ter",IF(WEEKDAY(C2657)=4,"Qua",IF(WEEKDAY(C2657)=5,"Qui",IF(WEEKDAY(C2657)=6,"Sex","Sab")))))),"Feriado")</f>
        <v>Dom</v>
      </c>
      <c r="F2657" s="32"/>
      <c r="G2657" s="33"/>
      <c r="H2657" s="33"/>
      <c r="I2657" s="33"/>
      <c r="J2657" s="21" t="str">
        <f t="shared" si="291"/>
        <v/>
      </c>
      <c r="K2657" s="21">
        <f t="shared" si="287"/>
        <v>0</v>
      </c>
      <c r="L2657" s="21" t="str">
        <f t="shared" si="288"/>
        <v/>
      </c>
      <c r="M2657" s="22" t="str">
        <f t="shared" si="292"/>
        <v/>
      </c>
      <c r="N2657" s="48"/>
      <c r="O2657" s="54" t="str">
        <f>IF(N2657="","",IFERROR(VLOOKUP(N2657,EMPRESAS!$A:$C,3,FALSE),"NAO CADASTRADA"))</f>
        <v/>
      </c>
      <c r="P2657" s="50"/>
      <c r="Q2657" s="54" t="str">
        <f>IF(P2657="","",IFERROR(VLOOKUP(P2657,ATIVIDADES!$A:$C,3,FALSE),"NAO CADASTRADA"))</f>
        <v/>
      </c>
      <c r="R2657" s="42"/>
      <c r="S2657" s="48"/>
      <c r="T2657" s="54" t="str">
        <f>IF(S2657="","",IFERROR(VLOOKUP(S2657,EMPRESAS!$A:$C,3,FALSE),"NAO CADASTRADA"))</f>
        <v/>
      </c>
      <c r="U2657" s="50"/>
      <c r="V2657" s="54" t="str">
        <f>IF(U2657="","",IFERROR(VLOOKUP(U2657,ATIVIDADES!$A:$C,3,FALSE),"NAO CADASTRADA"))</f>
        <v/>
      </c>
      <c r="W2657" s="42"/>
      <c r="X2657" s="48"/>
      <c r="Y2657" s="54" t="str">
        <f>IF(X2657="","",IFERROR(VLOOKUP(X2657,EMPRESAS!$A:$C,3,FALSE),"NAO CADASTRADA"))</f>
        <v/>
      </c>
      <c r="Z2657" s="50"/>
      <c r="AA2657" s="54" t="str">
        <f>IF(Z2657="","",IFERROR(VLOOKUP(Z2657,ATIVIDADES!$A:$C,3,FALSE),"NAO CADASTRADA"))</f>
        <v/>
      </c>
      <c r="AB2657" s="42"/>
      <c r="AC2657" s="48"/>
      <c r="AD2657" s="54" t="str">
        <f>IF(AC2657="","",IFERROR(VLOOKUP(AC2657,EMPRESAS!$A:$C,3,FALSE),"NAO CADASTRADA"))</f>
        <v/>
      </c>
      <c r="AE2657" s="50"/>
      <c r="AF2657" s="54" t="str">
        <f>IF(AE2657="","",IFERROR(VLOOKUP(AE2657,ATIVIDADES!$A:$C,3,FALSE),"NAO CADASTRADA"))</f>
        <v/>
      </c>
      <c r="AG2657" s="42"/>
      <c r="AH2657" s="48"/>
      <c r="AI2657" s="54" t="str">
        <f>IF(AH2657="","",IFERROR(VLOOKUP(AH2657,EMPRESAS!$A:$C,3,FALSE),"NAO CADASTRADA"))</f>
        <v/>
      </c>
      <c r="AJ2657" s="50"/>
      <c r="AK2657" s="54" t="str">
        <f>IF(AJ2657="","",IFERROR(VLOOKUP(AJ2657,ATIVIDADES!$A:$C,3,FALSE),"NAO CADASTRADA"))</f>
        <v/>
      </c>
      <c r="AL2657" s="42"/>
    </row>
    <row r="2658" spans="1:38" x14ac:dyDescent="0.25">
      <c r="A2658" s="26" t="str">
        <f t="shared" si="289"/>
        <v>OK</v>
      </c>
      <c r="B2658" s="29">
        <f t="shared" si="290"/>
        <v>2487914866</v>
      </c>
      <c r="C2658" s="30">
        <v>44746</v>
      </c>
      <c r="D2658" s="18">
        <f t="shared" si="293"/>
        <v>44743</v>
      </c>
      <c r="E2658" s="19" t="str">
        <f>IF(ISERROR(VLOOKUP(C2658,FERIADOS!$A:$B,1,FALSE)),IF(WEEKDAY(C2658)=1,"Dom",IF(WEEKDAY(C2658)=2,"Seg",IF(WEEKDAY(C2658)=3,"Ter",IF(WEEKDAY(C2658)=4,"Qua",IF(WEEKDAY(C2658)=5,"Qui",IF(WEEKDAY(C2658)=6,"Sex","Sab")))))),"Feriado")</f>
        <v>Seg</v>
      </c>
      <c r="F2658" s="32">
        <v>0.32291666666666669</v>
      </c>
      <c r="G2658" s="33">
        <v>0.5</v>
      </c>
      <c r="H2658" s="33">
        <v>0.54166666666666663</v>
      </c>
      <c r="I2658" s="33">
        <v>0.7416666666666667</v>
      </c>
      <c r="J2658" s="21">
        <f t="shared" si="291"/>
        <v>0.37708333333333338</v>
      </c>
      <c r="K2658" s="21">
        <f t="shared" si="287"/>
        <v>0.37708333333333333</v>
      </c>
      <c r="L2658" s="21">
        <f t="shared" si="288"/>
        <v>1.0416666666666685E-2</v>
      </c>
      <c r="M2658" s="22">
        <f t="shared" si="292"/>
        <v>0</v>
      </c>
      <c r="N2658" s="48">
        <v>4</v>
      </c>
      <c r="O2658" s="54" t="str">
        <f>IF(N2658="","",IFERROR(VLOOKUP(N2658,EMPRESAS!$A:$C,3,FALSE),"NAO CADASTRADA"))</f>
        <v>CPSA</v>
      </c>
      <c r="P2658" s="50">
        <v>52</v>
      </c>
      <c r="Q2658" s="54" t="str">
        <f>IF(P2658="","",IFERROR(VLOOKUP(P2658,ATIVIDADES!$A:$C,3,FALSE),"NAO CADASTRADA"))</f>
        <v xml:space="preserve">REVISÃO DPTO PESSOAL </v>
      </c>
      <c r="R2658" s="42">
        <v>6.458333333333334E-2</v>
      </c>
      <c r="S2658" s="48">
        <v>1</v>
      </c>
      <c r="T2658" s="54" t="str">
        <f>IF(S2658="","",IFERROR(VLOOKUP(S2658,EMPRESAS!$A:$C,3,FALSE),"NAO CADASTRADA"))</f>
        <v>INTELLI</v>
      </c>
      <c r="U2658" s="50">
        <v>52</v>
      </c>
      <c r="V2658" s="54" t="str">
        <f>IF(U2658="","",IFERROR(VLOOKUP(U2658,ATIVIDADES!$A:$C,3,FALSE),"NAO CADASTRADA"))</f>
        <v xml:space="preserve">REVISÃO DPTO PESSOAL </v>
      </c>
      <c r="W2658" s="42">
        <v>0.3125</v>
      </c>
      <c r="X2658" s="48"/>
      <c r="Y2658" s="54" t="str">
        <f>IF(X2658="","",IFERROR(VLOOKUP(X2658,EMPRESAS!$A:$C,3,FALSE),"NAO CADASTRADA"))</f>
        <v/>
      </c>
      <c r="Z2658" s="50"/>
      <c r="AA2658" s="54" t="str">
        <f>IF(Z2658="","",IFERROR(VLOOKUP(Z2658,ATIVIDADES!$A:$C,3,FALSE),"NAO CADASTRADA"))</f>
        <v/>
      </c>
      <c r="AB2658" s="42"/>
      <c r="AC2658" s="48"/>
      <c r="AD2658" s="54" t="str">
        <f>IF(AC2658="","",IFERROR(VLOOKUP(AC2658,EMPRESAS!$A:$C,3,FALSE),"NAO CADASTRADA"))</f>
        <v/>
      </c>
      <c r="AE2658" s="50"/>
      <c r="AF2658" s="54" t="str">
        <f>IF(AE2658="","",IFERROR(VLOOKUP(AE2658,ATIVIDADES!$A:$C,3,FALSE),"NAO CADASTRADA"))</f>
        <v/>
      </c>
      <c r="AG2658" s="42"/>
      <c r="AH2658" s="48"/>
      <c r="AI2658" s="54" t="str">
        <f>IF(AH2658="","",IFERROR(VLOOKUP(AH2658,EMPRESAS!$A:$C,3,FALSE),"NAO CADASTRADA"))</f>
        <v/>
      </c>
      <c r="AJ2658" s="50"/>
      <c r="AK2658" s="54" t="str">
        <f>IF(AJ2658="","",IFERROR(VLOOKUP(AJ2658,ATIVIDADES!$A:$C,3,FALSE),"NAO CADASTRADA"))</f>
        <v/>
      </c>
      <c r="AL2658" s="42"/>
    </row>
    <row r="2659" spans="1:38" x14ac:dyDescent="0.25">
      <c r="A2659" s="26" t="str">
        <f t="shared" si="289"/>
        <v>OK</v>
      </c>
      <c r="B2659" s="29">
        <f t="shared" si="290"/>
        <v>2487914866</v>
      </c>
      <c r="C2659" s="30">
        <v>44747</v>
      </c>
      <c r="D2659" s="18">
        <f t="shared" si="293"/>
        <v>44743</v>
      </c>
      <c r="E2659" s="19" t="str">
        <f>IF(ISERROR(VLOOKUP(C2659,FERIADOS!$A:$B,1,FALSE)),IF(WEEKDAY(C2659)=1,"Dom",IF(WEEKDAY(C2659)=2,"Seg",IF(WEEKDAY(C2659)=3,"Ter",IF(WEEKDAY(C2659)=4,"Qua",IF(WEEKDAY(C2659)=5,"Qui",IF(WEEKDAY(C2659)=6,"Sex","Sab")))))),"Feriado")</f>
        <v>Ter</v>
      </c>
      <c r="F2659" s="32">
        <v>0.32291666666666669</v>
      </c>
      <c r="G2659" s="33">
        <v>0.5</v>
      </c>
      <c r="H2659" s="33">
        <v>0.54166666666666663</v>
      </c>
      <c r="I2659" s="33">
        <v>0.7416666666666667</v>
      </c>
      <c r="J2659" s="21">
        <f t="shared" si="291"/>
        <v>0.37708333333333338</v>
      </c>
      <c r="K2659" s="21">
        <f t="shared" si="287"/>
        <v>0.37708333333333338</v>
      </c>
      <c r="L2659" s="21">
        <f t="shared" si="288"/>
        <v>1.0416666666666685E-2</v>
      </c>
      <c r="M2659" s="22">
        <f t="shared" si="292"/>
        <v>0</v>
      </c>
      <c r="N2659" s="48">
        <v>4</v>
      </c>
      <c r="O2659" s="54" t="str">
        <f>IF(N2659="","",IFERROR(VLOOKUP(N2659,EMPRESAS!$A:$C,3,FALSE),"NAO CADASTRADA"))</f>
        <v>CPSA</v>
      </c>
      <c r="P2659" s="50">
        <v>52</v>
      </c>
      <c r="Q2659" s="54" t="str">
        <f>IF(P2659="","",IFERROR(VLOOKUP(P2659,ATIVIDADES!$A:$C,3,FALSE),"NAO CADASTRADA"))</f>
        <v xml:space="preserve">REVISÃO DPTO PESSOAL </v>
      </c>
      <c r="R2659" s="42">
        <v>0.37708333333333338</v>
      </c>
      <c r="S2659" s="48"/>
      <c r="T2659" s="54" t="str">
        <f>IF(S2659="","",IFERROR(VLOOKUP(S2659,EMPRESAS!$A:$C,3,FALSE),"NAO CADASTRADA"))</f>
        <v/>
      </c>
      <c r="U2659" s="50"/>
      <c r="V2659" s="54" t="str">
        <f>IF(U2659="","",IFERROR(VLOOKUP(U2659,ATIVIDADES!$A:$C,3,FALSE),"NAO CADASTRADA"))</f>
        <v/>
      </c>
      <c r="W2659" s="42"/>
      <c r="X2659" s="48"/>
      <c r="Y2659" s="54" t="str">
        <f>IF(X2659="","",IFERROR(VLOOKUP(X2659,EMPRESAS!$A:$C,3,FALSE),"NAO CADASTRADA"))</f>
        <v/>
      </c>
      <c r="Z2659" s="50"/>
      <c r="AA2659" s="54" t="str">
        <f>IF(Z2659="","",IFERROR(VLOOKUP(Z2659,ATIVIDADES!$A:$C,3,FALSE),"NAO CADASTRADA"))</f>
        <v/>
      </c>
      <c r="AB2659" s="42"/>
      <c r="AC2659" s="48"/>
      <c r="AD2659" s="54" t="str">
        <f>IF(AC2659="","",IFERROR(VLOOKUP(AC2659,EMPRESAS!$A:$C,3,FALSE),"NAO CADASTRADA"))</f>
        <v/>
      </c>
      <c r="AE2659" s="50"/>
      <c r="AF2659" s="54" t="str">
        <f>IF(AE2659="","",IFERROR(VLOOKUP(AE2659,ATIVIDADES!$A:$C,3,FALSE),"NAO CADASTRADA"))</f>
        <v/>
      </c>
      <c r="AG2659" s="42"/>
      <c r="AH2659" s="48"/>
      <c r="AI2659" s="54" t="str">
        <f>IF(AH2659="","",IFERROR(VLOOKUP(AH2659,EMPRESAS!$A:$C,3,FALSE),"NAO CADASTRADA"))</f>
        <v/>
      </c>
      <c r="AJ2659" s="50"/>
      <c r="AK2659" s="54" t="str">
        <f>IF(AJ2659="","",IFERROR(VLOOKUP(AJ2659,ATIVIDADES!$A:$C,3,FALSE),"NAO CADASTRADA"))</f>
        <v/>
      </c>
      <c r="AL2659" s="42"/>
    </row>
    <row r="2660" spans="1:38" x14ac:dyDescent="0.25">
      <c r="A2660" s="26" t="str">
        <f t="shared" si="289"/>
        <v>OK</v>
      </c>
      <c r="B2660" s="29">
        <f t="shared" si="290"/>
        <v>2487914866</v>
      </c>
      <c r="C2660" s="30">
        <v>44748</v>
      </c>
      <c r="D2660" s="18">
        <f t="shared" si="293"/>
        <v>44743</v>
      </c>
      <c r="E2660" s="19" t="str">
        <f>IF(ISERROR(VLOOKUP(C2660,FERIADOS!$A:$B,1,FALSE)),IF(WEEKDAY(C2660)=1,"Dom",IF(WEEKDAY(C2660)=2,"Seg",IF(WEEKDAY(C2660)=3,"Ter",IF(WEEKDAY(C2660)=4,"Qua",IF(WEEKDAY(C2660)=5,"Qui",IF(WEEKDAY(C2660)=6,"Sex","Sab")))))),"Feriado")</f>
        <v>Qua</v>
      </c>
      <c r="F2660" s="32">
        <v>0.32291666666666669</v>
      </c>
      <c r="G2660" s="33">
        <v>0.5</v>
      </c>
      <c r="H2660" s="33">
        <v>0.54166666666666663</v>
      </c>
      <c r="I2660" s="33">
        <v>0.7416666666666667</v>
      </c>
      <c r="J2660" s="21">
        <f t="shared" si="291"/>
        <v>0.37708333333333338</v>
      </c>
      <c r="K2660" s="21">
        <f t="shared" si="287"/>
        <v>0.37708333333333338</v>
      </c>
      <c r="L2660" s="21">
        <f t="shared" si="288"/>
        <v>1.0416666666666685E-2</v>
      </c>
      <c r="M2660" s="22">
        <f t="shared" si="292"/>
        <v>0</v>
      </c>
      <c r="N2660" s="48">
        <v>4</v>
      </c>
      <c r="O2660" s="54" t="str">
        <f>IF(N2660="","",IFERROR(VLOOKUP(N2660,EMPRESAS!$A:$C,3,FALSE),"NAO CADASTRADA"))</f>
        <v>CPSA</v>
      </c>
      <c r="P2660" s="50">
        <v>52</v>
      </c>
      <c r="Q2660" s="54" t="str">
        <f>IF(P2660="","",IFERROR(VLOOKUP(P2660,ATIVIDADES!$A:$C,3,FALSE),"NAO CADASTRADA"))</f>
        <v xml:space="preserve">REVISÃO DPTO PESSOAL </v>
      </c>
      <c r="R2660" s="42">
        <v>0.37708333333333338</v>
      </c>
      <c r="S2660" s="48"/>
      <c r="T2660" s="54" t="str">
        <f>IF(S2660="","",IFERROR(VLOOKUP(S2660,EMPRESAS!$A:$C,3,FALSE),"NAO CADASTRADA"))</f>
        <v/>
      </c>
      <c r="U2660" s="50"/>
      <c r="V2660" s="54" t="str">
        <f>IF(U2660="","",IFERROR(VLOOKUP(U2660,ATIVIDADES!$A:$C,3,FALSE),"NAO CADASTRADA"))</f>
        <v/>
      </c>
      <c r="W2660" s="42"/>
      <c r="X2660" s="48"/>
      <c r="Y2660" s="54" t="str">
        <f>IF(X2660="","",IFERROR(VLOOKUP(X2660,EMPRESAS!$A:$C,3,FALSE),"NAO CADASTRADA"))</f>
        <v/>
      </c>
      <c r="Z2660" s="50"/>
      <c r="AA2660" s="54" t="str">
        <f>IF(Z2660="","",IFERROR(VLOOKUP(Z2660,ATIVIDADES!$A:$C,3,FALSE),"NAO CADASTRADA"))</f>
        <v/>
      </c>
      <c r="AB2660" s="42"/>
      <c r="AC2660" s="48"/>
      <c r="AD2660" s="54" t="str">
        <f>IF(AC2660="","",IFERROR(VLOOKUP(AC2660,EMPRESAS!$A:$C,3,FALSE),"NAO CADASTRADA"))</f>
        <v/>
      </c>
      <c r="AE2660" s="50"/>
      <c r="AF2660" s="54" t="str">
        <f>IF(AE2660="","",IFERROR(VLOOKUP(AE2660,ATIVIDADES!$A:$C,3,FALSE),"NAO CADASTRADA"))</f>
        <v/>
      </c>
      <c r="AG2660" s="42"/>
      <c r="AH2660" s="48"/>
      <c r="AI2660" s="54" t="str">
        <f>IF(AH2660="","",IFERROR(VLOOKUP(AH2660,EMPRESAS!$A:$C,3,FALSE),"NAO CADASTRADA"))</f>
        <v/>
      </c>
      <c r="AJ2660" s="50"/>
      <c r="AK2660" s="54" t="str">
        <f>IF(AJ2660="","",IFERROR(VLOOKUP(AJ2660,ATIVIDADES!$A:$C,3,FALSE),"NAO CADASTRADA"))</f>
        <v/>
      </c>
      <c r="AL2660" s="42"/>
    </row>
    <row r="2661" spans="1:38" x14ac:dyDescent="0.25">
      <c r="A2661" s="26" t="str">
        <f t="shared" si="289"/>
        <v>OK</v>
      </c>
      <c r="B2661" s="29">
        <f t="shared" si="290"/>
        <v>2487914866</v>
      </c>
      <c r="C2661" s="30">
        <v>44749</v>
      </c>
      <c r="D2661" s="18">
        <f t="shared" si="293"/>
        <v>44743</v>
      </c>
      <c r="E2661" s="19" t="str">
        <f>IF(ISERROR(VLOOKUP(C2661,FERIADOS!$A:$B,1,FALSE)),IF(WEEKDAY(C2661)=1,"Dom",IF(WEEKDAY(C2661)=2,"Seg",IF(WEEKDAY(C2661)=3,"Ter",IF(WEEKDAY(C2661)=4,"Qua",IF(WEEKDAY(C2661)=5,"Qui",IF(WEEKDAY(C2661)=6,"Sex","Sab")))))),"Feriado")</f>
        <v>Qui</v>
      </c>
      <c r="F2661" s="32">
        <v>0.32291666666666669</v>
      </c>
      <c r="G2661" s="33">
        <v>0.5</v>
      </c>
      <c r="H2661" s="33">
        <v>0.54166666666666663</v>
      </c>
      <c r="I2661" s="33">
        <v>0.7416666666666667</v>
      </c>
      <c r="J2661" s="21">
        <f t="shared" si="291"/>
        <v>0.37708333333333338</v>
      </c>
      <c r="K2661" s="21">
        <f t="shared" si="287"/>
        <v>0.37708333333333333</v>
      </c>
      <c r="L2661" s="21">
        <f t="shared" si="288"/>
        <v>1.0416666666666685E-2</v>
      </c>
      <c r="M2661" s="22">
        <f t="shared" si="292"/>
        <v>0</v>
      </c>
      <c r="N2661" s="48">
        <v>42</v>
      </c>
      <c r="O2661" s="54" t="str">
        <f>IF(N2661="","",IFERROR(VLOOKUP(N2661,EMPRESAS!$A:$C,3,FALSE),"NAO CADASTRADA"))</f>
        <v>STAR SU</v>
      </c>
      <c r="P2661" s="50">
        <v>52</v>
      </c>
      <c r="Q2661" s="54" t="str">
        <f>IF(P2661="","",IFERROR(VLOOKUP(P2661,ATIVIDADES!$A:$C,3,FALSE),"NAO CADASTRADA"))</f>
        <v xml:space="preserve">REVISÃO DPTO PESSOAL </v>
      </c>
      <c r="R2661" s="42">
        <v>0.13541666666666666</v>
      </c>
      <c r="S2661" s="48">
        <v>4</v>
      </c>
      <c r="T2661" s="54" t="str">
        <f>IF(S2661="","",IFERROR(VLOOKUP(S2661,EMPRESAS!$A:$C,3,FALSE),"NAO CADASTRADA"))</f>
        <v>CPSA</v>
      </c>
      <c r="U2661" s="50">
        <v>52</v>
      </c>
      <c r="V2661" s="54" t="str">
        <f>IF(U2661="","",IFERROR(VLOOKUP(U2661,ATIVIDADES!$A:$C,3,FALSE),"NAO CADASTRADA"))</f>
        <v xml:space="preserve">REVISÃO DPTO PESSOAL </v>
      </c>
      <c r="W2661" s="42">
        <v>0.24166666666666667</v>
      </c>
      <c r="X2661" s="48"/>
      <c r="Y2661" s="54" t="str">
        <f>IF(X2661="","",IFERROR(VLOOKUP(X2661,EMPRESAS!$A:$C,3,FALSE),"NAO CADASTRADA"))</f>
        <v/>
      </c>
      <c r="Z2661" s="50"/>
      <c r="AA2661" s="54" t="str">
        <f>IF(Z2661="","",IFERROR(VLOOKUP(Z2661,ATIVIDADES!$A:$C,3,FALSE),"NAO CADASTRADA"))</f>
        <v/>
      </c>
      <c r="AB2661" s="42"/>
      <c r="AC2661" s="48"/>
      <c r="AD2661" s="54" t="str">
        <f>IF(AC2661="","",IFERROR(VLOOKUP(AC2661,EMPRESAS!$A:$C,3,FALSE),"NAO CADASTRADA"))</f>
        <v/>
      </c>
      <c r="AE2661" s="50"/>
      <c r="AF2661" s="54" t="str">
        <f>IF(AE2661="","",IFERROR(VLOOKUP(AE2661,ATIVIDADES!$A:$C,3,FALSE),"NAO CADASTRADA"))</f>
        <v/>
      </c>
      <c r="AG2661" s="42"/>
      <c r="AH2661" s="48"/>
      <c r="AI2661" s="54" t="str">
        <f>IF(AH2661="","",IFERROR(VLOOKUP(AH2661,EMPRESAS!$A:$C,3,FALSE),"NAO CADASTRADA"))</f>
        <v/>
      </c>
      <c r="AJ2661" s="50"/>
      <c r="AK2661" s="54" t="str">
        <f>IF(AJ2661="","",IFERROR(VLOOKUP(AJ2661,ATIVIDADES!$A:$C,3,FALSE),"NAO CADASTRADA"))</f>
        <v/>
      </c>
      <c r="AL2661" s="42"/>
    </row>
    <row r="2662" spans="1:38" x14ac:dyDescent="0.25">
      <c r="A2662" s="26" t="str">
        <f t="shared" si="289"/>
        <v>OK</v>
      </c>
      <c r="B2662" s="29">
        <f t="shared" si="290"/>
        <v>2487914866</v>
      </c>
      <c r="C2662" s="30">
        <v>44750</v>
      </c>
      <c r="D2662" s="18">
        <f t="shared" si="293"/>
        <v>44743</v>
      </c>
      <c r="E2662" s="19" t="str">
        <f>IF(ISERROR(VLOOKUP(C2662,FERIADOS!$A:$B,1,FALSE)),IF(WEEKDAY(C2662)=1,"Dom",IF(WEEKDAY(C2662)=2,"Seg",IF(WEEKDAY(C2662)=3,"Ter",IF(WEEKDAY(C2662)=4,"Qua",IF(WEEKDAY(C2662)=5,"Qui",IF(WEEKDAY(C2662)=6,"Sex","Sab")))))),"Feriado")</f>
        <v>Sex</v>
      </c>
      <c r="F2662" s="32">
        <v>0.32291666666666669</v>
      </c>
      <c r="G2662" s="33">
        <v>0.5</v>
      </c>
      <c r="H2662" s="33">
        <v>0.54166666666666663</v>
      </c>
      <c r="I2662" s="33">
        <v>0.68958333333333333</v>
      </c>
      <c r="J2662" s="21">
        <f t="shared" si="291"/>
        <v>0.32500000000000001</v>
      </c>
      <c r="K2662" s="21">
        <f t="shared" si="287"/>
        <v>0.32500000000000001</v>
      </c>
      <c r="L2662" s="21">
        <f t="shared" si="288"/>
        <v>0</v>
      </c>
      <c r="M2662" s="22">
        <f t="shared" si="292"/>
        <v>4.1666666666666685E-2</v>
      </c>
      <c r="N2662" s="48">
        <v>4</v>
      </c>
      <c r="O2662" s="54" t="str">
        <f>IF(N2662="","",IFERROR(VLOOKUP(N2662,EMPRESAS!$A:$C,3,FALSE),"NAO CADASTRADA"))</f>
        <v>CPSA</v>
      </c>
      <c r="P2662" s="50">
        <v>52</v>
      </c>
      <c r="Q2662" s="54" t="str">
        <f>IF(P2662="","",IFERROR(VLOOKUP(P2662,ATIVIDADES!$A:$C,3,FALSE),"NAO CADASTRADA"))</f>
        <v xml:space="preserve">REVISÃO DPTO PESSOAL </v>
      </c>
      <c r="R2662" s="42">
        <v>0.29722222222222222</v>
      </c>
      <c r="S2662" s="48">
        <v>2</v>
      </c>
      <c r="T2662" s="54" t="str">
        <f>IF(S2662="","",IFERROR(VLOOKUP(S2662,EMPRESAS!$A:$C,3,FALSE),"NAO CADASTRADA"))</f>
        <v>ATLANTE</v>
      </c>
      <c r="U2662" s="50">
        <v>85</v>
      </c>
      <c r="V2662" s="54" t="str">
        <f>IF(U2662="","",IFERROR(VLOOKUP(U2662,ATIVIDADES!$A:$C,3,FALSE),"NAO CADASTRADA"))</f>
        <v>RESPOSTA CONSULTA</v>
      </c>
      <c r="W2662" s="42">
        <v>2.7777777777777776E-2</v>
      </c>
      <c r="X2662" s="48"/>
      <c r="Y2662" s="54" t="str">
        <f>IF(X2662="","",IFERROR(VLOOKUP(X2662,EMPRESAS!$A:$C,3,FALSE),"NAO CADASTRADA"))</f>
        <v/>
      </c>
      <c r="Z2662" s="50"/>
      <c r="AA2662" s="54" t="str">
        <f>IF(Z2662="","",IFERROR(VLOOKUP(Z2662,ATIVIDADES!$A:$C,3,FALSE),"NAO CADASTRADA"))</f>
        <v/>
      </c>
      <c r="AB2662" s="42"/>
      <c r="AC2662" s="48"/>
      <c r="AD2662" s="54" t="str">
        <f>IF(AC2662="","",IFERROR(VLOOKUP(AC2662,EMPRESAS!$A:$C,3,FALSE),"NAO CADASTRADA"))</f>
        <v/>
      </c>
      <c r="AE2662" s="50"/>
      <c r="AF2662" s="54" t="str">
        <f>IF(AE2662="","",IFERROR(VLOOKUP(AE2662,ATIVIDADES!$A:$C,3,FALSE),"NAO CADASTRADA"))</f>
        <v/>
      </c>
      <c r="AG2662" s="42"/>
      <c r="AH2662" s="48"/>
      <c r="AI2662" s="54" t="str">
        <f>IF(AH2662="","",IFERROR(VLOOKUP(AH2662,EMPRESAS!$A:$C,3,FALSE),"NAO CADASTRADA"))</f>
        <v/>
      </c>
      <c r="AJ2662" s="50"/>
      <c r="AK2662" s="54" t="str">
        <f>IF(AJ2662="","",IFERROR(VLOOKUP(AJ2662,ATIVIDADES!$A:$C,3,FALSE),"NAO CADASTRADA"))</f>
        <v/>
      </c>
      <c r="AL2662" s="42"/>
    </row>
    <row r="2663" spans="1:38" x14ac:dyDescent="0.25">
      <c r="A2663" s="26" t="str">
        <f t="shared" si="289"/>
        <v>OK</v>
      </c>
      <c r="B2663" s="29">
        <f t="shared" si="290"/>
        <v>2487914866</v>
      </c>
      <c r="C2663" s="30">
        <v>44751</v>
      </c>
      <c r="D2663" s="18">
        <f t="shared" si="293"/>
        <v>44743</v>
      </c>
      <c r="E2663" s="19" t="str">
        <f>IF(ISERROR(VLOOKUP(C2663,FERIADOS!$A:$B,1,FALSE)),IF(WEEKDAY(C2663)=1,"Dom",IF(WEEKDAY(C2663)=2,"Seg",IF(WEEKDAY(C2663)=3,"Ter",IF(WEEKDAY(C2663)=4,"Qua",IF(WEEKDAY(C2663)=5,"Qui",IF(WEEKDAY(C2663)=6,"Sex","Sab")))))),"Feriado")</f>
        <v>Sab</v>
      </c>
      <c r="F2663" s="32"/>
      <c r="G2663" s="33"/>
      <c r="H2663" s="33"/>
      <c r="I2663" s="33"/>
      <c r="J2663" s="21" t="str">
        <f t="shared" si="291"/>
        <v/>
      </c>
      <c r="K2663" s="21">
        <f t="shared" si="287"/>
        <v>0</v>
      </c>
      <c r="L2663" s="21" t="str">
        <f t="shared" si="288"/>
        <v/>
      </c>
      <c r="M2663" s="22" t="str">
        <f t="shared" si="292"/>
        <v/>
      </c>
      <c r="N2663" s="48"/>
      <c r="O2663" s="54" t="str">
        <f>IF(N2663="","",IFERROR(VLOOKUP(N2663,EMPRESAS!$A:$C,3,FALSE),"NAO CADASTRADA"))</f>
        <v/>
      </c>
      <c r="P2663" s="50"/>
      <c r="Q2663" s="54" t="str">
        <f>IF(P2663="","",IFERROR(VLOOKUP(P2663,ATIVIDADES!$A:$C,3,FALSE),"NAO CADASTRADA"))</f>
        <v/>
      </c>
      <c r="R2663" s="42"/>
      <c r="S2663" s="48"/>
      <c r="T2663" s="54" t="str">
        <f>IF(S2663="","",IFERROR(VLOOKUP(S2663,EMPRESAS!$A:$C,3,FALSE),"NAO CADASTRADA"))</f>
        <v/>
      </c>
      <c r="U2663" s="50"/>
      <c r="V2663" s="54" t="str">
        <f>IF(U2663="","",IFERROR(VLOOKUP(U2663,ATIVIDADES!$A:$C,3,FALSE),"NAO CADASTRADA"))</f>
        <v/>
      </c>
      <c r="W2663" s="42"/>
      <c r="X2663" s="48"/>
      <c r="Y2663" s="54" t="str">
        <f>IF(X2663="","",IFERROR(VLOOKUP(X2663,EMPRESAS!$A:$C,3,FALSE),"NAO CADASTRADA"))</f>
        <v/>
      </c>
      <c r="Z2663" s="50"/>
      <c r="AA2663" s="54" t="str">
        <f>IF(Z2663="","",IFERROR(VLOOKUP(Z2663,ATIVIDADES!$A:$C,3,FALSE),"NAO CADASTRADA"))</f>
        <v/>
      </c>
      <c r="AB2663" s="42"/>
      <c r="AC2663" s="48"/>
      <c r="AD2663" s="54" t="str">
        <f>IF(AC2663="","",IFERROR(VLOOKUP(AC2663,EMPRESAS!$A:$C,3,FALSE),"NAO CADASTRADA"))</f>
        <v/>
      </c>
      <c r="AE2663" s="50"/>
      <c r="AF2663" s="54" t="str">
        <f>IF(AE2663="","",IFERROR(VLOOKUP(AE2663,ATIVIDADES!$A:$C,3,FALSE),"NAO CADASTRADA"))</f>
        <v/>
      </c>
      <c r="AG2663" s="42"/>
      <c r="AH2663" s="48"/>
      <c r="AI2663" s="54" t="str">
        <f>IF(AH2663="","",IFERROR(VLOOKUP(AH2663,EMPRESAS!$A:$C,3,FALSE),"NAO CADASTRADA"))</f>
        <v/>
      </c>
      <c r="AJ2663" s="50"/>
      <c r="AK2663" s="54" t="str">
        <f>IF(AJ2663="","",IFERROR(VLOOKUP(AJ2663,ATIVIDADES!$A:$C,3,FALSE),"NAO CADASTRADA"))</f>
        <v/>
      </c>
      <c r="AL2663" s="42"/>
    </row>
    <row r="2664" spans="1:38" x14ac:dyDescent="0.25">
      <c r="A2664" s="26" t="str">
        <f t="shared" si="289"/>
        <v>OK</v>
      </c>
      <c r="B2664" s="29">
        <f t="shared" si="290"/>
        <v>2487914866</v>
      </c>
      <c r="C2664" s="30">
        <v>44752</v>
      </c>
      <c r="D2664" s="18">
        <f t="shared" si="293"/>
        <v>44743</v>
      </c>
      <c r="E2664" s="19" t="str">
        <f>IF(ISERROR(VLOOKUP(C2664,FERIADOS!$A:$B,1,FALSE)),IF(WEEKDAY(C2664)=1,"Dom",IF(WEEKDAY(C2664)=2,"Seg",IF(WEEKDAY(C2664)=3,"Ter",IF(WEEKDAY(C2664)=4,"Qua",IF(WEEKDAY(C2664)=5,"Qui",IF(WEEKDAY(C2664)=6,"Sex","Sab")))))),"Feriado")</f>
        <v>Dom</v>
      </c>
      <c r="F2664" s="32"/>
      <c r="G2664" s="33"/>
      <c r="H2664" s="33"/>
      <c r="I2664" s="33"/>
      <c r="J2664" s="21" t="str">
        <f t="shared" si="291"/>
        <v/>
      </c>
      <c r="K2664" s="21">
        <f t="shared" si="287"/>
        <v>0</v>
      </c>
      <c r="L2664" s="21" t="str">
        <f t="shared" si="288"/>
        <v/>
      </c>
      <c r="M2664" s="22" t="str">
        <f t="shared" si="292"/>
        <v/>
      </c>
      <c r="N2664" s="48"/>
      <c r="O2664" s="54" t="str">
        <f>IF(N2664="","",IFERROR(VLOOKUP(N2664,EMPRESAS!$A:$C,3,FALSE),"NAO CADASTRADA"))</f>
        <v/>
      </c>
      <c r="P2664" s="50"/>
      <c r="Q2664" s="54" t="str">
        <f>IF(P2664="","",IFERROR(VLOOKUP(P2664,ATIVIDADES!$A:$C,3,FALSE),"NAO CADASTRADA"))</f>
        <v/>
      </c>
      <c r="R2664" s="42"/>
      <c r="S2664" s="48"/>
      <c r="T2664" s="54" t="str">
        <f>IF(S2664="","",IFERROR(VLOOKUP(S2664,EMPRESAS!$A:$C,3,FALSE),"NAO CADASTRADA"))</f>
        <v/>
      </c>
      <c r="U2664" s="50"/>
      <c r="V2664" s="54" t="str">
        <f>IF(U2664="","",IFERROR(VLOOKUP(U2664,ATIVIDADES!$A:$C,3,FALSE),"NAO CADASTRADA"))</f>
        <v/>
      </c>
      <c r="W2664" s="42"/>
      <c r="X2664" s="48"/>
      <c r="Y2664" s="54" t="str">
        <f>IF(X2664="","",IFERROR(VLOOKUP(X2664,EMPRESAS!$A:$C,3,FALSE),"NAO CADASTRADA"))</f>
        <v/>
      </c>
      <c r="Z2664" s="50"/>
      <c r="AA2664" s="54" t="str">
        <f>IF(Z2664="","",IFERROR(VLOOKUP(Z2664,ATIVIDADES!$A:$C,3,FALSE),"NAO CADASTRADA"))</f>
        <v/>
      </c>
      <c r="AB2664" s="42"/>
      <c r="AC2664" s="48"/>
      <c r="AD2664" s="54" t="str">
        <f>IF(AC2664="","",IFERROR(VLOOKUP(AC2664,EMPRESAS!$A:$C,3,FALSE),"NAO CADASTRADA"))</f>
        <v/>
      </c>
      <c r="AE2664" s="50"/>
      <c r="AF2664" s="54" t="str">
        <f>IF(AE2664="","",IFERROR(VLOOKUP(AE2664,ATIVIDADES!$A:$C,3,FALSE),"NAO CADASTRADA"))</f>
        <v/>
      </c>
      <c r="AG2664" s="42"/>
      <c r="AH2664" s="48"/>
      <c r="AI2664" s="54" t="str">
        <f>IF(AH2664="","",IFERROR(VLOOKUP(AH2664,EMPRESAS!$A:$C,3,FALSE),"NAO CADASTRADA"))</f>
        <v/>
      </c>
      <c r="AJ2664" s="50"/>
      <c r="AK2664" s="54" t="str">
        <f>IF(AJ2664="","",IFERROR(VLOOKUP(AJ2664,ATIVIDADES!$A:$C,3,FALSE),"NAO CADASTRADA"))</f>
        <v/>
      </c>
      <c r="AL2664" s="42"/>
    </row>
    <row r="2665" spans="1:38" x14ac:dyDescent="0.25">
      <c r="A2665" s="26" t="str">
        <f t="shared" si="289"/>
        <v>OK</v>
      </c>
      <c r="B2665" s="29">
        <f t="shared" si="290"/>
        <v>2487914866</v>
      </c>
      <c r="C2665" s="30">
        <v>44753</v>
      </c>
      <c r="D2665" s="18">
        <f t="shared" si="293"/>
        <v>44743</v>
      </c>
      <c r="E2665" s="19" t="str">
        <f>IF(ISERROR(VLOOKUP(C2665,FERIADOS!$A:$B,1,FALSE)),IF(WEEKDAY(C2665)=1,"Dom",IF(WEEKDAY(C2665)=2,"Seg",IF(WEEKDAY(C2665)=3,"Ter",IF(WEEKDAY(C2665)=4,"Qua",IF(WEEKDAY(C2665)=5,"Qui",IF(WEEKDAY(C2665)=6,"Sex","Sab")))))),"Feriado")</f>
        <v>Seg</v>
      </c>
      <c r="F2665" s="32">
        <v>0.32291666666666669</v>
      </c>
      <c r="G2665" s="33">
        <v>0.5</v>
      </c>
      <c r="H2665" s="33">
        <v>0.54166666666666663</v>
      </c>
      <c r="I2665" s="33">
        <v>0.7416666666666667</v>
      </c>
      <c r="J2665" s="21">
        <f t="shared" si="291"/>
        <v>0.37708333333333338</v>
      </c>
      <c r="K2665" s="21">
        <f t="shared" si="287"/>
        <v>0.37708333333333338</v>
      </c>
      <c r="L2665" s="21">
        <f t="shared" si="288"/>
        <v>1.0416666666666685E-2</v>
      </c>
      <c r="M2665" s="22">
        <f t="shared" si="292"/>
        <v>0</v>
      </c>
      <c r="N2665" s="48">
        <v>1</v>
      </c>
      <c r="O2665" s="54" t="str">
        <f>IF(N2665="","",IFERROR(VLOOKUP(N2665,EMPRESAS!$A:$C,3,FALSE),"NAO CADASTRADA"))</f>
        <v>INTELLI</v>
      </c>
      <c r="P2665" s="50">
        <v>52</v>
      </c>
      <c r="Q2665" s="54" t="str">
        <f>IF(P2665="","",IFERROR(VLOOKUP(P2665,ATIVIDADES!$A:$C,3,FALSE),"NAO CADASTRADA"))</f>
        <v xml:space="preserve">REVISÃO DPTO PESSOAL </v>
      </c>
      <c r="R2665" s="42">
        <v>4.1666666666666664E-2</v>
      </c>
      <c r="S2665" s="48">
        <v>4</v>
      </c>
      <c r="T2665" s="54" t="str">
        <f>IF(S2665="","",IFERROR(VLOOKUP(S2665,EMPRESAS!$A:$C,3,FALSE),"NAO CADASTRADA"))</f>
        <v>CPSA</v>
      </c>
      <c r="U2665" s="50">
        <v>52</v>
      </c>
      <c r="V2665" s="54" t="str">
        <f>IF(U2665="","",IFERROR(VLOOKUP(U2665,ATIVIDADES!$A:$C,3,FALSE),"NAO CADASTRADA"))</f>
        <v xml:space="preserve">REVISÃO DPTO PESSOAL </v>
      </c>
      <c r="W2665" s="42">
        <v>0.3354166666666667</v>
      </c>
      <c r="X2665" s="48"/>
      <c r="Y2665" s="54" t="str">
        <f>IF(X2665="","",IFERROR(VLOOKUP(X2665,EMPRESAS!$A:$C,3,FALSE),"NAO CADASTRADA"))</f>
        <v/>
      </c>
      <c r="Z2665" s="50"/>
      <c r="AA2665" s="54" t="str">
        <f>IF(Z2665="","",IFERROR(VLOOKUP(Z2665,ATIVIDADES!$A:$C,3,FALSE),"NAO CADASTRADA"))</f>
        <v/>
      </c>
      <c r="AB2665" s="42"/>
      <c r="AC2665" s="48"/>
      <c r="AD2665" s="54" t="str">
        <f>IF(AC2665="","",IFERROR(VLOOKUP(AC2665,EMPRESAS!$A:$C,3,FALSE),"NAO CADASTRADA"))</f>
        <v/>
      </c>
      <c r="AE2665" s="50"/>
      <c r="AF2665" s="54" t="str">
        <f>IF(AE2665="","",IFERROR(VLOOKUP(AE2665,ATIVIDADES!$A:$C,3,FALSE),"NAO CADASTRADA"))</f>
        <v/>
      </c>
      <c r="AG2665" s="42"/>
      <c r="AH2665" s="48"/>
      <c r="AI2665" s="54" t="str">
        <f>IF(AH2665="","",IFERROR(VLOOKUP(AH2665,EMPRESAS!$A:$C,3,FALSE),"NAO CADASTRADA"))</f>
        <v/>
      </c>
      <c r="AJ2665" s="50"/>
      <c r="AK2665" s="54" t="str">
        <f>IF(AJ2665="","",IFERROR(VLOOKUP(AJ2665,ATIVIDADES!$A:$C,3,FALSE),"NAO CADASTRADA"))</f>
        <v/>
      </c>
      <c r="AL2665" s="42"/>
    </row>
    <row r="2666" spans="1:38" x14ac:dyDescent="0.25">
      <c r="A2666" s="26" t="str">
        <f t="shared" si="289"/>
        <v>OK</v>
      </c>
      <c r="B2666" s="29">
        <f t="shared" si="290"/>
        <v>2487914866</v>
      </c>
      <c r="C2666" s="30">
        <v>44754</v>
      </c>
      <c r="D2666" s="18">
        <f t="shared" si="293"/>
        <v>44743</v>
      </c>
      <c r="E2666" s="19" t="str">
        <f>IF(ISERROR(VLOOKUP(C2666,FERIADOS!$A:$B,1,FALSE)),IF(WEEKDAY(C2666)=1,"Dom",IF(WEEKDAY(C2666)=2,"Seg",IF(WEEKDAY(C2666)=3,"Ter",IF(WEEKDAY(C2666)=4,"Qua",IF(WEEKDAY(C2666)=5,"Qui",IF(WEEKDAY(C2666)=6,"Sex","Sab")))))),"Feriado")</f>
        <v>Ter</v>
      </c>
      <c r="F2666" s="32">
        <v>0.32291666666666669</v>
      </c>
      <c r="G2666" s="33">
        <v>0.5</v>
      </c>
      <c r="H2666" s="33">
        <v>0.54166666666666663</v>
      </c>
      <c r="I2666" s="33">
        <v>0.7416666666666667</v>
      </c>
      <c r="J2666" s="21">
        <f t="shared" si="291"/>
        <v>0.37708333333333338</v>
      </c>
      <c r="K2666" s="21">
        <f t="shared" si="287"/>
        <v>0.37708333333333338</v>
      </c>
      <c r="L2666" s="21">
        <f t="shared" si="288"/>
        <v>1.0416666666666685E-2</v>
      </c>
      <c r="M2666" s="22">
        <f t="shared" si="292"/>
        <v>0</v>
      </c>
      <c r="N2666" s="48">
        <v>1</v>
      </c>
      <c r="O2666" s="54" t="str">
        <f>IF(N2666="","",IFERROR(VLOOKUP(N2666,EMPRESAS!$A:$C,3,FALSE),"NAO CADASTRADA"))</f>
        <v>INTELLI</v>
      </c>
      <c r="P2666" s="50">
        <v>52</v>
      </c>
      <c r="Q2666" s="54" t="str">
        <f>IF(P2666="","",IFERROR(VLOOKUP(P2666,ATIVIDADES!$A:$C,3,FALSE),"NAO CADASTRADA"))</f>
        <v xml:space="preserve">REVISÃO DPTO PESSOAL </v>
      </c>
      <c r="R2666" s="42">
        <v>0.37708333333333338</v>
      </c>
      <c r="S2666" s="48"/>
      <c r="T2666" s="54" t="str">
        <f>IF(S2666="","",IFERROR(VLOOKUP(S2666,EMPRESAS!$A:$C,3,FALSE),"NAO CADASTRADA"))</f>
        <v/>
      </c>
      <c r="U2666" s="50"/>
      <c r="V2666" s="54" t="str">
        <f>IF(U2666="","",IFERROR(VLOOKUP(U2666,ATIVIDADES!$A:$C,3,FALSE),"NAO CADASTRADA"))</f>
        <v/>
      </c>
      <c r="W2666" s="42"/>
      <c r="X2666" s="48"/>
      <c r="Y2666" s="54" t="str">
        <f>IF(X2666="","",IFERROR(VLOOKUP(X2666,EMPRESAS!$A:$C,3,FALSE),"NAO CADASTRADA"))</f>
        <v/>
      </c>
      <c r="Z2666" s="50"/>
      <c r="AA2666" s="54" t="str">
        <f>IF(Z2666="","",IFERROR(VLOOKUP(Z2666,ATIVIDADES!$A:$C,3,FALSE),"NAO CADASTRADA"))</f>
        <v/>
      </c>
      <c r="AB2666" s="42"/>
      <c r="AC2666" s="48"/>
      <c r="AD2666" s="54" t="str">
        <f>IF(AC2666="","",IFERROR(VLOOKUP(AC2666,EMPRESAS!$A:$C,3,FALSE),"NAO CADASTRADA"))</f>
        <v/>
      </c>
      <c r="AE2666" s="50"/>
      <c r="AF2666" s="54" t="str">
        <f>IF(AE2666="","",IFERROR(VLOOKUP(AE2666,ATIVIDADES!$A:$C,3,FALSE),"NAO CADASTRADA"))</f>
        <v/>
      </c>
      <c r="AG2666" s="42"/>
      <c r="AH2666" s="48"/>
      <c r="AI2666" s="54" t="str">
        <f>IF(AH2666="","",IFERROR(VLOOKUP(AH2666,EMPRESAS!$A:$C,3,FALSE),"NAO CADASTRADA"))</f>
        <v/>
      </c>
      <c r="AJ2666" s="50"/>
      <c r="AK2666" s="54" t="str">
        <f>IF(AJ2666="","",IFERROR(VLOOKUP(AJ2666,ATIVIDADES!$A:$C,3,FALSE),"NAO CADASTRADA"))</f>
        <v/>
      </c>
      <c r="AL2666" s="42"/>
    </row>
    <row r="2667" spans="1:38" x14ac:dyDescent="0.25">
      <c r="A2667" s="26" t="str">
        <f t="shared" si="289"/>
        <v>OK</v>
      </c>
      <c r="B2667" s="29">
        <f t="shared" si="290"/>
        <v>2487914866</v>
      </c>
      <c r="C2667" s="30">
        <v>44755</v>
      </c>
      <c r="D2667" s="18">
        <f t="shared" si="293"/>
        <v>44743</v>
      </c>
      <c r="E2667" s="19" t="str">
        <f>IF(ISERROR(VLOOKUP(C2667,FERIADOS!$A:$B,1,FALSE)),IF(WEEKDAY(C2667)=1,"Dom",IF(WEEKDAY(C2667)=2,"Seg",IF(WEEKDAY(C2667)=3,"Ter",IF(WEEKDAY(C2667)=4,"Qua",IF(WEEKDAY(C2667)=5,"Qui",IF(WEEKDAY(C2667)=6,"Sex","Sab")))))),"Feriado")</f>
        <v>Qua</v>
      </c>
      <c r="F2667" s="32">
        <v>0.32291666666666669</v>
      </c>
      <c r="G2667" s="33">
        <v>0.5</v>
      </c>
      <c r="H2667" s="33">
        <v>0.54166666666666663</v>
      </c>
      <c r="I2667" s="33">
        <v>0.7416666666666667</v>
      </c>
      <c r="J2667" s="21">
        <f t="shared" si="291"/>
        <v>0.37708333333333338</v>
      </c>
      <c r="K2667" s="21">
        <f t="shared" si="287"/>
        <v>0.37708333333333333</v>
      </c>
      <c r="L2667" s="21">
        <f t="shared" si="288"/>
        <v>1.0416666666666685E-2</v>
      </c>
      <c r="M2667" s="22">
        <f t="shared" si="292"/>
        <v>0</v>
      </c>
      <c r="N2667" s="48">
        <v>4</v>
      </c>
      <c r="O2667" s="54" t="str">
        <f>IF(N2667="","",IFERROR(VLOOKUP(N2667,EMPRESAS!$A:$C,3,FALSE),"NAO CADASTRADA"))</f>
        <v>CPSA</v>
      </c>
      <c r="P2667" s="50">
        <v>52</v>
      </c>
      <c r="Q2667" s="54" t="str">
        <f>IF(P2667="","",IFERROR(VLOOKUP(P2667,ATIVIDADES!$A:$C,3,FALSE),"NAO CADASTRADA"))</f>
        <v xml:space="preserve">REVISÃO DPTO PESSOAL </v>
      </c>
      <c r="R2667" s="42">
        <v>0.10416666666666667</v>
      </c>
      <c r="S2667" s="48">
        <v>2</v>
      </c>
      <c r="T2667" s="54" t="str">
        <f>IF(S2667="","",IFERROR(VLOOKUP(S2667,EMPRESAS!$A:$C,3,FALSE),"NAO CADASTRADA"))</f>
        <v>ATLANTE</v>
      </c>
      <c r="U2667" s="50">
        <v>52</v>
      </c>
      <c r="V2667" s="54" t="str">
        <f>IF(U2667="","",IFERROR(VLOOKUP(U2667,ATIVIDADES!$A:$C,3,FALSE),"NAO CADASTRADA"))</f>
        <v xml:space="preserve">REVISÃO DPTO PESSOAL </v>
      </c>
      <c r="W2667" s="42">
        <v>0.27291666666666664</v>
      </c>
      <c r="X2667" s="48"/>
      <c r="Y2667" s="54" t="str">
        <f>IF(X2667="","",IFERROR(VLOOKUP(X2667,EMPRESAS!$A:$C,3,FALSE),"NAO CADASTRADA"))</f>
        <v/>
      </c>
      <c r="Z2667" s="50"/>
      <c r="AA2667" s="54" t="str">
        <f>IF(Z2667="","",IFERROR(VLOOKUP(Z2667,ATIVIDADES!$A:$C,3,FALSE),"NAO CADASTRADA"))</f>
        <v/>
      </c>
      <c r="AB2667" s="42"/>
      <c r="AC2667" s="48"/>
      <c r="AD2667" s="54" t="str">
        <f>IF(AC2667="","",IFERROR(VLOOKUP(AC2667,EMPRESAS!$A:$C,3,FALSE),"NAO CADASTRADA"))</f>
        <v/>
      </c>
      <c r="AE2667" s="50"/>
      <c r="AF2667" s="54" t="str">
        <f>IF(AE2667="","",IFERROR(VLOOKUP(AE2667,ATIVIDADES!$A:$C,3,FALSE),"NAO CADASTRADA"))</f>
        <v/>
      </c>
      <c r="AG2667" s="42"/>
      <c r="AH2667" s="48"/>
      <c r="AI2667" s="54" t="str">
        <f>IF(AH2667="","",IFERROR(VLOOKUP(AH2667,EMPRESAS!$A:$C,3,FALSE),"NAO CADASTRADA"))</f>
        <v/>
      </c>
      <c r="AJ2667" s="50"/>
      <c r="AK2667" s="54" t="str">
        <f>IF(AJ2667="","",IFERROR(VLOOKUP(AJ2667,ATIVIDADES!$A:$C,3,FALSE),"NAO CADASTRADA"))</f>
        <v/>
      </c>
      <c r="AL2667" s="42"/>
    </row>
    <row r="2668" spans="1:38" x14ac:dyDescent="0.25">
      <c r="A2668" s="26" t="str">
        <f t="shared" si="289"/>
        <v>OK</v>
      </c>
      <c r="B2668" s="29">
        <f t="shared" si="290"/>
        <v>2487914866</v>
      </c>
      <c r="C2668" s="30">
        <v>44756</v>
      </c>
      <c r="D2668" s="18">
        <f t="shared" si="293"/>
        <v>44743</v>
      </c>
      <c r="E2668" s="19" t="str">
        <f>IF(ISERROR(VLOOKUP(C2668,FERIADOS!$A:$B,1,FALSE)),IF(WEEKDAY(C2668)=1,"Dom",IF(WEEKDAY(C2668)=2,"Seg",IF(WEEKDAY(C2668)=3,"Ter",IF(WEEKDAY(C2668)=4,"Qua",IF(WEEKDAY(C2668)=5,"Qui",IF(WEEKDAY(C2668)=6,"Sex","Sab")))))),"Feriado")</f>
        <v>Qui</v>
      </c>
      <c r="F2668" s="32">
        <v>0.32291666666666669</v>
      </c>
      <c r="G2668" s="33">
        <v>0.5</v>
      </c>
      <c r="H2668" s="33">
        <v>0.54166666666666663</v>
      </c>
      <c r="I2668" s="33">
        <v>0.7416666666666667</v>
      </c>
      <c r="J2668" s="21">
        <f t="shared" si="291"/>
        <v>0.37708333333333338</v>
      </c>
      <c r="K2668" s="21">
        <f t="shared" si="287"/>
        <v>0.37708333333333338</v>
      </c>
      <c r="L2668" s="21">
        <f t="shared" si="288"/>
        <v>1.0416666666666685E-2</v>
      </c>
      <c r="M2668" s="22">
        <f t="shared" si="292"/>
        <v>0</v>
      </c>
      <c r="N2668" s="48">
        <v>4</v>
      </c>
      <c r="O2668" s="54" t="str">
        <f>IF(N2668="","",IFERROR(VLOOKUP(N2668,EMPRESAS!$A:$C,3,FALSE),"NAO CADASTRADA"))</f>
        <v>CPSA</v>
      </c>
      <c r="P2668" s="50">
        <v>51</v>
      </c>
      <c r="Q2668" s="54" t="str">
        <f>IF(P2668="","",IFERROR(VLOOKUP(P2668,ATIVIDADES!$A:$C,3,FALSE),"NAO CADASTRADA"))</f>
        <v>REUNIÃO RH</v>
      </c>
      <c r="R2668" s="42">
        <v>4.1666666666666664E-2</v>
      </c>
      <c r="S2668" s="48">
        <v>1</v>
      </c>
      <c r="T2668" s="54" t="str">
        <f>IF(S2668="","",IFERROR(VLOOKUP(S2668,EMPRESAS!$A:$C,3,FALSE),"NAO CADASTRADA"))</f>
        <v>INTELLI</v>
      </c>
      <c r="U2668" s="50">
        <v>52</v>
      </c>
      <c r="V2668" s="54" t="str">
        <f>IF(U2668="","",IFERROR(VLOOKUP(U2668,ATIVIDADES!$A:$C,3,FALSE),"NAO CADASTRADA"))</f>
        <v xml:space="preserve">REVISÃO DPTO PESSOAL </v>
      </c>
      <c r="W2668" s="42">
        <v>0.3354166666666667</v>
      </c>
      <c r="X2668" s="48"/>
      <c r="Y2668" s="54" t="str">
        <f>IF(X2668="","",IFERROR(VLOOKUP(X2668,EMPRESAS!$A:$C,3,FALSE),"NAO CADASTRADA"))</f>
        <v/>
      </c>
      <c r="Z2668" s="50"/>
      <c r="AA2668" s="54" t="str">
        <f>IF(Z2668="","",IFERROR(VLOOKUP(Z2668,ATIVIDADES!$A:$C,3,FALSE),"NAO CADASTRADA"))</f>
        <v/>
      </c>
      <c r="AB2668" s="42"/>
      <c r="AC2668" s="48"/>
      <c r="AD2668" s="54" t="str">
        <f>IF(AC2668="","",IFERROR(VLOOKUP(AC2668,EMPRESAS!$A:$C,3,FALSE),"NAO CADASTRADA"))</f>
        <v/>
      </c>
      <c r="AE2668" s="50"/>
      <c r="AF2668" s="54" t="str">
        <f>IF(AE2668="","",IFERROR(VLOOKUP(AE2668,ATIVIDADES!$A:$C,3,FALSE),"NAO CADASTRADA"))</f>
        <v/>
      </c>
      <c r="AG2668" s="42"/>
      <c r="AH2668" s="48"/>
      <c r="AI2668" s="54" t="str">
        <f>IF(AH2668="","",IFERROR(VLOOKUP(AH2668,EMPRESAS!$A:$C,3,FALSE),"NAO CADASTRADA"))</f>
        <v/>
      </c>
      <c r="AJ2668" s="50"/>
      <c r="AK2668" s="54" t="str">
        <f>IF(AJ2668="","",IFERROR(VLOOKUP(AJ2668,ATIVIDADES!$A:$C,3,FALSE),"NAO CADASTRADA"))</f>
        <v/>
      </c>
      <c r="AL2668" s="42"/>
    </row>
    <row r="2669" spans="1:38" x14ac:dyDescent="0.25">
      <c r="A2669" s="26" t="str">
        <f t="shared" si="289"/>
        <v>OK</v>
      </c>
      <c r="B2669" s="29">
        <f t="shared" si="290"/>
        <v>2487914866</v>
      </c>
      <c r="C2669" s="30">
        <v>44757</v>
      </c>
      <c r="D2669" s="18">
        <f t="shared" si="293"/>
        <v>44743</v>
      </c>
      <c r="E2669" s="19" t="str">
        <f>IF(ISERROR(VLOOKUP(C2669,FERIADOS!$A:$B,1,FALSE)),IF(WEEKDAY(C2669)=1,"Dom",IF(WEEKDAY(C2669)=2,"Seg",IF(WEEKDAY(C2669)=3,"Ter",IF(WEEKDAY(C2669)=4,"Qua",IF(WEEKDAY(C2669)=5,"Qui",IF(WEEKDAY(C2669)=6,"Sex","Sab")))))),"Feriado")</f>
        <v>Sex</v>
      </c>
      <c r="F2669" s="32">
        <v>0.32291666666666669</v>
      </c>
      <c r="G2669" s="33">
        <v>0.5</v>
      </c>
      <c r="H2669" s="33">
        <v>0.54166666666666663</v>
      </c>
      <c r="I2669" s="33">
        <v>0.68958333333333333</v>
      </c>
      <c r="J2669" s="21">
        <f t="shared" si="291"/>
        <v>0.32500000000000001</v>
      </c>
      <c r="K2669" s="21">
        <f t="shared" si="287"/>
        <v>0.32499999999999996</v>
      </c>
      <c r="L2669" s="21">
        <f t="shared" si="288"/>
        <v>0</v>
      </c>
      <c r="M2669" s="22">
        <f t="shared" si="292"/>
        <v>4.1666666666666685E-2</v>
      </c>
      <c r="N2669" s="48">
        <v>1</v>
      </c>
      <c r="O2669" s="54" t="str">
        <f>IF(N2669="","",IFERROR(VLOOKUP(N2669,EMPRESAS!$A:$C,3,FALSE),"NAO CADASTRADA"))</f>
        <v>INTELLI</v>
      </c>
      <c r="P2669" s="50">
        <v>52</v>
      </c>
      <c r="Q2669" s="54" t="str">
        <f>IF(P2669="","",IFERROR(VLOOKUP(P2669,ATIVIDADES!$A:$C,3,FALSE),"NAO CADASTRADA"))</f>
        <v xml:space="preserve">REVISÃO DPTO PESSOAL </v>
      </c>
      <c r="R2669" s="42">
        <v>0.22916666666666666</v>
      </c>
      <c r="S2669" s="48">
        <v>50</v>
      </c>
      <c r="T2669" s="54" t="str">
        <f>IF(S2669="","",IFERROR(VLOOKUP(S2669,EMPRESAS!$A:$C,3,FALSE),"NAO CADASTRADA"))</f>
        <v>SIMIONATO</v>
      </c>
      <c r="U2669" s="50">
        <v>84</v>
      </c>
      <c r="V2669" s="54" t="str">
        <f>IF(U2669="","",IFERROR(VLOOKUP(U2669,ATIVIDADES!$A:$C,3,FALSE),"NAO CADASTRADA"))</f>
        <v>TI</v>
      </c>
      <c r="W2669" s="42">
        <v>9.5833333333333326E-2</v>
      </c>
      <c r="X2669" s="48"/>
      <c r="Y2669" s="54" t="str">
        <f>IF(X2669="","",IFERROR(VLOOKUP(X2669,EMPRESAS!$A:$C,3,FALSE),"NAO CADASTRADA"))</f>
        <v/>
      </c>
      <c r="Z2669" s="50"/>
      <c r="AA2669" s="54" t="str">
        <f>IF(Z2669="","",IFERROR(VLOOKUP(Z2669,ATIVIDADES!$A:$C,3,FALSE),"NAO CADASTRADA"))</f>
        <v/>
      </c>
      <c r="AB2669" s="42"/>
      <c r="AC2669" s="48"/>
      <c r="AD2669" s="54" t="str">
        <f>IF(AC2669="","",IFERROR(VLOOKUP(AC2669,EMPRESAS!$A:$C,3,FALSE),"NAO CADASTRADA"))</f>
        <v/>
      </c>
      <c r="AE2669" s="50"/>
      <c r="AF2669" s="54" t="str">
        <f>IF(AE2669="","",IFERROR(VLOOKUP(AE2669,ATIVIDADES!$A:$C,3,FALSE),"NAO CADASTRADA"))</f>
        <v/>
      </c>
      <c r="AG2669" s="42"/>
      <c r="AH2669" s="48"/>
      <c r="AI2669" s="54" t="str">
        <f>IF(AH2669="","",IFERROR(VLOOKUP(AH2669,EMPRESAS!$A:$C,3,FALSE),"NAO CADASTRADA"))</f>
        <v/>
      </c>
      <c r="AJ2669" s="50"/>
      <c r="AK2669" s="54" t="str">
        <f>IF(AJ2669="","",IFERROR(VLOOKUP(AJ2669,ATIVIDADES!$A:$C,3,FALSE),"NAO CADASTRADA"))</f>
        <v/>
      </c>
      <c r="AL2669" s="42"/>
    </row>
    <row r="2670" spans="1:38" x14ac:dyDescent="0.25">
      <c r="A2670" s="26" t="str">
        <f t="shared" si="289"/>
        <v>OK</v>
      </c>
      <c r="B2670" s="29">
        <f t="shared" si="290"/>
        <v>2487914866</v>
      </c>
      <c r="C2670" s="30">
        <v>44758</v>
      </c>
      <c r="D2670" s="18">
        <f t="shared" si="293"/>
        <v>44743</v>
      </c>
      <c r="E2670" s="19" t="str">
        <f>IF(ISERROR(VLOOKUP(C2670,FERIADOS!$A:$B,1,FALSE)),IF(WEEKDAY(C2670)=1,"Dom",IF(WEEKDAY(C2670)=2,"Seg",IF(WEEKDAY(C2670)=3,"Ter",IF(WEEKDAY(C2670)=4,"Qua",IF(WEEKDAY(C2670)=5,"Qui",IF(WEEKDAY(C2670)=6,"Sex","Sab")))))),"Feriado")</f>
        <v>Sab</v>
      </c>
      <c r="F2670" s="32"/>
      <c r="G2670" s="33"/>
      <c r="H2670" s="33"/>
      <c r="I2670" s="33"/>
      <c r="J2670" s="21" t="str">
        <f t="shared" si="291"/>
        <v/>
      </c>
      <c r="K2670" s="21">
        <f t="shared" si="287"/>
        <v>0</v>
      </c>
      <c r="L2670" s="21" t="str">
        <f t="shared" si="288"/>
        <v/>
      </c>
      <c r="M2670" s="22" t="str">
        <f t="shared" si="292"/>
        <v/>
      </c>
      <c r="N2670" s="48"/>
      <c r="O2670" s="54" t="str">
        <f>IF(N2670="","",IFERROR(VLOOKUP(N2670,EMPRESAS!$A:$C,3,FALSE),"NAO CADASTRADA"))</f>
        <v/>
      </c>
      <c r="P2670" s="50"/>
      <c r="Q2670" s="54" t="str">
        <f>IF(P2670="","",IFERROR(VLOOKUP(P2670,ATIVIDADES!$A:$C,3,FALSE),"NAO CADASTRADA"))</f>
        <v/>
      </c>
      <c r="R2670" s="42"/>
      <c r="S2670" s="48"/>
      <c r="T2670" s="54" t="str">
        <f>IF(S2670="","",IFERROR(VLOOKUP(S2670,EMPRESAS!$A:$C,3,FALSE),"NAO CADASTRADA"))</f>
        <v/>
      </c>
      <c r="U2670" s="50"/>
      <c r="V2670" s="54" t="str">
        <f>IF(U2670="","",IFERROR(VLOOKUP(U2670,ATIVIDADES!$A:$C,3,FALSE),"NAO CADASTRADA"))</f>
        <v/>
      </c>
      <c r="W2670" s="42"/>
      <c r="X2670" s="48"/>
      <c r="Y2670" s="54" t="str">
        <f>IF(X2670="","",IFERROR(VLOOKUP(X2670,EMPRESAS!$A:$C,3,FALSE),"NAO CADASTRADA"))</f>
        <v/>
      </c>
      <c r="Z2670" s="50"/>
      <c r="AA2670" s="54" t="str">
        <f>IF(Z2670="","",IFERROR(VLOOKUP(Z2670,ATIVIDADES!$A:$C,3,FALSE),"NAO CADASTRADA"))</f>
        <v/>
      </c>
      <c r="AB2670" s="42"/>
      <c r="AC2670" s="48"/>
      <c r="AD2670" s="54" t="str">
        <f>IF(AC2670="","",IFERROR(VLOOKUP(AC2670,EMPRESAS!$A:$C,3,FALSE),"NAO CADASTRADA"))</f>
        <v/>
      </c>
      <c r="AE2670" s="50"/>
      <c r="AF2670" s="54" t="str">
        <f>IF(AE2670="","",IFERROR(VLOOKUP(AE2670,ATIVIDADES!$A:$C,3,FALSE),"NAO CADASTRADA"))</f>
        <v/>
      </c>
      <c r="AG2670" s="42"/>
      <c r="AH2670" s="48"/>
      <c r="AI2670" s="54" t="str">
        <f>IF(AH2670="","",IFERROR(VLOOKUP(AH2670,EMPRESAS!$A:$C,3,FALSE),"NAO CADASTRADA"))</f>
        <v/>
      </c>
      <c r="AJ2670" s="50"/>
      <c r="AK2670" s="54" t="str">
        <f>IF(AJ2670="","",IFERROR(VLOOKUP(AJ2670,ATIVIDADES!$A:$C,3,FALSE),"NAO CADASTRADA"))</f>
        <v/>
      </c>
      <c r="AL2670" s="42"/>
    </row>
    <row r="2671" spans="1:38" x14ac:dyDescent="0.25">
      <c r="A2671" s="26" t="str">
        <f t="shared" si="289"/>
        <v>OK</v>
      </c>
      <c r="B2671" s="29">
        <f t="shared" si="290"/>
        <v>2487914866</v>
      </c>
      <c r="C2671" s="30">
        <v>44759</v>
      </c>
      <c r="D2671" s="18">
        <f t="shared" si="293"/>
        <v>44743</v>
      </c>
      <c r="E2671" s="19" t="str">
        <f>IF(ISERROR(VLOOKUP(C2671,FERIADOS!$A:$B,1,FALSE)),IF(WEEKDAY(C2671)=1,"Dom",IF(WEEKDAY(C2671)=2,"Seg",IF(WEEKDAY(C2671)=3,"Ter",IF(WEEKDAY(C2671)=4,"Qua",IF(WEEKDAY(C2671)=5,"Qui",IF(WEEKDAY(C2671)=6,"Sex","Sab")))))),"Feriado")</f>
        <v>Dom</v>
      </c>
      <c r="F2671" s="32"/>
      <c r="G2671" s="33"/>
      <c r="H2671" s="33"/>
      <c r="I2671" s="33"/>
      <c r="J2671" s="21" t="str">
        <f t="shared" si="291"/>
        <v/>
      </c>
      <c r="K2671" s="21">
        <f t="shared" si="287"/>
        <v>0</v>
      </c>
      <c r="L2671" s="21" t="str">
        <f t="shared" si="288"/>
        <v/>
      </c>
      <c r="M2671" s="22" t="str">
        <f t="shared" si="292"/>
        <v/>
      </c>
      <c r="N2671" s="48"/>
      <c r="O2671" s="54" t="str">
        <f>IF(N2671="","",IFERROR(VLOOKUP(N2671,EMPRESAS!$A:$C,3,FALSE),"NAO CADASTRADA"))</f>
        <v/>
      </c>
      <c r="P2671" s="50"/>
      <c r="Q2671" s="54" t="str">
        <f>IF(P2671="","",IFERROR(VLOOKUP(P2671,ATIVIDADES!$A:$C,3,FALSE),"NAO CADASTRADA"))</f>
        <v/>
      </c>
      <c r="R2671" s="42"/>
      <c r="S2671" s="48"/>
      <c r="T2671" s="54" t="str">
        <f>IF(S2671="","",IFERROR(VLOOKUP(S2671,EMPRESAS!$A:$C,3,FALSE),"NAO CADASTRADA"))</f>
        <v/>
      </c>
      <c r="U2671" s="50"/>
      <c r="V2671" s="54" t="str">
        <f>IF(U2671="","",IFERROR(VLOOKUP(U2671,ATIVIDADES!$A:$C,3,FALSE),"NAO CADASTRADA"))</f>
        <v/>
      </c>
      <c r="W2671" s="42"/>
      <c r="X2671" s="48"/>
      <c r="Y2671" s="54" t="str">
        <f>IF(X2671="","",IFERROR(VLOOKUP(X2671,EMPRESAS!$A:$C,3,FALSE),"NAO CADASTRADA"))</f>
        <v/>
      </c>
      <c r="Z2671" s="50"/>
      <c r="AA2671" s="54" t="str">
        <f>IF(Z2671="","",IFERROR(VLOOKUP(Z2671,ATIVIDADES!$A:$C,3,FALSE),"NAO CADASTRADA"))</f>
        <v/>
      </c>
      <c r="AB2671" s="42"/>
      <c r="AC2671" s="48"/>
      <c r="AD2671" s="54" t="str">
        <f>IF(AC2671="","",IFERROR(VLOOKUP(AC2671,EMPRESAS!$A:$C,3,FALSE),"NAO CADASTRADA"))</f>
        <v/>
      </c>
      <c r="AE2671" s="50"/>
      <c r="AF2671" s="54" t="str">
        <f>IF(AE2671="","",IFERROR(VLOOKUP(AE2671,ATIVIDADES!$A:$C,3,FALSE),"NAO CADASTRADA"))</f>
        <v/>
      </c>
      <c r="AG2671" s="42"/>
      <c r="AH2671" s="48"/>
      <c r="AI2671" s="54" t="str">
        <f>IF(AH2671="","",IFERROR(VLOOKUP(AH2671,EMPRESAS!$A:$C,3,FALSE),"NAO CADASTRADA"))</f>
        <v/>
      </c>
      <c r="AJ2671" s="50"/>
      <c r="AK2671" s="54" t="str">
        <f>IF(AJ2671="","",IFERROR(VLOOKUP(AJ2671,ATIVIDADES!$A:$C,3,FALSE),"NAO CADASTRADA"))</f>
        <v/>
      </c>
      <c r="AL2671" s="42"/>
    </row>
    <row r="2672" spans="1:38" x14ac:dyDescent="0.25">
      <c r="A2672" s="26" t="str">
        <f t="shared" si="289"/>
        <v>OK</v>
      </c>
      <c r="B2672" s="29">
        <f t="shared" si="290"/>
        <v>2487914866</v>
      </c>
      <c r="C2672" s="30">
        <v>44760</v>
      </c>
      <c r="D2672" s="18">
        <f t="shared" si="293"/>
        <v>44743</v>
      </c>
      <c r="E2672" s="19" t="str">
        <f>IF(ISERROR(VLOOKUP(C2672,FERIADOS!$A:$B,1,FALSE)),IF(WEEKDAY(C2672)=1,"Dom",IF(WEEKDAY(C2672)=2,"Seg",IF(WEEKDAY(C2672)=3,"Ter",IF(WEEKDAY(C2672)=4,"Qua",IF(WEEKDAY(C2672)=5,"Qui",IF(WEEKDAY(C2672)=6,"Sex","Sab")))))),"Feriado")</f>
        <v>Seg</v>
      </c>
      <c r="F2672" s="32">
        <v>0.32291666666666669</v>
      </c>
      <c r="G2672" s="33">
        <v>0.5</v>
      </c>
      <c r="H2672" s="33">
        <v>0.54166666666666663</v>
      </c>
      <c r="I2672" s="33">
        <v>0.7416666666666667</v>
      </c>
      <c r="J2672" s="21">
        <f t="shared" si="291"/>
        <v>0.37708333333333338</v>
      </c>
      <c r="K2672" s="21">
        <f t="shared" si="287"/>
        <v>0.37708333333333333</v>
      </c>
      <c r="L2672" s="21">
        <f t="shared" si="288"/>
        <v>1.0416666666666685E-2</v>
      </c>
      <c r="M2672" s="22">
        <f t="shared" si="292"/>
        <v>0</v>
      </c>
      <c r="N2672" s="48">
        <v>4</v>
      </c>
      <c r="O2672" s="54" t="str">
        <f>IF(N2672="","",IFERROR(VLOOKUP(N2672,EMPRESAS!$A:$C,3,FALSE),"NAO CADASTRADA"))</f>
        <v>CPSA</v>
      </c>
      <c r="P2672" s="50">
        <v>52</v>
      </c>
      <c r="Q2672" s="54" t="str">
        <f>IF(P2672="","",IFERROR(VLOOKUP(P2672,ATIVIDADES!$A:$C,3,FALSE),"NAO CADASTRADA"))</f>
        <v xml:space="preserve">REVISÃO DPTO PESSOAL </v>
      </c>
      <c r="R2672" s="42">
        <v>8.3333333333333329E-2</v>
      </c>
      <c r="S2672" s="48">
        <v>1</v>
      </c>
      <c r="T2672" s="54" t="str">
        <f>IF(S2672="","",IFERROR(VLOOKUP(S2672,EMPRESAS!$A:$C,3,FALSE),"NAO CADASTRADA"))</f>
        <v>INTELLI</v>
      </c>
      <c r="U2672" s="50">
        <v>52</v>
      </c>
      <c r="V2672" s="54" t="str">
        <f>IF(U2672="","",IFERROR(VLOOKUP(U2672,ATIVIDADES!$A:$C,3,FALSE),"NAO CADASTRADA"))</f>
        <v xml:space="preserve">REVISÃO DPTO PESSOAL </v>
      </c>
      <c r="W2672" s="42">
        <v>0.29375000000000001</v>
      </c>
      <c r="X2672" s="48"/>
      <c r="Y2672" s="54" t="str">
        <f>IF(X2672="","",IFERROR(VLOOKUP(X2672,EMPRESAS!$A:$C,3,FALSE),"NAO CADASTRADA"))</f>
        <v/>
      </c>
      <c r="Z2672" s="50"/>
      <c r="AA2672" s="54" t="str">
        <f>IF(Z2672="","",IFERROR(VLOOKUP(Z2672,ATIVIDADES!$A:$C,3,FALSE),"NAO CADASTRADA"))</f>
        <v/>
      </c>
      <c r="AB2672" s="42"/>
      <c r="AC2672" s="48"/>
      <c r="AD2672" s="54" t="str">
        <f>IF(AC2672="","",IFERROR(VLOOKUP(AC2672,EMPRESAS!$A:$C,3,FALSE),"NAO CADASTRADA"))</f>
        <v/>
      </c>
      <c r="AE2672" s="50"/>
      <c r="AF2672" s="54" t="str">
        <f>IF(AE2672="","",IFERROR(VLOOKUP(AE2672,ATIVIDADES!$A:$C,3,FALSE),"NAO CADASTRADA"))</f>
        <v/>
      </c>
      <c r="AG2672" s="42"/>
      <c r="AH2672" s="48"/>
      <c r="AI2672" s="54" t="str">
        <f>IF(AH2672="","",IFERROR(VLOOKUP(AH2672,EMPRESAS!$A:$C,3,FALSE),"NAO CADASTRADA"))</f>
        <v/>
      </c>
      <c r="AJ2672" s="50"/>
      <c r="AK2672" s="54" t="str">
        <f>IF(AJ2672="","",IFERROR(VLOOKUP(AJ2672,ATIVIDADES!$A:$C,3,FALSE),"NAO CADASTRADA"))</f>
        <v/>
      </c>
      <c r="AL2672" s="42"/>
    </row>
    <row r="2673" spans="1:38" x14ac:dyDescent="0.25">
      <c r="A2673" s="26" t="str">
        <f t="shared" si="289"/>
        <v>OK</v>
      </c>
      <c r="B2673" s="29">
        <f t="shared" si="290"/>
        <v>2487914866</v>
      </c>
      <c r="C2673" s="30">
        <v>44761</v>
      </c>
      <c r="D2673" s="18">
        <f t="shared" si="293"/>
        <v>44743</v>
      </c>
      <c r="E2673" s="19" t="str">
        <f>IF(ISERROR(VLOOKUP(C2673,FERIADOS!$A:$B,1,FALSE)),IF(WEEKDAY(C2673)=1,"Dom",IF(WEEKDAY(C2673)=2,"Seg",IF(WEEKDAY(C2673)=3,"Ter",IF(WEEKDAY(C2673)=4,"Qua",IF(WEEKDAY(C2673)=5,"Qui",IF(WEEKDAY(C2673)=6,"Sex","Sab")))))),"Feriado")</f>
        <v>Ter</v>
      </c>
      <c r="F2673" s="32">
        <v>0.32291666666666669</v>
      </c>
      <c r="G2673" s="33">
        <v>0.5</v>
      </c>
      <c r="H2673" s="33">
        <v>0.54166666666666663</v>
      </c>
      <c r="I2673" s="33">
        <v>0.7416666666666667</v>
      </c>
      <c r="J2673" s="21">
        <f t="shared" si="291"/>
        <v>0.37708333333333338</v>
      </c>
      <c r="K2673" s="21">
        <f t="shared" si="287"/>
        <v>0.37708333333333333</v>
      </c>
      <c r="L2673" s="21">
        <f t="shared" si="288"/>
        <v>1.0416666666666685E-2</v>
      </c>
      <c r="M2673" s="22">
        <f t="shared" si="292"/>
        <v>0</v>
      </c>
      <c r="N2673" s="48">
        <v>1</v>
      </c>
      <c r="O2673" s="54" t="str">
        <f>IF(N2673="","",IFERROR(VLOOKUP(N2673,EMPRESAS!$A:$C,3,FALSE),"NAO CADASTRADA"))</f>
        <v>INTELLI</v>
      </c>
      <c r="P2673" s="50">
        <v>52</v>
      </c>
      <c r="Q2673" s="54" t="str">
        <f>IF(P2673="","",IFERROR(VLOOKUP(P2673,ATIVIDADES!$A:$C,3,FALSE),"NAO CADASTRADA"))</f>
        <v xml:space="preserve">REVISÃO DPTO PESSOAL </v>
      </c>
      <c r="R2673" s="42">
        <v>0.2673611111111111</v>
      </c>
      <c r="S2673" s="48">
        <v>4</v>
      </c>
      <c r="T2673" s="54" t="str">
        <f>IF(S2673="","",IFERROR(VLOOKUP(S2673,EMPRESAS!$A:$C,3,FALSE),"NAO CADASTRADA"))</f>
        <v>CPSA</v>
      </c>
      <c r="U2673" s="50">
        <v>52</v>
      </c>
      <c r="V2673" s="54" t="str">
        <f>IF(U2673="","",IFERROR(VLOOKUP(U2673,ATIVIDADES!$A:$C,3,FALSE),"NAO CADASTRADA"))</f>
        <v xml:space="preserve">REVISÃO DPTO PESSOAL </v>
      </c>
      <c r="W2673" s="42">
        <v>0.10972222222222222</v>
      </c>
      <c r="X2673" s="48"/>
      <c r="Y2673" s="54" t="str">
        <f>IF(X2673="","",IFERROR(VLOOKUP(X2673,EMPRESAS!$A:$C,3,FALSE),"NAO CADASTRADA"))</f>
        <v/>
      </c>
      <c r="Z2673" s="50"/>
      <c r="AA2673" s="54" t="str">
        <f>IF(Z2673="","",IFERROR(VLOOKUP(Z2673,ATIVIDADES!$A:$C,3,FALSE),"NAO CADASTRADA"))</f>
        <v/>
      </c>
      <c r="AB2673" s="42"/>
      <c r="AC2673" s="48"/>
      <c r="AD2673" s="54" t="str">
        <f>IF(AC2673="","",IFERROR(VLOOKUP(AC2673,EMPRESAS!$A:$C,3,FALSE),"NAO CADASTRADA"))</f>
        <v/>
      </c>
      <c r="AE2673" s="50"/>
      <c r="AF2673" s="54" t="str">
        <f>IF(AE2673="","",IFERROR(VLOOKUP(AE2673,ATIVIDADES!$A:$C,3,FALSE),"NAO CADASTRADA"))</f>
        <v/>
      </c>
      <c r="AG2673" s="42"/>
      <c r="AH2673" s="48"/>
      <c r="AI2673" s="54" t="str">
        <f>IF(AH2673="","",IFERROR(VLOOKUP(AH2673,EMPRESAS!$A:$C,3,FALSE),"NAO CADASTRADA"))</f>
        <v/>
      </c>
      <c r="AJ2673" s="50"/>
      <c r="AK2673" s="54" t="str">
        <f>IF(AJ2673="","",IFERROR(VLOOKUP(AJ2673,ATIVIDADES!$A:$C,3,FALSE),"NAO CADASTRADA"))</f>
        <v/>
      </c>
      <c r="AL2673" s="42"/>
    </row>
    <row r="2674" spans="1:38" x14ac:dyDescent="0.25">
      <c r="A2674" s="26" t="str">
        <f t="shared" si="289"/>
        <v>OK</v>
      </c>
      <c r="B2674" s="29">
        <f t="shared" si="290"/>
        <v>2487914866</v>
      </c>
      <c r="C2674" s="30">
        <v>44762</v>
      </c>
      <c r="D2674" s="18">
        <f t="shared" si="293"/>
        <v>44743</v>
      </c>
      <c r="E2674" s="19" t="str">
        <f>IF(ISERROR(VLOOKUP(C2674,FERIADOS!$A:$B,1,FALSE)),IF(WEEKDAY(C2674)=1,"Dom",IF(WEEKDAY(C2674)=2,"Seg",IF(WEEKDAY(C2674)=3,"Ter",IF(WEEKDAY(C2674)=4,"Qua",IF(WEEKDAY(C2674)=5,"Qui",IF(WEEKDAY(C2674)=6,"Sex","Sab")))))),"Feriado")</f>
        <v>Qua</v>
      </c>
      <c r="F2674" s="32">
        <v>0.32291666666666669</v>
      </c>
      <c r="G2674" s="33">
        <v>0.5</v>
      </c>
      <c r="H2674" s="33">
        <v>0.54166666666666663</v>
      </c>
      <c r="I2674" s="33">
        <v>0.7416666666666667</v>
      </c>
      <c r="J2674" s="21">
        <f t="shared" si="291"/>
        <v>0.37708333333333338</v>
      </c>
      <c r="K2674" s="21">
        <f t="shared" si="287"/>
        <v>0.37708333333333333</v>
      </c>
      <c r="L2674" s="21">
        <f t="shared" si="288"/>
        <v>1.0416666666666685E-2</v>
      </c>
      <c r="M2674" s="22">
        <f t="shared" si="292"/>
        <v>0</v>
      </c>
      <c r="N2674" s="48">
        <v>4</v>
      </c>
      <c r="O2674" s="54" t="str">
        <f>IF(N2674="","",IFERROR(VLOOKUP(N2674,EMPRESAS!$A:$C,3,FALSE),"NAO CADASTRADA"))</f>
        <v>CPSA</v>
      </c>
      <c r="P2674" s="50">
        <v>77</v>
      </c>
      <c r="Q2674" s="54" t="str">
        <f>IF(P2674="","",IFERROR(VLOOKUP(P2674,ATIVIDADES!$A:$C,3,FALSE),"NAO CADASTRADA"))</f>
        <v>OBRAS</v>
      </c>
      <c r="R2674" s="42">
        <v>2.0833333333333332E-2</v>
      </c>
      <c r="S2674" s="48">
        <v>4</v>
      </c>
      <c r="T2674" s="54" t="str">
        <f>IF(S2674="","",IFERROR(VLOOKUP(S2674,EMPRESAS!$A:$C,3,FALSE),"NAO CADASTRADA"))</f>
        <v>CPSA</v>
      </c>
      <c r="U2674" s="50">
        <v>52</v>
      </c>
      <c r="V2674" s="54" t="str">
        <f>IF(U2674="","",IFERROR(VLOOKUP(U2674,ATIVIDADES!$A:$C,3,FALSE),"NAO CADASTRADA"))</f>
        <v xml:space="preserve">REVISÃO DPTO PESSOAL </v>
      </c>
      <c r="W2674" s="42">
        <v>0.11458333333333333</v>
      </c>
      <c r="X2674" s="48">
        <v>1</v>
      </c>
      <c r="Y2674" s="54" t="str">
        <f>IF(X2674="","",IFERROR(VLOOKUP(X2674,EMPRESAS!$A:$C,3,FALSE),"NAO CADASTRADA"))</f>
        <v>INTELLI</v>
      </c>
      <c r="Z2674" s="50">
        <v>52</v>
      </c>
      <c r="AA2674" s="54" t="str">
        <f>IF(Z2674="","",IFERROR(VLOOKUP(Z2674,ATIVIDADES!$A:$C,3,FALSE),"NAO CADASTRADA"))</f>
        <v xml:space="preserve">REVISÃO DPTO PESSOAL </v>
      </c>
      <c r="AB2674" s="42">
        <v>0.24166666666666667</v>
      </c>
      <c r="AC2674" s="48"/>
      <c r="AD2674" s="54" t="str">
        <f>IF(AC2674="","",IFERROR(VLOOKUP(AC2674,EMPRESAS!$A:$C,3,FALSE),"NAO CADASTRADA"))</f>
        <v/>
      </c>
      <c r="AE2674" s="50"/>
      <c r="AF2674" s="54" t="str">
        <f>IF(AE2674="","",IFERROR(VLOOKUP(AE2674,ATIVIDADES!$A:$C,3,FALSE),"NAO CADASTRADA"))</f>
        <v/>
      </c>
      <c r="AG2674" s="42"/>
      <c r="AH2674" s="48"/>
      <c r="AI2674" s="54" t="str">
        <f>IF(AH2674="","",IFERROR(VLOOKUP(AH2674,EMPRESAS!$A:$C,3,FALSE),"NAO CADASTRADA"))</f>
        <v/>
      </c>
      <c r="AJ2674" s="50"/>
      <c r="AK2674" s="54" t="str">
        <f>IF(AJ2674="","",IFERROR(VLOOKUP(AJ2674,ATIVIDADES!$A:$C,3,FALSE),"NAO CADASTRADA"))</f>
        <v/>
      </c>
      <c r="AL2674" s="42"/>
    </row>
    <row r="2675" spans="1:38" x14ac:dyDescent="0.25">
      <c r="A2675" s="26" t="str">
        <f t="shared" si="289"/>
        <v>OK</v>
      </c>
      <c r="B2675" s="29">
        <f t="shared" si="290"/>
        <v>2487914866</v>
      </c>
      <c r="C2675" s="30">
        <v>44763</v>
      </c>
      <c r="D2675" s="18">
        <f t="shared" si="293"/>
        <v>44743</v>
      </c>
      <c r="E2675" s="19" t="str">
        <f>IF(ISERROR(VLOOKUP(C2675,FERIADOS!$A:$B,1,FALSE)),IF(WEEKDAY(C2675)=1,"Dom",IF(WEEKDAY(C2675)=2,"Seg",IF(WEEKDAY(C2675)=3,"Ter",IF(WEEKDAY(C2675)=4,"Qua",IF(WEEKDAY(C2675)=5,"Qui",IF(WEEKDAY(C2675)=6,"Sex","Sab")))))),"Feriado")</f>
        <v>Qui</v>
      </c>
      <c r="F2675" s="32">
        <v>0.32291666666666669</v>
      </c>
      <c r="G2675" s="33">
        <v>0.5</v>
      </c>
      <c r="H2675" s="33">
        <v>0.54166666666666663</v>
      </c>
      <c r="I2675" s="33">
        <v>0.7416666666666667</v>
      </c>
      <c r="J2675" s="21">
        <f t="shared" si="291"/>
        <v>0.37708333333333338</v>
      </c>
      <c r="K2675" s="21">
        <f t="shared" si="287"/>
        <v>0.37708333333333333</v>
      </c>
      <c r="L2675" s="21">
        <f t="shared" si="288"/>
        <v>1.0416666666666685E-2</v>
      </c>
      <c r="M2675" s="22">
        <f t="shared" si="292"/>
        <v>0</v>
      </c>
      <c r="N2675" s="48">
        <v>1</v>
      </c>
      <c r="O2675" s="54" t="str">
        <f>IF(N2675="","",IFERROR(VLOOKUP(N2675,EMPRESAS!$A:$C,3,FALSE),"NAO CADASTRADA"))</f>
        <v>INTELLI</v>
      </c>
      <c r="P2675" s="50">
        <v>52</v>
      </c>
      <c r="Q2675" s="54" t="str">
        <f>IF(P2675="","",IFERROR(VLOOKUP(P2675,ATIVIDADES!$A:$C,3,FALSE),"NAO CADASTRADA"))</f>
        <v xml:space="preserve">REVISÃO DPTO PESSOAL </v>
      </c>
      <c r="R2675" s="42">
        <v>0.16666666666666666</v>
      </c>
      <c r="S2675" s="48">
        <v>4</v>
      </c>
      <c r="T2675" s="54" t="str">
        <f>IF(S2675="","",IFERROR(VLOOKUP(S2675,EMPRESAS!$A:$C,3,FALSE),"NAO CADASTRADA"))</f>
        <v>CPSA</v>
      </c>
      <c r="U2675" s="50">
        <v>52</v>
      </c>
      <c r="V2675" s="54" t="str">
        <f>IF(U2675="","",IFERROR(VLOOKUP(U2675,ATIVIDADES!$A:$C,3,FALSE),"NAO CADASTRADA"))</f>
        <v xml:space="preserve">REVISÃO DPTO PESSOAL </v>
      </c>
      <c r="W2675" s="42">
        <v>0.21041666666666667</v>
      </c>
      <c r="X2675" s="48"/>
      <c r="Y2675" s="54" t="str">
        <f>IF(X2675="","",IFERROR(VLOOKUP(X2675,EMPRESAS!$A:$C,3,FALSE),"NAO CADASTRADA"))</f>
        <v/>
      </c>
      <c r="Z2675" s="50"/>
      <c r="AA2675" s="54" t="str">
        <f>IF(Z2675="","",IFERROR(VLOOKUP(Z2675,ATIVIDADES!$A:$C,3,FALSE),"NAO CADASTRADA"))</f>
        <v/>
      </c>
      <c r="AB2675" s="42"/>
      <c r="AC2675" s="48"/>
      <c r="AD2675" s="54" t="str">
        <f>IF(AC2675="","",IFERROR(VLOOKUP(AC2675,EMPRESAS!$A:$C,3,FALSE),"NAO CADASTRADA"))</f>
        <v/>
      </c>
      <c r="AE2675" s="50"/>
      <c r="AF2675" s="54" t="str">
        <f>IF(AE2675="","",IFERROR(VLOOKUP(AE2675,ATIVIDADES!$A:$C,3,FALSE),"NAO CADASTRADA"))</f>
        <v/>
      </c>
      <c r="AG2675" s="42"/>
      <c r="AH2675" s="48"/>
      <c r="AI2675" s="54" t="str">
        <f>IF(AH2675="","",IFERROR(VLOOKUP(AH2675,EMPRESAS!$A:$C,3,FALSE),"NAO CADASTRADA"))</f>
        <v/>
      </c>
      <c r="AJ2675" s="50"/>
      <c r="AK2675" s="54" t="str">
        <f>IF(AJ2675="","",IFERROR(VLOOKUP(AJ2675,ATIVIDADES!$A:$C,3,FALSE),"NAO CADASTRADA"))</f>
        <v/>
      </c>
      <c r="AL2675" s="42"/>
    </row>
    <row r="2676" spans="1:38" x14ac:dyDescent="0.25">
      <c r="A2676" s="26" t="str">
        <f t="shared" si="289"/>
        <v>OK</v>
      </c>
      <c r="B2676" s="29">
        <f t="shared" si="290"/>
        <v>2487914866</v>
      </c>
      <c r="C2676" s="30">
        <v>44764</v>
      </c>
      <c r="D2676" s="18">
        <f t="shared" si="293"/>
        <v>44743</v>
      </c>
      <c r="E2676" s="19" t="str">
        <f>IF(ISERROR(VLOOKUP(C2676,FERIADOS!$A:$B,1,FALSE)),IF(WEEKDAY(C2676)=1,"Dom",IF(WEEKDAY(C2676)=2,"Seg",IF(WEEKDAY(C2676)=3,"Ter",IF(WEEKDAY(C2676)=4,"Qua",IF(WEEKDAY(C2676)=5,"Qui",IF(WEEKDAY(C2676)=6,"Sex","Sab")))))),"Feriado")</f>
        <v>Sex</v>
      </c>
      <c r="F2676" s="32">
        <v>0.32291666666666669</v>
      </c>
      <c r="G2676" s="33">
        <v>0.5</v>
      </c>
      <c r="H2676" s="33">
        <v>0.54166666666666663</v>
      </c>
      <c r="I2676" s="33">
        <v>0.68958333333333333</v>
      </c>
      <c r="J2676" s="21">
        <f t="shared" si="291"/>
        <v>0.32500000000000001</v>
      </c>
      <c r="K2676" s="21">
        <f t="shared" si="287"/>
        <v>0.32499999999999996</v>
      </c>
      <c r="L2676" s="21">
        <f t="shared" si="288"/>
        <v>0</v>
      </c>
      <c r="M2676" s="22">
        <f t="shared" si="292"/>
        <v>4.1666666666666685E-2</v>
      </c>
      <c r="N2676" s="48">
        <v>50</v>
      </c>
      <c r="O2676" s="54" t="str">
        <f>IF(N2676="","",IFERROR(VLOOKUP(N2676,EMPRESAS!$A:$C,3,FALSE),"NAO CADASTRADA"))</f>
        <v>SIMIONATO</v>
      </c>
      <c r="P2676" s="50">
        <v>51</v>
      </c>
      <c r="Q2676" s="54" t="str">
        <f>IF(P2676="","",IFERROR(VLOOKUP(P2676,ATIVIDADES!$A:$C,3,FALSE),"NAO CADASTRADA"))</f>
        <v>REUNIÃO RH</v>
      </c>
      <c r="R2676" s="42">
        <v>0.11805555555555557</v>
      </c>
      <c r="S2676" s="48">
        <v>6</v>
      </c>
      <c r="T2676" s="54" t="str">
        <f>IF(S2676="","",IFERROR(VLOOKUP(S2676,EMPRESAS!$A:$C,3,FALSE),"NAO CADASTRADA"))</f>
        <v>ANHANGUERA</v>
      </c>
      <c r="U2676" s="50">
        <v>52</v>
      </c>
      <c r="V2676" s="54" t="str">
        <f>IF(U2676="","",IFERROR(VLOOKUP(U2676,ATIVIDADES!$A:$C,3,FALSE),"NAO CADASTRADA"))</f>
        <v xml:space="preserve">REVISÃO DPTO PESSOAL </v>
      </c>
      <c r="W2676" s="42">
        <v>0.11666666666666665</v>
      </c>
      <c r="X2676" s="48">
        <v>4</v>
      </c>
      <c r="Y2676" s="54" t="str">
        <f>IF(X2676="","",IFERROR(VLOOKUP(X2676,EMPRESAS!$A:$C,3,FALSE),"NAO CADASTRADA"))</f>
        <v>CPSA</v>
      </c>
      <c r="Z2676" s="50">
        <v>51</v>
      </c>
      <c r="AA2676" s="54" t="str">
        <f>IF(Z2676="","",IFERROR(VLOOKUP(Z2676,ATIVIDADES!$A:$C,3,FALSE),"NAO CADASTRADA"))</f>
        <v>REUNIÃO RH</v>
      </c>
      <c r="AB2676" s="42">
        <v>2.0833333333333332E-2</v>
      </c>
      <c r="AC2676" s="48">
        <v>50</v>
      </c>
      <c r="AD2676" s="54" t="str">
        <f>IF(AC2676="","",IFERROR(VLOOKUP(AC2676,EMPRESAS!$A:$C,3,FALSE),"NAO CADASTRADA"))</f>
        <v>SIMIONATO</v>
      </c>
      <c r="AE2676" s="50">
        <v>54</v>
      </c>
      <c r="AF2676" s="54" t="str">
        <f>IF(AE2676="","",IFERROR(VLOOKUP(AE2676,ATIVIDADES!$A:$C,3,FALSE),"NAO CADASTRADA"))</f>
        <v>MÉDICO</v>
      </c>
      <c r="AG2676" s="42">
        <v>6.9444444444444434E-2</v>
      </c>
      <c r="AH2676" s="48"/>
      <c r="AI2676" s="54" t="str">
        <f>IF(AH2676="","",IFERROR(VLOOKUP(AH2676,EMPRESAS!$A:$C,3,FALSE),"NAO CADASTRADA"))</f>
        <v/>
      </c>
      <c r="AJ2676" s="50"/>
      <c r="AK2676" s="54" t="str">
        <f>IF(AJ2676="","",IFERROR(VLOOKUP(AJ2676,ATIVIDADES!$A:$C,3,FALSE),"NAO CADASTRADA"))</f>
        <v/>
      </c>
      <c r="AL2676" s="42"/>
    </row>
    <row r="2677" spans="1:38" x14ac:dyDescent="0.25">
      <c r="A2677" s="26" t="str">
        <f t="shared" si="289"/>
        <v>OK</v>
      </c>
      <c r="B2677" s="29">
        <f t="shared" si="290"/>
        <v>2487914866</v>
      </c>
      <c r="C2677" s="30">
        <v>44765</v>
      </c>
      <c r="D2677" s="18">
        <f t="shared" si="293"/>
        <v>44743</v>
      </c>
      <c r="E2677" s="19" t="str">
        <f>IF(ISERROR(VLOOKUP(C2677,FERIADOS!$A:$B,1,FALSE)),IF(WEEKDAY(C2677)=1,"Dom",IF(WEEKDAY(C2677)=2,"Seg",IF(WEEKDAY(C2677)=3,"Ter",IF(WEEKDAY(C2677)=4,"Qua",IF(WEEKDAY(C2677)=5,"Qui",IF(WEEKDAY(C2677)=6,"Sex","Sab")))))),"Feriado")</f>
        <v>Sab</v>
      </c>
      <c r="F2677" s="32"/>
      <c r="G2677" s="33"/>
      <c r="H2677" s="33"/>
      <c r="I2677" s="33"/>
      <c r="J2677" s="21" t="str">
        <f t="shared" si="291"/>
        <v/>
      </c>
      <c r="K2677" s="21">
        <f t="shared" si="287"/>
        <v>0</v>
      </c>
      <c r="L2677" s="21" t="str">
        <f t="shared" si="288"/>
        <v/>
      </c>
      <c r="M2677" s="22" t="str">
        <f t="shared" si="292"/>
        <v/>
      </c>
      <c r="N2677" s="48"/>
      <c r="O2677" s="54" t="str">
        <f>IF(N2677="","",IFERROR(VLOOKUP(N2677,EMPRESAS!$A:$C,3,FALSE),"NAO CADASTRADA"))</f>
        <v/>
      </c>
      <c r="P2677" s="50"/>
      <c r="Q2677" s="54" t="str">
        <f>IF(P2677="","",IFERROR(VLOOKUP(P2677,ATIVIDADES!$A:$C,3,FALSE),"NAO CADASTRADA"))</f>
        <v/>
      </c>
      <c r="R2677" s="42"/>
      <c r="S2677" s="48"/>
      <c r="T2677" s="54" t="str">
        <f>IF(S2677="","",IFERROR(VLOOKUP(S2677,EMPRESAS!$A:$C,3,FALSE),"NAO CADASTRADA"))</f>
        <v/>
      </c>
      <c r="U2677" s="50"/>
      <c r="V2677" s="54" t="str">
        <f>IF(U2677="","",IFERROR(VLOOKUP(U2677,ATIVIDADES!$A:$C,3,FALSE),"NAO CADASTRADA"))</f>
        <v/>
      </c>
      <c r="W2677" s="42"/>
      <c r="X2677" s="48"/>
      <c r="Y2677" s="54" t="str">
        <f>IF(X2677="","",IFERROR(VLOOKUP(X2677,EMPRESAS!$A:$C,3,FALSE),"NAO CADASTRADA"))</f>
        <v/>
      </c>
      <c r="Z2677" s="50"/>
      <c r="AA2677" s="54" t="str">
        <f>IF(Z2677="","",IFERROR(VLOOKUP(Z2677,ATIVIDADES!$A:$C,3,FALSE),"NAO CADASTRADA"))</f>
        <v/>
      </c>
      <c r="AB2677" s="42"/>
      <c r="AC2677" s="48"/>
      <c r="AD2677" s="54" t="str">
        <f>IF(AC2677="","",IFERROR(VLOOKUP(AC2677,EMPRESAS!$A:$C,3,FALSE),"NAO CADASTRADA"))</f>
        <v/>
      </c>
      <c r="AE2677" s="50"/>
      <c r="AF2677" s="54" t="str">
        <f>IF(AE2677="","",IFERROR(VLOOKUP(AE2677,ATIVIDADES!$A:$C,3,FALSE),"NAO CADASTRADA"))</f>
        <v/>
      </c>
      <c r="AG2677" s="42"/>
      <c r="AH2677" s="48"/>
      <c r="AI2677" s="54" t="str">
        <f>IF(AH2677="","",IFERROR(VLOOKUP(AH2677,EMPRESAS!$A:$C,3,FALSE),"NAO CADASTRADA"))</f>
        <v/>
      </c>
      <c r="AJ2677" s="50"/>
      <c r="AK2677" s="54" t="str">
        <f>IF(AJ2677="","",IFERROR(VLOOKUP(AJ2677,ATIVIDADES!$A:$C,3,FALSE),"NAO CADASTRADA"))</f>
        <v/>
      </c>
      <c r="AL2677" s="42"/>
    </row>
    <row r="2678" spans="1:38" x14ac:dyDescent="0.25">
      <c r="A2678" s="26" t="str">
        <f t="shared" si="289"/>
        <v>OK</v>
      </c>
      <c r="B2678" s="29">
        <f t="shared" si="290"/>
        <v>2487914866</v>
      </c>
      <c r="C2678" s="30">
        <v>44766</v>
      </c>
      <c r="D2678" s="18">
        <f t="shared" si="293"/>
        <v>44743</v>
      </c>
      <c r="E2678" s="19" t="str">
        <f>IF(ISERROR(VLOOKUP(C2678,FERIADOS!$A:$B,1,FALSE)),IF(WEEKDAY(C2678)=1,"Dom",IF(WEEKDAY(C2678)=2,"Seg",IF(WEEKDAY(C2678)=3,"Ter",IF(WEEKDAY(C2678)=4,"Qua",IF(WEEKDAY(C2678)=5,"Qui",IF(WEEKDAY(C2678)=6,"Sex","Sab")))))),"Feriado")</f>
        <v>Dom</v>
      </c>
      <c r="F2678" s="32"/>
      <c r="G2678" s="33"/>
      <c r="H2678" s="33"/>
      <c r="I2678" s="33"/>
      <c r="J2678" s="21" t="str">
        <f t="shared" si="291"/>
        <v/>
      </c>
      <c r="K2678" s="21">
        <f t="shared" si="287"/>
        <v>0</v>
      </c>
      <c r="L2678" s="21" t="str">
        <f t="shared" si="288"/>
        <v/>
      </c>
      <c r="M2678" s="22" t="str">
        <f t="shared" si="292"/>
        <v/>
      </c>
      <c r="N2678" s="48"/>
      <c r="O2678" s="54" t="str">
        <f>IF(N2678="","",IFERROR(VLOOKUP(N2678,EMPRESAS!$A:$C,3,FALSE),"NAO CADASTRADA"))</f>
        <v/>
      </c>
      <c r="P2678" s="50"/>
      <c r="Q2678" s="54" t="str">
        <f>IF(P2678="","",IFERROR(VLOOKUP(P2678,ATIVIDADES!$A:$C,3,FALSE),"NAO CADASTRADA"))</f>
        <v/>
      </c>
      <c r="R2678" s="42"/>
      <c r="S2678" s="48"/>
      <c r="T2678" s="54" t="str">
        <f>IF(S2678="","",IFERROR(VLOOKUP(S2678,EMPRESAS!$A:$C,3,FALSE),"NAO CADASTRADA"))</f>
        <v/>
      </c>
      <c r="U2678" s="50"/>
      <c r="V2678" s="54" t="str">
        <f>IF(U2678="","",IFERROR(VLOOKUP(U2678,ATIVIDADES!$A:$C,3,FALSE),"NAO CADASTRADA"))</f>
        <v/>
      </c>
      <c r="W2678" s="42"/>
      <c r="X2678" s="48"/>
      <c r="Y2678" s="54" t="str">
        <f>IF(X2678="","",IFERROR(VLOOKUP(X2678,EMPRESAS!$A:$C,3,FALSE),"NAO CADASTRADA"))</f>
        <v/>
      </c>
      <c r="Z2678" s="50"/>
      <c r="AA2678" s="54" t="str">
        <f>IF(Z2678="","",IFERROR(VLOOKUP(Z2678,ATIVIDADES!$A:$C,3,FALSE),"NAO CADASTRADA"))</f>
        <v/>
      </c>
      <c r="AB2678" s="42"/>
      <c r="AC2678" s="48"/>
      <c r="AD2678" s="54" t="str">
        <f>IF(AC2678="","",IFERROR(VLOOKUP(AC2678,EMPRESAS!$A:$C,3,FALSE),"NAO CADASTRADA"))</f>
        <v/>
      </c>
      <c r="AE2678" s="50"/>
      <c r="AF2678" s="54" t="str">
        <f>IF(AE2678="","",IFERROR(VLOOKUP(AE2678,ATIVIDADES!$A:$C,3,FALSE),"NAO CADASTRADA"))</f>
        <v/>
      </c>
      <c r="AG2678" s="42"/>
      <c r="AH2678" s="48"/>
      <c r="AI2678" s="54" t="str">
        <f>IF(AH2678="","",IFERROR(VLOOKUP(AH2678,EMPRESAS!$A:$C,3,FALSE),"NAO CADASTRADA"))</f>
        <v/>
      </c>
      <c r="AJ2678" s="50"/>
      <c r="AK2678" s="54" t="str">
        <f>IF(AJ2678="","",IFERROR(VLOOKUP(AJ2678,ATIVIDADES!$A:$C,3,FALSE),"NAO CADASTRADA"))</f>
        <v/>
      </c>
      <c r="AL2678" s="42"/>
    </row>
    <row r="2679" spans="1:38" x14ac:dyDescent="0.25">
      <c r="A2679" s="26" t="str">
        <f t="shared" si="289"/>
        <v>OK</v>
      </c>
      <c r="B2679" s="29">
        <f t="shared" si="290"/>
        <v>2487914866</v>
      </c>
      <c r="C2679" s="30">
        <v>44767</v>
      </c>
      <c r="D2679" s="18">
        <f t="shared" si="293"/>
        <v>44743</v>
      </c>
      <c r="E2679" s="19" t="str">
        <f>IF(ISERROR(VLOOKUP(C2679,FERIADOS!$A:$B,1,FALSE)),IF(WEEKDAY(C2679)=1,"Dom",IF(WEEKDAY(C2679)=2,"Seg",IF(WEEKDAY(C2679)=3,"Ter",IF(WEEKDAY(C2679)=4,"Qua",IF(WEEKDAY(C2679)=5,"Qui",IF(WEEKDAY(C2679)=6,"Sex","Sab")))))),"Feriado")</f>
        <v>Seg</v>
      </c>
      <c r="F2679" s="32">
        <v>0.32291666666666669</v>
      </c>
      <c r="G2679" s="33">
        <v>0.5</v>
      </c>
      <c r="H2679" s="33">
        <v>0.54166666666666663</v>
      </c>
      <c r="I2679" s="33">
        <v>0.7416666666666667</v>
      </c>
      <c r="J2679" s="21">
        <f t="shared" si="291"/>
        <v>0.37708333333333338</v>
      </c>
      <c r="K2679" s="21">
        <f t="shared" si="287"/>
        <v>0.37708333333333333</v>
      </c>
      <c r="L2679" s="21">
        <f t="shared" si="288"/>
        <v>1.0416666666666685E-2</v>
      </c>
      <c r="M2679" s="22">
        <f t="shared" si="292"/>
        <v>0</v>
      </c>
      <c r="N2679" s="48">
        <v>6</v>
      </c>
      <c r="O2679" s="54" t="str">
        <f>IF(N2679="","",IFERROR(VLOOKUP(N2679,EMPRESAS!$A:$C,3,FALSE),"NAO CADASTRADA"))</f>
        <v>ANHANGUERA</v>
      </c>
      <c r="P2679" s="50">
        <v>52</v>
      </c>
      <c r="Q2679" s="54" t="str">
        <f>IF(P2679="","",IFERROR(VLOOKUP(P2679,ATIVIDADES!$A:$C,3,FALSE),"NAO CADASTRADA"))</f>
        <v xml:space="preserve">REVISÃO DPTO PESSOAL </v>
      </c>
      <c r="R2679" s="42">
        <v>0.11458333333333333</v>
      </c>
      <c r="S2679" s="48">
        <v>1</v>
      </c>
      <c r="T2679" s="54" t="str">
        <f>IF(S2679="","",IFERROR(VLOOKUP(S2679,EMPRESAS!$A:$C,3,FALSE),"NAO CADASTRADA"))</f>
        <v>INTELLI</v>
      </c>
      <c r="U2679" s="50">
        <v>52</v>
      </c>
      <c r="V2679" s="54" t="str">
        <f>IF(U2679="","",IFERROR(VLOOKUP(U2679,ATIVIDADES!$A:$C,3,FALSE),"NAO CADASTRADA"))</f>
        <v xml:space="preserve">REVISÃO DPTO PESSOAL </v>
      </c>
      <c r="W2679" s="42">
        <v>0.1875</v>
      </c>
      <c r="X2679" s="48">
        <v>4</v>
      </c>
      <c r="Y2679" s="54" t="str">
        <f>IF(X2679="","",IFERROR(VLOOKUP(X2679,EMPRESAS!$A:$C,3,FALSE),"NAO CADASTRADA"))</f>
        <v>CPSA</v>
      </c>
      <c r="Z2679" s="50">
        <v>52</v>
      </c>
      <c r="AA2679" s="54" t="str">
        <f>IF(Z2679="","",IFERROR(VLOOKUP(Z2679,ATIVIDADES!$A:$C,3,FALSE),"NAO CADASTRADA"))</f>
        <v xml:space="preserve">REVISÃO DPTO PESSOAL </v>
      </c>
      <c r="AB2679" s="42">
        <v>7.4999999999999997E-2</v>
      </c>
      <c r="AC2679" s="48"/>
      <c r="AD2679" s="54" t="str">
        <f>IF(AC2679="","",IFERROR(VLOOKUP(AC2679,EMPRESAS!$A:$C,3,FALSE),"NAO CADASTRADA"))</f>
        <v/>
      </c>
      <c r="AE2679" s="50"/>
      <c r="AF2679" s="54" t="str">
        <f>IF(AE2679="","",IFERROR(VLOOKUP(AE2679,ATIVIDADES!$A:$C,3,FALSE),"NAO CADASTRADA"))</f>
        <v/>
      </c>
      <c r="AG2679" s="42"/>
      <c r="AH2679" s="48"/>
      <c r="AI2679" s="54" t="str">
        <f>IF(AH2679="","",IFERROR(VLOOKUP(AH2679,EMPRESAS!$A:$C,3,FALSE),"NAO CADASTRADA"))</f>
        <v/>
      </c>
      <c r="AJ2679" s="50"/>
      <c r="AK2679" s="54" t="str">
        <f>IF(AJ2679="","",IFERROR(VLOOKUP(AJ2679,ATIVIDADES!$A:$C,3,FALSE),"NAO CADASTRADA"))</f>
        <v/>
      </c>
      <c r="AL2679" s="42"/>
    </row>
    <row r="2680" spans="1:38" x14ac:dyDescent="0.25">
      <c r="A2680" s="26" t="str">
        <f t="shared" si="289"/>
        <v>OK</v>
      </c>
      <c r="B2680" s="29">
        <f t="shared" si="290"/>
        <v>2487914866</v>
      </c>
      <c r="C2680" s="30">
        <v>44768</v>
      </c>
      <c r="D2680" s="18">
        <f t="shared" si="293"/>
        <v>44743</v>
      </c>
      <c r="E2680" s="19" t="str">
        <f>IF(ISERROR(VLOOKUP(C2680,FERIADOS!$A:$B,1,FALSE)),IF(WEEKDAY(C2680)=1,"Dom",IF(WEEKDAY(C2680)=2,"Seg",IF(WEEKDAY(C2680)=3,"Ter",IF(WEEKDAY(C2680)=4,"Qua",IF(WEEKDAY(C2680)=5,"Qui",IF(WEEKDAY(C2680)=6,"Sex","Sab")))))),"Feriado")</f>
        <v>Ter</v>
      </c>
      <c r="F2680" s="32">
        <v>0.32291666666666669</v>
      </c>
      <c r="G2680" s="33">
        <v>0.5</v>
      </c>
      <c r="H2680" s="33">
        <v>0.54166666666666663</v>
      </c>
      <c r="I2680" s="33">
        <v>0.7416666666666667</v>
      </c>
      <c r="J2680" s="21">
        <f t="shared" si="291"/>
        <v>0.37708333333333338</v>
      </c>
      <c r="K2680" s="21">
        <f t="shared" si="287"/>
        <v>0.37708333333333333</v>
      </c>
      <c r="L2680" s="21">
        <f t="shared" si="288"/>
        <v>1.0416666666666685E-2</v>
      </c>
      <c r="M2680" s="22">
        <f t="shared" si="292"/>
        <v>0</v>
      </c>
      <c r="N2680" s="48">
        <v>50</v>
      </c>
      <c r="O2680" s="54" t="str">
        <f>IF(N2680="","",IFERROR(VLOOKUP(N2680,EMPRESAS!$A:$C,3,FALSE),"NAO CADASTRADA"))</f>
        <v>SIMIONATO</v>
      </c>
      <c r="P2680" s="50">
        <v>92</v>
      </c>
      <c r="Q2680" s="54" t="str">
        <f>IF(P2680="","",IFERROR(VLOOKUP(P2680,ATIVIDADES!$A:$C,3,FALSE),"NAO CADASTRADA"))</f>
        <v>ESTUDO E PESQUISA</v>
      </c>
      <c r="R2680" s="42">
        <v>0.14583333333333334</v>
      </c>
      <c r="S2680" s="48">
        <v>1</v>
      </c>
      <c r="T2680" s="54" t="str">
        <f>IF(S2680="","",IFERROR(VLOOKUP(S2680,EMPRESAS!$A:$C,3,FALSE),"NAO CADASTRADA"))</f>
        <v>INTELLI</v>
      </c>
      <c r="U2680" s="50">
        <v>52</v>
      </c>
      <c r="V2680" s="54" t="str">
        <f>IF(U2680="","",IFERROR(VLOOKUP(U2680,ATIVIDADES!$A:$C,3,FALSE),"NAO CADASTRADA"))</f>
        <v xml:space="preserve">REVISÃO DPTO PESSOAL </v>
      </c>
      <c r="W2680" s="42">
        <v>0.14791666666666667</v>
      </c>
      <c r="X2680" s="48">
        <v>4</v>
      </c>
      <c r="Y2680" s="54" t="str">
        <f>IF(X2680="","",IFERROR(VLOOKUP(X2680,EMPRESAS!$A:$C,3,FALSE),"NAO CADASTRADA"))</f>
        <v>CPSA</v>
      </c>
      <c r="Z2680" s="50">
        <v>52</v>
      </c>
      <c r="AA2680" s="54" t="str">
        <f>IF(Z2680="","",IFERROR(VLOOKUP(Z2680,ATIVIDADES!$A:$C,3,FALSE),"NAO CADASTRADA"))</f>
        <v xml:space="preserve">REVISÃO DPTO PESSOAL </v>
      </c>
      <c r="AB2680" s="42">
        <v>8.3333333333333329E-2</v>
      </c>
      <c r="AC2680" s="48"/>
      <c r="AD2680" s="54" t="str">
        <f>IF(AC2680="","",IFERROR(VLOOKUP(AC2680,EMPRESAS!$A:$C,3,FALSE),"NAO CADASTRADA"))</f>
        <v/>
      </c>
      <c r="AE2680" s="50"/>
      <c r="AF2680" s="54" t="str">
        <f>IF(AE2680="","",IFERROR(VLOOKUP(AE2680,ATIVIDADES!$A:$C,3,FALSE),"NAO CADASTRADA"))</f>
        <v/>
      </c>
      <c r="AG2680" s="42"/>
      <c r="AH2680" s="48"/>
      <c r="AI2680" s="54" t="str">
        <f>IF(AH2680="","",IFERROR(VLOOKUP(AH2680,EMPRESAS!$A:$C,3,FALSE),"NAO CADASTRADA"))</f>
        <v/>
      </c>
      <c r="AJ2680" s="50"/>
      <c r="AK2680" s="54" t="str">
        <f>IF(AJ2680="","",IFERROR(VLOOKUP(AJ2680,ATIVIDADES!$A:$C,3,FALSE),"NAO CADASTRADA"))</f>
        <v/>
      </c>
      <c r="AL2680" s="42"/>
    </row>
    <row r="2681" spans="1:38" x14ac:dyDescent="0.25">
      <c r="A2681" s="26" t="str">
        <f t="shared" si="289"/>
        <v>OK</v>
      </c>
      <c r="B2681" s="29">
        <f t="shared" si="290"/>
        <v>2487914866</v>
      </c>
      <c r="C2681" s="30">
        <v>44769</v>
      </c>
      <c r="D2681" s="18">
        <f t="shared" si="293"/>
        <v>44743</v>
      </c>
      <c r="E2681" s="19" t="str">
        <f>IF(ISERROR(VLOOKUP(C2681,FERIADOS!$A:$B,1,FALSE)),IF(WEEKDAY(C2681)=1,"Dom",IF(WEEKDAY(C2681)=2,"Seg",IF(WEEKDAY(C2681)=3,"Ter",IF(WEEKDAY(C2681)=4,"Qua",IF(WEEKDAY(C2681)=5,"Qui",IF(WEEKDAY(C2681)=6,"Sex","Sab")))))),"Feriado")</f>
        <v>Qua</v>
      </c>
      <c r="F2681" s="32">
        <v>0.32291666666666669</v>
      </c>
      <c r="G2681" s="33">
        <v>0.5</v>
      </c>
      <c r="H2681" s="33">
        <v>0.54166666666666663</v>
      </c>
      <c r="I2681" s="33">
        <v>0.7416666666666667</v>
      </c>
      <c r="J2681" s="21">
        <f t="shared" si="291"/>
        <v>0.37708333333333338</v>
      </c>
      <c r="K2681" s="21">
        <f t="shared" si="287"/>
        <v>0.37708333333333338</v>
      </c>
      <c r="L2681" s="21">
        <f t="shared" si="288"/>
        <v>1.0416666666666685E-2</v>
      </c>
      <c r="M2681" s="22">
        <f t="shared" si="292"/>
        <v>0</v>
      </c>
      <c r="N2681" s="48">
        <v>1</v>
      </c>
      <c r="O2681" s="54" t="str">
        <f>IF(N2681="","",IFERROR(VLOOKUP(N2681,EMPRESAS!$A:$C,3,FALSE),"NAO CADASTRADA"))</f>
        <v>INTELLI</v>
      </c>
      <c r="P2681" s="50">
        <v>52</v>
      </c>
      <c r="Q2681" s="54" t="str">
        <f>IF(P2681="","",IFERROR(VLOOKUP(P2681,ATIVIDADES!$A:$C,3,FALSE),"NAO CADASTRADA"))</f>
        <v xml:space="preserve">REVISÃO DPTO PESSOAL </v>
      </c>
      <c r="R2681" s="42">
        <v>0.37708333333333338</v>
      </c>
      <c r="S2681" s="48"/>
      <c r="T2681" s="54" t="str">
        <f>IF(S2681="","",IFERROR(VLOOKUP(S2681,EMPRESAS!$A:$C,3,FALSE),"NAO CADASTRADA"))</f>
        <v/>
      </c>
      <c r="U2681" s="50"/>
      <c r="V2681" s="54" t="str">
        <f>IF(U2681="","",IFERROR(VLOOKUP(U2681,ATIVIDADES!$A:$C,3,FALSE),"NAO CADASTRADA"))</f>
        <v/>
      </c>
      <c r="W2681" s="42"/>
      <c r="X2681" s="48"/>
      <c r="Y2681" s="54" t="str">
        <f>IF(X2681="","",IFERROR(VLOOKUP(X2681,EMPRESAS!$A:$C,3,FALSE),"NAO CADASTRADA"))</f>
        <v/>
      </c>
      <c r="Z2681" s="50"/>
      <c r="AA2681" s="54" t="str">
        <f>IF(Z2681="","",IFERROR(VLOOKUP(Z2681,ATIVIDADES!$A:$C,3,FALSE),"NAO CADASTRADA"))</f>
        <v/>
      </c>
      <c r="AB2681" s="42"/>
      <c r="AC2681" s="48"/>
      <c r="AD2681" s="54" t="str">
        <f>IF(AC2681="","",IFERROR(VLOOKUP(AC2681,EMPRESAS!$A:$C,3,FALSE),"NAO CADASTRADA"))</f>
        <v/>
      </c>
      <c r="AE2681" s="50"/>
      <c r="AF2681" s="54" t="str">
        <f>IF(AE2681="","",IFERROR(VLOOKUP(AE2681,ATIVIDADES!$A:$C,3,FALSE),"NAO CADASTRADA"))</f>
        <v/>
      </c>
      <c r="AG2681" s="42"/>
      <c r="AH2681" s="48"/>
      <c r="AI2681" s="54" t="str">
        <f>IF(AH2681="","",IFERROR(VLOOKUP(AH2681,EMPRESAS!$A:$C,3,FALSE),"NAO CADASTRADA"))</f>
        <v/>
      </c>
      <c r="AJ2681" s="50"/>
      <c r="AK2681" s="54" t="str">
        <f>IF(AJ2681="","",IFERROR(VLOOKUP(AJ2681,ATIVIDADES!$A:$C,3,FALSE),"NAO CADASTRADA"))</f>
        <v/>
      </c>
      <c r="AL2681" s="42"/>
    </row>
    <row r="2682" spans="1:38" x14ac:dyDescent="0.25">
      <c r="A2682" s="26" t="str">
        <f t="shared" si="289"/>
        <v>OK</v>
      </c>
      <c r="B2682" s="29">
        <f t="shared" si="290"/>
        <v>2487914866</v>
      </c>
      <c r="C2682" s="30">
        <v>44770</v>
      </c>
      <c r="D2682" s="18">
        <f t="shared" si="293"/>
        <v>44743</v>
      </c>
      <c r="E2682" s="19" t="str">
        <f>IF(ISERROR(VLOOKUP(C2682,FERIADOS!$A:$B,1,FALSE)),IF(WEEKDAY(C2682)=1,"Dom",IF(WEEKDAY(C2682)=2,"Seg",IF(WEEKDAY(C2682)=3,"Ter",IF(WEEKDAY(C2682)=4,"Qua",IF(WEEKDAY(C2682)=5,"Qui",IF(WEEKDAY(C2682)=6,"Sex","Sab")))))),"Feriado")</f>
        <v>Qui</v>
      </c>
      <c r="F2682" s="32">
        <v>0.32291666666666669</v>
      </c>
      <c r="G2682" s="33">
        <v>0.5</v>
      </c>
      <c r="H2682" s="33">
        <v>0.54166666666666663</v>
      </c>
      <c r="I2682" s="33">
        <v>0.7416666666666667</v>
      </c>
      <c r="J2682" s="21">
        <f t="shared" si="291"/>
        <v>0.37708333333333338</v>
      </c>
      <c r="K2682" s="21">
        <f t="shared" si="287"/>
        <v>0.37708333333333333</v>
      </c>
      <c r="L2682" s="21">
        <f t="shared" si="288"/>
        <v>1.0416666666666685E-2</v>
      </c>
      <c r="M2682" s="22">
        <f t="shared" si="292"/>
        <v>0</v>
      </c>
      <c r="N2682" s="48">
        <v>1</v>
      </c>
      <c r="O2682" s="54" t="str">
        <f>IF(N2682="","",IFERROR(VLOOKUP(N2682,EMPRESAS!$A:$C,3,FALSE),"NAO CADASTRADA"))</f>
        <v>INTELLI</v>
      </c>
      <c r="P2682" s="50">
        <v>52</v>
      </c>
      <c r="Q2682" s="54" t="str">
        <f>IF(P2682="","",IFERROR(VLOOKUP(P2682,ATIVIDADES!$A:$C,3,FALSE),"NAO CADASTRADA"))</f>
        <v xml:space="preserve">REVISÃO DPTO PESSOAL </v>
      </c>
      <c r="R2682" s="42">
        <v>6.25E-2</v>
      </c>
      <c r="S2682" s="48">
        <v>4</v>
      </c>
      <c r="T2682" s="54" t="str">
        <f>IF(S2682="","",IFERROR(VLOOKUP(S2682,EMPRESAS!$A:$C,3,FALSE),"NAO CADASTRADA"))</f>
        <v>CPSA</v>
      </c>
      <c r="U2682" s="50">
        <v>52</v>
      </c>
      <c r="V2682" s="54" t="str">
        <f>IF(U2682="","",IFERROR(VLOOKUP(U2682,ATIVIDADES!$A:$C,3,FALSE),"NAO CADASTRADA"))</f>
        <v xml:space="preserve">REVISÃO DPTO PESSOAL </v>
      </c>
      <c r="W2682" s="42">
        <v>0.31458333333333333</v>
      </c>
      <c r="X2682" s="48"/>
      <c r="Y2682" s="54" t="str">
        <f>IF(X2682="","",IFERROR(VLOOKUP(X2682,EMPRESAS!$A:$C,3,FALSE),"NAO CADASTRADA"))</f>
        <v/>
      </c>
      <c r="Z2682" s="50"/>
      <c r="AA2682" s="54" t="str">
        <f>IF(Z2682="","",IFERROR(VLOOKUP(Z2682,ATIVIDADES!$A:$C,3,FALSE),"NAO CADASTRADA"))</f>
        <v/>
      </c>
      <c r="AB2682" s="42"/>
      <c r="AC2682" s="48"/>
      <c r="AD2682" s="54" t="str">
        <f>IF(AC2682="","",IFERROR(VLOOKUP(AC2682,EMPRESAS!$A:$C,3,FALSE),"NAO CADASTRADA"))</f>
        <v/>
      </c>
      <c r="AE2682" s="50"/>
      <c r="AF2682" s="54" t="str">
        <f>IF(AE2682="","",IFERROR(VLOOKUP(AE2682,ATIVIDADES!$A:$C,3,FALSE),"NAO CADASTRADA"))</f>
        <v/>
      </c>
      <c r="AG2682" s="42"/>
      <c r="AH2682" s="48"/>
      <c r="AI2682" s="54" t="str">
        <f>IF(AH2682="","",IFERROR(VLOOKUP(AH2682,EMPRESAS!$A:$C,3,FALSE),"NAO CADASTRADA"))</f>
        <v/>
      </c>
      <c r="AJ2682" s="50"/>
      <c r="AK2682" s="54" t="str">
        <f>IF(AJ2682="","",IFERROR(VLOOKUP(AJ2682,ATIVIDADES!$A:$C,3,FALSE),"NAO CADASTRADA"))</f>
        <v/>
      </c>
      <c r="AL2682" s="42"/>
    </row>
    <row r="2683" spans="1:38" x14ac:dyDescent="0.25">
      <c r="A2683" s="26" t="str">
        <f t="shared" si="289"/>
        <v>OK</v>
      </c>
      <c r="B2683" s="29">
        <f t="shared" si="290"/>
        <v>2487914866</v>
      </c>
      <c r="C2683" s="30">
        <v>44771</v>
      </c>
      <c r="D2683" s="18">
        <f t="shared" si="293"/>
        <v>44743</v>
      </c>
      <c r="E2683" s="19" t="str">
        <f>IF(ISERROR(VLOOKUP(C2683,FERIADOS!$A:$B,1,FALSE)),IF(WEEKDAY(C2683)=1,"Dom",IF(WEEKDAY(C2683)=2,"Seg",IF(WEEKDAY(C2683)=3,"Ter",IF(WEEKDAY(C2683)=4,"Qua",IF(WEEKDAY(C2683)=5,"Qui",IF(WEEKDAY(C2683)=6,"Sex","Sab")))))),"Feriado")</f>
        <v>Sex</v>
      </c>
      <c r="F2683" s="32">
        <v>0.32291666666666669</v>
      </c>
      <c r="G2683" s="33">
        <v>0.5</v>
      </c>
      <c r="H2683" s="33">
        <v>0.54166666666666663</v>
      </c>
      <c r="I2683" s="33">
        <v>0.68958333333333333</v>
      </c>
      <c r="J2683" s="21">
        <f t="shared" si="291"/>
        <v>0.32500000000000001</v>
      </c>
      <c r="K2683" s="21">
        <f t="shared" si="287"/>
        <v>0.32500000000000001</v>
      </c>
      <c r="L2683" s="21">
        <f t="shared" si="288"/>
        <v>0</v>
      </c>
      <c r="M2683" s="22">
        <f t="shared" si="292"/>
        <v>4.1666666666666685E-2</v>
      </c>
      <c r="N2683" s="48">
        <v>4</v>
      </c>
      <c r="O2683" s="54" t="str">
        <f>IF(N2683="","",IFERROR(VLOOKUP(N2683,EMPRESAS!$A:$C,3,FALSE),"NAO CADASTRADA"))</f>
        <v>CPSA</v>
      </c>
      <c r="P2683" s="50">
        <v>51</v>
      </c>
      <c r="Q2683" s="54" t="str">
        <f>IF(P2683="","",IFERROR(VLOOKUP(P2683,ATIVIDADES!$A:$C,3,FALSE),"NAO CADASTRADA"))</f>
        <v>REUNIÃO RH</v>
      </c>
      <c r="R2683" s="42">
        <v>4.1666666666666664E-2</v>
      </c>
      <c r="S2683" s="48">
        <v>4</v>
      </c>
      <c r="T2683" s="54" t="str">
        <f>IF(S2683="","",IFERROR(VLOOKUP(S2683,EMPRESAS!$A:$C,3,FALSE),"NAO CADASTRADA"))</f>
        <v>CPSA</v>
      </c>
      <c r="U2683" s="50">
        <v>52</v>
      </c>
      <c r="V2683" s="54" t="str">
        <f>IF(U2683="","",IFERROR(VLOOKUP(U2683,ATIVIDADES!$A:$C,3,FALSE),"NAO CADASTRADA"))</f>
        <v xml:space="preserve">REVISÃO DPTO PESSOAL </v>
      </c>
      <c r="W2683" s="42">
        <v>0.25208333333333333</v>
      </c>
      <c r="X2683" s="48">
        <v>3</v>
      </c>
      <c r="Y2683" s="54" t="str">
        <f>IF(X2683="","",IFERROR(VLOOKUP(X2683,EMPRESAS!$A:$C,3,FALSE),"NAO CADASTRADA"))</f>
        <v>COPPERSTEEL</v>
      </c>
      <c r="Z2683" s="50">
        <v>51</v>
      </c>
      <c r="AA2683" s="54" t="str">
        <f>IF(Z2683="","",IFERROR(VLOOKUP(Z2683,ATIVIDADES!$A:$C,3,FALSE),"NAO CADASTRADA"))</f>
        <v>REUNIÃO RH</v>
      </c>
      <c r="AB2683" s="42">
        <v>3.125E-2</v>
      </c>
      <c r="AC2683" s="48"/>
      <c r="AD2683" s="54" t="str">
        <f>IF(AC2683="","",IFERROR(VLOOKUP(AC2683,EMPRESAS!$A:$C,3,FALSE),"NAO CADASTRADA"))</f>
        <v/>
      </c>
      <c r="AE2683" s="50"/>
      <c r="AF2683" s="54" t="str">
        <f>IF(AE2683="","",IFERROR(VLOOKUP(AE2683,ATIVIDADES!$A:$C,3,FALSE),"NAO CADASTRADA"))</f>
        <v/>
      </c>
      <c r="AG2683" s="42"/>
      <c r="AH2683" s="48"/>
      <c r="AI2683" s="54" t="str">
        <f>IF(AH2683="","",IFERROR(VLOOKUP(AH2683,EMPRESAS!$A:$C,3,FALSE),"NAO CADASTRADA"))</f>
        <v/>
      </c>
      <c r="AJ2683" s="50"/>
      <c r="AK2683" s="54" t="str">
        <f>IF(AJ2683="","",IFERROR(VLOOKUP(AJ2683,ATIVIDADES!$A:$C,3,FALSE),"NAO CADASTRADA"))</f>
        <v/>
      </c>
      <c r="AL2683" s="42"/>
    </row>
    <row r="2684" spans="1:38" x14ac:dyDescent="0.25">
      <c r="A2684" s="26" t="str">
        <f t="shared" si="289"/>
        <v>OK</v>
      </c>
      <c r="B2684" s="29">
        <f t="shared" si="290"/>
        <v>2487914866</v>
      </c>
      <c r="C2684" s="30">
        <v>44772</v>
      </c>
      <c r="D2684" s="18">
        <f t="shared" si="293"/>
        <v>44743</v>
      </c>
      <c r="E2684" s="19" t="str">
        <f>IF(ISERROR(VLOOKUP(C2684,FERIADOS!$A:$B,1,FALSE)),IF(WEEKDAY(C2684)=1,"Dom",IF(WEEKDAY(C2684)=2,"Seg",IF(WEEKDAY(C2684)=3,"Ter",IF(WEEKDAY(C2684)=4,"Qua",IF(WEEKDAY(C2684)=5,"Qui",IF(WEEKDAY(C2684)=6,"Sex","Sab")))))),"Feriado")</f>
        <v>Sab</v>
      </c>
      <c r="F2684" s="32"/>
      <c r="G2684" s="33"/>
      <c r="H2684" s="33"/>
      <c r="I2684" s="33"/>
      <c r="J2684" s="21" t="str">
        <f t="shared" si="291"/>
        <v/>
      </c>
      <c r="K2684" s="21">
        <f t="shared" si="287"/>
        <v>0</v>
      </c>
      <c r="L2684" s="21" t="str">
        <f t="shared" si="288"/>
        <v/>
      </c>
      <c r="M2684" s="22" t="str">
        <f t="shared" si="292"/>
        <v/>
      </c>
      <c r="N2684" s="48"/>
      <c r="O2684" s="54" t="str">
        <f>IF(N2684="","",IFERROR(VLOOKUP(N2684,EMPRESAS!$A:$C,3,FALSE),"NAO CADASTRADA"))</f>
        <v/>
      </c>
      <c r="P2684" s="50"/>
      <c r="Q2684" s="54" t="str">
        <f>IF(P2684="","",IFERROR(VLOOKUP(P2684,ATIVIDADES!$A:$C,3,FALSE),"NAO CADASTRADA"))</f>
        <v/>
      </c>
      <c r="R2684" s="42"/>
      <c r="S2684" s="48"/>
      <c r="T2684" s="54" t="str">
        <f>IF(S2684="","",IFERROR(VLOOKUP(S2684,EMPRESAS!$A:$C,3,FALSE),"NAO CADASTRADA"))</f>
        <v/>
      </c>
      <c r="U2684" s="50"/>
      <c r="V2684" s="54" t="str">
        <f>IF(U2684="","",IFERROR(VLOOKUP(U2684,ATIVIDADES!$A:$C,3,FALSE),"NAO CADASTRADA"))</f>
        <v/>
      </c>
      <c r="W2684" s="42"/>
      <c r="X2684" s="48"/>
      <c r="Y2684" s="54" t="str">
        <f>IF(X2684="","",IFERROR(VLOOKUP(X2684,EMPRESAS!$A:$C,3,FALSE),"NAO CADASTRADA"))</f>
        <v/>
      </c>
      <c r="Z2684" s="50"/>
      <c r="AA2684" s="54" t="str">
        <f>IF(Z2684="","",IFERROR(VLOOKUP(Z2684,ATIVIDADES!$A:$C,3,FALSE),"NAO CADASTRADA"))</f>
        <v/>
      </c>
      <c r="AB2684" s="42"/>
      <c r="AC2684" s="48"/>
      <c r="AD2684" s="54" t="str">
        <f>IF(AC2684="","",IFERROR(VLOOKUP(AC2684,EMPRESAS!$A:$C,3,FALSE),"NAO CADASTRADA"))</f>
        <v/>
      </c>
      <c r="AE2684" s="50"/>
      <c r="AF2684" s="54" t="str">
        <f>IF(AE2684="","",IFERROR(VLOOKUP(AE2684,ATIVIDADES!$A:$C,3,FALSE),"NAO CADASTRADA"))</f>
        <v/>
      </c>
      <c r="AG2684" s="42"/>
      <c r="AH2684" s="48"/>
      <c r="AI2684" s="54" t="str">
        <f>IF(AH2684="","",IFERROR(VLOOKUP(AH2684,EMPRESAS!$A:$C,3,FALSE),"NAO CADASTRADA"))</f>
        <v/>
      </c>
      <c r="AJ2684" s="50"/>
      <c r="AK2684" s="54" t="str">
        <f>IF(AJ2684="","",IFERROR(VLOOKUP(AJ2684,ATIVIDADES!$A:$C,3,FALSE),"NAO CADASTRADA"))</f>
        <v/>
      </c>
      <c r="AL2684" s="42"/>
    </row>
    <row r="2685" spans="1:38" x14ac:dyDescent="0.25">
      <c r="A2685" s="26" t="str">
        <f t="shared" si="289"/>
        <v>OK</v>
      </c>
      <c r="B2685" s="29">
        <f t="shared" si="290"/>
        <v>2487914866</v>
      </c>
      <c r="C2685" s="30">
        <v>44773</v>
      </c>
      <c r="D2685" s="18">
        <f t="shared" si="293"/>
        <v>44743</v>
      </c>
      <c r="E2685" s="19" t="str">
        <f>IF(ISERROR(VLOOKUP(C2685,FERIADOS!$A:$B,1,FALSE)),IF(WEEKDAY(C2685)=1,"Dom",IF(WEEKDAY(C2685)=2,"Seg",IF(WEEKDAY(C2685)=3,"Ter",IF(WEEKDAY(C2685)=4,"Qua",IF(WEEKDAY(C2685)=5,"Qui",IF(WEEKDAY(C2685)=6,"Sex","Sab")))))),"Feriado")</f>
        <v>Dom</v>
      </c>
      <c r="F2685" s="32"/>
      <c r="G2685" s="33"/>
      <c r="H2685" s="33"/>
      <c r="I2685" s="33"/>
      <c r="J2685" s="21" t="str">
        <f t="shared" si="291"/>
        <v/>
      </c>
      <c r="K2685" s="21">
        <f t="shared" si="287"/>
        <v>0</v>
      </c>
      <c r="L2685" s="21" t="str">
        <f t="shared" si="288"/>
        <v/>
      </c>
      <c r="M2685" s="22" t="str">
        <f t="shared" si="292"/>
        <v/>
      </c>
      <c r="N2685" s="48"/>
      <c r="O2685" s="54" t="str">
        <f>IF(N2685="","",IFERROR(VLOOKUP(N2685,EMPRESAS!$A:$C,3,FALSE),"NAO CADASTRADA"))</f>
        <v/>
      </c>
      <c r="P2685" s="50"/>
      <c r="Q2685" s="54" t="str">
        <f>IF(P2685="","",IFERROR(VLOOKUP(P2685,ATIVIDADES!$A:$C,3,FALSE),"NAO CADASTRADA"))</f>
        <v/>
      </c>
      <c r="R2685" s="42"/>
      <c r="S2685" s="48"/>
      <c r="T2685" s="54" t="str">
        <f>IF(S2685="","",IFERROR(VLOOKUP(S2685,EMPRESAS!$A:$C,3,FALSE),"NAO CADASTRADA"))</f>
        <v/>
      </c>
      <c r="U2685" s="50"/>
      <c r="V2685" s="54" t="str">
        <f>IF(U2685="","",IFERROR(VLOOKUP(U2685,ATIVIDADES!$A:$C,3,FALSE),"NAO CADASTRADA"))</f>
        <v/>
      </c>
      <c r="W2685" s="42"/>
      <c r="X2685" s="48"/>
      <c r="Y2685" s="54" t="str">
        <f>IF(X2685="","",IFERROR(VLOOKUP(X2685,EMPRESAS!$A:$C,3,FALSE),"NAO CADASTRADA"))</f>
        <v/>
      </c>
      <c r="Z2685" s="50"/>
      <c r="AA2685" s="54" t="str">
        <f>IF(Z2685="","",IFERROR(VLOOKUP(Z2685,ATIVIDADES!$A:$C,3,FALSE),"NAO CADASTRADA"))</f>
        <v/>
      </c>
      <c r="AB2685" s="42"/>
      <c r="AC2685" s="48"/>
      <c r="AD2685" s="54" t="str">
        <f>IF(AC2685="","",IFERROR(VLOOKUP(AC2685,EMPRESAS!$A:$C,3,FALSE),"NAO CADASTRADA"))</f>
        <v/>
      </c>
      <c r="AE2685" s="50"/>
      <c r="AF2685" s="54" t="str">
        <f>IF(AE2685="","",IFERROR(VLOOKUP(AE2685,ATIVIDADES!$A:$C,3,FALSE),"NAO CADASTRADA"))</f>
        <v/>
      </c>
      <c r="AG2685" s="42"/>
      <c r="AH2685" s="48"/>
      <c r="AI2685" s="54" t="str">
        <f>IF(AH2685="","",IFERROR(VLOOKUP(AH2685,EMPRESAS!$A:$C,3,FALSE),"NAO CADASTRADA"))</f>
        <v/>
      </c>
      <c r="AJ2685" s="50"/>
      <c r="AK2685" s="54" t="str">
        <f>IF(AJ2685="","",IFERROR(VLOOKUP(AJ2685,ATIVIDADES!$A:$C,3,FALSE),"NAO CADASTRADA"))</f>
        <v/>
      </c>
      <c r="AL2685" s="42"/>
    </row>
    <row r="2686" spans="1:38" x14ac:dyDescent="0.25">
      <c r="A2686" s="26" t="str">
        <f t="shared" si="289"/>
        <v>OK</v>
      </c>
      <c r="B2686" s="29">
        <f t="shared" si="290"/>
        <v>2487914866</v>
      </c>
      <c r="C2686" s="30">
        <v>44774</v>
      </c>
      <c r="D2686" s="18">
        <f t="shared" si="293"/>
        <v>44774</v>
      </c>
      <c r="E2686" s="19" t="str">
        <f>IF(ISERROR(VLOOKUP(C2686,FERIADOS!$A:$B,1,FALSE)),IF(WEEKDAY(C2686)=1,"Dom",IF(WEEKDAY(C2686)=2,"Seg",IF(WEEKDAY(C2686)=3,"Ter",IF(WEEKDAY(C2686)=4,"Qua",IF(WEEKDAY(C2686)=5,"Qui",IF(WEEKDAY(C2686)=6,"Sex","Sab")))))),"Feriado")</f>
        <v>Seg</v>
      </c>
      <c r="F2686" s="32">
        <v>0.32291666666666669</v>
      </c>
      <c r="G2686" s="33">
        <v>0.5</v>
      </c>
      <c r="H2686" s="33">
        <v>0.54166666666666663</v>
      </c>
      <c r="I2686" s="33">
        <v>0.7416666666666667</v>
      </c>
      <c r="J2686" s="21">
        <f t="shared" si="291"/>
        <v>0.37708333333333338</v>
      </c>
      <c r="K2686" s="21">
        <f t="shared" si="287"/>
        <v>0.37708333333333333</v>
      </c>
      <c r="L2686" s="21">
        <f t="shared" si="288"/>
        <v>1.0416666666666685E-2</v>
      </c>
      <c r="M2686" s="22">
        <f t="shared" si="292"/>
        <v>0</v>
      </c>
      <c r="N2686" s="48">
        <v>1</v>
      </c>
      <c r="O2686" s="54" t="str">
        <f>IF(N2686="","",IFERROR(VLOOKUP(N2686,EMPRESAS!$A:$C,3,FALSE),"NAO CADASTRADA"))</f>
        <v>INTELLI</v>
      </c>
      <c r="P2686" s="50">
        <v>52</v>
      </c>
      <c r="Q2686" s="54" t="str">
        <f>IF(P2686="","",IFERROR(VLOOKUP(P2686,ATIVIDADES!$A:$C,3,FALSE),"NAO CADASTRADA"))</f>
        <v xml:space="preserve">REVISÃO DPTO PESSOAL </v>
      </c>
      <c r="R2686" s="42">
        <v>8.3333333333333329E-2</v>
      </c>
      <c r="S2686" s="48">
        <v>3</v>
      </c>
      <c r="T2686" s="54" t="str">
        <f>IF(S2686="","",IFERROR(VLOOKUP(S2686,EMPRESAS!$A:$C,3,FALSE),"NAO CADASTRADA"))</f>
        <v>COPPERSTEEL</v>
      </c>
      <c r="U2686" s="50">
        <v>52</v>
      </c>
      <c r="V2686" s="54" t="str">
        <f>IF(U2686="","",IFERROR(VLOOKUP(U2686,ATIVIDADES!$A:$C,3,FALSE),"NAO CADASTRADA"))</f>
        <v xml:space="preserve">REVISÃO DPTO PESSOAL </v>
      </c>
      <c r="W2686" s="42">
        <v>7.6388888888888895E-2</v>
      </c>
      <c r="X2686" s="48">
        <v>4</v>
      </c>
      <c r="Y2686" s="54" t="str">
        <f>IF(X2686="","",IFERROR(VLOOKUP(X2686,EMPRESAS!$A:$C,3,FALSE),"NAO CADASTRADA"))</f>
        <v>CPSA</v>
      </c>
      <c r="Z2686" s="50">
        <v>52</v>
      </c>
      <c r="AA2686" s="54" t="str">
        <f>IF(Z2686="","",IFERROR(VLOOKUP(Z2686,ATIVIDADES!$A:$C,3,FALSE),"NAO CADASTRADA"))</f>
        <v xml:space="preserve">REVISÃO DPTO PESSOAL </v>
      </c>
      <c r="AB2686" s="42">
        <v>0.21736111111111112</v>
      </c>
      <c r="AC2686" s="48"/>
      <c r="AD2686" s="54" t="str">
        <f>IF(AC2686="","",IFERROR(VLOOKUP(AC2686,EMPRESAS!$A:$C,3,FALSE),"NAO CADASTRADA"))</f>
        <v/>
      </c>
      <c r="AE2686" s="50"/>
      <c r="AF2686" s="54" t="str">
        <f>IF(AE2686="","",IFERROR(VLOOKUP(AE2686,ATIVIDADES!$A:$C,3,FALSE),"NAO CADASTRADA"))</f>
        <v/>
      </c>
      <c r="AG2686" s="42"/>
      <c r="AH2686" s="48"/>
      <c r="AI2686" s="54" t="str">
        <f>IF(AH2686="","",IFERROR(VLOOKUP(AH2686,EMPRESAS!$A:$C,3,FALSE),"NAO CADASTRADA"))</f>
        <v/>
      </c>
      <c r="AJ2686" s="50"/>
      <c r="AK2686" s="54" t="str">
        <f>IF(AJ2686="","",IFERROR(VLOOKUP(AJ2686,ATIVIDADES!$A:$C,3,FALSE),"NAO CADASTRADA"))</f>
        <v/>
      </c>
      <c r="AL2686" s="42"/>
    </row>
    <row r="2687" spans="1:38" x14ac:dyDescent="0.25">
      <c r="A2687" s="26" t="str">
        <f t="shared" si="289"/>
        <v>OK</v>
      </c>
      <c r="B2687" s="29">
        <f t="shared" si="290"/>
        <v>2487914866</v>
      </c>
      <c r="C2687" s="30">
        <v>44775</v>
      </c>
      <c r="D2687" s="18">
        <f t="shared" si="293"/>
        <v>44774</v>
      </c>
      <c r="E2687" s="19" t="str">
        <f>IF(ISERROR(VLOOKUP(C2687,FERIADOS!$A:$B,1,FALSE)),IF(WEEKDAY(C2687)=1,"Dom",IF(WEEKDAY(C2687)=2,"Seg",IF(WEEKDAY(C2687)=3,"Ter",IF(WEEKDAY(C2687)=4,"Qua",IF(WEEKDAY(C2687)=5,"Qui",IF(WEEKDAY(C2687)=6,"Sex","Sab")))))),"Feriado")</f>
        <v>Ter</v>
      </c>
      <c r="F2687" s="32">
        <v>0.32291666666666669</v>
      </c>
      <c r="G2687" s="33">
        <v>0.5</v>
      </c>
      <c r="H2687" s="33">
        <v>0.54166666666666663</v>
      </c>
      <c r="I2687" s="33">
        <v>0.7416666666666667</v>
      </c>
      <c r="J2687" s="21">
        <f t="shared" si="291"/>
        <v>0.37708333333333338</v>
      </c>
      <c r="K2687" s="21">
        <f t="shared" si="287"/>
        <v>0.37708333333333333</v>
      </c>
      <c r="L2687" s="21">
        <f t="shared" si="288"/>
        <v>1.0416666666666685E-2</v>
      </c>
      <c r="M2687" s="22">
        <f t="shared" si="292"/>
        <v>0</v>
      </c>
      <c r="N2687" s="48">
        <v>4</v>
      </c>
      <c r="O2687" s="54" t="str">
        <f>IF(N2687="","",IFERROR(VLOOKUP(N2687,EMPRESAS!$A:$C,3,FALSE),"NAO CADASTRADA"))</f>
        <v>CPSA</v>
      </c>
      <c r="P2687" s="50">
        <v>51</v>
      </c>
      <c r="Q2687" s="54" t="str">
        <f>IF(P2687="","",IFERROR(VLOOKUP(P2687,ATIVIDADES!$A:$C,3,FALSE),"NAO CADASTRADA"))</f>
        <v>REUNIÃO RH</v>
      </c>
      <c r="R2687" s="42">
        <v>6.9444444444444441E-3</v>
      </c>
      <c r="S2687" s="48">
        <v>4</v>
      </c>
      <c r="T2687" s="54" t="str">
        <f>IF(S2687="","",IFERROR(VLOOKUP(S2687,EMPRESAS!$A:$C,3,FALSE),"NAO CADASTRADA"))</f>
        <v>CPSA</v>
      </c>
      <c r="U2687" s="50">
        <v>52</v>
      </c>
      <c r="V2687" s="54" t="str">
        <f>IF(U2687="","",IFERROR(VLOOKUP(U2687,ATIVIDADES!$A:$C,3,FALSE),"NAO CADASTRADA"))</f>
        <v xml:space="preserve">REVISÃO DPTO PESSOAL </v>
      </c>
      <c r="W2687" s="42">
        <v>0.3215277777777778</v>
      </c>
      <c r="X2687" s="48">
        <v>1</v>
      </c>
      <c r="Y2687" s="54" t="str">
        <f>IF(X2687="","",IFERROR(VLOOKUP(X2687,EMPRESAS!$A:$C,3,FALSE),"NAO CADASTRADA"))</f>
        <v>INTELLI</v>
      </c>
      <c r="Z2687" s="50">
        <v>52</v>
      </c>
      <c r="AA2687" s="54" t="str">
        <f>IF(Z2687="","",IFERROR(VLOOKUP(Z2687,ATIVIDADES!$A:$C,3,FALSE),"NAO CADASTRADA"))</f>
        <v xml:space="preserve">REVISÃO DPTO PESSOAL </v>
      </c>
      <c r="AB2687" s="42">
        <v>4.8611111111111112E-2</v>
      </c>
      <c r="AC2687" s="48"/>
      <c r="AD2687" s="54" t="str">
        <f>IF(AC2687="","",IFERROR(VLOOKUP(AC2687,EMPRESAS!$A:$C,3,FALSE),"NAO CADASTRADA"))</f>
        <v/>
      </c>
      <c r="AE2687" s="50"/>
      <c r="AF2687" s="54" t="str">
        <f>IF(AE2687="","",IFERROR(VLOOKUP(AE2687,ATIVIDADES!$A:$C,3,FALSE),"NAO CADASTRADA"))</f>
        <v/>
      </c>
      <c r="AG2687" s="42"/>
      <c r="AH2687" s="48"/>
      <c r="AI2687" s="54" t="str">
        <f>IF(AH2687="","",IFERROR(VLOOKUP(AH2687,EMPRESAS!$A:$C,3,FALSE),"NAO CADASTRADA"))</f>
        <v/>
      </c>
      <c r="AJ2687" s="50"/>
      <c r="AK2687" s="54" t="str">
        <f>IF(AJ2687="","",IFERROR(VLOOKUP(AJ2687,ATIVIDADES!$A:$C,3,FALSE),"NAO CADASTRADA"))</f>
        <v/>
      </c>
      <c r="AL2687" s="42"/>
    </row>
    <row r="2688" spans="1:38" x14ac:dyDescent="0.25">
      <c r="A2688" s="26" t="str">
        <f t="shared" si="289"/>
        <v>OK</v>
      </c>
      <c r="B2688" s="29">
        <f t="shared" si="290"/>
        <v>2487914866</v>
      </c>
      <c r="C2688" s="30">
        <v>44776</v>
      </c>
      <c r="D2688" s="18">
        <f t="shared" si="293"/>
        <v>44774</v>
      </c>
      <c r="E2688" s="19" t="str">
        <f>IF(ISERROR(VLOOKUP(C2688,FERIADOS!$A:$B,1,FALSE)),IF(WEEKDAY(C2688)=1,"Dom",IF(WEEKDAY(C2688)=2,"Seg",IF(WEEKDAY(C2688)=3,"Ter",IF(WEEKDAY(C2688)=4,"Qua",IF(WEEKDAY(C2688)=5,"Qui",IF(WEEKDAY(C2688)=6,"Sex","Sab")))))),"Feriado")</f>
        <v>Qua</v>
      </c>
      <c r="F2688" s="32">
        <v>0.32291666666666669</v>
      </c>
      <c r="G2688" s="33">
        <v>0.5</v>
      </c>
      <c r="H2688" s="33">
        <v>0.54166666666666663</v>
      </c>
      <c r="I2688" s="33">
        <v>0.7416666666666667</v>
      </c>
      <c r="J2688" s="21">
        <f t="shared" si="291"/>
        <v>0.37708333333333338</v>
      </c>
      <c r="K2688" s="21">
        <f t="shared" si="287"/>
        <v>0.37708333333333333</v>
      </c>
      <c r="L2688" s="21">
        <f t="shared" si="288"/>
        <v>1.0416666666666685E-2</v>
      </c>
      <c r="M2688" s="22">
        <f t="shared" si="292"/>
        <v>0</v>
      </c>
      <c r="N2688" s="48">
        <v>4</v>
      </c>
      <c r="O2688" s="54" t="str">
        <f>IF(N2688="","",IFERROR(VLOOKUP(N2688,EMPRESAS!$A:$C,3,FALSE),"NAO CADASTRADA"))</f>
        <v>CPSA</v>
      </c>
      <c r="P2688" s="50">
        <v>52</v>
      </c>
      <c r="Q2688" s="54" t="str">
        <f>IF(P2688="","",IFERROR(VLOOKUP(P2688,ATIVIDADES!$A:$C,3,FALSE),"NAO CADASTRADA"))</f>
        <v xml:space="preserve">REVISÃO DPTO PESSOAL </v>
      </c>
      <c r="R2688" s="42">
        <v>0.25</v>
      </c>
      <c r="S2688" s="48">
        <v>2</v>
      </c>
      <c r="T2688" s="54" t="str">
        <f>IF(S2688="","",IFERROR(VLOOKUP(S2688,EMPRESAS!$A:$C,3,FALSE),"NAO CADASTRADA"))</f>
        <v>ATLANTE</v>
      </c>
      <c r="U2688" s="50">
        <v>52</v>
      </c>
      <c r="V2688" s="54" t="str">
        <f>IF(U2688="","",IFERROR(VLOOKUP(U2688,ATIVIDADES!$A:$C,3,FALSE),"NAO CADASTRADA"))</f>
        <v xml:space="preserve">REVISÃO DPTO PESSOAL </v>
      </c>
      <c r="W2688" s="42">
        <v>8.5416666666666655E-2</v>
      </c>
      <c r="X2688" s="48">
        <v>50</v>
      </c>
      <c r="Y2688" s="54" t="str">
        <f>IF(X2688="","",IFERROR(VLOOKUP(X2688,EMPRESAS!$A:$C,3,FALSE),"NAO CADASTRADA"))</f>
        <v>SIMIONATO</v>
      </c>
      <c r="Z2688" s="50">
        <v>54</v>
      </c>
      <c r="AA2688" s="54" t="str">
        <f>IF(Z2688="","",IFERROR(VLOOKUP(Z2688,ATIVIDADES!$A:$C,3,FALSE),"NAO CADASTRADA"))</f>
        <v>MÉDICO</v>
      </c>
      <c r="AB2688" s="42">
        <v>4.1666666666666664E-2</v>
      </c>
      <c r="AC2688" s="48"/>
      <c r="AD2688" s="54" t="str">
        <f>IF(AC2688="","",IFERROR(VLOOKUP(AC2688,EMPRESAS!$A:$C,3,FALSE),"NAO CADASTRADA"))</f>
        <v/>
      </c>
      <c r="AE2688" s="50"/>
      <c r="AF2688" s="54" t="str">
        <f>IF(AE2688="","",IFERROR(VLOOKUP(AE2688,ATIVIDADES!$A:$C,3,FALSE),"NAO CADASTRADA"))</f>
        <v/>
      </c>
      <c r="AG2688" s="42"/>
      <c r="AH2688" s="48"/>
      <c r="AI2688" s="54" t="str">
        <f>IF(AH2688="","",IFERROR(VLOOKUP(AH2688,EMPRESAS!$A:$C,3,FALSE),"NAO CADASTRADA"))</f>
        <v/>
      </c>
      <c r="AJ2688" s="50"/>
      <c r="AK2688" s="54" t="str">
        <f>IF(AJ2688="","",IFERROR(VLOOKUP(AJ2688,ATIVIDADES!$A:$C,3,FALSE),"NAO CADASTRADA"))</f>
        <v/>
      </c>
      <c r="AL2688" s="42"/>
    </row>
    <row r="2689" spans="1:38" x14ac:dyDescent="0.25">
      <c r="A2689" s="26" t="str">
        <f t="shared" si="289"/>
        <v>OK</v>
      </c>
      <c r="B2689" s="29">
        <f t="shared" si="290"/>
        <v>2487914866</v>
      </c>
      <c r="C2689" s="30">
        <v>44777</v>
      </c>
      <c r="D2689" s="18">
        <f t="shared" si="293"/>
        <v>44774</v>
      </c>
      <c r="E2689" s="19" t="str">
        <f>IF(ISERROR(VLOOKUP(C2689,FERIADOS!$A:$B,1,FALSE)),IF(WEEKDAY(C2689)=1,"Dom",IF(WEEKDAY(C2689)=2,"Seg",IF(WEEKDAY(C2689)=3,"Ter",IF(WEEKDAY(C2689)=4,"Qua",IF(WEEKDAY(C2689)=5,"Qui",IF(WEEKDAY(C2689)=6,"Sex","Sab")))))),"Feriado")</f>
        <v>Qui</v>
      </c>
      <c r="F2689" s="32">
        <v>0.32291666666666669</v>
      </c>
      <c r="G2689" s="33">
        <v>0.5</v>
      </c>
      <c r="H2689" s="33">
        <v>0.54166666666666663</v>
      </c>
      <c r="I2689" s="33">
        <v>0.7416666666666667</v>
      </c>
      <c r="J2689" s="21">
        <f t="shared" si="291"/>
        <v>0.37708333333333338</v>
      </c>
      <c r="K2689" s="21">
        <f t="shared" si="287"/>
        <v>0.37708333333333333</v>
      </c>
      <c r="L2689" s="21">
        <f t="shared" si="288"/>
        <v>1.0416666666666685E-2</v>
      </c>
      <c r="M2689" s="22">
        <f t="shared" si="292"/>
        <v>0</v>
      </c>
      <c r="N2689" s="48">
        <v>1</v>
      </c>
      <c r="O2689" s="54" t="str">
        <f>IF(N2689="","",IFERROR(VLOOKUP(N2689,EMPRESAS!$A:$C,3,FALSE),"NAO CADASTRADA"))</f>
        <v>INTELLI</v>
      </c>
      <c r="P2689" s="50">
        <v>85</v>
      </c>
      <c r="Q2689" s="54" t="str">
        <f>IF(P2689="","",IFERROR(VLOOKUP(P2689,ATIVIDADES!$A:$C,3,FALSE),"NAO CADASTRADA"))</f>
        <v>RESPOSTA CONSULTA</v>
      </c>
      <c r="R2689" s="42">
        <v>6.25E-2</v>
      </c>
      <c r="S2689" s="48">
        <v>42</v>
      </c>
      <c r="T2689" s="54" t="str">
        <f>IF(S2689="","",IFERROR(VLOOKUP(S2689,EMPRESAS!$A:$C,3,FALSE),"NAO CADASTRADA"))</f>
        <v>STAR SU</v>
      </c>
      <c r="U2689" s="50">
        <v>52</v>
      </c>
      <c r="V2689" s="54" t="str">
        <f>IF(U2689="","",IFERROR(VLOOKUP(U2689,ATIVIDADES!$A:$C,3,FALSE),"NAO CADASTRADA"))</f>
        <v xml:space="preserve">REVISÃO DPTO PESSOAL </v>
      </c>
      <c r="W2689" s="42">
        <v>0.15972222222222224</v>
      </c>
      <c r="X2689" s="48">
        <v>4</v>
      </c>
      <c r="Y2689" s="54" t="str">
        <f>IF(X2689="","",IFERROR(VLOOKUP(X2689,EMPRESAS!$A:$C,3,FALSE),"NAO CADASTRADA"))</f>
        <v>CPSA</v>
      </c>
      <c r="Z2689" s="50">
        <v>52</v>
      </c>
      <c r="AA2689" s="54" t="str">
        <f>IF(Z2689="","",IFERROR(VLOOKUP(Z2689,ATIVIDADES!$A:$C,3,FALSE),"NAO CADASTRADA"))</f>
        <v xml:space="preserve">REVISÃO DPTO PESSOAL </v>
      </c>
      <c r="AB2689" s="42">
        <v>0.15486111111111112</v>
      </c>
      <c r="AC2689" s="48"/>
      <c r="AD2689" s="54" t="str">
        <f>IF(AC2689="","",IFERROR(VLOOKUP(AC2689,EMPRESAS!$A:$C,3,FALSE),"NAO CADASTRADA"))</f>
        <v/>
      </c>
      <c r="AE2689" s="50"/>
      <c r="AF2689" s="54" t="str">
        <f>IF(AE2689="","",IFERROR(VLOOKUP(AE2689,ATIVIDADES!$A:$C,3,FALSE),"NAO CADASTRADA"))</f>
        <v/>
      </c>
      <c r="AG2689" s="42"/>
      <c r="AH2689" s="48"/>
      <c r="AI2689" s="54" t="str">
        <f>IF(AH2689="","",IFERROR(VLOOKUP(AH2689,EMPRESAS!$A:$C,3,FALSE),"NAO CADASTRADA"))</f>
        <v/>
      </c>
      <c r="AJ2689" s="50"/>
      <c r="AK2689" s="54" t="str">
        <f>IF(AJ2689="","",IFERROR(VLOOKUP(AJ2689,ATIVIDADES!$A:$C,3,FALSE),"NAO CADASTRADA"))</f>
        <v/>
      </c>
      <c r="AL2689" s="42"/>
    </row>
    <row r="2690" spans="1:38" x14ac:dyDescent="0.25">
      <c r="A2690" s="26" t="str">
        <f t="shared" si="289"/>
        <v>OK</v>
      </c>
      <c r="B2690" s="29">
        <f t="shared" si="290"/>
        <v>2487914866</v>
      </c>
      <c r="C2690" s="30">
        <v>44778</v>
      </c>
      <c r="D2690" s="18">
        <f t="shared" si="293"/>
        <v>44774</v>
      </c>
      <c r="E2690" s="19" t="str">
        <f>IF(ISERROR(VLOOKUP(C2690,FERIADOS!$A:$B,1,FALSE)),IF(WEEKDAY(C2690)=1,"Dom",IF(WEEKDAY(C2690)=2,"Seg",IF(WEEKDAY(C2690)=3,"Ter",IF(WEEKDAY(C2690)=4,"Qua",IF(WEEKDAY(C2690)=5,"Qui",IF(WEEKDAY(C2690)=6,"Sex","Sab")))))),"Feriado")</f>
        <v>Sex</v>
      </c>
      <c r="F2690" s="32">
        <v>0.32291666666666669</v>
      </c>
      <c r="G2690" s="33">
        <v>0.5</v>
      </c>
      <c r="H2690" s="33">
        <v>0.54166666666666663</v>
      </c>
      <c r="I2690" s="33">
        <v>0.68958333333333333</v>
      </c>
      <c r="J2690" s="21">
        <f t="shared" si="291"/>
        <v>0.32500000000000001</v>
      </c>
      <c r="K2690" s="21">
        <f t="shared" si="287"/>
        <v>0.32500000000000001</v>
      </c>
      <c r="L2690" s="21">
        <f t="shared" si="288"/>
        <v>0</v>
      </c>
      <c r="M2690" s="22">
        <f t="shared" si="292"/>
        <v>4.1666666666666685E-2</v>
      </c>
      <c r="N2690" s="48">
        <v>4</v>
      </c>
      <c r="O2690" s="54" t="str">
        <f>IF(N2690="","",IFERROR(VLOOKUP(N2690,EMPRESAS!$A:$C,3,FALSE),"NAO CADASTRADA"))</f>
        <v>CPSA</v>
      </c>
      <c r="P2690" s="50">
        <v>52</v>
      </c>
      <c r="Q2690" s="54" t="str">
        <f>IF(P2690="","",IFERROR(VLOOKUP(P2690,ATIVIDADES!$A:$C,3,FALSE),"NAO CADASTRADA"))</f>
        <v xml:space="preserve">REVISÃO DPTO PESSOAL </v>
      </c>
      <c r="R2690" s="42">
        <v>0.26250000000000001</v>
      </c>
      <c r="S2690" s="48">
        <v>2</v>
      </c>
      <c r="T2690" s="54" t="str">
        <f>IF(S2690="","",IFERROR(VLOOKUP(S2690,EMPRESAS!$A:$C,3,FALSE),"NAO CADASTRADA"))</f>
        <v>ATLANTE</v>
      </c>
      <c r="U2690" s="50">
        <v>85</v>
      </c>
      <c r="V2690" s="54" t="str">
        <f>IF(U2690="","",IFERROR(VLOOKUP(U2690,ATIVIDADES!$A:$C,3,FALSE),"NAO CADASTRADA"))</f>
        <v>RESPOSTA CONSULTA</v>
      </c>
      <c r="W2690" s="42">
        <v>6.25E-2</v>
      </c>
      <c r="X2690" s="48"/>
      <c r="Y2690" s="54" t="str">
        <f>IF(X2690="","",IFERROR(VLOOKUP(X2690,EMPRESAS!$A:$C,3,FALSE),"NAO CADASTRADA"))</f>
        <v/>
      </c>
      <c r="Z2690" s="50"/>
      <c r="AA2690" s="54" t="str">
        <f>IF(Z2690="","",IFERROR(VLOOKUP(Z2690,ATIVIDADES!$A:$C,3,FALSE),"NAO CADASTRADA"))</f>
        <v/>
      </c>
      <c r="AB2690" s="42"/>
      <c r="AC2690" s="48"/>
      <c r="AD2690" s="54" t="str">
        <f>IF(AC2690="","",IFERROR(VLOOKUP(AC2690,EMPRESAS!$A:$C,3,FALSE),"NAO CADASTRADA"))</f>
        <v/>
      </c>
      <c r="AE2690" s="50"/>
      <c r="AF2690" s="54" t="str">
        <f>IF(AE2690="","",IFERROR(VLOOKUP(AE2690,ATIVIDADES!$A:$C,3,FALSE),"NAO CADASTRADA"))</f>
        <v/>
      </c>
      <c r="AG2690" s="42"/>
      <c r="AH2690" s="48"/>
      <c r="AI2690" s="54" t="str">
        <f>IF(AH2690="","",IFERROR(VLOOKUP(AH2690,EMPRESAS!$A:$C,3,FALSE),"NAO CADASTRADA"))</f>
        <v/>
      </c>
      <c r="AJ2690" s="50"/>
      <c r="AK2690" s="54" t="str">
        <f>IF(AJ2690="","",IFERROR(VLOOKUP(AJ2690,ATIVIDADES!$A:$C,3,FALSE),"NAO CADASTRADA"))</f>
        <v/>
      </c>
      <c r="AL2690" s="42"/>
    </row>
    <row r="2691" spans="1:38" x14ac:dyDescent="0.25">
      <c r="A2691" s="26" t="str">
        <f t="shared" si="289"/>
        <v>OK</v>
      </c>
      <c r="B2691" s="29">
        <f t="shared" si="290"/>
        <v>2487914866</v>
      </c>
      <c r="C2691" s="30">
        <v>44779</v>
      </c>
      <c r="D2691" s="18">
        <f t="shared" si="293"/>
        <v>44774</v>
      </c>
      <c r="E2691" s="19" t="str">
        <f>IF(ISERROR(VLOOKUP(C2691,FERIADOS!$A:$B,1,FALSE)),IF(WEEKDAY(C2691)=1,"Dom",IF(WEEKDAY(C2691)=2,"Seg",IF(WEEKDAY(C2691)=3,"Ter",IF(WEEKDAY(C2691)=4,"Qua",IF(WEEKDAY(C2691)=5,"Qui",IF(WEEKDAY(C2691)=6,"Sex","Sab")))))),"Feriado")</f>
        <v>Sab</v>
      </c>
      <c r="F2691" s="32"/>
      <c r="G2691" s="33"/>
      <c r="H2691" s="33"/>
      <c r="I2691" s="33"/>
      <c r="J2691" s="21" t="str">
        <f t="shared" si="291"/>
        <v/>
      </c>
      <c r="K2691" s="21">
        <f t="shared" si="287"/>
        <v>0</v>
      </c>
      <c r="L2691" s="21" t="str">
        <f t="shared" si="288"/>
        <v/>
      </c>
      <c r="M2691" s="22" t="str">
        <f t="shared" si="292"/>
        <v/>
      </c>
      <c r="N2691" s="48"/>
      <c r="O2691" s="54" t="str">
        <f>IF(N2691="","",IFERROR(VLOOKUP(N2691,EMPRESAS!$A:$C,3,FALSE),"NAO CADASTRADA"))</f>
        <v/>
      </c>
      <c r="P2691" s="50"/>
      <c r="Q2691" s="54" t="str">
        <f>IF(P2691="","",IFERROR(VLOOKUP(P2691,ATIVIDADES!$A:$C,3,FALSE),"NAO CADASTRADA"))</f>
        <v/>
      </c>
      <c r="R2691" s="42"/>
      <c r="S2691" s="48"/>
      <c r="T2691" s="54" t="str">
        <f>IF(S2691="","",IFERROR(VLOOKUP(S2691,EMPRESAS!$A:$C,3,FALSE),"NAO CADASTRADA"))</f>
        <v/>
      </c>
      <c r="U2691" s="50"/>
      <c r="V2691" s="54" t="str">
        <f>IF(U2691="","",IFERROR(VLOOKUP(U2691,ATIVIDADES!$A:$C,3,FALSE),"NAO CADASTRADA"))</f>
        <v/>
      </c>
      <c r="W2691" s="42"/>
      <c r="X2691" s="48"/>
      <c r="Y2691" s="54" t="str">
        <f>IF(X2691="","",IFERROR(VLOOKUP(X2691,EMPRESAS!$A:$C,3,FALSE),"NAO CADASTRADA"))</f>
        <v/>
      </c>
      <c r="Z2691" s="50"/>
      <c r="AA2691" s="54" t="str">
        <f>IF(Z2691="","",IFERROR(VLOOKUP(Z2691,ATIVIDADES!$A:$C,3,FALSE),"NAO CADASTRADA"))</f>
        <v/>
      </c>
      <c r="AB2691" s="42"/>
      <c r="AC2691" s="48"/>
      <c r="AD2691" s="54" t="str">
        <f>IF(AC2691="","",IFERROR(VLOOKUP(AC2691,EMPRESAS!$A:$C,3,FALSE),"NAO CADASTRADA"))</f>
        <v/>
      </c>
      <c r="AE2691" s="50"/>
      <c r="AF2691" s="54" t="str">
        <f>IF(AE2691="","",IFERROR(VLOOKUP(AE2691,ATIVIDADES!$A:$C,3,FALSE),"NAO CADASTRADA"))</f>
        <v/>
      </c>
      <c r="AG2691" s="42"/>
      <c r="AH2691" s="48"/>
      <c r="AI2691" s="54" t="str">
        <f>IF(AH2691="","",IFERROR(VLOOKUP(AH2691,EMPRESAS!$A:$C,3,FALSE),"NAO CADASTRADA"))</f>
        <v/>
      </c>
      <c r="AJ2691" s="50"/>
      <c r="AK2691" s="54" t="str">
        <f>IF(AJ2691="","",IFERROR(VLOOKUP(AJ2691,ATIVIDADES!$A:$C,3,FALSE),"NAO CADASTRADA"))</f>
        <v/>
      </c>
      <c r="AL2691" s="42"/>
    </row>
    <row r="2692" spans="1:38" x14ac:dyDescent="0.25">
      <c r="A2692" s="26" t="str">
        <f t="shared" si="289"/>
        <v>OK</v>
      </c>
      <c r="B2692" s="29">
        <f t="shared" si="290"/>
        <v>2487914866</v>
      </c>
      <c r="C2692" s="30">
        <v>44780</v>
      </c>
      <c r="D2692" s="18">
        <f t="shared" si="293"/>
        <v>44774</v>
      </c>
      <c r="E2692" s="19" t="str">
        <f>IF(ISERROR(VLOOKUP(C2692,FERIADOS!$A:$B,1,FALSE)),IF(WEEKDAY(C2692)=1,"Dom",IF(WEEKDAY(C2692)=2,"Seg",IF(WEEKDAY(C2692)=3,"Ter",IF(WEEKDAY(C2692)=4,"Qua",IF(WEEKDAY(C2692)=5,"Qui",IF(WEEKDAY(C2692)=6,"Sex","Sab")))))),"Feriado")</f>
        <v>Dom</v>
      </c>
      <c r="F2692" s="32"/>
      <c r="G2692" s="33"/>
      <c r="H2692" s="33"/>
      <c r="I2692" s="33"/>
      <c r="J2692" s="21" t="str">
        <f t="shared" si="291"/>
        <v/>
      </c>
      <c r="K2692" s="21">
        <f t="shared" si="287"/>
        <v>0</v>
      </c>
      <c r="L2692" s="21" t="str">
        <f t="shared" si="288"/>
        <v/>
      </c>
      <c r="M2692" s="22" t="str">
        <f t="shared" si="292"/>
        <v/>
      </c>
      <c r="N2692" s="48"/>
      <c r="O2692" s="54" t="str">
        <f>IF(N2692="","",IFERROR(VLOOKUP(N2692,EMPRESAS!$A:$C,3,FALSE),"NAO CADASTRADA"))</f>
        <v/>
      </c>
      <c r="P2692" s="50"/>
      <c r="Q2692" s="54" t="str">
        <f>IF(P2692="","",IFERROR(VLOOKUP(P2692,ATIVIDADES!$A:$C,3,FALSE),"NAO CADASTRADA"))</f>
        <v/>
      </c>
      <c r="R2692" s="42"/>
      <c r="S2692" s="48"/>
      <c r="T2692" s="54" t="str">
        <f>IF(S2692="","",IFERROR(VLOOKUP(S2692,EMPRESAS!$A:$C,3,FALSE),"NAO CADASTRADA"))</f>
        <v/>
      </c>
      <c r="U2692" s="50"/>
      <c r="V2692" s="54" t="str">
        <f>IF(U2692="","",IFERROR(VLOOKUP(U2692,ATIVIDADES!$A:$C,3,FALSE),"NAO CADASTRADA"))</f>
        <v/>
      </c>
      <c r="W2692" s="42"/>
      <c r="X2692" s="48"/>
      <c r="Y2692" s="54" t="str">
        <f>IF(X2692="","",IFERROR(VLOOKUP(X2692,EMPRESAS!$A:$C,3,FALSE),"NAO CADASTRADA"))</f>
        <v/>
      </c>
      <c r="Z2692" s="50"/>
      <c r="AA2692" s="54" t="str">
        <f>IF(Z2692="","",IFERROR(VLOOKUP(Z2692,ATIVIDADES!$A:$C,3,FALSE),"NAO CADASTRADA"))</f>
        <v/>
      </c>
      <c r="AB2692" s="42"/>
      <c r="AC2692" s="48"/>
      <c r="AD2692" s="54" t="str">
        <f>IF(AC2692="","",IFERROR(VLOOKUP(AC2692,EMPRESAS!$A:$C,3,FALSE),"NAO CADASTRADA"))</f>
        <v/>
      </c>
      <c r="AE2692" s="50"/>
      <c r="AF2692" s="54" t="str">
        <f>IF(AE2692="","",IFERROR(VLOOKUP(AE2692,ATIVIDADES!$A:$C,3,FALSE),"NAO CADASTRADA"))</f>
        <v/>
      </c>
      <c r="AG2692" s="42"/>
      <c r="AH2692" s="48"/>
      <c r="AI2692" s="54" t="str">
        <f>IF(AH2692="","",IFERROR(VLOOKUP(AH2692,EMPRESAS!$A:$C,3,FALSE),"NAO CADASTRADA"))</f>
        <v/>
      </c>
      <c r="AJ2692" s="50"/>
      <c r="AK2692" s="54" t="str">
        <f>IF(AJ2692="","",IFERROR(VLOOKUP(AJ2692,ATIVIDADES!$A:$C,3,FALSE),"NAO CADASTRADA"))</f>
        <v/>
      </c>
      <c r="AL2692" s="42"/>
    </row>
    <row r="2693" spans="1:38" x14ac:dyDescent="0.25">
      <c r="A2693" s="26" t="str">
        <f t="shared" si="289"/>
        <v>OK</v>
      </c>
      <c r="B2693" s="29">
        <f t="shared" si="290"/>
        <v>2487914866</v>
      </c>
      <c r="C2693" s="30">
        <v>44781</v>
      </c>
      <c r="D2693" s="18">
        <f t="shared" si="293"/>
        <v>44774</v>
      </c>
      <c r="E2693" s="19" t="str">
        <f>IF(ISERROR(VLOOKUP(C2693,FERIADOS!$A:$B,1,FALSE)),IF(WEEKDAY(C2693)=1,"Dom",IF(WEEKDAY(C2693)=2,"Seg",IF(WEEKDAY(C2693)=3,"Ter",IF(WEEKDAY(C2693)=4,"Qua",IF(WEEKDAY(C2693)=5,"Qui",IF(WEEKDAY(C2693)=6,"Sex","Sab")))))),"Feriado")</f>
        <v>Seg</v>
      </c>
      <c r="F2693" s="32">
        <v>0.32291666666666669</v>
      </c>
      <c r="G2693" s="33">
        <v>0.5</v>
      </c>
      <c r="H2693" s="33">
        <v>0.54166666666666663</v>
      </c>
      <c r="I2693" s="33">
        <v>0.7416666666666667</v>
      </c>
      <c r="J2693" s="21">
        <f t="shared" si="291"/>
        <v>0.37708333333333338</v>
      </c>
      <c r="K2693" s="21">
        <f t="shared" si="287"/>
        <v>0.37708333333333338</v>
      </c>
      <c r="L2693" s="21">
        <f t="shared" si="288"/>
        <v>1.0416666666666685E-2</v>
      </c>
      <c r="M2693" s="22">
        <f t="shared" si="292"/>
        <v>0</v>
      </c>
      <c r="N2693" s="48">
        <v>4</v>
      </c>
      <c r="O2693" s="54" t="str">
        <f>IF(N2693="","",IFERROR(VLOOKUP(N2693,EMPRESAS!$A:$C,3,FALSE),"NAO CADASTRADA"))</f>
        <v>CPSA</v>
      </c>
      <c r="P2693" s="50">
        <v>52</v>
      </c>
      <c r="Q2693" s="54" t="str">
        <f>IF(P2693="","",IFERROR(VLOOKUP(P2693,ATIVIDADES!$A:$C,3,FALSE),"NAO CADASTRADA"))</f>
        <v xml:space="preserve">REVISÃO DPTO PESSOAL </v>
      </c>
      <c r="R2693" s="42">
        <v>0.37708333333333338</v>
      </c>
      <c r="S2693" s="48"/>
      <c r="T2693" s="54" t="str">
        <f>IF(S2693="","",IFERROR(VLOOKUP(S2693,EMPRESAS!$A:$C,3,FALSE),"NAO CADASTRADA"))</f>
        <v/>
      </c>
      <c r="U2693" s="50"/>
      <c r="V2693" s="54" t="str">
        <f>IF(U2693="","",IFERROR(VLOOKUP(U2693,ATIVIDADES!$A:$C,3,FALSE),"NAO CADASTRADA"))</f>
        <v/>
      </c>
      <c r="W2693" s="42"/>
      <c r="X2693" s="48"/>
      <c r="Y2693" s="54" t="str">
        <f>IF(X2693="","",IFERROR(VLOOKUP(X2693,EMPRESAS!$A:$C,3,FALSE),"NAO CADASTRADA"))</f>
        <v/>
      </c>
      <c r="Z2693" s="50"/>
      <c r="AA2693" s="54" t="str">
        <f>IF(Z2693="","",IFERROR(VLOOKUP(Z2693,ATIVIDADES!$A:$C,3,FALSE),"NAO CADASTRADA"))</f>
        <v/>
      </c>
      <c r="AB2693" s="42"/>
      <c r="AC2693" s="48"/>
      <c r="AD2693" s="54" t="str">
        <f>IF(AC2693="","",IFERROR(VLOOKUP(AC2693,EMPRESAS!$A:$C,3,FALSE),"NAO CADASTRADA"))</f>
        <v/>
      </c>
      <c r="AE2693" s="50"/>
      <c r="AF2693" s="54" t="str">
        <f>IF(AE2693="","",IFERROR(VLOOKUP(AE2693,ATIVIDADES!$A:$C,3,FALSE),"NAO CADASTRADA"))</f>
        <v/>
      </c>
      <c r="AG2693" s="42"/>
      <c r="AH2693" s="48"/>
      <c r="AI2693" s="54" t="str">
        <f>IF(AH2693="","",IFERROR(VLOOKUP(AH2693,EMPRESAS!$A:$C,3,FALSE),"NAO CADASTRADA"))</f>
        <v/>
      </c>
      <c r="AJ2693" s="50"/>
      <c r="AK2693" s="54" t="str">
        <f>IF(AJ2693="","",IFERROR(VLOOKUP(AJ2693,ATIVIDADES!$A:$C,3,FALSE),"NAO CADASTRADA"))</f>
        <v/>
      </c>
      <c r="AL2693" s="42"/>
    </row>
    <row r="2694" spans="1:38" x14ac:dyDescent="0.25">
      <c r="A2694" s="26" t="str">
        <f t="shared" si="289"/>
        <v>OK</v>
      </c>
      <c r="B2694" s="29">
        <f t="shared" si="290"/>
        <v>2487914866</v>
      </c>
      <c r="C2694" s="30">
        <v>44782</v>
      </c>
      <c r="D2694" s="18">
        <f t="shared" si="293"/>
        <v>44774</v>
      </c>
      <c r="E2694" s="19" t="str">
        <f>IF(ISERROR(VLOOKUP(C2694,FERIADOS!$A:$B,1,FALSE)),IF(WEEKDAY(C2694)=1,"Dom",IF(WEEKDAY(C2694)=2,"Seg",IF(WEEKDAY(C2694)=3,"Ter",IF(WEEKDAY(C2694)=4,"Qua",IF(WEEKDAY(C2694)=5,"Qui",IF(WEEKDAY(C2694)=6,"Sex","Sab")))))),"Feriado")</f>
        <v>Ter</v>
      </c>
      <c r="F2694" s="32">
        <v>0.32291666666666669</v>
      </c>
      <c r="G2694" s="33">
        <v>0.5</v>
      </c>
      <c r="H2694" s="33">
        <v>0.54166666666666663</v>
      </c>
      <c r="I2694" s="33">
        <v>0.7416666666666667</v>
      </c>
      <c r="J2694" s="21">
        <f t="shared" si="291"/>
        <v>0.37708333333333338</v>
      </c>
      <c r="K2694" s="21">
        <f t="shared" si="287"/>
        <v>0.37708333333333338</v>
      </c>
      <c r="L2694" s="21">
        <f t="shared" si="288"/>
        <v>1.0416666666666685E-2</v>
      </c>
      <c r="M2694" s="22">
        <f t="shared" si="292"/>
        <v>0</v>
      </c>
      <c r="N2694" s="48">
        <v>4</v>
      </c>
      <c r="O2694" s="54" t="str">
        <f>IF(N2694="","",IFERROR(VLOOKUP(N2694,EMPRESAS!$A:$C,3,FALSE),"NAO CADASTRADA"))</f>
        <v>CPSA</v>
      </c>
      <c r="P2694" s="50">
        <v>52</v>
      </c>
      <c r="Q2694" s="54" t="str">
        <f>IF(P2694="","",IFERROR(VLOOKUP(P2694,ATIVIDADES!$A:$C,3,FALSE),"NAO CADASTRADA"))</f>
        <v xml:space="preserve">REVISÃO DPTO PESSOAL </v>
      </c>
      <c r="R2694" s="42">
        <v>0.37708333333333338</v>
      </c>
      <c r="S2694" s="48"/>
      <c r="T2694" s="54" t="str">
        <f>IF(S2694="","",IFERROR(VLOOKUP(S2694,EMPRESAS!$A:$C,3,FALSE),"NAO CADASTRADA"))</f>
        <v/>
      </c>
      <c r="U2694" s="50"/>
      <c r="V2694" s="54" t="str">
        <f>IF(U2694="","",IFERROR(VLOOKUP(U2694,ATIVIDADES!$A:$C,3,FALSE),"NAO CADASTRADA"))</f>
        <v/>
      </c>
      <c r="W2694" s="42"/>
      <c r="X2694" s="48"/>
      <c r="Y2694" s="54" t="str">
        <f>IF(X2694="","",IFERROR(VLOOKUP(X2694,EMPRESAS!$A:$C,3,FALSE),"NAO CADASTRADA"))</f>
        <v/>
      </c>
      <c r="Z2694" s="50"/>
      <c r="AA2694" s="54" t="str">
        <f>IF(Z2694="","",IFERROR(VLOOKUP(Z2694,ATIVIDADES!$A:$C,3,FALSE),"NAO CADASTRADA"))</f>
        <v/>
      </c>
      <c r="AB2694" s="42"/>
      <c r="AC2694" s="48"/>
      <c r="AD2694" s="54" t="str">
        <f>IF(AC2694="","",IFERROR(VLOOKUP(AC2694,EMPRESAS!$A:$C,3,FALSE),"NAO CADASTRADA"))</f>
        <v/>
      </c>
      <c r="AE2694" s="50"/>
      <c r="AF2694" s="54" t="str">
        <f>IF(AE2694="","",IFERROR(VLOOKUP(AE2694,ATIVIDADES!$A:$C,3,FALSE),"NAO CADASTRADA"))</f>
        <v/>
      </c>
      <c r="AG2694" s="42"/>
      <c r="AH2694" s="48"/>
      <c r="AI2694" s="54" t="str">
        <f>IF(AH2694="","",IFERROR(VLOOKUP(AH2694,EMPRESAS!$A:$C,3,FALSE),"NAO CADASTRADA"))</f>
        <v/>
      </c>
      <c r="AJ2694" s="50"/>
      <c r="AK2694" s="54" t="str">
        <f>IF(AJ2694="","",IFERROR(VLOOKUP(AJ2694,ATIVIDADES!$A:$C,3,FALSE),"NAO CADASTRADA"))</f>
        <v/>
      </c>
      <c r="AL2694" s="42"/>
    </row>
    <row r="2695" spans="1:38" x14ac:dyDescent="0.25">
      <c r="A2695" s="26" t="str">
        <f t="shared" si="289"/>
        <v>OK</v>
      </c>
      <c r="B2695" s="29">
        <f t="shared" si="290"/>
        <v>2487914866</v>
      </c>
      <c r="C2695" s="30">
        <v>44783</v>
      </c>
      <c r="D2695" s="18">
        <f t="shared" si="293"/>
        <v>44774</v>
      </c>
      <c r="E2695" s="19" t="str">
        <f>IF(ISERROR(VLOOKUP(C2695,FERIADOS!$A:$B,1,FALSE)),IF(WEEKDAY(C2695)=1,"Dom",IF(WEEKDAY(C2695)=2,"Seg",IF(WEEKDAY(C2695)=3,"Ter",IF(WEEKDAY(C2695)=4,"Qua",IF(WEEKDAY(C2695)=5,"Qui",IF(WEEKDAY(C2695)=6,"Sex","Sab")))))),"Feriado")</f>
        <v>Qua</v>
      </c>
      <c r="F2695" s="32">
        <v>0.32291666666666669</v>
      </c>
      <c r="G2695" s="33">
        <v>0.5</v>
      </c>
      <c r="H2695" s="33">
        <v>0.54166666666666663</v>
      </c>
      <c r="I2695" s="33">
        <v>0.7416666666666667</v>
      </c>
      <c r="J2695" s="21">
        <f t="shared" si="291"/>
        <v>0.37708333333333338</v>
      </c>
      <c r="K2695" s="21">
        <f t="shared" ref="K2695:K2758" si="294">SUM(R2695,W2695,AB2695,AG2695,AL2695)</f>
        <v>0.37708333333333333</v>
      </c>
      <c r="L2695" s="21">
        <f t="shared" ref="L2695:L2758" si="295">IF(OR(E2695="Sab",E2695="Dom",E2695="Feriado"),J2695,IF(J2695="","",IF(J2695&lt;=$M$2,0,J2695-$M$2)))</f>
        <v>1.0416666666666685E-2</v>
      </c>
      <c r="M2695" s="22">
        <f t="shared" si="292"/>
        <v>0</v>
      </c>
      <c r="N2695" s="48">
        <v>50</v>
      </c>
      <c r="O2695" s="54" t="str">
        <f>IF(N2695="","",IFERROR(VLOOKUP(N2695,EMPRESAS!$A:$C,3,FALSE),"NAO CADASTRADA"))</f>
        <v>SIMIONATO</v>
      </c>
      <c r="P2695" s="50">
        <v>84</v>
      </c>
      <c r="Q2695" s="54" t="str">
        <f>IF(P2695="","",IFERROR(VLOOKUP(P2695,ATIVIDADES!$A:$C,3,FALSE),"NAO CADASTRADA"))</f>
        <v>TI</v>
      </c>
      <c r="R2695" s="42">
        <v>0.20138888888888887</v>
      </c>
      <c r="S2695" s="48">
        <v>4</v>
      </c>
      <c r="T2695" s="54" t="str">
        <f>IF(S2695="","",IFERROR(VLOOKUP(S2695,EMPRESAS!$A:$C,3,FALSE),"NAO CADASTRADA"))</f>
        <v>CPSA</v>
      </c>
      <c r="U2695" s="50">
        <v>52</v>
      </c>
      <c r="V2695" s="54" t="str">
        <f>IF(U2695="","",IFERROR(VLOOKUP(U2695,ATIVIDADES!$A:$C,3,FALSE),"NAO CADASTRADA"))</f>
        <v xml:space="preserve">REVISÃO DPTO PESSOAL </v>
      </c>
      <c r="W2695" s="42">
        <v>0.17569444444444446</v>
      </c>
      <c r="X2695" s="48"/>
      <c r="Y2695" s="54" t="str">
        <f>IF(X2695="","",IFERROR(VLOOKUP(X2695,EMPRESAS!$A:$C,3,FALSE),"NAO CADASTRADA"))</f>
        <v/>
      </c>
      <c r="Z2695" s="50"/>
      <c r="AA2695" s="54" t="str">
        <f>IF(Z2695="","",IFERROR(VLOOKUP(Z2695,ATIVIDADES!$A:$C,3,FALSE),"NAO CADASTRADA"))</f>
        <v/>
      </c>
      <c r="AB2695" s="42"/>
      <c r="AC2695" s="48"/>
      <c r="AD2695" s="54" t="str">
        <f>IF(AC2695="","",IFERROR(VLOOKUP(AC2695,EMPRESAS!$A:$C,3,FALSE),"NAO CADASTRADA"))</f>
        <v/>
      </c>
      <c r="AE2695" s="50"/>
      <c r="AF2695" s="54" t="str">
        <f>IF(AE2695="","",IFERROR(VLOOKUP(AE2695,ATIVIDADES!$A:$C,3,FALSE),"NAO CADASTRADA"))</f>
        <v/>
      </c>
      <c r="AG2695" s="42"/>
      <c r="AH2695" s="48"/>
      <c r="AI2695" s="54" t="str">
        <f>IF(AH2695="","",IFERROR(VLOOKUP(AH2695,EMPRESAS!$A:$C,3,FALSE),"NAO CADASTRADA"))</f>
        <v/>
      </c>
      <c r="AJ2695" s="50"/>
      <c r="AK2695" s="54" t="str">
        <f>IF(AJ2695="","",IFERROR(VLOOKUP(AJ2695,ATIVIDADES!$A:$C,3,FALSE),"NAO CADASTRADA"))</f>
        <v/>
      </c>
      <c r="AL2695" s="42"/>
    </row>
    <row r="2696" spans="1:38" x14ac:dyDescent="0.25">
      <c r="A2696" s="26" t="str">
        <f t="shared" ref="A2696:A2759" si="296">IF(J2696="","OK",IF(K2696&lt;&gt;J2696,"PENDENTE","OK"))</f>
        <v>OK</v>
      </c>
      <c r="B2696" s="29">
        <f t="shared" ref="B2696:B2759" si="297">$D$2</f>
        <v>2487914866</v>
      </c>
      <c r="C2696" s="30">
        <v>44784</v>
      </c>
      <c r="D2696" s="18">
        <f t="shared" si="293"/>
        <v>44774</v>
      </c>
      <c r="E2696" s="19" t="str">
        <f>IF(ISERROR(VLOOKUP(C2696,FERIADOS!$A:$B,1,FALSE)),IF(WEEKDAY(C2696)=1,"Dom",IF(WEEKDAY(C2696)=2,"Seg",IF(WEEKDAY(C2696)=3,"Ter",IF(WEEKDAY(C2696)=4,"Qua",IF(WEEKDAY(C2696)=5,"Qui",IF(WEEKDAY(C2696)=6,"Sex","Sab")))))),"Feriado")</f>
        <v>Qui</v>
      </c>
      <c r="F2696" s="32">
        <v>0.32291666666666669</v>
      </c>
      <c r="G2696" s="33">
        <v>0.5</v>
      </c>
      <c r="H2696" s="33">
        <v>0.54166666666666663</v>
      </c>
      <c r="I2696" s="33">
        <v>0.7416666666666667</v>
      </c>
      <c r="J2696" s="21">
        <f t="shared" ref="J2696:J2759" si="298">IF(OR(F2696="",G2696="",H2696="",I2696=""),"",I2696-H2696+G2696-F2696)</f>
        <v>0.37708333333333338</v>
      </c>
      <c r="K2696" s="21">
        <f t="shared" si="294"/>
        <v>0.37708333333333338</v>
      </c>
      <c r="L2696" s="21">
        <f t="shared" si="295"/>
        <v>1.0416666666666685E-2</v>
      </c>
      <c r="M2696" s="22">
        <f t="shared" ref="M2696:M2759" si="299">IF(J2696="","",IF(OR(E2696="Sab",E2696="Dom",E2696="Feriado"),0,IF(J2696&gt;=$M$2,0,$M$2-J2696)))</f>
        <v>0</v>
      </c>
      <c r="N2696" s="48">
        <v>50</v>
      </c>
      <c r="O2696" s="54" t="str">
        <f>IF(N2696="","",IFERROR(VLOOKUP(N2696,EMPRESAS!$A:$C,3,FALSE),"NAO CADASTRADA"))</f>
        <v>SIMIONATO</v>
      </c>
      <c r="P2696" s="50">
        <v>54</v>
      </c>
      <c r="Q2696" s="54" t="str">
        <f>IF(P2696="","",IFERROR(VLOOKUP(P2696,ATIVIDADES!$A:$C,3,FALSE),"NAO CADASTRADA"))</f>
        <v>MÉDICO</v>
      </c>
      <c r="R2696" s="42">
        <v>3.125E-2</v>
      </c>
      <c r="S2696" s="48">
        <v>4</v>
      </c>
      <c r="T2696" s="54" t="str">
        <f>IF(S2696="","",IFERROR(VLOOKUP(S2696,EMPRESAS!$A:$C,3,FALSE),"NAO CADASTRADA"))</f>
        <v>CPSA</v>
      </c>
      <c r="U2696" s="50">
        <v>52</v>
      </c>
      <c r="V2696" s="54" t="str">
        <f>IF(U2696="","",IFERROR(VLOOKUP(U2696,ATIVIDADES!$A:$C,3,FALSE),"NAO CADASTRADA"))</f>
        <v xml:space="preserve">REVISÃO DPTO PESSOAL </v>
      </c>
      <c r="W2696" s="42">
        <v>0.34583333333333338</v>
      </c>
      <c r="X2696" s="48"/>
      <c r="Y2696" s="54" t="str">
        <f>IF(X2696="","",IFERROR(VLOOKUP(X2696,EMPRESAS!$A:$C,3,FALSE),"NAO CADASTRADA"))</f>
        <v/>
      </c>
      <c r="Z2696" s="50"/>
      <c r="AA2696" s="54" t="str">
        <f>IF(Z2696="","",IFERROR(VLOOKUP(Z2696,ATIVIDADES!$A:$C,3,FALSE),"NAO CADASTRADA"))</f>
        <v/>
      </c>
      <c r="AB2696" s="42"/>
      <c r="AC2696" s="48"/>
      <c r="AD2696" s="54" t="str">
        <f>IF(AC2696="","",IFERROR(VLOOKUP(AC2696,EMPRESAS!$A:$C,3,FALSE),"NAO CADASTRADA"))</f>
        <v/>
      </c>
      <c r="AE2696" s="50"/>
      <c r="AF2696" s="54" t="str">
        <f>IF(AE2696="","",IFERROR(VLOOKUP(AE2696,ATIVIDADES!$A:$C,3,FALSE),"NAO CADASTRADA"))</f>
        <v/>
      </c>
      <c r="AG2696" s="42"/>
      <c r="AH2696" s="48"/>
      <c r="AI2696" s="54" t="str">
        <f>IF(AH2696="","",IFERROR(VLOOKUP(AH2696,EMPRESAS!$A:$C,3,FALSE),"NAO CADASTRADA"))</f>
        <v/>
      </c>
      <c r="AJ2696" s="50"/>
      <c r="AK2696" s="54" t="str">
        <f>IF(AJ2696="","",IFERROR(VLOOKUP(AJ2696,ATIVIDADES!$A:$C,3,FALSE),"NAO CADASTRADA"))</f>
        <v/>
      </c>
      <c r="AL2696" s="42"/>
    </row>
    <row r="2697" spans="1:38" x14ac:dyDescent="0.25">
      <c r="A2697" s="26" t="str">
        <f t="shared" si="296"/>
        <v>OK</v>
      </c>
      <c r="B2697" s="29">
        <f t="shared" si="297"/>
        <v>2487914866</v>
      </c>
      <c r="C2697" s="30">
        <v>44785</v>
      </c>
      <c r="D2697" s="18">
        <f t="shared" ref="D2697:D2760" si="300">IF(MONTH(C2697)=MONTH(C2696),D2696,C2697)</f>
        <v>44774</v>
      </c>
      <c r="E2697" s="19" t="str">
        <f>IF(ISERROR(VLOOKUP(C2697,FERIADOS!$A:$B,1,FALSE)),IF(WEEKDAY(C2697)=1,"Dom",IF(WEEKDAY(C2697)=2,"Seg",IF(WEEKDAY(C2697)=3,"Ter",IF(WEEKDAY(C2697)=4,"Qua",IF(WEEKDAY(C2697)=5,"Qui",IF(WEEKDAY(C2697)=6,"Sex","Sab")))))),"Feriado")</f>
        <v>Sex</v>
      </c>
      <c r="F2697" s="32">
        <v>0.32291666666666669</v>
      </c>
      <c r="G2697" s="33">
        <v>0.5</v>
      </c>
      <c r="H2697" s="33">
        <v>0.54166666666666663</v>
      </c>
      <c r="I2697" s="33">
        <v>0.68958333333333333</v>
      </c>
      <c r="J2697" s="21">
        <f t="shared" si="298"/>
        <v>0.32500000000000001</v>
      </c>
      <c r="K2697" s="21">
        <f t="shared" si="294"/>
        <v>0.32500000000000001</v>
      </c>
      <c r="L2697" s="21">
        <f t="shared" si="295"/>
        <v>0</v>
      </c>
      <c r="M2697" s="22">
        <f t="shared" si="299"/>
        <v>4.1666666666666685E-2</v>
      </c>
      <c r="N2697" s="48">
        <v>4</v>
      </c>
      <c r="O2697" s="54" t="str">
        <f>IF(N2697="","",IFERROR(VLOOKUP(N2697,EMPRESAS!$A:$C,3,FALSE),"NAO CADASTRADA"))</f>
        <v>CPSA</v>
      </c>
      <c r="P2697" s="50">
        <v>52</v>
      </c>
      <c r="Q2697" s="54" t="str">
        <f>IF(P2697="","",IFERROR(VLOOKUP(P2697,ATIVIDADES!$A:$C,3,FALSE),"NAO CADASTRADA"))</f>
        <v xml:space="preserve">REVISÃO DPTO PESSOAL </v>
      </c>
      <c r="R2697" s="42">
        <v>0.32500000000000001</v>
      </c>
      <c r="S2697" s="48"/>
      <c r="T2697" s="54" t="str">
        <f>IF(S2697="","",IFERROR(VLOOKUP(S2697,EMPRESAS!$A:$C,3,FALSE),"NAO CADASTRADA"))</f>
        <v/>
      </c>
      <c r="U2697" s="50"/>
      <c r="V2697" s="54" t="str">
        <f>IF(U2697="","",IFERROR(VLOOKUP(U2697,ATIVIDADES!$A:$C,3,FALSE),"NAO CADASTRADA"))</f>
        <v/>
      </c>
      <c r="W2697" s="42"/>
      <c r="X2697" s="48"/>
      <c r="Y2697" s="54" t="str">
        <f>IF(X2697="","",IFERROR(VLOOKUP(X2697,EMPRESAS!$A:$C,3,FALSE),"NAO CADASTRADA"))</f>
        <v/>
      </c>
      <c r="Z2697" s="50"/>
      <c r="AA2697" s="54" t="str">
        <f>IF(Z2697="","",IFERROR(VLOOKUP(Z2697,ATIVIDADES!$A:$C,3,FALSE),"NAO CADASTRADA"))</f>
        <v/>
      </c>
      <c r="AB2697" s="42"/>
      <c r="AC2697" s="48"/>
      <c r="AD2697" s="54" t="str">
        <f>IF(AC2697="","",IFERROR(VLOOKUP(AC2697,EMPRESAS!$A:$C,3,FALSE),"NAO CADASTRADA"))</f>
        <v/>
      </c>
      <c r="AE2697" s="50"/>
      <c r="AF2697" s="54" t="str">
        <f>IF(AE2697="","",IFERROR(VLOOKUP(AE2697,ATIVIDADES!$A:$C,3,FALSE),"NAO CADASTRADA"))</f>
        <v/>
      </c>
      <c r="AG2697" s="42"/>
      <c r="AH2697" s="48"/>
      <c r="AI2697" s="54" t="str">
        <f>IF(AH2697="","",IFERROR(VLOOKUP(AH2697,EMPRESAS!$A:$C,3,FALSE),"NAO CADASTRADA"))</f>
        <v/>
      </c>
      <c r="AJ2697" s="50"/>
      <c r="AK2697" s="54" t="str">
        <f>IF(AJ2697="","",IFERROR(VLOOKUP(AJ2697,ATIVIDADES!$A:$C,3,FALSE),"NAO CADASTRADA"))</f>
        <v/>
      </c>
      <c r="AL2697" s="42"/>
    </row>
    <row r="2698" spans="1:38" x14ac:dyDescent="0.25">
      <c r="A2698" s="26" t="str">
        <f t="shared" si="296"/>
        <v>OK</v>
      </c>
      <c r="B2698" s="29">
        <f t="shared" si="297"/>
        <v>2487914866</v>
      </c>
      <c r="C2698" s="30">
        <v>44786</v>
      </c>
      <c r="D2698" s="18">
        <f t="shared" si="300"/>
        <v>44774</v>
      </c>
      <c r="E2698" s="19" t="str">
        <f>IF(ISERROR(VLOOKUP(C2698,FERIADOS!$A:$B,1,FALSE)),IF(WEEKDAY(C2698)=1,"Dom",IF(WEEKDAY(C2698)=2,"Seg",IF(WEEKDAY(C2698)=3,"Ter",IF(WEEKDAY(C2698)=4,"Qua",IF(WEEKDAY(C2698)=5,"Qui",IF(WEEKDAY(C2698)=6,"Sex","Sab")))))),"Feriado")</f>
        <v>Sab</v>
      </c>
      <c r="F2698" s="32"/>
      <c r="G2698" s="33"/>
      <c r="H2698" s="33"/>
      <c r="I2698" s="33"/>
      <c r="J2698" s="21" t="str">
        <f t="shared" si="298"/>
        <v/>
      </c>
      <c r="K2698" s="21">
        <f t="shared" si="294"/>
        <v>0</v>
      </c>
      <c r="L2698" s="21" t="str">
        <f t="shared" si="295"/>
        <v/>
      </c>
      <c r="M2698" s="22" t="str">
        <f t="shared" si="299"/>
        <v/>
      </c>
      <c r="N2698" s="48"/>
      <c r="O2698" s="54" t="str">
        <f>IF(N2698="","",IFERROR(VLOOKUP(N2698,EMPRESAS!$A:$C,3,FALSE),"NAO CADASTRADA"))</f>
        <v/>
      </c>
      <c r="P2698" s="50"/>
      <c r="Q2698" s="54" t="str">
        <f>IF(P2698="","",IFERROR(VLOOKUP(P2698,ATIVIDADES!$A:$C,3,FALSE),"NAO CADASTRADA"))</f>
        <v/>
      </c>
      <c r="R2698" s="42"/>
      <c r="S2698" s="48"/>
      <c r="T2698" s="54" t="str">
        <f>IF(S2698="","",IFERROR(VLOOKUP(S2698,EMPRESAS!$A:$C,3,FALSE),"NAO CADASTRADA"))</f>
        <v/>
      </c>
      <c r="U2698" s="50"/>
      <c r="V2698" s="54" t="str">
        <f>IF(U2698="","",IFERROR(VLOOKUP(U2698,ATIVIDADES!$A:$C,3,FALSE),"NAO CADASTRADA"))</f>
        <v/>
      </c>
      <c r="W2698" s="42"/>
      <c r="X2698" s="48"/>
      <c r="Y2698" s="54" t="str">
        <f>IF(X2698="","",IFERROR(VLOOKUP(X2698,EMPRESAS!$A:$C,3,FALSE),"NAO CADASTRADA"))</f>
        <v/>
      </c>
      <c r="Z2698" s="50"/>
      <c r="AA2698" s="54" t="str">
        <f>IF(Z2698="","",IFERROR(VLOOKUP(Z2698,ATIVIDADES!$A:$C,3,FALSE),"NAO CADASTRADA"))</f>
        <v/>
      </c>
      <c r="AB2698" s="42"/>
      <c r="AC2698" s="48"/>
      <c r="AD2698" s="54" t="str">
        <f>IF(AC2698="","",IFERROR(VLOOKUP(AC2698,EMPRESAS!$A:$C,3,FALSE),"NAO CADASTRADA"))</f>
        <v/>
      </c>
      <c r="AE2698" s="50"/>
      <c r="AF2698" s="54" t="str">
        <f>IF(AE2698="","",IFERROR(VLOOKUP(AE2698,ATIVIDADES!$A:$C,3,FALSE),"NAO CADASTRADA"))</f>
        <v/>
      </c>
      <c r="AG2698" s="42"/>
      <c r="AH2698" s="48"/>
      <c r="AI2698" s="54" t="str">
        <f>IF(AH2698="","",IFERROR(VLOOKUP(AH2698,EMPRESAS!$A:$C,3,FALSE),"NAO CADASTRADA"))</f>
        <v/>
      </c>
      <c r="AJ2698" s="50"/>
      <c r="AK2698" s="54" t="str">
        <f>IF(AJ2698="","",IFERROR(VLOOKUP(AJ2698,ATIVIDADES!$A:$C,3,FALSE),"NAO CADASTRADA"))</f>
        <v/>
      </c>
      <c r="AL2698" s="42"/>
    </row>
    <row r="2699" spans="1:38" x14ac:dyDescent="0.25">
      <c r="A2699" s="26" t="str">
        <f t="shared" si="296"/>
        <v>OK</v>
      </c>
      <c r="B2699" s="29">
        <f t="shared" si="297"/>
        <v>2487914866</v>
      </c>
      <c r="C2699" s="30">
        <v>44787</v>
      </c>
      <c r="D2699" s="18">
        <f t="shared" si="300"/>
        <v>44774</v>
      </c>
      <c r="E2699" s="19" t="str">
        <f>IF(ISERROR(VLOOKUP(C2699,FERIADOS!$A:$B,1,FALSE)),IF(WEEKDAY(C2699)=1,"Dom",IF(WEEKDAY(C2699)=2,"Seg",IF(WEEKDAY(C2699)=3,"Ter",IF(WEEKDAY(C2699)=4,"Qua",IF(WEEKDAY(C2699)=5,"Qui",IF(WEEKDAY(C2699)=6,"Sex","Sab")))))),"Feriado")</f>
        <v>Dom</v>
      </c>
      <c r="F2699" s="32"/>
      <c r="G2699" s="33"/>
      <c r="H2699" s="33"/>
      <c r="I2699" s="33"/>
      <c r="J2699" s="21" t="str">
        <f t="shared" si="298"/>
        <v/>
      </c>
      <c r="K2699" s="21">
        <f t="shared" si="294"/>
        <v>0</v>
      </c>
      <c r="L2699" s="21" t="str">
        <f t="shared" si="295"/>
        <v/>
      </c>
      <c r="M2699" s="22" t="str">
        <f t="shared" si="299"/>
        <v/>
      </c>
      <c r="N2699" s="48"/>
      <c r="O2699" s="54" t="str">
        <f>IF(N2699="","",IFERROR(VLOOKUP(N2699,EMPRESAS!$A:$C,3,FALSE),"NAO CADASTRADA"))</f>
        <v/>
      </c>
      <c r="P2699" s="50"/>
      <c r="Q2699" s="54" t="str">
        <f>IF(P2699="","",IFERROR(VLOOKUP(P2699,ATIVIDADES!$A:$C,3,FALSE),"NAO CADASTRADA"))</f>
        <v/>
      </c>
      <c r="R2699" s="42"/>
      <c r="S2699" s="48"/>
      <c r="T2699" s="54" t="str">
        <f>IF(S2699="","",IFERROR(VLOOKUP(S2699,EMPRESAS!$A:$C,3,FALSE),"NAO CADASTRADA"))</f>
        <v/>
      </c>
      <c r="U2699" s="50"/>
      <c r="V2699" s="54" t="str">
        <f>IF(U2699="","",IFERROR(VLOOKUP(U2699,ATIVIDADES!$A:$C,3,FALSE),"NAO CADASTRADA"))</f>
        <v/>
      </c>
      <c r="W2699" s="42"/>
      <c r="X2699" s="48"/>
      <c r="Y2699" s="54" t="str">
        <f>IF(X2699="","",IFERROR(VLOOKUP(X2699,EMPRESAS!$A:$C,3,FALSE),"NAO CADASTRADA"))</f>
        <v/>
      </c>
      <c r="Z2699" s="50"/>
      <c r="AA2699" s="54" t="str">
        <f>IF(Z2699="","",IFERROR(VLOOKUP(Z2699,ATIVIDADES!$A:$C,3,FALSE),"NAO CADASTRADA"))</f>
        <v/>
      </c>
      <c r="AB2699" s="42"/>
      <c r="AC2699" s="48"/>
      <c r="AD2699" s="54" t="str">
        <f>IF(AC2699="","",IFERROR(VLOOKUP(AC2699,EMPRESAS!$A:$C,3,FALSE),"NAO CADASTRADA"))</f>
        <v/>
      </c>
      <c r="AE2699" s="50"/>
      <c r="AF2699" s="54" t="str">
        <f>IF(AE2699="","",IFERROR(VLOOKUP(AE2699,ATIVIDADES!$A:$C,3,FALSE),"NAO CADASTRADA"))</f>
        <v/>
      </c>
      <c r="AG2699" s="42"/>
      <c r="AH2699" s="48"/>
      <c r="AI2699" s="54" t="str">
        <f>IF(AH2699="","",IFERROR(VLOOKUP(AH2699,EMPRESAS!$A:$C,3,FALSE),"NAO CADASTRADA"))</f>
        <v/>
      </c>
      <c r="AJ2699" s="50"/>
      <c r="AK2699" s="54" t="str">
        <f>IF(AJ2699="","",IFERROR(VLOOKUP(AJ2699,ATIVIDADES!$A:$C,3,FALSE),"NAO CADASTRADA"))</f>
        <v/>
      </c>
      <c r="AL2699" s="42"/>
    </row>
    <row r="2700" spans="1:38" x14ac:dyDescent="0.25">
      <c r="A2700" s="26" t="str">
        <f t="shared" si="296"/>
        <v>OK</v>
      </c>
      <c r="B2700" s="29">
        <f t="shared" si="297"/>
        <v>2487914866</v>
      </c>
      <c r="C2700" s="30">
        <v>44788</v>
      </c>
      <c r="D2700" s="18">
        <f t="shared" si="300"/>
        <v>44774</v>
      </c>
      <c r="E2700" s="19" t="str">
        <f>IF(ISERROR(VLOOKUP(C2700,FERIADOS!$A:$B,1,FALSE)),IF(WEEKDAY(C2700)=1,"Dom",IF(WEEKDAY(C2700)=2,"Seg",IF(WEEKDAY(C2700)=3,"Ter",IF(WEEKDAY(C2700)=4,"Qua",IF(WEEKDAY(C2700)=5,"Qui",IF(WEEKDAY(C2700)=6,"Sex","Sab")))))),"Feriado")</f>
        <v>Seg</v>
      </c>
      <c r="F2700" s="32">
        <v>0.32291666666666669</v>
      </c>
      <c r="G2700" s="33">
        <v>0.5</v>
      </c>
      <c r="H2700" s="33">
        <v>0.54166666666666663</v>
      </c>
      <c r="I2700" s="33">
        <v>0.7416666666666667</v>
      </c>
      <c r="J2700" s="21">
        <f t="shared" si="298"/>
        <v>0.37708333333333338</v>
      </c>
      <c r="K2700" s="21">
        <f t="shared" si="294"/>
        <v>0.37708333333333338</v>
      </c>
      <c r="L2700" s="21">
        <f t="shared" si="295"/>
        <v>1.0416666666666685E-2</v>
      </c>
      <c r="M2700" s="22">
        <f t="shared" si="299"/>
        <v>0</v>
      </c>
      <c r="N2700" s="48">
        <v>4</v>
      </c>
      <c r="O2700" s="54" t="str">
        <f>IF(N2700="","",IFERROR(VLOOKUP(N2700,EMPRESAS!$A:$C,3,FALSE),"NAO CADASTRADA"))</f>
        <v>CPSA</v>
      </c>
      <c r="P2700" s="50">
        <v>52</v>
      </c>
      <c r="Q2700" s="54" t="str">
        <f>IF(P2700="","",IFERROR(VLOOKUP(P2700,ATIVIDADES!$A:$C,3,FALSE),"NAO CADASTRADA"))</f>
        <v xml:space="preserve">REVISÃO DPTO PESSOAL </v>
      </c>
      <c r="R2700" s="42">
        <v>0.37708333333333338</v>
      </c>
      <c r="S2700" s="48"/>
      <c r="T2700" s="54" t="str">
        <f>IF(S2700="","",IFERROR(VLOOKUP(S2700,EMPRESAS!$A:$C,3,FALSE),"NAO CADASTRADA"))</f>
        <v/>
      </c>
      <c r="U2700" s="50"/>
      <c r="V2700" s="54" t="str">
        <f>IF(U2700="","",IFERROR(VLOOKUP(U2700,ATIVIDADES!$A:$C,3,FALSE),"NAO CADASTRADA"))</f>
        <v/>
      </c>
      <c r="W2700" s="42"/>
      <c r="X2700" s="48"/>
      <c r="Y2700" s="54" t="str">
        <f>IF(X2700="","",IFERROR(VLOOKUP(X2700,EMPRESAS!$A:$C,3,FALSE),"NAO CADASTRADA"))</f>
        <v/>
      </c>
      <c r="Z2700" s="50"/>
      <c r="AA2700" s="54" t="str">
        <f>IF(Z2700="","",IFERROR(VLOOKUP(Z2700,ATIVIDADES!$A:$C,3,FALSE),"NAO CADASTRADA"))</f>
        <v/>
      </c>
      <c r="AB2700" s="42"/>
      <c r="AC2700" s="48"/>
      <c r="AD2700" s="54" t="str">
        <f>IF(AC2700="","",IFERROR(VLOOKUP(AC2700,EMPRESAS!$A:$C,3,FALSE),"NAO CADASTRADA"))</f>
        <v/>
      </c>
      <c r="AE2700" s="50"/>
      <c r="AF2700" s="54" t="str">
        <f>IF(AE2700="","",IFERROR(VLOOKUP(AE2700,ATIVIDADES!$A:$C,3,FALSE),"NAO CADASTRADA"))</f>
        <v/>
      </c>
      <c r="AG2700" s="42"/>
      <c r="AH2700" s="48"/>
      <c r="AI2700" s="54" t="str">
        <f>IF(AH2700="","",IFERROR(VLOOKUP(AH2700,EMPRESAS!$A:$C,3,FALSE),"NAO CADASTRADA"))</f>
        <v/>
      </c>
      <c r="AJ2700" s="50"/>
      <c r="AK2700" s="54" t="str">
        <f>IF(AJ2700="","",IFERROR(VLOOKUP(AJ2700,ATIVIDADES!$A:$C,3,FALSE),"NAO CADASTRADA"))</f>
        <v/>
      </c>
      <c r="AL2700" s="42"/>
    </row>
    <row r="2701" spans="1:38" x14ac:dyDescent="0.25">
      <c r="A2701" s="26" t="str">
        <f t="shared" si="296"/>
        <v>OK</v>
      </c>
      <c r="B2701" s="29">
        <f t="shared" si="297"/>
        <v>2487914866</v>
      </c>
      <c r="C2701" s="30">
        <v>44789</v>
      </c>
      <c r="D2701" s="18">
        <f t="shared" si="300"/>
        <v>44774</v>
      </c>
      <c r="E2701" s="19" t="str">
        <f>IF(ISERROR(VLOOKUP(C2701,FERIADOS!$A:$B,1,FALSE)),IF(WEEKDAY(C2701)=1,"Dom",IF(WEEKDAY(C2701)=2,"Seg",IF(WEEKDAY(C2701)=3,"Ter",IF(WEEKDAY(C2701)=4,"Qua",IF(WEEKDAY(C2701)=5,"Qui",IF(WEEKDAY(C2701)=6,"Sex","Sab")))))),"Feriado")</f>
        <v>Ter</v>
      </c>
      <c r="F2701" s="32">
        <v>0.32291666666666669</v>
      </c>
      <c r="G2701" s="33">
        <v>0.5</v>
      </c>
      <c r="H2701" s="33">
        <v>0.54166666666666663</v>
      </c>
      <c r="I2701" s="33">
        <v>0.7416666666666667</v>
      </c>
      <c r="J2701" s="21">
        <f t="shared" si="298"/>
        <v>0.37708333333333338</v>
      </c>
      <c r="K2701" s="21">
        <f t="shared" si="294"/>
        <v>0.37708333333333338</v>
      </c>
      <c r="L2701" s="21">
        <f t="shared" si="295"/>
        <v>1.0416666666666685E-2</v>
      </c>
      <c r="M2701" s="22">
        <f t="shared" si="299"/>
        <v>0</v>
      </c>
      <c r="N2701" s="48">
        <v>4</v>
      </c>
      <c r="O2701" s="54" t="str">
        <f>IF(N2701="","",IFERROR(VLOOKUP(N2701,EMPRESAS!$A:$C,3,FALSE),"NAO CADASTRADA"))</f>
        <v>CPSA</v>
      </c>
      <c r="P2701" s="50">
        <v>52</v>
      </c>
      <c r="Q2701" s="54" t="str">
        <f>IF(P2701="","",IFERROR(VLOOKUP(P2701,ATIVIDADES!$A:$C,3,FALSE),"NAO CADASTRADA"))</f>
        <v xml:space="preserve">REVISÃO DPTO PESSOAL </v>
      </c>
      <c r="R2701" s="42">
        <v>0.37708333333333338</v>
      </c>
      <c r="S2701" s="48"/>
      <c r="T2701" s="54" t="str">
        <f>IF(S2701="","",IFERROR(VLOOKUP(S2701,EMPRESAS!$A:$C,3,FALSE),"NAO CADASTRADA"))</f>
        <v/>
      </c>
      <c r="U2701" s="50"/>
      <c r="V2701" s="54" t="str">
        <f>IF(U2701="","",IFERROR(VLOOKUP(U2701,ATIVIDADES!$A:$C,3,FALSE),"NAO CADASTRADA"))</f>
        <v/>
      </c>
      <c r="W2701" s="42"/>
      <c r="X2701" s="48"/>
      <c r="Y2701" s="54" t="str">
        <f>IF(X2701="","",IFERROR(VLOOKUP(X2701,EMPRESAS!$A:$C,3,FALSE),"NAO CADASTRADA"))</f>
        <v/>
      </c>
      <c r="Z2701" s="50"/>
      <c r="AA2701" s="54" t="str">
        <f>IF(Z2701="","",IFERROR(VLOOKUP(Z2701,ATIVIDADES!$A:$C,3,FALSE),"NAO CADASTRADA"))</f>
        <v/>
      </c>
      <c r="AB2701" s="42"/>
      <c r="AC2701" s="48"/>
      <c r="AD2701" s="54" t="str">
        <f>IF(AC2701="","",IFERROR(VLOOKUP(AC2701,EMPRESAS!$A:$C,3,FALSE),"NAO CADASTRADA"))</f>
        <v/>
      </c>
      <c r="AE2701" s="50"/>
      <c r="AF2701" s="54" t="str">
        <f>IF(AE2701="","",IFERROR(VLOOKUP(AE2701,ATIVIDADES!$A:$C,3,FALSE),"NAO CADASTRADA"))</f>
        <v/>
      </c>
      <c r="AG2701" s="42"/>
      <c r="AH2701" s="48"/>
      <c r="AI2701" s="54" t="str">
        <f>IF(AH2701="","",IFERROR(VLOOKUP(AH2701,EMPRESAS!$A:$C,3,FALSE),"NAO CADASTRADA"))</f>
        <v/>
      </c>
      <c r="AJ2701" s="50"/>
      <c r="AK2701" s="54" t="str">
        <f>IF(AJ2701="","",IFERROR(VLOOKUP(AJ2701,ATIVIDADES!$A:$C,3,FALSE),"NAO CADASTRADA"))</f>
        <v/>
      </c>
      <c r="AL2701" s="42"/>
    </row>
    <row r="2702" spans="1:38" x14ac:dyDescent="0.25">
      <c r="A2702" s="26" t="str">
        <f t="shared" si="296"/>
        <v>OK</v>
      </c>
      <c r="B2702" s="29">
        <f t="shared" si="297"/>
        <v>2487914866</v>
      </c>
      <c r="C2702" s="30">
        <v>44790</v>
      </c>
      <c r="D2702" s="18">
        <f t="shared" si="300"/>
        <v>44774</v>
      </c>
      <c r="E2702" s="19" t="str">
        <f>IF(ISERROR(VLOOKUP(C2702,FERIADOS!$A:$B,1,FALSE)),IF(WEEKDAY(C2702)=1,"Dom",IF(WEEKDAY(C2702)=2,"Seg",IF(WEEKDAY(C2702)=3,"Ter",IF(WEEKDAY(C2702)=4,"Qua",IF(WEEKDAY(C2702)=5,"Qui",IF(WEEKDAY(C2702)=6,"Sex","Sab")))))),"Feriado")</f>
        <v>Qua</v>
      </c>
      <c r="F2702" s="32">
        <v>0.32291666666666669</v>
      </c>
      <c r="G2702" s="33">
        <v>0.5</v>
      </c>
      <c r="H2702" s="33">
        <v>0.54166666666666663</v>
      </c>
      <c r="I2702" s="33">
        <v>0.7416666666666667</v>
      </c>
      <c r="J2702" s="21">
        <f t="shared" si="298"/>
        <v>0.37708333333333338</v>
      </c>
      <c r="K2702" s="21">
        <f t="shared" si="294"/>
        <v>0.37708333333333338</v>
      </c>
      <c r="L2702" s="21">
        <f t="shared" si="295"/>
        <v>1.0416666666666685E-2</v>
      </c>
      <c r="M2702" s="22">
        <f t="shared" si="299"/>
        <v>0</v>
      </c>
      <c r="N2702" s="48">
        <v>4</v>
      </c>
      <c r="O2702" s="54" t="str">
        <f>IF(N2702="","",IFERROR(VLOOKUP(N2702,EMPRESAS!$A:$C,3,FALSE),"NAO CADASTRADA"))</f>
        <v>CPSA</v>
      </c>
      <c r="P2702" s="50">
        <v>52</v>
      </c>
      <c r="Q2702" s="54" t="str">
        <f>IF(P2702="","",IFERROR(VLOOKUP(P2702,ATIVIDADES!$A:$C,3,FALSE),"NAO CADASTRADA"))</f>
        <v xml:space="preserve">REVISÃO DPTO PESSOAL </v>
      </c>
      <c r="R2702" s="42">
        <v>0.37708333333333338</v>
      </c>
      <c r="S2702" s="48"/>
      <c r="T2702" s="54" t="str">
        <f>IF(S2702="","",IFERROR(VLOOKUP(S2702,EMPRESAS!$A:$C,3,FALSE),"NAO CADASTRADA"))</f>
        <v/>
      </c>
      <c r="U2702" s="50"/>
      <c r="V2702" s="54" t="str">
        <f>IF(U2702="","",IFERROR(VLOOKUP(U2702,ATIVIDADES!$A:$C,3,FALSE),"NAO CADASTRADA"))</f>
        <v/>
      </c>
      <c r="W2702" s="42"/>
      <c r="X2702" s="48"/>
      <c r="Y2702" s="54" t="str">
        <f>IF(X2702="","",IFERROR(VLOOKUP(X2702,EMPRESAS!$A:$C,3,FALSE),"NAO CADASTRADA"))</f>
        <v/>
      </c>
      <c r="Z2702" s="50"/>
      <c r="AA2702" s="54" t="str">
        <f>IF(Z2702="","",IFERROR(VLOOKUP(Z2702,ATIVIDADES!$A:$C,3,FALSE),"NAO CADASTRADA"))</f>
        <v/>
      </c>
      <c r="AB2702" s="42"/>
      <c r="AC2702" s="48"/>
      <c r="AD2702" s="54" t="str">
        <f>IF(AC2702="","",IFERROR(VLOOKUP(AC2702,EMPRESAS!$A:$C,3,FALSE),"NAO CADASTRADA"))</f>
        <v/>
      </c>
      <c r="AE2702" s="50"/>
      <c r="AF2702" s="54" t="str">
        <f>IF(AE2702="","",IFERROR(VLOOKUP(AE2702,ATIVIDADES!$A:$C,3,FALSE),"NAO CADASTRADA"))</f>
        <v/>
      </c>
      <c r="AG2702" s="42"/>
      <c r="AH2702" s="48"/>
      <c r="AI2702" s="54" t="str">
        <f>IF(AH2702="","",IFERROR(VLOOKUP(AH2702,EMPRESAS!$A:$C,3,FALSE),"NAO CADASTRADA"))</f>
        <v/>
      </c>
      <c r="AJ2702" s="50"/>
      <c r="AK2702" s="54" t="str">
        <f>IF(AJ2702="","",IFERROR(VLOOKUP(AJ2702,ATIVIDADES!$A:$C,3,FALSE),"NAO CADASTRADA"))</f>
        <v/>
      </c>
      <c r="AL2702" s="42"/>
    </row>
    <row r="2703" spans="1:38" x14ac:dyDescent="0.25">
      <c r="A2703" s="26" t="str">
        <f t="shared" si="296"/>
        <v>OK</v>
      </c>
      <c r="B2703" s="29">
        <f t="shared" si="297"/>
        <v>2487914866</v>
      </c>
      <c r="C2703" s="30">
        <v>44791</v>
      </c>
      <c r="D2703" s="18">
        <f t="shared" si="300"/>
        <v>44774</v>
      </c>
      <c r="E2703" s="19" t="str">
        <f>IF(ISERROR(VLOOKUP(C2703,FERIADOS!$A:$B,1,FALSE)),IF(WEEKDAY(C2703)=1,"Dom",IF(WEEKDAY(C2703)=2,"Seg",IF(WEEKDAY(C2703)=3,"Ter",IF(WEEKDAY(C2703)=4,"Qua",IF(WEEKDAY(C2703)=5,"Qui",IF(WEEKDAY(C2703)=6,"Sex","Sab")))))),"Feriado")</f>
        <v>Qui</v>
      </c>
      <c r="F2703" s="32">
        <v>0.32291666666666669</v>
      </c>
      <c r="G2703" s="33">
        <v>0.5</v>
      </c>
      <c r="H2703" s="33">
        <v>0.54166666666666663</v>
      </c>
      <c r="I2703" s="33">
        <v>0.7416666666666667</v>
      </c>
      <c r="J2703" s="21">
        <f t="shared" si="298"/>
        <v>0.37708333333333338</v>
      </c>
      <c r="K2703" s="21">
        <f t="shared" si="294"/>
        <v>0.37708333333333338</v>
      </c>
      <c r="L2703" s="21">
        <f t="shared" si="295"/>
        <v>1.0416666666666685E-2</v>
      </c>
      <c r="M2703" s="22">
        <f t="shared" si="299"/>
        <v>0</v>
      </c>
      <c r="N2703" s="48">
        <v>4</v>
      </c>
      <c r="O2703" s="54" t="str">
        <f>IF(N2703="","",IFERROR(VLOOKUP(N2703,EMPRESAS!$A:$C,3,FALSE),"NAO CADASTRADA"))</f>
        <v>CPSA</v>
      </c>
      <c r="P2703" s="50">
        <v>52</v>
      </c>
      <c r="Q2703" s="54" t="str">
        <f>IF(P2703="","",IFERROR(VLOOKUP(P2703,ATIVIDADES!$A:$C,3,FALSE),"NAO CADASTRADA"))</f>
        <v xml:space="preserve">REVISÃO DPTO PESSOAL </v>
      </c>
      <c r="R2703" s="42">
        <v>0.37708333333333338</v>
      </c>
      <c r="S2703" s="48"/>
      <c r="T2703" s="54" t="str">
        <f>IF(S2703="","",IFERROR(VLOOKUP(S2703,EMPRESAS!$A:$C,3,FALSE),"NAO CADASTRADA"))</f>
        <v/>
      </c>
      <c r="U2703" s="50"/>
      <c r="V2703" s="54" t="str">
        <f>IF(U2703="","",IFERROR(VLOOKUP(U2703,ATIVIDADES!$A:$C,3,FALSE),"NAO CADASTRADA"))</f>
        <v/>
      </c>
      <c r="W2703" s="42"/>
      <c r="X2703" s="48"/>
      <c r="Y2703" s="54" t="str">
        <f>IF(X2703="","",IFERROR(VLOOKUP(X2703,EMPRESAS!$A:$C,3,FALSE),"NAO CADASTRADA"))</f>
        <v/>
      </c>
      <c r="Z2703" s="50"/>
      <c r="AA2703" s="54" t="str">
        <f>IF(Z2703="","",IFERROR(VLOOKUP(Z2703,ATIVIDADES!$A:$C,3,FALSE),"NAO CADASTRADA"))</f>
        <v/>
      </c>
      <c r="AB2703" s="42"/>
      <c r="AC2703" s="48"/>
      <c r="AD2703" s="54" t="str">
        <f>IF(AC2703="","",IFERROR(VLOOKUP(AC2703,EMPRESAS!$A:$C,3,FALSE),"NAO CADASTRADA"))</f>
        <v/>
      </c>
      <c r="AE2703" s="50"/>
      <c r="AF2703" s="54" t="str">
        <f>IF(AE2703="","",IFERROR(VLOOKUP(AE2703,ATIVIDADES!$A:$C,3,FALSE),"NAO CADASTRADA"))</f>
        <v/>
      </c>
      <c r="AG2703" s="42"/>
      <c r="AH2703" s="48"/>
      <c r="AI2703" s="54" t="str">
        <f>IF(AH2703="","",IFERROR(VLOOKUP(AH2703,EMPRESAS!$A:$C,3,FALSE),"NAO CADASTRADA"))</f>
        <v/>
      </c>
      <c r="AJ2703" s="50"/>
      <c r="AK2703" s="54" t="str">
        <f>IF(AJ2703="","",IFERROR(VLOOKUP(AJ2703,ATIVIDADES!$A:$C,3,FALSE),"NAO CADASTRADA"))</f>
        <v/>
      </c>
      <c r="AL2703" s="42"/>
    </row>
    <row r="2704" spans="1:38" x14ac:dyDescent="0.25">
      <c r="A2704" s="26" t="str">
        <f t="shared" si="296"/>
        <v>OK</v>
      </c>
      <c r="B2704" s="29">
        <f t="shared" si="297"/>
        <v>2487914866</v>
      </c>
      <c r="C2704" s="30">
        <v>44792</v>
      </c>
      <c r="D2704" s="18">
        <f t="shared" si="300"/>
        <v>44774</v>
      </c>
      <c r="E2704" s="19" t="str">
        <f>IF(ISERROR(VLOOKUP(C2704,FERIADOS!$A:$B,1,FALSE)),IF(WEEKDAY(C2704)=1,"Dom",IF(WEEKDAY(C2704)=2,"Seg",IF(WEEKDAY(C2704)=3,"Ter",IF(WEEKDAY(C2704)=4,"Qua",IF(WEEKDAY(C2704)=5,"Qui",IF(WEEKDAY(C2704)=6,"Sex","Sab")))))),"Feriado")</f>
        <v>Sex</v>
      </c>
      <c r="F2704" s="32">
        <v>0.32291666666666669</v>
      </c>
      <c r="G2704" s="33">
        <v>0.5</v>
      </c>
      <c r="H2704" s="33">
        <v>0.54166666666666663</v>
      </c>
      <c r="I2704" s="33">
        <v>0.68958333333333333</v>
      </c>
      <c r="J2704" s="21">
        <f t="shared" si="298"/>
        <v>0.32500000000000001</v>
      </c>
      <c r="K2704" s="21">
        <f t="shared" si="294"/>
        <v>0.32500000000000001</v>
      </c>
      <c r="L2704" s="21">
        <f t="shared" si="295"/>
        <v>0</v>
      </c>
      <c r="M2704" s="22">
        <f t="shared" si="299"/>
        <v>4.1666666666666685E-2</v>
      </c>
      <c r="N2704" s="48">
        <v>4</v>
      </c>
      <c r="O2704" s="54" t="str">
        <f>IF(N2704="","",IFERROR(VLOOKUP(N2704,EMPRESAS!$A:$C,3,FALSE),"NAO CADASTRADA"))</f>
        <v>CPSA</v>
      </c>
      <c r="P2704" s="50">
        <v>51</v>
      </c>
      <c r="Q2704" s="54" t="str">
        <f>IF(P2704="","",IFERROR(VLOOKUP(P2704,ATIVIDADES!$A:$C,3,FALSE),"NAO CADASTRADA"))</f>
        <v>REUNIÃO RH</v>
      </c>
      <c r="R2704" s="42">
        <v>2.4305555555555556E-2</v>
      </c>
      <c r="S2704" s="48">
        <v>4</v>
      </c>
      <c r="T2704" s="54" t="str">
        <f>IF(S2704="","",IFERROR(VLOOKUP(S2704,EMPRESAS!$A:$C,3,FALSE),"NAO CADASTRADA"))</f>
        <v>CPSA</v>
      </c>
      <c r="U2704" s="50">
        <v>52</v>
      </c>
      <c r="V2704" s="54" t="str">
        <f>IF(U2704="","",IFERROR(VLOOKUP(U2704,ATIVIDADES!$A:$C,3,FALSE),"NAO CADASTRADA"))</f>
        <v xml:space="preserve">REVISÃO DPTO PESSOAL </v>
      </c>
      <c r="W2704" s="42">
        <v>0.30069444444444443</v>
      </c>
      <c r="X2704" s="48"/>
      <c r="Y2704" s="54" t="str">
        <f>IF(X2704="","",IFERROR(VLOOKUP(X2704,EMPRESAS!$A:$C,3,FALSE),"NAO CADASTRADA"))</f>
        <v/>
      </c>
      <c r="Z2704" s="50"/>
      <c r="AA2704" s="54" t="str">
        <f>IF(Z2704="","",IFERROR(VLOOKUP(Z2704,ATIVIDADES!$A:$C,3,FALSE),"NAO CADASTRADA"))</f>
        <v/>
      </c>
      <c r="AB2704" s="42"/>
      <c r="AC2704" s="48"/>
      <c r="AD2704" s="54" t="str">
        <f>IF(AC2704="","",IFERROR(VLOOKUP(AC2704,EMPRESAS!$A:$C,3,FALSE),"NAO CADASTRADA"))</f>
        <v/>
      </c>
      <c r="AE2704" s="50"/>
      <c r="AF2704" s="54" t="str">
        <f>IF(AE2704="","",IFERROR(VLOOKUP(AE2704,ATIVIDADES!$A:$C,3,FALSE),"NAO CADASTRADA"))</f>
        <v/>
      </c>
      <c r="AG2704" s="42"/>
      <c r="AH2704" s="48"/>
      <c r="AI2704" s="54" t="str">
        <f>IF(AH2704="","",IFERROR(VLOOKUP(AH2704,EMPRESAS!$A:$C,3,FALSE),"NAO CADASTRADA"))</f>
        <v/>
      </c>
      <c r="AJ2704" s="50"/>
      <c r="AK2704" s="54" t="str">
        <f>IF(AJ2704="","",IFERROR(VLOOKUP(AJ2704,ATIVIDADES!$A:$C,3,FALSE),"NAO CADASTRADA"))</f>
        <v/>
      </c>
      <c r="AL2704" s="42"/>
    </row>
    <row r="2705" spans="1:38" x14ac:dyDescent="0.25">
      <c r="A2705" s="26" t="str">
        <f t="shared" si="296"/>
        <v>OK</v>
      </c>
      <c r="B2705" s="29">
        <f t="shared" si="297"/>
        <v>2487914866</v>
      </c>
      <c r="C2705" s="30">
        <v>44793</v>
      </c>
      <c r="D2705" s="18">
        <f t="shared" si="300"/>
        <v>44774</v>
      </c>
      <c r="E2705" s="19" t="str">
        <f>IF(ISERROR(VLOOKUP(C2705,FERIADOS!$A:$B,1,FALSE)),IF(WEEKDAY(C2705)=1,"Dom",IF(WEEKDAY(C2705)=2,"Seg",IF(WEEKDAY(C2705)=3,"Ter",IF(WEEKDAY(C2705)=4,"Qua",IF(WEEKDAY(C2705)=5,"Qui",IF(WEEKDAY(C2705)=6,"Sex","Sab")))))),"Feriado")</f>
        <v>Sab</v>
      </c>
      <c r="F2705" s="32"/>
      <c r="G2705" s="33"/>
      <c r="H2705" s="33"/>
      <c r="I2705" s="33"/>
      <c r="J2705" s="21" t="str">
        <f t="shared" si="298"/>
        <v/>
      </c>
      <c r="K2705" s="21">
        <f t="shared" si="294"/>
        <v>0</v>
      </c>
      <c r="L2705" s="21" t="str">
        <f t="shared" si="295"/>
        <v/>
      </c>
      <c r="M2705" s="22" t="str">
        <f t="shared" si="299"/>
        <v/>
      </c>
      <c r="N2705" s="48"/>
      <c r="O2705" s="54" t="str">
        <f>IF(N2705="","",IFERROR(VLOOKUP(N2705,EMPRESAS!$A:$C,3,FALSE),"NAO CADASTRADA"))</f>
        <v/>
      </c>
      <c r="P2705" s="50"/>
      <c r="Q2705" s="54" t="str">
        <f>IF(P2705="","",IFERROR(VLOOKUP(P2705,ATIVIDADES!$A:$C,3,FALSE),"NAO CADASTRADA"))</f>
        <v/>
      </c>
      <c r="R2705" s="42"/>
      <c r="S2705" s="48"/>
      <c r="T2705" s="54" t="str">
        <f>IF(S2705="","",IFERROR(VLOOKUP(S2705,EMPRESAS!$A:$C,3,FALSE),"NAO CADASTRADA"))</f>
        <v/>
      </c>
      <c r="U2705" s="50"/>
      <c r="V2705" s="54" t="str">
        <f>IF(U2705="","",IFERROR(VLOOKUP(U2705,ATIVIDADES!$A:$C,3,FALSE),"NAO CADASTRADA"))</f>
        <v/>
      </c>
      <c r="W2705" s="42"/>
      <c r="X2705" s="48"/>
      <c r="Y2705" s="54" t="str">
        <f>IF(X2705="","",IFERROR(VLOOKUP(X2705,EMPRESAS!$A:$C,3,FALSE),"NAO CADASTRADA"))</f>
        <v/>
      </c>
      <c r="Z2705" s="50"/>
      <c r="AA2705" s="54" t="str">
        <f>IF(Z2705="","",IFERROR(VLOOKUP(Z2705,ATIVIDADES!$A:$C,3,FALSE),"NAO CADASTRADA"))</f>
        <v/>
      </c>
      <c r="AB2705" s="42"/>
      <c r="AC2705" s="48"/>
      <c r="AD2705" s="54" t="str">
        <f>IF(AC2705="","",IFERROR(VLOOKUP(AC2705,EMPRESAS!$A:$C,3,FALSE),"NAO CADASTRADA"))</f>
        <v/>
      </c>
      <c r="AE2705" s="50"/>
      <c r="AF2705" s="54" t="str">
        <f>IF(AE2705="","",IFERROR(VLOOKUP(AE2705,ATIVIDADES!$A:$C,3,FALSE),"NAO CADASTRADA"))</f>
        <v/>
      </c>
      <c r="AG2705" s="42"/>
      <c r="AH2705" s="48"/>
      <c r="AI2705" s="54" t="str">
        <f>IF(AH2705="","",IFERROR(VLOOKUP(AH2705,EMPRESAS!$A:$C,3,FALSE),"NAO CADASTRADA"))</f>
        <v/>
      </c>
      <c r="AJ2705" s="50"/>
      <c r="AK2705" s="54" t="str">
        <f>IF(AJ2705="","",IFERROR(VLOOKUP(AJ2705,ATIVIDADES!$A:$C,3,FALSE),"NAO CADASTRADA"))</f>
        <v/>
      </c>
      <c r="AL2705" s="42"/>
    </row>
    <row r="2706" spans="1:38" x14ac:dyDescent="0.25">
      <c r="A2706" s="26" t="str">
        <f t="shared" si="296"/>
        <v>OK</v>
      </c>
      <c r="B2706" s="29">
        <f t="shared" si="297"/>
        <v>2487914866</v>
      </c>
      <c r="C2706" s="30">
        <v>44794</v>
      </c>
      <c r="D2706" s="18">
        <f t="shared" si="300"/>
        <v>44774</v>
      </c>
      <c r="E2706" s="19" t="str">
        <f>IF(ISERROR(VLOOKUP(C2706,FERIADOS!$A:$B,1,FALSE)),IF(WEEKDAY(C2706)=1,"Dom",IF(WEEKDAY(C2706)=2,"Seg",IF(WEEKDAY(C2706)=3,"Ter",IF(WEEKDAY(C2706)=4,"Qua",IF(WEEKDAY(C2706)=5,"Qui",IF(WEEKDAY(C2706)=6,"Sex","Sab")))))),"Feriado")</f>
        <v>Dom</v>
      </c>
      <c r="F2706" s="32"/>
      <c r="G2706" s="33"/>
      <c r="H2706" s="33"/>
      <c r="I2706" s="33"/>
      <c r="J2706" s="21" t="str">
        <f t="shared" si="298"/>
        <v/>
      </c>
      <c r="K2706" s="21">
        <f t="shared" si="294"/>
        <v>0</v>
      </c>
      <c r="L2706" s="21" t="str">
        <f t="shared" si="295"/>
        <v/>
      </c>
      <c r="M2706" s="22" t="str">
        <f t="shared" si="299"/>
        <v/>
      </c>
      <c r="N2706" s="48"/>
      <c r="O2706" s="54" t="str">
        <f>IF(N2706="","",IFERROR(VLOOKUP(N2706,EMPRESAS!$A:$C,3,FALSE),"NAO CADASTRADA"))</f>
        <v/>
      </c>
      <c r="P2706" s="50"/>
      <c r="Q2706" s="54" t="str">
        <f>IF(P2706="","",IFERROR(VLOOKUP(P2706,ATIVIDADES!$A:$C,3,FALSE),"NAO CADASTRADA"))</f>
        <v/>
      </c>
      <c r="R2706" s="42"/>
      <c r="S2706" s="48"/>
      <c r="T2706" s="54" t="str">
        <f>IF(S2706="","",IFERROR(VLOOKUP(S2706,EMPRESAS!$A:$C,3,FALSE),"NAO CADASTRADA"))</f>
        <v/>
      </c>
      <c r="U2706" s="50"/>
      <c r="V2706" s="54" t="str">
        <f>IF(U2706="","",IFERROR(VLOOKUP(U2706,ATIVIDADES!$A:$C,3,FALSE),"NAO CADASTRADA"))</f>
        <v/>
      </c>
      <c r="W2706" s="42"/>
      <c r="X2706" s="48"/>
      <c r="Y2706" s="54" t="str">
        <f>IF(X2706="","",IFERROR(VLOOKUP(X2706,EMPRESAS!$A:$C,3,FALSE),"NAO CADASTRADA"))</f>
        <v/>
      </c>
      <c r="Z2706" s="50"/>
      <c r="AA2706" s="54" t="str">
        <f>IF(Z2706="","",IFERROR(VLOOKUP(Z2706,ATIVIDADES!$A:$C,3,FALSE),"NAO CADASTRADA"))</f>
        <v/>
      </c>
      <c r="AB2706" s="42"/>
      <c r="AC2706" s="48"/>
      <c r="AD2706" s="54" t="str">
        <f>IF(AC2706="","",IFERROR(VLOOKUP(AC2706,EMPRESAS!$A:$C,3,FALSE),"NAO CADASTRADA"))</f>
        <v/>
      </c>
      <c r="AE2706" s="50"/>
      <c r="AF2706" s="54" t="str">
        <f>IF(AE2706="","",IFERROR(VLOOKUP(AE2706,ATIVIDADES!$A:$C,3,FALSE),"NAO CADASTRADA"))</f>
        <v/>
      </c>
      <c r="AG2706" s="42"/>
      <c r="AH2706" s="48"/>
      <c r="AI2706" s="54" t="str">
        <f>IF(AH2706="","",IFERROR(VLOOKUP(AH2706,EMPRESAS!$A:$C,3,FALSE),"NAO CADASTRADA"))</f>
        <v/>
      </c>
      <c r="AJ2706" s="50"/>
      <c r="AK2706" s="54" t="str">
        <f>IF(AJ2706="","",IFERROR(VLOOKUP(AJ2706,ATIVIDADES!$A:$C,3,FALSE),"NAO CADASTRADA"))</f>
        <v/>
      </c>
      <c r="AL2706" s="42"/>
    </row>
    <row r="2707" spans="1:38" x14ac:dyDescent="0.25">
      <c r="A2707" s="26" t="str">
        <f t="shared" si="296"/>
        <v>OK</v>
      </c>
      <c r="B2707" s="29">
        <f t="shared" si="297"/>
        <v>2487914866</v>
      </c>
      <c r="C2707" s="30">
        <v>44795</v>
      </c>
      <c r="D2707" s="18">
        <f t="shared" si="300"/>
        <v>44774</v>
      </c>
      <c r="E2707" s="19" t="str">
        <f>IF(ISERROR(VLOOKUP(C2707,FERIADOS!$A:$B,1,FALSE)),IF(WEEKDAY(C2707)=1,"Dom",IF(WEEKDAY(C2707)=2,"Seg",IF(WEEKDAY(C2707)=3,"Ter",IF(WEEKDAY(C2707)=4,"Qua",IF(WEEKDAY(C2707)=5,"Qui",IF(WEEKDAY(C2707)=6,"Sex","Sab")))))),"Feriado")</f>
        <v>Seg</v>
      </c>
      <c r="F2707" s="32">
        <v>0.32291666666666669</v>
      </c>
      <c r="G2707" s="33">
        <v>0.5</v>
      </c>
      <c r="H2707" s="33">
        <v>0.54166666666666663</v>
      </c>
      <c r="I2707" s="33">
        <v>0.7416666666666667</v>
      </c>
      <c r="J2707" s="21">
        <f t="shared" si="298"/>
        <v>0.37708333333333338</v>
      </c>
      <c r="K2707" s="21">
        <f t="shared" si="294"/>
        <v>0.37708333333333338</v>
      </c>
      <c r="L2707" s="21">
        <f t="shared" si="295"/>
        <v>1.0416666666666685E-2</v>
      </c>
      <c r="M2707" s="22">
        <f t="shared" si="299"/>
        <v>0</v>
      </c>
      <c r="N2707" s="48">
        <v>4</v>
      </c>
      <c r="O2707" s="54" t="str">
        <f>IF(N2707="","",IFERROR(VLOOKUP(N2707,EMPRESAS!$A:$C,3,FALSE),"NAO CADASTRADA"))</f>
        <v>CPSA</v>
      </c>
      <c r="P2707" s="50">
        <v>52</v>
      </c>
      <c r="Q2707" s="54" t="str">
        <f>IF(P2707="","",IFERROR(VLOOKUP(P2707,ATIVIDADES!$A:$C,3,FALSE),"NAO CADASTRADA"))</f>
        <v xml:space="preserve">REVISÃO DPTO PESSOAL </v>
      </c>
      <c r="R2707" s="42">
        <v>0.37708333333333338</v>
      </c>
      <c r="S2707" s="48"/>
      <c r="T2707" s="54" t="str">
        <f>IF(S2707="","",IFERROR(VLOOKUP(S2707,EMPRESAS!$A:$C,3,FALSE),"NAO CADASTRADA"))</f>
        <v/>
      </c>
      <c r="U2707" s="50"/>
      <c r="V2707" s="54" t="str">
        <f>IF(U2707="","",IFERROR(VLOOKUP(U2707,ATIVIDADES!$A:$C,3,FALSE),"NAO CADASTRADA"))</f>
        <v/>
      </c>
      <c r="W2707" s="42"/>
      <c r="X2707" s="48"/>
      <c r="Y2707" s="54" t="str">
        <f>IF(X2707="","",IFERROR(VLOOKUP(X2707,EMPRESAS!$A:$C,3,FALSE),"NAO CADASTRADA"))</f>
        <v/>
      </c>
      <c r="Z2707" s="50"/>
      <c r="AA2707" s="54" t="str">
        <f>IF(Z2707="","",IFERROR(VLOOKUP(Z2707,ATIVIDADES!$A:$C,3,FALSE),"NAO CADASTRADA"))</f>
        <v/>
      </c>
      <c r="AB2707" s="42"/>
      <c r="AC2707" s="48"/>
      <c r="AD2707" s="54" t="str">
        <f>IF(AC2707="","",IFERROR(VLOOKUP(AC2707,EMPRESAS!$A:$C,3,FALSE),"NAO CADASTRADA"))</f>
        <v/>
      </c>
      <c r="AE2707" s="50"/>
      <c r="AF2707" s="54" t="str">
        <f>IF(AE2707="","",IFERROR(VLOOKUP(AE2707,ATIVIDADES!$A:$C,3,FALSE),"NAO CADASTRADA"))</f>
        <v/>
      </c>
      <c r="AG2707" s="42"/>
      <c r="AH2707" s="48"/>
      <c r="AI2707" s="54" t="str">
        <f>IF(AH2707="","",IFERROR(VLOOKUP(AH2707,EMPRESAS!$A:$C,3,FALSE),"NAO CADASTRADA"))</f>
        <v/>
      </c>
      <c r="AJ2707" s="50"/>
      <c r="AK2707" s="54" t="str">
        <f>IF(AJ2707="","",IFERROR(VLOOKUP(AJ2707,ATIVIDADES!$A:$C,3,FALSE),"NAO CADASTRADA"))</f>
        <v/>
      </c>
      <c r="AL2707" s="42"/>
    </row>
    <row r="2708" spans="1:38" x14ac:dyDescent="0.25">
      <c r="A2708" s="26" t="str">
        <f t="shared" si="296"/>
        <v>OK</v>
      </c>
      <c r="B2708" s="29">
        <f t="shared" si="297"/>
        <v>2487914866</v>
      </c>
      <c r="C2708" s="30">
        <v>44796</v>
      </c>
      <c r="D2708" s="18">
        <f t="shared" si="300"/>
        <v>44774</v>
      </c>
      <c r="E2708" s="19" t="str">
        <f>IF(ISERROR(VLOOKUP(C2708,FERIADOS!$A:$B,1,FALSE)),IF(WEEKDAY(C2708)=1,"Dom",IF(WEEKDAY(C2708)=2,"Seg",IF(WEEKDAY(C2708)=3,"Ter",IF(WEEKDAY(C2708)=4,"Qua",IF(WEEKDAY(C2708)=5,"Qui",IF(WEEKDAY(C2708)=6,"Sex","Sab")))))),"Feriado")</f>
        <v>Ter</v>
      </c>
      <c r="F2708" s="32">
        <v>0.32291666666666669</v>
      </c>
      <c r="G2708" s="33">
        <v>0.5</v>
      </c>
      <c r="H2708" s="33">
        <v>0.54166666666666663</v>
      </c>
      <c r="I2708" s="33">
        <v>0.7416666666666667</v>
      </c>
      <c r="J2708" s="21">
        <f t="shared" si="298"/>
        <v>0.37708333333333338</v>
      </c>
      <c r="K2708" s="21">
        <f t="shared" si="294"/>
        <v>0.37708333333333338</v>
      </c>
      <c r="L2708" s="21">
        <f t="shared" si="295"/>
        <v>1.0416666666666685E-2</v>
      </c>
      <c r="M2708" s="22">
        <f t="shared" si="299"/>
        <v>0</v>
      </c>
      <c r="N2708" s="48">
        <v>50</v>
      </c>
      <c r="O2708" s="54" t="str">
        <f>IF(N2708="","",IFERROR(VLOOKUP(N2708,EMPRESAS!$A:$C,3,FALSE),"NAO CADASTRADA"))</f>
        <v>SIMIONATO</v>
      </c>
      <c r="P2708" s="50">
        <v>54</v>
      </c>
      <c r="Q2708" s="54" t="str">
        <f>IF(P2708="","",IFERROR(VLOOKUP(P2708,ATIVIDADES!$A:$C,3,FALSE),"NAO CADASTRADA"))</f>
        <v>MÉDICO</v>
      </c>
      <c r="R2708" s="42">
        <v>8.6805555555555566E-2</v>
      </c>
      <c r="S2708" s="48">
        <v>4</v>
      </c>
      <c r="T2708" s="54" t="str">
        <f>IF(S2708="","",IFERROR(VLOOKUP(S2708,EMPRESAS!$A:$C,3,FALSE),"NAO CADASTRADA"))</f>
        <v>CPSA</v>
      </c>
      <c r="U2708" s="50">
        <v>52</v>
      </c>
      <c r="V2708" s="54" t="str">
        <f>IF(U2708="","",IFERROR(VLOOKUP(U2708,ATIVIDADES!$A:$C,3,FALSE),"NAO CADASTRADA"))</f>
        <v xml:space="preserve">REVISÃO DPTO PESSOAL </v>
      </c>
      <c r="W2708" s="42">
        <v>0.2902777777777778</v>
      </c>
      <c r="X2708" s="48"/>
      <c r="Y2708" s="54" t="str">
        <f>IF(X2708="","",IFERROR(VLOOKUP(X2708,EMPRESAS!$A:$C,3,FALSE),"NAO CADASTRADA"))</f>
        <v/>
      </c>
      <c r="Z2708" s="50"/>
      <c r="AA2708" s="54" t="str">
        <f>IF(Z2708="","",IFERROR(VLOOKUP(Z2708,ATIVIDADES!$A:$C,3,FALSE),"NAO CADASTRADA"))</f>
        <v/>
      </c>
      <c r="AB2708" s="42"/>
      <c r="AC2708" s="48"/>
      <c r="AD2708" s="54" t="str">
        <f>IF(AC2708="","",IFERROR(VLOOKUP(AC2708,EMPRESAS!$A:$C,3,FALSE),"NAO CADASTRADA"))</f>
        <v/>
      </c>
      <c r="AE2708" s="50"/>
      <c r="AF2708" s="54" t="str">
        <f>IF(AE2708="","",IFERROR(VLOOKUP(AE2708,ATIVIDADES!$A:$C,3,FALSE),"NAO CADASTRADA"))</f>
        <v/>
      </c>
      <c r="AG2708" s="42"/>
      <c r="AH2708" s="48"/>
      <c r="AI2708" s="54" t="str">
        <f>IF(AH2708="","",IFERROR(VLOOKUP(AH2708,EMPRESAS!$A:$C,3,FALSE),"NAO CADASTRADA"))</f>
        <v/>
      </c>
      <c r="AJ2708" s="50"/>
      <c r="AK2708" s="54" t="str">
        <f>IF(AJ2708="","",IFERROR(VLOOKUP(AJ2708,ATIVIDADES!$A:$C,3,FALSE),"NAO CADASTRADA"))</f>
        <v/>
      </c>
      <c r="AL2708" s="42"/>
    </row>
    <row r="2709" spans="1:38" x14ac:dyDescent="0.25">
      <c r="A2709" s="26" t="str">
        <f t="shared" si="296"/>
        <v>OK</v>
      </c>
      <c r="B2709" s="29">
        <f t="shared" si="297"/>
        <v>2487914866</v>
      </c>
      <c r="C2709" s="30">
        <v>44797</v>
      </c>
      <c r="D2709" s="18">
        <f t="shared" si="300"/>
        <v>44774</v>
      </c>
      <c r="E2709" s="19" t="str">
        <f>IF(ISERROR(VLOOKUP(C2709,FERIADOS!$A:$B,1,FALSE)),IF(WEEKDAY(C2709)=1,"Dom",IF(WEEKDAY(C2709)=2,"Seg",IF(WEEKDAY(C2709)=3,"Ter",IF(WEEKDAY(C2709)=4,"Qua",IF(WEEKDAY(C2709)=5,"Qui",IF(WEEKDAY(C2709)=6,"Sex","Sab")))))),"Feriado")</f>
        <v>Qua</v>
      </c>
      <c r="F2709" s="32">
        <v>0.32291666666666669</v>
      </c>
      <c r="G2709" s="33">
        <v>0.5</v>
      </c>
      <c r="H2709" s="33">
        <v>0.54166666666666663</v>
      </c>
      <c r="I2709" s="33">
        <v>0.7416666666666667</v>
      </c>
      <c r="J2709" s="21">
        <f t="shared" si="298"/>
        <v>0.37708333333333338</v>
      </c>
      <c r="K2709" s="21">
        <f t="shared" si="294"/>
        <v>0.37708333333333338</v>
      </c>
      <c r="L2709" s="21">
        <f t="shared" si="295"/>
        <v>1.0416666666666685E-2</v>
      </c>
      <c r="M2709" s="22">
        <f t="shared" si="299"/>
        <v>0</v>
      </c>
      <c r="N2709" s="48">
        <v>4</v>
      </c>
      <c r="O2709" s="54" t="str">
        <f>IF(N2709="","",IFERROR(VLOOKUP(N2709,EMPRESAS!$A:$C,3,FALSE),"NAO CADASTRADA"))</f>
        <v>CPSA</v>
      </c>
      <c r="P2709" s="50">
        <v>52</v>
      </c>
      <c r="Q2709" s="54" t="str">
        <f>IF(P2709="","",IFERROR(VLOOKUP(P2709,ATIVIDADES!$A:$C,3,FALSE),"NAO CADASTRADA"))</f>
        <v xml:space="preserve">REVISÃO DPTO PESSOAL </v>
      </c>
      <c r="R2709" s="42">
        <v>0.37708333333333338</v>
      </c>
      <c r="S2709" s="48"/>
      <c r="T2709" s="54" t="str">
        <f>IF(S2709="","",IFERROR(VLOOKUP(S2709,EMPRESAS!$A:$C,3,FALSE),"NAO CADASTRADA"))</f>
        <v/>
      </c>
      <c r="U2709" s="50"/>
      <c r="V2709" s="54" t="str">
        <f>IF(U2709="","",IFERROR(VLOOKUP(U2709,ATIVIDADES!$A:$C,3,FALSE),"NAO CADASTRADA"))</f>
        <v/>
      </c>
      <c r="W2709" s="42"/>
      <c r="X2709" s="48"/>
      <c r="Y2709" s="54" t="str">
        <f>IF(X2709="","",IFERROR(VLOOKUP(X2709,EMPRESAS!$A:$C,3,FALSE),"NAO CADASTRADA"))</f>
        <v/>
      </c>
      <c r="Z2709" s="50"/>
      <c r="AA2709" s="54" t="str">
        <f>IF(Z2709="","",IFERROR(VLOOKUP(Z2709,ATIVIDADES!$A:$C,3,FALSE),"NAO CADASTRADA"))</f>
        <v/>
      </c>
      <c r="AB2709" s="42"/>
      <c r="AC2709" s="48"/>
      <c r="AD2709" s="54" t="str">
        <f>IF(AC2709="","",IFERROR(VLOOKUP(AC2709,EMPRESAS!$A:$C,3,FALSE),"NAO CADASTRADA"))</f>
        <v/>
      </c>
      <c r="AE2709" s="50"/>
      <c r="AF2709" s="54" t="str">
        <f>IF(AE2709="","",IFERROR(VLOOKUP(AE2709,ATIVIDADES!$A:$C,3,FALSE),"NAO CADASTRADA"))</f>
        <v/>
      </c>
      <c r="AG2709" s="42"/>
      <c r="AH2709" s="48"/>
      <c r="AI2709" s="54" t="str">
        <f>IF(AH2709="","",IFERROR(VLOOKUP(AH2709,EMPRESAS!$A:$C,3,FALSE),"NAO CADASTRADA"))</f>
        <v/>
      </c>
      <c r="AJ2709" s="50"/>
      <c r="AK2709" s="54" t="str">
        <f>IF(AJ2709="","",IFERROR(VLOOKUP(AJ2709,ATIVIDADES!$A:$C,3,FALSE),"NAO CADASTRADA"))</f>
        <v/>
      </c>
      <c r="AL2709" s="42"/>
    </row>
    <row r="2710" spans="1:38" x14ac:dyDescent="0.25">
      <c r="A2710" s="26" t="str">
        <f t="shared" si="296"/>
        <v>OK</v>
      </c>
      <c r="B2710" s="29">
        <f t="shared" si="297"/>
        <v>2487914866</v>
      </c>
      <c r="C2710" s="30">
        <v>44798</v>
      </c>
      <c r="D2710" s="18">
        <f t="shared" si="300"/>
        <v>44774</v>
      </c>
      <c r="E2710" s="19" t="str">
        <f>IF(ISERROR(VLOOKUP(C2710,FERIADOS!$A:$B,1,FALSE)),IF(WEEKDAY(C2710)=1,"Dom",IF(WEEKDAY(C2710)=2,"Seg",IF(WEEKDAY(C2710)=3,"Ter",IF(WEEKDAY(C2710)=4,"Qua",IF(WEEKDAY(C2710)=5,"Qui",IF(WEEKDAY(C2710)=6,"Sex","Sab")))))),"Feriado")</f>
        <v>Qui</v>
      </c>
      <c r="F2710" s="32">
        <v>0.32291666666666669</v>
      </c>
      <c r="G2710" s="33">
        <v>0.5</v>
      </c>
      <c r="H2710" s="33">
        <v>0.54166666666666663</v>
      </c>
      <c r="I2710" s="33">
        <v>0.7416666666666667</v>
      </c>
      <c r="J2710" s="21">
        <f t="shared" si="298"/>
        <v>0.37708333333333338</v>
      </c>
      <c r="K2710" s="21">
        <f t="shared" si="294"/>
        <v>0.37708333333333333</v>
      </c>
      <c r="L2710" s="21">
        <f t="shared" si="295"/>
        <v>1.0416666666666685E-2</v>
      </c>
      <c r="M2710" s="22">
        <f t="shared" si="299"/>
        <v>0</v>
      </c>
      <c r="N2710" s="48">
        <v>25</v>
      </c>
      <c r="O2710" s="54" t="str">
        <f>IF(N2710="","",IFERROR(VLOOKUP(N2710,EMPRESAS!$A:$C,3,FALSE),"NAO CADASTRADA"))</f>
        <v>CPBA</v>
      </c>
      <c r="P2710" s="50">
        <v>51</v>
      </c>
      <c r="Q2710" s="54" t="str">
        <f>IF(P2710="","",IFERROR(VLOOKUP(P2710,ATIVIDADES!$A:$C,3,FALSE),"NAO CADASTRADA"))</f>
        <v>REUNIÃO RH</v>
      </c>
      <c r="R2710" s="42">
        <v>2.7777777777777776E-2</v>
      </c>
      <c r="S2710" s="48">
        <v>25</v>
      </c>
      <c r="T2710" s="54" t="str">
        <f>IF(S2710="","",IFERROR(VLOOKUP(S2710,EMPRESAS!$A:$C,3,FALSE),"NAO CADASTRADA"))</f>
        <v>CPBA</v>
      </c>
      <c r="U2710" s="50">
        <v>52</v>
      </c>
      <c r="V2710" s="54" t="str">
        <f>IF(U2710="","",IFERROR(VLOOKUP(U2710,ATIVIDADES!$A:$C,3,FALSE),"NAO CADASTRADA"))</f>
        <v xml:space="preserve">REVISÃO DPTO PESSOAL </v>
      </c>
      <c r="W2710" s="42">
        <v>0.34930555555555554</v>
      </c>
      <c r="X2710" s="48"/>
      <c r="Y2710" s="54" t="str">
        <f>IF(X2710="","",IFERROR(VLOOKUP(X2710,EMPRESAS!$A:$C,3,FALSE),"NAO CADASTRADA"))</f>
        <v/>
      </c>
      <c r="Z2710" s="50"/>
      <c r="AA2710" s="54" t="str">
        <f>IF(Z2710="","",IFERROR(VLOOKUP(Z2710,ATIVIDADES!$A:$C,3,FALSE),"NAO CADASTRADA"))</f>
        <v/>
      </c>
      <c r="AB2710" s="42"/>
      <c r="AC2710" s="48"/>
      <c r="AD2710" s="54" t="str">
        <f>IF(AC2710="","",IFERROR(VLOOKUP(AC2710,EMPRESAS!$A:$C,3,FALSE),"NAO CADASTRADA"))</f>
        <v/>
      </c>
      <c r="AE2710" s="50"/>
      <c r="AF2710" s="54" t="str">
        <f>IF(AE2710="","",IFERROR(VLOOKUP(AE2710,ATIVIDADES!$A:$C,3,FALSE),"NAO CADASTRADA"))</f>
        <v/>
      </c>
      <c r="AG2710" s="42"/>
      <c r="AH2710" s="48"/>
      <c r="AI2710" s="54" t="str">
        <f>IF(AH2710="","",IFERROR(VLOOKUP(AH2710,EMPRESAS!$A:$C,3,FALSE),"NAO CADASTRADA"))</f>
        <v/>
      </c>
      <c r="AJ2710" s="50"/>
      <c r="AK2710" s="54" t="str">
        <f>IF(AJ2710="","",IFERROR(VLOOKUP(AJ2710,ATIVIDADES!$A:$C,3,FALSE),"NAO CADASTRADA"))</f>
        <v/>
      </c>
      <c r="AL2710" s="42"/>
    </row>
    <row r="2711" spans="1:38" x14ac:dyDescent="0.25">
      <c r="A2711" s="26" t="str">
        <f t="shared" si="296"/>
        <v>OK</v>
      </c>
      <c r="B2711" s="29">
        <f t="shared" si="297"/>
        <v>2487914866</v>
      </c>
      <c r="C2711" s="30">
        <v>44799</v>
      </c>
      <c r="D2711" s="18">
        <f t="shared" si="300"/>
        <v>44774</v>
      </c>
      <c r="E2711" s="19" t="str">
        <f>IF(ISERROR(VLOOKUP(C2711,FERIADOS!$A:$B,1,FALSE)),IF(WEEKDAY(C2711)=1,"Dom",IF(WEEKDAY(C2711)=2,"Seg",IF(WEEKDAY(C2711)=3,"Ter",IF(WEEKDAY(C2711)=4,"Qua",IF(WEEKDAY(C2711)=5,"Qui",IF(WEEKDAY(C2711)=6,"Sex","Sab")))))),"Feriado")</f>
        <v>Sex</v>
      </c>
      <c r="F2711" s="32">
        <v>0.32291666666666669</v>
      </c>
      <c r="G2711" s="33">
        <v>0.5</v>
      </c>
      <c r="H2711" s="33">
        <v>0.54166666666666663</v>
      </c>
      <c r="I2711" s="33">
        <v>0.68958333333333333</v>
      </c>
      <c r="J2711" s="21">
        <f t="shared" si="298"/>
        <v>0.32500000000000001</v>
      </c>
      <c r="K2711" s="21">
        <f t="shared" si="294"/>
        <v>0.32500000000000001</v>
      </c>
      <c r="L2711" s="21">
        <f t="shared" si="295"/>
        <v>0</v>
      </c>
      <c r="M2711" s="22">
        <f t="shared" si="299"/>
        <v>4.1666666666666685E-2</v>
      </c>
      <c r="N2711" s="48">
        <v>25</v>
      </c>
      <c r="O2711" s="54" t="str">
        <f>IF(N2711="","",IFERROR(VLOOKUP(N2711,EMPRESAS!$A:$C,3,FALSE),"NAO CADASTRADA"))</f>
        <v>CPBA</v>
      </c>
      <c r="P2711" s="50">
        <v>52</v>
      </c>
      <c r="Q2711" s="54" t="str">
        <f>IF(P2711="","",IFERROR(VLOOKUP(P2711,ATIVIDADES!$A:$C,3,FALSE),"NAO CADASTRADA"))</f>
        <v xml:space="preserve">REVISÃO DPTO PESSOAL </v>
      </c>
      <c r="R2711" s="42">
        <v>0.24861111111111112</v>
      </c>
      <c r="S2711" s="48">
        <v>25</v>
      </c>
      <c r="T2711" s="54" t="str">
        <f>IF(S2711="","",IFERROR(VLOOKUP(S2711,EMPRESAS!$A:$C,3,FALSE),"NAO CADASTRADA"))</f>
        <v>CPBA</v>
      </c>
      <c r="U2711" s="50">
        <v>51</v>
      </c>
      <c r="V2711" s="54" t="str">
        <f>IF(U2711="","",IFERROR(VLOOKUP(U2711,ATIVIDADES!$A:$C,3,FALSE),"NAO CADASTRADA"))</f>
        <v>REUNIÃO RH</v>
      </c>
      <c r="W2711" s="42">
        <v>7.6388888888888895E-2</v>
      </c>
      <c r="X2711" s="48"/>
      <c r="Y2711" s="54" t="str">
        <f>IF(X2711="","",IFERROR(VLOOKUP(X2711,EMPRESAS!$A:$C,3,FALSE),"NAO CADASTRADA"))</f>
        <v/>
      </c>
      <c r="Z2711" s="50"/>
      <c r="AA2711" s="54" t="str">
        <f>IF(Z2711="","",IFERROR(VLOOKUP(Z2711,ATIVIDADES!$A:$C,3,FALSE),"NAO CADASTRADA"))</f>
        <v/>
      </c>
      <c r="AB2711" s="42"/>
      <c r="AC2711" s="48"/>
      <c r="AD2711" s="54" t="str">
        <f>IF(AC2711="","",IFERROR(VLOOKUP(AC2711,EMPRESAS!$A:$C,3,FALSE),"NAO CADASTRADA"))</f>
        <v/>
      </c>
      <c r="AE2711" s="50"/>
      <c r="AF2711" s="54" t="str">
        <f>IF(AE2711="","",IFERROR(VLOOKUP(AE2711,ATIVIDADES!$A:$C,3,FALSE),"NAO CADASTRADA"))</f>
        <v/>
      </c>
      <c r="AG2711" s="42"/>
      <c r="AH2711" s="48"/>
      <c r="AI2711" s="54" t="str">
        <f>IF(AH2711="","",IFERROR(VLOOKUP(AH2711,EMPRESAS!$A:$C,3,FALSE),"NAO CADASTRADA"))</f>
        <v/>
      </c>
      <c r="AJ2711" s="50"/>
      <c r="AK2711" s="54" t="str">
        <f>IF(AJ2711="","",IFERROR(VLOOKUP(AJ2711,ATIVIDADES!$A:$C,3,FALSE),"NAO CADASTRADA"))</f>
        <v/>
      </c>
      <c r="AL2711" s="42"/>
    </row>
    <row r="2712" spans="1:38" x14ac:dyDescent="0.25">
      <c r="A2712" s="26" t="str">
        <f t="shared" si="296"/>
        <v>OK</v>
      </c>
      <c r="B2712" s="29">
        <f t="shared" si="297"/>
        <v>2487914866</v>
      </c>
      <c r="C2712" s="30">
        <v>44800</v>
      </c>
      <c r="D2712" s="18">
        <f t="shared" si="300"/>
        <v>44774</v>
      </c>
      <c r="E2712" s="19" t="str">
        <f>IF(ISERROR(VLOOKUP(C2712,FERIADOS!$A:$B,1,FALSE)),IF(WEEKDAY(C2712)=1,"Dom",IF(WEEKDAY(C2712)=2,"Seg",IF(WEEKDAY(C2712)=3,"Ter",IF(WEEKDAY(C2712)=4,"Qua",IF(WEEKDAY(C2712)=5,"Qui",IF(WEEKDAY(C2712)=6,"Sex","Sab")))))),"Feriado")</f>
        <v>Sab</v>
      </c>
      <c r="F2712" s="32"/>
      <c r="G2712" s="33"/>
      <c r="H2712" s="33"/>
      <c r="I2712" s="33"/>
      <c r="J2712" s="21" t="str">
        <f t="shared" si="298"/>
        <v/>
      </c>
      <c r="K2712" s="21">
        <f t="shared" si="294"/>
        <v>0</v>
      </c>
      <c r="L2712" s="21" t="str">
        <f t="shared" si="295"/>
        <v/>
      </c>
      <c r="M2712" s="22" t="str">
        <f t="shared" si="299"/>
        <v/>
      </c>
      <c r="N2712" s="48"/>
      <c r="O2712" s="54" t="str">
        <f>IF(N2712="","",IFERROR(VLOOKUP(N2712,EMPRESAS!$A:$C,3,FALSE),"NAO CADASTRADA"))</f>
        <v/>
      </c>
      <c r="P2712" s="50"/>
      <c r="Q2712" s="54" t="str">
        <f>IF(P2712="","",IFERROR(VLOOKUP(P2712,ATIVIDADES!$A:$C,3,FALSE),"NAO CADASTRADA"))</f>
        <v/>
      </c>
      <c r="R2712" s="42"/>
      <c r="S2712" s="48"/>
      <c r="T2712" s="54" t="str">
        <f>IF(S2712="","",IFERROR(VLOOKUP(S2712,EMPRESAS!$A:$C,3,FALSE),"NAO CADASTRADA"))</f>
        <v/>
      </c>
      <c r="U2712" s="50"/>
      <c r="V2712" s="54" t="str">
        <f>IF(U2712="","",IFERROR(VLOOKUP(U2712,ATIVIDADES!$A:$C,3,FALSE),"NAO CADASTRADA"))</f>
        <v/>
      </c>
      <c r="W2712" s="42"/>
      <c r="X2712" s="48"/>
      <c r="Y2712" s="54" t="str">
        <f>IF(X2712="","",IFERROR(VLOOKUP(X2712,EMPRESAS!$A:$C,3,FALSE),"NAO CADASTRADA"))</f>
        <v/>
      </c>
      <c r="Z2712" s="50"/>
      <c r="AA2712" s="54" t="str">
        <f>IF(Z2712="","",IFERROR(VLOOKUP(Z2712,ATIVIDADES!$A:$C,3,FALSE),"NAO CADASTRADA"))</f>
        <v/>
      </c>
      <c r="AB2712" s="42"/>
      <c r="AC2712" s="48"/>
      <c r="AD2712" s="54" t="str">
        <f>IF(AC2712="","",IFERROR(VLOOKUP(AC2712,EMPRESAS!$A:$C,3,FALSE),"NAO CADASTRADA"))</f>
        <v/>
      </c>
      <c r="AE2712" s="50"/>
      <c r="AF2712" s="54" t="str">
        <f>IF(AE2712="","",IFERROR(VLOOKUP(AE2712,ATIVIDADES!$A:$C,3,FALSE),"NAO CADASTRADA"))</f>
        <v/>
      </c>
      <c r="AG2712" s="42"/>
      <c r="AH2712" s="48"/>
      <c r="AI2712" s="54" t="str">
        <f>IF(AH2712="","",IFERROR(VLOOKUP(AH2712,EMPRESAS!$A:$C,3,FALSE),"NAO CADASTRADA"))</f>
        <v/>
      </c>
      <c r="AJ2712" s="50"/>
      <c r="AK2712" s="54" t="str">
        <f>IF(AJ2712="","",IFERROR(VLOOKUP(AJ2712,ATIVIDADES!$A:$C,3,FALSE),"NAO CADASTRADA"))</f>
        <v/>
      </c>
      <c r="AL2712" s="42"/>
    </row>
    <row r="2713" spans="1:38" x14ac:dyDescent="0.25">
      <c r="A2713" s="26" t="str">
        <f t="shared" si="296"/>
        <v>OK</v>
      </c>
      <c r="B2713" s="29">
        <f t="shared" si="297"/>
        <v>2487914866</v>
      </c>
      <c r="C2713" s="30">
        <v>44801</v>
      </c>
      <c r="D2713" s="18">
        <f t="shared" si="300"/>
        <v>44774</v>
      </c>
      <c r="E2713" s="19" t="str">
        <f>IF(ISERROR(VLOOKUP(C2713,FERIADOS!$A:$B,1,FALSE)),IF(WEEKDAY(C2713)=1,"Dom",IF(WEEKDAY(C2713)=2,"Seg",IF(WEEKDAY(C2713)=3,"Ter",IF(WEEKDAY(C2713)=4,"Qua",IF(WEEKDAY(C2713)=5,"Qui",IF(WEEKDAY(C2713)=6,"Sex","Sab")))))),"Feriado")</f>
        <v>Dom</v>
      </c>
      <c r="F2713" s="32"/>
      <c r="G2713" s="33"/>
      <c r="H2713" s="33"/>
      <c r="I2713" s="33"/>
      <c r="J2713" s="21" t="str">
        <f t="shared" si="298"/>
        <v/>
      </c>
      <c r="K2713" s="21">
        <f t="shared" si="294"/>
        <v>0</v>
      </c>
      <c r="L2713" s="21" t="str">
        <f t="shared" si="295"/>
        <v/>
      </c>
      <c r="M2713" s="22" t="str">
        <f t="shared" si="299"/>
        <v/>
      </c>
      <c r="N2713" s="48"/>
      <c r="O2713" s="54" t="str">
        <f>IF(N2713="","",IFERROR(VLOOKUP(N2713,EMPRESAS!$A:$C,3,FALSE),"NAO CADASTRADA"))</f>
        <v/>
      </c>
      <c r="P2713" s="50"/>
      <c r="Q2713" s="54" t="str">
        <f>IF(P2713="","",IFERROR(VLOOKUP(P2713,ATIVIDADES!$A:$C,3,FALSE),"NAO CADASTRADA"))</f>
        <v/>
      </c>
      <c r="R2713" s="42"/>
      <c r="S2713" s="48"/>
      <c r="T2713" s="54" t="str">
        <f>IF(S2713="","",IFERROR(VLOOKUP(S2713,EMPRESAS!$A:$C,3,FALSE),"NAO CADASTRADA"))</f>
        <v/>
      </c>
      <c r="U2713" s="50"/>
      <c r="V2713" s="54" t="str">
        <f>IF(U2713="","",IFERROR(VLOOKUP(U2713,ATIVIDADES!$A:$C,3,FALSE),"NAO CADASTRADA"))</f>
        <v/>
      </c>
      <c r="W2713" s="42"/>
      <c r="X2713" s="48"/>
      <c r="Y2713" s="54" t="str">
        <f>IF(X2713="","",IFERROR(VLOOKUP(X2713,EMPRESAS!$A:$C,3,FALSE),"NAO CADASTRADA"))</f>
        <v/>
      </c>
      <c r="Z2713" s="50"/>
      <c r="AA2713" s="54" t="str">
        <f>IF(Z2713="","",IFERROR(VLOOKUP(Z2713,ATIVIDADES!$A:$C,3,FALSE),"NAO CADASTRADA"))</f>
        <v/>
      </c>
      <c r="AB2713" s="42"/>
      <c r="AC2713" s="48"/>
      <c r="AD2713" s="54" t="str">
        <f>IF(AC2713="","",IFERROR(VLOOKUP(AC2713,EMPRESAS!$A:$C,3,FALSE),"NAO CADASTRADA"))</f>
        <v/>
      </c>
      <c r="AE2713" s="50"/>
      <c r="AF2713" s="54" t="str">
        <f>IF(AE2713="","",IFERROR(VLOOKUP(AE2713,ATIVIDADES!$A:$C,3,FALSE),"NAO CADASTRADA"))</f>
        <v/>
      </c>
      <c r="AG2713" s="42"/>
      <c r="AH2713" s="48"/>
      <c r="AI2713" s="54" t="str">
        <f>IF(AH2713="","",IFERROR(VLOOKUP(AH2713,EMPRESAS!$A:$C,3,FALSE),"NAO CADASTRADA"))</f>
        <v/>
      </c>
      <c r="AJ2713" s="50"/>
      <c r="AK2713" s="54" t="str">
        <f>IF(AJ2713="","",IFERROR(VLOOKUP(AJ2713,ATIVIDADES!$A:$C,3,FALSE),"NAO CADASTRADA"))</f>
        <v/>
      </c>
      <c r="AL2713" s="42"/>
    </row>
    <row r="2714" spans="1:38" x14ac:dyDescent="0.25">
      <c r="A2714" s="26" t="str">
        <f t="shared" si="296"/>
        <v>OK</v>
      </c>
      <c r="B2714" s="29">
        <f t="shared" si="297"/>
        <v>2487914866</v>
      </c>
      <c r="C2714" s="30">
        <v>44802</v>
      </c>
      <c r="D2714" s="18">
        <f t="shared" si="300"/>
        <v>44774</v>
      </c>
      <c r="E2714" s="19" t="str">
        <f>IF(ISERROR(VLOOKUP(C2714,FERIADOS!$A:$B,1,FALSE)),IF(WEEKDAY(C2714)=1,"Dom",IF(WEEKDAY(C2714)=2,"Seg",IF(WEEKDAY(C2714)=3,"Ter",IF(WEEKDAY(C2714)=4,"Qua",IF(WEEKDAY(C2714)=5,"Qui",IF(WEEKDAY(C2714)=6,"Sex","Sab")))))),"Feriado")</f>
        <v>Seg</v>
      </c>
      <c r="F2714" s="32">
        <v>0.32291666666666669</v>
      </c>
      <c r="G2714" s="33">
        <v>0.5</v>
      </c>
      <c r="H2714" s="33">
        <v>0.54166666666666663</v>
      </c>
      <c r="I2714" s="33">
        <v>0.7416666666666667</v>
      </c>
      <c r="J2714" s="21">
        <f t="shared" si="298"/>
        <v>0.37708333333333338</v>
      </c>
      <c r="K2714" s="21">
        <f t="shared" si="294"/>
        <v>0.37708333333333338</v>
      </c>
      <c r="L2714" s="21">
        <f t="shared" si="295"/>
        <v>1.0416666666666685E-2</v>
      </c>
      <c r="M2714" s="22">
        <f t="shared" si="299"/>
        <v>0</v>
      </c>
      <c r="N2714" s="48">
        <v>25</v>
      </c>
      <c r="O2714" s="54" t="str">
        <f>IF(N2714="","",IFERROR(VLOOKUP(N2714,EMPRESAS!$A:$C,3,FALSE),"NAO CADASTRADA"))</f>
        <v>CPBA</v>
      </c>
      <c r="P2714" s="50">
        <v>52</v>
      </c>
      <c r="Q2714" s="54" t="str">
        <f>IF(P2714="","",IFERROR(VLOOKUP(P2714,ATIVIDADES!$A:$C,3,FALSE),"NAO CADASTRADA"))</f>
        <v xml:space="preserve">REVISÃO DPTO PESSOAL </v>
      </c>
      <c r="R2714" s="42">
        <v>0.37708333333333338</v>
      </c>
      <c r="S2714" s="48"/>
      <c r="T2714" s="54" t="str">
        <f>IF(S2714="","",IFERROR(VLOOKUP(S2714,EMPRESAS!$A:$C,3,FALSE),"NAO CADASTRADA"))</f>
        <v/>
      </c>
      <c r="U2714" s="50"/>
      <c r="V2714" s="54" t="str">
        <f>IF(U2714="","",IFERROR(VLOOKUP(U2714,ATIVIDADES!$A:$C,3,FALSE),"NAO CADASTRADA"))</f>
        <v/>
      </c>
      <c r="W2714" s="42"/>
      <c r="X2714" s="48"/>
      <c r="Y2714" s="54" t="str">
        <f>IF(X2714="","",IFERROR(VLOOKUP(X2714,EMPRESAS!$A:$C,3,FALSE),"NAO CADASTRADA"))</f>
        <v/>
      </c>
      <c r="Z2714" s="50"/>
      <c r="AA2714" s="54" t="str">
        <f>IF(Z2714="","",IFERROR(VLOOKUP(Z2714,ATIVIDADES!$A:$C,3,FALSE),"NAO CADASTRADA"))</f>
        <v/>
      </c>
      <c r="AB2714" s="42"/>
      <c r="AC2714" s="48"/>
      <c r="AD2714" s="54" t="str">
        <f>IF(AC2714="","",IFERROR(VLOOKUP(AC2714,EMPRESAS!$A:$C,3,FALSE),"NAO CADASTRADA"))</f>
        <v/>
      </c>
      <c r="AE2714" s="50"/>
      <c r="AF2714" s="54" t="str">
        <f>IF(AE2714="","",IFERROR(VLOOKUP(AE2714,ATIVIDADES!$A:$C,3,FALSE),"NAO CADASTRADA"))</f>
        <v/>
      </c>
      <c r="AG2714" s="42"/>
      <c r="AH2714" s="48"/>
      <c r="AI2714" s="54" t="str">
        <f>IF(AH2714="","",IFERROR(VLOOKUP(AH2714,EMPRESAS!$A:$C,3,FALSE),"NAO CADASTRADA"))</f>
        <v/>
      </c>
      <c r="AJ2714" s="50"/>
      <c r="AK2714" s="54" t="str">
        <f>IF(AJ2714="","",IFERROR(VLOOKUP(AJ2714,ATIVIDADES!$A:$C,3,FALSE),"NAO CADASTRADA"))</f>
        <v/>
      </c>
      <c r="AL2714" s="42"/>
    </row>
    <row r="2715" spans="1:38" x14ac:dyDescent="0.25">
      <c r="A2715" s="26" t="str">
        <f t="shared" si="296"/>
        <v>OK</v>
      </c>
      <c r="B2715" s="29">
        <f t="shared" si="297"/>
        <v>2487914866</v>
      </c>
      <c r="C2715" s="30">
        <v>44803</v>
      </c>
      <c r="D2715" s="18">
        <f t="shared" si="300"/>
        <v>44774</v>
      </c>
      <c r="E2715" s="19" t="str">
        <f>IF(ISERROR(VLOOKUP(C2715,FERIADOS!$A:$B,1,FALSE)),IF(WEEKDAY(C2715)=1,"Dom",IF(WEEKDAY(C2715)=2,"Seg",IF(WEEKDAY(C2715)=3,"Ter",IF(WEEKDAY(C2715)=4,"Qua",IF(WEEKDAY(C2715)=5,"Qui",IF(WEEKDAY(C2715)=6,"Sex","Sab")))))),"Feriado")</f>
        <v>Ter</v>
      </c>
      <c r="F2715" s="32">
        <v>0.32291666666666669</v>
      </c>
      <c r="G2715" s="33">
        <v>0.5</v>
      </c>
      <c r="H2715" s="33">
        <v>0.54166666666666663</v>
      </c>
      <c r="I2715" s="33">
        <v>0.7416666666666667</v>
      </c>
      <c r="J2715" s="21">
        <f t="shared" si="298"/>
        <v>0.37708333333333338</v>
      </c>
      <c r="K2715" s="21">
        <f t="shared" si="294"/>
        <v>0.37708333333333338</v>
      </c>
      <c r="L2715" s="21">
        <f t="shared" si="295"/>
        <v>1.0416666666666685E-2</v>
      </c>
      <c r="M2715" s="22">
        <f t="shared" si="299"/>
        <v>0</v>
      </c>
      <c r="N2715" s="48">
        <v>25</v>
      </c>
      <c r="O2715" s="54" t="str">
        <f>IF(N2715="","",IFERROR(VLOOKUP(N2715,EMPRESAS!$A:$C,3,FALSE),"NAO CADASTRADA"))</f>
        <v>CPBA</v>
      </c>
      <c r="P2715" s="50">
        <v>52</v>
      </c>
      <c r="Q2715" s="54" t="str">
        <f>IF(P2715="","",IFERROR(VLOOKUP(P2715,ATIVIDADES!$A:$C,3,FALSE),"NAO CADASTRADA"))</f>
        <v xml:space="preserve">REVISÃO DPTO PESSOAL </v>
      </c>
      <c r="R2715" s="42">
        <v>0.37708333333333338</v>
      </c>
      <c r="S2715" s="48"/>
      <c r="T2715" s="54" t="str">
        <f>IF(S2715="","",IFERROR(VLOOKUP(S2715,EMPRESAS!$A:$C,3,FALSE),"NAO CADASTRADA"))</f>
        <v/>
      </c>
      <c r="U2715" s="50"/>
      <c r="V2715" s="54" t="str">
        <f>IF(U2715="","",IFERROR(VLOOKUP(U2715,ATIVIDADES!$A:$C,3,FALSE),"NAO CADASTRADA"))</f>
        <v/>
      </c>
      <c r="W2715" s="42"/>
      <c r="X2715" s="48"/>
      <c r="Y2715" s="54" t="str">
        <f>IF(X2715="","",IFERROR(VLOOKUP(X2715,EMPRESAS!$A:$C,3,FALSE),"NAO CADASTRADA"))</f>
        <v/>
      </c>
      <c r="Z2715" s="50"/>
      <c r="AA2715" s="54" t="str">
        <f>IF(Z2715="","",IFERROR(VLOOKUP(Z2715,ATIVIDADES!$A:$C,3,FALSE),"NAO CADASTRADA"))</f>
        <v/>
      </c>
      <c r="AB2715" s="42"/>
      <c r="AC2715" s="48"/>
      <c r="AD2715" s="54" t="str">
        <f>IF(AC2715="","",IFERROR(VLOOKUP(AC2715,EMPRESAS!$A:$C,3,FALSE),"NAO CADASTRADA"))</f>
        <v/>
      </c>
      <c r="AE2715" s="50"/>
      <c r="AF2715" s="54" t="str">
        <f>IF(AE2715="","",IFERROR(VLOOKUP(AE2715,ATIVIDADES!$A:$C,3,FALSE),"NAO CADASTRADA"))</f>
        <v/>
      </c>
      <c r="AG2715" s="42"/>
      <c r="AH2715" s="48"/>
      <c r="AI2715" s="54" t="str">
        <f>IF(AH2715="","",IFERROR(VLOOKUP(AH2715,EMPRESAS!$A:$C,3,FALSE),"NAO CADASTRADA"))</f>
        <v/>
      </c>
      <c r="AJ2715" s="50"/>
      <c r="AK2715" s="54" t="str">
        <f>IF(AJ2715="","",IFERROR(VLOOKUP(AJ2715,ATIVIDADES!$A:$C,3,FALSE),"NAO CADASTRADA"))</f>
        <v/>
      </c>
      <c r="AL2715" s="42"/>
    </row>
    <row r="2716" spans="1:38" x14ac:dyDescent="0.25">
      <c r="A2716" s="26" t="str">
        <f t="shared" si="296"/>
        <v>OK</v>
      </c>
      <c r="B2716" s="29">
        <f t="shared" si="297"/>
        <v>2487914866</v>
      </c>
      <c r="C2716" s="30">
        <v>44804</v>
      </c>
      <c r="D2716" s="18">
        <f t="shared" si="300"/>
        <v>44774</v>
      </c>
      <c r="E2716" s="19" t="str">
        <f>IF(ISERROR(VLOOKUP(C2716,FERIADOS!$A:$B,1,FALSE)),IF(WEEKDAY(C2716)=1,"Dom",IF(WEEKDAY(C2716)=2,"Seg",IF(WEEKDAY(C2716)=3,"Ter",IF(WEEKDAY(C2716)=4,"Qua",IF(WEEKDAY(C2716)=5,"Qui",IF(WEEKDAY(C2716)=6,"Sex","Sab")))))),"Feriado")</f>
        <v>Qua</v>
      </c>
      <c r="F2716" s="32">
        <v>0.32291666666666669</v>
      </c>
      <c r="G2716" s="33">
        <v>0.5</v>
      </c>
      <c r="H2716" s="33">
        <v>0.54166666666666663</v>
      </c>
      <c r="I2716" s="33">
        <v>0.7416666666666667</v>
      </c>
      <c r="J2716" s="21">
        <f t="shared" si="298"/>
        <v>0.37708333333333338</v>
      </c>
      <c r="K2716" s="21">
        <f t="shared" si="294"/>
        <v>0.37708333333333338</v>
      </c>
      <c r="L2716" s="21">
        <f t="shared" si="295"/>
        <v>1.0416666666666685E-2</v>
      </c>
      <c r="M2716" s="22">
        <f t="shared" si="299"/>
        <v>0</v>
      </c>
      <c r="N2716" s="48">
        <v>25</v>
      </c>
      <c r="O2716" s="54" t="str">
        <f>IF(N2716="","",IFERROR(VLOOKUP(N2716,EMPRESAS!$A:$C,3,FALSE),"NAO CADASTRADA"))</f>
        <v>CPBA</v>
      </c>
      <c r="P2716" s="50">
        <v>52</v>
      </c>
      <c r="Q2716" s="54" t="str">
        <f>IF(P2716="","",IFERROR(VLOOKUP(P2716,ATIVIDADES!$A:$C,3,FALSE),"NAO CADASTRADA"))</f>
        <v xml:space="preserve">REVISÃO DPTO PESSOAL </v>
      </c>
      <c r="R2716" s="42">
        <v>0.37708333333333338</v>
      </c>
      <c r="S2716" s="48"/>
      <c r="T2716" s="54" t="str">
        <f>IF(S2716="","",IFERROR(VLOOKUP(S2716,EMPRESAS!$A:$C,3,FALSE),"NAO CADASTRADA"))</f>
        <v/>
      </c>
      <c r="U2716" s="50"/>
      <c r="V2716" s="54" t="str">
        <f>IF(U2716="","",IFERROR(VLOOKUP(U2716,ATIVIDADES!$A:$C,3,FALSE),"NAO CADASTRADA"))</f>
        <v/>
      </c>
      <c r="W2716" s="42"/>
      <c r="X2716" s="48"/>
      <c r="Y2716" s="54" t="str">
        <f>IF(X2716="","",IFERROR(VLOOKUP(X2716,EMPRESAS!$A:$C,3,FALSE),"NAO CADASTRADA"))</f>
        <v/>
      </c>
      <c r="Z2716" s="50"/>
      <c r="AA2716" s="54" t="str">
        <f>IF(Z2716="","",IFERROR(VLOOKUP(Z2716,ATIVIDADES!$A:$C,3,FALSE),"NAO CADASTRADA"))</f>
        <v/>
      </c>
      <c r="AB2716" s="42"/>
      <c r="AC2716" s="48"/>
      <c r="AD2716" s="54" t="str">
        <f>IF(AC2716="","",IFERROR(VLOOKUP(AC2716,EMPRESAS!$A:$C,3,FALSE),"NAO CADASTRADA"))</f>
        <v/>
      </c>
      <c r="AE2716" s="50"/>
      <c r="AF2716" s="54" t="str">
        <f>IF(AE2716="","",IFERROR(VLOOKUP(AE2716,ATIVIDADES!$A:$C,3,FALSE),"NAO CADASTRADA"))</f>
        <v/>
      </c>
      <c r="AG2716" s="42"/>
      <c r="AH2716" s="48"/>
      <c r="AI2716" s="54" t="str">
        <f>IF(AH2716="","",IFERROR(VLOOKUP(AH2716,EMPRESAS!$A:$C,3,FALSE),"NAO CADASTRADA"))</f>
        <v/>
      </c>
      <c r="AJ2716" s="50"/>
      <c r="AK2716" s="54" t="str">
        <f>IF(AJ2716="","",IFERROR(VLOOKUP(AJ2716,ATIVIDADES!$A:$C,3,FALSE),"NAO CADASTRADA"))</f>
        <v/>
      </c>
      <c r="AL2716" s="42"/>
    </row>
    <row r="2717" spans="1:38" x14ac:dyDescent="0.25">
      <c r="A2717" s="26" t="str">
        <f t="shared" si="296"/>
        <v>OK</v>
      </c>
      <c r="B2717" s="29">
        <f t="shared" si="297"/>
        <v>2487914866</v>
      </c>
      <c r="C2717" s="30">
        <v>44805</v>
      </c>
      <c r="D2717" s="18">
        <f t="shared" si="300"/>
        <v>44805</v>
      </c>
      <c r="E2717" s="19" t="str">
        <f>IF(ISERROR(VLOOKUP(C2717,FERIADOS!$A:$B,1,FALSE)),IF(WEEKDAY(C2717)=1,"Dom",IF(WEEKDAY(C2717)=2,"Seg",IF(WEEKDAY(C2717)=3,"Ter",IF(WEEKDAY(C2717)=4,"Qua",IF(WEEKDAY(C2717)=5,"Qui",IF(WEEKDAY(C2717)=6,"Sex","Sab")))))),"Feriado")</f>
        <v>Qui</v>
      </c>
      <c r="F2717" s="32">
        <v>0.32291666666666669</v>
      </c>
      <c r="G2717" s="33">
        <v>0.5</v>
      </c>
      <c r="H2717" s="33">
        <v>0.54166666666666663</v>
      </c>
      <c r="I2717" s="33">
        <v>0.7416666666666667</v>
      </c>
      <c r="J2717" s="21">
        <f t="shared" si="298"/>
        <v>0.37708333333333338</v>
      </c>
      <c r="K2717" s="21">
        <f t="shared" si="294"/>
        <v>0.37708333333333338</v>
      </c>
      <c r="L2717" s="21">
        <f t="shared" si="295"/>
        <v>1.0416666666666685E-2</v>
      </c>
      <c r="M2717" s="22">
        <f t="shared" si="299"/>
        <v>0</v>
      </c>
      <c r="N2717" s="48">
        <v>25</v>
      </c>
      <c r="O2717" s="54" t="str">
        <f>IF(N2717="","",IFERROR(VLOOKUP(N2717,EMPRESAS!$A:$C,3,FALSE),"NAO CADASTRADA"))</f>
        <v>CPBA</v>
      </c>
      <c r="P2717" s="50">
        <v>52</v>
      </c>
      <c r="Q2717" s="54" t="str">
        <f>IF(P2717="","",IFERROR(VLOOKUP(P2717,ATIVIDADES!$A:$C,3,FALSE),"NAO CADASTRADA"))</f>
        <v xml:space="preserve">REVISÃO DPTO PESSOAL </v>
      </c>
      <c r="R2717" s="42">
        <v>0.3354166666666667</v>
      </c>
      <c r="S2717" s="48">
        <v>4</v>
      </c>
      <c r="T2717" s="54" t="str">
        <f>IF(S2717="","",IFERROR(VLOOKUP(S2717,EMPRESAS!$A:$C,3,FALSE),"NAO CADASTRADA"))</f>
        <v>CPSA</v>
      </c>
      <c r="U2717" s="50">
        <v>51</v>
      </c>
      <c r="V2717" s="54" t="str">
        <f>IF(U2717="","",IFERROR(VLOOKUP(U2717,ATIVIDADES!$A:$C,3,FALSE),"NAO CADASTRADA"))</f>
        <v>REUNIÃO RH</v>
      </c>
      <c r="W2717" s="42">
        <v>4.1666666666666664E-2</v>
      </c>
      <c r="X2717" s="48"/>
      <c r="Y2717" s="54" t="str">
        <f>IF(X2717="","",IFERROR(VLOOKUP(X2717,EMPRESAS!$A:$C,3,FALSE),"NAO CADASTRADA"))</f>
        <v/>
      </c>
      <c r="Z2717" s="50"/>
      <c r="AA2717" s="54" t="str">
        <f>IF(Z2717="","",IFERROR(VLOOKUP(Z2717,ATIVIDADES!$A:$C,3,FALSE),"NAO CADASTRADA"))</f>
        <v/>
      </c>
      <c r="AB2717" s="42"/>
      <c r="AC2717" s="48"/>
      <c r="AD2717" s="54" t="str">
        <f>IF(AC2717="","",IFERROR(VLOOKUP(AC2717,EMPRESAS!$A:$C,3,FALSE),"NAO CADASTRADA"))</f>
        <v/>
      </c>
      <c r="AE2717" s="50"/>
      <c r="AF2717" s="54" t="str">
        <f>IF(AE2717="","",IFERROR(VLOOKUP(AE2717,ATIVIDADES!$A:$C,3,FALSE),"NAO CADASTRADA"))</f>
        <v/>
      </c>
      <c r="AG2717" s="42"/>
      <c r="AH2717" s="48"/>
      <c r="AI2717" s="54" t="str">
        <f>IF(AH2717="","",IFERROR(VLOOKUP(AH2717,EMPRESAS!$A:$C,3,FALSE),"NAO CADASTRADA"))</f>
        <v/>
      </c>
      <c r="AJ2717" s="50"/>
      <c r="AK2717" s="54" t="str">
        <f>IF(AJ2717="","",IFERROR(VLOOKUP(AJ2717,ATIVIDADES!$A:$C,3,FALSE),"NAO CADASTRADA"))</f>
        <v/>
      </c>
      <c r="AL2717" s="42"/>
    </row>
    <row r="2718" spans="1:38" x14ac:dyDescent="0.25">
      <c r="A2718" s="26" t="str">
        <f t="shared" si="296"/>
        <v>OK</v>
      </c>
      <c r="B2718" s="29">
        <f t="shared" si="297"/>
        <v>2487914866</v>
      </c>
      <c r="C2718" s="30">
        <v>44806</v>
      </c>
      <c r="D2718" s="18">
        <f t="shared" si="300"/>
        <v>44805</v>
      </c>
      <c r="E2718" s="19" t="str">
        <f>IF(ISERROR(VLOOKUP(C2718,FERIADOS!$A:$B,1,FALSE)),IF(WEEKDAY(C2718)=1,"Dom",IF(WEEKDAY(C2718)=2,"Seg",IF(WEEKDAY(C2718)=3,"Ter",IF(WEEKDAY(C2718)=4,"Qua",IF(WEEKDAY(C2718)=5,"Qui",IF(WEEKDAY(C2718)=6,"Sex","Sab")))))),"Feriado")</f>
        <v>Sex</v>
      </c>
      <c r="F2718" s="32">
        <v>0.32291666666666669</v>
      </c>
      <c r="G2718" s="33">
        <v>0.5</v>
      </c>
      <c r="H2718" s="33">
        <v>0.54166666666666663</v>
      </c>
      <c r="I2718" s="33">
        <v>0.68958333333333333</v>
      </c>
      <c r="J2718" s="21">
        <f t="shared" si="298"/>
        <v>0.32500000000000001</v>
      </c>
      <c r="K2718" s="21">
        <f t="shared" si="294"/>
        <v>0.32500000000000001</v>
      </c>
      <c r="L2718" s="21">
        <f t="shared" si="295"/>
        <v>0</v>
      </c>
      <c r="M2718" s="22">
        <f t="shared" si="299"/>
        <v>4.1666666666666685E-2</v>
      </c>
      <c r="N2718" s="48">
        <v>25</v>
      </c>
      <c r="O2718" s="54" t="str">
        <f>IF(N2718="","",IFERROR(VLOOKUP(N2718,EMPRESAS!$A:$C,3,FALSE),"NAO CADASTRADA"))</f>
        <v>CPBA</v>
      </c>
      <c r="P2718" s="50">
        <v>52</v>
      </c>
      <c r="Q2718" s="54" t="str">
        <f>IF(P2718="","",IFERROR(VLOOKUP(P2718,ATIVIDADES!$A:$C,3,FALSE),"NAO CADASTRADA"))</f>
        <v xml:space="preserve">REVISÃO DPTO PESSOAL </v>
      </c>
      <c r="R2718" s="42">
        <v>0.17361111111111113</v>
      </c>
      <c r="S2718" s="48">
        <v>147</v>
      </c>
      <c r="T2718" s="54" t="str">
        <f>IF(S2718="","",IFERROR(VLOOKUP(S2718,EMPRESAS!$A:$C,3,FALSE),"NAO CADASTRADA"))</f>
        <v>CINERGIS</v>
      </c>
      <c r="U2718" s="50">
        <v>52</v>
      </c>
      <c r="V2718" s="54" t="str">
        <f>IF(U2718="","",IFERROR(VLOOKUP(U2718,ATIVIDADES!$A:$C,3,FALSE),"NAO CADASTRADA"))</f>
        <v xml:space="preserve">REVISÃO DPTO PESSOAL </v>
      </c>
      <c r="W2718" s="42">
        <v>0.15138888888888888</v>
      </c>
      <c r="X2718" s="48"/>
      <c r="Y2718" s="54" t="str">
        <f>IF(X2718="","",IFERROR(VLOOKUP(X2718,EMPRESAS!$A:$C,3,FALSE),"NAO CADASTRADA"))</f>
        <v/>
      </c>
      <c r="Z2718" s="50"/>
      <c r="AA2718" s="54" t="str">
        <f>IF(Z2718="","",IFERROR(VLOOKUP(Z2718,ATIVIDADES!$A:$C,3,FALSE),"NAO CADASTRADA"))</f>
        <v/>
      </c>
      <c r="AB2718" s="42"/>
      <c r="AC2718" s="48"/>
      <c r="AD2718" s="54" t="str">
        <f>IF(AC2718="","",IFERROR(VLOOKUP(AC2718,EMPRESAS!$A:$C,3,FALSE),"NAO CADASTRADA"))</f>
        <v/>
      </c>
      <c r="AE2718" s="50"/>
      <c r="AF2718" s="54" t="str">
        <f>IF(AE2718="","",IFERROR(VLOOKUP(AE2718,ATIVIDADES!$A:$C,3,FALSE),"NAO CADASTRADA"))</f>
        <v/>
      </c>
      <c r="AG2718" s="42"/>
      <c r="AH2718" s="48"/>
      <c r="AI2718" s="54" t="str">
        <f>IF(AH2718="","",IFERROR(VLOOKUP(AH2718,EMPRESAS!$A:$C,3,FALSE),"NAO CADASTRADA"))</f>
        <v/>
      </c>
      <c r="AJ2718" s="50"/>
      <c r="AK2718" s="54" t="str">
        <f>IF(AJ2718="","",IFERROR(VLOOKUP(AJ2718,ATIVIDADES!$A:$C,3,FALSE),"NAO CADASTRADA"))</f>
        <v/>
      </c>
      <c r="AL2718" s="42"/>
    </row>
    <row r="2719" spans="1:38" x14ac:dyDescent="0.25">
      <c r="A2719" s="26" t="str">
        <f t="shared" si="296"/>
        <v>OK</v>
      </c>
      <c r="B2719" s="29">
        <f t="shared" si="297"/>
        <v>2487914866</v>
      </c>
      <c r="C2719" s="30">
        <v>44807</v>
      </c>
      <c r="D2719" s="18">
        <f t="shared" si="300"/>
        <v>44805</v>
      </c>
      <c r="E2719" s="19" t="str">
        <f>IF(ISERROR(VLOOKUP(C2719,FERIADOS!$A:$B,1,FALSE)),IF(WEEKDAY(C2719)=1,"Dom",IF(WEEKDAY(C2719)=2,"Seg",IF(WEEKDAY(C2719)=3,"Ter",IF(WEEKDAY(C2719)=4,"Qua",IF(WEEKDAY(C2719)=5,"Qui",IF(WEEKDAY(C2719)=6,"Sex","Sab")))))),"Feriado")</f>
        <v>Sab</v>
      </c>
      <c r="F2719" s="32"/>
      <c r="G2719" s="33"/>
      <c r="H2719" s="33"/>
      <c r="I2719" s="33"/>
      <c r="J2719" s="21" t="str">
        <f t="shared" si="298"/>
        <v/>
      </c>
      <c r="K2719" s="21">
        <f t="shared" si="294"/>
        <v>0</v>
      </c>
      <c r="L2719" s="21" t="str">
        <f t="shared" si="295"/>
        <v/>
      </c>
      <c r="M2719" s="22" t="str">
        <f t="shared" si="299"/>
        <v/>
      </c>
      <c r="N2719" s="48"/>
      <c r="O2719" s="54" t="str">
        <f>IF(N2719="","",IFERROR(VLOOKUP(N2719,EMPRESAS!$A:$C,3,FALSE),"NAO CADASTRADA"))</f>
        <v/>
      </c>
      <c r="P2719" s="50"/>
      <c r="Q2719" s="54" t="str">
        <f>IF(P2719="","",IFERROR(VLOOKUP(P2719,ATIVIDADES!$A:$C,3,FALSE),"NAO CADASTRADA"))</f>
        <v/>
      </c>
      <c r="R2719" s="42"/>
      <c r="S2719" s="48"/>
      <c r="T2719" s="54" t="str">
        <f>IF(S2719="","",IFERROR(VLOOKUP(S2719,EMPRESAS!$A:$C,3,FALSE),"NAO CADASTRADA"))</f>
        <v/>
      </c>
      <c r="U2719" s="50"/>
      <c r="V2719" s="54" t="str">
        <f>IF(U2719="","",IFERROR(VLOOKUP(U2719,ATIVIDADES!$A:$C,3,FALSE),"NAO CADASTRADA"))</f>
        <v/>
      </c>
      <c r="W2719" s="42"/>
      <c r="X2719" s="48"/>
      <c r="Y2719" s="54" t="str">
        <f>IF(X2719="","",IFERROR(VLOOKUP(X2719,EMPRESAS!$A:$C,3,FALSE),"NAO CADASTRADA"))</f>
        <v/>
      </c>
      <c r="Z2719" s="50"/>
      <c r="AA2719" s="54" t="str">
        <f>IF(Z2719="","",IFERROR(VLOOKUP(Z2719,ATIVIDADES!$A:$C,3,FALSE),"NAO CADASTRADA"))</f>
        <v/>
      </c>
      <c r="AB2719" s="42"/>
      <c r="AC2719" s="48"/>
      <c r="AD2719" s="54" t="str">
        <f>IF(AC2719="","",IFERROR(VLOOKUP(AC2719,EMPRESAS!$A:$C,3,FALSE),"NAO CADASTRADA"))</f>
        <v/>
      </c>
      <c r="AE2719" s="50"/>
      <c r="AF2719" s="54" t="str">
        <f>IF(AE2719="","",IFERROR(VLOOKUP(AE2719,ATIVIDADES!$A:$C,3,FALSE),"NAO CADASTRADA"))</f>
        <v/>
      </c>
      <c r="AG2719" s="42"/>
      <c r="AH2719" s="48"/>
      <c r="AI2719" s="54" t="str">
        <f>IF(AH2719="","",IFERROR(VLOOKUP(AH2719,EMPRESAS!$A:$C,3,FALSE),"NAO CADASTRADA"))</f>
        <v/>
      </c>
      <c r="AJ2719" s="50"/>
      <c r="AK2719" s="54" t="str">
        <f>IF(AJ2719="","",IFERROR(VLOOKUP(AJ2719,ATIVIDADES!$A:$C,3,FALSE),"NAO CADASTRADA"))</f>
        <v/>
      </c>
      <c r="AL2719" s="42"/>
    </row>
    <row r="2720" spans="1:38" x14ac:dyDescent="0.25">
      <c r="A2720" s="26" t="str">
        <f t="shared" si="296"/>
        <v>OK</v>
      </c>
      <c r="B2720" s="29">
        <f t="shared" si="297"/>
        <v>2487914866</v>
      </c>
      <c r="C2720" s="30">
        <v>44808</v>
      </c>
      <c r="D2720" s="18">
        <f t="shared" si="300"/>
        <v>44805</v>
      </c>
      <c r="E2720" s="19" t="str">
        <f>IF(ISERROR(VLOOKUP(C2720,FERIADOS!$A:$B,1,FALSE)),IF(WEEKDAY(C2720)=1,"Dom",IF(WEEKDAY(C2720)=2,"Seg",IF(WEEKDAY(C2720)=3,"Ter",IF(WEEKDAY(C2720)=4,"Qua",IF(WEEKDAY(C2720)=5,"Qui",IF(WEEKDAY(C2720)=6,"Sex","Sab")))))),"Feriado")</f>
        <v>Dom</v>
      </c>
      <c r="F2720" s="32"/>
      <c r="G2720" s="33"/>
      <c r="H2720" s="33"/>
      <c r="I2720" s="33"/>
      <c r="J2720" s="21" t="str">
        <f t="shared" si="298"/>
        <v/>
      </c>
      <c r="K2720" s="21">
        <f t="shared" si="294"/>
        <v>0</v>
      </c>
      <c r="L2720" s="21" t="str">
        <f t="shared" si="295"/>
        <v/>
      </c>
      <c r="M2720" s="22" t="str">
        <f t="shared" si="299"/>
        <v/>
      </c>
      <c r="N2720" s="48"/>
      <c r="O2720" s="54" t="str">
        <f>IF(N2720="","",IFERROR(VLOOKUP(N2720,EMPRESAS!$A:$C,3,FALSE),"NAO CADASTRADA"))</f>
        <v/>
      </c>
      <c r="P2720" s="50"/>
      <c r="Q2720" s="54" t="str">
        <f>IF(P2720="","",IFERROR(VLOOKUP(P2720,ATIVIDADES!$A:$C,3,FALSE),"NAO CADASTRADA"))</f>
        <v/>
      </c>
      <c r="R2720" s="42"/>
      <c r="S2720" s="48"/>
      <c r="T2720" s="54" t="str">
        <f>IF(S2720="","",IFERROR(VLOOKUP(S2720,EMPRESAS!$A:$C,3,FALSE),"NAO CADASTRADA"))</f>
        <v/>
      </c>
      <c r="U2720" s="50"/>
      <c r="V2720" s="54" t="str">
        <f>IF(U2720="","",IFERROR(VLOOKUP(U2720,ATIVIDADES!$A:$C,3,FALSE),"NAO CADASTRADA"))</f>
        <v/>
      </c>
      <c r="W2720" s="42"/>
      <c r="X2720" s="48"/>
      <c r="Y2720" s="54" t="str">
        <f>IF(X2720="","",IFERROR(VLOOKUP(X2720,EMPRESAS!$A:$C,3,FALSE),"NAO CADASTRADA"))</f>
        <v/>
      </c>
      <c r="Z2720" s="50"/>
      <c r="AA2720" s="54" t="str">
        <f>IF(Z2720="","",IFERROR(VLOOKUP(Z2720,ATIVIDADES!$A:$C,3,FALSE),"NAO CADASTRADA"))</f>
        <v/>
      </c>
      <c r="AB2720" s="42"/>
      <c r="AC2720" s="48"/>
      <c r="AD2720" s="54" t="str">
        <f>IF(AC2720="","",IFERROR(VLOOKUP(AC2720,EMPRESAS!$A:$C,3,FALSE),"NAO CADASTRADA"))</f>
        <v/>
      </c>
      <c r="AE2720" s="50"/>
      <c r="AF2720" s="54" t="str">
        <f>IF(AE2720="","",IFERROR(VLOOKUP(AE2720,ATIVIDADES!$A:$C,3,FALSE),"NAO CADASTRADA"))</f>
        <v/>
      </c>
      <c r="AG2720" s="42"/>
      <c r="AH2720" s="48"/>
      <c r="AI2720" s="54" t="str">
        <f>IF(AH2720="","",IFERROR(VLOOKUP(AH2720,EMPRESAS!$A:$C,3,FALSE),"NAO CADASTRADA"))</f>
        <v/>
      </c>
      <c r="AJ2720" s="50"/>
      <c r="AK2720" s="54" t="str">
        <f>IF(AJ2720="","",IFERROR(VLOOKUP(AJ2720,ATIVIDADES!$A:$C,3,FALSE),"NAO CADASTRADA"))</f>
        <v/>
      </c>
      <c r="AL2720" s="42"/>
    </row>
    <row r="2721" spans="1:38" x14ac:dyDescent="0.25">
      <c r="A2721" s="26" t="str">
        <f t="shared" si="296"/>
        <v>OK</v>
      </c>
      <c r="B2721" s="29">
        <f t="shared" si="297"/>
        <v>2487914866</v>
      </c>
      <c r="C2721" s="30">
        <v>44809</v>
      </c>
      <c r="D2721" s="18">
        <f t="shared" si="300"/>
        <v>44805</v>
      </c>
      <c r="E2721" s="19" t="str">
        <f>IF(ISERROR(VLOOKUP(C2721,FERIADOS!$A:$B,1,FALSE)),IF(WEEKDAY(C2721)=1,"Dom",IF(WEEKDAY(C2721)=2,"Seg",IF(WEEKDAY(C2721)=3,"Ter",IF(WEEKDAY(C2721)=4,"Qua",IF(WEEKDAY(C2721)=5,"Qui",IF(WEEKDAY(C2721)=6,"Sex","Sab")))))),"Feriado")</f>
        <v>Seg</v>
      </c>
      <c r="F2721" s="32">
        <v>0.32291666666666669</v>
      </c>
      <c r="G2721" s="33">
        <v>0.5</v>
      </c>
      <c r="H2721" s="33">
        <v>0.54166666666666663</v>
      </c>
      <c r="I2721" s="33">
        <v>0.7416666666666667</v>
      </c>
      <c r="J2721" s="21">
        <f t="shared" si="298"/>
        <v>0.37708333333333338</v>
      </c>
      <c r="K2721" s="21">
        <f t="shared" si="294"/>
        <v>0.37708333333333333</v>
      </c>
      <c r="L2721" s="21">
        <f t="shared" si="295"/>
        <v>1.0416666666666685E-2</v>
      </c>
      <c r="M2721" s="22">
        <f t="shared" si="299"/>
        <v>0</v>
      </c>
      <c r="N2721" s="48">
        <v>25</v>
      </c>
      <c r="O2721" s="54" t="str">
        <f>IF(N2721="","",IFERROR(VLOOKUP(N2721,EMPRESAS!$A:$C,3,FALSE),"NAO CADASTRADA"))</f>
        <v>CPBA</v>
      </c>
      <c r="P2721" s="50">
        <v>52</v>
      </c>
      <c r="Q2721" s="54" t="str">
        <f>IF(P2721="","",IFERROR(VLOOKUP(P2721,ATIVIDADES!$A:$C,3,FALSE),"NAO CADASTRADA"))</f>
        <v xml:space="preserve">REVISÃO DPTO PESSOAL </v>
      </c>
      <c r="R2721" s="42">
        <v>0.20833333333333334</v>
      </c>
      <c r="S2721" s="48">
        <v>147</v>
      </c>
      <c r="T2721" s="54" t="str">
        <f>IF(S2721="","",IFERROR(VLOOKUP(S2721,EMPRESAS!$A:$C,3,FALSE),"NAO CADASTRADA"))</f>
        <v>CINERGIS</v>
      </c>
      <c r="U2721" s="50">
        <v>52</v>
      </c>
      <c r="V2721" s="54" t="str">
        <f>IF(U2721="","",IFERROR(VLOOKUP(U2721,ATIVIDADES!$A:$C,3,FALSE),"NAO CADASTRADA"))</f>
        <v xml:space="preserve">REVISÃO DPTO PESSOAL </v>
      </c>
      <c r="W2721" s="42">
        <v>0.16874999999999998</v>
      </c>
      <c r="X2721" s="48"/>
      <c r="Y2721" s="54" t="str">
        <f>IF(X2721="","",IFERROR(VLOOKUP(X2721,EMPRESAS!$A:$C,3,FALSE),"NAO CADASTRADA"))</f>
        <v/>
      </c>
      <c r="Z2721" s="50"/>
      <c r="AA2721" s="54" t="str">
        <f>IF(Z2721="","",IFERROR(VLOOKUP(Z2721,ATIVIDADES!$A:$C,3,FALSE),"NAO CADASTRADA"))</f>
        <v/>
      </c>
      <c r="AB2721" s="42"/>
      <c r="AC2721" s="48"/>
      <c r="AD2721" s="54" t="str">
        <f>IF(AC2721="","",IFERROR(VLOOKUP(AC2721,EMPRESAS!$A:$C,3,FALSE),"NAO CADASTRADA"))</f>
        <v/>
      </c>
      <c r="AE2721" s="50"/>
      <c r="AF2721" s="54" t="str">
        <f>IF(AE2721="","",IFERROR(VLOOKUP(AE2721,ATIVIDADES!$A:$C,3,FALSE),"NAO CADASTRADA"))</f>
        <v/>
      </c>
      <c r="AG2721" s="42"/>
      <c r="AH2721" s="48"/>
      <c r="AI2721" s="54" t="str">
        <f>IF(AH2721="","",IFERROR(VLOOKUP(AH2721,EMPRESAS!$A:$C,3,FALSE),"NAO CADASTRADA"))</f>
        <v/>
      </c>
      <c r="AJ2721" s="50"/>
      <c r="AK2721" s="54" t="str">
        <f>IF(AJ2721="","",IFERROR(VLOOKUP(AJ2721,ATIVIDADES!$A:$C,3,FALSE),"NAO CADASTRADA"))</f>
        <v/>
      </c>
      <c r="AL2721" s="42"/>
    </row>
    <row r="2722" spans="1:38" x14ac:dyDescent="0.25">
      <c r="A2722" s="26" t="str">
        <f t="shared" si="296"/>
        <v>OK</v>
      </c>
      <c r="B2722" s="29">
        <f t="shared" si="297"/>
        <v>2487914866</v>
      </c>
      <c r="C2722" s="30">
        <v>44810</v>
      </c>
      <c r="D2722" s="18">
        <f t="shared" si="300"/>
        <v>44805</v>
      </c>
      <c r="E2722" s="19" t="str">
        <f>IF(ISERROR(VLOOKUP(C2722,FERIADOS!$A:$B,1,FALSE)),IF(WEEKDAY(C2722)=1,"Dom",IF(WEEKDAY(C2722)=2,"Seg",IF(WEEKDAY(C2722)=3,"Ter",IF(WEEKDAY(C2722)=4,"Qua",IF(WEEKDAY(C2722)=5,"Qui",IF(WEEKDAY(C2722)=6,"Sex","Sab")))))),"Feriado")</f>
        <v>Ter</v>
      </c>
      <c r="F2722" s="32">
        <v>0.32291666666666669</v>
      </c>
      <c r="G2722" s="33">
        <v>0.5</v>
      </c>
      <c r="H2722" s="33">
        <v>0.54166666666666663</v>
      </c>
      <c r="I2722" s="33">
        <v>0.7416666666666667</v>
      </c>
      <c r="J2722" s="21">
        <f t="shared" si="298"/>
        <v>0.37708333333333338</v>
      </c>
      <c r="K2722" s="21">
        <f t="shared" si="294"/>
        <v>0.37708333333333333</v>
      </c>
      <c r="L2722" s="21">
        <f t="shared" si="295"/>
        <v>1.0416666666666685E-2</v>
      </c>
      <c r="M2722" s="22">
        <f t="shared" si="299"/>
        <v>0</v>
      </c>
      <c r="N2722" s="48">
        <v>25</v>
      </c>
      <c r="O2722" s="54" t="str">
        <f>IF(N2722="","",IFERROR(VLOOKUP(N2722,EMPRESAS!$A:$C,3,FALSE),"NAO CADASTRADA"))</f>
        <v>CPBA</v>
      </c>
      <c r="P2722" s="50">
        <v>52</v>
      </c>
      <c r="Q2722" s="54" t="str">
        <f>IF(P2722="","",IFERROR(VLOOKUP(P2722,ATIVIDADES!$A:$C,3,FALSE),"NAO CADASTRADA"))</f>
        <v xml:space="preserve">REVISÃO DPTO PESSOAL </v>
      </c>
      <c r="R2722" s="42">
        <v>8.3333333333333329E-2</v>
      </c>
      <c r="S2722" s="48">
        <v>147</v>
      </c>
      <c r="T2722" s="54" t="str">
        <f>IF(S2722="","",IFERROR(VLOOKUP(S2722,EMPRESAS!$A:$C,3,FALSE),"NAO CADASTRADA"))</f>
        <v>CINERGIS</v>
      </c>
      <c r="U2722" s="50">
        <v>52</v>
      </c>
      <c r="V2722" s="54" t="str">
        <f>IF(U2722="","",IFERROR(VLOOKUP(U2722,ATIVIDADES!$A:$C,3,FALSE),"NAO CADASTRADA"))</f>
        <v xml:space="preserve">REVISÃO DPTO PESSOAL </v>
      </c>
      <c r="W2722" s="42">
        <v>0.14583333333333334</v>
      </c>
      <c r="X2722" s="48">
        <v>42</v>
      </c>
      <c r="Y2722" s="54" t="str">
        <f>IF(X2722="","",IFERROR(VLOOKUP(X2722,EMPRESAS!$A:$C,3,FALSE),"NAO CADASTRADA"))</f>
        <v>STAR SU</v>
      </c>
      <c r="Z2722" s="50">
        <v>52</v>
      </c>
      <c r="AA2722" s="54" t="str">
        <f>IF(Z2722="","",IFERROR(VLOOKUP(Z2722,ATIVIDADES!$A:$C,3,FALSE),"NAO CADASTRADA"))</f>
        <v xml:space="preserve">REVISÃO DPTO PESSOAL </v>
      </c>
      <c r="AB2722" s="42">
        <v>0.14791666666666667</v>
      </c>
      <c r="AC2722" s="48"/>
      <c r="AD2722" s="54" t="str">
        <f>IF(AC2722="","",IFERROR(VLOOKUP(AC2722,EMPRESAS!$A:$C,3,FALSE),"NAO CADASTRADA"))</f>
        <v/>
      </c>
      <c r="AE2722" s="50"/>
      <c r="AF2722" s="54" t="str">
        <f>IF(AE2722="","",IFERROR(VLOOKUP(AE2722,ATIVIDADES!$A:$C,3,FALSE),"NAO CADASTRADA"))</f>
        <v/>
      </c>
      <c r="AG2722" s="42"/>
      <c r="AH2722" s="48"/>
      <c r="AI2722" s="54" t="str">
        <f>IF(AH2722="","",IFERROR(VLOOKUP(AH2722,EMPRESAS!$A:$C,3,FALSE),"NAO CADASTRADA"))</f>
        <v/>
      </c>
      <c r="AJ2722" s="50"/>
      <c r="AK2722" s="54" t="str">
        <f>IF(AJ2722="","",IFERROR(VLOOKUP(AJ2722,ATIVIDADES!$A:$C,3,FALSE),"NAO CADASTRADA"))</f>
        <v/>
      </c>
      <c r="AL2722" s="42"/>
    </row>
    <row r="2723" spans="1:38" x14ac:dyDescent="0.25">
      <c r="A2723" s="26" t="str">
        <f t="shared" si="296"/>
        <v>OK</v>
      </c>
      <c r="B2723" s="29">
        <f t="shared" si="297"/>
        <v>2487914866</v>
      </c>
      <c r="C2723" s="30">
        <v>44811</v>
      </c>
      <c r="D2723" s="18">
        <f t="shared" si="300"/>
        <v>44805</v>
      </c>
      <c r="E2723" s="19" t="str">
        <f>IF(ISERROR(VLOOKUP(C2723,FERIADOS!$A:$B,1,FALSE)),IF(WEEKDAY(C2723)=1,"Dom",IF(WEEKDAY(C2723)=2,"Seg",IF(WEEKDAY(C2723)=3,"Ter",IF(WEEKDAY(C2723)=4,"Qua",IF(WEEKDAY(C2723)=5,"Qui",IF(WEEKDAY(C2723)=6,"Sex","Sab")))))),"Feriado")</f>
        <v>Feriado</v>
      </c>
      <c r="F2723" s="32"/>
      <c r="G2723" s="33"/>
      <c r="H2723" s="33"/>
      <c r="I2723" s="33"/>
      <c r="J2723" s="21" t="str">
        <f t="shared" si="298"/>
        <v/>
      </c>
      <c r="K2723" s="21">
        <f t="shared" si="294"/>
        <v>0</v>
      </c>
      <c r="L2723" s="21" t="str">
        <f t="shared" si="295"/>
        <v/>
      </c>
      <c r="M2723" s="22" t="str">
        <f t="shared" si="299"/>
        <v/>
      </c>
      <c r="N2723" s="48"/>
      <c r="O2723" s="54" t="str">
        <f>IF(N2723="","",IFERROR(VLOOKUP(N2723,EMPRESAS!$A:$C,3,FALSE),"NAO CADASTRADA"))</f>
        <v/>
      </c>
      <c r="P2723" s="50"/>
      <c r="Q2723" s="54" t="str">
        <f>IF(P2723="","",IFERROR(VLOOKUP(P2723,ATIVIDADES!$A:$C,3,FALSE),"NAO CADASTRADA"))</f>
        <v/>
      </c>
      <c r="R2723" s="42"/>
      <c r="S2723" s="48"/>
      <c r="T2723" s="54" t="str">
        <f>IF(S2723="","",IFERROR(VLOOKUP(S2723,EMPRESAS!$A:$C,3,FALSE),"NAO CADASTRADA"))</f>
        <v/>
      </c>
      <c r="U2723" s="50"/>
      <c r="V2723" s="54" t="str">
        <f>IF(U2723="","",IFERROR(VLOOKUP(U2723,ATIVIDADES!$A:$C,3,FALSE),"NAO CADASTRADA"))</f>
        <v/>
      </c>
      <c r="W2723" s="42"/>
      <c r="X2723" s="48"/>
      <c r="Y2723" s="54" t="str">
        <f>IF(X2723="","",IFERROR(VLOOKUP(X2723,EMPRESAS!$A:$C,3,FALSE),"NAO CADASTRADA"))</f>
        <v/>
      </c>
      <c r="Z2723" s="50"/>
      <c r="AA2723" s="54" t="str">
        <f>IF(Z2723="","",IFERROR(VLOOKUP(Z2723,ATIVIDADES!$A:$C,3,FALSE),"NAO CADASTRADA"))</f>
        <v/>
      </c>
      <c r="AB2723" s="42"/>
      <c r="AC2723" s="48"/>
      <c r="AD2723" s="54" t="str">
        <f>IF(AC2723="","",IFERROR(VLOOKUP(AC2723,EMPRESAS!$A:$C,3,FALSE),"NAO CADASTRADA"))</f>
        <v/>
      </c>
      <c r="AE2723" s="50"/>
      <c r="AF2723" s="54" t="str">
        <f>IF(AE2723="","",IFERROR(VLOOKUP(AE2723,ATIVIDADES!$A:$C,3,FALSE),"NAO CADASTRADA"))</f>
        <v/>
      </c>
      <c r="AG2723" s="42"/>
      <c r="AH2723" s="48"/>
      <c r="AI2723" s="54" t="str">
        <f>IF(AH2723="","",IFERROR(VLOOKUP(AH2723,EMPRESAS!$A:$C,3,FALSE),"NAO CADASTRADA"))</f>
        <v/>
      </c>
      <c r="AJ2723" s="50"/>
      <c r="AK2723" s="54" t="str">
        <f>IF(AJ2723="","",IFERROR(VLOOKUP(AJ2723,ATIVIDADES!$A:$C,3,FALSE),"NAO CADASTRADA"))</f>
        <v/>
      </c>
      <c r="AL2723" s="42"/>
    </row>
    <row r="2724" spans="1:38" x14ac:dyDescent="0.25">
      <c r="A2724" s="26" t="str">
        <f t="shared" si="296"/>
        <v>OK</v>
      </c>
      <c r="B2724" s="29">
        <f t="shared" si="297"/>
        <v>2487914866</v>
      </c>
      <c r="C2724" s="30">
        <v>44812</v>
      </c>
      <c r="D2724" s="18">
        <f t="shared" si="300"/>
        <v>44805</v>
      </c>
      <c r="E2724" s="19" t="str">
        <f>IF(ISERROR(VLOOKUP(C2724,FERIADOS!$A:$B,1,FALSE)),IF(WEEKDAY(C2724)=1,"Dom",IF(WEEKDAY(C2724)=2,"Seg",IF(WEEKDAY(C2724)=3,"Ter",IF(WEEKDAY(C2724)=4,"Qua",IF(WEEKDAY(C2724)=5,"Qui",IF(WEEKDAY(C2724)=6,"Sex","Sab")))))),"Feriado")</f>
        <v>Qui</v>
      </c>
      <c r="F2724" s="32">
        <v>0.32291666666666669</v>
      </c>
      <c r="G2724" s="33">
        <v>0.5</v>
      </c>
      <c r="H2724" s="33">
        <v>0.54166666666666663</v>
      </c>
      <c r="I2724" s="33">
        <v>0.7416666666666667</v>
      </c>
      <c r="J2724" s="21">
        <f t="shared" si="298"/>
        <v>0.37708333333333338</v>
      </c>
      <c r="K2724" s="21">
        <f t="shared" si="294"/>
        <v>0.37708333333333333</v>
      </c>
      <c r="L2724" s="21">
        <f t="shared" si="295"/>
        <v>1.0416666666666685E-2</v>
      </c>
      <c r="M2724" s="22">
        <f t="shared" si="299"/>
        <v>0</v>
      </c>
      <c r="N2724" s="48">
        <v>147</v>
      </c>
      <c r="O2724" s="54" t="str">
        <f>IF(N2724="","",IFERROR(VLOOKUP(N2724,EMPRESAS!$A:$C,3,FALSE),"NAO CADASTRADA"))</f>
        <v>CINERGIS</v>
      </c>
      <c r="P2724" s="50">
        <v>52</v>
      </c>
      <c r="Q2724" s="54" t="str">
        <f>IF(P2724="","",IFERROR(VLOOKUP(P2724,ATIVIDADES!$A:$C,3,FALSE),"NAO CADASTRADA"))</f>
        <v xml:space="preserve">REVISÃO DPTO PESSOAL </v>
      </c>
      <c r="R2724" s="42">
        <v>0.20138888888888887</v>
      </c>
      <c r="S2724" s="48">
        <v>4</v>
      </c>
      <c r="T2724" s="54" t="str">
        <f>IF(S2724="","",IFERROR(VLOOKUP(S2724,EMPRESAS!$A:$C,3,FALSE),"NAO CADASTRADA"))</f>
        <v>CPSA</v>
      </c>
      <c r="U2724" s="50">
        <v>51</v>
      </c>
      <c r="V2724" s="54" t="str">
        <f>IF(U2724="","",IFERROR(VLOOKUP(U2724,ATIVIDADES!$A:$C,3,FALSE),"NAO CADASTRADA"))</f>
        <v>REUNIÃO RH</v>
      </c>
      <c r="W2724" s="42">
        <v>4.8611111111111112E-2</v>
      </c>
      <c r="X2724" s="48">
        <v>25</v>
      </c>
      <c r="Y2724" s="54" t="str">
        <f>IF(X2724="","",IFERROR(VLOOKUP(X2724,EMPRESAS!$A:$C,3,FALSE),"NAO CADASTRADA"))</f>
        <v>CPBA</v>
      </c>
      <c r="Z2724" s="50">
        <v>52</v>
      </c>
      <c r="AA2724" s="54" t="str">
        <f>IF(Z2724="","",IFERROR(VLOOKUP(Z2724,ATIVIDADES!$A:$C,3,FALSE),"NAO CADASTRADA"))</f>
        <v xml:space="preserve">REVISÃO DPTO PESSOAL </v>
      </c>
      <c r="AB2724" s="42">
        <v>0.12708333333333333</v>
      </c>
      <c r="AC2724" s="48"/>
      <c r="AD2724" s="54" t="str">
        <f>IF(AC2724="","",IFERROR(VLOOKUP(AC2724,EMPRESAS!$A:$C,3,FALSE),"NAO CADASTRADA"))</f>
        <v/>
      </c>
      <c r="AE2724" s="50"/>
      <c r="AF2724" s="54" t="str">
        <f>IF(AE2724="","",IFERROR(VLOOKUP(AE2724,ATIVIDADES!$A:$C,3,FALSE),"NAO CADASTRADA"))</f>
        <v/>
      </c>
      <c r="AG2724" s="42"/>
      <c r="AH2724" s="48"/>
      <c r="AI2724" s="54" t="str">
        <f>IF(AH2724="","",IFERROR(VLOOKUP(AH2724,EMPRESAS!$A:$C,3,FALSE),"NAO CADASTRADA"))</f>
        <v/>
      </c>
      <c r="AJ2724" s="50"/>
      <c r="AK2724" s="54" t="str">
        <f>IF(AJ2724="","",IFERROR(VLOOKUP(AJ2724,ATIVIDADES!$A:$C,3,FALSE),"NAO CADASTRADA"))</f>
        <v/>
      </c>
      <c r="AL2724" s="42"/>
    </row>
    <row r="2725" spans="1:38" x14ac:dyDescent="0.25">
      <c r="A2725" s="26" t="str">
        <f t="shared" si="296"/>
        <v>OK</v>
      </c>
      <c r="B2725" s="29">
        <f t="shared" si="297"/>
        <v>2487914866</v>
      </c>
      <c r="C2725" s="30">
        <v>44813</v>
      </c>
      <c r="D2725" s="18">
        <f t="shared" si="300"/>
        <v>44805</v>
      </c>
      <c r="E2725" s="19" t="str">
        <f>IF(ISERROR(VLOOKUP(C2725,FERIADOS!$A:$B,1,FALSE)),IF(WEEKDAY(C2725)=1,"Dom",IF(WEEKDAY(C2725)=2,"Seg",IF(WEEKDAY(C2725)=3,"Ter",IF(WEEKDAY(C2725)=4,"Qua",IF(WEEKDAY(C2725)=5,"Qui",IF(WEEKDAY(C2725)=6,"Sex","Sab")))))),"Feriado")</f>
        <v>Sex</v>
      </c>
      <c r="F2725" s="32">
        <v>0.32291666666666669</v>
      </c>
      <c r="G2725" s="33">
        <v>0.5</v>
      </c>
      <c r="H2725" s="33">
        <v>0.54166666666666663</v>
      </c>
      <c r="I2725" s="33">
        <v>0.68958333333333333</v>
      </c>
      <c r="J2725" s="21">
        <f t="shared" si="298"/>
        <v>0.32500000000000001</v>
      </c>
      <c r="K2725" s="21">
        <f t="shared" si="294"/>
        <v>0.32500000000000001</v>
      </c>
      <c r="L2725" s="21">
        <f t="shared" si="295"/>
        <v>0</v>
      </c>
      <c r="M2725" s="22">
        <f t="shared" si="299"/>
        <v>4.1666666666666685E-2</v>
      </c>
      <c r="N2725" s="48">
        <v>147</v>
      </c>
      <c r="O2725" s="54" t="str">
        <f>IF(N2725="","",IFERROR(VLOOKUP(N2725,EMPRESAS!$A:$C,3,FALSE),"NAO CADASTRADA"))</f>
        <v>CINERGIS</v>
      </c>
      <c r="P2725" s="50">
        <v>52</v>
      </c>
      <c r="Q2725" s="54" t="str">
        <f>IF(P2725="","",IFERROR(VLOOKUP(P2725,ATIVIDADES!$A:$C,3,FALSE),"NAO CADASTRADA"))</f>
        <v xml:space="preserve">REVISÃO DPTO PESSOAL </v>
      </c>
      <c r="R2725" s="42">
        <v>0.14444444444444446</v>
      </c>
      <c r="S2725" s="48">
        <v>4</v>
      </c>
      <c r="T2725" s="54" t="str">
        <f>IF(S2725="","",IFERROR(VLOOKUP(S2725,EMPRESAS!$A:$C,3,FALSE),"NAO CADASTRADA"))</f>
        <v>CPSA</v>
      </c>
      <c r="U2725" s="50">
        <v>52</v>
      </c>
      <c r="V2725" s="54" t="str">
        <f>IF(U2725="","",IFERROR(VLOOKUP(U2725,ATIVIDADES!$A:$C,3,FALSE),"NAO CADASTRADA"))</f>
        <v xml:space="preserve">REVISÃO DPTO PESSOAL </v>
      </c>
      <c r="W2725" s="42">
        <v>0.16666666666666666</v>
      </c>
      <c r="X2725" s="48">
        <v>4</v>
      </c>
      <c r="Y2725" s="54" t="str">
        <f>IF(X2725="","",IFERROR(VLOOKUP(X2725,EMPRESAS!$A:$C,3,FALSE),"NAO CADASTRADA"))</f>
        <v>CPSA</v>
      </c>
      <c r="Z2725" s="50">
        <v>51</v>
      </c>
      <c r="AA2725" s="54" t="str">
        <f>IF(Z2725="","",IFERROR(VLOOKUP(Z2725,ATIVIDADES!$A:$C,3,FALSE),"NAO CADASTRADA"))</f>
        <v>REUNIÃO RH</v>
      </c>
      <c r="AB2725" s="42">
        <v>1.3888888888888888E-2</v>
      </c>
      <c r="AC2725" s="48"/>
      <c r="AD2725" s="54" t="str">
        <f>IF(AC2725="","",IFERROR(VLOOKUP(AC2725,EMPRESAS!$A:$C,3,FALSE),"NAO CADASTRADA"))</f>
        <v/>
      </c>
      <c r="AE2725" s="50"/>
      <c r="AF2725" s="54" t="str">
        <f>IF(AE2725="","",IFERROR(VLOOKUP(AE2725,ATIVIDADES!$A:$C,3,FALSE),"NAO CADASTRADA"))</f>
        <v/>
      </c>
      <c r="AG2725" s="42"/>
      <c r="AH2725" s="48"/>
      <c r="AI2725" s="54" t="str">
        <f>IF(AH2725="","",IFERROR(VLOOKUP(AH2725,EMPRESAS!$A:$C,3,FALSE),"NAO CADASTRADA"))</f>
        <v/>
      </c>
      <c r="AJ2725" s="50"/>
      <c r="AK2725" s="54" t="str">
        <f>IF(AJ2725="","",IFERROR(VLOOKUP(AJ2725,ATIVIDADES!$A:$C,3,FALSE),"NAO CADASTRADA"))</f>
        <v/>
      </c>
      <c r="AL2725" s="42"/>
    </row>
    <row r="2726" spans="1:38" x14ac:dyDescent="0.25">
      <c r="A2726" s="26" t="str">
        <f t="shared" si="296"/>
        <v>OK</v>
      </c>
      <c r="B2726" s="29">
        <f t="shared" si="297"/>
        <v>2487914866</v>
      </c>
      <c r="C2726" s="30">
        <v>44814</v>
      </c>
      <c r="D2726" s="18">
        <f t="shared" si="300"/>
        <v>44805</v>
      </c>
      <c r="E2726" s="19" t="str">
        <f>IF(ISERROR(VLOOKUP(C2726,FERIADOS!$A:$B,1,FALSE)),IF(WEEKDAY(C2726)=1,"Dom",IF(WEEKDAY(C2726)=2,"Seg",IF(WEEKDAY(C2726)=3,"Ter",IF(WEEKDAY(C2726)=4,"Qua",IF(WEEKDAY(C2726)=5,"Qui",IF(WEEKDAY(C2726)=6,"Sex","Sab")))))),"Feriado")</f>
        <v>Sab</v>
      </c>
      <c r="F2726" s="32"/>
      <c r="G2726" s="33"/>
      <c r="H2726" s="33"/>
      <c r="I2726" s="33"/>
      <c r="J2726" s="21" t="str">
        <f t="shared" si="298"/>
        <v/>
      </c>
      <c r="K2726" s="21">
        <f t="shared" si="294"/>
        <v>0</v>
      </c>
      <c r="L2726" s="21" t="str">
        <f t="shared" si="295"/>
        <v/>
      </c>
      <c r="M2726" s="22" t="str">
        <f t="shared" si="299"/>
        <v/>
      </c>
      <c r="N2726" s="48"/>
      <c r="O2726" s="54" t="str">
        <f>IF(N2726="","",IFERROR(VLOOKUP(N2726,EMPRESAS!$A:$C,3,FALSE),"NAO CADASTRADA"))</f>
        <v/>
      </c>
      <c r="P2726" s="50"/>
      <c r="Q2726" s="54" t="str">
        <f>IF(P2726="","",IFERROR(VLOOKUP(P2726,ATIVIDADES!$A:$C,3,FALSE),"NAO CADASTRADA"))</f>
        <v/>
      </c>
      <c r="R2726" s="42"/>
      <c r="S2726" s="48"/>
      <c r="T2726" s="54" t="str">
        <f>IF(S2726="","",IFERROR(VLOOKUP(S2726,EMPRESAS!$A:$C,3,FALSE),"NAO CADASTRADA"))</f>
        <v/>
      </c>
      <c r="U2726" s="50"/>
      <c r="V2726" s="54" t="str">
        <f>IF(U2726="","",IFERROR(VLOOKUP(U2726,ATIVIDADES!$A:$C,3,FALSE),"NAO CADASTRADA"))</f>
        <v/>
      </c>
      <c r="W2726" s="42"/>
      <c r="X2726" s="48"/>
      <c r="Y2726" s="54" t="str">
        <f>IF(X2726="","",IFERROR(VLOOKUP(X2726,EMPRESAS!$A:$C,3,FALSE),"NAO CADASTRADA"))</f>
        <v/>
      </c>
      <c r="Z2726" s="50"/>
      <c r="AA2726" s="54" t="str">
        <f>IF(Z2726="","",IFERROR(VLOOKUP(Z2726,ATIVIDADES!$A:$C,3,FALSE),"NAO CADASTRADA"))</f>
        <v/>
      </c>
      <c r="AB2726" s="42"/>
      <c r="AC2726" s="48"/>
      <c r="AD2726" s="54" t="str">
        <f>IF(AC2726="","",IFERROR(VLOOKUP(AC2726,EMPRESAS!$A:$C,3,FALSE),"NAO CADASTRADA"))</f>
        <v/>
      </c>
      <c r="AE2726" s="50"/>
      <c r="AF2726" s="54" t="str">
        <f>IF(AE2726="","",IFERROR(VLOOKUP(AE2726,ATIVIDADES!$A:$C,3,FALSE),"NAO CADASTRADA"))</f>
        <v/>
      </c>
      <c r="AG2726" s="42"/>
      <c r="AH2726" s="48"/>
      <c r="AI2726" s="54" t="str">
        <f>IF(AH2726="","",IFERROR(VLOOKUP(AH2726,EMPRESAS!$A:$C,3,FALSE),"NAO CADASTRADA"))</f>
        <v/>
      </c>
      <c r="AJ2726" s="50"/>
      <c r="AK2726" s="54" t="str">
        <f>IF(AJ2726="","",IFERROR(VLOOKUP(AJ2726,ATIVIDADES!$A:$C,3,FALSE),"NAO CADASTRADA"))</f>
        <v/>
      </c>
      <c r="AL2726" s="42"/>
    </row>
    <row r="2727" spans="1:38" x14ac:dyDescent="0.25">
      <c r="A2727" s="26" t="str">
        <f t="shared" si="296"/>
        <v>OK</v>
      </c>
      <c r="B2727" s="29">
        <f t="shared" si="297"/>
        <v>2487914866</v>
      </c>
      <c r="C2727" s="30">
        <v>44815</v>
      </c>
      <c r="D2727" s="18">
        <f t="shared" si="300"/>
        <v>44805</v>
      </c>
      <c r="E2727" s="19" t="str">
        <f>IF(ISERROR(VLOOKUP(C2727,FERIADOS!$A:$B,1,FALSE)),IF(WEEKDAY(C2727)=1,"Dom",IF(WEEKDAY(C2727)=2,"Seg",IF(WEEKDAY(C2727)=3,"Ter",IF(WEEKDAY(C2727)=4,"Qua",IF(WEEKDAY(C2727)=5,"Qui",IF(WEEKDAY(C2727)=6,"Sex","Sab")))))),"Feriado")</f>
        <v>Dom</v>
      </c>
      <c r="F2727" s="32"/>
      <c r="G2727" s="33"/>
      <c r="H2727" s="33"/>
      <c r="I2727" s="33"/>
      <c r="J2727" s="21" t="str">
        <f t="shared" si="298"/>
        <v/>
      </c>
      <c r="K2727" s="21">
        <f t="shared" si="294"/>
        <v>0</v>
      </c>
      <c r="L2727" s="21" t="str">
        <f t="shared" si="295"/>
        <v/>
      </c>
      <c r="M2727" s="22" t="str">
        <f t="shared" si="299"/>
        <v/>
      </c>
      <c r="N2727" s="48"/>
      <c r="O2727" s="54" t="str">
        <f>IF(N2727="","",IFERROR(VLOOKUP(N2727,EMPRESAS!$A:$C,3,FALSE),"NAO CADASTRADA"))</f>
        <v/>
      </c>
      <c r="P2727" s="50"/>
      <c r="Q2727" s="54" t="str">
        <f>IF(P2727="","",IFERROR(VLOOKUP(P2727,ATIVIDADES!$A:$C,3,FALSE),"NAO CADASTRADA"))</f>
        <v/>
      </c>
      <c r="R2727" s="42"/>
      <c r="S2727" s="48"/>
      <c r="T2727" s="54" t="str">
        <f>IF(S2727="","",IFERROR(VLOOKUP(S2727,EMPRESAS!$A:$C,3,FALSE),"NAO CADASTRADA"))</f>
        <v/>
      </c>
      <c r="U2727" s="50"/>
      <c r="V2727" s="54" t="str">
        <f>IF(U2727="","",IFERROR(VLOOKUP(U2727,ATIVIDADES!$A:$C,3,FALSE),"NAO CADASTRADA"))</f>
        <v/>
      </c>
      <c r="W2727" s="42"/>
      <c r="X2727" s="48"/>
      <c r="Y2727" s="54" t="str">
        <f>IF(X2727="","",IFERROR(VLOOKUP(X2727,EMPRESAS!$A:$C,3,FALSE),"NAO CADASTRADA"))</f>
        <v/>
      </c>
      <c r="Z2727" s="50"/>
      <c r="AA2727" s="54" t="str">
        <f>IF(Z2727="","",IFERROR(VLOOKUP(Z2727,ATIVIDADES!$A:$C,3,FALSE),"NAO CADASTRADA"))</f>
        <v/>
      </c>
      <c r="AB2727" s="42"/>
      <c r="AC2727" s="48"/>
      <c r="AD2727" s="54" t="str">
        <f>IF(AC2727="","",IFERROR(VLOOKUP(AC2727,EMPRESAS!$A:$C,3,FALSE),"NAO CADASTRADA"))</f>
        <v/>
      </c>
      <c r="AE2727" s="50"/>
      <c r="AF2727" s="54" t="str">
        <f>IF(AE2727="","",IFERROR(VLOOKUP(AE2727,ATIVIDADES!$A:$C,3,FALSE),"NAO CADASTRADA"))</f>
        <v/>
      </c>
      <c r="AG2727" s="42"/>
      <c r="AH2727" s="48"/>
      <c r="AI2727" s="54" t="str">
        <f>IF(AH2727="","",IFERROR(VLOOKUP(AH2727,EMPRESAS!$A:$C,3,FALSE),"NAO CADASTRADA"))</f>
        <v/>
      </c>
      <c r="AJ2727" s="50"/>
      <c r="AK2727" s="54" t="str">
        <f>IF(AJ2727="","",IFERROR(VLOOKUP(AJ2727,ATIVIDADES!$A:$C,3,FALSE),"NAO CADASTRADA"))</f>
        <v/>
      </c>
      <c r="AL2727" s="42"/>
    </row>
    <row r="2728" spans="1:38" x14ac:dyDescent="0.25">
      <c r="A2728" s="26" t="str">
        <f t="shared" si="296"/>
        <v>OK</v>
      </c>
      <c r="B2728" s="29">
        <f t="shared" si="297"/>
        <v>2487914866</v>
      </c>
      <c r="C2728" s="30">
        <v>44816</v>
      </c>
      <c r="D2728" s="18">
        <f t="shared" si="300"/>
        <v>44805</v>
      </c>
      <c r="E2728" s="19" t="str">
        <f>IF(ISERROR(VLOOKUP(C2728,FERIADOS!$A:$B,1,FALSE)),IF(WEEKDAY(C2728)=1,"Dom",IF(WEEKDAY(C2728)=2,"Seg",IF(WEEKDAY(C2728)=3,"Ter",IF(WEEKDAY(C2728)=4,"Qua",IF(WEEKDAY(C2728)=5,"Qui",IF(WEEKDAY(C2728)=6,"Sex","Sab")))))),"Feriado")</f>
        <v>Seg</v>
      </c>
      <c r="F2728" s="32">
        <v>0.32291666666666669</v>
      </c>
      <c r="G2728" s="33">
        <v>0.5</v>
      </c>
      <c r="H2728" s="33">
        <v>0.54166666666666663</v>
      </c>
      <c r="I2728" s="33">
        <v>0.7416666666666667</v>
      </c>
      <c r="J2728" s="21">
        <f t="shared" si="298"/>
        <v>0.37708333333333338</v>
      </c>
      <c r="K2728" s="21">
        <f t="shared" si="294"/>
        <v>0.37708333333333333</v>
      </c>
      <c r="L2728" s="21">
        <f t="shared" si="295"/>
        <v>1.0416666666666685E-2</v>
      </c>
      <c r="M2728" s="22">
        <f t="shared" si="299"/>
        <v>0</v>
      </c>
      <c r="N2728" s="48">
        <v>147</v>
      </c>
      <c r="O2728" s="54" t="str">
        <f>IF(N2728="","",IFERROR(VLOOKUP(N2728,EMPRESAS!$A:$C,3,FALSE),"NAO CADASTRADA"))</f>
        <v>CINERGIS</v>
      </c>
      <c r="P2728" s="50">
        <v>52</v>
      </c>
      <c r="Q2728" s="54" t="str">
        <f>IF(P2728="","",IFERROR(VLOOKUP(P2728,ATIVIDADES!$A:$C,3,FALSE),"NAO CADASTRADA"))</f>
        <v xml:space="preserve">REVISÃO DPTO PESSOAL </v>
      </c>
      <c r="R2728" s="42">
        <v>0.22430555555555556</v>
      </c>
      <c r="S2728" s="48">
        <v>25</v>
      </c>
      <c r="T2728" s="54" t="str">
        <f>IF(S2728="","",IFERROR(VLOOKUP(S2728,EMPRESAS!$A:$C,3,FALSE),"NAO CADASTRADA"))</f>
        <v>CPBA</v>
      </c>
      <c r="U2728" s="50">
        <v>52</v>
      </c>
      <c r="V2728" s="54" t="str">
        <f>IF(U2728="","",IFERROR(VLOOKUP(U2728,ATIVIDADES!$A:$C,3,FALSE),"NAO CADASTRADA"))</f>
        <v xml:space="preserve">REVISÃO DPTO PESSOAL </v>
      </c>
      <c r="W2728" s="42">
        <v>0.125</v>
      </c>
      <c r="X2728" s="48">
        <v>4</v>
      </c>
      <c r="Y2728" s="54" t="str">
        <f>IF(X2728="","",IFERROR(VLOOKUP(X2728,EMPRESAS!$A:$C,3,FALSE),"NAO CADASTRADA"))</f>
        <v>CPSA</v>
      </c>
      <c r="Z2728" s="50">
        <v>51</v>
      </c>
      <c r="AA2728" s="54" t="str">
        <f>IF(Z2728="","",IFERROR(VLOOKUP(Z2728,ATIVIDADES!$A:$C,3,FALSE),"NAO CADASTRADA"))</f>
        <v>REUNIÃO RH</v>
      </c>
      <c r="AB2728" s="42">
        <v>2.7777777777777776E-2</v>
      </c>
      <c r="AC2728" s="48"/>
      <c r="AD2728" s="54" t="str">
        <f>IF(AC2728="","",IFERROR(VLOOKUP(AC2728,EMPRESAS!$A:$C,3,FALSE),"NAO CADASTRADA"))</f>
        <v/>
      </c>
      <c r="AE2728" s="50"/>
      <c r="AF2728" s="54" t="str">
        <f>IF(AE2728="","",IFERROR(VLOOKUP(AE2728,ATIVIDADES!$A:$C,3,FALSE),"NAO CADASTRADA"))</f>
        <v/>
      </c>
      <c r="AG2728" s="42"/>
      <c r="AH2728" s="48"/>
      <c r="AI2728" s="54" t="str">
        <f>IF(AH2728="","",IFERROR(VLOOKUP(AH2728,EMPRESAS!$A:$C,3,FALSE),"NAO CADASTRADA"))</f>
        <v/>
      </c>
      <c r="AJ2728" s="50"/>
      <c r="AK2728" s="54" t="str">
        <f>IF(AJ2728="","",IFERROR(VLOOKUP(AJ2728,ATIVIDADES!$A:$C,3,FALSE),"NAO CADASTRADA"))</f>
        <v/>
      </c>
      <c r="AL2728" s="42"/>
    </row>
    <row r="2729" spans="1:38" x14ac:dyDescent="0.25">
      <c r="A2729" s="26" t="str">
        <f t="shared" si="296"/>
        <v>OK</v>
      </c>
      <c r="B2729" s="29">
        <f t="shared" si="297"/>
        <v>2487914866</v>
      </c>
      <c r="C2729" s="30">
        <v>44817</v>
      </c>
      <c r="D2729" s="18">
        <f t="shared" si="300"/>
        <v>44805</v>
      </c>
      <c r="E2729" s="19" t="str">
        <f>IF(ISERROR(VLOOKUP(C2729,FERIADOS!$A:$B,1,FALSE)),IF(WEEKDAY(C2729)=1,"Dom",IF(WEEKDAY(C2729)=2,"Seg",IF(WEEKDAY(C2729)=3,"Ter",IF(WEEKDAY(C2729)=4,"Qua",IF(WEEKDAY(C2729)=5,"Qui",IF(WEEKDAY(C2729)=6,"Sex","Sab")))))),"Feriado")</f>
        <v>Ter</v>
      </c>
      <c r="F2729" s="32">
        <v>0.3125</v>
      </c>
      <c r="G2729" s="33">
        <v>0.5</v>
      </c>
      <c r="H2729" s="33">
        <v>0.54166666666666663</v>
      </c>
      <c r="I2729" s="33">
        <v>0.76041666666666663</v>
      </c>
      <c r="J2729" s="21">
        <f t="shared" si="298"/>
        <v>0.40625</v>
      </c>
      <c r="K2729" s="21">
        <f t="shared" si="294"/>
        <v>0.40625</v>
      </c>
      <c r="L2729" s="21">
        <f t="shared" si="295"/>
        <v>3.9583333333333304E-2</v>
      </c>
      <c r="M2729" s="22">
        <f t="shared" si="299"/>
        <v>0</v>
      </c>
      <c r="N2729" s="48">
        <v>4</v>
      </c>
      <c r="O2729" s="54" t="str">
        <f>IF(N2729="","",IFERROR(VLOOKUP(N2729,EMPRESAS!$A:$C,3,FALSE),"NAO CADASTRADA"))</f>
        <v>CPSA</v>
      </c>
      <c r="P2729" s="50">
        <v>52</v>
      </c>
      <c r="Q2729" s="54" t="str">
        <f>IF(P2729="","",IFERROR(VLOOKUP(P2729,ATIVIDADES!$A:$C,3,FALSE),"NAO CADASTRADA"))</f>
        <v xml:space="preserve">REVISÃO DPTO PESSOAL </v>
      </c>
      <c r="R2729" s="42">
        <v>0.40625</v>
      </c>
      <c r="S2729" s="48"/>
      <c r="T2729" s="54" t="str">
        <f>IF(S2729="","",IFERROR(VLOOKUP(S2729,EMPRESAS!$A:$C,3,FALSE),"NAO CADASTRADA"))</f>
        <v/>
      </c>
      <c r="U2729" s="50"/>
      <c r="V2729" s="54" t="str">
        <f>IF(U2729="","",IFERROR(VLOOKUP(U2729,ATIVIDADES!$A:$C,3,FALSE),"NAO CADASTRADA"))</f>
        <v/>
      </c>
      <c r="W2729" s="42"/>
      <c r="X2729" s="48"/>
      <c r="Y2729" s="54" t="str">
        <f>IF(X2729="","",IFERROR(VLOOKUP(X2729,EMPRESAS!$A:$C,3,FALSE),"NAO CADASTRADA"))</f>
        <v/>
      </c>
      <c r="Z2729" s="50"/>
      <c r="AA2729" s="54" t="str">
        <f>IF(Z2729="","",IFERROR(VLOOKUP(Z2729,ATIVIDADES!$A:$C,3,FALSE),"NAO CADASTRADA"))</f>
        <v/>
      </c>
      <c r="AB2729" s="42"/>
      <c r="AC2729" s="48"/>
      <c r="AD2729" s="54" t="str">
        <f>IF(AC2729="","",IFERROR(VLOOKUP(AC2729,EMPRESAS!$A:$C,3,FALSE),"NAO CADASTRADA"))</f>
        <v/>
      </c>
      <c r="AE2729" s="50"/>
      <c r="AF2729" s="54" t="str">
        <f>IF(AE2729="","",IFERROR(VLOOKUP(AE2729,ATIVIDADES!$A:$C,3,FALSE),"NAO CADASTRADA"))</f>
        <v/>
      </c>
      <c r="AG2729" s="42"/>
      <c r="AH2729" s="48"/>
      <c r="AI2729" s="54" t="str">
        <f>IF(AH2729="","",IFERROR(VLOOKUP(AH2729,EMPRESAS!$A:$C,3,FALSE),"NAO CADASTRADA"))</f>
        <v/>
      </c>
      <c r="AJ2729" s="50"/>
      <c r="AK2729" s="54" t="str">
        <f>IF(AJ2729="","",IFERROR(VLOOKUP(AJ2729,ATIVIDADES!$A:$C,3,FALSE),"NAO CADASTRADA"))</f>
        <v/>
      </c>
      <c r="AL2729" s="42"/>
    </row>
    <row r="2730" spans="1:38" x14ac:dyDescent="0.25">
      <c r="A2730" s="26" t="str">
        <f t="shared" si="296"/>
        <v>OK</v>
      </c>
      <c r="B2730" s="29">
        <f t="shared" si="297"/>
        <v>2487914866</v>
      </c>
      <c r="C2730" s="30">
        <v>44818</v>
      </c>
      <c r="D2730" s="18">
        <f t="shared" si="300"/>
        <v>44805</v>
      </c>
      <c r="E2730" s="19" t="str">
        <f>IF(ISERROR(VLOOKUP(C2730,FERIADOS!$A:$B,1,FALSE)),IF(WEEKDAY(C2730)=1,"Dom",IF(WEEKDAY(C2730)=2,"Seg",IF(WEEKDAY(C2730)=3,"Ter",IF(WEEKDAY(C2730)=4,"Qua",IF(WEEKDAY(C2730)=5,"Qui",IF(WEEKDAY(C2730)=6,"Sex","Sab")))))),"Feriado")</f>
        <v>Qua</v>
      </c>
      <c r="F2730" s="32">
        <v>0.32291666666666669</v>
      </c>
      <c r="G2730" s="33">
        <v>0.5</v>
      </c>
      <c r="H2730" s="33">
        <v>0.54166666666666663</v>
      </c>
      <c r="I2730" s="33">
        <v>0.7416666666666667</v>
      </c>
      <c r="J2730" s="21">
        <f t="shared" si="298"/>
        <v>0.37708333333333338</v>
      </c>
      <c r="K2730" s="21">
        <f t="shared" si="294"/>
        <v>0.37708333333333333</v>
      </c>
      <c r="L2730" s="21">
        <f t="shared" si="295"/>
        <v>1.0416666666666685E-2</v>
      </c>
      <c r="M2730" s="22">
        <f t="shared" si="299"/>
        <v>0</v>
      </c>
      <c r="N2730" s="48">
        <v>147</v>
      </c>
      <c r="O2730" s="54" t="str">
        <f>IF(N2730="","",IFERROR(VLOOKUP(N2730,EMPRESAS!$A:$C,3,FALSE),"NAO CADASTRADA"))</f>
        <v>CINERGIS</v>
      </c>
      <c r="P2730" s="50">
        <v>52</v>
      </c>
      <c r="Q2730" s="54" t="str">
        <f>IF(P2730="","",IFERROR(VLOOKUP(P2730,ATIVIDADES!$A:$C,3,FALSE),"NAO CADASTRADA"))</f>
        <v xml:space="preserve">REVISÃO DPTO PESSOAL </v>
      </c>
      <c r="R2730" s="42">
        <v>0.21041666666666667</v>
      </c>
      <c r="S2730" s="48">
        <v>4</v>
      </c>
      <c r="T2730" s="54" t="str">
        <f>IF(S2730="","",IFERROR(VLOOKUP(S2730,EMPRESAS!$A:$C,3,FALSE),"NAO CADASTRADA"))</f>
        <v>CPSA</v>
      </c>
      <c r="U2730" s="50">
        <v>51</v>
      </c>
      <c r="V2730" s="54" t="str">
        <f>IF(U2730="","",IFERROR(VLOOKUP(U2730,ATIVIDADES!$A:$C,3,FALSE),"NAO CADASTRADA"))</f>
        <v>REUNIÃO RH</v>
      </c>
      <c r="W2730" s="42">
        <v>1.0416666666666666E-2</v>
      </c>
      <c r="X2730" s="48">
        <v>4</v>
      </c>
      <c r="Y2730" s="54" t="str">
        <f>IF(X2730="","",IFERROR(VLOOKUP(X2730,EMPRESAS!$A:$C,3,FALSE),"NAO CADASTRADA"))</f>
        <v>CPSA</v>
      </c>
      <c r="Z2730" s="50">
        <v>92</v>
      </c>
      <c r="AA2730" s="54" t="str">
        <f>IF(Z2730="","",IFERROR(VLOOKUP(Z2730,ATIVIDADES!$A:$C,3,FALSE),"NAO CADASTRADA"))</f>
        <v>ESTUDO E PESQUISA</v>
      </c>
      <c r="AB2730" s="42">
        <v>0.15625</v>
      </c>
      <c r="AC2730" s="48"/>
      <c r="AD2730" s="54" t="str">
        <f>IF(AC2730="","",IFERROR(VLOOKUP(AC2730,EMPRESAS!$A:$C,3,FALSE),"NAO CADASTRADA"))</f>
        <v/>
      </c>
      <c r="AE2730" s="50"/>
      <c r="AF2730" s="54" t="str">
        <f>IF(AE2730="","",IFERROR(VLOOKUP(AE2730,ATIVIDADES!$A:$C,3,FALSE),"NAO CADASTRADA"))</f>
        <v/>
      </c>
      <c r="AG2730" s="42"/>
      <c r="AH2730" s="48"/>
      <c r="AI2730" s="54" t="str">
        <f>IF(AH2730="","",IFERROR(VLOOKUP(AH2730,EMPRESAS!$A:$C,3,FALSE),"NAO CADASTRADA"))</f>
        <v/>
      </c>
      <c r="AJ2730" s="50"/>
      <c r="AK2730" s="54" t="str">
        <f>IF(AJ2730="","",IFERROR(VLOOKUP(AJ2730,ATIVIDADES!$A:$C,3,FALSE),"NAO CADASTRADA"))</f>
        <v/>
      </c>
      <c r="AL2730" s="42"/>
    </row>
    <row r="2731" spans="1:38" x14ac:dyDescent="0.25">
      <c r="A2731" s="26" t="str">
        <f t="shared" si="296"/>
        <v>OK</v>
      </c>
      <c r="B2731" s="29">
        <f t="shared" si="297"/>
        <v>2487914866</v>
      </c>
      <c r="C2731" s="30">
        <v>44819</v>
      </c>
      <c r="D2731" s="18">
        <f t="shared" si="300"/>
        <v>44805</v>
      </c>
      <c r="E2731" s="19" t="str">
        <f>IF(ISERROR(VLOOKUP(C2731,FERIADOS!$A:$B,1,FALSE)),IF(WEEKDAY(C2731)=1,"Dom",IF(WEEKDAY(C2731)=2,"Seg",IF(WEEKDAY(C2731)=3,"Ter",IF(WEEKDAY(C2731)=4,"Qua",IF(WEEKDAY(C2731)=5,"Qui",IF(WEEKDAY(C2731)=6,"Sex","Sab")))))),"Feriado")</f>
        <v>Qui</v>
      </c>
      <c r="F2731" s="32">
        <v>0.32291666666666669</v>
      </c>
      <c r="G2731" s="33">
        <v>0.5</v>
      </c>
      <c r="H2731" s="33">
        <v>0.54166666666666663</v>
      </c>
      <c r="I2731" s="33">
        <v>0.7416666666666667</v>
      </c>
      <c r="J2731" s="21">
        <f t="shared" si="298"/>
        <v>0.37708333333333338</v>
      </c>
      <c r="K2731" s="21">
        <f t="shared" si="294"/>
        <v>0.37708333333333338</v>
      </c>
      <c r="L2731" s="21">
        <f t="shared" si="295"/>
        <v>1.0416666666666685E-2</v>
      </c>
      <c r="M2731" s="22">
        <f t="shared" si="299"/>
        <v>0</v>
      </c>
      <c r="N2731" s="48">
        <v>147</v>
      </c>
      <c r="O2731" s="54" t="str">
        <f>IF(N2731="","",IFERROR(VLOOKUP(N2731,EMPRESAS!$A:$C,3,FALSE),"NAO CADASTRADA"))</f>
        <v>CINERGIS</v>
      </c>
      <c r="P2731" s="50">
        <v>52</v>
      </c>
      <c r="Q2731" s="54" t="str">
        <f>IF(P2731="","",IFERROR(VLOOKUP(P2731,ATIVIDADES!$A:$C,3,FALSE),"NAO CADASTRADA"))</f>
        <v xml:space="preserve">REVISÃO DPTO PESSOAL </v>
      </c>
      <c r="R2731" s="42">
        <v>0.3527777777777778</v>
      </c>
      <c r="S2731" s="48">
        <v>4</v>
      </c>
      <c r="T2731" s="54" t="str">
        <f>IF(S2731="","",IFERROR(VLOOKUP(S2731,EMPRESAS!$A:$C,3,FALSE),"NAO CADASTRADA"))</f>
        <v>CPSA</v>
      </c>
      <c r="U2731" s="50">
        <v>51</v>
      </c>
      <c r="V2731" s="54" t="str">
        <f>IF(U2731="","",IFERROR(VLOOKUP(U2731,ATIVIDADES!$A:$C,3,FALSE),"NAO CADASTRADA"))</f>
        <v>REUNIÃO RH</v>
      </c>
      <c r="W2731" s="42">
        <v>2.4305555555555556E-2</v>
      </c>
      <c r="X2731" s="48"/>
      <c r="Y2731" s="54" t="str">
        <f>IF(X2731="","",IFERROR(VLOOKUP(X2731,EMPRESAS!$A:$C,3,FALSE),"NAO CADASTRADA"))</f>
        <v/>
      </c>
      <c r="Z2731" s="50"/>
      <c r="AA2731" s="54" t="str">
        <f>IF(Z2731="","",IFERROR(VLOOKUP(Z2731,ATIVIDADES!$A:$C,3,FALSE),"NAO CADASTRADA"))</f>
        <v/>
      </c>
      <c r="AB2731" s="42"/>
      <c r="AC2731" s="48"/>
      <c r="AD2731" s="54" t="str">
        <f>IF(AC2731="","",IFERROR(VLOOKUP(AC2731,EMPRESAS!$A:$C,3,FALSE),"NAO CADASTRADA"))</f>
        <v/>
      </c>
      <c r="AE2731" s="50"/>
      <c r="AF2731" s="54" t="str">
        <f>IF(AE2731="","",IFERROR(VLOOKUP(AE2731,ATIVIDADES!$A:$C,3,FALSE),"NAO CADASTRADA"))</f>
        <v/>
      </c>
      <c r="AG2731" s="42"/>
      <c r="AH2731" s="48"/>
      <c r="AI2731" s="54" t="str">
        <f>IF(AH2731="","",IFERROR(VLOOKUP(AH2731,EMPRESAS!$A:$C,3,FALSE),"NAO CADASTRADA"))</f>
        <v/>
      </c>
      <c r="AJ2731" s="50"/>
      <c r="AK2731" s="54" t="str">
        <f>IF(AJ2731="","",IFERROR(VLOOKUP(AJ2731,ATIVIDADES!$A:$C,3,FALSE),"NAO CADASTRADA"))</f>
        <v/>
      </c>
      <c r="AL2731" s="42"/>
    </row>
    <row r="2732" spans="1:38" x14ac:dyDescent="0.25">
      <c r="A2732" s="26" t="str">
        <f t="shared" si="296"/>
        <v>OK</v>
      </c>
      <c r="B2732" s="29">
        <f t="shared" si="297"/>
        <v>2487914866</v>
      </c>
      <c r="C2732" s="30">
        <v>44820</v>
      </c>
      <c r="D2732" s="18">
        <f t="shared" si="300"/>
        <v>44805</v>
      </c>
      <c r="E2732" s="19" t="str">
        <f>IF(ISERROR(VLOOKUP(C2732,FERIADOS!$A:$B,1,FALSE)),IF(WEEKDAY(C2732)=1,"Dom",IF(WEEKDAY(C2732)=2,"Seg",IF(WEEKDAY(C2732)=3,"Ter",IF(WEEKDAY(C2732)=4,"Qua",IF(WEEKDAY(C2732)=5,"Qui",IF(WEEKDAY(C2732)=6,"Sex","Sab")))))),"Feriado")</f>
        <v>Sex</v>
      </c>
      <c r="F2732" s="32">
        <v>0.32291666666666669</v>
      </c>
      <c r="G2732" s="33">
        <v>0.5</v>
      </c>
      <c r="H2732" s="33">
        <v>0.54166666666666663</v>
      </c>
      <c r="I2732" s="33">
        <v>0.68958333333333333</v>
      </c>
      <c r="J2732" s="21">
        <f t="shared" si="298"/>
        <v>0.32500000000000001</v>
      </c>
      <c r="K2732" s="21">
        <f t="shared" si="294"/>
        <v>0.32500000000000001</v>
      </c>
      <c r="L2732" s="21">
        <f t="shared" si="295"/>
        <v>0</v>
      </c>
      <c r="M2732" s="22">
        <f t="shared" si="299"/>
        <v>4.1666666666666685E-2</v>
      </c>
      <c r="N2732" s="48">
        <v>25</v>
      </c>
      <c r="O2732" s="54" t="str">
        <f>IF(N2732="","",IFERROR(VLOOKUP(N2732,EMPRESAS!$A:$C,3,FALSE),"NAO CADASTRADA"))</f>
        <v>CPBA</v>
      </c>
      <c r="P2732" s="50">
        <v>52</v>
      </c>
      <c r="Q2732" s="54" t="str">
        <f>IF(P2732="","",IFERROR(VLOOKUP(P2732,ATIVIDADES!$A:$C,3,FALSE),"NAO CADASTRADA"))</f>
        <v xml:space="preserve">REVISÃO DPTO PESSOAL </v>
      </c>
      <c r="R2732" s="42">
        <v>0.23958333333333334</v>
      </c>
      <c r="S2732" s="48">
        <v>147</v>
      </c>
      <c r="T2732" s="54" t="str">
        <f>IF(S2732="","",IFERROR(VLOOKUP(S2732,EMPRESAS!$A:$C,3,FALSE),"NAO CADASTRADA"))</f>
        <v>CINERGIS</v>
      </c>
      <c r="U2732" s="50">
        <v>52</v>
      </c>
      <c r="V2732" s="54" t="str">
        <f>IF(U2732="","",IFERROR(VLOOKUP(U2732,ATIVIDADES!$A:$C,3,FALSE),"NAO CADASTRADA"))</f>
        <v xml:space="preserve">REVISÃO DPTO PESSOAL </v>
      </c>
      <c r="W2732" s="42">
        <v>8.5416666666666655E-2</v>
      </c>
      <c r="X2732" s="48"/>
      <c r="Y2732" s="54" t="str">
        <f>IF(X2732="","",IFERROR(VLOOKUP(X2732,EMPRESAS!$A:$C,3,FALSE),"NAO CADASTRADA"))</f>
        <v/>
      </c>
      <c r="Z2732" s="50"/>
      <c r="AA2732" s="54" t="str">
        <f>IF(Z2732="","",IFERROR(VLOOKUP(Z2732,ATIVIDADES!$A:$C,3,FALSE),"NAO CADASTRADA"))</f>
        <v/>
      </c>
      <c r="AB2732" s="42"/>
      <c r="AC2732" s="48"/>
      <c r="AD2732" s="54" t="str">
        <f>IF(AC2732="","",IFERROR(VLOOKUP(AC2732,EMPRESAS!$A:$C,3,FALSE),"NAO CADASTRADA"))</f>
        <v/>
      </c>
      <c r="AE2732" s="50"/>
      <c r="AF2732" s="54" t="str">
        <f>IF(AE2732="","",IFERROR(VLOOKUP(AE2732,ATIVIDADES!$A:$C,3,FALSE),"NAO CADASTRADA"))</f>
        <v/>
      </c>
      <c r="AG2732" s="42"/>
      <c r="AH2732" s="48"/>
      <c r="AI2732" s="54" t="str">
        <f>IF(AH2732="","",IFERROR(VLOOKUP(AH2732,EMPRESAS!$A:$C,3,FALSE),"NAO CADASTRADA"))</f>
        <v/>
      </c>
      <c r="AJ2732" s="50"/>
      <c r="AK2732" s="54" t="str">
        <f>IF(AJ2732="","",IFERROR(VLOOKUP(AJ2732,ATIVIDADES!$A:$C,3,FALSE),"NAO CADASTRADA"))</f>
        <v/>
      </c>
      <c r="AL2732" s="42"/>
    </row>
    <row r="2733" spans="1:38" x14ac:dyDescent="0.25">
      <c r="A2733" s="26" t="str">
        <f t="shared" si="296"/>
        <v>OK</v>
      </c>
      <c r="B2733" s="29">
        <f t="shared" si="297"/>
        <v>2487914866</v>
      </c>
      <c r="C2733" s="30">
        <v>44821</v>
      </c>
      <c r="D2733" s="18">
        <f t="shared" si="300"/>
        <v>44805</v>
      </c>
      <c r="E2733" s="19" t="str">
        <f>IF(ISERROR(VLOOKUP(C2733,FERIADOS!$A:$B,1,FALSE)),IF(WEEKDAY(C2733)=1,"Dom",IF(WEEKDAY(C2733)=2,"Seg",IF(WEEKDAY(C2733)=3,"Ter",IF(WEEKDAY(C2733)=4,"Qua",IF(WEEKDAY(C2733)=5,"Qui",IF(WEEKDAY(C2733)=6,"Sex","Sab")))))),"Feriado")</f>
        <v>Sab</v>
      </c>
      <c r="F2733" s="32"/>
      <c r="G2733" s="33"/>
      <c r="H2733" s="33"/>
      <c r="I2733" s="33"/>
      <c r="J2733" s="21" t="str">
        <f t="shared" si="298"/>
        <v/>
      </c>
      <c r="K2733" s="21">
        <f t="shared" si="294"/>
        <v>0</v>
      </c>
      <c r="L2733" s="21" t="str">
        <f t="shared" si="295"/>
        <v/>
      </c>
      <c r="M2733" s="22" t="str">
        <f t="shared" si="299"/>
        <v/>
      </c>
      <c r="N2733" s="48"/>
      <c r="O2733" s="54" t="str">
        <f>IF(N2733="","",IFERROR(VLOOKUP(N2733,EMPRESAS!$A:$C,3,FALSE),"NAO CADASTRADA"))</f>
        <v/>
      </c>
      <c r="P2733" s="50"/>
      <c r="Q2733" s="54" t="str">
        <f>IF(P2733="","",IFERROR(VLOOKUP(P2733,ATIVIDADES!$A:$C,3,FALSE),"NAO CADASTRADA"))</f>
        <v/>
      </c>
      <c r="R2733" s="42"/>
      <c r="S2733" s="48"/>
      <c r="T2733" s="54" t="str">
        <f>IF(S2733="","",IFERROR(VLOOKUP(S2733,EMPRESAS!$A:$C,3,FALSE),"NAO CADASTRADA"))</f>
        <v/>
      </c>
      <c r="U2733" s="50"/>
      <c r="V2733" s="54" t="str">
        <f>IF(U2733="","",IFERROR(VLOOKUP(U2733,ATIVIDADES!$A:$C,3,FALSE),"NAO CADASTRADA"))</f>
        <v/>
      </c>
      <c r="W2733" s="42"/>
      <c r="X2733" s="48"/>
      <c r="Y2733" s="54" t="str">
        <f>IF(X2733="","",IFERROR(VLOOKUP(X2733,EMPRESAS!$A:$C,3,FALSE),"NAO CADASTRADA"))</f>
        <v/>
      </c>
      <c r="Z2733" s="50"/>
      <c r="AA2733" s="54" t="str">
        <f>IF(Z2733="","",IFERROR(VLOOKUP(Z2733,ATIVIDADES!$A:$C,3,FALSE),"NAO CADASTRADA"))</f>
        <v/>
      </c>
      <c r="AB2733" s="42"/>
      <c r="AC2733" s="48"/>
      <c r="AD2733" s="54" t="str">
        <f>IF(AC2733="","",IFERROR(VLOOKUP(AC2733,EMPRESAS!$A:$C,3,FALSE),"NAO CADASTRADA"))</f>
        <v/>
      </c>
      <c r="AE2733" s="50"/>
      <c r="AF2733" s="54" t="str">
        <f>IF(AE2733="","",IFERROR(VLOOKUP(AE2733,ATIVIDADES!$A:$C,3,FALSE),"NAO CADASTRADA"))</f>
        <v/>
      </c>
      <c r="AG2733" s="42"/>
      <c r="AH2733" s="48"/>
      <c r="AI2733" s="54" t="str">
        <f>IF(AH2733="","",IFERROR(VLOOKUP(AH2733,EMPRESAS!$A:$C,3,FALSE),"NAO CADASTRADA"))</f>
        <v/>
      </c>
      <c r="AJ2733" s="50"/>
      <c r="AK2733" s="54" t="str">
        <f>IF(AJ2733="","",IFERROR(VLOOKUP(AJ2733,ATIVIDADES!$A:$C,3,FALSE),"NAO CADASTRADA"))</f>
        <v/>
      </c>
      <c r="AL2733" s="42"/>
    </row>
    <row r="2734" spans="1:38" x14ac:dyDescent="0.25">
      <c r="A2734" s="26" t="str">
        <f t="shared" si="296"/>
        <v>OK</v>
      </c>
      <c r="B2734" s="29">
        <f t="shared" si="297"/>
        <v>2487914866</v>
      </c>
      <c r="C2734" s="30">
        <v>44822</v>
      </c>
      <c r="D2734" s="18">
        <f t="shared" si="300"/>
        <v>44805</v>
      </c>
      <c r="E2734" s="19" t="str">
        <f>IF(ISERROR(VLOOKUP(C2734,FERIADOS!$A:$B,1,FALSE)),IF(WEEKDAY(C2734)=1,"Dom",IF(WEEKDAY(C2734)=2,"Seg",IF(WEEKDAY(C2734)=3,"Ter",IF(WEEKDAY(C2734)=4,"Qua",IF(WEEKDAY(C2734)=5,"Qui",IF(WEEKDAY(C2734)=6,"Sex","Sab")))))),"Feriado")</f>
        <v>Dom</v>
      </c>
      <c r="F2734" s="32"/>
      <c r="G2734" s="33"/>
      <c r="H2734" s="33"/>
      <c r="I2734" s="33"/>
      <c r="J2734" s="21" t="str">
        <f t="shared" si="298"/>
        <v/>
      </c>
      <c r="K2734" s="21">
        <f t="shared" si="294"/>
        <v>0</v>
      </c>
      <c r="L2734" s="21" t="str">
        <f t="shared" si="295"/>
        <v/>
      </c>
      <c r="M2734" s="22" t="str">
        <f t="shared" si="299"/>
        <v/>
      </c>
      <c r="N2734" s="48"/>
      <c r="O2734" s="54" t="str">
        <f>IF(N2734="","",IFERROR(VLOOKUP(N2734,EMPRESAS!$A:$C,3,FALSE),"NAO CADASTRADA"))</f>
        <v/>
      </c>
      <c r="P2734" s="50"/>
      <c r="Q2734" s="54" t="str">
        <f>IF(P2734="","",IFERROR(VLOOKUP(P2734,ATIVIDADES!$A:$C,3,FALSE),"NAO CADASTRADA"))</f>
        <v/>
      </c>
      <c r="R2734" s="42"/>
      <c r="S2734" s="48"/>
      <c r="T2734" s="54" t="str">
        <f>IF(S2734="","",IFERROR(VLOOKUP(S2734,EMPRESAS!$A:$C,3,FALSE),"NAO CADASTRADA"))</f>
        <v/>
      </c>
      <c r="U2734" s="50"/>
      <c r="V2734" s="54" t="str">
        <f>IF(U2734="","",IFERROR(VLOOKUP(U2734,ATIVIDADES!$A:$C,3,FALSE),"NAO CADASTRADA"))</f>
        <v/>
      </c>
      <c r="W2734" s="42"/>
      <c r="X2734" s="48"/>
      <c r="Y2734" s="54" t="str">
        <f>IF(X2734="","",IFERROR(VLOOKUP(X2734,EMPRESAS!$A:$C,3,FALSE),"NAO CADASTRADA"))</f>
        <v/>
      </c>
      <c r="Z2734" s="50"/>
      <c r="AA2734" s="54" t="str">
        <f>IF(Z2734="","",IFERROR(VLOOKUP(Z2734,ATIVIDADES!$A:$C,3,FALSE),"NAO CADASTRADA"))</f>
        <v/>
      </c>
      <c r="AB2734" s="42"/>
      <c r="AC2734" s="48"/>
      <c r="AD2734" s="54" t="str">
        <f>IF(AC2734="","",IFERROR(VLOOKUP(AC2734,EMPRESAS!$A:$C,3,FALSE),"NAO CADASTRADA"))</f>
        <v/>
      </c>
      <c r="AE2734" s="50"/>
      <c r="AF2734" s="54" t="str">
        <f>IF(AE2734="","",IFERROR(VLOOKUP(AE2734,ATIVIDADES!$A:$C,3,FALSE),"NAO CADASTRADA"))</f>
        <v/>
      </c>
      <c r="AG2734" s="42"/>
      <c r="AH2734" s="48"/>
      <c r="AI2734" s="54" t="str">
        <f>IF(AH2734="","",IFERROR(VLOOKUP(AH2734,EMPRESAS!$A:$C,3,FALSE),"NAO CADASTRADA"))</f>
        <v/>
      </c>
      <c r="AJ2734" s="50"/>
      <c r="AK2734" s="54" t="str">
        <f>IF(AJ2734="","",IFERROR(VLOOKUP(AJ2734,ATIVIDADES!$A:$C,3,FALSE),"NAO CADASTRADA"))</f>
        <v/>
      </c>
      <c r="AL2734" s="42"/>
    </row>
    <row r="2735" spans="1:38" x14ac:dyDescent="0.25">
      <c r="A2735" s="26" t="str">
        <f t="shared" si="296"/>
        <v>OK</v>
      </c>
      <c r="B2735" s="29">
        <f t="shared" si="297"/>
        <v>2487914866</v>
      </c>
      <c r="C2735" s="30">
        <v>44823</v>
      </c>
      <c r="D2735" s="18">
        <f t="shared" si="300"/>
        <v>44805</v>
      </c>
      <c r="E2735" s="19" t="str">
        <f>IF(ISERROR(VLOOKUP(C2735,FERIADOS!$A:$B,1,FALSE)),IF(WEEKDAY(C2735)=1,"Dom",IF(WEEKDAY(C2735)=2,"Seg",IF(WEEKDAY(C2735)=3,"Ter",IF(WEEKDAY(C2735)=4,"Qua",IF(WEEKDAY(C2735)=5,"Qui",IF(WEEKDAY(C2735)=6,"Sex","Sab")))))),"Feriado")</f>
        <v>Seg</v>
      </c>
      <c r="F2735" s="32">
        <v>0.32291666666666669</v>
      </c>
      <c r="G2735" s="33">
        <v>0.5</v>
      </c>
      <c r="H2735" s="33">
        <v>0.54166666666666663</v>
      </c>
      <c r="I2735" s="33">
        <v>0.7416666666666667</v>
      </c>
      <c r="J2735" s="21">
        <f t="shared" si="298"/>
        <v>0.37708333333333338</v>
      </c>
      <c r="K2735" s="21">
        <f t="shared" si="294"/>
        <v>0.37708333333333338</v>
      </c>
      <c r="L2735" s="21">
        <f t="shared" si="295"/>
        <v>1.0416666666666685E-2</v>
      </c>
      <c r="M2735" s="22">
        <f t="shared" si="299"/>
        <v>0</v>
      </c>
      <c r="N2735" s="48">
        <v>50</v>
      </c>
      <c r="O2735" s="54" t="str">
        <f>IF(N2735="","",IFERROR(VLOOKUP(N2735,EMPRESAS!$A:$C,3,FALSE),"NAO CADASTRADA"))</f>
        <v>SIMIONATO</v>
      </c>
      <c r="P2735" s="50">
        <v>59</v>
      </c>
      <c r="Q2735" s="54" t="str">
        <f>IF(P2735="","",IFERROR(VLOOKUP(P2735,ATIVIDADES!$A:$C,3,FALSE),"NAO CADASTRADA"))</f>
        <v>TREINAMENTO</v>
      </c>
      <c r="R2735" s="42">
        <v>0.37708333333333338</v>
      </c>
      <c r="S2735" s="48"/>
      <c r="T2735" s="54" t="str">
        <f>IF(S2735="","",IFERROR(VLOOKUP(S2735,EMPRESAS!$A:$C,3,FALSE),"NAO CADASTRADA"))</f>
        <v/>
      </c>
      <c r="U2735" s="50"/>
      <c r="V2735" s="54" t="str">
        <f>IF(U2735="","",IFERROR(VLOOKUP(U2735,ATIVIDADES!$A:$C,3,FALSE),"NAO CADASTRADA"))</f>
        <v/>
      </c>
      <c r="W2735" s="42"/>
      <c r="X2735" s="48"/>
      <c r="Y2735" s="54" t="str">
        <f>IF(X2735="","",IFERROR(VLOOKUP(X2735,EMPRESAS!$A:$C,3,FALSE),"NAO CADASTRADA"))</f>
        <v/>
      </c>
      <c r="Z2735" s="50"/>
      <c r="AA2735" s="54" t="str">
        <f>IF(Z2735="","",IFERROR(VLOOKUP(Z2735,ATIVIDADES!$A:$C,3,FALSE),"NAO CADASTRADA"))</f>
        <v/>
      </c>
      <c r="AB2735" s="42"/>
      <c r="AC2735" s="48"/>
      <c r="AD2735" s="54" t="str">
        <f>IF(AC2735="","",IFERROR(VLOOKUP(AC2735,EMPRESAS!$A:$C,3,FALSE),"NAO CADASTRADA"))</f>
        <v/>
      </c>
      <c r="AE2735" s="50"/>
      <c r="AF2735" s="54" t="str">
        <f>IF(AE2735="","",IFERROR(VLOOKUP(AE2735,ATIVIDADES!$A:$C,3,FALSE),"NAO CADASTRADA"))</f>
        <v/>
      </c>
      <c r="AG2735" s="42"/>
      <c r="AH2735" s="48"/>
      <c r="AI2735" s="54" t="str">
        <f>IF(AH2735="","",IFERROR(VLOOKUP(AH2735,EMPRESAS!$A:$C,3,FALSE),"NAO CADASTRADA"))</f>
        <v/>
      </c>
      <c r="AJ2735" s="50"/>
      <c r="AK2735" s="54" t="str">
        <f>IF(AJ2735="","",IFERROR(VLOOKUP(AJ2735,ATIVIDADES!$A:$C,3,FALSE),"NAO CADASTRADA"))</f>
        <v/>
      </c>
      <c r="AL2735" s="42"/>
    </row>
    <row r="2736" spans="1:38" x14ac:dyDescent="0.25">
      <c r="A2736" s="26" t="str">
        <f t="shared" si="296"/>
        <v>OK</v>
      </c>
      <c r="B2736" s="29">
        <f t="shared" si="297"/>
        <v>2487914866</v>
      </c>
      <c r="C2736" s="30">
        <v>44824</v>
      </c>
      <c r="D2736" s="18">
        <f t="shared" si="300"/>
        <v>44805</v>
      </c>
      <c r="E2736" s="19" t="str">
        <f>IF(ISERROR(VLOOKUP(C2736,FERIADOS!$A:$B,1,FALSE)),IF(WEEKDAY(C2736)=1,"Dom",IF(WEEKDAY(C2736)=2,"Seg",IF(WEEKDAY(C2736)=3,"Ter",IF(WEEKDAY(C2736)=4,"Qua",IF(WEEKDAY(C2736)=5,"Qui",IF(WEEKDAY(C2736)=6,"Sex","Sab")))))),"Feriado")</f>
        <v>Ter</v>
      </c>
      <c r="F2736" s="32">
        <v>0.32291666666666669</v>
      </c>
      <c r="G2736" s="33">
        <v>0.5</v>
      </c>
      <c r="H2736" s="33">
        <v>0.54166666666666663</v>
      </c>
      <c r="I2736" s="33">
        <v>0.7416666666666667</v>
      </c>
      <c r="J2736" s="21">
        <f t="shared" si="298"/>
        <v>0.37708333333333338</v>
      </c>
      <c r="K2736" s="21">
        <f t="shared" si="294"/>
        <v>0.37708333333333338</v>
      </c>
      <c r="L2736" s="21">
        <f t="shared" si="295"/>
        <v>1.0416666666666685E-2</v>
      </c>
      <c r="M2736" s="22">
        <f t="shared" si="299"/>
        <v>0</v>
      </c>
      <c r="N2736" s="48">
        <v>50</v>
      </c>
      <c r="O2736" s="54" t="str">
        <f>IF(N2736="","",IFERROR(VLOOKUP(N2736,EMPRESAS!$A:$C,3,FALSE),"NAO CADASTRADA"))</f>
        <v>SIMIONATO</v>
      </c>
      <c r="P2736" s="50">
        <v>59</v>
      </c>
      <c r="Q2736" s="54" t="str">
        <f>IF(P2736="","",IFERROR(VLOOKUP(P2736,ATIVIDADES!$A:$C,3,FALSE),"NAO CADASTRADA"))</f>
        <v>TREINAMENTO</v>
      </c>
      <c r="R2736" s="42">
        <v>0.37708333333333338</v>
      </c>
      <c r="S2736" s="48"/>
      <c r="T2736" s="54" t="str">
        <f>IF(S2736="","",IFERROR(VLOOKUP(S2736,EMPRESAS!$A:$C,3,FALSE),"NAO CADASTRADA"))</f>
        <v/>
      </c>
      <c r="U2736" s="50"/>
      <c r="V2736" s="54" t="str">
        <f>IF(U2736="","",IFERROR(VLOOKUP(U2736,ATIVIDADES!$A:$C,3,FALSE),"NAO CADASTRADA"))</f>
        <v/>
      </c>
      <c r="W2736" s="42"/>
      <c r="X2736" s="48"/>
      <c r="Y2736" s="54" t="str">
        <f>IF(X2736="","",IFERROR(VLOOKUP(X2736,EMPRESAS!$A:$C,3,FALSE),"NAO CADASTRADA"))</f>
        <v/>
      </c>
      <c r="Z2736" s="50"/>
      <c r="AA2736" s="54" t="str">
        <f>IF(Z2736="","",IFERROR(VLOOKUP(Z2736,ATIVIDADES!$A:$C,3,FALSE),"NAO CADASTRADA"))</f>
        <v/>
      </c>
      <c r="AB2736" s="42"/>
      <c r="AC2736" s="48"/>
      <c r="AD2736" s="54" t="str">
        <f>IF(AC2736="","",IFERROR(VLOOKUP(AC2736,EMPRESAS!$A:$C,3,FALSE),"NAO CADASTRADA"))</f>
        <v/>
      </c>
      <c r="AE2736" s="50"/>
      <c r="AF2736" s="54" t="str">
        <f>IF(AE2736="","",IFERROR(VLOOKUP(AE2736,ATIVIDADES!$A:$C,3,FALSE),"NAO CADASTRADA"))</f>
        <v/>
      </c>
      <c r="AG2736" s="42"/>
      <c r="AH2736" s="48"/>
      <c r="AI2736" s="54" t="str">
        <f>IF(AH2736="","",IFERROR(VLOOKUP(AH2736,EMPRESAS!$A:$C,3,FALSE),"NAO CADASTRADA"))</f>
        <v/>
      </c>
      <c r="AJ2736" s="50"/>
      <c r="AK2736" s="54" t="str">
        <f>IF(AJ2736="","",IFERROR(VLOOKUP(AJ2736,ATIVIDADES!$A:$C,3,FALSE),"NAO CADASTRADA"))</f>
        <v/>
      </c>
      <c r="AL2736" s="42"/>
    </row>
    <row r="2737" spans="1:38" x14ac:dyDescent="0.25">
      <c r="A2737" s="26" t="str">
        <f t="shared" si="296"/>
        <v>OK</v>
      </c>
      <c r="B2737" s="29">
        <f t="shared" si="297"/>
        <v>2487914866</v>
      </c>
      <c r="C2737" s="30">
        <v>44825</v>
      </c>
      <c r="D2737" s="18">
        <f t="shared" si="300"/>
        <v>44805</v>
      </c>
      <c r="E2737" s="19" t="str">
        <f>IF(ISERROR(VLOOKUP(C2737,FERIADOS!$A:$B,1,FALSE)),IF(WEEKDAY(C2737)=1,"Dom",IF(WEEKDAY(C2737)=2,"Seg",IF(WEEKDAY(C2737)=3,"Ter",IF(WEEKDAY(C2737)=4,"Qua",IF(WEEKDAY(C2737)=5,"Qui",IF(WEEKDAY(C2737)=6,"Sex","Sab")))))),"Feriado")</f>
        <v>Qua</v>
      </c>
      <c r="F2737" s="32">
        <v>0.32291666666666669</v>
      </c>
      <c r="G2737" s="33">
        <v>0.5</v>
      </c>
      <c r="H2737" s="33">
        <v>0.54166666666666663</v>
      </c>
      <c r="I2737" s="33">
        <v>0.7416666666666667</v>
      </c>
      <c r="J2737" s="21">
        <f t="shared" si="298"/>
        <v>0.37708333333333338</v>
      </c>
      <c r="K2737" s="21">
        <f t="shared" si="294"/>
        <v>0.37708333333333333</v>
      </c>
      <c r="L2737" s="21">
        <f t="shared" si="295"/>
        <v>1.0416666666666685E-2</v>
      </c>
      <c r="M2737" s="22">
        <f t="shared" si="299"/>
        <v>0</v>
      </c>
      <c r="N2737" s="48">
        <v>4</v>
      </c>
      <c r="O2737" s="54" t="str">
        <f>IF(N2737="","",IFERROR(VLOOKUP(N2737,EMPRESAS!$A:$C,3,FALSE),"NAO CADASTRADA"))</f>
        <v>CPSA</v>
      </c>
      <c r="P2737" s="50">
        <v>52</v>
      </c>
      <c r="Q2737" s="54" t="str">
        <f>IF(P2737="","",IFERROR(VLOOKUP(P2737,ATIVIDADES!$A:$C,3,FALSE),"NAO CADASTRADA"))</f>
        <v xml:space="preserve">REVISÃO DPTO PESSOAL </v>
      </c>
      <c r="R2737" s="42">
        <v>0.29166666666666669</v>
      </c>
      <c r="S2737" s="48">
        <v>147</v>
      </c>
      <c r="T2737" s="54" t="str">
        <f>IF(S2737="","",IFERROR(VLOOKUP(S2737,EMPRESAS!$A:$C,3,FALSE),"NAO CADASTRADA"))</f>
        <v>CINERGIS</v>
      </c>
      <c r="U2737" s="50">
        <v>52</v>
      </c>
      <c r="V2737" s="54" t="str">
        <f>IF(U2737="","",IFERROR(VLOOKUP(U2737,ATIVIDADES!$A:$C,3,FALSE),"NAO CADASTRADA"))</f>
        <v xml:space="preserve">REVISÃO DPTO PESSOAL </v>
      </c>
      <c r="W2737" s="42">
        <v>8.5416666666666655E-2</v>
      </c>
      <c r="X2737" s="48"/>
      <c r="Y2737" s="54" t="str">
        <f>IF(X2737="","",IFERROR(VLOOKUP(X2737,EMPRESAS!$A:$C,3,FALSE),"NAO CADASTRADA"))</f>
        <v/>
      </c>
      <c r="Z2737" s="50"/>
      <c r="AA2737" s="54" t="str">
        <f>IF(Z2737="","",IFERROR(VLOOKUP(Z2737,ATIVIDADES!$A:$C,3,FALSE),"NAO CADASTRADA"))</f>
        <v/>
      </c>
      <c r="AB2737" s="42"/>
      <c r="AC2737" s="48"/>
      <c r="AD2737" s="54" t="str">
        <f>IF(AC2737="","",IFERROR(VLOOKUP(AC2737,EMPRESAS!$A:$C,3,FALSE),"NAO CADASTRADA"))</f>
        <v/>
      </c>
      <c r="AE2737" s="50"/>
      <c r="AF2737" s="54" t="str">
        <f>IF(AE2737="","",IFERROR(VLOOKUP(AE2737,ATIVIDADES!$A:$C,3,FALSE),"NAO CADASTRADA"))</f>
        <v/>
      </c>
      <c r="AG2737" s="42"/>
      <c r="AH2737" s="48"/>
      <c r="AI2737" s="54" t="str">
        <f>IF(AH2737="","",IFERROR(VLOOKUP(AH2737,EMPRESAS!$A:$C,3,FALSE),"NAO CADASTRADA"))</f>
        <v/>
      </c>
      <c r="AJ2737" s="50"/>
      <c r="AK2737" s="54" t="str">
        <f>IF(AJ2737="","",IFERROR(VLOOKUP(AJ2737,ATIVIDADES!$A:$C,3,FALSE),"NAO CADASTRADA"))</f>
        <v/>
      </c>
      <c r="AL2737" s="42"/>
    </row>
    <row r="2738" spans="1:38" x14ac:dyDescent="0.25">
      <c r="A2738" s="26" t="str">
        <f t="shared" si="296"/>
        <v>OK</v>
      </c>
      <c r="B2738" s="29">
        <f t="shared" si="297"/>
        <v>2487914866</v>
      </c>
      <c r="C2738" s="30">
        <v>44826</v>
      </c>
      <c r="D2738" s="18">
        <f t="shared" si="300"/>
        <v>44805</v>
      </c>
      <c r="E2738" s="19" t="str">
        <f>IF(ISERROR(VLOOKUP(C2738,FERIADOS!$A:$B,1,FALSE)),IF(WEEKDAY(C2738)=1,"Dom",IF(WEEKDAY(C2738)=2,"Seg",IF(WEEKDAY(C2738)=3,"Ter",IF(WEEKDAY(C2738)=4,"Qua",IF(WEEKDAY(C2738)=5,"Qui",IF(WEEKDAY(C2738)=6,"Sex","Sab")))))),"Feriado")</f>
        <v>Qui</v>
      </c>
      <c r="F2738" s="32">
        <v>0.32291666666666669</v>
      </c>
      <c r="G2738" s="33">
        <v>0.5</v>
      </c>
      <c r="H2738" s="33">
        <v>0.54166666666666663</v>
      </c>
      <c r="I2738" s="33">
        <v>0.7416666666666667</v>
      </c>
      <c r="J2738" s="21">
        <f t="shared" si="298"/>
        <v>0.37708333333333338</v>
      </c>
      <c r="K2738" s="21">
        <f t="shared" si="294"/>
        <v>0.37708333333333338</v>
      </c>
      <c r="L2738" s="21">
        <f t="shared" si="295"/>
        <v>1.0416666666666685E-2</v>
      </c>
      <c r="M2738" s="22">
        <f t="shared" si="299"/>
        <v>0</v>
      </c>
      <c r="N2738" s="48">
        <v>147</v>
      </c>
      <c r="O2738" s="54" t="str">
        <f>IF(N2738="","",IFERROR(VLOOKUP(N2738,EMPRESAS!$A:$C,3,FALSE),"NAO CADASTRADA"))</f>
        <v>CINERGIS</v>
      </c>
      <c r="P2738" s="50">
        <v>52</v>
      </c>
      <c r="Q2738" s="54" t="str">
        <f>IF(P2738="","",IFERROR(VLOOKUP(P2738,ATIVIDADES!$A:$C,3,FALSE),"NAO CADASTRADA"))</f>
        <v xml:space="preserve">REVISÃO DPTO PESSOAL </v>
      </c>
      <c r="R2738" s="42">
        <v>0.11805555555555557</v>
      </c>
      <c r="S2738" s="48">
        <v>25</v>
      </c>
      <c r="T2738" s="54" t="str">
        <f>IF(S2738="","",IFERROR(VLOOKUP(S2738,EMPRESAS!$A:$C,3,FALSE),"NAO CADASTRADA"))</f>
        <v>CPBA</v>
      </c>
      <c r="U2738" s="50">
        <v>52</v>
      </c>
      <c r="V2738" s="54" t="str">
        <f>IF(U2738="","",IFERROR(VLOOKUP(U2738,ATIVIDADES!$A:$C,3,FALSE),"NAO CADASTRADA"))</f>
        <v xml:space="preserve">REVISÃO DPTO PESSOAL </v>
      </c>
      <c r="W2738" s="42">
        <v>0.2590277777777778</v>
      </c>
      <c r="X2738" s="48"/>
      <c r="Y2738" s="54" t="str">
        <f>IF(X2738="","",IFERROR(VLOOKUP(X2738,EMPRESAS!$A:$C,3,FALSE),"NAO CADASTRADA"))</f>
        <v/>
      </c>
      <c r="Z2738" s="50"/>
      <c r="AA2738" s="54" t="str">
        <f>IF(Z2738="","",IFERROR(VLOOKUP(Z2738,ATIVIDADES!$A:$C,3,FALSE),"NAO CADASTRADA"))</f>
        <v/>
      </c>
      <c r="AB2738" s="42"/>
      <c r="AC2738" s="48"/>
      <c r="AD2738" s="54" t="str">
        <f>IF(AC2738="","",IFERROR(VLOOKUP(AC2738,EMPRESAS!$A:$C,3,FALSE),"NAO CADASTRADA"))</f>
        <v/>
      </c>
      <c r="AE2738" s="50"/>
      <c r="AF2738" s="54" t="str">
        <f>IF(AE2738="","",IFERROR(VLOOKUP(AE2738,ATIVIDADES!$A:$C,3,FALSE),"NAO CADASTRADA"))</f>
        <v/>
      </c>
      <c r="AG2738" s="42"/>
      <c r="AH2738" s="48"/>
      <c r="AI2738" s="54" t="str">
        <f>IF(AH2738="","",IFERROR(VLOOKUP(AH2738,EMPRESAS!$A:$C,3,FALSE),"NAO CADASTRADA"))</f>
        <v/>
      </c>
      <c r="AJ2738" s="50"/>
      <c r="AK2738" s="54" t="str">
        <f>IF(AJ2738="","",IFERROR(VLOOKUP(AJ2738,ATIVIDADES!$A:$C,3,FALSE),"NAO CADASTRADA"))</f>
        <v/>
      </c>
      <c r="AL2738" s="42"/>
    </row>
    <row r="2739" spans="1:38" x14ac:dyDescent="0.25">
      <c r="A2739" s="26" t="str">
        <f t="shared" si="296"/>
        <v>OK</v>
      </c>
      <c r="B2739" s="29">
        <f t="shared" si="297"/>
        <v>2487914866</v>
      </c>
      <c r="C2739" s="30">
        <v>44827</v>
      </c>
      <c r="D2739" s="18">
        <f t="shared" si="300"/>
        <v>44805</v>
      </c>
      <c r="E2739" s="19" t="str">
        <f>IF(ISERROR(VLOOKUP(C2739,FERIADOS!$A:$B,1,FALSE)),IF(WEEKDAY(C2739)=1,"Dom",IF(WEEKDAY(C2739)=2,"Seg",IF(WEEKDAY(C2739)=3,"Ter",IF(WEEKDAY(C2739)=4,"Qua",IF(WEEKDAY(C2739)=5,"Qui",IF(WEEKDAY(C2739)=6,"Sex","Sab")))))),"Feriado")</f>
        <v>Sex</v>
      </c>
      <c r="F2739" s="32">
        <v>0.32291666666666669</v>
      </c>
      <c r="G2739" s="33">
        <v>0.5</v>
      </c>
      <c r="H2739" s="33">
        <v>0.54166666666666663</v>
      </c>
      <c r="I2739" s="33">
        <v>0.68958333333333333</v>
      </c>
      <c r="J2739" s="21">
        <f t="shared" si="298"/>
        <v>0.32500000000000001</v>
      </c>
      <c r="K2739" s="21">
        <f t="shared" si="294"/>
        <v>0.32500000000000001</v>
      </c>
      <c r="L2739" s="21">
        <f t="shared" si="295"/>
        <v>0</v>
      </c>
      <c r="M2739" s="22">
        <f t="shared" si="299"/>
        <v>4.1666666666666685E-2</v>
      </c>
      <c r="N2739" s="48">
        <v>147</v>
      </c>
      <c r="O2739" s="54" t="str">
        <f>IF(N2739="","",IFERROR(VLOOKUP(N2739,EMPRESAS!$A:$C,3,FALSE),"NAO CADASTRADA"))</f>
        <v>CINERGIS</v>
      </c>
      <c r="P2739" s="50">
        <v>52</v>
      </c>
      <c r="Q2739" s="54" t="str">
        <f>IF(P2739="","",IFERROR(VLOOKUP(P2739,ATIVIDADES!$A:$C,3,FALSE),"NAO CADASTRADA"))</f>
        <v xml:space="preserve">REVISÃO DPTO PESSOAL </v>
      </c>
      <c r="R2739" s="42">
        <v>8.3333333333333329E-2</v>
      </c>
      <c r="S2739" s="48">
        <v>25</v>
      </c>
      <c r="T2739" s="54" t="str">
        <f>IF(S2739="","",IFERROR(VLOOKUP(S2739,EMPRESAS!$A:$C,3,FALSE),"NAO CADASTRADA"))</f>
        <v>CPBA</v>
      </c>
      <c r="U2739" s="50">
        <v>52</v>
      </c>
      <c r="V2739" s="54" t="str">
        <f>IF(U2739="","",IFERROR(VLOOKUP(U2739,ATIVIDADES!$A:$C,3,FALSE),"NAO CADASTRADA"))</f>
        <v xml:space="preserve">REVISÃO DPTO PESSOAL </v>
      </c>
      <c r="W2739" s="42">
        <v>0.24166666666666667</v>
      </c>
      <c r="X2739" s="48"/>
      <c r="Y2739" s="54" t="str">
        <f>IF(X2739="","",IFERROR(VLOOKUP(X2739,EMPRESAS!$A:$C,3,FALSE),"NAO CADASTRADA"))</f>
        <v/>
      </c>
      <c r="Z2739" s="50"/>
      <c r="AA2739" s="54" t="str">
        <f>IF(Z2739="","",IFERROR(VLOOKUP(Z2739,ATIVIDADES!$A:$C,3,FALSE),"NAO CADASTRADA"))</f>
        <v/>
      </c>
      <c r="AB2739" s="42"/>
      <c r="AC2739" s="48"/>
      <c r="AD2739" s="54" t="str">
        <f>IF(AC2739="","",IFERROR(VLOOKUP(AC2739,EMPRESAS!$A:$C,3,FALSE),"NAO CADASTRADA"))</f>
        <v/>
      </c>
      <c r="AE2739" s="50"/>
      <c r="AF2739" s="54" t="str">
        <f>IF(AE2739="","",IFERROR(VLOOKUP(AE2739,ATIVIDADES!$A:$C,3,FALSE),"NAO CADASTRADA"))</f>
        <v/>
      </c>
      <c r="AG2739" s="42"/>
      <c r="AH2739" s="48"/>
      <c r="AI2739" s="54" t="str">
        <f>IF(AH2739="","",IFERROR(VLOOKUP(AH2739,EMPRESAS!$A:$C,3,FALSE),"NAO CADASTRADA"))</f>
        <v/>
      </c>
      <c r="AJ2739" s="50"/>
      <c r="AK2739" s="54" t="str">
        <f>IF(AJ2739="","",IFERROR(VLOOKUP(AJ2739,ATIVIDADES!$A:$C,3,FALSE),"NAO CADASTRADA"))</f>
        <v/>
      </c>
      <c r="AL2739" s="42"/>
    </row>
    <row r="2740" spans="1:38" x14ac:dyDescent="0.25">
      <c r="A2740" s="26" t="str">
        <f t="shared" si="296"/>
        <v>OK</v>
      </c>
      <c r="B2740" s="29">
        <f t="shared" si="297"/>
        <v>2487914866</v>
      </c>
      <c r="C2740" s="30">
        <v>44828</v>
      </c>
      <c r="D2740" s="18">
        <f t="shared" si="300"/>
        <v>44805</v>
      </c>
      <c r="E2740" s="19" t="str">
        <f>IF(ISERROR(VLOOKUP(C2740,FERIADOS!$A:$B,1,FALSE)),IF(WEEKDAY(C2740)=1,"Dom",IF(WEEKDAY(C2740)=2,"Seg",IF(WEEKDAY(C2740)=3,"Ter",IF(WEEKDAY(C2740)=4,"Qua",IF(WEEKDAY(C2740)=5,"Qui",IF(WEEKDAY(C2740)=6,"Sex","Sab")))))),"Feriado")</f>
        <v>Sab</v>
      </c>
      <c r="F2740" s="32"/>
      <c r="G2740" s="33"/>
      <c r="H2740" s="33"/>
      <c r="I2740" s="33"/>
      <c r="J2740" s="21" t="str">
        <f t="shared" si="298"/>
        <v/>
      </c>
      <c r="K2740" s="21">
        <f t="shared" si="294"/>
        <v>0</v>
      </c>
      <c r="L2740" s="21" t="str">
        <f t="shared" si="295"/>
        <v/>
      </c>
      <c r="M2740" s="22" t="str">
        <f t="shared" si="299"/>
        <v/>
      </c>
      <c r="N2740" s="48"/>
      <c r="O2740" s="54" t="str">
        <f>IF(N2740="","",IFERROR(VLOOKUP(N2740,EMPRESAS!$A:$C,3,FALSE),"NAO CADASTRADA"))</f>
        <v/>
      </c>
      <c r="P2740" s="50"/>
      <c r="Q2740" s="54" t="str">
        <f>IF(P2740="","",IFERROR(VLOOKUP(P2740,ATIVIDADES!$A:$C,3,FALSE),"NAO CADASTRADA"))</f>
        <v/>
      </c>
      <c r="R2740" s="42"/>
      <c r="S2740" s="48"/>
      <c r="T2740" s="54" t="str">
        <f>IF(S2740="","",IFERROR(VLOOKUP(S2740,EMPRESAS!$A:$C,3,FALSE),"NAO CADASTRADA"))</f>
        <v/>
      </c>
      <c r="U2740" s="50"/>
      <c r="V2740" s="54" t="str">
        <f>IF(U2740="","",IFERROR(VLOOKUP(U2740,ATIVIDADES!$A:$C,3,FALSE),"NAO CADASTRADA"))</f>
        <v/>
      </c>
      <c r="W2740" s="42"/>
      <c r="X2740" s="48"/>
      <c r="Y2740" s="54" t="str">
        <f>IF(X2740="","",IFERROR(VLOOKUP(X2740,EMPRESAS!$A:$C,3,FALSE),"NAO CADASTRADA"))</f>
        <v/>
      </c>
      <c r="Z2740" s="50"/>
      <c r="AA2740" s="54" t="str">
        <f>IF(Z2740="","",IFERROR(VLOOKUP(Z2740,ATIVIDADES!$A:$C,3,FALSE),"NAO CADASTRADA"))</f>
        <v/>
      </c>
      <c r="AB2740" s="42"/>
      <c r="AC2740" s="48"/>
      <c r="AD2740" s="54" t="str">
        <f>IF(AC2740="","",IFERROR(VLOOKUP(AC2740,EMPRESAS!$A:$C,3,FALSE),"NAO CADASTRADA"))</f>
        <v/>
      </c>
      <c r="AE2740" s="50"/>
      <c r="AF2740" s="54" t="str">
        <f>IF(AE2740="","",IFERROR(VLOOKUP(AE2740,ATIVIDADES!$A:$C,3,FALSE),"NAO CADASTRADA"))</f>
        <v/>
      </c>
      <c r="AG2740" s="42"/>
      <c r="AH2740" s="48"/>
      <c r="AI2740" s="54" t="str">
        <f>IF(AH2740="","",IFERROR(VLOOKUP(AH2740,EMPRESAS!$A:$C,3,FALSE),"NAO CADASTRADA"))</f>
        <v/>
      </c>
      <c r="AJ2740" s="50"/>
      <c r="AK2740" s="54" t="str">
        <f>IF(AJ2740="","",IFERROR(VLOOKUP(AJ2740,ATIVIDADES!$A:$C,3,FALSE),"NAO CADASTRADA"))</f>
        <v/>
      </c>
      <c r="AL2740" s="42"/>
    </row>
    <row r="2741" spans="1:38" x14ac:dyDescent="0.25">
      <c r="A2741" s="26" t="str">
        <f t="shared" si="296"/>
        <v>OK</v>
      </c>
      <c r="B2741" s="29">
        <f t="shared" si="297"/>
        <v>2487914866</v>
      </c>
      <c r="C2741" s="30">
        <v>44829</v>
      </c>
      <c r="D2741" s="18">
        <f t="shared" si="300"/>
        <v>44805</v>
      </c>
      <c r="E2741" s="19" t="str">
        <f>IF(ISERROR(VLOOKUP(C2741,FERIADOS!$A:$B,1,FALSE)),IF(WEEKDAY(C2741)=1,"Dom",IF(WEEKDAY(C2741)=2,"Seg",IF(WEEKDAY(C2741)=3,"Ter",IF(WEEKDAY(C2741)=4,"Qua",IF(WEEKDAY(C2741)=5,"Qui",IF(WEEKDAY(C2741)=6,"Sex","Sab")))))),"Feriado")</f>
        <v>Dom</v>
      </c>
      <c r="F2741" s="32"/>
      <c r="G2741" s="33"/>
      <c r="H2741" s="33"/>
      <c r="I2741" s="33"/>
      <c r="J2741" s="21" t="str">
        <f t="shared" si="298"/>
        <v/>
      </c>
      <c r="K2741" s="21">
        <f t="shared" si="294"/>
        <v>0</v>
      </c>
      <c r="L2741" s="21" t="str">
        <f t="shared" si="295"/>
        <v/>
      </c>
      <c r="M2741" s="22" t="str">
        <f t="shared" si="299"/>
        <v/>
      </c>
      <c r="N2741" s="48"/>
      <c r="O2741" s="54" t="str">
        <f>IF(N2741="","",IFERROR(VLOOKUP(N2741,EMPRESAS!$A:$C,3,FALSE),"NAO CADASTRADA"))</f>
        <v/>
      </c>
      <c r="P2741" s="50"/>
      <c r="Q2741" s="54" t="str">
        <f>IF(P2741="","",IFERROR(VLOOKUP(P2741,ATIVIDADES!$A:$C,3,FALSE),"NAO CADASTRADA"))</f>
        <v/>
      </c>
      <c r="R2741" s="42"/>
      <c r="S2741" s="48"/>
      <c r="T2741" s="54" t="str">
        <f>IF(S2741="","",IFERROR(VLOOKUP(S2741,EMPRESAS!$A:$C,3,FALSE),"NAO CADASTRADA"))</f>
        <v/>
      </c>
      <c r="U2741" s="50"/>
      <c r="V2741" s="54" t="str">
        <f>IF(U2741="","",IFERROR(VLOOKUP(U2741,ATIVIDADES!$A:$C,3,FALSE),"NAO CADASTRADA"))</f>
        <v/>
      </c>
      <c r="W2741" s="42"/>
      <c r="X2741" s="48"/>
      <c r="Y2741" s="54" t="str">
        <f>IF(X2741="","",IFERROR(VLOOKUP(X2741,EMPRESAS!$A:$C,3,FALSE),"NAO CADASTRADA"))</f>
        <v/>
      </c>
      <c r="Z2741" s="50"/>
      <c r="AA2741" s="54" t="str">
        <f>IF(Z2741="","",IFERROR(VLOOKUP(Z2741,ATIVIDADES!$A:$C,3,FALSE),"NAO CADASTRADA"))</f>
        <v/>
      </c>
      <c r="AB2741" s="42"/>
      <c r="AC2741" s="48"/>
      <c r="AD2741" s="54" t="str">
        <f>IF(AC2741="","",IFERROR(VLOOKUP(AC2741,EMPRESAS!$A:$C,3,FALSE),"NAO CADASTRADA"))</f>
        <v/>
      </c>
      <c r="AE2741" s="50"/>
      <c r="AF2741" s="54" t="str">
        <f>IF(AE2741="","",IFERROR(VLOOKUP(AE2741,ATIVIDADES!$A:$C,3,FALSE),"NAO CADASTRADA"))</f>
        <v/>
      </c>
      <c r="AG2741" s="42"/>
      <c r="AH2741" s="48"/>
      <c r="AI2741" s="54" t="str">
        <f>IF(AH2741="","",IFERROR(VLOOKUP(AH2741,EMPRESAS!$A:$C,3,FALSE),"NAO CADASTRADA"))</f>
        <v/>
      </c>
      <c r="AJ2741" s="50"/>
      <c r="AK2741" s="54" t="str">
        <f>IF(AJ2741="","",IFERROR(VLOOKUP(AJ2741,ATIVIDADES!$A:$C,3,FALSE),"NAO CADASTRADA"))</f>
        <v/>
      </c>
      <c r="AL2741" s="42"/>
    </row>
    <row r="2742" spans="1:38" x14ac:dyDescent="0.25">
      <c r="A2742" s="26" t="str">
        <f t="shared" si="296"/>
        <v>OK</v>
      </c>
      <c r="B2742" s="29">
        <f t="shared" si="297"/>
        <v>2487914866</v>
      </c>
      <c r="C2742" s="30">
        <v>44830</v>
      </c>
      <c r="D2742" s="18">
        <f t="shared" si="300"/>
        <v>44805</v>
      </c>
      <c r="E2742" s="19" t="str">
        <f>IF(ISERROR(VLOOKUP(C2742,FERIADOS!$A:$B,1,FALSE)),IF(WEEKDAY(C2742)=1,"Dom",IF(WEEKDAY(C2742)=2,"Seg",IF(WEEKDAY(C2742)=3,"Ter",IF(WEEKDAY(C2742)=4,"Qua",IF(WEEKDAY(C2742)=5,"Qui",IF(WEEKDAY(C2742)=6,"Sex","Sab")))))),"Feriado")</f>
        <v>Seg</v>
      </c>
      <c r="F2742" s="32">
        <v>0.32291666666666669</v>
      </c>
      <c r="G2742" s="33">
        <v>0.5</v>
      </c>
      <c r="H2742" s="33">
        <v>0.54166666666666663</v>
      </c>
      <c r="I2742" s="33">
        <v>0.7416666666666667</v>
      </c>
      <c r="J2742" s="21">
        <f t="shared" si="298"/>
        <v>0.37708333333333338</v>
      </c>
      <c r="K2742" s="21">
        <f t="shared" si="294"/>
        <v>0.37708333333333338</v>
      </c>
      <c r="L2742" s="21">
        <f t="shared" si="295"/>
        <v>1.0416666666666685E-2</v>
      </c>
      <c r="M2742" s="22">
        <f t="shared" si="299"/>
        <v>0</v>
      </c>
      <c r="N2742" s="48">
        <v>25</v>
      </c>
      <c r="O2742" s="54" t="str">
        <f>IF(N2742="","",IFERROR(VLOOKUP(N2742,EMPRESAS!$A:$C,3,FALSE),"NAO CADASTRADA"))</f>
        <v>CPBA</v>
      </c>
      <c r="P2742" s="50">
        <v>25</v>
      </c>
      <c r="Q2742" s="54" t="str">
        <f>IF(P2742="","",IFERROR(VLOOKUP(P2742,ATIVIDADES!$A:$C,3,FALSE),"NAO CADASTRADA"))</f>
        <v xml:space="preserve">CONTROLE INTERNO </v>
      </c>
      <c r="R2742" s="42">
        <v>0.3354166666666667</v>
      </c>
      <c r="S2742" s="48">
        <v>4</v>
      </c>
      <c r="T2742" s="54" t="str">
        <f>IF(S2742="","",IFERROR(VLOOKUP(S2742,EMPRESAS!$A:$C,3,FALSE),"NAO CADASTRADA"))</f>
        <v>CPSA</v>
      </c>
      <c r="U2742" s="50">
        <v>51</v>
      </c>
      <c r="V2742" s="54" t="str">
        <f>IF(U2742="","",IFERROR(VLOOKUP(U2742,ATIVIDADES!$A:$C,3,FALSE),"NAO CADASTRADA"))</f>
        <v>REUNIÃO RH</v>
      </c>
      <c r="W2742" s="42">
        <v>4.1666666666666664E-2</v>
      </c>
      <c r="X2742" s="48"/>
      <c r="Y2742" s="54" t="str">
        <f>IF(X2742="","",IFERROR(VLOOKUP(X2742,EMPRESAS!$A:$C,3,FALSE),"NAO CADASTRADA"))</f>
        <v/>
      </c>
      <c r="Z2742" s="50"/>
      <c r="AA2742" s="54" t="str">
        <f>IF(Z2742="","",IFERROR(VLOOKUP(Z2742,ATIVIDADES!$A:$C,3,FALSE),"NAO CADASTRADA"))</f>
        <v/>
      </c>
      <c r="AB2742" s="42"/>
      <c r="AC2742" s="48"/>
      <c r="AD2742" s="54" t="str">
        <f>IF(AC2742="","",IFERROR(VLOOKUP(AC2742,EMPRESAS!$A:$C,3,FALSE),"NAO CADASTRADA"))</f>
        <v/>
      </c>
      <c r="AE2742" s="50"/>
      <c r="AF2742" s="54" t="str">
        <f>IF(AE2742="","",IFERROR(VLOOKUP(AE2742,ATIVIDADES!$A:$C,3,FALSE),"NAO CADASTRADA"))</f>
        <v/>
      </c>
      <c r="AG2742" s="42"/>
      <c r="AH2742" s="48"/>
      <c r="AI2742" s="54" t="str">
        <f>IF(AH2742="","",IFERROR(VLOOKUP(AH2742,EMPRESAS!$A:$C,3,FALSE),"NAO CADASTRADA"))</f>
        <v/>
      </c>
      <c r="AJ2742" s="50"/>
      <c r="AK2742" s="54" t="str">
        <f>IF(AJ2742="","",IFERROR(VLOOKUP(AJ2742,ATIVIDADES!$A:$C,3,FALSE),"NAO CADASTRADA"))</f>
        <v/>
      </c>
      <c r="AL2742" s="42"/>
    </row>
    <row r="2743" spans="1:38" x14ac:dyDescent="0.25">
      <c r="A2743" s="26" t="str">
        <f t="shared" si="296"/>
        <v>OK</v>
      </c>
      <c r="B2743" s="29">
        <f t="shared" si="297"/>
        <v>2487914866</v>
      </c>
      <c r="C2743" s="30">
        <v>44831</v>
      </c>
      <c r="D2743" s="18">
        <f t="shared" si="300"/>
        <v>44805</v>
      </c>
      <c r="E2743" s="19" t="str">
        <f>IF(ISERROR(VLOOKUP(C2743,FERIADOS!$A:$B,1,FALSE)),IF(WEEKDAY(C2743)=1,"Dom",IF(WEEKDAY(C2743)=2,"Seg",IF(WEEKDAY(C2743)=3,"Ter",IF(WEEKDAY(C2743)=4,"Qua",IF(WEEKDAY(C2743)=5,"Qui",IF(WEEKDAY(C2743)=6,"Sex","Sab")))))),"Feriado")</f>
        <v>Ter</v>
      </c>
      <c r="F2743" s="32">
        <v>0.32291666666666669</v>
      </c>
      <c r="G2743" s="33">
        <v>0.5</v>
      </c>
      <c r="H2743" s="33">
        <v>0.54166666666666663</v>
      </c>
      <c r="I2743" s="33">
        <v>0.7416666666666667</v>
      </c>
      <c r="J2743" s="21">
        <f t="shared" si="298"/>
        <v>0.37708333333333338</v>
      </c>
      <c r="K2743" s="21">
        <f t="shared" si="294"/>
        <v>0.37708333333333333</v>
      </c>
      <c r="L2743" s="21">
        <f t="shared" si="295"/>
        <v>1.0416666666666685E-2</v>
      </c>
      <c r="M2743" s="22">
        <f t="shared" si="299"/>
        <v>0</v>
      </c>
      <c r="N2743" s="48">
        <v>4</v>
      </c>
      <c r="O2743" s="54" t="str">
        <f>IF(N2743="","",IFERROR(VLOOKUP(N2743,EMPRESAS!$A:$C,3,FALSE),"NAO CADASTRADA"))</f>
        <v>CPSA</v>
      </c>
      <c r="P2743" s="50">
        <v>52</v>
      </c>
      <c r="Q2743" s="54" t="str">
        <f>IF(P2743="","",IFERROR(VLOOKUP(P2743,ATIVIDADES!$A:$C,3,FALSE),"NAO CADASTRADA"))</f>
        <v xml:space="preserve">REVISÃO DPTO PESSOAL </v>
      </c>
      <c r="R2743" s="42">
        <v>0.1875</v>
      </c>
      <c r="S2743" s="48">
        <v>25</v>
      </c>
      <c r="T2743" s="54" t="str">
        <f>IF(S2743="","",IFERROR(VLOOKUP(S2743,EMPRESAS!$A:$C,3,FALSE),"NAO CADASTRADA"))</f>
        <v>CPBA</v>
      </c>
      <c r="U2743" s="50">
        <v>52</v>
      </c>
      <c r="V2743" s="54" t="str">
        <f>IF(U2743="","",IFERROR(VLOOKUP(U2743,ATIVIDADES!$A:$C,3,FALSE),"NAO CADASTRADA"))</f>
        <v xml:space="preserve">REVISÃO DPTO PESSOAL </v>
      </c>
      <c r="W2743" s="42">
        <v>0.18958333333333333</v>
      </c>
      <c r="X2743" s="48"/>
      <c r="Y2743" s="54" t="str">
        <f>IF(X2743="","",IFERROR(VLOOKUP(X2743,EMPRESAS!$A:$C,3,FALSE),"NAO CADASTRADA"))</f>
        <v/>
      </c>
      <c r="Z2743" s="50"/>
      <c r="AA2743" s="54" t="str">
        <f>IF(Z2743="","",IFERROR(VLOOKUP(Z2743,ATIVIDADES!$A:$C,3,FALSE),"NAO CADASTRADA"))</f>
        <v/>
      </c>
      <c r="AB2743" s="42"/>
      <c r="AC2743" s="48"/>
      <c r="AD2743" s="54" t="str">
        <f>IF(AC2743="","",IFERROR(VLOOKUP(AC2743,EMPRESAS!$A:$C,3,FALSE),"NAO CADASTRADA"))</f>
        <v/>
      </c>
      <c r="AE2743" s="50"/>
      <c r="AF2743" s="54" t="str">
        <f>IF(AE2743="","",IFERROR(VLOOKUP(AE2743,ATIVIDADES!$A:$C,3,FALSE),"NAO CADASTRADA"))</f>
        <v/>
      </c>
      <c r="AG2743" s="42"/>
      <c r="AH2743" s="48"/>
      <c r="AI2743" s="54" t="str">
        <f>IF(AH2743="","",IFERROR(VLOOKUP(AH2743,EMPRESAS!$A:$C,3,FALSE),"NAO CADASTRADA"))</f>
        <v/>
      </c>
      <c r="AJ2743" s="50"/>
      <c r="AK2743" s="54" t="str">
        <f>IF(AJ2743="","",IFERROR(VLOOKUP(AJ2743,ATIVIDADES!$A:$C,3,FALSE),"NAO CADASTRADA"))</f>
        <v/>
      </c>
      <c r="AL2743" s="42"/>
    </row>
    <row r="2744" spans="1:38" x14ac:dyDescent="0.25">
      <c r="A2744" s="26" t="str">
        <f t="shared" si="296"/>
        <v>OK</v>
      </c>
      <c r="B2744" s="29">
        <f t="shared" si="297"/>
        <v>2487914866</v>
      </c>
      <c r="C2744" s="30">
        <v>44832</v>
      </c>
      <c r="D2744" s="18">
        <f t="shared" si="300"/>
        <v>44805</v>
      </c>
      <c r="E2744" s="19" t="str">
        <f>IF(ISERROR(VLOOKUP(C2744,FERIADOS!$A:$B,1,FALSE)),IF(WEEKDAY(C2744)=1,"Dom",IF(WEEKDAY(C2744)=2,"Seg",IF(WEEKDAY(C2744)=3,"Ter",IF(WEEKDAY(C2744)=4,"Qua",IF(WEEKDAY(C2744)=5,"Qui",IF(WEEKDAY(C2744)=6,"Sex","Sab")))))),"Feriado")</f>
        <v>Qua</v>
      </c>
      <c r="F2744" s="32">
        <v>0.32291666666666669</v>
      </c>
      <c r="G2744" s="33">
        <v>0.5</v>
      </c>
      <c r="H2744" s="33">
        <v>0.54166666666666663</v>
      </c>
      <c r="I2744" s="33">
        <v>0.7416666666666667</v>
      </c>
      <c r="J2744" s="21">
        <f t="shared" si="298"/>
        <v>0.37708333333333338</v>
      </c>
      <c r="K2744" s="21">
        <f t="shared" si="294"/>
        <v>0.37708333333333338</v>
      </c>
      <c r="L2744" s="21">
        <f t="shared" si="295"/>
        <v>1.0416666666666685E-2</v>
      </c>
      <c r="M2744" s="22">
        <f t="shared" si="299"/>
        <v>0</v>
      </c>
      <c r="N2744" s="48">
        <v>25</v>
      </c>
      <c r="O2744" s="54" t="str">
        <f>IF(N2744="","",IFERROR(VLOOKUP(N2744,EMPRESAS!$A:$C,3,FALSE),"NAO CADASTRADA"))</f>
        <v>CPBA</v>
      </c>
      <c r="P2744" s="50">
        <v>52</v>
      </c>
      <c r="Q2744" s="54" t="str">
        <f>IF(P2744="","",IFERROR(VLOOKUP(P2744,ATIVIDADES!$A:$C,3,FALSE),"NAO CADASTRADA"))</f>
        <v xml:space="preserve">REVISÃO DPTO PESSOAL </v>
      </c>
      <c r="R2744" s="42">
        <v>0.37708333333333338</v>
      </c>
      <c r="S2744" s="48"/>
      <c r="T2744" s="54" t="str">
        <f>IF(S2744="","",IFERROR(VLOOKUP(S2744,EMPRESAS!$A:$C,3,FALSE),"NAO CADASTRADA"))</f>
        <v/>
      </c>
      <c r="U2744" s="50"/>
      <c r="V2744" s="54" t="str">
        <f>IF(U2744="","",IFERROR(VLOOKUP(U2744,ATIVIDADES!$A:$C,3,FALSE),"NAO CADASTRADA"))</f>
        <v/>
      </c>
      <c r="W2744" s="42"/>
      <c r="X2744" s="48"/>
      <c r="Y2744" s="54" t="str">
        <f>IF(X2744="","",IFERROR(VLOOKUP(X2744,EMPRESAS!$A:$C,3,FALSE),"NAO CADASTRADA"))</f>
        <v/>
      </c>
      <c r="Z2744" s="50"/>
      <c r="AA2744" s="54" t="str">
        <f>IF(Z2744="","",IFERROR(VLOOKUP(Z2744,ATIVIDADES!$A:$C,3,FALSE),"NAO CADASTRADA"))</f>
        <v/>
      </c>
      <c r="AB2744" s="42"/>
      <c r="AC2744" s="48"/>
      <c r="AD2744" s="54" t="str">
        <f>IF(AC2744="","",IFERROR(VLOOKUP(AC2744,EMPRESAS!$A:$C,3,FALSE),"NAO CADASTRADA"))</f>
        <v/>
      </c>
      <c r="AE2744" s="50"/>
      <c r="AF2744" s="54" t="str">
        <f>IF(AE2744="","",IFERROR(VLOOKUP(AE2744,ATIVIDADES!$A:$C,3,FALSE),"NAO CADASTRADA"))</f>
        <v/>
      </c>
      <c r="AG2744" s="42"/>
      <c r="AH2744" s="48"/>
      <c r="AI2744" s="54" t="str">
        <f>IF(AH2744="","",IFERROR(VLOOKUP(AH2744,EMPRESAS!$A:$C,3,FALSE),"NAO CADASTRADA"))</f>
        <v/>
      </c>
      <c r="AJ2744" s="50"/>
      <c r="AK2744" s="54" t="str">
        <f>IF(AJ2744="","",IFERROR(VLOOKUP(AJ2744,ATIVIDADES!$A:$C,3,FALSE),"NAO CADASTRADA"))</f>
        <v/>
      </c>
      <c r="AL2744" s="42"/>
    </row>
    <row r="2745" spans="1:38" x14ac:dyDescent="0.25">
      <c r="A2745" s="26" t="str">
        <f t="shared" si="296"/>
        <v>OK</v>
      </c>
      <c r="B2745" s="29">
        <f t="shared" si="297"/>
        <v>2487914866</v>
      </c>
      <c r="C2745" s="30">
        <v>44833</v>
      </c>
      <c r="D2745" s="18">
        <f t="shared" si="300"/>
        <v>44805</v>
      </c>
      <c r="E2745" s="19" t="str">
        <f>IF(ISERROR(VLOOKUP(C2745,FERIADOS!$A:$B,1,FALSE)),IF(WEEKDAY(C2745)=1,"Dom",IF(WEEKDAY(C2745)=2,"Seg",IF(WEEKDAY(C2745)=3,"Ter",IF(WEEKDAY(C2745)=4,"Qua",IF(WEEKDAY(C2745)=5,"Qui",IF(WEEKDAY(C2745)=6,"Sex","Sab")))))),"Feriado")</f>
        <v>Qui</v>
      </c>
      <c r="F2745" s="32">
        <v>0.32291666666666669</v>
      </c>
      <c r="G2745" s="33">
        <v>0.5</v>
      </c>
      <c r="H2745" s="33">
        <v>0.54166666666666663</v>
      </c>
      <c r="I2745" s="33">
        <v>0.7416666666666667</v>
      </c>
      <c r="J2745" s="21">
        <f t="shared" si="298"/>
        <v>0.37708333333333338</v>
      </c>
      <c r="K2745" s="21">
        <f t="shared" si="294"/>
        <v>0.37708333333333338</v>
      </c>
      <c r="L2745" s="21">
        <f t="shared" si="295"/>
        <v>1.0416666666666685E-2</v>
      </c>
      <c r="M2745" s="22">
        <f t="shared" si="299"/>
        <v>0</v>
      </c>
      <c r="N2745" s="48">
        <v>25</v>
      </c>
      <c r="O2745" s="54" t="str">
        <f>IF(N2745="","",IFERROR(VLOOKUP(N2745,EMPRESAS!$A:$C,3,FALSE),"NAO CADASTRADA"))</f>
        <v>CPBA</v>
      </c>
      <c r="P2745" s="50">
        <v>52</v>
      </c>
      <c r="Q2745" s="54" t="str">
        <f>IF(P2745="","",IFERROR(VLOOKUP(P2745,ATIVIDADES!$A:$C,3,FALSE),"NAO CADASTRADA"))</f>
        <v xml:space="preserve">REVISÃO DPTO PESSOAL </v>
      </c>
      <c r="R2745" s="42">
        <v>0.3354166666666667</v>
      </c>
      <c r="S2745" s="48">
        <v>4</v>
      </c>
      <c r="T2745" s="54" t="str">
        <f>IF(S2745="","",IFERROR(VLOOKUP(S2745,EMPRESAS!$A:$C,3,FALSE),"NAO CADASTRADA"))</f>
        <v>CPSA</v>
      </c>
      <c r="U2745" s="50">
        <v>51</v>
      </c>
      <c r="V2745" s="54" t="str">
        <f>IF(U2745="","",IFERROR(VLOOKUP(U2745,ATIVIDADES!$A:$C,3,FALSE),"NAO CADASTRADA"))</f>
        <v>REUNIÃO RH</v>
      </c>
      <c r="W2745" s="42">
        <v>4.1666666666666664E-2</v>
      </c>
      <c r="X2745" s="48"/>
      <c r="Y2745" s="54" t="str">
        <f>IF(X2745="","",IFERROR(VLOOKUP(X2745,EMPRESAS!$A:$C,3,FALSE),"NAO CADASTRADA"))</f>
        <v/>
      </c>
      <c r="Z2745" s="50"/>
      <c r="AA2745" s="54" t="str">
        <f>IF(Z2745="","",IFERROR(VLOOKUP(Z2745,ATIVIDADES!$A:$C,3,FALSE),"NAO CADASTRADA"))</f>
        <v/>
      </c>
      <c r="AB2745" s="42"/>
      <c r="AC2745" s="48"/>
      <c r="AD2745" s="54" t="str">
        <f>IF(AC2745="","",IFERROR(VLOOKUP(AC2745,EMPRESAS!$A:$C,3,FALSE),"NAO CADASTRADA"))</f>
        <v/>
      </c>
      <c r="AE2745" s="50"/>
      <c r="AF2745" s="54" t="str">
        <f>IF(AE2745="","",IFERROR(VLOOKUP(AE2745,ATIVIDADES!$A:$C,3,FALSE),"NAO CADASTRADA"))</f>
        <v/>
      </c>
      <c r="AG2745" s="42"/>
      <c r="AH2745" s="48"/>
      <c r="AI2745" s="54" t="str">
        <f>IF(AH2745="","",IFERROR(VLOOKUP(AH2745,EMPRESAS!$A:$C,3,FALSE),"NAO CADASTRADA"))</f>
        <v/>
      </c>
      <c r="AJ2745" s="50"/>
      <c r="AK2745" s="54" t="str">
        <f>IF(AJ2745="","",IFERROR(VLOOKUP(AJ2745,ATIVIDADES!$A:$C,3,FALSE),"NAO CADASTRADA"))</f>
        <v/>
      </c>
      <c r="AL2745" s="42"/>
    </row>
    <row r="2746" spans="1:38" x14ac:dyDescent="0.25">
      <c r="A2746" s="26" t="str">
        <f t="shared" si="296"/>
        <v>OK</v>
      </c>
      <c r="B2746" s="29">
        <f t="shared" si="297"/>
        <v>2487914866</v>
      </c>
      <c r="C2746" s="30">
        <v>44834</v>
      </c>
      <c r="D2746" s="18">
        <f t="shared" si="300"/>
        <v>44805</v>
      </c>
      <c r="E2746" s="19" t="str">
        <f>IF(ISERROR(VLOOKUP(C2746,FERIADOS!$A:$B,1,FALSE)),IF(WEEKDAY(C2746)=1,"Dom",IF(WEEKDAY(C2746)=2,"Seg",IF(WEEKDAY(C2746)=3,"Ter",IF(WEEKDAY(C2746)=4,"Qua",IF(WEEKDAY(C2746)=5,"Qui",IF(WEEKDAY(C2746)=6,"Sex","Sab")))))),"Feriado")</f>
        <v>Sex</v>
      </c>
      <c r="F2746" s="32">
        <v>0.32291666666666669</v>
      </c>
      <c r="G2746" s="33">
        <v>0.5</v>
      </c>
      <c r="H2746" s="33">
        <v>0.54166666666666663</v>
      </c>
      <c r="I2746" s="33">
        <v>0.68958333333333333</v>
      </c>
      <c r="J2746" s="21">
        <f t="shared" si="298"/>
        <v>0.32500000000000001</v>
      </c>
      <c r="K2746" s="21">
        <f t="shared" si="294"/>
        <v>0.32500000000000001</v>
      </c>
      <c r="L2746" s="21">
        <f t="shared" si="295"/>
        <v>0</v>
      </c>
      <c r="M2746" s="22">
        <f t="shared" si="299"/>
        <v>4.1666666666666685E-2</v>
      </c>
      <c r="N2746" s="48">
        <v>25</v>
      </c>
      <c r="O2746" s="54" t="str">
        <f>IF(N2746="","",IFERROR(VLOOKUP(N2746,EMPRESAS!$A:$C,3,FALSE),"NAO CADASTRADA"))</f>
        <v>CPBA</v>
      </c>
      <c r="P2746" s="50">
        <v>52</v>
      </c>
      <c r="Q2746" s="54" t="str">
        <f>IF(P2746="","",IFERROR(VLOOKUP(P2746,ATIVIDADES!$A:$C,3,FALSE),"NAO CADASTRADA"))</f>
        <v xml:space="preserve">REVISÃO DPTO PESSOAL </v>
      </c>
      <c r="R2746" s="42">
        <v>0.32500000000000001</v>
      </c>
      <c r="S2746" s="48"/>
      <c r="T2746" s="54" t="str">
        <f>IF(S2746="","",IFERROR(VLOOKUP(S2746,EMPRESAS!$A:$C,3,FALSE),"NAO CADASTRADA"))</f>
        <v/>
      </c>
      <c r="U2746" s="50"/>
      <c r="V2746" s="54" t="str">
        <f>IF(U2746="","",IFERROR(VLOOKUP(U2746,ATIVIDADES!$A:$C,3,FALSE),"NAO CADASTRADA"))</f>
        <v/>
      </c>
      <c r="W2746" s="42"/>
      <c r="X2746" s="48"/>
      <c r="Y2746" s="54" t="str">
        <f>IF(X2746="","",IFERROR(VLOOKUP(X2746,EMPRESAS!$A:$C,3,FALSE),"NAO CADASTRADA"))</f>
        <v/>
      </c>
      <c r="Z2746" s="50"/>
      <c r="AA2746" s="54" t="str">
        <f>IF(Z2746="","",IFERROR(VLOOKUP(Z2746,ATIVIDADES!$A:$C,3,FALSE),"NAO CADASTRADA"))</f>
        <v/>
      </c>
      <c r="AB2746" s="42"/>
      <c r="AC2746" s="48"/>
      <c r="AD2746" s="54" t="str">
        <f>IF(AC2746="","",IFERROR(VLOOKUP(AC2746,EMPRESAS!$A:$C,3,FALSE),"NAO CADASTRADA"))</f>
        <v/>
      </c>
      <c r="AE2746" s="50"/>
      <c r="AF2746" s="54" t="str">
        <f>IF(AE2746="","",IFERROR(VLOOKUP(AE2746,ATIVIDADES!$A:$C,3,FALSE),"NAO CADASTRADA"))</f>
        <v/>
      </c>
      <c r="AG2746" s="42"/>
      <c r="AH2746" s="48"/>
      <c r="AI2746" s="54" t="str">
        <f>IF(AH2746="","",IFERROR(VLOOKUP(AH2746,EMPRESAS!$A:$C,3,FALSE),"NAO CADASTRADA"))</f>
        <v/>
      </c>
      <c r="AJ2746" s="50"/>
      <c r="AK2746" s="54" t="str">
        <f>IF(AJ2746="","",IFERROR(VLOOKUP(AJ2746,ATIVIDADES!$A:$C,3,FALSE),"NAO CADASTRADA"))</f>
        <v/>
      </c>
      <c r="AL2746" s="42"/>
    </row>
    <row r="2747" spans="1:38" x14ac:dyDescent="0.25">
      <c r="A2747" s="26" t="str">
        <f t="shared" si="296"/>
        <v>OK</v>
      </c>
      <c r="B2747" s="29">
        <f t="shared" si="297"/>
        <v>2487914866</v>
      </c>
      <c r="C2747" s="30">
        <v>44835</v>
      </c>
      <c r="D2747" s="18">
        <f t="shared" si="300"/>
        <v>44835</v>
      </c>
      <c r="E2747" s="19" t="str">
        <f>IF(ISERROR(VLOOKUP(C2747,FERIADOS!$A:$B,1,FALSE)),IF(WEEKDAY(C2747)=1,"Dom",IF(WEEKDAY(C2747)=2,"Seg",IF(WEEKDAY(C2747)=3,"Ter",IF(WEEKDAY(C2747)=4,"Qua",IF(WEEKDAY(C2747)=5,"Qui",IF(WEEKDAY(C2747)=6,"Sex","Sab")))))),"Feriado")</f>
        <v>Sab</v>
      </c>
      <c r="F2747" s="32"/>
      <c r="G2747" s="33"/>
      <c r="H2747" s="33"/>
      <c r="I2747" s="33"/>
      <c r="J2747" s="21" t="str">
        <f t="shared" si="298"/>
        <v/>
      </c>
      <c r="K2747" s="21">
        <f t="shared" si="294"/>
        <v>0</v>
      </c>
      <c r="L2747" s="21" t="str">
        <f t="shared" si="295"/>
        <v/>
      </c>
      <c r="M2747" s="22" t="str">
        <f t="shared" si="299"/>
        <v/>
      </c>
      <c r="N2747" s="48"/>
      <c r="O2747" s="54" t="str">
        <f>IF(N2747="","",IFERROR(VLOOKUP(N2747,EMPRESAS!$A:$C,3,FALSE),"NAO CADASTRADA"))</f>
        <v/>
      </c>
      <c r="P2747" s="50"/>
      <c r="Q2747" s="54" t="str">
        <f>IF(P2747="","",IFERROR(VLOOKUP(P2747,ATIVIDADES!$A:$C,3,FALSE),"NAO CADASTRADA"))</f>
        <v/>
      </c>
      <c r="R2747" s="42"/>
      <c r="S2747" s="48"/>
      <c r="T2747" s="54" t="str">
        <f>IF(S2747="","",IFERROR(VLOOKUP(S2747,EMPRESAS!$A:$C,3,FALSE),"NAO CADASTRADA"))</f>
        <v/>
      </c>
      <c r="U2747" s="50"/>
      <c r="V2747" s="54" t="str">
        <f>IF(U2747="","",IFERROR(VLOOKUP(U2747,ATIVIDADES!$A:$C,3,FALSE),"NAO CADASTRADA"))</f>
        <v/>
      </c>
      <c r="W2747" s="42"/>
      <c r="X2747" s="48"/>
      <c r="Y2747" s="54" t="str">
        <f>IF(X2747="","",IFERROR(VLOOKUP(X2747,EMPRESAS!$A:$C,3,FALSE),"NAO CADASTRADA"))</f>
        <v/>
      </c>
      <c r="Z2747" s="50"/>
      <c r="AA2747" s="54" t="str">
        <f>IF(Z2747="","",IFERROR(VLOOKUP(Z2747,ATIVIDADES!$A:$C,3,FALSE),"NAO CADASTRADA"))</f>
        <v/>
      </c>
      <c r="AB2747" s="42"/>
      <c r="AC2747" s="48"/>
      <c r="AD2747" s="54" t="str">
        <f>IF(AC2747="","",IFERROR(VLOOKUP(AC2747,EMPRESAS!$A:$C,3,FALSE),"NAO CADASTRADA"))</f>
        <v/>
      </c>
      <c r="AE2747" s="50"/>
      <c r="AF2747" s="54" t="str">
        <f>IF(AE2747="","",IFERROR(VLOOKUP(AE2747,ATIVIDADES!$A:$C,3,FALSE),"NAO CADASTRADA"))</f>
        <v/>
      </c>
      <c r="AG2747" s="42"/>
      <c r="AH2747" s="48"/>
      <c r="AI2747" s="54" t="str">
        <f>IF(AH2747="","",IFERROR(VLOOKUP(AH2747,EMPRESAS!$A:$C,3,FALSE),"NAO CADASTRADA"))</f>
        <v/>
      </c>
      <c r="AJ2747" s="50"/>
      <c r="AK2747" s="54" t="str">
        <f>IF(AJ2747="","",IFERROR(VLOOKUP(AJ2747,ATIVIDADES!$A:$C,3,FALSE),"NAO CADASTRADA"))</f>
        <v/>
      </c>
      <c r="AL2747" s="42"/>
    </row>
    <row r="2748" spans="1:38" x14ac:dyDescent="0.25">
      <c r="A2748" s="26" t="str">
        <f t="shared" si="296"/>
        <v>OK</v>
      </c>
      <c r="B2748" s="29">
        <f t="shared" si="297"/>
        <v>2487914866</v>
      </c>
      <c r="C2748" s="30">
        <v>44836</v>
      </c>
      <c r="D2748" s="18">
        <f t="shared" si="300"/>
        <v>44835</v>
      </c>
      <c r="E2748" s="19" t="str">
        <f>IF(ISERROR(VLOOKUP(C2748,FERIADOS!$A:$B,1,FALSE)),IF(WEEKDAY(C2748)=1,"Dom",IF(WEEKDAY(C2748)=2,"Seg",IF(WEEKDAY(C2748)=3,"Ter",IF(WEEKDAY(C2748)=4,"Qua",IF(WEEKDAY(C2748)=5,"Qui",IF(WEEKDAY(C2748)=6,"Sex","Sab")))))),"Feriado")</f>
        <v>Dom</v>
      </c>
      <c r="F2748" s="32"/>
      <c r="G2748" s="33"/>
      <c r="H2748" s="33"/>
      <c r="I2748" s="33"/>
      <c r="J2748" s="21" t="str">
        <f t="shared" si="298"/>
        <v/>
      </c>
      <c r="K2748" s="21">
        <f t="shared" si="294"/>
        <v>0</v>
      </c>
      <c r="L2748" s="21" t="str">
        <f t="shared" si="295"/>
        <v/>
      </c>
      <c r="M2748" s="22" t="str">
        <f t="shared" si="299"/>
        <v/>
      </c>
      <c r="N2748" s="48"/>
      <c r="O2748" s="54" t="str">
        <f>IF(N2748="","",IFERROR(VLOOKUP(N2748,EMPRESAS!$A:$C,3,FALSE),"NAO CADASTRADA"))</f>
        <v/>
      </c>
      <c r="P2748" s="50"/>
      <c r="Q2748" s="54" t="str">
        <f>IF(P2748="","",IFERROR(VLOOKUP(P2748,ATIVIDADES!$A:$C,3,FALSE),"NAO CADASTRADA"))</f>
        <v/>
      </c>
      <c r="R2748" s="42"/>
      <c r="S2748" s="48"/>
      <c r="T2748" s="54" t="str">
        <f>IF(S2748="","",IFERROR(VLOOKUP(S2748,EMPRESAS!$A:$C,3,FALSE),"NAO CADASTRADA"))</f>
        <v/>
      </c>
      <c r="U2748" s="50"/>
      <c r="V2748" s="54" t="str">
        <f>IF(U2748="","",IFERROR(VLOOKUP(U2748,ATIVIDADES!$A:$C,3,FALSE),"NAO CADASTRADA"))</f>
        <v/>
      </c>
      <c r="W2748" s="42"/>
      <c r="X2748" s="48"/>
      <c r="Y2748" s="54" t="str">
        <f>IF(X2748="","",IFERROR(VLOOKUP(X2748,EMPRESAS!$A:$C,3,FALSE),"NAO CADASTRADA"))</f>
        <v/>
      </c>
      <c r="Z2748" s="50"/>
      <c r="AA2748" s="54" t="str">
        <f>IF(Z2748="","",IFERROR(VLOOKUP(Z2748,ATIVIDADES!$A:$C,3,FALSE),"NAO CADASTRADA"))</f>
        <v/>
      </c>
      <c r="AB2748" s="42"/>
      <c r="AC2748" s="48"/>
      <c r="AD2748" s="54" t="str">
        <f>IF(AC2748="","",IFERROR(VLOOKUP(AC2748,EMPRESAS!$A:$C,3,FALSE),"NAO CADASTRADA"))</f>
        <v/>
      </c>
      <c r="AE2748" s="50"/>
      <c r="AF2748" s="54" t="str">
        <f>IF(AE2748="","",IFERROR(VLOOKUP(AE2748,ATIVIDADES!$A:$C,3,FALSE),"NAO CADASTRADA"))</f>
        <v/>
      </c>
      <c r="AG2748" s="42"/>
      <c r="AH2748" s="48"/>
      <c r="AI2748" s="54" t="str">
        <f>IF(AH2748="","",IFERROR(VLOOKUP(AH2748,EMPRESAS!$A:$C,3,FALSE),"NAO CADASTRADA"))</f>
        <v/>
      </c>
      <c r="AJ2748" s="50"/>
      <c r="AK2748" s="54" t="str">
        <f>IF(AJ2748="","",IFERROR(VLOOKUP(AJ2748,ATIVIDADES!$A:$C,3,FALSE),"NAO CADASTRADA"))</f>
        <v/>
      </c>
      <c r="AL2748" s="42"/>
    </row>
    <row r="2749" spans="1:38" x14ac:dyDescent="0.25">
      <c r="A2749" s="26" t="str">
        <f t="shared" si="296"/>
        <v>OK</v>
      </c>
      <c r="B2749" s="29">
        <f t="shared" si="297"/>
        <v>2487914866</v>
      </c>
      <c r="C2749" s="30">
        <v>44837</v>
      </c>
      <c r="D2749" s="18">
        <f t="shared" si="300"/>
        <v>44835</v>
      </c>
      <c r="E2749" s="19" t="str">
        <f>IF(ISERROR(VLOOKUP(C2749,FERIADOS!$A:$B,1,FALSE)),IF(WEEKDAY(C2749)=1,"Dom",IF(WEEKDAY(C2749)=2,"Seg",IF(WEEKDAY(C2749)=3,"Ter",IF(WEEKDAY(C2749)=4,"Qua",IF(WEEKDAY(C2749)=5,"Qui",IF(WEEKDAY(C2749)=6,"Sex","Sab")))))),"Feriado")</f>
        <v>Seg</v>
      </c>
      <c r="F2749" s="32">
        <v>0.32291666666666669</v>
      </c>
      <c r="G2749" s="33">
        <v>0.5</v>
      </c>
      <c r="H2749" s="33">
        <v>0.54166666666666663</v>
      </c>
      <c r="I2749" s="33">
        <v>0.7416666666666667</v>
      </c>
      <c r="J2749" s="21">
        <f t="shared" si="298"/>
        <v>0.37708333333333338</v>
      </c>
      <c r="K2749" s="21">
        <f t="shared" si="294"/>
        <v>0.37708333333333338</v>
      </c>
      <c r="L2749" s="21">
        <f t="shared" si="295"/>
        <v>1.0416666666666685E-2</v>
      </c>
      <c r="M2749" s="22">
        <f t="shared" si="299"/>
        <v>0</v>
      </c>
      <c r="N2749" s="48">
        <v>25</v>
      </c>
      <c r="O2749" s="54" t="str">
        <f>IF(N2749="","",IFERROR(VLOOKUP(N2749,EMPRESAS!$A:$C,3,FALSE),"NAO CADASTRADA"))</f>
        <v>CPBA</v>
      </c>
      <c r="P2749" s="50">
        <v>52</v>
      </c>
      <c r="Q2749" s="54" t="str">
        <f>IF(P2749="","",IFERROR(VLOOKUP(P2749,ATIVIDADES!$A:$C,3,FALSE),"NAO CADASTRADA"))</f>
        <v xml:space="preserve">REVISÃO DPTO PESSOAL </v>
      </c>
      <c r="R2749" s="42">
        <v>0.37708333333333338</v>
      </c>
      <c r="S2749" s="48"/>
      <c r="T2749" s="54" t="str">
        <f>IF(S2749="","",IFERROR(VLOOKUP(S2749,EMPRESAS!$A:$C,3,FALSE),"NAO CADASTRADA"))</f>
        <v/>
      </c>
      <c r="U2749" s="50"/>
      <c r="V2749" s="54" t="str">
        <f>IF(U2749="","",IFERROR(VLOOKUP(U2749,ATIVIDADES!$A:$C,3,FALSE),"NAO CADASTRADA"))</f>
        <v/>
      </c>
      <c r="W2749" s="42"/>
      <c r="X2749" s="48"/>
      <c r="Y2749" s="54" t="str">
        <f>IF(X2749="","",IFERROR(VLOOKUP(X2749,EMPRESAS!$A:$C,3,FALSE),"NAO CADASTRADA"))</f>
        <v/>
      </c>
      <c r="Z2749" s="50"/>
      <c r="AA2749" s="54" t="str">
        <f>IF(Z2749="","",IFERROR(VLOOKUP(Z2749,ATIVIDADES!$A:$C,3,FALSE),"NAO CADASTRADA"))</f>
        <v/>
      </c>
      <c r="AB2749" s="42"/>
      <c r="AC2749" s="48"/>
      <c r="AD2749" s="54" t="str">
        <f>IF(AC2749="","",IFERROR(VLOOKUP(AC2749,EMPRESAS!$A:$C,3,FALSE),"NAO CADASTRADA"))</f>
        <v/>
      </c>
      <c r="AE2749" s="50"/>
      <c r="AF2749" s="54" t="str">
        <f>IF(AE2749="","",IFERROR(VLOOKUP(AE2749,ATIVIDADES!$A:$C,3,FALSE),"NAO CADASTRADA"))</f>
        <v/>
      </c>
      <c r="AG2749" s="42"/>
      <c r="AH2749" s="48"/>
      <c r="AI2749" s="54" t="str">
        <f>IF(AH2749="","",IFERROR(VLOOKUP(AH2749,EMPRESAS!$A:$C,3,FALSE),"NAO CADASTRADA"))</f>
        <v/>
      </c>
      <c r="AJ2749" s="50"/>
      <c r="AK2749" s="54" t="str">
        <f>IF(AJ2749="","",IFERROR(VLOOKUP(AJ2749,ATIVIDADES!$A:$C,3,FALSE),"NAO CADASTRADA"))</f>
        <v/>
      </c>
      <c r="AL2749" s="42"/>
    </row>
    <row r="2750" spans="1:38" x14ac:dyDescent="0.25">
      <c r="A2750" s="26" t="str">
        <f t="shared" si="296"/>
        <v>OK</v>
      </c>
      <c r="B2750" s="29">
        <f t="shared" si="297"/>
        <v>2487914866</v>
      </c>
      <c r="C2750" s="30">
        <v>44838</v>
      </c>
      <c r="D2750" s="18">
        <f t="shared" si="300"/>
        <v>44835</v>
      </c>
      <c r="E2750" s="19" t="str">
        <f>IF(ISERROR(VLOOKUP(C2750,FERIADOS!$A:$B,1,FALSE)),IF(WEEKDAY(C2750)=1,"Dom",IF(WEEKDAY(C2750)=2,"Seg",IF(WEEKDAY(C2750)=3,"Ter",IF(WEEKDAY(C2750)=4,"Qua",IF(WEEKDAY(C2750)=5,"Qui",IF(WEEKDAY(C2750)=6,"Sex","Sab")))))),"Feriado")</f>
        <v>Ter</v>
      </c>
      <c r="F2750" s="32">
        <v>0.32291666666666669</v>
      </c>
      <c r="G2750" s="33">
        <v>0.5</v>
      </c>
      <c r="H2750" s="33">
        <v>0.54166666666666663</v>
      </c>
      <c r="I2750" s="33">
        <v>0.7416666666666667</v>
      </c>
      <c r="J2750" s="21">
        <f t="shared" si="298"/>
        <v>0.37708333333333338</v>
      </c>
      <c r="K2750" s="21">
        <f t="shared" si="294"/>
        <v>0.37708333333333338</v>
      </c>
      <c r="L2750" s="21">
        <f t="shared" si="295"/>
        <v>1.0416666666666685E-2</v>
      </c>
      <c r="M2750" s="22">
        <f t="shared" si="299"/>
        <v>0</v>
      </c>
      <c r="N2750" s="48">
        <v>25</v>
      </c>
      <c r="O2750" s="54" t="str">
        <f>IF(N2750="","",IFERROR(VLOOKUP(N2750,EMPRESAS!$A:$C,3,FALSE),"NAO CADASTRADA"))</f>
        <v>CPBA</v>
      </c>
      <c r="P2750" s="50">
        <v>52</v>
      </c>
      <c r="Q2750" s="54" t="str">
        <f>IF(P2750="","",IFERROR(VLOOKUP(P2750,ATIVIDADES!$A:$C,3,FALSE),"NAO CADASTRADA"))</f>
        <v xml:space="preserve">REVISÃO DPTO PESSOAL </v>
      </c>
      <c r="R2750" s="42">
        <v>0.37708333333333338</v>
      </c>
      <c r="S2750" s="48"/>
      <c r="T2750" s="54" t="str">
        <f>IF(S2750="","",IFERROR(VLOOKUP(S2750,EMPRESAS!$A:$C,3,FALSE),"NAO CADASTRADA"))</f>
        <v/>
      </c>
      <c r="U2750" s="50"/>
      <c r="V2750" s="54" t="str">
        <f>IF(U2750="","",IFERROR(VLOOKUP(U2750,ATIVIDADES!$A:$C,3,FALSE),"NAO CADASTRADA"))</f>
        <v/>
      </c>
      <c r="W2750" s="42"/>
      <c r="X2750" s="48"/>
      <c r="Y2750" s="54" t="str">
        <f>IF(X2750="","",IFERROR(VLOOKUP(X2750,EMPRESAS!$A:$C,3,FALSE),"NAO CADASTRADA"))</f>
        <v/>
      </c>
      <c r="Z2750" s="50"/>
      <c r="AA2750" s="54" t="str">
        <f>IF(Z2750="","",IFERROR(VLOOKUP(Z2750,ATIVIDADES!$A:$C,3,FALSE),"NAO CADASTRADA"))</f>
        <v/>
      </c>
      <c r="AB2750" s="42"/>
      <c r="AC2750" s="48"/>
      <c r="AD2750" s="54" t="str">
        <f>IF(AC2750="","",IFERROR(VLOOKUP(AC2750,EMPRESAS!$A:$C,3,FALSE),"NAO CADASTRADA"))</f>
        <v/>
      </c>
      <c r="AE2750" s="50"/>
      <c r="AF2750" s="54" t="str">
        <f>IF(AE2750="","",IFERROR(VLOOKUP(AE2750,ATIVIDADES!$A:$C,3,FALSE),"NAO CADASTRADA"))</f>
        <v/>
      </c>
      <c r="AG2750" s="42"/>
      <c r="AH2750" s="48"/>
      <c r="AI2750" s="54" t="str">
        <f>IF(AH2750="","",IFERROR(VLOOKUP(AH2750,EMPRESAS!$A:$C,3,FALSE),"NAO CADASTRADA"))</f>
        <v/>
      </c>
      <c r="AJ2750" s="50"/>
      <c r="AK2750" s="54" t="str">
        <f>IF(AJ2750="","",IFERROR(VLOOKUP(AJ2750,ATIVIDADES!$A:$C,3,FALSE),"NAO CADASTRADA"))</f>
        <v/>
      </c>
      <c r="AL2750" s="42"/>
    </row>
    <row r="2751" spans="1:38" x14ac:dyDescent="0.25">
      <c r="A2751" s="26" t="str">
        <f t="shared" si="296"/>
        <v>OK</v>
      </c>
      <c r="B2751" s="29">
        <f t="shared" si="297"/>
        <v>2487914866</v>
      </c>
      <c r="C2751" s="30">
        <v>44839</v>
      </c>
      <c r="D2751" s="18">
        <f t="shared" si="300"/>
        <v>44835</v>
      </c>
      <c r="E2751" s="19" t="str">
        <f>IF(ISERROR(VLOOKUP(C2751,FERIADOS!$A:$B,1,FALSE)),IF(WEEKDAY(C2751)=1,"Dom",IF(WEEKDAY(C2751)=2,"Seg",IF(WEEKDAY(C2751)=3,"Ter",IF(WEEKDAY(C2751)=4,"Qua",IF(WEEKDAY(C2751)=5,"Qui",IF(WEEKDAY(C2751)=6,"Sex","Sab")))))),"Feriado")</f>
        <v>Qua</v>
      </c>
      <c r="F2751" s="32">
        <v>0.32291666666666669</v>
      </c>
      <c r="G2751" s="33">
        <v>0.5</v>
      </c>
      <c r="H2751" s="33">
        <v>0.54166666666666663</v>
      </c>
      <c r="I2751" s="33">
        <v>0.7416666666666667</v>
      </c>
      <c r="J2751" s="21">
        <f t="shared" si="298"/>
        <v>0.37708333333333338</v>
      </c>
      <c r="K2751" s="21">
        <f t="shared" si="294"/>
        <v>0.37708333333333338</v>
      </c>
      <c r="L2751" s="21">
        <f t="shared" si="295"/>
        <v>1.0416666666666685E-2</v>
      </c>
      <c r="M2751" s="22">
        <f t="shared" si="299"/>
        <v>0</v>
      </c>
      <c r="N2751" s="48">
        <v>25</v>
      </c>
      <c r="O2751" s="54" t="str">
        <f>IF(N2751="","",IFERROR(VLOOKUP(N2751,EMPRESAS!$A:$C,3,FALSE),"NAO CADASTRADA"))</f>
        <v>CPBA</v>
      </c>
      <c r="P2751" s="50">
        <v>52</v>
      </c>
      <c r="Q2751" s="54" t="str">
        <f>IF(P2751="","",IFERROR(VLOOKUP(P2751,ATIVIDADES!$A:$C,3,FALSE),"NAO CADASTRADA"))</f>
        <v xml:space="preserve">REVISÃO DPTO PESSOAL </v>
      </c>
      <c r="R2751" s="42">
        <v>0.37708333333333338</v>
      </c>
      <c r="S2751" s="48"/>
      <c r="T2751" s="54" t="str">
        <f>IF(S2751="","",IFERROR(VLOOKUP(S2751,EMPRESAS!$A:$C,3,FALSE),"NAO CADASTRADA"))</f>
        <v/>
      </c>
      <c r="U2751" s="50"/>
      <c r="V2751" s="54" t="str">
        <f>IF(U2751="","",IFERROR(VLOOKUP(U2751,ATIVIDADES!$A:$C,3,FALSE),"NAO CADASTRADA"))</f>
        <v/>
      </c>
      <c r="W2751" s="42"/>
      <c r="X2751" s="48"/>
      <c r="Y2751" s="54" t="str">
        <f>IF(X2751="","",IFERROR(VLOOKUP(X2751,EMPRESAS!$A:$C,3,FALSE),"NAO CADASTRADA"))</f>
        <v/>
      </c>
      <c r="Z2751" s="50"/>
      <c r="AA2751" s="54" t="str">
        <f>IF(Z2751="","",IFERROR(VLOOKUP(Z2751,ATIVIDADES!$A:$C,3,FALSE),"NAO CADASTRADA"))</f>
        <v/>
      </c>
      <c r="AB2751" s="42"/>
      <c r="AC2751" s="48"/>
      <c r="AD2751" s="54" t="str">
        <f>IF(AC2751="","",IFERROR(VLOOKUP(AC2751,EMPRESAS!$A:$C,3,FALSE),"NAO CADASTRADA"))</f>
        <v/>
      </c>
      <c r="AE2751" s="50"/>
      <c r="AF2751" s="54" t="str">
        <f>IF(AE2751="","",IFERROR(VLOOKUP(AE2751,ATIVIDADES!$A:$C,3,FALSE),"NAO CADASTRADA"))</f>
        <v/>
      </c>
      <c r="AG2751" s="42"/>
      <c r="AH2751" s="48"/>
      <c r="AI2751" s="54" t="str">
        <f>IF(AH2751="","",IFERROR(VLOOKUP(AH2751,EMPRESAS!$A:$C,3,FALSE),"NAO CADASTRADA"))</f>
        <v/>
      </c>
      <c r="AJ2751" s="50"/>
      <c r="AK2751" s="54" t="str">
        <f>IF(AJ2751="","",IFERROR(VLOOKUP(AJ2751,ATIVIDADES!$A:$C,3,FALSE),"NAO CADASTRADA"))</f>
        <v/>
      </c>
      <c r="AL2751" s="42"/>
    </row>
    <row r="2752" spans="1:38" x14ac:dyDescent="0.25">
      <c r="A2752" s="26" t="str">
        <f t="shared" si="296"/>
        <v>OK</v>
      </c>
      <c r="B2752" s="29">
        <f t="shared" si="297"/>
        <v>2487914866</v>
      </c>
      <c r="C2752" s="30">
        <v>44840</v>
      </c>
      <c r="D2752" s="18">
        <f t="shared" si="300"/>
        <v>44835</v>
      </c>
      <c r="E2752" s="19" t="str">
        <f>IF(ISERROR(VLOOKUP(C2752,FERIADOS!$A:$B,1,FALSE)),IF(WEEKDAY(C2752)=1,"Dom",IF(WEEKDAY(C2752)=2,"Seg",IF(WEEKDAY(C2752)=3,"Ter",IF(WEEKDAY(C2752)=4,"Qua",IF(WEEKDAY(C2752)=5,"Qui",IF(WEEKDAY(C2752)=6,"Sex","Sab")))))),"Feriado")</f>
        <v>Qui</v>
      </c>
      <c r="F2752" s="32">
        <v>0.32291666666666669</v>
      </c>
      <c r="G2752" s="33">
        <v>0.5</v>
      </c>
      <c r="H2752" s="33">
        <v>0.54166666666666663</v>
      </c>
      <c r="I2752" s="33">
        <v>0.7416666666666667</v>
      </c>
      <c r="J2752" s="21">
        <f t="shared" si="298"/>
        <v>0.37708333333333338</v>
      </c>
      <c r="K2752" s="21">
        <f t="shared" si="294"/>
        <v>0.37708333333333333</v>
      </c>
      <c r="L2752" s="21">
        <f t="shared" si="295"/>
        <v>1.0416666666666685E-2</v>
      </c>
      <c r="M2752" s="22">
        <f t="shared" si="299"/>
        <v>0</v>
      </c>
      <c r="N2752" s="48">
        <v>4</v>
      </c>
      <c r="O2752" s="54" t="str">
        <f>IF(N2752="","",IFERROR(VLOOKUP(N2752,EMPRESAS!$A:$C,3,FALSE),"NAO CADASTRADA"))</f>
        <v>CPSA</v>
      </c>
      <c r="P2752" s="50">
        <v>51</v>
      </c>
      <c r="Q2752" s="54" t="str">
        <f>IF(P2752="","",IFERROR(VLOOKUP(P2752,ATIVIDADES!$A:$C,3,FALSE),"NAO CADASTRADA"))</f>
        <v>REUNIÃO RH</v>
      </c>
      <c r="R2752" s="42">
        <v>6.25E-2</v>
      </c>
      <c r="S2752" s="48">
        <v>25</v>
      </c>
      <c r="T2752" s="54" t="str">
        <f>IF(S2752="","",IFERROR(VLOOKUP(S2752,EMPRESAS!$A:$C,3,FALSE),"NAO CADASTRADA"))</f>
        <v>CPBA</v>
      </c>
      <c r="U2752" s="50">
        <v>52</v>
      </c>
      <c r="V2752" s="54" t="str">
        <f>IF(U2752="","",IFERROR(VLOOKUP(U2752,ATIVIDADES!$A:$C,3,FALSE),"NAO CADASTRADA"))</f>
        <v xml:space="preserve">REVISÃO DPTO PESSOAL </v>
      </c>
      <c r="W2752" s="42">
        <v>0.125</v>
      </c>
      <c r="X2752" s="48">
        <v>32</v>
      </c>
      <c r="Y2752" s="54" t="str">
        <f>IF(X2752="","",IFERROR(VLOOKUP(X2752,EMPRESAS!$A:$C,3,FALSE),"NAO CADASTRADA"))</f>
        <v>NIPRO</v>
      </c>
      <c r="Z2752" s="50">
        <v>52</v>
      </c>
      <c r="AA2752" s="54" t="str">
        <f>IF(Z2752="","",IFERROR(VLOOKUP(Z2752,ATIVIDADES!$A:$C,3,FALSE),"NAO CADASTRADA"))</f>
        <v xml:space="preserve">REVISÃO DPTO PESSOAL </v>
      </c>
      <c r="AB2752" s="42">
        <v>0.16527777777777777</v>
      </c>
      <c r="AC2752" s="48">
        <v>2</v>
      </c>
      <c r="AD2752" s="54" t="str">
        <f>IF(AC2752="","",IFERROR(VLOOKUP(AC2752,EMPRESAS!$A:$C,3,FALSE),"NAO CADASTRADA"))</f>
        <v>ATLANTE</v>
      </c>
      <c r="AE2752" s="50">
        <v>85</v>
      </c>
      <c r="AF2752" s="54" t="str">
        <f>IF(AE2752="","",IFERROR(VLOOKUP(AE2752,ATIVIDADES!$A:$C,3,FALSE),"NAO CADASTRADA"))</f>
        <v>RESPOSTA CONSULTA</v>
      </c>
      <c r="AG2752" s="42">
        <v>2.4305555555555556E-2</v>
      </c>
      <c r="AH2752" s="48"/>
      <c r="AI2752" s="54" t="str">
        <f>IF(AH2752="","",IFERROR(VLOOKUP(AH2752,EMPRESAS!$A:$C,3,FALSE),"NAO CADASTRADA"))</f>
        <v/>
      </c>
      <c r="AJ2752" s="50"/>
      <c r="AK2752" s="54" t="str">
        <f>IF(AJ2752="","",IFERROR(VLOOKUP(AJ2752,ATIVIDADES!$A:$C,3,FALSE),"NAO CADASTRADA"))</f>
        <v/>
      </c>
      <c r="AL2752" s="42"/>
    </row>
    <row r="2753" spans="1:38" x14ac:dyDescent="0.25">
      <c r="A2753" s="26" t="str">
        <f t="shared" si="296"/>
        <v>OK</v>
      </c>
      <c r="B2753" s="29">
        <f t="shared" si="297"/>
        <v>2487914866</v>
      </c>
      <c r="C2753" s="30">
        <v>44841</v>
      </c>
      <c r="D2753" s="18">
        <f t="shared" si="300"/>
        <v>44835</v>
      </c>
      <c r="E2753" s="19" t="str">
        <f>IF(ISERROR(VLOOKUP(C2753,FERIADOS!$A:$B,1,FALSE)),IF(WEEKDAY(C2753)=1,"Dom",IF(WEEKDAY(C2753)=2,"Seg",IF(WEEKDAY(C2753)=3,"Ter",IF(WEEKDAY(C2753)=4,"Qua",IF(WEEKDAY(C2753)=5,"Qui",IF(WEEKDAY(C2753)=6,"Sex","Sab")))))),"Feriado")</f>
        <v>Sex</v>
      </c>
      <c r="F2753" s="32">
        <v>0.32291666666666669</v>
      </c>
      <c r="G2753" s="33">
        <v>0.5</v>
      </c>
      <c r="H2753" s="33">
        <v>0.54166666666666663</v>
      </c>
      <c r="I2753" s="33">
        <v>0.68958333333333333</v>
      </c>
      <c r="J2753" s="21">
        <f t="shared" si="298"/>
        <v>0.32500000000000001</v>
      </c>
      <c r="K2753" s="21">
        <f t="shared" si="294"/>
        <v>0.32500000000000001</v>
      </c>
      <c r="L2753" s="21">
        <f t="shared" si="295"/>
        <v>0</v>
      </c>
      <c r="M2753" s="22">
        <f t="shared" si="299"/>
        <v>4.1666666666666685E-2</v>
      </c>
      <c r="N2753" s="48">
        <v>4</v>
      </c>
      <c r="O2753" s="54" t="str">
        <f>IF(N2753="","",IFERROR(VLOOKUP(N2753,EMPRESAS!$A:$C,3,FALSE),"NAO CADASTRADA"))</f>
        <v>CPSA</v>
      </c>
      <c r="P2753" s="50">
        <v>52</v>
      </c>
      <c r="Q2753" s="54" t="str">
        <f>IF(P2753="","",IFERROR(VLOOKUP(P2753,ATIVIDADES!$A:$C,3,FALSE),"NAO CADASTRADA"))</f>
        <v xml:space="preserve">REVISÃO DPTO PESSOAL </v>
      </c>
      <c r="R2753" s="42">
        <v>0.17916666666666667</v>
      </c>
      <c r="S2753" s="48">
        <v>32</v>
      </c>
      <c r="T2753" s="54" t="str">
        <f>IF(S2753="","",IFERROR(VLOOKUP(S2753,EMPRESAS!$A:$C,3,FALSE),"NAO CADASTRADA"))</f>
        <v>NIPRO</v>
      </c>
      <c r="U2753" s="50">
        <v>52</v>
      </c>
      <c r="V2753" s="54" t="str">
        <f>IF(U2753="","",IFERROR(VLOOKUP(U2753,ATIVIDADES!$A:$C,3,FALSE),"NAO CADASTRADA"))</f>
        <v xml:space="preserve">REVISÃO DPTO PESSOAL </v>
      </c>
      <c r="W2753" s="42">
        <v>0.14583333333333334</v>
      </c>
      <c r="X2753" s="48"/>
      <c r="Y2753" s="54" t="str">
        <f>IF(X2753="","",IFERROR(VLOOKUP(X2753,EMPRESAS!$A:$C,3,FALSE),"NAO CADASTRADA"))</f>
        <v/>
      </c>
      <c r="Z2753" s="50"/>
      <c r="AA2753" s="54" t="str">
        <f>IF(Z2753="","",IFERROR(VLOOKUP(Z2753,ATIVIDADES!$A:$C,3,FALSE),"NAO CADASTRADA"))</f>
        <v/>
      </c>
      <c r="AB2753" s="42"/>
      <c r="AC2753" s="48"/>
      <c r="AD2753" s="54" t="str">
        <f>IF(AC2753="","",IFERROR(VLOOKUP(AC2753,EMPRESAS!$A:$C,3,FALSE),"NAO CADASTRADA"))</f>
        <v/>
      </c>
      <c r="AE2753" s="50"/>
      <c r="AF2753" s="54" t="str">
        <f>IF(AE2753="","",IFERROR(VLOOKUP(AE2753,ATIVIDADES!$A:$C,3,FALSE),"NAO CADASTRADA"))</f>
        <v/>
      </c>
      <c r="AG2753" s="42"/>
      <c r="AH2753" s="48"/>
      <c r="AI2753" s="54" t="str">
        <f>IF(AH2753="","",IFERROR(VLOOKUP(AH2753,EMPRESAS!$A:$C,3,FALSE),"NAO CADASTRADA"))</f>
        <v/>
      </c>
      <c r="AJ2753" s="50"/>
      <c r="AK2753" s="54" t="str">
        <f>IF(AJ2753="","",IFERROR(VLOOKUP(AJ2753,ATIVIDADES!$A:$C,3,FALSE),"NAO CADASTRADA"))</f>
        <v/>
      </c>
      <c r="AL2753" s="42"/>
    </row>
    <row r="2754" spans="1:38" x14ac:dyDescent="0.25">
      <c r="A2754" s="26" t="str">
        <f t="shared" si="296"/>
        <v>OK</v>
      </c>
      <c r="B2754" s="29">
        <f t="shared" si="297"/>
        <v>2487914866</v>
      </c>
      <c r="C2754" s="30">
        <v>44842</v>
      </c>
      <c r="D2754" s="18">
        <f t="shared" si="300"/>
        <v>44835</v>
      </c>
      <c r="E2754" s="19" t="str">
        <f>IF(ISERROR(VLOOKUP(C2754,FERIADOS!$A:$B,1,FALSE)),IF(WEEKDAY(C2754)=1,"Dom",IF(WEEKDAY(C2754)=2,"Seg",IF(WEEKDAY(C2754)=3,"Ter",IF(WEEKDAY(C2754)=4,"Qua",IF(WEEKDAY(C2754)=5,"Qui",IF(WEEKDAY(C2754)=6,"Sex","Sab")))))),"Feriado")</f>
        <v>Sab</v>
      </c>
      <c r="F2754" s="32"/>
      <c r="G2754" s="33"/>
      <c r="H2754" s="33"/>
      <c r="I2754" s="33"/>
      <c r="J2754" s="21" t="str">
        <f t="shared" si="298"/>
        <v/>
      </c>
      <c r="K2754" s="21">
        <f t="shared" si="294"/>
        <v>0</v>
      </c>
      <c r="L2754" s="21" t="str">
        <f t="shared" si="295"/>
        <v/>
      </c>
      <c r="M2754" s="22" t="str">
        <f t="shared" si="299"/>
        <v/>
      </c>
      <c r="N2754" s="48"/>
      <c r="O2754" s="54" t="str">
        <f>IF(N2754="","",IFERROR(VLOOKUP(N2754,EMPRESAS!$A:$C,3,FALSE),"NAO CADASTRADA"))</f>
        <v/>
      </c>
      <c r="P2754" s="50"/>
      <c r="Q2754" s="54" t="str">
        <f>IF(P2754="","",IFERROR(VLOOKUP(P2754,ATIVIDADES!$A:$C,3,FALSE),"NAO CADASTRADA"))</f>
        <v/>
      </c>
      <c r="R2754" s="42"/>
      <c r="S2754" s="48"/>
      <c r="T2754" s="54" t="str">
        <f>IF(S2754="","",IFERROR(VLOOKUP(S2754,EMPRESAS!$A:$C,3,FALSE),"NAO CADASTRADA"))</f>
        <v/>
      </c>
      <c r="U2754" s="50"/>
      <c r="V2754" s="54" t="str">
        <f>IF(U2754="","",IFERROR(VLOOKUP(U2754,ATIVIDADES!$A:$C,3,FALSE),"NAO CADASTRADA"))</f>
        <v/>
      </c>
      <c r="W2754" s="42"/>
      <c r="X2754" s="48"/>
      <c r="Y2754" s="54" t="str">
        <f>IF(X2754="","",IFERROR(VLOOKUP(X2754,EMPRESAS!$A:$C,3,FALSE),"NAO CADASTRADA"))</f>
        <v/>
      </c>
      <c r="Z2754" s="50"/>
      <c r="AA2754" s="54" t="str">
        <f>IF(Z2754="","",IFERROR(VLOOKUP(Z2754,ATIVIDADES!$A:$C,3,FALSE),"NAO CADASTRADA"))</f>
        <v/>
      </c>
      <c r="AB2754" s="42"/>
      <c r="AC2754" s="48"/>
      <c r="AD2754" s="54" t="str">
        <f>IF(AC2754="","",IFERROR(VLOOKUP(AC2754,EMPRESAS!$A:$C,3,FALSE),"NAO CADASTRADA"))</f>
        <v/>
      </c>
      <c r="AE2754" s="50"/>
      <c r="AF2754" s="54" t="str">
        <f>IF(AE2754="","",IFERROR(VLOOKUP(AE2754,ATIVIDADES!$A:$C,3,FALSE),"NAO CADASTRADA"))</f>
        <v/>
      </c>
      <c r="AG2754" s="42"/>
      <c r="AH2754" s="48"/>
      <c r="AI2754" s="54" t="str">
        <f>IF(AH2754="","",IFERROR(VLOOKUP(AH2754,EMPRESAS!$A:$C,3,FALSE),"NAO CADASTRADA"))</f>
        <v/>
      </c>
      <c r="AJ2754" s="50"/>
      <c r="AK2754" s="54" t="str">
        <f>IF(AJ2754="","",IFERROR(VLOOKUP(AJ2754,ATIVIDADES!$A:$C,3,FALSE),"NAO CADASTRADA"))</f>
        <v/>
      </c>
      <c r="AL2754" s="42"/>
    </row>
    <row r="2755" spans="1:38" x14ac:dyDescent="0.25">
      <c r="A2755" s="26" t="str">
        <f t="shared" si="296"/>
        <v>OK</v>
      </c>
      <c r="B2755" s="29">
        <f t="shared" si="297"/>
        <v>2487914866</v>
      </c>
      <c r="C2755" s="30">
        <v>44843</v>
      </c>
      <c r="D2755" s="18">
        <f t="shared" si="300"/>
        <v>44835</v>
      </c>
      <c r="E2755" s="19" t="str">
        <f>IF(ISERROR(VLOOKUP(C2755,FERIADOS!$A:$B,1,FALSE)),IF(WEEKDAY(C2755)=1,"Dom",IF(WEEKDAY(C2755)=2,"Seg",IF(WEEKDAY(C2755)=3,"Ter",IF(WEEKDAY(C2755)=4,"Qua",IF(WEEKDAY(C2755)=5,"Qui",IF(WEEKDAY(C2755)=6,"Sex","Sab")))))),"Feriado")</f>
        <v>Dom</v>
      </c>
      <c r="F2755" s="32"/>
      <c r="G2755" s="33"/>
      <c r="H2755" s="33"/>
      <c r="I2755" s="33"/>
      <c r="J2755" s="21" t="str">
        <f t="shared" si="298"/>
        <v/>
      </c>
      <c r="K2755" s="21">
        <f t="shared" si="294"/>
        <v>0</v>
      </c>
      <c r="L2755" s="21" t="str">
        <f t="shared" si="295"/>
        <v/>
      </c>
      <c r="M2755" s="22" t="str">
        <f t="shared" si="299"/>
        <v/>
      </c>
      <c r="N2755" s="48"/>
      <c r="O2755" s="54" t="str">
        <f>IF(N2755="","",IFERROR(VLOOKUP(N2755,EMPRESAS!$A:$C,3,FALSE),"NAO CADASTRADA"))</f>
        <v/>
      </c>
      <c r="P2755" s="50"/>
      <c r="Q2755" s="54" t="str">
        <f>IF(P2755="","",IFERROR(VLOOKUP(P2755,ATIVIDADES!$A:$C,3,FALSE),"NAO CADASTRADA"))</f>
        <v/>
      </c>
      <c r="R2755" s="42"/>
      <c r="S2755" s="48"/>
      <c r="T2755" s="54" t="str">
        <f>IF(S2755="","",IFERROR(VLOOKUP(S2755,EMPRESAS!$A:$C,3,FALSE),"NAO CADASTRADA"))</f>
        <v/>
      </c>
      <c r="U2755" s="50"/>
      <c r="V2755" s="54" t="str">
        <f>IF(U2755="","",IFERROR(VLOOKUP(U2755,ATIVIDADES!$A:$C,3,FALSE),"NAO CADASTRADA"))</f>
        <v/>
      </c>
      <c r="W2755" s="42"/>
      <c r="X2755" s="48"/>
      <c r="Y2755" s="54" t="str">
        <f>IF(X2755="","",IFERROR(VLOOKUP(X2755,EMPRESAS!$A:$C,3,FALSE),"NAO CADASTRADA"))</f>
        <v/>
      </c>
      <c r="Z2755" s="50"/>
      <c r="AA2755" s="54" t="str">
        <f>IF(Z2755="","",IFERROR(VLOOKUP(Z2755,ATIVIDADES!$A:$C,3,FALSE),"NAO CADASTRADA"))</f>
        <v/>
      </c>
      <c r="AB2755" s="42"/>
      <c r="AC2755" s="48"/>
      <c r="AD2755" s="54" t="str">
        <f>IF(AC2755="","",IFERROR(VLOOKUP(AC2755,EMPRESAS!$A:$C,3,FALSE),"NAO CADASTRADA"))</f>
        <v/>
      </c>
      <c r="AE2755" s="50"/>
      <c r="AF2755" s="54" t="str">
        <f>IF(AE2755="","",IFERROR(VLOOKUP(AE2755,ATIVIDADES!$A:$C,3,FALSE),"NAO CADASTRADA"))</f>
        <v/>
      </c>
      <c r="AG2755" s="42"/>
      <c r="AH2755" s="48"/>
      <c r="AI2755" s="54" t="str">
        <f>IF(AH2755="","",IFERROR(VLOOKUP(AH2755,EMPRESAS!$A:$C,3,FALSE),"NAO CADASTRADA"))</f>
        <v/>
      </c>
      <c r="AJ2755" s="50"/>
      <c r="AK2755" s="54" t="str">
        <f>IF(AJ2755="","",IFERROR(VLOOKUP(AJ2755,ATIVIDADES!$A:$C,3,FALSE),"NAO CADASTRADA"))</f>
        <v/>
      </c>
      <c r="AL2755" s="42"/>
    </row>
    <row r="2756" spans="1:38" x14ac:dyDescent="0.25">
      <c r="A2756" s="26" t="str">
        <f t="shared" si="296"/>
        <v>OK</v>
      </c>
      <c r="B2756" s="29">
        <f t="shared" si="297"/>
        <v>2487914866</v>
      </c>
      <c r="C2756" s="30">
        <v>44844</v>
      </c>
      <c r="D2756" s="18">
        <f t="shared" si="300"/>
        <v>44835</v>
      </c>
      <c r="E2756" s="19" t="str">
        <f>IF(ISERROR(VLOOKUP(C2756,FERIADOS!$A:$B,1,FALSE)),IF(WEEKDAY(C2756)=1,"Dom",IF(WEEKDAY(C2756)=2,"Seg",IF(WEEKDAY(C2756)=3,"Ter",IF(WEEKDAY(C2756)=4,"Qua",IF(WEEKDAY(C2756)=5,"Qui",IF(WEEKDAY(C2756)=6,"Sex","Sab")))))),"Feriado")</f>
        <v>Seg</v>
      </c>
      <c r="F2756" s="32">
        <v>0.27083333333333331</v>
      </c>
      <c r="G2756" s="33">
        <v>0.5</v>
      </c>
      <c r="H2756" s="33">
        <v>0.54166666666666663</v>
      </c>
      <c r="I2756" s="33">
        <v>0.79861111111111116</v>
      </c>
      <c r="J2756" s="21">
        <f t="shared" si="298"/>
        <v>0.48611111111111122</v>
      </c>
      <c r="K2756" s="21">
        <f t="shared" si="294"/>
        <v>0.4861111111111111</v>
      </c>
      <c r="L2756" s="21">
        <f t="shared" si="295"/>
        <v>0.11944444444444452</v>
      </c>
      <c r="M2756" s="22">
        <f t="shared" si="299"/>
        <v>0</v>
      </c>
      <c r="N2756" s="48">
        <v>4</v>
      </c>
      <c r="O2756" s="54" t="str">
        <f>IF(N2756="","",IFERROR(VLOOKUP(N2756,EMPRESAS!$A:$C,3,FALSE),"NAO CADASTRADA"))</f>
        <v>CPSA</v>
      </c>
      <c r="P2756" s="50">
        <v>42</v>
      </c>
      <c r="Q2756" s="54" t="str">
        <f>IF(P2756="","",IFERROR(VLOOKUP(P2756,ATIVIDADES!$A:$C,3,FALSE),"NAO CADASTRADA"))</f>
        <v xml:space="preserve">INVENTÁRIO </v>
      </c>
      <c r="R2756" s="42">
        <v>0.4861111111111111</v>
      </c>
      <c r="S2756" s="48"/>
      <c r="T2756" s="54" t="str">
        <f>IF(S2756="","",IFERROR(VLOOKUP(S2756,EMPRESAS!$A:$C,3,FALSE),"NAO CADASTRADA"))</f>
        <v/>
      </c>
      <c r="U2756" s="50"/>
      <c r="V2756" s="54" t="str">
        <f>IF(U2756="","",IFERROR(VLOOKUP(U2756,ATIVIDADES!$A:$C,3,FALSE),"NAO CADASTRADA"))</f>
        <v/>
      </c>
      <c r="W2756" s="42"/>
      <c r="X2756" s="48"/>
      <c r="Y2756" s="54" t="str">
        <f>IF(X2756="","",IFERROR(VLOOKUP(X2756,EMPRESAS!$A:$C,3,FALSE),"NAO CADASTRADA"))</f>
        <v/>
      </c>
      <c r="Z2756" s="50"/>
      <c r="AA2756" s="54" t="str">
        <f>IF(Z2756="","",IFERROR(VLOOKUP(Z2756,ATIVIDADES!$A:$C,3,FALSE),"NAO CADASTRADA"))</f>
        <v/>
      </c>
      <c r="AB2756" s="42"/>
      <c r="AC2756" s="48"/>
      <c r="AD2756" s="54" t="str">
        <f>IF(AC2756="","",IFERROR(VLOOKUP(AC2756,EMPRESAS!$A:$C,3,FALSE),"NAO CADASTRADA"))</f>
        <v/>
      </c>
      <c r="AE2756" s="50"/>
      <c r="AF2756" s="54" t="str">
        <f>IF(AE2756="","",IFERROR(VLOOKUP(AE2756,ATIVIDADES!$A:$C,3,FALSE),"NAO CADASTRADA"))</f>
        <v/>
      </c>
      <c r="AG2756" s="42"/>
      <c r="AH2756" s="48"/>
      <c r="AI2756" s="54" t="str">
        <f>IF(AH2756="","",IFERROR(VLOOKUP(AH2756,EMPRESAS!$A:$C,3,FALSE),"NAO CADASTRADA"))</f>
        <v/>
      </c>
      <c r="AJ2756" s="50"/>
      <c r="AK2756" s="54" t="str">
        <f>IF(AJ2756="","",IFERROR(VLOOKUP(AJ2756,ATIVIDADES!$A:$C,3,FALSE),"NAO CADASTRADA"))</f>
        <v/>
      </c>
      <c r="AL2756" s="42"/>
    </row>
    <row r="2757" spans="1:38" x14ac:dyDescent="0.25">
      <c r="A2757" s="26" t="str">
        <f t="shared" si="296"/>
        <v>OK</v>
      </c>
      <c r="B2757" s="29">
        <f t="shared" si="297"/>
        <v>2487914866</v>
      </c>
      <c r="C2757" s="30">
        <v>44845</v>
      </c>
      <c r="D2757" s="18">
        <f t="shared" si="300"/>
        <v>44835</v>
      </c>
      <c r="E2757" s="19" t="str">
        <f>IF(ISERROR(VLOOKUP(C2757,FERIADOS!$A:$B,1,FALSE)),IF(WEEKDAY(C2757)=1,"Dom",IF(WEEKDAY(C2757)=2,"Seg",IF(WEEKDAY(C2757)=3,"Ter",IF(WEEKDAY(C2757)=4,"Qua",IF(WEEKDAY(C2757)=5,"Qui",IF(WEEKDAY(C2757)=6,"Sex","Sab")))))),"Feriado")</f>
        <v>Ter</v>
      </c>
      <c r="F2757" s="32">
        <v>0.27083333333333331</v>
      </c>
      <c r="G2757" s="33">
        <v>0.5</v>
      </c>
      <c r="H2757" s="33">
        <v>0.54166666666666663</v>
      </c>
      <c r="I2757" s="33">
        <v>0.79861111111111116</v>
      </c>
      <c r="J2757" s="21">
        <f t="shared" si="298"/>
        <v>0.48611111111111122</v>
      </c>
      <c r="K2757" s="21">
        <f t="shared" si="294"/>
        <v>0.4861111111111111</v>
      </c>
      <c r="L2757" s="21">
        <f t="shared" si="295"/>
        <v>0.11944444444444452</v>
      </c>
      <c r="M2757" s="22">
        <f t="shared" si="299"/>
        <v>0</v>
      </c>
      <c r="N2757" s="48">
        <v>4</v>
      </c>
      <c r="O2757" s="54" t="str">
        <f>IF(N2757="","",IFERROR(VLOOKUP(N2757,EMPRESAS!$A:$C,3,FALSE),"NAO CADASTRADA"))</f>
        <v>CPSA</v>
      </c>
      <c r="P2757" s="50">
        <v>42</v>
      </c>
      <c r="Q2757" s="54" t="str">
        <f>IF(P2757="","",IFERROR(VLOOKUP(P2757,ATIVIDADES!$A:$C,3,FALSE),"NAO CADASTRADA"))</f>
        <v xml:space="preserve">INVENTÁRIO </v>
      </c>
      <c r="R2757" s="42">
        <v>0.4861111111111111</v>
      </c>
      <c r="S2757" s="48"/>
      <c r="T2757" s="54" t="str">
        <f>IF(S2757="","",IFERROR(VLOOKUP(S2757,EMPRESAS!$A:$C,3,FALSE),"NAO CADASTRADA"))</f>
        <v/>
      </c>
      <c r="U2757" s="50"/>
      <c r="V2757" s="54" t="str">
        <f>IF(U2757="","",IFERROR(VLOOKUP(U2757,ATIVIDADES!$A:$C,3,FALSE),"NAO CADASTRADA"))</f>
        <v/>
      </c>
      <c r="W2757" s="42"/>
      <c r="X2757" s="48"/>
      <c r="Y2757" s="54" t="str">
        <f>IF(X2757="","",IFERROR(VLOOKUP(X2757,EMPRESAS!$A:$C,3,FALSE),"NAO CADASTRADA"))</f>
        <v/>
      </c>
      <c r="Z2757" s="50"/>
      <c r="AA2757" s="54" t="str">
        <f>IF(Z2757="","",IFERROR(VLOOKUP(Z2757,ATIVIDADES!$A:$C,3,FALSE),"NAO CADASTRADA"))</f>
        <v/>
      </c>
      <c r="AB2757" s="42"/>
      <c r="AC2757" s="48"/>
      <c r="AD2757" s="54" t="str">
        <f>IF(AC2757="","",IFERROR(VLOOKUP(AC2757,EMPRESAS!$A:$C,3,FALSE),"NAO CADASTRADA"))</f>
        <v/>
      </c>
      <c r="AE2757" s="50"/>
      <c r="AF2757" s="54" t="str">
        <f>IF(AE2757="","",IFERROR(VLOOKUP(AE2757,ATIVIDADES!$A:$C,3,FALSE),"NAO CADASTRADA"))</f>
        <v/>
      </c>
      <c r="AG2757" s="42"/>
      <c r="AH2757" s="48"/>
      <c r="AI2757" s="54" t="str">
        <f>IF(AH2757="","",IFERROR(VLOOKUP(AH2757,EMPRESAS!$A:$C,3,FALSE),"NAO CADASTRADA"))</f>
        <v/>
      </c>
      <c r="AJ2757" s="50"/>
      <c r="AK2757" s="54" t="str">
        <f>IF(AJ2757="","",IFERROR(VLOOKUP(AJ2757,ATIVIDADES!$A:$C,3,FALSE),"NAO CADASTRADA"))</f>
        <v/>
      </c>
      <c r="AL2757" s="42"/>
    </row>
    <row r="2758" spans="1:38" x14ac:dyDescent="0.25">
      <c r="A2758" s="26" t="str">
        <f t="shared" si="296"/>
        <v>OK</v>
      </c>
      <c r="B2758" s="29">
        <f t="shared" si="297"/>
        <v>2487914866</v>
      </c>
      <c r="C2758" s="30">
        <v>44846</v>
      </c>
      <c r="D2758" s="18">
        <f t="shared" si="300"/>
        <v>44835</v>
      </c>
      <c r="E2758" s="19" t="str">
        <f>IF(ISERROR(VLOOKUP(C2758,FERIADOS!$A:$B,1,FALSE)),IF(WEEKDAY(C2758)=1,"Dom",IF(WEEKDAY(C2758)=2,"Seg",IF(WEEKDAY(C2758)=3,"Ter",IF(WEEKDAY(C2758)=4,"Qua",IF(WEEKDAY(C2758)=5,"Qui",IF(WEEKDAY(C2758)=6,"Sex","Sab")))))),"Feriado")</f>
        <v>Feriado</v>
      </c>
      <c r="F2758" s="32"/>
      <c r="G2758" s="33"/>
      <c r="H2758" s="33"/>
      <c r="I2758" s="33"/>
      <c r="J2758" s="21" t="str">
        <f t="shared" si="298"/>
        <v/>
      </c>
      <c r="K2758" s="21">
        <f t="shared" si="294"/>
        <v>0</v>
      </c>
      <c r="L2758" s="21" t="str">
        <f t="shared" si="295"/>
        <v/>
      </c>
      <c r="M2758" s="22" t="str">
        <f t="shared" si="299"/>
        <v/>
      </c>
      <c r="N2758" s="48"/>
      <c r="O2758" s="54" t="str">
        <f>IF(N2758="","",IFERROR(VLOOKUP(N2758,EMPRESAS!$A:$C,3,FALSE),"NAO CADASTRADA"))</f>
        <v/>
      </c>
      <c r="P2758" s="50"/>
      <c r="Q2758" s="54" t="str">
        <f>IF(P2758="","",IFERROR(VLOOKUP(P2758,ATIVIDADES!$A:$C,3,FALSE),"NAO CADASTRADA"))</f>
        <v/>
      </c>
      <c r="R2758" s="42"/>
      <c r="S2758" s="48"/>
      <c r="T2758" s="54" t="str">
        <f>IF(S2758="","",IFERROR(VLOOKUP(S2758,EMPRESAS!$A:$C,3,FALSE),"NAO CADASTRADA"))</f>
        <v/>
      </c>
      <c r="U2758" s="50"/>
      <c r="V2758" s="54" t="str">
        <f>IF(U2758="","",IFERROR(VLOOKUP(U2758,ATIVIDADES!$A:$C,3,FALSE),"NAO CADASTRADA"))</f>
        <v/>
      </c>
      <c r="W2758" s="42"/>
      <c r="X2758" s="48"/>
      <c r="Y2758" s="54" t="str">
        <f>IF(X2758="","",IFERROR(VLOOKUP(X2758,EMPRESAS!$A:$C,3,FALSE),"NAO CADASTRADA"))</f>
        <v/>
      </c>
      <c r="Z2758" s="50"/>
      <c r="AA2758" s="54" t="str">
        <f>IF(Z2758="","",IFERROR(VLOOKUP(Z2758,ATIVIDADES!$A:$C,3,FALSE),"NAO CADASTRADA"))</f>
        <v/>
      </c>
      <c r="AB2758" s="42"/>
      <c r="AC2758" s="48"/>
      <c r="AD2758" s="54" t="str">
        <f>IF(AC2758="","",IFERROR(VLOOKUP(AC2758,EMPRESAS!$A:$C,3,FALSE),"NAO CADASTRADA"))</f>
        <v/>
      </c>
      <c r="AE2758" s="50"/>
      <c r="AF2758" s="54" t="str">
        <f>IF(AE2758="","",IFERROR(VLOOKUP(AE2758,ATIVIDADES!$A:$C,3,FALSE),"NAO CADASTRADA"))</f>
        <v/>
      </c>
      <c r="AG2758" s="42"/>
      <c r="AH2758" s="48"/>
      <c r="AI2758" s="54" t="str">
        <f>IF(AH2758="","",IFERROR(VLOOKUP(AH2758,EMPRESAS!$A:$C,3,FALSE),"NAO CADASTRADA"))</f>
        <v/>
      </c>
      <c r="AJ2758" s="50"/>
      <c r="AK2758" s="54" t="str">
        <f>IF(AJ2758="","",IFERROR(VLOOKUP(AJ2758,ATIVIDADES!$A:$C,3,FALSE),"NAO CADASTRADA"))</f>
        <v/>
      </c>
      <c r="AL2758" s="42"/>
    </row>
    <row r="2759" spans="1:38" x14ac:dyDescent="0.25">
      <c r="A2759" s="26" t="str">
        <f t="shared" si="296"/>
        <v>OK</v>
      </c>
      <c r="B2759" s="29">
        <f t="shared" si="297"/>
        <v>2487914866</v>
      </c>
      <c r="C2759" s="30">
        <v>44847</v>
      </c>
      <c r="D2759" s="18">
        <f t="shared" si="300"/>
        <v>44835</v>
      </c>
      <c r="E2759" s="19" t="str">
        <f>IF(ISERROR(VLOOKUP(C2759,FERIADOS!$A:$B,1,FALSE)),IF(WEEKDAY(C2759)=1,"Dom",IF(WEEKDAY(C2759)=2,"Seg",IF(WEEKDAY(C2759)=3,"Ter",IF(WEEKDAY(C2759)=4,"Qua",IF(WEEKDAY(C2759)=5,"Qui",IF(WEEKDAY(C2759)=6,"Sex","Sab")))))),"Feriado")</f>
        <v>Qui</v>
      </c>
      <c r="F2759" s="32">
        <v>0.32291666666666669</v>
      </c>
      <c r="G2759" s="33">
        <v>0.5</v>
      </c>
      <c r="H2759" s="33">
        <v>0.54166666666666663</v>
      </c>
      <c r="I2759" s="33">
        <v>0.7416666666666667</v>
      </c>
      <c r="J2759" s="21">
        <f t="shared" si="298"/>
        <v>0.37708333333333338</v>
      </c>
      <c r="K2759" s="21">
        <f t="shared" ref="K2759:K2822" si="301">SUM(R2759,W2759,AB2759,AG2759,AL2759)</f>
        <v>0.37708333333333333</v>
      </c>
      <c r="L2759" s="21">
        <f t="shared" ref="L2759:L2822" si="302">IF(OR(E2759="Sab",E2759="Dom",E2759="Feriado"),J2759,IF(J2759="","",IF(J2759&lt;=$M$2,0,J2759-$M$2)))</f>
        <v>1.0416666666666685E-2</v>
      </c>
      <c r="M2759" s="22">
        <f t="shared" si="299"/>
        <v>0</v>
      </c>
      <c r="N2759" s="48">
        <v>50</v>
      </c>
      <c r="O2759" s="54" t="str">
        <f>IF(N2759="","",IFERROR(VLOOKUP(N2759,EMPRESAS!$A:$C,3,FALSE),"NAO CADASTRADA"))</f>
        <v>SIMIONATO</v>
      </c>
      <c r="P2759" s="50">
        <v>84</v>
      </c>
      <c r="Q2759" s="54" t="str">
        <f>IF(P2759="","",IFERROR(VLOOKUP(P2759,ATIVIDADES!$A:$C,3,FALSE),"NAO CADASTRADA"))</f>
        <v>TI</v>
      </c>
      <c r="R2759" s="42">
        <v>7.2916666666666671E-2</v>
      </c>
      <c r="S2759" s="48">
        <v>2</v>
      </c>
      <c r="T2759" s="54" t="str">
        <f>IF(S2759="","",IFERROR(VLOOKUP(S2759,EMPRESAS!$A:$C,3,FALSE),"NAO CADASTRADA"))</f>
        <v>ATLANTE</v>
      </c>
      <c r="U2759" s="50">
        <v>85</v>
      </c>
      <c r="V2759" s="54" t="str">
        <f>IF(U2759="","",IFERROR(VLOOKUP(U2759,ATIVIDADES!$A:$C,3,FALSE),"NAO CADASTRADA"))</f>
        <v>RESPOSTA CONSULTA</v>
      </c>
      <c r="W2759" s="42">
        <v>3.125E-2</v>
      </c>
      <c r="X2759" s="48">
        <v>42</v>
      </c>
      <c r="Y2759" s="54" t="str">
        <f>IF(X2759="","",IFERROR(VLOOKUP(X2759,EMPRESAS!$A:$C,3,FALSE),"NAO CADASTRADA"))</f>
        <v>STAR SU</v>
      </c>
      <c r="Z2759" s="50">
        <v>52</v>
      </c>
      <c r="AA2759" s="54" t="str">
        <f>IF(Z2759="","",IFERROR(VLOOKUP(Z2759,ATIVIDADES!$A:$C,3,FALSE),"NAO CADASTRADA"))</f>
        <v xml:space="preserve">REVISÃO DPTO PESSOAL </v>
      </c>
      <c r="AB2759" s="42">
        <v>3.125E-2</v>
      </c>
      <c r="AC2759" s="48">
        <v>32</v>
      </c>
      <c r="AD2759" s="54" t="str">
        <f>IF(AC2759="","",IFERROR(VLOOKUP(AC2759,EMPRESAS!$A:$C,3,FALSE),"NAO CADASTRADA"))</f>
        <v>NIPRO</v>
      </c>
      <c r="AE2759" s="50">
        <v>52</v>
      </c>
      <c r="AF2759" s="54" t="str">
        <f>IF(AE2759="","",IFERROR(VLOOKUP(AE2759,ATIVIDADES!$A:$C,3,FALSE),"NAO CADASTRADA"))</f>
        <v xml:space="preserve">REVISÃO DPTO PESSOAL </v>
      </c>
      <c r="AG2759" s="42">
        <v>0.24166666666666667</v>
      </c>
      <c r="AH2759" s="48"/>
      <c r="AI2759" s="54" t="str">
        <f>IF(AH2759="","",IFERROR(VLOOKUP(AH2759,EMPRESAS!$A:$C,3,FALSE),"NAO CADASTRADA"))</f>
        <v/>
      </c>
      <c r="AJ2759" s="50"/>
      <c r="AK2759" s="54" t="str">
        <f>IF(AJ2759="","",IFERROR(VLOOKUP(AJ2759,ATIVIDADES!$A:$C,3,FALSE),"NAO CADASTRADA"))</f>
        <v/>
      </c>
      <c r="AL2759" s="42"/>
    </row>
    <row r="2760" spans="1:38" x14ac:dyDescent="0.25">
      <c r="A2760" s="26" t="str">
        <f t="shared" ref="A2760:A2823" si="303">IF(J2760="","OK",IF(K2760&lt;&gt;J2760,"PENDENTE","OK"))</f>
        <v>OK</v>
      </c>
      <c r="B2760" s="29">
        <f t="shared" ref="B2760:B2823" si="304">$D$2</f>
        <v>2487914866</v>
      </c>
      <c r="C2760" s="30">
        <v>44848</v>
      </c>
      <c r="D2760" s="18">
        <f t="shared" si="300"/>
        <v>44835</v>
      </c>
      <c r="E2760" s="19" t="str">
        <f>IF(ISERROR(VLOOKUP(C2760,FERIADOS!$A:$B,1,FALSE)),IF(WEEKDAY(C2760)=1,"Dom",IF(WEEKDAY(C2760)=2,"Seg",IF(WEEKDAY(C2760)=3,"Ter",IF(WEEKDAY(C2760)=4,"Qua",IF(WEEKDAY(C2760)=5,"Qui",IF(WEEKDAY(C2760)=6,"Sex","Sab")))))),"Feriado")</f>
        <v>Sex</v>
      </c>
      <c r="F2760" s="32">
        <v>0.32291666666666669</v>
      </c>
      <c r="G2760" s="33">
        <v>0.5</v>
      </c>
      <c r="H2760" s="33">
        <v>0.54166666666666663</v>
      </c>
      <c r="I2760" s="33">
        <v>0.68958333333333333</v>
      </c>
      <c r="J2760" s="21">
        <f t="shared" ref="J2760:J2823" si="305">IF(OR(F2760="",G2760="",H2760="",I2760=""),"",I2760-H2760+G2760-F2760)</f>
        <v>0.32500000000000001</v>
      </c>
      <c r="K2760" s="21">
        <f t="shared" si="301"/>
        <v>0.32500000000000001</v>
      </c>
      <c r="L2760" s="21">
        <f t="shared" si="302"/>
        <v>0</v>
      </c>
      <c r="M2760" s="22">
        <f t="shared" ref="M2760:M2823" si="306">IF(J2760="","",IF(OR(E2760="Sab",E2760="Dom",E2760="Feriado"),0,IF(J2760&gt;=$M$2,0,$M$2-J2760)))</f>
        <v>4.1666666666666685E-2</v>
      </c>
      <c r="N2760" s="48">
        <v>32</v>
      </c>
      <c r="O2760" s="54" t="str">
        <f>IF(N2760="","",IFERROR(VLOOKUP(N2760,EMPRESAS!$A:$C,3,FALSE),"NAO CADASTRADA"))</f>
        <v>NIPRO</v>
      </c>
      <c r="P2760" s="50">
        <v>52</v>
      </c>
      <c r="Q2760" s="54" t="str">
        <f>IF(P2760="","",IFERROR(VLOOKUP(P2760,ATIVIDADES!$A:$C,3,FALSE),"NAO CADASTRADA"))</f>
        <v xml:space="preserve">REVISÃO DPTO PESSOAL </v>
      </c>
      <c r="R2760" s="42">
        <v>0.26250000000000001</v>
      </c>
      <c r="S2760" s="48">
        <v>42</v>
      </c>
      <c r="T2760" s="54" t="str">
        <f>IF(S2760="","",IFERROR(VLOOKUP(S2760,EMPRESAS!$A:$C,3,FALSE),"NAO CADASTRADA"))</f>
        <v>STAR SU</v>
      </c>
      <c r="U2760" s="50">
        <v>52</v>
      </c>
      <c r="V2760" s="54" t="str">
        <f>IF(U2760="","",IFERROR(VLOOKUP(U2760,ATIVIDADES!$A:$C,3,FALSE),"NAO CADASTRADA"))</f>
        <v xml:space="preserve">REVISÃO DPTO PESSOAL </v>
      </c>
      <c r="W2760" s="42">
        <v>2.0833333333333332E-2</v>
      </c>
      <c r="X2760" s="48">
        <v>2</v>
      </c>
      <c r="Y2760" s="54" t="str">
        <f>IF(X2760="","",IFERROR(VLOOKUP(X2760,EMPRESAS!$A:$C,3,FALSE),"NAO CADASTRADA"))</f>
        <v>ATLANTE</v>
      </c>
      <c r="Z2760" s="50">
        <v>85</v>
      </c>
      <c r="AA2760" s="54" t="str">
        <f>IF(Z2760="","",IFERROR(VLOOKUP(Z2760,ATIVIDADES!$A:$C,3,FALSE),"NAO CADASTRADA"))</f>
        <v>RESPOSTA CONSULTA</v>
      </c>
      <c r="AB2760" s="42">
        <v>4.1666666666666664E-2</v>
      </c>
      <c r="AC2760" s="48"/>
      <c r="AD2760" s="54" t="str">
        <f>IF(AC2760="","",IFERROR(VLOOKUP(AC2760,EMPRESAS!$A:$C,3,FALSE),"NAO CADASTRADA"))</f>
        <v/>
      </c>
      <c r="AE2760" s="50"/>
      <c r="AF2760" s="54" t="str">
        <f>IF(AE2760="","",IFERROR(VLOOKUP(AE2760,ATIVIDADES!$A:$C,3,FALSE),"NAO CADASTRADA"))</f>
        <v/>
      </c>
      <c r="AG2760" s="42"/>
      <c r="AH2760" s="48"/>
      <c r="AI2760" s="54" t="str">
        <f>IF(AH2760="","",IFERROR(VLOOKUP(AH2760,EMPRESAS!$A:$C,3,FALSE),"NAO CADASTRADA"))</f>
        <v/>
      </c>
      <c r="AJ2760" s="50"/>
      <c r="AK2760" s="54" t="str">
        <f>IF(AJ2760="","",IFERROR(VLOOKUP(AJ2760,ATIVIDADES!$A:$C,3,FALSE),"NAO CADASTRADA"))</f>
        <v/>
      </c>
      <c r="AL2760" s="42"/>
    </row>
    <row r="2761" spans="1:38" x14ac:dyDescent="0.25">
      <c r="A2761" s="26" t="str">
        <f t="shared" si="303"/>
        <v>OK</v>
      </c>
      <c r="B2761" s="29">
        <f t="shared" si="304"/>
        <v>2487914866</v>
      </c>
      <c r="C2761" s="30">
        <v>44849</v>
      </c>
      <c r="D2761" s="18">
        <f t="shared" ref="D2761:D2824" si="307">IF(MONTH(C2761)=MONTH(C2760),D2760,C2761)</f>
        <v>44835</v>
      </c>
      <c r="E2761" s="19" t="str">
        <f>IF(ISERROR(VLOOKUP(C2761,FERIADOS!$A:$B,1,FALSE)),IF(WEEKDAY(C2761)=1,"Dom",IF(WEEKDAY(C2761)=2,"Seg",IF(WEEKDAY(C2761)=3,"Ter",IF(WEEKDAY(C2761)=4,"Qua",IF(WEEKDAY(C2761)=5,"Qui",IF(WEEKDAY(C2761)=6,"Sex","Sab")))))),"Feriado")</f>
        <v>Sab</v>
      </c>
      <c r="F2761" s="32"/>
      <c r="G2761" s="33"/>
      <c r="H2761" s="33"/>
      <c r="I2761" s="33"/>
      <c r="J2761" s="21" t="str">
        <f t="shared" si="305"/>
        <v/>
      </c>
      <c r="K2761" s="21">
        <f t="shared" si="301"/>
        <v>0</v>
      </c>
      <c r="L2761" s="21" t="str">
        <f t="shared" si="302"/>
        <v/>
      </c>
      <c r="M2761" s="22" t="str">
        <f t="shared" si="306"/>
        <v/>
      </c>
      <c r="N2761" s="48"/>
      <c r="O2761" s="54" t="str">
        <f>IF(N2761="","",IFERROR(VLOOKUP(N2761,EMPRESAS!$A:$C,3,FALSE),"NAO CADASTRADA"))</f>
        <v/>
      </c>
      <c r="P2761" s="50"/>
      <c r="Q2761" s="54" t="str">
        <f>IF(P2761="","",IFERROR(VLOOKUP(P2761,ATIVIDADES!$A:$C,3,FALSE),"NAO CADASTRADA"))</f>
        <v/>
      </c>
      <c r="R2761" s="42"/>
      <c r="S2761" s="48"/>
      <c r="T2761" s="54" t="str">
        <f>IF(S2761="","",IFERROR(VLOOKUP(S2761,EMPRESAS!$A:$C,3,FALSE),"NAO CADASTRADA"))</f>
        <v/>
      </c>
      <c r="U2761" s="50"/>
      <c r="V2761" s="54" t="str">
        <f>IF(U2761="","",IFERROR(VLOOKUP(U2761,ATIVIDADES!$A:$C,3,FALSE),"NAO CADASTRADA"))</f>
        <v/>
      </c>
      <c r="W2761" s="42"/>
      <c r="X2761" s="48"/>
      <c r="Y2761" s="54" t="str">
        <f>IF(X2761="","",IFERROR(VLOOKUP(X2761,EMPRESAS!$A:$C,3,FALSE),"NAO CADASTRADA"))</f>
        <v/>
      </c>
      <c r="Z2761" s="50"/>
      <c r="AA2761" s="54" t="str">
        <f>IF(Z2761="","",IFERROR(VLOOKUP(Z2761,ATIVIDADES!$A:$C,3,FALSE),"NAO CADASTRADA"))</f>
        <v/>
      </c>
      <c r="AB2761" s="42"/>
      <c r="AC2761" s="48"/>
      <c r="AD2761" s="54" t="str">
        <f>IF(AC2761="","",IFERROR(VLOOKUP(AC2761,EMPRESAS!$A:$C,3,FALSE),"NAO CADASTRADA"))</f>
        <v/>
      </c>
      <c r="AE2761" s="50"/>
      <c r="AF2761" s="54" t="str">
        <f>IF(AE2761="","",IFERROR(VLOOKUP(AE2761,ATIVIDADES!$A:$C,3,FALSE),"NAO CADASTRADA"))</f>
        <v/>
      </c>
      <c r="AG2761" s="42"/>
      <c r="AH2761" s="48"/>
      <c r="AI2761" s="54" t="str">
        <f>IF(AH2761="","",IFERROR(VLOOKUP(AH2761,EMPRESAS!$A:$C,3,FALSE),"NAO CADASTRADA"))</f>
        <v/>
      </c>
      <c r="AJ2761" s="50"/>
      <c r="AK2761" s="54" t="str">
        <f>IF(AJ2761="","",IFERROR(VLOOKUP(AJ2761,ATIVIDADES!$A:$C,3,FALSE),"NAO CADASTRADA"))</f>
        <v/>
      </c>
      <c r="AL2761" s="42"/>
    </row>
    <row r="2762" spans="1:38" x14ac:dyDescent="0.25">
      <c r="A2762" s="26" t="str">
        <f t="shared" si="303"/>
        <v>OK</v>
      </c>
      <c r="B2762" s="29">
        <f t="shared" si="304"/>
        <v>2487914866</v>
      </c>
      <c r="C2762" s="30">
        <v>44850</v>
      </c>
      <c r="D2762" s="18">
        <f t="shared" si="307"/>
        <v>44835</v>
      </c>
      <c r="E2762" s="19" t="str">
        <f>IF(ISERROR(VLOOKUP(C2762,FERIADOS!$A:$B,1,FALSE)),IF(WEEKDAY(C2762)=1,"Dom",IF(WEEKDAY(C2762)=2,"Seg",IF(WEEKDAY(C2762)=3,"Ter",IF(WEEKDAY(C2762)=4,"Qua",IF(WEEKDAY(C2762)=5,"Qui",IF(WEEKDAY(C2762)=6,"Sex","Sab")))))),"Feriado")</f>
        <v>Dom</v>
      </c>
      <c r="F2762" s="32"/>
      <c r="G2762" s="33"/>
      <c r="H2762" s="33"/>
      <c r="I2762" s="33"/>
      <c r="J2762" s="21" t="str">
        <f t="shared" si="305"/>
        <v/>
      </c>
      <c r="K2762" s="21">
        <f t="shared" si="301"/>
        <v>0</v>
      </c>
      <c r="L2762" s="21" t="str">
        <f t="shared" si="302"/>
        <v/>
      </c>
      <c r="M2762" s="22" t="str">
        <f t="shared" si="306"/>
        <v/>
      </c>
      <c r="N2762" s="48"/>
      <c r="O2762" s="54" t="str">
        <f>IF(N2762="","",IFERROR(VLOOKUP(N2762,EMPRESAS!$A:$C,3,FALSE),"NAO CADASTRADA"))</f>
        <v/>
      </c>
      <c r="P2762" s="50"/>
      <c r="Q2762" s="54" t="str">
        <f>IF(P2762="","",IFERROR(VLOOKUP(P2762,ATIVIDADES!$A:$C,3,FALSE),"NAO CADASTRADA"))</f>
        <v/>
      </c>
      <c r="R2762" s="42"/>
      <c r="S2762" s="48"/>
      <c r="T2762" s="54" t="str">
        <f>IF(S2762="","",IFERROR(VLOOKUP(S2762,EMPRESAS!$A:$C,3,FALSE),"NAO CADASTRADA"))</f>
        <v/>
      </c>
      <c r="U2762" s="50"/>
      <c r="V2762" s="54" t="str">
        <f>IF(U2762="","",IFERROR(VLOOKUP(U2762,ATIVIDADES!$A:$C,3,FALSE),"NAO CADASTRADA"))</f>
        <v/>
      </c>
      <c r="W2762" s="42"/>
      <c r="X2762" s="48"/>
      <c r="Y2762" s="54" t="str">
        <f>IF(X2762="","",IFERROR(VLOOKUP(X2762,EMPRESAS!$A:$C,3,FALSE),"NAO CADASTRADA"))</f>
        <v/>
      </c>
      <c r="Z2762" s="50"/>
      <c r="AA2762" s="54" t="str">
        <f>IF(Z2762="","",IFERROR(VLOOKUP(Z2762,ATIVIDADES!$A:$C,3,FALSE),"NAO CADASTRADA"))</f>
        <v/>
      </c>
      <c r="AB2762" s="42"/>
      <c r="AC2762" s="48"/>
      <c r="AD2762" s="54" t="str">
        <f>IF(AC2762="","",IFERROR(VLOOKUP(AC2762,EMPRESAS!$A:$C,3,FALSE),"NAO CADASTRADA"))</f>
        <v/>
      </c>
      <c r="AE2762" s="50"/>
      <c r="AF2762" s="54" t="str">
        <f>IF(AE2762="","",IFERROR(VLOOKUP(AE2762,ATIVIDADES!$A:$C,3,FALSE),"NAO CADASTRADA"))</f>
        <v/>
      </c>
      <c r="AG2762" s="42"/>
      <c r="AH2762" s="48"/>
      <c r="AI2762" s="54" t="str">
        <f>IF(AH2762="","",IFERROR(VLOOKUP(AH2762,EMPRESAS!$A:$C,3,FALSE),"NAO CADASTRADA"))</f>
        <v/>
      </c>
      <c r="AJ2762" s="50"/>
      <c r="AK2762" s="54" t="str">
        <f>IF(AJ2762="","",IFERROR(VLOOKUP(AJ2762,ATIVIDADES!$A:$C,3,FALSE),"NAO CADASTRADA"))</f>
        <v/>
      </c>
      <c r="AL2762" s="42"/>
    </row>
    <row r="2763" spans="1:38" x14ac:dyDescent="0.25">
      <c r="A2763" s="26" t="str">
        <f t="shared" si="303"/>
        <v>OK</v>
      </c>
      <c r="B2763" s="29">
        <f t="shared" si="304"/>
        <v>2487914866</v>
      </c>
      <c r="C2763" s="30">
        <v>44851</v>
      </c>
      <c r="D2763" s="18">
        <f t="shared" si="307"/>
        <v>44835</v>
      </c>
      <c r="E2763" s="19" t="str">
        <f>IF(ISERROR(VLOOKUP(C2763,FERIADOS!$A:$B,1,FALSE)),IF(WEEKDAY(C2763)=1,"Dom",IF(WEEKDAY(C2763)=2,"Seg",IF(WEEKDAY(C2763)=3,"Ter",IF(WEEKDAY(C2763)=4,"Qua",IF(WEEKDAY(C2763)=5,"Qui",IF(WEEKDAY(C2763)=6,"Sex","Sab")))))),"Feriado")</f>
        <v>Seg</v>
      </c>
      <c r="F2763" s="32">
        <v>0.32291666666666669</v>
      </c>
      <c r="G2763" s="33">
        <v>0.5</v>
      </c>
      <c r="H2763" s="33">
        <v>0.54166666666666663</v>
      </c>
      <c r="I2763" s="33">
        <v>0.7416666666666667</v>
      </c>
      <c r="J2763" s="21">
        <f t="shared" si="305"/>
        <v>0.37708333333333338</v>
      </c>
      <c r="K2763" s="21">
        <f t="shared" si="301"/>
        <v>0.37708333333333333</v>
      </c>
      <c r="L2763" s="21">
        <f t="shared" si="302"/>
        <v>1.0416666666666685E-2</v>
      </c>
      <c r="M2763" s="22">
        <f t="shared" si="306"/>
        <v>0</v>
      </c>
      <c r="N2763" s="48">
        <v>32</v>
      </c>
      <c r="O2763" s="54" t="str">
        <f>IF(N2763="","",IFERROR(VLOOKUP(N2763,EMPRESAS!$A:$C,3,FALSE),"NAO CADASTRADA"))</f>
        <v>NIPRO</v>
      </c>
      <c r="P2763" s="50">
        <v>52</v>
      </c>
      <c r="Q2763" s="54" t="str">
        <f>IF(P2763="","",IFERROR(VLOOKUP(P2763,ATIVIDADES!$A:$C,3,FALSE),"NAO CADASTRADA"))</f>
        <v xml:space="preserve">REVISÃO DPTO PESSOAL </v>
      </c>
      <c r="R2763" s="42">
        <v>0.35625000000000001</v>
      </c>
      <c r="S2763" s="48">
        <v>2</v>
      </c>
      <c r="T2763" s="54" t="str">
        <f>IF(S2763="","",IFERROR(VLOOKUP(S2763,EMPRESAS!$A:$C,3,FALSE),"NAO CADASTRADA"))</f>
        <v>ATLANTE</v>
      </c>
      <c r="U2763" s="50">
        <v>85</v>
      </c>
      <c r="V2763" s="54" t="str">
        <f>IF(U2763="","",IFERROR(VLOOKUP(U2763,ATIVIDADES!$A:$C,3,FALSE),"NAO CADASTRADA"))</f>
        <v>RESPOSTA CONSULTA</v>
      </c>
      <c r="W2763" s="42">
        <v>2.0833333333333332E-2</v>
      </c>
      <c r="X2763" s="48"/>
      <c r="Y2763" s="54" t="str">
        <f>IF(X2763="","",IFERROR(VLOOKUP(X2763,EMPRESAS!$A:$C,3,FALSE),"NAO CADASTRADA"))</f>
        <v/>
      </c>
      <c r="Z2763" s="50"/>
      <c r="AA2763" s="54" t="str">
        <f>IF(Z2763="","",IFERROR(VLOOKUP(Z2763,ATIVIDADES!$A:$C,3,FALSE),"NAO CADASTRADA"))</f>
        <v/>
      </c>
      <c r="AB2763" s="42"/>
      <c r="AC2763" s="48"/>
      <c r="AD2763" s="54" t="str">
        <f>IF(AC2763="","",IFERROR(VLOOKUP(AC2763,EMPRESAS!$A:$C,3,FALSE),"NAO CADASTRADA"))</f>
        <v/>
      </c>
      <c r="AE2763" s="50"/>
      <c r="AF2763" s="54" t="str">
        <f>IF(AE2763="","",IFERROR(VLOOKUP(AE2763,ATIVIDADES!$A:$C,3,FALSE),"NAO CADASTRADA"))</f>
        <v/>
      </c>
      <c r="AG2763" s="42"/>
      <c r="AH2763" s="48"/>
      <c r="AI2763" s="54" t="str">
        <f>IF(AH2763="","",IFERROR(VLOOKUP(AH2763,EMPRESAS!$A:$C,3,FALSE),"NAO CADASTRADA"))</f>
        <v/>
      </c>
      <c r="AJ2763" s="50"/>
      <c r="AK2763" s="54" t="str">
        <f>IF(AJ2763="","",IFERROR(VLOOKUP(AJ2763,ATIVIDADES!$A:$C,3,FALSE),"NAO CADASTRADA"))</f>
        <v/>
      </c>
      <c r="AL2763" s="42"/>
    </row>
    <row r="2764" spans="1:38" x14ac:dyDescent="0.25">
      <c r="A2764" s="26" t="str">
        <f t="shared" si="303"/>
        <v>OK</v>
      </c>
      <c r="B2764" s="29">
        <f t="shared" si="304"/>
        <v>2487914866</v>
      </c>
      <c r="C2764" s="30">
        <v>44852</v>
      </c>
      <c r="D2764" s="18">
        <f t="shared" si="307"/>
        <v>44835</v>
      </c>
      <c r="E2764" s="19" t="str">
        <f>IF(ISERROR(VLOOKUP(C2764,FERIADOS!$A:$B,1,FALSE)),IF(WEEKDAY(C2764)=1,"Dom",IF(WEEKDAY(C2764)=2,"Seg",IF(WEEKDAY(C2764)=3,"Ter",IF(WEEKDAY(C2764)=4,"Qua",IF(WEEKDAY(C2764)=5,"Qui",IF(WEEKDAY(C2764)=6,"Sex","Sab")))))),"Feriado")</f>
        <v>Ter</v>
      </c>
      <c r="F2764" s="32">
        <v>0.32291666666666669</v>
      </c>
      <c r="G2764" s="33">
        <v>0.5</v>
      </c>
      <c r="H2764" s="33">
        <v>0.54166666666666663</v>
      </c>
      <c r="I2764" s="33">
        <v>0.7416666666666667</v>
      </c>
      <c r="J2764" s="21">
        <f t="shared" si="305"/>
        <v>0.37708333333333338</v>
      </c>
      <c r="K2764" s="21">
        <f t="shared" si="301"/>
        <v>0.37708333333333333</v>
      </c>
      <c r="L2764" s="21">
        <f t="shared" si="302"/>
        <v>1.0416666666666685E-2</v>
      </c>
      <c r="M2764" s="22">
        <f t="shared" si="306"/>
        <v>0</v>
      </c>
      <c r="N2764" s="48">
        <v>32</v>
      </c>
      <c r="O2764" s="54" t="str">
        <f>IF(N2764="","",IFERROR(VLOOKUP(N2764,EMPRESAS!$A:$C,3,FALSE),"NAO CADASTRADA"))</f>
        <v>NIPRO</v>
      </c>
      <c r="P2764" s="50">
        <v>52</v>
      </c>
      <c r="Q2764" s="54" t="str">
        <f>IF(P2764="","",IFERROR(VLOOKUP(P2764,ATIVIDADES!$A:$C,3,FALSE),"NAO CADASTRADA"))</f>
        <v xml:space="preserve">REVISÃO DPTO PESSOAL </v>
      </c>
      <c r="R2764" s="42">
        <v>0.33888888888888885</v>
      </c>
      <c r="S2764" s="48">
        <v>50</v>
      </c>
      <c r="T2764" s="54" t="str">
        <f>IF(S2764="","",IFERROR(VLOOKUP(S2764,EMPRESAS!$A:$C,3,FALSE),"NAO CADASTRADA"))</f>
        <v>SIMIONATO</v>
      </c>
      <c r="U2764" s="50">
        <v>51</v>
      </c>
      <c r="V2764" s="54" t="str">
        <f>IF(U2764="","",IFERROR(VLOOKUP(U2764,ATIVIDADES!$A:$C,3,FALSE),"NAO CADASTRADA"))</f>
        <v>REUNIÃO RH</v>
      </c>
      <c r="W2764" s="42">
        <v>2.4305555555555556E-2</v>
      </c>
      <c r="X2764" s="48">
        <v>2</v>
      </c>
      <c r="Y2764" s="54" t="str">
        <f>IF(X2764="","",IFERROR(VLOOKUP(X2764,EMPRESAS!$A:$C,3,FALSE),"NAO CADASTRADA"))</f>
        <v>ATLANTE</v>
      </c>
      <c r="Z2764" s="50">
        <v>85</v>
      </c>
      <c r="AA2764" s="54" t="str">
        <f>IF(Z2764="","",IFERROR(VLOOKUP(Z2764,ATIVIDADES!$A:$C,3,FALSE),"NAO CADASTRADA"))</f>
        <v>RESPOSTA CONSULTA</v>
      </c>
      <c r="AB2764" s="42">
        <v>1.3888888888888888E-2</v>
      </c>
      <c r="AC2764" s="48"/>
      <c r="AD2764" s="54" t="str">
        <f>IF(AC2764="","",IFERROR(VLOOKUP(AC2764,EMPRESAS!$A:$C,3,FALSE),"NAO CADASTRADA"))</f>
        <v/>
      </c>
      <c r="AE2764" s="50"/>
      <c r="AF2764" s="54" t="str">
        <f>IF(AE2764="","",IFERROR(VLOOKUP(AE2764,ATIVIDADES!$A:$C,3,FALSE),"NAO CADASTRADA"))</f>
        <v/>
      </c>
      <c r="AG2764" s="42"/>
      <c r="AH2764" s="48"/>
      <c r="AI2764" s="54" t="str">
        <f>IF(AH2764="","",IFERROR(VLOOKUP(AH2764,EMPRESAS!$A:$C,3,FALSE),"NAO CADASTRADA"))</f>
        <v/>
      </c>
      <c r="AJ2764" s="50"/>
      <c r="AK2764" s="54" t="str">
        <f>IF(AJ2764="","",IFERROR(VLOOKUP(AJ2764,ATIVIDADES!$A:$C,3,FALSE),"NAO CADASTRADA"))</f>
        <v/>
      </c>
      <c r="AL2764" s="42"/>
    </row>
    <row r="2765" spans="1:38" x14ac:dyDescent="0.25">
      <c r="A2765" s="26" t="str">
        <f t="shared" si="303"/>
        <v>OK</v>
      </c>
      <c r="B2765" s="29">
        <f t="shared" si="304"/>
        <v>2487914866</v>
      </c>
      <c r="C2765" s="30">
        <v>44853</v>
      </c>
      <c r="D2765" s="18">
        <f t="shared" si="307"/>
        <v>44835</v>
      </c>
      <c r="E2765" s="19" t="str">
        <f>IF(ISERROR(VLOOKUP(C2765,FERIADOS!$A:$B,1,FALSE)),IF(WEEKDAY(C2765)=1,"Dom",IF(WEEKDAY(C2765)=2,"Seg",IF(WEEKDAY(C2765)=3,"Ter",IF(WEEKDAY(C2765)=4,"Qua",IF(WEEKDAY(C2765)=5,"Qui",IF(WEEKDAY(C2765)=6,"Sex","Sab")))))),"Feriado")</f>
        <v>Qua</v>
      </c>
      <c r="F2765" s="32">
        <v>0.32291666666666669</v>
      </c>
      <c r="G2765" s="33">
        <v>0.5</v>
      </c>
      <c r="H2765" s="33">
        <v>0.54166666666666663</v>
      </c>
      <c r="I2765" s="33">
        <v>0.7416666666666667</v>
      </c>
      <c r="J2765" s="21">
        <f t="shared" si="305"/>
        <v>0.37708333333333338</v>
      </c>
      <c r="K2765" s="21">
        <f t="shared" si="301"/>
        <v>0.37708333333333338</v>
      </c>
      <c r="L2765" s="21">
        <f t="shared" si="302"/>
        <v>1.0416666666666685E-2</v>
      </c>
      <c r="M2765" s="22">
        <f t="shared" si="306"/>
        <v>0</v>
      </c>
      <c r="N2765" s="48">
        <v>32</v>
      </c>
      <c r="O2765" s="54" t="str">
        <f>IF(N2765="","",IFERROR(VLOOKUP(N2765,EMPRESAS!$A:$C,3,FALSE),"NAO CADASTRADA"))</f>
        <v>NIPRO</v>
      </c>
      <c r="P2765" s="50">
        <v>52</v>
      </c>
      <c r="Q2765" s="54" t="str">
        <f>IF(P2765="","",IFERROR(VLOOKUP(P2765,ATIVIDADES!$A:$C,3,FALSE),"NAO CADASTRADA"))</f>
        <v xml:space="preserve">REVISÃO DPTO PESSOAL </v>
      </c>
      <c r="R2765" s="42">
        <v>0.37708333333333338</v>
      </c>
      <c r="S2765" s="48"/>
      <c r="T2765" s="54" t="str">
        <f>IF(S2765="","",IFERROR(VLOOKUP(S2765,EMPRESAS!$A:$C,3,FALSE),"NAO CADASTRADA"))</f>
        <v/>
      </c>
      <c r="U2765" s="50"/>
      <c r="V2765" s="54" t="str">
        <f>IF(U2765="","",IFERROR(VLOOKUP(U2765,ATIVIDADES!$A:$C,3,FALSE),"NAO CADASTRADA"))</f>
        <v/>
      </c>
      <c r="W2765" s="42"/>
      <c r="X2765" s="48"/>
      <c r="Y2765" s="54" t="str">
        <f>IF(X2765="","",IFERROR(VLOOKUP(X2765,EMPRESAS!$A:$C,3,FALSE),"NAO CADASTRADA"))</f>
        <v/>
      </c>
      <c r="Z2765" s="50"/>
      <c r="AA2765" s="54" t="str">
        <f>IF(Z2765="","",IFERROR(VLOOKUP(Z2765,ATIVIDADES!$A:$C,3,FALSE),"NAO CADASTRADA"))</f>
        <v/>
      </c>
      <c r="AB2765" s="42"/>
      <c r="AC2765" s="48"/>
      <c r="AD2765" s="54" t="str">
        <f>IF(AC2765="","",IFERROR(VLOOKUP(AC2765,EMPRESAS!$A:$C,3,FALSE),"NAO CADASTRADA"))</f>
        <v/>
      </c>
      <c r="AE2765" s="50"/>
      <c r="AF2765" s="54" t="str">
        <f>IF(AE2765="","",IFERROR(VLOOKUP(AE2765,ATIVIDADES!$A:$C,3,FALSE),"NAO CADASTRADA"))</f>
        <v/>
      </c>
      <c r="AG2765" s="42"/>
      <c r="AH2765" s="48"/>
      <c r="AI2765" s="54" t="str">
        <f>IF(AH2765="","",IFERROR(VLOOKUP(AH2765,EMPRESAS!$A:$C,3,FALSE),"NAO CADASTRADA"))</f>
        <v/>
      </c>
      <c r="AJ2765" s="50"/>
      <c r="AK2765" s="54" t="str">
        <f>IF(AJ2765="","",IFERROR(VLOOKUP(AJ2765,ATIVIDADES!$A:$C,3,FALSE),"NAO CADASTRADA"))</f>
        <v/>
      </c>
      <c r="AL2765" s="42"/>
    </row>
    <row r="2766" spans="1:38" x14ac:dyDescent="0.25">
      <c r="A2766" s="26" t="str">
        <f t="shared" si="303"/>
        <v>OK</v>
      </c>
      <c r="B2766" s="29">
        <f t="shared" si="304"/>
        <v>2487914866</v>
      </c>
      <c r="C2766" s="30">
        <v>44854</v>
      </c>
      <c r="D2766" s="18">
        <f t="shared" si="307"/>
        <v>44835</v>
      </c>
      <c r="E2766" s="19" t="str">
        <f>IF(ISERROR(VLOOKUP(C2766,FERIADOS!$A:$B,1,FALSE)),IF(WEEKDAY(C2766)=1,"Dom",IF(WEEKDAY(C2766)=2,"Seg",IF(WEEKDAY(C2766)=3,"Ter",IF(WEEKDAY(C2766)=4,"Qua",IF(WEEKDAY(C2766)=5,"Qui",IF(WEEKDAY(C2766)=6,"Sex","Sab")))))),"Feriado")</f>
        <v>Qui</v>
      </c>
      <c r="F2766" s="32">
        <v>0.32291666666666669</v>
      </c>
      <c r="G2766" s="33">
        <v>0.5</v>
      </c>
      <c r="H2766" s="33">
        <v>0.54166666666666663</v>
      </c>
      <c r="I2766" s="33">
        <v>0.7416666666666667</v>
      </c>
      <c r="J2766" s="21">
        <f t="shared" si="305"/>
        <v>0.37708333333333338</v>
      </c>
      <c r="K2766" s="21">
        <f t="shared" si="301"/>
        <v>0.37708333333333333</v>
      </c>
      <c r="L2766" s="21">
        <f t="shared" si="302"/>
        <v>1.0416666666666685E-2</v>
      </c>
      <c r="M2766" s="22">
        <f t="shared" si="306"/>
        <v>0</v>
      </c>
      <c r="N2766" s="48">
        <v>6</v>
      </c>
      <c r="O2766" s="54" t="str">
        <f>IF(N2766="","",IFERROR(VLOOKUP(N2766,EMPRESAS!$A:$C,3,FALSE),"NAO CADASTRADA"))</f>
        <v>ANHANGUERA</v>
      </c>
      <c r="P2766" s="50">
        <v>52</v>
      </c>
      <c r="Q2766" s="54" t="str">
        <f>IF(P2766="","",IFERROR(VLOOKUP(P2766,ATIVIDADES!$A:$C,3,FALSE),"NAO CADASTRADA"))</f>
        <v xml:space="preserve">REVISÃO DPTO PESSOAL </v>
      </c>
      <c r="R2766" s="42">
        <v>0.29166666666666669</v>
      </c>
      <c r="S2766" s="48">
        <v>32</v>
      </c>
      <c r="T2766" s="54" t="str">
        <f>IF(S2766="","",IFERROR(VLOOKUP(S2766,EMPRESAS!$A:$C,3,FALSE),"NAO CADASTRADA"))</f>
        <v>NIPRO</v>
      </c>
      <c r="U2766" s="50">
        <v>52</v>
      </c>
      <c r="V2766" s="54" t="str">
        <f>IF(U2766="","",IFERROR(VLOOKUP(U2766,ATIVIDADES!$A:$C,3,FALSE),"NAO CADASTRADA"))</f>
        <v xml:space="preserve">REVISÃO DPTO PESSOAL </v>
      </c>
      <c r="W2766" s="42">
        <v>8.5416666666666655E-2</v>
      </c>
      <c r="X2766" s="48"/>
      <c r="Y2766" s="54" t="str">
        <f>IF(X2766="","",IFERROR(VLOOKUP(X2766,EMPRESAS!$A:$C,3,FALSE),"NAO CADASTRADA"))</f>
        <v/>
      </c>
      <c r="Z2766" s="50"/>
      <c r="AA2766" s="54" t="str">
        <f>IF(Z2766="","",IFERROR(VLOOKUP(Z2766,ATIVIDADES!$A:$C,3,FALSE),"NAO CADASTRADA"))</f>
        <v/>
      </c>
      <c r="AB2766" s="42"/>
      <c r="AC2766" s="48"/>
      <c r="AD2766" s="54" t="str">
        <f>IF(AC2766="","",IFERROR(VLOOKUP(AC2766,EMPRESAS!$A:$C,3,FALSE),"NAO CADASTRADA"))</f>
        <v/>
      </c>
      <c r="AE2766" s="50"/>
      <c r="AF2766" s="54" t="str">
        <f>IF(AE2766="","",IFERROR(VLOOKUP(AE2766,ATIVIDADES!$A:$C,3,FALSE),"NAO CADASTRADA"))</f>
        <v/>
      </c>
      <c r="AG2766" s="42"/>
      <c r="AH2766" s="48"/>
      <c r="AI2766" s="54" t="str">
        <f>IF(AH2766="","",IFERROR(VLOOKUP(AH2766,EMPRESAS!$A:$C,3,FALSE),"NAO CADASTRADA"))</f>
        <v/>
      </c>
      <c r="AJ2766" s="50"/>
      <c r="AK2766" s="54" t="str">
        <f>IF(AJ2766="","",IFERROR(VLOOKUP(AJ2766,ATIVIDADES!$A:$C,3,FALSE),"NAO CADASTRADA"))</f>
        <v/>
      </c>
      <c r="AL2766" s="42"/>
    </row>
    <row r="2767" spans="1:38" x14ac:dyDescent="0.25">
      <c r="A2767" s="26" t="str">
        <f t="shared" si="303"/>
        <v>OK</v>
      </c>
      <c r="B2767" s="29">
        <f t="shared" si="304"/>
        <v>2487914866</v>
      </c>
      <c r="C2767" s="30">
        <v>44855</v>
      </c>
      <c r="D2767" s="18">
        <f t="shared" si="307"/>
        <v>44835</v>
      </c>
      <c r="E2767" s="19" t="str">
        <f>IF(ISERROR(VLOOKUP(C2767,FERIADOS!$A:$B,1,FALSE)),IF(WEEKDAY(C2767)=1,"Dom",IF(WEEKDAY(C2767)=2,"Seg",IF(WEEKDAY(C2767)=3,"Ter",IF(WEEKDAY(C2767)=4,"Qua",IF(WEEKDAY(C2767)=5,"Qui",IF(WEEKDAY(C2767)=6,"Sex","Sab")))))),"Feriado")</f>
        <v>Sex</v>
      </c>
      <c r="F2767" s="32">
        <v>0.27430555555555552</v>
      </c>
      <c r="G2767" s="33">
        <v>0.51388888888888895</v>
      </c>
      <c r="H2767" s="33">
        <v>0.55555555555555558</v>
      </c>
      <c r="I2767" s="33">
        <v>0.78472222222222221</v>
      </c>
      <c r="J2767" s="21">
        <f t="shared" si="305"/>
        <v>0.46875000000000006</v>
      </c>
      <c r="K2767" s="21">
        <f t="shared" si="301"/>
        <v>0.46875</v>
      </c>
      <c r="L2767" s="21">
        <f t="shared" si="302"/>
        <v>0.10208333333333336</v>
      </c>
      <c r="M2767" s="22">
        <f t="shared" si="306"/>
        <v>0</v>
      </c>
      <c r="N2767" s="48">
        <v>4</v>
      </c>
      <c r="O2767" s="54" t="str">
        <f>IF(N2767="","",IFERROR(VLOOKUP(N2767,EMPRESAS!$A:$C,3,FALSE),"NAO CADASTRADA"))</f>
        <v>CPSA</v>
      </c>
      <c r="P2767" s="50">
        <v>42</v>
      </c>
      <c r="Q2767" s="54" t="str">
        <f>IF(P2767="","",IFERROR(VLOOKUP(P2767,ATIVIDADES!$A:$C,3,FALSE),"NAO CADASTRADA"))</f>
        <v xml:space="preserve">INVENTÁRIO </v>
      </c>
      <c r="R2767" s="42">
        <v>0.46875</v>
      </c>
      <c r="S2767" s="48"/>
      <c r="T2767" s="54" t="str">
        <f>IF(S2767="","",IFERROR(VLOOKUP(S2767,EMPRESAS!$A:$C,3,FALSE),"NAO CADASTRADA"))</f>
        <v/>
      </c>
      <c r="U2767" s="50"/>
      <c r="V2767" s="54" t="str">
        <f>IF(U2767="","",IFERROR(VLOOKUP(U2767,ATIVIDADES!$A:$C,3,FALSE),"NAO CADASTRADA"))</f>
        <v/>
      </c>
      <c r="W2767" s="42"/>
      <c r="X2767" s="48"/>
      <c r="Y2767" s="54" t="str">
        <f>IF(X2767="","",IFERROR(VLOOKUP(X2767,EMPRESAS!$A:$C,3,FALSE),"NAO CADASTRADA"))</f>
        <v/>
      </c>
      <c r="Z2767" s="50"/>
      <c r="AA2767" s="54" t="str">
        <f>IF(Z2767="","",IFERROR(VLOOKUP(Z2767,ATIVIDADES!$A:$C,3,FALSE),"NAO CADASTRADA"))</f>
        <v/>
      </c>
      <c r="AB2767" s="42"/>
      <c r="AC2767" s="48"/>
      <c r="AD2767" s="54" t="str">
        <f>IF(AC2767="","",IFERROR(VLOOKUP(AC2767,EMPRESAS!$A:$C,3,FALSE),"NAO CADASTRADA"))</f>
        <v/>
      </c>
      <c r="AE2767" s="50"/>
      <c r="AF2767" s="54" t="str">
        <f>IF(AE2767="","",IFERROR(VLOOKUP(AE2767,ATIVIDADES!$A:$C,3,FALSE),"NAO CADASTRADA"))</f>
        <v/>
      </c>
      <c r="AG2767" s="42"/>
      <c r="AH2767" s="48"/>
      <c r="AI2767" s="54" t="str">
        <f>IF(AH2767="","",IFERROR(VLOOKUP(AH2767,EMPRESAS!$A:$C,3,FALSE),"NAO CADASTRADA"))</f>
        <v/>
      </c>
      <c r="AJ2767" s="50"/>
      <c r="AK2767" s="54" t="str">
        <f>IF(AJ2767="","",IFERROR(VLOOKUP(AJ2767,ATIVIDADES!$A:$C,3,FALSE),"NAO CADASTRADA"))</f>
        <v/>
      </c>
      <c r="AL2767" s="42"/>
    </row>
    <row r="2768" spans="1:38" x14ac:dyDescent="0.25">
      <c r="A2768" s="26" t="str">
        <f t="shared" si="303"/>
        <v>OK</v>
      </c>
      <c r="B2768" s="29">
        <f t="shared" si="304"/>
        <v>2487914866</v>
      </c>
      <c r="C2768" s="30">
        <v>44856</v>
      </c>
      <c r="D2768" s="18">
        <f t="shared" si="307"/>
        <v>44835</v>
      </c>
      <c r="E2768" s="19" t="str">
        <f>IF(ISERROR(VLOOKUP(C2768,FERIADOS!$A:$B,1,FALSE)),IF(WEEKDAY(C2768)=1,"Dom",IF(WEEKDAY(C2768)=2,"Seg",IF(WEEKDAY(C2768)=3,"Ter",IF(WEEKDAY(C2768)=4,"Qua",IF(WEEKDAY(C2768)=5,"Qui",IF(WEEKDAY(C2768)=6,"Sex","Sab")))))),"Feriado")</f>
        <v>Sab</v>
      </c>
      <c r="F2768" s="32"/>
      <c r="G2768" s="33"/>
      <c r="H2768" s="33"/>
      <c r="I2768" s="33"/>
      <c r="J2768" s="21" t="str">
        <f t="shared" si="305"/>
        <v/>
      </c>
      <c r="K2768" s="21">
        <f t="shared" si="301"/>
        <v>0</v>
      </c>
      <c r="L2768" s="21" t="str">
        <f t="shared" si="302"/>
        <v/>
      </c>
      <c r="M2768" s="22" t="str">
        <f t="shared" si="306"/>
        <v/>
      </c>
      <c r="N2768" s="48"/>
      <c r="O2768" s="54" t="str">
        <f>IF(N2768="","",IFERROR(VLOOKUP(N2768,EMPRESAS!$A:$C,3,FALSE),"NAO CADASTRADA"))</f>
        <v/>
      </c>
      <c r="P2768" s="50"/>
      <c r="Q2768" s="54" t="str">
        <f>IF(P2768="","",IFERROR(VLOOKUP(P2768,ATIVIDADES!$A:$C,3,FALSE),"NAO CADASTRADA"))</f>
        <v/>
      </c>
      <c r="R2768" s="42"/>
      <c r="S2768" s="48"/>
      <c r="T2768" s="54" t="str">
        <f>IF(S2768="","",IFERROR(VLOOKUP(S2768,EMPRESAS!$A:$C,3,FALSE),"NAO CADASTRADA"))</f>
        <v/>
      </c>
      <c r="U2768" s="50"/>
      <c r="V2768" s="54" t="str">
        <f>IF(U2768="","",IFERROR(VLOOKUP(U2768,ATIVIDADES!$A:$C,3,FALSE),"NAO CADASTRADA"))</f>
        <v/>
      </c>
      <c r="W2768" s="42"/>
      <c r="X2768" s="48"/>
      <c r="Y2768" s="54" t="str">
        <f>IF(X2768="","",IFERROR(VLOOKUP(X2768,EMPRESAS!$A:$C,3,FALSE),"NAO CADASTRADA"))</f>
        <v/>
      </c>
      <c r="Z2768" s="50"/>
      <c r="AA2768" s="54" t="str">
        <f>IF(Z2768="","",IFERROR(VLOOKUP(Z2768,ATIVIDADES!$A:$C,3,FALSE),"NAO CADASTRADA"))</f>
        <v/>
      </c>
      <c r="AB2768" s="42"/>
      <c r="AC2768" s="48"/>
      <c r="AD2768" s="54" t="str">
        <f>IF(AC2768="","",IFERROR(VLOOKUP(AC2768,EMPRESAS!$A:$C,3,FALSE),"NAO CADASTRADA"))</f>
        <v/>
      </c>
      <c r="AE2768" s="50"/>
      <c r="AF2768" s="54" t="str">
        <f>IF(AE2768="","",IFERROR(VLOOKUP(AE2768,ATIVIDADES!$A:$C,3,FALSE),"NAO CADASTRADA"))</f>
        <v/>
      </c>
      <c r="AG2768" s="42"/>
      <c r="AH2768" s="48"/>
      <c r="AI2768" s="54" t="str">
        <f>IF(AH2768="","",IFERROR(VLOOKUP(AH2768,EMPRESAS!$A:$C,3,FALSE),"NAO CADASTRADA"))</f>
        <v/>
      </c>
      <c r="AJ2768" s="50"/>
      <c r="AK2768" s="54" t="str">
        <f>IF(AJ2768="","",IFERROR(VLOOKUP(AJ2768,ATIVIDADES!$A:$C,3,FALSE),"NAO CADASTRADA"))</f>
        <v/>
      </c>
      <c r="AL2768" s="42"/>
    </row>
    <row r="2769" spans="1:38" x14ac:dyDescent="0.25">
      <c r="A2769" s="26" t="str">
        <f t="shared" si="303"/>
        <v>OK</v>
      </c>
      <c r="B2769" s="29">
        <f t="shared" si="304"/>
        <v>2487914866</v>
      </c>
      <c r="C2769" s="30">
        <v>44857</v>
      </c>
      <c r="D2769" s="18">
        <f t="shared" si="307"/>
        <v>44835</v>
      </c>
      <c r="E2769" s="19" t="str">
        <f>IF(ISERROR(VLOOKUP(C2769,FERIADOS!$A:$B,1,FALSE)),IF(WEEKDAY(C2769)=1,"Dom",IF(WEEKDAY(C2769)=2,"Seg",IF(WEEKDAY(C2769)=3,"Ter",IF(WEEKDAY(C2769)=4,"Qua",IF(WEEKDAY(C2769)=5,"Qui",IF(WEEKDAY(C2769)=6,"Sex","Sab")))))),"Feriado")</f>
        <v>Dom</v>
      </c>
      <c r="F2769" s="32"/>
      <c r="G2769" s="33"/>
      <c r="H2769" s="33"/>
      <c r="I2769" s="33"/>
      <c r="J2769" s="21" t="str">
        <f t="shared" si="305"/>
        <v/>
      </c>
      <c r="K2769" s="21">
        <f t="shared" si="301"/>
        <v>0</v>
      </c>
      <c r="L2769" s="21" t="str">
        <f t="shared" si="302"/>
        <v/>
      </c>
      <c r="M2769" s="22" t="str">
        <f t="shared" si="306"/>
        <v/>
      </c>
      <c r="N2769" s="48"/>
      <c r="O2769" s="54" t="str">
        <f>IF(N2769="","",IFERROR(VLOOKUP(N2769,EMPRESAS!$A:$C,3,FALSE),"NAO CADASTRADA"))</f>
        <v/>
      </c>
      <c r="P2769" s="50"/>
      <c r="Q2769" s="54" t="str">
        <f>IF(P2769="","",IFERROR(VLOOKUP(P2769,ATIVIDADES!$A:$C,3,FALSE),"NAO CADASTRADA"))</f>
        <v/>
      </c>
      <c r="R2769" s="42"/>
      <c r="S2769" s="48"/>
      <c r="T2769" s="54" t="str">
        <f>IF(S2769="","",IFERROR(VLOOKUP(S2769,EMPRESAS!$A:$C,3,FALSE),"NAO CADASTRADA"))</f>
        <v/>
      </c>
      <c r="U2769" s="50"/>
      <c r="V2769" s="54" t="str">
        <f>IF(U2769="","",IFERROR(VLOOKUP(U2769,ATIVIDADES!$A:$C,3,FALSE),"NAO CADASTRADA"))</f>
        <v/>
      </c>
      <c r="W2769" s="42"/>
      <c r="X2769" s="48"/>
      <c r="Y2769" s="54" t="str">
        <f>IF(X2769="","",IFERROR(VLOOKUP(X2769,EMPRESAS!$A:$C,3,FALSE),"NAO CADASTRADA"))</f>
        <v/>
      </c>
      <c r="Z2769" s="50"/>
      <c r="AA2769" s="54" t="str">
        <f>IF(Z2769="","",IFERROR(VLOOKUP(Z2769,ATIVIDADES!$A:$C,3,FALSE),"NAO CADASTRADA"))</f>
        <v/>
      </c>
      <c r="AB2769" s="42"/>
      <c r="AC2769" s="48"/>
      <c r="AD2769" s="54" t="str">
        <f>IF(AC2769="","",IFERROR(VLOOKUP(AC2769,EMPRESAS!$A:$C,3,FALSE),"NAO CADASTRADA"))</f>
        <v/>
      </c>
      <c r="AE2769" s="50"/>
      <c r="AF2769" s="54" t="str">
        <f>IF(AE2769="","",IFERROR(VLOOKUP(AE2769,ATIVIDADES!$A:$C,3,FALSE),"NAO CADASTRADA"))</f>
        <v/>
      </c>
      <c r="AG2769" s="42"/>
      <c r="AH2769" s="48"/>
      <c r="AI2769" s="54" t="str">
        <f>IF(AH2769="","",IFERROR(VLOOKUP(AH2769,EMPRESAS!$A:$C,3,FALSE),"NAO CADASTRADA"))</f>
        <v/>
      </c>
      <c r="AJ2769" s="50"/>
      <c r="AK2769" s="54" t="str">
        <f>IF(AJ2769="","",IFERROR(VLOOKUP(AJ2769,ATIVIDADES!$A:$C,3,FALSE),"NAO CADASTRADA"))</f>
        <v/>
      </c>
      <c r="AL2769" s="42"/>
    </row>
    <row r="2770" spans="1:38" x14ac:dyDescent="0.25">
      <c r="A2770" s="26" t="str">
        <f t="shared" si="303"/>
        <v>OK</v>
      </c>
      <c r="B2770" s="29">
        <f t="shared" si="304"/>
        <v>2487914866</v>
      </c>
      <c r="C2770" s="30">
        <v>44858</v>
      </c>
      <c r="D2770" s="18">
        <f t="shared" si="307"/>
        <v>44835</v>
      </c>
      <c r="E2770" s="19" t="str">
        <f>IF(ISERROR(VLOOKUP(C2770,FERIADOS!$A:$B,1,FALSE)),IF(WEEKDAY(C2770)=1,"Dom",IF(WEEKDAY(C2770)=2,"Seg",IF(WEEKDAY(C2770)=3,"Ter",IF(WEEKDAY(C2770)=4,"Qua",IF(WEEKDAY(C2770)=5,"Qui",IF(WEEKDAY(C2770)=6,"Sex","Sab")))))),"Feriado")</f>
        <v>Seg</v>
      </c>
      <c r="F2770" s="32">
        <v>0.32291666666666669</v>
      </c>
      <c r="G2770" s="33">
        <v>0.5</v>
      </c>
      <c r="H2770" s="33">
        <v>0.54166666666666663</v>
      </c>
      <c r="I2770" s="33">
        <v>0.7416666666666667</v>
      </c>
      <c r="J2770" s="21">
        <f t="shared" si="305"/>
        <v>0.37708333333333338</v>
      </c>
      <c r="K2770" s="21">
        <f t="shared" si="301"/>
        <v>0.37708333333333333</v>
      </c>
      <c r="L2770" s="21">
        <f t="shared" si="302"/>
        <v>1.0416666666666685E-2</v>
      </c>
      <c r="M2770" s="22">
        <f t="shared" si="306"/>
        <v>0</v>
      </c>
      <c r="N2770" s="48">
        <v>50</v>
      </c>
      <c r="O2770" s="54" t="str">
        <f>IF(N2770="","",IFERROR(VLOOKUP(N2770,EMPRESAS!$A:$C,3,FALSE),"NAO CADASTRADA"))</f>
        <v>SIMIONATO</v>
      </c>
      <c r="P2770" s="50">
        <v>51</v>
      </c>
      <c r="Q2770" s="54" t="str">
        <f>IF(P2770="","",IFERROR(VLOOKUP(P2770,ATIVIDADES!$A:$C,3,FALSE),"NAO CADASTRADA"))</f>
        <v>REUNIÃO RH</v>
      </c>
      <c r="R2770" s="42">
        <v>0.125</v>
      </c>
      <c r="S2770" s="48">
        <v>6</v>
      </c>
      <c r="T2770" s="54" t="str">
        <f>IF(S2770="","",IFERROR(VLOOKUP(S2770,EMPRESAS!$A:$C,3,FALSE),"NAO CADASTRADA"))</f>
        <v>ANHANGUERA</v>
      </c>
      <c r="U2770" s="50">
        <v>52</v>
      </c>
      <c r="V2770" s="54" t="str">
        <f>IF(U2770="","",IFERROR(VLOOKUP(U2770,ATIVIDADES!$A:$C,3,FALSE),"NAO CADASTRADA"))</f>
        <v xml:space="preserve">REVISÃO DPTO PESSOAL </v>
      </c>
      <c r="W2770" s="42">
        <v>0.25208333333333333</v>
      </c>
      <c r="X2770" s="48"/>
      <c r="Y2770" s="54" t="str">
        <f>IF(X2770="","",IFERROR(VLOOKUP(X2770,EMPRESAS!$A:$C,3,FALSE),"NAO CADASTRADA"))</f>
        <v/>
      </c>
      <c r="Z2770" s="50"/>
      <c r="AA2770" s="54" t="str">
        <f>IF(Z2770="","",IFERROR(VLOOKUP(Z2770,ATIVIDADES!$A:$C,3,FALSE),"NAO CADASTRADA"))</f>
        <v/>
      </c>
      <c r="AB2770" s="42"/>
      <c r="AC2770" s="48"/>
      <c r="AD2770" s="54" t="str">
        <f>IF(AC2770="","",IFERROR(VLOOKUP(AC2770,EMPRESAS!$A:$C,3,FALSE),"NAO CADASTRADA"))</f>
        <v/>
      </c>
      <c r="AE2770" s="50"/>
      <c r="AF2770" s="54" t="str">
        <f>IF(AE2770="","",IFERROR(VLOOKUP(AE2770,ATIVIDADES!$A:$C,3,FALSE),"NAO CADASTRADA"))</f>
        <v/>
      </c>
      <c r="AG2770" s="42"/>
      <c r="AH2770" s="48"/>
      <c r="AI2770" s="54" t="str">
        <f>IF(AH2770="","",IFERROR(VLOOKUP(AH2770,EMPRESAS!$A:$C,3,FALSE),"NAO CADASTRADA"))</f>
        <v/>
      </c>
      <c r="AJ2770" s="50"/>
      <c r="AK2770" s="54" t="str">
        <f>IF(AJ2770="","",IFERROR(VLOOKUP(AJ2770,ATIVIDADES!$A:$C,3,FALSE),"NAO CADASTRADA"))</f>
        <v/>
      </c>
      <c r="AL2770" s="42"/>
    </row>
    <row r="2771" spans="1:38" x14ac:dyDescent="0.25">
      <c r="A2771" s="26" t="str">
        <f t="shared" si="303"/>
        <v>OK</v>
      </c>
      <c r="B2771" s="29">
        <f t="shared" si="304"/>
        <v>2487914866</v>
      </c>
      <c r="C2771" s="30">
        <v>44859</v>
      </c>
      <c r="D2771" s="18">
        <f t="shared" si="307"/>
        <v>44835</v>
      </c>
      <c r="E2771" s="19" t="str">
        <f>IF(ISERROR(VLOOKUP(C2771,FERIADOS!$A:$B,1,FALSE)),IF(WEEKDAY(C2771)=1,"Dom",IF(WEEKDAY(C2771)=2,"Seg",IF(WEEKDAY(C2771)=3,"Ter",IF(WEEKDAY(C2771)=4,"Qua",IF(WEEKDAY(C2771)=5,"Qui",IF(WEEKDAY(C2771)=6,"Sex","Sab")))))),"Feriado")</f>
        <v>Ter</v>
      </c>
      <c r="F2771" s="32">
        <v>0.32291666666666669</v>
      </c>
      <c r="G2771" s="33">
        <v>0.5</v>
      </c>
      <c r="H2771" s="33">
        <v>0.54166666666666663</v>
      </c>
      <c r="I2771" s="33">
        <v>0.7416666666666667</v>
      </c>
      <c r="J2771" s="21">
        <f t="shared" si="305"/>
        <v>0.37708333333333338</v>
      </c>
      <c r="K2771" s="21">
        <f t="shared" si="301"/>
        <v>0.37708333333333333</v>
      </c>
      <c r="L2771" s="21">
        <f t="shared" si="302"/>
        <v>1.0416666666666685E-2</v>
      </c>
      <c r="M2771" s="22">
        <f t="shared" si="306"/>
        <v>0</v>
      </c>
      <c r="N2771" s="48">
        <v>6</v>
      </c>
      <c r="O2771" s="54" t="str">
        <f>IF(N2771="","",IFERROR(VLOOKUP(N2771,EMPRESAS!$A:$C,3,FALSE),"NAO CADASTRADA"))</f>
        <v>ANHANGUERA</v>
      </c>
      <c r="P2771" s="50">
        <v>52</v>
      </c>
      <c r="Q2771" s="54" t="str">
        <f>IF(P2771="","",IFERROR(VLOOKUP(P2771,ATIVIDADES!$A:$C,3,FALSE),"NAO CADASTRADA"))</f>
        <v xml:space="preserve">REVISÃO DPTO PESSOAL </v>
      </c>
      <c r="R2771" s="42">
        <v>0.25</v>
      </c>
      <c r="S2771" s="48">
        <v>33</v>
      </c>
      <c r="T2771" s="54" t="str">
        <f>IF(S2771="","",IFERROR(VLOOKUP(S2771,EMPRESAS!$A:$C,3,FALSE),"NAO CADASTRADA"))</f>
        <v>SALBEGO</v>
      </c>
      <c r="U2771" s="50">
        <v>52</v>
      </c>
      <c r="V2771" s="54" t="str">
        <f>IF(U2771="","",IFERROR(VLOOKUP(U2771,ATIVIDADES!$A:$C,3,FALSE),"NAO CADASTRADA"))</f>
        <v xml:space="preserve">REVISÃO DPTO PESSOAL </v>
      </c>
      <c r="W2771" s="42">
        <v>0.12708333333333333</v>
      </c>
      <c r="X2771" s="48"/>
      <c r="Y2771" s="54" t="str">
        <f>IF(X2771="","",IFERROR(VLOOKUP(X2771,EMPRESAS!$A:$C,3,FALSE),"NAO CADASTRADA"))</f>
        <v/>
      </c>
      <c r="Z2771" s="50"/>
      <c r="AA2771" s="54" t="str">
        <f>IF(Z2771="","",IFERROR(VLOOKUP(Z2771,ATIVIDADES!$A:$C,3,FALSE),"NAO CADASTRADA"))</f>
        <v/>
      </c>
      <c r="AB2771" s="42"/>
      <c r="AC2771" s="48"/>
      <c r="AD2771" s="54" t="str">
        <f>IF(AC2771="","",IFERROR(VLOOKUP(AC2771,EMPRESAS!$A:$C,3,FALSE),"NAO CADASTRADA"))</f>
        <v/>
      </c>
      <c r="AE2771" s="50"/>
      <c r="AF2771" s="54" t="str">
        <f>IF(AE2771="","",IFERROR(VLOOKUP(AE2771,ATIVIDADES!$A:$C,3,FALSE),"NAO CADASTRADA"))</f>
        <v/>
      </c>
      <c r="AG2771" s="42"/>
      <c r="AH2771" s="48"/>
      <c r="AI2771" s="54" t="str">
        <f>IF(AH2771="","",IFERROR(VLOOKUP(AH2771,EMPRESAS!$A:$C,3,FALSE),"NAO CADASTRADA"))</f>
        <v/>
      </c>
      <c r="AJ2771" s="50"/>
      <c r="AK2771" s="54" t="str">
        <f>IF(AJ2771="","",IFERROR(VLOOKUP(AJ2771,ATIVIDADES!$A:$C,3,FALSE),"NAO CADASTRADA"))</f>
        <v/>
      </c>
      <c r="AL2771" s="42"/>
    </row>
    <row r="2772" spans="1:38" x14ac:dyDescent="0.25">
      <c r="A2772" s="26" t="str">
        <f t="shared" si="303"/>
        <v>OK</v>
      </c>
      <c r="B2772" s="29">
        <f t="shared" si="304"/>
        <v>2487914866</v>
      </c>
      <c r="C2772" s="30">
        <v>44860</v>
      </c>
      <c r="D2772" s="18">
        <f t="shared" si="307"/>
        <v>44835</v>
      </c>
      <c r="E2772" s="19" t="str">
        <f>IF(ISERROR(VLOOKUP(C2772,FERIADOS!$A:$B,1,FALSE)),IF(WEEKDAY(C2772)=1,"Dom",IF(WEEKDAY(C2772)=2,"Seg",IF(WEEKDAY(C2772)=3,"Ter",IF(WEEKDAY(C2772)=4,"Qua",IF(WEEKDAY(C2772)=5,"Qui",IF(WEEKDAY(C2772)=6,"Sex","Sab")))))),"Feriado")</f>
        <v>Qua</v>
      </c>
      <c r="F2772" s="32">
        <v>0.32291666666666669</v>
      </c>
      <c r="G2772" s="33">
        <v>0.5</v>
      </c>
      <c r="H2772" s="33">
        <v>0.54166666666666663</v>
      </c>
      <c r="I2772" s="33">
        <v>0.7416666666666667</v>
      </c>
      <c r="J2772" s="21">
        <f t="shared" si="305"/>
        <v>0.37708333333333338</v>
      </c>
      <c r="K2772" s="21">
        <f t="shared" si="301"/>
        <v>0.37708333333333338</v>
      </c>
      <c r="L2772" s="21">
        <f t="shared" si="302"/>
        <v>1.0416666666666685E-2</v>
      </c>
      <c r="M2772" s="22">
        <f t="shared" si="306"/>
        <v>0</v>
      </c>
      <c r="N2772" s="48">
        <v>50</v>
      </c>
      <c r="O2772" s="54" t="str">
        <f>IF(N2772="","",IFERROR(VLOOKUP(N2772,EMPRESAS!$A:$C,3,FALSE),"NAO CADASTRADA"))</f>
        <v>SIMIONATO</v>
      </c>
      <c r="P2772" s="50">
        <v>51</v>
      </c>
      <c r="Q2772" s="54" t="str">
        <f>IF(P2772="","",IFERROR(VLOOKUP(P2772,ATIVIDADES!$A:$C,3,FALSE),"NAO CADASTRADA"))</f>
        <v>REUNIÃO RH</v>
      </c>
      <c r="R2772" s="42">
        <v>2.7777777777777776E-2</v>
      </c>
      <c r="S2772" s="48">
        <v>6</v>
      </c>
      <c r="T2772" s="54" t="str">
        <f>IF(S2772="","",IFERROR(VLOOKUP(S2772,EMPRESAS!$A:$C,3,FALSE),"NAO CADASTRADA"))</f>
        <v>ANHANGUERA</v>
      </c>
      <c r="U2772" s="50">
        <v>52</v>
      </c>
      <c r="V2772" s="54" t="str">
        <f>IF(U2772="","",IFERROR(VLOOKUP(U2772,ATIVIDADES!$A:$C,3,FALSE),"NAO CADASTRADA"))</f>
        <v xml:space="preserve">REVISÃO DPTO PESSOAL </v>
      </c>
      <c r="W2772" s="42">
        <v>0.25555555555555559</v>
      </c>
      <c r="X2772" s="48">
        <v>33</v>
      </c>
      <c r="Y2772" s="54" t="str">
        <f>IF(X2772="","",IFERROR(VLOOKUP(X2772,EMPRESAS!$A:$C,3,FALSE),"NAO CADASTRADA"))</f>
        <v>SALBEGO</v>
      </c>
      <c r="Z2772" s="50">
        <v>52</v>
      </c>
      <c r="AA2772" s="54" t="str">
        <f>IF(Z2772="","",IFERROR(VLOOKUP(Z2772,ATIVIDADES!$A:$C,3,FALSE),"NAO CADASTRADA"))</f>
        <v xml:space="preserve">REVISÃO DPTO PESSOAL </v>
      </c>
      <c r="AB2772" s="42">
        <v>9.375E-2</v>
      </c>
      <c r="AC2772" s="48"/>
      <c r="AD2772" s="54" t="str">
        <f>IF(AC2772="","",IFERROR(VLOOKUP(AC2772,EMPRESAS!$A:$C,3,FALSE),"NAO CADASTRADA"))</f>
        <v/>
      </c>
      <c r="AE2772" s="50"/>
      <c r="AF2772" s="54" t="str">
        <f>IF(AE2772="","",IFERROR(VLOOKUP(AE2772,ATIVIDADES!$A:$C,3,FALSE),"NAO CADASTRADA"))</f>
        <v/>
      </c>
      <c r="AG2772" s="42"/>
      <c r="AH2772" s="48"/>
      <c r="AI2772" s="54" t="str">
        <f>IF(AH2772="","",IFERROR(VLOOKUP(AH2772,EMPRESAS!$A:$C,3,FALSE),"NAO CADASTRADA"))</f>
        <v/>
      </c>
      <c r="AJ2772" s="50"/>
      <c r="AK2772" s="54" t="str">
        <f>IF(AJ2772="","",IFERROR(VLOOKUP(AJ2772,ATIVIDADES!$A:$C,3,FALSE),"NAO CADASTRADA"))</f>
        <v/>
      </c>
      <c r="AL2772" s="42"/>
    </row>
    <row r="2773" spans="1:38" x14ac:dyDescent="0.25">
      <c r="A2773" s="26" t="str">
        <f t="shared" si="303"/>
        <v>OK</v>
      </c>
      <c r="B2773" s="29">
        <f t="shared" si="304"/>
        <v>2487914866</v>
      </c>
      <c r="C2773" s="30">
        <v>44861</v>
      </c>
      <c r="D2773" s="18">
        <f t="shared" si="307"/>
        <v>44835</v>
      </c>
      <c r="E2773" s="19" t="str">
        <f>IF(ISERROR(VLOOKUP(C2773,FERIADOS!$A:$B,1,FALSE)),IF(WEEKDAY(C2773)=1,"Dom",IF(WEEKDAY(C2773)=2,"Seg",IF(WEEKDAY(C2773)=3,"Ter",IF(WEEKDAY(C2773)=4,"Qua",IF(WEEKDAY(C2773)=5,"Qui",IF(WEEKDAY(C2773)=6,"Sex","Sab")))))),"Feriado")</f>
        <v>Qui</v>
      </c>
      <c r="F2773" s="32">
        <v>0.32291666666666669</v>
      </c>
      <c r="G2773" s="33">
        <v>0.5</v>
      </c>
      <c r="H2773" s="33">
        <v>0.54166666666666663</v>
      </c>
      <c r="I2773" s="33">
        <v>0.7416666666666667</v>
      </c>
      <c r="J2773" s="21">
        <f t="shared" si="305"/>
        <v>0.37708333333333338</v>
      </c>
      <c r="K2773" s="21">
        <f t="shared" si="301"/>
        <v>0.37708333333333333</v>
      </c>
      <c r="L2773" s="21">
        <f t="shared" si="302"/>
        <v>1.0416666666666685E-2</v>
      </c>
      <c r="M2773" s="22">
        <f t="shared" si="306"/>
        <v>0</v>
      </c>
      <c r="N2773" s="48">
        <v>50</v>
      </c>
      <c r="O2773" s="54" t="str">
        <f>IF(N2773="","",IFERROR(VLOOKUP(N2773,EMPRESAS!$A:$C,3,FALSE),"NAO CADASTRADA"))</f>
        <v>SIMIONATO</v>
      </c>
      <c r="P2773" s="50">
        <v>51</v>
      </c>
      <c r="Q2773" s="54" t="str">
        <f>IF(P2773="","",IFERROR(VLOOKUP(P2773,ATIVIDADES!$A:$C,3,FALSE),"NAO CADASTRADA"))</f>
        <v>REUNIÃO RH</v>
      </c>
      <c r="R2773" s="42">
        <v>2.7777777777777776E-2</v>
      </c>
      <c r="S2773" s="48">
        <v>6</v>
      </c>
      <c r="T2773" s="54" t="str">
        <f>IF(S2773="","",IFERROR(VLOOKUP(S2773,EMPRESAS!$A:$C,3,FALSE),"NAO CADASTRADA"))</f>
        <v>ANHANGUERA</v>
      </c>
      <c r="U2773" s="50">
        <v>52</v>
      </c>
      <c r="V2773" s="54" t="str">
        <f>IF(U2773="","",IFERROR(VLOOKUP(U2773,ATIVIDADES!$A:$C,3,FALSE),"NAO CADASTRADA"))</f>
        <v xml:space="preserve">REVISÃO DPTO PESSOAL </v>
      </c>
      <c r="W2773" s="42">
        <v>0.34930555555555554</v>
      </c>
      <c r="X2773" s="48"/>
      <c r="Y2773" s="54" t="str">
        <f>IF(X2773="","",IFERROR(VLOOKUP(X2773,EMPRESAS!$A:$C,3,FALSE),"NAO CADASTRADA"))</f>
        <v/>
      </c>
      <c r="Z2773" s="50"/>
      <c r="AA2773" s="54" t="str">
        <f>IF(Z2773="","",IFERROR(VLOOKUP(Z2773,ATIVIDADES!$A:$C,3,FALSE),"NAO CADASTRADA"))</f>
        <v/>
      </c>
      <c r="AB2773" s="42"/>
      <c r="AC2773" s="48"/>
      <c r="AD2773" s="54" t="str">
        <f>IF(AC2773="","",IFERROR(VLOOKUP(AC2773,EMPRESAS!$A:$C,3,FALSE),"NAO CADASTRADA"))</f>
        <v/>
      </c>
      <c r="AE2773" s="50"/>
      <c r="AF2773" s="54" t="str">
        <f>IF(AE2773="","",IFERROR(VLOOKUP(AE2773,ATIVIDADES!$A:$C,3,FALSE),"NAO CADASTRADA"))</f>
        <v/>
      </c>
      <c r="AG2773" s="42"/>
      <c r="AH2773" s="48"/>
      <c r="AI2773" s="54" t="str">
        <f>IF(AH2773="","",IFERROR(VLOOKUP(AH2773,EMPRESAS!$A:$C,3,FALSE),"NAO CADASTRADA"))</f>
        <v/>
      </c>
      <c r="AJ2773" s="50"/>
      <c r="AK2773" s="54" t="str">
        <f>IF(AJ2773="","",IFERROR(VLOOKUP(AJ2773,ATIVIDADES!$A:$C,3,FALSE),"NAO CADASTRADA"))</f>
        <v/>
      </c>
      <c r="AL2773" s="42"/>
    </row>
    <row r="2774" spans="1:38" x14ac:dyDescent="0.25">
      <c r="A2774" s="26" t="str">
        <f t="shared" si="303"/>
        <v>OK</v>
      </c>
      <c r="B2774" s="29">
        <f t="shared" si="304"/>
        <v>2487914866</v>
      </c>
      <c r="C2774" s="30">
        <v>44862</v>
      </c>
      <c r="D2774" s="18">
        <f t="shared" si="307"/>
        <v>44835</v>
      </c>
      <c r="E2774" s="19" t="str">
        <f>IF(ISERROR(VLOOKUP(C2774,FERIADOS!$A:$B,1,FALSE)),IF(WEEKDAY(C2774)=1,"Dom",IF(WEEKDAY(C2774)=2,"Seg",IF(WEEKDAY(C2774)=3,"Ter",IF(WEEKDAY(C2774)=4,"Qua",IF(WEEKDAY(C2774)=5,"Qui",IF(WEEKDAY(C2774)=6,"Sex","Sab")))))),"Feriado")</f>
        <v>Sex</v>
      </c>
      <c r="F2774" s="32">
        <v>0.32291666666666669</v>
      </c>
      <c r="G2774" s="33">
        <v>0.5</v>
      </c>
      <c r="H2774" s="33">
        <v>0.54166666666666663</v>
      </c>
      <c r="I2774" s="33">
        <v>0.68958333333333333</v>
      </c>
      <c r="J2774" s="21">
        <f t="shared" si="305"/>
        <v>0.32500000000000001</v>
      </c>
      <c r="K2774" s="21">
        <f t="shared" si="301"/>
        <v>0.32500000000000001</v>
      </c>
      <c r="L2774" s="21">
        <f t="shared" si="302"/>
        <v>0</v>
      </c>
      <c r="M2774" s="22">
        <f t="shared" si="306"/>
        <v>4.1666666666666685E-2</v>
      </c>
      <c r="N2774" s="48">
        <v>4</v>
      </c>
      <c r="O2774" s="54" t="str">
        <f>IF(N2774="","",IFERROR(VLOOKUP(N2774,EMPRESAS!$A:$C,3,FALSE),"NAO CADASTRADA"))</f>
        <v>CPSA</v>
      </c>
      <c r="P2774" s="50">
        <v>52</v>
      </c>
      <c r="Q2774" s="54" t="str">
        <f>IF(P2774="","",IFERROR(VLOOKUP(P2774,ATIVIDADES!$A:$C,3,FALSE),"NAO CADASTRADA"))</f>
        <v xml:space="preserve">REVISÃO DPTO PESSOAL </v>
      </c>
      <c r="R2774" s="42">
        <v>0.25</v>
      </c>
      <c r="S2774" s="48">
        <v>50</v>
      </c>
      <c r="T2774" s="54" t="str">
        <f>IF(S2774="","",IFERROR(VLOOKUP(S2774,EMPRESAS!$A:$C,3,FALSE),"NAO CADASTRADA"))</f>
        <v>SIMIONATO</v>
      </c>
      <c r="U2774" s="50">
        <v>54</v>
      </c>
      <c r="V2774" s="54" t="str">
        <f>IF(U2774="","",IFERROR(VLOOKUP(U2774,ATIVIDADES!$A:$C,3,FALSE),"NAO CADASTRADA"))</f>
        <v>MÉDICO</v>
      </c>
      <c r="W2774" s="42">
        <v>4.1666666666666664E-2</v>
      </c>
      <c r="X2774" s="48">
        <v>6</v>
      </c>
      <c r="Y2774" s="54" t="str">
        <f>IF(X2774="","",IFERROR(VLOOKUP(X2774,EMPRESAS!$A:$C,3,FALSE),"NAO CADASTRADA"))</f>
        <v>ANHANGUERA</v>
      </c>
      <c r="Z2774" s="50">
        <v>52</v>
      </c>
      <c r="AA2774" s="54" t="str">
        <f>IF(Z2774="","",IFERROR(VLOOKUP(Z2774,ATIVIDADES!$A:$C,3,FALSE),"NAO CADASTRADA"))</f>
        <v xml:space="preserve">REVISÃO DPTO PESSOAL </v>
      </c>
      <c r="AB2774" s="42">
        <v>3.3333333333333333E-2</v>
      </c>
      <c r="AC2774" s="48"/>
      <c r="AD2774" s="54" t="str">
        <f>IF(AC2774="","",IFERROR(VLOOKUP(AC2774,EMPRESAS!$A:$C,3,FALSE),"NAO CADASTRADA"))</f>
        <v/>
      </c>
      <c r="AE2774" s="50"/>
      <c r="AF2774" s="54" t="str">
        <f>IF(AE2774="","",IFERROR(VLOOKUP(AE2774,ATIVIDADES!$A:$C,3,FALSE),"NAO CADASTRADA"))</f>
        <v/>
      </c>
      <c r="AG2774" s="42"/>
      <c r="AH2774" s="48"/>
      <c r="AI2774" s="54" t="str">
        <f>IF(AH2774="","",IFERROR(VLOOKUP(AH2774,EMPRESAS!$A:$C,3,FALSE),"NAO CADASTRADA"))</f>
        <v/>
      </c>
      <c r="AJ2774" s="50"/>
      <c r="AK2774" s="54" t="str">
        <f>IF(AJ2774="","",IFERROR(VLOOKUP(AJ2774,ATIVIDADES!$A:$C,3,FALSE),"NAO CADASTRADA"))</f>
        <v/>
      </c>
      <c r="AL2774" s="42"/>
    </row>
    <row r="2775" spans="1:38" x14ac:dyDescent="0.25">
      <c r="A2775" s="26" t="str">
        <f t="shared" si="303"/>
        <v>OK</v>
      </c>
      <c r="B2775" s="29">
        <f t="shared" si="304"/>
        <v>2487914866</v>
      </c>
      <c r="C2775" s="30">
        <v>44863</v>
      </c>
      <c r="D2775" s="18">
        <f t="shared" si="307"/>
        <v>44835</v>
      </c>
      <c r="E2775" s="19" t="str">
        <f>IF(ISERROR(VLOOKUP(C2775,FERIADOS!$A:$B,1,FALSE)),IF(WEEKDAY(C2775)=1,"Dom",IF(WEEKDAY(C2775)=2,"Seg",IF(WEEKDAY(C2775)=3,"Ter",IF(WEEKDAY(C2775)=4,"Qua",IF(WEEKDAY(C2775)=5,"Qui",IF(WEEKDAY(C2775)=6,"Sex","Sab")))))),"Feriado")</f>
        <v>Sab</v>
      </c>
      <c r="F2775" s="32"/>
      <c r="G2775" s="33"/>
      <c r="H2775" s="33"/>
      <c r="I2775" s="33"/>
      <c r="J2775" s="21" t="str">
        <f t="shared" si="305"/>
        <v/>
      </c>
      <c r="K2775" s="21">
        <f t="shared" si="301"/>
        <v>0</v>
      </c>
      <c r="L2775" s="21" t="str">
        <f t="shared" si="302"/>
        <v/>
      </c>
      <c r="M2775" s="22" t="str">
        <f t="shared" si="306"/>
        <v/>
      </c>
      <c r="N2775" s="48"/>
      <c r="O2775" s="54" t="str">
        <f>IF(N2775="","",IFERROR(VLOOKUP(N2775,EMPRESAS!$A:$C,3,FALSE),"NAO CADASTRADA"))</f>
        <v/>
      </c>
      <c r="P2775" s="50"/>
      <c r="Q2775" s="54" t="str">
        <f>IF(P2775="","",IFERROR(VLOOKUP(P2775,ATIVIDADES!$A:$C,3,FALSE),"NAO CADASTRADA"))</f>
        <v/>
      </c>
      <c r="R2775" s="42"/>
      <c r="S2775" s="48"/>
      <c r="T2775" s="54" t="str">
        <f>IF(S2775="","",IFERROR(VLOOKUP(S2775,EMPRESAS!$A:$C,3,FALSE),"NAO CADASTRADA"))</f>
        <v/>
      </c>
      <c r="U2775" s="50"/>
      <c r="V2775" s="54" t="str">
        <f>IF(U2775="","",IFERROR(VLOOKUP(U2775,ATIVIDADES!$A:$C,3,FALSE),"NAO CADASTRADA"))</f>
        <v/>
      </c>
      <c r="W2775" s="42"/>
      <c r="X2775" s="48"/>
      <c r="Y2775" s="54" t="str">
        <f>IF(X2775="","",IFERROR(VLOOKUP(X2775,EMPRESAS!$A:$C,3,FALSE),"NAO CADASTRADA"))</f>
        <v/>
      </c>
      <c r="Z2775" s="50"/>
      <c r="AA2775" s="54" t="str">
        <f>IF(Z2775="","",IFERROR(VLOOKUP(Z2775,ATIVIDADES!$A:$C,3,FALSE),"NAO CADASTRADA"))</f>
        <v/>
      </c>
      <c r="AB2775" s="42"/>
      <c r="AC2775" s="48"/>
      <c r="AD2775" s="54" t="str">
        <f>IF(AC2775="","",IFERROR(VLOOKUP(AC2775,EMPRESAS!$A:$C,3,FALSE),"NAO CADASTRADA"))</f>
        <v/>
      </c>
      <c r="AE2775" s="50"/>
      <c r="AF2775" s="54" t="str">
        <f>IF(AE2775="","",IFERROR(VLOOKUP(AE2775,ATIVIDADES!$A:$C,3,FALSE),"NAO CADASTRADA"))</f>
        <v/>
      </c>
      <c r="AG2775" s="42"/>
      <c r="AH2775" s="48"/>
      <c r="AI2775" s="54" t="str">
        <f>IF(AH2775="","",IFERROR(VLOOKUP(AH2775,EMPRESAS!$A:$C,3,FALSE),"NAO CADASTRADA"))</f>
        <v/>
      </c>
      <c r="AJ2775" s="50"/>
      <c r="AK2775" s="54" t="str">
        <f>IF(AJ2775="","",IFERROR(VLOOKUP(AJ2775,ATIVIDADES!$A:$C,3,FALSE),"NAO CADASTRADA"))</f>
        <v/>
      </c>
      <c r="AL2775" s="42"/>
    </row>
    <row r="2776" spans="1:38" x14ac:dyDescent="0.25">
      <c r="A2776" s="26" t="str">
        <f t="shared" si="303"/>
        <v>OK</v>
      </c>
      <c r="B2776" s="29">
        <f t="shared" si="304"/>
        <v>2487914866</v>
      </c>
      <c r="C2776" s="30">
        <v>44864</v>
      </c>
      <c r="D2776" s="18">
        <f t="shared" si="307"/>
        <v>44835</v>
      </c>
      <c r="E2776" s="19" t="str">
        <f>IF(ISERROR(VLOOKUP(C2776,FERIADOS!$A:$B,1,FALSE)),IF(WEEKDAY(C2776)=1,"Dom",IF(WEEKDAY(C2776)=2,"Seg",IF(WEEKDAY(C2776)=3,"Ter",IF(WEEKDAY(C2776)=4,"Qua",IF(WEEKDAY(C2776)=5,"Qui",IF(WEEKDAY(C2776)=6,"Sex","Sab")))))),"Feriado")</f>
        <v>Dom</v>
      </c>
      <c r="F2776" s="32"/>
      <c r="G2776" s="33"/>
      <c r="H2776" s="33"/>
      <c r="I2776" s="33"/>
      <c r="J2776" s="21" t="str">
        <f t="shared" si="305"/>
        <v/>
      </c>
      <c r="K2776" s="21">
        <f t="shared" si="301"/>
        <v>0</v>
      </c>
      <c r="L2776" s="21" t="str">
        <f t="shared" si="302"/>
        <v/>
      </c>
      <c r="M2776" s="22" t="str">
        <f t="shared" si="306"/>
        <v/>
      </c>
      <c r="N2776" s="48"/>
      <c r="O2776" s="54" t="str">
        <f>IF(N2776="","",IFERROR(VLOOKUP(N2776,EMPRESAS!$A:$C,3,FALSE),"NAO CADASTRADA"))</f>
        <v/>
      </c>
      <c r="P2776" s="50"/>
      <c r="Q2776" s="54" t="str">
        <f>IF(P2776="","",IFERROR(VLOOKUP(P2776,ATIVIDADES!$A:$C,3,FALSE),"NAO CADASTRADA"))</f>
        <v/>
      </c>
      <c r="R2776" s="42"/>
      <c r="S2776" s="48"/>
      <c r="T2776" s="54" t="str">
        <f>IF(S2776="","",IFERROR(VLOOKUP(S2776,EMPRESAS!$A:$C,3,FALSE),"NAO CADASTRADA"))</f>
        <v/>
      </c>
      <c r="U2776" s="50"/>
      <c r="V2776" s="54" t="str">
        <f>IF(U2776="","",IFERROR(VLOOKUP(U2776,ATIVIDADES!$A:$C,3,FALSE),"NAO CADASTRADA"))</f>
        <v/>
      </c>
      <c r="W2776" s="42"/>
      <c r="X2776" s="48"/>
      <c r="Y2776" s="54" t="str">
        <f>IF(X2776="","",IFERROR(VLOOKUP(X2776,EMPRESAS!$A:$C,3,FALSE),"NAO CADASTRADA"))</f>
        <v/>
      </c>
      <c r="Z2776" s="50"/>
      <c r="AA2776" s="54" t="str">
        <f>IF(Z2776="","",IFERROR(VLOOKUP(Z2776,ATIVIDADES!$A:$C,3,FALSE),"NAO CADASTRADA"))</f>
        <v/>
      </c>
      <c r="AB2776" s="42"/>
      <c r="AC2776" s="48"/>
      <c r="AD2776" s="54" t="str">
        <f>IF(AC2776="","",IFERROR(VLOOKUP(AC2776,EMPRESAS!$A:$C,3,FALSE),"NAO CADASTRADA"))</f>
        <v/>
      </c>
      <c r="AE2776" s="50"/>
      <c r="AF2776" s="54" t="str">
        <f>IF(AE2776="","",IFERROR(VLOOKUP(AE2776,ATIVIDADES!$A:$C,3,FALSE),"NAO CADASTRADA"))</f>
        <v/>
      </c>
      <c r="AG2776" s="42"/>
      <c r="AH2776" s="48"/>
      <c r="AI2776" s="54" t="str">
        <f>IF(AH2776="","",IFERROR(VLOOKUP(AH2776,EMPRESAS!$A:$C,3,FALSE),"NAO CADASTRADA"))</f>
        <v/>
      </c>
      <c r="AJ2776" s="50"/>
      <c r="AK2776" s="54" t="str">
        <f>IF(AJ2776="","",IFERROR(VLOOKUP(AJ2776,ATIVIDADES!$A:$C,3,FALSE),"NAO CADASTRADA"))</f>
        <v/>
      </c>
      <c r="AL2776" s="42"/>
    </row>
    <row r="2777" spans="1:38" x14ac:dyDescent="0.25">
      <c r="A2777" s="26" t="str">
        <f t="shared" si="303"/>
        <v>OK</v>
      </c>
      <c r="B2777" s="29">
        <f t="shared" si="304"/>
        <v>2487914866</v>
      </c>
      <c r="C2777" s="30">
        <v>44865</v>
      </c>
      <c r="D2777" s="18">
        <f t="shared" si="307"/>
        <v>44835</v>
      </c>
      <c r="E2777" s="19" t="str">
        <f>IF(ISERROR(VLOOKUP(C2777,FERIADOS!$A:$B,1,FALSE)),IF(WEEKDAY(C2777)=1,"Dom",IF(WEEKDAY(C2777)=2,"Seg",IF(WEEKDAY(C2777)=3,"Ter",IF(WEEKDAY(C2777)=4,"Qua",IF(WEEKDAY(C2777)=5,"Qui",IF(WEEKDAY(C2777)=6,"Sex","Sab")))))),"Feriado")</f>
        <v>Seg</v>
      </c>
      <c r="F2777" s="32">
        <v>0.32291666666666669</v>
      </c>
      <c r="G2777" s="33">
        <v>0.5</v>
      </c>
      <c r="H2777" s="33">
        <v>0.54166666666666663</v>
      </c>
      <c r="I2777" s="33">
        <v>0.7416666666666667</v>
      </c>
      <c r="J2777" s="21">
        <f t="shared" si="305"/>
        <v>0.37708333333333338</v>
      </c>
      <c r="K2777" s="21">
        <f t="shared" si="301"/>
        <v>0.37708333333333338</v>
      </c>
      <c r="L2777" s="21">
        <f t="shared" si="302"/>
        <v>1.0416666666666685E-2</v>
      </c>
      <c r="M2777" s="22">
        <f t="shared" si="306"/>
        <v>0</v>
      </c>
      <c r="N2777" s="48">
        <v>4</v>
      </c>
      <c r="O2777" s="54" t="str">
        <f>IF(N2777="","",IFERROR(VLOOKUP(N2777,EMPRESAS!$A:$C,3,FALSE),"NAO CADASTRADA"))</f>
        <v>CPSA</v>
      </c>
      <c r="P2777" s="50">
        <v>77</v>
      </c>
      <c r="Q2777" s="54" t="str">
        <f>IF(P2777="","",IFERROR(VLOOKUP(P2777,ATIVIDADES!$A:$C,3,FALSE),"NAO CADASTRADA"))</f>
        <v>OBRAS</v>
      </c>
      <c r="R2777" s="42">
        <v>0.37708333333333338</v>
      </c>
      <c r="S2777" s="48"/>
      <c r="T2777" s="54" t="str">
        <f>IF(S2777="","",IFERROR(VLOOKUP(S2777,EMPRESAS!$A:$C,3,FALSE),"NAO CADASTRADA"))</f>
        <v/>
      </c>
      <c r="U2777" s="50"/>
      <c r="V2777" s="54" t="str">
        <f>IF(U2777="","",IFERROR(VLOOKUP(U2777,ATIVIDADES!$A:$C,3,FALSE),"NAO CADASTRADA"))</f>
        <v/>
      </c>
      <c r="W2777" s="42"/>
      <c r="X2777" s="48"/>
      <c r="Y2777" s="54" t="str">
        <f>IF(X2777="","",IFERROR(VLOOKUP(X2777,EMPRESAS!$A:$C,3,FALSE),"NAO CADASTRADA"))</f>
        <v/>
      </c>
      <c r="Z2777" s="50"/>
      <c r="AA2777" s="54" t="str">
        <f>IF(Z2777="","",IFERROR(VLOOKUP(Z2777,ATIVIDADES!$A:$C,3,FALSE),"NAO CADASTRADA"))</f>
        <v/>
      </c>
      <c r="AB2777" s="42"/>
      <c r="AC2777" s="48"/>
      <c r="AD2777" s="54" t="str">
        <f>IF(AC2777="","",IFERROR(VLOOKUP(AC2777,EMPRESAS!$A:$C,3,FALSE),"NAO CADASTRADA"))</f>
        <v/>
      </c>
      <c r="AE2777" s="50"/>
      <c r="AF2777" s="54" t="str">
        <f>IF(AE2777="","",IFERROR(VLOOKUP(AE2777,ATIVIDADES!$A:$C,3,FALSE),"NAO CADASTRADA"))</f>
        <v/>
      </c>
      <c r="AG2777" s="42"/>
      <c r="AH2777" s="48"/>
      <c r="AI2777" s="54" t="str">
        <f>IF(AH2777="","",IFERROR(VLOOKUP(AH2777,EMPRESAS!$A:$C,3,FALSE),"NAO CADASTRADA"))</f>
        <v/>
      </c>
      <c r="AJ2777" s="50"/>
      <c r="AK2777" s="54" t="str">
        <f>IF(AJ2777="","",IFERROR(VLOOKUP(AJ2777,ATIVIDADES!$A:$C,3,FALSE),"NAO CADASTRADA"))</f>
        <v/>
      </c>
      <c r="AL2777" s="42"/>
    </row>
    <row r="2778" spans="1:38" x14ac:dyDescent="0.25">
      <c r="A2778" s="26" t="str">
        <f t="shared" si="303"/>
        <v>OK</v>
      </c>
      <c r="B2778" s="29">
        <f t="shared" si="304"/>
        <v>2487914866</v>
      </c>
      <c r="C2778" s="30">
        <v>44866</v>
      </c>
      <c r="D2778" s="18">
        <f t="shared" si="307"/>
        <v>44866</v>
      </c>
      <c r="E2778" s="19" t="str">
        <f>IF(ISERROR(VLOOKUP(C2778,FERIADOS!$A:$B,1,FALSE)),IF(WEEKDAY(C2778)=1,"Dom",IF(WEEKDAY(C2778)=2,"Seg",IF(WEEKDAY(C2778)=3,"Ter",IF(WEEKDAY(C2778)=4,"Qua",IF(WEEKDAY(C2778)=5,"Qui",IF(WEEKDAY(C2778)=6,"Sex","Sab")))))),"Feriado")</f>
        <v>Ter</v>
      </c>
      <c r="F2778" s="32">
        <v>0.32291666666666669</v>
      </c>
      <c r="G2778" s="33">
        <v>0.5</v>
      </c>
      <c r="H2778" s="33">
        <v>0.54166666666666663</v>
      </c>
      <c r="I2778" s="33">
        <v>0.7416666666666667</v>
      </c>
      <c r="J2778" s="21">
        <f t="shared" si="305"/>
        <v>0.37708333333333338</v>
      </c>
      <c r="K2778" s="21">
        <f t="shared" si="301"/>
        <v>0.37708333333333338</v>
      </c>
      <c r="L2778" s="21">
        <f t="shared" si="302"/>
        <v>1.0416666666666685E-2</v>
      </c>
      <c r="M2778" s="22">
        <f t="shared" si="306"/>
        <v>0</v>
      </c>
      <c r="N2778" s="48">
        <v>4</v>
      </c>
      <c r="O2778" s="54" t="str">
        <f>IF(N2778="","",IFERROR(VLOOKUP(N2778,EMPRESAS!$A:$C,3,FALSE),"NAO CADASTRADA"))</f>
        <v>CPSA</v>
      </c>
      <c r="P2778" s="50">
        <v>77</v>
      </c>
      <c r="Q2778" s="54" t="str">
        <f>IF(P2778="","",IFERROR(VLOOKUP(P2778,ATIVIDADES!$A:$C,3,FALSE),"NAO CADASTRADA"))</f>
        <v>OBRAS</v>
      </c>
      <c r="R2778" s="42">
        <v>0.37708333333333338</v>
      </c>
      <c r="S2778" s="48"/>
      <c r="T2778" s="54" t="str">
        <f>IF(S2778="","",IFERROR(VLOOKUP(S2778,EMPRESAS!$A:$C,3,FALSE),"NAO CADASTRADA"))</f>
        <v/>
      </c>
      <c r="U2778" s="50"/>
      <c r="V2778" s="54" t="str">
        <f>IF(U2778="","",IFERROR(VLOOKUP(U2778,ATIVIDADES!$A:$C,3,FALSE),"NAO CADASTRADA"))</f>
        <v/>
      </c>
      <c r="W2778" s="42"/>
      <c r="X2778" s="48"/>
      <c r="Y2778" s="54" t="str">
        <f>IF(X2778="","",IFERROR(VLOOKUP(X2778,EMPRESAS!$A:$C,3,FALSE),"NAO CADASTRADA"))</f>
        <v/>
      </c>
      <c r="Z2778" s="50"/>
      <c r="AA2778" s="54" t="str">
        <f>IF(Z2778="","",IFERROR(VLOOKUP(Z2778,ATIVIDADES!$A:$C,3,FALSE),"NAO CADASTRADA"))</f>
        <v/>
      </c>
      <c r="AB2778" s="42"/>
      <c r="AC2778" s="48"/>
      <c r="AD2778" s="54" t="str">
        <f>IF(AC2778="","",IFERROR(VLOOKUP(AC2778,EMPRESAS!$A:$C,3,FALSE),"NAO CADASTRADA"))</f>
        <v/>
      </c>
      <c r="AE2778" s="50"/>
      <c r="AF2778" s="54" t="str">
        <f>IF(AE2778="","",IFERROR(VLOOKUP(AE2778,ATIVIDADES!$A:$C,3,FALSE),"NAO CADASTRADA"))</f>
        <v/>
      </c>
      <c r="AG2778" s="42"/>
      <c r="AH2778" s="48"/>
      <c r="AI2778" s="54" t="str">
        <f>IF(AH2778="","",IFERROR(VLOOKUP(AH2778,EMPRESAS!$A:$C,3,FALSE),"NAO CADASTRADA"))</f>
        <v/>
      </c>
      <c r="AJ2778" s="50"/>
      <c r="AK2778" s="54" t="str">
        <f>IF(AJ2778="","",IFERROR(VLOOKUP(AJ2778,ATIVIDADES!$A:$C,3,FALSE),"NAO CADASTRADA"))</f>
        <v/>
      </c>
      <c r="AL2778" s="42"/>
    </row>
    <row r="2779" spans="1:38" x14ac:dyDescent="0.25">
      <c r="A2779" s="26" t="str">
        <f t="shared" si="303"/>
        <v>OK</v>
      </c>
      <c r="B2779" s="29">
        <f t="shared" si="304"/>
        <v>2487914866</v>
      </c>
      <c r="C2779" s="30">
        <v>44867</v>
      </c>
      <c r="D2779" s="18">
        <f t="shared" si="307"/>
        <v>44866</v>
      </c>
      <c r="E2779" s="19" t="str">
        <f>IF(ISERROR(VLOOKUP(C2779,FERIADOS!$A:$B,1,FALSE)),IF(WEEKDAY(C2779)=1,"Dom",IF(WEEKDAY(C2779)=2,"Seg",IF(WEEKDAY(C2779)=3,"Ter",IF(WEEKDAY(C2779)=4,"Qua",IF(WEEKDAY(C2779)=5,"Qui",IF(WEEKDAY(C2779)=6,"Sex","Sab")))))),"Feriado")</f>
        <v>Feriado</v>
      </c>
      <c r="F2779" s="32"/>
      <c r="G2779" s="33"/>
      <c r="H2779" s="33"/>
      <c r="I2779" s="33"/>
      <c r="J2779" s="21" t="str">
        <f t="shared" si="305"/>
        <v/>
      </c>
      <c r="K2779" s="21">
        <f t="shared" si="301"/>
        <v>0</v>
      </c>
      <c r="L2779" s="21" t="str">
        <f t="shared" si="302"/>
        <v/>
      </c>
      <c r="M2779" s="22" t="str">
        <f t="shared" si="306"/>
        <v/>
      </c>
      <c r="N2779" s="48"/>
      <c r="O2779" s="54" t="str">
        <f>IF(N2779="","",IFERROR(VLOOKUP(N2779,EMPRESAS!$A:$C,3,FALSE),"NAO CADASTRADA"))</f>
        <v/>
      </c>
      <c r="P2779" s="50"/>
      <c r="Q2779" s="54" t="str">
        <f>IF(P2779="","",IFERROR(VLOOKUP(P2779,ATIVIDADES!$A:$C,3,FALSE),"NAO CADASTRADA"))</f>
        <v/>
      </c>
      <c r="R2779" s="42"/>
      <c r="S2779" s="48"/>
      <c r="T2779" s="54" t="str">
        <f>IF(S2779="","",IFERROR(VLOOKUP(S2779,EMPRESAS!$A:$C,3,FALSE),"NAO CADASTRADA"))</f>
        <v/>
      </c>
      <c r="U2779" s="50"/>
      <c r="V2779" s="54" t="str">
        <f>IF(U2779="","",IFERROR(VLOOKUP(U2779,ATIVIDADES!$A:$C,3,FALSE),"NAO CADASTRADA"))</f>
        <v/>
      </c>
      <c r="W2779" s="42"/>
      <c r="X2779" s="48"/>
      <c r="Y2779" s="54" t="str">
        <f>IF(X2779="","",IFERROR(VLOOKUP(X2779,EMPRESAS!$A:$C,3,FALSE),"NAO CADASTRADA"))</f>
        <v/>
      </c>
      <c r="Z2779" s="50"/>
      <c r="AA2779" s="54" t="str">
        <f>IF(Z2779="","",IFERROR(VLOOKUP(Z2779,ATIVIDADES!$A:$C,3,FALSE),"NAO CADASTRADA"))</f>
        <v/>
      </c>
      <c r="AB2779" s="42"/>
      <c r="AC2779" s="48"/>
      <c r="AD2779" s="54" t="str">
        <f>IF(AC2779="","",IFERROR(VLOOKUP(AC2779,EMPRESAS!$A:$C,3,FALSE),"NAO CADASTRADA"))</f>
        <v/>
      </c>
      <c r="AE2779" s="50"/>
      <c r="AF2779" s="54" t="str">
        <f>IF(AE2779="","",IFERROR(VLOOKUP(AE2779,ATIVIDADES!$A:$C,3,FALSE),"NAO CADASTRADA"))</f>
        <v/>
      </c>
      <c r="AG2779" s="42"/>
      <c r="AH2779" s="48"/>
      <c r="AI2779" s="54" t="str">
        <f>IF(AH2779="","",IFERROR(VLOOKUP(AH2779,EMPRESAS!$A:$C,3,FALSE),"NAO CADASTRADA"))</f>
        <v/>
      </c>
      <c r="AJ2779" s="50"/>
      <c r="AK2779" s="54" t="str">
        <f>IF(AJ2779="","",IFERROR(VLOOKUP(AJ2779,ATIVIDADES!$A:$C,3,FALSE),"NAO CADASTRADA"))</f>
        <v/>
      </c>
      <c r="AL2779" s="42"/>
    </row>
    <row r="2780" spans="1:38" x14ac:dyDescent="0.25">
      <c r="A2780" s="26" t="str">
        <f t="shared" si="303"/>
        <v>OK</v>
      </c>
      <c r="B2780" s="29">
        <f t="shared" si="304"/>
        <v>2487914866</v>
      </c>
      <c r="C2780" s="30">
        <v>44868</v>
      </c>
      <c r="D2780" s="18">
        <f t="shared" si="307"/>
        <v>44866</v>
      </c>
      <c r="E2780" s="19" t="str">
        <f>IF(ISERROR(VLOOKUP(C2780,FERIADOS!$A:$B,1,FALSE)),IF(WEEKDAY(C2780)=1,"Dom",IF(WEEKDAY(C2780)=2,"Seg",IF(WEEKDAY(C2780)=3,"Ter",IF(WEEKDAY(C2780)=4,"Qua",IF(WEEKDAY(C2780)=5,"Qui",IF(WEEKDAY(C2780)=6,"Sex","Sab")))))),"Feriado")</f>
        <v>Qui</v>
      </c>
      <c r="F2780" s="79">
        <v>0.32291666666666669</v>
      </c>
      <c r="G2780" s="33">
        <v>0.5</v>
      </c>
      <c r="H2780" s="33">
        <v>0.54166666666666663</v>
      </c>
      <c r="I2780" s="33">
        <v>0.7416666666666667</v>
      </c>
      <c r="J2780" s="21">
        <f t="shared" si="305"/>
        <v>0.37708333333333338</v>
      </c>
      <c r="K2780" s="21">
        <f t="shared" si="301"/>
        <v>0.37708333333333333</v>
      </c>
      <c r="L2780" s="21">
        <f t="shared" si="302"/>
        <v>1.0416666666666685E-2</v>
      </c>
      <c r="M2780" s="22">
        <f t="shared" si="306"/>
        <v>0</v>
      </c>
      <c r="N2780" s="48">
        <v>4</v>
      </c>
      <c r="O2780" s="54" t="str">
        <f>IF(N2780="","",IFERROR(VLOOKUP(N2780,EMPRESAS!$A:$C,3,FALSE),"NAO CADASTRADA"))</f>
        <v>CPSA</v>
      </c>
      <c r="P2780" s="50">
        <v>77</v>
      </c>
      <c r="Q2780" s="54" t="str">
        <f>IF(P2780="","",IFERROR(VLOOKUP(P2780,ATIVIDADES!$A:$C,3,FALSE),"NAO CADASTRADA"))</f>
        <v>OBRAS</v>
      </c>
      <c r="R2780" s="42">
        <v>0.28680555555555554</v>
      </c>
      <c r="S2780" s="48">
        <v>50</v>
      </c>
      <c r="T2780" s="54" t="str">
        <f>IF(S2780="","",IFERROR(VLOOKUP(S2780,EMPRESAS!$A:$C,3,FALSE),"NAO CADASTRADA"))</f>
        <v>SIMIONATO</v>
      </c>
      <c r="U2780" s="50">
        <v>51</v>
      </c>
      <c r="V2780" s="54" t="str">
        <f>IF(U2780="","",IFERROR(VLOOKUP(U2780,ATIVIDADES!$A:$C,3,FALSE),"NAO CADASTRADA"))</f>
        <v>REUNIÃO RH</v>
      </c>
      <c r="W2780" s="42">
        <v>4.1666666666666664E-2</v>
      </c>
      <c r="X2780" s="48">
        <v>50</v>
      </c>
      <c r="Y2780" s="54" t="str">
        <f>IF(X2780="","",IFERROR(VLOOKUP(X2780,EMPRESAS!$A:$C,3,FALSE),"NAO CADASTRADA"))</f>
        <v>SIMIONATO</v>
      </c>
      <c r="Z2780" s="50">
        <v>54</v>
      </c>
      <c r="AA2780" s="54" t="str">
        <f>IF(Z2780="","",IFERROR(VLOOKUP(Z2780,ATIVIDADES!$A:$C,3,FALSE),"NAO CADASTRADA"))</f>
        <v>MÉDICO</v>
      </c>
      <c r="AB2780" s="42">
        <v>4.8611111111111112E-2</v>
      </c>
      <c r="AC2780" s="48"/>
      <c r="AD2780" s="54" t="str">
        <f>IF(AC2780="","",IFERROR(VLOOKUP(AC2780,EMPRESAS!$A:$C,3,FALSE),"NAO CADASTRADA"))</f>
        <v/>
      </c>
      <c r="AE2780" s="50"/>
      <c r="AF2780" s="54" t="str">
        <f>IF(AE2780="","",IFERROR(VLOOKUP(AE2780,ATIVIDADES!$A:$C,3,FALSE),"NAO CADASTRADA"))</f>
        <v/>
      </c>
      <c r="AG2780" s="42"/>
      <c r="AH2780" s="48"/>
      <c r="AI2780" s="54" t="str">
        <f>IF(AH2780="","",IFERROR(VLOOKUP(AH2780,EMPRESAS!$A:$C,3,FALSE),"NAO CADASTRADA"))</f>
        <v/>
      </c>
      <c r="AJ2780" s="50"/>
      <c r="AK2780" s="54" t="str">
        <f>IF(AJ2780="","",IFERROR(VLOOKUP(AJ2780,ATIVIDADES!$A:$C,3,FALSE),"NAO CADASTRADA"))</f>
        <v/>
      </c>
      <c r="AL2780" s="42"/>
    </row>
    <row r="2781" spans="1:38" x14ac:dyDescent="0.25">
      <c r="A2781" s="26" t="str">
        <f t="shared" si="303"/>
        <v>OK</v>
      </c>
      <c r="B2781" s="29">
        <f t="shared" si="304"/>
        <v>2487914866</v>
      </c>
      <c r="C2781" s="30">
        <v>44869</v>
      </c>
      <c r="D2781" s="18">
        <f t="shared" si="307"/>
        <v>44866</v>
      </c>
      <c r="E2781" s="19" t="str">
        <f>IF(ISERROR(VLOOKUP(C2781,FERIADOS!$A:$B,1,FALSE)),IF(WEEKDAY(C2781)=1,"Dom",IF(WEEKDAY(C2781)=2,"Seg",IF(WEEKDAY(C2781)=3,"Ter",IF(WEEKDAY(C2781)=4,"Qua",IF(WEEKDAY(C2781)=5,"Qui",IF(WEEKDAY(C2781)=6,"Sex","Sab")))))),"Feriado")</f>
        <v>Sex</v>
      </c>
      <c r="F2781" s="32">
        <v>0.32291666666666669</v>
      </c>
      <c r="G2781" s="33">
        <v>0.5</v>
      </c>
      <c r="H2781" s="33">
        <v>0.54166666666666663</v>
      </c>
      <c r="I2781" s="33">
        <v>0.68958333333333333</v>
      </c>
      <c r="J2781" s="21">
        <f t="shared" si="305"/>
        <v>0.32500000000000001</v>
      </c>
      <c r="K2781" s="21">
        <f t="shared" si="301"/>
        <v>0.32500000000000001</v>
      </c>
      <c r="L2781" s="21">
        <f t="shared" si="302"/>
        <v>0</v>
      </c>
      <c r="M2781" s="22">
        <f t="shared" si="306"/>
        <v>4.1666666666666685E-2</v>
      </c>
      <c r="N2781" s="48">
        <v>50</v>
      </c>
      <c r="O2781" s="54" t="str">
        <f>IF(N2781="","",IFERROR(VLOOKUP(N2781,EMPRESAS!$A:$C,3,FALSE),"NAO CADASTRADA"))</f>
        <v>SIMIONATO</v>
      </c>
      <c r="P2781" s="50">
        <v>51</v>
      </c>
      <c r="Q2781" s="54" t="str">
        <f>IF(P2781="","",IFERROR(VLOOKUP(P2781,ATIVIDADES!$A:$C,3,FALSE),"NAO CADASTRADA"))</f>
        <v>REUNIÃO RH</v>
      </c>
      <c r="R2781" s="42">
        <v>2.0833333333333332E-2</v>
      </c>
      <c r="S2781" s="48">
        <v>6</v>
      </c>
      <c r="T2781" s="54" t="str">
        <f>IF(S2781="","",IFERROR(VLOOKUP(S2781,EMPRESAS!$A:$C,3,FALSE),"NAO CADASTRADA"))</f>
        <v>ANHANGUERA</v>
      </c>
      <c r="U2781" s="50">
        <v>52</v>
      </c>
      <c r="V2781" s="54" t="str">
        <f>IF(U2781="","",IFERROR(VLOOKUP(U2781,ATIVIDADES!$A:$C,3,FALSE),"NAO CADASTRADA"))</f>
        <v xml:space="preserve">REVISÃO DPTO PESSOAL </v>
      </c>
      <c r="W2781" s="42">
        <v>0.11805555555555557</v>
      </c>
      <c r="X2781" s="48">
        <v>4</v>
      </c>
      <c r="Y2781" s="54" t="str">
        <f>IF(X2781="","",IFERROR(VLOOKUP(X2781,EMPRESAS!$A:$C,3,FALSE),"NAO CADASTRADA"))</f>
        <v>CPSA</v>
      </c>
      <c r="Z2781" s="50">
        <v>77</v>
      </c>
      <c r="AA2781" s="54" t="str">
        <f>IF(Z2781="","",IFERROR(VLOOKUP(Z2781,ATIVIDADES!$A:$C,3,FALSE),"NAO CADASTRADA"))</f>
        <v>OBRAS</v>
      </c>
      <c r="AB2781" s="42">
        <v>0.18611111111111112</v>
      </c>
      <c r="AC2781" s="48"/>
      <c r="AD2781" s="54" t="str">
        <f>IF(AC2781="","",IFERROR(VLOOKUP(AC2781,EMPRESAS!$A:$C,3,FALSE),"NAO CADASTRADA"))</f>
        <v/>
      </c>
      <c r="AE2781" s="50"/>
      <c r="AF2781" s="54" t="str">
        <f>IF(AE2781="","",IFERROR(VLOOKUP(AE2781,ATIVIDADES!$A:$C,3,FALSE),"NAO CADASTRADA"))</f>
        <v/>
      </c>
      <c r="AG2781" s="42"/>
      <c r="AH2781" s="48"/>
      <c r="AI2781" s="54" t="str">
        <f>IF(AH2781="","",IFERROR(VLOOKUP(AH2781,EMPRESAS!$A:$C,3,FALSE),"NAO CADASTRADA"))</f>
        <v/>
      </c>
      <c r="AJ2781" s="50"/>
      <c r="AK2781" s="54" t="str">
        <f>IF(AJ2781="","",IFERROR(VLOOKUP(AJ2781,ATIVIDADES!$A:$C,3,FALSE),"NAO CADASTRADA"))</f>
        <v/>
      </c>
      <c r="AL2781" s="42"/>
    </row>
    <row r="2782" spans="1:38" x14ac:dyDescent="0.25">
      <c r="A2782" s="26" t="str">
        <f t="shared" si="303"/>
        <v>OK</v>
      </c>
      <c r="B2782" s="29">
        <f t="shared" si="304"/>
        <v>2487914866</v>
      </c>
      <c r="C2782" s="30">
        <v>44870</v>
      </c>
      <c r="D2782" s="18">
        <f t="shared" si="307"/>
        <v>44866</v>
      </c>
      <c r="E2782" s="19" t="str">
        <f>IF(ISERROR(VLOOKUP(C2782,FERIADOS!$A:$B,1,FALSE)),IF(WEEKDAY(C2782)=1,"Dom",IF(WEEKDAY(C2782)=2,"Seg",IF(WEEKDAY(C2782)=3,"Ter",IF(WEEKDAY(C2782)=4,"Qua",IF(WEEKDAY(C2782)=5,"Qui",IF(WEEKDAY(C2782)=6,"Sex","Sab")))))),"Feriado")</f>
        <v>Sab</v>
      </c>
      <c r="F2782" s="32"/>
      <c r="G2782" s="33"/>
      <c r="H2782" s="33"/>
      <c r="I2782" s="33"/>
      <c r="J2782" s="21" t="str">
        <f t="shared" si="305"/>
        <v/>
      </c>
      <c r="K2782" s="21">
        <f t="shared" si="301"/>
        <v>0</v>
      </c>
      <c r="L2782" s="21" t="str">
        <f t="shared" si="302"/>
        <v/>
      </c>
      <c r="M2782" s="22" t="str">
        <f t="shared" si="306"/>
        <v/>
      </c>
      <c r="N2782" s="48"/>
      <c r="O2782" s="54" t="str">
        <f>IF(N2782="","",IFERROR(VLOOKUP(N2782,EMPRESAS!$A:$C,3,FALSE),"NAO CADASTRADA"))</f>
        <v/>
      </c>
      <c r="P2782" s="50"/>
      <c r="Q2782" s="54" t="str">
        <f>IF(P2782="","",IFERROR(VLOOKUP(P2782,ATIVIDADES!$A:$C,3,FALSE),"NAO CADASTRADA"))</f>
        <v/>
      </c>
      <c r="R2782" s="42"/>
      <c r="S2782" s="48"/>
      <c r="T2782" s="54" t="str">
        <f>IF(S2782="","",IFERROR(VLOOKUP(S2782,EMPRESAS!$A:$C,3,FALSE),"NAO CADASTRADA"))</f>
        <v/>
      </c>
      <c r="U2782" s="50"/>
      <c r="V2782" s="54" t="str">
        <f>IF(U2782="","",IFERROR(VLOOKUP(U2782,ATIVIDADES!$A:$C,3,FALSE),"NAO CADASTRADA"))</f>
        <v/>
      </c>
      <c r="W2782" s="42"/>
      <c r="X2782" s="48"/>
      <c r="Y2782" s="54" t="str">
        <f>IF(X2782="","",IFERROR(VLOOKUP(X2782,EMPRESAS!$A:$C,3,FALSE),"NAO CADASTRADA"))</f>
        <v/>
      </c>
      <c r="Z2782" s="50"/>
      <c r="AA2782" s="54" t="str">
        <f>IF(Z2782="","",IFERROR(VLOOKUP(Z2782,ATIVIDADES!$A:$C,3,FALSE),"NAO CADASTRADA"))</f>
        <v/>
      </c>
      <c r="AB2782" s="42"/>
      <c r="AC2782" s="48"/>
      <c r="AD2782" s="54" t="str">
        <f>IF(AC2782="","",IFERROR(VLOOKUP(AC2782,EMPRESAS!$A:$C,3,FALSE),"NAO CADASTRADA"))</f>
        <v/>
      </c>
      <c r="AE2782" s="50"/>
      <c r="AF2782" s="54" t="str">
        <f>IF(AE2782="","",IFERROR(VLOOKUP(AE2782,ATIVIDADES!$A:$C,3,FALSE),"NAO CADASTRADA"))</f>
        <v/>
      </c>
      <c r="AG2782" s="42"/>
      <c r="AH2782" s="48"/>
      <c r="AI2782" s="54" t="str">
        <f>IF(AH2782="","",IFERROR(VLOOKUP(AH2782,EMPRESAS!$A:$C,3,FALSE),"NAO CADASTRADA"))</f>
        <v/>
      </c>
      <c r="AJ2782" s="50"/>
      <c r="AK2782" s="54" t="str">
        <f>IF(AJ2782="","",IFERROR(VLOOKUP(AJ2782,ATIVIDADES!$A:$C,3,FALSE),"NAO CADASTRADA"))</f>
        <v/>
      </c>
      <c r="AL2782" s="42"/>
    </row>
    <row r="2783" spans="1:38" x14ac:dyDescent="0.25">
      <c r="A2783" s="26" t="str">
        <f t="shared" si="303"/>
        <v>OK</v>
      </c>
      <c r="B2783" s="29">
        <f t="shared" si="304"/>
        <v>2487914866</v>
      </c>
      <c r="C2783" s="30">
        <v>44871</v>
      </c>
      <c r="D2783" s="18">
        <f t="shared" si="307"/>
        <v>44866</v>
      </c>
      <c r="E2783" s="19" t="str">
        <f>IF(ISERROR(VLOOKUP(C2783,FERIADOS!$A:$B,1,FALSE)),IF(WEEKDAY(C2783)=1,"Dom",IF(WEEKDAY(C2783)=2,"Seg",IF(WEEKDAY(C2783)=3,"Ter",IF(WEEKDAY(C2783)=4,"Qua",IF(WEEKDAY(C2783)=5,"Qui",IF(WEEKDAY(C2783)=6,"Sex","Sab")))))),"Feriado")</f>
        <v>Dom</v>
      </c>
      <c r="F2783" s="32"/>
      <c r="G2783" s="33"/>
      <c r="H2783" s="33"/>
      <c r="I2783" s="33"/>
      <c r="J2783" s="21" t="str">
        <f t="shared" si="305"/>
        <v/>
      </c>
      <c r="K2783" s="21">
        <f t="shared" si="301"/>
        <v>0</v>
      </c>
      <c r="L2783" s="21" t="str">
        <f t="shared" si="302"/>
        <v/>
      </c>
      <c r="M2783" s="22" t="str">
        <f t="shared" si="306"/>
        <v/>
      </c>
      <c r="N2783" s="48"/>
      <c r="O2783" s="54" t="str">
        <f>IF(N2783="","",IFERROR(VLOOKUP(N2783,EMPRESAS!$A:$C,3,FALSE),"NAO CADASTRADA"))</f>
        <v/>
      </c>
      <c r="P2783" s="50"/>
      <c r="Q2783" s="54" t="str">
        <f>IF(P2783="","",IFERROR(VLOOKUP(P2783,ATIVIDADES!$A:$C,3,FALSE),"NAO CADASTRADA"))</f>
        <v/>
      </c>
      <c r="R2783" s="42"/>
      <c r="S2783" s="48"/>
      <c r="T2783" s="54" t="str">
        <f>IF(S2783="","",IFERROR(VLOOKUP(S2783,EMPRESAS!$A:$C,3,FALSE),"NAO CADASTRADA"))</f>
        <v/>
      </c>
      <c r="U2783" s="50"/>
      <c r="V2783" s="54" t="str">
        <f>IF(U2783="","",IFERROR(VLOOKUP(U2783,ATIVIDADES!$A:$C,3,FALSE),"NAO CADASTRADA"))</f>
        <v/>
      </c>
      <c r="W2783" s="42"/>
      <c r="X2783" s="48"/>
      <c r="Y2783" s="54" t="str">
        <f>IF(X2783="","",IFERROR(VLOOKUP(X2783,EMPRESAS!$A:$C,3,FALSE),"NAO CADASTRADA"))</f>
        <v/>
      </c>
      <c r="Z2783" s="50"/>
      <c r="AA2783" s="54" t="str">
        <f>IF(Z2783="","",IFERROR(VLOOKUP(Z2783,ATIVIDADES!$A:$C,3,FALSE),"NAO CADASTRADA"))</f>
        <v/>
      </c>
      <c r="AB2783" s="42"/>
      <c r="AC2783" s="48"/>
      <c r="AD2783" s="54" t="str">
        <f>IF(AC2783="","",IFERROR(VLOOKUP(AC2783,EMPRESAS!$A:$C,3,FALSE),"NAO CADASTRADA"))</f>
        <v/>
      </c>
      <c r="AE2783" s="50"/>
      <c r="AF2783" s="54" t="str">
        <f>IF(AE2783="","",IFERROR(VLOOKUP(AE2783,ATIVIDADES!$A:$C,3,FALSE),"NAO CADASTRADA"))</f>
        <v/>
      </c>
      <c r="AG2783" s="42"/>
      <c r="AH2783" s="48"/>
      <c r="AI2783" s="54" t="str">
        <f>IF(AH2783="","",IFERROR(VLOOKUP(AH2783,EMPRESAS!$A:$C,3,FALSE),"NAO CADASTRADA"))</f>
        <v/>
      </c>
      <c r="AJ2783" s="50"/>
      <c r="AK2783" s="54" t="str">
        <f>IF(AJ2783="","",IFERROR(VLOOKUP(AJ2783,ATIVIDADES!$A:$C,3,FALSE),"NAO CADASTRADA"))</f>
        <v/>
      </c>
      <c r="AL2783" s="42"/>
    </row>
    <row r="2784" spans="1:38" x14ac:dyDescent="0.25">
      <c r="A2784" s="26" t="str">
        <f t="shared" si="303"/>
        <v>OK</v>
      </c>
      <c r="B2784" s="29">
        <f t="shared" si="304"/>
        <v>2487914866</v>
      </c>
      <c r="C2784" s="30">
        <v>44872</v>
      </c>
      <c r="D2784" s="18">
        <f t="shared" si="307"/>
        <v>44866</v>
      </c>
      <c r="E2784" s="19" t="str">
        <f>IF(ISERROR(VLOOKUP(C2784,FERIADOS!$A:$B,1,FALSE)),IF(WEEKDAY(C2784)=1,"Dom",IF(WEEKDAY(C2784)=2,"Seg",IF(WEEKDAY(C2784)=3,"Ter",IF(WEEKDAY(C2784)=4,"Qua",IF(WEEKDAY(C2784)=5,"Qui",IF(WEEKDAY(C2784)=6,"Sex","Sab")))))),"Feriado")</f>
        <v>Seg</v>
      </c>
      <c r="F2784" s="32">
        <v>0.32291666666666669</v>
      </c>
      <c r="G2784" s="33">
        <v>0.5</v>
      </c>
      <c r="H2784" s="33">
        <v>0.54166666666666663</v>
      </c>
      <c r="I2784" s="33">
        <v>0.7416666666666667</v>
      </c>
      <c r="J2784" s="21">
        <f t="shared" si="305"/>
        <v>0.37708333333333338</v>
      </c>
      <c r="K2784" s="21">
        <f t="shared" si="301"/>
        <v>0.37708333333333338</v>
      </c>
      <c r="L2784" s="21">
        <f t="shared" si="302"/>
        <v>1.0416666666666685E-2</v>
      </c>
      <c r="M2784" s="22">
        <f t="shared" si="306"/>
        <v>0</v>
      </c>
      <c r="N2784" s="48">
        <v>6</v>
      </c>
      <c r="O2784" s="54" t="str">
        <f>IF(N2784="","",IFERROR(VLOOKUP(N2784,EMPRESAS!$A:$C,3,FALSE),"NAO CADASTRADA"))</f>
        <v>ANHANGUERA</v>
      </c>
      <c r="P2784" s="50">
        <v>52</v>
      </c>
      <c r="Q2784" s="54" t="str">
        <f>IF(P2784="","",IFERROR(VLOOKUP(P2784,ATIVIDADES!$A:$C,3,FALSE),"NAO CADASTRADA"))</f>
        <v xml:space="preserve">REVISÃO DPTO PESSOAL </v>
      </c>
      <c r="R2784" s="42">
        <v>0.37708333333333338</v>
      </c>
      <c r="S2784" s="48"/>
      <c r="T2784" s="54" t="str">
        <f>IF(S2784="","",IFERROR(VLOOKUP(S2784,EMPRESAS!$A:$C,3,FALSE),"NAO CADASTRADA"))</f>
        <v/>
      </c>
      <c r="U2784" s="50"/>
      <c r="V2784" s="54" t="str">
        <f>IF(U2784="","",IFERROR(VLOOKUP(U2784,ATIVIDADES!$A:$C,3,FALSE),"NAO CADASTRADA"))</f>
        <v/>
      </c>
      <c r="W2784" s="42"/>
      <c r="X2784" s="48"/>
      <c r="Y2784" s="54" t="str">
        <f>IF(X2784="","",IFERROR(VLOOKUP(X2784,EMPRESAS!$A:$C,3,FALSE),"NAO CADASTRADA"))</f>
        <v/>
      </c>
      <c r="Z2784" s="50"/>
      <c r="AA2784" s="54" t="str">
        <f>IF(Z2784="","",IFERROR(VLOOKUP(Z2784,ATIVIDADES!$A:$C,3,FALSE),"NAO CADASTRADA"))</f>
        <v/>
      </c>
      <c r="AB2784" s="42"/>
      <c r="AC2784" s="48"/>
      <c r="AD2784" s="54" t="str">
        <f>IF(AC2784="","",IFERROR(VLOOKUP(AC2784,EMPRESAS!$A:$C,3,FALSE),"NAO CADASTRADA"))</f>
        <v/>
      </c>
      <c r="AE2784" s="50"/>
      <c r="AF2784" s="54" t="str">
        <f>IF(AE2784="","",IFERROR(VLOOKUP(AE2784,ATIVIDADES!$A:$C,3,FALSE),"NAO CADASTRADA"))</f>
        <v/>
      </c>
      <c r="AG2784" s="42"/>
      <c r="AH2784" s="48"/>
      <c r="AI2784" s="54" t="str">
        <f>IF(AH2784="","",IFERROR(VLOOKUP(AH2784,EMPRESAS!$A:$C,3,FALSE),"NAO CADASTRADA"))</f>
        <v/>
      </c>
      <c r="AJ2784" s="50"/>
      <c r="AK2784" s="54" t="str">
        <f>IF(AJ2784="","",IFERROR(VLOOKUP(AJ2784,ATIVIDADES!$A:$C,3,FALSE),"NAO CADASTRADA"))</f>
        <v/>
      </c>
      <c r="AL2784" s="42"/>
    </row>
    <row r="2785" spans="1:38" x14ac:dyDescent="0.25">
      <c r="A2785" s="26" t="str">
        <f t="shared" si="303"/>
        <v>OK</v>
      </c>
      <c r="B2785" s="29">
        <f t="shared" si="304"/>
        <v>2487914866</v>
      </c>
      <c r="C2785" s="30">
        <v>44873</v>
      </c>
      <c r="D2785" s="18">
        <f t="shared" si="307"/>
        <v>44866</v>
      </c>
      <c r="E2785" s="19" t="str">
        <f>IF(ISERROR(VLOOKUP(C2785,FERIADOS!$A:$B,1,FALSE)),IF(WEEKDAY(C2785)=1,"Dom",IF(WEEKDAY(C2785)=2,"Seg",IF(WEEKDAY(C2785)=3,"Ter",IF(WEEKDAY(C2785)=4,"Qua",IF(WEEKDAY(C2785)=5,"Qui",IF(WEEKDAY(C2785)=6,"Sex","Sab")))))),"Feriado")</f>
        <v>Ter</v>
      </c>
      <c r="F2785" s="32">
        <v>0.32291666666666669</v>
      </c>
      <c r="G2785" s="33">
        <v>0.5</v>
      </c>
      <c r="H2785" s="33">
        <v>0.54166666666666663</v>
      </c>
      <c r="I2785" s="33">
        <v>0.7416666666666667</v>
      </c>
      <c r="J2785" s="21">
        <f t="shared" si="305"/>
        <v>0.37708333333333338</v>
      </c>
      <c r="K2785" s="21">
        <f t="shared" si="301"/>
        <v>0.37708333333333338</v>
      </c>
      <c r="L2785" s="21">
        <f t="shared" si="302"/>
        <v>1.0416666666666685E-2</v>
      </c>
      <c r="M2785" s="22">
        <f t="shared" si="306"/>
        <v>0</v>
      </c>
      <c r="N2785" s="48">
        <v>6</v>
      </c>
      <c r="O2785" s="54" t="str">
        <f>IF(N2785="","",IFERROR(VLOOKUP(N2785,EMPRESAS!$A:$C,3,FALSE),"NAO CADASTRADA"))</f>
        <v>ANHANGUERA</v>
      </c>
      <c r="P2785" s="50">
        <v>52</v>
      </c>
      <c r="Q2785" s="54" t="str">
        <f>IF(P2785="","",IFERROR(VLOOKUP(P2785,ATIVIDADES!$A:$C,3,FALSE),"NAO CADASTRADA"))</f>
        <v xml:space="preserve">REVISÃO DPTO PESSOAL </v>
      </c>
      <c r="R2785" s="42">
        <v>0.37708333333333338</v>
      </c>
      <c r="S2785" s="48"/>
      <c r="T2785" s="54" t="str">
        <f>IF(S2785="","",IFERROR(VLOOKUP(S2785,EMPRESAS!$A:$C,3,FALSE),"NAO CADASTRADA"))</f>
        <v/>
      </c>
      <c r="U2785" s="50"/>
      <c r="V2785" s="54" t="str">
        <f>IF(U2785="","",IFERROR(VLOOKUP(U2785,ATIVIDADES!$A:$C,3,FALSE),"NAO CADASTRADA"))</f>
        <v/>
      </c>
      <c r="W2785" s="42"/>
      <c r="X2785" s="48"/>
      <c r="Y2785" s="54" t="str">
        <f>IF(X2785="","",IFERROR(VLOOKUP(X2785,EMPRESAS!$A:$C,3,FALSE),"NAO CADASTRADA"))</f>
        <v/>
      </c>
      <c r="Z2785" s="50"/>
      <c r="AA2785" s="54" t="str">
        <f>IF(Z2785="","",IFERROR(VLOOKUP(Z2785,ATIVIDADES!$A:$C,3,FALSE),"NAO CADASTRADA"))</f>
        <v/>
      </c>
      <c r="AB2785" s="42"/>
      <c r="AC2785" s="48"/>
      <c r="AD2785" s="54" t="str">
        <f>IF(AC2785="","",IFERROR(VLOOKUP(AC2785,EMPRESAS!$A:$C,3,FALSE),"NAO CADASTRADA"))</f>
        <v/>
      </c>
      <c r="AE2785" s="50"/>
      <c r="AF2785" s="54" t="str">
        <f>IF(AE2785="","",IFERROR(VLOOKUP(AE2785,ATIVIDADES!$A:$C,3,FALSE),"NAO CADASTRADA"))</f>
        <v/>
      </c>
      <c r="AG2785" s="42"/>
      <c r="AH2785" s="48"/>
      <c r="AI2785" s="54" t="str">
        <f>IF(AH2785="","",IFERROR(VLOOKUP(AH2785,EMPRESAS!$A:$C,3,FALSE),"NAO CADASTRADA"))</f>
        <v/>
      </c>
      <c r="AJ2785" s="50"/>
      <c r="AK2785" s="54" t="str">
        <f>IF(AJ2785="","",IFERROR(VLOOKUP(AJ2785,ATIVIDADES!$A:$C,3,FALSE),"NAO CADASTRADA"))</f>
        <v/>
      </c>
      <c r="AL2785" s="42"/>
    </row>
    <row r="2786" spans="1:38" x14ac:dyDescent="0.25">
      <c r="A2786" s="26" t="str">
        <f t="shared" si="303"/>
        <v>OK</v>
      </c>
      <c r="B2786" s="29">
        <f t="shared" si="304"/>
        <v>2487914866</v>
      </c>
      <c r="C2786" s="30">
        <v>44874</v>
      </c>
      <c r="D2786" s="18">
        <f t="shared" si="307"/>
        <v>44866</v>
      </c>
      <c r="E2786" s="19" t="str">
        <f>IF(ISERROR(VLOOKUP(C2786,FERIADOS!$A:$B,1,FALSE)),IF(WEEKDAY(C2786)=1,"Dom",IF(WEEKDAY(C2786)=2,"Seg",IF(WEEKDAY(C2786)=3,"Ter",IF(WEEKDAY(C2786)=4,"Qua",IF(WEEKDAY(C2786)=5,"Qui",IF(WEEKDAY(C2786)=6,"Sex","Sab")))))),"Feriado")</f>
        <v>Qua</v>
      </c>
      <c r="F2786" s="32">
        <v>0.32291666666666669</v>
      </c>
      <c r="G2786" s="33">
        <v>0.5</v>
      </c>
      <c r="H2786" s="33">
        <v>0.54166666666666663</v>
      </c>
      <c r="I2786" s="33">
        <v>0.7416666666666667</v>
      </c>
      <c r="J2786" s="21">
        <f t="shared" si="305"/>
        <v>0.37708333333333338</v>
      </c>
      <c r="K2786" s="21">
        <f t="shared" si="301"/>
        <v>0.37708333333333333</v>
      </c>
      <c r="L2786" s="21">
        <f t="shared" si="302"/>
        <v>1.0416666666666685E-2</v>
      </c>
      <c r="M2786" s="22">
        <f t="shared" si="306"/>
        <v>0</v>
      </c>
      <c r="N2786" s="48">
        <v>6</v>
      </c>
      <c r="O2786" s="54" t="str">
        <f>IF(N2786="","",IFERROR(VLOOKUP(N2786,EMPRESAS!$A:$C,3,FALSE),"NAO CADASTRADA"))</f>
        <v>ANHANGUERA</v>
      </c>
      <c r="P2786" s="50">
        <v>52</v>
      </c>
      <c r="Q2786" s="54" t="str">
        <f>IF(P2786="","",IFERROR(VLOOKUP(P2786,ATIVIDADES!$A:$C,3,FALSE),"NAO CADASTRADA"))</f>
        <v xml:space="preserve">REVISÃO DPTO PESSOAL </v>
      </c>
      <c r="R2786" s="42">
        <v>0.35416666666666669</v>
      </c>
      <c r="S2786" s="48">
        <v>2</v>
      </c>
      <c r="T2786" s="54" t="str">
        <f>IF(S2786="","",IFERROR(VLOOKUP(S2786,EMPRESAS!$A:$C,3,FALSE),"NAO CADASTRADA"))</f>
        <v>ATLANTE</v>
      </c>
      <c r="U2786" s="50">
        <v>85</v>
      </c>
      <c r="V2786" s="54" t="str">
        <f>IF(U2786="","",IFERROR(VLOOKUP(U2786,ATIVIDADES!$A:$C,3,FALSE),"NAO CADASTRADA"))</f>
        <v>RESPOSTA CONSULTA</v>
      </c>
      <c r="W2786" s="42">
        <v>2.2916666666666669E-2</v>
      </c>
      <c r="X2786" s="48"/>
      <c r="Y2786" s="54" t="str">
        <f>IF(X2786="","",IFERROR(VLOOKUP(X2786,EMPRESAS!$A:$C,3,FALSE),"NAO CADASTRADA"))</f>
        <v/>
      </c>
      <c r="Z2786" s="50"/>
      <c r="AA2786" s="54" t="str">
        <f>IF(Z2786="","",IFERROR(VLOOKUP(Z2786,ATIVIDADES!$A:$C,3,FALSE),"NAO CADASTRADA"))</f>
        <v/>
      </c>
      <c r="AB2786" s="42"/>
      <c r="AC2786" s="48"/>
      <c r="AD2786" s="54" t="str">
        <f>IF(AC2786="","",IFERROR(VLOOKUP(AC2786,EMPRESAS!$A:$C,3,FALSE),"NAO CADASTRADA"))</f>
        <v/>
      </c>
      <c r="AE2786" s="50"/>
      <c r="AF2786" s="54" t="str">
        <f>IF(AE2786="","",IFERROR(VLOOKUP(AE2786,ATIVIDADES!$A:$C,3,FALSE),"NAO CADASTRADA"))</f>
        <v/>
      </c>
      <c r="AG2786" s="42"/>
      <c r="AH2786" s="48"/>
      <c r="AI2786" s="54" t="str">
        <f>IF(AH2786="","",IFERROR(VLOOKUP(AH2786,EMPRESAS!$A:$C,3,FALSE),"NAO CADASTRADA"))</f>
        <v/>
      </c>
      <c r="AJ2786" s="50"/>
      <c r="AK2786" s="54" t="str">
        <f>IF(AJ2786="","",IFERROR(VLOOKUP(AJ2786,ATIVIDADES!$A:$C,3,FALSE),"NAO CADASTRADA"))</f>
        <v/>
      </c>
      <c r="AL2786" s="42"/>
    </row>
    <row r="2787" spans="1:38" x14ac:dyDescent="0.25">
      <c r="A2787" s="26" t="str">
        <f t="shared" si="303"/>
        <v>OK</v>
      </c>
      <c r="B2787" s="29">
        <f t="shared" si="304"/>
        <v>2487914866</v>
      </c>
      <c r="C2787" s="30">
        <v>44875</v>
      </c>
      <c r="D2787" s="18">
        <f t="shared" si="307"/>
        <v>44866</v>
      </c>
      <c r="E2787" s="19" t="str">
        <f>IF(ISERROR(VLOOKUP(C2787,FERIADOS!$A:$B,1,FALSE)),IF(WEEKDAY(C2787)=1,"Dom",IF(WEEKDAY(C2787)=2,"Seg",IF(WEEKDAY(C2787)=3,"Ter",IF(WEEKDAY(C2787)=4,"Qua",IF(WEEKDAY(C2787)=5,"Qui",IF(WEEKDAY(C2787)=6,"Sex","Sab")))))),"Feriado")</f>
        <v>Qui</v>
      </c>
      <c r="F2787" s="32">
        <v>0.32291666666666669</v>
      </c>
      <c r="G2787" s="33">
        <v>0.5</v>
      </c>
      <c r="H2787" s="33">
        <v>0.54166666666666663</v>
      </c>
      <c r="I2787" s="33">
        <v>0.7416666666666667</v>
      </c>
      <c r="J2787" s="21">
        <f t="shared" si="305"/>
        <v>0.37708333333333338</v>
      </c>
      <c r="K2787" s="21">
        <f t="shared" si="301"/>
        <v>0.37708333333333338</v>
      </c>
      <c r="L2787" s="21">
        <f t="shared" si="302"/>
        <v>1.0416666666666685E-2</v>
      </c>
      <c r="M2787" s="22">
        <f t="shared" si="306"/>
        <v>0</v>
      </c>
      <c r="N2787" s="48">
        <v>6</v>
      </c>
      <c r="O2787" s="54" t="str">
        <f>IF(N2787="","",IFERROR(VLOOKUP(N2787,EMPRESAS!$A:$C,3,FALSE),"NAO CADASTRADA"))</f>
        <v>ANHANGUERA</v>
      </c>
      <c r="P2787" s="50">
        <v>52</v>
      </c>
      <c r="Q2787" s="54" t="str">
        <f>IF(P2787="","",IFERROR(VLOOKUP(P2787,ATIVIDADES!$A:$C,3,FALSE),"NAO CADASTRADA"))</f>
        <v xml:space="preserve">REVISÃO DPTO PESSOAL </v>
      </c>
      <c r="R2787" s="42">
        <v>0.37708333333333338</v>
      </c>
      <c r="S2787" s="48"/>
      <c r="T2787" s="54" t="str">
        <f>IF(S2787="","",IFERROR(VLOOKUP(S2787,EMPRESAS!$A:$C,3,FALSE),"NAO CADASTRADA"))</f>
        <v/>
      </c>
      <c r="U2787" s="50"/>
      <c r="V2787" s="54" t="str">
        <f>IF(U2787="","",IFERROR(VLOOKUP(U2787,ATIVIDADES!$A:$C,3,FALSE),"NAO CADASTRADA"))</f>
        <v/>
      </c>
      <c r="W2787" s="42"/>
      <c r="X2787" s="48"/>
      <c r="Y2787" s="54" t="str">
        <f>IF(X2787="","",IFERROR(VLOOKUP(X2787,EMPRESAS!$A:$C,3,FALSE),"NAO CADASTRADA"))</f>
        <v/>
      </c>
      <c r="Z2787" s="50"/>
      <c r="AA2787" s="54" t="str">
        <f>IF(Z2787="","",IFERROR(VLOOKUP(Z2787,ATIVIDADES!$A:$C,3,FALSE),"NAO CADASTRADA"))</f>
        <v/>
      </c>
      <c r="AB2787" s="42"/>
      <c r="AC2787" s="48"/>
      <c r="AD2787" s="54" t="str">
        <f>IF(AC2787="","",IFERROR(VLOOKUP(AC2787,EMPRESAS!$A:$C,3,FALSE),"NAO CADASTRADA"))</f>
        <v/>
      </c>
      <c r="AE2787" s="50"/>
      <c r="AF2787" s="54" t="str">
        <f>IF(AE2787="","",IFERROR(VLOOKUP(AE2787,ATIVIDADES!$A:$C,3,FALSE),"NAO CADASTRADA"))</f>
        <v/>
      </c>
      <c r="AG2787" s="42"/>
      <c r="AH2787" s="48"/>
      <c r="AI2787" s="54" t="str">
        <f>IF(AH2787="","",IFERROR(VLOOKUP(AH2787,EMPRESAS!$A:$C,3,FALSE),"NAO CADASTRADA"))</f>
        <v/>
      </c>
      <c r="AJ2787" s="50"/>
      <c r="AK2787" s="54" t="str">
        <f>IF(AJ2787="","",IFERROR(VLOOKUP(AJ2787,ATIVIDADES!$A:$C,3,FALSE),"NAO CADASTRADA"))</f>
        <v/>
      </c>
      <c r="AL2787" s="42"/>
    </row>
    <row r="2788" spans="1:38" x14ac:dyDescent="0.25">
      <c r="A2788" s="26" t="str">
        <f t="shared" si="303"/>
        <v>OK</v>
      </c>
      <c r="B2788" s="29">
        <f t="shared" si="304"/>
        <v>2487914866</v>
      </c>
      <c r="C2788" s="30">
        <v>44876</v>
      </c>
      <c r="D2788" s="18">
        <f t="shared" si="307"/>
        <v>44866</v>
      </c>
      <c r="E2788" s="19" t="str">
        <f>IF(ISERROR(VLOOKUP(C2788,FERIADOS!$A:$B,1,FALSE)),IF(WEEKDAY(C2788)=1,"Dom",IF(WEEKDAY(C2788)=2,"Seg",IF(WEEKDAY(C2788)=3,"Ter",IF(WEEKDAY(C2788)=4,"Qua",IF(WEEKDAY(C2788)=5,"Qui",IF(WEEKDAY(C2788)=6,"Sex","Sab")))))),"Feriado")</f>
        <v>Sex</v>
      </c>
      <c r="F2788" s="32">
        <v>0.32291666666666669</v>
      </c>
      <c r="G2788" s="33">
        <v>0.5</v>
      </c>
      <c r="H2788" s="33">
        <v>0.54166666666666663</v>
      </c>
      <c r="I2788" s="33">
        <v>0.68958333333333333</v>
      </c>
      <c r="J2788" s="21">
        <f t="shared" si="305"/>
        <v>0.32500000000000001</v>
      </c>
      <c r="K2788" s="21">
        <f t="shared" si="301"/>
        <v>0.32500000000000001</v>
      </c>
      <c r="L2788" s="21">
        <f t="shared" si="302"/>
        <v>0</v>
      </c>
      <c r="M2788" s="22">
        <f t="shared" si="306"/>
        <v>4.1666666666666685E-2</v>
      </c>
      <c r="N2788" s="48">
        <v>6</v>
      </c>
      <c r="O2788" s="54" t="str">
        <f>IF(N2788="","",IFERROR(VLOOKUP(N2788,EMPRESAS!$A:$C,3,FALSE),"NAO CADASTRADA"))</f>
        <v>ANHANGUERA</v>
      </c>
      <c r="P2788" s="50">
        <v>52</v>
      </c>
      <c r="Q2788" s="54" t="str">
        <f>IF(P2788="","",IFERROR(VLOOKUP(P2788,ATIVIDADES!$A:$C,3,FALSE),"NAO CADASTRADA"))</f>
        <v xml:space="preserve">REVISÃO DPTO PESSOAL </v>
      </c>
      <c r="R2788" s="42">
        <v>0.32500000000000001</v>
      </c>
      <c r="S2788" s="48"/>
      <c r="T2788" s="54" t="str">
        <f>IF(S2788="","",IFERROR(VLOOKUP(S2788,EMPRESAS!$A:$C,3,FALSE),"NAO CADASTRADA"))</f>
        <v/>
      </c>
      <c r="U2788" s="50"/>
      <c r="V2788" s="54" t="str">
        <f>IF(U2788="","",IFERROR(VLOOKUP(U2788,ATIVIDADES!$A:$C,3,FALSE),"NAO CADASTRADA"))</f>
        <v/>
      </c>
      <c r="W2788" s="42"/>
      <c r="X2788" s="48"/>
      <c r="Y2788" s="54" t="str">
        <f>IF(X2788="","",IFERROR(VLOOKUP(X2788,EMPRESAS!$A:$C,3,FALSE),"NAO CADASTRADA"))</f>
        <v/>
      </c>
      <c r="Z2788" s="50"/>
      <c r="AA2788" s="54" t="str">
        <f>IF(Z2788="","",IFERROR(VLOOKUP(Z2788,ATIVIDADES!$A:$C,3,FALSE),"NAO CADASTRADA"))</f>
        <v/>
      </c>
      <c r="AB2788" s="42"/>
      <c r="AC2788" s="48"/>
      <c r="AD2788" s="54" t="str">
        <f>IF(AC2788="","",IFERROR(VLOOKUP(AC2788,EMPRESAS!$A:$C,3,FALSE),"NAO CADASTRADA"))</f>
        <v/>
      </c>
      <c r="AE2788" s="50"/>
      <c r="AF2788" s="54" t="str">
        <f>IF(AE2788="","",IFERROR(VLOOKUP(AE2788,ATIVIDADES!$A:$C,3,FALSE),"NAO CADASTRADA"))</f>
        <v/>
      </c>
      <c r="AG2788" s="42"/>
      <c r="AH2788" s="48"/>
      <c r="AI2788" s="54" t="str">
        <f>IF(AH2788="","",IFERROR(VLOOKUP(AH2788,EMPRESAS!$A:$C,3,FALSE),"NAO CADASTRADA"))</f>
        <v/>
      </c>
      <c r="AJ2788" s="50"/>
      <c r="AK2788" s="54" t="str">
        <f>IF(AJ2788="","",IFERROR(VLOOKUP(AJ2788,ATIVIDADES!$A:$C,3,FALSE),"NAO CADASTRADA"))</f>
        <v/>
      </c>
      <c r="AL2788" s="42"/>
    </row>
    <row r="2789" spans="1:38" x14ac:dyDescent="0.25">
      <c r="A2789" s="26" t="str">
        <f t="shared" si="303"/>
        <v>OK</v>
      </c>
      <c r="B2789" s="29">
        <f t="shared" si="304"/>
        <v>2487914866</v>
      </c>
      <c r="C2789" s="30">
        <v>44877</v>
      </c>
      <c r="D2789" s="18">
        <f t="shared" si="307"/>
        <v>44866</v>
      </c>
      <c r="E2789" s="19" t="str">
        <f>IF(ISERROR(VLOOKUP(C2789,FERIADOS!$A:$B,1,FALSE)),IF(WEEKDAY(C2789)=1,"Dom",IF(WEEKDAY(C2789)=2,"Seg",IF(WEEKDAY(C2789)=3,"Ter",IF(WEEKDAY(C2789)=4,"Qua",IF(WEEKDAY(C2789)=5,"Qui",IF(WEEKDAY(C2789)=6,"Sex","Sab")))))),"Feriado")</f>
        <v>Sab</v>
      </c>
      <c r="F2789" s="32"/>
      <c r="G2789" s="33"/>
      <c r="H2789" s="33"/>
      <c r="I2789" s="33"/>
      <c r="J2789" s="21" t="str">
        <f t="shared" si="305"/>
        <v/>
      </c>
      <c r="K2789" s="21">
        <f t="shared" si="301"/>
        <v>0</v>
      </c>
      <c r="L2789" s="21" t="str">
        <f t="shared" si="302"/>
        <v/>
      </c>
      <c r="M2789" s="22" t="str">
        <f t="shared" si="306"/>
        <v/>
      </c>
      <c r="N2789" s="48"/>
      <c r="O2789" s="54" t="str">
        <f>IF(N2789="","",IFERROR(VLOOKUP(N2789,EMPRESAS!$A:$C,3,FALSE),"NAO CADASTRADA"))</f>
        <v/>
      </c>
      <c r="P2789" s="50"/>
      <c r="Q2789" s="54" t="str">
        <f>IF(P2789="","",IFERROR(VLOOKUP(P2789,ATIVIDADES!$A:$C,3,FALSE),"NAO CADASTRADA"))</f>
        <v/>
      </c>
      <c r="R2789" s="42"/>
      <c r="S2789" s="48"/>
      <c r="T2789" s="54" t="str">
        <f>IF(S2789="","",IFERROR(VLOOKUP(S2789,EMPRESAS!$A:$C,3,FALSE),"NAO CADASTRADA"))</f>
        <v/>
      </c>
      <c r="U2789" s="50"/>
      <c r="V2789" s="54" t="str">
        <f>IF(U2789="","",IFERROR(VLOOKUP(U2789,ATIVIDADES!$A:$C,3,FALSE),"NAO CADASTRADA"))</f>
        <v/>
      </c>
      <c r="W2789" s="42"/>
      <c r="X2789" s="48"/>
      <c r="Y2789" s="54" t="str">
        <f>IF(X2789="","",IFERROR(VLOOKUP(X2789,EMPRESAS!$A:$C,3,FALSE),"NAO CADASTRADA"))</f>
        <v/>
      </c>
      <c r="Z2789" s="50"/>
      <c r="AA2789" s="54" t="str">
        <f>IF(Z2789="","",IFERROR(VLOOKUP(Z2789,ATIVIDADES!$A:$C,3,FALSE),"NAO CADASTRADA"))</f>
        <v/>
      </c>
      <c r="AB2789" s="42"/>
      <c r="AC2789" s="48"/>
      <c r="AD2789" s="54" t="str">
        <f>IF(AC2789="","",IFERROR(VLOOKUP(AC2789,EMPRESAS!$A:$C,3,FALSE),"NAO CADASTRADA"))</f>
        <v/>
      </c>
      <c r="AE2789" s="50"/>
      <c r="AF2789" s="54" t="str">
        <f>IF(AE2789="","",IFERROR(VLOOKUP(AE2789,ATIVIDADES!$A:$C,3,FALSE),"NAO CADASTRADA"))</f>
        <v/>
      </c>
      <c r="AG2789" s="42"/>
      <c r="AH2789" s="48"/>
      <c r="AI2789" s="54" t="str">
        <f>IF(AH2789="","",IFERROR(VLOOKUP(AH2789,EMPRESAS!$A:$C,3,FALSE),"NAO CADASTRADA"))</f>
        <v/>
      </c>
      <c r="AJ2789" s="50"/>
      <c r="AK2789" s="54" t="str">
        <f>IF(AJ2789="","",IFERROR(VLOOKUP(AJ2789,ATIVIDADES!$A:$C,3,FALSE),"NAO CADASTRADA"))</f>
        <v/>
      </c>
      <c r="AL2789" s="42"/>
    </row>
    <row r="2790" spans="1:38" x14ac:dyDescent="0.25">
      <c r="A2790" s="26" t="str">
        <f t="shared" si="303"/>
        <v>OK</v>
      </c>
      <c r="B2790" s="29">
        <f t="shared" si="304"/>
        <v>2487914866</v>
      </c>
      <c r="C2790" s="30">
        <v>44878</v>
      </c>
      <c r="D2790" s="18">
        <f t="shared" si="307"/>
        <v>44866</v>
      </c>
      <c r="E2790" s="19" t="str">
        <f>IF(ISERROR(VLOOKUP(C2790,FERIADOS!$A:$B,1,FALSE)),IF(WEEKDAY(C2790)=1,"Dom",IF(WEEKDAY(C2790)=2,"Seg",IF(WEEKDAY(C2790)=3,"Ter",IF(WEEKDAY(C2790)=4,"Qua",IF(WEEKDAY(C2790)=5,"Qui",IF(WEEKDAY(C2790)=6,"Sex","Sab")))))),"Feriado")</f>
        <v>Dom</v>
      </c>
      <c r="F2790" s="32"/>
      <c r="G2790" s="33"/>
      <c r="H2790" s="33"/>
      <c r="I2790" s="33"/>
      <c r="J2790" s="21" t="str">
        <f t="shared" si="305"/>
        <v/>
      </c>
      <c r="K2790" s="21">
        <f t="shared" si="301"/>
        <v>0</v>
      </c>
      <c r="L2790" s="21" t="str">
        <f t="shared" si="302"/>
        <v/>
      </c>
      <c r="M2790" s="22" t="str">
        <f t="shared" si="306"/>
        <v/>
      </c>
      <c r="N2790" s="48"/>
      <c r="O2790" s="54" t="str">
        <f>IF(N2790="","",IFERROR(VLOOKUP(N2790,EMPRESAS!$A:$C,3,FALSE),"NAO CADASTRADA"))</f>
        <v/>
      </c>
      <c r="P2790" s="50"/>
      <c r="Q2790" s="54" t="str">
        <f>IF(P2790="","",IFERROR(VLOOKUP(P2790,ATIVIDADES!$A:$C,3,FALSE),"NAO CADASTRADA"))</f>
        <v/>
      </c>
      <c r="R2790" s="42"/>
      <c r="S2790" s="48"/>
      <c r="T2790" s="54" t="str">
        <f>IF(S2790="","",IFERROR(VLOOKUP(S2790,EMPRESAS!$A:$C,3,FALSE),"NAO CADASTRADA"))</f>
        <v/>
      </c>
      <c r="U2790" s="50"/>
      <c r="V2790" s="54" t="str">
        <f>IF(U2790="","",IFERROR(VLOOKUP(U2790,ATIVIDADES!$A:$C,3,FALSE),"NAO CADASTRADA"))</f>
        <v/>
      </c>
      <c r="W2790" s="42"/>
      <c r="X2790" s="48"/>
      <c r="Y2790" s="54" t="str">
        <f>IF(X2790="","",IFERROR(VLOOKUP(X2790,EMPRESAS!$A:$C,3,FALSE),"NAO CADASTRADA"))</f>
        <v/>
      </c>
      <c r="Z2790" s="50"/>
      <c r="AA2790" s="54" t="str">
        <f>IF(Z2790="","",IFERROR(VLOOKUP(Z2790,ATIVIDADES!$A:$C,3,FALSE),"NAO CADASTRADA"))</f>
        <v/>
      </c>
      <c r="AB2790" s="42"/>
      <c r="AC2790" s="48"/>
      <c r="AD2790" s="54" t="str">
        <f>IF(AC2790="","",IFERROR(VLOOKUP(AC2790,EMPRESAS!$A:$C,3,FALSE),"NAO CADASTRADA"))</f>
        <v/>
      </c>
      <c r="AE2790" s="50"/>
      <c r="AF2790" s="54" t="str">
        <f>IF(AE2790="","",IFERROR(VLOOKUP(AE2790,ATIVIDADES!$A:$C,3,FALSE),"NAO CADASTRADA"))</f>
        <v/>
      </c>
      <c r="AG2790" s="42"/>
      <c r="AH2790" s="48"/>
      <c r="AI2790" s="54" t="str">
        <f>IF(AH2790="","",IFERROR(VLOOKUP(AH2790,EMPRESAS!$A:$C,3,FALSE),"NAO CADASTRADA"))</f>
        <v/>
      </c>
      <c r="AJ2790" s="50"/>
      <c r="AK2790" s="54" t="str">
        <f>IF(AJ2790="","",IFERROR(VLOOKUP(AJ2790,ATIVIDADES!$A:$C,3,FALSE),"NAO CADASTRADA"))</f>
        <v/>
      </c>
      <c r="AL2790" s="42"/>
    </row>
    <row r="2791" spans="1:38" x14ac:dyDescent="0.25">
      <c r="A2791" s="26" t="str">
        <f t="shared" si="303"/>
        <v>OK</v>
      </c>
      <c r="B2791" s="29">
        <f t="shared" si="304"/>
        <v>2487914866</v>
      </c>
      <c r="C2791" s="30">
        <v>44879</v>
      </c>
      <c r="D2791" s="18">
        <f t="shared" si="307"/>
        <v>44866</v>
      </c>
      <c r="E2791" s="19" t="str">
        <f>IF(ISERROR(VLOOKUP(C2791,FERIADOS!$A:$B,1,FALSE)),IF(WEEKDAY(C2791)=1,"Dom",IF(WEEKDAY(C2791)=2,"Seg",IF(WEEKDAY(C2791)=3,"Ter",IF(WEEKDAY(C2791)=4,"Qua",IF(WEEKDAY(C2791)=5,"Qui",IF(WEEKDAY(C2791)=6,"Sex","Sab")))))),"Feriado")</f>
        <v>Seg</v>
      </c>
      <c r="F2791" s="32">
        <v>0</v>
      </c>
      <c r="G2791" s="33">
        <v>0</v>
      </c>
      <c r="H2791" s="33">
        <v>0</v>
      </c>
      <c r="I2791" s="33">
        <v>0</v>
      </c>
      <c r="J2791" s="21">
        <f t="shared" si="305"/>
        <v>0</v>
      </c>
      <c r="K2791" s="21">
        <f t="shared" si="301"/>
        <v>0</v>
      </c>
      <c r="L2791" s="21">
        <f t="shared" si="302"/>
        <v>0</v>
      </c>
      <c r="M2791" s="22">
        <f t="shared" si="306"/>
        <v>0.3666666666666667</v>
      </c>
      <c r="N2791" s="48"/>
      <c r="O2791" s="54" t="str">
        <f>IF(N2791="","",IFERROR(VLOOKUP(N2791,EMPRESAS!$A:$C,3,FALSE),"NAO CADASTRADA"))</f>
        <v/>
      </c>
      <c r="P2791" s="50"/>
      <c r="Q2791" s="54" t="str">
        <f>IF(P2791="","",IFERROR(VLOOKUP(P2791,ATIVIDADES!$A:$C,3,FALSE),"NAO CADASTRADA"))</f>
        <v/>
      </c>
      <c r="R2791" s="42"/>
      <c r="S2791" s="48"/>
      <c r="T2791" s="54" t="str">
        <f>IF(S2791="","",IFERROR(VLOOKUP(S2791,EMPRESAS!$A:$C,3,FALSE),"NAO CADASTRADA"))</f>
        <v/>
      </c>
      <c r="U2791" s="50"/>
      <c r="V2791" s="54" t="str">
        <f>IF(U2791="","",IFERROR(VLOOKUP(U2791,ATIVIDADES!$A:$C,3,FALSE),"NAO CADASTRADA"))</f>
        <v/>
      </c>
      <c r="W2791" s="42"/>
      <c r="X2791" s="48"/>
      <c r="Y2791" s="54" t="str">
        <f>IF(X2791="","",IFERROR(VLOOKUP(X2791,EMPRESAS!$A:$C,3,FALSE),"NAO CADASTRADA"))</f>
        <v/>
      </c>
      <c r="Z2791" s="50"/>
      <c r="AA2791" s="54" t="str">
        <f>IF(Z2791="","",IFERROR(VLOOKUP(Z2791,ATIVIDADES!$A:$C,3,FALSE),"NAO CADASTRADA"))</f>
        <v/>
      </c>
      <c r="AB2791" s="42"/>
      <c r="AC2791" s="48"/>
      <c r="AD2791" s="54" t="str">
        <f>IF(AC2791="","",IFERROR(VLOOKUP(AC2791,EMPRESAS!$A:$C,3,FALSE),"NAO CADASTRADA"))</f>
        <v/>
      </c>
      <c r="AE2791" s="50"/>
      <c r="AF2791" s="54" t="str">
        <f>IF(AE2791="","",IFERROR(VLOOKUP(AE2791,ATIVIDADES!$A:$C,3,FALSE),"NAO CADASTRADA"))</f>
        <v/>
      </c>
      <c r="AG2791" s="42"/>
      <c r="AH2791" s="48"/>
      <c r="AI2791" s="54" t="str">
        <f>IF(AH2791="","",IFERROR(VLOOKUP(AH2791,EMPRESAS!$A:$C,3,FALSE),"NAO CADASTRADA"))</f>
        <v/>
      </c>
      <c r="AJ2791" s="50"/>
      <c r="AK2791" s="54" t="str">
        <f>IF(AJ2791="","",IFERROR(VLOOKUP(AJ2791,ATIVIDADES!$A:$C,3,FALSE),"NAO CADASTRADA"))</f>
        <v/>
      </c>
      <c r="AL2791" s="42"/>
    </row>
    <row r="2792" spans="1:38" x14ac:dyDescent="0.25">
      <c r="A2792" s="26" t="str">
        <f t="shared" si="303"/>
        <v>OK</v>
      </c>
      <c r="B2792" s="29">
        <f t="shared" si="304"/>
        <v>2487914866</v>
      </c>
      <c r="C2792" s="30">
        <v>44880</v>
      </c>
      <c r="D2792" s="18">
        <f t="shared" si="307"/>
        <v>44866</v>
      </c>
      <c r="E2792" s="19" t="str">
        <f>IF(ISERROR(VLOOKUP(C2792,FERIADOS!$A:$B,1,FALSE)),IF(WEEKDAY(C2792)=1,"Dom",IF(WEEKDAY(C2792)=2,"Seg",IF(WEEKDAY(C2792)=3,"Ter",IF(WEEKDAY(C2792)=4,"Qua",IF(WEEKDAY(C2792)=5,"Qui",IF(WEEKDAY(C2792)=6,"Sex","Sab")))))),"Feriado")</f>
        <v>Feriado</v>
      </c>
      <c r="F2792" s="32"/>
      <c r="G2792" s="33"/>
      <c r="H2792" s="33"/>
      <c r="I2792" s="33"/>
      <c r="J2792" s="21" t="str">
        <f t="shared" si="305"/>
        <v/>
      </c>
      <c r="K2792" s="21">
        <f t="shared" si="301"/>
        <v>0</v>
      </c>
      <c r="L2792" s="21" t="str">
        <f t="shared" si="302"/>
        <v/>
      </c>
      <c r="M2792" s="22" t="str">
        <f t="shared" si="306"/>
        <v/>
      </c>
      <c r="N2792" s="48"/>
      <c r="O2792" s="54" t="str">
        <f>IF(N2792="","",IFERROR(VLOOKUP(N2792,EMPRESAS!$A:$C,3,FALSE),"NAO CADASTRADA"))</f>
        <v/>
      </c>
      <c r="P2792" s="50"/>
      <c r="Q2792" s="54" t="str">
        <f>IF(P2792="","",IFERROR(VLOOKUP(P2792,ATIVIDADES!$A:$C,3,FALSE),"NAO CADASTRADA"))</f>
        <v/>
      </c>
      <c r="R2792" s="42"/>
      <c r="S2792" s="48"/>
      <c r="T2792" s="54" t="str">
        <f>IF(S2792="","",IFERROR(VLOOKUP(S2792,EMPRESAS!$A:$C,3,FALSE),"NAO CADASTRADA"))</f>
        <v/>
      </c>
      <c r="U2792" s="50"/>
      <c r="V2792" s="54" t="str">
        <f>IF(U2792="","",IFERROR(VLOOKUP(U2792,ATIVIDADES!$A:$C,3,FALSE),"NAO CADASTRADA"))</f>
        <v/>
      </c>
      <c r="W2792" s="42"/>
      <c r="X2792" s="48"/>
      <c r="Y2792" s="54" t="str">
        <f>IF(X2792="","",IFERROR(VLOOKUP(X2792,EMPRESAS!$A:$C,3,FALSE),"NAO CADASTRADA"))</f>
        <v/>
      </c>
      <c r="Z2792" s="50"/>
      <c r="AA2792" s="54" t="str">
        <f>IF(Z2792="","",IFERROR(VLOOKUP(Z2792,ATIVIDADES!$A:$C,3,FALSE),"NAO CADASTRADA"))</f>
        <v/>
      </c>
      <c r="AB2792" s="42"/>
      <c r="AC2792" s="48"/>
      <c r="AD2792" s="54" t="str">
        <f>IF(AC2792="","",IFERROR(VLOOKUP(AC2792,EMPRESAS!$A:$C,3,FALSE),"NAO CADASTRADA"))</f>
        <v/>
      </c>
      <c r="AE2792" s="50"/>
      <c r="AF2792" s="54" t="str">
        <f>IF(AE2792="","",IFERROR(VLOOKUP(AE2792,ATIVIDADES!$A:$C,3,FALSE),"NAO CADASTRADA"))</f>
        <v/>
      </c>
      <c r="AG2792" s="42"/>
      <c r="AH2792" s="48"/>
      <c r="AI2792" s="54" t="str">
        <f>IF(AH2792="","",IFERROR(VLOOKUP(AH2792,EMPRESAS!$A:$C,3,FALSE),"NAO CADASTRADA"))</f>
        <v/>
      </c>
      <c r="AJ2792" s="50"/>
      <c r="AK2792" s="54" t="str">
        <f>IF(AJ2792="","",IFERROR(VLOOKUP(AJ2792,ATIVIDADES!$A:$C,3,FALSE),"NAO CADASTRADA"))</f>
        <v/>
      </c>
      <c r="AL2792" s="42"/>
    </row>
    <row r="2793" spans="1:38" x14ac:dyDescent="0.25">
      <c r="A2793" s="26" t="str">
        <f t="shared" si="303"/>
        <v>OK</v>
      </c>
      <c r="B2793" s="29">
        <f t="shared" si="304"/>
        <v>2487914866</v>
      </c>
      <c r="C2793" s="30">
        <v>44881</v>
      </c>
      <c r="D2793" s="18">
        <f t="shared" si="307"/>
        <v>44866</v>
      </c>
      <c r="E2793" s="19" t="str">
        <f>IF(ISERROR(VLOOKUP(C2793,FERIADOS!$A:$B,1,FALSE)),IF(WEEKDAY(C2793)=1,"Dom",IF(WEEKDAY(C2793)=2,"Seg",IF(WEEKDAY(C2793)=3,"Ter",IF(WEEKDAY(C2793)=4,"Qua",IF(WEEKDAY(C2793)=5,"Qui",IF(WEEKDAY(C2793)=6,"Sex","Sab")))))),"Feriado")</f>
        <v>Qua</v>
      </c>
      <c r="F2793" s="32">
        <v>0.32291666666666669</v>
      </c>
      <c r="G2793" s="33">
        <v>0.5</v>
      </c>
      <c r="H2793" s="33">
        <v>0.54166666666666663</v>
      </c>
      <c r="I2793" s="33">
        <v>0.7416666666666667</v>
      </c>
      <c r="J2793" s="21">
        <f t="shared" si="305"/>
        <v>0.37708333333333338</v>
      </c>
      <c r="K2793" s="21">
        <f t="shared" si="301"/>
        <v>0.37708333333333338</v>
      </c>
      <c r="L2793" s="21">
        <f t="shared" si="302"/>
        <v>1.0416666666666685E-2</v>
      </c>
      <c r="M2793" s="22">
        <f t="shared" si="306"/>
        <v>0</v>
      </c>
      <c r="N2793" s="48">
        <v>50</v>
      </c>
      <c r="O2793" s="54" t="str">
        <f>IF(N2793="","",IFERROR(VLOOKUP(N2793,EMPRESAS!$A:$C,3,FALSE),"NAO CADASTRADA"))</f>
        <v>SIMIONATO</v>
      </c>
      <c r="P2793" s="50">
        <v>55</v>
      </c>
      <c r="Q2793" s="54" t="str">
        <f>IF(P2793="","",IFERROR(VLOOKUP(P2793,ATIVIDADES!$A:$C,3,FALSE),"NAO CADASTRADA"))</f>
        <v>FÉRIAS</v>
      </c>
      <c r="R2793" s="42">
        <v>0.37708333333333338</v>
      </c>
      <c r="S2793" s="48"/>
      <c r="T2793" s="54" t="str">
        <f>IF(S2793="","",IFERROR(VLOOKUP(S2793,EMPRESAS!$A:$C,3,FALSE),"NAO CADASTRADA"))</f>
        <v/>
      </c>
      <c r="U2793" s="50"/>
      <c r="V2793" s="54" t="str">
        <f>IF(U2793="","",IFERROR(VLOOKUP(U2793,ATIVIDADES!$A:$C,3,FALSE),"NAO CADASTRADA"))</f>
        <v/>
      </c>
      <c r="W2793" s="42"/>
      <c r="X2793" s="48"/>
      <c r="Y2793" s="54" t="str">
        <f>IF(X2793="","",IFERROR(VLOOKUP(X2793,EMPRESAS!$A:$C,3,FALSE),"NAO CADASTRADA"))</f>
        <v/>
      </c>
      <c r="Z2793" s="50"/>
      <c r="AA2793" s="54" t="str">
        <f>IF(Z2793="","",IFERROR(VLOOKUP(Z2793,ATIVIDADES!$A:$C,3,FALSE),"NAO CADASTRADA"))</f>
        <v/>
      </c>
      <c r="AB2793" s="42"/>
      <c r="AC2793" s="48"/>
      <c r="AD2793" s="54" t="str">
        <f>IF(AC2793="","",IFERROR(VLOOKUP(AC2793,EMPRESAS!$A:$C,3,FALSE),"NAO CADASTRADA"))</f>
        <v/>
      </c>
      <c r="AE2793" s="50"/>
      <c r="AF2793" s="54" t="str">
        <f>IF(AE2793="","",IFERROR(VLOOKUP(AE2793,ATIVIDADES!$A:$C,3,FALSE),"NAO CADASTRADA"))</f>
        <v/>
      </c>
      <c r="AG2793" s="42"/>
      <c r="AH2793" s="48"/>
      <c r="AI2793" s="54" t="str">
        <f>IF(AH2793="","",IFERROR(VLOOKUP(AH2793,EMPRESAS!$A:$C,3,FALSE),"NAO CADASTRADA"))</f>
        <v/>
      </c>
      <c r="AJ2793" s="50"/>
      <c r="AK2793" s="54" t="str">
        <f>IF(AJ2793="","",IFERROR(VLOOKUP(AJ2793,ATIVIDADES!$A:$C,3,FALSE),"NAO CADASTRADA"))</f>
        <v/>
      </c>
      <c r="AL2793" s="42"/>
    </row>
    <row r="2794" spans="1:38" x14ac:dyDescent="0.25">
      <c r="A2794" s="26" t="str">
        <f t="shared" si="303"/>
        <v>OK</v>
      </c>
      <c r="B2794" s="29">
        <f t="shared" si="304"/>
        <v>2487914866</v>
      </c>
      <c r="C2794" s="30">
        <v>44882</v>
      </c>
      <c r="D2794" s="18">
        <f t="shared" si="307"/>
        <v>44866</v>
      </c>
      <c r="E2794" s="19" t="str">
        <f>IF(ISERROR(VLOOKUP(C2794,FERIADOS!$A:$B,1,FALSE)),IF(WEEKDAY(C2794)=1,"Dom",IF(WEEKDAY(C2794)=2,"Seg",IF(WEEKDAY(C2794)=3,"Ter",IF(WEEKDAY(C2794)=4,"Qua",IF(WEEKDAY(C2794)=5,"Qui",IF(WEEKDAY(C2794)=6,"Sex","Sab")))))),"Feriado")</f>
        <v>Qui</v>
      </c>
      <c r="F2794" s="32">
        <v>0.32291666666666669</v>
      </c>
      <c r="G2794" s="33">
        <v>0.5</v>
      </c>
      <c r="H2794" s="33">
        <v>0.54166666666666663</v>
      </c>
      <c r="I2794" s="33">
        <v>0.7416666666666667</v>
      </c>
      <c r="J2794" s="21">
        <f t="shared" si="305"/>
        <v>0.37708333333333338</v>
      </c>
      <c r="K2794" s="21">
        <f t="shared" si="301"/>
        <v>0.37708333333333338</v>
      </c>
      <c r="L2794" s="21">
        <f t="shared" si="302"/>
        <v>1.0416666666666685E-2</v>
      </c>
      <c r="M2794" s="22">
        <f t="shared" si="306"/>
        <v>0</v>
      </c>
      <c r="N2794" s="48">
        <v>50</v>
      </c>
      <c r="O2794" s="54" t="str">
        <f>IF(N2794="","",IFERROR(VLOOKUP(N2794,EMPRESAS!$A:$C,3,FALSE),"NAO CADASTRADA"))</f>
        <v>SIMIONATO</v>
      </c>
      <c r="P2794" s="50">
        <v>55</v>
      </c>
      <c r="Q2794" s="54" t="str">
        <f>IF(P2794="","",IFERROR(VLOOKUP(P2794,ATIVIDADES!$A:$C,3,FALSE),"NAO CADASTRADA"))</f>
        <v>FÉRIAS</v>
      </c>
      <c r="R2794" s="42">
        <v>0.37708333333333338</v>
      </c>
      <c r="S2794" s="48"/>
      <c r="T2794" s="54" t="str">
        <f>IF(S2794="","",IFERROR(VLOOKUP(S2794,EMPRESAS!$A:$C,3,FALSE),"NAO CADASTRADA"))</f>
        <v/>
      </c>
      <c r="U2794" s="50"/>
      <c r="V2794" s="54" t="str">
        <f>IF(U2794="","",IFERROR(VLOOKUP(U2794,ATIVIDADES!$A:$C,3,FALSE),"NAO CADASTRADA"))</f>
        <v/>
      </c>
      <c r="W2794" s="42"/>
      <c r="X2794" s="48"/>
      <c r="Y2794" s="54" t="str">
        <f>IF(X2794="","",IFERROR(VLOOKUP(X2794,EMPRESAS!$A:$C,3,FALSE),"NAO CADASTRADA"))</f>
        <v/>
      </c>
      <c r="Z2794" s="50"/>
      <c r="AA2794" s="54" t="str">
        <f>IF(Z2794="","",IFERROR(VLOOKUP(Z2794,ATIVIDADES!$A:$C,3,FALSE),"NAO CADASTRADA"))</f>
        <v/>
      </c>
      <c r="AB2794" s="42"/>
      <c r="AC2794" s="48"/>
      <c r="AD2794" s="54" t="str">
        <f>IF(AC2794="","",IFERROR(VLOOKUP(AC2794,EMPRESAS!$A:$C,3,FALSE),"NAO CADASTRADA"))</f>
        <v/>
      </c>
      <c r="AE2794" s="50"/>
      <c r="AF2794" s="54" t="str">
        <f>IF(AE2794="","",IFERROR(VLOOKUP(AE2794,ATIVIDADES!$A:$C,3,FALSE),"NAO CADASTRADA"))</f>
        <v/>
      </c>
      <c r="AG2794" s="42"/>
      <c r="AH2794" s="48"/>
      <c r="AI2794" s="54" t="str">
        <f>IF(AH2794="","",IFERROR(VLOOKUP(AH2794,EMPRESAS!$A:$C,3,FALSE),"NAO CADASTRADA"))</f>
        <v/>
      </c>
      <c r="AJ2794" s="50"/>
      <c r="AK2794" s="54" t="str">
        <f>IF(AJ2794="","",IFERROR(VLOOKUP(AJ2794,ATIVIDADES!$A:$C,3,FALSE),"NAO CADASTRADA"))</f>
        <v/>
      </c>
      <c r="AL2794" s="42"/>
    </row>
    <row r="2795" spans="1:38" x14ac:dyDescent="0.25">
      <c r="A2795" s="26" t="str">
        <f t="shared" si="303"/>
        <v>OK</v>
      </c>
      <c r="B2795" s="29">
        <f t="shared" si="304"/>
        <v>2487914866</v>
      </c>
      <c r="C2795" s="30">
        <v>44883</v>
      </c>
      <c r="D2795" s="18">
        <f t="shared" si="307"/>
        <v>44866</v>
      </c>
      <c r="E2795" s="19" t="str">
        <f>IF(ISERROR(VLOOKUP(C2795,FERIADOS!$A:$B,1,FALSE)),IF(WEEKDAY(C2795)=1,"Dom",IF(WEEKDAY(C2795)=2,"Seg",IF(WEEKDAY(C2795)=3,"Ter",IF(WEEKDAY(C2795)=4,"Qua",IF(WEEKDAY(C2795)=5,"Qui",IF(WEEKDAY(C2795)=6,"Sex","Sab")))))),"Feriado")</f>
        <v>Sex</v>
      </c>
      <c r="F2795" s="32">
        <v>0.32291666666666669</v>
      </c>
      <c r="G2795" s="33">
        <v>0.5</v>
      </c>
      <c r="H2795" s="33">
        <v>0.54166666666666663</v>
      </c>
      <c r="I2795" s="33">
        <v>0.68958333333333333</v>
      </c>
      <c r="J2795" s="21">
        <f t="shared" si="305"/>
        <v>0.32500000000000001</v>
      </c>
      <c r="K2795" s="21">
        <f t="shared" si="301"/>
        <v>0.32500000000000001</v>
      </c>
      <c r="L2795" s="21">
        <f t="shared" si="302"/>
        <v>0</v>
      </c>
      <c r="M2795" s="22">
        <f t="shared" si="306"/>
        <v>4.1666666666666685E-2</v>
      </c>
      <c r="N2795" s="48">
        <v>50</v>
      </c>
      <c r="O2795" s="54" t="str">
        <f>IF(N2795="","",IFERROR(VLOOKUP(N2795,EMPRESAS!$A:$C,3,FALSE),"NAO CADASTRADA"))</f>
        <v>SIMIONATO</v>
      </c>
      <c r="P2795" s="50">
        <v>55</v>
      </c>
      <c r="Q2795" s="54" t="str">
        <f>IF(P2795="","",IFERROR(VLOOKUP(P2795,ATIVIDADES!$A:$C,3,FALSE),"NAO CADASTRADA"))</f>
        <v>FÉRIAS</v>
      </c>
      <c r="R2795" s="42">
        <v>0.32500000000000001</v>
      </c>
      <c r="S2795" s="48"/>
      <c r="T2795" s="54" t="str">
        <f>IF(S2795="","",IFERROR(VLOOKUP(S2795,EMPRESAS!$A:$C,3,FALSE),"NAO CADASTRADA"))</f>
        <v/>
      </c>
      <c r="U2795" s="50"/>
      <c r="V2795" s="54" t="str">
        <f>IF(U2795="","",IFERROR(VLOOKUP(U2795,ATIVIDADES!$A:$C,3,FALSE),"NAO CADASTRADA"))</f>
        <v/>
      </c>
      <c r="W2795" s="42"/>
      <c r="X2795" s="48"/>
      <c r="Y2795" s="54" t="str">
        <f>IF(X2795="","",IFERROR(VLOOKUP(X2795,EMPRESAS!$A:$C,3,FALSE),"NAO CADASTRADA"))</f>
        <v/>
      </c>
      <c r="Z2795" s="50"/>
      <c r="AA2795" s="54" t="str">
        <f>IF(Z2795="","",IFERROR(VLOOKUP(Z2795,ATIVIDADES!$A:$C,3,FALSE),"NAO CADASTRADA"))</f>
        <v/>
      </c>
      <c r="AB2795" s="42"/>
      <c r="AC2795" s="48"/>
      <c r="AD2795" s="54" t="str">
        <f>IF(AC2795="","",IFERROR(VLOOKUP(AC2795,EMPRESAS!$A:$C,3,FALSE),"NAO CADASTRADA"))</f>
        <v/>
      </c>
      <c r="AE2795" s="50"/>
      <c r="AF2795" s="54" t="str">
        <f>IF(AE2795="","",IFERROR(VLOOKUP(AE2795,ATIVIDADES!$A:$C,3,FALSE),"NAO CADASTRADA"))</f>
        <v/>
      </c>
      <c r="AG2795" s="42"/>
      <c r="AH2795" s="48"/>
      <c r="AI2795" s="54" t="str">
        <f>IF(AH2795="","",IFERROR(VLOOKUP(AH2795,EMPRESAS!$A:$C,3,FALSE),"NAO CADASTRADA"))</f>
        <v/>
      </c>
      <c r="AJ2795" s="50"/>
      <c r="AK2795" s="54" t="str">
        <f>IF(AJ2795="","",IFERROR(VLOOKUP(AJ2795,ATIVIDADES!$A:$C,3,FALSE),"NAO CADASTRADA"))</f>
        <v/>
      </c>
      <c r="AL2795" s="42"/>
    </row>
    <row r="2796" spans="1:38" x14ac:dyDescent="0.25">
      <c r="A2796" s="26" t="str">
        <f t="shared" si="303"/>
        <v>OK</v>
      </c>
      <c r="B2796" s="29">
        <f t="shared" si="304"/>
        <v>2487914866</v>
      </c>
      <c r="C2796" s="30">
        <v>44884</v>
      </c>
      <c r="D2796" s="18">
        <f t="shared" si="307"/>
        <v>44866</v>
      </c>
      <c r="E2796" s="19" t="str">
        <f>IF(ISERROR(VLOOKUP(C2796,FERIADOS!$A:$B,1,FALSE)),IF(WEEKDAY(C2796)=1,"Dom",IF(WEEKDAY(C2796)=2,"Seg",IF(WEEKDAY(C2796)=3,"Ter",IF(WEEKDAY(C2796)=4,"Qua",IF(WEEKDAY(C2796)=5,"Qui",IF(WEEKDAY(C2796)=6,"Sex","Sab")))))),"Feriado")</f>
        <v>Sab</v>
      </c>
      <c r="F2796" s="32"/>
      <c r="G2796" s="33"/>
      <c r="H2796" s="33"/>
      <c r="I2796" s="33"/>
      <c r="J2796" s="21" t="str">
        <f t="shared" si="305"/>
        <v/>
      </c>
      <c r="K2796" s="21">
        <f t="shared" si="301"/>
        <v>0</v>
      </c>
      <c r="L2796" s="21" t="str">
        <f t="shared" si="302"/>
        <v/>
      </c>
      <c r="M2796" s="22" t="str">
        <f t="shared" si="306"/>
        <v/>
      </c>
      <c r="N2796" s="48"/>
      <c r="O2796" s="54" t="str">
        <f>IF(N2796="","",IFERROR(VLOOKUP(N2796,EMPRESAS!$A:$C,3,FALSE),"NAO CADASTRADA"))</f>
        <v/>
      </c>
      <c r="P2796" s="50"/>
      <c r="Q2796" s="54" t="str">
        <f>IF(P2796="","",IFERROR(VLOOKUP(P2796,ATIVIDADES!$A:$C,3,FALSE),"NAO CADASTRADA"))</f>
        <v/>
      </c>
      <c r="R2796" s="42"/>
      <c r="S2796" s="48"/>
      <c r="T2796" s="54" t="str">
        <f>IF(S2796="","",IFERROR(VLOOKUP(S2796,EMPRESAS!$A:$C,3,FALSE),"NAO CADASTRADA"))</f>
        <v/>
      </c>
      <c r="U2796" s="50"/>
      <c r="V2796" s="54" t="str">
        <f>IF(U2796="","",IFERROR(VLOOKUP(U2796,ATIVIDADES!$A:$C,3,FALSE),"NAO CADASTRADA"))</f>
        <v/>
      </c>
      <c r="W2796" s="42"/>
      <c r="X2796" s="48"/>
      <c r="Y2796" s="54" t="str">
        <f>IF(X2796="","",IFERROR(VLOOKUP(X2796,EMPRESAS!$A:$C,3,FALSE),"NAO CADASTRADA"))</f>
        <v/>
      </c>
      <c r="Z2796" s="50"/>
      <c r="AA2796" s="54" t="str">
        <f>IF(Z2796="","",IFERROR(VLOOKUP(Z2796,ATIVIDADES!$A:$C,3,FALSE),"NAO CADASTRADA"))</f>
        <v/>
      </c>
      <c r="AB2796" s="42"/>
      <c r="AC2796" s="48"/>
      <c r="AD2796" s="54" t="str">
        <f>IF(AC2796="","",IFERROR(VLOOKUP(AC2796,EMPRESAS!$A:$C,3,FALSE),"NAO CADASTRADA"))</f>
        <v/>
      </c>
      <c r="AE2796" s="50"/>
      <c r="AF2796" s="54" t="str">
        <f>IF(AE2796="","",IFERROR(VLOOKUP(AE2796,ATIVIDADES!$A:$C,3,FALSE),"NAO CADASTRADA"))</f>
        <v/>
      </c>
      <c r="AG2796" s="42"/>
      <c r="AH2796" s="48"/>
      <c r="AI2796" s="54" t="str">
        <f>IF(AH2796="","",IFERROR(VLOOKUP(AH2796,EMPRESAS!$A:$C,3,FALSE),"NAO CADASTRADA"))</f>
        <v/>
      </c>
      <c r="AJ2796" s="50"/>
      <c r="AK2796" s="54" t="str">
        <f>IF(AJ2796="","",IFERROR(VLOOKUP(AJ2796,ATIVIDADES!$A:$C,3,FALSE),"NAO CADASTRADA"))</f>
        <v/>
      </c>
      <c r="AL2796" s="42"/>
    </row>
    <row r="2797" spans="1:38" x14ac:dyDescent="0.25">
      <c r="A2797" s="26" t="str">
        <f t="shared" si="303"/>
        <v>OK</v>
      </c>
      <c r="B2797" s="29">
        <f t="shared" si="304"/>
        <v>2487914866</v>
      </c>
      <c r="C2797" s="30">
        <v>44885</v>
      </c>
      <c r="D2797" s="18">
        <f t="shared" si="307"/>
        <v>44866</v>
      </c>
      <c r="E2797" s="19" t="str">
        <f>IF(ISERROR(VLOOKUP(C2797,FERIADOS!$A:$B,1,FALSE)),IF(WEEKDAY(C2797)=1,"Dom",IF(WEEKDAY(C2797)=2,"Seg",IF(WEEKDAY(C2797)=3,"Ter",IF(WEEKDAY(C2797)=4,"Qua",IF(WEEKDAY(C2797)=5,"Qui",IF(WEEKDAY(C2797)=6,"Sex","Sab")))))),"Feriado")</f>
        <v>Dom</v>
      </c>
      <c r="F2797" s="32"/>
      <c r="G2797" s="33"/>
      <c r="H2797" s="33"/>
      <c r="I2797" s="33"/>
      <c r="J2797" s="21" t="str">
        <f t="shared" si="305"/>
        <v/>
      </c>
      <c r="K2797" s="21">
        <f t="shared" si="301"/>
        <v>0</v>
      </c>
      <c r="L2797" s="21" t="str">
        <f t="shared" si="302"/>
        <v/>
      </c>
      <c r="M2797" s="22" t="str">
        <f t="shared" si="306"/>
        <v/>
      </c>
      <c r="N2797" s="48"/>
      <c r="O2797" s="54" t="str">
        <f>IF(N2797="","",IFERROR(VLOOKUP(N2797,EMPRESAS!$A:$C,3,FALSE),"NAO CADASTRADA"))</f>
        <v/>
      </c>
      <c r="P2797" s="50"/>
      <c r="Q2797" s="54" t="str">
        <f>IF(P2797="","",IFERROR(VLOOKUP(P2797,ATIVIDADES!$A:$C,3,FALSE),"NAO CADASTRADA"))</f>
        <v/>
      </c>
      <c r="R2797" s="42"/>
      <c r="S2797" s="48"/>
      <c r="T2797" s="54" t="str">
        <f>IF(S2797="","",IFERROR(VLOOKUP(S2797,EMPRESAS!$A:$C,3,FALSE),"NAO CADASTRADA"))</f>
        <v/>
      </c>
      <c r="U2797" s="50"/>
      <c r="V2797" s="54" t="str">
        <f>IF(U2797="","",IFERROR(VLOOKUP(U2797,ATIVIDADES!$A:$C,3,FALSE),"NAO CADASTRADA"))</f>
        <v/>
      </c>
      <c r="W2797" s="42"/>
      <c r="X2797" s="48"/>
      <c r="Y2797" s="54" t="str">
        <f>IF(X2797="","",IFERROR(VLOOKUP(X2797,EMPRESAS!$A:$C,3,FALSE),"NAO CADASTRADA"))</f>
        <v/>
      </c>
      <c r="Z2797" s="50"/>
      <c r="AA2797" s="54" t="str">
        <f>IF(Z2797="","",IFERROR(VLOOKUP(Z2797,ATIVIDADES!$A:$C,3,FALSE),"NAO CADASTRADA"))</f>
        <v/>
      </c>
      <c r="AB2797" s="42"/>
      <c r="AC2797" s="48"/>
      <c r="AD2797" s="54" t="str">
        <f>IF(AC2797="","",IFERROR(VLOOKUP(AC2797,EMPRESAS!$A:$C,3,FALSE),"NAO CADASTRADA"))</f>
        <v/>
      </c>
      <c r="AE2797" s="50"/>
      <c r="AF2797" s="54" t="str">
        <f>IF(AE2797="","",IFERROR(VLOOKUP(AE2797,ATIVIDADES!$A:$C,3,FALSE),"NAO CADASTRADA"))</f>
        <v/>
      </c>
      <c r="AG2797" s="42"/>
      <c r="AH2797" s="48"/>
      <c r="AI2797" s="54" t="str">
        <f>IF(AH2797="","",IFERROR(VLOOKUP(AH2797,EMPRESAS!$A:$C,3,FALSE),"NAO CADASTRADA"))</f>
        <v/>
      </c>
      <c r="AJ2797" s="50"/>
      <c r="AK2797" s="54" t="str">
        <f>IF(AJ2797="","",IFERROR(VLOOKUP(AJ2797,ATIVIDADES!$A:$C,3,FALSE),"NAO CADASTRADA"))</f>
        <v/>
      </c>
      <c r="AL2797" s="42"/>
    </row>
    <row r="2798" spans="1:38" x14ac:dyDescent="0.25">
      <c r="A2798" s="26" t="str">
        <f t="shared" si="303"/>
        <v>OK</v>
      </c>
      <c r="B2798" s="29">
        <f t="shared" si="304"/>
        <v>2487914866</v>
      </c>
      <c r="C2798" s="30">
        <v>44886</v>
      </c>
      <c r="D2798" s="18">
        <f t="shared" si="307"/>
        <v>44866</v>
      </c>
      <c r="E2798" s="19" t="str">
        <f>IF(ISERROR(VLOOKUP(C2798,FERIADOS!$A:$B,1,FALSE)),IF(WEEKDAY(C2798)=1,"Dom",IF(WEEKDAY(C2798)=2,"Seg",IF(WEEKDAY(C2798)=3,"Ter",IF(WEEKDAY(C2798)=4,"Qua",IF(WEEKDAY(C2798)=5,"Qui",IF(WEEKDAY(C2798)=6,"Sex","Sab")))))),"Feriado")</f>
        <v>Seg</v>
      </c>
      <c r="F2798" s="32">
        <v>0.32291666666666669</v>
      </c>
      <c r="G2798" s="33">
        <v>0.5</v>
      </c>
      <c r="H2798" s="33">
        <v>0.54166666666666663</v>
      </c>
      <c r="I2798" s="33">
        <v>0.7416666666666667</v>
      </c>
      <c r="J2798" s="21">
        <f t="shared" si="305"/>
        <v>0.37708333333333338</v>
      </c>
      <c r="K2798" s="21">
        <f t="shared" si="301"/>
        <v>0.37708333333333338</v>
      </c>
      <c r="L2798" s="21">
        <f t="shared" si="302"/>
        <v>1.0416666666666685E-2</v>
      </c>
      <c r="M2798" s="22">
        <f t="shared" si="306"/>
        <v>0</v>
      </c>
      <c r="N2798" s="48">
        <v>50</v>
      </c>
      <c r="O2798" s="54" t="str">
        <f>IF(N2798="","",IFERROR(VLOOKUP(N2798,EMPRESAS!$A:$C,3,FALSE),"NAO CADASTRADA"))</f>
        <v>SIMIONATO</v>
      </c>
      <c r="P2798" s="50">
        <v>55</v>
      </c>
      <c r="Q2798" s="54" t="str">
        <f>IF(P2798="","",IFERROR(VLOOKUP(P2798,ATIVIDADES!$A:$C,3,FALSE),"NAO CADASTRADA"))</f>
        <v>FÉRIAS</v>
      </c>
      <c r="R2798" s="42">
        <v>0.37708333333333338</v>
      </c>
      <c r="S2798" s="48"/>
      <c r="T2798" s="54" t="str">
        <f>IF(S2798="","",IFERROR(VLOOKUP(S2798,EMPRESAS!$A:$C,3,FALSE),"NAO CADASTRADA"))</f>
        <v/>
      </c>
      <c r="U2798" s="50"/>
      <c r="V2798" s="54" t="str">
        <f>IF(U2798="","",IFERROR(VLOOKUP(U2798,ATIVIDADES!$A:$C,3,FALSE),"NAO CADASTRADA"))</f>
        <v/>
      </c>
      <c r="W2798" s="42"/>
      <c r="X2798" s="48"/>
      <c r="Y2798" s="54" t="str">
        <f>IF(X2798="","",IFERROR(VLOOKUP(X2798,EMPRESAS!$A:$C,3,FALSE),"NAO CADASTRADA"))</f>
        <v/>
      </c>
      <c r="Z2798" s="50"/>
      <c r="AA2798" s="54" t="str">
        <f>IF(Z2798="","",IFERROR(VLOOKUP(Z2798,ATIVIDADES!$A:$C,3,FALSE),"NAO CADASTRADA"))</f>
        <v/>
      </c>
      <c r="AB2798" s="42"/>
      <c r="AC2798" s="48"/>
      <c r="AD2798" s="54" t="str">
        <f>IF(AC2798="","",IFERROR(VLOOKUP(AC2798,EMPRESAS!$A:$C,3,FALSE),"NAO CADASTRADA"))</f>
        <v/>
      </c>
      <c r="AE2798" s="50"/>
      <c r="AF2798" s="54" t="str">
        <f>IF(AE2798="","",IFERROR(VLOOKUP(AE2798,ATIVIDADES!$A:$C,3,FALSE),"NAO CADASTRADA"))</f>
        <v/>
      </c>
      <c r="AG2798" s="42"/>
      <c r="AH2798" s="48"/>
      <c r="AI2798" s="54" t="str">
        <f>IF(AH2798="","",IFERROR(VLOOKUP(AH2798,EMPRESAS!$A:$C,3,FALSE),"NAO CADASTRADA"))</f>
        <v/>
      </c>
      <c r="AJ2798" s="50"/>
      <c r="AK2798" s="54" t="str">
        <f>IF(AJ2798="","",IFERROR(VLOOKUP(AJ2798,ATIVIDADES!$A:$C,3,FALSE),"NAO CADASTRADA"))</f>
        <v/>
      </c>
      <c r="AL2798" s="42"/>
    </row>
    <row r="2799" spans="1:38" x14ac:dyDescent="0.25">
      <c r="A2799" s="26" t="str">
        <f t="shared" si="303"/>
        <v>OK</v>
      </c>
      <c r="B2799" s="29">
        <f t="shared" si="304"/>
        <v>2487914866</v>
      </c>
      <c r="C2799" s="30">
        <v>44887</v>
      </c>
      <c r="D2799" s="18">
        <f t="shared" si="307"/>
        <v>44866</v>
      </c>
      <c r="E2799" s="19" t="str">
        <f>IF(ISERROR(VLOOKUP(C2799,FERIADOS!$A:$B,1,FALSE)),IF(WEEKDAY(C2799)=1,"Dom",IF(WEEKDAY(C2799)=2,"Seg",IF(WEEKDAY(C2799)=3,"Ter",IF(WEEKDAY(C2799)=4,"Qua",IF(WEEKDAY(C2799)=5,"Qui",IF(WEEKDAY(C2799)=6,"Sex","Sab")))))),"Feriado")</f>
        <v>Ter</v>
      </c>
      <c r="F2799" s="32">
        <v>0.32291666666666669</v>
      </c>
      <c r="G2799" s="33">
        <v>0.5</v>
      </c>
      <c r="H2799" s="33">
        <v>0.54166666666666663</v>
      </c>
      <c r="I2799" s="33">
        <v>0.7416666666666667</v>
      </c>
      <c r="J2799" s="21">
        <f t="shared" si="305"/>
        <v>0.37708333333333338</v>
      </c>
      <c r="K2799" s="21">
        <f t="shared" si="301"/>
        <v>0.37708333333333338</v>
      </c>
      <c r="L2799" s="21">
        <f t="shared" si="302"/>
        <v>1.0416666666666685E-2</v>
      </c>
      <c r="M2799" s="22">
        <f t="shared" si="306"/>
        <v>0</v>
      </c>
      <c r="N2799" s="48">
        <v>50</v>
      </c>
      <c r="O2799" s="54" t="str">
        <f>IF(N2799="","",IFERROR(VLOOKUP(N2799,EMPRESAS!$A:$C,3,FALSE),"NAO CADASTRADA"))</f>
        <v>SIMIONATO</v>
      </c>
      <c r="P2799" s="50">
        <v>55</v>
      </c>
      <c r="Q2799" s="54" t="str">
        <f>IF(P2799="","",IFERROR(VLOOKUP(P2799,ATIVIDADES!$A:$C,3,FALSE),"NAO CADASTRADA"))</f>
        <v>FÉRIAS</v>
      </c>
      <c r="R2799" s="42">
        <v>0.37708333333333338</v>
      </c>
      <c r="S2799" s="48"/>
      <c r="T2799" s="54" t="str">
        <f>IF(S2799="","",IFERROR(VLOOKUP(S2799,EMPRESAS!$A:$C,3,FALSE),"NAO CADASTRADA"))</f>
        <v/>
      </c>
      <c r="U2799" s="50"/>
      <c r="V2799" s="54" t="str">
        <f>IF(U2799="","",IFERROR(VLOOKUP(U2799,ATIVIDADES!$A:$C,3,FALSE),"NAO CADASTRADA"))</f>
        <v/>
      </c>
      <c r="W2799" s="42"/>
      <c r="X2799" s="48"/>
      <c r="Y2799" s="54" t="str">
        <f>IF(X2799="","",IFERROR(VLOOKUP(X2799,EMPRESAS!$A:$C,3,FALSE),"NAO CADASTRADA"))</f>
        <v/>
      </c>
      <c r="Z2799" s="50"/>
      <c r="AA2799" s="54" t="str">
        <f>IF(Z2799="","",IFERROR(VLOOKUP(Z2799,ATIVIDADES!$A:$C,3,FALSE),"NAO CADASTRADA"))</f>
        <v/>
      </c>
      <c r="AB2799" s="42"/>
      <c r="AC2799" s="48"/>
      <c r="AD2799" s="54" t="str">
        <f>IF(AC2799="","",IFERROR(VLOOKUP(AC2799,EMPRESAS!$A:$C,3,FALSE),"NAO CADASTRADA"))</f>
        <v/>
      </c>
      <c r="AE2799" s="50"/>
      <c r="AF2799" s="54" t="str">
        <f>IF(AE2799="","",IFERROR(VLOOKUP(AE2799,ATIVIDADES!$A:$C,3,FALSE),"NAO CADASTRADA"))</f>
        <v/>
      </c>
      <c r="AG2799" s="42"/>
      <c r="AH2799" s="48"/>
      <c r="AI2799" s="54" t="str">
        <f>IF(AH2799="","",IFERROR(VLOOKUP(AH2799,EMPRESAS!$A:$C,3,FALSE),"NAO CADASTRADA"))</f>
        <v/>
      </c>
      <c r="AJ2799" s="50"/>
      <c r="AK2799" s="54" t="str">
        <f>IF(AJ2799="","",IFERROR(VLOOKUP(AJ2799,ATIVIDADES!$A:$C,3,FALSE),"NAO CADASTRADA"))</f>
        <v/>
      </c>
      <c r="AL2799" s="42"/>
    </row>
    <row r="2800" spans="1:38" x14ac:dyDescent="0.25">
      <c r="A2800" s="26" t="str">
        <f t="shared" si="303"/>
        <v>OK</v>
      </c>
      <c r="B2800" s="29">
        <f t="shared" si="304"/>
        <v>2487914866</v>
      </c>
      <c r="C2800" s="30">
        <v>44888</v>
      </c>
      <c r="D2800" s="18">
        <f t="shared" si="307"/>
        <v>44866</v>
      </c>
      <c r="E2800" s="19" t="str">
        <f>IF(ISERROR(VLOOKUP(C2800,FERIADOS!$A:$B,1,FALSE)),IF(WEEKDAY(C2800)=1,"Dom",IF(WEEKDAY(C2800)=2,"Seg",IF(WEEKDAY(C2800)=3,"Ter",IF(WEEKDAY(C2800)=4,"Qua",IF(WEEKDAY(C2800)=5,"Qui",IF(WEEKDAY(C2800)=6,"Sex","Sab")))))),"Feriado")</f>
        <v>Qua</v>
      </c>
      <c r="F2800" s="32">
        <v>0.32291666666666669</v>
      </c>
      <c r="G2800" s="33">
        <v>0.5</v>
      </c>
      <c r="H2800" s="33">
        <v>0.54166666666666663</v>
      </c>
      <c r="I2800" s="33">
        <v>0.7416666666666667</v>
      </c>
      <c r="J2800" s="21">
        <f t="shared" si="305"/>
        <v>0.37708333333333338</v>
      </c>
      <c r="K2800" s="21">
        <f t="shared" si="301"/>
        <v>0.37708333333333338</v>
      </c>
      <c r="L2800" s="21">
        <f t="shared" si="302"/>
        <v>1.0416666666666685E-2</v>
      </c>
      <c r="M2800" s="22">
        <f t="shared" si="306"/>
        <v>0</v>
      </c>
      <c r="N2800" s="48">
        <v>50</v>
      </c>
      <c r="O2800" s="54" t="str">
        <f>IF(N2800="","",IFERROR(VLOOKUP(N2800,EMPRESAS!$A:$C,3,FALSE),"NAO CADASTRADA"))</f>
        <v>SIMIONATO</v>
      </c>
      <c r="P2800" s="50">
        <v>55</v>
      </c>
      <c r="Q2800" s="54" t="str">
        <f>IF(P2800="","",IFERROR(VLOOKUP(P2800,ATIVIDADES!$A:$C,3,FALSE),"NAO CADASTRADA"))</f>
        <v>FÉRIAS</v>
      </c>
      <c r="R2800" s="42">
        <v>0.37708333333333338</v>
      </c>
      <c r="S2800" s="48"/>
      <c r="T2800" s="54" t="str">
        <f>IF(S2800="","",IFERROR(VLOOKUP(S2800,EMPRESAS!$A:$C,3,FALSE),"NAO CADASTRADA"))</f>
        <v/>
      </c>
      <c r="U2800" s="50"/>
      <c r="V2800" s="54" t="str">
        <f>IF(U2800="","",IFERROR(VLOOKUP(U2800,ATIVIDADES!$A:$C,3,FALSE),"NAO CADASTRADA"))</f>
        <v/>
      </c>
      <c r="W2800" s="42"/>
      <c r="X2800" s="48"/>
      <c r="Y2800" s="54" t="str">
        <f>IF(X2800="","",IFERROR(VLOOKUP(X2800,EMPRESAS!$A:$C,3,FALSE),"NAO CADASTRADA"))</f>
        <v/>
      </c>
      <c r="Z2800" s="50"/>
      <c r="AA2800" s="54" t="str">
        <f>IF(Z2800="","",IFERROR(VLOOKUP(Z2800,ATIVIDADES!$A:$C,3,FALSE),"NAO CADASTRADA"))</f>
        <v/>
      </c>
      <c r="AB2800" s="42"/>
      <c r="AC2800" s="48"/>
      <c r="AD2800" s="54" t="str">
        <f>IF(AC2800="","",IFERROR(VLOOKUP(AC2800,EMPRESAS!$A:$C,3,FALSE),"NAO CADASTRADA"))</f>
        <v/>
      </c>
      <c r="AE2800" s="50"/>
      <c r="AF2800" s="54" t="str">
        <f>IF(AE2800="","",IFERROR(VLOOKUP(AE2800,ATIVIDADES!$A:$C,3,FALSE),"NAO CADASTRADA"))</f>
        <v/>
      </c>
      <c r="AG2800" s="42"/>
      <c r="AH2800" s="48"/>
      <c r="AI2800" s="54" t="str">
        <f>IF(AH2800="","",IFERROR(VLOOKUP(AH2800,EMPRESAS!$A:$C,3,FALSE),"NAO CADASTRADA"))</f>
        <v/>
      </c>
      <c r="AJ2800" s="50"/>
      <c r="AK2800" s="54" t="str">
        <f>IF(AJ2800="","",IFERROR(VLOOKUP(AJ2800,ATIVIDADES!$A:$C,3,FALSE),"NAO CADASTRADA"))</f>
        <v/>
      </c>
      <c r="AL2800" s="42"/>
    </row>
    <row r="2801" spans="1:38" x14ac:dyDescent="0.25">
      <c r="A2801" s="26" t="str">
        <f t="shared" si="303"/>
        <v>OK</v>
      </c>
      <c r="B2801" s="29">
        <f t="shared" si="304"/>
        <v>2487914866</v>
      </c>
      <c r="C2801" s="30">
        <v>44889</v>
      </c>
      <c r="D2801" s="18">
        <f t="shared" si="307"/>
        <v>44866</v>
      </c>
      <c r="E2801" s="19" t="str">
        <f>IF(ISERROR(VLOOKUP(C2801,FERIADOS!$A:$B,1,FALSE)),IF(WEEKDAY(C2801)=1,"Dom",IF(WEEKDAY(C2801)=2,"Seg",IF(WEEKDAY(C2801)=3,"Ter",IF(WEEKDAY(C2801)=4,"Qua",IF(WEEKDAY(C2801)=5,"Qui",IF(WEEKDAY(C2801)=6,"Sex","Sab")))))),"Feriado")</f>
        <v>Qui</v>
      </c>
      <c r="F2801" s="32">
        <v>0.32291666666666669</v>
      </c>
      <c r="G2801" s="33">
        <v>0.5</v>
      </c>
      <c r="H2801" s="33">
        <v>0.54166666666666663</v>
      </c>
      <c r="I2801" s="33">
        <v>0.7416666666666667</v>
      </c>
      <c r="J2801" s="21">
        <f t="shared" si="305"/>
        <v>0.37708333333333338</v>
      </c>
      <c r="K2801" s="21">
        <f t="shared" si="301"/>
        <v>0.37708333333333338</v>
      </c>
      <c r="L2801" s="21">
        <f t="shared" si="302"/>
        <v>1.0416666666666685E-2</v>
      </c>
      <c r="M2801" s="22">
        <f t="shared" si="306"/>
        <v>0</v>
      </c>
      <c r="N2801" s="48">
        <v>50</v>
      </c>
      <c r="O2801" s="54" t="str">
        <f>IF(N2801="","",IFERROR(VLOOKUP(N2801,EMPRESAS!$A:$C,3,FALSE),"NAO CADASTRADA"))</f>
        <v>SIMIONATO</v>
      </c>
      <c r="P2801" s="50">
        <v>55</v>
      </c>
      <c r="Q2801" s="54" t="str">
        <f>IF(P2801="","",IFERROR(VLOOKUP(P2801,ATIVIDADES!$A:$C,3,FALSE),"NAO CADASTRADA"))</f>
        <v>FÉRIAS</v>
      </c>
      <c r="R2801" s="42">
        <v>0.37708333333333338</v>
      </c>
      <c r="S2801" s="48"/>
      <c r="T2801" s="54" t="str">
        <f>IF(S2801="","",IFERROR(VLOOKUP(S2801,EMPRESAS!$A:$C,3,FALSE),"NAO CADASTRADA"))</f>
        <v/>
      </c>
      <c r="U2801" s="50"/>
      <c r="V2801" s="54" t="str">
        <f>IF(U2801="","",IFERROR(VLOOKUP(U2801,ATIVIDADES!$A:$C,3,FALSE),"NAO CADASTRADA"))</f>
        <v/>
      </c>
      <c r="W2801" s="42"/>
      <c r="X2801" s="48"/>
      <c r="Y2801" s="54" t="str">
        <f>IF(X2801="","",IFERROR(VLOOKUP(X2801,EMPRESAS!$A:$C,3,FALSE),"NAO CADASTRADA"))</f>
        <v/>
      </c>
      <c r="Z2801" s="50"/>
      <c r="AA2801" s="54" t="str">
        <f>IF(Z2801="","",IFERROR(VLOOKUP(Z2801,ATIVIDADES!$A:$C,3,FALSE),"NAO CADASTRADA"))</f>
        <v/>
      </c>
      <c r="AB2801" s="42"/>
      <c r="AC2801" s="48"/>
      <c r="AD2801" s="54" t="str">
        <f>IF(AC2801="","",IFERROR(VLOOKUP(AC2801,EMPRESAS!$A:$C,3,FALSE),"NAO CADASTRADA"))</f>
        <v/>
      </c>
      <c r="AE2801" s="50"/>
      <c r="AF2801" s="54" t="str">
        <f>IF(AE2801="","",IFERROR(VLOOKUP(AE2801,ATIVIDADES!$A:$C,3,FALSE),"NAO CADASTRADA"))</f>
        <v/>
      </c>
      <c r="AG2801" s="42"/>
      <c r="AH2801" s="48"/>
      <c r="AI2801" s="54" t="str">
        <f>IF(AH2801="","",IFERROR(VLOOKUP(AH2801,EMPRESAS!$A:$C,3,FALSE),"NAO CADASTRADA"))</f>
        <v/>
      </c>
      <c r="AJ2801" s="50"/>
      <c r="AK2801" s="54" t="str">
        <f>IF(AJ2801="","",IFERROR(VLOOKUP(AJ2801,ATIVIDADES!$A:$C,3,FALSE),"NAO CADASTRADA"))</f>
        <v/>
      </c>
      <c r="AL2801" s="42"/>
    </row>
    <row r="2802" spans="1:38" x14ac:dyDescent="0.25">
      <c r="A2802" s="26" t="str">
        <f t="shared" si="303"/>
        <v>OK</v>
      </c>
      <c r="B2802" s="29">
        <f t="shared" si="304"/>
        <v>2487914866</v>
      </c>
      <c r="C2802" s="30">
        <v>44890</v>
      </c>
      <c r="D2802" s="18">
        <f t="shared" si="307"/>
        <v>44866</v>
      </c>
      <c r="E2802" s="19" t="str">
        <f>IF(ISERROR(VLOOKUP(C2802,FERIADOS!$A:$B,1,FALSE)),IF(WEEKDAY(C2802)=1,"Dom",IF(WEEKDAY(C2802)=2,"Seg",IF(WEEKDAY(C2802)=3,"Ter",IF(WEEKDAY(C2802)=4,"Qua",IF(WEEKDAY(C2802)=5,"Qui",IF(WEEKDAY(C2802)=6,"Sex","Sab")))))),"Feriado")</f>
        <v>Sex</v>
      </c>
      <c r="F2802" s="32">
        <v>0.32291666666666669</v>
      </c>
      <c r="G2802" s="33">
        <v>0.5</v>
      </c>
      <c r="H2802" s="33">
        <v>0.54166666666666663</v>
      </c>
      <c r="I2802" s="33">
        <v>0.68958333333333333</v>
      </c>
      <c r="J2802" s="21">
        <f t="shared" si="305"/>
        <v>0.32500000000000001</v>
      </c>
      <c r="K2802" s="21">
        <f t="shared" si="301"/>
        <v>0.32500000000000001</v>
      </c>
      <c r="L2802" s="21">
        <f t="shared" si="302"/>
        <v>0</v>
      </c>
      <c r="M2802" s="22">
        <f t="shared" si="306"/>
        <v>4.1666666666666685E-2</v>
      </c>
      <c r="N2802" s="48">
        <v>50</v>
      </c>
      <c r="O2802" s="54" t="str">
        <f>IF(N2802="","",IFERROR(VLOOKUP(N2802,EMPRESAS!$A:$C,3,FALSE),"NAO CADASTRADA"))</f>
        <v>SIMIONATO</v>
      </c>
      <c r="P2802" s="50">
        <v>55</v>
      </c>
      <c r="Q2802" s="54" t="str">
        <f>IF(P2802="","",IFERROR(VLOOKUP(P2802,ATIVIDADES!$A:$C,3,FALSE),"NAO CADASTRADA"))</f>
        <v>FÉRIAS</v>
      </c>
      <c r="R2802" s="42">
        <v>0.32500000000000001</v>
      </c>
      <c r="S2802" s="48"/>
      <c r="T2802" s="54" t="str">
        <f>IF(S2802="","",IFERROR(VLOOKUP(S2802,EMPRESAS!$A:$C,3,FALSE),"NAO CADASTRADA"))</f>
        <v/>
      </c>
      <c r="U2802" s="50"/>
      <c r="V2802" s="54" t="str">
        <f>IF(U2802="","",IFERROR(VLOOKUP(U2802,ATIVIDADES!$A:$C,3,FALSE),"NAO CADASTRADA"))</f>
        <v/>
      </c>
      <c r="W2802" s="42"/>
      <c r="X2802" s="48"/>
      <c r="Y2802" s="54" t="str">
        <f>IF(X2802="","",IFERROR(VLOOKUP(X2802,EMPRESAS!$A:$C,3,FALSE),"NAO CADASTRADA"))</f>
        <v/>
      </c>
      <c r="Z2802" s="50"/>
      <c r="AA2802" s="54" t="str">
        <f>IF(Z2802="","",IFERROR(VLOOKUP(Z2802,ATIVIDADES!$A:$C,3,FALSE),"NAO CADASTRADA"))</f>
        <v/>
      </c>
      <c r="AB2802" s="42"/>
      <c r="AC2802" s="48"/>
      <c r="AD2802" s="54" t="str">
        <f>IF(AC2802="","",IFERROR(VLOOKUP(AC2802,EMPRESAS!$A:$C,3,FALSE),"NAO CADASTRADA"))</f>
        <v/>
      </c>
      <c r="AE2802" s="50"/>
      <c r="AF2802" s="54" t="str">
        <f>IF(AE2802="","",IFERROR(VLOOKUP(AE2802,ATIVIDADES!$A:$C,3,FALSE),"NAO CADASTRADA"))</f>
        <v/>
      </c>
      <c r="AG2802" s="42"/>
      <c r="AH2802" s="48"/>
      <c r="AI2802" s="54" t="str">
        <f>IF(AH2802="","",IFERROR(VLOOKUP(AH2802,EMPRESAS!$A:$C,3,FALSE),"NAO CADASTRADA"))</f>
        <v/>
      </c>
      <c r="AJ2802" s="50"/>
      <c r="AK2802" s="54" t="str">
        <f>IF(AJ2802="","",IFERROR(VLOOKUP(AJ2802,ATIVIDADES!$A:$C,3,FALSE),"NAO CADASTRADA"))</f>
        <v/>
      </c>
      <c r="AL2802" s="42"/>
    </row>
    <row r="2803" spans="1:38" x14ac:dyDescent="0.25">
      <c r="A2803" s="26" t="str">
        <f t="shared" si="303"/>
        <v>OK</v>
      </c>
      <c r="B2803" s="29">
        <f t="shared" si="304"/>
        <v>2487914866</v>
      </c>
      <c r="C2803" s="30">
        <v>44891</v>
      </c>
      <c r="D2803" s="18">
        <f t="shared" si="307"/>
        <v>44866</v>
      </c>
      <c r="E2803" s="19" t="str">
        <f>IF(ISERROR(VLOOKUP(C2803,FERIADOS!$A:$B,1,FALSE)),IF(WEEKDAY(C2803)=1,"Dom",IF(WEEKDAY(C2803)=2,"Seg",IF(WEEKDAY(C2803)=3,"Ter",IF(WEEKDAY(C2803)=4,"Qua",IF(WEEKDAY(C2803)=5,"Qui",IF(WEEKDAY(C2803)=6,"Sex","Sab")))))),"Feriado")</f>
        <v>Sab</v>
      </c>
      <c r="F2803" s="32"/>
      <c r="G2803" s="33"/>
      <c r="H2803" s="33"/>
      <c r="I2803" s="33"/>
      <c r="J2803" s="21" t="str">
        <f t="shared" si="305"/>
        <v/>
      </c>
      <c r="K2803" s="21">
        <f t="shared" si="301"/>
        <v>0</v>
      </c>
      <c r="L2803" s="21" t="str">
        <f t="shared" si="302"/>
        <v/>
      </c>
      <c r="M2803" s="22" t="str">
        <f t="shared" si="306"/>
        <v/>
      </c>
      <c r="N2803" s="48"/>
      <c r="O2803" s="54" t="str">
        <f>IF(N2803="","",IFERROR(VLOOKUP(N2803,EMPRESAS!$A:$C,3,FALSE),"NAO CADASTRADA"))</f>
        <v/>
      </c>
      <c r="P2803" s="50"/>
      <c r="Q2803" s="54" t="str">
        <f>IF(P2803="","",IFERROR(VLOOKUP(P2803,ATIVIDADES!$A:$C,3,FALSE),"NAO CADASTRADA"))</f>
        <v/>
      </c>
      <c r="R2803" s="42"/>
      <c r="S2803" s="48"/>
      <c r="T2803" s="54" t="str">
        <f>IF(S2803="","",IFERROR(VLOOKUP(S2803,EMPRESAS!$A:$C,3,FALSE),"NAO CADASTRADA"))</f>
        <v/>
      </c>
      <c r="U2803" s="50"/>
      <c r="V2803" s="54" t="str">
        <f>IF(U2803="","",IFERROR(VLOOKUP(U2803,ATIVIDADES!$A:$C,3,FALSE),"NAO CADASTRADA"))</f>
        <v/>
      </c>
      <c r="W2803" s="42"/>
      <c r="X2803" s="48"/>
      <c r="Y2803" s="54" t="str">
        <f>IF(X2803="","",IFERROR(VLOOKUP(X2803,EMPRESAS!$A:$C,3,FALSE),"NAO CADASTRADA"))</f>
        <v/>
      </c>
      <c r="Z2803" s="50"/>
      <c r="AA2803" s="54" t="str">
        <f>IF(Z2803="","",IFERROR(VLOOKUP(Z2803,ATIVIDADES!$A:$C,3,FALSE),"NAO CADASTRADA"))</f>
        <v/>
      </c>
      <c r="AB2803" s="42"/>
      <c r="AC2803" s="48"/>
      <c r="AD2803" s="54" t="str">
        <f>IF(AC2803="","",IFERROR(VLOOKUP(AC2803,EMPRESAS!$A:$C,3,FALSE),"NAO CADASTRADA"))</f>
        <v/>
      </c>
      <c r="AE2803" s="50"/>
      <c r="AF2803" s="54" t="str">
        <f>IF(AE2803="","",IFERROR(VLOOKUP(AE2803,ATIVIDADES!$A:$C,3,FALSE),"NAO CADASTRADA"))</f>
        <v/>
      </c>
      <c r="AG2803" s="42"/>
      <c r="AH2803" s="48"/>
      <c r="AI2803" s="54" t="str">
        <f>IF(AH2803="","",IFERROR(VLOOKUP(AH2803,EMPRESAS!$A:$C,3,FALSE),"NAO CADASTRADA"))</f>
        <v/>
      </c>
      <c r="AJ2803" s="50"/>
      <c r="AK2803" s="54" t="str">
        <f>IF(AJ2803="","",IFERROR(VLOOKUP(AJ2803,ATIVIDADES!$A:$C,3,FALSE),"NAO CADASTRADA"))</f>
        <v/>
      </c>
      <c r="AL2803" s="42"/>
    </row>
    <row r="2804" spans="1:38" x14ac:dyDescent="0.25">
      <c r="A2804" s="26" t="str">
        <f t="shared" si="303"/>
        <v>OK</v>
      </c>
      <c r="B2804" s="29">
        <f t="shared" si="304"/>
        <v>2487914866</v>
      </c>
      <c r="C2804" s="30">
        <v>44892</v>
      </c>
      <c r="D2804" s="18">
        <f t="shared" si="307"/>
        <v>44866</v>
      </c>
      <c r="E2804" s="19" t="str">
        <f>IF(ISERROR(VLOOKUP(C2804,FERIADOS!$A:$B,1,FALSE)),IF(WEEKDAY(C2804)=1,"Dom",IF(WEEKDAY(C2804)=2,"Seg",IF(WEEKDAY(C2804)=3,"Ter",IF(WEEKDAY(C2804)=4,"Qua",IF(WEEKDAY(C2804)=5,"Qui",IF(WEEKDAY(C2804)=6,"Sex","Sab")))))),"Feriado")</f>
        <v>Dom</v>
      </c>
      <c r="F2804" s="32"/>
      <c r="G2804" s="33"/>
      <c r="H2804" s="33"/>
      <c r="I2804" s="33"/>
      <c r="J2804" s="21" t="str">
        <f t="shared" si="305"/>
        <v/>
      </c>
      <c r="K2804" s="21">
        <f t="shared" si="301"/>
        <v>0</v>
      </c>
      <c r="L2804" s="21" t="str">
        <f t="shared" si="302"/>
        <v/>
      </c>
      <c r="M2804" s="22" t="str">
        <f t="shared" si="306"/>
        <v/>
      </c>
      <c r="N2804" s="48"/>
      <c r="O2804" s="54" t="str">
        <f>IF(N2804="","",IFERROR(VLOOKUP(N2804,EMPRESAS!$A:$C,3,FALSE),"NAO CADASTRADA"))</f>
        <v/>
      </c>
      <c r="P2804" s="50"/>
      <c r="Q2804" s="54" t="str">
        <f>IF(P2804="","",IFERROR(VLOOKUP(P2804,ATIVIDADES!$A:$C,3,FALSE),"NAO CADASTRADA"))</f>
        <v/>
      </c>
      <c r="R2804" s="42"/>
      <c r="S2804" s="48"/>
      <c r="T2804" s="54" t="str">
        <f>IF(S2804="","",IFERROR(VLOOKUP(S2804,EMPRESAS!$A:$C,3,FALSE),"NAO CADASTRADA"))</f>
        <v/>
      </c>
      <c r="U2804" s="50"/>
      <c r="V2804" s="54" t="str">
        <f>IF(U2804="","",IFERROR(VLOOKUP(U2804,ATIVIDADES!$A:$C,3,FALSE),"NAO CADASTRADA"))</f>
        <v/>
      </c>
      <c r="W2804" s="42"/>
      <c r="X2804" s="48"/>
      <c r="Y2804" s="54" t="str">
        <f>IF(X2804="","",IFERROR(VLOOKUP(X2804,EMPRESAS!$A:$C,3,FALSE),"NAO CADASTRADA"))</f>
        <v/>
      </c>
      <c r="Z2804" s="50"/>
      <c r="AA2804" s="54" t="str">
        <f>IF(Z2804="","",IFERROR(VLOOKUP(Z2804,ATIVIDADES!$A:$C,3,FALSE),"NAO CADASTRADA"))</f>
        <v/>
      </c>
      <c r="AB2804" s="42"/>
      <c r="AC2804" s="48"/>
      <c r="AD2804" s="54" t="str">
        <f>IF(AC2804="","",IFERROR(VLOOKUP(AC2804,EMPRESAS!$A:$C,3,FALSE),"NAO CADASTRADA"))</f>
        <v/>
      </c>
      <c r="AE2804" s="50"/>
      <c r="AF2804" s="54" t="str">
        <f>IF(AE2804="","",IFERROR(VLOOKUP(AE2804,ATIVIDADES!$A:$C,3,FALSE),"NAO CADASTRADA"))</f>
        <v/>
      </c>
      <c r="AG2804" s="42"/>
      <c r="AH2804" s="48"/>
      <c r="AI2804" s="54" t="str">
        <f>IF(AH2804="","",IFERROR(VLOOKUP(AH2804,EMPRESAS!$A:$C,3,FALSE),"NAO CADASTRADA"))</f>
        <v/>
      </c>
      <c r="AJ2804" s="50"/>
      <c r="AK2804" s="54" t="str">
        <f>IF(AJ2804="","",IFERROR(VLOOKUP(AJ2804,ATIVIDADES!$A:$C,3,FALSE),"NAO CADASTRADA"))</f>
        <v/>
      </c>
      <c r="AL2804" s="42"/>
    </row>
    <row r="2805" spans="1:38" x14ac:dyDescent="0.25">
      <c r="A2805" s="26" t="str">
        <f t="shared" si="303"/>
        <v>OK</v>
      </c>
      <c r="B2805" s="29">
        <f t="shared" si="304"/>
        <v>2487914866</v>
      </c>
      <c r="C2805" s="30">
        <v>44893</v>
      </c>
      <c r="D2805" s="18">
        <f t="shared" si="307"/>
        <v>44866</v>
      </c>
      <c r="E2805" s="19" t="str">
        <f>IF(ISERROR(VLOOKUP(C2805,FERIADOS!$A:$B,1,FALSE)),IF(WEEKDAY(C2805)=1,"Dom",IF(WEEKDAY(C2805)=2,"Seg",IF(WEEKDAY(C2805)=3,"Ter",IF(WEEKDAY(C2805)=4,"Qua",IF(WEEKDAY(C2805)=5,"Qui",IF(WEEKDAY(C2805)=6,"Sex","Sab")))))),"Feriado")</f>
        <v>Seg</v>
      </c>
      <c r="F2805" s="32">
        <v>0.32291666666666669</v>
      </c>
      <c r="G2805" s="33">
        <v>0.5</v>
      </c>
      <c r="H2805" s="33">
        <v>0.54166666666666663</v>
      </c>
      <c r="I2805" s="33">
        <v>0.7416666666666667</v>
      </c>
      <c r="J2805" s="21">
        <f t="shared" si="305"/>
        <v>0.37708333333333338</v>
      </c>
      <c r="K2805" s="21">
        <f t="shared" si="301"/>
        <v>0.37708333333333333</v>
      </c>
      <c r="L2805" s="21">
        <f t="shared" si="302"/>
        <v>1.0416666666666685E-2</v>
      </c>
      <c r="M2805" s="22">
        <f t="shared" si="306"/>
        <v>0</v>
      </c>
      <c r="N2805" s="48">
        <v>50</v>
      </c>
      <c r="O2805" s="54" t="str">
        <f>IF(N2805="","",IFERROR(VLOOKUP(N2805,EMPRESAS!$A:$C,3,FALSE),"NAO CADASTRADA"))</f>
        <v>SIMIONATO</v>
      </c>
      <c r="P2805" s="50">
        <v>84</v>
      </c>
      <c r="Q2805" s="54" t="str">
        <f>IF(P2805="","",IFERROR(VLOOKUP(P2805,ATIVIDADES!$A:$C,3,FALSE),"NAO CADASTRADA"))</f>
        <v>TI</v>
      </c>
      <c r="R2805" s="42">
        <v>6.25E-2</v>
      </c>
      <c r="S2805" s="48">
        <v>100</v>
      </c>
      <c r="T2805" s="54" t="str">
        <f>IF(S2805="","",IFERROR(VLOOKUP(S2805,EMPRESAS!$A:$C,3,FALSE),"NAO CADASTRADA"))</f>
        <v xml:space="preserve">CONTLINE </v>
      </c>
      <c r="U2805" s="50">
        <v>52</v>
      </c>
      <c r="V2805" s="54" t="str">
        <f>IF(U2805="","",IFERROR(VLOOKUP(U2805,ATIVIDADES!$A:$C,3,FALSE),"NAO CADASTRADA"))</f>
        <v xml:space="preserve">REVISÃO DPTO PESSOAL </v>
      </c>
      <c r="W2805" s="42">
        <v>0.31458333333333333</v>
      </c>
      <c r="X2805" s="48"/>
      <c r="Y2805" s="54" t="str">
        <f>IF(X2805="","",IFERROR(VLOOKUP(X2805,EMPRESAS!$A:$C,3,FALSE),"NAO CADASTRADA"))</f>
        <v/>
      </c>
      <c r="Z2805" s="50"/>
      <c r="AA2805" s="54" t="str">
        <f>IF(Z2805="","",IFERROR(VLOOKUP(Z2805,ATIVIDADES!$A:$C,3,FALSE),"NAO CADASTRADA"))</f>
        <v/>
      </c>
      <c r="AB2805" s="42"/>
      <c r="AC2805" s="48"/>
      <c r="AD2805" s="54" t="str">
        <f>IF(AC2805="","",IFERROR(VLOOKUP(AC2805,EMPRESAS!$A:$C,3,FALSE),"NAO CADASTRADA"))</f>
        <v/>
      </c>
      <c r="AE2805" s="50"/>
      <c r="AF2805" s="54" t="str">
        <f>IF(AE2805="","",IFERROR(VLOOKUP(AE2805,ATIVIDADES!$A:$C,3,FALSE),"NAO CADASTRADA"))</f>
        <v/>
      </c>
      <c r="AG2805" s="42"/>
      <c r="AH2805" s="48"/>
      <c r="AI2805" s="54" t="str">
        <f>IF(AH2805="","",IFERROR(VLOOKUP(AH2805,EMPRESAS!$A:$C,3,FALSE),"NAO CADASTRADA"))</f>
        <v/>
      </c>
      <c r="AJ2805" s="50"/>
      <c r="AK2805" s="54" t="str">
        <f>IF(AJ2805="","",IFERROR(VLOOKUP(AJ2805,ATIVIDADES!$A:$C,3,FALSE),"NAO CADASTRADA"))</f>
        <v/>
      </c>
      <c r="AL2805" s="42"/>
    </row>
    <row r="2806" spans="1:38" x14ac:dyDescent="0.25">
      <c r="A2806" s="26" t="str">
        <f t="shared" si="303"/>
        <v>OK</v>
      </c>
      <c r="B2806" s="29">
        <f t="shared" si="304"/>
        <v>2487914866</v>
      </c>
      <c r="C2806" s="30">
        <v>44894</v>
      </c>
      <c r="D2806" s="18">
        <f t="shared" si="307"/>
        <v>44866</v>
      </c>
      <c r="E2806" s="19" t="str">
        <f>IF(ISERROR(VLOOKUP(C2806,FERIADOS!$A:$B,1,FALSE)),IF(WEEKDAY(C2806)=1,"Dom",IF(WEEKDAY(C2806)=2,"Seg",IF(WEEKDAY(C2806)=3,"Ter",IF(WEEKDAY(C2806)=4,"Qua",IF(WEEKDAY(C2806)=5,"Qui",IF(WEEKDAY(C2806)=6,"Sex","Sab")))))),"Feriado")</f>
        <v>Ter</v>
      </c>
      <c r="F2806" s="32">
        <v>0.32291666666666669</v>
      </c>
      <c r="G2806" s="33">
        <v>0.5</v>
      </c>
      <c r="H2806" s="33">
        <v>0.54166666666666663</v>
      </c>
      <c r="I2806" s="33">
        <v>0.7416666666666667</v>
      </c>
      <c r="J2806" s="21">
        <f t="shared" si="305"/>
        <v>0.37708333333333338</v>
      </c>
      <c r="K2806" s="21">
        <f t="shared" si="301"/>
        <v>0.37708333333333338</v>
      </c>
      <c r="L2806" s="21">
        <f t="shared" si="302"/>
        <v>1.0416666666666685E-2</v>
      </c>
      <c r="M2806" s="22">
        <f t="shared" si="306"/>
        <v>0</v>
      </c>
      <c r="N2806" s="48">
        <v>100</v>
      </c>
      <c r="O2806" s="54" t="str">
        <f>IF(N2806="","",IFERROR(VLOOKUP(N2806,EMPRESAS!$A:$C,3,FALSE),"NAO CADASTRADA"))</f>
        <v xml:space="preserve">CONTLINE </v>
      </c>
      <c r="P2806" s="50">
        <v>52</v>
      </c>
      <c r="Q2806" s="54" t="str">
        <f>IF(P2806="","",IFERROR(VLOOKUP(P2806,ATIVIDADES!$A:$C,3,FALSE),"NAO CADASTRADA"))</f>
        <v xml:space="preserve">REVISÃO DPTO PESSOAL </v>
      </c>
      <c r="R2806" s="42">
        <v>0.37708333333333338</v>
      </c>
      <c r="S2806" s="48"/>
      <c r="T2806" s="54" t="str">
        <f>IF(S2806="","",IFERROR(VLOOKUP(S2806,EMPRESAS!$A:$C,3,FALSE),"NAO CADASTRADA"))</f>
        <v/>
      </c>
      <c r="U2806" s="50"/>
      <c r="V2806" s="54" t="str">
        <f>IF(U2806="","",IFERROR(VLOOKUP(U2806,ATIVIDADES!$A:$C,3,FALSE),"NAO CADASTRADA"))</f>
        <v/>
      </c>
      <c r="W2806" s="42"/>
      <c r="X2806" s="48"/>
      <c r="Y2806" s="54" t="str">
        <f>IF(X2806="","",IFERROR(VLOOKUP(X2806,EMPRESAS!$A:$C,3,FALSE),"NAO CADASTRADA"))</f>
        <v/>
      </c>
      <c r="Z2806" s="50"/>
      <c r="AA2806" s="54" t="str">
        <f>IF(Z2806="","",IFERROR(VLOOKUP(Z2806,ATIVIDADES!$A:$C,3,FALSE),"NAO CADASTRADA"))</f>
        <v/>
      </c>
      <c r="AB2806" s="42"/>
      <c r="AC2806" s="48"/>
      <c r="AD2806" s="54" t="str">
        <f>IF(AC2806="","",IFERROR(VLOOKUP(AC2806,EMPRESAS!$A:$C,3,FALSE),"NAO CADASTRADA"))</f>
        <v/>
      </c>
      <c r="AE2806" s="50"/>
      <c r="AF2806" s="54" t="str">
        <f>IF(AE2806="","",IFERROR(VLOOKUP(AE2806,ATIVIDADES!$A:$C,3,FALSE),"NAO CADASTRADA"))</f>
        <v/>
      </c>
      <c r="AG2806" s="42"/>
      <c r="AH2806" s="48"/>
      <c r="AI2806" s="54" t="str">
        <f>IF(AH2806="","",IFERROR(VLOOKUP(AH2806,EMPRESAS!$A:$C,3,FALSE),"NAO CADASTRADA"))</f>
        <v/>
      </c>
      <c r="AJ2806" s="50"/>
      <c r="AK2806" s="54" t="str">
        <f>IF(AJ2806="","",IFERROR(VLOOKUP(AJ2806,ATIVIDADES!$A:$C,3,FALSE),"NAO CADASTRADA"))</f>
        <v/>
      </c>
      <c r="AL2806" s="42"/>
    </row>
    <row r="2807" spans="1:38" x14ac:dyDescent="0.25">
      <c r="A2807" s="26" t="str">
        <f t="shared" si="303"/>
        <v>OK</v>
      </c>
      <c r="B2807" s="29">
        <f t="shared" si="304"/>
        <v>2487914866</v>
      </c>
      <c r="C2807" s="30">
        <v>44895</v>
      </c>
      <c r="D2807" s="18">
        <f t="shared" si="307"/>
        <v>44866</v>
      </c>
      <c r="E2807" s="19" t="str">
        <f>IF(ISERROR(VLOOKUP(C2807,FERIADOS!$A:$B,1,FALSE)),IF(WEEKDAY(C2807)=1,"Dom",IF(WEEKDAY(C2807)=2,"Seg",IF(WEEKDAY(C2807)=3,"Ter",IF(WEEKDAY(C2807)=4,"Qua",IF(WEEKDAY(C2807)=5,"Qui",IF(WEEKDAY(C2807)=6,"Sex","Sab")))))),"Feriado")</f>
        <v>Qua</v>
      </c>
      <c r="F2807" s="32">
        <v>0.32291666666666669</v>
      </c>
      <c r="G2807" s="33">
        <v>0.5</v>
      </c>
      <c r="H2807" s="33">
        <v>0.54166666666666663</v>
      </c>
      <c r="I2807" s="33">
        <v>0.7416666666666667</v>
      </c>
      <c r="J2807" s="21">
        <f t="shared" si="305"/>
        <v>0.37708333333333338</v>
      </c>
      <c r="K2807" s="21">
        <f t="shared" si="301"/>
        <v>0.37708333333333338</v>
      </c>
      <c r="L2807" s="21">
        <f t="shared" si="302"/>
        <v>1.0416666666666685E-2</v>
      </c>
      <c r="M2807" s="22">
        <f t="shared" si="306"/>
        <v>0</v>
      </c>
      <c r="N2807" s="48">
        <v>100</v>
      </c>
      <c r="O2807" s="54" t="str">
        <f>IF(N2807="","",IFERROR(VLOOKUP(N2807,EMPRESAS!$A:$C,3,FALSE),"NAO CADASTRADA"))</f>
        <v xml:space="preserve">CONTLINE </v>
      </c>
      <c r="P2807" s="50">
        <v>52</v>
      </c>
      <c r="Q2807" s="54" t="str">
        <f>IF(P2807="","",IFERROR(VLOOKUP(P2807,ATIVIDADES!$A:$C,3,FALSE),"NAO CADASTRADA"))</f>
        <v xml:space="preserve">REVISÃO DPTO PESSOAL </v>
      </c>
      <c r="R2807" s="42">
        <v>0.37708333333333338</v>
      </c>
      <c r="S2807" s="48"/>
      <c r="T2807" s="54" t="str">
        <f>IF(S2807="","",IFERROR(VLOOKUP(S2807,EMPRESAS!$A:$C,3,FALSE),"NAO CADASTRADA"))</f>
        <v/>
      </c>
      <c r="U2807" s="50"/>
      <c r="V2807" s="54" t="str">
        <f>IF(U2807="","",IFERROR(VLOOKUP(U2807,ATIVIDADES!$A:$C,3,FALSE),"NAO CADASTRADA"))</f>
        <v/>
      </c>
      <c r="W2807" s="42"/>
      <c r="X2807" s="48"/>
      <c r="Y2807" s="54" t="str">
        <f>IF(X2807="","",IFERROR(VLOOKUP(X2807,EMPRESAS!$A:$C,3,FALSE),"NAO CADASTRADA"))</f>
        <v/>
      </c>
      <c r="Z2807" s="50"/>
      <c r="AA2807" s="54" t="str">
        <f>IF(Z2807="","",IFERROR(VLOOKUP(Z2807,ATIVIDADES!$A:$C,3,FALSE),"NAO CADASTRADA"))</f>
        <v/>
      </c>
      <c r="AB2807" s="42"/>
      <c r="AC2807" s="48"/>
      <c r="AD2807" s="54" t="str">
        <f>IF(AC2807="","",IFERROR(VLOOKUP(AC2807,EMPRESAS!$A:$C,3,FALSE),"NAO CADASTRADA"))</f>
        <v/>
      </c>
      <c r="AE2807" s="50"/>
      <c r="AF2807" s="54" t="str">
        <f>IF(AE2807="","",IFERROR(VLOOKUP(AE2807,ATIVIDADES!$A:$C,3,FALSE),"NAO CADASTRADA"))</f>
        <v/>
      </c>
      <c r="AG2807" s="42"/>
      <c r="AH2807" s="48"/>
      <c r="AI2807" s="54" t="str">
        <f>IF(AH2807="","",IFERROR(VLOOKUP(AH2807,EMPRESAS!$A:$C,3,FALSE),"NAO CADASTRADA"))</f>
        <v/>
      </c>
      <c r="AJ2807" s="50"/>
      <c r="AK2807" s="54" t="str">
        <f>IF(AJ2807="","",IFERROR(VLOOKUP(AJ2807,ATIVIDADES!$A:$C,3,FALSE),"NAO CADASTRADA"))</f>
        <v/>
      </c>
      <c r="AL2807" s="42"/>
    </row>
    <row r="2808" spans="1:38" x14ac:dyDescent="0.25">
      <c r="A2808" s="26" t="str">
        <f t="shared" si="303"/>
        <v>OK</v>
      </c>
      <c r="B2808" s="29">
        <f t="shared" si="304"/>
        <v>2487914866</v>
      </c>
      <c r="C2808" s="30">
        <v>44896</v>
      </c>
      <c r="D2808" s="18">
        <f t="shared" si="307"/>
        <v>44896</v>
      </c>
      <c r="E2808" s="19" t="str">
        <f>IF(ISERROR(VLOOKUP(C2808,FERIADOS!$A:$B,1,FALSE)),IF(WEEKDAY(C2808)=1,"Dom",IF(WEEKDAY(C2808)=2,"Seg",IF(WEEKDAY(C2808)=3,"Ter",IF(WEEKDAY(C2808)=4,"Qua",IF(WEEKDAY(C2808)=5,"Qui",IF(WEEKDAY(C2808)=6,"Sex","Sab")))))),"Feriado")</f>
        <v>Qui</v>
      </c>
      <c r="F2808" s="32">
        <v>0.32291666666666669</v>
      </c>
      <c r="G2808" s="33">
        <v>0.5</v>
      </c>
      <c r="H2808" s="33">
        <v>0.54166666666666663</v>
      </c>
      <c r="I2808" s="33">
        <v>0.7416666666666667</v>
      </c>
      <c r="J2808" s="21">
        <f t="shared" si="305"/>
        <v>0.37708333333333338</v>
      </c>
      <c r="K2808" s="21">
        <f t="shared" si="301"/>
        <v>0.37708333333333338</v>
      </c>
      <c r="L2808" s="21">
        <f t="shared" si="302"/>
        <v>1.0416666666666685E-2</v>
      </c>
      <c r="M2808" s="22">
        <f t="shared" si="306"/>
        <v>0</v>
      </c>
      <c r="N2808" s="48">
        <v>100</v>
      </c>
      <c r="O2808" s="54" t="str">
        <f>IF(N2808="","",IFERROR(VLOOKUP(N2808,EMPRESAS!$A:$C,3,FALSE),"NAO CADASTRADA"))</f>
        <v xml:space="preserve">CONTLINE </v>
      </c>
      <c r="P2808" s="50">
        <v>52</v>
      </c>
      <c r="Q2808" s="54" t="str">
        <f>IF(P2808="","",IFERROR(VLOOKUP(P2808,ATIVIDADES!$A:$C,3,FALSE),"NAO CADASTRADA"))</f>
        <v xml:space="preserve">REVISÃO DPTO PESSOAL </v>
      </c>
      <c r="R2808" s="42">
        <v>0.37708333333333338</v>
      </c>
      <c r="S2808" s="48"/>
      <c r="T2808" s="54" t="str">
        <f>IF(S2808="","",IFERROR(VLOOKUP(S2808,EMPRESAS!$A:$C,3,FALSE),"NAO CADASTRADA"))</f>
        <v/>
      </c>
      <c r="U2808" s="50"/>
      <c r="V2808" s="54" t="str">
        <f>IF(U2808="","",IFERROR(VLOOKUP(U2808,ATIVIDADES!$A:$C,3,FALSE),"NAO CADASTRADA"))</f>
        <v/>
      </c>
      <c r="W2808" s="42"/>
      <c r="X2808" s="48"/>
      <c r="Y2808" s="54" t="str">
        <f>IF(X2808="","",IFERROR(VLOOKUP(X2808,EMPRESAS!$A:$C,3,FALSE),"NAO CADASTRADA"))</f>
        <v/>
      </c>
      <c r="Z2808" s="50"/>
      <c r="AA2808" s="54" t="str">
        <f>IF(Z2808="","",IFERROR(VLOOKUP(Z2808,ATIVIDADES!$A:$C,3,FALSE),"NAO CADASTRADA"))</f>
        <v/>
      </c>
      <c r="AB2808" s="42"/>
      <c r="AC2808" s="48"/>
      <c r="AD2808" s="54" t="str">
        <f>IF(AC2808="","",IFERROR(VLOOKUP(AC2808,EMPRESAS!$A:$C,3,FALSE),"NAO CADASTRADA"))</f>
        <v/>
      </c>
      <c r="AE2808" s="50"/>
      <c r="AF2808" s="54" t="str">
        <f>IF(AE2808="","",IFERROR(VLOOKUP(AE2808,ATIVIDADES!$A:$C,3,FALSE),"NAO CADASTRADA"))</f>
        <v/>
      </c>
      <c r="AG2808" s="42"/>
      <c r="AH2808" s="48"/>
      <c r="AI2808" s="54" t="str">
        <f>IF(AH2808="","",IFERROR(VLOOKUP(AH2808,EMPRESAS!$A:$C,3,FALSE),"NAO CADASTRADA"))</f>
        <v/>
      </c>
      <c r="AJ2808" s="50"/>
      <c r="AK2808" s="54" t="str">
        <f>IF(AJ2808="","",IFERROR(VLOOKUP(AJ2808,ATIVIDADES!$A:$C,3,FALSE),"NAO CADASTRADA"))</f>
        <v/>
      </c>
      <c r="AL2808" s="42"/>
    </row>
    <row r="2809" spans="1:38" x14ac:dyDescent="0.25">
      <c r="A2809" s="26" t="str">
        <f t="shared" si="303"/>
        <v>OK</v>
      </c>
      <c r="B2809" s="29">
        <f t="shared" si="304"/>
        <v>2487914866</v>
      </c>
      <c r="C2809" s="30">
        <v>44897</v>
      </c>
      <c r="D2809" s="18">
        <f t="shared" si="307"/>
        <v>44896</v>
      </c>
      <c r="E2809" s="19" t="str">
        <f>IF(ISERROR(VLOOKUP(C2809,FERIADOS!$A:$B,1,FALSE)),IF(WEEKDAY(C2809)=1,"Dom",IF(WEEKDAY(C2809)=2,"Seg",IF(WEEKDAY(C2809)=3,"Ter",IF(WEEKDAY(C2809)=4,"Qua",IF(WEEKDAY(C2809)=5,"Qui",IF(WEEKDAY(C2809)=6,"Sex","Sab")))))),"Feriado")</f>
        <v>Sex</v>
      </c>
      <c r="F2809" s="32">
        <v>0.32291666666666669</v>
      </c>
      <c r="G2809" s="33">
        <v>0.5</v>
      </c>
      <c r="H2809" s="33">
        <v>0.54166666666666663</v>
      </c>
      <c r="I2809" s="33">
        <v>0.625</v>
      </c>
      <c r="J2809" s="21">
        <f t="shared" si="305"/>
        <v>0.26041666666666669</v>
      </c>
      <c r="K2809" s="21">
        <f t="shared" si="301"/>
        <v>0.26041666666666669</v>
      </c>
      <c r="L2809" s="21">
        <f t="shared" si="302"/>
        <v>0</v>
      </c>
      <c r="M2809" s="22">
        <f t="shared" si="306"/>
        <v>0.10625000000000001</v>
      </c>
      <c r="N2809" s="48">
        <v>100</v>
      </c>
      <c r="O2809" s="54" t="str">
        <f>IF(N2809="","",IFERROR(VLOOKUP(N2809,EMPRESAS!$A:$C,3,FALSE),"NAO CADASTRADA"))</f>
        <v xml:space="preserve">CONTLINE </v>
      </c>
      <c r="P2809" s="50">
        <v>52</v>
      </c>
      <c r="Q2809" s="54" t="str">
        <f>IF(P2809="","",IFERROR(VLOOKUP(P2809,ATIVIDADES!$A:$C,3,FALSE),"NAO CADASTRADA"))</f>
        <v xml:space="preserve">REVISÃO DPTO PESSOAL </v>
      </c>
      <c r="R2809" s="42">
        <v>0.26041666666666669</v>
      </c>
      <c r="S2809" s="48"/>
      <c r="T2809" s="54" t="str">
        <f>IF(S2809="","",IFERROR(VLOOKUP(S2809,EMPRESAS!$A:$C,3,FALSE),"NAO CADASTRADA"))</f>
        <v/>
      </c>
      <c r="U2809" s="50"/>
      <c r="V2809" s="54" t="str">
        <f>IF(U2809="","",IFERROR(VLOOKUP(U2809,ATIVIDADES!$A:$C,3,FALSE),"NAO CADASTRADA"))</f>
        <v/>
      </c>
      <c r="W2809" s="42"/>
      <c r="X2809" s="48"/>
      <c r="Y2809" s="54" t="str">
        <f>IF(X2809="","",IFERROR(VLOOKUP(X2809,EMPRESAS!$A:$C,3,FALSE),"NAO CADASTRADA"))</f>
        <v/>
      </c>
      <c r="Z2809" s="50"/>
      <c r="AA2809" s="54" t="str">
        <f>IF(Z2809="","",IFERROR(VLOOKUP(Z2809,ATIVIDADES!$A:$C,3,FALSE),"NAO CADASTRADA"))</f>
        <v/>
      </c>
      <c r="AB2809" s="42"/>
      <c r="AC2809" s="48"/>
      <c r="AD2809" s="54" t="str">
        <f>IF(AC2809="","",IFERROR(VLOOKUP(AC2809,EMPRESAS!$A:$C,3,FALSE),"NAO CADASTRADA"))</f>
        <v/>
      </c>
      <c r="AE2809" s="50"/>
      <c r="AF2809" s="54" t="str">
        <f>IF(AE2809="","",IFERROR(VLOOKUP(AE2809,ATIVIDADES!$A:$C,3,FALSE),"NAO CADASTRADA"))</f>
        <v/>
      </c>
      <c r="AG2809" s="42"/>
      <c r="AH2809" s="48"/>
      <c r="AI2809" s="54" t="str">
        <f>IF(AH2809="","",IFERROR(VLOOKUP(AH2809,EMPRESAS!$A:$C,3,FALSE),"NAO CADASTRADA"))</f>
        <v/>
      </c>
      <c r="AJ2809" s="50"/>
      <c r="AK2809" s="54" t="str">
        <f>IF(AJ2809="","",IFERROR(VLOOKUP(AJ2809,ATIVIDADES!$A:$C,3,FALSE),"NAO CADASTRADA"))</f>
        <v/>
      </c>
      <c r="AL2809" s="42"/>
    </row>
    <row r="2810" spans="1:38" x14ac:dyDescent="0.25">
      <c r="A2810" s="26" t="str">
        <f t="shared" si="303"/>
        <v>OK</v>
      </c>
      <c r="B2810" s="29">
        <f t="shared" si="304"/>
        <v>2487914866</v>
      </c>
      <c r="C2810" s="30">
        <v>44898</v>
      </c>
      <c r="D2810" s="18">
        <f t="shared" si="307"/>
        <v>44896</v>
      </c>
      <c r="E2810" s="19" t="str">
        <f>IF(ISERROR(VLOOKUP(C2810,FERIADOS!$A:$B,1,FALSE)),IF(WEEKDAY(C2810)=1,"Dom",IF(WEEKDAY(C2810)=2,"Seg",IF(WEEKDAY(C2810)=3,"Ter",IF(WEEKDAY(C2810)=4,"Qua",IF(WEEKDAY(C2810)=5,"Qui",IF(WEEKDAY(C2810)=6,"Sex","Sab")))))),"Feriado")</f>
        <v>Sab</v>
      </c>
      <c r="F2810" s="32"/>
      <c r="G2810" s="33"/>
      <c r="H2810" s="33"/>
      <c r="I2810" s="33"/>
      <c r="J2810" s="21" t="str">
        <f t="shared" si="305"/>
        <v/>
      </c>
      <c r="K2810" s="21">
        <f t="shared" si="301"/>
        <v>0</v>
      </c>
      <c r="L2810" s="21" t="str">
        <f t="shared" si="302"/>
        <v/>
      </c>
      <c r="M2810" s="22" t="str">
        <f t="shared" si="306"/>
        <v/>
      </c>
      <c r="N2810" s="48"/>
      <c r="O2810" s="54" t="str">
        <f>IF(N2810="","",IFERROR(VLOOKUP(N2810,EMPRESAS!$A:$C,3,FALSE),"NAO CADASTRADA"))</f>
        <v/>
      </c>
      <c r="P2810" s="50"/>
      <c r="Q2810" s="54" t="str">
        <f>IF(P2810="","",IFERROR(VLOOKUP(P2810,ATIVIDADES!$A:$C,3,FALSE),"NAO CADASTRADA"))</f>
        <v/>
      </c>
      <c r="R2810" s="42"/>
      <c r="S2810" s="48"/>
      <c r="T2810" s="54" t="str">
        <f>IF(S2810="","",IFERROR(VLOOKUP(S2810,EMPRESAS!$A:$C,3,FALSE),"NAO CADASTRADA"))</f>
        <v/>
      </c>
      <c r="U2810" s="50"/>
      <c r="V2810" s="54" t="str">
        <f>IF(U2810="","",IFERROR(VLOOKUP(U2810,ATIVIDADES!$A:$C,3,FALSE),"NAO CADASTRADA"))</f>
        <v/>
      </c>
      <c r="W2810" s="42"/>
      <c r="X2810" s="48"/>
      <c r="Y2810" s="54" t="str">
        <f>IF(X2810="","",IFERROR(VLOOKUP(X2810,EMPRESAS!$A:$C,3,FALSE),"NAO CADASTRADA"))</f>
        <v/>
      </c>
      <c r="Z2810" s="50"/>
      <c r="AA2810" s="54" t="str">
        <f>IF(Z2810="","",IFERROR(VLOOKUP(Z2810,ATIVIDADES!$A:$C,3,FALSE),"NAO CADASTRADA"))</f>
        <v/>
      </c>
      <c r="AB2810" s="42"/>
      <c r="AC2810" s="48"/>
      <c r="AD2810" s="54" t="str">
        <f>IF(AC2810="","",IFERROR(VLOOKUP(AC2810,EMPRESAS!$A:$C,3,FALSE),"NAO CADASTRADA"))</f>
        <v/>
      </c>
      <c r="AE2810" s="50"/>
      <c r="AF2810" s="54" t="str">
        <f>IF(AE2810="","",IFERROR(VLOOKUP(AE2810,ATIVIDADES!$A:$C,3,FALSE),"NAO CADASTRADA"))</f>
        <v/>
      </c>
      <c r="AG2810" s="42"/>
      <c r="AH2810" s="48"/>
      <c r="AI2810" s="54" t="str">
        <f>IF(AH2810="","",IFERROR(VLOOKUP(AH2810,EMPRESAS!$A:$C,3,FALSE),"NAO CADASTRADA"))</f>
        <v/>
      </c>
      <c r="AJ2810" s="50"/>
      <c r="AK2810" s="54" t="str">
        <f>IF(AJ2810="","",IFERROR(VLOOKUP(AJ2810,ATIVIDADES!$A:$C,3,FALSE),"NAO CADASTRADA"))</f>
        <v/>
      </c>
      <c r="AL2810" s="42"/>
    </row>
    <row r="2811" spans="1:38" x14ac:dyDescent="0.25">
      <c r="A2811" s="26" t="str">
        <f t="shared" si="303"/>
        <v>OK</v>
      </c>
      <c r="B2811" s="29">
        <f t="shared" si="304"/>
        <v>2487914866</v>
      </c>
      <c r="C2811" s="30">
        <v>44899</v>
      </c>
      <c r="D2811" s="18">
        <f t="shared" si="307"/>
        <v>44896</v>
      </c>
      <c r="E2811" s="19" t="str">
        <f>IF(ISERROR(VLOOKUP(C2811,FERIADOS!$A:$B,1,FALSE)),IF(WEEKDAY(C2811)=1,"Dom",IF(WEEKDAY(C2811)=2,"Seg",IF(WEEKDAY(C2811)=3,"Ter",IF(WEEKDAY(C2811)=4,"Qua",IF(WEEKDAY(C2811)=5,"Qui",IF(WEEKDAY(C2811)=6,"Sex","Sab")))))),"Feriado")</f>
        <v>Dom</v>
      </c>
      <c r="F2811" s="32"/>
      <c r="G2811" s="33"/>
      <c r="H2811" s="33"/>
      <c r="I2811" s="33"/>
      <c r="J2811" s="21" t="str">
        <f t="shared" si="305"/>
        <v/>
      </c>
      <c r="K2811" s="21">
        <f t="shared" si="301"/>
        <v>0</v>
      </c>
      <c r="L2811" s="21" t="str">
        <f t="shared" si="302"/>
        <v/>
      </c>
      <c r="M2811" s="22" t="str">
        <f t="shared" si="306"/>
        <v/>
      </c>
      <c r="N2811" s="48"/>
      <c r="O2811" s="54" t="str">
        <f>IF(N2811="","",IFERROR(VLOOKUP(N2811,EMPRESAS!$A:$C,3,FALSE),"NAO CADASTRADA"))</f>
        <v/>
      </c>
      <c r="P2811" s="50"/>
      <c r="Q2811" s="54" t="str">
        <f>IF(P2811="","",IFERROR(VLOOKUP(P2811,ATIVIDADES!$A:$C,3,FALSE),"NAO CADASTRADA"))</f>
        <v/>
      </c>
      <c r="R2811" s="42"/>
      <c r="S2811" s="48"/>
      <c r="T2811" s="54" t="str">
        <f>IF(S2811="","",IFERROR(VLOOKUP(S2811,EMPRESAS!$A:$C,3,FALSE),"NAO CADASTRADA"))</f>
        <v/>
      </c>
      <c r="U2811" s="50"/>
      <c r="V2811" s="54" t="str">
        <f>IF(U2811="","",IFERROR(VLOOKUP(U2811,ATIVIDADES!$A:$C,3,FALSE),"NAO CADASTRADA"))</f>
        <v/>
      </c>
      <c r="W2811" s="42"/>
      <c r="X2811" s="48"/>
      <c r="Y2811" s="54" t="str">
        <f>IF(X2811="","",IFERROR(VLOOKUP(X2811,EMPRESAS!$A:$C,3,FALSE),"NAO CADASTRADA"))</f>
        <v/>
      </c>
      <c r="Z2811" s="50"/>
      <c r="AA2811" s="54" t="str">
        <f>IF(Z2811="","",IFERROR(VLOOKUP(Z2811,ATIVIDADES!$A:$C,3,FALSE),"NAO CADASTRADA"))</f>
        <v/>
      </c>
      <c r="AB2811" s="42"/>
      <c r="AC2811" s="48"/>
      <c r="AD2811" s="54" t="str">
        <f>IF(AC2811="","",IFERROR(VLOOKUP(AC2811,EMPRESAS!$A:$C,3,FALSE),"NAO CADASTRADA"))</f>
        <v/>
      </c>
      <c r="AE2811" s="50"/>
      <c r="AF2811" s="54" t="str">
        <f>IF(AE2811="","",IFERROR(VLOOKUP(AE2811,ATIVIDADES!$A:$C,3,FALSE),"NAO CADASTRADA"))</f>
        <v/>
      </c>
      <c r="AG2811" s="42"/>
      <c r="AH2811" s="48"/>
      <c r="AI2811" s="54" t="str">
        <f>IF(AH2811="","",IFERROR(VLOOKUP(AH2811,EMPRESAS!$A:$C,3,FALSE),"NAO CADASTRADA"))</f>
        <v/>
      </c>
      <c r="AJ2811" s="50"/>
      <c r="AK2811" s="54" t="str">
        <f>IF(AJ2811="","",IFERROR(VLOOKUP(AJ2811,ATIVIDADES!$A:$C,3,FALSE),"NAO CADASTRADA"))</f>
        <v/>
      </c>
      <c r="AL2811" s="42"/>
    </row>
    <row r="2812" spans="1:38" x14ac:dyDescent="0.25">
      <c r="A2812" s="26" t="str">
        <f t="shared" si="303"/>
        <v>OK</v>
      </c>
      <c r="B2812" s="29">
        <f t="shared" si="304"/>
        <v>2487914866</v>
      </c>
      <c r="C2812" s="30">
        <v>44900</v>
      </c>
      <c r="D2812" s="18">
        <f t="shared" si="307"/>
        <v>44896</v>
      </c>
      <c r="E2812" s="19" t="str">
        <f>IF(ISERROR(VLOOKUP(C2812,FERIADOS!$A:$B,1,FALSE)),IF(WEEKDAY(C2812)=1,"Dom",IF(WEEKDAY(C2812)=2,"Seg",IF(WEEKDAY(C2812)=3,"Ter",IF(WEEKDAY(C2812)=4,"Qua",IF(WEEKDAY(C2812)=5,"Qui",IF(WEEKDAY(C2812)=6,"Sex","Sab")))))),"Feriado")</f>
        <v>Seg</v>
      </c>
      <c r="F2812" s="32">
        <v>0.32291666666666669</v>
      </c>
      <c r="G2812" s="33">
        <v>0.50694444444444442</v>
      </c>
      <c r="H2812" s="33">
        <v>0.54166666666666663</v>
      </c>
      <c r="I2812" s="33">
        <v>0.625</v>
      </c>
      <c r="J2812" s="21">
        <f t="shared" si="305"/>
        <v>0.2673611111111111</v>
      </c>
      <c r="K2812" s="21">
        <f t="shared" si="301"/>
        <v>0.2673611111111111</v>
      </c>
      <c r="L2812" s="21">
        <f t="shared" si="302"/>
        <v>0</v>
      </c>
      <c r="M2812" s="22">
        <f t="shared" si="306"/>
        <v>9.9305555555555591E-2</v>
      </c>
      <c r="N2812" s="48">
        <v>100</v>
      </c>
      <c r="O2812" s="54" t="str">
        <f>IF(N2812="","",IFERROR(VLOOKUP(N2812,EMPRESAS!$A:$C,3,FALSE),"NAO CADASTRADA"))</f>
        <v xml:space="preserve">CONTLINE </v>
      </c>
      <c r="P2812" s="50">
        <v>52</v>
      </c>
      <c r="Q2812" s="54" t="str">
        <f>IF(P2812="","",IFERROR(VLOOKUP(P2812,ATIVIDADES!$A:$C,3,FALSE),"NAO CADASTRADA"))</f>
        <v xml:space="preserve">REVISÃO DPTO PESSOAL </v>
      </c>
      <c r="R2812" s="42">
        <v>0.2673611111111111</v>
      </c>
      <c r="S2812" s="48"/>
      <c r="T2812" s="54" t="str">
        <f>IF(S2812="","",IFERROR(VLOOKUP(S2812,EMPRESAS!$A:$C,3,FALSE),"NAO CADASTRADA"))</f>
        <v/>
      </c>
      <c r="U2812" s="50"/>
      <c r="V2812" s="54" t="str">
        <f>IF(U2812="","",IFERROR(VLOOKUP(U2812,ATIVIDADES!$A:$C,3,FALSE),"NAO CADASTRADA"))</f>
        <v/>
      </c>
      <c r="W2812" s="42"/>
      <c r="X2812" s="48"/>
      <c r="Y2812" s="54" t="str">
        <f>IF(X2812="","",IFERROR(VLOOKUP(X2812,EMPRESAS!$A:$C,3,FALSE),"NAO CADASTRADA"))</f>
        <v/>
      </c>
      <c r="Z2812" s="50"/>
      <c r="AA2812" s="54" t="str">
        <f>IF(Z2812="","",IFERROR(VLOOKUP(Z2812,ATIVIDADES!$A:$C,3,FALSE),"NAO CADASTRADA"))</f>
        <v/>
      </c>
      <c r="AB2812" s="42"/>
      <c r="AC2812" s="48"/>
      <c r="AD2812" s="54" t="str">
        <f>IF(AC2812="","",IFERROR(VLOOKUP(AC2812,EMPRESAS!$A:$C,3,FALSE),"NAO CADASTRADA"))</f>
        <v/>
      </c>
      <c r="AE2812" s="50"/>
      <c r="AF2812" s="54" t="str">
        <f>IF(AE2812="","",IFERROR(VLOOKUP(AE2812,ATIVIDADES!$A:$C,3,FALSE),"NAO CADASTRADA"))</f>
        <v/>
      </c>
      <c r="AG2812" s="42"/>
      <c r="AH2812" s="48"/>
      <c r="AI2812" s="54" t="str">
        <f>IF(AH2812="","",IFERROR(VLOOKUP(AH2812,EMPRESAS!$A:$C,3,FALSE),"NAO CADASTRADA"))</f>
        <v/>
      </c>
      <c r="AJ2812" s="50"/>
      <c r="AK2812" s="54" t="str">
        <f>IF(AJ2812="","",IFERROR(VLOOKUP(AJ2812,ATIVIDADES!$A:$C,3,FALSE),"NAO CADASTRADA"))</f>
        <v/>
      </c>
      <c r="AL2812" s="42"/>
    </row>
    <row r="2813" spans="1:38" x14ac:dyDescent="0.25">
      <c r="A2813" s="26" t="str">
        <f t="shared" si="303"/>
        <v>OK</v>
      </c>
      <c r="B2813" s="29">
        <f t="shared" si="304"/>
        <v>2487914866</v>
      </c>
      <c r="C2813" s="30">
        <v>44901</v>
      </c>
      <c r="D2813" s="18">
        <f t="shared" si="307"/>
        <v>44896</v>
      </c>
      <c r="E2813" s="19" t="str">
        <f>IF(ISERROR(VLOOKUP(C2813,FERIADOS!$A:$B,1,FALSE)),IF(WEEKDAY(C2813)=1,"Dom",IF(WEEKDAY(C2813)=2,"Seg",IF(WEEKDAY(C2813)=3,"Ter",IF(WEEKDAY(C2813)=4,"Qua",IF(WEEKDAY(C2813)=5,"Qui",IF(WEEKDAY(C2813)=6,"Sex","Sab")))))),"Feriado")</f>
        <v>Ter</v>
      </c>
      <c r="F2813" s="32">
        <v>0.32291666666666669</v>
      </c>
      <c r="G2813" s="33">
        <v>0.5</v>
      </c>
      <c r="H2813" s="33">
        <v>0.54166666666666663</v>
      </c>
      <c r="I2813" s="33">
        <v>0.7416666666666667</v>
      </c>
      <c r="J2813" s="21">
        <f t="shared" si="305"/>
        <v>0.37708333333333338</v>
      </c>
      <c r="K2813" s="21">
        <f t="shared" si="301"/>
        <v>0.37708333333333338</v>
      </c>
      <c r="L2813" s="21">
        <f t="shared" si="302"/>
        <v>1.0416666666666685E-2</v>
      </c>
      <c r="M2813" s="22">
        <f t="shared" si="306"/>
        <v>0</v>
      </c>
      <c r="N2813" s="48">
        <v>100</v>
      </c>
      <c r="O2813" s="54" t="str">
        <f>IF(N2813="","",IFERROR(VLOOKUP(N2813,EMPRESAS!$A:$C,3,FALSE),"NAO CADASTRADA"))</f>
        <v xml:space="preserve">CONTLINE </v>
      </c>
      <c r="P2813" s="50">
        <v>52</v>
      </c>
      <c r="Q2813" s="54" t="str">
        <f>IF(P2813="","",IFERROR(VLOOKUP(P2813,ATIVIDADES!$A:$C,3,FALSE),"NAO CADASTRADA"))</f>
        <v xml:space="preserve">REVISÃO DPTO PESSOAL </v>
      </c>
      <c r="R2813" s="42">
        <v>0.37708333333333338</v>
      </c>
      <c r="S2813" s="48"/>
      <c r="T2813" s="54" t="str">
        <f>IF(S2813="","",IFERROR(VLOOKUP(S2813,EMPRESAS!$A:$C,3,FALSE),"NAO CADASTRADA"))</f>
        <v/>
      </c>
      <c r="U2813" s="50"/>
      <c r="V2813" s="54" t="str">
        <f>IF(U2813="","",IFERROR(VLOOKUP(U2813,ATIVIDADES!$A:$C,3,FALSE),"NAO CADASTRADA"))</f>
        <v/>
      </c>
      <c r="W2813" s="42"/>
      <c r="X2813" s="48"/>
      <c r="Y2813" s="54" t="str">
        <f>IF(X2813="","",IFERROR(VLOOKUP(X2813,EMPRESAS!$A:$C,3,FALSE),"NAO CADASTRADA"))</f>
        <v/>
      </c>
      <c r="Z2813" s="50"/>
      <c r="AA2813" s="54" t="str">
        <f>IF(Z2813="","",IFERROR(VLOOKUP(Z2813,ATIVIDADES!$A:$C,3,FALSE),"NAO CADASTRADA"))</f>
        <v/>
      </c>
      <c r="AB2813" s="42"/>
      <c r="AC2813" s="48"/>
      <c r="AD2813" s="54" t="str">
        <f>IF(AC2813="","",IFERROR(VLOOKUP(AC2813,EMPRESAS!$A:$C,3,FALSE),"NAO CADASTRADA"))</f>
        <v/>
      </c>
      <c r="AE2813" s="50"/>
      <c r="AF2813" s="54" t="str">
        <f>IF(AE2813="","",IFERROR(VLOOKUP(AE2813,ATIVIDADES!$A:$C,3,FALSE),"NAO CADASTRADA"))</f>
        <v/>
      </c>
      <c r="AG2813" s="42"/>
      <c r="AH2813" s="48"/>
      <c r="AI2813" s="54" t="str">
        <f>IF(AH2813="","",IFERROR(VLOOKUP(AH2813,EMPRESAS!$A:$C,3,FALSE),"NAO CADASTRADA"))</f>
        <v/>
      </c>
      <c r="AJ2813" s="50"/>
      <c r="AK2813" s="54" t="str">
        <f>IF(AJ2813="","",IFERROR(VLOOKUP(AJ2813,ATIVIDADES!$A:$C,3,FALSE),"NAO CADASTRADA"))</f>
        <v/>
      </c>
      <c r="AL2813" s="42"/>
    </row>
    <row r="2814" spans="1:38" x14ac:dyDescent="0.25">
      <c r="A2814" s="26" t="str">
        <f t="shared" si="303"/>
        <v>PENDENTE</v>
      </c>
      <c r="B2814" s="29">
        <f t="shared" si="304"/>
        <v>2487914866</v>
      </c>
      <c r="C2814" s="30">
        <v>44902</v>
      </c>
      <c r="D2814" s="18">
        <f t="shared" si="307"/>
        <v>44896</v>
      </c>
      <c r="E2814" s="19" t="str">
        <f>IF(ISERROR(VLOOKUP(C2814,FERIADOS!$A:$B,1,FALSE)),IF(WEEKDAY(C2814)=1,"Dom",IF(WEEKDAY(C2814)=2,"Seg",IF(WEEKDAY(C2814)=3,"Ter",IF(WEEKDAY(C2814)=4,"Qua",IF(WEEKDAY(C2814)=5,"Qui",IF(WEEKDAY(C2814)=6,"Sex","Sab")))))),"Feriado")</f>
        <v>Qua</v>
      </c>
      <c r="F2814" s="32">
        <v>0.32291666666666669</v>
      </c>
      <c r="G2814" s="33">
        <v>0.5</v>
      </c>
      <c r="H2814" s="33">
        <v>0.54166666666666663</v>
      </c>
      <c r="I2814" s="33">
        <v>0.73958333333333337</v>
      </c>
      <c r="J2814" s="21">
        <f t="shared" si="305"/>
        <v>0.37500000000000006</v>
      </c>
      <c r="K2814" s="21">
        <f t="shared" si="301"/>
        <v>0.20833333333333334</v>
      </c>
      <c r="L2814" s="21">
        <f t="shared" si="302"/>
        <v>8.3333333333333592E-3</v>
      </c>
      <c r="M2814" s="22">
        <f t="shared" si="306"/>
        <v>0</v>
      </c>
      <c r="N2814" s="48">
        <v>100</v>
      </c>
      <c r="O2814" s="54" t="str">
        <f>IF(N2814="","",IFERROR(VLOOKUP(N2814,EMPRESAS!$A:$C,3,FALSE),"NAO CADASTRADA"))</f>
        <v xml:space="preserve">CONTLINE </v>
      </c>
      <c r="P2814" s="50">
        <v>52</v>
      </c>
      <c r="Q2814" s="54" t="str">
        <f>IF(P2814="","",IFERROR(VLOOKUP(P2814,ATIVIDADES!$A:$C,3,FALSE),"NAO CADASTRADA"))</f>
        <v xml:space="preserve">REVISÃO DPTO PESSOAL </v>
      </c>
      <c r="R2814" s="42">
        <v>0.20833333333333334</v>
      </c>
      <c r="S2814" s="48"/>
      <c r="T2814" s="54" t="str">
        <f>IF(S2814="","",IFERROR(VLOOKUP(S2814,EMPRESAS!$A:$C,3,FALSE),"NAO CADASTRADA"))</f>
        <v/>
      </c>
      <c r="U2814" s="50"/>
      <c r="V2814" s="54" t="str">
        <f>IF(U2814="","",IFERROR(VLOOKUP(U2814,ATIVIDADES!$A:$C,3,FALSE),"NAO CADASTRADA"))</f>
        <v/>
      </c>
      <c r="W2814" s="42"/>
      <c r="X2814" s="48"/>
      <c r="Y2814" s="54" t="str">
        <f>IF(X2814="","",IFERROR(VLOOKUP(X2814,EMPRESAS!$A:$C,3,FALSE),"NAO CADASTRADA"))</f>
        <v/>
      </c>
      <c r="Z2814" s="50"/>
      <c r="AA2814" s="54" t="str">
        <f>IF(Z2814="","",IFERROR(VLOOKUP(Z2814,ATIVIDADES!$A:$C,3,FALSE),"NAO CADASTRADA"))</f>
        <v/>
      </c>
      <c r="AB2814" s="42"/>
      <c r="AC2814" s="48"/>
      <c r="AD2814" s="54" t="str">
        <f>IF(AC2814="","",IFERROR(VLOOKUP(AC2814,EMPRESAS!$A:$C,3,FALSE),"NAO CADASTRADA"))</f>
        <v/>
      </c>
      <c r="AE2814" s="50"/>
      <c r="AF2814" s="54" t="str">
        <f>IF(AE2814="","",IFERROR(VLOOKUP(AE2814,ATIVIDADES!$A:$C,3,FALSE),"NAO CADASTRADA"))</f>
        <v/>
      </c>
      <c r="AG2814" s="42"/>
      <c r="AH2814" s="48"/>
      <c r="AI2814" s="54" t="str">
        <f>IF(AH2814="","",IFERROR(VLOOKUP(AH2814,EMPRESAS!$A:$C,3,FALSE),"NAO CADASTRADA"))</f>
        <v/>
      </c>
      <c r="AJ2814" s="50"/>
      <c r="AK2814" s="54" t="str">
        <f>IF(AJ2814="","",IFERROR(VLOOKUP(AJ2814,ATIVIDADES!$A:$C,3,FALSE),"NAO CADASTRADA"))</f>
        <v/>
      </c>
      <c r="AL2814" s="42"/>
    </row>
    <row r="2815" spans="1:38" x14ac:dyDescent="0.25">
      <c r="A2815" s="26" t="str">
        <f t="shared" si="303"/>
        <v>OK</v>
      </c>
      <c r="B2815" s="29">
        <f t="shared" si="304"/>
        <v>2487914866</v>
      </c>
      <c r="C2815" s="30">
        <v>44903</v>
      </c>
      <c r="D2815" s="18">
        <f t="shared" si="307"/>
        <v>44896</v>
      </c>
      <c r="E2815" s="19" t="str">
        <f>IF(ISERROR(VLOOKUP(C2815,FERIADOS!$A:$B,1,FALSE)),IF(WEEKDAY(C2815)=1,"Dom",IF(WEEKDAY(C2815)=2,"Seg",IF(WEEKDAY(C2815)=3,"Ter",IF(WEEKDAY(C2815)=4,"Qua",IF(WEEKDAY(C2815)=5,"Qui",IF(WEEKDAY(C2815)=6,"Sex","Sab")))))),"Feriado")</f>
        <v>Feriado</v>
      </c>
      <c r="F2815" s="32"/>
      <c r="G2815" s="33"/>
      <c r="H2815" s="33"/>
      <c r="I2815" s="33"/>
      <c r="J2815" s="21" t="str">
        <f t="shared" si="305"/>
        <v/>
      </c>
      <c r="K2815" s="21">
        <f t="shared" si="301"/>
        <v>0</v>
      </c>
      <c r="L2815" s="21" t="str">
        <f t="shared" si="302"/>
        <v/>
      </c>
      <c r="M2815" s="22" t="str">
        <f t="shared" si="306"/>
        <v/>
      </c>
      <c r="N2815" s="48"/>
      <c r="O2815" s="54" t="str">
        <f>IF(N2815="","",IFERROR(VLOOKUP(N2815,EMPRESAS!$A:$C,3,FALSE),"NAO CADASTRADA"))</f>
        <v/>
      </c>
      <c r="P2815" s="50"/>
      <c r="Q2815" s="54" t="str">
        <f>IF(P2815="","",IFERROR(VLOOKUP(P2815,ATIVIDADES!$A:$C,3,FALSE),"NAO CADASTRADA"))</f>
        <v/>
      </c>
      <c r="R2815" s="42"/>
      <c r="S2815" s="48"/>
      <c r="T2815" s="54" t="str">
        <f>IF(S2815="","",IFERROR(VLOOKUP(S2815,EMPRESAS!$A:$C,3,FALSE),"NAO CADASTRADA"))</f>
        <v/>
      </c>
      <c r="U2815" s="50"/>
      <c r="V2815" s="54" t="str">
        <f>IF(U2815="","",IFERROR(VLOOKUP(U2815,ATIVIDADES!$A:$C,3,FALSE),"NAO CADASTRADA"))</f>
        <v/>
      </c>
      <c r="W2815" s="42"/>
      <c r="X2815" s="48"/>
      <c r="Y2815" s="54" t="str">
        <f>IF(X2815="","",IFERROR(VLOOKUP(X2815,EMPRESAS!$A:$C,3,FALSE),"NAO CADASTRADA"))</f>
        <v/>
      </c>
      <c r="Z2815" s="50"/>
      <c r="AA2815" s="54" t="str">
        <f>IF(Z2815="","",IFERROR(VLOOKUP(Z2815,ATIVIDADES!$A:$C,3,FALSE),"NAO CADASTRADA"))</f>
        <v/>
      </c>
      <c r="AB2815" s="42"/>
      <c r="AC2815" s="48"/>
      <c r="AD2815" s="54" t="str">
        <f>IF(AC2815="","",IFERROR(VLOOKUP(AC2815,EMPRESAS!$A:$C,3,FALSE),"NAO CADASTRADA"))</f>
        <v/>
      </c>
      <c r="AE2815" s="50"/>
      <c r="AF2815" s="54" t="str">
        <f>IF(AE2815="","",IFERROR(VLOOKUP(AE2815,ATIVIDADES!$A:$C,3,FALSE),"NAO CADASTRADA"))</f>
        <v/>
      </c>
      <c r="AG2815" s="42"/>
      <c r="AH2815" s="48"/>
      <c r="AI2815" s="54" t="str">
        <f>IF(AH2815="","",IFERROR(VLOOKUP(AH2815,EMPRESAS!$A:$C,3,FALSE),"NAO CADASTRADA"))</f>
        <v/>
      </c>
      <c r="AJ2815" s="50"/>
      <c r="AK2815" s="54" t="str">
        <f>IF(AJ2815="","",IFERROR(VLOOKUP(AJ2815,ATIVIDADES!$A:$C,3,FALSE),"NAO CADASTRADA"))</f>
        <v/>
      </c>
      <c r="AL2815" s="42"/>
    </row>
    <row r="2816" spans="1:38" x14ac:dyDescent="0.25">
      <c r="A2816" s="26" t="str">
        <f t="shared" si="303"/>
        <v>OK</v>
      </c>
      <c r="B2816" s="29">
        <f t="shared" si="304"/>
        <v>2487914866</v>
      </c>
      <c r="C2816" s="30">
        <v>44904</v>
      </c>
      <c r="D2816" s="18">
        <f t="shared" si="307"/>
        <v>44896</v>
      </c>
      <c r="E2816" s="19" t="str">
        <f>IF(ISERROR(VLOOKUP(C2816,FERIADOS!$A:$B,1,FALSE)),IF(WEEKDAY(C2816)=1,"Dom",IF(WEEKDAY(C2816)=2,"Seg",IF(WEEKDAY(C2816)=3,"Ter",IF(WEEKDAY(C2816)=4,"Qua",IF(WEEKDAY(C2816)=5,"Qui",IF(WEEKDAY(C2816)=6,"Sex","Sab")))))),"Feriado")</f>
        <v>Sex</v>
      </c>
      <c r="F2816" s="32">
        <v>0</v>
      </c>
      <c r="G2816" s="33">
        <v>0</v>
      </c>
      <c r="H2816" s="33">
        <v>0</v>
      </c>
      <c r="I2816" s="33">
        <v>0</v>
      </c>
      <c r="J2816" s="21">
        <f t="shared" si="305"/>
        <v>0</v>
      </c>
      <c r="K2816" s="21">
        <f t="shared" si="301"/>
        <v>0</v>
      </c>
      <c r="L2816" s="21">
        <f t="shared" si="302"/>
        <v>0</v>
      </c>
      <c r="M2816" s="22">
        <f t="shared" si="306"/>
        <v>0.3666666666666667</v>
      </c>
      <c r="N2816" s="48"/>
      <c r="O2816" s="54" t="str">
        <f>IF(N2816="","",IFERROR(VLOOKUP(N2816,EMPRESAS!$A:$C,3,FALSE),"NAO CADASTRADA"))</f>
        <v/>
      </c>
      <c r="P2816" s="50"/>
      <c r="Q2816" s="54" t="str">
        <f>IF(P2816="","",IFERROR(VLOOKUP(P2816,ATIVIDADES!$A:$C,3,FALSE),"NAO CADASTRADA"))</f>
        <v/>
      </c>
      <c r="R2816" s="42"/>
      <c r="S2816" s="48"/>
      <c r="T2816" s="54" t="str">
        <f>IF(S2816="","",IFERROR(VLOOKUP(S2816,EMPRESAS!$A:$C,3,FALSE),"NAO CADASTRADA"))</f>
        <v/>
      </c>
      <c r="U2816" s="50"/>
      <c r="V2816" s="54" t="str">
        <f>IF(U2816="","",IFERROR(VLOOKUP(U2816,ATIVIDADES!$A:$C,3,FALSE),"NAO CADASTRADA"))</f>
        <v/>
      </c>
      <c r="W2816" s="42"/>
      <c r="X2816" s="48"/>
      <c r="Y2816" s="54" t="str">
        <f>IF(X2816="","",IFERROR(VLOOKUP(X2816,EMPRESAS!$A:$C,3,FALSE),"NAO CADASTRADA"))</f>
        <v/>
      </c>
      <c r="Z2816" s="50"/>
      <c r="AA2816" s="54" t="str">
        <f>IF(Z2816="","",IFERROR(VLOOKUP(Z2816,ATIVIDADES!$A:$C,3,FALSE),"NAO CADASTRADA"))</f>
        <v/>
      </c>
      <c r="AB2816" s="42"/>
      <c r="AC2816" s="48"/>
      <c r="AD2816" s="54" t="str">
        <f>IF(AC2816="","",IFERROR(VLOOKUP(AC2816,EMPRESAS!$A:$C,3,FALSE),"NAO CADASTRADA"))</f>
        <v/>
      </c>
      <c r="AE2816" s="50"/>
      <c r="AF2816" s="54" t="str">
        <f>IF(AE2816="","",IFERROR(VLOOKUP(AE2816,ATIVIDADES!$A:$C,3,FALSE),"NAO CADASTRADA"))</f>
        <v/>
      </c>
      <c r="AG2816" s="42"/>
      <c r="AH2816" s="48"/>
      <c r="AI2816" s="54" t="str">
        <f>IF(AH2816="","",IFERROR(VLOOKUP(AH2816,EMPRESAS!$A:$C,3,FALSE),"NAO CADASTRADA"))</f>
        <v/>
      </c>
      <c r="AJ2816" s="50"/>
      <c r="AK2816" s="54" t="str">
        <f>IF(AJ2816="","",IFERROR(VLOOKUP(AJ2816,ATIVIDADES!$A:$C,3,FALSE),"NAO CADASTRADA"))</f>
        <v/>
      </c>
      <c r="AL2816" s="42"/>
    </row>
    <row r="2817" spans="1:38" x14ac:dyDescent="0.25">
      <c r="A2817" s="26" t="str">
        <f t="shared" si="303"/>
        <v>OK</v>
      </c>
      <c r="B2817" s="29">
        <f t="shared" si="304"/>
        <v>2487914866</v>
      </c>
      <c r="C2817" s="30">
        <v>44905</v>
      </c>
      <c r="D2817" s="18">
        <f t="shared" si="307"/>
        <v>44896</v>
      </c>
      <c r="E2817" s="19" t="str">
        <f>IF(ISERROR(VLOOKUP(C2817,FERIADOS!$A:$B,1,FALSE)),IF(WEEKDAY(C2817)=1,"Dom",IF(WEEKDAY(C2817)=2,"Seg",IF(WEEKDAY(C2817)=3,"Ter",IF(WEEKDAY(C2817)=4,"Qua",IF(WEEKDAY(C2817)=5,"Qui",IF(WEEKDAY(C2817)=6,"Sex","Sab")))))),"Feriado")</f>
        <v>Sab</v>
      </c>
      <c r="F2817" s="32"/>
      <c r="G2817" s="33"/>
      <c r="H2817" s="33"/>
      <c r="I2817" s="33"/>
      <c r="J2817" s="21" t="str">
        <f t="shared" si="305"/>
        <v/>
      </c>
      <c r="K2817" s="21">
        <f t="shared" si="301"/>
        <v>0</v>
      </c>
      <c r="L2817" s="21" t="str">
        <f t="shared" si="302"/>
        <v/>
      </c>
      <c r="M2817" s="22" t="str">
        <f t="shared" si="306"/>
        <v/>
      </c>
      <c r="N2817" s="48"/>
      <c r="O2817" s="54" t="str">
        <f>IF(N2817="","",IFERROR(VLOOKUP(N2817,EMPRESAS!$A:$C,3,FALSE),"NAO CADASTRADA"))</f>
        <v/>
      </c>
      <c r="P2817" s="50"/>
      <c r="Q2817" s="54" t="str">
        <f>IF(P2817="","",IFERROR(VLOOKUP(P2817,ATIVIDADES!$A:$C,3,FALSE),"NAO CADASTRADA"))</f>
        <v/>
      </c>
      <c r="R2817" s="42"/>
      <c r="S2817" s="48"/>
      <c r="T2817" s="54" t="str">
        <f>IF(S2817="","",IFERROR(VLOOKUP(S2817,EMPRESAS!$A:$C,3,FALSE),"NAO CADASTRADA"))</f>
        <v/>
      </c>
      <c r="U2817" s="50"/>
      <c r="V2817" s="54" t="str">
        <f>IF(U2817="","",IFERROR(VLOOKUP(U2817,ATIVIDADES!$A:$C,3,FALSE),"NAO CADASTRADA"))</f>
        <v/>
      </c>
      <c r="W2817" s="42"/>
      <c r="X2817" s="48"/>
      <c r="Y2817" s="54" t="str">
        <f>IF(X2817="","",IFERROR(VLOOKUP(X2817,EMPRESAS!$A:$C,3,FALSE),"NAO CADASTRADA"))</f>
        <v/>
      </c>
      <c r="Z2817" s="50"/>
      <c r="AA2817" s="54" t="str">
        <f>IF(Z2817="","",IFERROR(VLOOKUP(Z2817,ATIVIDADES!$A:$C,3,FALSE),"NAO CADASTRADA"))</f>
        <v/>
      </c>
      <c r="AB2817" s="42"/>
      <c r="AC2817" s="48"/>
      <c r="AD2817" s="54" t="str">
        <f>IF(AC2817="","",IFERROR(VLOOKUP(AC2817,EMPRESAS!$A:$C,3,FALSE),"NAO CADASTRADA"))</f>
        <v/>
      </c>
      <c r="AE2817" s="50"/>
      <c r="AF2817" s="54" t="str">
        <f>IF(AE2817="","",IFERROR(VLOOKUP(AE2817,ATIVIDADES!$A:$C,3,FALSE),"NAO CADASTRADA"))</f>
        <v/>
      </c>
      <c r="AG2817" s="42"/>
      <c r="AH2817" s="48"/>
      <c r="AI2817" s="54" t="str">
        <f>IF(AH2817="","",IFERROR(VLOOKUP(AH2817,EMPRESAS!$A:$C,3,FALSE),"NAO CADASTRADA"))</f>
        <v/>
      </c>
      <c r="AJ2817" s="50"/>
      <c r="AK2817" s="54" t="str">
        <f>IF(AJ2817="","",IFERROR(VLOOKUP(AJ2817,ATIVIDADES!$A:$C,3,FALSE),"NAO CADASTRADA"))</f>
        <v/>
      </c>
      <c r="AL2817" s="42"/>
    </row>
    <row r="2818" spans="1:38" x14ac:dyDescent="0.25">
      <c r="A2818" s="26" t="str">
        <f t="shared" si="303"/>
        <v>OK</v>
      </c>
      <c r="B2818" s="29">
        <f t="shared" si="304"/>
        <v>2487914866</v>
      </c>
      <c r="C2818" s="30">
        <v>44906</v>
      </c>
      <c r="D2818" s="18">
        <f t="shared" si="307"/>
        <v>44896</v>
      </c>
      <c r="E2818" s="19" t="str">
        <f>IF(ISERROR(VLOOKUP(C2818,FERIADOS!$A:$B,1,FALSE)),IF(WEEKDAY(C2818)=1,"Dom",IF(WEEKDAY(C2818)=2,"Seg",IF(WEEKDAY(C2818)=3,"Ter",IF(WEEKDAY(C2818)=4,"Qua",IF(WEEKDAY(C2818)=5,"Qui",IF(WEEKDAY(C2818)=6,"Sex","Sab")))))),"Feriado")</f>
        <v>Dom</v>
      </c>
      <c r="F2818" s="32"/>
      <c r="G2818" s="33"/>
      <c r="H2818" s="33"/>
      <c r="I2818" s="33"/>
      <c r="J2818" s="21" t="str">
        <f t="shared" si="305"/>
        <v/>
      </c>
      <c r="K2818" s="21">
        <f t="shared" si="301"/>
        <v>0</v>
      </c>
      <c r="L2818" s="21" t="str">
        <f t="shared" si="302"/>
        <v/>
      </c>
      <c r="M2818" s="22" t="str">
        <f t="shared" si="306"/>
        <v/>
      </c>
      <c r="N2818" s="48"/>
      <c r="O2818" s="54" t="str">
        <f>IF(N2818="","",IFERROR(VLOOKUP(N2818,EMPRESAS!$A:$C,3,FALSE),"NAO CADASTRADA"))</f>
        <v/>
      </c>
      <c r="P2818" s="50"/>
      <c r="Q2818" s="54" t="str">
        <f>IF(P2818="","",IFERROR(VLOOKUP(P2818,ATIVIDADES!$A:$C,3,FALSE),"NAO CADASTRADA"))</f>
        <v/>
      </c>
      <c r="R2818" s="42"/>
      <c r="S2818" s="48"/>
      <c r="T2818" s="54" t="str">
        <f>IF(S2818="","",IFERROR(VLOOKUP(S2818,EMPRESAS!$A:$C,3,FALSE),"NAO CADASTRADA"))</f>
        <v/>
      </c>
      <c r="U2818" s="50"/>
      <c r="V2818" s="54" t="str">
        <f>IF(U2818="","",IFERROR(VLOOKUP(U2818,ATIVIDADES!$A:$C,3,FALSE),"NAO CADASTRADA"))</f>
        <v/>
      </c>
      <c r="W2818" s="42"/>
      <c r="X2818" s="48"/>
      <c r="Y2818" s="54" t="str">
        <f>IF(X2818="","",IFERROR(VLOOKUP(X2818,EMPRESAS!$A:$C,3,FALSE),"NAO CADASTRADA"))</f>
        <v/>
      </c>
      <c r="Z2818" s="50"/>
      <c r="AA2818" s="54" t="str">
        <f>IF(Z2818="","",IFERROR(VLOOKUP(Z2818,ATIVIDADES!$A:$C,3,FALSE),"NAO CADASTRADA"))</f>
        <v/>
      </c>
      <c r="AB2818" s="42"/>
      <c r="AC2818" s="48"/>
      <c r="AD2818" s="54" t="str">
        <f>IF(AC2818="","",IFERROR(VLOOKUP(AC2818,EMPRESAS!$A:$C,3,FALSE),"NAO CADASTRADA"))</f>
        <v/>
      </c>
      <c r="AE2818" s="50"/>
      <c r="AF2818" s="54" t="str">
        <f>IF(AE2818="","",IFERROR(VLOOKUP(AE2818,ATIVIDADES!$A:$C,3,FALSE),"NAO CADASTRADA"))</f>
        <v/>
      </c>
      <c r="AG2818" s="42"/>
      <c r="AH2818" s="48"/>
      <c r="AI2818" s="54" t="str">
        <f>IF(AH2818="","",IFERROR(VLOOKUP(AH2818,EMPRESAS!$A:$C,3,FALSE),"NAO CADASTRADA"))</f>
        <v/>
      </c>
      <c r="AJ2818" s="50"/>
      <c r="AK2818" s="54" t="str">
        <f>IF(AJ2818="","",IFERROR(VLOOKUP(AJ2818,ATIVIDADES!$A:$C,3,FALSE),"NAO CADASTRADA"))</f>
        <v/>
      </c>
      <c r="AL2818" s="42"/>
    </row>
    <row r="2819" spans="1:38" x14ac:dyDescent="0.25">
      <c r="A2819" s="26" t="str">
        <f t="shared" si="303"/>
        <v>OK</v>
      </c>
      <c r="B2819" s="29">
        <f t="shared" si="304"/>
        <v>2487914866</v>
      </c>
      <c r="C2819" s="30">
        <v>44907</v>
      </c>
      <c r="D2819" s="18">
        <f t="shared" si="307"/>
        <v>44896</v>
      </c>
      <c r="E2819" s="19" t="str">
        <f>IF(ISERROR(VLOOKUP(C2819,FERIADOS!$A:$B,1,FALSE)),IF(WEEKDAY(C2819)=1,"Dom",IF(WEEKDAY(C2819)=2,"Seg",IF(WEEKDAY(C2819)=3,"Ter",IF(WEEKDAY(C2819)=4,"Qua",IF(WEEKDAY(C2819)=5,"Qui",IF(WEEKDAY(C2819)=6,"Sex","Sab")))))),"Feriado")</f>
        <v>Seg</v>
      </c>
      <c r="F2819" s="32">
        <v>0.27083333333333331</v>
      </c>
      <c r="G2819" s="33">
        <v>0.5</v>
      </c>
      <c r="H2819" s="33">
        <v>0.54166666666666663</v>
      </c>
      <c r="I2819" s="33">
        <v>0.75</v>
      </c>
      <c r="J2819" s="21">
        <f t="shared" si="305"/>
        <v>0.43750000000000006</v>
      </c>
      <c r="K2819" s="21">
        <f t="shared" si="301"/>
        <v>0.4375</v>
      </c>
      <c r="L2819" s="21">
        <f t="shared" si="302"/>
        <v>7.0833333333333359E-2</v>
      </c>
      <c r="M2819" s="22">
        <f t="shared" si="306"/>
        <v>0</v>
      </c>
      <c r="N2819" s="48">
        <v>17</v>
      </c>
      <c r="O2819" s="54" t="str">
        <f>IF(N2819="","",IFERROR(VLOOKUP(N2819,EMPRESAS!$A:$C,3,FALSE),"NAO CADASTRADA"))</f>
        <v>GM DOS REIS</v>
      </c>
      <c r="P2819" s="50">
        <v>42</v>
      </c>
      <c r="Q2819" s="54" t="str">
        <f>IF(P2819="","",IFERROR(VLOOKUP(P2819,ATIVIDADES!$A:$C,3,FALSE),"NAO CADASTRADA"))</f>
        <v xml:space="preserve">INVENTÁRIO </v>
      </c>
      <c r="R2819" s="42">
        <v>0.4375</v>
      </c>
      <c r="S2819" s="48"/>
      <c r="T2819" s="54" t="str">
        <f>IF(S2819="","",IFERROR(VLOOKUP(S2819,EMPRESAS!$A:$C,3,FALSE),"NAO CADASTRADA"))</f>
        <v/>
      </c>
      <c r="U2819" s="50"/>
      <c r="V2819" s="54" t="str">
        <f>IF(U2819="","",IFERROR(VLOOKUP(U2819,ATIVIDADES!$A:$C,3,FALSE),"NAO CADASTRADA"))</f>
        <v/>
      </c>
      <c r="W2819" s="42"/>
      <c r="X2819" s="48"/>
      <c r="Y2819" s="54" t="str">
        <f>IF(X2819="","",IFERROR(VLOOKUP(X2819,EMPRESAS!$A:$C,3,FALSE),"NAO CADASTRADA"))</f>
        <v/>
      </c>
      <c r="Z2819" s="50"/>
      <c r="AA2819" s="54" t="str">
        <f>IF(Z2819="","",IFERROR(VLOOKUP(Z2819,ATIVIDADES!$A:$C,3,FALSE),"NAO CADASTRADA"))</f>
        <v/>
      </c>
      <c r="AB2819" s="42"/>
      <c r="AC2819" s="48"/>
      <c r="AD2819" s="54" t="str">
        <f>IF(AC2819="","",IFERROR(VLOOKUP(AC2819,EMPRESAS!$A:$C,3,FALSE),"NAO CADASTRADA"))</f>
        <v/>
      </c>
      <c r="AE2819" s="50"/>
      <c r="AF2819" s="54" t="str">
        <f>IF(AE2819="","",IFERROR(VLOOKUP(AE2819,ATIVIDADES!$A:$C,3,FALSE),"NAO CADASTRADA"))</f>
        <v/>
      </c>
      <c r="AG2819" s="42"/>
      <c r="AH2819" s="48"/>
      <c r="AI2819" s="54" t="str">
        <f>IF(AH2819="","",IFERROR(VLOOKUP(AH2819,EMPRESAS!$A:$C,3,FALSE),"NAO CADASTRADA"))</f>
        <v/>
      </c>
      <c r="AJ2819" s="50"/>
      <c r="AK2819" s="54" t="str">
        <f>IF(AJ2819="","",IFERROR(VLOOKUP(AJ2819,ATIVIDADES!$A:$C,3,FALSE),"NAO CADASTRADA"))</f>
        <v/>
      </c>
      <c r="AL2819" s="42"/>
    </row>
    <row r="2820" spans="1:38" x14ac:dyDescent="0.25">
      <c r="A2820" s="26" t="str">
        <f t="shared" si="303"/>
        <v>OK</v>
      </c>
      <c r="B2820" s="29">
        <f t="shared" si="304"/>
        <v>2487914866</v>
      </c>
      <c r="C2820" s="30">
        <v>44908</v>
      </c>
      <c r="D2820" s="18">
        <f t="shared" si="307"/>
        <v>44896</v>
      </c>
      <c r="E2820" s="19" t="str">
        <f>IF(ISERROR(VLOOKUP(C2820,FERIADOS!$A:$B,1,FALSE)),IF(WEEKDAY(C2820)=1,"Dom",IF(WEEKDAY(C2820)=2,"Seg",IF(WEEKDAY(C2820)=3,"Ter",IF(WEEKDAY(C2820)=4,"Qua",IF(WEEKDAY(C2820)=5,"Qui",IF(WEEKDAY(C2820)=6,"Sex","Sab")))))),"Feriado")</f>
        <v>Ter</v>
      </c>
      <c r="F2820" s="32">
        <v>0.29166666666666669</v>
      </c>
      <c r="G2820" s="33">
        <v>0.5</v>
      </c>
      <c r="H2820" s="33">
        <v>0.54166666666666663</v>
      </c>
      <c r="I2820" s="33">
        <v>0.75</v>
      </c>
      <c r="J2820" s="21">
        <f t="shared" si="305"/>
        <v>0.41666666666666669</v>
      </c>
      <c r="K2820" s="21">
        <f t="shared" si="301"/>
        <v>0.41666666666666669</v>
      </c>
      <c r="L2820" s="21">
        <f t="shared" si="302"/>
        <v>4.9999999999999989E-2</v>
      </c>
      <c r="M2820" s="22">
        <f t="shared" si="306"/>
        <v>0</v>
      </c>
      <c r="N2820" s="48">
        <v>17</v>
      </c>
      <c r="O2820" s="54" t="str">
        <f>IF(N2820="","",IFERROR(VLOOKUP(N2820,EMPRESAS!$A:$C,3,FALSE),"NAO CADASTRADA"))</f>
        <v>GM DOS REIS</v>
      </c>
      <c r="P2820" s="50">
        <v>42</v>
      </c>
      <c r="Q2820" s="54" t="str">
        <f>IF(P2820="","",IFERROR(VLOOKUP(P2820,ATIVIDADES!$A:$C,3,FALSE),"NAO CADASTRADA"))</f>
        <v xml:space="preserve">INVENTÁRIO </v>
      </c>
      <c r="R2820" s="42">
        <v>0.41666666666666669</v>
      </c>
      <c r="S2820" s="48"/>
      <c r="T2820" s="54" t="str">
        <f>IF(S2820="","",IFERROR(VLOOKUP(S2820,EMPRESAS!$A:$C,3,FALSE),"NAO CADASTRADA"))</f>
        <v/>
      </c>
      <c r="U2820" s="50"/>
      <c r="V2820" s="54" t="str">
        <f>IF(U2820="","",IFERROR(VLOOKUP(U2820,ATIVIDADES!$A:$C,3,FALSE),"NAO CADASTRADA"))</f>
        <v/>
      </c>
      <c r="W2820" s="42"/>
      <c r="X2820" s="48"/>
      <c r="Y2820" s="54" t="str">
        <f>IF(X2820="","",IFERROR(VLOOKUP(X2820,EMPRESAS!$A:$C,3,FALSE),"NAO CADASTRADA"))</f>
        <v/>
      </c>
      <c r="Z2820" s="50"/>
      <c r="AA2820" s="54" t="str">
        <f>IF(Z2820="","",IFERROR(VLOOKUP(Z2820,ATIVIDADES!$A:$C,3,FALSE),"NAO CADASTRADA"))</f>
        <v/>
      </c>
      <c r="AB2820" s="42"/>
      <c r="AC2820" s="48"/>
      <c r="AD2820" s="54" t="str">
        <f>IF(AC2820="","",IFERROR(VLOOKUP(AC2820,EMPRESAS!$A:$C,3,FALSE),"NAO CADASTRADA"))</f>
        <v/>
      </c>
      <c r="AE2820" s="50"/>
      <c r="AF2820" s="54" t="str">
        <f>IF(AE2820="","",IFERROR(VLOOKUP(AE2820,ATIVIDADES!$A:$C,3,FALSE),"NAO CADASTRADA"))</f>
        <v/>
      </c>
      <c r="AG2820" s="42"/>
      <c r="AH2820" s="48"/>
      <c r="AI2820" s="54" t="str">
        <f>IF(AH2820="","",IFERROR(VLOOKUP(AH2820,EMPRESAS!$A:$C,3,FALSE),"NAO CADASTRADA"))</f>
        <v/>
      </c>
      <c r="AJ2820" s="50"/>
      <c r="AK2820" s="54" t="str">
        <f>IF(AJ2820="","",IFERROR(VLOOKUP(AJ2820,ATIVIDADES!$A:$C,3,FALSE),"NAO CADASTRADA"))</f>
        <v/>
      </c>
      <c r="AL2820" s="42"/>
    </row>
    <row r="2821" spans="1:38" x14ac:dyDescent="0.25">
      <c r="A2821" s="26" t="str">
        <f t="shared" si="303"/>
        <v>OK</v>
      </c>
      <c r="B2821" s="29">
        <f t="shared" si="304"/>
        <v>2487914866</v>
      </c>
      <c r="C2821" s="30">
        <v>44909</v>
      </c>
      <c r="D2821" s="18">
        <f t="shared" si="307"/>
        <v>44896</v>
      </c>
      <c r="E2821" s="19" t="str">
        <f>IF(ISERROR(VLOOKUP(C2821,FERIADOS!$A:$B,1,FALSE)),IF(WEEKDAY(C2821)=1,"Dom",IF(WEEKDAY(C2821)=2,"Seg",IF(WEEKDAY(C2821)=3,"Ter",IF(WEEKDAY(C2821)=4,"Qua",IF(WEEKDAY(C2821)=5,"Qui",IF(WEEKDAY(C2821)=6,"Sex","Sab")))))),"Feriado")</f>
        <v>Qua</v>
      </c>
      <c r="F2821" s="32">
        <v>0.29166666666666669</v>
      </c>
      <c r="G2821" s="33">
        <v>0.5</v>
      </c>
      <c r="H2821" s="33">
        <v>0.54166666666666663</v>
      </c>
      <c r="I2821" s="33">
        <v>0.75</v>
      </c>
      <c r="J2821" s="21">
        <f t="shared" si="305"/>
        <v>0.41666666666666669</v>
      </c>
      <c r="K2821" s="21">
        <f t="shared" si="301"/>
        <v>0.41666666666666669</v>
      </c>
      <c r="L2821" s="21">
        <f t="shared" si="302"/>
        <v>4.9999999999999989E-2</v>
      </c>
      <c r="M2821" s="22">
        <f t="shared" si="306"/>
        <v>0</v>
      </c>
      <c r="N2821" s="48">
        <v>17</v>
      </c>
      <c r="O2821" s="54" t="str">
        <f>IF(N2821="","",IFERROR(VLOOKUP(N2821,EMPRESAS!$A:$C,3,FALSE),"NAO CADASTRADA"))</f>
        <v>GM DOS REIS</v>
      </c>
      <c r="P2821" s="50">
        <v>42</v>
      </c>
      <c r="Q2821" s="54" t="str">
        <f>IF(P2821="","",IFERROR(VLOOKUP(P2821,ATIVIDADES!$A:$C,3,FALSE),"NAO CADASTRADA"))</f>
        <v xml:space="preserve">INVENTÁRIO </v>
      </c>
      <c r="R2821" s="42">
        <v>0.41666666666666669</v>
      </c>
      <c r="S2821" s="48"/>
      <c r="T2821" s="54" t="str">
        <f>IF(S2821="","",IFERROR(VLOOKUP(S2821,EMPRESAS!$A:$C,3,FALSE),"NAO CADASTRADA"))</f>
        <v/>
      </c>
      <c r="U2821" s="50"/>
      <c r="V2821" s="54" t="str">
        <f>IF(U2821="","",IFERROR(VLOOKUP(U2821,ATIVIDADES!$A:$C,3,FALSE),"NAO CADASTRADA"))</f>
        <v/>
      </c>
      <c r="W2821" s="42"/>
      <c r="X2821" s="48"/>
      <c r="Y2821" s="54" t="str">
        <f>IF(X2821="","",IFERROR(VLOOKUP(X2821,EMPRESAS!$A:$C,3,FALSE),"NAO CADASTRADA"))</f>
        <v/>
      </c>
      <c r="Z2821" s="50"/>
      <c r="AA2821" s="54" t="str">
        <f>IF(Z2821="","",IFERROR(VLOOKUP(Z2821,ATIVIDADES!$A:$C,3,FALSE),"NAO CADASTRADA"))</f>
        <v/>
      </c>
      <c r="AB2821" s="42"/>
      <c r="AC2821" s="48"/>
      <c r="AD2821" s="54" t="str">
        <f>IF(AC2821="","",IFERROR(VLOOKUP(AC2821,EMPRESAS!$A:$C,3,FALSE),"NAO CADASTRADA"))</f>
        <v/>
      </c>
      <c r="AE2821" s="50"/>
      <c r="AF2821" s="54" t="str">
        <f>IF(AE2821="","",IFERROR(VLOOKUP(AE2821,ATIVIDADES!$A:$C,3,FALSE),"NAO CADASTRADA"))</f>
        <v/>
      </c>
      <c r="AG2821" s="42"/>
      <c r="AH2821" s="48"/>
      <c r="AI2821" s="54" t="str">
        <f>IF(AH2821="","",IFERROR(VLOOKUP(AH2821,EMPRESAS!$A:$C,3,FALSE),"NAO CADASTRADA"))</f>
        <v/>
      </c>
      <c r="AJ2821" s="50"/>
      <c r="AK2821" s="54" t="str">
        <f>IF(AJ2821="","",IFERROR(VLOOKUP(AJ2821,ATIVIDADES!$A:$C,3,FALSE),"NAO CADASTRADA"))</f>
        <v/>
      </c>
      <c r="AL2821" s="42"/>
    </row>
    <row r="2822" spans="1:38" x14ac:dyDescent="0.25">
      <c r="A2822" s="26" t="str">
        <f t="shared" si="303"/>
        <v>OK</v>
      </c>
      <c r="B2822" s="29">
        <f t="shared" si="304"/>
        <v>2487914866</v>
      </c>
      <c r="C2822" s="30">
        <v>44910</v>
      </c>
      <c r="D2822" s="18">
        <f t="shared" si="307"/>
        <v>44896</v>
      </c>
      <c r="E2822" s="19" t="str">
        <f>IF(ISERROR(VLOOKUP(C2822,FERIADOS!$A:$B,1,FALSE)),IF(WEEKDAY(C2822)=1,"Dom",IF(WEEKDAY(C2822)=2,"Seg",IF(WEEKDAY(C2822)=3,"Ter",IF(WEEKDAY(C2822)=4,"Qua",IF(WEEKDAY(C2822)=5,"Qui",IF(WEEKDAY(C2822)=6,"Sex","Sab")))))),"Feriado")</f>
        <v>Qui</v>
      </c>
      <c r="F2822" s="32">
        <v>0.29166666666666669</v>
      </c>
      <c r="G2822" s="33">
        <v>0.5</v>
      </c>
      <c r="H2822" s="33">
        <v>0.54166666666666663</v>
      </c>
      <c r="I2822" s="33">
        <v>0.75</v>
      </c>
      <c r="J2822" s="21">
        <f t="shared" si="305"/>
        <v>0.41666666666666669</v>
      </c>
      <c r="K2822" s="21">
        <f t="shared" si="301"/>
        <v>0.41666666666666669</v>
      </c>
      <c r="L2822" s="21">
        <f t="shared" si="302"/>
        <v>4.9999999999999989E-2</v>
      </c>
      <c r="M2822" s="22">
        <f t="shared" si="306"/>
        <v>0</v>
      </c>
      <c r="N2822" s="48">
        <v>17</v>
      </c>
      <c r="O2822" s="54" t="str">
        <f>IF(N2822="","",IFERROR(VLOOKUP(N2822,EMPRESAS!$A:$C,3,FALSE),"NAO CADASTRADA"))</f>
        <v>GM DOS REIS</v>
      </c>
      <c r="P2822" s="50">
        <v>42</v>
      </c>
      <c r="Q2822" s="54" t="str">
        <f>IF(P2822="","",IFERROR(VLOOKUP(P2822,ATIVIDADES!$A:$C,3,FALSE),"NAO CADASTRADA"))</f>
        <v xml:space="preserve">INVENTÁRIO </v>
      </c>
      <c r="R2822" s="42">
        <v>0.41666666666666669</v>
      </c>
      <c r="S2822" s="48"/>
      <c r="T2822" s="54" t="str">
        <f>IF(S2822="","",IFERROR(VLOOKUP(S2822,EMPRESAS!$A:$C,3,FALSE),"NAO CADASTRADA"))</f>
        <v/>
      </c>
      <c r="U2822" s="50"/>
      <c r="V2822" s="54" t="str">
        <f>IF(U2822="","",IFERROR(VLOOKUP(U2822,ATIVIDADES!$A:$C,3,FALSE),"NAO CADASTRADA"))</f>
        <v/>
      </c>
      <c r="W2822" s="42"/>
      <c r="X2822" s="48"/>
      <c r="Y2822" s="54" t="str">
        <f>IF(X2822="","",IFERROR(VLOOKUP(X2822,EMPRESAS!$A:$C,3,FALSE),"NAO CADASTRADA"))</f>
        <v/>
      </c>
      <c r="Z2822" s="50"/>
      <c r="AA2822" s="54" t="str">
        <f>IF(Z2822="","",IFERROR(VLOOKUP(Z2822,ATIVIDADES!$A:$C,3,FALSE),"NAO CADASTRADA"))</f>
        <v/>
      </c>
      <c r="AB2822" s="42"/>
      <c r="AC2822" s="48"/>
      <c r="AD2822" s="54" t="str">
        <f>IF(AC2822="","",IFERROR(VLOOKUP(AC2822,EMPRESAS!$A:$C,3,FALSE),"NAO CADASTRADA"))</f>
        <v/>
      </c>
      <c r="AE2822" s="50"/>
      <c r="AF2822" s="54" t="str">
        <f>IF(AE2822="","",IFERROR(VLOOKUP(AE2822,ATIVIDADES!$A:$C,3,FALSE),"NAO CADASTRADA"))</f>
        <v/>
      </c>
      <c r="AG2822" s="42"/>
      <c r="AH2822" s="48"/>
      <c r="AI2822" s="54" t="str">
        <f>IF(AH2822="","",IFERROR(VLOOKUP(AH2822,EMPRESAS!$A:$C,3,FALSE),"NAO CADASTRADA"))</f>
        <v/>
      </c>
      <c r="AJ2822" s="50"/>
      <c r="AK2822" s="54" t="str">
        <f>IF(AJ2822="","",IFERROR(VLOOKUP(AJ2822,ATIVIDADES!$A:$C,3,FALSE),"NAO CADASTRADA"))</f>
        <v/>
      </c>
      <c r="AL2822" s="42"/>
    </row>
    <row r="2823" spans="1:38" x14ac:dyDescent="0.25">
      <c r="A2823" s="26" t="str">
        <f t="shared" si="303"/>
        <v>OK</v>
      </c>
      <c r="B2823" s="29">
        <f t="shared" si="304"/>
        <v>2487914866</v>
      </c>
      <c r="C2823" s="30">
        <v>44911</v>
      </c>
      <c r="D2823" s="18">
        <f t="shared" si="307"/>
        <v>44896</v>
      </c>
      <c r="E2823" s="19" t="str">
        <f>IF(ISERROR(VLOOKUP(C2823,FERIADOS!$A:$B,1,FALSE)),IF(WEEKDAY(C2823)=1,"Dom",IF(WEEKDAY(C2823)=2,"Seg",IF(WEEKDAY(C2823)=3,"Ter",IF(WEEKDAY(C2823)=4,"Qua",IF(WEEKDAY(C2823)=5,"Qui",IF(WEEKDAY(C2823)=6,"Sex","Sab")))))),"Feriado")</f>
        <v>Sex</v>
      </c>
      <c r="F2823" s="32">
        <v>0.29166666666666669</v>
      </c>
      <c r="G2823" s="33">
        <v>0.5</v>
      </c>
      <c r="H2823" s="33">
        <v>0.54166666666666663</v>
      </c>
      <c r="I2823" s="33">
        <v>0.72916666666666663</v>
      </c>
      <c r="J2823" s="21">
        <f t="shared" si="305"/>
        <v>0.39583333333333331</v>
      </c>
      <c r="K2823" s="21">
        <f t="shared" ref="K2823:K2886" si="308">SUM(R2823,W2823,AB2823,AG2823,AL2823)</f>
        <v>0.39583333333333331</v>
      </c>
      <c r="L2823" s="21">
        <f t="shared" ref="L2823:L2886" si="309">IF(OR(E2823="Sab",E2823="Dom",E2823="Feriado"),J2823,IF(J2823="","",IF(J2823&lt;=$M$2,0,J2823-$M$2)))</f>
        <v>2.9166666666666619E-2</v>
      </c>
      <c r="M2823" s="22">
        <f t="shared" si="306"/>
        <v>0</v>
      </c>
      <c r="N2823" s="48">
        <v>17</v>
      </c>
      <c r="O2823" s="54" t="str">
        <f>IF(N2823="","",IFERROR(VLOOKUP(N2823,EMPRESAS!$A:$C,3,FALSE),"NAO CADASTRADA"))</f>
        <v>GM DOS REIS</v>
      </c>
      <c r="P2823" s="50">
        <v>42</v>
      </c>
      <c r="Q2823" s="54" t="str">
        <f>IF(P2823="","",IFERROR(VLOOKUP(P2823,ATIVIDADES!$A:$C,3,FALSE),"NAO CADASTRADA"))</f>
        <v xml:space="preserve">INVENTÁRIO </v>
      </c>
      <c r="R2823" s="42">
        <v>0.39583333333333331</v>
      </c>
      <c r="S2823" s="48"/>
      <c r="T2823" s="54" t="str">
        <f>IF(S2823="","",IFERROR(VLOOKUP(S2823,EMPRESAS!$A:$C,3,FALSE),"NAO CADASTRADA"))</f>
        <v/>
      </c>
      <c r="U2823" s="50"/>
      <c r="V2823" s="54" t="str">
        <f>IF(U2823="","",IFERROR(VLOOKUP(U2823,ATIVIDADES!$A:$C,3,FALSE),"NAO CADASTRADA"))</f>
        <v/>
      </c>
      <c r="W2823" s="42"/>
      <c r="X2823" s="48"/>
      <c r="Y2823" s="54" t="str">
        <f>IF(X2823="","",IFERROR(VLOOKUP(X2823,EMPRESAS!$A:$C,3,FALSE),"NAO CADASTRADA"))</f>
        <v/>
      </c>
      <c r="Z2823" s="50"/>
      <c r="AA2823" s="54" t="str">
        <f>IF(Z2823="","",IFERROR(VLOOKUP(Z2823,ATIVIDADES!$A:$C,3,FALSE),"NAO CADASTRADA"))</f>
        <v/>
      </c>
      <c r="AB2823" s="42"/>
      <c r="AC2823" s="48"/>
      <c r="AD2823" s="54" t="str">
        <f>IF(AC2823="","",IFERROR(VLOOKUP(AC2823,EMPRESAS!$A:$C,3,FALSE),"NAO CADASTRADA"))</f>
        <v/>
      </c>
      <c r="AE2823" s="50"/>
      <c r="AF2823" s="54" t="str">
        <f>IF(AE2823="","",IFERROR(VLOOKUP(AE2823,ATIVIDADES!$A:$C,3,FALSE),"NAO CADASTRADA"))</f>
        <v/>
      </c>
      <c r="AG2823" s="42"/>
      <c r="AH2823" s="48"/>
      <c r="AI2823" s="54" t="str">
        <f>IF(AH2823="","",IFERROR(VLOOKUP(AH2823,EMPRESAS!$A:$C,3,FALSE),"NAO CADASTRADA"))</f>
        <v/>
      </c>
      <c r="AJ2823" s="50"/>
      <c r="AK2823" s="54" t="str">
        <f>IF(AJ2823="","",IFERROR(VLOOKUP(AJ2823,ATIVIDADES!$A:$C,3,FALSE),"NAO CADASTRADA"))</f>
        <v/>
      </c>
      <c r="AL2823" s="42"/>
    </row>
    <row r="2824" spans="1:38" x14ac:dyDescent="0.25">
      <c r="A2824" s="26" t="str">
        <f t="shared" ref="A2824:A2887" si="310">IF(J2824="","OK",IF(K2824&lt;&gt;J2824,"PENDENTE","OK"))</f>
        <v>OK</v>
      </c>
      <c r="B2824" s="29">
        <f t="shared" ref="B2824:B2887" si="311">$D$2</f>
        <v>2487914866</v>
      </c>
      <c r="C2824" s="30">
        <v>44912</v>
      </c>
      <c r="D2824" s="18">
        <f t="shared" si="307"/>
        <v>44896</v>
      </c>
      <c r="E2824" s="19" t="str">
        <f>IF(ISERROR(VLOOKUP(C2824,FERIADOS!$A:$B,1,FALSE)),IF(WEEKDAY(C2824)=1,"Dom",IF(WEEKDAY(C2824)=2,"Seg",IF(WEEKDAY(C2824)=3,"Ter",IF(WEEKDAY(C2824)=4,"Qua",IF(WEEKDAY(C2824)=5,"Qui",IF(WEEKDAY(C2824)=6,"Sex","Sab")))))),"Feriado")</f>
        <v>Sab</v>
      </c>
      <c r="F2824" s="32"/>
      <c r="G2824" s="33"/>
      <c r="H2824" s="33"/>
      <c r="I2824" s="33"/>
      <c r="J2824" s="21" t="str">
        <f t="shared" ref="J2824:J2887" si="312">IF(OR(F2824="",G2824="",H2824="",I2824=""),"",I2824-H2824+G2824-F2824)</f>
        <v/>
      </c>
      <c r="K2824" s="21">
        <f t="shared" si="308"/>
        <v>0</v>
      </c>
      <c r="L2824" s="21" t="str">
        <f t="shared" si="309"/>
        <v/>
      </c>
      <c r="M2824" s="22" t="str">
        <f t="shared" ref="M2824:M2887" si="313">IF(J2824="","",IF(OR(E2824="Sab",E2824="Dom",E2824="Feriado"),0,IF(J2824&gt;=$M$2,0,$M$2-J2824)))</f>
        <v/>
      </c>
      <c r="N2824" s="48"/>
      <c r="O2824" s="54" t="str">
        <f>IF(N2824="","",IFERROR(VLOOKUP(N2824,EMPRESAS!$A:$C,3,FALSE),"NAO CADASTRADA"))</f>
        <v/>
      </c>
      <c r="P2824" s="50"/>
      <c r="Q2824" s="54" t="str">
        <f>IF(P2824="","",IFERROR(VLOOKUP(P2824,ATIVIDADES!$A:$C,3,FALSE),"NAO CADASTRADA"))</f>
        <v/>
      </c>
      <c r="R2824" s="42"/>
      <c r="S2824" s="48"/>
      <c r="T2824" s="54" t="str">
        <f>IF(S2824="","",IFERROR(VLOOKUP(S2824,EMPRESAS!$A:$C,3,FALSE),"NAO CADASTRADA"))</f>
        <v/>
      </c>
      <c r="U2824" s="50"/>
      <c r="V2824" s="54" t="str">
        <f>IF(U2824="","",IFERROR(VLOOKUP(U2824,ATIVIDADES!$A:$C,3,FALSE),"NAO CADASTRADA"))</f>
        <v/>
      </c>
      <c r="W2824" s="42"/>
      <c r="X2824" s="48"/>
      <c r="Y2824" s="54" t="str">
        <f>IF(X2824="","",IFERROR(VLOOKUP(X2824,EMPRESAS!$A:$C,3,FALSE),"NAO CADASTRADA"))</f>
        <v/>
      </c>
      <c r="Z2824" s="50"/>
      <c r="AA2824" s="54" t="str">
        <f>IF(Z2824="","",IFERROR(VLOOKUP(Z2824,ATIVIDADES!$A:$C,3,FALSE),"NAO CADASTRADA"))</f>
        <v/>
      </c>
      <c r="AB2824" s="42"/>
      <c r="AC2824" s="48"/>
      <c r="AD2824" s="54" t="str">
        <f>IF(AC2824="","",IFERROR(VLOOKUP(AC2824,EMPRESAS!$A:$C,3,FALSE),"NAO CADASTRADA"))</f>
        <v/>
      </c>
      <c r="AE2824" s="50"/>
      <c r="AF2824" s="54" t="str">
        <f>IF(AE2824="","",IFERROR(VLOOKUP(AE2824,ATIVIDADES!$A:$C,3,FALSE),"NAO CADASTRADA"))</f>
        <v/>
      </c>
      <c r="AG2824" s="42"/>
      <c r="AH2824" s="48"/>
      <c r="AI2824" s="54" t="str">
        <f>IF(AH2824="","",IFERROR(VLOOKUP(AH2824,EMPRESAS!$A:$C,3,FALSE),"NAO CADASTRADA"))</f>
        <v/>
      </c>
      <c r="AJ2824" s="50"/>
      <c r="AK2824" s="54" t="str">
        <f>IF(AJ2824="","",IFERROR(VLOOKUP(AJ2824,ATIVIDADES!$A:$C,3,FALSE),"NAO CADASTRADA"))</f>
        <v/>
      </c>
      <c r="AL2824" s="42"/>
    </row>
    <row r="2825" spans="1:38" x14ac:dyDescent="0.25">
      <c r="A2825" s="26" t="str">
        <f t="shared" si="310"/>
        <v>OK</v>
      </c>
      <c r="B2825" s="29">
        <f t="shared" si="311"/>
        <v>2487914866</v>
      </c>
      <c r="C2825" s="30">
        <v>44913</v>
      </c>
      <c r="D2825" s="18">
        <f t="shared" ref="D2825:D2888" si="314">IF(MONTH(C2825)=MONTH(C2824),D2824,C2825)</f>
        <v>44896</v>
      </c>
      <c r="E2825" s="19" t="str">
        <f>IF(ISERROR(VLOOKUP(C2825,FERIADOS!$A:$B,1,FALSE)),IF(WEEKDAY(C2825)=1,"Dom",IF(WEEKDAY(C2825)=2,"Seg",IF(WEEKDAY(C2825)=3,"Ter",IF(WEEKDAY(C2825)=4,"Qua",IF(WEEKDAY(C2825)=5,"Qui",IF(WEEKDAY(C2825)=6,"Sex","Sab")))))),"Feriado")</f>
        <v>Dom</v>
      </c>
      <c r="F2825" s="32"/>
      <c r="G2825" s="33"/>
      <c r="H2825" s="33"/>
      <c r="I2825" s="33"/>
      <c r="J2825" s="21" t="str">
        <f t="shared" si="312"/>
        <v/>
      </c>
      <c r="K2825" s="21">
        <f t="shared" si="308"/>
        <v>0</v>
      </c>
      <c r="L2825" s="21" t="str">
        <f t="shared" si="309"/>
        <v/>
      </c>
      <c r="M2825" s="22" t="str">
        <f t="shared" si="313"/>
        <v/>
      </c>
      <c r="N2825" s="48"/>
      <c r="O2825" s="54" t="str">
        <f>IF(N2825="","",IFERROR(VLOOKUP(N2825,EMPRESAS!$A:$C,3,FALSE),"NAO CADASTRADA"))</f>
        <v/>
      </c>
      <c r="P2825" s="50"/>
      <c r="Q2825" s="54" t="str">
        <f>IF(P2825="","",IFERROR(VLOOKUP(P2825,ATIVIDADES!$A:$C,3,FALSE),"NAO CADASTRADA"))</f>
        <v/>
      </c>
      <c r="R2825" s="42"/>
      <c r="S2825" s="48"/>
      <c r="T2825" s="54" t="str">
        <f>IF(S2825="","",IFERROR(VLOOKUP(S2825,EMPRESAS!$A:$C,3,FALSE),"NAO CADASTRADA"))</f>
        <v/>
      </c>
      <c r="U2825" s="50"/>
      <c r="V2825" s="54" t="str">
        <f>IF(U2825="","",IFERROR(VLOOKUP(U2825,ATIVIDADES!$A:$C,3,FALSE),"NAO CADASTRADA"))</f>
        <v/>
      </c>
      <c r="W2825" s="42"/>
      <c r="X2825" s="48"/>
      <c r="Y2825" s="54" t="str">
        <f>IF(X2825="","",IFERROR(VLOOKUP(X2825,EMPRESAS!$A:$C,3,FALSE),"NAO CADASTRADA"))</f>
        <v/>
      </c>
      <c r="Z2825" s="50"/>
      <c r="AA2825" s="54" t="str">
        <f>IF(Z2825="","",IFERROR(VLOOKUP(Z2825,ATIVIDADES!$A:$C,3,FALSE),"NAO CADASTRADA"))</f>
        <v/>
      </c>
      <c r="AB2825" s="42"/>
      <c r="AC2825" s="48"/>
      <c r="AD2825" s="54" t="str">
        <f>IF(AC2825="","",IFERROR(VLOOKUP(AC2825,EMPRESAS!$A:$C,3,FALSE),"NAO CADASTRADA"))</f>
        <v/>
      </c>
      <c r="AE2825" s="50"/>
      <c r="AF2825" s="54" t="str">
        <f>IF(AE2825="","",IFERROR(VLOOKUP(AE2825,ATIVIDADES!$A:$C,3,FALSE),"NAO CADASTRADA"))</f>
        <v/>
      </c>
      <c r="AG2825" s="42"/>
      <c r="AH2825" s="48"/>
      <c r="AI2825" s="54" t="str">
        <f>IF(AH2825="","",IFERROR(VLOOKUP(AH2825,EMPRESAS!$A:$C,3,FALSE),"NAO CADASTRADA"))</f>
        <v/>
      </c>
      <c r="AJ2825" s="50"/>
      <c r="AK2825" s="54" t="str">
        <f>IF(AJ2825="","",IFERROR(VLOOKUP(AJ2825,ATIVIDADES!$A:$C,3,FALSE),"NAO CADASTRADA"))</f>
        <v/>
      </c>
      <c r="AL2825" s="42"/>
    </row>
    <row r="2826" spans="1:38" x14ac:dyDescent="0.25">
      <c r="A2826" s="26" t="str">
        <f t="shared" si="310"/>
        <v>OK</v>
      </c>
      <c r="B2826" s="29">
        <f t="shared" si="311"/>
        <v>2487914866</v>
      </c>
      <c r="C2826" s="30">
        <v>44914</v>
      </c>
      <c r="D2826" s="18">
        <f t="shared" si="314"/>
        <v>44896</v>
      </c>
      <c r="E2826" s="19" t="str">
        <f>IF(ISERROR(VLOOKUP(C2826,FERIADOS!$A:$B,1,FALSE)),IF(WEEKDAY(C2826)=1,"Dom",IF(WEEKDAY(C2826)=2,"Seg",IF(WEEKDAY(C2826)=3,"Ter",IF(WEEKDAY(C2826)=4,"Qua",IF(WEEKDAY(C2826)=5,"Qui",IF(WEEKDAY(C2826)=6,"Sex","Sab")))))),"Feriado")</f>
        <v>Seg</v>
      </c>
      <c r="F2826" s="32">
        <v>0.32291666666666669</v>
      </c>
      <c r="G2826" s="33">
        <v>0.5</v>
      </c>
      <c r="H2826" s="33">
        <v>0.54166666666666663</v>
      </c>
      <c r="I2826" s="33">
        <v>0.7416666666666667</v>
      </c>
      <c r="J2826" s="21">
        <f t="shared" si="312"/>
        <v>0.37708333333333338</v>
      </c>
      <c r="K2826" s="21">
        <f t="shared" si="308"/>
        <v>0.37708333333333338</v>
      </c>
      <c r="L2826" s="21">
        <f t="shared" si="309"/>
        <v>1.0416666666666685E-2</v>
      </c>
      <c r="M2826" s="22">
        <f t="shared" si="313"/>
        <v>0</v>
      </c>
      <c r="N2826" s="48">
        <v>100</v>
      </c>
      <c r="O2826" s="54" t="str">
        <f>IF(N2826="","",IFERROR(VLOOKUP(N2826,EMPRESAS!$A:$C,3,FALSE),"NAO CADASTRADA"))</f>
        <v xml:space="preserve">CONTLINE </v>
      </c>
      <c r="P2826" s="50">
        <v>52</v>
      </c>
      <c r="Q2826" s="54" t="str">
        <f>IF(P2826="","",IFERROR(VLOOKUP(P2826,ATIVIDADES!$A:$C,3,FALSE),"NAO CADASTRADA"))</f>
        <v xml:space="preserve">REVISÃO DPTO PESSOAL </v>
      </c>
      <c r="R2826" s="42">
        <v>0.37708333333333338</v>
      </c>
      <c r="S2826" s="48"/>
      <c r="T2826" s="54" t="str">
        <f>IF(S2826="","",IFERROR(VLOOKUP(S2826,EMPRESAS!$A:$C,3,FALSE),"NAO CADASTRADA"))</f>
        <v/>
      </c>
      <c r="U2826" s="50"/>
      <c r="V2826" s="54" t="str">
        <f>IF(U2826="","",IFERROR(VLOOKUP(U2826,ATIVIDADES!$A:$C,3,FALSE),"NAO CADASTRADA"))</f>
        <v/>
      </c>
      <c r="W2826" s="42"/>
      <c r="X2826" s="48"/>
      <c r="Y2826" s="54" t="str">
        <f>IF(X2826="","",IFERROR(VLOOKUP(X2826,EMPRESAS!$A:$C,3,FALSE),"NAO CADASTRADA"))</f>
        <v/>
      </c>
      <c r="Z2826" s="50"/>
      <c r="AA2826" s="54" t="str">
        <f>IF(Z2826="","",IFERROR(VLOOKUP(Z2826,ATIVIDADES!$A:$C,3,FALSE),"NAO CADASTRADA"))</f>
        <v/>
      </c>
      <c r="AB2826" s="42"/>
      <c r="AC2826" s="48"/>
      <c r="AD2826" s="54" t="str">
        <f>IF(AC2826="","",IFERROR(VLOOKUP(AC2826,EMPRESAS!$A:$C,3,FALSE),"NAO CADASTRADA"))</f>
        <v/>
      </c>
      <c r="AE2826" s="50"/>
      <c r="AF2826" s="54" t="str">
        <f>IF(AE2826="","",IFERROR(VLOOKUP(AE2826,ATIVIDADES!$A:$C,3,FALSE),"NAO CADASTRADA"))</f>
        <v/>
      </c>
      <c r="AG2826" s="42"/>
      <c r="AH2826" s="48"/>
      <c r="AI2826" s="54" t="str">
        <f>IF(AH2826="","",IFERROR(VLOOKUP(AH2826,EMPRESAS!$A:$C,3,FALSE),"NAO CADASTRADA"))</f>
        <v/>
      </c>
      <c r="AJ2826" s="50"/>
      <c r="AK2826" s="54" t="str">
        <f>IF(AJ2826="","",IFERROR(VLOOKUP(AJ2826,ATIVIDADES!$A:$C,3,FALSE),"NAO CADASTRADA"))</f>
        <v/>
      </c>
      <c r="AL2826" s="42"/>
    </row>
    <row r="2827" spans="1:38" x14ac:dyDescent="0.25">
      <c r="A2827" s="26" t="str">
        <f t="shared" si="310"/>
        <v>OK</v>
      </c>
      <c r="B2827" s="29">
        <f t="shared" si="311"/>
        <v>2487914866</v>
      </c>
      <c r="C2827" s="30">
        <v>44915</v>
      </c>
      <c r="D2827" s="18">
        <f t="shared" si="314"/>
        <v>44896</v>
      </c>
      <c r="E2827" s="19" t="str">
        <f>IF(ISERROR(VLOOKUP(C2827,FERIADOS!$A:$B,1,FALSE)),IF(WEEKDAY(C2827)=1,"Dom",IF(WEEKDAY(C2827)=2,"Seg",IF(WEEKDAY(C2827)=3,"Ter",IF(WEEKDAY(C2827)=4,"Qua",IF(WEEKDAY(C2827)=5,"Qui",IF(WEEKDAY(C2827)=6,"Sex","Sab")))))),"Feriado")</f>
        <v>Ter</v>
      </c>
      <c r="F2827" s="32">
        <v>0.32291666666666669</v>
      </c>
      <c r="G2827" s="33">
        <v>0.5</v>
      </c>
      <c r="H2827" s="33">
        <v>0.54166666666666663</v>
      </c>
      <c r="I2827" s="33">
        <v>0.7416666666666667</v>
      </c>
      <c r="J2827" s="21">
        <f t="shared" si="312"/>
        <v>0.37708333333333338</v>
      </c>
      <c r="K2827" s="21">
        <f t="shared" si="308"/>
        <v>0.37708333333333338</v>
      </c>
      <c r="L2827" s="21">
        <f t="shared" si="309"/>
        <v>1.0416666666666685E-2</v>
      </c>
      <c r="M2827" s="22">
        <f t="shared" si="313"/>
        <v>0</v>
      </c>
      <c r="N2827" s="48">
        <v>100</v>
      </c>
      <c r="O2827" s="54" t="str">
        <f>IF(N2827="","",IFERROR(VLOOKUP(N2827,EMPRESAS!$A:$C,3,FALSE),"NAO CADASTRADA"))</f>
        <v xml:space="preserve">CONTLINE </v>
      </c>
      <c r="P2827" s="50">
        <v>52</v>
      </c>
      <c r="Q2827" s="54" t="str">
        <f>IF(P2827="","",IFERROR(VLOOKUP(P2827,ATIVIDADES!$A:$C,3,FALSE),"NAO CADASTRADA"))</f>
        <v xml:space="preserve">REVISÃO DPTO PESSOAL </v>
      </c>
      <c r="R2827" s="42">
        <v>0.37708333333333338</v>
      </c>
      <c r="S2827" s="48"/>
      <c r="T2827" s="54" t="str">
        <f>IF(S2827="","",IFERROR(VLOOKUP(S2827,EMPRESAS!$A:$C,3,FALSE),"NAO CADASTRADA"))</f>
        <v/>
      </c>
      <c r="U2827" s="50"/>
      <c r="V2827" s="54" t="str">
        <f>IF(U2827="","",IFERROR(VLOOKUP(U2827,ATIVIDADES!$A:$C,3,FALSE),"NAO CADASTRADA"))</f>
        <v/>
      </c>
      <c r="W2827" s="42"/>
      <c r="X2827" s="48"/>
      <c r="Y2827" s="54" t="str">
        <f>IF(X2827="","",IFERROR(VLOOKUP(X2827,EMPRESAS!$A:$C,3,FALSE),"NAO CADASTRADA"))</f>
        <v/>
      </c>
      <c r="Z2827" s="50"/>
      <c r="AA2827" s="54" t="str">
        <f>IF(Z2827="","",IFERROR(VLOOKUP(Z2827,ATIVIDADES!$A:$C,3,FALSE),"NAO CADASTRADA"))</f>
        <v/>
      </c>
      <c r="AB2827" s="42"/>
      <c r="AC2827" s="48"/>
      <c r="AD2827" s="54" t="str">
        <f>IF(AC2827="","",IFERROR(VLOOKUP(AC2827,EMPRESAS!$A:$C,3,FALSE),"NAO CADASTRADA"))</f>
        <v/>
      </c>
      <c r="AE2827" s="50"/>
      <c r="AF2827" s="54" t="str">
        <f>IF(AE2827="","",IFERROR(VLOOKUP(AE2827,ATIVIDADES!$A:$C,3,FALSE),"NAO CADASTRADA"))</f>
        <v/>
      </c>
      <c r="AG2827" s="42"/>
      <c r="AH2827" s="48"/>
      <c r="AI2827" s="54" t="str">
        <f>IF(AH2827="","",IFERROR(VLOOKUP(AH2827,EMPRESAS!$A:$C,3,FALSE),"NAO CADASTRADA"))</f>
        <v/>
      </c>
      <c r="AJ2827" s="50"/>
      <c r="AK2827" s="54" t="str">
        <f>IF(AJ2827="","",IFERROR(VLOOKUP(AJ2827,ATIVIDADES!$A:$C,3,FALSE),"NAO CADASTRADA"))</f>
        <v/>
      </c>
      <c r="AL2827" s="42"/>
    </row>
    <row r="2828" spans="1:38" x14ac:dyDescent="0.25">
      <c r="A2828" s="26" t="str">
        <f t="shared" si="310"/>
        <v>OK</v>
      </c>
      <c r="B2828" s="29">
        <f t="shared" si="311"/>
        <v>2487914866</v>
      </c>
      <c r="C2828" s="30">
        <v>44916</v>
      </c>
      <c r="D2828" s="18">
        <f t="shared" si="314"/>
        <v>44896</v>
      </c>
      <c r="E2828" s="19" t="str">
        <f>IF(ISERROR(VLOOKUP(C2828,FERIADOS!$A:$B,1,FALSE)),IF(WEEKDAY(C2828)=1,"Dom",IF(WEEKDAY(C2828)=2,"Seg",IF(WEEKDAY(C2828)=3,"Ter",IF(WEEKDAY(C2828)=4,"Qua",IF(WEEKDAY(C2828)=5,"Qui",IF(WEEKDAY(C2828)=6,"Sex","Sab")))))),"Feriado")</f>
        <v>Qua</v>
      </c>
      <c r="F2828" s="32">
        <v>0.32291666666666669</v>
      </c>
      <c r="G2828" s="33">
        <v>0.5</v>
      </c>
      <c r="H2828" s="33">
        <v>0.54166666666666663</v>
      </c>
      <c r="I2828" s="33">
        <v>0.70833333333333337</v>
      </c>
      <c r="J2828" s="21">
        <f t="shared" si="312"/>
        <v>0.34375000000000006</v>
      </c>
      <c r="K2828" s="21">
        <f t="shared" si="308"/>
        <v>0.34375</v>
      </c>
      <c r="L2828" s="21">
        <f t="shared" si="309"/>
        <v>0</v>
      </c>
      <c r="M2828" s="22">
        <f t="shared" si="313"/>
        <v>2.2916666666666641E-2</v>
      </c>
      <c r="N2828" s="48">
        <v>100</v>
      </c>
      <c r="O2828" s="54" t="str">
        <f>IF(N2828="","",IFERROR(VLOOKUP(N2828,EMPRESAS!$A:$C,3,FALSE),"NAO CADASTRADA"))</f>
        <v xml:space="preserve">CONTLINE </v>
      </c>
      <c r="P2828" s="50">
        <v>52</v>
      </c>
      <c r="Q2828" s="54" t="str">
        <f>IF(P2828="","",IFERROR(VLOOKUP(P2828,ATIVIDADES!$A:$C,3,FALSE),"NAO CADASTRADA"))</f>
        <v xml:space="preserve">REVISÃO DPTO PESSOAL </v>
      </c>
      <c r="R2828" s="42">
        <v>0.34375</v>
      </c>
      <c r="S2828" s="48"/>
      <c r="T2828" s="54" t="str">
        <f>IF(S2828="","",IFERROR(VLOOKUP(S2828,EMPRESAS!$A:$C,3,FALSE),"NAO CADASTRADA"))</f>
        <v/>
      </c>
      <c r="U2828" s="50"/>
      <c r="V2828" s="54" t="str">
        <f>IF(U2828="","",IFERROR(VLOOKUP(U2828,ATIVIDADES!$A:$C,3,FALSE),"NAO CADASTRADA"))</f>
        <v/>
      </c>
      <c r="W2828" s="42"/>
      <c r="X2828" s="48"/>
      <c r="Y2828" s="54" t="str">
        <f>IF(X2828="","",IFERROR(VLOOKUP(X2828,EMPRESAS!$A:$C,3,FALSE),"NAO CADASTRADA"))</f>
        <v/>
      </c>
      <c r="Z2828" s="50"/>
      <c r="AA2828" s="54" t="str">
        <f>IF(Z2828="","",IFERROR(VLOOKUP(Z2828,ATIVIDADES!$A:$C,3,FALSE),"NAO CADASTRADA"))</f>
        <v/>
      </c>
      <c r="AB2828" s="42"/>
      <c r="AC2828" s="48"/>
      <c r="AD2828" s="54" t="str">
        <f>IF(AC2828="","",IFERROR(VLOOKUP(AC2828,EMPRESAS!$A:$C,3,FALSE),"NAO CADASTRADA"))</f>
        <v/>
      </c>
      <c r="AE2828" s="50"/>
      <c r="AF2828" s="54" t="str">
        <f>IF(AE2828="","",IFERROR(VLOOKUP(AE2828,ATIVIDADES!$A:$C,3,FALSE),"NAO CADASTRADA"))</f>
        <v/>
      </c>
      <c r="AG2828" s="42"/>
      <c r="AH2828" s="48"/>
      <c r="AI2828" s="54" t="str">
        <f>IF(AH2828="","",IFERROR(VLOOKUP(AH2828,EMPRESAS!$A:$C,3,FALSE),"NAO CADASTRADA"))</f>
        <v/>
      </c>
      <c r="AJ2828" s="50"/>
      <c r="AK2828" s="54" t="str">
        <f>IF(AJ2828="","",IFERROR(VLOOKUP(AJ2828,ATIVIDADES!$A:$C,3,FALSE),"NAO CADASTRADA"))</f>
        <v/>
      </c>
      <c r="AL2828" s="42"/>
    </row>
    <row r="2829" spans="1:38" x14ac:dyDescent="0.25">
      <c r="A2829" s="26" t="str">
        <f t="shared" si="310"/>
        <v>OK</v>
      </c>
      <c r="B2829" s="29">
        <f t="shared" si="311"/>
        <v>2487914866</v>
      </c>
      <c r="C2829" s="30">
        <v>44917</v>
      </c>
      <c r="D2829" s="18">
        <f t="shared" si="314"/>
        <v>44896</v>
      </c>
      <c r="E2829" s="19" t="str">
        <f>IF(ISERROR(VLOOKUP(C2829,FERIADOS!$A:$B,1,FALSE)),IF(WEEKDAY(C2829)=1,"Dom",IF(WEEKDAY(C2829)=2,"Seg",IF(WEEKDAY(C2829)=3,"Ter",IF(WEEKDAY(C2829)=4,"Qua",IF(WEEKDAY(C2829)=5,"Qui",IF(WEEKDAY(C2829)=6,"Sex","Sab")))))),"Feriado")</f>
        <v>Qui</v>
      </c>
      <c r="F2829" s="32">
        <v>0.32291666666666669</v>
      </c>
      <c r="G2829" s="33">
        <v>0.5</v>
      </c>
      <c r="H2829" s="33">
        <v>0.54166666666666663</v>
      </c>
      <c r="I2829" s="33">
        <v>0.7416666666666667</v>
      </c>
      <c r="J2829" s="21">
        <f t="shared" si="312"/>
        <v>0.37708333333333338</v>
      </c>
      <c r="K2829" s="21">
        <f t="shared" si="308"/>
        <v>0.37708333333333338</v>
      </c>
      <c r="L2829" s="21">
        <f t="shared" si="309"/>
        <v>1.0416666666666685E-2</v>
      </c>
      <c r="M2829" s="22">
        <f t="shared" si="313"/>
        <v>0</v>
      </c>
      <c r="N2829" s="48">
        <v>100</v>
      </c>
      <c r="O2829" s="54" t="str">
        <f>IF(N2829="","",IFERROR(VLOOKUP(N2829,EMPRESAS!$A:$C,3,FALSE),"NAO CADASTRADA"))</f>
        <v xml:space="preserve">CONTLINE </v>
      </c>
      <c r="P2829" s="50">
        <v>52</v>
      </c>
      <c r="Q2829" s="54" t="str">
        <f>IF(P2829="","",IFERROR(VLOOKUP(P2829,ATIVIDADES!$A:$C,3,FALSE),"NAO CADASTRADA"))</f>
        <v xml:space="preserve">REVISÃO DPTO PESSOAL </v>
      </c>
      <c r="R2829" s="42">
        <v>0.37708333333333338</v>
      </c>
      <c r="S2829" s="48"/>
      <c r="T2829" s="54" t="str">
        <f>IF(S2829="","",IFERROR(VLOOKUP(S2829,EMPRESAS!$A:$C,3,FALSE),"NAO CADASTRADA"))</f>
        <v/>
      </c>
      <c r="U2829" s="50"/>
      <c r="V2829" s="54" t="str">
        <f>IF(U2829="","",IFERROR(VLOOKUP(U2829,ATIVIDADES!$A:$C,3,FALSE),"NAO CADASTRADA"))</f>
        <v/>
      </c>
      <c r="W2829" s="42"/>
      <c r="X2829" s="48"/>
      <c r="Y2829" s="54" t="str">
        <f>IF(X2829="","",IFERROR(VLOOKUP(X2829,EMPRESAS!$A:$C,3,FALSE),"NAO CADASTRADA"))</f>
        <v/>
      </c>
      <c r="Z2829" s="50"/>
      <c r="AA2829" s="54" t="str">
        <f>IF(Z2829="","",IFERROR(VLOOKUP(Z2829,ATIVIDADES!$A:$C,3,FALSE),"NAO CADASTRADA"))</f>
        <v/>
      </c>
      <c r="AB2829" s="42"/>
      <c r="AC2829" s="48"/>
      <c r="AD2829" s="54" t="str">
        <f>IF(AC2829="","",IFERROR(VLOOKUP(AC2829,EMPRESAS!$A:$C,3,FALSE),"NAO CADASTRADA"))</f>
        <v/>
      </c>
      <c r="AE2829" s="50"/>
      <c r="AF2829" s="54" t="str">
        <f>IF(AE2829="","",IFERROR(VLOOKUP(AE2829,ATIVIDADES!$A:$C,3,FALSE),"NAO CADASTRADA"))</f>
        <v/>
      </c>
      <c r="AG2829" s="42"/>
      <c r="AH2829" s="48"/>
      <c r="AI2829" s="54" t="str">
        <f>IF(AH2829="","",IFERROR(VLOOKUP(AH2829,EMPRESAS!$A:$C,3,FALSE),"NAO CADASTRADA"))</f>
        <v/>
      </c>
      <c r="AJ2829" s="50"/>
      <c r="AK2829" s="54" t="str">
        <f>IF(AJ2829="","",IFERROR(VLOOKUP(AJ2829,ATIVIDADES!$A:$C,3,FALSE),"NAO CADASTRADA"))</f>
        <v/>
      </c>
      <c r="AL2829" s="42"/>
    </row>
    <row r="2830" spans="1:38" x14ac:dyDescent="0.25">
      <c r="A2830" s="26" t="str">
        <f t="shared" si="310"/>
        <v>OK</v>
      </c>
      <c r="B2830" s="29">
        <f t="shared" si="311"/>
        <v>2487914866</v>
      </c>
      <c r="C2830" s="30">
        <v>44918</v>
      </c>
      <c r="D2830" s="18">
        <f t="shared" si="314"/>
        <v>44896</v>
      </c>
      <c r="E2830" s="19" t="str">
        <f>IF(ISERROR(VLOOKUP(C2830,FERIADOS!$A:$B,1,FALSE)),IF(WEEKDAY(C2830)=1,"Dom",IF(WEEKDAY(C2830)=2,"Seg",IF(WEEKDAY(C2830)=3,"Ter",IF(WEEKDAY(C2830)=4,"Qua",IF(WEEKDAY(C2830)=5,"Qui",IF(WEEKDAY(C2830)=6,"Sex","Sab")))))),"Feriado")</f>
        <v>Sex</v>
      </c>
      <c r="F2830" s="32">
        <v>0</v>
      </c>
      <c r="G2830" s="33">
        <v>0</v>
      </c>
      <c r="H2830" s="33">
        <v>0</v>
      </c>
      <c r="I2830" s="33">
        <v>0</v>
      </c>
      <c r="J2830" s="21">
        <f t="shared" si="312"/>
        <v>0</v>
      </c>
      <c r="K2830" s="21">
        <f t="shared" si="308"/>
        <v>0</v>
      </c>
      <c r="L2830" s="21">
        <f t="shared" si="309"/>
        <v>0</v>
      </c>
      <c r="M2830" s="22">
        <f t="shared" si="313"/>
        <v>0.3666666666666667</v>
      </c>
      <c r="N2830" s="48"/>
      <c r="O2830" s="54" t="str">
        <f>IF(N2830="","",IFERROR(VLOOKUP(N2830,EMPRESAS!$A:$C,3,FALSE),"NAO CADASTRADA"))</f>
        <v/>
      </c>
      <c r="P2830" s="50"/>
      <c r="Q2830" s="54" t="str">
        <f>IF(P2830="","",IFERROR(VLOOKUP(P2830,ATIVIDADES!$A:$C,3,FALSE),"NAO CADASTRADA"))</f>
        <v/>
      </c>
      <c r="R2830" s="42"/>
      <c r="S2830" s="48"/>
      <c r="T2830" s="54" t="str">
        <f>IF(S2830="","",IFERROR(VLOOKUP(S2830,EMPRESAS!$A:$C,3,FALSE),"NAO CADASTRADA"))</f>
        <v/>
      </c>
      <c r="U2830" s="50"/>
      <c r="V2830" s="54" t="str">
        <f>IF(U2830="","",IFERROR(VLOOKUP(U2830,ATIVIDADES!$A:$C,3,FALSE),"NAO CADASTRADA"))</f>
        <v/>
      </c>
      <c r="W2830" s="42"/>
      <c r="X2830" s="48"/>
      <c r="Y2830" s="54" t="str">
        <f>IF(X2830="","",IFERROR(VLOOKUP(X2830,EMPRESAS!$A:$C,3,FALSE),"NAO CADASTRADA"))</f>
        <v/>
      </c>
      <c r="Z2830" s="50"/>
      <c r="AA2830" s="54" t="str">
        <f>IF(Z2830="","",IFERROR(VLOOKUP(Z2830,ATIVIDADES!$A:$C,3,FALSE),"NAO CADASTRADA"))</f>
        <v/>
      </c>
      <c r="AB2830" s="42"/>
      <c r="AC2830" s="48"/>
      <c r="AD2830" s="54" t="str">
        <f>IF(AC2830="","",IFERROR(VLOOKUP(AC2830,EMPRESAS!$A:$C,3,FALSE),"NAO CADASTRADA"))</f>
        <v/>
      </c>
      <c r="AE2830" s="50"/>
      <c r="AF2830" s="54" t="str">
        <f>IF(AE2830="","",IFERROR(VLOOKUP(AE2830,ATIVIDADES!$A:$C,3,FALSE),"NAO CADASTRADA"))</f>
        <v/>
      </c>
      <c r="AG2830" s="42"/>
      <c r="AH2830" s="48"/>
      <c r="AI2830" s="54" t="str">
        <f>IF(AH2830="","",IFERROR(VLOOKUP(AH2830,EMPRESAS!$A:$C,3,FALSE),"NAO CADASTRADA"))</f>
        <v/>
      </c>
      <c r="AJ2830" s="50"/>
      <c r="AK2830" s="54" t="str">
        <f>IF(AJ2830="","",IFERROR(VLOOKUP(AJ2830,ATIVIDADES!$A:$C,3,FALSE),"NAO CADASTRADA"))</f>
        <v/>
      </c>
      <c r="AL2830" s="42"/>
    </row>
    <row r="2831" spans="1:38" x14ac:dyDescent="0.25">
      <c r="A2831" s="26" t="str">
        <f t="shared" si="310"/>
        <v>OK</v>
      </c>
      <c r="B2831" s="29">
        <f t="shared" si="311"/>
        <v>2487914866</v>
      </c>
      <c r="C2831" s="30">
        <v>44919</v>
      </c>
      <c r="D2831" s="18">
        <f t="shared" si="314"/>
        <v>44896</v>
      </c>
      <c r="E2831" s="19" t="str">
        <f>IF(ISERROR(VLOOKUP(C2831,FERIADOS!$A:$B,1,FALSE)),IF(WEEKDAY(C2831)=1,"Dom",IF(WEEKDAY(C2831)=2,"Seg",IF(WEEKDAY(C2831)=3,"Ter",IF(WEEKDAY(C2831)=4,"Qua",IF(WEEKDAY(C2831)=5,"Qui",IF(WEEKDAY(C2831)=6,"Sex","Sab")))))),"Feriado")</f>
        <v>Sab</v>
      </c>
      <c r="F2831" s="32"/>
      <c r="G2831" s="33"/>
      <c r="H2831" s="33"/>
      <c r="I2831" s="33"/>
      <c r="J2831" s="21" t="str">
        <f t="shared" si="312"/>
        <v/>
      </c>
      <c r="K2831" s="21">
        <f t="shared" si="308"/>
        <v>0</v>
      </c>
      <c r="L2831" s="21" t="str">
        <f t="shared" si="309"/>
        <v/>
      </c>
      <c r="M2831" s="22" t="str">
        <f t="shared" si="313"/>
        <v/>
      </c>
      <c r="N2831" s="48"/>
      <c r="O2831" s="54" t="str">
        <f>IF(N2831="","",IFERROR(VLOOKUP(N2831,EMPRESAS!$A:$C,3,FALSE),"NAO CADASTRADA"))</f>
        <v/>
      </c>
      <c r="P2831" s="50"/>
      <c r="Q2831" s="54" t="str">
        <f>IF(P2831="","",IFERROR(VLOOKUP(P2831,ATIVIDADES!$A:$C,3,FALSE),"NAO CADASTRADA"))</f>
        <v/>
      </c>
      <c r="R2831" s="42"/>
      <c r="S2831" s="48"/>
      <c r="T2831" s="54" t="str">
        <f>IF(S2831="","",IFERROR(VLOOKUP(S2831,EMPRESAS!$A:$C,3,FALSE),"NAO CADASTRADA"))</f>
        <v/>
      </c>
      <c r="U2831" s="50"/>
      <c r="V2831" s="54" t="str">
        <f>IF(U2831="","",IFERROR(VLOOKUP(U2831,ATIVIDADES!$A:$C,3,FALSE),"NAO CADASTRADA"))</f>
        <v/>
      </c>
      <c r="W2831" s="42"/>
      <c r="X2831" s="48"/>
      <c r="Y2831" s="54" t="str">
        <f>IF(X2831="","",IFERROR(VLOOKUP(X2831,EMPRESAS!$A:$C,3,FALSE),"NAO CADASTRADA"))</f>
        <v/>
      </c>
      <c r="Z2831" s="50"/>
      <c r="AA2831" s="54" t="str">
        <f>IF(Z2831="","",IFERROR(VLOOKUP(Z2831,ATIVIDADES!$A:$C,3,FALSE),"NAO CADASTRADA"))</f>
        <v/>
      </c>
      <c r="AB2831" s="42"/>
      <c r="AC2831" s="48"/>
      <c r="AD2831" s="54" t="str">
        <f>IF(AC2831="","",IFERROR(VLOOKUP(AC2831,EMPRESAS!$A:$C,3,FALSE),"NAO CADASTRADA"))</f>
        <v/>
      </c>
      <c r="AE2831" s="50"/>
      <c r="AF2831" s="54" t="str">
        <f>IF(AE2831="","",IFERROR(VLOOKUP(AE2831,ATIVIDADES!$A:$C,3,FALSE),"NAO CADASTRADA"))</f>
        <v/>
      </c>
      <c r="AG2831" s="42"/>
      <c r="AH2831" s="48"/>
      <c r="AI2831" s="54" t="str">
        <f>IF(AH2831="","",IFERROR(VLOOKUP(AH2831,EMPRESAS!$A:$C,3,FALSE),"NAO CADASTRADA"))</f>
        <v/>
      </c>
      <c r="AJ2831" s="50"/>
      <c r="AK2831" s="54" t="str">
        <f>IF(AJ2831="","",IFERROR(VLOOKUP(AJ2831,ATIVIDADES!$A:$C,3,FALSE),"NAO CADASTRADA"))</f>
        <v/>
      </c>
      <c r="AL2831" s="42"/>
    </row>
    <row r="2832" spans="1:38" x14ac:dyDescent="0.25">
      <c r="A2832" s="26" t="str">
        <f t="shared" si="310"/>
        <v>OK</v>
      </c>
      <c r="B2832" s="29">
        <f t="shared" si="311"/>
        <v>2487914866</v>
      </c>
      <c r="C2832" s="30">
        <v>44920</v>
      </c>
      <c r="D2832" s="18">
        <f t="shared" si="314"/>
        <v>44896</v>
      </c>
      <c r="E2832" s="19" t="str">
        <f>IF(ISERROR(VLOOKUP(C2832,FERIADOS!$A:$B,1,FALSE)),IF(WEEKDAY(C2832)=1,"Dom",IF(WEEKDAY(C2832)=2,"Seg",IF(WEEKDAY(C2832)=3,"Ter",IF(WEEKDAY(C2832)=4,"Qua",IF(WEEKDAY(C2832)=5,"Qui",IF(WEEKDAY(C2832)=6,"Sex","Sab")))))),"Feriado")</f>
        <v>Dom</v>
      </c>
      <c r="F2832" s="32"/>
      <c r="G2832" s="33"/>
      <c r="H2832" s="33"/>
      <c r="I2832" s="33"/>
      <c r="J2832" s="21" t="str">
        <f t="shared" si="312"/>
        <v/>
      </c>
      <c r="K2832" s="21">
        <f t="shared" si="308"/>
        <v>0</v>
      </c>
      <c r="L2832" s="21" t="str">
        <f t="shared" si="309"/>
        <v/>
      </c>
      <c r="M2832" s="22" t="str">
        <f t="shared" si="313"/>
        <v/>
      </c>
      <c r="N2832" s="48"/>
      <c r="O2832" s="54" t="str">
        <f>IF(N2832="","",IFERROR(VLOOKUP(N2832,EMPRESAS!$A:$C,3,FALSE),"NAO CADASTRADA"))</f>
        <v/>
      </c>
      <c r="P2832" s="50"/>
      <c r="Q2832" s="54" t="str">
        <f>IF(P2832="","",IFERROR(VLOOKUP(P2832,ATIVIDADES!$A:$C,3,FALSE),"NAO CADASTRADA"))</f>
        <v/>
      </c>
      <c r="R2832" s="42"/>
      <c r="S2832" s="48"/>
      <c r="T2832" s="54" t="str">
        <f>IF(S2832="","",IFERROR(VLOOKUP(S2832,EMPRESAS!$A:$C,3,FALSE),"NAO CADASTRADA"))</f>
        <v/>
      </c>
      <c r="U2832" s="50"/>
      <c r="V2832" s="54" t="str">
        <f>IF(U2832="","",IFERROR(VLOOKUP(U2832,ATIVIDADES!$A:$C,3,FALSE),"NAO CADASTRADA"))</f>
        <v/>
      </c>
      <c r="W2832" s="42"/>
      <c r="X2832" s="48"/>
      <c r="Y2832" s="54" t="str">
        <f>IF(X2832="","",IFERROR(VLOOKUP(X2832,EMPRESAS!$A:$C,3,FALSE),"NAO CADASTRADA"))</f>
        <v/>
      </c>
      <c r="Z2832" s="50"/>
      <c r="AA2832" s="54" t="str">
        <f>IF(Z2832="","",IFERROR(VLOOKUP(Z2832,ATIVIDADES!$A:$C,3,FALSE),"NAO CADASTRADA"))</f>
        <v/>
      </c>
      <c r="AB2832" s="42"/>
      <c r="AC2832" s="48"/>
      <c r="AD2832" s="54" t="str">
        <f>IF(AC2832="","",IFERROR(VLOOKUP(AC2832,EMPRESAS!$A:$C,3,FALSE),"NAO CADASTRADA"))</f>
        <v/>
      </c>
      <c r="AE2832" s="50"/>
      <c r="AF2832" s="54" t="str">
        <f>IF(AE2832="","",IFERROR(VLOOKUP(AE2832,ATIVIDADES!$A:$C,3,FALSE),"NAO CADASTRADA"))</f>
        <v/>
      </c>
      <c r="AG2832" s="42"/>
      <c r="AH2832" s="48"/>
      <c r="AI2832" s="54" t="str">
        <f>IF(AH2832="","",IFERROR(VLOOKUP(AH2832,EMPRESAS!$A:$C,3,FALSE),"NAO CADASTRADA"))</f>
        <v/>
      </c>
      <c r="AJ2832" s="50"/>
      <c r="AK2832" s="54" t="str">
        <f>IF(AJ2832="","",IFERROR(VLOOKUP(AJ2832,ATIVIDADES!$A:$C,3,FALSE),"NAO CADASTRADA"))</f>
        <v/>
      </c>
      <c r="AL2832" s="42"/>
    </row>
    <row r="2833" spans="1:38" x14ac:dyDescent="0.25">
      <c r="A2833" s="26" t="str">
        <f t="shared" si="310"/>
        <v>OK</v>
      </c>
      <c r="B2833" s="29">
        <f t="shared" si="311"/>
        <v>2487914866</v>
      </c>
      <c r="C2833" s="30">
        <v>44921</v>
      </c>
      <c r="D2833" s="18">
        <f t="shared" si="314"/>
        <v>44896</v>
      </c>
      <c r="E2833" s="19" t="str">
        <f>IF(ISERROR(VLOOKUP(C2833,FERIADOS!$A:$B,1,FALSE)),IF(WEEKDAY(C2833)=1,"Dom",IF(WEEKDAY(C2833)=2,"Seg",IF(WEEKDAY(C2833)=3,"Ter",IF(WEEKDAY(C2833)=4,"Qua",IF(WEEKDAY(C2833)=5,"Qui",IF(WEEKDAY(C2833)=6,"Sex","Sab")))))),"Feriado")</f>
        <v>Seg</v>
      </c>
      <c r="F2833" s="32">
        <v>0.3125</v>
      </c>
      <c r="G2833" s="33">
        <v>0.5</v>
      </c>
      <c r="H2833" s="33">
        <v>0.54166666666666663</v>
      </c>
      <c r="I2833" s="33">
        <v>0.7416666666666667</v>
      </c>
      <c r="J2833" s="21">
        <f t="shared" si="312"/>
        <v>0.38750000000000007</v>
      </c>
      <c r="K2833" s="21">
        <f t="shared" si="308"/>
        <v>0.38750000000000001</v>
      </c>
      <c r="L2833" s="21">
        <f t="shared" si="309"/>
        <v>2.083333333333337E-2</v>
      </c>
      <c r="M2833" s="22">
        <f t="shared" si="313"/>
        <v>0</v>
      </c>
      <c r="N2833" s="48">
        <v>100</v>
      </c>
      <c r="O2833" s="54" t="str">
        <f>IF(N2833="","",IFERROR(VLOOKUP(N2833,EMPRESAS!$A:$C,3,FALSE),"NAO CADASTRADA"))</f>
        <v xml:space="preserve">CONTLINE </v>
      </c>
      <c r="P2833" s="50">
        <v>52</v>
      </c>
      <c r="Q2833" s="54" t="str">
        <f>IF(P2833="","",IFERROR(VLOOKUP(P2833,ATIVIDADES!$A:$C,3,FALSE),"NAO CADASTRADA"))</f>
        <v xml:space="preserve">REVISÃO DPTO PESSOAL </v>
      </c>
      <c r="R2833" s="42">
        <v>0.38750000000000001</v>
      </c>
      <c r="S2833" s="48"/>
      <c r="T2833" s="54" t="str">
        <f>IF(S2833="","",IFERROR(VLOOKUP(S2833,EMPRESAS!$A:$C,3,FALSE),"NAO CADASTRADA"))</f>
        <v/>
      </c>
      <c r="U2833" s="50"/>
      <c r="V2833" s="54" t="str">
        <f>IF(U2833="","",IFERROR(VLOOKUP(U2833,ATIVIDADES!$A:$C,3,FALSE),"NAO CADASTRADA"))</f>
        <v/>
      </c>
      <c r="W2833" s="42"/>
      <c r="X2833" s="48"/>
      <c r="Y2833" s="54" t="str">
        <f>IF(X2833="","",IFERROR(VLOOKUP(X2833,EMPRESAS!$A:$C,3,FALSE),"NAO CADASTRADA"))</f>
        <v/>
      </c>
      <c r="Z2833" s="50"/>
      <c r="AA2833" s="54" t="str">
        <f>IF(Z2833="","",IFERROR(VLOOKUP(Z2833,ATIVIDADES!$A:$C,3,FALSE),"NAO CADASTRADA"))</f>
        <v/>
      </c>
      <c r="AB2833" s="42"/>
      <c r="AC2833" s="48"/>
      <c r="AD2833" s="54" t="str">
        <f>IF(AC2833="","",IFERROR(VLOOKUP(AC2833,EMPRESAS!$A:$C,3,FALSE),"NAO CADASTRADA"))</f>
        <v/>
      </c>
      <c r="AE2833" s="50"/>
      <c r="AF2833" s="54" t="str">
        <f>IF(AE2833="","",IFERROR(VLOOKUP(AE2833,ATIVIDADES!$A:$C,3,FALSE),"NAO CADASTRADA"))</f>
        <v/>
      </c>
      <c r="AG2833" s="42"/>
      <c r="AH2833" s="48"/>
      <c r="AI2833" s="54" t="str">
        <f>IF(AH2833="","",IFERROR(VLOOKUP(AH2833,EMPRESAS!$A:$C,3,FALSE),"NAO CADASTRADA"))</f>
        <v/>
      </c>
      <c r="AJ2833" s="50"/>
      <c r="AK2833" s="54" t="str">
        <f>IF(AJ2833="","",IFERROR(VLOOKUP(AJ2833,ATIVIDADES!$A:$C,3,FALSE),"NAO CADASTRADA"))</f>
        <v/>
      </c>
      <c r="AL2833" s="42"/>
    </row>
    <row r="2834" spans="1:38" x14ac:dyDescent="0.25">
      <c r="A2834" s="26" t="str">
        <f t="shared" si="310"/>
        <v>OK</v>
      </c>
      <c r="B2834" s="29">
        <f t="shared" si="311"/>
        <v>2487914866</v>
      </c>
      <c r="C2834" s="30">
        <v>44922</v>
      </c>
      <c r="D2834" s="18">
        <f t="shared" si="314"/>
        <v>44896</v>
      </c>
      <c r="E2834" s="19" t="str">
        <f>IF(ISERROR(VLOOKUP(C2834,FERIADOS!$A:$B,1,FALSE)),IF(WEEKDAY(C2834)=1,"Dom",IF(WEEKDAY(C2834)=2,"Seg",IF(WEEKDAY(C2834)=3,"Ter",IF(WEEKDAY(C2834)=4,"Qua",IF(WEEKDAY(C2834)=5,"Qui",IF(WEEKDAY(C2834)=6,"Sex","Sab")))))),"Feriado")</f>
        <v>Ter</v>
      </c>
      <c r="F2834" s="32">
        <v>0.3125</v>
      </c>
      <c r="G2834" s="33">
        <v>0.5</v>
      </c>
      <c r="H2834" s="33">
        <v>0.54166666666666663</v>
      </c>
      <c r="I2834" s="33">
        <v>0.7416666666666667</v>
      </c>
      <c r="J2834" s="21">
        <f t="shared" si="312"/>
        <v>0.38750000000000007</v>
      </c>
      <c r="K2834" s="21">
        <f t="shared" si="308"/>
        <v>0.38750000000000001</v>
      </c>
      <c r="L2834" s="21">
        <f t="shared" si="309"/>
        <v>2.083333333333337E-2</v>
      </c>
      <c r="M2834" s="22">
        <f t="shared" si="313"/>
        <v>0</v>
      </c>
      <c r="N2834" s="48">
        <v>100</v>
      </c>
      <c r="O2834" s="54" t="str">
        <f>IF(N2834="","",IFERROR(VLOOKUP(N2834,EMPRESAS!$A:$C,3,FALSE),"NAO CADASTRADA"))</f>
        <v xml:space="preserve">CONTLINE </v>
      </c>
      <c r="P2834" s="50">
        <v>52</v>
      </c>
      <c r="Q2834" s="54" t="str">
        <f>IF(P2834="","",IFERROR(VLOOKUP(P2834,ATIVIDADES!$A:$C,3,FALSE),"NAO CADASTRADA"))</f>
        <v xml:space="preserve">REVISÃO DPTO PESSOAL </v>
      </c>
      <c r="R2834" s="42">
        <v>0.38750000000000001</v>
      </c>
      <c r="S2834" s="48"/>
      <c r="T2834" s="54" t="str">
        <f>IF(S2834="","",IFERROR(VLOOKUP(S2834,EMPRESAS!$A:$C,3,FALSE),"NAO CADASTRADA"))</f>
        <v/>
      </c>
      <c r="U2834" s="50"/>
      <c r="V2834" s="54" t="str">
        <f>IF(U2834="","",IFERROR(VLOOKUP(U2834,ATIVIDADES!$A:$C,3,FALSE),"NAO CADASTRADA"))</f>
        <v/>
      </c>
      <c r="W2834" s="42"/>
      <c r="X2834" s="48"/>
      <c r="Y2834" s="54" t="str">
        <f>IF(X2834="","",IFERROR(VLOOKUP(X2834,EMPRESAS!$A:$C,3,FALSE),"NAO CADASTRADA"))</f>
        <v/>
      </c>
      <c r="Z2834" s="50"/>
      <c r="AA2834" s="54" t="str">
        <f>IF(Z2834="","",IFERROR(VLOOKUP(Z2834,ATIVIDADES!$A:$C,3,FALSE),"NAO CADASTRADA"))</f>
        <v/>
      </c>
      <c r="AB2834" s="42"/>
      <c r="AC2834" s="48"/>
      <c r="AD2834" s="54" t="str">
        <f>IF(AC2834="","",IFERROR(VLOOKUP(AC2834,EMPRESAS!$A:$C,3,FALSE),"NAO CADASTRADA"))</f>
        <v/>
      </c>
      <c r="AE2834" s="50"/>
      <c r="AF2834" s="54" t="str">
        <f>IF(AE2834="","",IFERROR(VLOOKUP(AE2834,ATIVIDADES!$A:$C,3,FALSE),"NAO CADASTRADA"))</f>
        <v/>
      </c>
      <c r="AG2834" s="42"/>
      <c r="AH2834" s="48"/>
      <c r="AI2834" s="54" t="str">
        <f>IF(AH2834="","",IFERROR(VLOOKUP(AH2834,EMPRESAS!$A:$C,3,FALSE),"NAO CADASTRADA"))</f>
        <v/>
      </c>
      <c r="AJ2834" s="50"/>
      <c r="AK2834" s="54" t="str">
        <f>IF(AJ2834="","",IFERROR(VLOOKUP(AJ2834,ATIVIDADES!$A:$C,3,FALSE),"NAO CADASTRADA"))</f>
        <v/>
      </c>
      <c r="AL2834" s="42"/>
    </row>
    <row r="2835" spans="1:38" x14ac:dyDescent="0.25">
      <c r="A2835" s="26" t="str">
        <f t="shared" si="310"/>
        <v>OK</v>
      </c>
      <c r="B2835" s="29">
        <f t="shared" si="311"/>
        <v>2487914866</v>
      </c>
      <c r="C2835" s="30">
        <v>44923</v>
      </c>
      <c r="D2835" s="18">
        <f t="shared" si="314"/>
        <v>44896</v>
      </c>
      <c r="E2835" s="19" t="str">
        <f>IF(ISERROR(VLOOKUP(C2835,FERIADOS!$A:$B,1,FALSE)),IF(WEEKDAY(C2835)=1,"Dom",IF(WEEKDAY(C2835)=2,"Seg",IF(WEEKDAY(C2835)=3,"Ter",IF(WEEKDAY(C2835)=4,"Qua",IF(WEEKDAY(C2835)=5,"Qui",IF(WEEKDAY(C2835)=6,"Sex","Sab")))))),"Feriado")</f>
        <v>Qua</v>
      </c>
      <c r="F2835" s="32">
        <v>0.3125</v>
      </c>
      <c r="G2835" s="33">
        <v>0.5</v>
      </c>
      <c r="H2835" s="33">
        <v>0.54166666666666663</v>
      </c>
      <c r="I2835" s="33">
        <v>0.7416666666666667</v>
      </c>
      <c r="J2835" s="21">
        <f t="shared" si="312"/>
        <v>0.38750000000000007</v>
      </c>
      <c r="K2835" s="21">
        <f t="shared" si="308"/>
        <v>0.38750000000000001</v>
      </c>
      <c r="L2835" s="21">
        <f t="shared" si="309"/>
        <v>2.083333333333337E-2</v>
      </c>
      <c r="M2835" s="22">
        <f t="shared" si="313"/>
        <v>0</v>
      </c>
      <c r="N2835" s="48">
        <v>100</v>
      </c>
      <c r="O2835" s="54" t="str">
        <f>IF(N2835="","",IFERROR(VLOOKUP(N2835,EMPRESAS!$A:$C,3,FALSE),"NAO CADASTRADA"))</f>
        <v xml:space="preserve">CONTLINE </v>
      </c>
      <c r="P2835" s="50">
        <v>52</v>
      </c>
      <c r="Q2835" s="54" t="str">
        <f>IF(P2835="","",IFERROR(VLOOKUP(P2835,ATIVIDADES!$A:$C,3,FALSE),"NAO CADASTRADA"))</f>
        <v xml:space="preserve">REVISÃO DPTO PESSOAL </v>
      </c>
      <c r="R2835" s="42">
        <v>0.38750000000000001</v>
      </c>
      <c r="S2835" s="48"/>
      <c r="T2835" s="54" t="str">
        <f>IF(S2835="","",IFERROR(VLOOKUP(S2835,EMPRESAS!$A:$C,3,FALSE),"NAO CADASTRADA"))</f>
        <v/>
      </c>
      <c r="U2835" s="50"/>
      <c r="V2835" s="54" t="str">
        <f>IF(U2835="","",IFERROR(VLOOKUP(U2835,ATIVIDADES!$A:$C,3,FALSE),"NAO CADASTRADA"))</f>
        <v/>
      </c>
      <c r="W2835" s="42"/>
      <c r="X2835" s="48"/>
      <c r="Y2835" s="54" t="str">
        <f>IF(X2835="","",IFERROR(VLOOKUP(X2835,EMPRESAS!$A:$C,3,FALSE),"NAO CADASTRADA"))</f>
        <v/>
      </c>
      <c r="Z2835" s="50"/>
      <c r="AA2835" s="54" t="str">
        <f>IF(Z2835="","",IFERROR(VLOOKUP(Z2835,ATIVIDADES!$A:$C,3,FALSE),"NAO CADASTRADA"))</f>
        <v/>
      </c>
      <c r="AB2835" s="42"/>
      <c r="AC2835" s="48"/>
      <c r="AD2835" s="54" t="str">
        <f>IF(AC2835="","",IFERROR(VLOOKUP(AC2835,EMPRESAS!$A:$C,3,FALSE),"NAO CADASTRADA"))</f>
        <v/>
      </c>
      <c r="AE2835" s="50"/>
      <c r="AF2835" s="54" t="str">
        <f>IF(AE2835="","",IFERROR(VLOOKUP(AE2835,ATIVIDADES!$A:$C,3,FALSE),"NAO CADASTRADA"))</f>
        <v/>
      </c>
      <c r="AG2835" s="42"/>
      <c r="AH2835" s="48"/>
      <c r="AI2835" s="54" t="str">
        <f>IF(AH2835="","",IFERROR(VLOOKUP(AH2835,EMPRESAS!$A:$C,3,FALSE),"NAO CADASTRADA"))</f>
        <v/>
      </c>
      <c r="AJ2835" s="50"/>
      <c r="AK2835" s="54" t="str">
        <f>IF(AJ2835="","",IFERROR(VLOOKUP(AJ2835,ATIVIDADES!$A:$C,3,FALSE),"NAO CADASTRADA"))</f>
        <v/>
      </c>
      <c r="AL2835" s="42"/>
    </row>
    <row r="2836" spans="1:38" x14ac:dyDescent="0.25">
      <c r="A2836" s="26" t="str">
        <f t="shared" si="310"/>
        <v>OK</v>
      </c>
      <c r="B2836" s="29">
        <f t="shared" si="311"/>
        <v>2487914866</v>
      </c>
      <c r="C2836" s="30">
        <v>44924</v>
      </c>
      <c r="D2836" s="18">
        <f t="shared" si="314"/>
        <v>44896</v>
      </c>
      <c r="E2836" s="19" t="str">
        <f>IF(ISERROR(VLOOKUP(C2836,FERIADOS!$A:$B,1,FALSE)),IF(WEEKDAY(C2836)=1,"Dom",IF(WEEKDAY(C2836)=2,"Seg",IF(WEEKDAY(C2836)=3,"Ter",IF(WEEKDAY(C2836)=4,"Qua",IF(WEEKDAY(C2836)=5,"Qui",IF(WEEKDAY(C2836)=6,"Sex","Sab")))))),"Feriado")</f>
        <v>Qui</v>
      </c>
      <c r="F2836" s="32">
        <v>0.31597222222222221</v>
      </c>
      <c r="G2836" s="33">
        <v>0.5</v>
      </c>
      <c r="H2836" s="33">
        <v>0.54166666666666663</v>
      </c>
      <c r="I2836" s="33">
        <v>0.7416666666666667</v>
      </c>
      <c r="J2836" s="21">
        <f t="shared" si="312"/>
        <v>0.38402777777777786</v>
      </c>
      <c r="K2836" s="21">
        <f t="shared" si="308"/>
        <v>0.3840277777777778</v>
      </c>
      <c r="L2836" s="21">
        <f t="shared" si="309"/>
        <v>1.736111111111116E-2</v>
      </c>
      <c r="M2836" s="22">
        <f t="shared" si="313"/>
        <v>0</v>
      </c>
      <c r="N2836" s="48">
        <v>100</v>
      </c>
      <c r="O2836" s="54" t="str">
        <f>IF(N2836="","",IFERROR(VLOOKUP(N2836,EMPRESAS!$A:$C,3,FALSE),"NAO CADASTRADA"))</f>
        <v xml:space="preserve">CONTLINE </v>
      </c>
      <c r="P2836" s="50">
        <v>52</v>
      </c>
      <c r="Q2836" s="54" t="str">
        <f>IF(P2836="","",IFERROR(VLOOKUP(P2836,ATIVIDADES!$A:$C,3,FALSE),"NAO CADASTRADA"))</f>
        <v xml:space="preserve">REVISÃO DPTO PESSOAL </v>
      </c>
      <c r="R2836" s="42">
        <v>0.3840277777777778</v>
      </c>
      <c r="S2836" s="48"/>
      <c r="T2836" s="54" t="str">
        <f>IF(S2836="","",IFERROR(VLOOKUP(S2836,EMPRESAS!$A:$C,3,FALSE),"NAO CADASTRADA"))</f>
        <v/>
      </c>
      <c r="U2836" s="50"/>
      <c r="V2836" s="54" t="str">
        <f>IF(U2836="","",IFERROR(VLOOKUP(U2836,ATIVIDADES!$A:$C,3,FALSE),"NAO CADASTRADA"))</f>
        <v/>
      </c>
      <c r="W2836" s="42"/>
      <c r="X2836" s="48"/>
      <c r="Y2836" s="54" t="str">
        <f>IF(X2836="","",IFERROR(VLOOKUP(X2836,EMPRESAS!$A:$C,3,FALSE),"NAO CADASTRADA"))</f>
        <v/>
      </c>
      <c r="Z2836" s="50"/>
      <c r="AA2836" s="54" t="str">
        <f>IF(Z2836="","",IFERROR(VLOOKUP(Z2836,ATIVIDADES!$A:$C,3,FALSE),"NAO CADASTRADA"))</f>
        <v/>
      </c>
      <c r="AB2836" s="42"/>
      <c r="AC2836" s="48"/>
      <c r="AD2836" s="54" t="str">
        <f>IF(AC2836="","",IFERROR(VLOOKUP(AC2836,EMPRESAS!$A:$C,3,FALSE),"NAO CADASTRADA"))</f>
        <v/>
      </c>
      <c r="AE2836" s="50"/>
      <c r="AF2836" s="54" t="str">
        <f>IF(AE2836="","",IFERROR(VLOOKUP(AE2836,ATIVIDADES!$A:$C,3,FALSE),"NAO CADASTRADA"))</f>
        <v/>
      </c>
      <c r="AG2836" s="42"/>
      <c r="AH2836" s="48"/>
      <c r="AI2836" s="54" t="str">
        <f>IF(AH2836="","",IFERROR(VLOOKUP(AH2836,EMPRESAS!$A:$C,3,FALSE),"NAO CADASTRADA"))</f>
        <v/>
      </c>
      <c r="AJ2836" s="50"/>
      <c r="AK2836" s="54" t="str">
        <f>IF(AJ2836="","",IFERROR(VLOOKUP(AJ2836,ATIVIDADES!$A:$C,3,FALSE),"NAO CADASTRADA"))</f>
        <v/>
      </c>
      <c r="AL2836" s="42"/>
    </row>
    <row r="2837" spans="1:38" x14ac:dyDescent="0.25">
      <c r="A2837" s="26" t="str">
        <f t="shared" si="310"/>
        <v>OK</v>
      </c>
      <c r="B2837" s="29">
        <f t="shared" si="311"/>
        <v>2487914866</v>
      </c>
      <c r="C2837" s="30">
        <v>44925</v>
      </c>
      <c r="D2837" s="18">
        <f t="shared" si="314"/>
        <v>44896</v>
      </c>
      <c r="E2837" s="19" t="str">
        <f>IF(ISERROR(VLOOKUP(C2837,FERIADOS!$A:$B,1,FALSE)),IF(WEEKDAY(C2837)=1,"Dom",IF(WEEKDAY(C2837)=2,"Seg",IF(WEEKDAY(C2837)=3,"Ter",IF(WEEKDAY(C2837)=4,"Qua",IF(WEEKDAY(C2837)=5,"Qui",IF(WEEKDAY(C2837)=6,"Sex","Sab")))))),"Feriado")</f>
        <v>Sex</v>
      </c>
      <c r="F2837" s="32">
        <v>0</v>
      </c>
      <c r="G2837" s="33">
        <v>0</v>
      </c>
      <c r="H2837" s="33">
        <v>0</v>
      </c>
      <c r="I2837" s="33">
        <v>0</v>
      </c>
      <c r="J2837" s="21">
        <f t="shared" si="312"/>
        <v>0</v>
      </c>
      <c r="K2837" s="21">
        <f t="shared" si="308"/>
        <v>0</v>
      </c>
      <c r="L2837" s="21">
        <f t="shared" si="309"/>
        <v>0</v>
      </c>
      <c r="M2837" s="22">
        <f t="shared" si="313"/>
        <v>0.3666666666666667</v>
      </c>
      <c r="N2837" s="48"/>
      <c r="O2837" s="54" t="str">
        <f>IF(N2837="","",IFERROR(VLOOKUP(N2837,EMPRESAS!$A:$C,3,FALSE),"NAO CADASTRADA"))</f>
        <v/>
      </c>
      <c r="P2837" s="50"/>
      <c r="Q2837" s="54" t="str">
        <f>IF(P2837="","",IFERROR(VLOOKUP(P2837,ATIVIDADES!$A:$C,3,FALSE),"NAO CADASTRADA"))</f>
        <v/>
      </c>
      <c r="R2837" s="42"/>
      <c r="S2837" s="48"/>
      <c r="T2837" s="54" t="str">
        <f>IF(S2837="","",IFERROR(VLOOKUP(S2837,EMPRESAS!$A:$C,3,FALSE),"NAO CADASTRADA"))</f>
        <v/>
      </c>
      <c r="U2837" s="50"/>
      <c r="V2837" s="54" t="str">
        <f>IF(U2837="","",IFERROR(VLOOKUP(U2837,ATIVIDADES!$A:$C,3,FALSE),"NAO CADASTRADA"))</f>
        <v/>
      </c>
      <c r="W2837" s="42"/>
      <c r="X2837" s="48"/>
      <c r="Y2837" s="54" t="str">
        <f>IF(X2837="","",IFERROR(VLOOKUP(X2837,EMPRESAS!$A:$C,3,FALSE),"NAO CADASTRADA"))</f>
        <v/>
      </c>
      <c r="Z2837" s="50"/>
      <c r="AA2837" s="54" t="str">
        <f>IF(Z2837="","",IFERROR(VLOOKUP(Z2837,ATIVIDADES!$A:$C,3,FALSE),"NAO CADASTRADA"))</f>
        <v/>
      </c>
      <c r="AB2837" s="42"/>
      <c r="AC2837" s="48"/>
      <c r="AD2837" s="54" t="str">
        <f>IF(AC2837="","",IFERROR(VLOOKUP(AC2837,EMPRESAS!$A:$C,3,FALSE),"NAO CADASTRADA"))</f>
        <v/>
      </c>
      <c r="AE2837" s="50"/>
      <c r="AF2837" s="54" t="str">
        <f>IF(AE2837="","",IFERROR(VLOOKUP(AE2837,ATIVIDADES!$A:$C,3,FALSE),"NAO CADASTRADA"))</f>
        <v/>
      </c>
      <c r="AG2837" s="42"/>
      <c r="AH2837" s="48"/>
      <c r="AI2837" s="54" t="str">
        <f>IF(AH2837="","",IFERROR(VLOOKUP(AH2837,EMPRESAS!$A:$C,3,FALSE),"NAO CADASTRADA"))</f>
        <v/>
      </c>
      <c r="AJ2837" s="50"/>
      <c r="AK2837" s="54" t="str">
        <f>IF(AJ2837="","",IFERROR(VLOOKUP(AJ2837,ATIVIDADES!$A:$C,3,FALSE),"NAO CADASTRADA"))</f>
        <v/>
      </c>
      <c r="AL2837" s="42"/>
    </row>
    <row r="2838" spans="1:38" x14ac:dyDescent="0.25">
      <c r="A2838" s="26" t="str">
        <f t="shared" si="310"/>
        <v>OK</v>
      </c>
      <c r="B2838" s="29">
        <f t="shared" si="311"/>
        <v>2487914866</v>
      </c>
      <c r="C2838" s="30">
        <v>44926</v>
      </c>
      <c r="D2838" s="18">
        <f t="shared" si="314"/>
        <v>44896</v>
      </c>
      <c r="E2838" s="19" t="str">
        <f>IF(ISERROR(VLOOKUP(C2838,FERIADOS!$A:$B,1,FALSE)),IF(WEEKDAY(C2838)=1,"Dom",IF(WEEKDAY(C2838)=2,"Seg",IF(WEEKDAY(C2838)=3,"Ter",IF(WEEKDAY(C2838)=4,"Qua",IF(WEEKDAY(C2838)=5,"Qui",IF(WEEKDAY(C2838)=6,"Sex","Sab")))))),"Feriado")</f>
        <v>Sab</v>
      </c>
      <c r="F2838" s="32"/>
      <c r="G2838" s="33"/>
      <c r="H2838" s="33"/>
      <c r="I2838" s="33"/>
      <c r="J2838" s="21" t="str">
        <f t="shared" si="312"/>
        <v/>
      </c>
      <c r="K2838" s="21">
        <f t="shared" si="308"/>
        <v>0</v>
      </c>
      <c r="L2838" s="21" t="str">
        <f t="shared" si="309"/>
        <v/>
      </c>
      <c r="M2838" s="22" t="str">
        <f t="shared" si="313"/>
        <v/>
      </c>
      <c r="N2838" s="48"/>
      <c r="O2838" s="54" t="str">
        <f>IF(N2838="","",IFERROR(VLOOKUP(N2838,EMPRESAS!$A:$C,3,FALSE),"NAO CADASTRADA"))</f>
        <v/>
      </c>
      <c r="P2838" s="50"/>
      <c r="Q2838" s="54" t="str">
        <f>IF(P2838="","",IFERROR(VLOOKUP(P2838,ATIVIDADES!$A:$C,3,FALSE),"NAO CADASTRADA"))</f>
        <v/>
      </c>
      <c r="R2838" s="42"/>
      <c r="S2838" s="48"/>
      <c r="T2838" s="54" t="str">
        <f>IF(S2838="","",IFERROR(VLOOKUP(S2838,EMPRESAS!$A:$C,3,FALSE),"NAO CADASTRADA"))</f>
        <v/>
      </c>
      <c r="U2838" s="50"/>
      <c r="V2838" s="54" t="str">
        <f>IF(U2838="","",IFERROR(VLOOKUP(U2838,ATIVIDADES!$A:$C,3,FALSE),"NAO CADASTRADA"))</f>
        <v/>
      </c>
      <c r="W2838" s="42"/>
      <c r="X2838" s="48"/>
      <c r="Y2838" s="54" t="str">
        <f>IF(X2838="","",IFERROR(VLOOKUP(X2838,EMPRESAS!$A:$C,3,FALSE),"NAO CADASTRADA"))</f>
        <v/>
      </c>
      <c r="Z2838" s="50"/>
      <c r="AA2838" s="54" t="str">
        <f>IF(Z2838="","",IFERROR(VLOOKUP(Z2838,ATIVIDADES!$A:$C,3,FALSE),"NAO CADASTRADA"))</f>
        <v/>
      </c>
      <c r="AB2838" s="42"/>
      <c r="AC2838" s="48"/>
      <c r="AD2838" s="54" t="str">
        <f>IF(AC2838="","",IFERROR(VLOOKUP(AC2838,EMPRESAS!$A:$C,3,FALSE),"NAO CADASTRADA"))</f>
        <v/>
      </c>
      <c r="AE2838" s="50"/>
      <c r="AF2838" s="54" t="str">
        <f>IF(AE2838="","",IFERROR(VLOOKUP(AE2838,ATIVIDADES!$A:$C,3,FALSE),"NAO CADASTRADA"))</f>
        <v/>
      </c>
      <c r="AG2838" s="42"/>
      <c r="AH2838" s="48"/>
      <c r="AI2838" s="54" t="str">
        <f>IF(AH2838="","",IFERROR(VLOOKUP(AH2838,EMPRESAS!$A:$C,3,FALSE),"NAO CADASTRADA"))</f>
        <v/>
      </c>
      <c r="AJ2838" s="50"/>
      <c r="AK2838" s="54" t="str">
        <f>IF(AJ2838="","",IFERROR(VLOOKUP(AJ2838,ATIVIDADES!$A:$C,3,FALSE),"NAO CADASTRADA"))</f>
        <v/>
      </c>
      <c r="AL2838" s="42"/>
    </row>
    <row r="2839" spans="1:38" x14ac:dyDescent="0.25">
      <c r="A2839" s="26" t="str">
        <f t="shared" si="310"/>
        <v>OK</v>
      </c>
      <c r="B2839" s="29">
        <f t="shared" si="311"/>
        <v>2487914866</v>
      </c>
      <c r="C2839" s="30">
        <v>44927</v>
      </c>
      <c r="D2839" s="18">
        <f t="shared" si="314"/>
        <v>44927</v>
      </c>
      <c r="E2839" s="19" t="str">
        <f>IF(ISERROR(VLOOKUP(C2839,FERIADOS!$A:$B,1,FALSE)),IF(WEEKDAY(C2839)=1,"Dom",IF(WEEKDAY(C2839)=2,"Seg",IF(WEEKDAY(C2839)=3,"Ter",IF(WEEKDAY(C2839)=4,"Qua",IF(WEEKDAY(C2839)=5,"Qui",IF(WEEKDAY(C2839)=6,"Sex","Sab")))))),"Feriado")</f>
        <v>Dom</v>
      </c>
      <c r="F2839" s="32"/>
      <c r="G2839" s="33"/>
      <c r="H2839" s="33"/>
      <c r="I2839" s="33"/>
      <c r="J2839" s="21" t="str">
        <f t="shared" si="312"/>
        <v/>
      </c>
      <c r="K2839" s="21">
        <f t="shared" si="308"/>
        <v>0</v>
      </c>
      <c r="L2839" s="21" t="str">
        <f t="shared" si="309"/>
        <v/>
      </c>
      <c r="M2839" s="22" t="str">
        <f t="shared" si="313"/>
        <v/>
      </c>
      <c r="N2839" s="48"/>
      <c r="O2839" s="54" t="str">
        <f>IF(N2839="","",IFERROR(VLOOKUP(N2839,EMPRESAS!$A:$C,3,FALSE),"NAO CADASTRADA"))</f>
        <v/>
      </c>
      <c r="P2839" s="50"/>
      <c r="Q2839" s="54" t="str">
        <f>IF(P2839="","",IFERROR(VLOOKUP(P2839,ATIVIDADES!$A:$C,3,FALSE),"NAO CADASTRADA"))</f>
        <v/>
      </c>
      <c r="R2839" s="42"/>
      <c r="S2839" s="48"/>
      <c r="T2839" s="54" t="str">
        <f>IF(S2839="","",IFERROR(VLOOKUP(S2839,EMPRESAS!$A:$C,3,FALSE),"NAO CADASTRADA"))</f>
        <v/>
      </c>
      <c r="U2839" s="50"/>
      <c r="V2839" s="54" t="str">
        <f>IF(U2839="","",IFERROR(VLOOKUP(U2839,ATIVIDADES!$A:$C,3,FALSE),"NAO CADASTRADA"))</f>
        <v/>
      </c>
      <c r="W2839" s="42"/>
      <c r="X2839" s="48"/>
      <c r="Y2839" s="54" t="str">
        <f>IF(X2839="","",IFERROR(VLOOKUP(X2839,EMPRESAS!$A:$C,3,FALSE),"NAO CADASTRADA"))</f>
        <v/>
      </c>
      <c r="Z2839" s="50"/>
      <c r="AA2839" s="54" t="str">
        <f>IF(Z2839="","",IFERROR(VLOOKUP(Z2839,ATIVIDADES!$A:$C,3,FALSE),"NAO CADASTRADA"))</f>
        <v/>
      </c>
      <c r="AB2839" s="42"/>
      <c r="AC2839" s="48"/>
      <c r="AD2839" s="54" t="str">
        <f>IF(AC2839="","",IFERROR(VLOOKUP(AC2839,EMPRESAS!$A:$C,3,FALSE),"NAO CADASTRADA"))</f>
        <v/>
      </c>
      <c r="AE2839" s="50"/>
      <c r="AF2839" s="54" t="str">
        <f>IF(AE2839="","",IFERROR(VLOOKUP(AE2839,ATIVIDADES!$A:$C,3,FALSE),"NAO CADASTRADA"))</f>
        <v/>
      </c>
      <c r="AG2839" s="42"/>
      <c r="AH2839" s="48"/>
      <c r="AI2839" s="54" t="str">
        <f>IF(AH2839="","",IFERROR(VLOOKUP(AH2839,EMPRESAS!$A:$C,3,FALSE),"NAO CADASTRADA"))</f>
        <v/>
      </c>
      <c r="AJ2839" s="50"/>
      <c r="AK2839" s="54" t="str">
        <f>IF(AJ2839="","",IFERROR(VLOOKUP(AJ2839,ATIVIDADES!$A:$C,3,FALSE),"NAO CADASTRADA"))</f>
        <v/>
      </c>
      <c r="AL2839" s="42"/>
    </row>
    <row r="2840" spans="1:38" x14ac:dyDescent="0.25">
      <c r="A2840" s="26" t="str">
        <f t="shared" si="310"/>
        <v>OK</v>
      </c>
      <c r="B2840" s="29">
        <f t="shared" si="311"/>
        <v>2487914866</v>
      </c>
      <c r="C2840" s="30">
        <v>44928</v>
      </c>
      <c r="D2840" s="18">
        <f t="shared" si="314"/>
        <v>44927</v>
      </c>
      <c r="E2840" s="19" t="str">
        <f>IF(ISERROR(VLOOKUP(C2840,FERIADOS!$A:$B,1,FALSE)),IF(WEEKDAY(C2840)=1,"Dom",IF(WEEKDAY(C2840)=2,"Seg",IF(WEEKDAY(C2840)=3,"Ter",IF(WEEKDAY(C2840)=4,"Qua",IF(WEEKDAY(C2840)=5,"Qui",IF(WEEKDAY(C2840)=6,"Sex","Sab")))))),"Feriado")</f>
        <v>Seg</v>
      </c>
      <c r="F2840" s="32">
        <v>0.31597222222222221</v>
      </c>
      <c r="G2840" s="33">
        <v>0.5</v>
      </c>
      <c r="H2840" s="33">
        <v>0.54166666666666663</v>
      </c>
      <c r="I2840" s="33">
        <v>0.7416666666666667</v>
      </c>
      <c r="J2840" s="21">
        <f t="shared" si="312"/>
        <v>0.38402777777777786</v>
      </c>
      <c r="K2840" s="21">
        <f t="shared" si="308"/>
        <v>0.3840277777777778</v>
      </c>
      <c r="L2840" s="21">
        <f t="shared" si="309"/>
        <v>1.736111111111116E-2</v>
      </c>
      <c r="M2840" s="22">
        <f t="shared" si="313"/>
        <v>0</v>
      </c>
      <c r="N2840" s="48">
        <v>100</v>
      </c>
      <c r="O2840" s="54" t="str">
        <f>IF(N2840="","",IFERROR(VLOOKUP(N2840,EMPRESAS!$A:$C,3,FALSE),"NAO CADASTRADA"))</f>
        <v xml:space="preserve">CONTLINE </v>
      </c>
      <c r="P2840" s="50">
        <v>52</v>
      </c>
      <c r="Q2840" s="54" t="str">
        <f>IF(P2840="","",IFERROR(VLOOKUP(P2840,ATIVIDADES!$A:$C,3,FALSE),"NAO CADASTRADA"))</f>
        <v xml:space="preserve">REVISÃO DPTO PESSOAL </v>
      </c>
      <c r="R2840" s="42">
        <v>0.3840277777777778</v>
      </c>
      <c r="S2840" s="48"/>
      <c r="T2840" s="54" t="str">
        <f>IF(S2840="","",IFERROR(VLOOKUP(S2840,EMPRESAS!$A:$C,3,FALSE),"NAO CADASTRADA"))</f>
        <v/>
      </c>
      <c r="U2840" s="50"/>
      <c r="V2840" s="54" t="str">
        <f>IF(U2840="","",IFERROR(VLOOKUP(U2840,ATIVIDADES!$A:$C,3,FALSE),"NAO CADASTRADA"))</f>
        <v/>
      </c>
      <c r="W2840" s="42"/>
      <c r="X2840" s="48"/>
      <c r="Y2840" s="54" t="str">
        <f>IF(X2840="","",IFERROR(VLOOKUP(X2840,EMPRESAS!$A:$C,3,FALSE),"NAO CADASTRADA"))</f>
        <v/>
      </c>
      <c r="Z2840" s="50"/>
      <c r="AA2840" s="54" t="str">
        <f>IF(Z2840="","",IFERROR(VLOOKUP(Z2840,ATIVIDADES!$A:$C,3,FALSE),"NAO CADASTRADA"))</f>
        <v/>
      </c>
      <c r="AB2840" s="42"/>
      <c r="AC2840" s="48"/>
      <c r="AD2840" s="54" t="str">
        <f>IF(AC2840="","",IFERROR(VLOOKUP(AC2840,EMPRESAS!$A:$C,3,FALSE),"NAO CADASTRADA"))</f>
        <v/>
      </c>
      <c r="AE2840" s="50"/>
      <c r="AF2840" s="54" t="str">
        <f>IF(AE2840="","",IFERROR(VLOOKUP(AE2840,ATIVIDADES!$A:$C,3,FALSE),"NAO CADASTRADA"))</f>
        <v/>
      </c>
      <c r="AG2840" s="42"/>
      <c r="AH2840" s="48"/>
      <c r="AI2840" s="54" t="str">
        <f>IF(AH2840="","",IFERROR(VLOOKUP(AH2840,EMPRESAS!$A:$C,3,FALSE),"NAO CADASTRADA"))</f>
        <v/>
      </c>
      <c r="AJ2840" s="50"/>
      <c r="AK2840" s="54" t="str">
        <f>IF(AJ2840="","",IFERROR(VLOOKUP(AJ2840,ATIVIDADES!$A:$C,3,FALSE),"NAO CADASTRADA"))</f>
        <v/>
      </c>
      <c r="AL2840" s="42"/>
    </row>
    <row r="2841" spans="1:38" x14ac:dyDescent="0.25">
      <c r="A2841" s="26" t="str">
        <f t="shared" si="310"/>
        <v>OK</v>
      </c>
      <c r="B2841" s="29">
        <f t="shared" si="311"/>
        <v>2487914866</v>
      </c>
      <c r="C2841" s="30">
        <v>44929</v>
      </c>
      <c r="D2841" s="18">
        <f t="shared" si="314"/>
        <v>44927</v>
      </c>
      <c r="E2841" s="19" t="str">
        <f>IF(ISERROR(VLOOKUP(C2841,FERIADOS!$A:$B,1,FALSE)),IF(WEEKDAY(C2841)=1,"Dom",IF(WEEKDAY(C2841)=2,"Seg",IF(WEEKDAY(C2841)=3,"Ter",IF(WEEKDAY(C2841)=4,"Qua",IF(WEEKDAY(C2841)=5,"Qui",IF(WEEKDAY(C2841)=6,"Sex","Sab")))))),"Feriado")</f>
        <v>Ter</v>
      </c>
      <c r="F2841" s="32">
        <v>0.31597222222222221</v>
      </c>
      <c r="G2841" s="33">
        <v>0.5</v>
      </c>
      <c r="H2841" s="33">
        <v>0.54166666666666663</v>
      </c>
      <c r="I2841" s="33">
        <v>0.7416666666666667</v>
      </c>
      <c r="J2841" s="21">
        <f t="shared" si="312"/>
        <v>0.38402777777777786</v>
      </c>
      <c r="K2841" s="21">
        <f t="shared" si="308"/>
        <v>0.3840277777777778</v>
      </c>
      <c r="L2841" s="21">
        <f t="shared" si="309"/>
        <v>1.736111111111116E-2</v>
      </c>
      <c r="M2841" s="22">
        <f t="shared" si="313"/>
        <v>0</v>
      </c>
      <c r="N2841" s="48">
        <v>100</v>
      </c>
      <c r="O2841" s="54" t="str">
        <f>IF(N2841="","",IFERROR(VLOOKUP(N2841,EMPRESAS!$A:$C,3,FALSE),"NAO CADASTRADA"))</f>
        <v xml:space="preserve">CONTLINE </v>
      </c>
      <c r="P2841" s="50">
        <v>52</v>
      </c>
      <c r="Q2841" s="54" t="str">
        <f>IF(P2841="","",IFERROR(VLOOKUP(P2841,ATIVIDADES!$A:$C,3,FALSE),"NAO CADASTRADA"))</f>
        <v xml:space="preserve">REVISÃO DPTO PESSOAL </v>
      </c>
      <c r="R2841" s="42">
        <v>0.3840277777777778</v>
      </c>
      <c r="S2841" s="48"/>
      <c r="T2841" s="54" t="str">
        <f>IF(S2841="","",IFERROR(VLOOKUP(S2841,EMPRESAS!$A:$C,3,FALSE),"NAO CADASTRADA"))</f>
        <v/>
      </c>
      <c r="U2841" s="50"/>
      <c r="V2841" s="54" t="str">
        <f>IF(U2841="","",IFERROR(VLOOKUP(U2841,ATIVIDADES!$A:$C,3,FALSE),"NAO CADASTRADA"))</f>
        <v/>
      </c>
      <c r="W2841" s="42"/>
      <c r="X2841" s="48"/>
      <c r="Y2841" s="54" t="str">
        <f>IF(X2841="","",IFERROR(VLOOKUP(X2841,EMPRESAS!$A:$C,3,FALSE),"NAO CADASTRADA"))</f>
        <v/>
      </c>
      <c r="Z2841" s="50"/>
      <c r="AA2841" s="54" t="str">
        <f>IF(Z2841="","",IFERROR(VLOOKUP(Z2841,ATIVIDADES!$A:$C,3,FALSE),"NAO CADASTRADA"))</f>
        <v/>
      </c>
      <c r="AB2841" s="42"/>
      <c r="AC2841" s="48"/>
      <c r="AD2841" s="54" t="str">
        <f>IF(AC2841="","",IFERROR(VLOOKUP(AC2841,EMPRESAS!$A:$C,3,FALSE),"NAO CADASTRADA"))</f>
        <v/>
      </c>
      <c r="AE2841" s="50"/>
      <c r="AF2841" s="54" t="str">
        <f>IF(AE2841="","",IFERROR(VLOOKUP(AE2841,ATIVIDADES!$A:$C,3,FALSE),"NAO CADASTRADA"))</f>
        <v/>
      </c>
      <c r="AG2841" s="42"/>
      <c r="AH2841" s="48"/>
      <c r="AI2841" s="54" t="str">
        <f>IF(AH2841="","",IFERROR(VLOOKUP(AH2841,EMPRESAS!$A:$C,3,FALSE),"NAO CADASTRADA"))</f>
        <v/>
      </c>
      <c r="AJ2841" s="50"/>
      <c r="AK2841" s="54" t="str">
        <f>IF(AJ2841="","",IFERROR(VLOOKUP(AJ2841,ATIVIDADES!$A:$C,3,FALSE),"NAO CADASTRADA"))</f>
        <v/>
      </c>
      <c r="AL2841" s="42"/>
    </row>
    <row r="2842" spans="1:38" x14ac:dyDescent="0.25">
      <c r="A2842" s="26" t="str">
        <f t="shared" si="310"/>
        <v>OK</v>
      </c>
      <c r="B2842" s="29">
        <f t="shared" si="311"/>
        <v>2487914866</v>
      </c>
      <c r="C2842" s="30">
        <v>44930</v>
      </c>
      <c r="D2842" s="18">
        <f t="shared" si="314"/>
        <v>44927</v>
      </c>
      <c r="E2842" s="19" t="str">
        <f>IF(ISERROR(VLOOKUP(C2842,FERIADOS!$A:$B,1,FALSE)),IF(WEEKDAY(C2842)=1,"Dom",IF(WEEKDAY(C2842)=2,"Seg",IF(WEEKDAY(C2842)=3,"Ter",IF(WEEKDAY(C2842)=4,"Qua",IF(WEEKDAY(C2842)=5,"Qui",IF(WEEKDAY(C2842)=6,"Sex","Sab")))))),"Feriado")</f>
        <v>Qua</v>
      </c>
      <c r="F2842" s="32">
        <v>0.31944444444444448</v>
      </c>
      <c r="G2842" s="33">
        <v>0.5</v>
      </c>
      <c r="H2842" s="33">
        <v>0.54166666666666663</v>
      </c>
      <c r="I2842" s="33">
        <v>0.7416666666666667</v>
      </c>
      <c r="J2842" s="21">
        <f t="shared" si="312"/>
        <v>0.38055555555555559</v>
      </c>
      <c r="K2842" s="21">
        <f t="shared" si="308"/>
        <v>0.38055555555555554</v>
      </c>
      <c r="L2842" s="21">
        <f t="shared" si="309"/>
        <v>1.3888888888888895E-2</v>
      </c>
      <c r="M2842" s="22">
        <f t="shared" si="313"/>
        <v>0</v>
      </c>
      <c r="N2842" s="48">
        <v>100</v>
      </c>
      <c r="O2842" s="54" t="str">
        <f>IF(N2842="","",IFERROR(VLOOKUP(N2842,EMPRESAS!$A:$C,3,FALSE),"NAO CADASTRADA"))</f>
        <v xml:space="preserve">CONTLINE </v>
      </c>
      <c r="P2842" s="50">
        <v>52</v>
      </c>
      <c r="Q2842" s="54" t="str">
        <f>IF(P2842="","",IFERROR(VLOOKUP(P2842,ATIVIDADES!$A:$C,3,FALSE),"NAO CADASTRADA"))</f>
        <v xml:space="preserve">REVISÃO DPTO PESSOAL </v>
      </c>
      <c r="R2842" s="42">
        <v>0.38055555555555554</v>
      </c>
      <c r="S2842" s="48"/>
      <c r="T2842" s="54" t="str">
        <f>IF(S2842="","",IFERROR(VLOOKUP(S2842,EMPRESAS!$A:$C,3,FALSE),"NAO CADASTRADA"))</f>
        <v/>
      </c>
      <c r="U2842" s="50"/>
      <c r="V2842" s="54" t="str">
        <f>IF(U2842="","",IFERROR(VLOOKUP(U2842,ATIVIDADES!$A:$C,3,FALSE),"NAO CADASTRADA"))</f>
        <v/>
      </c>
      <c r="W2842" s="42"/>
      <c r="X2842" s="48"/>
      <c r="Y2842" s="54" t="str">
        <f>IF(X2842="","",IFERROR(VLOOKUP(X2842,EMPRESAS!$A:$C,3,FALSE),"NAO CADASTRADA"))</f>
        <v/>
      </c>
      <c r="Z2842" s="50"/>
      <c r="AA2842" s="54" t="str">
        <f>IF(Z2842="","",IFERROR(VLOOKUP(Z2842,ATIVIDADES!$A:$C,3,FALSE),"NAO CADASTRADA"))</f>
        <v/>
      </c>
      <c r="AB2842" s="42"/>
      <c r="AC2842" s="48"/>
      <c r="AD2842" s="54" t="str">
        <f>IF(AC2842="","",IFERROR(VLOOKUP(AC2842,EMPRESAS!$A:$C,3,FALSE),"NAO CADASTRADA"))</f>
        <v/>
      </c>
      <c r="AE2842" s="50"/>
      <c r="AF2842" s="54" t="str">
        <f>IF(AE2842="","",IFERROR(VLOOKUP(AE2842,ATIVIDADES!$A:$C,3,FALSE),"NAO CADASTRADA"))</f>
        <v/>
      </c>
      <c r="AG2842" s="42"/>
      <c r="AH2842" s="48"/>
      <c r="AI2842" s="54" t="str">
        <f>IF(AH2842="","",IFERROR(VLOOKUP(AH2842,EMPRESAS!$A:$C,3,FALSE),"NAO CADASTRADA"))</f>
        <v/>
      </c>
      <c r="AJ2842" s="50"/>
      <c r="AK2842" s="54" t="str">
        <f>IF(AJ2842="","",IFERROR(VLOOKUP(AJ2842,ATIVIDADES!$A:$C,3,FALSE),"NAO CADASTRADA"))</f>
        <v/>
      </c>
      <c r="AL2842" s="42"/>
    </row>
    <row r="2843" spans="1:38" x14ac:dyDescent="0.25">
      <c r="A2843" s="26" t="str">
        <f t="shared" si="310"/>
        <v>OK</v>
      </c>
      <c r="B2843" s="29">
        <f t="shared" si="311"/>
        <v>2487914866</v>
      </c>
      <c r="C2843" s="30">
        <v>44931</v>
      </c>
      <c r="D2843" s="18">
        <f t="shared" si="314"/>
        <v>44927</v>
      </c>
      <c r="E2843" s="19" t="str">
        <f>IF(ISERROR(VLOOKUP(C2843,FERIADOS!$A:$B,1,FALSE)),IF(WEEKDAY(C2843)=1,"Dom",IF(WEEKDAY(C2843)=2,"Seg",IF(WEEKDAY(C2843)=3,"Ter",IF(WEEKDAY(C2843)=4,"Qua",IF(WEEKDAY(C2843)=5,"Qui",IF(WEEKDAY(C2843)=6,"Sex","Sab")))))),"Feriado")</f>
        <v>Qui</v>
      </c>
      <c r="F2843" s="32">
        <v>0.31944444444444448</v>
      </c>
      <c r="G2843" s="33">
        <v>0.5</v>
      </c>
      <c r="H2843" s="33">
        <v>0.54166666666666663</v>
      </c>
      <c r="I2843" s="33">
        <v>0.7416666666666667</v>
      </c>
      <c r="J2843" s="21">
        <f t="shared" si="312"/>
        <v>0.38055555555555559</v>
      </c>
      <c r="K2843" s="21">
        <f t="shared" si="308"/>
        <v>0.38055555555555554</v>
      </c>
      <c r="L2843" s="21">
        <f t="shared" si="309"/>
        <v>1.3888888888888895E-2</v>
      </c>
      <c r="M2843" s="22">
        <f t="shared" si="313"/>
        <v>0</v>
      </c>
      <c r="N2843" s="48">
        <v>100</v>
      </c>
      <c r="O2843" s="54" t="str">
        <f>IF(N2843="","",IFERROR(VLOOKUP(N2843,EMPRESAS!$A:$C,3,FALSE),"NAO CADASTRADA"))</f>
        <v xml:space="preserve">CONTLINE </v>
      </c>
      <c r="P2843" s="50">
        <v>52</v>
      </c>
      <c r="Q2843" s="54" t="str">
        <f>IF(P2843="","",IFERROR(VLOOKUP(P2843,ATIVIDADES!$A:$C,3,FALSE),"NAO CADASTRADA"))</f>
        <v xml:space="preserve">REVISÃO DPTO PESSOAL </v>
      </c>
      <c r="R2843" s="42">
        <v>0.38055555555555554</v>
      </c>
      <c r="S2843" s="48"/>
      <c r="T2843" s="54" t="str">
        <f>IF(S2843="","",IFERROR(VLOOKUP(S2843,EMPRESAS!$A:$C,3,FALSE),"NAO CADASTRADA"))</f>
        <v/>
      </c>
      <c r="U2843" s="50"/>
      <c r="V2843" s="54" t="str">
        <f>IF(U2843="","",IFERROR(VLOOKUP(U2843,ATIVIDADES!$A:$C,3,FALSE),"NAO CADASTRADA"))</f>
        <v/>
      </c>
      <c r="W2843" s="42"/>
      <c r="X2843" s="48"/>
      <c r="Y2843" s="54" t="str">
        <f>IF(X2843="","",IFERROR(VLOOKUP(X2843,EMPRESAS!$A:$C,3,FALSE),"NAO CADASTRADA"))</f>
        <v/>
      </c>
      <c r="Z2843" s="50"/>
      <c r="AA2843" s="54" t="str">
        <f>IF(Z2843="","",IFERROR(VLOOKUP(Z2843,ATIVIDADES!$A:$C,3,FALSE),"NAO CADASTRADA"))</f>
        <v/>
      </c>
      <c r="AB2843" s="42"/>
      <c r="AC2843" s="48"/>
      <c r="AD2843" s="54" t="str">
        <f>IF(AC2843="","",IFERROR(VLOOKUP(AC2843,EMPRESAS!$A:$C,3,FALSE),"NAO CADASTRADA"))</f>
        <v/>
      </c>
      <c r="AE2843" s="50"/>
      <c r="AF2843" s="54" t="str">
        <f>IF(AE2843="","",IFERROR(VLOOKUP(AE2843,ATIVIDADES!$A:$C,3,FALSE),"NAO CADASTRADA"))</f>
        <v/>
      </c>
      <c r="AG2843" s="42"/>
      <c r="AH2843" s="48"/>
      <c r="AI2843" s="54" t="str">
        <f>IF(AH2843="","",IFERROR(VLOOKUP(AH2843,EMPRESAS!$A:$C,3,FALSE),"NAO CADASTRADA"))</f>
        <v/>
      </c>
      <c r="AJ2843" s="50"/>
      <c r="AK2843" s="54" t="str">
        <f>IF(AJ2843="","",IFERROR(VLOOKUP(AJ2843,ATIVIDADES!$A:$C,3,FALSE),"NAO CADASTRADA"))</f>
        <v/>
      </c>
      <c r="AL2843" s="42"/>
    </row>
    <row r="2844" spans="1:38" x14ac:dyDescent="0.25">
      <c r="A2844" s="26" t="str">
        <f t="shared" si="310"/>
        <v>OK</v>
      </c>
      <c r="B2844" s="29">
        <f t="shared" si="311"/>
        <v>2487914866</v>
      </c>
      <c r="C2844" s="30">
        <v>44932</v>
      </c>
      <c r="D2844" s="18">
        <f t="shared" si="314"/>
        <v>44927</v>
      </c>
      <c r="E2844" s="19" t="str">
        <f>IF(ISERROR(VLOOKUP(C2844,FERIADOS!$A:$B,1,FALSE)),IF(WEEKDAY(C2844)=1,"Dom",IF(WEEKDAY(C2844)=2,"Seg",IF(WEEKDAY(C2844)=3,"Ter",IF(WEEKDAY(C2844)=4,"Qua",IF(WEEKDAY(C2844)=5,"Qui",IF(WEEKDAY(C2844)=6,"Sex","Sab")))))),"Feriado")</f>
        <v>Sex</v>
      </c>
      <c r="F2844" s="32">
        <v>0.31597222222222221</v>
      </c>
      <c r="G2844" s="33">
        <v>0.5</v>
      </c>
      <c r="H2844" s="33">
        <v>0.54166666666666663</v>
      </c>
      <c r="I2844" s="33">
        <v>0.68958333333333333</v>
      </c>
      <c r="J2844" s="21">
        <f t="shared" si="312"/>
        <v>0.33194444444444449</v>
      </c>
      <c r="K2844" s="21">
        <f t="shared" si="308"/>
        <v>0.33194444444444443</v>
      </c>
      <c r="L2844" s="21">
        <f t="shared" si="309"/>
        <v>0</v>
      </c>
      <c r="M2844" s="22">
        <f t="shared" si="313"/>
        <v>3.472222222222221E-2</v>
      </c>
      <c r="N2844" s="48">
        <v>100</v>
      </c>
      <c r="O2844" s="54" t="str">
        <f>IF(N2844="","",IFERROR(VLOOKUP(N2844,EMPRESAS!$A:$C,3,FALSE),"NAO CADASTRADA"))</f>
        <v xml:space="preserve">CONTLINE </v>
      </c>
      <c r="P2844" s="50">
        <v>52</v>
      </c>
      <c r="Q2844" s="54" t="str">
        <f>IF(P2844="","",IFERROR(VLOOKUP(P2844,ATIVIDADES!$A:$C,3,FALSE),"NAO CADASTRADA"))</f>
        <v xml:space="preserve">REVISÃO DPTO PESSOAL </v>
      </c>
      <c r="R2844" s="42">
        <v>0.33194444444444443</v>
      </c>
      <c r="S2844" s="48"/>
      <c r="T2844" s="54" t="str">
        <f>IF(S2844="","",IFERROR(VLOOKUP(S2844,EMPRESAS!$A:$C,3,FALSE),"NAO CADASTRADA"))</f>
        <v/>
      </c>
      <c r="U2844" s="50"/>
      <c r="V2844" s="54" t="str">
        <f>IF(U2844="","",IFERROR(VLOOKUP(U2844,ATIVIDADES!$A:$C,3,FALSE),"NAO CADASTRADA"))</f>
        <v/>
      </c>
      <c r="W2844" s="42"/>
      <c r="X2844" s="48"/>
      <c r="Y2844" s="54" t="str">
        <f>IF(X2844="","",IFERROR(VLOOKUP(X2844,EMPRESAS!$A:$C,3,FALSE),"NAO CADASTRADA"))</f>
        <v/>
      </c>
      <c r="Z2844" s="50"/>
      <c r="AA2844" s="54" t="str">
        <f>IF(Z2844="","",IFERROR(VLOOKUP(Z2844,ATIVIDADES!$A:$C,3,FALSE),"NAO CADASTRADA"))</f>
        <v/>
      </c>
      <c r="AB2844" s="42"/>
      <c r="AC2844" s="48"/>
      <c r="AD2844" s="54" t="str">
        <f>IF(AC2844="","",IFERROR(VLOOKUP(AC2844,EMPRESAS!$A:$C,3,FALSE),"NAO CADASTRADA"))</f>
        <v/>
      </c>
      <c r="AE2844" s="50"/>
      <c r="AF2844" s="54" t="str">
        <f>IF(AE2844="","",IFERROR(VLOOKUP(AE2844,ATIVIDADES!$A:$C,3,FALSE),"NAO CADASTRADA"))</f>
        <v/>
      </c>
      <c r="AG2844" s="42"/>
      <c r="AH2844" s="48"/>
      <c r="AI2844" s="54" t="str">
        <f>IF(AH2844="","",IFERROR(VLOOKUP(AH2844,EMPRESAS!$A:$C,3,FALSE),"NAO CADASTRADA"))</f>
        <v/>
      </c>
      <c r="AJ2844" s="50"/>
      <c r="AK2844" s="54" t="str">
        <f>IF(AJ2844="","",IFERROR(VLOOKUP(AJ2844,ATIVIDADES!$A:$C,3,FALSE),"NAO CADASTRADA"))</f>
        <v/>
      </c>
      <c r="AL2844" s="42"/>
    </row>
    <row r="2845" spans="1:38" x14ac:dyDescent="0.25">
      <c r="A2845" s="26" t="str">
        <f t="shared" si="310"/>
        <v>OK</v>
      </c>
      <c r="B2845" s="29">
        <f t="shared" si="311"/>
        <v>2487914866</v>
      </c>
      <c r="C2845" s="30">
        <v>44933</v>
      </c>
      <c r="D2845" s="18">
        <f t="shared" si="314"/>
        <v>44927</v>
      </c>
      <c r="E2845" s="19" t="str">
        <f>IF(ISERROR(VLOOKUP(C2845,FERIADOS!$A:$B,1,FALSE)),IF(WEEKDAY(C2845)=1,"Dom",IF(WEEKDAY(C2845)=2,"Seg",IF(WEEKDAY(C2845)=3,"Ter",IF(WEEKDAY(C2845)=4,"Qua",IF(WEEKDAY(C2845)=5,"Qui",IF(WEEKDAY(C2845)=6,"Sex","Sab")))))),"Feriado")</f>
        <v>Sab</v>
      </c>
      <c r="F2845" s="32"/>
      <c r="G2845" s="33"/>
      <c r="H2845" s="33"/>
      <c r="I2845" s="33"/>
      <c r="J2845" s="21" t="str">
        <f t="shared" si="312"/>
        <v/>
      </c>
      <c r="K2845" s="21">
        <f t="shared" si="308"/>
        <v>0</v>
      </c>
      <c r="L2845" s="21" t="str">
        <f t="shared" si="309"/>
        <v/>
      </c>
      <c r="M2845" s="22" t="str">
        <f t="shared" si="313"/>
        <v/>
      </c>
      <c r="N2845" s="48"/>
      <c r="O2845" s="54" t="str">
        <f>IF(N2845="","",IFERROR(VLOOKUP(N2845,EMPRESAS!$A:$C,3,FALSE),"NAO CADASTRADA"))</f>
        <v/>
      </c>
      <c r="P2845" s="50"/>
      <c r="Q2845" s="54" t="str">
        <f>IF(P2845="","",IFERROR(VLOOKUP(P2845,ATIVIDADES!$A:$C,3,FALSE),"NAO CADASTRADA"))</f>
        <v/>
      </c>
      <c r="R2845" s="42"/>
      <c r="S2845" s="48"/>
      <c r="T2845" s="54" t="str">
        <f>IF(S2845="","",IFERROR(VLOOKUP(S2845,EMPRESAS!$A:$C,3,FALSE),"NAO CADASTRADA"))</f>
        <v/>
      </c>
      <c r="U2845" s="50"/>
      <c r="V2845" s="54" t="str">
        <f>IF(U2845="","",IFERROR(VLOOKUP(U2845,ATIVIDADES!$A:$C,3,FALSE),"NAO CADASTRADA"))</f>
        <v/>
      </c>
      <c r="W2845" s="42"/>
      <c r="X2845" s="48"/>
      <c r="Y2845" s="54" t="str">
        <f>IF(X2845="","",IFERROR(VLOOKUP(X2845,EMPRESAS!$A:$C,3,FALSE),"NAO CADASTRADA"))</f>
        <v/>
      </c>
      <c r="Z2845" s="50"/>
      <c r="AA2845" s="54" t="str">
        <f>IF(Z2845="","",IFERROR(VLOOKUP(Z2845,ATIVIDADES!$A:$C,3,FALSE),"NAO CADASTRADA"))</f>
        <v/>
      </c>
      <c r="AB2845" s="42"/>
      <c r="AC2845" s="48"/>
      <c r="AD2845" s="54" t="str">
        <f>IF(AC2845="","",IFERROR(VLOOKUP(AC2845,EMPRESAS!$A:$C,3,FALSE),"NAO CADASTRADA"))</f>
        <v/>
      </c>
      <c r="AE2845" s="50"/>
      <c r="AF2845" s="54" t="str">
        <f>IF(AE2845="","",IFERROR(VLOOKUP(AE2845,ATIVIDADES!$A:$C,3,FALSE),"NAO CADASTRADA"))</f>
        <v/>
      </c>
      <c r="AG2845" s="42"/>
      <c r="AH2845" s="48"/>
      <c r="AI2845" s="54" t="str">
        <f>IF(AH2845="","",IFERROR(VLOOKUP(AH2845,EMPRESAS!$A:$C,3,FALSE),"NAO CADASTRADA"))</f>
        <v/>
      </c>
      <c r="AJ2845" s="50"/>
      <c r="AK2845" s="54" t="str">
        <f>IF(AJ2845="","",IFERROR(VLOOKUP(AJ2845,ATIVIDADES!$A:$C,3,FALSE),"NAO CADASTRADA"))</f>
        <v/>
      </c>
      <c r="AL2845" s="42"/>
    </row>
    <row r="2846" spans="1:38" x14ac:dyDescent="0.25">
      <c r="A2846" s="26" t="str">
        <f t="shared" si="310"/>
        <v>OK</v>
      </c>
      <c r="B2846" s="29">
        <f t="shared" si="311"/>
        <v>2487914866</v>
      </c>
      <c r="C2846" s="30">
        <v>44934</v>
      </c>
      <c r="D2846" s="18">
        <f t="shared" si="314"/>
        <v>44927</v>
      </c>
      <c r="E2846" s="19" t="str">
        <f>IF(ISERROR(VLOOKUP(C2846,FERIADOS!$A:$B,1,FALSE)),IF(WEEKDAY(C2846)=1,"Dom",IF(WEEKDAY(C2846)=2,"Seg",IF(WEEKDAY(C2846)=3,"Ter",IF(WEEKDAY(C2846)=4,"Qua",IF(WEEKDAY(C2846)=5,"Qui",IF(WEEKDAY(C2846)=6,"Sex","Sab")))))),"Feriado")</f>
        <v>Dom</v>
      </c>
      <c r="F2846" s="32"/>
      <c r="G2846" s="33"/>
      <c r="H2846" s="33"/>
      <c r="I2846" s="33"/>
      <c r="J2846" s="21" t="str">
        <f t="shared" si="312"/>
        <v/>
      </c>
      <c r="K2846" s="21">
        <f t="shared" si="308"/>
        <v>0</v>
      </c>
      <c r="L2846" s="21" t="str">
        <f t="shared" si="309"/>
        <v/>
      </c>
      <c r="M2846" s="22" t="str">
        <f t="shared" si="313"/>
        <v/>
      </c>
      <c r="N2846" s="48"/>
      <c r="O2846" s="54" t="str">
        <f>IF(N2846="","",IFERROR(VLOOKUP(N2846,EMPRESAS!$A:$C,3,FALSE),"NAO CADASTRADA"))</f>
        <v/>
      </c>
      <c r="P2846" s="50"/>
      <c r="Q2846" s="54" t="str">
        <f>IF(P2846="","",IFERROR(VLOOKUP(P2846,ATIVIDADES!$A:$C,3,FALSE),"NAO CADASTRADA"))</f>
        <v/>
      </c>
      <c r="R2846" s="42"/>
      <c r="S2846" s="48"/>
      <c r="T2846" s="54" t="str">
        <f>IF(S2846="","",IFERROR(VLOOKUP(S2846,EMPRESAS!$A:$C,3,FALSE),"NAO CADASTRADA"))</f>
        <v/>
      </c>
      <c r="U2846" s="50"/>
      <c r="V2846" s="54" t="str">
        <f>IF(U2846="","",IFERROR(VLOOKUP(U2846,ATIVIDADES!$A:$C,3,FALSE),"NAO CADASTRADA"))</f>
        <v/>
      </c>
      <c r="W2846" s="42"/>
      <c r="X2846" s="48"/>
      <c r="Y2846" s="54" t="str">
        <f>IF(X2846="","",IFERROR(VLOOKUP(X2846,EMPRESAS!$A:$C,3,FALSE),"NAO CADASTRADA"))</f>
        <v/>
      </c>
      <c r="Z2846" s="50"/>
      <c r="AA2846" s="54" t="str">
        <f>IF(Z2846="","",IFERROR(VLOOKUP(Z2846,ATIVIDADES!$A:$C,3,FALSE),"NAO CADASTRADA"))</f>
        <v/>
      </c>
      <c r="AB2846" s="42"/>
      <c r="AC2846" s="48"/>
      <c r="AD2846" s="54" t="str">
        <f>IF(AC2846="","",IFERROR(VLOOKUP(AC2846,EMPRESAS!$A:$C,3,FALSE),"NAO CADASTRADA"))</f>
        <v/>
      </c>
      <c r="AE2846" s="50"/>
      <c r="AF2846" s="54" t="str">
        <f>IF(AE2846="","",IFERROR(VLOOKUP(AE2846,ATIVIDADES!$A:$C,3,FALSE),"NAO CADASTRADA"))</f>
        <v/>
      </c>
      <c r="AG2846" s="42"/>
      <c r="AH2846" s="48"/>
      <c r="AI2846" s="54" t="str">
        <f>IF(AH2846="","",IFERROR(VLOOKUP(AH2846,EMPRESAS!$A:$C,3,FALSE),"NAO CADASTRADA"))</f>
        <v/>
      </c>
      <c r="AJ2846" s="50"/>
      <c r="AK2846" s="54" t="str">
        <f>IF(AJ2846="","",IFERROR(VLOOKUP(AJ2846,ATIVIDADES!$A:$C,3,FALSE),"NAO CADASTRADA"))</f>
        <v/>
      </c>
      <c r="AL2846" s="42"/>
    </row>
    <row r="2847" spans="1:38" x14ac:dyDescent="0.25">
      <c r="A2847" s="26" t="str">
        <f t="shared" si="310"/>
        <v>OK</v>
      </c>
      <c r="B2847" s="29">
        <f t="shared" si="311"/>
        <v>2487914866</v>
      </c>
      <c r="C2847" s="30">
        <v>44935</v>
      </c>
      <c r="D2847" s="18">
        <f t="shared" si="314"/>
        <v>44927</v>
      </c>
      <c r="E2847" s="19" t="str">
        <f>IF(ISERROR(VLOOKUP(C2847,FERIADOS!$A:$B,1,FALSE)),IF(WEEKDAY(C2847)=1,"Dom",IF(WEEKDAY(C2847)=2,"Seg",IF(WEEKDAY(C2847)=3,"Ter",IF(WEEKDAY(C2847)=4,"Qua",IF(WEEKDAY(C2847)=5,"Qui",IF(WEEKDAY(C2847)=6,"Sex","Sab")))))),"Feriado")</f>
        <v>Seg</v>
      </c>
      <c r="F2847" s="32">
        <v>0.31597222222222221</v>
      </c>
      <c r="G2847" s="33">
        <v>0.5</v>
      </c>
      <c r="H2847" s="33">
        <v>0.54166666666666663</v>
      </c>
      <c r="I2847" s="33">
        <v>0.7416666666666667</v>
      </c>
      <c r="J2847" s="21">
        <f t="shared" si="312"/>
        <v>0.38402777777777786</v>
      </c>
      <c r="K2847" s="21">
        <f t="shared" si="308"/>
        <v>0.3840277777777778</v>
      </c>
      <c r="L2847" s="21">
        <f t="shared" si="309"/>
        <v>1.736111111111116E-2</v>
      </c>
      <c r="M2847" s="22">
        <f t="shared" si="313"/>
        <v>0</v>
      </c>
      <c r="N2847" s="48">
        <v>100</v>
      </c>
      <c r="O2847" s="54" t="str">
        <f>IF(N2847="","",IFERROR(VLOOKUP(N2847,EMPRESAS!$A:$C,3,FALSE),"NAO CADASTRADA"))</f>
        <v xml:space="preserve">CONTLINE </v>
      </c>
      <c r="P2847" s="50">
        <v>52</v>
      </c>
      <c r="Q2847" s="54" t="str">
        <f>IF(P2847="","",IFERROR(VLOOKUP(P2847,ATIVIDADES!$A:$C,3,FALSE),"NAO CADASTRADA"))</f>
        <v xml:space="preserve">REVISÃO DPTO PESSOAL </v>
      </c>
      <c r="R2847" s="42">
        <v>0.3840277777777778</v>
      </c>
      <c r="S2847" s="48"/>
      <c r="T2847" s="54" t="str">
        <f>IF(S2847="","",IFERROR(VLOOKUP(S2847,EMPRESAS!$A:$C,3,FALSE),"NAO CADASTRADA"))</f>
        <v/>
      </c>
      <c r="U2847" s="50"/>
      <c r="V2847" s="54" t="str">
        <f>IF(U2847="","",IFERROR(VLOOKUP(U2847,ATIVIDADES!$A:$C,3,FALSE),"NAO CADASTRADA"))</f>
        <v/>
      </c>
      <c r="W2847" s="42"/>
      <c r="X2847" s="48"/>
      <c r="Y2847" s="54" t="str">
        <f>IF(X2847="","",IFERROR(VLOOKUP(X2847,EMPRESAS!$A:$C,3,FALSE),"NAO CADASTRADA"))</f>
        <v/>
      </c>
      <c r="Z2847" s="50"/>
      <c r="AA2847" s="54" t="str">
        <f>IF(Z2847="","",IFERROR(VLOOKUP(Z2847,ATIVIDADES!$A:$C,3,FALSE),"NAO CADASTRADA"))</f>
        <v/>
      </c>
      <c r="AB2847" s="42"/>
      <c r="AC2847" s="48"/>
      <c r="AD2847" s="54" t="str">
        <f>IF(AC2847="","",IFERROR(VLOOKUP(AC2847,EMPRESAS!$A:$C,3,FALSE),"NAO CADASTRADA"))</f>
        <v/>
      </c>
      <c r="AE2847" s="50"/>
      <c r="AF2847" s="54" t="str">
        <f>IF(AE2847="","",IFERROR(VLOOKUP(AE2847,ATIVIDADES!$A:$C,3,FALSE),"NAO CADASTRADA"))</f>
        <v/>
      </c>
      <c r="AG2847" s="42"/>
      <c r="AH2847" s="48"/>
      <c r="AI2847" s="54" t="str">
        <f>IF(AH2847="","",IFERROR(VLOOKUP(AH2847,EMPRESAS!$A:$C,3,FALSE),"NAO CADASTRADA"))</f>
        <v/>
      </c>
      <c r="AJ2847" s="50"/>
      <c r="AK2847" s="54" t="str">
        <f>IF(AJ2847="","",IFERROR(VLOOKUP(AJ2847,ATIVIDADES!$A:$C,3,FALSE),"NAO CADASTRADA"))</f>
        <v/>
      </c>
      <c r="AL2847" s="42"/>
    </row>
    <row r="2848" spans="1:38" x14ac:dyDescent="0.25">
      <c r="A2848" s="26" t="str">
        <f t="shared" si="310"/>
        <v>OK</v>
      </c>
      <c r="B2848" s="29">
        <f t="shared" si="311"/>
        <v>2487914866</v>
      </c>
      <c r="C2848" s="30">
        <v>44936</v>
      </c>
      <c r="D2848" s="18">
        <f t="shared" si="314"/>
        <v>44927</v>
      </c>
      <c r="E2848" s="19" t="str">
        <f>IF(ISERROR(VLOOKUP(C2848,FERIADOS!$A:$B,1,FALSE)),IF(WEEKDAY(C2848)=1,"Dom",IF(WEEKDAY(C2848)=2,"Seg",IF(WEEKDAY(C2848)=3,"Ter",IF(WEEKDAY(C2848)=4,"Qua",IF(WEEKDAY(C2848)=5,"Qui",IF(WEEKDAY(C2848)=6,"Sex","Sab")))))),"Feriado")</f>
        <v>Ter</v>
      </c>
      <c r="F2848" s="32">
        <v>0.31944444444444448</v>
      </c>
      <c r="G2848" s="33">
        <v>0.5</v>
      </c>
      <c r="H2848" s="33">
        <v>0.54166666666666663</v>
      </c>
      <c r="I2848" s="33">
        <v>0.7416666666666667</v>
      </c>
      <c r="J2848" s="21">
        <f t="shared" si="312"/>
        <v>0.38055555555555559</v>
      </c>
      <c r="K2848" s="21">
        <f t="shared" si="308"/>
        <v>0.38055555555555554</v>
      </c>
      <c r="L2848" s="21">
        <f t="shared" si="309"/>
        <v>1.3888888888888895E-2</v>
      </c>
      <c r="M2848" s="22">
        <f t="shared" si="313"/>
        <v>0</v>
      </c>
      <c r="N2848" s="48">
        <v>100</v>
      </c>
      <c r="O2848" s="54" t="str">
        <f>IF(N2848="","",IFERROR(VLOOKUP(N2848,EMPRESAS!$A:$C,3,FALSE),"NAO CADASTRADA"))</f>
        <v xml:space="preserve">CONTLINE </v>
      </c>
      <c r="P2848" s="50">
        <v>52</v>
      </c>
      <c r="Q2848" s="54" t="str">
        <f>IF(P2848="","",IFERROR(VLOOKUP(P2848,ATIVIDADES!$A:$C,3,FALSE),"NAO CADASTRADA"))</f>
        <v xml:space="preserve">REVISÃO DPTO PESSOAL </v>
      </c>
      <c r="R2848" s="42">
        <v>0.38055555555555554</v>
      </c>
      <c r="S2848" s="48"/>
      <c r="T2848" s="54" t="str">
        <f>IF(S2848="","",IFERROR(VLOOKUP(S2848,EMPRESAS!$A:$C,3,FALSE),"NAO CADASTRADA"))</f>
        <v/>
      </c>
      <c r="U2848" s="50"/>
      <c r="V2848" s="54" t="str">
        <f>IF(U2848="","",IFERROR(VLOOKUP(U2848,ATIVIDADES!$A:$C,3,FALSE),"NAO CADASTRADA"))</f>
        <v/>
      </c>
      <c r="W2848" s="42"/>
      <c r="X2848" s="48"/>
      <c r="Y2848" s="54" t="str">
        <f>IF(X2848="","",IFERROR(VLOOKUP(X2848,EMPRESAS!$A:$C,3,FALSE),"NAO CADASTRADA"))</f>
        <v/>
      </c>
      <c r="Z2848" s="50"/>
      <c r="AA2848" s="54" t="str">
        <f>IF(Z2848="","",IFERROR(VLOOKUP(Z2848,ATIVIDADES!$A:$C,3,FALSE),"NAO CADASTRADA"))</f>
        <v/>
      </c>
      <c r="AB2848" s="42"/>
      <c r="AC2848" s="48"/>
      <c r="AD2848" s="54" t="str">
        <f>IF(AC2848="","",IFERROR(VLOOKUP(AC2848,EMPRESAS!$A:$C,3,FALSE),"NAO CADASTRADA"))</f>
        <v/>
      </c>
      <c r="AE2848" s="50"/>
      <c r="AF2848" s="54" t="str">
        <f>IF(AE2848="","",IFERROR(VLOOKUP(AE2848,ATIVIDADES!$A:$C,3,FALSE),"NAO CADASTRADA"))</f>
        <v/>
      </c>
      <c r="AG2848" s="42"/>
      <c r="AH2848" s="48"/>
      <c r="AI2848" s="54" t="str">
        <f>IF(AH2848="","",IFERROR(VLOOKUP(AH2848,EMPRESAS!$A:$C,3,FALSE),"NAO CADASTRADA"))</f>
        <v/>
      </c>
      <c r="AJ2848" s="50"/>
      <c r="AK2848" s="54" t="str">
        <f>IF(AJ2848="","",IFERROR(VLOOKUP(AJ2848,ATIVIDADES!$A:$C,3,FALSE),"NAO CADASTRADA"))</f>
        <v/>
      </c>
      <c r="AL2848" s="42"/>
    </row>
    <row r="2849" spans="1:38" x14ac:dyDescent="0.25">
      <c r="A2849" s="26" t="str">
        <f t="shared" si="310"/>
        <v>OK</v>
      </c>
      <c r="B2849" s="29">
        <f t="shared" si="311"/>
        <v>2487914866</v>
      </c>
      <c r="C2849" s="30">
        <v>44937</v>
      </c>
      <c r="D2849" s="18">
        <f t="shared" si="314"/>
        <v>44927</v>
      </c>
      <c r="E2849" s="19" t="str">
        <f>IF(ISERROR(VLOOKUP(C2849,FERIADOS!$A:$B,1,FALSE)),IF(WEEKDAY(C2849)=1,"Dom",IF(WEEKDAY(C2849)=2,"Seg",IF(WEEKDAY(C2849)=3,"Ter",IF(WEEKDAY(C2849)=4,"Qua",IF(WEEKDAY(C2849)=5,"Qui",IF(WEEKDAY(C2849)=6,"Sex","Sab")))))),"Feriado")</f>
        <v>Qua</v>
      </c>
      <c r="F2849" s="32">
        <v>0.32291666666666669</v>
      </c>
      <c r="G2849" s="33">
        <v>0.5</v>
      </c>
      <c r="H2849" s="33">
        <v>0.54166666666666663</v>
      </c>
      <c r="I2849" s="33">
        <v>0.7416666666666667</v>
      </c>
      <c r="J2849" s="21">
        <f t="shared" si="312"/>
        <v>0.37708333333333338</v>
      </c>
      <c r="K2849" s="21">
        <f t="shared" si="308"/>
        <v>0.37708333333333333</v>
      </c>
      <c r="L2849" s="21">
        <f t="shared" si="309"/>
        <v>1.0416666666666685E-2</v>
      </c>
      <c r="M2849" s="22">
        <f t="shared" si="313"/>
        <v>0</v>
      </c>
      <c r="N2849" s="48">
        <v>100</v>
      </c>
      <c r="O2849" s="54" t="str">
        <f>IF(N2849="","",IFERROR(VLOOKUP(N2849,EMPRESAS!$A:$C,3,FALSE),"NAO CADASTRADA"))</f>
        <v xml:space="preserve">CONTLINE </v>
      </c>
      <c r="P2849" s="50">
        <v>52</v>
      </c>
      <c r="Q2849" s="54" t="str">
        <f>IF(P2849="","",IFERROR(VLOOKUP(P2849,ATIVIDADES!$A:$C,3,FALSE),"NAO CADASTRADA"))</f>
        <v xml:space="preserve">REVISÃO DPTO PESSOAL </v>
      </c>
      <c r="R2849" s="42">
        <v>0.33333333333333331</v>
      </c>
      <c r="S2849" s="48">
        <v>50</v>
      </c>
      <c r="T2849" s="54" t="str">
        <f>IF(S2849="","",IFERROR(VLOOKUP(S2849,EMPRESAS!$A:$C,3,FALSE),"NAO CADASTRADA"))</f>
        <v>SIMIONATO</v>
      </c>
      <c r="U2849" s="50">
        <v>54</v>
      </c>
      <c r="V2849" s="54" t="str">
        <f>IF(U2849="","",IFERROR(VLOOKUP(U2849,ATIVIDADES!$A:$C,3,FALSE),"NAO CADASTRADA"))</f>
        <v>MÉDICO</v>
      </c>
      <c r="W2849" s="42">
        <v>4.3750000000000004E-2</v>
      </c>
      <c r="X2849" s="48"/>
      <c r="Y2849" s="54" t="str">
        <f>IF(X2849="","",IFERROR(VLOOKUP(X2849,EMPRESAS!$A:$C,3,FALSE),"NAO CADASTRADA"))</f>
        <v/>
      </c>
      <c r="Z2849" s="50"/>
      <c r="AA2849" s="54" t="str">
        <f>IF(Z2849="","",IFERROR(VLOOKUP(Z2849,ATIVIDADES!$A:$C,3,FALSE),"NAO CADASTRADA"))</f>
        <v/>
      </c>
      <c r="AB2849" s="42"/>
      <c r="AC2849" s="48"/>
      <c r="AD2849" s="54" t="str">
        <f>IF(AC2849="","",IFERROR(VLOOKUP(AC2849,EMPRESAS!$A:$C,3,FALSE),"NAO CADASTRADA"))</f>
        <v/>
      </c>
      <c r="AE2849" s="50"/>
      <c r="AF2849" s="54" t="str">
        <f>IF(AE2849="","",IFERROR(VLOOKUP(AE2849,ATIVIDADES!$A:$C,3,FALSE),"NAO CADASTRADA"))</f>
        <v/>
      </c>
      <c r="AG2849" s="42"/>
      <c r="AH2849" s="48"/>
      <c r="AI2849" s="54" t="str">
        <f>IF(AH2849="","",IFERROR(VLOOKUP(AH2849,EMPRESAS!$A:$C,3,FALSE),"NAO CADASTRADA"))</f>
        <v/>
      </c>
      <c r="AJ2849" s="50"/>
      <c r="AK2849" s="54" t="str">
        <f>IF(AJ2849="","",IFERROR(VLOOKUP(AJ2849,ATIVIDADES!$A:$C,3,FALSE),"NAO CADASTRADA"))</f>
        <v/>
      </c>
      <c r="AL2849" s="42"/>
    </row>
    <row r="2850" spans="1:38" x14ac:dyDescent="0.25">
      <c r="A2850" s="26" t="str">
        <f t="shared" si="310"/>
        <v>OK</v>
      </c>
      <c r="B2850" s="29">
        <f t="shared" si="311"/>
        <v>2487914866</v>
      </c>
      <c r="C2850" s="30">
        <v>44938</v>
      </c>
      <c r="D2850" s="18">
        <f t="shared" si="314"/>
        <v>44927</v>
      </c>
      <c r="E2850" s="19" t="str">
        <f>IF(ISERROR(VLOOKUP(C2850,FERIADOS!$A:$B,1,FALSE)),IF(WEEKDAY(C2850)=1,"Dom",IF(WEEKDAY(C2850)=2,"Seg",IF(WEEKDAY(C2850)=3,"Ter",IF(WEEKDAY(C2850)=4,"Qua",IF(WEEKDAY(C2850)=5,"Qui",IF(WEEKDAY(C2850)=6,"Sex","Sab")))))),"Feriado")</f>
        <v>Qui</v>
      </c>
      <c r="F2850" s="32">
        <v>0.32291666666666669</v>
      </c>
      <c r="G2850" s="33">
        <v>0.5</v>
      </c>
      <c r="H2850" s="33">
        <v>0.54166666666666663</v>
      </c>
      <c r="I2850" s="33">
        <v>0.7416666666666667</v>
      </c>
      <c r="J2850" s="21">
        <f t="shared" si="312"/>
        <v>0.37708333333333338</v>
      </c>
      <c r="K2850" s="21">
        <f t="shared" si="308"/>
        <v>0.37708333333333333</v>
      </c>
      <c r="L2850" s="21">
        <f t="shared" si="309"/>
        <v>1.0416666666666685E-2</v>
      </c>
      <c r="M2850" s="22">
        <f t="shared" si="313"/>
        <v>0</v>
      </c>
      <c r="N2850" s="48">
        <v>100</v>
      </c>
      <c r="O2850" s="54" t="str">
        <f>IF(N2850="","",IFERROR(VLOOKUP(N2850,EMPRESAS!$A:$C,3,FALSE),"NAO CADASTRADA"))</f>
        <v xml:space="preserve">CONTLINE </v>
      </c>
      <c r="P2850" s="50">
        <v>52</v>
      </c>
      <c r="Q2850" s="54" t="str">
        <f>IF(P2850="","",IFERROR(VLOOKUP(P2850,ATIVIDADES!$A:$C,3,FALSE),"NAO CADASTRADA"))</f>
        <v xml:space="preserve">REVISÃO DPTO PESSOAL </v>
      </c>
      <c r="R2850" s="42">
        <v>0.31597222222222221</v>
      </c>
      <c r="S2850" s="48">
        <v>50</v>
      </c>
      <c r="T2850" s="54" t="str">
        <f>IF(S2850="","",IFERROR(VLOOKUP(S2850,EMPRESAS!$A:$C,3,FALSE),"NAO CADASTRADA"))</f>
        <v>SIMIONATO</v>
      </c>
      <c r="U2850" s="50">
        <v>54</v>
      </c>
      <c r="V2850" s="54" t="str">
        <f>IF(U2850="","",IFERROR(VLOOKUP(U2850,ATIVIDADES!$A:$C,3,FALSE),"NAO CADASTRADA"))</f>
        <v>MÉDICO</v>
      </c>
      <c r="W2850" s="42">
        <v>6.1111111111111116E-2</v>
      </c>
      <c r="X2850" s="48"/>
      <c r="Y2850" s="54" t="str">
        <f>IF(X2850="","",IFERROR(VLOOKUP(X2850,EMPRESAS!$A:$C,3,FALSE),"NAO CADASTRADA"))</f>
        <v/>
      </c>
      <c r="Z2850" s="50"/>
      <c r="AA2850" s="54" t="str">
        <f>IF(Z2850="","",IFERROR(VLOOKUP(Z2850,ATIVIDADES!$A:$C,3,FALSE),"NAO CADASTRADA"))</f>
        <v/>
      </c>
      <c r="AB2850" s="42"/>
      <c r="AC2850" s="48"/>
      <c r="AD2850" s="54" t="str">
        <f>IF(AC2850="","",IFERROR(VLOOKUP(AC2850,EMPRESAS!$A:$C,3,FALSE),"NAO CADASTRADA"))</f>
        <v/>
      </c>
      <c r="AE2850" s="50"/>
      <c r="AF2850" s="54" t="str">
        <f>IF(AE2850="","",IFERROR(VLOOKUP(AE2850,ATIVIDADES!$A:$C,3,FALSE),"NAO CADASTRADA"))</f>
        <v/>
      </c>
      <c r="AG2850" s="42"/>
      <c r="AH2850" s="48"/>
      <c r="AI2850" s="54" t="str">
        <f>IF(AH2850="","",IFERROR(VLOOKUP(AH2850,EMPRESAS!$A:$C,3,FALSE),"NAO CADASTRADA"))</f>
        <v/>
      </c>
      <c r="AJ2850" s="50"/>
      <c r="AK2850" s="54" t="str">
        <f>IF(AJ2850="","",IFERROR(VLOOKUP(AJ2850,ATIVIDADES!$A:$C,3,FALSE),"NAO CADASTRADA"))</f>
        <v/>
      </c>
      <c r="AL2850" s="42"/>
    </row>
    <row r="2851" spans="1:38" x14ac:dyDescent="0.25">
      <c r="A2851" s="26" t="str">
        <f t="shared" si="310"/>
        <v>OK</v>
      </c>
      <c r="B2851" s="29">
        <f t="shared" si="311"/>
        <v>2487914866</v>
      </c>
      <c r="C2851" s="30">
        <v>44939</v>
      </c>
      <c r="D2851" s="18">
        <f t="shared" si="314"/>
        <v>44927</v>
      </c>
      <c r="E2851" s="19" t="str">
        <f>IF(ISERROR(VLOOKUP(C2851,FERIADOS!$A:$B,1,FALSE)),IF(WEEKDAY(C2851)=1,"Dom",IF(WEEKDAY(C2851)=2,"Seg",IF(WEEKDAY(C2851)=3,"Ter",IF(WEEKDAY(C2851)=4,"Qua",IF(WEEKDAY(C2851)=5,"Qui",IF(WEEKDAY(C2851)=6,"Sex","Sab")))))),"Feriado")</f>
        <v>Sex</v>
      </c>
      <c r="F2851" s="32">
        <v>0.31597222222222221</v>
      </c>
      <c r="G2851" s="33">
        <v>0.5</v>
      </c>
      <c r="H2851" s="33">
        <v>0.54166666666666663</v>
      </c>
      <c r="I2851" s="33">
        <v>0.68958333333333333</v>
      </c>
      <c r="J2851" s="21">
        <f t="shared" si="312"/>
        <v>0.33194444444444449</v>
      </c>
      <c r="K2851" s="21">
        <f t="shared" si="308"/>
        <v>0.33194444444444449</v>
      </c>
      <c r="L2851" s="21">
        <f t="shared" si="309"/>
        <v>0</v>
      </c>
      <c r="M2851" s="22">
        <f t="shared" si="313"/>
        <v>3.472222222222221E-2</v>
      </c>
      <c r="N2851" s="48">
        <v>100</v>
      </c>
      <c r="O2851" s="54" t="str">
        <f>IF(N2851="","",IFERROR(VLOOKUP(N2851,EMPRESAS!$A:$C,3,FALSE),"NAO CADASTRADA"))</f>
        <v xml:space="preserve">CONTLINE </v>
      </c>
      <c r="P2851" s="50">
        <v>52</v>
      </c>
      <c r="Q2851" s="54" t="str">
        <f>IF(P2851="","",IFERROR(VLOOKUP(P2851,ATIVIDADES!$A:$C,3,FALSE),"NAO CADASTRADA"))</f>
        <v xml:space="preserve">REVISÃO DPTO PESSOAL </v>
      </c>
      <c r="R2851" s="42">
        <v>0.26041666666666669</v>
      </c>
      <c r="S2851" s="48">
        <v>42</v>
      </c>
      <c r="T2851" s="54" t="str">
        <f>IF(S2851="","",IFERROR(VLOOKUP(S2851,EMPRESAS!$A:$C,3,FALSE),"NAO CADASTRADA"))</f>
        <v>STAR SU</v>
      </c>
      <c r="U2851" s="50">
        <v>52</v>
      </c>
      <c r="V2851" s="54" t="str">
        <f>IF(U2851="","",IFERROR(VLOOKUP(U2851,ATIVIDADES!$A:$C,3,FALSE),"NAO CADASTRADA"))</f>
        <v xml:space="preserve">REVISÃO DPTO PESSOAL </v>
      </c>
      <c r="W2851" s="42">
        <v>7.1527777777777787E-2</v>
      </c>
      <c r="X2851" s="48"/>
      <c r="Y2851" s="54" t="str">
        <f>IF(X2851="","",IFERROR(VLOOKUP(X2851,EMPRESAS!$A:$C,3,FALSE),"NAO CADASTRADA"))</f>
        <v/>
      </c>
      <c r="Z2851" s="50"/>
      <c r="AA2851" s="54" t="str">
        <f>IF(Z2851="","",IFERROR(VLOOKUP(Z2851,ATIVIDADES!$A:$C,3,FALSE),"NAO CADASTRADA"))</f>
        <v/>
      </c>
      <c r="AB2851" s="42"/>
      <c r="AC2851" s="48"/>
      <c r="AD2851" s="54" t="str">
        <f>IF(AC2851="","",IFERROR(VLOOKUP(AC2851,EMPRESAS!$A:$C,3,FALSE),"NAO CADASTRADA"))</f>
        <v/>
      </c>
      <c r="AE2851" s="50"/>
      <c r="AF2851" s="54" t="str">
        <f>IF(AE2851="","",IFERROR(VLOOKUP(AE2851,ATIVIDADES!$A:$C,3,FALSE),"NAO CADASTRADA"))</f>
        <v/>
      </c>
      <c r="AG2851" s="42"/>
      <c r="AH2851" s="48"/>
      <c r="AI2851" s="54" t="str">
        <f>IF(AH2851="","",IFERROR(VLOOKUP(AH2851,EMPRESAS!$A:$C,3,FALSE),"NAO CADASTRADA"))</f>
        <v/>
      </c>
      <c r="AJ2851" s="50"/>
      <c r="AK2851" s="54" t="str">
        <f>IF(AJ2851="","",IFERROR(VLOOKUP(AJ2851,ATIVIDADES!$A:$C,3,FALSE),"NAO CADASTRADA"))</f>
        <v/>
      </c>
      <c r="AL2851" s="42"/>
    </row>
    <row r="2852" spans="1:38" x14ac:dyDescent="0.25">
      <c r="A2852" s="26" t="str">
        <f t="shared" si="310"/>
        <v>OK</v>
      </c>
      <c r="B2852" s="29">
        <f t="shared" si="311"/>
        <v>2487914866</v>
      </c>
      <c r="C2852" s="30">
        <v>44940</v>
      </c>
      <c r="D2852" s="18">
        <f t="shared" si="314"/>
        <v>44927</v>
      </c>
      <c r="E2852" s="19" t="str">
        <f>IF(ISERROR(VLOOKUP(C2852,FERIADOS!$A:$B,1,FALSE)),IF(WEEKDAY(C2852)=1,"Dom",IF(WEEKDAY(C2852)=2,"Seg",IF(WEEKDAY(C2852)=3,"Ter",IF(WEEKDAY(C2852)=4,"Qua",IF(WEEKDAY(C2852)=5,"Qui",IF(WEEKDAY(C2852)=6,"Sex","Sab")))))),"Feriado")</f>
        <v>Sab</v>
      </c>
      <c r="F2852" s="32"/>
      <c r="G2852" s="33"/>
      <c r="H2852" s="33"/>
      <c r="I2852" s="33"/>
      <c r="J2852" s="21" t="str">
        <f t="shared" si="312"/>
        <v/>
      </c>
      <c r="K2852" s="21">
        <f t="shared" si="308"/>
        <v>0</v>
      </c>
      <c r="L2852" s="21" t="str">
        <f t="shared" si="309"/>
        <v/>
      </c>
      <c r="M2852" s="22" t="str">
        <f t="shared" si="313"/>
        <v/>
      </c>
      <c r="N2852" s="48"/>
      <c r="O2852" s="54" t="str">
        <f>IF(N2852="","",IFERROR(VLOOKUP(N2852,EMPRESAS!$A:$C,3,FALSE),"NAO CADASTRADA"))</f>
        <v/>
      </c>
      <c r="P2852" s="50"/>
      <c r="Q2852" s="54" t="str">
        <f>IF(P2852="","",IFERROR(VLOOKUP(P2852,ATIVIDADES!$A:$C,3,FALSE),"NAO CADASTRADA"))</f>
        <v/>
      </c>
      <c r="R2852" s="42"/>
      <c r="S2852" s="48"/>
      <c r="T2852" s="54" t="str">
        <f>IF(S2852="","",IFERROR(VLOOKUP(S2852,EMPRESAS!$A:$C,3,FALSE),"NAO CADASTRADA"))</f>
        <v/>
      </c>
      <c r="U2852" s="50"/>
      <c r="V2852" s="54" t="str">
        <f>IF(U2852="","",IFERROR(VLOOKUP(U2852,ATIVIDADES!$A:$C,3,FALSE),"NAO CADASTRADA"))</f>
        <v/>
      </c>
      <c r="W2852" s="42"/>
      <c r="X2852" s="48"/>
      <c r="Y2852" s="54" t="str">
        <f>IF(X2852="","",IFERROR(VLOOKUP(X2852,EMPRESAS!$A:$C,3,FALSE),"NAO CADASTRADA"))</f>
        <v/>
      </c>
      <c r="Z2852" s="50"/>
      <c r="AA2852" s="54" t="str">
        <f>IF(Z2852="","",IFERROR(VLOOKUP(Z2852,ATIVIDADES!$A:$C,3,FALSE),"NAO CADASTRADA"))</f>
        <v/>
      </c>
      <c r="AB2852" s="42"/>
      <c r="AC2852" s="48"/>
      <c r="AD2852" s="54" t="str">
        <f>IF(AC2852="","",IFERROR(VLOOKUP(AC2852,EMPRESAS!$A:$C,3,FALSE),"NAO CADASTRADA"))</f>
        <v/>
      </c>
      <c r="AE2852" s="50"/>
      <c r="AF2852" s="54" t="str">
        <f>IF(AE2852="","",IFERROR(VLOOKUP(AE2852,ATIVIDADES!$A:$C,3,FALSE),"NAO CADASTRADA"))</f>
        <v/>
      </c>
      <c r="AG2852" s="42"/>
      <c r="AH2852" s="48"/>
      <c r="AI2852" s="54" t="str">
        <f>IF(AH2852="","",IFERROR(VLOOKUP(AH2852,EMPRESAS!$A:$C,3,FALSE),"NAO CADASTRADA"))</f>
        <v/>
      </c>
      <c r="AJ2852" s="50"/>
      <c r="AK2852" s="54" t="str">
        <f>IF(AJ2852="","",IFERROR(VLOOKUP(AJ2852,ATIVIDADES!$A:$C,3,FALSE),"NAO CADASTRADA"))</f>
        <v/>
      </c>
      <c r="AL2852" s="42"/>
    </row>
    <row r="2853" spans="1:38" x14ac:dyDescent="0.25">
      <c r="A2853" s="26" t="str">
        <f t="shared" si="310"/>
        <v>OK</v>
      </c>
      <c r="B2853" s="29">
        <f t="shared" si="311"/>
        <v>2487914866</v>
      </c>
      <c r="C2853" s="30">
        <v>44941</v>
      </c>
      <c r="D2853" s="18">
        <f t="shared" si="314"/>
        <v>44927</v>
      </c>
      <c r="E2853" s="19" t="str">
        <f>IF(ISERROR(VLOOKUP(C2853,FERIADOS!$A:$B,1,FALSE)),IF(WEEKDAY(C2853)=1,"Dom",IF(WEEKDAY(C2853)=2,"Seg",IF(WEEKDAY(C2853)=3,"Ter",IF(WEEKDAY(C2853)=4,"Qua",IF(WEEKDAY(C2853)=5,"Qui",IF(WEEKDAY(C2853)=6,"Sex","Sab")))))),"Feriado")</f>
        <v>Dom</v>
      </c>
      <c r="F2853" s="32"/>
      <c r="G2853" s="33"/>
      <c r="H2853" s="33"/>
      <c r="I2853" s="33"/>
      <c r="J2853" s="21" t="str">
        <f t="shared" si="312"/>
        <v/>
      </c>
      <c r="K2853" s="21">
        <f t="shared" si="308"/>
        <v>0</v>
      </c>
      <c r="L2853" s="21" t="str">
        <f t="shared" si="309"/>
        <v/>
      </c>
      <c r="M2853" s="22" t="str">
        <f t="shared" si="313"/>
        <v/>
      </c>
      <c r="N2853" s="48"/>
      <c r="O2853" s="54" t="str">
        <f>IF(N2853="","",IFERROR(VLOOKUP(N2853,EMPRESAS!$A:$C,3,FALSE),"NAO CADASTRADA"))</f>
        <v/>
      </c>
      <c r="P2853" s="50"/>
      <c r="Q2853" s="54" t="str">
        <f>IF(P2853="","",IFERROR(VLOOKUP(P2853,ATIVIDADES!$A:$C,3,FALSE),"NAO CADASTRADA"))</f>
        <v/>
      </c>
      <c r="R2853" s="42"/>
      <c r="S2853" s="48"/>
      <c r="T2853" s="54" t="str">
        <f>IF(S2853="","",IFERROR(VLOOKUP(S2853,EMPRESAS!$A:$C,3,FALSE),"NAO CADASTRADA"))</f>
        <v/>
      </c>
      <c r="U2853" s="50"/>
      <c r="V2853" s="54" t="str">
        <f>IF(U2853="","",IFERROR(VLOOKUP(U2853,ATIVIDADES!$A:$C,3,FALSE),"NAO CADASTRADA"))</f>
        <v/>
      </c>
      <c r="W2853" s="42"/>
      <c r="X2853" s="48"/>
      <c r="Y2853" s="54" t="str">
        <f>IF(X2853="","",IFERROR(VLOOKUP(X2853,EMPRESAS!$A:$C,3,FALSE),"NAO CADASTRADA"))</f>
        <v/>
      </c>
      <c r="Z2853" s="50"/>
      <c r="AA2853" s="54" t="str">
        <f>IF(Z2853="","",IFERROR(VLOOKUP(Z2853,ATIVIDADES!$A:$C,3,FALSE),"NAO CADASTRADA"))</f>
        <v/>
      </c>
      <c r="AB2853" s="42"/>
      <c r="AC2853" s="48"/>
      <c r="AD2853" s="54" t="str">
        <f>IF(AC2853="","",IFERROR(VLOOKUP(AC2853,EMPRESAS!$A:$C,3,FALSE),"NAO CADASTRADA"))</f>
        <v/>
      </c>
      <c r="AE2853" s="50"/>
      <c r="AF2853" s="54" t="str">
        <f>IF(AE2853="","",IFERROR(VLOOKUP(AE2853,ATIVIDADES!$A:$C,3,FALSE),"NAO CADASTRADA"))</f>
        <v/>
      </c>
      <c r="AG2853" s="42"/>
      <c r="AH2853" s="48"/>
      <c r="AI2853" s="54" t="str">
        <f>IF(AH2853="","",IFERROR(VLOOKUP(AH2853,EMPRESAS!$A:$C,3,FALSE),"NAO CADASTRADA"))</f>
        <v/>
      </c>
      <c r="AJ2853" s="50"/>
      <c r="AK2853" s="54" t="str">
        <f>IF(AJ2853="","",IFERROR(VLOOKUP(AJ2853,ATIVIDADES!$A:$C,3,FALSE),"NAO CADASTRADA"))</f>
        <v/>
      </c>
      <c r="AL2853" s="42"/>
    </row>
    <row r="2854" spans="1:38" x14ac:dyDescent="0.25">
      <c r="A2854" s="26" t="str">
        <f t="shared" si="310"/>
        <v>OK</v>
      </c>
      <c r="B2854" s="29">
        <f t="shared" si="311"/>
        <v>2487914866</v>
      </c>
      <c r="C2854" s="30">
        <v>44942</v>
      </c>
      <c r="D2854" s="18">
        <f t="shared" si="314"/>
        <v>44927</v>
      </c>
      <c r="E2854" s="19" t="str">
        <f>IF(ISERROR(VLOOKUP(C2854,FERIADOS!$A:$B,1,FALSE)),IF(WEEKDAY(C2854)=1,"Dom",IF(WEEKDAY(C2854)=2,"Seg",IF(WEEKDAY(C2854)=3,"Ter",IF(WEEKDAY(C2854)=4,"Qua",IF(WEEKDAY(C2854)=5,"Qui",IF(WEEKDAY(C2854)=6,"Sex","Sab")))))),"Feriado")</f>
        <v>Seg</v>
      </c>
      <c r="F2854" s="32">
        <v>0.3125</v>
      </c>
      <c r="G2854" s="33">
        <v>0.5</v>
      </c>
      <c r="H2854" s="33">
        <v>0.54166666666666663</v>
      </c>
      <c r="I2854" s="33">
        <v>0.7416666666666667</v>
      </c>
      <c r="J2854" s="21">
        <f t="shared" si="312"/>
        <v>0.38750000000000007</v>
      </c>
      <c r="K2854" s="21">
        <f t="shared" si="308"/>
        <v>0.38750000000000001</v>
      </c>
      <c r="L2854" s="21">
        <f t="shared" si="309"/>
        <v>2.083333333333337E-2</v>
      </c>
      <c r="M2854" s="22">
        <f t="shared" si="313"/>
        <v>0</v>
      </c>
      <c r="N2854" s="48">
        <v>100</v>
      </c>
      <c r="O2854" s="54" t="str">
        <f>IF(N2854="","",IFERROR(VLOOKUP(N2854,EMPRESAS!$A:$C,3,FALSE),"NAO CADASTRADA"))</f>
        <v xml:space="preserve">CONTLINE </v>
      </c>
      <c r="P2854" s="50">
        <v>52</v>
      </c>
      <c r="Q2854" s="54" t="str">
        <f>IF(P2854="","",IFERROR(VLOOKUP(P2854,ATIVIDADES!$A:$C,3,FALSE),"NAO CADASTRADA"))</f>
        <v xml:space="preserve">REVISÃO DPTO PESSOAL </v>
      </c>
      <c r="R2854" s="42">
        <v>0.38750000000000001</v>
      </c>
      <c r="S2854" s="48"/>
      <c r="T2854" s="54" t="str">
        <f>IF(S2854="","",IFERROR(VLOOKUP(S2854,EMPRESAS!$A:$C,3,FALSE),"NAO CADASTRADA"))</f>
        <v/>
      </c>
      <c r="U2854" s="50"/>
      <c r="V2854" s="54" t="str">
        <f>IF(U2854="","",IFERROR(VLOOKUP(U2854,ATIVIDADES!$A:$C,3,FALSE),"NAO CADASTRADA"))</f>
        <v/>
      </c>
      <c r="W2854" s="42"/>
      <c r="X2854" s="48"/>
      <c r="Y2854" s="54" t="str">
        <f>IF(X2854="","",IFERROR(VLOOKUP(X2854,EMPRESAS!$A:$C,3,FALSE),"NAO CADASTRADA"))</f>
        <v/>
      </c>
      <c r="Z2854" s="50"/>
      <c r="AA2854" s="54" t="str">
        <f>IF(Z2854="","",IFERROR(VLOOKUP(Z2854,ATIVIDADES!$A:$C,3,FALSE),"NAO CADASTRADA"))</f>
        <v/>
      </c>
      <c r="AB2854" s="42"/>
      <c r="AC2854" s="48"/>
      <c r="AD2854" s="54" t="str">
        <f>IF(AC2854="","",IFERROR(VLOOKUP(AC2854,EMPRESAS!$A:$C,3,FALSE),"NAO CADASTRADA"))</f>
        <v/>
      </c>
      <c r="AE2854" s="50"/>
      <c r="AF2854" s="54" t="str">
        <f>IF(AE2854="","",IFERROR(VLOOKUP(AE2854,ATIVIDADES!$A:$C,3,FALSE),"NAO CADASTRADA"))</f>
        <v/>
      </c>
      <c r="AG2854" s="42"/>
      <c r="AH2854" s="48"/>
      <c r="AI2854" s="54" t="str">
        <f>IF(AH2854="","",IFERROR(VLOOKUP(AH2854,EMPRESAS!$A:$C,3,FALSE),"NAO CADASTRADA"))</f>
        <v/>
      </c>
      <c r="AJ2854" s="50"/>
      <c r="AK2854" s="54" t="str">
        <f>IF(AJ2854="","",IFERROR(VLOOKUP(AJ2854,ATIVIDADES!$A:$C,3,FALSE),"NAO CADASTRADA"))</f>
        <v/>
      </c>
      <c r="AL2854" s="42"/>
    </row>
    <row r="2855" spans="1:38" x14ac:dyDescent="0.25">
      <c r="A2855" s="26" t="str">
        <f t="shared" si="310"/>
        <v>OK</v>
      </c>
      <c r="B2855" s="29">
        <f t="shared" si="311"/>
        <v>2487914866</v>
      </c>
      <c r="C2855" s="30">
        <v>44943</v>
      </c>
      <c r="D2855" s="18">
        <f t="shared" si="314"/>
        <v>44927</v>
      </c>
      <c r="E2855" s="19" t="str">
        <f>IF(ISERROR(VLOOKUP(C2855,FERIADOS!$A:$B,1,FALSE)),IF(WEEKDAY(C2855)=1,"Dom",IF(WEEKDAY(C2855)=2,"Seg",IF(WEEKDAY(C2855)=3,"Ter",IF(WEEKDAY(C2855)=4,"Qua",IF(WEEKDAY(C2855)=5,"Qui",IF(WEEKDAY(C2855)=6,"Sex","Sab")))))),"Feriado")</f>
        <v>Ter</v>
      </c>
      <c r="F2855" s="32">
        <v>0.31597222222222221</v>
      </c>
      <c r="G2855" s="33">
        <v>0.5</v>
      </c>
      <c r="H2855" s="33">
        <v>0.54166666666666663</v>
      </c>
      <c r="I2855" s="33">
        <v>0.7416666666666667</v>
      </c>
      <c r="J2855" s="21">
        <f t="shared" si="312"/>
        <v>0.38402777777777786</v>
      </c>
      <c r="K2855" s="21">
        <f t="shared" si="308"/>
        <v>0.38402777777777775</v>
      </c>
      <c r="L2855" s="21">
        <f t="shared" si="309"/>
        <v>1.736111111111116E-2</v>
      </c>
      <c r="M2855" s="22">
        <f t="shared" si="313"/>
        <v>0</v>
      </c>
      <c r="N2855" s="48">
        <v>100</v>
      </c>
      <c r="O2855" s="54" t="str">
        <f>IF(N2855="","",IFERROR(VLOOKUP(N2855,EMPRESAS!$A:$C,3,FALSE),"NAO CADASTRADA"))</f>
        <v xml:space="preserve">CONTLINE </v>
      </c>
      <c r="P2855" s="50">
        <v>52</v>
      </c>
      <c r="Q2855" s="54" t="str">
        <f>IF(P2855="","",IFERROR(VLOOKUP(P2855,ATIVIDADES!$A:$C,3,FALSE),"NAO CADASTRADA"))</f>
        <v xml:space="preserve">REVISÃO DPTO PESSOAL </v>
      </c>
      <c r="R2855" s="42">
        <v>0.34027777777777773</v>
      </c>
      <c r="S2855" s="48">
        <v>50</v>
      </c>
      <c r="T2855" s="54" t="str">
        <f>IF(S2855="","",IFERROR(VLOOKUP(S2855,EMPRESAS!$A:$C,3,FALSE),"NAO CADASTRADA"))</f>
        <v>SIMIONATO</v>
      </c>
      <c r="U2855" s="50">
        <v>54</v>
      </c>
      <c r="V2855" s="54" t="str">
        <f>IF(U2855="","",IFERROR(VLOOKUP(U2855,ATIVIDADES!$A:$C,3,FALSE),"NAO CADASTRADA"))</f>
        <v>MÉDICO</v>
      </c>
      <c r="W2855" s="42">
        <v>4.3750000000000004E-2</v>
      </c>
      <c r="X2855" s="48"/>
      <c r="Y2855" s="54" t="str">
        <f>IF(X2855="","",IFERROR(VLOOKUP(X2855,EMPRESAS!$A:$C,3,FALSE),"NAO CADASTRADA"))</f>
        <v/>
      </c>
      <c r="Z2855" s="50"/>
      <c r="AA2855" s="54" t="str">
        <f>IF(Z2855="","",IFERROR(VLOOKUP(Z2855,ATIVIDADES!$A:$C,3,FALSE),"NAO CADASTRADA"))</f>
        <v/>
      </c>
      <c r="AB2855" s="42"/>
      <c r="AC2855" s="48"/>
      <c r="AD2855" s="54" t="str">
        <f>IF(AC2855="","",IFERROR(VLOOKUP(AC2855,EMPRESAS!$A:$C,3,FALSE),"NAO CADASTRADA"))</f>
        <v/>
      </c>
      <c r="AE2855" s="50"/>
      <c r="AF2855" s="54" t="str">
        <f>IF(AE2855="","",IFERROR(VLOOKUP(AE2855,ATIVIDADES!$A:$C,3,FALSE),"NAO CADASTRADA"))</f>
        <v/>
      </c>
      <c r="AG2855" s="42"/>
      <c r="AH2855" s="48"/>
      <c r="AI2855" s="54" t="str">
        <f>IF(AH2855="","",IFERROR(VLOOKUP(AH2855,EMPRESAS!$A:$C,3,FALSE),"NAO CADASTRADA"))</f>
        <v/>
      </c>
      <c r="AJ2855" s="50"/>
      <c r="AK2855" s="54" t="str">
        <f>IF(AJ2855="","",IFERROR(VLOOKUP(AJ2855,ATIVIDADES!$A:$C,3,FALSE),"NAO CADASTRADA"))</f>
        <v/>
      </c>
      <c r="AL2855" s="42"/>
    </row>
    <row r="2856" spans="1:38" x14ac:dyDescent="0.25">
      <c r="A2856" s="26" t="str">
        <f t="shared" si="310"/>
        <v>OK</v>
      </c>
      <c r="B2856" s="29">
        <f t="shared" si="311"/>
        <v>2487914866</v>
      </c>
      <c r="C2856" s="30">
        <v>44944</v>
      </c>
      <c r="D2856" s="18">
        <f t="shared" si="314"/>
        <v>44927</v>
      </c>
      <c r="E2856" s="19" t="str">
        <f>IF(ISERROR(VLOOKUP(C2856,FERIADOS!$A:$B,1,FALSE)),IF(WEEKDAY(C2856)=1,"Dom",IF(WEEKDAY(C2856)=2,"Seg",IF(WEEKDAY(C2856)=3,"Ter",IF(WEEKDAY(C2856)=4,"Qua",IF(WEEKDAY(C2856)=5,"Qui",IF(WEEKDAY(C2856)=6,"Sex","Sab")))))),"Feriado")</f>
        <v>Qua</v>
      </c>
      <c r="F2856" s="32">
        <v>0.31597222222222221</v>
      </c>
      <c r="G2856" s="33">
        <v>0.5</v>
      </c>
      <c r="H2856" s="33">
        <v>0.54166666666666663</v>
      </c>
      <c r="I2856" s="33">
        <v>0.7416666666666667</v>
      </c>
      <c r="J2856" s="21">
        <f t="shared" si="312"/>
        <v>0.38402777777777786</v>
      </c>
      <c r="K2856" s="21">
        <f t="shared" si="308"/>
        <v>0.3840277777777778</v>
      </c>
      <c r="L2856" s="21">
        <f t="shared" si="309"/>
        <v>1.736111111111116E-2</v>
      </c>
      <c r="M2856" s="22">
        <f t="shared" si="313"/>
        <v>0</v>
      </c>
      <c r="N2856" s="48">
        <v>100</v>
      </c>
      <c r="O2856" s="54" t="str">
        <f>IF(N2856="","",IFERROR(VLOOKUP(N2856,EMPRESAS!$A:$C,3,FALSE),"NAO CADASTRADA"))</f>
        <v xml:space="preserve">CONTLINE </v>
      </c>
      <c r="P2856" s="50">
        <v>52</v>
      </c>
      <c r="Q2856" s="54" t="str">
        <f>IF(P2856="","",IFERROR(VLOOKUP(P2856,ATIVIDADES!$A:$C,3,FALSE),"NAO CADASTRADA"))</f>
        <v xml:space="preserve">REVISÃO DPTO PESSOAL </v>
      </c>
      <c r="R2856" s="42">
        <v>0.3125</v>
      </c>
      <c r="S2856" s="48">
        <v>50</v>
      </c>
      <c r="T2856" s="54" t="str">
        <f>IF(S2856="","",IFERROR(VLOOKUP(S2856,EMPRESAS!$A:$C,3,FALSE),"NAO CADASTRADA"))</f>
        <v>SIMIONATO</v>
      </c>
      <c r="U2856" s="50">
        <v>54</v>
      </c>
      <c r="V2856" s="54" t="str">
        <f>IF(U2856="","",IFERROR(VLOOKUP(U2856,ATIVIDADES!$A:$C,3,FALSE),"NAO CADASTRADA"))</f>
        <v>MÉDICO</v>
      </c>
      <c r="W2856" s="42">
        <v>7.1527777777777787E-2</v>
      </c>
      <c r="X2856" s="48"/>
      <c r="Y2856" s="54" t="str">
        <f>IF(X2856="","",IFERROR(VLOOKUP(X2856,EMPRESAS!$A:$C,3,FALSE),"NAO CADASTRADA"))</f>
        <v/>
      </c>
      <c r="Z2856" s="50"/>
      <c r="AA2856" s="54" t="str">
        <f>IF(Z2856="","",IFERROR(VLOOKUP(Z2856,ATIVIDADES!$A:$C,3,FALSE),"NAO CADASTRADA"))</f>
        <v/>
      </c>
      <c r="AB2856" s="42"/>
      <c r="AC2856" s="48"/>
      <c r="AD2856" s="54" t="str">
        <f>IF(AC2856="","",IFERROR(VLOOKUP(AC2856,EMPRESAS!$A:$C,3,FALSE),"NAO CADASTRADA"))</f>
        <v/>
      </c>
      <c r="AE2856" s="50"/>
      <c r="AF2856" s="54" t="str">
        <f>IF(AE2856="","",IFERROR(VLOOKUP(AE2856,ATIVIDADES!$A:$C,3,FALSE),"NAO CADASTRADA"))</f>
        <v/>
      </c>
      <c r="AG2856" s="42"/>
      <c r="AH2856" s="48"/>
      <c r="AI2856" s="54" t="str">
        <f>IF(AH2856="","",IFERROR(VLOOKUP(AH2856,EMPRESAS!$A:$C,3,FALSE),"NAO CADASTRADA"))</f>
        <v/>
      </c>
      <c r="AJ2856" s="50"/>
      <c r="AK2856" s="54" t="str">
        <f>IF(AJ2856="","",IFERROR(VLOOKUP(AJ2856,ATIVIDADES!$A:$C,3,FALSE),"NAO CADASTRADA"))</f>
        <v/>
      </c>
      <c r="AL2856" s="42"/>
    </row>
    <row r="2857" spans="1:38" x14ac:dyDescent="0.25">
      <c r="A2857" s="26" t="str">
        <f t="shared" si="310"/>
        <v>OK</v>
      </c>
      <c r="B2857" s="29">
        <f t="shared" si="311"/>
        <v>2487914866</v>
      </c>
      <c r="C2857" s="30">
        <v>44945</v>
      </c>
      <c r="D2857" s="18">
        <f t="shared" si="314"/>
        <v>44927</v>
      </c>
      <c r="E2857" s="19" t="str">
        <f>IF(ISERROR(VLOOKUP(C2857,FERIADOS!$A:$B,1,FALSE)),IF(WEEKDAY(C2857)=1,"Dom",IF(WEEKDAY(C2857)=2,"Seg",IF(WEEKDAY(C2857)=3,"Ter",IF(WEEKDAY(C2857)=4,"Qua",IF(WEEKDAY(C2857)=5,"Qui",IF(WEEKDAY(C2857)=6,"Sex","Sab")))))),"Feriado")</f>
        <v>Qui</v>
      </c>
      <c r="F2857" s="32">
        <v>0.31944444444444448</v>
      </c>
      <c r="G2857" s="33">
        <v>0.5</v>
      </c>
      <c r="H2857" s="33">
        <v>0.54166666666666663</v>
      </c>
      <c r="I2857" s="33">
        <v>0.7416666666666667</v>
      </c>
      <c r="J2857" s="21">
        <f t="shared" si="312"/>
        <v>0.38055555555555559</v>
      </c>
      <c r="K2857" s="21">
        <f t="shared" si="308"/>
        <v>0.38055555555555554</v>
      </c>
      <c r="L2857" s="21">
        <f t="shared" si="309"/>
        <v>1.3888888888888895E-2</v>
      </c>
      <c r="M2857" s="22">
        <f t="shared" si="313"/>
        <v>0</v>
      </c>
      <c r="N2857" s="48">
        <v>100</v>
      </c>
      <c r="O2857" s="54" t="str">
        <f>IF(N2857="","",IFERROR(VLOOKUP(N2857,EMPRESAS!$A:$C,3,FALSE),"NAO CADASTRADA"))</f>
        <v xml:space="preserve">CONTLINE </v>
      </c>
      <c r="P2857" s="50">
        <v>52</v>
      </c>
      <c r="Q2857" s="54" t="str">
        <f>IF(P2857="","",IFERROR(VLOOKUP(P2857,ATIVIDADES!$A:$C,3,FALSE),"NAO CADASTRADA"))</f>
        <v xml:space="preserve">REVISÃO DPTO PESSOAL </v>
      </c>
      <c r="R2857" s="42">
        <v>0.38055555555555554</v>
      </c>
      <c r="S2857" s="48"/>
      <c r="T2857" s="54" t="str">
        <f>IF(S2857="","",IFERROR(VLOOKUP(S2857,EMPRESAS!$A:$C,3,FALSE),"NAO CADASTRADA"))</f>
        <v/>
      </c>
      <c r="U2857" s="50"/>
      <c r="V2857" s="54" t="str">
        <f>IF(U2857="","",IFERROR(VLOOKUP(U2857,ATIVIDADES!$A:$C,3,FALSE),"NAO CADASTRADA"))</f>
        <v/>
      </c>
      <c r="W2857" s="42"/>
      <c r="X2857" s="48"/>
      <c r="Y2857" s="54" t="str">
        <f>IF(X2857="","",IFERROR(VLOOKUP(X2857,EMPRESAS!$A:$C,3,FALSE),"NAO CADASTRADA"))</f>
        <v/>
      </c>
      <c r="Z2857" s="50"/>
      <c r="AA2857" s="54" t="str">
        <f>IF(Z2857="","",IFERROR(VLOOKUP(Z2857,ATIVIDADES!$A:$C,3,FALSE),"NAO CADASTRADA"))</f>
        <v/>
      </c>
      <c r="AB2857" s="42"/>
      <c r="AC2857" s="48"/>
      <c r="AD2857" s="54" t="str">
        <f>IF(AC2857="","",IFERROR(VLOOKUP(AC2857,EMPRESAS!$A:$C,3,FALSE),"NAO CADASTRADA"))</f>
        <v/>
      </c>
      <c r="AE2857" s="50"/>
      <c r="AF2857" s="54" t="str">
        <f>IF(AE2857="","",IFERROR(VLOOKUP(AE2857,ATIVIDADES!$A:$C,3,FALSE),"NAO CADASTRADA"))</f>
        <v/>
      </c>
      <c r="AG2857" s="42"/>
      <c r="AH2857" s="48"/>
      <c r="AI2857" s="54" t="str">
        <f>IF(AH2857="","",IFERROR(VLOOKUP(AH2857,EMPRESAS!$A:$C,3,FALSE),"NAO CADASTRADA"))</f>
        <v/>
      </c>
      <c r="AJ2857" s="50"/>
      <c r="AK2857" s="54" t="str">
        <f>IF(AJ2857="","",IFERROR(VLOOKUP(AJ2857,ATIVIDADES!$A:$C,3,FALSE),"NAO CADASTRADA"))</f>
        <v/>
      </c>
      <c r="AL2857" s="42"/>
    </row>
    <row r="2858" spans="1:38" x14ac:dyDescent="0.25">
      <c r="A2858" s="26" t="str">
        <f t="shared" si="310"/>
        <v>OK</v>
      </c>
      <c r="B2858" s="29">
        <f t="shared" si="311"/>
        <v>2487914866</v>
      </c>
      <c r="C2858" s="30">
        <v>44946</v>
      </c>
      <c r="D2858" s="18">
        <f t="shared" si="314"/>
        <v>44927</v>
      </c>
      <c r="E2858" s="19" t="str">
        <f>IF(ISERROR(VLOOKUP(C2858,FERIADOS!$A:$B,1,FALSE)),IF(WEEKDAY(C2858)=1,"Dom",IF(WEEKDAY(C2858)=2,"Seg",IF(WEEKDAY(C2858)=3,"Ter",IF(WEEKDAY(C2858)=4,"Qua",IF(WEEKDAY(C2858)=5,"Qui",IF(WEEKDAY(C2858)=6,"Sex","Sab")))))),"Feriado")</f>
        <v>Sex</v>
      </c>
      <c r="F2858" s="32">
        <v>0.31944444444444448</v>
      </c>
      <c r="G2858" s="33">
        <v>0.5</v>
      </c>
      <c r="H2858" s="33">
        <v>0.54166666666666663</v>
      </c>
      <c r="I2858" s="33">
        <v>0.6875</v>
      </c>
      <c r="J2858" s="21">
        <f t="shared" si="312"/>
        <v>0.3263888888888889</v>
      </c>
      <c r="K2858" s="21">
        <f t="shared" si="308"/>
        <v>0.3263888888888889</v>
      </c>
      <c r="L2858" s="21">
        <f t="shared" si="309"/>
        <v>0</v>
      </c>
      <c r="M2858" s="22">
        <f t="shared" si="313"/>
        <v>4.0277777777777801E-2</v>
      </c>
      <c r="N2858" s="48">
        <v>100</v>
      </c>
      <c r="O2858" s="54" t="str">
        <f>IF(N2858="","",IFERROR(VLOOKUP(N2858,EMPRESAS!$A:$C,3,FALSE),"NAO CADASTRADA"))</f>
        <v xml:space="preserve">CONTLINE </v>
      </c>
      <c r="P2858" s="50">
        <v>52</v>
      </c>
      <c r="Q2858" s="54" t="str">
        <f>IF(P2858="","",IFERROR(VLOOKUP(P2858,ATIVIDADES!$A:$C,3,FALSE),"NAO CADASTRADA"))</f>
        <v xml:space="preserve">REVISÃO DPTO PESSOAL </v>
      </c>
      <c r="R2858" s="42">
        <v>0.3263888888888889</v>
      </c>
      <c r="S2858" s="48"/>
      <c r="T2858" s="54" t="str">
        <f>IF(S2858="","",IFERROR(VLOOKUP(S2858,EMPRESAS!$A:$C,3,FALSE),"NAO CADASTRADA"))</f>
        <v/>
      </c>
      <c r="U2858" s="50"/>
      <c r="V2858" s="54" t="str">
        <f>IF(U2858="","",IFERROR(VLOOKUP(U2858,ATIVIDADES!$A:$C,3,FALSE),"NAO CADASTRADA"))</f>
        <v/>
      </c>
      <c r="W2858" s="42"/>
      <c r="X2858" s="48"/>
      <c r="Y2858" s="54" t="str">
        <f>IF(X2858="","",IFERROR(VLOOKUP(X2858,EMPRESAS!$A:$C,3,FALSE),"NAO CADASTRADA"))</f>
        <v/>
      </c>
      <c r="Z2858" s="50"/>
      <c r="AA2858" s="54" t="str">
        <f>IF(Z2858="","",IFERROR(VLOOKUP(Z2858,ATIVIDADES!$A:$C,3,FALSE),"NAO CADASTRADA"))</f>
        <v/>
      </c>
      <c r="AB2858" s="42"/>
      <c r="AC2858" s="48"/>
      <c r="AD2858" s="54" t="str">
        <f>IF(AC2858="","",IFERROR(VLOOKUP(AC2858,EMPRESAS!$A:$C,3,FALSE),"NAO CADASTRADA"))</f>
        <v/>
      </c>
      <c r="AE2858" s="50"/>
      <c r="AF2858" s="54" t="str">
        <f>IF(AE2858="","",IFERROR(VLOOKUP(AE2858,ATIVIDADES!$A:$C,3,FALSE),"NAO CADASTRADA"))</f>
        <v/>
      </c>
      <c r="AG2858" s="42"/>
      <c r="AH2858" s="48"/>
      <c r="AI2858" s="54" t="str">
        <f>IF(AH2858="","",IFERROR(VLOOKUP(AH2858,EMPRESAS!$A:$C,3,FALSE),"NAO CADASTRADA"))</f>
        <v/>
      </c>
      <c r="AJ2858" s="50"/>
      <c r="AK2858" s="54" t="str">
        <f>IF(AJ2858="","",IFERROR(VLOOKUP(AJ2858,ATIVIDADES!$A:$C,3,FALSE),"NAO CADASTRADA"))</f>
        <v/>
      </c>
      <c r="AL2858" s="42"/>
    </row>
    <row r="2859" spans="1:38" x14ac:dyDescent="0.25">
      <c r="A2859" s="26" t="str">
        <f t="shared" si="310"/>
        <v>OK</v>
      </c>
      <c r="B2859" s="29">
        <f t="shared" si="311"/>
        <v>2487914866</v>
      </c>
      <c r="C2859" s="30">
        <v>44947</v>
      </c>
      <c r="D2859" s="18">
        <f t="shared" si="314"/>
        <v>44927</v>
      </c>
      <c r="E2859" s="19" t="str">
        <f>IF(ISERROR(VLOOKUP(C2859,FERIADOS!$A:$B,1,FALSE)),IF(WEEKDAY(C2859)=1,"Dom",IF(WEEKDAY(C2859)=2,"Seg",IF(WEEKDAY(C2859)=3,"Ter",IF(WEEKDAY(C2859)=4,"Qua",IF(WEEKDAY(C2859)=5,"Qui",IF(WEEKDAY(C2859)=6,"Sex","Sab")))))),"Feriado")</f>
        <v>Sab</v>
      </c>
      <c r="F2859" s="32"/>
      <c r="G2859" s="33"/>
      <c r="H2859" s="33"/>
      <c r="I2859" s="33"/>
      <c r="J2859" s="21" t="str">
        <f t="shared" si="312"/>
        <v/>
      </c>
      <c r="K2859" s="21">
        <f t="shared" si="308"/>
        <v>0</v>
      </c>
      <c r="L2859" s="21" t="str">
        <f t="shared" si="309"/>
        <v/>
      </c>
      <c r="M2859" s="22" t="str">
        <f t="shared" si="313"/>
        <v/>
      </c>
      <c r="N2859" s="48"/>
      <c r="O2859" s="54" t="str">
        <f>IF(N2859="","",IFERROR(VLOOKUP(N2859,EMPRESAS!$A:$C,3,FALSE),"NAO CADASTRADA"))</f>
        <v/>
      </c>
      <c r="P2859" s="50"/>
      <c r="Q2859" s="54" t="str">
        <f>IF(P2859="","",IFERROR(VLOOKUP(P2859,ATIVIDADES!$A:$C,3,FALSE),"NAO CADASTRADA"))</f>
        <v/>
      </c>
      <c r="R2859" s="42"/>
      <c r="S2859" s="48"/>
      <c r="T2859" s="54" t="str">
        <f>IF(S2859="","",IFERROR(VLOOKUP(S2859,EMPRESAS!$A:$C,3,FALSE),"NAO CADASTRADA"))</f>
        <v/>
      </c>
      <c r="U2859" s="50"/>
      <c r="V2859" s="54" t="str">
        <f>IF(U2859="","",IFERROR(VLOOKUP(U2859,ATIVIDADES!$A:$C,3,FALSE),"NAO CADASTRADA"))</f>
        <v/>
      </c>
      <c r="W2859" s="42"/>
      <c r="X2859" s="48"/>
      <c r="Y2859" s="54" t="str">
        <f>IF(X2859="","",IFERROR(VLOOKUP(X2859,EMPRESAS!$A:$C,3,FALSE),"NAO CADASTRADA"))</f>
        <v/>
      </c>
      <c r="Z2859" s="50"/>
      <c r="AA2859" s="54" t="str">
        <f>IF(Z2859="","",IFERROR(VLOOKUP(Z2859,ATIVIDADES!$A:$C,3,FALSE),"NAO CADASTRADA"))</f>
        <v/>
      </c>
      <c r="AB2859" s="42"/>
      <c r="AC2859" s="48"/>
      <c r="AD2859" s="54" t="str">
        <f>IF(AC2859="","",IFERROR(VLOOKUP(AC2859,EMPRESAS!$A:$C,3,FALSE),"NAO CADASTRADA"))</f>
        <v/>
      </c>
      <c r="AE2859" s="50"/>
      <c r="AF2859" s="54" t="str">
        <f>IF(AE2859="","",IFERROR(VLOOKUP(AE2859,ATIVIDADES!$A:$C,3,FALSE),"NAO CADASTRADA"))</f>
        <v/>
      </c>
      <c r="AG2859" s="42"/>
      <c r="AH2859" s="48"/>
      <c r="AI2859" s="54" t="str">
        <f>IF(AH2859="","",IFERROR(VLOOKUP(AH2859,EMPRESAS!$A:$C,3,FALSE),"NAO CADASTRADA"))</f>
        <v/>
      </c>
      <c r="AJ2859" s="50"/>
      <c r="AK2859" s="54" t="str">
        <f>IF(AJ2859="","",IFERROR(VLOOKUP(AJ2859,ATIVIDADES!$A:$C,3,FALSE),"NAO CADASTRADA"))</f>
        <v/>
      </c>
      <c r="AL2859" s="42"/>
    </row>
    <row r="2860" spans="1:38" x14ac:dyDescent="0.25">
      <c r="A2860" s="26" t="str">
        <f t="shared" si="310"/>
        <v>OK</v>
      </c>
      <c r="B2860" s="29">
        <f t="shared" si="311"/>
        <v>2487914866</v>
      </c>
      <c r="C2860" s="30">
        <v>44948</v>
      </c>
      <c r="D2860" s="18">
        <f t="shared" si="314"/>
        <v>44927</v>
      </c>
      <c r="E2860" s="19" t="str">
        <f>IF(ISERROR(VLOOKUP(C2860,FERIADOS!$A:$B,1,FALSE)),IF(WEEKDAY(C2860)=1,"Dom",IF(WEEKDAY(C2860)=2,"Seg",IF(WEEKDAY(C2860)=3,"Ter",IF(WEEKDAY(C2860)=4,"Qua",IF(WEEKDAY(C2860)=5,"Qui",IF(WEEKDAY(C2860)=6,"Sex","Sab")))))),"Feriado")</f>
        <v>Dom</v>
      </c>
      <c r="F2860" s="32"/>
      <c r="G2860" s="33"/>
      <c r="H2860" s="33"/>
      <c r="I2860" s="33"/>
      <c r="J2860" s="21" t="str">
        <f t="shared" si="312"/>
        <v/>
      </c>
      <c r="K2860" s="21">
        <f t="shared" si="308"/>
        <v>0</v>
      </c>
      <c r="L2860" s="21" t="str">
        <f t="shared" si="309"/>
        <v/>
      </c>
      <c r="M2860" s="22" t="str">
        <f t="shared" si="313"/>
        <v/>
      </c>
      <c r="N2860" s="48"/>
      <c r="O2860" s="54" t="str">
        <f>IF(N2860="","",IFERROR(VLOOKUP(N2860,EMPRESAS!$A:$C,3,FALSE),"NAO CADASTRADA"))</f>
        <v/>
      </c>
      <c r="P2860" s="50"/>
      <c r="Q2860" s="54" t="str">
        <f>IF(P2860="","",IFERROR(VLOOKUP(P2860,ATIVIDADES!$A:$C,3,FALSE),"NAO CADASTRADA"))</f>
        <v/>
      </c>
      <c r="R2860" s="42"/>
      <c r="S2860" s="48"/>
      <c r="T2860" s="54" t="str">
        <f>IF(S2860="","",IFERROR(VLOOKUP(S2860,EMPRESAS!$A:$C,3,FALSE),"NAO CADASTRADA"))</f>
        <v/>
      </c>
      <c r="U2860" s="50"/>
      <c r="V2860" s="54" t="str">
        <f>IF(U2860="","",IFERROR(VLOOKUP(U2860,ATIVIDADES!$A:$C,3,FALSE),"NAO CADASTRADA"))</f>
        <v/>
      </c>
      <c r="W2860" s="42"/>
      <c r="X2860" s="48"/>
      <c r="Y2860" s="54" t="str">
        <f>IF(X2860="","",IFERROR(VLOOKUP(X2860,EMPRESAS!$A:$C,3,FALSE),"NAO CADASTRADA"))</f>
        <v/>
      </c>
      <c r="Z2860" s="50"/>
      <c r="AA2860" s="54" t="str">
        <f>IF(Z2860="","",IFERROR(VLOOKUP(Z2860,ATIVIDADES!$A:$C,3,FALSE),"NAO CADASTRADA"))</f>
        <v/>
      </c>
      <c r="AB2860" s="42"/>
      <c r="AC2860" s="48"/>
      <c r="AD2860" s="54" t="str">
        <f>IF(AC2860="","",IFERROR(VLOOKUP(AC2860,EMPRESAS!$A:$C,3,FALSE),"NAO CADASTRADA"))</f>
        <v/>
      </c>
      <c r="AE2860" s="50"/>
      <c r="AF2860" s="54" t="str">
        <f>IF(AE2860="","",IFERROR(VLOOKUP(AE2860,ATIVIDADES!$A:$C,3,FALSE),"NAO CADASTRADA"))</f>
        <v/>
      </c>
      <c r="AG2860" s="42"/>
      <c r="AH2860" s="48"/>
      <c r="AI2860" s="54" t="str">
        <f>IF(AH2860="","",IFERROR(VLOOKUP(AH2860,EMPRESAS!$A:$C,3,FALSE),"NAO CADASTRADA"))</f>
        <v/>
      </c>
      <c r="AJ2860" s="50"/>
      <c r="AK2860" s="54" t="str">
        <f>IF(AJ2860="","",IFERROR(VLOOKUP(AJ2860,ATIVIDADES!$A:$C,3,FALSE),"NAO CADASTRADA"))</f>
        <v/>
      </c>
      <c r="AL2860" s="42"/>
    </row>
    <row r="2861" spans="1:38" x14ac:dyDescent="0.25">
      <c r="A2861" s="26" t="str">
        <f t="shared" si="310"/>
        <v>OK</v>
      </c>
      <c r="B2861" s="29">
        <f t="shared" si="311"/>
        <v>2487914866</v>
      </c>
      <c r="C2861" s="30">
        <v>44949</v>
      </c>
      <c r="D2861" s="18">
        <f t="shared" si="314"/>
        <v>44927</v>
      </c>
      <c r="E2861" s="19" t="str">
        <f>IF(ISERROR(VLOOKUP(C2861,FERIADOS!$A:$B,1,FALSE)),IF(WEEKDAY(C2861)=1,"Dom",IF(WEEKDAY(C2861)=2,"Seg",IF(WEEKDAY(C2861)=3,"Ter",IF(WEEKDAY(C2861)=4,"Qua",IF(WEEKDAY(C2861)=5,"Qui",IF(WEEKDAY(C2861)=6,"Sex","Sab")))))),"Feriado")</f>
        <v>Seg</v>
      </c>
      <c r="F2861" s="32">
        <v>0.31805555555555554</v>
      </c>
      <c r="G2861" s="33">
        <v>0.50694444444444442</v>
      </c>
      <c r="H2861" s="33">
        <v>0.54513888888888895</v>
      </c>
      <c r="I2861" s="33">
        <v>0.7416666666666667</v>
      </c>
      <c r="J2861" s="21">
        <f t="shared" si="312"/>
        <v>0.38541666666666663</v>
      </c>
      <c r="K2861" s="21">
        <f t="shared" si="308"/>
        <v>0.38541666666666669</v>
      </c>
      <c r="L2861" s="21">
        <f t="shared" si="309"/>
        <v>1.8749999999999933E-2</v>
      </c>
      <c r="M2861" s="22">
        <f t="shared" si="313"/>
        <v>0</v>
      </c>
      <c r="N2861" s="48">
        <v>100</v>
      </c>
      <c r="O2861" s="54" t="str">
        <f>IF(N2861="","",IFERROR(VLOOKUP(N2861,EMPRESAS!$A:$C,3,FALSE),"NAO CADASTRADA"))</f>
        <v xml:space="preserve">CONTLINE </v>
      </c>
      <c r="P2861" s="50">
        <v>52</v>
      </c>
      <c r="Q2861" s="54" t="str">
        <f>IF(P2861="","",IFERROR(VLOOKUP(P2861,ATIVIDADES!$A:$C,3,FALSE),"NAO CADASTRADA"))</f>
        <v xml:space="preserve">REVISÃO DPTO PESSOAL </v>
      </c>
      <c r="R2861" s="42">
        <v>0.38541666666666669</v>
      </c>
      <c r="S2861" s="48"/>
      <c r="T2861" s="54" t="str">
        <f>IF(S2861="","",IFERROR(VLOOKUP(S2861,EMPRESAS!$A:$C,3,FALSE),"NAO CADASTRADA"))</f>
        <v/>
      </c>
      <c r="U2861" s="50"/>
      <c r="V2861" s="54" t="str">
        <f>IF(U2861="","",IFERROR(VLOOKUP(U2861,ATIVIDADES!$A:$C,3,FALSE),"NAO CADASTRADA"))</f>
        <v/>
      </c>
      <c r="W2861" s="42"/>
      <c r="X2861" s="48"/>
      <c r="Y2861" s="54" t="str">
        <f>IF(X2861="","",IFERROR(VLOOKUP(X2861,EMPRESAS!$A:$C,3,FALSE),"NAO CADASTRADA"))</f>
        <v/>
      </c>
      <c r="Z2861" s="50"/>
      <c r="AA2861" s="54" t="str">
        <f>IF(Z2861="","",IFERROR(VLOOKUP(Z2861,ATIVIDADES!$A:$C,3,FALSE),"NAO CADASTRADA"))</f>
        <v/>
      </c>
      <c r="AB2861" s="42"/>
      <c r="AC2861" s="48"/>
      <c r="AD2861" s="54" t="str">
        <f>IF(AC2861="","",IFERROR(VLOOKUP(AC2861,EMPRESAS!$A:$C,3,FALSE),"NAO CADASTRADA"))</f>
        <v/>
      </c>
      <c r="AE2861" s="50"/>
      <c r="AF2861" s="54" t="str">
        <f>IF(AE2861="","",IFERROR(VLOOKUP(AE2861,ATIVIDADES!$A:$C,3,FALSE),"NAO CADASTRADA"))</f>
        <v/>
      </c>
      <c r="AG2861" s="42"/>
      <c r="AH2861" s="48"/>
      <c r="AI2861" s="54" t="str">
        <f>IF(AH2861="","",IFERROR(VLOOKUP(AH2861,EMPRESAS!$A:$C,3,FALSE),"NAO CADASTRADA"))</f>
        <v/>
      </c>
      <c r="AJ2861" s="50"/>
      <c r="AK2861" s="54" t="str">
        <f>IF(AJ2861="","",IFERROR(VLOOKUP(AJ2861,ATIVIDADES!$A:$C,3,FALSE),"NAO CADASTRADA"))</f>
        <v/>
      </c>
      <c r="AL2861" s="42"/>
    </row>
    <row r="2862" spans="1:38" x14ac:dyDescent="0.25">
      <c r="A2862" s="26" t="str">
        <f t="shared" si="310"/>
        <v>OK</v>
      </c>
      <c r="B2862" s="29">
        <f t="shared" si="311"/>
        <v>2487914866</v>
      </c>
      <c r="C2862" s="30">
        <v>44950</v>
      </c>
      <c r="D2862" s="18">
        <f t="shared" si="314"/>
        <v>44927</v>
      </c>
      <c r="E2862" s="19" t="str">
        <f>IF(ISERROR(VLOOKUP(C2862,FERIADOS!$A:$B,1,FALSE)),IF(WEEKDAY(C2862)=1,"Dom",IF(WEEKDAY(C2862)=2,"Seg",IF(WEEKDAY(C2862)=3,"Ter",IF(WEEKDAY(C2862)=4,"Qua",IF(WEEKDAY(C2862)=5,"Qui",IF(WEEKDAY(C2862)=6,"Sex","Sab")))))),"Feriado")</f>
        <v>Ter</v>
      </c>
      <c r="F2862" s="32">
        <v>0.31944444444444448</v>
      </c>
      <c r="G2862" s="33">
        <v>0.5</v>
      </c>
      <c r="H2862" s="33">
        <v>0.54166666666666663</v>
      </c>
      <c r="I2862" s="33">
        <v>0.7416666666666667</v>
      </c>
      <c r="J2862" s="21">
        <f t="shared" si="312"/>
        <v>0.38055555555555559</v>
      </c>
      <c r="K2862" s="21">
        <f t="shared" si="308"/>
        <v>0.38055555555555554</v>
      </c>
      <c r="L2862" s="21">
        <f t="shared" si="309"/>
        <v>1.3888888888888895E-2</v>
      </c>
      <c r="M2862" s="22">
        <f t="shared" si="313"/>
        <v>0</v>
      </c>
      <c r="N2862" s="48">
        <v>100</v>
      </c>
      <c r="O2862" s="54" t="str">
        <f>IF(N2862="","",IFERROR(VLOOKUP(N2862,EMPRESAS!$A:$C,3,FALSE),"NAO CADASTRADA"))</f>
        <v xml:space="preserve">CONTLINE </v>
      </c>
      <c r="P2862" s="50">
        <v>52</v>
      </c>
      <c r="Q2862" s="54" t="str">
        <f>IF(P2862="","",IFERROR(VLOOKUP(P2862,ATIVIDADES!$A:$C,3,FALSE),"NAO CADASTRADA"))</f>
        <v xml:space="preserve">REVISÃO DPTO PESSOAL </v>
      </c>
      <c r="R2862" s="42">
        <v>0.38055555555555554</v>
      </c>
      <c r="S2862" s="48"/>
      <c r="T2862" s="54" t="str">
        <f>IF(S2862="","",IFERROR(VLOOKUP(S2862,EMPRESAS!$A:$C,3,FALSE),"NAO CADASTRADA"))</f>
        <v/>
      </c>
      <c r="U2862" s="50"/>
      <c r="V2862" s="54" t="str">
        <f>IF(U2862="","",IFERROR(VLOOKUP(U2862,ATIVIDADES!$A:$C,3,FALSE),"NAO CADASTRADA"))</f>
        <v/>
      </c>
      <c r="W2862" s="42"/>
      <c r="X2862" s="48"/>
      <c r="Y2862" s="54" t="str">
        <f>IF(X2862="","",IFERROR(VLOOKUP(X2862,EMPRESAS!$A:$C,3,FALSE),"NAO CADASTRADA"))</f>
        <v/>
      </c>
      <c r="Z2862" s="50"/>
      <c r="AA2862" s="54" t="str">
        <f>IF(Z2862="","",IFERROR(VLOOKUP(Z2862,ATIVIDADES!$A:$C,3,FALSE),"NAO CADASTRADA"))</f>
        <v/>
      </c>
      <c r="AB2862" s="42"/>
      <c r="AC2862" s="48"/>
      <c r="AD2862" s="54" t="str">
        <f>IF(AC2862="","",IFERROR(VLOOKUP(AC2862,EMPRESAS!$A:$C,3,FALSE),"NAO CADASTRADA"))</f>
        <v/>
      </c>
      <c r="AE2862" s="50"/>
      <c r="AF2862" s="54" t="str">
        <f>IF(AE2862="","",IFERROR(VLOOKUP(AE2862,ATIVIDADES!$A:$C,3,FALSE),"NAO CADASTRADA"))</f>
        <v/>
      </c>
      <c r="AG2862" s="42"/>
      <c r="AH2862" s="48"/>
      <c r="AI2862" s="54" t="str">
        <f>IF(AH2862="","",IFERROR(VLOOKUP(AH2862,EMPRESAS!$A:$C,3,FALSE),"NAO CADASTRADA"))</f>
        <v/>
      </c>
      <c r="AJ2862" s="50"/>
      <c r="AK2862" s="54" t="str">
        <f>IF(AJ2862="","",IFERROR(VLOOKUP(AJ2862,ATIVIDADES!$A:$C,3,FALSE),"NAO CADASTRADA"))</f>
        <v/>
      </c>
      <c r="AL2862" s="42"/>
    </row>
    <row r="2863" spans="1:38" x14ac:dyDescent="0.25">
      <c r="A2863" s="26" t="str">
        <f t="shared" si="310"/>
        <v>OK</v>
      </c>
      <c r="B2863" s="29">
        <f t="shared" si="311"/>
        <v>2487914866</v>
      </c>
      <c r="C2863" s="30">
        <v>44951</v>
      </c>
      <c r="D2863" s="18">
        <f t="shared" si="314"/>
        <v>44927</v>
      </c>
      <c r="E2863" s="19" t="str">
        <f>IF(ISERROR(VLOOKUP(C2863,FERIADOS!$A:$B,1,FALSE)),IF(WEEKDAY(C2863)=1,"Dom",IF(WEEKDAY(C2863)=2,"Seg",IF(WEEKDAY(C2863)=3,"Ter",IF(WEEKDAY(C2863)=4,"Qua",IF(WEEKDAY(C2863)=5,"Qui",IF(WEEKDAY(C2863)=6,"Sex","Sab")))))),"Feriado")</f>
        <v>Qua</v>
      </c>
      <c r="F2863" s="32">
        <v>0.31597222222222221</v>
      </c>
      <c r="G2863" s="33">
        <v>0.51041666666666663</v>
      </c>
      <c r="H2863" s="33">
        <v>0.54513888888888895</v>
      </c>
      <c r="I2863" s="33">
        <v>0.73958333333333337</v>
      </c>
      <c r="J2863" s="21">
        <f t="shared" si="312"/>
        <v>0.38888888888888884</v>
      </c>
      <c r="K2863" s="21">
        <f t="shared" si="308"/>
        <v>0.3888888888888889</v>
      </c>
      <c r="L2863" s="21">
        <f t="shared" si="309"/>
        <v>2.2222222222222143E-2</v>
      </c>
      <c r="M2863" s="22">
        <f t="shared" si="313"/>
        <v>0</v>
      </c>
      <c r="N2863" s="48">
        <v>100</v>
      </c>
      <c r="O2863" s="54" t="str">
        <f>IF(N2863="","",IFERROR(VLOOKUP(N2863,EMPRESAS!$A:$C,3,FALSE),"NAO CADASTRADA"))</f>
        <v xml:space="preserve">CONTLINE </v>
      </c>
      <c r="P2863" s="50">
        <v>52</v>
      </c>
      <c r="Q2863" s="54" t="str">
        <f>IF(P2863="","",IFERROR(VLOOKUP(P2863,ATIVIDADES!$A:$C,3,FALSE),"NAO CADASTRADA"))</f>
        <v xml:space="preserve">REVISÃO DPTO PESSOAL </v>
      </c>
      <c r="R2863" s="42">
        <v>0.3888888888888889</v>
      </c>
      <c r="S2863" s="48"/>
      <c r="T2863" s="54" t="str">
        <f>IF(S2863="","",IFERROR(VLOOKUP(S2863,EMPRESAS!$A:$C,3,FALSE),"NAO CADASTRADA"))</f>
        <v/>
      </c>
      <c r="U2863" s="50"/>
      <c r="V2863" s="54" t="str">
        <f>IF(U2863="","",IFERROR(VLOOKUP(U2863,ATIVIDADES!$A:$C,3,FALSE),"NAO CADASTRADA"))</f>
        <v/>
      </c>
      <c r="W2863" s="42"/>
      <c r="X2863" s="48"/>
      <c r="Y2863" s="54" t="str">
        <f>IF(X2863="","",IFERROR(VLOOKUP(X2863,EMPRESAS!$A:$C,3,FALSE),"NAO CADASTRADA"))</f>
        <v/>
      </c>
      <c r="Z2863" s="50"/>
      <c r="AA2863" s="54" t="str">
        <f>IF(Z2863="","",IFERROR(VLOOKUP(Z2863,ATIVIDADES!$A:$C,3,FALSE),"NAO CADASTRADA"))</f>
        <v/>
      </c>
      <c r="AB2863" s="42"/>
      <c r="AC2863" s="48"/>
      <c r="AD2863" s="54" t="str">
        <f>IF(AC2863="","",IFERROR(VLOOKUP(AC2863,EMPRESAS!$A:$C,3,FALSE),"NAO CADASTRADA"))</f>
        <v/>
      </c>
      <c r="AE2863" s="50"/>
      <c r="AF2863" s="54" t="str">
        <f>IF(AE2863="","",IFERROR(VLOOKUP(AE2863,ATIVIDADES!$A:$C,3,FALSE),"NAO CADASTRADA"))</f>
        <v/>
      </c>
      <c r="AG2863" s="42"/>
      <c r="AH2863" s="48"/>
      <c r="AI2863" s="54" t="str">
        <f>IF(AH2863="","",IFERROR(VLOOKUP(AH2863,EMPRESAS!$A:$C,3,FALSE),"NAO CADASTRADA"))</f>
        <v/>
      </c>
      <c r="AJ2863" s="50"/>
      <c r="AK2863" s="54" t="str">
        <f>IF(AJ2863="","",IFERROR(VLOOKUP(AJ2863,ATIVIDADES!$A:$C,3,FALSE),"NAO CADASTRADA"))</f>
        <v/>
      </c>
      <c r="AL2863" s="42"/>
    </row>
    <row r="2864" spans="1:38" x14ac:dyDescent="0.25">
      <c r="A2864" s="26" t="str">
        <f t="shared" si="310"/>
        <v>OK</v>
      </c>
      <c r="B2864" s="29">
        <f t="shared" si="311"/>
        <v>2487914866</v>
      </c>
      <c r="C2864" s="30">
        <v>44952</v>
      </c>
      <c r="D2864" s="18">
        <f t="shared" si="314"/>
        <v>44927</v>
      </c>
      <c r="E2864" s="19" t="str">
        <f>IF(ISERROR(VLOOKUP(C2864,FERIADOS!$A:$B,1,FALSE)),IF(WEEKDAY(C2864)=1,"Dom",IF(WEEKDAY(C2864)=2,"Seg",IF(WEEKDAY(C2864)=3,"Ter",IF(WEEKDAY(C2864)=4,"Qua",IF(WEEKDAY(C2864)=5,"Qui",IF(WEEKDAY(C2864)=6,"Sex","Sab")))))),"Feriado")</f>
        <v>Qui</v>
      </c>
      <c r="F2864" s="32">
        <v>0.31597222222222221</v>
      </c>
      <c r="G2864" s="33">
        <v>0.51041666666666663</v>
      </c>
      <c r="H2864" s="33">
        <v>0.54513888888888895</v>
      </c>
      <c r="I2864" s="33">
        <v>0.73958333333333337</v>
      </c>
      <c r="J2864" s="21">
        <f t="shared" si="312"/>
        <v>0.38888888888888884</v>
      </c>
      <c r="K2864" s="21">
        <f t="shared" si="308"/>
        <v>0.3888888888888889</v>
      </c>
      <c r="L2864" s="21">
        <f t="shared" si="309"/>
        <v>2.2222222222222143E-2</v>
      </c>
      <c r="M2864" s="22">
        <f t="shared" si="313"/>
        <v>0</v>
      </c>
      <c r="N2864" s="48">
        <v>100</v>
      </c>
      <c r="O2864" s="54" t="str">
        <f>IF(N2864="","",IFERROR(VLOOKUP(N2864,EMPRESAS!$A:$C,3,FALSE),"NAO CADASTRADA"))</f>
        <v xml:space="preserve">CONTLINE </v>
      </c>
      <c r="P2864" s="50">
        <v>52</v>
      </c>
      <c r="Q2864" s="54" t="str">
        <f>IF(P2864="","",IFERROR(VLOOKUP(P2864,ATIVIDADES!$A:$C,3,FALSE),"NAO CADASTRADA"))</f>
        <v xml:space="preserve">REVISÃO DPTO PESSOAL </v>
      </c>
      <c r="R2864" s="42">
        <v>0.3888888888888889</v>
      </c>
      <c r="S2864" s="48"/>
      <c r="T2864" s="54" t="str">
        <f>IF(S2864="","",IFERROR(VLOOKUP(S2864,EMPRESAS!$A:$C,3,FALSE),"NAO CADASTRADA"))</f>
        <v/>
      </c>
      <c r="U2864" s="50"/>
      <c r="V2864" s="54" t="str">
        <f>IF(U2864="","",IFERROR(VLOOKUP(U2864,ATIVIDADES!$A:$C,3,FALSE),"NAO CADASTRADA"))</f>
        <v/>
      </c>
      <c r="W2864" s="42"/>
      <c r="X2864" s="48"/>
      <c r="Y2864" s="54" t="str">
        <f>IF(X2864="","",IFERROR(VLOOKUP(X2864,EMPRESAS!$A:$C,3,FALSE),"NAO CADASTRADA"))</f>
        <v/>
      </c>
      <c r="Z2864" s="50"/>
      <c r="AA2864" s="54" t="str">
        <f>IF(Z2864="","",IFERROR(VLOOKUP(Z2864,ATIVIDADES!$A:$C,3,FALSE),"NAO CADASTRADA"))</f>
        <v/>
      </c>
      <c r="AB2864" s="42"/>
      <c r="AC2864" s="48"/>
      <c r="AD2864" s="54" t="str">
        <f>IF(AC2864="","",IFERROR(VLOOKUP(AC2864,EMPRESAS!$A:$C,3,FALSE),"NAO CADASTRADA"))</f>
        <v/>
      </c>
      <c r="AE2864" s="50"/>
      <c r="AF2864" s="54" t="str">
        <f>IF(AE2864="","",IFERROR(VLOOKUP(AE2864,ATIVIDADES!$A:$C,3,FALSE),"NAO CADASTRADA"))</f>
        <v/>
      </c>
      <c r="AG2864" s="42"/>
      <c r="AH2864" s="48"/>
      <c r="AI2864" s="54" t="str">
        <f>IF(AH2864="","",IFERROR(VLOOKUP(AH2864,EMPRESAS!$A:$C,3,FALSE),"NAO CADASTRADA"))</f>
        <v/>
      </c>
      <c r="AJ2864" s="50"/>
      <c r="AK2864" s="54" t="str">
        <f>IF(AJ2864="","",IFERROR(VLOOKUP(AJ2864,ATIVIDADES!$A:$C,3,FALSE),"NAO CADASTRADA"))</f>
        <v/>
      </c>
      <c r="AL2864" s="42"/>
    </row>
    <row r="2865" spans="1:38" x14ac:dyDescent="0.25">
      <c r="A2865" s="26" t="str">
        <f t="shared" si="310"/>
        <v>OK</v>
      </c>
      <c r="B2865" s="29">
        <f t="shared" si="311"/>
        <v>2487914866</v>
      </c>
      <c r="C2865" s="30">
        <v>44953</v>
      </c>
      <c r="D2865" s="18">
        <f t="shared" si="314"/>
        <v>44927</v>
      </c>
      <c r="E2865" s="19" t="str">
        <f>IF(ISERROR(VLOOKUP(C2865,FERIADOS!$A:$B,1,FALSE)),IF(WEEKDAY(C2865)=1,"Dom",IF(WEEKDAY(C2865)=2,"Seg",IF(WEEKDAY(C2865)=3,"Ter",IF(WEEKDAY(C2865)=4,"Qua",IF(WEEKDAY(C2865)=5,"Qui",IF(WEEKDAY(C2865)=6,"Sex","Sab")))))),"Feriado")</f>
        <v>Sex</v>
      </c>
      <c r="F2865" s="32">
        <v>0.31944444444444448</v>
      </c>
      <c r="G2865" s="33">
        <v>0.5</v>
      </c>
      <c r="H2865" s="33">
        <v>0.54166666666666663</v>
      </c>
      <c r="I2865" s="33">
        <v>0.6875</v>
      </c>
      <c r="J2865" s="21">
        <f t="shared" si="312"/>
        <v>0.3263888888888889</v>
      </c>
      <c r="K2865" s="21">
        <f t="shared" si="308"/>
        <v>0.32638888888888884</v>
      </c>
      <c r="L2865" s="21">
        <f t="shared" si="309"/>
        <v>0</v>
      </c>
      <c r="M2865" s="22">
        <f t="shared" si="313"/>
        <v>4.0277777777777801E-2</v>
      </c>
      <c r="N2865" s="48">
        <v>100</v>
      </c>
      <c r="O2865" s="54" t="str">
        <f>IF(N2865="","",IFERROR(VLOOKUP(N2865,EMPRESAS!$A:$C,3,FALSE),"NAO CADASTRADA"))</f>
        <v xml:space="preserve">CONTLINE </v>
      </c>
      <c r="P2865" s="50">
        <v>52</v>
      </c>
      <c r="Q2865" s="54" t="str">
        <f>IF(P2865="","",IFERROR(VLOOKUP(P2865,ATIVIDADES!$A:$C,3,FALSE),"NAO CADASTRADA"))</f>
        <v xml:space="preserve">REVISÃO DPTO PESSOAL </v>
      </c>
      <c r="R2865" s="42">
        <v>0.27430555555555552</v>
      </c>
      <c r="S2865" s="48">
        <v>50</v>
      </c>
      <c r="T2865" s="54" t="str">
        <f>IF(S2865="","",IFERROR(VLOOKUP(S2865,EMPRESAS!$A:$C,3,FALSE),"NAO CADASTRADA"))</f>
        <v>SIMIONATO</v>
      </c>
      <c r="U2865" s="50">
        <v>54</v>
      </c>
      <c r="V2865" s="54" t="str">
        <f>IF(U2865="","",IFERROR(VLOOKUP(U2865,ATIVIDADES!$A:$C,3,FALSE),"NAO CADASTRADA"))</f>
        <v>MÉDICO</v>
      </c>
      <c r="W2865" s="42">
        <v>5.2083333333333336E-2</v>
      </c>
      <c r="X2865" s="48"/>
      <c r="Y2865" s="54" t="str">
        <f>IF(X2865="","",IFERROR(VLOOKUP(X2865,EMPRESAS!$A:$C,3,FALSE),"NAO CADASTRADA"))</f>
        <v/>
      </c>
      <c r="Z2865" s="50"/>
      <c r="AA2865" s="54" t="str">
        <f>IF(Z2865="","",IFERROR(VLOOKUP(Z2865,ATIVIDADES!$A:$C,3,FALSE),"NAO CADASTRADA"))</f>
        <v/>
      </c>
      <c r="AB2865" s="42"/>
      <c r="AC2865" s="48"/>
      <c r="AD2865" s="54" t="str">
        <f>IF(AC2865="","",IFERROR(VLOOKUP(AC2865,EMPRESAS!$A:$C,3,FALSE),"NAO CADASTRADA"))</f>
        <v/>
      </c>
      <c r="AE2865" s="50"/>
      <c r="AF2865" s="54" t="str">
        <f>IF(AE2865="","",IFERROR(VLOOKUP(AE2865,ATIVIDADES!$A:$C,3,FALSE),"NAO CADASTRADA"))</f>
        <v/>
      </c>
      <c r="AG2865" s="42"/>
      <c r="AH2865" s="48"/>
      <c r="AI2865" s="54" t="str">
        <f>IF(AH2865="","",IFERROR(VLOOKUP(AH2865,EMPRESAS!$A:$C,3,FALSE),"NAO CADASTRADA"))</f>
        <v/>
      </c>
      <c r="AJ2865" s="50"/>
      <c r="AK2865" s="54" t="str">
        <f>IF(AJ2865="","",IFERROR(VLOOKUP(AJ2865,ATIVIDADES!$A:$C,3,FALSE),"NAO CADASTRADA"))</f>
        <v/>
      </c>
      <c r="AL2865" s="42"/>
    </row>
    <row r="2866" spans="1:38" x14ac:dyDescent="0.25">
      <c r="A2866" s="26" t="str">
        <f t="shared" si="310"/>
        <v>OK</v>
      </c>
      <c r="B2866" s="29">
        <f t="shared" si="311"/>
        <v>2487914866</v>
      </c>
      <c r="C2866" s="30">
        <v>44954</v>
      </c>
      <c r="D2866" s="18">
        <f t="shared" si="314"/>
        <v>44927</v>
      </c>
      <c r="E2866" s="19" t="str">
        <f>IF(ISERROR(VLOOKUP(C2866,FERIADOS!$A:$B,1,FALSE)),IF(WEEKDAY(C2866)=1,"Dom",IF(WEEKDAY(C2866)=2,"Seg",IF(WEEKDAY(C2866)=3,"Ter",IF(WEEKDAY(C2866)=4,"Qua",IF(WEEKDAY(C2866)=5,"Qui",IF(WEEKDAY(C2866)=6,"Sex","Sab")))))),"Feriado")</f>
        <v>Sab</v>
      </c>
      <c r="F2866" s="32"/>
      <c r="G2866" s="33"/>
      <c r="H2866" s="33"/>
      <c r="I2866" s="33"/>
      <c r="J2866" s="21" t="str">
        <f t="shared" si="312"/>
        <v/>
      </c>
      <c r="K2866" s="21">
        <f t="shared" si="308"/>
        <v>0</v>
      </c>
      <c r="L2866" s="21" t="str">
        <f t="shared" si="309"/>
        <v/>
      </c>
      <c r="M2866" s="22" t="str">
        <f t="shared" si="313"/>
        <v/>
      </c>
      <c r="N2866" s="48"/>
      <c r="O2866" s="54" t="str">
        <f>IF(N2866="","",IFERROR(VLOOKUP(N2866,EMPRESAS!$A:$C,3,FALSE),"NAO CADASTRADA"))</f>
        <v/>
      </c>
      <c r="P2866" s="50"/>
      <c r="Q2866" s="54" t="str">
        <f>IF(P2866="","",IFERROR(VLOOKUP(P2866,ATIVIDADES!$A:$C,3,FALSE),"NAO CADASTRADA"))</f>
        <v/>
      </c>
      <c r="R2866" s="42"/>
      <c r="S2866" s="48"/>
      <c r="T2866" s="54" t="str">
        <f>IF(S2866="","",IFERROR(VLOOKUP(S2866,EMPRESAS!$A:$C,3,FALSE),"NAO CADASTRADA"))</f>
        <v/>
      </c>
      <c r="U2866" s="50"/>
      <c r="V2866" s="54" t="str">
        <f>IF(U2866="","",IFERROR(VLOOKUP(U2866,ATIVIDADES!$A:$C,3,FALSE),"NAO CADASTRADA"))</f>
        <v/>
      </c>
      <c r="W2866" s="42"/>
      <c r="X2866" s="48"/>
      <c r="Y2866" s="54" t="str">
        <f>IF(X2866="","",IFERROR(VLOOKUP(X2866,EMPRESAS!$A:$C,3,FALSE),"NAO CADASTRADA"))</f>
        <v/>
      </c>
      <c r="Z2866" s="50"/>
      <c r="AA2866" s="54" t="str">
        <f>IF(Z2866="","",IFERROR(VLOOKUP(Z2866,ATIVIDADES!$A:$C,3,FALSE),"NAO CADASTRADA"))</f>
        <v/>
      </c>
      <c r="AB2866" s="42"/>
      <c r="AC2866" s="48"/>
      <c r="AD2866" s="54" t="str">
        <f>IF(AC2866="","",IFERROR(VLOOKUP(AC2866,EMPRESAS!$A:$C,3,FALSE),"NAO CADASTRADA"))</f>
        <v/>
      </c>
      <c r="AE2866" s="50"/>
      <c r="AF2866" s="54" t="str">
        <f>IF(AE2866="","",IFERROR(VLOOKUP(AE2866,ATIVIDADES!$A:$C,3,FALSE),"NAO CADASTRADA"))</f>
        <v/>
      </c>
      <c r="AG2866" s="42"/>
      <c r="AH2866" s="48"/>
      <c r="AI2866" s="54" t="str">
        <f>IF(AH2866="","",IFERROR(VLOOKUP(AH2866,EMPRESAS!$A:$C,3,FALSE),"NAO CADASTRADA"))</f>
        <v/>
      </c>
      <c r="AJ2866" s="50"/>
      <c r="AK2866" s="54" t="str">
        <f>IF(AJ2866="","",IFERROR(VLOOKUP(AJ2866,ATIVIDADES!$A:$C,3,FALSE),"NAO CADASTRADA"))</f>
        <v/>
      </c>
      <c r="AL2866" s="42"/>
    </row>
    <row r="2867" spans="1:38" x14ac:dyDescent="0.25">
      <c r="A2867" s="26" t="str">
        <f t="shared" si="310"/>
        <v>OK</v>
      </c>
      <c r="B2867" s="29">
        <f t="shared" si="311"/>
        <v>2487914866</v>
      </c>
      <c r="C2867" s="30">
        <v>44955</v>
      </c>
      <c r="D2867" s="18">
        <f t="shared" si="314"/>
        <v>44927</v>
      </c>
      <c r="E2867" s="19" t="str">
        <f>IF(ISERROR(VLOOKUP(C2867,FERIADOS!$A:$B,1,FALSE)),IF(WEEKDAY(C2867)=1,"Dom",IF(WEEKDAY(C2867)=2,"Seg",IF(WEEKDAY(C2867)=3,"Ter",IF(WEEKDAY(C2867)=4,"Qua",IF(WEEKDAY(C2867)=5,"Qui",IF(WEEKDAY(C2867)=6,"Sex","Sab")))))),"Feriado")</f>
        <v>Dom</v>
      </c>
      <c r="F2867" s="32"/>
      <c r="G2867" s="33"/>
      <c r="H2867" s="33"/>
      <c r="I2867" s="33"/>
      <c r="J2867" s="21" t="str">
        <f t="shared" si="312"/>
        <v/>
      </c>
      <c r="K2867" s="21">
        <f t="shared" si="308"/>
        <v>0</v>
      </c>
      <c r="L2867" s="21" t="str">
        <f t="shared" si="309"/>
        <v/>
      </c>
      <c r="M2867" s="22" t="str">
        <f t="shared" si="313"/>
        <v/>
      </c>
      <c r="N2867" s="48"/>
      <c r="O2867" s="54" t="str">
        <f>IF(N2867="","",IFERROR(VLOOKUP(N2867,EMPRESAS!$A:$C,3,FALSE),"NAO CADASTRADA"))</f>
        <v/>
      </c>
      <c r="P2867" s="50"/>
      <c r="Q2867" s="54" t="str">
        <f>IF(P2867="","",IFERROR(VLOOKUP(P2867,ATIVIDADES!$A:$C,3,FALSE),"NAO CADASTRADA"))</f>
        <v/>
      </c>
      <c r="R2867" s="42"/>
      <c r="S2867" s="48"/>
      <c r="T2867" s="54" t="str">
        <f>IF(S2867="","",IFERROR(VLOOKUP(S2867,EMPRESAS!$A:$C,3,FALSE),"NAO CADASTRADA"))</f>
        <v/>
      </c>
      <c r="U2867" s="50"/>
      <c r="V2867" s="54" t="str">
        <f>IF(U2867="","",IFERROR(VLOOKUP(U2867,ATIVIDADES!$A:$C,3,FALSE),"NAO CADASTRADA"))</f>
        <v/>
      </c>
      <c r="W2867" s="42"/>
      <c r="X2867" s="48"/>
      <c r="Y2867" s="54" t="str">
        <f>IF(X2867="","",IFERROR(VLOOKUP(X2867,EMPRESAS!$A:$C,3,FALSE),"NAO CADASTRADA"))</f>
        <v/>
      </c>
      <c r="Z2867" s="50"/>
      <c r="AA2867" s="54" t="str">
        <f>IF(Z2867="","",IFERROR(VLOOKUP(Z2867,ATIVIDADES!$A:$C,3,FALSE),"NAO CADASTRADA"))</f>
        <v/>
      </c>
      <c r="AB2867" s="42"/>
      <c r="AC2867" s="48"/>
      <c r="AD2867" s="54" t="str">
        <f>IF(AC2867="","",IFERROR(VLOOKUP(AC2867,EMPRESAS!$A:$C,3,FALSE),"NAO CADASTRADA"))</f>
        <v/>
      </c>
      <c r="AE2867" s="50"/>
      <c r="AF2867" s="54" t="str">
        <f>IF(AE2867="","",IFERROR(VLOOKUP(AE2867,ATIVIDADES!$A:$C,3,FALSE),"NAO CADASTRADA"))</f>
        <v/>
      </c>
      <c r="AG2867" s="42"/>
      <c r="AH2867" s="48"/>
      <c r="AI2867" s="54" t="str">
        <f>IF(AH2867="","",IFERROR(VLOOKUP(AH2867,EMPRESAS!$A:$C,3,FALSE),"NAO CADASTRADA"))</f>
        <v/>
      </c>
      <c r="AJ2867" s="50"/>
      <c r="AK2867" s="54" t="str">
        <f>IF(AJ2867="","",IFERROR(VLOOKUP(AJ2867,ATIVIDADES!$A:$C,3,FALSE),"NAO CADASTRADA"))</f>
        <v/>
      </c>
      <c r="AL2867" s="42"/>
    </row>
    <row r="2868" spans="1:38" x14ac:dyDescent="0.25">
      <c r="A2868" s="26" t="str">
        <f t="shared" si="310"/>
        <v>OK</v>
      </c>
      <c r="B2868" s="29">
        <f t="shared" si="311"/>
        <v>2487914866</v>
      </c>
      <c r="C2868" s="30">
        <v>44956</v>
      </c>
      <c r="D2868" s="18">
        <f t="shared" si="314"/>
        <v>44927</v>
      </c>
      <c r="E2868" s="19" t="str">
        <f>IF(ISERROR(VLOOKUP(C2868,FERIADOS!$A:$B,1,FALSE)),IF(WEEKDAY(C2868)=1,"Dom",IF(WEEKDAY(C2868)=2,"Seg",IF(WEEKDAY(C2868)=3,"Ter",IF(WEEKDAY(C2868)=4,"Qua",IF(WEEKDAY(C2868)=5,"Qui",IF(WEEKDAY(C2868)=6,"Sex","Sab")))))),"Feriado")</f>
        <v>Seg</v>
      </c>
      <c r="F2868" s="32">
        <v>0.31944444444444448</v>
      </c>
      <c r="G2868" s="33">
        <v>0.50694444444444442</v>
      </c>
      <c r="H2868" s="33">
        <v>0.54513888888888895</v>
      </c>
      <c r="I2868" s="33">
        <v>0.7416666666666667</v>
      </c>
      <c r="J2868" s="21">
        <f t="shared" si="312"/>
        <v>0.38402777777777769</v>
      </c>
      <c r="K2868" s="21">
        <f t="shared" si="308"/>
        <v>0.3840277777777778</v>
      </c>
      <c r="L2868" s="21">
        <f t="shared" si="309"/>
        <v>1.7361111111110994E-2</v>
      </c>
      <c r="M2868" s="22">
        <f t="shared" si="313"/>
        <v>0</v>
      </c>
      <c r="N2868" s="48">
        <v>100</v>
      </c>
      <c r="O2868" s="54" t="str">
        <f>IF(N2868="","",IFERROR(VLOOKUP(N2868,EMPRESAS!$A:$C,3,FALSE),"NAO CADASTRADA"))</f>
        <v xml:space="preserve">CONTLINE </v>
      </c>
      <c r="P2868" s="50">
        <v>52</v>
      </c>
      <c r="Q2868" s="54" t="str">
        <f>IF(P2868="","",IFERROR(VLOOKUP(P2868,ATIVIDADES!$A:$C,3,FALSE),"NAO CADASTRADA"))</f>
        <v xml:space="preserve">REVISÃO DPTO PESSOAL </v>
      </c>
      <c r="R2868" s="42">
        <v>0.3840277777777778</v>
      </c>
      <c r="S2868" s="48"/>
      <c r="T2868" s="54" t="str">
        <f>IF(S2868="","",IFERROR(VLOOKUP(S2868,EMPRESAS!$A:$C,3,FALSE),"NAO CADASTRADA"))</f>
        <v/>
      </c>
      <c r="U2868" s="50"/>
      <c r="V2868" s="54" t="str">
        <f>IF(U2868="","",IFERROR(VLOOKUP(U2868,ATIVIDADES!$A:$C,3,FALSE),"NAO CADASTRADA"))</f>
        <v/>
      </c>
      <c r="W2868" s="42"/>
      <c r="X2868" s="48"/>
      <c r="Y2868" s="54" t="str">
        <f>IF(X2868="","",IFERROR(VLOOKUP(X2868,EMPRESAS!$A:$C,3,FALSE),"NAO CADASTRADA"))</f>
        <v/>
      </c>
      <c r="Z2868" s="50"/>
      <c r="AA2868" s="54" t="str">
        <f>IF(Z2868="","",IFERROR(VLOOKUP(Z2868,ATIVIDADES!$A:$C,3,FALSE),"NAO CADASTRADA"))</f>
        <v/>
      </c>
      <c r="AB2868" s="42"/>
      <c r="AC2868" s="48"/>
      <c r="AD2868" s="54" t="str">
        <f>IF(AC2868="","",IFERROR(VLOOKUP(AC2868,EMPRESAS!$A:$C,3,FALSE),"NAO CADASTRADA"))</f>
        <v/>
      </c>
      <c r="AE2868" s="50"/>
      <c r="AF2868" s="54" t="str">
        <f>IF(AE2868="","",IFERROR(VLOOKUP(AE2868,ATIVIDADES!$A:$C,3,FALSE),"NAO CADASTRADA"))</f>
        <v/>
      </c>
      <c r="AG2868" s="42"/>
      <c r="AH2868" s="48"/>
      <c r="AI2868" s="54" t="str">
        <f>IF(AH2868="","",IFERROR(VLOOKUP(AH2868,EMPRESAS!$A:$C,3,FALSE),"NAO CADASTRADA"))</f>
        <v/>
      </c>
      <c r="AJ2868" s="50"/>
      <c r="AK2868" s="54" t="str">
        <f>IF(AJ2868="","",IFERROR(VLOOKUP(AJ2868,ATIVIDADES!$A:$C,3,FALSE),"NAO CADASTRADA"))</f>
        <v/>
      </c>
      <c r="AL2868" s="42"/>
    </row>
    <row r="2869" spans="1:38" x14ac:dyDescent="0.25">
      <c r="A2869" s="26" t="str">
        <f t="shared" si="310"/>
        <v>OK</v>
      </c>
      <c r="B2869" s="29">
        <f t="shared" si="311"/>
        <v>2487914866</v>
      </c>
      <c r="C2869" s="30">
        <v>44957</v>
      </c>
      <c r="D2869" s="18">
        <f t="shared" si="314"/>
        <v>44927</v>
      </c>
      <c r="E2869" s="19" t="str">
        <f>IF(ISERROR(VLOOKUP(C2869,FERIADOS!$A:$B,1,FALSE)),IF(WEEKDAY(C2869)=1,"Dom",IF(WEEKDAY(C2869)=2,"Seg",IF(WEEKDAY(C2869)=3,"Ter",IF(WEEKDAY(C2869)=4,"Qua",IF(WEEKDAY(C2869)=5,"Qui",IF(WEEKDAY(C2869)=6,"Sex","Sab")))))),"Feriado")</f>
        <v>Ter</v>
      </c>
      <c r="F2869" s="32">
        <v>0.31597222222222221</v>
      </c>
      <c r="G2869" s="33">
        <v>0.5</v>
      </c>
      <c r="H2869" s="33">
        <v>0.54166666666666663</v>
      </c>
      <c r="I2869" s="33">
        <v>0.7416666666666667</v>
      </c>
      <c r="J2869" s="21">
        <f t="shared" si="312"/>
        <v>0.38402777777777786</v>
      </c>
      <c r="K2869" s="21">
        <f t="shared" si="308"/>
        <v>0.3840277777777778</v>
      </c>
      <c r="L2869" s="21">
        <f t="shared" si="309"/>
        <v>1.736111111111116E-2</v>
      </c>
      <c r="M2869" s="22">
        <f t="shared" si="313"/>
        <v>0</v>
      </c>
      <c r="N2869" s="48">
        <v>100</v>
      </c>
      <c r="O2869" s="54" t="str">
        <f>IF(N2869="","",IFERROR(VLOOKUP(N2869,EMPRESAS!$A:$C,3,FALSE),"NAO CADASTRADA"))</f>
        <v xml:space="preserve">CONTLINE </v>
      </c>
      <c r="P2869" s="50">
        <v>52</v>
      </c>
      <c r="Q2869" s="54" t="str">
        <f>IF(P2869="","",IFERROR(VLOOKUP(P2869,ATIVIDADES!$A:$C,3,FALSE),"NAO CADASTRADA"))</f>
        <v xml:space="preserve">REVISÃO DPTO PESSOAL </v>
      </c>
      <c r="R2869" s="42">
        <v>0.3840277777777778</v>
      </c>
      <c r="S2869" s="48"/>
      <c r="T2869" s="54" t="str">
        <f>IF(S2869="","",IFERROR(VLOOKUP(S2869,EMPRESAS!$A:$C,3,FALSE),"NAO CADASTRADA"))</f>
        <v/>
      </c>
      <c r="U2869" s="50"/>
      <c r="V2869" s="54" t="str">
        <f>IF(U2869="","",IFERROR(VLOOKUP(U2869,ATIVIDADES!$A:$C,3,FALSE),"NAO CADASTRADA"))</f>
        <v/>
      </c>
      <c r="W2869" s="42"/>
      <c r="X2869" s="48"/>
      <c r="Y2869" s="54" t="str">
        <f>IF(X2869="","",IFERROR(VLOOKUP(X2869,EMPRESAS!$A:$C,3,FALSE),"NAO CADASTRADA"))</f>
        <v/>
      </c>
      <c r="Z2869" s="50"/>
      <c r="AA2869" s="54" t="str">
        <f>IF(Z2869="","",IFERROR(VLOOKUP(Z2869,ATIVIDADES!$A:$C,3,FALSE),"NAO CADASTRADA"))</f>
        <v/>
      </c>
      <c r="AB2869" s="42"/>
      <c r="AC2869" s="48"/>
      <c r="AD2869" s="54" t="str">
        <f>IF(AC2869="","",IFERROR(VLOOKUP(AC2869,EMPRESAS!$A:$C,3,FALSE),"NAO CADASTRADA"))</f>
        <v/>
      </c>
      <c r="AE2869" s="50"/>
      <c r="AF2869" s="54" t="str">
        <f>IF(AE2869="","",IFERROR(VLOOKUP(AE2869,ATIVIDADES!$A:$C,3,FALSE),"NAO CADASTRADA"))</f>
        <v/>
      </c>
      <c r="AG2869" s="42"/>
      <c r="AH2869" s="48"/>
      <c r="AI2869" s="54" t="str">
        <f>IF(AH2869="","",IFERROR(VLOOKUP(AH2869,EMPRESAS!$A:$C,3,FALSE),"NAO CADASTRADA"))</f>
        <v/>
      </c>
      <c r="AJ2869" s="50"/>
      <c r="AK2869" s="54" t="str">
        <f>IF(AJ2869="","",IFERROR(VLOOKUP(AJ2869,ATIVIDADES!$A:$C,3,FALSE),"NAO CADASTRADA"))</f>
        <v/>
      </c>
      <c r="AL2869" s="42"/>
    </row>
    <row r="2870" spans="1:38" x14ac:dyDescent="0.25">
      <c r="A2870" s="26" t="str">
        <f t="shared" si="310"/>
        <v>OK</v>
      </c>
      <c r="B2870" s="29">
        <f t="shared" si="311"/>
        <v>2487914866</v>
      </c>
      <c r="C2870" s="30">
        <v>44958</v>
      </c>
      <c r="D2870" s="18">
        <f t="shared" si="314"/>
        <v>44958</v>
      </c>
      <c r="E2870" s="19" t="str">
        <f>IF(ISERROR(VLOOKUP(C2870,FERIADOS!$A:$B,1,FALSE)),IF(WEEKDAY(C2870)=1,"Dom",IF(WEEKDAY(C2870)=2,"Seg",IF(WEEKDAY(C2870)=3,"Ter",IF(WEEKDAY(C2870)=4,"Qua",IF(WEEKDAY(C2870)=5,"Qui",IF(WEEKDAY(C2870)=6,"Sex","Sab")))))),"Feriado")</f>
        <v>Qua</v>
      </c>
      <c r="F2870" s="32">
        <v>0.32291666666666669</v>
      </c>
      <c r="G2870" s="33">
        <v>0.5</v>
      </c>
      <c r="H2870" s="33">
        <v>0.54166666666666663</v>
      </c>
      <c r="I2870" s="33">
        <v>0.7416666666666667</v>
      </c>
      <c r="J2870" s="21">
        <f t="shared" si="312"/>
        <v>0.37708333333333338</v>
      </c>
      <c r="K2870" s="21">
        <f t="shared" si="308"/>
        <v>0.37708333333333333</v>
      </c>
      <c r="L2870" s="21">
        <f t="shared" si="309"/>
        <v>1.0416666666666685E-2</v>
      </c>
      <c r="M2870" s="22">
        <f t="shared" si="313"/>
        <v>0</v>
      </c>
      <c r="N2870" s="48">
        <v>100</v>
      </c>
      <c r="O2870" s="54" t="str">
        <f>IF(N2870="","",IFERROR(VLOOKUP(N2870,EMPRESAS!$A:$C,3,FALSE),"NAO CADASTRADA"))</f>
        <v xml:space="preserve">CONTLINE </v>
      </c>
      <c r="P2870" s="50">
        <v>52</v>
      </c>
      <c r="Q2870" s="54" t="str">
        <f>IF(P2870="","",IFERROR(VLOOKUP(P2870,ATIVIDADES!$A:$C,3,FALSE),"NAO CADASTRADA"))</f>
        <v xml:space="preserve">REVISÃO DPTO PESSOAL </v>
      </c>
      <c r="R2870" s="42">
        <v>0.25208333333333333</v>
      </c>
      <c r="S2870" s="48">
        <v>50</v>
      </c>
      <c r="T2870" s="54" t="str">
        <f>IF(S2870="","",IFERROR(VLOOKUP(S2870,EMPRESAS!$A:$C,3,FALSE),"NAO CADASTRADA"))</f>
        <v>SIMIONATO</v>
      </c>
      <c r="U2870" s="50">
        <v>54</v>
      </c>
      <c r="V2870" s="54" t="str">
        <f>IF(U2870="","",IFERROR(VLOOKUP(U2870,ATIVIDADES!$A:$C,3,FALSE),"NAO CADASTRADA"))</f>
        <v>MÉDICO</v>
      </c>
      <c r="W2870" s="42">
        <v>0.125</v>
      </c>
      <c r="X2870" s="48"/>
      <c r="Y2870" s="54" t="str">
        <f>IF(X2870="","",IFERROR(VLOOKUP(X2870,EMPRESAS!$A:$C,3,FALSE),"NAO CADASTRADA"))</f>
        <v/>
      </c>
      <c r="Z2870" s="50"/>
      <c r="AA2870" s="54" t="str">
        <f>IF(Z2870="","",IFERROR(VLOOKUP(Z2870,ATIVIDADES!$A:$C,3,FALSE),"NAO CADASTRADA"))</f>
        <v/>
      </c>
      <c r="AB2870" s="42"/>
      <c r="AC2870" s="48"/>
      <c r="AD2870" s="54" t="str">
        <f>IF(AC2870="","",IFERROR(VLOOKUP(AC2870,EMPRESAS!$A:$C,3,FALSE),"NAO CADASTRADA"))</f>
        <v/>
      </c>
      <c r="AE2870" s="50"/>
      <c r="AF2870" s="54" t="str">
        <f>IF(AE2870="","",IFERROR(VLOOKUP(AE2870,ATIVIDADES!$A:$C,3,FALSE),"NAO CADASTRADA"))</f>
        <v/>
      </c>
      <c r="AG2870" s="42"/>
      <c r="AH2870" s="48"/>
      <c r="AI2870" s="54" t="str">
        <f>IF(AH2870="","",IFERROR(VLOOKUP(AH2870,EMPRESAS!$A:$C,3,FALSE),"NAO CADASTRADA"))</f>
        <v/>
      </c>
      <c r="AJ2870" s="50"/>
      <c r="AK2870" s="54" t="str">
        <f>IF(AJ2870="","",IFERROR(VLOOKUP(AJ2870,ATIVIDADES!$A:$C,3,FALSE),"NAO CADASTRADA"))</f>
        <v/>
      </c>
      <c r="AL2870" s="42"/>
    </row>
    <row r="2871" spans="1:38" x14ac:dyDescent="0.25">
      <c r="A2871" s="26" t="str">
        <f t="shared" si="310"/>
        <v>OK</v>
      </c>
      <c r="B2871" s="29">
        <f t="shared" si="311"/>
        <v>2487914866</v>
      </c>
      <c r="C2871" s="30">
        <v>44959</v>
      </c>
      <c r="D2871" s="18">
        <f t="shared" si="314"/>
        <v>44958</v>
      </c>
      <c r="E2871" s="19" t="str">
        <f>IF(ISERROR(VLOOKUP(C2871,FERIADOS!$A:$B,1,FALSE)),IF(WEEKDAY(C2871)=1,"Dom",IF(WEEKDAY(C2871)=2,"Seg",IF(WEEKDAY(C2871)=3,"Ter",IF(WEEKDAY(C2871)=4,"Qua",IF(WEEKDAY(C2871)=5,"Qui",IF(WEEKDAY(C2871)=6,"Sex","Sab")))))),"Feriado")</f>
        <v>Qui</v>
      </c>
      <c r="F2871" s="32">
        <v>0.31944444444444448</v>
      </c>
      <c r="G2871" s="33">
        <v>0.5</v>
      </c>
      <c r="H2871" s="33">
        <v>0.54166666666666663</v>
      </c>
      <c r="I2871" s="33">
        <v>0.73958333333333337</v>
      </c>
      <c r="J2871" s="21">
        <f t="shared" si="312"/>
        <v>0.37847222222222227</v>
      </c>
      <c r="K2871" s="21">
        <f t="shared" si="308"/>
        <v>0.37847222222222227</v>
      </c>
      <c r="L2871" s="21">
        <f t="shared" si="309"/>
        <v>1.1805555555555569E-2</v>
      </c>
      <c r="M2871" s="22">
        <f t="shared" si="313"/>
        <v>0</v>
      </c>
      <c r="N2871" s="48">
        <v>100</v>
      </c>
      <c r="O2871" s="54" t="str">
        <f>IF(N2871="","",IFERROR(VLOOKUP(N2871,EMPRESAS!$A:$C,3,FALSE),"NAO CADASTRADA"))</f>
        <v xml:space="preserve">CONTLINE </v>
      </c>
      <c r="P2871" s="50">
        <v>52</v>
      </c>
      <c r="Q2871" s="54" t="str">
        <f>IF(P2871="","",IFERROR(VLOOKUP(P2871,ATIVIDADES!$A:$C,3,FALSE),"NAO CADASTRADA"))</f>
        <v xml:space="preserve">REVISÃO DPTO PESSOAL </v>
      </c>
      <c r="R2871" s="42">
        <v>0.37847222222222227</v>
      </c>
      <c r="S2871" s="48"/>
      <c r="T2871" s="54" t="str">
        <f>IF(S2871="","",IFERROR(VLOOKUP(S2871,EMPRESAS!$A:$C,3,FALSE),"NAO CADASTRADA"))</f>
        <v/>
      </c>
      <c r="U2871" s="50"/>
      <c r="V2871" s="54" t="str">
        <f>IF(U2871="","",IFERROR(VLOOKUP(U2871,ATIVIDADES!$A:$C,3,FALSE),"NAO CADASTRADA"))</f>
        <v/>
      </c>
      <c r="W2871" s="42"/>
      <c r="X2871" s="48"/>
      <c r="Y2871" s="54" t="str">
        <f>IF(X2871="","",IFERROR(VLOOKUP(X2871,EMPRESAS!$A:$C,3,FALSE),"NAO CADASTRADA"))</f>
        <v/>
      </c>
      <c r="Z2871" s="50"/>
      <c r="AA2871" s="54" t="str">
        <f>IF(Z2871="","",IFERROR(VLOOKUP(Z2871,ATIVIDADES!$A:$C,3,FALSE),"NAO CADASTRADA"))</f>
        <v/>
      </c>
      <c r="AB2871" s="42"/>
      <c r="AC2871" s="48"/>
      <c r="AD2871" s="54" t="str">
        <f>IF(AC2871="","",IFERROR(VLOOKUP(AC2871,EMPRESAS!$A:$C,3,FALSE),"NAO CADASTRADA"))</f>
        <v/>
      </c>
      <c r="AE2871" s="50"/>
      <c r="AF2871" s="54" t="str">
        <f>IF(AE2871="","",IFERROR(VLOOKUP(AE2871,ATIVIDADES!$A:$C,3,FALSE),"NAO CADASTRADA"))</f>
        <v/>
      </c>
      <c r="AG2871" s="42"/>
      <c r="AH2871" s="48"/>
      <c r="AI2871" s="54" t="str">
        <f>IF(AH2871="","",IFERROR(VLOOKUP(AH2871,EMPRESAS!$A:$C,3,FALSE),"NAO CADASTRADA"))</f>
        <v/>
      </c>
      <c r="AJ2871" s="50"/>
      <c r="AK2871" s="54" t="str">
        <f>IF(AJ2871="","",IFERROR(VLOOKUP(AJ2871,ATIVIDADES!$A:$C,3,FALSE),"NAO CADASTRADA"))</f>
        <v/>
      </c>
      <c r="AL2871" s="42"/>
    </row>
    <row r="2872" spans="1:38" x14ac:dyDescent="0.25">
      <c r="A2872" s="26" t="str">
        <f t="shared" si="310"/>
        <v>OK</v>
      </c>
      <c r="B2872" s="29">
        <f t="shared" si="311"/>
        <v>2487914866</v>
      </c>
      <c r="C2872" s="30">
        <v>44960</v>
      </c>
      <c r="D2872" s="18">
        <f t="shared" si="314"/>
        <v>44958</v>
      </c>
      <c r="E2872" s="19" t="str">
        <f>IF(ISERROR(VLOOKUP(C2872,FERIADOS!$A:$B,1,FALSE)),IF(WEEKDAY(C2872)=1,"Dom",IF(WEEKDAY(C2872)=2,"Seg",IF(WEEKDAY(C2872)=3,"Ter",IF(WEEKDAY(C2872)=4,"Qua",IF(WEEKDAY(C2872)=5,"Qui",IF(WEEKDAY(C2872)=6,"Sex","Sab")))))),"Feriado")</f>
        <v>Sex</v>
      </c>
      <c r="F2872" s="32">
        <v>0.31597222222222221</v>
      </c>
      <c r="G2872" s="33">
        <v>0.5</v>
      </c>
      <c r="H2872" s="33">
        <v>0.54166666666666663</v>
      </c>
      <c r="I2872" s="33">
        <v>0.6875</v>
      </c>
      <c r="J2872" s="21">
        <f t="shared" si="312"/>
        <v>0.32986111111111116</v>
      </c>
      <c r="K2872" s="21">
        <f t="shared" si="308"/>
        <v>0.3298611111111111</v>
      </c>
      <c r="L2872" s="21">
        <f t="shared" si="309"/>
        <v>0</v>
      </c>
      <c r="M2872" s="22">
        <f t="shared" si="313"/>
        <v>3.6805555555555536E-2</v>
      </c>
      <c r="N2872" s="48">
        <v>100</v>
      </c>
      <c r="O2872" s="54" t="str">
        <f>IF(N2872="","",IFERROR(VLOOKUP(N2872,EMPRESAS!$A:$C,3,FALSE),"NAO CADASTRADA"))</f>
        <v xml:space="preserve">CONTLINE </v>
      </c>
      <c r="P2872" s="50">
        <v>52</v>
      </c>
      <c r="Q2872" s="54" t="str">
        <f>IF(P2872="","",IFERROR(VLOOKUP(P2872,ATIVIDADES!$A:$C,3,FALSE),"NAO CADASTRADA"))</f>
        <v xml:space="preserve">REVISÃO DPTO PESSOAL </v>
      </c>
      <c r="R2872" s="42">
        <v>0.3298611111111111</v>
      </c>
      <c r="S2872" s="48"/>
      <c r="T2872" s="54" t="str">
        <f>IF(S2872="","",IFERROR(VLOOKUP(S2872,EMPRESAS!$A:$C,3,FALSE),"NAO CADASTRADA"))</f>
        <v/>
      </c>
      <c r="U2872" s="50"/>
      <c r="V2872" s="54" t="str">
        <f>IF(U2872="","",IFERROR(VLOOKUP(U2872,ATIVIDADES!$A:$C,3,FALSE),"NAO CADASTRADA"))</f>
        <v/>
      </c>
      <c r="W2872" s="42"/>
      <c r="X2872" s="48"/>
      <c r="Y2872" s="54" t="str">
        <f>IF(X2872="","",IFERROR(VLOOKUP(X2872,EMPRESAS!$A:$C,3,FALSE),"NAO CADASTRADA"))</f>
        <v/>
      </c>
      <c r="Z2872" s="50"/>
      <c r="AA2872" s="54" t="str">
        <f>IF(Z2872="","",IFERROR(VLOOKUP(Z2872,ATIVIDADES!$A:$C,3,FALSE),"NAO CADASTRADA"))</f>
        <v/>
      </c>
      <c r="AB2872" s="42"/>
      <c r="AC2872" s="48"/>
      <c r="AD2872" s="54" t="str">
        <f>IF(AC2872="","",IFERROR(VLOOKUP(AC2872,EMPRESAS!$A:$C,3,FALSE),"NAO CADASTRADA"))</f>
        <v/>
      </c>
      <c r="AE2872" s="50"/>
      <c r="AF2872" s="54" t="str">
        <f>IF(AE2872="","",IFERROR(VLOOKUP(AE2872,ATIVIDADES!$A:$C,3,FALSE),"NAO CADASTRADA"))</f>
        <v/>
      </c>
      <c r="AG2872" s="42"/>
      <c r="AH2872" s="48"/>
      <c r="AI2872" s="54" t="str">
        <f>IF(AH2872="","",IFERROR(VLOOKUP(AH2872,EMPRESAS!$A:$C,3,FALSE),"NAO CADASTRADA"))</f>
        <v/>
      </c>
      <c r="AJ2872" s="50"/>
      <c r="AK2872" s="54" t="str">
        <f>IF(AJ2872="","",IFERROR(VLOOKUP(AJ2872,ATIVIDADES!$A:$C,3,FALSE),"NAO CADASTRADA"))</f>
        <v/>
      </c>
      <c r="AL2872" s="42"/>
    </row>
    <row r="2873" spans="1:38" x14ac:dyDescent="0.25">
      <c r="A2873" s="26" t="str">
        <f t="shared" si="310"/>
        <v>OK</v>
      </c>
      <c r="B2873" s="29">
        <f t="shared" si="311"/>
        <v>2487914866</v>
      </c>
      <c r="C2873" s="30">
        <v>44961</v>
      </c>
      <c r="D2873" s="18">
        <f t="shared" si="314"/>
        <v>44958</v>
      </c>
      <c r="E2873" s="19" t="str">
        <f>IF(ISERROR(VLOOKUP(C2873,FERIADOS!$A:$B,1,FALSE)),IF(WEEKDAY(C2873)=1,"Dom",IF(WEEKDAY(C2873)=2,"Seg",IF(WEEKDAY(C2873)=3,"Ter",IF(WEEKDAY(C2873)=4,"Qua",IF(WEEKDAY(C2873)=5,"Qui",IF(WEEKDAY(C2873)=6,"Sex","Sab")))))),"Feriado")</f>
        <v>Sab</v>
      </c>
      <c r="F2873" s="32"/>
      <c r="G2873" s="33"/>
      <c r="H2873" s="33"/>
      <c r="I2873" s="33"/>
      <c r="J2873" s="21" t="str">
        <f t="shared" si="312"/>
        <v/>
      </c>
      <c r="K2873" s="21">
        <f t="shared" si="308"/>
        <v>0</v>
      </c>
      <c r="L2873" s="21" t="str">
        <f t="shared" si="309"/>
        <v/>
      </c>
      <c r="M2873" s="22" t="str">
        <f t="shared" si="313"/>
        <v/>
      </c>
      <c r="N2873" s="48"/>
      <c r="O2873" s="54" t="str">
        <f>IF(N2873="","",IFERROR(VLOOKUP(N2873,EMPRESAS!$A:$C,3,FALSE),"NAO CADASTRADA"))</f>
        <v/>
      </c>
      <c r="P2873" s="50"/>
      <c r="Q2873" s="54" t="str">
        <f>IF(P2873="","",IFERROR(VLOOKUP(P2873,ATIVIDADES!$A:$C,3,FALSE),"NAO CADASTRADA"))</f>
        <v/>
      </c>
      <c r="R2873" s="42"/>
      <c r="S2873" s="48"/>
      <c r="T2873" s="54" t="str">
        <f>IF(S2873="","",IFERROR(VLOOKUP(S2873,EMPRESAS!$A:$C,3,FALSE),"NAO CADASTRADA"))</f>
        <v/>
      </c>
      <c r="U2873" s="50"/>
      <c r="V2873" s="54" t="str">
        <f>IF(U2873="","",IFERROR(VLOOKUP(U2873,ATIVIDADES!$A:$C,3,FALSE),"NAO CADASTRADA"))</f>
        <v/>
      </c>
      <c r="W2873" s="42"/>
      <c r="X2873" s="48"/>
      <c r="Y2873" s="54" t="str">
        <f>IF(X2873="","",IFERROR(VLOOKUP(X2873,EMPRESAS!$A:$C,3,FALSE),"NAO CADASTRADA"))</f>
        <v/>
      </c>
      <c r="Z2873" s="50"/>
      <c r="AA2873" s="54" t="str">
        <f>IF(Z2873="","",IFERROR(VLOOKUP(Z2873,ATIVIDADES!$A:$C,3,FALSE),"NAO CADASTRADA"))</f>
        <v/>
      </c>
      <c r="AB2873" s="42"/>
      <c r="AC2873" s="48"/>
      <c r="AD2873" s="54" t="str">
        <f>IF(AC2873="","",IFERROR(VLOOKUP(AC2873,EMPRESAS!$A:$C,3,FALSE),"NAO CADASTRADA"))</f>
        <v/>
      </c>
      <c r="AE2873" s="50"/>
      <c r="AF2873" s="54" t="str">
        <f>IF(AE2873="","",IFERROR(VLOOKUP(AE2873,ATIVIDADES!$A:$C,3,FALSE),"NAO CADASTRADA"))</f>
        <v/>
      </c>
      <c r="AG2873" s="42"/>
      <c r="AH2873" s="48"/>
      <c r="AI2873" s="54" t="str">
        <f>IF(AH2873="","",IFERROR(VLOOKUP(AH2873,EMPRESAS!$A:$C,3,FALSE),"NAO CADASTRADA"))</f>
        <v/>
      </c>
      <c r="AJ2873" s="50"/>
      <c r="AK2873" s="54" t="str">
        <f>IF(AJ2873="","",IFERROR(VLOOKUP(AJ2873,ATIVIDADES!$A:$C,3,FALSE),"NAO CADASTRADA"))</f>
        <v/>
      </c>
      <c r="AL2873" s="42"/>
    </row>
    <row r="2874" spans="1:38" x14ac:dyDescent="0.25">
      <c r="A2874" s="26" t="str">
        <f t="shared" si="310"/>
        <v>OK</v>
      </c>
      <c r="B2874" s="29">
        <f t="shared" si="311"/>
        <v>2487914866</v>
      </c>
      <c r="C2874" s="30">
        <v>44962</v>
      </c>
      <c r="D2874" s="18">
        <f t="shared" si="314"/>
        <v>44958</v>
      </c>
      <c r="E2874" s="19" t="str">
        <f>IF(ISERROR(VLOOKUP(C2874,FERIADOS!$A:$B,1,FALSE)),IF(WEEKDAY(C2874)=1,"Dom",IF(WEEKDAY(C2874)=2,"Seg",IF(WEEKDAY(C2874)=3,"Ter",IF(WEEKDAY(C2874)=4,"Qua",IF(WEEKDAY(C2874)=5,"Qui",IF(WEEKDAY(C2874)=6,"Sex","Sab")))))),"Feriado")</f>
        <v>Dom</v>
      </c>
      <c r="F2874" s="32"/>
      <c r="G2874" s="33"/>
      <c r="H2874" s="33"/>
      <c r="I2874" s="33"/>
      <c r="J2874" s="21" t="str">
        <f t="shared" si="312"/>
        <v/>
      </c>
      <c r="K2874" s="21">
        <f t="shared" si="308"/>
        <v>0</v>
      </c>
      <c r="L2874" s="21" t="str">
        <f t="shared" si="309"/>
        <v/>
      </c>
      <c r="M2874" s="22" t="str">
        <f t="shared" si="313"/>
        <v/>
      </c>
      <c r="N2874" s="48"/>
      <c r="O2874" s="54" t="str">
        <f>IF(N2874="","",IFERROR(VLOOKUP(N2874,EMPRESAS!$A:$C,3,FALSE),"NAO CADASTRADA"))</f>
        <v/>
      </c>
      <c r="P2874" s="50"/>
      <c r="Q2874" s="54" t="str">
        <f>IF(P2874="","",IFERROR(VLOOKUP(P2874,ATIVIDADES!$A:$C,3,FALSE),"NAO CADASTRADA"))</f>
        <v/>
      </c>
      <c r="R2874" s="42"/>
      <c r="S2874" s="48"/>
      <c r="T2874" s="54" t="str">
        <f>IF(S2874="","",IFERROR(VLOOKUP(S2874,EMPRESAS!$A:$C,3,FALSE),"NAO CADASTRADA"))</f>
        <v/>
      </c>
      <c r="U2874" s="50"/>
      <c r="V2874" s="54" t="str">
        <f>IF(U2874="","",IFERROR(VLOOKUP(U2874,ATIVIDADES!$A:$C,3,FALSE),"NAO CADASTRADA"))</f>
        <v/>
      </c>
      <c r="W2874" s="42"/>
      <c r="X2874" s="48"/>
      <c r="Y2874" s="54" t="str">
        <f>IF(X2874="","",IFERROR(VLOOKUP(X2874,EMPRESAS!$A:$C,3,FALSE),"NAO CADASTRADA"))</f>
        <v/>
      </c>
      <c r="Z2874" s="50"/>
      <c r="AA2874" s="54" t="str">
        <f>IF(Z2874="","",IFERROR(VLOOKUP(Z2874,ATIVIDADES!$A:$C,3,FALSE),"NAO CADASTRADA"))</f>
        <v/>
      </c>
      <c r="AB2874" s="42"/>
      <c r="AC2874" s="48"/>
      <c r="AD2874" s="54" t="str">
        <f>IF(AC2874="","",IFERROR(VLOOKUP(AC2874,EMPRESAS!$A:$C,3,FALSE),"NAO CADASTRADA"))</f>
        <v/>
      </c>
      <c r="AE2874" s="50"/>
      <c r="AF2874" s="54" t="str">
        <f>IF(AE2874="","",IFERROR(VLOOKUP(AE2874,ATIVIDADES!$A:$C,3,FALSE),"NAO CADASTRADA"))</f>
        <v/>
      </c>
      <c r="AG2874" s="42"/>
      <c r="AH2874" s="48"/>
      <c r="AI2874" s="54" t="str">
        <f>IF(AH2874="","",IFERROR(VLOOKUP(AH2874,EMPRESAS!$A:$C,3,FALSE),"NAO CADASTRADA"))</f>
        <v/>
      </c>
      <c r="AJ2874" s="50"/>
      <c r="AK2874" s="54" t="str">
        <f>IF(AJ2874="","",IFERROR(VLOOKUP(AJ2874,ATIVIDADES!$A:$C,3,FALSE),"NAO CADASTRADA"))</f>
        <v/>
      </c>
      <c r="AL2874" s="42"/>
    </row>
    <row r="2875" spans="1:38" x14ac:dyDescent="0.25">
      <c r="A2875" s="26" t="str">
        <f t="shared" si="310"/>
        <v>OK</v>
      </c>
      <c r="B2875" s="29">
        <f t="shared" si="311"/>
        <v>2487914866</v>
      </c>
      <c r="C2875" s="30">
        <v>44963</v>
      </c>
      <c r="D2875" s="18">
        <f t="shared" si="314"/>
        <v>44958</v>
      </c>
      <c r="E2875" s="19" t="str">
        <f>IF(ISERROR(VLOOKUP(C2875,FERIADOS!$A:$B,1,FALSE)),IF(WEEKDAY(C2875)=1,"Dom",IF(WEEKDAY(C2875)=2,"Seg",IF(WEEKDAY(C2875)=3,"Ter",IF(WEEKDAY(C2875)=4,"Qua",IF(WEEKDAY(C2875)=5,"Qui",IF(WEEKDAY(C2875)=6,"Sex","Sab")))))),"Feriado")</f>
        <v>Seg</v>
      </c>
      <c r="F2875" s="32">
        <v>0.32291666666666669</v>
      </c>
      <c r="G2875" s="33">
        <v>0.5</v>
      </c>
      <c r="H2875" s="33">
        <v>0.54166666666666663</v>
      </c>
      <c r="I2875" s="33">
        <v>0.7416666666666667</v>
      </c>
      <c r="J2875" s="21">
        <f t="shared" si="312"/>
        <v>0.37708333333333338</v>
      </c>
      <c r="K2875" s="21">
        <f t="shared" si="308"/>
        <v>0.37708333333333338</v>
      </c>
      <c r="L2875" s="21">
        <f t="shared" si="309"/>
        <v>1.0416666666666685E-2</v>
      </c>
      <c r="M2875" s="22">
        <f t="shared" si="313"/>
        <v>0</v>
      </c>
      <c r="N2875" s="48">
        <v>50</v>
      </c>
      <c r="O2875" s="54" t="str">
        <f>IF(N2875="","",IFERROR(VLOOKUP(N2875,EMPRESAS!$A:$C,3,FALSE),"NAO CADASTRADA"))</f>
        <v>SIMIONATO</v>
      </c>
      <c r="P2875" s="50">
        <v>54</v>
      </c>
      <c r="Q2875" s="54" t="str">
        <f>IF(P2875="","",IFERROR(VLOOKUP(P2875,ATIVIDADES!$A:$C,3,FALSE),"NAO CADASTRADA"))</f>
        <v>MÉDICO</v>
      </c>
      <c r="R2875" s="42">
        <v>0.37708333333333338</v>
      </c>
      <c r="S2875" s="48"/>
      <c r="T2875" s="54" t="str">
        <f>IF(S2875="","",IFERROR(VLOOKUP(S2875,EMPRESAS!$A:$C,3,FALSE),"NAO CADASTRADA"))</f>
        <v/>
      </c>
      <c r="U2875" s="50"/>
      <c r="V2875" s="54" t="str">
        <f>IF(U2875="","",IFERROR(VLOOKUP(U2875,ATIVIDADES!$A:$C,3,FALSE),"NAO CADASTRADA"))</f>
        <v/>
      </c>
      <c r="W2875" s="42"/>
      <c r="X2875" s="48"/>
      <c r="Y2875" s="54" t="str">
        <f>IF(X2875="","",IFERROR(VLOOKUP(X2875,EMPRESAS!$A:$C,3,FALSE),"NAO CADASTRADA"))</f>
        <v/>
      </c>
      <c r="Z2875" s="50"/>
      <c r="AA2875" s="54" t="str">
        <f>IF(Z2875="","",IFERROR(VLOOKUP(Z2875,ATIVIDADES!$A:$C,3,FALSE),"NAO CADASTRADA"))</f>
        <v/>
      </c>
      <c r="AB2875" s="42"/>
      <c r="AC2875" s="48"/>
      <c r="AD2875" s="54" t="str">
        <f>IF(AC2875="","",IFERROR(VLOOKUP(AC2875,EMPRESAS!$A:$C,3,FALSE),"NAO CADASTRADA"))</f>
        <v/>
      </c>
      <c r="AE2875" s="50"/>
      <c r="AF2875" s="54" t="str">
        <f>IF(AE2875="","",IFERROR(VLOOKUP(AE2875,ATIVIDADES!$A:$C,3,FALSE),"NAO CADASTRADA"))</f>
        <v/>
      </c>
      <c r="AG2875" s="42"/>
      <c r="AH2875" s="48"/>
      <c r="AI2875" s="54" t="str">
        <f>IF(AH2875="","",IFERROR(VLOOKUP(AH2875,EMPRESAS!$A:$C,3,FALSE),"NAO CADASTRADA"))</f>
        <v/>
      </c>
      <c r="AJ2875" s="50"/>
      <c r="AK2875" s="54" t="str">
        <f>IF(AJ2875="","",IFERROR(VLOOKUP(AJ2875,ATIVIDADES!$A:$C,3,FALSE),"NAO CADASTRADA"))</f>
        <v/>
      </c>
      <c r="AL2875" s="42"/>
    </row>
    <row r="2876" spans="1:38" x14ac:dyDescent="0.25">
      <c r="A2876" s="26" t="str">
        <f t="shared" si="310"/>
        <v>OK</v>
      </c>
      <c r="B2876" s="29">
        <f t="shared" si="311"/>
        <v>2487914866</v>
      </c>
      <c r="C2876" s="30">
        <v>44964</v>
      </c>
      <c r="D2876" s="18">
        <f t="shared" si="314"/>
        <v>44958</v>
      </c>
      <c r="E2876" s="19" t="str">
        <f>IF(ISERROR(VLOOKUP(C2876,FERIADOS!$A:$B,1,FALSE)),IF(WEEKDAY(C2876)=1,"Dom",IF(WEEKDAY(C2876)=2,"Seg",IF(WEEKDAY(C2876)=3,"Ter",IF(WEEKDAY(C2876)=4,"Qua",IF(WEEKDAY(C2876)=5,"Qui",IF(WEEKDAY(C2876)=6,"Sex","Sab")))))),"Feriado")</f>
        <v>Ter</v>
      </c>
      <c r="F2876" s="32">
        <v>0.32291666666666669</v>
      </c>
      <c r="G2876" s="33">
        <v>0.5</v>
      </c>
      <c r="H2876" s="33">
        <v>0.54166666666666663</v>
      </c>
      <c r="I2876" s="33">
        <v>0.7416666666666667</v>
      </c>
      <c r="J2876" s="21">
        <f t="shared" si="312"/>
        <v>0.37708333333333338</v>
      </c>
      <c r="K2876" s="21">
        <f t="shared" si="308"/>
        <v>0.37708333333333338</v>
      </c>
      <c r="L2876" s="21">
        <f t="shared" si="309"/>
        <v>1.0416666666666685E-2</v>
      </c>
      <c r="M2876" s="22">
        <f t="shared" si="313"/>
        <v>0</v>
      </c>
      <c r="N2876" s="48">
        <v>50</v>
      </c>
      <c r="O2876" s="54" t="str">
        <f>IF(N2876="","",IFERROR(VLOOKUP(N2876,EMPRESAS!$A:$C,3,FALSE),"NAO CADASTRADA"))</f>
        <v>SIMIONATO</v>
      </c>
      <c r="P2876" s="50">
        <v>54</v>
      </c>
      <c r="Q2876" s="54" t="str">
        <f>IF(P2876="","",IFERROR(VLOOKUP(P2876,ATIVIDADES!$A:$C,3,FALSE),"NAO CADASTRADA"))</f>
        <v>MÉDICO</v>
      </c>
      <c r="R2876" s="42">
        <v>0.37708333333333338</v>
      </c>
      <c r="S2876" s="48"/>
      <c r="T2876" s="54" t="str">
        <f>IF(S2876="","",IFERROR(VLOOKUP(S2876,EMPRESAS!$A:$C,3,FALSE),"NAO CADASTRADA"))</f>
        <v/>
      </c>
      <c r="U2876" s="50"/>
      <c r="V2876" s="54" t="str">
        <f>IF(U2876="","",IFERROR(VLOOKUP(U2876,ATIVIDADES!$A:$C,3,FALSE),"NAO CADASTRADA"))</f>
        <v/>
      </c>
      <c r="W2876" s="42"/>
      <c r="X2876" s="48"/>
      <c r="Y2876" s="54" t="str">
        <f>IF(X2876="","",IFERROR(VLOOKUP(X2876,EMPRESAS!$A:$C,3,FALSE),"NAO CADASTRADA"))</f>
        <v/>
      </c>
      <c r="Z2876" s="50"/>
      <c r="AA2876" s="54" t="str">
        <f>IF(Z2876="","",IFERROR(VLOOKUP(Z2876,ATIVIDADES!$A:$C,3,FALSE),"NAO CADASTRADA"))</f>
        <v/>
      </c>
      <c r="AB2876" s="42"/>
      <c r="AC2876" s="48"/>
      <c r="AD2876" s="54" t="str">
        <f>IF(AC2876="","",IFERROR(VLOOKUP(AC2876,EMPRESAS!$A:$C,3,FALSE),"NAO CADASTRADA"))</f>
        <v/>
      </c>
      <c r="AE2876" s="50"/>
      <c r="AF2876" s="54" t="str">
        <f>IF(AE2876="","",IFERROR(VLOOKUP(AE2876,ATIVIDADES!$A:$C,3,FALSE),"NAO CADASTRADA"))</f>
        <v/>
      </c>
      <c r="AG2876" s="42"/>
      <c r="AH2876" s="48"/>
      <c r="AI2876" s="54" t="str">
        <f>IF(AH2876="","",IFERROR(VLOOKUP(AH2876,EMPRESAS!$A:$C,3,FALSE),"NAO CADASTRADA"))</f>
        <v/>
      </c>
      <c r="AJ2876" s="50"/>
      <c r="AK2876" s="54" t="str">
        <f>IF(AJ2876="","",IFERROR(VLOOKUP(AJ2876,ATIVIDADES!$A:$C,3,FALSE),"NAO CADASTRADA"))</f>
        <v/>
      </c>
      <c r="AL2876" s="42"/>
    </row>
    <row r="2877" spans="1:38" x14ac:dyDescent="0.25">
      <c r="A2877" s="26" t="str">
        <f t="shared" si="310"/>
        <v>OK</v>
      </c>
      <c r="B2877" s="29">
        <f t="shared" si="311"/>
        <v>2487914866</v>
      </c>
      <c r="C2877" s="30">
        <v>44965</v>
      </c>
      <c r="D2877" s="18">
        <f t="shared" si="314"/>
        <v>44958</v>
      </c>
      <c r="E2877" s="19" t="str">
        <f>IF(ISERROR(VLOOKUP(C2877,FERIADOS!$A:$B,1,FALSE)),IF(WEEKDAY(C2877)=1,"Dom",IF(WEEKDAY(C2877)=2,"Seg",IF(WEEKDAY(C2877)=3,"Ter",IF(WEEKDAY(C2877)=4,"Qua",IF(WEEKDAY(C2877)=5,"Qui",IF(WEEKDAY(C2877)=6,"Sex","Sab")))))),"Feriado")</f>
        <v>Qua</v>
      </c>
      <c r="F2877" s="32">
        <v>0.31944444444444448</v>
      </c>
      <c r="G2877" s="33">
        <v>0.51041666666666663</v>
      </c>
      <c r="H2877" s="33">
        <v>0.54166666666666663</v>
      </c>
      <c r="I2877" s="33">
        <v>0.73611111111111116</v>
      </c>
      <c r="J2877" s="21">
        <f t="shared" si="312"/>
        <v>0.38541666666666669</v>
      </c>
      <c r="K2877" s="21">
        <f t="shared" si="308"/>
        <v>0.38541666666666669</v>
      </c>
      <c r="L2877" s="21">
        <f t="shared" si="309"/>
        <v>1.8749999999999989E-2</v>
      </c>
      <c r="M2877" s="22">
        <f t="shared" si="313"/>
        <v>0</v>
      </c>
      <c r="N2877" s="48">
        <v>100</v>
      </c>
      <c r="O2877" s="54" t="str">
        <f>IF(N2877="","",IFERROR(VLOOKUP(N2877,EMPRESAS!$A:$C,3,FALSE),"NAO CADASTRADA"))</f>
        <v xml:space="preserve">CONTLINE </v>
      </c>
      <c r="P2877" s="50">
        <v>52</v>
      </c>
      <c r="Q2877" s="54" t="str">
        <f>IF(P2877="","",IFERROR(VLOOKUP(P2877,ATIVIDADES!$A:$C,3,FALSE),"NAO CADASTRADA"))</f>
        <v xml:space="preserve">REVISÃO DPTO PESSOAL </v>
      </c>
      <c r="R2877" s="42">
        <v>0.38541666666666669</v>
      </c>
      <c r="S2877" s="48"/>
      <c r="T2877" s="54" t="str">
        <f>IF(S2877="","",IFERROR(VLOOKUP(S2877,EMPRESAS!$A:$C,3,FALSE),"NAO CADASTRADA"))</f>
        <v/>
      </c>
      <c r="U2877" s="50"/>
      <c r="V2877" s="54" t="str">
        <f>IF(U2877="","",IFERROR(VLOOKUP(U2877,ATIVIDADES!$A:$C,3,FALSE),"NAO CADASTRADA"))</f>
        <v/>
      </c>
      <c r="W2877" s="42"/>
      <c r="X2877" s="48"/>
      <c r="Y2877" s="54" t="str">
        <f>IF(X2877="","",IFERROR(VLOOKUP(X2877,EMPRESAS!$A:$C,3,FALSE),"NAO CADASTRADA"))</f>
        <v/>
      </c>
      <c r="Z2877" s="50"/>
      <c r="AA2877" s="54" t="str">
        <f>IF(Z2877="","",IFERROR(VLOOKUP(Z2877,ATIVIDADES!$A:$C,3,FALSE),"NAO CADASTRADA"))</f>
        <v/>
      </c>
      <c r="AB2877" s="42"/>
      <c r="AC2877" s="48"/>
      <c r="AD2877" s="54" t="str">
        <f>IF(AC2877="","",IFERROR(VLOOKUP(AC2877,EMPRESAS!$A:$C,3,FALSE),"NAO CADASTRADA"))</f>
        <v/>
      </c>
      <c r="AE2877" s="50"/>
      <c r="AF2877" s="54" t="str">
        <f>IF(AE2877="","",IFERROR(VLOOKUP(AE2877,ATIVIDADES!$A:$C,3,FALSE),"NAO CADASTRADA"))</f>
        <v/>
      </c>
      <c r="AG2877" s="42"/>
      <c r="AH2877" s="48"/>
      <c r="AI2877" s="54" t="str">
        <f>IF(AH2877="","",IFERROR(VLOOKUP(AH2877,EMPRESAS!$A:$C,3,FALSE),"NAO CADASTRADA"))</f>
        <v/>
      </c>
      <c r="AJ2877" s="50"/>
      <c r="AK2877" s="54" t="str">
        <f>IF(AJ2877="","",IFERROR(VLOOKUP(AJ2877,ATIVIDADES!$A:$C,3,FALSE),"NAO CADASTRADA"))</f>
        <v/>
      </c>
      <c r="AL2877" s="42"/>
    </row>
    <row r="2878" spans="1:38" x14ac:dyDescent="0.25">
      <c r="A2878" s="26" t="str">
        <f t="shared" si="310"/>
        <v>OK</v>
      </c>
      <c r="B2878" s="29">
        <f t="shared" si="311"/>
        <v>2487914866</v>
      </c>
      <c r="C2878" s="30">
        <v>44966</v>
      </c>
      <c r="D2878" s="18">
        <f t="shared" si="314"/>
        <v>44958</v>
      </c>
      <c r="E2878" s="19" t="str">
        <f>IF(ISERROR(VLOOKUP(C2878,FERIADOS!$A:$B,1,FALSE)),IF(WEEKDAY(C2878)=1,"Dom",IF(WEEKDAY(C2878)=2,"Seg",IF(WEEKDAY(C2878)=3,"Ter",IF(WEEKDAY(C2878)=4,"Qua",IF(WEEKDAY(C2878)=5,"Qui",IF(WEEKDAY(C2878)=6,"Sex","Sab")))))),"Feriado")</f>
        <v>Qui</v>
      </c>
      <c r="F2878" s="32">
        <v>0.31944444444444448</v>
      </c>
      <c r="G2878" s="33">
        <v>0.51041666666666663</v>
      </c>
      <c r="H2878" s="33">
        <v>0.54166666666666663</v>
      </c>
      <c r="I2878" s="33">
        <v>0.73958333333333337</v>
      </c>
      <c r="J2878" s="21">
        <f t="shared" si="312"/>
        <v>0.3888888888888889</v>
      </c>
      <c r="K2878" s="21">
        <f t="shared" si="308"/>
        <v>0.3888888888888889</v>
      </c>
      <c r="L2878" s="21">
        <f t="shared" si="309"/>
        <v>2.2222222222222199E-2</v>
      </c>
      <c r="M2878" s="22">
        <f t="shared" si="313"/>
        <v>0</v>
      </c>
      <c r="N2878" s="48">
        <v>100</v>
      </c>
      <c r="O2878" s="54" t="str">
        <f>IF(N2878="","",IFERROR(VLOOKUP(N2878,EMPRESAS!$A:$C,3,FALSE),"NAO CADASTRADA"))</f>
        <v xml:space="preserve">CONTLINE </v>
      </c>
      <c r="P2878" s="50">
        <v>52</v>
      </c>
      <c r="Q2878" s="54" t="str">
        <f>IF(P2878="","",IFERROR(VLOOKUP(P2878,ATIVIDADES!$A:$C,3,FALSE),"NAO CADASTRADA"))</f>
        <v xml:space="preserve">REVISÃO DPTO PESSOAL </v>
      </c>
      <c r="R2878" s="42">
        <v>0.3888888888888889</v>
      </c>
      <c r="S2878" s="48"/>
      <c r="T2878" s="54" t="str">
        <f>IF(S2878="","",IFERROR(VLOOKUP(S2878,EMPRESAS!$A:$C,3,FALSE),"NAO CADASTRADA"))</f>
        <v/>
      </c>
      <c r="U2878" s="50"/>
      <c r="V2878" s="54" t="str">
        <f>IF(U2878="","",IFERROR(VLOOKUP(U2878,ATIVIDADES!$A:$C,3,FALSE),"NAO CADASTRADA"))</f>
        <v/>
      </c>
      <c r="W2878" s="42"/>
      <c r="X2878" s="48"/>
      <c r="Y2878" s="54" t="str">
        <f>IF(X2878="","",IFERROR(VLOOKUP(X2878,EMPRESAS!$A:$C,3,FALSE),"NAO CADASTRADA"))</f>
        <v/>
      </c>
      <c r="Z2878" s="50"/>
      <c r="AA2878" s="54" t="str">
        <f>IF(Z2878="","",IFERROR(VLOOKUP(Z2878,ATIVIDADES!$A:$C,3,FALSE),"NAO CADASTRADA"))</f>
        <v/>
      </c>
      <c r="AB2878" s="42"/>
      <c r="AC2878" s="48"/>
      <c r="AD2878" s="54" t="str">
        <f>IF(AC2878="","",IFERROR(VLOOKUP(AC2878,EMPRESAS!$A:$C,3,FALSE),"NAO CADASTRADA"))</f>
        <v/>
      </c>
      <c r="AE2878" s="50"/>
      <c r="AF2878" s="54" t="str">
        <f>IF(AE2878="","",IFERROR(VLOOKUP(AE2878,ATIVIDADES!$A:$C,3,FALSE),"NAO CADASTRADA"))</f>
        <v/>
      </c>
      <c r="AG2878" s="42"/>
      <c r="AH2878" s="48"/>
      <c r="AI2878" s="54" t="str">
        <f>IF(AH2878="","",IFERROR(VLOOKUP(AH2878,EMPRESAS!$A:$C,3,FALSE),"NAO CADASTRADA"))</f>
        <v/>
      </c>
      <c r="AJ2878" s="50"/>
      <c r="AK2878" s="54" t="str">
        <f>IF(AJ2878="","",IFERROR(VLOOKUP(AJ2878,ATIVIDADES!$A:$C,3,FALSE),"NAO CADASTRADA"))</f>
        <v/>
      </c>
      <c r="AL2878" s="42"/>
    </row>
    <row r="2879" spans="1:38" x14ac:dyDescent="0.25">
      <c r="A2879" s="26" t="str">
        <f t="shared" si="310"/>
        <v>OK</v>
      </c>
      <c r="B2879" s="29">
        <f t="shared" si="311"/>
        <v>2487914866</v>
      </c>
      <c r="C2879" s="30">
        <v>44967</v>
      </c>
      <c r="D2879" s="18">
        <f t="shared" si="314"/>
        <v>44958</v>
      </c>
      <c r="E2879" s="19" t="str">
        <f>IF(ISERROR(VLOOKUP(C2879,FERIADOS!$A:$B,1,FALSE)),IF(WEEKDAY(C2879)=1,"Dom",IF(WEEKDAY(C2879)=2,"Seg",IF(WEEKDAY(C2879)=3,"Ter",IF(WEEKDAY(C2879)=4,"Qua",IF(WEEKDAY(C2879)=5,"Qui",IF(WEEKDAY(C2879)=6,"Sex","Sab")))))),"Feriado")</f>
        <v>Sex</v>
      </c>
      <c r="F2879" s="32">
        <v>0.31597222222222221</v>
      </c>
      <c r="G2879" s="33">
        <v>0.5</v>
      </c>
      <c r="H2879" s="33">
        <v>0.54166666666666663</v>
      </c>
      <c r="I2879" s="33">
        <v>0.68958333333333333</v>
      </c>
      <c r="J2879" s="21">
        <f t="shared" si="312"/>
        <v>0.33194444444444449</v>
      </c>
      <c r="K2879" s="21">
        <f t="shared" si="308"/>
        <v>0.33194444444444449</v>
      </c>
      <c r="L2879" s="21">
        <f t="shared" si="309"/>
        <v>0</v>
      </c>
      <c r="M2879" s="22">
        <f t="shared" si="313"/>
        <v>3.472222222222221E-2</v>
      </c>
      <c r="N2879" s="48">
        <v>100</v>
      </c>
      <c r="O2879" s="54" t="str">
        <f>IF(N2879="","",IFERROR(VLOOKUP(N2879,EMPRESAS!$A:$C,3,FALSE),"NAO CADASTRADA"))</f>
        <v xml:space="preserve">CONTLINE </v>
      </c>
      <c r="P2879" s="50">
        <v>52</v>
      </c>
      <c r="Q2879" s="54" t="str">
        <f>IF(P2879="","",IFERROR(VLOOKUP(P2879,ATIVIDADES!$A:$C,3,FALSE),"NAO CADASTRADA"))</f>
        <v xml:space="preserve">REVISÃO DPTO PESSOAL </v>
      </c>
      <c r="R2879" s="42">
        <v>0.25694444444444448</v>
      </c>
      <c r="S2879" s="48">
        <v>42</v>
      </c>
      <c r="T2879" s="54" t="str">
        <f>IF(S2879="","",IFERROR(VLOOKUP(S2879,EMPRESAS!$A:$C,3,FALSE),"NAO CADASTRADA"))</f>
        <v>STAR SU</v>
      </c>
      <c r="U2879" s="50">
        <v>52</v>
      </c>
      <c r="V2879" s="54" t="str">
        <f>IF(U2879="","",IFERROR(VLOOKUP(U2879,ATIVIDADES!$A:$C,3,FALSE),"NAO CADASTRADA"))</f>
        <v xml:space="preserve">REVISÃO DPTO PESSOAL </v>
      </c>
      <c r="W2879" s="42">
        <v>7.4999999999999997E-2</v>
      </c>
      <c r="X2879" s="48"/>
      <c r="Y2879" s="54" t="str">
        <f>IF(X2879="","",IFERROR(VLOOKUP(X2879,EMPRESAS!$A:$C,3,FALSE),"NAO CADASTRADA"))</f>
        <v/>
      </c>
      <c r="Z2879" s="50"/>
      <c r="AA2879" s="54" t="str">
        <f>IF(Z2879="","",IFERROR(VLOOKUP(Z2879,ATIVIDADES!$A:$C,3,FALSE),"NAO CADASTRADA"))</f>
        <v/>
      </c>
      <c r="AB2879" s="42"/>
      <c r="AC2879" s="48"/>
      <c r="AD2879" s="54" t="str">
        <f>IF(AC2879="","",IFERROR(VLOOKUP(AC2879,EMPRESAS!$A:$C,3,FALSE),"NAO CADASTRADA"))</f>
        <v/>
      </c>
      <c r="AE2879" s="50"/>
      <c r="AF2879" s="54" t="str">
        <f>IF(AE2879="","",IFERROR(VLOOKUP(AE2879,ATIVIDADES!$A:$C,3,FALSE),"NAO CADASTRADA"))</f>
        <v/>
      </c>
      <c r="AG2879" s="42"/>
      <c r="AH2879" s="48"/>
      <c r="AI2879" s="54" t="str">
        <f>IF(AH2879="","",IFERROR(VLOOKUP(AH2879,EMPRESAS!$A:$C,3,FALSE),"NAO CADASTRADA"))</f>
        <v/>
      </c>
      <c r="AJ2879" s="50"/>
      <c r="AK2879" s="54" t="str">
        <f>IF(AJ2879="","",IFERROR(VLOOKUP(AJ2879,ATIVIDADES!$A:$C,3,FALSE),"NAO CADASTRADA"))</f>
        <v/>
      </c>
      <c r="AL2879" s="42"/>
    </row>
    <row r="2880" spans="1:38" x14ac:dyDescent="0.25">
      <c r="A2880" s="26" t="str">
        <f t="shared" si="310"/>
        <v>OK</v>
      </c>
      <c r="B2880" s="29">
        <f t="shared" si="311"/>
        <v>2487914866</v>
      </c>
      <c r="C2880" s="30">
        <v>44968</v>
      </c>
      <c r="D2880" s="18">
        <f t="shared" si="314"/>
        <v>44958</v>
      </c>
      <c r="E2880" s="19" t="str">
        <f>IF(ISERROR(VLOOKUP(C2880,FERIADOS!$A:$B,1,FALSE)),IF(WEEKDAY(C2880)=1,"Dom",IF(WEEKDAY(C2880)=2,"Seg",IF(WEEKDAY(C2880)=3,"Ter",IF(WEEKDAY(C2880)=4,"Qua",IF(WEEKDAY(C2880)=5,"Qui",IF(WEEKDAY(C2880)=6,"Sex","Sab")))))),"Feriado")</f>
        <v>Sab</v>
      </c>
      <c r="F2880" s="32"/>
      <c r="G2880" s="33"/>
      <c r="H2880" s="33"/>
      <c r="I2880" s="33"/>
      <c r="J2880" s="21" t="str">
        <f t="shared" si="312"/>
        <v/>
      </c>
      <c r="K2880" s="21">
        <f t="shared" si="308"/>
        <v>0</v>
      </c>
      <c r="L2880" s="21" t="str">
        <f t="shared" si="309"/>
        <v/>
      </c>
      <c r="M2880" s="22" t="str">
        <f t="shared" si="313"/>
        <v/>
      </c>
      <c r="N2880" s="48"/>
      <c r="O2880" s="54" t="str">
        <f>IF(N2880="","",IFERROR(VLOOKUP(N2880,EMPRESAS!$A:$C,3,FALSE),"NAO CADASTRADA"))</f>
        <v/>
      </c>
      <c r="P2880" s="50"/>
      <c r="Q2880" s="54" t="str">
        <f>IF(P2880="","",IFERROR(VLOOKUP(P2880,ATIVIDADES!$A:$C,3,FALSE),"NAO CADASTRADA"))</f>
        <v/>
      </c>
      <c r="R2880" s="42"/>
      <c r="S2880" s="48"/>
      <c r="T2880" s="54" t="str">
        <f>IF(S2880="","",IFERROR(VLOOKUP(S2880,EMPRESAS!$A:$C,3,FALSE),"NAO CADASTRADA"))</f>
        <v/>
      </c>
      <c r="U2880" s="50"/>
      <c r="V2880" s="54" t="str">
        <f>IF(U2880="","",IFERROR(VLOOKUP(U2880,ATIVIDADES!$A:$C,3,FALSE),"NAO CADASTRADA"))</f>
        <v/>
      </c>
      <c r="W2880" s="42"/>
      <c r="X2880" s="48"/>
      <c r="Y2880" s="54" t="str">
        <f>IF(X2880="","",IFERROR(VLOOKUP(X2880,EMPRESAS!$A:$C,3,FALSE),"NAO CADASTRADA"))</f>
        <v/>
      </c>
      <c r="Z2880" s="50"/>
      <c r="AA2880" s="54" t="str">
        <f>IF(Z2880="","",IFERROR(VLOOKUP(Z2880,ATIVIDADES!$A:$C,3,FALSE),"NAO CADASTRADA"))</f>
        <v/>
      </c>
      <c r="AB2880" s="42"/>
      <c r="AC2880" s="48"/>
      <c r="AD2880" s="54" t="str">
        <f>IF(AC2880="","",IFERROR(VLOOKUP(AC2880,EMPRESAS!$A:$C,3,FALSE),"NAO CADASTRADA"))</f>
        <v/>
      </c>
      <c r="AE2880" s="50"/>
      <c r="AF2880" s="54" t="str">
        <f>IF(AE2880="","",IFERROR(VLOOKUP(AE2880,ATIVIDADES!$A:$C,3,FALSE),"NAO CADASTRADA"))</f>
        <v/>
      </c>
      <c r="AG2880" s="42"/>
      <c r="AH2880" s="48"/>
      <c r="AI2880" s="54" t="str">
        <f>IF(AH2880="","",IFERROR(VLOOKUP(AH2880,EMPRESAS!$A:$C,3,FALSE),"NAO CADASTRADA"))</f>
        <v/>
      </c>
      <c r="AJ2880" s="50"/>
      <c r="AK2880" s="54" t="str">
        <f>IF(AJ2880="","",IFERROR(VLOOKUP(AJ2880,ATIVIDADES!$A:$C,3,FALSE),"NAO CADASTRADA"))</f>
        <v/>
      </c>
      <c r="AL2880" s="42"/>
    </row>
    <row r="2881" spans="1:38" x14ac:dyDescent="0.25">
      <c r="A2881" s="26" t="str">
        <f t="shared" si="310"/>
        <v>OK</v>
      </c>
      <c r="B2881" s="29">
        <f t="shared" si="311"/>
        <v>2487914866</v>
      </c>
      <c r="C2881" s="30">
        <v>44969</v>
      </c>
      <c r="D2881" s="18">
        <f t="shared" si="314"/>
        <v>44958</v>
      </c>
      <c r="E2881" s="19" t="str">
        <f>IF(ISERROR(VLOOKUP(C2881,FERIADOS!$A:$B,1,FALSE)),IF(WEEKDAY(C2881)=1,"Dom",IF(WEEKDAY(C2881)=2,"Seg",IF(WEEKDAY(C2881)=3,"Ter",IF(WEEKDAY(C2881)=4,"Qua",IF(WEEKDAY(C2881)=5,"Qui",IF(WEEKDAY(C2881)=6,"Sex","Sab")))))),"Feriado")</f>
        <v>Dom</v>
      </c>
      <c r="F2881" s="32"/>
      <c r="G2881" s="33"/>
      <c r="H2881" s="33"/>
      <c r="I2881" s="33"/>
      <c r="J2881" s="21" t="str">
        <f t="shared" si="312"/>
        <v/>
      </c>
      <c r="K2881" s="21">
        <f t="shared" si="308"/>
        <v>0</v>
      </c>
      <c r="L2881" s="21" t="str">
        <f t="shared" si="309"/>
        <v/>
      </c>
      <c r="M2881" s="22" t="str">
        <f t="shared" si="313"/>
        <v/>
      </c>
      <c r="N2881" s="48"/>
      <c r="O2881" s="54" t="str">
        <f>IF(N2881="","",IFERROR(VLOOKUP(N2881,EMPRESAS!$A:$C,3,FALSE),"NAO CADASTRADA"))</f>
        <v/>
      </c>
      <c r="P2881" s="50"/>
      <c r="Q2881" s="54" t="str">
        <f>IF(P2881="","",IFERROR(VLOOKUP(P2881,ATIVIDADES!$A:$C,3,FALSE),"NAO CADASTRADA"))</f>
        <v/>
      </c>
      <c r="R2881" s="42"/>
      <c r="S2881" s="48"/>
      <c r="T2881" s="54" t="str">
        <f>IF(S2881="","",IFERROR(VLOOKUP(S2881,EMPRESAS!$A:$C,3,FALSE),"NAO CADASTRADA"))</f>
        <v/>
      </c>
      <c r="U2881" s="50"/>
      <c r="V2881" s="54" t="str">
        <f>IF(U2881="","",IFERROR(VLOOKUP(U2881,ATIVIDADES!$A:$C,3,FALSE),"NAO CADASTRADA"))</f>
        <v/>
      </c>
      <c r="W2881" s="42"/>
      <c r="X2881" s="48"/>
      <c r="Y2881" s="54" t="str">
        <f>IF(X2881="","",IFERROR(VLOOKUP(X2881,EMPRESAS!$A:$C,3,FALSE),"NAO CADASTRADA"))</f>
        <v/>
      </c>
      <c r="Z2881" s="50"/>
      <c r="AA2881" s="54" t="str">
        <f>IF(Z2881="","",IFERROR(VLOOKUP(Z2881,ATIVIDADES!$A:$C,3,FALSE),"NAO CADASTRADA"))</f>
        <v/>
      </c>
      <c r="AB2881" s="42"/>
      <c r="AC2881" s="48"/>
      <c r="AD2881" s="54" t="str">
        <f>IF(AC2881="","",IFERROR(VLOOKUP(AC2881,EMPRESAS!$A:$C,3,FALSE),"NAO CADASTRADA"))</f>
        <v/>
      </c>
      <c r="AE2881" s="50"/>
      <c r="AF2881" s="54" t="str">
        <f>IF(AE2881="","",IFERROR(VLOOKUP(AE2881,ATIVIDADES!$A:$C,3,FALSE),"NAO CADASTRADA"))</f>
        <v/>
      </c>
      <c r="AG2881" s="42"/>
      <c r="AH2881" s="48"/>
      <c r="AI2881" s="54" t="str">
        <f>IF(AH2881="","",IFERROR(VLOOKUP(AH2881,EMPRESAS!$A:$C,3,FALSE),"NAO CADASTRADA"))</f>
        <v/>
      </c>
      <c r="AJ2881" s="50"/>
      <c r="AK2881" s="54" t="str">
        <f>IF(AJ2881="","",IFERROR(VLOOKUP(AJ2881,ATIVIDADES!$A:$C,3,FALSE),"NAO CADASTRADA"))</f>
        <v/>
      </c>
      <c r="AL2881" s="42"/>
    </row>
    <row r="2882" spans="1:38" x14ac:dyDescent="0.25">
      <c r="A2882" s="26" t="str">
        <f t="shared" si="310"/>
        <v>OK</v>
      </c>
      <c r="B2882" s="29">
        <f t="shared" si="311"/>
        <v>2487914866</v>
      </c>
      <c r="C2882" s="30">
        <v>44970</v>
      </c>
      <c r="D2882" s="18">
        <f t="shared" si="314"/>
        <v>44958</v>
      </c>
      <c r="E2882" s="19" t="str">
        <f>IF(ISERROR(VLOOKUP(C2882,FERIADOS!$A:$B,1,FALSE)),IF(WEEKDAY(C2882)=1,"Dom",IF(WEEKDAY(C2882)=2,"Seg",IF(WEEKDAY(C2882)=3,"Ter",IF(WEEKDAY(C2882)=4,"Qua",IF(WEEKDAY(C2882)=5,"Qui",IF(WEEKDAY(C2882)=6,"Sex","Sab")))))),"Feriado")</f>
        <v>Seg</v>
      </c>
      <c r="F2882" s="32">
        <v>0.31597222222222221</v>
      </c>
      <c r="G2882" s="33">
        <v>0.50694444444444442</v>
      </c>
      <c r="H2882" s="33">
        <v>0.54513888888888895</v>
      </c>
      <c r="I2882" s="33">
        <v>0.73958333333333337</v>
      </c>
      <c r="J2882" s="21">
        <f t="shared" si="312"/>
        <v>0.38541666666666663</v>
      </c>
      <c r="K2882" s="21">
        <f t="shared" si="308"/>
        <v>0.38541666666666669</v>
      </c>
      <c r="L2882" s="21">
        <f t="shared" si="309"/>
        <v>1.8749999999999933E-2</v>
      </c>
      <c r="M2882" s="22">
        <f t="shared" si="313"/>
        <v>0</v>
      </c>
      <c r="N2882" s="48">
        <v>100</v>
      </c>
      <c r="O2882" s="54" t="str">
        <f>IF(N2882="","",IFERROR(VLOOKUP(N2882,EMPRESAS!$A:$C,3,FALSE),"NAO CADASTRADA"))</f>
        <v xml:space="preserve">CONTLINE </v>
      </c>
      <c r="P2882" s="50">
        <v>52</v>
      </c>
      <c r="Q2882" s="54" t="str">
        <f>IF(P2882="","",IFERROR(VLOOKUP(P2882,ATIVIDADES!$A:$C,3,FALSE),"NAO CADASTRADA"))</f>
        <v xml:space="preserve">REVISÃO DPTO PESSOAL </v>
      </c>
      <c r="R2882" s="42">
        <v>0.38541666666666669</v>
      </c>
      <c r="S2882" s="48"/>
      <c r="T2882" s="54" t="str">
        <f>IF(S2882="","",IFERROR(VLOOKUP(S2882,EMPRESAS!$A:$C,3,FALSE),"NAO CADASTRADA"))</f>
        <v/>
      </c>
      <c r="U2882" s="50"/>
      <c r="V2882" s="54" t="str">
        <f>IF(U2882="","",IFERROR(VLOOKUP(U2882,ATIVIDADES!$A:$C,3,FALSE),"NAO CADASTRADA"))</f>
        <v/>
      </c>
      <c r="W2882" s="42"/>
      <c r="X2882" s="48"/>
      <c r="Y2882" s="54" t="str">
        <f>IF(X2882="","",IFERROR(VLOOKUP(X2882,EMPRESAS!$A:$C,3,FALSE),"NAO CADASTRADA"))</f>
        <v/>
      </c>
      <c r="Z2882" s="50"/>
      <c r="AA2882" s="54" t="str">
        <f>IF(Z2882="","",IFERROR(VLOOKUP(Z2882,ATIVIDADES!$A:$C,3,FALSE),"NAO CADASTRADA"))</f>
        <v/>
      </c>
      <c r="AB2882" s="42"/>
      <c r="AC2882" s="48"/>
      <c r="AD2882" s="54" t="str">
        <f>IF(AC2882="","",IFERROR(VLOOKUP(AC2882,EMPRESAS!$A:$C,3,FALSE),"NAO CADASTRADA"))</f>
        <v/>
      </c>
      <c r="AE2882" s="50"/>
      <c r="AF2882" s="54" t="str">
        <f>IF(AE2882="","",IFERROR(VLOOKUP(AE2882,ATIVIDADES!$A:$C,3,FALSE),"NAO CADASTRADA"))</f>
        <v/>
      </c>
      <c r="AG2882" s="42"/>
      <c r="AH2882" s="48"/>
      <c r="AI2882" s="54" t="str">
        <f>IF(AH2882="","",IFERROR(VLOOKUP(AH2882,EMPRESAS!$A:$C,3,FALSE),"NAO CADASTRADA"))</f>
        <v/>
      </c>
      <c r="AJ2882" s="50"/>
      <c r="AK2882" s="54" t="str">
        <f>IF(AJ2882="","",IFERROR(VLOOKUP(AJ2882,ATIVIDADES!$A:$C,3,FALSE),"NAO CADASTRADA"))</f>
        <v/>
      </c>
      <c r="AL2882" s="42"/>
    </row>
    <row r="2883" spans="1:38" x14ac:dyDescent="0.25">
      <c r="A2883" s="26" t="str">
        <f t="shared" si="310"/>
        <v>OK</v>
      </c>
      <c r="B2883" s="29">
        <f t="shared" si="311"/>
        <v>2487914866</v>
      </c>
      <c r="C2883" s="30">
        <v>44971</v>
      </c>
      <c r="D2883" s="18">
        <f t="shared" si="314"/>
        <v>44958</v>
      </c>
      <c r="E2883" s="19" t="str">
        <f>IF(ISERROR(VLOOKUP(C2883,FERIADOS!$A:$B,1,FALSE)),IF(WEEKDAY(C2883)=1,"Dom",IF(WEEKDAY(C2883)=2,"Seg",IF(WEEKDAY(C2883)=3,"Ter",IF(WEEKDAY(C2883)=4,"Qua",IF(WEEKDAY(C2883)=5,"Qui",IF(WEEKDAY(C2883)=6,"Sex","Sab")))))),"Feriado")</f>
        <v>Ter</v>
      </c>
      <c r="F2883" s="32">
        <v>0.31944444444444448</v>
      </c>
      <c r="G2883" s="33">
        <v>0.5</v>
      </c>
      <c r="H2883" s="33">
        <v>0.54166666666666663</v>
      </c>
      <c r="I2883" s="33">
        <v>0.7416666666666667</v>
      </c>
      <c r="J2883" s="21">
        <f t="shared" si="312"/>
        <v>0.38055555555555559</v>
      </c>
      <c r="K2883" s="21">
        <f t="shared" si="308"/>
        <v>0.38055555555555554</v>
      </c>
      <c r="L2883" s="21">
        <f t="shared" si="309"/>
        <v>1.3888888888888895E-2</v>
      </c>
      <c r="M2883" s="22">
        <f t="shared" si="313"/>
        <v>0</v>
      </c>
      <c r="N2883" s="48">
        <v>100</v>
      </c>
      <c r="O2883" s="54" t="str">
        <f>IF(N2883="","",IFERROR(VLOOKUP(N2883,EMPRESAS!$A:$C,3,FALSE),"NAO CADASTRADA"))</f>
        <v xml:space="preserve">CONTLINE </v>
      </c>
      <c r="P2883" s="50">
        <v>52</v>
      </c>
      <c r="Q2883" s="54" t="str">
        <f>IF(P2883="","",IFERROR(VLOOKUP(P2883,ATIVIDADES!$A:$C,3,FALSE),"NAO CADASTRADA"))</f>
        <v xml:space="preserve">REVISÃO DPTO PESSOAL </v>
      </c>
      <c r="R2883" s="42">
        <v>0.38055555555555554</v>
      </c>
      <c r="S2883" s="48"/>
      <c r="T2883" s="54" t="str">
        <f>IF(S2883="","",IFERROR(VLOOKUP(S2883,EMPRESAS!$A:$C,3,FALSE),"NAO CADASTRADA"))</f>
        <v/>
      </c>
      <c r="U2883" s="50"/>
      <c r="V2883" s="54" t="str">
        <f>IF(U2883="","",IFERROR(VLOOKUP(U2883,ATIVIDADES!$A:$C,3,FALSE),"NAO CADASTRADA"))</f>
        <v/>
      </c>
      <c r="W2883" s="42"/>
      <c r="X2883" s="48"/>
      <c r="Y2883" s="54" t="str">
        <f>IF(X2883="","",IFERROR(VLOOKUP(X2883,EMPRESAS!$A:$C,3,FALSE),"NAO CADASTRADA"))</f>
        <v/>
      </c>
      <c r="Z2883" s="50"/>
      <c r="AA2883" s="54" t="str">
        <f>IF(Z2883="","",IFERROR(VLOOKUP(Z2883,ATIVIDADES!$A:$C,3,FALSE),"NAO CADASTRADA"))</f>
        <v/>
      </c>
      <c r="AB2883" s="42"/>
      <c r="AC2883" s="48"/>
      <c r="AD2883" s="54" t="str">
        <f>IF(AC2883="","",IFERROR(VLOOKUP(AC2883,EMPRESAS!$A:$C,3,FALSE),"NAO CADASTRADA"))</f>
        <v/>
      </c>
      <c r="AE2883" s="50"/>
      <c r="AF2883" s="54" t="str">
        <f>IF(AE2883="","",IFERROR(VLOOKUP(AE2883,ATIVIDADES!$A:$C,3,FALSE),"NAO CADASTRADA"))</f>
        <v/>
      </c>
      <c r="AG2883" s="42"/>
      <c r="AH2883" s="48"/>
      <c r="AI2883" s="54" t="str">
        <f>IF(AH2883="","",IFERROR(VLOOKUP(AH2883,EMPRESAS!$A:$C,3,FALSE),"NAO CADASTRADA"))</f>
        <v/>
      </c>
      <c r="AJ2883" s="50"/>
      <c r="AK2883" s="54" t="str">
        <f>IF(AJ2883="","",IFERROR(VLOOKUP(AJ2883,ATIVIDADES!$A:$C,3,FALSE),"NAO CADASTRADA"))</f>
        <v/>
      </c>
      <c r="AL2883" s="42"/>
    </row>
    <row r="2884" spans="1:38" x14ac:dyDescent="0.25">
      <c r="A2884" s="26" t="str">
        <f t="shared" si="310"/>
        <v>OK</v>
      </c>
      <c r="B2884" s="29">
        <f t="shared" si="311"/>
        <v>2487914866</v>
      </c>
      <c r="C2884" s="30">
        <v>44972</v>
      </c>
      <c r="D2884" s="18">
        <f t="shared" si="314"/>
        <v>44958</v>
      </c>
      <c r="E2884" s="19" t="str">
        <f>IF(ISERROR(VLOOKUP(C2884,FERIADOS!$A:$B,1,FALSE)),IF(WEEKDAY(C2884)=1,"Dom",IF(WEEKDAY(C2884)=2,"Seg",IF(WEEKDAY(C2884)=3,"Ter",IF(WEEKDAY(C2884)=4,"Qua",IF(WEEKDAY(C2884)=5,"Qui",IF(WEEKDAY(C2884)=6,"Sex","Sab")))))),"Feriado")</f>
        <v>Qua</v>
      </c>
      <c r="F2884" s="32">
        <v>0.31597222222222221</v>
      </c>
      <c r="G2884" s="33">
        <v>0.51041666666666663</v>
      </c>
      <c r="H2884" s="33">
        <v>0.54166666666666663</v>
      </c>
      <c r="I2884" s="33">
        <v>0.73958333333333337</v>
      </c>
      <c r="J2884" s="21">
        <f t="shared" si="312"/>
        <v>0.39236111111111116</v>
      </c>
      <c r="K2884" s="21">
        <f t="shared" si="308"/>
        <v>0.3923611111111111</v>
      </c>
      <c r="L2884" s="21">
        <f t="shared" si="309"/>
        <v>2.5694444444444464E-2</v>
      </c>
      <c r="M2884" s="22">
        <f t="shared" si="313"/>
        <v>0</v>
      </c>
      <c r="N2884" s="48">
        <v>100</v>
      </c>
      <c r="O2884" s="54" t="str">
        <f>IF(N2884="","",IFERROR(VLOOKUP(N2884,EMPRESAS!$A:$C,3,FALSE),"NAO CADASTRADA"))</f>
        <v xml:space="preserve">CONTLINE </v>
      </c>
      <c r="P2884" s="50">
        <v>52</v>
      </c>
      <c r="Q2884" s="54" t="str">
        <f>IF(P2884="","",IFERROR(VLOOKUP(P2884,ATIVIDADES!$A:$C,3,FALSE),"NAO CADASTRADA"))</f>
        <v xml:space="preserve">REVISÃO DPTO PESSOAL </v>
      </c>
      <c r="R2884" s="42">
        <v>0.3923611111111111</v>
      </c>
      <c r="S2884" s="48"/>
      <c r="T2884" s="54" t="str">
        <f>IF(S2884="","",IFERROR(VLOOKUP(S2884,EMPRESAS!$A:$C,3,FALSE),"NAO CADASTRADA"))</f>
        <v/>
      </c>
      <c r="U2884" s="50"/>
      <c r="V2884" s="54" t="str">
        <f>IF(U2884="","",IFERROR(VLOOKUP(U2884,ATIVIDADES!$A:$C,3,FALSE),"NAO CADASTRADA"))</f>
        <v/>
      </c>
      <c r="W2884" s="42"/>
      <c r="X2884" s="48"/>
      <c r="Y2884" s="54" t="str">
        <f>IF(X2884="","",IFERROR(VLOOKUP(X2884,EMPRESAS!$A:$C,3,FALSE),"NAO CADASTRADA"))</f>
        <v/>
      </c>
      <c r="Z2884" s="50"/>
      <c r="AA2884" s="54" t="str">
        <f>IF(Z2884="","",IFERROR(VLOOKUP(Z2884,ATIVIDADES!$A:$C,3,FALSE),"NAO CADASTRADA"))</f>
        <v/>
      </c>
      <c r="AB2884" s="42"/>
      <c r="AC2884" s="48"/>
      <c r="AD2884" s="54" t="str">
        <f>IF(AC2884="","",IFERROR(VLOOKUP(AC2884,EMPRESAS!$A:$C,3,FALSE),"NAO CADASTRADA"))</f>
        <v/>
      </c>
      <c r="AE2884" s="50"/>
      <c r="AF2884" s="54" t="str">
        <f>IF(AE2884="","",IFERROR(VLOOKUP(AE2884,ATIVIDADES!$A:$C,3,FALSE),"NAO CADASTRADA"))</f>
        <v/>
      </c>
      <c r="AG2884" s="42"/>
      <c r="AH2884" s="48"/>
      <c r="AI2884" s="54" t="str">
        <f>IF(AH2884="","",IFERROR(VLOOKUP(AH2884,EMPRESAS!$A:$C,3,FALSE),"NAO CADASTRADA"))</f>
        <v/>
      </c>
      <c r="AJ2884" s="50"/>
      <c r="AK2884" s="54" t="str">
        <f>IF(AJ2884="","",IFERROR(VLOOKUP(AJ2884,ATIVIDADES!$A:$C,3,FALSE),"NAO CADASTRADA"))</f>
        <v/>
      </c>
      <c r="AL2884" s="42"/>
    </row>
    <row r="2885" spans="1:38" x14ac:dyDescent="0.25">
      <c r="A2885" s="26" t="str">
        <f t="shared" si="310"/>
        <v>OK</v>
      </c>
      <c r="B2885" s="29">
        <f t="shared" si="311"/>
        <v>2487914866</v>
      </c>
      <c r="C2885" s="30">
        <v>44973</v>
      </c>
      <c r="D2885" s="18">
        <f t="shared" si="314"/>
        <v>44958</v>
      </c>
      <c r="E2885" s="19" t="str">
        <f>IF(ISERROR(VLOOKUP(C2885,FERIADOS!$A:$B,1,FALSE)),IF(WEEKDAY(C2885)=1,"Dom",IF(WEEKDAY(C2885)=2,"Seg",IF(WEEKDAY(C2885)=3,"Ter",IF(WEEKDAY(C2885)=4,"Qua",IF(WEEKDAY(C2885)=5,"Qui",IF(WEEKDAY(C2885)=6,"Sex","Sab")))))),"Feriado")</f>
        <v>Qui</v>
      </c>
      <c r="F2885" s="32">
        <v>0.31597222222222221</v>
      </c>
      <c r="G2885" s="33">
        <v>0.5</v>
      </c>
      <c r="H2885" s="33">
        <v>0.54166666666666663</v>
      </c>
      <c r="I2885" s="33">
        <v>0.7416666666666667</v>
      </c>
      <c r="J2885" s="21">
        <f t="shared" si="312"/>
        <v>0.38402777777777786</v>
      </c>
      <c r="K2885" s="21">
        <f t="shared" si="308"/>
        <v>0.38402777777777775</v>
      </c>
      <c r="L2885" s="21">
        <f t="shared" si="309"/>
        <v>1.736111111111116E-2</v>
      </c>
      <c r="M2885" s="22">
        <f t="shared" si="313"/>
        <v>0</v>
      </c>
      <c r="N2885" s="48">
        <v>100</v>
      </c>
      <c r="O2885" s="54" t="str">
        <f>IF(N2885="","",IFERROR(VLOOKUP(N2885,EMPRESAS!$A:$C,3,FALSE),"NAO CADASTRADA"))</f>
        <v xml:space="preserve">CONTLINE </v>
      </c>
      <c r="P2885" s="50">
        <v>52</v>
      </c>
      <c r="Q2885" s="54" t="str">
        <f>IF(P2885="","",IFERROR(VLOOKUP(P2885,ATIVIDADES!$A:$C,3,FALSE),"NAO CADASTRADA"))</f>
        <v xml:space="preserve">REVISÃO DPTO PESSOAL </v>
      </c>
      <c r="R2885" s="42">
        <v>0.3611111111111111</v>
      </c>
      <c r="S2885" s="48">
        <v>50</v>
      </c>
      <c r="T2885" s="54" t="str">
        <f>IF(S2885="","",IFERROR(VLOOKUP(S2885,EMPRESAS!$A:$C,3,FALSE),"NAO CADASTRADA"))</f>
        <v>SIMIONATO</v>
      </c>
      <c r="U2885" s="50">
        <v>51</v>
      </c>
      <c r="V2885" s="54" t="str">
        <f>IF(U2885="","",IFERROR(VLOOKUP(U2885,ATIVIDADES!$A:$C,3,FALSE),"NAO CADASTRADA"))</f>
        <v>REUNIÃO RH</v>
      </c>
      <c r="W2885" s="42">
        <v>2.2916666666666669E-2</v>
      </c>
      <c r="X2885" s="48"/>
      <c r="Y2885" s="54" t="str">
        <f>IF(X2885="","",IFERROR(VLOOKUP(X2885,EMPRESAS!$A:$C,3,FALSE),"NAO CADASTRADA"))</f>
        <v/>
      </c>
      <c r="Z2885" s="50"/>
      <c r="AA2885" s="54" t="str">
        <f>IF(Z2885="","",IFERROR(VLOOKUP(Z2885,ATIVIDADES!$A:$C,3,FALSE),"NAO CADASTRADA"))</f>
        <v/>
      </c>
      <c r="AB2885" s="42"/>
      <c r="AC2885" s="48"/>
      <c r="AD2885" s="54" t="str">
        <f>IF(AC2885="","",IFERROR(VLOOKUP(AC2885,EMPRESAS!$A:$C,3,FALSE),"NAO CADASTRADA"))</f>
        <v/>
      </c>
      <c r="AE2885" s="50"/>
      <c r="AF2885" s="54" t="str">
        <f>IF(AE2885="","",IFERROR(VLOOKUP(AE2885,ATIVIDADES!$A:$C,3,FALSE),"NAO CADASTRADA"))</f>
        <v/>
      </c>
      <c r="AG2885" s="42"/>
      <c r="AH2885" s="48"/>
      <c r="AI2885" s="54" t="str">
        <f>IF(AH2885="","",IFERROR(VLOOKUP(AH2885,EMPRESAS!$A:$C,3,FALSE),"NAO CADASTRADA"))</f>
        <v/>
      </c>
      <c r="AJ2885" s="50"/>
      <c r="AK2885" s="54" t="str">
        <f>IF(AJ2885="","",IFERROR(VLOOKUP(AJ2885,ATIVIDADES!$A:$C,3,FALSE),"NAO CADASTRADA"))</f>
        <v/>
      </c>
      <c r="AL2885" s="42"/>
    </row>
    <row r="2886" spans="1:38" x14ac:dyDescent="0.25">
      <c r="A2886" s="26" t="str">
        <f t="shared" si="310"/>
        <v>OK</v>
      </c>
      <c r="B2886" s="29">
        <f t="shared" si="311"/>
        <v>2487914866</v>
      </c>
      <c r="C2886" s="30">
        <v>44974</v>
      </c>
      <c r="D2886" s="18">
        <f t="shared" si="314"/>
        <v>44958</v>
      </c>
      <c r="E2886" s="19" t="str">
        <f>IF(ISERROR(VLOOKUP(C2886,FERIADOS!$A:$B,1,FALSE)),IF(WEEKDAY(C2886)=1,"Dom",IF(WEEKDAY(C2886)=2,"Seg",IF(WEEKDAY(C2886)=3,"Ter",IF(WEEKDAY(C2886)=4,"Qua",IF(WEEKDAY(C2886)=5,"Qui",IF(WEEKDAY(C2886)=6,"Sex","Sab")))))),"Feriado")</f>
        <v>Sex</v>
      </c>
      <c r="F2886" s="32">
        <v>0.31597222222222221</v>
      </c>
      <c r="G2886" s="33">
        <v>0.5</v>
      </c>
      <c r="H2886" s="33">
        <v>0.54166666666666663</v>
      </c>
      <c r="I2886" s="33">
        <v>0.6875</v>
      </c>
      <c r="J2886" s="21">
        <f t="shared" si="312"/>
        <v>0.32986111111111116</v>
      </c>
      <c r="K2886" s="21">
        <f t="shared" si="308"/>
        <v>0.3298611111111111</v>
      </c>
      <c r="L2886" s="21">
        <f t="shared" si="309"/>
        <v>0</v>
      </c>
      <c r="M2886" s="22">
        <f t="shared" si="313"/>
        <v>3.6805555555555536E-2</v>
      </c>
      <c r="N2886" s="48">
        <v>100</v>
      </c>
      <c r="O2886" s="54" t="str">
        <f>IF(N2886="","",IFERROR(VLOOKUP(N2886,EMPRESAS!$A:$C,3,FALSE),"NAO CADASTRADA"))</f>
        <v xml:space="preserve">CONTLINE </v>
      </c>
      <c r="P2886" s="50">
        <v>52</v>
      </c>
      <c r="Q2886" s="54" t="str">
        <f>IF(P2886="","",IFERROR(VLOOKUP(P2886,ATIVIDADES!$A:$C,3,FALSE),"NAO CADASTRADA"))</f>
        <v xml:space="preserve">REVISÃO DPTO PESSOAL </v>
      </c>
      <c r="R2886" s="42">
        <v>0.3298611111111111</v>
      </c>
      <c r="S2886" s="48"/>
      <c r="T2886" s="54" t="str">
        <f>IF(S2886="","",IFERROR(VLOOKUP(S2886,EMPRESAS!$A:$C,3,FALSE),"NAO CADASTRADA"))</f>
        <v/>
      </c>
      <c r="U2886" s="50"/>
      <c r="V2886" s="54" t="str">
        <f>IF(U2886="","",IFERROR(VLOOKUP(U2886,ATIVIDADES!$A:$C,3,FALSE),"NAO CADASTRADA"))</f>
        <v/>
      </c>
      <c r="W2886" s="42"/>
      <c r="X2886" s="48"/>
      <c r="Y2886" s="54" t="str">
        <f>IF(X2886="","",IFERROR(VLOOKUP(X2886,EMPRESAS!$A:$C,3,FALSE),"NAO CADASTRADA"))</f>
        <v/>
      </c>
      <c r="Z2886" s="50"/>
      <c r="AA2886" s="54" t="str">
        <f>IF(Z2886="","",IFERROR(VLOOKUP(Z2886,ATIVIDADES!$A:$C,3,FALSE),"NAO CADASTRADA"))</f>
        <v/>
      </c>
      <c r="AB2886" s="42"/>
      <c r="AC2886" s="48"/>
      <c r="AD2886" s="54" t="str">
        <f>IF(AC2886="","",IFERROR(VLOOKUP(AC2886,EMPRESAS!$A:$C,3,FALSE),"NAO CADASTRADA"))</f>
        <v/>
      </c>
      <c r="AE2886" s="50"/>
      <c r="AF2886" s="54" t="str">
        <f>IF(AE2886="","",IFERROR(VLOOKUP(AE2886,ATIVIDADES!$A:$C,3,FALSE),"NAO CADASTRADA"))</f>
        <v/>
      </c>
      <c r="AG2886" s="42"/>
      <c r="AH2886" s="48"/>
      <c r="AI2886" s="54" t="str">
        <f>IF(AH2886="","",IFERROR(VLOOKUP(AH2886,EMPRESAS!$A:$C,3,FALSE),"NAO CADASTRADA"))</f>
        <v/>
      </c>
      <c r="AJ2886" s="50"/>
      <c r="AK2886" s="54" t="str">
        <f>IF(AJ2886="","",IFERROR(VLOOKUP(AJ2886,ATIVIDADES!$A:$C,3,FALSE),"NAO CADASTRADA"))</f>
        <v/>
      </c>
      <c r="AL2886" s="42"/>
    </row>
    <row r="2887" spans="1:38" x14ac:dyDescent="0.25">
      <c r="A2887" s="26" t="str">
        <f t="shared" si="310"/>
        <v>OK</v>
      </c>
      <c r="B2887" s="29">
        <f t="shared" si="311"/>
        <v>2487914866</v>
      </c>
      <c r="C2887" s="30">
        <v>44975</v>
      </c>
      <c r="D2887" s="18">
        <f t="shared" si="314"/>
        <v>44958</v>
      </c>
      <c r="E2887" s="19" t="str">
        <f>IF(ISERROR(VLOOKUP(C2887,FERIADOS!$A:$B,1,FALSE)),IF(WEEKDAY(C2887)=1,"Dom",IF(WEEKDAY(C2887)=2,"Seg",IF(WEEKDAY(C2887)=3,"Ter",IF(WEEKDAY(C2887)=4,"Qua",IF(WEEKDAY(C2887)=5,"Qui",IF(WEEKDAY(C2887)=6,"Sex","Sab")))))),"Feriado")</f>
        <v>Sab</v>
      </c>
      <c r="F2887" s="32"/>
      <c r="G2887" s="33"/>
      <c r="H2887" s="33"/>
      <c r="I2887" s="33"/>
      <c r="J2887" s="21" t="str">
        <f t="shared" si="312"/>
        <v/>
      </c>
      <c r="K2887" s="21">
        <f t="shared" ref="K2887:K2950" si="315">SUM(R2887,W2887,AB2887,AG2887,AL2887)</f>
        <v>0</v>
      </c>
      <c r="L2887" s="21" t="str">
        <f t="shared" ref="L2887:L2950" si="316">IF(OR(E2887="Sab",E2887="Dom",E2887="Feriado"),J2887,IF(J2887="","",IF(J2887&lt;=$M$2,0,J2887-$M$2)))</f>
        <v/>
      </c>
      <c r="M2887" s="22" t="str">
        <f t="shared" si="313"/>
        <v/>
      </c>
      <c r="N2887" s="48"/>
      <c r="O2887" s="54" t="str">
        <f>IF(N2887="","",IFERROR(VLOOKUP(N2887,EMPRESAS!$A:$C,3,FALSE),"NAO CADASTRADA"))</f>
        <v/>
      </c>
      <c r="P2887" s="50"/>
      <c r="Q2887" s="54" t="str">
        <f>IF(P2887="","",IFERROR(VLOOKUP(P2887,ATIVIDADES!$A:$C,3,FALSE),"NAO CADASTRADA"))</f>
        <v/>
      </c>
      <c r="R2887" s="42"/>
      <c r="S2887" s="48"/>
      <c r="T2887" s="54" t="str">
        <f>IF(S2887="","",IFERROR(VLOOKUP(S2887,EMPRESAS!$A:$C,3,FALSE),"NAO CADASTRADA"))</f>
        <v/>
      </c>
      <c r="U2887" s="50"/>
      <c r="V2887" s="54" t="str">
        <f>IF(U2887="","",IFERROR(VLOOKUP(U2887,ATIVIDADES!$A:$C,3,FALSE),"NAO CADASTRADA"))</f>
        <v/>
      </c>
      <c r="W2887" s="42"/>
      <c r="X2887" s="48"/>
      <c r="Y2887" s="54" t="str">
        <f>IF(X2887="","",IFERROR(VLOOKUP(X2887,EMPRESAS!$A:$C,3,FALSE),"NAO CADASTRADA"))</f>
        <v/>
      </c>
      <c r="Z2887" s="50"/>
      <c r="AA2887" s="54" t="str">
        <f>IF(Z2887="","",IFERROR(VLOOKUP(Z2887,ATIVIDADES!$A:$C,3,FALSE),"NAO CADASTRADA"))</f>
        <v/>
      </c>
      <c r="AB2887" s="42"/>
      <c r="AC2887" s="48"/>
      <c r="AD2887" s="54" t="str">
        <f>IF(AC2887="","",IFERROR(VLOOKUP(AC2887,EMPRESAS!$A:$C,3,FALSE),"NAO CADASTRADA"))</f>
        <v/>
      </c>
      <c r="AE2887" s="50"/>
      <c r="AF2887" s="54" t="str">
        <f>IF(AE2887="","",IFERROR(VLOOKUP(AE2887,ATIVIDADES!$A:$C,3,FALSE),"NAO CADASTRADA"))</f>
        <v/>
      </c>
      <c r="AG2887" s="42"/>
      <c r="AH2887" s="48"/>
      <c r="AI2887" s="54" t="str">
        <f>IF(AH2887="","",IFERROR(VLOOKUP(AH2887,EMPRESAS!$A:$C,3,FALSE),"NAO CADASTRADA"))</f>
        <v/>
      </c>
      <c r="AJ2887" s="50"/>
      <c r="AK2887" s="54" t="str">
        <f>IF(AJ2887="","",IFERROR(VLOOKUP(AJ2887,ATIVIDADES!$A:$C,3,FALSE),"NAO CADASTRADA"))</f>
        <v/>
      </c>
      <c r="AL2887" s="42"/>
    </row>
    <row r="2888" spans="1:38" x14ac:dyDescent="0.25">
      <c r="A2888" s="26" t="str">
        <f t="shared" ref="A2888:A2951" si="317">IF(J2888="","OK",IF(K2888&lt;&gt;J2888,"PENDENTE","OK"))</f>
        <v>OK</v>
      </c>
      <c r="B2888" s="29">
        <f t="shared" ref="B2888:B2951" si="318">$D$2</f>
        <v>2487914866</v>
      </c>
      <c r="C2888" s="30">
        <v>44976</v>
      </c>
      <c r="D2888" s="18">
        <f t="shared" si="314"/>
        <v>44958</v>
      </c>
      <c r="E2888" s="19" t="str">
        <f>IF(ISERROR(VLOOKUP(C2888,FERIADOS!$A:$B,1,FALSE)),IF(WEEKDAY(C2888)=1,"Dom",IF(WEEKDAY(C2888)=2,"Seg",IF(WEEKDAY(C2888)=3,"Ter",IF(WEEKDAY(C2888)=4,"Qua",IF(WEEKDAY(C2888)=5,"Qui",IF(WEEKDAY(C2888)=6,"Sex","Sab")))))),"Feriado")</f>
        <v>Dom</v>
      </c>
      <c r="F2888" s="32"/>
      <c r="G2888" s="33"/>
      <c r="H2888" s="33"/>
      <c r="I2888" s="33"/>
      <c r="J2888" s="21" t="str">
        <f t="shared" ref="J2888:J2951" si="319">IF(OR(F2888="",G2888="",H2888="",I2888=""),"",I2888-H2888+G2888-F2888)</f>
        <v/>
      </c>
      <c r="K2888" s="21">
        <f t="shared" si="315"/>
        <v>0</v>
      </c>
      <c r="L2888" s="21" t="str">
        <f t="shared" si="316"/>
        <v/>
      </c>
      <c r="M2888" s="22" t="str">
        <f t="shared" ref="M2888:M2951" si="320">IF(J2888="","",IF(OR(E2888="Sab",E2888="Dom",E2888="Feriado"),0,IF(J2888&gt;=$M$2,0,$M$2-J2888)))</f>
        <v/>
      </c>
      <c r="N2888" s="48"/>
      <c r="O2888" s="54" t="str">
        <f>IF(N2888="","",IFERROR(VLOOKUP(N2888,EMPRESAS!$A:$C,3,FALSE),"NAO CADASTRADA"))</f>
        <v/>
      </c>
      <c r="P2888" s="50"/>
      <c r="Q2888" s="54" t="str">
        <f>IF(P2888="","",IFERROR(VLOOKUP(P2888,ATIVIDADES!$A:$C,3,FALSE),"NAO CADASTRADA"))</f>
        <v/>
      </c>
      <c r="R2888" s="42"/>
      <c r="S2888" s="48"/>
      <c r="T2888" s="54" t="str">
        <f>IF(S2888="","",IFERROR(VLOOKUP(S2888,EMPRESAS!$A:$C,3,FALSE),"NAO CADASTRADA"))</f>
        <v/>
      </c>
      <c r="U2888" s="50"/>
      <c r="V2888" s="54" t="str">
        <f>IF(U2888="","",IFERROR(VLOOKUP(U2888,ATIVIDADES!$A:$C,3,FALSE),"NAO CADASTRADA"))</f>
        <v/>
      </c>
      <c r="W2888" s="42"/>
      <c r="X2888" s="48"/>
      <c r="Y2888" s="54" t="str">
        <f>IF(X2888="","",IFERROR(VLOOKUP(X2888,EMPRESAS!$A:$C,3,FALSE),"NAO CADASTRADA"))</f>
        <v/>
      </c>
      <c r="Z2888" s="50"/>
      <c r="AA2888" s="54" t="str">
        <f>IF(Z2888="","",IFERROR(VLOOKUP(Z2888,ATIVIDADES!$A:$C,3,FALSE),"NAO CADASTRADA"))</f>
        <v/>
      </c>
      <c r="AB2888" s="42"/>
      <c r="AC2888" s="48"/>
      <c r="AD2888" s="54" t="str">
        <f>IF(AC2888="","",IFERROR(VLOOKUP(AC2888,EMPRESAS!$A:$C,3,FALSE),"NAO CADASTRADA"))</f>
        <v/>
      </c>
      <c r="AE2888" s="50"/>
      <c r="AF2888" s="54" t="str">
        <f>IF(AE2888="","",IFERROR(VLOOKUP(AE2888,ATIVIDADES!$A:$C,3,FALSE),"NAO CADASTRADA"))</f>
        <v/>
      </c>
      <c r="AG2888" s="42"/>
      <c r="AH2888" s="48"/>
      <c r="AI2888" s="54" t="str">
        <f>IF(AH2888="","",IFERROR(VLOOKUP(AH2888,EMPRESAS!$A:$C,3,FALSE),"NAO CADASTRADA"))</f>
        <v/>
      </c>
      <c r="AJ2888" s="50"/>
      <c r="AK2888" s="54" t="str">
        <f>IF(AJ2888="","",IFERROR(VLOOKUP(AJ2888,ATIVIDADES!$A:$C,3,FALSE),"NAO CADASTRADA"))</f>
        <v/>
      </c>
      <c r="AL2888" s="42"/>
    </row>
    <row r="2889" spans="1:38" x14ac:dyDescent="0.25">
      <c r="A2889" s="26" t="str">
        <f t="shared" si="317"/>
        <v>OK</v>
      </c>
      <c r="B2889" s="29">
        <f t="shared" si="318"/>
        <v>2487914866</v>
      </c>
      <c r="C2889" s="30">
        <v>44977</v>
      </c>
      <c r="D2889" s="18">
        <f t="shared" ref="D2889:D2952" si="321">IF(MONTH(C2889)=MONTH(C2888),D2888,C2889)</f>
        <v>44958</v>
      </c>
      <c r="E2889" s="19" t="str">
        <f>IF(ISERROR(VLOOKUP(C2889,FERIADOS!$A:$B,1,FALSE)),IF(WEEKDAY(C2889)=1,"Dom",IF(WEEKDAY(C2889)=2,"Seg",IF(WEEKDAY(C2889)=3,"Ter",IF(WEEKDAY(C2889)=4,"Qua",IF(WEEKDAY(C2889)=5,"Qui",IF(WEEKDAY(C2889)=6,"Sex","Sab")))))),"Feriado")</f>
        <v>Seg</v>
      </c>
      <c r="F2889" s="32">
        <v>0</v>
      </c>
      <c r="G2889" s="33">
        <v>0</v>
      </c>
      <c r="H2889" s="33">
        <v>0</v>
      </c>
      <c r="I2889" s="33">
        <v>0</v>
      </c>
      <c r="J2889" s="21">
        <f t="shared" si="319"/>
        <v>0</v>
      </c>
      <c r="K2889" s="21">
        <f t="shared" si="315"/>
        <v>0</v>
      </c>
      <c r="L2889" s="21">
        <f t="shared" si="316"/>
        <v>0</v>
      </c>
      <c r="M2889" s="22">
        <f t="shared" si="320"/>
        <v>0.3666666666666667</v>
      </c>
      <c r="N2889" s="48"/>
      <c r="O2889" s="54" t="str">
        <f>IF(N2889="","",IFERROR(VLOOKUP(N2889,EMPRESAS!$A:$C,3,FALSE),"NAO CADASTRADA"))</f>
        <v/>
      </c>
      <c r="P2889" s="50"/>
      <c r="Q2889" s="54" t="str">
        <f>IF(P2889="","",IFERROR(VLOOKUP(P2889,ATIVIDADES!$A:$C,3,FALSE),"NAO CADASTRADA"))</f>
        <v/>
      </c>
      <c r="R2889" s="42"/>
      <c r="S2889" s="48"/>
      <c r="T2889" s="54" t="str">
        <f>IF(S2889="","",IFERROR(VLOOKUP(S2889,EMPRESAS!$A:$C,3,FALSE),"NAO CADASTRADA"))</f>
        <v/>
      </c>
      <c r="U2889" s="50"/>
      <c r="V2889" s="54" t="str">
        <f>IF(U2889="","",IFERROR(VLOOKUP(U2889,ATIVIDADES!$A:$C,3,FALSE),"NAO CADASTRADA"))</f>
        <v/>
      </c>
      <c r="W2889" s="42"/>
      <c r="X2889" s="48"/>
      <c r="Y2889" s="54" t="str">
        <f>IF(X2889="","",IFERROR(VLOOKUP(X2889,EMPRESAS!$A:$C,3,FALSE),"NAO CADASTRADA"))</f>
        <v/>
      </c>
      <c r="Z2889" s="50"/>
      <c r="AA2889" s="54" t="str">
        <f>IF(Z2889="","",IFERROR(VLOOKUP(Z2889,ATIVIDADES!$A:$C,3,FALSE),"NAO CADASTRADA"))</f>
        <v/>
      </c>
      <c r="AB2889" s="42"/>
      <c r="AC2889" s="48"/>
      <c r="AD2889" s="54" t="str">
        <f>IF(AC2889="","",IFERROR(VLOOKUP(AC2889,EMPRESAS!$A:$C,3,FALSE),"NAO CADASTRADA"))</f>
        <v/>
      </c>
      <c r="AE2889" s="50"/>
      <c r="AF2889" s="54" t="str">
        <f>IF(AE2889="","",IFERROR(VLOOKUP(AE2889,ATIVIDADES!$A:$C,3,FALSE),"NAO CADASTRADA"))</f>
        <v/>
      </c>
      <c r="AG2889" s="42"/>
      <c r="AH2889" s="48"/>
      <c r="AI2889" s="54" t="str">
        <f>IF(AH2889="","",IFERROR(VLOOKUP(AH2889,EMPRESAS!$A:$C,3,FALSE),"NAO CADASTRADA"))</f>
        <v/>
      </c>
      <c r="AJ2889" s="50"/>
      <c r="AK2889" s="54" t="str">
        <f>IF(AJ2889="","",IFERROR(VLOOKUP(AJ2889,ATIVIDADES!$A:$C,3,FALSE),"NAO CADASTRADA"))</f>
        <v/>
      </c>
      <c r="AL2889" s="42"/>
    </row>
    <row r="2890" spans="1:38" x14ac:dyDescent="0.25">
      <c r="A2890" s="26" t="str">
        <f t="shared" si="317"/>
        <v>OK</v>
      </c>
      <c r="B2890" s="29">
        <f t="shared" si="318"/>
        <v>2487914866</v>
      </c>
      <c r="C2890" s="30">
        <v>44978</v>
      </c>
      <c r="D2890" s="18">
        <f t="shared" si="321"/>
        <v>44958</v>
      </c>
      <c r="E2890" s="19" t="str">
        <f>IF(ISERROR(VLOOKUP(C2890,FERIADOS!$A:$B,1,FALSE)),IF(WEEKDAY(C2890)=1,"Dom",IF(WEEKDAY(C2890)=2,"Seg",IF(WEEKDAY(C2890)=3,"Ter",IF(WEEKDAY(C2890)=4,"Qua",IF(WEEKDAY(C2890)=5,"Qui",IF(WEEKDAY(C2890)=6,"Sex","Sab")))))),"Feriado")</f>
        <v>Ter</v>
      </c>
      <c r="F2890" s="32">
        <v>0</v>
      </c>
      <c r="G2890" s="33">
        <v>0</v>
      </c>
      <c r="H2890" s="33">
        <v>0</v>
      </c>
      <c r="I2890" s="33">
        <v>0</v>
      </c>
      <c r="J2890" s="21">
        <f t="shared" si="319"/>
        <v>0</v>
      </c>
      <c r="K2890" s="21">
        <f t="shared" si="315"/>
        <v>0</v>
      </c>
      <c r="L2890" s="21">
        <f t="shared" si="316"/>
        <v>0</v>
      </c>
      <c r="M2890" s="22">
        <f t="shared" si="320"/>
        <v>0.3666666666666667</v>
      </c>
      <c r="N2890" s="48"/>
      <c r="O2890" s="54" t="str">
        <f>IF(N2890="","",IFERROR(VLOOKUP(N2890,EMPRESAS!$A:$C,3,FALSE),"NAO CADASTRADA"))</f>
        <v/>
      </c>
      <c r="P2890" s="50"/>
      <c r="Q2890" s="54" t="str">
        <f>IF(P2890="","",IFERROR(VLOOKUP(P2890,ATIVIDADES!$A:$C,3,FALSE),"NAO CADASTRADA"))</f>
        <v/>
      </c>
      <c r="R2890" s="42"/>
      <c r="S2890" s="48"/>
      <c r="T2890" s="54" t="str">
        <f>IF(S2890="","",IFERROR(VLOOKUP(S2890,EMPRESAS!$A:$C,3,FALSE),"NAO CADASTRADA"))</f>
        <v/>
      </c>
      <c r="U2890" s="50"/>
      <c r="V2890" s="54" t="str">
        <f>IF(U2890="","",IFERROR(VLOOKUP(U2890,ATIVIDADES!$A:$C,3,FALSE),"NAO CADASTRADA"))</f>
        <v/>
      </c>
      <c r="W2890" s="42"/>
      <c r="X2890" s="48"/>
      <c r="Y2890" s="54" t="str">
        <f>IF(X2890="","",IFERROR(VLOOKUP(X2890,EMPRESAS!$A:$C,3,FALSE),"NAO CADASTRADA"))</f>
        <v/>
      </c>
      <c r="Z2890" s="50"/>
      <c r="AA2890" s="54" t="str">
        <f>IF(Z2890="","",IFERROR(VLOOKUP(Z2890,ATIVIDADES!$A:$C,3,FALSE),"NAO CADASTRADA"))</f>
        <v/>
      </c>
      <c r="AB2890" s="42"/>
      <c r="AC2890" s="48"/>
      <c r="AD2890" s="54" t="str">
        <f>IF(AC2890="","",IFERROR(VLOOKUP(AC2890,EMPRESAS!$A:$C,3,FALSE),"NAO CADASTRADA"))</f>
        <v/>
      </c>
      <c r="AE2890" s="50"/>
      <c r="AF2890" s="54" t="str">
        <f>IF(AE2890="","",IFERROR(VLOOKUP(AE2890,ATIVIDADES!$A:$C,3,FALSE),"NAO CADASTRADA"))</f>
        <v/>
      </c>
      <c r="AG2890" s="42"/>
      <c r="AH2890" s="48"/>
      <c r="AI2890" s="54" t="str">
        <f>IF(AH2890="","",IFERROR(VLOOKUP(AH2890,EMPRESAS!$A:$C,3,FALSE),"NAO CADASTRADA"))</f>
        <v/>
      </c>
      <c r="AJ2890" s="50"/>
      <c r="AK2890" s="54" t="str">
        <f>IF(AJ2890="","",IFERROR(VLOOKUP(AJ2890,ATIVIDADES!$A:$C,3,FALSE),"NAO CADASTRADA"))</f>
        <v/>
      </c>
      <c r="AL2890" s="42"/>
    </row>
    <row r="2891" spans="1:38" x14ac:dyDescent="0.25">
      <c r="A2891" s="26" t="str">
        <f t="shared" si="317"/>
        <v>OK</v>
      </c>
      <c r="B2891" s="29">
        <f t="shared" si="318"/>
        <v>2487914866</v>
      </c>
      <c r="C2891" s="30">
        <v>44979</v>
      </c>
      <c r="D2891" s="18">
        <f t="shared" si="321"/>
        <v>44958</v>
      </c>
      <c r="E2891" s="19" t="str">
        <f>IF(ISERROR(VLOOKUP(C2891,FERIADOS!$A:$B,1,FALSE)),IF(WEEKDAY(C2891)=1,"Dom",IF(WEEKDAY(C2891)=2,"Seg",IF(WEEKDAY(C2891)=3,"Ter",IF(WEEKDAY(C2891)=4,"Qua",IF(WEEKDAY(C2891)=5,"Qui",IF(WEEKDAY(C2891)=6,"Sex","Sab")))))),"Feriado")</f>
        <v>Qua</v>
      </c>
      <c r="F2891" s="32">
        <v>0.31597222222222221</v>
      </c>
      <c r="G2891" s="33">
        <v>0.51041666666666663</v>
      </c>
      <c r="H2891" s="33">
        <v>0.54166666666666663</v>
      </c>
      <c r="I2891" s="33">
        <v>0.73958333333333337</v>
      </c>
      <c r="J2891" s="21">
        <f t="shared" si="319"/>
        <v>0.39236111111111116</v>
      </c>
      <c r="K2891" s="21">
        <f t="shared" si="315"/>
        <v>0.3923611111111111</v>
      </c>
      <c r="L2891" s="21">
        <f t="shared" si="316"/>
        <v>2.5694444444444464E-2</v>
      </c>
      <c r="M2891" s="22">
        <f t="shared" si="320"/>
        <v>0</v>
      </c>
      <c r="N2891" s="48">
        <v>100</v>
      </c>
      <c r="O2891" s="54" t="str">
        <f>IF(N2891="","",IFERROR(VLOOKUP(N2891,EMPRESAS!$A:$C,3,FALSE),"NAO CADASTRADA"))</f>
        <v xml:space="preserve">CONTLINE </v>
      </c>
      <c r="P2891" s="50">
        <v>52</v>
      </c>
      <c r="Q2891" s="54" t="str">
        <f>IF(P2891="","",IFERROR(VLOOKUP(P2891,ATIVIDADES!$A:$C,3,FALSE),"NAO CADASTRADA"))</f>
        <v xml:space="preserve">REVISÃO DPTO PESSOAL </v>
      </c>
      <c r="R2891" s="42">
        <v>0.3923611111111111</v>
      </c>
      <c r="S2891" s="48"/>
      <c r="T2891" s="54" t="str">
        <f>IF(S2891="","",IFERROR(VLOOKUP(S2891,EMPRESAS!$A:$C,3,FALSE),"NAO CADASTRADA"))</f>
        <v/>
      </c>
      <c r="U2891" s="50"/>
      <c r="V2891" s="54" t="str">
        <f>IF(U2891="","",IFERROR(VLOOKUP(U2891,ATIVIDADES!$A:$C,3,FALSE),"NAO CADASTRADA"))</f>
        <v/>
      </c>
      <c r="W2891" s="42"/>
      <c r="X2891" s="48"/>
      <c r="Y2891" s="54" t="str">
        <f>IF(X2891="","",IFERROR(VLOOKUP(X2891,EMPRESAS!$A:$C,3,FALSE),"NAO CADASTRADA"))</f>
        <v/>
      </c>
      <c r="Z2891" s="50"/>
      <c r="AA2891" s="54" t="str">
        <f>IF(Z2891="","",IFERROR(VLOOKUP(Z2891,ATIVIDADES!$A:$C,3,FALSE),"NAO CADASTRADA"))</f>
        <v/>
      </c>
      <c r="AB2891" s="42"/>
      <c r="AC2891" s="48"/>
      <c r="AD2891" s="54" t="str">
        <f>IF(AC2891="","",IFERROR(VLOOKUP(AC2891,EMPRESAS!$A:$C,3,FALSE),"NAO CADASTRADA"))</f>
        <v/>
      </c>
      <c r="AE2891" s="50"/>
      <c r="AF2891" s="54" t="str">
        <f>IF(AE2891="","",IFERROR(VLOOKUP(AE2891,ATIVIDADES!$A:$C,3,FALSE),"NAO CADASTRADA"))</f>
        <v/>
      </c>
      <c r="AG2891" s="42"/>
      <c r="AH2891" s="48"/>
      <c r="AI2891" s="54" t="str">
        <f>IF(AH2891="","",IFERROR(VLOOKUP(AH2891,EMPRESAS!$A:$C,3,FALSE),"NAO CADASTRADA"))</f>
        <v/>
      </c>
      <c r="AJ2891" s="50"/>
      <c r="AK2891" s="54" t="str">
        <f>IF(AJ2891="","",IFERROR(VLOOKUP(AJ2891,ATIVIDADES!$A:$C,3,FALSE),"NAO CADASTRADA"))</f>
        <v/>
      </c>
      <c r="AL2891" s="42"/>
    </row>
    <row r="2892" spans="1:38" x14ac:dyDescent="0.25">
      <c r="A2892" s="26" t="str">
        <f t="shared" si="317"/>
        <v>OK</v>
      </c>
      <c r="B2892" s="29">
        <f t="shared" si="318"/>
        <v>2487914866</v>
      </c>
      <c r="C2892" s="30">
        <v>44980</v>
      </c>
      <c r="D2892" s="18">
        <f t="shared" si="321"/>
        <v>44958</v>
      </c>
      <c r="E2892" s="19" t="str">
        <f>IF(ISERROR(VLOOKUP(C2892,FERIADOS!$A:$B,1,FALSE)),IF(WEEKDAY(C2892)=1,"Dom",IF(WEEKDAY(C2892)=2,"Seg",IF(WEEKDAY(C2892)=3,"Ter",IF(WEEKDAY(C2892)=4,"Qua",IF(WEEKDAY(C2892)=5,"Qui",IF(WEEKDAY(C2892)=6,"Sex","Sab")))))),"Feriado")</f>
        <v>Qui</v>
      </c>
      <c r="F2892" s="32">
        <v>0.31944444444444448</v>
      </c>
      <c r="G2892" s="33">
        <v>0.51041666666666663</v>
      </c>
      <c r="H2892" s="33">
        <v>0.54166666666666663</v>
      </c>
      <c r="I2892" s="33">
        <v>0.73958333333333337</v>
      </c>
      <c r="J2892" s="21">
        <f t="shared" si="319"/>
        <v>0.3888888888888889</v>
      </c>
      <c r="K2892" s="21">
        <f t="shared" si="315"/>
        <v>0.3888888888888889</v>
      </c>
      <c r="L2892" s="21">
        <f t="shared" si="316"/>
        <v>2.2222222222222199E-2</v>
      </c>
      <c r="M2892" s="22">
        <f t="shared" si="320"/>
        <v>0</v>
      </c>
      <c r="N2892" s="48">
        <v>100</v>
      </c>
      <c r="O2892" s="54" t="str">
        <f>IF(N2892="","",IFERROR(VLOOKUP(N2892,EMPRESAS!$A:$C,3,FALSE),"NAO CADASTRADA"))</f>
        <v xml:space="preserve">CONTLINE </v>
      </c>
      <c r="P2892" s="50">
        <v>52</v>
      </c>
      <c r="Q2892" s="54" t="str">
        <f>IF(P2892="","",IFERROR(VLOOKUP(P2892,ATIVIDADES!$A:$C,3,FALSE),"NAO CADASTRADA"))</f>
        <v xml:space="preserve">REVISÃO DPTO PESSOAL </v>
      </c>
      <c r="R2892" s="42">
        <v>0.3888888888888889</v>
      </c>
      <c r="S2892" s="48"/>
      <c r="T2892" s="54" t="str">
        <f>IF(S2892="","",IFERROR(VLOOKUP(S2892,EMPRESAS!$A:$C,3,FALSE),"NAO CADASTRADA"))</f>
        <v/>
      </c>
      <c r="U2892" s="50"/>
      <c r="V2892" s="54" t="str">
        <f>IF(U2892="","",IFERROR(VLOOKUP(U2892,ATIVIDADES!$A:$C,3,FALSE),"NAO CADASTRADA"))</f>
        <v/>
      </c>
      <c r="W2892" s="42"/>
      <c r="X2892" s="48"/>
      <c r="Y2892" s="54" t="str">
        <f>IF(X2892="","",IFERROR(VLOOKUP(X2892,EMPRESAS!$A:$C,3,FALSE),"NAO CADASTRADA"))</f>
        <v/>
      </c>
      <c r="Z2892" s="50"/>
      <c r="AA2892" s="54" t="str">
        <f>IF(Z2892="","",IFERROR(VLOOKUP(Z2892,ATIVIDADES!$A:$C,3,FALSE),"NAO CADASTRADA"))</f>
        <v/>
      </c>
      <c r="AB2892" s="42"/>
      <c r="AC2892" s="48"/>
      <c r="AD2892" s="54" t="str">
        <f>IF(AC2892="","",IFERROR(VLOOKUP(AC2892,EMPRESAS!$A:$C,3,FALSE),"NAO CADASTRADA"))</f>
        <v/>
      </c>
      <c r="AE2892" s="50"/>
      <c r="AF2892" s="54" t="str">
        <f>IF(AE2892="","",IFERROR(VLOOKUP(AE2892,ATIVIDADES!$A:$C,3,FALSE),"NAO CADASTRADA"))</f>
        <v/>
      </c>
      <c r="AG2892" s="42"/>
      <c r="AH2892" s="48"/>
      <c r="AI2892" s="54" t="str">
        <f>IF(AH2892="","",IFERROR(VLOOKUP(AH2892,EMPRESAS!$A:$C,3,FALSE),"NAO CADASTRADA"))</f>
        <v/>
      </c>
      <c r="AJ2892" s="50"/>
      <c r="AK2892" s="54" t="str">
        <f>IF(AJ2892="","",IFERROR(VLOOKUP(AJ2892,ATIVIDADES!$A:$C,3,FALSE),"NAO CADASTRADA"))</f>
        <v/>
      </c>
      <c r="AL2892" s="42"/>
    </row>
    <row r="2893" spans="1:38" x14ac:dyDescent="0.25">
      <c r="A2893" s="26" t="str">
        <f t="shared" si="317"/>
        <v>OK</v>
      </c>
      <c r="B2893" s="29">
        <f t="shared" si="318"/>
        <v>2487914866</v>
      </c>
      <c r="C2893" s="30">
        <v>44981</v>
      </c>
      <c r="D2893" s="18">
        <f t="shared" si="321"/>
        <v>44958</v>
      </c>
      <c r="E2893" s="19" t="str">
        <f>IF(ISERROR(VLOOKUP(C2893,FERIADOS!$A:$B,1,FALSE)),IF(WEEKDAY(C2893)=1,"Dom",IF(WEEKDAY(C2893)=2,"Seg",IF(WEEKDAY(C2893)=3,"Ter",IF(WEEKDAY(C2893)=4,"Qua",IF(WEEKDAY(C2893)=5,"Qui",IF(WEEKDAY(C2893)=6,"Sex","Sab")))))),"Feriado")</f>
        <v>Sex</v>
      </c>
      <c r="F2893" s="32">
        <v>0.31597222222222221</v>
      </c>
      <c r="G2893" s="33">
        <v>0.5</v>
      </c>
      <c r="H2893" s="33">
        <v>0.54166666666666663</v>
      </c>
      <c r="I2893" s="33">
        <v>0.6875</v>
      </c>
      <c r="J2893" s="21">
        <f t="shared" si="319"/>
        <v>0.32986111111111116</v>
      </c>
      <c r="K2893" s="21">
        <f t="shared" si="315"/>
        <v>0.3298611111111111</v>
      </c>
      <c r="L2893" s="21">
        <f t="shared" si="316"/>
        <v>0</v>
      </c>
      <c r="M2893" s="22">
        <f t="shared" si="320"/>
        <v>3.6805555555555536E-2</v>
      </c>
      <c r="N2893" s="48">
        <v>100</v>
      </c>
      <c r="O2893" s="54" t="str">
        <f>IF(N2893="","",IFERROR(VLOOKUP(N2893,EMPRESAS!$A:$C,3,FALSE),"NAO CADASTRADA"))</f>
        <v xml:space="preserve">CONTLINE </v>
      </c>
      <c r="P2893" s="50">
        <v>52</v>
      </c>
      <c r="Q2893" s="54" t="str">
        <f>IF(P2893="","",IFERROR(VLOOKUP(P2893,ATIVIDADES!$A:$C,3,FALSE),"NAO CADASTRADA"))</f>
        <v xml:space="preserve">REVISÃO DPTO PESSOAL </v>
      </c>
      <c r="R2893" s="42">
        <v>0.3298611111111111</v>
      </c>
      <c r="S2893" s="48"/>
      <c r="T2893" s="54" t="str">
        <f>IF(S2893="","",IFERROR(VLOOKUP(S2893,EMPRESAS!$A:$C,3,FALSE),"NAO CADASTRADA"))</f>
        <v/>
      </c>
      <c r="U2893" s="50"/>
      <c r="V2893" s="54" t="str">
        <f>IF(U2893="","",IFERROR(VLOOKUP(U2893,ATIVIDADES!$A:$C,3,FALSE),"NAO CADASTRADA"))</f>
        <v/>
      </c>
      <c r="W2893" s="42"/>
      <c r="X2893" s="48"/>
      <c r="Y2893" s="54" t="str">
        <f>IF(X2893="","",IFERROR(VLOOKUP(X2893,EMPRESAS!$A:$C,3,FALSE),"NAO CADASTRADA"))</f>
        <v/>
      </c>
      <c r="Z2893" s="50"/>
      <c r="AA2893" s="54" t="str">
        <f>IF(Z2893="","",IFERROR(VLOOKUP(Z2893,ATIVIDADES!$A:$C,3,FALSE),"NAO CADASTRADA"))</f>
        <v/>
      </c>
      <c r="AB2893" s="42"/>
      <c r="AC2893" s="48"/>
      <c r="AD2893" s="54" t="str">
        <f>IF(AC2893="","",IFERROR(VLOOKUP(AC2893,EMPRESAS!$A:$C,3,FALSE),"NAO CADASTRADA"))</f>
        <v/>
      </c>
      <c r="AE2893" s="50"/>
      <c r="AF2893" s="54" t="str">
        <f>IF(AE2893="","",IFERROR(VLOOKUP(AE2893,ATIVIDADES!$A:$C,3,FALSE),"NAO CADASTRADA"))</f>
        <v/>
      </c>
      <c r="AG2893" s="42"/>
      <c r="AH2893" s="48"/>
      <c r="AI2893" s="54" t="str">
        <f>IF(AH2893="","",IFERROR(VLOOKUP(AH2893,EMPRESAS!$A:$C,3,FALSE),"NAO CADASTRADA"))</f>
        <v/>
      </c>
      <c r="AJ2893" s="50"/>
      <c r="AK2893" s="54" t="str">
        <f>IF(AJ2893="","",IFERROR(VLOOKUP(AJ2893,ATIVIDADES!$A:$C,3,FALSE),"NAO CADASTRADA"))</f>
        <v/>
      </c>
      <c r="AL2893" s="42"/>
    </row>
    <row r="2894" spans="1:38" x14ac:dyDescent="0.25">
      <c r="A2894" s="26" t="str">
        <f t="shared" si="317"/>
        <v>OK</v>
      </c>
      <c r="B2894" s="29">
        <f t="shared" si="318"/>
        <v>2487914866</v>
      </c>
      <c r="C2894" s="30">
        <v>44982</v>
      </c>
      <c r="D2894" s="18">
        <f t="shared" si="321"/>
        <v>44958</v>
      </c>
      <c r="E2894" s="19" t="str">
        <f>IF(ISERROR(VLOOKUP(C2894,FERIADOS!$A:$B,1,FALSE)),IF(WEEKDAY(C2894)=1,"Dom",IF(WEEKDAY(C2894)=2,"Seg",IF(WEEKDAY(C2894)=3,"Ter",IF(WEEKDAY(C2894)=4,"Qua",IF(WEEKDAY(C2894)=5,"Qui",IF(WEEKDAY(C2894)=6,"Sex","Sab")))))),"Feriado")</f>
        <v>Sab</v>
      </c>
      <c r="F2894" s="32"/>
      <c r="G2894" s="33"/>
      <c r="H2894" s="33"/>
      <c r="I2894" s="33"/>
      <c r="J2894" s="21" t="str">
        <f t="shared" si="319"/>
        <v/>
      </c>
      <c r="K2894" s="21">
        <f t="shared" si="315"/>
        <v>0</v>
      </c>
      <c r="L2894" s="21" t="str">
        <f t="shared" si="316"/>
        <v/>
      </c>
      <c r="M2894" s="22" t="str">
        <f t="shared" si="320"/>
        <v/>
      </c>
      <c r="N2894" s="48"/>
      <c r="O2894" s="54" t="str">
        <f>IF(N2894="","",IFERROR(VLOOKUP(N2894,EMPRESAS!$A:$C,3,FALSE),"NAO CADASTRADA"))</f>
        <v/>
      </c>
      <c r="P2894" s="50"/>
      <c r="Q2894" s="54" t="str">
        <f>IF(P2894="","",IFERROR(VLOOKUP(P2894,ATIVIDADES!$A:$C,3,FALSE),"NAO CADASTRADA"))</f>
        <v/>
      </c>
      <c r="R2894" s="42"/>
      <c r="S2894" s="48"/>
      <c r="T2894" s="54" t="str">
        <f>IF(S2894="","",IFERROR(VLOOKUP(S2894,EMPRESAS!$A:$C,3,FALSE),"NAO CADASTRADA"))</f>
        <v/>
      </c>
      <c r="U2894" s="50"/>
      <c r="V2894" s="54" t="str">
        <f>IF(U2894="","",IFERROR(VLOOKUP(U2894,ATIVIDADES!$A:$C,3,FALSE),"NAO CADASTRADA"))</f>
        <v/>
      </c>
      <c r="W2894" s="42"/>
      <c r="X2894" s="48"/>
      <c r="Y2894" s="54" t="str">
        <f>IF(X2894="","",IFERROR(VLOOKUP(X2894,EMPRESAS!$A:$C,3,FALSE),"NAO CADASTRADA"))</f>
        <v/>
      </c>
      <c r="Z2894" s="50"/>
      <c r="AA2894" s="54" t="str">
        <f>IF(Z2894="","",IFERROR(VLOOKUP(Z2894,ATIVIDADES!$A:$C,3,FALSE),"NAO CADASTRADA"))</f>
        <v/>
      </c>
      <c r="AB2894" s="42"/>
      <c r="AC2894" s="48"/>
      <c r="AD2894" s="54" t="str">
        <f>IF(AC2894="","",IFERROR(VLOOKUP(AC2894,EMPRESAS!$A:$C,3,FALSE),"NAO CADASTRADA"))</f>
        <v/>
      </c>
      <c r="AE2894" s="50"/>
      <c r="AF2894" s="54" t="str">
        <f>IF(AE2894="","",IFERROR(VLOOKUP(AE2894,ATIVIDADES!$A:$C,3,FALSE),"NAO CADASTRADA"))</f>
        <v/>
      </c>
      <c r="AG2894" s="42"/>
      <c r="AH2894" s="48"/>
      <c r="AI2894" s="54" t="str">
        <f>IF(AH2894="","",IFERROR(VLOOKUP(AH2894,EMPRESAS!$A:$C,3,FALSE),"NAO CADASTRADA"))</f>
        <v/>
      </c>
      <c r="AJ2894" s="50"/>
      <c r="AK2894" s="54" t="str">
        <f>IF(AJ2894="","",IFERROR(VLOOKUP(AJ2894,ATIVIDADES!$A:$C,3,FALSE),"NAO CADASTRADA"))</f>
        <v/>
      </c>
      <c r="AL2894" s="42"/>
    </row>
    <row r="2895" spans="1:38" x14ac:dyDescent="0.25">
      <c r="A2895" s="26" t="str">
        <f t="shared" si="317"/>
        <v>OK</v>
      </c>
      <c r="B2895" s="29">
        <f t="shared" si="318"/>
        <v>2487914866</v>
      </c>
      <c r="C2895" s="30">
        <v>44983</v>
      </c>
      <c r="D2895" s="18">
        <f t="shared" si="321"/>
        <v>44958</v>
      </c>
      <c r="E2895" s="19" t="str">
        <f>IF(ISERROR(VLOOKUP(C2895,FERIADOS!$A:$B,1,FALSE)),IF(WEEKDAY(C2895)=1,"Dom",IF(WEEKDAY(C2895)=2,"Seg",IF(WEEKDAY(C2895)=3,"Ter",IF(WEEKDAY(C2895)=4,"Qua",IF(WEEKDAY(C2895)=5,"Qui",IF(WEEKDAY(C2895)=6,"Sex","Sab")))))),"Feriado")</f>
        <v>Dom</v>
      </c>
      <c r="F2895" s="32"/>
      <c r="G2895" s="33"/>
      <c r="H2895" s="33"/>
      <c r="I2895" s="33"/>
      <c r="J2895" s="21" t="str">
        <f t="shared" si="319"/>
        <v/>
      </c>
      <c r="K2895" s="21">
        <f t="shared" si="315"/>
        <v>0</v>
      </c>
      <c r="L2895" s="21" t="str">
        <f t="shared" si="316"/>
        <v/>
      </c>
      <c r="M2895" s="22" t="str">
        <f t="shared" si="320"/>
        <v/>
      </c>
      <c r="N2895" s="48"/>
      <c r="O2895" s="54" t="str">
        <f>IF(N2895="","",IFERROR(VLOOKUP(N2895,EMPRESAS!$A:$C,3,FALSE),"NAO CADASTRADA"))</f>
        <v/>
      </c>
      <c r="P2895" s="50"/>
      <c r="Q2895" s="54" t="str">
        <f>IF(P2895="","",IFERROR(VLOOKUP(P2895,ATIVIDADES!$A:$C,3,FALSE),"NAO CADASTRADA"))</f>
        <v/>
      </c>
      <c r="R2895" s="42"/>
      <c r="S2895" s="48"/>
      <c r="T2895" s="54" t="str">
        <f>IF(S2895="","",IFERROR(VLOOKUP(S2895,EMPRESAS!$A:$C,3,FALSE),"NAO CADASTRADA"))</f>
        <v/>
      </c>
      <c r="U2895" s="50"/>
      <c r="V2895" s="54" t="str">
        <f>IF(U2895="","",IFERROR(VLOOKUP(U2895,ATIVIDADES!$A:$C,3,FALSE),"NAO CADASTRADA"))</f>
        <v/>
      </c>
      <c r="W2895" s="42"/>
      <c r="X2895" s="48"/>
      <c r="Y2895" s="54" t="str">
        <f>IF(X2895="","",IFERROR(VLOOKUP(X2895,EMPRESAS!$A:$C,3,FALSE),"NAO CADASTRADA"))</f>
        <v/>
      </c>
      <c r="Z2895" s="50"/>
      <c r="AA2895" s="54" t="str">
        <f>IF(Z2895="","",IFERROR(VLOOKUP(Z2895,ATIVIDADES!$A:$C,3,FALSE),"NAO CADASTRADA"))</f>
        <v/>
      </c>
      <c r="AB2895" s="42"/>
      <c r="AC2895" s="48"/>
      <c r="AD2895" s="54" t="str">
        <f>IF(AC2895="","",IFERROR(VLOOKUP(AC2895,EMPRESAS!$A:$C,3,FALSE),"NAO CADASTRADA"))</f>
        <v/>
      </c>
      <c r="AE2895" s="50"/>
      <c r="AF2895" s="54" t="str">
        <f>IF(AE2895="","",IFERROR(VLOOKUP(AE2895,ATIVIDADES!$A:$C,3,FALSE),"NAO CADASTRADA"))</f>
        <v/>
      </c>
      <c r="AG2895" s="42"/>
      <c r="AH2895" s="48"/>
      <c r="AI2895" s="54" t="str">
        <f>IF(AH2895="","",IFERROR(VLOOKUP(AH2895,EMPRESAS!$A:$C,3,FALSE),"NAO CADASTRADA"))</f>
        <v/>
      </c>
      <c r="AJ2895" s="50"/>
      <c r="AK2895" s="54" t="str">
        <f>IF(AJ2895="","",IFERROR(VLOOKUP(AJ2895,ATIVIDADES!$A:$C,3,FALSE),"NAO CADASTRADA"))</f>
        <v/>
      </c>
      <c r="AL2895" s="42"/>
    </row>
    <row r="2896" spans="1:38" x14ac:dyDescent="0.25">
      <c r="A2896" s="26" t="str">
        <f t="shared" si="317"/>
        <v>OK</v>
      </c>
      <c r="B2896" s="29">
        <f t="shared" si="318"/>
        <v>2487914866</v>
      </c>
      <c r="C2896" s="30">
        <v>44984</v>
      </c>
      <c r="D2896" s="18">
        <f t="shared" si="321"/>
        <v>44958</v>
      </c>
      <c r="E2896" s="19" t="str">
        <f>IF(ISERROR(VLOOKUP(C2896,FERIADOS!$A:$B,1,FALSE)),IF(WEEKDAY(C2896)=1,"Dom",IF(WEEKDAY(C2896)=2,"Seg",IF(WEEKDAY(C2896)=3,"Ter",IF(WEEKDAY(C2896)=4,"Qua",IF(WEEKDAY(C2896)=5,"Qui",IF(WEEKDAY(C2896)=6,"Sex","Sab")))))),"Feriado")</f>
        <v>Seg</v>
      </c>
      <c r="F2896" s="32">
        <v>0.31944444444444448</v>
      </c>
      <c r="G2896" s="33">
        <v>0.5</v>
      </c>
      <c r="H2896" s="33">
        <v>0.54166666666666663</v>
      </c>
      <c r="I2896" s="33">
        <v>0.73958333333333337</v>
      </c>
      <c r="J2896" s="21">
        <f t="shared" si="319"/>
        <v>0.37847222222222227</v>
      </c>
      <c r="K2896" s="21">
        <f t="shared" si="315"/>
        <v>0.37847222222222227</v>
      </c>
      <c r="L2896" s="21">
        <f t="shared" si="316"/>
        <v>1.1805555555555569E-2</v>
      </c>
      <c r="M2896" s="22">
        <f t="shared" si="320"/>
        <v>0</v>
      </c>
      <c r="N2896" s="48">
        <v>100</v>
      </c>
      <c r="O2896" s="54" t="str">
        <f>IF(N2896="","",IFERROR(VLOOKUP(N2896,EMPRESAS!$A:$C,3,FALSE),"NAO CADASTRADA"))</f>
        <v xml:space="preserve">CONTLINE </v>
      </c>
      <c r="P2896" s="50">
        <v>52</v>
      </c>
      <c r="Q2896" s="54" t="str">
        <f>IF(P2896="","",IFERROR(VLOOKUP(P2896,ATIVIDADES!$A:$C,3,FALSE),"NAO CADASTRADA"))</f>
        <v xml:space="preserve">REVISÃO DPTO PESSOAL </v>
      </c>
      <c r="R2896" s="42">
        <v>0.37847222222222227</v>
      </c>
      <c r="S2896" s="48"/>
      <c r="T2896" s="54" t="str">
        <f>IF(S2896="","",IFERROR(VLOOKUP(S2896,EMPRESAS!$A:$C,3,FALSE),"NAO CADASTRADA"))</f>
        <v/>
      </c>
      <c r="U2896" s="50"/>
      <c r="V2896" s="54" t="str">
        <f>IF(U2896="","",IFERROR(VLOOKUP(U2896,ATIVIDADES!$A:$C,3,FALSE),"NAO CADASTRADA"))</f>
        <v/>
      </c>
      <c r="W2896" s="42"/>
      <c r="X2896" s="48"/>
      <c r="Y2896" s="54" t="str">
        <f>IF(X2896="","",IFERROR(VLOOKUP(X2896,EMPRESAS!$A:$C,3,FALSE),"NAO CADASTRADA"))</f>
        <v/>
      </c>
      <c r="Z2896" s="50"/>
      <c r="AA2896" s="54" t="str">
        <f>IF(Z2896="","",IFERROR(VLOOKUP(Z2896,ATIVIDADES!$A:$C,3,FALSE),"NAO CADASTRADA"))</f>
        <v/>
      </c>
      <c r="AB2896" s="42"/>
      <c r="AC2896" s="48"/>
      <c r="AD2896" s="54" t="str">
        <f>IF(AC2896="","",IFERROR(VLOOKUP(AC2896,EMPRESAS!$A:$C,3,FALSE),"NAO CADASTRADA"))</f>
        <v/>
      </c>
      <c r="AE2896" s="50"/>
      <c r="AF2896" s="54" t="str">
        <f>IF(AE2896="","",IFERROR(VLOOKUP(AE2896,ATIVIDADES!$A:$C,3,FALSE),"NAO CADASTRADA"))</f>
        <v/>
      </c>
      <c r="AG2896" s="42"/>
      <c r="AH2896" s="48"/>
      <c r="AI2896" s="54" t="str">
        <f>IF(AH2896="","",IFERROR(VLOOKUP(AH2896,EMPRESAS!$A:$C,3,FALSE),"NAO CADASTRADA"))</f>
        <v/>
      </c>
      <c r="AJ2896" s="50"/>
      <c r="AK2896" s="54" t="str">
        <f>IF(AJ2896="","",IFERROR(VLOOKUP(AJ2896,ATIVIDADES!$A:$C,3,FALSE),"NAO CADASTRADA"))</f>
        <v/>
      </c>
      <c r="AL2896" s="42"/>
    </row>
    <row r="2897" spans="1:38" x14ac:dyDescent="0.25">
      <c r="A2897" s="26" t="str">
        <f t="shared" si="317"/>
        <v>OK</v>
      </c>
      <c r="B2897" s="29">
        <f t="shared" si="318"/>
        <v>2487914866</v>
      </c>
      <c r="C2897" s="30">
        <v>44985</v>
      </c>
      <c r="D2897" s="18">
        <f t="shared" si="321"/>
        <v>44958</v>
      </c>
      <c r="E2897" s="19" t="str">
        <f>IF(ISERROR(VLOOKUP(C2897,FERIADOS!$A:$B,1,FALSE)),IF(WEEKDAY(C2897)=1,"Dom",IF(WEEKDAY(C2897)=2,"Seg",IF(WEEKDAY(C2897)=3,"Ter",IF(WEEKDAY(C2897)=4,"Qua",IF(WEEKDAY(C2897)=5,"Qui",IF(WEEKDAY(C2897)=6,"Sex","Sab")))))),"Feriado")</f>
        <v>Ter</v>
      </c>
      <c r="F2897" s="32">
        <v>0.31944444444444448</v>
      </c>
      <c r="G2897" s="33">
        <v>0.5</v>
      </c>
      <c r="H2897" s="33">
        <v>0.54166666666666663</v>
      </c>
      <c r="I2897" s="33">
        <v>0.73958333333333337</v>
      </c>
      <c r="J2897" s="21">
        <f t="shared" si="319"/>
        <v>0.37847222222222227</v>
      </c>
      <c r="K2897" s="21">
        <f t="shared" si="315"/>
        <v>0.37847222222222227</v>
      </c>
      <c r="L2897" s="21">
        <f t="shared" si="316"/>
        <v>1.1805555555555569E-2</v>
      </c>
      <c r="M2897" s="22">
        <f t="shared" si="320"/>
        <v>0</v>
      </c>
      <c r="N2897" s="48">
        <v>100</v>
      </c>
      <c r="O2897" s="54" t="str">
        <f>IF(N2897="","",IFERROR(VLOOKUP(N2897,EMPRESAS!$A:$C,3,FALSE),"NAO CADASTRADA"))</f>
        <v xml:space="preserve">CONTLINE </v>
      </c>
      <c r="P2897" s="50">
        <v>52</v>
      </c>
      <c r="Q2897" s="54" t="str">
        <f>IF(P2897="","",IFERROR(VLOOKUP(P2897,ATIVIDADES!$A:$C,3,FALSE),"NAO CADASTRADA"))</f>
        <v xml:space="preserve">REVISÃO DPTO PESSOAL </v>
      </c>
      <c r="R2897" s="42">
        <v>0.37847222222222227</v>
      </c>
      <c r="S2897" s="48"/>
      <c r="T2897" s="54" t="str">
        <f>IF(S2897="","",IFERROR(VLOOKUP(S2897,EMPRESAS!$A:$C,3,FALSE),"NAO CADASTRADA"))</f>
        <v/>
      </c>
      <c r="U2897" s="50"/>
      <c r="V2897" s="54" t="str">
        <f>IF(U2897="","",IFERROR(VLOOKUP(U2897,ATIVIDADES!$A:$C,3,FALSE),"NAO CADASTRADA"))</f>
        <v/>
      </c>
      <c r="W2897" s="42"/>
      <c r="X2897" s="48"/>
      <c r="Y2897" s="54" t="str">
        <f>IF(X2897="","",IFERROR(VLOOKUP(X2897,EMPRESAS!$A:$C,3,FALSE),"NAO CADASTRADA"))</f>
        <v/>
      </c>
      <c r="Z2897" s="50"/>
      <c r="AA2897" s="54" t="str">
        <f>IF(Z2897="","",IFERROR(VLOOKUP(Z2897,ATIVIDADES!$A:$C,3,FALSE),"NAO CADASTRADA"))</f>
        <v/>
      </c>
      <c r="AB2897" s="42"/>
      <c r="AC2897" s="48"/>
      <c r="AD2897" s="54" t="str">
        <f>IF(AC2897="","",IFERROR(VLOOKUP(AC2897,EMPRESAS!$A:$C,3,FALSE),"NAO CADASTRADA"))</f>
        <v/>
      </c>
      <c r="AE2897" s="50"/>
      <c r="AF2897" s="54" t="str">
        <f>IF(AE2897="","",IFERROR(VLOOKUP(AE2897,ATIVIDADES!$A:$C,3,FALSE),"NAO CADASTRADA"))</f>
        <v/>
      </c>
      <c r="AG2897" s="42"/>
      <c r="AH2897" s="48"/>
      <c r="AI2897" s="54" t="str">
        <f>IF(AH2897="","",IFERROR(VLOOKUP(AH2897,EMPRESAS!$A:$C,3,FALSE),"NAO CADASTRADA"))</f>
        <v/>
      </c>
      <c r="AJ2897" s="50"/>
      <c r="AK2897" s="54" t="str">
        <f>IF(AJ2897="","",IFERROR(VLOOKUP(AJ2897,ATIVIDADES!$A:$C,3,FALSE),"NAO CADASTRADA"))</f>
        <v/>
      </c>
      <c r="AL2897" s="42"/>
    </row>
    <row r="2898" spans="1:38" x14ac:dyDescent="0.25">
      <c r="A2898" s="26" t="str">
        <f t="shared" si="317"/>
        <v>OK</v>
      </c>
      <c r="B2898" s="29">
        <f t="shared" si="318"/>
        <v>2487914866</v>
      </c>
      <c r="C2898" s="30">
        <v>44986</v>
      </c>
      <c r="D2898" s="18">
        <f t="shared" si="321"/>
        <v>44986</v>
      </c>
      <c r="E2898" s="19" t="str">
        <f>IF(ISERROR(VLOOKUP(C2898,FERIADOS!$A:$B,1,FALSE)),IF(WEEKDAY(C2898)=1,"Dom",IF(WEEKDAY(C2898)=2,"Seg",IF(WEEKDAY(C2898)=3,"Ter",IF(WEEKDAY(C2898)=4,"Qua",IF(WEEKDAY(C2898)=5,"Qui",IF(WEEKDAY(C2898)=6,"Sex","Sab")))))),"Feriado")</f>
        <v>Qua</v>
      </c>
      <c r="F2898" s="32">
        <v>0.31597222222222221</v>
      </c>
      <c r="G2898" s="33">
        <v>0.51041666666666663</v>
      </c>
      <c r="H2898" s="33">
        <v>0.54166666666666663</v>
      </c>
      <c r="I2898" s="33">
        <v>0.73958333333333337</v>
      </c>
      <c r="J2898" s="21">
        <f t="shared" si="319"/>
        <v>0.39236111111111116</v>
      </c>
      <c r="K2898" s="21">
        <f t="shared" si="315"/>
        <v>0.3923611111111111</v>
      </c>
      <c r="L2898" s="21">
        <f t="shared" si="316"/>
        <v>2.5694444444444464E-2</v>
      </c>
      <c r="M2898" s="22">
        <f t="shared" si="320"/>
        <v>0</v>
      </c>
      <c r="N2898" s="48">
        <v>100</v>
      </c>
      <c r="O2898" s="54" t="str">
        <f>IF(N2898="","",IFERROR(VLOOKUP(N2898,EMPRESAS!$A:$C,3,FALSE),"NAO CADASTRADA"))</f>
        <v xml:space="preserve">CONTLINE </v>
      </c>
      <c r="P2898" s="50">
        <v>52</v>
      </c>
      <c r="Q2898" s="54" t="str">
        <f>IF(P2898="","",IFERROR(VLOOKUP(P2898,ATIVIDADES!$A:$C,3,FALSE),"NAO CADASTRADA"))</f>
        <v xml:space="preserve">REVISÃO DPTO PESSOAL </v>
      </c>
      <c r="R2898" s="42">
        <v>0.3923611111111111</v>
      </c>
      <c r="S2898" s="48"/>
      <c r="T2898" s="54" t="str">
        <f>IF(S2898="","",IFERROR(VLOOKUP(S2898,EMPRESAS!$A:$C,3,FALSE),"NAO CADASTRADA"))</f>
        <v/>
      </c>
      <c r="U2898" s="50"/>
      <c r="V2898" s="54" t="str">
        <f>IF(U2898="","",IFERROR(VLOOKUP(U2898,ATIVIDADES!$A:$C,3,FALSE),"NAO CADASTRADA"))</f>
        <v/>
      </c>
      <c r="W2898" s="42"/>
      <c r="X2898" s="48"/>
      <c r="Y2898" s="54" t="str">
        <f>IF(X2898="","",IFERROR(VLOOKUP(X2898,EMPRESAS!$A:$C,3,FALSE),"NAO CADASTRADA"))</f>
        <v/>
      </c>
      <c r="Z2898" s="50"/>
      <c r="AA2898" s="54" t="str">
        <f>IF(Z2898="","",IFERROR(VLOOKUP(Z2898,ATIVIDADES!$A:$C,3,FALSE),"NAO CADASTRADA"))</f>
        <v/>
      </c>
      <c r="AB2898" s="42"/>
      <c r="AC2898" s="48"/>
      <c r="AD2898" s="54" t="str">
        <f>IF(AC2898="","",IFERROR(VLOOKUP(AC2898,EMPRESAS!$A:$C,3,FALSE),"NAO CADASTRADA"))</f>
        <v/>
      </c>
      <c r="AE2898" s="50"/>
      <c r="AF2898" s="54" t="str">
        <f>IF(AE2898="","",IFERROR(VLOOKUP(AE2898,ATIVIDADES!$A:$C,3,FALSE),"NAO CADASTRADA"))</f>
        <v/>
      </c>
      <c r="AG2898" s="42"/>
      <c r="AH2898" s="48"/>
      <c r="AI2898" s="54" t="str">
        <f>IF(AH2898="","",IFERROR(VLOOKUP(AH2898,EMPRESAS!$A:$C,3,FALSE),"NAO CADASTRADA"))</f>
        <v/>
      </c>
      <c r="AJ2898" s="50"/>
      <c r="AK2898" s="54" t="str">
        <f>IF(AJ2898="","",IFERROR(VLOOKUP(AJ2898,ATIVIDADES!$A:$C,3,FALSE),"NAO CADASTRADA"))</f>
        <v/>
      </c>
      <c r="AL2898" s="42"/>
    </row>
    <row r="2899" spans="1:38" x14ac:dyDescent="0.25">
      <c r="A2899" s="26" t="str">
        <f t="shared" si="317"/>
        <v>OK</v>
      </c>
      <c r="B2899" s="29">
        <f t="shared" si="318"/>
        <v>2487914866</v>
      </c>
      <c r="C2899" s="30">
        <v>44987</v>
      </c>
      <c r="D2899" s="18">
        <f t="shared" si="321"/>
        <v>44986</v>
      </c>
      <c r="E2899" s="19" t="str">
        <f>IF(ISERROR(VLOOKUP(C2899,FERIADOS!$A:$B,1,FALSE)),IF(WEEKDAY(C2899)=1,"Dom",IF(WEEKDAY(C2899)=2,"Seg",IF(WEEKDAY(C2899)=3,"Ter",IF(WEEKDAY(C2899)=4,"Qua",IF(WEEKDAY(C2899)=5,"Qui",IF(WEEKDAY(C2899)=6,"Sex","Sab")))))),"Feriado")</f>
        <v>Qui</v>
      </c>
      <c r="F2899" s="32">
        <v>0.31944444444444448</v>
      </c>
      <c r="G2899" s="33">
        <v>0.51041666666666663</v>
      </c>
      <c r="H2899" s="33">
        <v>0.53472222222222221</v>
      </c>
      <c r="I2899" s="33">
        <v>0.73958333333333337</v>
      </c>
      <c r="J2899" s="21">
        <f t="shared" si="319"/>
        <v>0.39583333333333331</v>
      </c>
      <c r="K2899" s="21">
        <f t="shared" si="315"/>
        <v>0.39583333333333331</v>
      </c>
      <c r="L2899" s="21">
        <f t="shared" si="316"/>
        <v>2.9166666666666619E-2</v>
      </c>
      <c r="M2899" s="22">
        <f t="shared" si="320"/>
        <v>0</v>
      </c>
      <c r="N2899" s="48">
        <v>100</v>
      </c>
      <c r="O2899" s="54" t="str">
        <f>IF(N2899="","",IFERROR(VLOOKUP(N2899,EMPRESAS!$A:$C,3,FALSE),"NAO CADASTRADA"))</f>
        <v xml:space="preserve">CONTLINE </v>
      </c>
      <c r="P2899" s="50">
        <v>52</v>
      </c>
      <c r="Q2899" s="54" t="str">
        <f>IF(P2899="","",IFERROR(VLOOKUP(P2899,ATIVIDADES!$A:$C,3,FALSE),"NAO CADASTRADA"))</f>
        <v xml:space="preserve">REVISÃO DPTO PESSOAL </v>
      </c>
      <c r="R2899" s="42">
        <v>0.39583333333333331</v>
      </c>
      <c r="S2899" s="48"/>
      <c r="T2899" s="54" t="str">
        <f>IF(S2899="","",IFERROR(VLOOKUP(S2899,EMPRESAS!$A:$C,3,FALSE),"NAO CADASTRADA"))</f>
        <v/>
      </c>
      <c r="U2899" s="50"/>
      <c r="V2899" s="54" t="str">
        <f>IF(U2899="","",IFERROR(VLOOKUP(U2899,ATIVIDADES!$A:$C,3,FALSE),"NAO CADASTRADA"))</f>
        <v/>
      </c>
      <c r="W2899" s="42"/>
      <c r="X2899" s="48"/>
      <c r="Y2899" s="54" t="str">
        <f>IF(X2899="","",IFERROR(VLOOKUP(X2899,EMPRESAS!$A:$C,3,FALSE),"NAO CADASTRADA"))</f>
        <v/>
      </c>
      <c r="Z2899" s="50"/>
      <c r="AA2899" s="54" t="str">
        <f>IF(Z2899="","",IFERROR(VLOOKUP(Z2899,ATIVIDADES!$A:$C,3,FALSE),"NAO CADASTRADA"))</f>
        <v/>
      </c>
      <c r="AB2899" s="42"/>
      <c r="AC2899" s="48"/>
      <c r="AD2899" s="54" t="str">
        <f>IF(AC2899="","",IFERROR(VLOOKUP(AC2899,EMPRESAS!$A:$C,3,FALSE),"NAO CADASTRADA"))</f>
        <v/>
      </c>
      <c r="AE2899" s="50"/>
      <c r="AF2899" s="54" t="str">
        <f>IF(AE2899="","",IFERROR(VLOOKUP(AE2899,ATIVIDADES!$A:$C,3,FALSE),"NAO CADASTRADA"))</f>
        <v/>
      </c>
      <c r="AG2899" s="42"/>
      <c r="AH2899" s="48"/>
      <c r="AI2899" s="54" t="str">
        <f>IF(AH2899="","",IFERROR(VLOOKUP(AH2899,EMPRESAS!$A:$C,3,FALSE),"NAO CADASTRADA"))</f>
        <v/>
      </c>
      <c r="AJ2899" s="50"/>
      <c r="AK2899" s="54" t="str">
        <f>IF(AJ2899="","",IFERROR(VLOOKUP(AJ2899,ATIVIDADES!$A:$C,3,FALSE),"NAO CADASTRADA"))</f>
        <v/>
      </c>
      <c r="AL2899" s="42"/>
    </row>
    <row r="2900" spans="1:38" x14ac:dyDescent="0.25">
      <c r="A2900" s="26" t="str">
        <f t="shared" si="317"/>
        <v>OK</v>
      </c>
      <c r="B2900" s="29">
        <f t="shared" si="318"/>
        <v>2487914866</v>
      </c>
      <c r="C2900" s="30">
        <v>44988</v>
      </c>
      <c r="D2900" s="18">
        <f t="shared" si="321"/>
        <v>44986</v>
      </c>
      <c r="E2900" s="19" t="str">
        <f>IF(ISERROR(VLOOKUP(C2900,FERIADOS!$A:$B,1,FALSE)),IF(WEEKDAY(C2900)=1,"Dom",IF(WEEKDAY(C2900)=2,"Seg",IF(WEEKDAY(C2900)=3,"Ter",IF(WEEKDAY(C2900)=4,"Qua",IF(WEEKDAY(C2900)=5,"Qui",IF(WEEKDAY(C2900)=6,"Sex","Sab")))))),"Feriado")</f>
        <v>Sex</v>
      </c>
      <c r="F2900" s="32">
        <v>0.31944444444444448</v>
      </c>
      <c r="G2900" s="33">
        <v>0.5</v>
      </c>
      <c r="H2900" s="33">
        <v>0.54166666666666663</v>
      </c>
      <c r="I2900" s="33">
        <v>0.68958333333333333</v>
      </c>
      <c r="J2900" s="21">
        <f t="shared" si="319"/>
        <v>0.32847222222222222</v>
      </c>
      <c r="K2900" s="21">
        <f t="shared" si="315"/>
        <v>0.32847222222222222</v>
      </c>
      <c r="L2900" s="21">
        <f t="shared" si="316"/>
        <v>0</v>
      </c>
      <c r="M2900" s="22">
        <f t="shared" si="320"/>
        <v>3.8194444444444475E-2</v>
      </c>
      <c r="N2900" s="48">
        <v>100</v>
      </c>
      <c r="O2900" s="54" t="str">
        <f>IF(N2900="","",IFERROR(VLOOKUP(N2900,EMPRESAS!$A:$C,3,FALSE),"NAO CADASTRADA"))</f>
        <v xml:space="preserve">CONTLINE </v>
      </c>
      <c r="P2900" s="50">
        <v>52</v>
      </c>
      <c r="Q2900" s="54" t="str">
        <f>IF(P2900="","",IFERROR(VLOOKUP(P2900,ATIVIDADES!$A:$C,3,FALSE),"NAO CADASTRADA"))</f>
        <v xml:space="preserve">REVISÃO DPTO PESSOAL </v>
      </c>
      <c r="R2900" s="42">
        <v>0.32847222222222222</v>
      </c>
      <c r="S2900" s="48"/>
      <c r="T2900" s="54" t="str">
        <f>IF(S2900="","",IFERROR(VLOOKUP(S2900,EMPRESAS!$A:$C,3,FALSE),"NAO CADASTRADA"))</f>
        <v/>
      </c>
      <c r="U2900" s="50"/>
      <c r="V2900" s="54" t="str">
        <f>IF(U2900="","",IFERROR(VLOOKUP(U2900,ATIVIDADES!$A:$C,3,FALSE),"NAO CADASTRADA"))</f>
        <v/>
      </c>
      <c r="W2900" s="42"/>
      <c r="X2900" s="48"/>
      <c r="Y2900" s="54" t="str">
        <f>IF(X2900="","",IFERROR(VLOOKUP(X2900,EMPRESAS!$A:$C,3,FALSE),"NAO CADASTRADA"))</f>
        <v/>
      </c>
      <c r="Z2900" s="50"/>
      <c r="AA2900" s="54" t="str">
        <f>IF(Z2900="","",IFERROR(VLOOKUP(Z2900,ATIVIDADES!$A:$C,3,FALSE),"NAO CADASTRADA"))</f>
        <v/>
      </c>
      <c r="AB2900" s="42"/>
      <c r="AC2900" s="48"/>
      <c r="AD2900" s="54" t="str">
        <f>IF(AC2900="","",IFERROR(VLOOKUP(AC2900,EMPRESAS!$A:$C,3,FALSE),"NAO CADASTRADA"))</f>
        <v/>
      </c>
      <c r="AE2900" s="50"/>
      <c r="AF2900" s="54" t="str">
        <f>IF(AE2900="","",IFERROR(VLOOKUP(AE2900,ATIVIDADES!$A:$C,3,FALSE),"NAO CADASTRADA"))</f>
        <v/>
      </c>
      <c r="AG2900" s="42"/>
      <c r="AH2900" s="48"/>
      <c r="AI2900" s="54" t="str">
        <f>IF(AH2900="","",IFERROR(VLOOKUP(AH2900,EMPRESAS!$A:$C,3,FALSE),"NAO CADASTRADA"))</f>
        <v/>
      </c>
      <c r="AJ2900" s="50"/>
      <c r="AK2900" s="54" t="str">
        <f>IF(AJ2900="","",IFERROR(VLOOKUP(AJ2900,ATIVIDADES!$A:$C,3,FALSE),"NAO CADASTRADA"))</f>
        <v/>
      </c>
      <c r="AL2900" s="42"/>
    </row>
    <row r="2901" spans="1:38" x14ac:dyDescent="0.25">
      <c r="A2901" s="26" t="str">
        <f t="shared" si="317"/>
        <v>OK</v>
      </c>
      <c r="B2901" s="29">
        <f t="shared" si="318"/>
        <v>2487914866</v>
      </c>
      <c r="C2901" s="30">
        <v>44989</v>
      </c>
      <c r="D2901" s="18">
        <f t="shared" si="321"/>
        <v>44986</v>
      </c>
      <c r="E2901" s="19" t="str">
        <f>IF(ISERROR(VLOOKUP(C2901,FERIADOS!$A:$B,1,FALSE)),IF(WEEKDAY(C2901)=1,"Dom",IF(WEEKDAY(C2901)=2,"Seg",IF(WEEKDAY(C2901)=3,"Ter",IF(WEEKDAY(C2901)=4,"Qua",IF(WEEKDAY(C2901)=5,"Qui",IF(WEEKDAY(C2901)=6,"Sex","Sab")))))),"Feriado")</f>
        <v>Sab</v>
      </c>
      <c r="F2901" s="32"/>
      <c r="G2901" s="33"/>
      <c r="H2901" s="33"/>
      <c r="I2901" s="33"/>
      <c r="J2901" s="21" t="str">
        <f t="shared" si="319"/>
        <v/>
      </c>
      <c r="K2901" s="21">
        <f t="shared" si="315"/>
        <v>0</v>
      </c>
      <c r="L2901" s="21" t="str">
        <f t="shared" si="316"/>
        <v/>
      </c>
      <c r="M2901" s="22" t="str">
        <f t="shared" si="320"/>
        <v/>
      </c>
      <c r="N2901" s="48"/>
      <c r="O2901" s="54" t="str">
        <f>IF(N2901="","",IFERROR(VLOOKUP(N2901,EMPRESAS!$A:$C,3,FALSE),"NAO CADASTRADA"))</f>
        <v/>
      </c>
      <c r="P2901" s="50"/>
      <c r="Q2901" s="54" t="str">
        <f>IF(P2901="","",IFERROR(VLOOKUP(P2901,ATIVIDADES!$A:$C,3,FALSE),"NAO CADASTRADA"))</f>
        <v/>
      </c>
      <c r="R2901" s="42"/>
      <c r="S2901" s="48"/>
      <c r="T2901" s="54" t="str">
        <f>IF(S2901="","",IFERROR(VLOOKUP(S2901,EMPRESAS!$A:$C,3,FALSE),"NAO CADASTRADA"))</f>
        <v/>
      </c>
      <c r="U2901" s="50"/>
      <c r="V2901" s="54" t="str">
        <f>IF(U2901="","",IFERROR(VLOOKUP(U2901,ATIVIDADES!$A:$C,3,FALSE),"NAO CADASTRADA"))</f>
        <v/>
      </c>
      <c r="W2901" s="42"/>
      <c r="X2901" s="48"/>
      <c r="Y2901" s="54" t="str">
        <f>IF(X2901="","",IFERROR(VLOOKUP(X2901,EMPRESAS!$A:$C,3,FALSE),"NAO CADASTRADA"))</f>
        <v/>
      </c>
      <c r="Z2901" s="50"/>
      <c r="AA2901" s="54" t="str">
        <f>IF(Z2901="","",IFERROR(VLOOKUP(Z2901,ATIVIDADES!$A:$C,3,FALSE),"NAO CADASTRADA"))</f>
        <v/>
      </c>
      <c r="AB2901" s="42"/>
      <c r="AC2901" s="48"/>
      <c r="AD2901" s="54" t="str">
        <f>IF(AC2901="","",IFERROR(VLOOKUP(AC2901,EMPRESAS!$A:$C,3,FALSE),"NAO CADASTRADA"))</f>
        <v/>
      </c>
      <c r="AE2901" s="50"/>
      <c r="AF2901" s="54" t="str">
        <f>IF(AE2901="","",IFERROR(VLOOKUP(AE2901,ATIVIDADES!$A:$C,3,FALSE),"NAO CADASTRADA"))</f>
        <v/>
      </c>
      <c r="AG2901" s="42"/>
      <c r="AH2901" s="48"/>
      <c r="AI2901" s="54" t="str">
        <f>IF(AH2901="","",IFERROR(VLOOKUP(AH2901,EMPRESAS!$A:$C,3,FALSE),"NAO CADASTRADA"))</f>
        <v/>
      </c>
      <c r="AJ2901" s="50"/>
      <c r="AK2901" s="54" t="str">
        <f>IF(AJ2901="","",IFERROR(VLOOKUP(AJ2901,ATIVIDADES!$A:$C,3,FALSE),"NAO CADASTRADA"))</f>
        <v/>
      </c>
      <c r="AL2901" s="42"/>
    </row>
    <row r="2902" spans="1:38" x14ac:dyDescent="0.25">
      <c r="A2902" s="26" t="str">
        <f t="shared" si="317"/>
        <v>OK</v>
      </c>
      <c r="B2902" s="29">
        <f t="shared" si="318"/>
        <v>2487914866</v>
      </c>
      <c r="C2902" s="30">
        <v>44990</v>
      </c>
      <c r="D2902" s="18">
        <f t="shared" si="321"/>
        <v>44986</v>
      </c>
      <c r="E2902" s="19" t="str">
        <f>IF(ISERROR(VLOOKUP(C2902,FERIADOS!$A:$B,1,FALSE)),IF(WEEKDAY(C2902)=1,"Dom",IF(WEEKDAY(C2902)=2,"Seg",IF(WEEKDAY(C2902)=3,"Ter",IF(WEEKDAY(C2902)=4,"Qua",IF(WEEKDAY(C2902)=5,"Qui",IF(WEEKDAY(C2902)=6,"Sex","Sab")))))),"Feriado")</f>
        <v>Dom</v>
      </c>
      <c r="F2902" s="32"/>
      <c r="G2902" s="33"/>
      <c r="H2902" s="33"/>
      <c r="I2902" s="33"/>
      <c r="J2902" s="21" t="str">
        <f t="shared" si="319"/>
        <v/>
      </c>
      <c r="K2902" s="21">
        <f t="shared" si="315"/>
        <v>0</v>
      </c>
      <c r="L2902" s="21" t="str">
        <f t="shared" si="316"/>
        <v/>
      </c>
      <c r="M2902" s="22" t="str">
        <f t="shared" si="320"/>
        <v/>
      </c>
      <c r="N2902" s="48"/>
      <c r="O2902" s="54" t="str">
        <f>IF(N2902="","",IFERROR(VLOOKUP(N2902,EMPRESAS!$A:$C,3,FALSE),"NAO CADASTRADA"))</f>
        <v/>
      </c>
      <c r="P2902" s="50"/>
      <c r="Q2902" s="54" t="str">
        <f>IF(P2902="","",IFERROR(VLOOKUP(P2902,ATIVIDADES!$A:$C,3,FALSE),"NAO CADASTRADA"))</f>
        <v/>
      </c>
      <c r="R2902" s="42"/>
      <c r="S2902" s="48"/>
      <c r="T2902" s="54" t="str">
        <f>IF(S2902="","",IFERROR(VLOOKUP(S2902,EMPRESAS!$A:$C,3,FALSE),"NAO CADASTRADA"))</f>
        <v/>
      </c>
      <c r="U2902" s="50"/>
      <c r="V2902" s="54" t="str">
        <f>IF(U2902="","",IFERROR(VLOOKUP(U2902,ATIVIDADES!$A:$C,3,FALSE),"NAO CADASTRADA"))</f>
        <v/>
      </c>
      <c r="W2902" s="42"/>
      <c r="X2902" s="48"/>
      <c r="Y2902" s="54" t="str">
        <f>IF(X2902="","",IFERROR(VLOOKUP(X2902,EMPRESAS!$A:$C,3,FALSE),"NAO CADASTRADA"))</f>
        <v/>
      </c>
      <c r="Z2902" s="50"/>
      <c r="AA2902" s="54" t="str">
        <f>IF(Z2902="","",IFERROR(VLOOKUP(Z2902,ATIVIDADES!$A:$C,3,FALSE),"NAO CADASTRADA"))</f>
        <v/>
      </c>
      <c r="AB2902" s="42"/>
      <c r="AC2902" s="48"/>
      <c r="AD2902" s="54" t="str">
        <f>IF(AC2902="","",IFERROR(VLOOKUP(AC2902,EMPRESAS!$A:$C,3,FALSE),"NAO CADASTRADA"))</f>
        <v/>
      </c>
      <c r="AE2902" s="50"/>
      <c r="AF2902" s="54" t="str">
        <f>IF(AE2902="","",IFERROR(VLOOKUP(AE2902,ATIVIDADES!$A:$C,3,FALSE),"NAO CADASTRADA"))</f>
        <v/>
      </c>
      <c r="AG2902" s="42"/>
      <c r="AH2902" s="48"/>
      <c r="AI2902" s="54" t="str">
        <f>IF(AH2902="","",IFERROR(VLOOKUP(AH2902,EMPRESAS!$A:$C,3,FALSE),"NAO CADASTRADA"))</f>
        <v/>
      </c>
      <c r="AJ2902" s="50"/>
      <c r="AK2902" s="54" t="str">
        <f>IF(AJ2902="","",IFERROR(VLOOKUP(AJ2902,ATIVIDADES!$A:$C,3,FALSE),"NAO CADASTRADA"))</f>
        <v/>
      </c>
      <c r="AL2902" s="42"/>
    </row>
    <row r="2903" spans="1:38" x14ac:dyDescent="0.25">
      <c r="A2903" s="26" t="str">
        <f t="shared" si="317"/>
        <v>OK</v>
      </c>
      <c r="B2903" s="29">
        <f t="shared" si="318"/>
        <v>2487914866</v>
      </c>
      <c r="C2903" s="30">
        <v>44991</v>
      </c>
      <c r="D2903" s="18">
        <f t="shared" si="321"/>
        <v>44986</v>
      </c>
      <c r="E2903" s="19" t="str">
        <f>IF(ISERROR(VLOOKUP(C2903,FERIADOS!$A:$B,1,FALSE)),IF(WEEKDAY(C2903)=1,"Dom",IF(WEEKDAY(C2903)=2,"Seg",IF(WEEKDAY(C2903)=3,"Ter",IF(WEEKDAY(C2903)=4,"Qua",IF(WEEKDAY(C2903)=5,"Qui",IF(WEEKDAY(C2903)=6,"Sex","Sab")))))),"Feriado")</f>
        <v>Seg</v>
      </c>
      <c r="F2903" s="32">
        <v>0.31944444444444448</v>
      </c>
      <c r="G2903" s="33">
        <v>0.5</v>
      </c>
      <c r="H2903" s="33">
        <v>0.54166666666666663</v>
      </c>
      <c r="I2903" s="33">
        <v>0.73958333333333337</v>
      </c>
      <c r="J2903" s="21">
        <f t="shared" si="319"/>
        <v>0.37847222222222227</v>
      </c>
      <c r="K2903" s="21">
        <f t="shared" si="315"/>
        <v>0.37847222222222227</v>
      </c>
      <c r="L2903" s="21">
        <f t="shared" si="316"/>
        <v>1.1805555555555569E-2</v>
      </c>
      <c r="M2903" s="22">
        <f t="shared" si="320"/>
        <v>0</v>
      </c>
      <c r="N2903" s="48">
        <v>100</v>
      </c>
      <c r="O2903" s="54" t="str">
        <f>IF(N2903="","",IFERROR(VLOOKUP(N2903,EMPRESAS!$A:$C,3,FALSE),"NAO CADASTRADA"))</f>
        <v xml:space="preserve">CONTLINE </v>
      </c>
      <c r="P2903" s="50">
        <v>52</v>
      </c>
      <c r="Q2903" s="54" t="str">
        <f>IF(P2903="","",IFERROR(VLOOKUP(P2903,ATIVIDADES!$A:$C,3,FALSE),"NAO CADASTRADA"))</f>
        <v xml:space="preserve">REVISÃO DPTO PESSOAL </v>
      </c>
      <c r="R2903" s="42">
        <v>0.37847222222222227</v>
      </c>
      <c r="S2903" s="48"/>
      <c r="T2903" s="54" t="str">
        <f>IF(S2903="","",IFERROR(VLOOKUP(S2903,EMPRESAS!$A:$C,3,FALSE),"NAO CADASTRADA"))</f>
        <v/>
      </c>
      <c r="U2903" s="50"/>
      <c r="V2903" s="54" t="str">
        <f>IF(U2903="","",IFERROR(VLOOKUP(U2903,ATIVIDADES!$A:$C,3,FALSE),"NAO CADASTRADA"))</f>
        <v/>
      </c>
      <c r="W2903" s="42"/>
      <c r="X2903" s="48"/>
      <c r="Y2903" s="54" t="str">
        <f>IF(X2903="","",IFERROR(VLOOKUP(X2903,EMPRESAS!$A:$C,3,FALSE),"NAO CADASTRADA"))</f>
        <v/>
      </c>
      <c r="Z2903" s="50"/>
      <c r="AA2903" s="54" t="str">
        <f>IF(Z2903="","",IFERROR(VLOOKUP(Z2903,ATIVIDADES!$A:$C,3,FALSE),"NAO CADASTRADA"))</f>
        <v/>
      </c>
      <c r="AB2903" s="42"/>
      <c r="AC2903" s="48"/>
      <c r="AD2903" s="54" t="str">
        <f>IF(AC2903="","",IFERROR(VLOOKUP(AC2903,EMPRESAS!$A:$C,3,FALSE),"NAO CADASTRADA"))</f>
        <v/>
      </c>
      <c r="AE2903" s="50"/>
      <c r="AF2903" s="54" t="str">
        <f>IF(AE2903="","",IFERROR(VLOOKUP(AE2903,ATIVIDADES!$A:$C,3,FALSE),"NAO CADASTRADA"))</f>
        <v/>
      </c>
      <c r="AG2903" s="42"/>
      <c r="AH2903" s="48"/>
      <c r="AI2903" s="54" t="str">
        <f>IF(AH2903="","",IFERROR(VLOOKUP(AH2903,EMPRESAS!$A:$C,3,FALSE),"NAO CADASTRADA"))</f>
        <v/>
      </c>
      <c r="AJ2903" s="50"/>
      <c r="AK2903" s="54" t="str">
        <f>IF(AJ2903="","",IFERROR(VLOOKUP(AJ2903,ATIVIDADES!$A:$C,3,FALSE),"NAO CADASTRADA"))</f>
        <v/>
      </c>
      <c r="AL2903" s="42"/>
    </row>
    <row r="2904" spans="1:38" x14ac:dyDescent="0.25">
      <c r="A2904" s="26" t="str">
        <f t="shared" si="317"/>
        <v>OK</v>
      </c>
      <c r="B2904" s="29">
        <f t="shared" si="318"/>
        <v>2487914866</v>
      </c>
      <c r="C2904" s="30">
        <v>44992</v>
      </c>
      <c r="D2904" s="18">
        <f t="shared" si="321"/>
        <v>44986</v>
      </c>
      <c r="E2904" s="19" t="str">
        <f>IF(ISERROR(VLOOKUP(C2904,FERIADOS!$A:$B,1,FALSE)),IF(WEEKDAY(C2904)=1,"Dom",IF(WEEKDAY(C2904)=2,"Seg",IF(WEEKDAY(C2904)=3,"Ter",IF(WEEKDAY(C2904)=4,"Qua",IF(WEEKDAY(C2904)=5,"Qui",IF(WEEKDAY(C2904)=6,"Sex","Sab")))))),"Feriado")</f>
        <v>Ter</v>
      </c>
      <c r="F2904" s="32">
        <v>0.31597222222222221</v>
      </c>
      <c r="G2904" s="33">
        <v>0.5</v>
      </c>
      <c r="H2904" s="33">
        <v>0.54166666666666663</v>
      </c>
      <c r="I2904" s="33">
        <v>0.73611111111111116</v>
      </c>
      <c r="J2904" s="21">
        <f t="shared" si="319"/>
        <v>0.37847222222222232</v>
      </c>
      <c r="K2904" s="21">
        <f t="shared" si="315"/>
        <v>0.37847222222222227</v>
      </c>
      <c r="L2904" s="21">
        <f t="shared" si="316"/>
        <v>1.1805555555555625E-2</v>
      </c>
      <c r="M2904" s="22">
        <f t="shared" si="320"/>
        <v>0</v>
      </c>
      <c r="N2904" s="48">
        <v>100</v>
      </c>
      <c r="O2904" s="54" t="str">
        <f>IF(N2904="","",IFERROR(VLOOKUP(N2904,EMPRESAS!$A:$C,3,FALSE),"NAO CADASTRADA"))</f>
        <v xml:space="preserve">CONTLINE </v>
      </c>
      <c r="P2904" s="50">
        <v>52</v>
      </c>
      <c r="Q2904" s="54" t="str">
        <f>IF(P2904="","",IFERROR(VLOOKUP(P2904,ATIVIDADES!$A:$C,3,FALSE),"NAO CADASTRADA"))</f>
        <v xml:space="preserve">REVISÃO DPTO PESSOAL </v>
      </c>
      <c r="R2904" s="42">
        <v>0.29166666666666669</v>
      </c>
      <c r="S2904" s="48">
        <v>42</v>
      </c>
      <c r="T2904" s="54" t="str">
        <f>IF(S2904="","",IFERROR(VLOOKUP(S2904,EMPRESAS!$A:$C,3,FALSE),"NAO CADASTRADA"))</f>
        <v>STAR SU</v>
      </c>
      <c r="U2904" s="50">
        <v>52</v>
      </c>
      <c r="V2904" s="54" t="str">
        <f>IF(U2904="","",IFERROR(VLOOKUP(U2904,ATIVIDADES!$A:$C,3,FALSE),"NAO CADASTRADA"))</f>
        <v xml:space="preserve">REVISÃO DPTO PESSOAL </v>
      </c>
      <c r="W2904" s="42">
        <v>8.6805555555555566E-2</v>
      </c>
      <c r="X2904" s="48"/>
      <c r="Y2904" s="54" t="str">
        <f>IF(X2904="","",IFERROR(VLOOKUP(X2904,EMPRESAS!$A:$C,3,FALSE),"NAO CADASTRADA"))</f>
        <v/>
      </c>
      <c r="Z2904" s="50"/>
      <c r="AA2904" s="54" t="str">
        <f>IF(Z2904="","",IFERROR(VLOOKUP(Z2904,ATIVIDADES!$A:$C,3,FALSE),"NAO CADASTRADA"))</f>
        <v/>
      </c>
      <c r="AB2904" s="42"/>
      <c r="AC2904" s="48"/>
      <c r="AD2904" s="54" t="str">
        <f>IF(AC2904="","",IFERROR(VLOOKUP(AC2904,EMPRESAS!$A:$C,3,FALSE),"NAO CADASTRADA"))</f>
        <v/>
      </c>
      <c r="AE2904" s="50"/>
      <c r="AF2904" s="54" t="str">
        <f>IF(AE2904="","",IFERROR(VLOOKUP(AE2904,ATIVIDADES!$A:$C,3,FALSE),"NAO CADASTRADA"))</f>
        <v/>
      </c>
      <c r="AG2904" s="42"/>
      <c r="AH2904" s="48"/>
      <c r="AI2904" s="54" t="str">
        <f>IF(AH2904="","",IFERROR(VLOOKUP(AH2904,EMPRESAS!$A:$C,3,FALSE),"NAO CADASTRADA"))</f>
        <v/>
      </c>
      <c r="AJ2904" s="50"/>
      <c r="AK2904" s="54" t="str">
        <f>IF(AJ2904="","",IFERROR(VLOOKUP(AJ2904,ATIVIDADES!$A:$C,3,FALSE),"NAO CADASTRADA"))</f>
        <v/>
      </c>
      <c r="AL2904" s="42"/>
    </row>
    <row r="2905" spans="1:38" x14ac:dyDescent="0.25">
      <c r="A2905" s="26" t="str">
        <f t="shared" si="317"/>
        <v>OK</v>
      </c>
      <c r="B2905" s="29">
        <f t="shared" si="318"/>
        <v>2487914866</v>
      </c>
      <c r="C2905" s="30">
        <v>44993</v>
      </c>
      <c r="D2905" s="18">
        <f t="shared" si="321"/>
        <v>44986</v>
      </c>
      <c r="E2905" s="19" t="str">
        <f>IF(ISERROR(VLOOKUP(C2905,FERIADOS!$A:$B,1,FALSE)),IF(WEEKDAY(C2905)=1,"Dom",IF(WEEKDAY(C2905)=2,"Seg",IF(WEEKDAY(C2905)=3,"Ter",IF(WEEKDAY(C2905)=4,"Qua",IF(WEEKDAY(C2905)=5,"Qui",IF(WEEKDAY(C2905)=6,"Sex","Sab")))))),"Feriado")</f>
        <v>Qua</v>
      </c>
      <c r="F2905" s="32">
        <v>0.31597222222222221</v>
      </c>
      <c r="G2905" s="33">
        <v>0.5</v>
      </c>
      <c r="H2905" s="33">
        <v>0.54166666666666663</v>
      </c>
      <c r="I2905" s="33">
        <v>0.73611111111111116</v>
      </c>
      <c r="J2905" s="21">
        <f t="shared" si="319"/>
        <v>0.37847222222222232</v>
      </c>
      <c r="K2905" s="21">
        <f t="shared" si="315"/>
        <v>0.37847222222222221</v>
      </c>
      <c r="L2905" s="21">
        <f t="shared" si="316"/>
        <v>1.1805555555555625E-2</v>
      </c>
      <c r="M2905" s="22">
        <f t="shared" si="320"/>
        <v>0</v>
      </c>
      <c r="N2905" s="48">
        <v>50</v>
      </c>
      <c r="O2905" s="54" t="str">
        <f>IF(N2905="","",IFERROR(VLOOKUP(N2905,EMPRESAS!$A:$C,3,FALSE),"NAO CADASTRADA"))</f>
        <v>SIMIONATO</v>
      </c>
      <c r="P2905" s="50">
        <v>54</v>
      </c>
      <c r="Q2905" s="54" t="str">
        <f>IF(P2905="","",IFERROR(VLOOKUP(P2905,ATIVIDADES!$A:$C,3,FALSE),"NAO CADASTRADA"))</f>
        <v>MÉDICO</v>
      </c>
      <c r="R2905" s="42">
        <v>5.5555555555555552E-2</v>
      </c>
      <c r="S2905" s="48">
        <v>100</v>
      </c>
      <c r="T2905" s="54" t="str">
        <f>IF(S2905="","",IFERROR(VLOOKUP(S2905,EMPRESAS!$A:$C,3,FALSE),"NAO CADASTRADA"))</f>
        <v xml:space="preserve">CONTLINE </v>
      </c>
      <c r="U2905" s="50">
        <v>52</v>
      </c>
      <c r="V2905" s="54" t="str">
        <f>IF(U2905="","",IFERROR(VLOOKUP(U2905,ATIVIDADES!$A:$C,3,FALSE),"NAO CADASTRADA"))</f>
        <v xml:space="preserve">REVISÃO DPTO PESSOAL </v>
      </c>
      <c r="W2905" s="42">
        <v>0.32291666666666669</v>
      </c>
      <c r="X2905" s="48"/>
      <c r="Y2905" s="54" t="str">
        <f>IF(X2905="","",IFERROR(VLOOKUP(X2905,EMPRESAS!$A:$C,3,FALSE),"NAO CADASTRADA"))</f>
        <v/>
      </c>
      <c r="Z2905" s="50"/>
      <c r="AA2905" s="54" t="str">
        <f>IF(Z2905="","",IFERROR(VLOOKUP(Z2905,ATIVIDADES!$A:$C,3,FALSE),"NAO CADASTRADA"))</f>
        <v/>
      </c>
      <c r="AB2905" s="42"/>
      <c r="AC2905" s="48"/>
      <c r="AD2905" s="54" t="str">
        <f>IF(AC2905="","",IFERROR(VLOOKUP(AC2905,EMPRESAS!$A:$C,3,FALSE),"NAO CADASTRADA"))</f>
        <v/>
      </c>
      <c r="AE2905" s="50"/>
      <c r="AF2905" s="54" t="str">
        <f>IF(AE2905="","",IFERROR(VLOOKUP(AE2905,ATIVIDADES!$A:$C,3,FALSE),"NAO CADASTRADA"))</f>
        <v/>
      </c>
      <c r="AG2905" s="42"/>
      <c r="AH2905" s="48"/>
      <c r="AI2905" s="54" t="str">
        <f>IF(AH2905="","",IFERROR(VLOOKUP(AH2905,EMPRESAS!$A:$C,3,FALSE),"NAO CADASTRADA"))</f>
        <v/>
      </c>
      <c r="AJ2905" s="50"/>
      <c r="AK2905" s="54" t="str">
        <f>IF(AJ2905="","",IFERROR(VLOOKUP(AJ2905,ATIVIDADES!$A:$C,3,FALSE),"NAO CADASTRADA"))</f>
        <v/>
      </c>
      <c r="AL2905" s="42"/>
    </row>
    <row r="2906" spans="1:38" x14ac:dyDescent="0.25">
      <c r="A2906" s="26" t="str">
        <f t="shared" si="317"/>
        <v>OK</v>
      </c>
      <c r="B2906" s="29">
        <f t="shared" si="318"/>
        <v>2487914866</v>
      </c>
      <c r="C2906" s="30">
        <v>44994</v>
      </c>
      <c r="D2906" s="18">
        <f t="shared" si="321"/>
        <v>44986</v>
      </c>
      <c r="E2906" s="19" t="str">
        <f>IF(ISERROR(VLOOKUP(C2906,FERIADOS!$A:$B,1,FALSE)),IF(WEEKDAY(C2906)=1,"Dom",IF(WEEKDAY(C2906)=2,"Seg",IF(WEEKDAY(C2906)=3,"Ter",IF(WEEKDAY(C2906)=4,"Qua",IF(WEEKDAY(C2906)=5,"Qui",IF(WEEKDAY(C2906)=6,"Sex","Sab")))))),"Feriado")</f>
        <v>Qui</v>
      </c>
      <c r="F2906" s="32">
        <v>0.3125</v>
      </c>
      <c r="G2906" s="33">
        <v>0.5</v>
      </c>
      <c r="H2906" s="33">
        <v>0.54166666666666663</v>
      </c>
      <c r="I2906" s="33">
        <v>0.73749999999999993</v>
      </c>
      <c r="J2906" s="21">
        <f t="shared" si="319"/>
        <v>0.3833333333333333</v>
      </c>
      <c r="K2906" s="21">
        <f t="shared" si="315"/>
        <v>0.3833333333333333</v>
      </c>
      <c r="L2906" s="21">
        <f t="shared" si="316"/>
        <v>1.6666666666666607E-2</v>
      </c>
      <c r="M2906" s="22">
        <f t="shared" si="320"/>
        <v>0</v>
      </c>
      <c r="N2906" s="48">
        <v>100</v>
      </c>
      <c r="O2906" s="54" t="str">
        <f>IF(N2906="","",IFERROR(VLOOKUP(N2906,EMPRESAS!$A:$C,3,FALSE),"NAO CADASTRADA"))</f>
        <v xml:space="preserve">CONTLINE </v>
      </c>
      <c r="P2906" s="50">
        <v>52</v>
      </c>
      <c r="Q2906" s="54" t="str">
        <f>IF(P2906="","",IFERROR(VLOOKUP(P2906,ATIVIDADES!$A:$C,3,FALSE),"NAO CADASTRADA"))</f>
        <v xml:space="preserve">REVISÃO DPTO PESSOAL </v>
      </c>
      <c r="R2906" s="42">
        <v>0.3833333333333333</v>
      </c>
      <c r="S2906" s="48"/>
      <c r="T2906" s="54" t="str">
        <f>IF(S2906="","",IFERROR(VLOOKUP(S2906,EMPRESAS!$A:$C,3,FALSE),"NAO CADASTRADA"))</f>
        <v/>
      </c>
      <c r="U2906" s="50"/>
      <c r="V2906" s="54" t="str">
        <f>IF(U2906="","",IFERROR(VLOOKUP(U2906,ATIVIDADES!$A:$C,3,FALSE),"NAO CADASTRADA"))</f>
        <v/>
      </c>
      <c r="W2906" s="42"/>
      <c r="X2906" s="48"/>
      <c r="Y2906" s="54" t="str">
        <f>IF(X2906="","",IFERROR(VLOOKUP(X2906,EMPRESAS!$A:$C,3,FALSE),"NAO CADASTRADA"))</f>
        <v/>
      </c>
      <c r="Z2906" s="50"/>
      <c r="AA2906" s="54" t="str">
        <f>IF(Z2906="","",IFERROR(VLOOKUP(Z2906,ATIVIDADES!$A:$C,3,FALSE),"NAO CADASTRADA"))</f>
        <v/>
      </c>
      <c r="AB2906" s="42"/>
      <c r="AC2906" s="48"/>
      <c r="AD2906" s="54" t="str">
        <f>IF(AC2906="","",IFERROR(VLOOKUP(AC2906,EMPRESAS!$A:$C,3,FALSE),"NAO CADASTRADA"))</f>
        <v/>
      </c>
      <c r="AE2906" s="50"/>
      <c r="AF2906" s="54" t="str">
        <f>IF(AE2906="","",IFERROR(VLOOKUP(AE2906,ATIVIDADES!$A:$C,3,FALSE),"NAO CADASTRADA"))</f>
        <v/>
      </c>
      <c r="AG2906" s="42"/>
      <c r="AH2906" s="48"/>
      <c r="AI2906" s="54" t="str">
        <f>IF(AH2906="","",IFERROR(VLOOKUP(AH2906,EMPRESAS!$A:$C,3,FALSE),"NAO CADASTRADA"))</f>
        <v/>
      </c>
      <c r="AJ2906" s="50"/>
      <c r="AK2906" s="54" t="str">
        <f>IF(AJ2906="","",IFERROR(VLOOKUP(AJ2906,ATIVIDADES!$A:$C,3,FALSE),"NAO CADASTRADA"))</f>
        <v/>
      </c>
      <c r="AL2906" s="42"/>
    </row>
    <row r="2907" spans="1:38" x14ac:dyDescent="0.25">
      <c r="A2907" s="26" t="str">
        <f t="shared" si="317"/>
        <v>OK</v>
      </c>
      <c r="B2907" s="29">
        <f t="shared" si="318"/>
        <v>2487914866</v>
      </c>
      <c r="C2907" s="30">
        <v>44995</v>
      </c>
      <c r="D2907" s="18">
        <f t="shared" si="321"/>
        <v>44986</v>
      </c>
      <c r="E2907" s="19" t="str">
        <f>IF(ISERROR(VLOOKUP(C2907,FERIADOS!$A:$B,1,FALSE)),IF(WEEKDAY(C2907)=1,"Dom",IF(WEEKDAY(C2907)=2,"Seg",IF(WEEKDAY(C2907)=3,"Ter",IF(WEEKDAY(C2907)=4,"Qua",IF(WEEKDAY(C2907)=5,"Qui",IF(WEEKDAY(C2907)=6,"Sex","Sab")))))),"Feriado")</f>
        <v>Sex</v>
      </c>
      <c r="F2907" s="32">
        <v>0.31944444444444448</v>
      </c>
      <c r="G2907" s="33">
        <v>0.5</v>
      </c>
      <c r="H2907" s="33">
        <v>0.54166666666666663</v>
      </c>
      <c r="I2907" s="33">
        <v>0.68958333333333333</v>
      </c>
      <c r="J2907" s="21">
        <f t="shared" si="319"/>
        <v>0.32847222222222222</v>
      </c>
      <c r="K2907" s="21">
        <f t="shared" si="315"/>
        <v>0.32847222222222222</v>
      </c>
      <c r="L2907" s="21">
        <f t="shared" si="316"/>
        <v>0</v>
      </c>
      <c r="M2907" s="22">
        <f t="shared" si="320"/>
        <v>3.8194444444444475E-2</v>
      </c>
      <c r="N2907" s="48">
        <v>100</v>
      </c>
      <c r="O2907" s="54" t="str">
        <f>IF(N2907="","",IFERROR(VLOOKUP(N2907,EMPRESAS!$A:$C,3,FALSE),"NAO CADASTRADA"))</f>
        <v xml:space="preserve">CONTLINE </v>
      </c>
      <c r="P2907" s="50">
        <v>52</v>
      </c>
      <c r="Q2907" s="54" t="str">
        <f>IF(P2907="","",IFERROR(VLOOKUP(P2907,ATIVIDADES!$A:$C,3,FALSE),"NAO CADASTRADA"))</f>
        <v xml:space="preserve">REVISÃO DPTO PESSOAL </v>
      </c>
      <c r="R2907" s="42">
        <v>0.32847222222222222</v>
      </c>
      <c r="S2907" s="48"/>
      <c r="T2907" s="54" t="str">
        <f>IF(S2907="","",IFERROR(VLOOKUP(S2907,EMPRESAS!$A:$C,3,FALSE),"NAO CADASTRADA"))</f>
        <v/>
      </c>
      <c r="U2907" s="50"/>
      <c r="V2907" s="54" t="str">
        <f>IF(U2907="","",IFERROR(VLOOKUP(U2907,ATIVIDADES!$A:$C,3,FALSE),"NAO CADASTRADA"))</f>
        <v/>
      </c>
      <c r="W2907" s="42"/>
      <c r="X2907" s="48"/>
      <c r="Y2907" s="54" t="str">
        <f>IF(X2907="","",IFERROR(VLOOKUP(X2907,EMPRESAS!$A:$C,3,FALSE),"NAO CADASTRADA"))</f>
        <v/>
      </c>
      <c r="Z2907" s="50"/>
      <c r="AA2907" s="54" t="str">
        <f>IF(Z2907="","",IFERROR(VLOOKUP(Z2907,ATIVIDADES!$A:$C,3,FALSE),"NAO CADASTRADA"))</f>
        <v/>
      </c>
      <c r="AB2907" s="42"/>
      <c r="AC2907" s="48"/>
      <c r="AD2907" s="54" t="str">
        <f>IF(AC2907="","",IFERROR(VLOOKUP(AC2907,EMPRESAS!$A:$C,3,FALSE),"NAO CADASTRADA"))</f>
        <v/>
      </c>
      <c r="AE2907" s="50"/>
      <c r="AF2907" s="54" t="str">
        <f>IF(AE2907="","",IFERROR(VLOOKUP(AE2907,ATIVIDADES!$A:$C,3,FALSE),"NAO CADASTRADA"))</f>
        <v/>
      </c>
      <c r="AG2907" s="42"/>
      <c r="AH2907" s="48"/>
      <c r="AI2907" s="54" t="str">
        <f>IF(AH2907="","",IFERROR(VLOOKUP(AH2907,EMPRESAS!$A:$C,3,FALSE),"NAO CADASTRADA"))</f>
        <v/>
      </c>
      <c r="AJ2907" s="50"/>
      <c r="AK2907" s="54" t="str">
        <f>IF(AJ2907="","",IFERROR(VLOOKUP(AJ2907,ATIVIDADES!$A:$C,3,FALSE),"NAO CADASTRADA"))</f>
        <v/>
      </c>
      <c r="AL2907" s="42"/>
    </row>
    <row r="2908" spans="1:38" x14ac:dyDescent="0.25">
      <c r="A2908" s="26" t="str">
        <f t="shared" si="317"/>
        <v>OK</v>
      </c>
      <c r="B2908" s="29">
        <f t="shared" si="318"/>
        <v>2487914866</v>
      </c>
      <c r="C2908" s="30">
        <v>44996</v>
      </c>
      <c r="D2908" s="18">
        <f t="shared" si="321"/>
        <v>44986</v>
      </c>
      <c r="E2908" s="19" t="str">
        <f>IF(ISERROR(VLOOKUP(C2908,FERIADOS!$A:$B,1,FALSE)),IF(WEEKDAY(C2908)=1,"Dom",IF(WEEKDAY(C2908)=2,"Seg",IF(WEEKDAY(C2908)=3,"Ter",IF(WEEKDAY(C2908)=4,"Qua",IF(WEEKDAY(C2908)=5,"Qui",IF(WEEKDAY(C2908)=6,"Sex","Sab")))))),"Feriado")</f>
        <v>Sab</v>
      </c>
      <c r="F2908" s="32"/>
      <c r="G2908" s="33"/>
      <c r="H2908" s="33"/>
      <c r="I2908" s="33"/>
      <c r="J2908" s="21" t="str">
        <f t="shared" si="319"/>
        <v/>
      </c>
      <c r="K2908" s="21">
        <f t="shared" si="315"/>
        <v>0</v>
      </c>
      <c r="L2908" s="21" t="str">
        <f t="shared" si="316"/>
        <v/>
      </c>
      <c r="M2908" s="22" t="str">
        <f t="shared" si="320"/>
        <v/>
      </c>
      <c r="N2908" s="48"/>
      <c r="O2908" s="54" t="str">
        <f>IF(N2908="","",IFERROR(VLOOKUP(N2908,EMPRESAS!$A:$C,3,FALSE),"NAO CADASTRADA"))</f>
        <v/>
      </c>
      <c r="P2908" s="50"/>
      <c r="Q2908" s="54" t="str">
        <f>IF(P2908="","",IFERROR(VLOOKUP(P2908,ATIVIDADES!$A:$C,3,FALSE),"NAO CADASTRADA"))</f>
        <v/>
      </c>
      <c r="R2908" s="42"/>
      <c r="S2908" s="48"/>
      <c r="T2908" s="54" t="str">
        <f>IF(S2908="","",IFERROR(VLOOKUP(S2908,EMPRESAS!$A:$C,3,FALSE),"NAO CADASTRADA"))</f>
        <v/>
      </c>
      <c r="U2908" s="50"/>
      <c r="V2908" s="54" t="str">
        <f>IF(U2908="","",IFERROR(VLOOKUP(U2908,ATIVIDADES!$A:$C,3,FALSE),"NAO CADASTRADA"))</f>
        <v/>
      </c>
      <c r="W2908" s="42"/>
      <c r="X2908" s="48"/>
      <c r="Y2908" s="54" t="str">
        <f>IF(X2908="","",IFERROR(VLOOKUP(X2908,EMPRESAS!$A:$C,3,FALSE),"NAO CADASTRADA"))</f>
        <v/>
      </c>
      <c r="Z2908" s="50"/>
      <c r="AA2908" s="54" t="str">
        <f>IF(Z2908="","",IFERROR(VLOOKUP(Z2908,ATIVIDADES!$A:$C,3,FALSE),"NAO CADASTRADA"))</f>
        <v/>
      </c>
      <c r="AB2908" s="42"/>
      <c r="AC2908" s="48"/>
      <c r="AD2908" s="54" t="str">
        <f>IF(AC2908="","",IFERROR(VLOOKUP(AC2908,EMPRESAS!$A:$C,3,FALSE),"NAO CADASTRADA"))</f>
        <v/>
      </c>
      <c r="AE2908" s="50"/>
      <c r="AF2908" s="54" t="str">
        <f>IF(AE2908="","",IFERROR(VLOOKUP(AE2908,ATIVIDADES!$A:$C,3,FALSE),"NAO CADASTRADA"))</f>
        <v/>
      </c>
      <c r="AG2908" s="42"/>
      <c r="AH2908" s="48"/>
      <c r="AI2908" s="54" t="str">
        <f>IF(AH2908="","",IFERROR(VLOOKUP(AH2908,EMPRESAS!$A:$C,3,FALSE),"NAO CADASTRADA"))</f>
        <v/>
      </c>
      <c r="AJ2908" s="50"/>
      <c r="AK2908" s="54" t="str">
        <f>IF(AJ2908="","",IFERROR(VLOOKUP(AJ2908,ATIVIDADES!$A:$C,3,FALSE),"NAO CADASTRADA"))</f>
        <v/>
      </c>
      <c r="AL2908" s="42"/>
    </row>
    <row r="2909" spans="1:38" x14ac:dyDescent="0.25">
      <c r="A2909" s="26" t="str">
        <f t="shared" si="317"/>
        <v>OK</v>
      </c>
      <c r="B2909" s="29">
        <f t="shared" si="318"/>
        <v>2487914866</v>
      </c>
      <c r="C2909" s="30">
        <v>44997</v>
      </c>
      <c r="D2909" s="18">
        <f t="shared" si="321"/>
        <v>44986</v>
      </c>
      <c r="E2909" s="19" t="str">
        <f>IF(ISERROR(VLOOKUP(C2909,FERIADOS!$A:$B,1,FALSE)),IF(WEEKDAY(C2909)=1,"Dom",IF(WEEKDAY(C2909)=2,"Seg",IF(WEEKDAY(C2909)=3,"Ter",IF(WEEKDAY(C2909)=4,"Qua",IF(WEEKDAY(C2909)=5,"Qui",IF(WEEKDAY(C2909)=6,"Sex","Sab")))))),"Feriado")</f>
        <v>Dom</v>
      </c>
      <c r="F2909" s="32"/>
      <c r="G2909" s="33"/>
      <c r="H2909" s="33"/>
      <c r="I2909" s="33"/>
      <c r="J2909" s="21" t="str">
        <f t="shared" si="319"/>
        <v/>
      </c>
      <c r="K2909" s="21">
        <f t="shared" si="315"/>
        <v>0</v>
      </c>
      <c r="L2909" s="21" t="str">
        <f t="shared" si="316"/>
        <v/>
      </c>
      <c r="M2909" s="22" t="str">
        <f t="shared" si="320"/>
        <v/>
      </c>
      <c r="N2909" s="48"/>
      <c r="O2909" s="54" t="str">
        <f>IF(N2909="","",IFERROR(VLOOKUP(N2909,EMPRESAS!$A:$C,3,FALSE),"NAO CADASTRADA"))</f>
        <v/>
      </c>
      <c r="P2909" s="50"/>
      <c r="Q2909" s="54" t="str">
        <f>IF(P2909="","",IFERROR(VLOOKUP(P2909,ATIVIDADES!$A:$C,3,FALSE),"NAO CADASTRADA"))</f>
        <v/>
      </c>
      <c r="R2909" s="42"/>
      <c r="S2909" s="48"/>
      <c r="T2909" s="54" t="str">
        <f>IF(S2909="","",IFERROR(VLOOKUP(S2909,EMPRESAS!$A:$C,3,FALSE),"NAO CADASTRADA"))</f>
        <v/>
      </c>
      <c r="U2909" s="50"/>
      <c r="V2909" s="54" t="str">
        <f>IF(U2909="","",IFERROR(VLOOKUP(U2909,ATIVIDADES!$A:$C,3,FALSE),"NAO CADASTRADA"))</f>
        <v/>
      </c>
      <c r="W2909" s="42"/>
      <c r="X2909" s="48"/>
      <c r="Y2909" s="54" t="str">
        <f>IF(X2909="","",IFERROR(VLOOKUP(X2909,EMPRESAS!$A:$C,3,FALSE),"NAO CADASTRADA"))</f>
        <v/>
      </c>
      <c r="Z2909" s="50"/>
      <c r="AA2909" s="54" t="str">
        <f>IF(Z2909="","",IFERROR(VLOOKUP(Z2909,ATIVIDADES!$A:$C,3,FALSE),"NAO CADASTRADA"))</f>
        <v/>
      </c>
      <c r="AB2909" s="42"/>
      <c r="AC2909" s="48"/>
      <c r="AD2909" s="54" t="str">
        <f>IF(AC2909="","",IFERROR(VLOOKUP(AC2909,EMPRESAS!$A:$C,3,FALSE),"NAO CADASTRADA"))</f>
        <v/>
      </c>
      <c r="AE2909" s="50"/>
      <c r="AF2909" s="54" t="str">
        <f>IF(AE2909="","",IFERROR(VLOOKUP(AE2909,ATIVIDADES!$A:$C,3,FALSE),"NAO CADASTRADA"))</f>
        <v/>
      </c>
      <c r="AG2909" s="42"/>
      <c r="AH2909" s="48"/>
      <c r="AI2909" s="54" t="str">
        <f>IF(AH2909="","",IFERROR(VLOOKUP(AH2909,EMPRESAS!$A:$C,3,FALSE),"NAO CADASTRADA"))</f>
        <v/>
      </c>
      <c r="AJ2909" s="50"/>
      <c r="AK2909" s="54" t="str">
        <f>IF(AJ2909="","",IFERROR(VLOOKUP(AJ2909,ATIVIDADES!$A:$C,3,FALSE),"NAO CADASTRADA"))</f>
        <v/>
      </c>
      <c r="AL2909" s="42"/>
    </row>
    <row r="2910" spans="1:38" x14ac:dyDescent="0.25">
      <c r="A2910" s="26" t="str">
        <f t="shared" si="317"/>
        <v>OK</v>
      </c>
      <c r="B2910" s="29">
        <f t="shared" si="318"/>
        <v>2487914866</v>
      </c>
      <c r="C2910" s="30">
        <v>44998</v>
      </c>
      <c r="D2910" s="18">
        <f t="shared" si="321"/>
        <v>44986</v>
      </c>
      <c r="E2910" s="19" t="str">
        <f>IF(ISERROR(VLOOKUP(C2910,FERIADOS!$A:$B,1,FALSE)),IF(WEEKDAY(C2910)=1,"Dom",IF(WEEKDAY(C2910)=2,"Seg",IF(WEEKDAY(C2910)=3,"Ter",IF(WEEKDAY(C2910)=4,"Qua",IF(WEEKDAY(C2910)=5,"Qui",IF(WEEKDAY(C2910)=6,"Sex","Sab")))))),"Feriado")</f>
        <v>Seg</v>
      </c>
      <c r="F2910" s="32">
        <v>0.31388888888888888</v>
      </c>
      <c r="G2910" s="33">
        <v>0.5</v>
      </c>
      <c r="H2910" s="33">
        <v>0.54166666666666663</v>
      </c>
      <c r="I2910" s="33">
        <v>0.73958333333333337</v>
      </c>
      <c r="J2910" s="21">
        <f t="shared" si="319"/>
        <v>0.38402777777777786</v>
      </c>
      <c r="K2910" s="21">
        <f t="shared" si="315"/>
        <v>0.3840277777777778</v>
      </c>
      <c r="L2910" s="21">
        <f t="shared" si="316"/>
        <v>1.736111111111116E-2</v>
      </c>
      <c r="M2910" s="22">
        <f t="shared" si="320"/>
        <v>0</v>
      </c>
      <c r="N2910" s="48">
        <v>100</v>
      </c>
      <c r="O2910" s="54" t="str">
        <f>IF(N2910="","",IFERROR(VLOOKUP(N2910,EMPRESAS!$A:$C,3,FALSE),"NAO CADASTRADA"))</f>
        <v xml:space="preserve">CONTLINE </v>
      </c>
      <c r="P2910" s="50">
        <v>52</v>
      </c>
      <c r="Q2910" s="54" t="str">
        <f>IF(P2910="","",IFERROR(VLOOKUP(P2910,ATIVIDADES!$A:$C,3,FALSE),"NAO CADASTRADA"))</f>
        <v xml:space="preserve">REVISÃO DPTO PESSOAL </v>
      </c>
      <c r="R2910" s="42">
        <v>0.3840277777777778</v>
      </c>
      <c r="S2910" s="48"/>
      <c r="T2910" s="54" t="str">
        <f>IF(S2910="","",IFERROR(VLOOKUP(S2910,EMPRESAS!$A:$C,3,FALSE),"NAO CADASTRADA"))</f>
        <v/>
      </c>
      <c r="U2910" s="50"/>
      <c r="V2910" s="54" t="str">
        <f>IF(U2910="","",IFERROR(VLOOKUP(U2910,ATIVIDADES!$A:$C,3,FALSE),"NAO CADASTRADA"))</f>
        <v/>
      </c>
      <c r="W2910" s="42"/>
      <c r="X2910" s="48"/>
      <c r="Y2910" s="54" t="str">
        <f>IF(X2910="","",IFERROR(VLOOKUP(X2910,EMPRESAS!$A:$C,3,FALSE),"NAO CADASTRADA"))</f>
        <v/>
      </c>
      <c r="Z2910" s="50"/>
      <c r="AA2910" s="54" t="str">
        <f>IF(Z2910="","",IFERROR(VLOOKUP(Z2910,ATIVIDADES!$A:$C,3,FALSE),"NAO CADASTRADA"))</f>
        <v/>
      </c>
      <c r="AB2910" s="42"/>
      <c r="AC2910" s="48"/>
      <c r="AD2910" s="54" t="str">
        <f>IF(AC2910="","",IFERROR(VLOOKUP(AC2910,EMPRESAS!$A:$C,3,FALSE),"NAO CADASTRADA"))</f>
        <v/>
      </c>
      <c r="AE2910" s="50"/>
      <c r="AF2910" s="54" t="str">
        <f>IF(AE2910="","",IFERROR(VLOOKUP(AE2910,ATIVIDADES!$A:$C,3,FALSE),"NAO CADASTRADA"))</f>
        <v/>
      </c>
      <c r="AG2910" s="42"/>
      <c r="AH2910" s="48"/>
      <c r="AI2910" s="54" t="str">
        <f>IF(AH2910="","",IFERROR(VLOOKUP(AH2910,EMPRESAS!$A:$C,3,FALSE),"NAO CADASTRADA"))</f>
        <v/>
      </c>
      <c r="AJ2910" s="50"/>
      <c r="AK2910" s="54" t="str">
        <f>IF(AJ2910="","",IFERROR(VLOOKUP(AJ2910,ATIVIDADES!$A:$C,3,FALSE),"NAO CADASTRADA"))</f>
        <v/>
      </c>
      <c r="AL2910" s="42"/>
    </row>
    <row r="2911" spans="1:38" x14ac:dyDescent="0.25">
      <c r="A2911" s="26" t="str">
        <f t="shared" si="317"/>
        <v>OK</v>
      </c>
      <c r="B2911" s="29">
        <f t="shared" si="318"/>
        <v>2487914866</v>
      </c>
      <c r="C2911" s="30">
        <v>44999</v>
      </c>
      <c r="D2911" s="18">
        <f t="shared" si="321"/>
        <v>44986</v>
      </c>
      <c r="E2911" s="19" t="str">
        <f>IF(ISERROR(VLOOKUP(C2911,FERIADOS!$A:$B,1,FALSE)),IF(WEEKDAY(C2911)=1,"Dom",IF(WEEKDAY(C2911)=2,"Seg",IF(WEEKDAY(C2911)=3,"Ter",IF(WEEKDAY(C2911)=4,"Qua",IF(WEEKDAY(C2911)=5,"Qui",IF(WEEKDAY(C2911)=6,"Sex","Sab")))))),"Feriado")</f>
        <v>Ter</v>
      </c>
      <c r="F2911" s="32">
        <v>0.31944444444444448</v>
      </c>
      <c r="G2911" s="33">
        <v>0.5</v>
      </c>
      <c r="H2911" s="33">
        <v>0.54166666666666663</v>
      </c>
      <c r="I2911" s="33">
        <v>0.73958333333333337</v>
      </c>
      <c r="J2911" s="21">
        <f t="shared" si="319"/>
        <v>0.37847222222222227</v>
      </c>
      <c r="K2911" s="21">
        <f t="shared" si="315"/>
        <v>0.37847222222222221</v>
      </c>
      <c r="L2911" s="21">
        <f t="shared" si="316"/>
        <v>1.1805555555555569E-2</v>
      </c>
      <c r="M2911" s="22">
        <f t="shared" si="320"/>
        <v>0</v>
      </c>
      <c r="N2911" s="48">
        <v>100</v>
      </c>
      <c r="O2911" s="54" t="str">
        <f>IF(N2911="","",IFERROR(VLOOKUP(N2911,EMPRESAS!$A:$C,3,FALSE),"NAO CADASTRADA"))</f>
        <v xml:space="preserve">CONTLINE </v>
      </c>
      <c r="P2911" s="50">
        <v>52</v>
      </c>
      <c r="Q2911" s="54" t="str">
        <f>IF(P2911="","",IFERROR(VLOOKUP(P2911,ATIVIDADES!$A:$C,3,FALSE),"NAO CADASTRADA"))</f>
        <v xml:space="preserve">REVISÃO DPTO PESSOAL </v>
      </c>
      <c r="R2911" s="42">
        <v>0.3611111111111111</v>
      </c>
      <c r="S2911" s="48">
        <v>50</v>
      </c>
      <c r="T2911" s="54" t="str">
        <f>IF(S2911="","",IFERROR(VLOOKUP(S2911,EMPRESAS!$A:$C,3,FALSE),"NAO CADASTRADA"))</f>
        <v>SIMIONATO</v>
      </c>
      <c r="U2911" s="50">
        <v>84</v>
      </c>
      <c r="V2911" s="54" t="str">
        <f>IF(U2911="","",IFERROR(VLOOKUP(U2911,ATIVIDADES!$A:$C,3,FALSE),"NAO CADASTRADA"))</f>
        <v>TI</v>
      </c>
      <c r="W2911" s="42">
        <v>1.7361111111111112E-2</v>
      </c>
      <c r="X2911" s="48"/>
      <c r="Y2911" s="54" t="str">
        <f>IF(X2911="","",IFERROR(VLOOKUP(X2911,EMPRESAS!$A:$C,3,FALSE),"NAO CADASTRADA"))</f>
        <v/>
      </c>
      <c r="Z2911" s="50"/>
      <c r="AA2911" s="54" t="str">
        <f>IF(Z2911="","",IFERROR(VLOOKUP(Z2911,ATIVIDADES!$A:$C,3,FALSE),"NAO CADASTRADA"))</f>
        <v/>
      </c>
      <c r="AB2911" s="42"/>
      <c r="AC2911" s="48"/>
      <c r="AD2911" s="54" t="str">
        <f>IF(AC2911="","",IFERROR(VLOOKUP(AC2911,EMPRESAS!$A:$C,3,FALSE),"NAO CADASTRADA"))</f>
        <v/>
      </c>
      <c r="AE2911" s="50"/>
      <c r="AF2911" s="54" t="str">
        <f>IF(AE2911="","",IFERROR(VLOOKUP(AE2911,ATIVIDADES!$A:$C,3,FALSE),"NAO CADASTRADA"))</f>
        <v/>
      </c>
      <c r="AG2911" s="42"/>
      <c r="AH2911" s="48"/>
      <c r="AI2911" s="54" t="str">
        <f>IF(AH2911="","",IFERROR(VLOOKUP(AH2911,EMPRESAS!$A:$C,3,FALSE),"NAO CADASTRADA"))</f>
        <v/>
      </c>
      <c r="AJ2911" s="50"/>
      <c r="AK2911" s="54" t="str">
        <f>IF(AJ2911="","",IFERROR(VLOOKUP(AJ2911,ATIVIDADES!$A:$C,3,FALSE),"NAO CADASTRADA"))</f>
        <v/>
      </c>
      <c r="AL2911" s="42"/>
    </row>
    <row r="2912" spans="1:38" x14ac:dyDescent="0.25">
      <c r="A2912" s="26" t="str">
        <f t="shared" si="317"/>
        <v>OK</v>
      </c>
      <c r="B2912" s="29">
        <f t="shared" si="318"/>
        <v>2487914866</v>
      </c>
      <c r="C2912" s="30">
        <v>45000</v>
      </c>
      <c r="D2912" s="18">
        <f t="shared" si="321"/>
        <v>44986</v>
      </c>
      <c r="E2912" s="19" t="str">
        <f>IF(ISERROR(VLOOKUP(C2912,FERIADOS!$A:$B,1,FALSE)),IF(WEEKDAY(C2912)=1,"Dom",IF(WEEKDAY(C2912)=2,"Seg",IF(WEEKDAY(C2912)=3,"Ter",IF(WEEKDAY(C2912)=4,"Qua",IF(WEEKDAY(C2912)=5,"Qui",IF(WEEKDAY(C2912)=6,"Sex","Sab")))))),"Feriado")</f>
        <v>Qua</v>
      </c>
      <c r="F2912" s="32">
        <v>0.31944444444444448</v>
      </c>
      <c r="G2912" s="33">
        <v>0.5</v>
      </c>
      <c r="H2912" s="33">
        <v>0.54166666666666663</v>
      </c>
      <c r="I2912" s="33">
        <v>0.74305555555555547</v>
      </c>
      <c r="J2912" s="21">
        <f t="shared" si="319"/>
        <v>0.38194444444444436</v>
      </c>
      <c r="K2912" s="21">
        <f t="shared" si="315"/>
        <v>0.38194444444444442</v>
      </c>
      <c r="L2912" s="21">
        <f t="shared" si="316"/>
        <v>1.5277777777777668E-2</v>
      </c>
      <c r="M2912" s="22">
        <f t="shared" si="320"/>
        <v>0</v>
      </c>
      <c r="N2912" s="48">
        <v>100</v>
      </c>
      <c r="O2912" s="54" t="str">
        <f>IF(N2912="","",IFERROR(VLOOKUP(N2912,EMPRESAS!$A:$C,3,FALSE),"NAO CADASTRADA"))</f>
        <v xml:space="preserve">CONTLINE </v>
      </c>
      <c r="P2912" s="50">
        <v>52</v>
      </c>
      <c r="Q2912" s="54" t="str">
        <f>IF(P2912="","",IFERROR(VLOOKUP(P2912,ATIVIDADES!$A:$C,3,FALSE),"NAO CADASTRADA"))</f>
        <v xml:space="preserve">REVISÃO DPTO PESSOAL </v>
      </c>
      <c r="R2912" s="42">
        <v>0.38194444444444442</v>
      </c>
      <c r="S2912" s="48"/>
      <c r="T2912" s="54" t="str">
        <f>IF(S2912="","",IFERROR(VLOOKUP(S2912,EMPRESAS!$A:$C,3,FALSE),"NAO CADASTRADA"))</f>
        <v/>
      </c>
      <c r="U2912" s="50"/>
      <c r="V2912" s="54" t="str">
        <f>IF(U2912="","",IFERROR(VLOOKUP(U2912,ATIVIDADES!$A:$C,3,FALSE),"NAO CADASTRADA"))</f>
        <v/>
      </c>
      <c r="W2912" s="42"/>
      <c r="X2912" s="48"/>
      <c r="Y2912" s="54" t="str">
        <f>IF(X2912="","",IFERROR(VLOOKUP(X2912,EMPRESAS!$A:$C,3,FALSE),"NAO CADASTRADA"))</f>
        <v/>
      </c>
      <c r="Z2912" s="50"/>
      <c r="AA2912" s="54" t="str">
        <f>IF(Z2912="","",IFERROR(VLOOKUP(Z2912,ATIVIDADES!$A:$C,3,FALSE),"NAO CADASTRADA"))</f>
        <v/>
      </c>
      <c r="AB2912" s="42"/>
      <c r="AC2912" s="48"/>
      <c r="AD2912" s="54" t="str">
        <f>IF(AC2912="","",IFERROR(VLOOKUP(AC2912,EMPRESAS!$A:$C,3,FALSE),"NAO CADASTRADA"))</f>
        <v/>
      </c>
      <c r="AE2912" s="50"/>
      <c r="AF2912" s="54" t="str">
        <f>IF(AE2912="","",IFERROR(VLOOKUP(AE2912,ATIVIDADES!$A:$C,3,FALSE),"NAO CADASTRADA"))</f>
        <v/>
      </c>
      <c r="AG2912" s="42"/>
      <c r="AH2912" s="48"/>
      <c r="AI2912" s="54" t="str">
        <f>IF(AH2912="","",IFERROR(VLOOKUP(AH2912,EMPRESAS!$A:$C,3,FALSE),"NAO CADASTRADA"))</f>
        <v/>
      </c>
      <c r="AJ2912" s="50"/>
      <c r="AK2912" s="54" t="str">
        <f>IF(AJ2912="","",IFERROR(VLOOKUP(AJ2912,ATIVIDADES!$A:$C,3,FALSE),"NAO CADASTRADA"))</f>
        <v/>
      </c>
      <c r="AL2912" s="42"/>
    </row>
    <row r="2913" spans="1:38" x14ac:dyDescent="0.25">
      <c r="A2913" s="26" t="str">
        <f t="shared" si="317"/>
        <v>OK</v>
      </c>
      <c r="B2913" s="29">
        <f t="shared" si="318"/>
        <v>2487914866</v>
      </c>
      <c r="C2913" s="30">
        <v>45001</v>
      </c>
      <c r="D2913" s="18">
        <f t="shared" si="321"/>
        <v>44986</v>
      </c>
      <c r="E2913" s="19" t="str">
        <f>IF(ISERROR(VLOOKUP(C2913,FERIADOS!$A:$B,1,FALSE)),IF(WEEKDAY(C2913)=1,"Dom",IF(WEEKDAY(C2913)=2,"Seg",IF(WEEKDAY(C2913)=3,"Ter",IF(WEEKDAY(C2913)=4,"Qua",IF(WEEKDAY(C2913)=5,"Qui",IF(WEEKDAY(C2913)=6,"Sex","Sab")))))),"Feriado")</f>
        <v>Qui</v>
      </c>
      <c r="F2913" s="32">
        <v>0.31805555555555554</v>
      </c>
      <c r="G2913" s="33">
        <v>0.5</v>
      </c>
      <c r="H2913" s="33">
        <v>0.54166666666666663</v>
      </c>
      <c r="I2913" s="33">
        <v>0.73958333333333337</v>
      </c>
      <c r="J2913" s="21">
        <f t="shared" si="319"/>
        <v>0.3798611111111112</v>
      </c>
      <c r="K2913" s="21">
        <f t="shared" si="315"/>
        <v>0.37986111111111115</v>
      </c>
      <c r="L2913" s="21">
        <f t="shared" si="316"/>
        <v>1.3194444444444509E-2</v>
      </c>
      <c r="M2913" s="22">
        <f t="shared" si="320"/>
        <v>0</v>
      </c>
      <c r="N2913" s="48">
        <v>100</v>
      </c>
      <c r="O2913" s="54" t="str">
        <f>IF(N2913="","",IFERROR(VLOOKUP(N2913,EMPRESAS!$A:$C,3,FALSE),"NAO CADASTRADA"))</f>
        <v xml:space="preserve">CONTLINE </v>
      </c>
      <c r="P2913" s="50">
        <v>52</v>
      </c>
      <c r="Q2913" s="54" t="str">
        <f>IF(P2913="","",IFERROR(VLOOKUP(P2913,ATIVIDADES!$A:$C,3,FALSE),"NAO CADASTRADA"))</f>
        <v xml:space="preserve">REVISÃO DPTO PESSOAL </v>
      </c>
      <c r="R2913" s="42">
        <v>0.37986111111111115</v>
      </c>
      <c r="S2913" s="48"/>
      <c r="T2913" s="54" t="str">
        <f>IF(S2913="","",IFERROR(VLOOKUP(S2913,EMPRESAS!$A:$C,3,FALSE),"NAO CADASTRADA"))</f>
        <v/>
      </c>
      <c r="U2913" s="50"/>
      <c r="V2913" s="54" t="str">
        <f>IF(U2913="","",IFERROR(VLOOKUP(U2913,ATIVIDADES!$A:$C,3,FALSE),"NAO CADASTRADA"))</f>
        <v/>
      </c>
      <c r="W2913" s="42"/>
      <c r="X2913" s="48"/>
      <c r="Y2913" s="54" t="str">
        <f>IF(X2913="","",IFERROR(VLOOKUP(X2913,EMPRESAS!$A:$C,3,FALSE),"NAO CADASTRADA"))</f>
        <v/>
      </c>
      <c r="Z2913" s="50"/>
      <c r="AA2913" s="54" t="str">
        <f>IF(Z2913="","",IFERROR(VLOOKUP(Z2913,ATIVIDADES!$A:$C,3,FALSE),"NAO CADASTRADA"))</f>
        <v/>
      </c>
      <c r="AB2913" s="42"/>
      <c r="AC2913" s="48"/>
      <c r="AD2913" s="54" t="str">
        <f>IF(AC2913="","",IFERROR(VLOOKUP(AC2913,EMPRESAS!$A:$C,3,FALSE),"NAO CADASTRADA"))</f>
        <v/>
      </c>
      <c r="AE2913" s="50"/>
      <c r="AF2913" s="54" t="str">
        <f>IF(AE2913="","",IFERROR(VLOOKUP(AE2913,ATIVIDADES!$A:$C,3,FALSE),"NAO CADASTRADA"))</f>
        <v/>
      </c>
      <c r="AG2913" s="42"/>
      <c r="AH2913" s="48"/>
      <c r="AI2913" s="54" t="str">
        <f>IF(AH2913="","",IFERROR(VLOOKUP(AH2913,EMPRESAS!$A:$C,3,FALSE),"NAO CADASTRADA"))</f>
        <v/>
      </c>
      <c r="AJ2913" s="50"/>
      <c r="AK2913" s="54" t="str">
        <f>IF(AJ2913="","",IFERROR(VLOOKUP(AJ2913,ATIVIDADES!$A:$C,3,FALSE),"NAO CADASTRADA"))</f>
        <v/>
      </c>
      <c r="AL2913" s="42"/>
    </row>
    <row r="2914" spans="1:38" x14ac:dyDescent="0.25">
      <c r="A2914" s="26" t="str">
        <f t="shared" si="317"/>
        <v>OK</v>
      </c>
      <c r="B2914" s="29">
        <f t="shared" si="318"/>
        <v>2487914866</v>
      </c>
      <c r="C2914" s="30">
        <v>45002</v>
      </c>
      <c r="D2914" s="18">
        <f t="shared" si="321"/>
        <v>44986</v>
      </c>
      <c r="E2914" s="19" t="str">
        <f>IF(ISERROR(VLOOKUP(C2914,FERIADOS!$A:$B,1,FALSE)),IF(WEEKDAY(C2914)=1,"Dom",IF(WEEKDAY(C2914)=2,"Seg",IF(WEEKDAY(C2914)=3,"Ter",IF(WEEKDAY(C2914)=4,"Qua",IF(WEEKDAY(C2914)=5,"Qui",IF(WEEKDAY(C2914)=6,"Sex","Sab")))))),"Feriado")</f>
        <v>Sex</v>
      </c>
      <c r="F2914" s="32">
        <v>0.31597222222222221</v>
      </c>
      <c r="G2914" s="33">
        <v>0.5</v>
      </c>
      <c r="H2914" s="33">
        <v>0.54166666666666663</v>
      </c>
      <c r="I2914" s="33">
        <v>0.6875</v>
      </c>
      <c r="J2914" s="21">
        <f t="shared" si="319"/>
        <v>0.32986111111111116</v>
      </c>
      <c r="K2914" s="21">
        <f t="shared" si="315"/>
        <v>0.3298611111111111</v>
      </c>
      <c r="L2914" s="21">
        <f t="shared" si="316"/>
        <v>0</v>
      </c>
      <c r="M2914" s="22">
        <f t="shared" si="320"/>
        <v>3.6805555555555536E-2</v>
      </c>
      <c r="N2914" s="48">
        <v>100</v>
      </c>
      <c r="O2914" s="54" t="str">
        <f>IF(N2914="","",IFERROR(VLOOKUP(N2914,EMPRESAS!$A:$C,3,FALSE),"NAO CADASTRADA"))</f>
        <v xml:space="preserve">CONTLINE </v>
      </c>
      <c r="P2914" s="50">
        <v>52</v>
      </c>
      <c r="Q2914" s="54" t="str">
        <f>IF(P2914="","",IFERROR(VLOOKUP(P2914,ATIVIDADES!$A:$C,3,FALSE),"NAO CADASTRADA"))</f>
        <v xml:space="preserve">REVISÃO DPTO PESSOAL </v>
      </c>
      <c r="R2914" s="42">
        <v>0.3298611111111111</v>
      </c>
      <c r="S2914" s="48"/>
      <c r="T2914" s="54" t="str">
        <f>IF(S2914="","",IFERROR(VLOOKUP(S2914,EMPRESAS!$A:$C,3,FALSE),"NAO CADASTRADA"))</f>
        <v/>
      </c>
      <c r="U2914" s="50"/>
      <c r="V2914" s="54" t="str">
        <f>IF(U2914="","",IFERROR(VLOOKUP(U2914,ATIVIDADES!$A:$C,3,FALSE),"NAO CADASTRADA"))</f>
        <v/>
      </c>
      <c r="W2914" s="42"/>
      <c r="X2914" s="48"/>
      <c r="Y2914" s="54" t="str">
        <f>IF(X2914="","",IFERROR(VLOOKUP(X2914,EMPRESAS!$A:$C,3,FALSE),"NAO CADASTRADA"))</f>
        <v/>
      </c>
      <c r="Z2914" s="50"/>
      <c r="AA2914" s="54" t="str">
        <f>IF(Z2914="","",IFERROR(VLOOKUP(Z2914,ATIVIDADES!$A:$C,3,FALSE),"NAO CADASTRADA"))</f>
        <v/>
      </c>
      <c r="AB2914" s="42"/>
      <c r="AC2914" s="48"/>
      <c r="AD2914" s="54" t="str">
        <f>IF(AC2914="","",IFERROR(VLOOKUP(AC2914,EMPRESAS!$A:$C,3,FALSE),"NAO CADASTRADA"))</f>
        <v/>
      </c>
      <c r="AE2914" s="50"/>
      <c r="AF2914" s="54" t="str">
        <f>IF(AE2914="","",IFERROR(VLOOKUP(AE2914,ATIVIDADES!$A:$C,3,FALSE),"NAO CADASTRADA"))</f>
        <v/>
      </c>
      <c r="AG2914" s="42"/>
      <c r="AH2914" s="48"/>
      <c r="AI2914" s="54" t="str">
        <f>IF(AH2914="","",IFERROR(VLOOKUP(AH2914,EMPRESAS!$A:$C,3,FALSE),"NAO CADASTRADA"))</f>
        <v/>
      </c>
      <c r="AJ2914" s="50"/>
      <c r="AK2914" s="54" t="str">
        <f>IF(AJ2914="","",IFERROR(VLOOKUP(AJ2914,ATIVIDADES!$A:$C,3,FALSE),"NAO CADASTRADA"))</f>
        <v/>
      </c>
      <c r="AL2914" s="42"/>
    </row>
    <row r="2915" spans="1:38" x14ac:dyDescent="0.25">
      <c r="A2915" s="26" t="str">
        <f t="shared" si="317"/>
        <v>OK</v>
      </c>
      <c r="B2915" s="29">
        <f t="shared" si="318"/>
        <v>2487914866</v>
      </c>
      <c r="C2915" s="30">
        <v>45003</v>
      </c>
      <c r="D2915" s="18">
        <f t="shared" si="321"/>
        <v>44986</v>
      </c>
      <c r="E2915" s="19" t="str">
        <f>IF(ISERROR(VLOOKUP(C2915,FERIADOS!$A:$B,1,FALSE)),IF(WEEKDAY(C2915)=1,"Dom",IF(WEEKDAY(C2915)=2,"Seg",IF(WEEKDAY(C2915)=3,"Ter",IF(WEEKDAY(C2915)=4,"Qua",IF(WEEKDAY(C2915)=5,"Qui",IF(WEEKDAY(C2915)=6,"Sex","Sab")))))),"Feriado")</f>
        <v>Sab</v>
      </c>
      <c r="F2915" s="32"/>
      <c r="G2915" s="33"/>
      <c r="H2915" s="33"/>
      <c r="I2915" s="33"/>
      <c r="J2915" s="21" t="str">
        <f t="shared" si="319"/>
        <v/>
      </c>
      <c r="K2915" s="21">
        <f t="shared" si="315"/>
        <v>0</v>
      </c>
      <c r="L2915" s="21" t="str">
        <f t="shared" si="316"/>
        <v/>
      </c>
      <c r="M2915" s="22" t="str">
        <f t="shared" si="320"/>
        <v/>
      </c>
      <c r="N2915" s="48"/>
      <c r="O2915" s="54" t="str">
        <f>IF(N2915="","",IFERROR(VLOOKUP(N2915,EMPRESAS!$A:$C,3,FALSE),"NAO CADASTRADA"))</f>
        <v/>
      </c>
      <c r="P2915" s="50"/>
      <c r="Q2915" s="54" t="str">
        <f>IF(P2915="","",IFERROR(VLOOKUP(P2915,ATIVIDADES!$A:$C,3,FALSE),"NAO CADASTRADA"))</f>
        <v/>
      </c>
      <c r="R2915" s="42"/>
      <c r="S2915" s="48"/>
      <c r="T2915" s="54" t="str">
        <f>IF(S2915="","",IFERROR(VLOOKUP(S2915,EMPRESAS!$A:$C,3,FALSE),"NAO CADASTRADA"))</f>
        <v/>
      </c>
      <c r="U2915" s="50"/>
      <c r="V2915" s="54" t="str">
        <f>IF(U2915="","",IFERROR(VLOOKUP(U2915,ATIVIDADES!$A:$C,3,FALSE),"NAO CADASTRADA"))</f>
        <v/>
      </c>
      <c r="W2915" s="42"/>
      <c r="X2915" s="48"/>
      <c r="Y2915" s="54" t="str">
        <f>IF(X2915="","",IFERROR(VLOOKUP(X2915,EMPRESAS!$A:$C,3,FALSE),"NAO CADASTRADA"))</f>
        <v/>
      </c>
      <c r="Z2915" s="50"/>
      <c r="AA2915" s="54" t="str">
        <f>IF(Z2915="","",IFERROR(VLOOKUP(Z2915,ATIVIDADES!$A:$C,3,FALSE),"NAO CADASTRADA"))</f>
        <v/>
      </c>
      <c r="AB2915" s="42"/>
      <c r="AC2915" s="48"/>
      <c r="AD2915" s="54" t="str">
        <f>IF(AC2915="","",IFERROR(VLOOKUP(AC2915,EMPRESAS!$A:$C,3,FALSE),"NAO CADASTRADA"))</f>
        <v/>
      </c>
      <c r="AE2915" s="50"/>
      <c r="AF2915" s="54" t="str">
        <f>IF(AE2915="","",IFERROR(VLOOKUP(AE2915,ATIVIDADES!$A:$C,3,FALSE),"NAO CADASTRADA"))</f>
        <v/>
      </c>
      <c r="AG2915" s="42"/>
      <c r="AH2915" s="48"/>
      <c r="AI2915" s="54" t="str">
        <f>IF(AH2915="","",IFERROR(VLOOKUP(AH2915,EMPRESAS!$A:$C,3,FALSE),"NAO CADASTRADA"))</f>
        <v/>
      </c>
      <c r="AJ2915" s="50"/>
      <c r="AK2915" s="54" t="str">
        <f>IF(AJ2915="","",IFERROR(VLOOKUP(AJ2915,ATIVIDADES!$A:$C,3,FALSE),"NAO CADASTRADA"))</f>
        <v/>
      </c>
      <c r="AL2915" s="42"/>
    </row>
    <row r="2916" spans="1:38" x14ac:dyDescent="0.25">
      <c r="A2916" s="26" t="str">
        <f t="shared" si="317"/>
        <v>OK</v>
      </c>
      <c r="B2916" s="29">
        <f t="shared" si="318"/>
        <v>2487914866</v>
      </c>
      <c r="C2916" s="30">
        <v>45004</v>
      </c>
      <c r="D2916" s="18">
        <f t="shared" si="321"/>
        <v>44986</v>
      </c>
      <c r="E2916" s="19" t="str">
        <f>IF(ISERROR(VLOOKUP(C2916,FERIADOS!$A:$B,1,FALSE)),IF(WEEKDAY(C2916)=1,"Dom",IF(WEEKDAY(C2916)=2,"Seg",IF(WEEKDAY(C2916)=3,"Ter",IF(WEEKDAY(C2916)=4,"Qua",IF(WEEKDAY(C2916)=5,"Qui",IF(WEEKDAY(C2916)=6,"Sex","Sab")))))),"Feriado")</f>
        <v>Dom</v>
      </c>
      <c r="F2916" s="32"/>
      <c r="G2916" s="33"/>
      <c r="H2916" s="33"/>
      <c r="I2916" s="33"/>
      <c r="J2916" s="21" t="str">
        <f t="shared" si="319"/>
        <v/>
      </c>
      <c r="K2916" s="21">
        <f t="shared" si="315"/>
        <v>0</v>
      </c>
      <c r="L2916" s="21" t="str">
        <f t="shared" si="316"/>
        <v/>
      </c>
      <c r="M2916" s="22" t="str">
        <f t="shared" si="320"/>
        <v/>
      </c>
      <c r="N2916" s="48"/>
      <c r="O2916" s="54" t="str">
        <f>IF(N2916="","",IFERROR(VLOOKUP(N2916,EMPRESAS!$A:$C,3,FALSE),"NAO CADASTRADA"))</f>
        <v/>
      </c>
      <c r="P2916" s="50"/>
      <c r="Q2916" s="54" t="str">
        <f>IF(P2916="","",IFERROR(VLOOKUP(P2916,ATIVIDADES!$A:$C,3,FALSE),"NAO CADASTRADA"))</f>
        <v/>
      </c>
      <c r="R2916" s="42"/>
      <c r="S2916" s="48"/>
      <c r="T2916" s="54" t="str">
        <f>IF(S2916="","",IFERROR(VLOOKUP(S2916,EMPRESAS!$A:$C,3,FALSE),"NAO CADASTRADA"))</f>
        <v/>
      </c>
      <c r="U2916" s="50"/>
      <c r="V2916" s="54" t="str">
        <f>IF(U2916="","",IFERROR(VLOOKUP(U2916,ATIVIDADES!$A:$C,3,FALSE),"NAO CADASTRADA"))</f>
        <v/>
      </c>
      <c r="W2916" s="42"/>
      <c r="X2916" s="48"/>
      <c r="Y2916" s="54" t="str">
        <f>IF(X2916="","",IFERROR(VLOOKUP(X2916,EMPRESAS!$A:$C,3,FALSE),"NAO CADASTRADA"))</f>
        <v/>
      </c>
      <c r="Z2916" s="50"/>
      <c r="AA2916" s="54" t="str">
        <f>IF(Z2916="","",IFERROR(VLOOKUP(Z2916,ATIVIDADES!$A:$C,3,FALSE),"NAO CADASTRADA"))</f>
        <v/>
      </c>
      <c r="AB2916" s="42"/>
      <c r="AC2916" s="48"/>
      <c r="AD2916" s="54" t="str">
        <f>IF(AC2916="","",IFERROR(VLOOKUP(AC2916,EMPRESAS!$A:$C,3,FALSE),"NAO CADASTRADA"))</f>
        <v/>
      </c>
      <c r="AE2916" s="50"/>
      <c r="AF2916" s="54" t="str">
        <f>IF(AE2916="","",IFERROR(VLOOKUP(AE2916,ATIVIDADES!$A:$C,3,FALSE),"NAO CADASTRADA"))</f>
        <v/>
      </c>
      <c r="AG2916" s="42"/>
      <c r="AH2916" s="48"/>
      <c r="AI2916" s="54" t="str">
        <f>IF(AH2916="","",IFERROR(VLOOKUP(AH2916,EMPRESAS!$A:$C,3,FALSE),"NAO CADASTRADA"))</f>
        <v/>
      </c>
      <c r="AJ2916" s="50"/>
      <c r="AK2916" s="54" t="str">
        <f>IF(AJ2916="","",IFERROR(VLOOKUP(AJ2916,ATIVIDADES!$A:$C,3,FALSE),"NAO CADASTRADA"))</f>
        <v/>
      </c>
      <c r="AL2916" s="42"/>
    </row>
    <row r="2917" spans="1:38" x14ac:dyDescent="0.25">
      <c r="A2917" s="26" t="str">
        <f t="shared" si="317"/>
        <v>OK</v>
      </c>
      <c r="B2917" s="29">
        <f t="shared" si="318"/>
        <v>2487914866</v>
      </c>
      <c r="C2917" s="30">
        <v>45005</v>
      </c>
      <c r="D2917" s="18">
        <f t="shared" si="321"/>
        <v>44986</v>
      </c>
      <c r="E2917" s="19" t="str">
        <f>IF(ISERROR(VLOOKUP(C2917,FERIADOS!$A:$B,1,FALSE)),IF(WEEKDAY(C2917)=1,"Dom",IF(WEEKDAY(C2917)=2,"Seg",IF(WEEKDAY(C2917)=3,"Ter",IF(WEEKDAY(C2917)=4,"Qua",IF(WEEKDAY(C2917)=5,"Qui",IF(WEEKDAY(C2917)=6,"Sex","Sab")))))),"Feriado")</f>
        <v>Seg</v>
      </c>
      <c r="F2917" s="32">
        <v>0.31597222222222221</v>
      </c>
      <c r="G2917" s="33">
        <v>0.5</v>
      </c>
      <c r="H2917" s="33">
        <v>0.54166666666666663</v>
      </c>
      <c r="I2917" s="33">
        <v>0.73611111111111116</v>
      </c>
      <c r="J2917" s="21">
        <f t="shared" si="319"/>
        <v>0.37847222222222232</v>
      </c>
      <c r="K2917" s="21">
        <f t="shared" si="315"/>
        <v>0.37847222222222227</v>
      </c>
      <c r="L2917" s="21">
        <f t="shared" si="316"/>
        <v>1.1805555555555625E-2</v>
      </c>
      <c r="M2917" s="22">
        <f t="shared" si="320"/>
        <v>0</v>
      </c>
      <c r="N2917" s="48">
        <v>100</v>
      </c>
      <c r="O2917" s="54" t="str">
        <f>IF(N2917="","",IFERROR(VLOOKUP(N2917,EMPRESAS!$A:$C,3,FALSE),"NAO CADASTRADA"))</f>
        <v xml:space="preserve">CONTLINE </v>
      </c>
      <c r="P2917" s="50">
        <v>52</v>
      </c>
      <c r="Q2917" s="54" t="str">
        <f>IF(P2917="","",IFERROR(VLOOKUP(P2917,ATIVIDADES!$A:$C,3,FALSE),"NAO CADASTRADA"))</f>
        <v xml:space="preserve">REVISÃO DPTO PESSOAL </v>
      </c>
      <c r="R2917" s="42">
        <v>0.37847222222222227</v>
      </c>
      <c r="S2917" s="48"/>
      <c r="T2917" s="54" t="str">
        <f>IF(S2917="","",IFERROR(VLOOKUP(S2917,EMPRESAS!$A:$C,3,FALSE),"NAO CADASTRADA"))</f>
        <v/>
      </c>
      <c r="U2917" s="50"/>
      <c r="V2917" s="54" t="str">
        <f>IF(U2917="","",IFERROR(VLOOKUP(U2917,ATIVIDADES!$A:$C,3,FALSE),"NAO CADASTRADA"))</f>
        <v/>
      </c>
      <c r="W2917" s="42"/>
      <c r="X2917" s="48"/>
      <c r="Y2917" s="54" t="str">
        <f>IF(X2917="","",IFERROR(VLOOKUP(X2917,EMPRESAS!$A:$C,3,FALSE),"NAO CADASTRADA"))</f>
        <v/>
      </c>
      <c r="Z2917" s="50"/>
      <c r="AA2917" s="54" t="str">
        <f>IF(Z2917="","",IFERROR(VLOOKUP(Z2917,ATIVIDADES!$A:$C,3,FALSE),"NAO CADASTRADA"))</f>
        <v/>
      </c>
      <c r="AB2917" s="42"/>
      <c r="AC2917" s="48"/>
      <c r="AD2917" s="54" t="str">
        <f>IF(AC2917="","",IFERROR(VLOOKUP(AC2917,EMPRESAS!$A:$C,3,FALSE),"NAO CADASTRADA"))</f>
        <v/>
      </c>
      <c r="AE2917" s="50"/>
      <c r="AF2917" s="54" t="str">
        <f>IF(AE2917="","",IFERROR(VLOOKUP(AE2917,ATIVIDADES!$A:$C,3,FALSE),"NAO CADASTRADA"))</f>
        <v/>
      </c>
      <c r="AG2917" s="42"/>
      <c r="AH2917" s="48"/>
      <c r="AI2917" s="54" t="str">
        <f>IF(AH2917="","",IFERROR(VLOOKUP(AH2917,EMPRESAS!$A:$C,3,FALSE),"NAO CADASTRADA"))</f>
        <v/>
      </c>
      <c r="AJ2917" s="50"/>
      <c r="AK2917" s="54" t="str">
        <f>IF(AJ2917="","",IFERROR(VLOOKUP(AJ2917,ATIVIDADES!$A:$C,3,FALSE),"NAO CADASTRADA"))</f>
        <v/>
      </c>
      <c r="AL2917" s="42"/>
    </row>
    <row r="2918" spans="1:38" x14ac:dyDescent="0.25">
      <c r="A2918" s="26" t="str">
        <f t="shared" si="317"/>
        <v>OK</v>
      </c>
      <c r="B2918" s="29">
        <f t="shared" si="318"/>
        <v>2487914866</v>
      </c>
      <c r="C2918" s="30">
        <v>45006</v>
      </c>
      <c r="D2918" s="18">
        <f t="shared" si="321"/>
        <v>44986</v>
      </c>
      <c r="E2918" s="19" t="str">
        <f>IF(ISERROR(VLOOKUP(C2918,FERIADOS!$A:$B,1,FALSE)),IF(WEEKDAY(C2918)=1,"Dom",IF(WEEKDAY(C2918)=2,"Seg",IF(WEEKDAY(C2918)=3,"Ter",IF(WEEKDAY(C2918)=4,"Qua",IF(WEEKDAY(C2918)=5,"Qui",IF(WEEKDAY(C2918)=6,"Sex","Sab")))))),"Feriado")</f>
        <v>Ter</v>
      </c>
      <c r="F2918" s="32">
        <v>0.31388888888888888</v>
      </c>
      <c r="G2918" s="33">
        <v>0.5</v>
      </c>
      <c r="H2918" s="33">
        <v>0.54166666666666663</v>
      </c>
      <c r="I2918" s="33">
        <v>0.73611111111111116</v>
      </c>
      <c r="J2918" s="21">
        <f t="shared" si="319"/>
        <v>0.38055555555555565</v>
      </c>
      <c r="K2918" s="21">
        <f t="shared" si="315"/>
        <v>0.38055555555555554</v>
      </c>
      <c r="L2918" s="21">
        <f t="shared" si="316"/>
        <v>1.3888888888888951E-2</v>
      </c>
      <c r="M2918" s="22">
        <f t="shared" si="320"/>
        <v>0</v>
      </c>
      <c r="N2918" s="48">
        <v>100</v>
      </c>
      <c r="O2918" s="54" t="str">
        <f>IF(N2918="","",IFERROR(VLOOKUP(N2918,EMPRESAS!$A:$C,3,FALSE),"NAO CADASTRADA"))</f>
        <v xml:space="preserve">CONTLINE </v>
      </c>
      <c r="P2918" s="50">
        <v>52</v>
      </c>
      <c r="Q2918" s="54" t="str">
        <f>IF(P2918="","",IFERROR(VLOOKUP(P2918,ATIVIDADES!$A:$C,3,FALSE),"NAO CADASTRADA"))</f>
        <v xml:space="preserve">REVISÃO DPTO PESSOAL </v>
      </c>
      <c r="R2918" s="42">
        <v>0.38055555555555554</v>
      </c>
      <c r="S2918" s="48"/>
      <c r="T2918" s="54" t="str">
        <f>IF(S2918="","",IFERROR(VLOOKUP(S2918,EMPRESAS!$A:$C,3,FALSE),"NAO CADASTRADA"))</f>
        <v/>
      </c>
      <c r="U2918" s="50"/>
      <c r="V2918" s="54" t="str">
        <f>IF(U2918="","",IFERROR(VLOOKUP(U2918,ATIVIDADES!$A:$C,3,FALSE),"NAO CADASTRADA"))</f>
        <v/>
      </c>
      <c r="W2918" s="42"/>
      <c r="X2918" s="48"/>
      <c r="Y2918" s="54" t="str">
        <f>IF(X2918="","",IFERROR(VLOOKUP(X2918,EMPRESAS!$A:$C,3,FALSE),"NAO CADASTRADA"))</f>
        <v/>
      </c>
      <c r="Z2918" s="50"/>
      <c r="AA2918" s="54" t="str">
        <f>IF(Z2918="","",IFERROR(VLOOKUP(Z2918,ATIVIDADES!$A:$C,3,FALSE),"NAO CADASTRADA"))</f>
        <v/>
      </c>
      <c r="AB2918" s="42"/>
      <c r="AC2918" s="48"/>
      <c r="AD2918" s="54" t="str">
        <f>IF(AC2918="","",IFERROR(VLOOKUP(AC2918,EMPRESAS!$A:$C,3,FALSE),"NAO CADASTRADA"))</f>
        <v/>
      </c>
      <c r="AE2918" s="50"/>
      <c r="AF2918" s="54" t="str">
        <f>IF(AE2918="","",IFERROR(VLOOKUP(AE2918,ATIVIDADES!$A:$C,3,FALSE),"NAO CADASTRADA"))</f>
        <v/>
      </c>
      <c r="AG2918" s="42"/>
      <c r="AH2918" s="48"/>
      <c r="AI2918" s="54" t="str">
        <f>IF(AH2918="","",IFERROR(VLOOKUP(AH2918,EMPRESAS!$A:$C,3,FALSE),"NAO CADASTRADA"))</f>
        <v/>
      </c>
      <c r="AJ2918" s="50"/>
      <c r="AK2918" s="54" t="str">
        <f>IF(AJ2918="","",IFERROR(VLOOKUP(AJ2918,ATIVIDADES!$A:$C,3,FALSE),"NAO CADASTRADA"))</f>
        <v/>
      </c>
      <c r="AL2918" s="42"/>
    </row>
    <row r="2919" spans="1:38" x14ac:dyDescent="0.25">
      <c r="A2919" s="26" t="str">
        <f t="shared" si="317"/>
        <v>OK</v>
      </c>
      <c r="B2919" s="29">
        <f t="shared" si="318"/>
        <v>2487914866</v>
      </c>
      <c r="C2919" s="30">
        <v>45007</v>
      </c>
      <c r="D2919" s="18">
        <f t="shared" si="321"/>
        <v>44986</v>
      </c>
      <c r="E2919" s="19" t="str">
        <f>IF(ISERROR(VLOOKUP(C2919,FERIADOS!$A:$B,1,FALSE)),IF(WEEKDAY(C2919)=1,"Dom",IF(WEEKDAY(C2919)=2,"Seg",IF(WEEKDAY(C2919)=3,"Ter",IF(WEEKDAY(C2919)=4,"Qua",IF(WEEKDAY(C2919)=5,"Qui",IF(WEEKDAY(C2919)=6,"Sex","Sab")))))),"Feriado")</f>
        <v>Qua</v>
      </c>
      <c r="F2919" s="32">
        <v>0.3125</v>
      </c>
      <c r="G2919" s="33">
        <v>0.5</v>
      </c>
      <c r="H2919" s="33">
        <v>0.54166666666666663</v>
      </c>
      <c r="I2919" s="33">
        <v>0.73749999999999993</v>
      </c>
      <c r="J2919" s="21">
        <f t="shared" si="319"/>
        <v>0.3833333333333333</v>
      </c>
      <c r="K2919" s="21">
        <f t="shared" si="315"/>
        <v>0.3833333333333333</v>
      </c>
      <c r="L2919" s="21">
        <f t="shared" si="316"/>
        <v>1.6666666666666607E-2</v>
      </c>
      <c r="M2919" s="22">
        <f t="shared" si="320"/>
        <v>0</v>
      </c>
      <c r="N2919" s="48">
        <v>100</v>
      </c>
      <c r="O2919" s="54" t="str">
        <f>IF(N2919="","",IFERROR(VLOOKUP(N2919,EMPRESAS!$A:$C,3,FALSE),"NAO CADASTRADA"))</f>
        <v xml:space="preserve">CONTLINE </v>
      </c>
      <c r="P2919" s="50">
        <v>52</v>
      </c>
      <c r="Q2919" s="54" t="str">
        <f>IF(P2919="","",IFERROR(VLOOKUP(P2919,ATIVIDADES!$A:$C,3,FALSE),"NAO CADASTRADA"))</f>
        <v xml:space="preserve">REVISÃO DPTO PESSOAL </v>
      </c>
      <c r="R2919" s="42">
        <v>0.3833333333333333</v>
      </c>
      <c r="S2919" s="48"/>
      <c r="T2919" s="54" t="str">
        <f>IF(S2919="","",IFERROR(VLOOKUP(S2919,EMPRESAS!$A:$C,3,FALSE),"NAO CADASTRADA"))</f>
        <v/>
      </c>
      <c r="U2919" s="50"/>
      <c r="V2919" s="54" t="str">
        <f>IF(U2919="","",IFERROR(VLOOKUP(U2919,ATIVIDADES!$A:$C,3,FALSE),"NAO CADASTRADA"))</f>
        <v/>
      </c>
      <c r="W2919" s="42"/>
      <c r="X2919" s="48"/>
      <c r="Y2919" s="54" t="str">
        <f>IF(X2919="","",IFERROR(VLOOKUP(X2919,EMPRESAS!$A:$C,3,FALSE),"NAO CADASTRADA"))</f>
        <v/>
      </c>
      <c r="Z2919" s="50"/>
      <c r="AA2919" s="54" t="str">
        <f>IF(Z2919="","",IFERROR(VLOOKUP(Z2919,ATIVIDADES!$A:$C,3,FALSE),"NAO CADASTRADA"))</f>
        <v/>
      </c>
      <c r="AB2919" s="42"/>
      <c r="AC2919" s="48"/>
      <c r="AD2919" s="54" t="str">
        <f>IF(AC2919="","",IFERROR(VLOOKUP(AC2919,EMPRESAS!$A:$C,3,FALSE),"NAO CADASTRADA"))</f>
        <v/>
      </c>
      <c r="AE2919" s="50"/>
      <c r="AF2919" s="54" t="str">
        <f>IF(AE2919="","",IFERROR(VLOOKUP(AE2919,ATIVIDADES!$A:$C,3,FALSE),"NAO CADASTRADA"))</f>
        <v/>
      </c>
      <c r="AG2919" s="42"/>
      <c r="AH2919" s="48"/>
      <c r="AI2919" s="54" t="str">
        <f>IF(AH2919="","",IFERROR(VLOOKUP(AH2919,EMPRESAS!$A:$C,3,FALSE),"NAO CADASTRADA"))</f>
        <v/>
      </c>
      <c r="AJ2919" s="50"/>
      <c r="AK2919" s="54" t="str">
        <f>IF(AJ2919="","",IFERROR(VLOOKUP(AJ2919,ATIVIDADES!$A:$C,3,FALSE),"NAO CADASTRADA"))</f>
        <v/>
      </c>
      <c r="AL2919" s="42"/>
    </row>
    <row r="2920" spans="1:38" x14ac:dyDescent="0.25">
      <c r="A2920" s="26" t="str">
        <f t="shared" si="317"/>
        <v>OK</v>
      </c>
      <c r="B2920" s="29">
        <f t="shared" si="318"/>
        <v>2487914866</v>
      </c>
      <c r="C2920" s="30">
        <v>45008</v>
      </c>
      <c r="D2920" s="18">
        <f t="shared" si="321"/>
        <v>44986</v>
      </c>
      <c r="E2920" s="19" t="str">
        <f>IF(ISERROR(VLOOKUP(C2920,FERIADOS!$A:$B,1,FALSE)),IF(WEEKDAY(C2920)=1,"Dom",IF(WEEKDAY(C2920)=2,"Seg",IF(WEEKDAY(C2920)=3,"Ter",IF(WEEKDAY(C2920)=4,"Qua",IF(WEEKDAY(C2920)=5,"Qui",IF(WEEKDAY(C2920)=6,"Sex","Sab")))))),"Feriado")</f>
        <v>Qui</v>
      </c>
      <c r="F2920" s="32">
        <v>0.31597222222222221</v>
      </c>
      <c r="G2920" s="33">
        <v>0.5</v>
      </c>
      <c r="H2920" s="33">
        <v>0.54166666666666663</v>
      </c>
      <c r="I2920" s="33">
        <v>0.73749999999999993</v>
      </c>
      <c r="J2920" s="21">
        <f t="shared" si="319"/>
        <v>0.37986111111111109</v>
      </c>
      <c r="K2920" s="21">
        <f t="shared" si="315"/>
        <v>0.37986111111111115</v>
      </c>
      <c r="L2920" s="21">
        <f t="shared" si="316"/>
        <v>1.3194444444444398E-2</v>
      </c>
      <c r="M2920" s="22">
        <f t="shared" si="320"/>
        <v>0</v>
      </c>
      <c r="N2920" s="48">
        <v>100</v>
      </c>
      <c r="O2920" s="54" t="str">
        <f>IF(N2920="","",IFERROR(VLOOKUP(N2920,EMPRESAS!$A:$C,3,FALSE),"NAO CADASTRADA"))</f>
        <v xml:space="preserve">CONTLINE </v>
      </c>
      <c r="P2920" s="50">
        <v>52</v>
      </c>
      <c r="Q2920" s="54" t="str">
        <f>IF(P2920="","",IFERROR(VLOOKUP(P2920,ATIVIDADES!$A:$C,3,FALSE),"NAO CADASTRADA"))</f>
        <v xml:space="preserve">REVISÃO DPTO PESSOAL </v>
      </c>
      <c r="R2920" s="42">
        <v>0.37986111111111115</v>
      </c>
      <c r="S2920" s="48"/>
      <c r="T2920" s="54" t="str">
        <f>IF(S2920="","",IFERROR(VLOOKUP(S2920,EMPRESAS!$A:$C,3,FALSE),"NAO CADASTRADA"))</f>
        <v/>
      </c>
      <c r="U2920" s="50"/>
      <c r="V2920" s="54" t="str">
        <f>IF(U2920="","",IFERROR(VLOOKUP(U2920,ATIVIDADES!$A:$C,3,FALSE),"NAO CADASTRADA"))</f>
        <v/>
      </c>
      <c r="W2920" s="42"/>
      <c r="X2920" s="48"/>
      <c r="Y2920" s="54" t="str">
        <f>IF(X2920="","",IFERROR(VLOOKUP(X2920,EMPRESAS!$A:$C,3,FALSE),"NAO CADASTRADA"))</f>
        <v/>
      </c>
      <c r="Z2920" s="50"/>
      <c r="AA2920" s="54" t="str">
        <f>IF(Z2920="","",IFERROR(VLOOKUP(Z2920,ATIVIDADES!$A:$C,3,FALSE),"NAO CADASTRADA"))</f>
        <v/>
      </c>
      <c r="AB2920" s="42"/>
      <c r="AC2920" s="48"/>
      <c r="AD2920" s="54" t="str">
        <f>IF(AC2920="","",IFERROR(VLOOKUP(AC2920,EMPRESAS!$A:$C,3,FALSE),"NAO CADASTRADA"))</f>
        <v/>
      </c>
      <c r="AE2920" s="50"/>
      <c r="AF2920" s="54" t="str">
        <f>IF(AE2920="","",IFERROR(VLOOKUP(AE2920,ATIVIDADES!$A:$C,3,FALSE),"NAO CADASTRADA"))</f>
        <v/>
      </c>
      <c r="AG2920" s="42"/>
      <c r="AH2920" s="48"/>
      <c r="AI2920" s="54" t="str">
        <f>IF(AH2920="","",IFERROR(VLOOKUP(AH2920,EMPRESAS!$A:$C,3,FALSE),"NAO CADASTRADA"))</f>
        <v/>
      </c>
      <c r="AJ2920" s="50"/>
      <c r="AK2920" s="54" t="str">
        <f>IF(AJ2920="","",IFERROR(VLOOKUP(AJ2920,ATIVIDADES!$A:$C,3,FALSE),"NAO CADASTRADA"))</f>
        <v/>
      </c>
      <c r="AL2920" s="42"/>
    </row>
    <row r="2921" spans="1:38" x14ac:dyDescent="0.25">
      <c r="A2921" s="26" t="str">
        <f t="shared" si="317"/>
        <v>OK</v>
      </c>
      <c r="B2921" s="29">
        <f t="shared" si="318"/>
        <v>2487914866</v>
      </c>
      <c r="C2921" s="30">
        <v>45009</v>
      </c>
      <c r="D2921" s="18">
        <f t="shared" si="321"/>
        <v>44986</v>
      </c>
      <c r="E2921" s="19" t="str">
        <f>IF(ISERROR(VLOOKUP(C2921,FERIADOS!$A:$B,1,FALSE)),IF(WEEKDAY(C2921)=1,"Dom",IF(WEEKDAY(C2921)=2,"Seg",IF(WEEKDAY(C2921)=3,"Ter",IF(WEEKDAY(C2921)=4,"Qua",IF(WEEKDAY(C2921)=5,"Qui",IF(WEEKDAY(C2921)=6,"Sex","Sab")))))),"Feriado")</f>
        <v>Sex</v>
      </c>
      <c r="F2921" s="32">
        <v>0.31597222222222221</v>
      </c>
      <c r="G2921" s="33">
        <v>0.5</v>
      </c>
      <c r="H2921" s="33">
        <v>0.54166666666666663</v>
      </c>
      <c r="I2921" s="33">
        <v>0.6875</v>
      </c>
      <c r="J2921" s="21">
        <f t="shared" si="319"/>
        <v>0.32986111111111116</v>
      </c>
      <c r="K2921" s="21">
        <f t="shared" si="315"/>
        <v>0.3298611111111111</v>
      </c>
      <c r="L2921" s="21">
        <f t="shared" si="316"/>
        <v>0</v>
      </c>
      <c r="M2921" s="22">
        <f t="shared" si="320"/>
        <v>3.6805555555555536E-2</v>
      </c>
      <c r="N2921" s="48">
        <v>100</v>
      </c>
      <c r="O2921" s="54" t="str">
        <f>IF(N2921="","",IFERROR(VLOOKUP(N2921,EMPRESAS!$A:$C,3,FALSE),"NAO CADASTRADA"))</f>
        <v xml:space="preserve">CONTLINE </v>
      </c>
      <c r="P2921" s="50">
        <v>52</v>
      </c>
      <c r="Q2921" s="54" t="str">
        <f>IF(P2921="","",IFERROR(VLOOKUP(P2921,ATIVIDADES!$A:$C,3,FALSE),"NAO CADASTRADA"))</f>
        <v xml:space="preserve">REVISÃO DPTO PESSOAL </v>
      </c>
      <c r="R2921" s="42">
        <v>0.3298611111111111</v>
      </c>
      <c r="S2921" s="48"/>
      <c r="T2921" s="54" t="str">
        <f>IF(S2921="","",IFERROR(VLOOKUP(S2921,EMPRESAS!$A:$C,3,FALSE),"NAO CADASTRADA"))</f>
        <v/>
      </c>
      <c r="U2921" s="50"/>
      <c r="V2921" s="54" t="str">
        <f>IF(U2921="","",IFERROR(VLOOKUP(U2921,ATIVIDADES!$A:$C,3,FALSE),"NAO CADASTRADA"))</f>
        <v/>
      </c>
      <c r="W2921" s="42"/>
      <c r="X2921" s="48"/>
      <c r="Y2921" s="54" t="str">
        <f>IF(X2921="","",IFERROR(VLOOKUP(X2921,EMPRESAS!$A:$C,3,FALSE),"NAO CADASTRADA"))</f>
        <v/>
      </c>
      <c r="Z2921" s="50"/>
      <c r="AA2921" s="54" t="str">
        <f>IF(Z2921="","",IFERROR(VLOOKUP(Z2921,ATIVIDADES!$A:$C,3,FALSE),"NAO CADASTRADA"))</f>
        <v/>
      </c>
      <c r="AB2921" s="42"/>
      <c r="AC2921" s="48"/>
      <c r="AD2921" s="54" t="str">
        <f>IF(AC2921="","",IFERROR(VLOOKUP(AC2921,EMPRESAS!$A:$C,3,FALSE),"NAO CADASTRADA"))</f>
        <v/>
      </c>
      <c r="AE2921" s="50"/>
      <c r="AF2921" s="54" t="str">
        <f>IF(AE2921="","",IFERROR(VLOOKUP(AE2921,ATIVIDADES!$A:$C,3,FALSE),"NAO CADASTRADA"))</f>
        <v/>
      </c>
      <c r="AG2921" s="42"/>
      <c r="AH2921" s="48"/>
      <c r="AI2921" s="54" t="str">
        <f>IF(AH2921="","",IFERROR(VLOOKUP(AH2921,EMPRESAS!$A:$C,3,FALSE),"NAO CADASTRADA"))</f>
        <v/>
      </c>
      <c r="AJ2921" s="50"/>
      <c r="AK2921" s="54" t="str">
        <f>IF(AJ2921="","",IFERROR(VLOOKUP(AJ2921,ATIVIDADES!$A:$C,3,FALSE),"NAO CADASTRADA"))</f>
        <v/>
      </c>
      <c r="AL2921" s="42"/>
    </row>
    <row r="2922" spans="1:38" x14ac:dyDescent="0.25">
      <c r="A2922" s="26" t="str">
        <f t="shared" si="317"/>
        <v>OK</v>
      </c>
      <c r="B2922" s="29">
        <f t="shared" si="318"/>
        <v>2487914866</v>
      </c>
      <c r="C2922" s="30">
        <v>45010</v>
      </c>
      <c r="D2922" s="18">
        <f t="shared" si="321"/>
        <v>44986</v>
      </c>
      <c r="E2922" s="19" t="str">
        <f>IF(ISERROR(VLOOKUP(C2922,FERIADOS!$A:$B,1,FALSE)),IF(WEEKDAY(C2922)=1,"Dom",IF(WEEKDAY(C2922)=2,"Seg",IF(WEEKDAY(C2922)=3,"Ter",IF(WEEKDAY(C2922)=4,"Qua",IF(WEEKDAY(C2922)=5,"Qui",IF(WEEKDAY(C2922)=6,"Sex","Sab")))))),"Feriado")</f>
        <v>Sab</v>
      </c>
      <c r="F2922" s="32"/>
      <c r="G2922" s="33"/>
      <c r="H2922" s="33"/>
      <c r="I2922" s="33"/>
      <c r="J2922" s="21" t="str">
        <f t="shared" si="319"/>
        <v/>
      </c>
      <c r="K2922" s="21">
        <f t="shared" si="315"/>
        <v>0</v>
      </c>
      <c r="L2922" s="21" t="str">
        <f t="shared" si="316"/>
        <v/>
      </c>
      <c r="M2922" s="22" t="str">
        <f t="shared" si="320"/>
        <v/>
      </c>
      <c r="N2922" s="48"/>
      <c r="O2922" s="54" t="str">
        <f>IF(N2922="","",IFERROR(VLOOKUP(N2922,EMPRESAS!$A:$C,3,FALSE),"NAO CADASTRADA"))</f>
        <v/>
      </c>
      <c r="P2922" s="50"/>
      <c r="Q2922" s="54" t="str">
        <f>IF(P2922="","",IFERROR(VLOOKUP(P2922,ATIVIDADES!$A:$C,3,FALSE),"NAO CADASTRADA"))</f>
        <v/>
      </c>
      <c r="R2922" s="42"/>
      <c r="S2922" s="48"/>
      <c r="T2922" s="54" t="str">
        <f>IF(S2922="","",IFERROR(VLOOKUP(S2922,EMPRESAS!$A:$C,3,FALSE),"NAO CADASTRADA"))</f>
        <v/>
      </c>
      <c r="U2922" s="50"/>
      <c r="V2922" s="54" t="str">
        <f>IF(U2922="","",IFERROR(VLOOKUP(U2922,ATIVIDADES!$A:$C,3,FALSE),"NAO CADASTRADA"))</f>
        <v/>
      </c>
      <c r="W2922" s="42"/>
      <c r="X2922" s="48"/>
      <c r="Y2922" s="54" t="str">
        <f>IF(X2922="","",IFERROR(VLOOKUP(X2922,EMPRESAS!$A:$C,3,FALSE),"NAO CADASTRADA"))</f>
        <v/>
      </c>
      <c r="Z2922" s="50"/>
      <c r="AA2922" s="54" t="str">
        <f>IF(Z2922="","",IFERROR(VLOOKUP(Z2922,ATIVIDADES!$A:$C,3,FALSE),"NAO CADASTRADA"))</f>
        <v/>
      </c>
      <c r="AB2922" s="42"/>
      <c r="AC2922" s="48"/>
      <c r="AD2922" s="54" t="str">
        <f>IF(AC2922="","",IFERROR(VLOOKUP(AC2922,EMPRESAS!$A:$C,3,FALSE),"NAO CADASTRADA"))</f>
        <v/>
      </c>
      <c r="AE2922" s="50"/>
      <c r="AF2922" s="54" t="str">
        <f>IF(AE2922="","",IFERROR(VLOOKUP(AE2922,ATIVIDADES!$A:$C,3,FALSE),"NAO CADASTRADA"))</f>
        <v/>
      </c>
      <c r="AG2922" s="42"/>
      <c r="AH2922" s="48"/>
      <c r="AI2922" s="54" t="str">
        <f>IF(AH2922="","",IFERROR(VLOOKUP(AH2922,EMPRESAS!$A:$C,3,FALSE),"NAO CADASTRADA"))</f>
        <v/>
      </c>
      <c r="AJ2922" s="50"/>
      <c r="AK2922" s="54" t="str">
        <f>IF(AJ2922="","",IFERROR(VLOOKUP(AJ2922,ATIVIDADES!$A:$C,3,FALSE),"NAO CADASTRADA"))</f>
        <v/>
      </c>
      <c r="AL2922" s="42"/>
    </row>
    <row r="2923" spans="1:38" x14ac:dyDescent="0.25">
      <c r="A2923" s="26" t="str">
        <f t="shared" si="317"/>
        <v>OK</v>
      </c>
      <c r="B2923" s="29">
        <f t="shared" si="318"/>
        <v>2487914866</v>
      </c>
      <c r="C2923" s="30">
        <v>45011</v>
      </c>
      <c r="D2923" s="18">
        <f t="shared" si="321"/>
        <v>44986</v>
      </c>
      <c r="E2923" s="19" t="str">
        <f>IF(ISERROR(VLOOKUP(C2923,FERIADOS!$A:$B,1,FALSE)),IF(WEEKDAY(C2923)=1,"Dom",IF(WEEKDAY(C2923)=2,"Seg",IF(WEEKDAY(C2923)=3,"Ter",IF(WEEKDAY(C2923)=4,"Qua",IF(WEEKDAY(C2923)=5,"Qui",IF(WEEKDAY(C2923)=6,"Sex","Sab")))))),"Feriado")</f>
        <v>Dom</v>
      </c>
      <c r="F2923" s="32"/>
      <c r="G2923" s="33"/>
      <c r="H2923" s="33"/>
      <c r="I2923" s="33"/>
      <c r="J2923" s="21" t="str">
        <f t="shared" si="319"/>
        <v/>
      </c>
      <c r="K2923" s="21">
        <f t="shared" si="315"/>
        <v>0</v>
      </c>
      <c r="L2923" s="21" t="str">
        <f t="shared" si="316"/>
        <v/>
      </c>
      <c r="M2923" s="22" t="str">
        <f t="shared" si="320"/>
        <v/>
      </c>
      <c r="N2923" s="48"/>
      <c r="O2923" s="54" t="str">
        <f>IF(N2923="","",IFERROR(VLOOKUP(N2923,EMPRESAS!$A:$C,3,FALSE),"NAO CADASTRADA"))</f>
        <v/>
      </c>
      <c r="P2923" s="50"/>
      <c r="Q2923" s="54" t="str">
        <f>IF(P2923="","",IFERROR(VLOOKUP(P2923,ATIVIDADES!$A:$C,3,FALSE),"NAO CADASTRADA"))</f>
        <v/>
      </c>
      <c r="R2923" s="42"/>
      <c r="S2923" s="48"/>
      <c r="T2923" s="54" t="str">
        <f>IF(S2923="","",IFERROR(VLOOKUP(S2923,EMPRESAS!$A:$C,3,FALSE),"NAO CADASTRADA"))</f>
        <v/>
      </c>
      <c r="U2923" s="50"/>
      <c r="V2923" s="54" t="str">
        <f>IF(U2923="","",IFERROR(VLOOKUP(U2923,ATIVIDADES!$A:$C,3,FALSE),"NAO CADASTRADA"))</f>
        <v/>
      </c>
      <c r="W2923" s="42"/>
      <c r="X2923" s="48"/>
      <c r="Y2923" s="54" t="str">
        <f>IF(X2923="","",IFERROR(VLOOKUP(X2923,EMPRESAS!$A:$C,3,FALSE),"NAO CADASTRADA"))</f>
        <v/>
      </c>
      <c r="Z2923" s="50"/>
      <c r="AA2923" s="54" t="str">
        <f>IF(Z2923="","",IFERROR(VLOOKUP(Z2923,ATIVIDADES!$A:$C,3,FALSE),"NAO CADASTRADA"))</f>
        <v/>
      </c>
      <c r="AB2923" s="42"/>
      <c r="AC2923" s="48"/>
      <c r="AD2923" s="54" t="str">
        <f>IF(AC2923="","",IFERROR(VLOOKUP(AC2923,EMPRESAS!$A:$C,3,FALSE),"NAO CADASTRADA"))</f>
        <v/>
      </c>
      <c r="AE2923" s="50"/>
      <c r="AF2923" s="54" t="str">
        <f>IF(AE2923="","",IFERROR(VLOOKUP(AE2923,ATIVIDADES!$A:$C,3,FALSE),"NAO CADASTRADA"))</f>
        <v/>
      </c>
      <c r="AG2923" s="42"/>
      <c r="AH2923" s="48"/>
      <c r="AI2923" s="54" t="str">
        <f>IF(AH2923="","",IFERROR(VLOOKUP(AH2923,EMPRESAS!$A:$C,3,FALSE),"NAO CADASTRADA"))</f>
        <v/>
      </c>
      <c r="AJ2923" s="50"/>
      <c r="AK2923" s="54" t="str">
        <f>IF(AJ2923="","",IFERROR(VLOOKUP(AJ2923,ATIVIDADES!$A:$C,3,FALSE),"NAO CADASTRADA"))</f>
        <v/>
      </c>
      <c r="AL2923" s="42"/>
    </row>
    <row r="2924" spans="1:38" x14ac:dyDescent="0.25">
      <c r="A2924" s="26" t="str">
        <f t="shared" si="317"/>
        <v>OK</v>
      </c>
      <c r="B2924" s="29">
        <f t="shared" si="318"/>
        <v>2487914866</v>
      </c>
      <c r="C2924" s="30">
        <v>45012</v>
      </c>
      <c r="D2924" s="18">
        <f t="shared" si="321"/>
        <v>44986</v>
      </c>
      <c r="E2924" s="19" t="str">
        <f>IF(ISERROR(VLOOKUP(C2924,FERIADOS!$A:$B,1,FALSE)),IF(WEEKDAY(C2924)=1,"Dom",IF(WEEKDAY(C2924)=2,"Seg",IF(WEEKDAY(C2924)=3,"Ter",IF(WEEKDAY(C2924)=4,"Qua",IF(WEEKDAY(C2924)=5,"Qui",IF(WEEKDAY(C2924)=6,"Sex","Sab")))))),"Feriado")</f>
        <v>Seg</v>
      </c>
      <c r="F2924" s="32">
        <v>0.3125</v>
      </c>
      <c r="G2924" s="33">
        <v>0.5</v>
      </c>
      <c r="H2924" s="33">
        <v>0.53819444444444442</v>
      </c>
      <c r="I2924" s="33">
        <v>0.73749999999999993</v>
      </c>
      <c r="J2924" s="21">
        <f t="shared" si="319"/>
        <v>0.38680555555555551</v>
      </c>
      <c r="K2924" s="21">
        <f t="shared" si="315"/>
        <v>0.38680555555555557</v>
      </c>
      <c r="L2924" s="21">
        <f t="shared" si="316"/>
        <v>2.0138888888888817E-2</v>
      </c>
      <c r="M2924" s="22">
        <f t="shared" si="320"/>
        <v>0</v>
      </c>
      <c r="N2924" s="48">
        <v>100</v>
      </c>
      <c r="O2924" s="54" t="str">
        <f>IF(N2924="","",IFERROR(VLOOKUP(N2924,EMPRESAS!$A:$C,3,FALSE),"NAO CADASTRADA"))</f>
        <v xml:space="preserve">CONTLINE </v>
      </c>
      <c r="P2924" s="50">
        <v>52</v>
      </c>
      <c r="Q2924" s="54" t="str">
        <f>IF(P2924="","",IFERROR(VLOOKUP(P2924,ATIVIDADES!$A:$C,3,FALSE),"NAO CADASTRADA"))</f>
        <v xml:space="preserve">REVISÃO DPTO PESSOAL </v>
      </c>
      <c r="R2924" s="42">
        <v>0.38680555555555557</v>
      </c>
      <c r="S2924" s="48"/>
      <c r="T2924" s="54" t="str">
        <f>IF(S2924="","",IFERROR(VLOOKUP(S2924,EMPRESAS!$A:$C,3,FALSE),"NAO CADASTRADA"))</f>
        <v/>
      </c>
      <c r="U2924" s="50"/>
      <c r="V2924" s="54" t="str">
        <f>IF(U2924="","",IFERROR(VLOOKUP(U2924,ATIVIDADES!$A:$C,3,FALSE),"NAO CADASTRADA"))</f>
        <v/>
      </c>
      <c r="W2924" s="42"/>
      <c r="X2924" s="48"/>
      <c r="Y2924" s="54" t="str">
        <f>IF(X2924="","",IFERROR(VLOOKUP(X2924,EMPRESAS!$A:$C,3,FALSE),"NAO CADASTRADA"))</f>
        <v/>
      </c>
      <c r="Z2924" s="50"/>
      <c r="AA2924" s="54" t="str">
        <f>IF(Z2924="","",IFERROR(VLOOKUP(Z2924,ATIVIDADES!$A:$C,3,FALSE),"NAO CADASTRADA"))</f>
        <v/>
      </c>
      <c r="AB2924" s="42"/>
      <c r="AC2924" s="48"/>
      <c r="AD2924" s="54" t="str">
        <f>IF(AC2924="","",IFERROR(VLOOKUP(AC2924,EMPRESAS!$A:$C,3,FALSE),"NAO CADASTRADA"))</f>
        <v/>
      </c>
      <c r="AE2924" s="50"/>
      <c r="AF2924" s="54" t="str">
        <f>IF(AE2924="","",IFERROR(VLOOKUP(AE2924,ATIVIDADES!$A:$C,3,FALSE),"NAO CADASTRADA"))</f>
        <v/>
      </c>
      <c r="AG2924" s="42"/>
      <c r="AH2924" s="48"/>
      <c r="AI2924" s="54" t="str">
        <f>IF(AH2924="","",IFERROR(VLOOKUP(AH2924,EMPRESAS!$A:$C,3,FALSE),"NAO CADASTRADA"))</f>
        <v/>
      </c>
      <c r="AJ2924" s="50"/>
      <c r="AK2924" s="54" t="str">
        <f>IF(AJ2924="","",IFERROR(VLOOKUP(AJ2924,ATIVIDADES!$A:$C,3,FALSE),"NAO CADASTRADA"))</f>
        <v/>
      </c>
      <c r="AL2924" s="42"/>
    </row>
    <row r="2925" spans="1:38" x14ac:dyDescent="0.25">
      <c r="A2925" s="26" t="str">
        <f t="shared" si="317"/>
        <v>OK</v>
      </c>
      <c r="B2925" s="29">
        <f t="shared" si="318"/>
        <v>2487914866</v>
      </c>
      <c r="C2925" s="30">
        <v>45013</v>
      </c>
      <c r="D2925" s="18">
        <f t="shared" si="321"/>
        <v>44986</v>
      </c>
      <c r="E2925" s="19" t="str">
        <f>IF(ISERROR(VLOOKUP(C2925,FERIADOS!$A:$B,1,FALSE)),IF(WEEKDAY(C2925)=1,"Dom",IF(WEEKDAY(C2925)=2,"Seg",IF(WEEKDAY(C2925)=3,"Ter",IF(WEEKDAY(C2925)=4,"Qua",IF(WEEKDAY(C2925)=5,"Qui",IF(WEEKDAY(C2925)=6,"Sex","Sab")))))),"Feriado")</f>
        <v>Ter</v>
      </c>
      <c r="F2925" s="32">
        <v>0.30902777777777779</v>
      </c>
      <c r="G2925" s="33">
        <v>0.5</v>
      </c>
      <c r="H2925" s="33">
        <v>0.54166666666666663</v>
      </c>
      <c r="I2925" s="33">
        <v>0.73611111111111116</v>
      </c>
      <c r="J2925" s="21">
        <f t="shared" si="319"/>
        <v>0.38541666666666674</v>
      </c>
      <c r="K2925" s="21">
        <f t="shared" si="315"/>
        <v>0.38541666666666669</v>
      </c>
      <c r="L2925" s="21">
        <f t="shared" si="316"/>
        <v>1.8750000000000044E-2</v>
      </c>
      <c r="M2925" s="22">
        <f t="shared" si="320"/>
        <v>0</v>
      </c>
      <c r="N2925" s="48">
        <v>100</v>
      </c>
      <c r="O2925" s="54" t="str">
        <f>IF(N2925="","",IFERROR(VLOOKUP(N2925,EMPRESAS!$A:$C,3,FALSE),"NAO CADASTRADA"))</f>
        <v xml:space="preserve">CONTLINE </v>
      </c>
      <c r="P2925" s="50">
        <v>52</v>
      </c>
      <c r="Q2925" s="54" t="str">
        <f>IF(P2925="","",IFERROR(VLOOKUP(P2925,ATIVIDADES!$A:$C,3,FALSE),"NAO CADASTRADA"))</f>
        <v xml:space="preserve">REVISÃO DPTO PESSOAL </v>
      </c>
      <c r="R2925" s="42">
        <v>0.38541666666666669</v>
      </c>
      <c r="S2925" s="48"/>
      <c r="T2925" s="54" t="str">
        <f>IF(S2925="","",IFERROR(VLOOKUP(S2925,EMPRESAS!$A:$C,3,FALSE),"NAO CADASTRADA"))</f>
        <v/>
      </c>
      <c r="U2925" s="50"/>
      <c r="V2925" s="54" t="str">
        <f>IF(U2925="","",IFERROR(VLOOKUP(U2925,ATIVIDADES!$A:$C,3,FALSE),"NAO CADASTRADA"))</f>
        <v/>
      </c>
      <c r="W2925" s="42"/>
      <c r="X2925" s="48"/>
      <c r="Y2925" s="54" t="str">
        <f>IF(X2925="","",IFERROR(VLOOKUP(X2925,EMPRESAS!$A:$C,3,FALSE),"NAO CADASTRADA"))</f>
        <v/>
      </c>
      <c r="Z2925" s="50"/>
      <c r="AA2925" s="54" t="str">
        <f>IF(Z2925="","",IFERROR(VLOOKUP(Z2925,ATIVIDADES!$A:$C,3,FALSE),"NAO CADASTRADA"))</f>
        <v/>
      </c>
      <c r="AB2925" s="42"/>
      <c r="AC2925" s="48"/>
      <c r="AD2925" s="54" t="str">
        <f>IF(AC2925="","",IFERROR(VLOOKUP(AC2925,EMPRESAS!$A:$C,3,FALSE),"NAO CADASTRADA"))</f>
        <v/>
      </c>
      <c r="AE2925" s="50"/>
      <c r="AF2925" s="54" t="str">
        <f>IF(AE2925="","",IFERROR(VLOOKUP(AE2925,ATIVIDADES!$A:$C,3,FALSE),"NAO CADASTRADA"))</f>
        <v/>
      </c>
      <c r="AG2925" s="42"/>
      <c r="AH2925" s="48"/>
      <c r="AI2925" s="54" t="str">
        <f>IF(AH2925="","",IFERROR(VLOOKUP(AH2925,EMPRESAS!$A:$C,3,FALSE),"NAO CADASTRADA"))</f>
        <v/>
      </c>
      <c r="AJ2925" s="50"/>
      <c r="AK2925" s="54" t="str">
        <f>IF(AJ2925="","",IFERROR(VLOOKUP(AJ2925,ATIVIDADES!$A:$C,3,FALSE),"NAO CADASTRADA"))</f>
        <v/>
      </c>
      <c r="AL2925" s="42"/>
    </row>
    <row r="2926" spans="1:38" x14ac:dyDescent="0.25">
      <c r="A2926" s="26" t="str">
        <f t="shared" si="317"/>
        <v>OK</v>
      </c>
      <c r="B2926" s="29">
        <f t="shared" si="318"/>
        <v>2487914866</v>
      </c>
      <c r="C2926" s="30">
        <v>45014</v>
      </c>
      <c r="D2926" s="18">
        <f t="shared" si="321"/>
        <v>44986</v>
      </c>
      <c r="E2926" s="19" t="str">
        <f>IF(ISERROR(VLOOKUP(C2926,FERIADOS!$A:$B,1,FALSE)),IF(WEEKDAY(C2926)=1,"Dom",IF(WEEKDAY(C2926)=2,"Seg",IF(WEEKDAY(C2926)=3,"Ter",IF(WEEKDAY(C2926)=4,"Qua",IF(WEEKDAY(C2926)=5,"Qui",IF(WEEKDAY(C2926)=6,"Sex","Sab")))))),"Feriado")</f>
        <v>Qua</v>
      </c>
      <c r="F2926" s="32">
        <v>0.2986111111111111</v>
      </c>
      <c r="G2926" s="33">
        <v>0.5</v>
      </c>
      <c r="H2926" s="33">
        <v>0.54166666666666663</v>
      </c>
      <c r="I2926" s="33">
        <v>0.73958333333333337</v>
      </c>
      <c r="J2926" s="21">
        <f t="shared" si="319"/>
        <v>0.39930555555555564</v>
      </c>
      <c r="K2926" s="21">
        <f t="shared" si="315"/>
        <v>0.39930555555555558</v>
      </c>
      <c r="L2926" s="21">
        <f t="shared" si="316"/>
        <v>3.2638888888888939E-2</v>
      </c>
      <c r="M2926" s="22">
        <f t="shared" si="320"/>
        <v>0</v>
      </c>
      <c r="N2926" s="48">
        <v>100</v>
      </c>
      <c r="O2926" s="54" t="str">
        <f>IF(N2926="","",IFERROR(VLOOKUP(N2926,EMPRESAS!$A:$C,3,FALSE),"NAO CADASTRADA"))</f>
        <v xml:space="preserve">CONTLINE </v>
      </c>
      <c r="P2926" s="50">
        <v>52</v>
      </c>
      <c r="Q2926" s="54" t="str">
        <f>IF(P2926="","",IFERROR(VLOOKUP(P2926,ATIVIDADES!$A:$C,3,FALSE),"NAO CADASTRADA"))</f>
        <v xml:space="preserve">REVISÃO DPTO PESSOAL </v>
      </c>
      <c r="R2926" s="42">
        <v>0.33680555555555558</v>
      </c>
      <c r="S2926" s="48">
        <v>50</v>
      </c>
      <c r="T2926" s="54" t="str">
        <f>IF(S2926="","",IFERROR(VLOOKUP(S2926,EMPRESAS!$A:$C,3,FALSE),"NAO CADASTRADA"))</f>
        <v>SIMIONATO</v>
      </c>
      <c r="U2926" s="50">
        <v>54</v>
      </c>
      <c r="V2926" s="54" t="str">
        <f>IF(U2926="","",IFERROR(VLOOKUP(U2926,ATIVIDADES!$A:$C,3,FALSE),"NAO CADASTRADA"))</f>
        <v>MÉDICO</v>
      </c>
      <c r="W2926" s="42">
        <v>6.25E-2</v>
      </c>
      <c r="X2926" s="48"/>
      <c r="Y2926" s="54" t="str">
        <f>IF(X2926="","",IFERROR(VLOOKUP(X2926,EMPRESAS!$A:$C,3,FALSE),"NAO CADASTRADA"))</f>
        <v/>
      </c>
      <c r="Z2926" s="50"/>
      <c r="AA2926" s="54" t="str">
        <f>IF(Z2926="","",IFERROR(VLOOKUP(Z2926,ATIVIDADES!$A:$C,3,FALSE),"NAO CADASTRADA"))</f>
        <v/>
      </c>
      <c r="AB2926" s="42"/>
      <c r="AC2926" s="48"/>
      <c r="AD2926" s="54" t="str">
        <f>IF(AC2926="","",IFERROR(VLOOKUP(AC2926,EMPRESAS!$A:$C,3,FALSE),"NAO CADASTRADA"))</f>
        <v/>
      </c>
      <c r="AE2926" s="50"/>
      <c r="AF2926" s="54" t="str">
        <f>IF(AE2926="","",IFERROR(VLOOKUP(AE2926,ATIVIDADES!$A:$C,3,FALSE),"NAO CADASTRADA"))</f>
        <v/>
      </c>
      <c r="AG2926" s="42"/>
      <c r="AH2926" s="48"/>
      <c r="AI2926" s="54" t="str">
        <f>IF(AH2926="","",IFERROR(VLOOKUP(AH2926,EMPRESAS!$A:$C,3,FALSE),"NAO CADASTRADA"))</f>
        <v/>
      </c>
      <c r="AJ2926" s="50"/>
      <c r="AK2926" s="54" t="str">
        <f>IF(AJ2926="","",IFERROR(VLOOKUP(AJ2926,ATIVIDADES!$A:$C,3,FALSE),"NAO CADASTRADA"))</f>
        <v/>
      </c>
      <c r="AL2926" s="42"/>
    </row>
    <row r="2927" spans="1:38" x14ac:dyDescent="0.25">
      <c r="A2927" s="26" t="str">
        <f t="shared" si="317"/>
        <v>OK</v>
      </c>
      <c r="B2927" s="29">
        <f t="shared" si="318"/>
        <v>2487914866</v>
      </c>
      <c r="C2927" s="30">
        <v>45015</v>
      </c>
      <c r="D2927" s="18">
        <f t="shared" si="321"/>
        <v>44986</v>
      </c>
      <c r="E2927" s="19" t="str">
        <f>IF(ISERROR(VLOOKUP(C2927,FERIADOS!$A:$B,1,FALSE)),IF(WEEKDAY(C2927)=1,"Dom",IF(WEEKDAY(C2927)=2,"Seg",IF(WEEKDAY(C2927)=3,"Ter",IF(WEEKDAY(C2927)=4,"Qua",IF(WEEKDAY(C2927)=5,"Qui",IF(WEEKDAY(C2927)=6,"Sex","Sab")))))),"Feriado")</f>
        <v>Qui</v>
      </c>
      <c r="F2927" s="32">
        <v>0.30902777777777779</v>
      </c>
      <c r="G2927" s="33">
        <v>0.5</v>
      </c>
      <c r="H2927" s="33">
        <v>0.54513888888888895</v>
      </c>
      <c r="I2927" s="33">
        <v>0.73611111111111116</v>
      </c>
      <c r="J2927" s="21">
        <f t="shared" si="319"/>
        <v>0.38194444444444442</v>
      </c>
      <c r="K2927" s="21">
        <f t="shared" si="315"/>
        <v>0.38194444444444442</v>
      </c>
      <c r="L2927" s="21">
        <f t="shared" si="316"/>
        <v>1.5277777777777724E-2</v>
      </c>
      <c r="M2927" s="22">
        <f t="shared" si="320"/>
        <v>0</v>
      </c>
      <c r="N2927" s="48">
        <v>100</v>
      </c>
      <c r="O2927" s="54" t="str">
        <f>IF(N2927="","",IFERROR(VLOOKUP(N2927,EMPRESAS!$A:$C,3,FALSE),"NAO CADASTRADA"))</f>
        <v xml:space="preserve">CONTLINE </v>
      </c>
      <c r="P2927" s="50">
        <v>52</v>
      </c>
      <c r="Q2927" s="54" t="str">
        <f>IF(P2927="","",IFERROR(VLOOKUP(P2927,ATIVIDADES!$A:$C,3,FALSE),"NAO CADASTRADA"))</f>
        <v xml:space="preserve">REVISÃO DPTO PESSOAL </v>
      </c>
      <c r="R2927" s="42">
        <v>0.38194444444444442</v>
      </c>
      <c r="S2927" s="48"/>
      <c r="T2927" s="54" t="str">
        <f>IF(S2927="","",IFERROR(VLOOKUP(S2927,EMPRESAS!$A:$C,3,FALSE),"NAO CADASTRADA"))</f>
        <v/>
      </c>
      <c r="U2927" s="50"/>
      <c r="V2927" s="54" t="str">
        <f>IF(U2927="","",IFERROR(VLOOKUP(U2927,ATIVIDADES!$A:$C,3,FALSE),"NAO CADASTRADA"))</f>
        <v/>
      </c>
      <c r="W2927" s="42"/>
      <c r="X2927" s="48"/>
      <c r="Y2927" s="54" t="str">
        <f>IF(X2927="","",IFERROR(VLOOKUP(X2927,EMPRESAS!$A:$C,3,FALSE),"NAO CADASTRADA"))</f>
        <v/>
      </c>
      <c r="Z2927" s="50"/>
      <c r="AA2927" s="54" t="str">
        <f>IF(Z2927="","",IFERROR(VLOOKUP(Z2927,ATIVIDADES!$A:$C,3,FALSE),"NAO CADASTRADA"))</f>
        <v/>
      </c>
      <c r="AB2927" s="42"/>
      <c r="AC2927" s="48"/>
      <c r="AD2927" s="54" t="str">
        <f>IF(AC2927="","",IFERROR(VLOOKUP(AC2927,EMPRESAS!$A:$C,3,FALSE),"NAO CADASTRADA"))</f>
        <v/>
      </c>
      <c r="AE2927" s="50"/>
      <c r="AF2927" s="54" t="str">
        <f>IF(AE2927="","",IFERROR(VLOOKUP(AE2927,ATIVIDADES!$A:$C,3,FALSE),"NAO CADASTRADA"))</f>
        <v/>
      </c>
      <c r="AG2927" s="42"/>
      <c r="AH2927" s="48"/>
      <c r="AI2927" s="54" t="str">
        <f>IF(AH2927="","",IFERROR(VLOOKUP(AH2927,EMPRESAS!$A:$C,3,FALSE),"NAO CADASTRADA"))</f>
        <v/>
      </c>
      <c r="AJ2927" s="50"/>
      <c r="AK2927" s="54" t="str">
        <f>IF(AJ2927="","",IFERROR(VLOOKUP(AJ2927,ATIVIDADES!$A:$C,3,FALSE),"NAO CADASTRADA"))</f>
        <v/>
      </c>
      <c r="AL2927" s="42"/>
    </row>
    <row r="2928" spans="1:38" x14ac:dyDescent="0.25">
      <c r="A2928" s="26" t="str">
        <f t="shared" si="317"/>
        <v>OK</v>
      </c>
      <c r="B2928" s="29">
        <f t="shared" si="318"/>
        <v>2487914866</v>
      </c>
      <c r="C2928" s="30">
        <v>45016</v>
      </c>
      <c r="D2928" s="18">
        <f t="shared" si="321"/>
        <v>44986</v>
      </c>
      <c r="E2928" s="19" t="str">
        <f>IF(ISERROR(VLOOKUP(C2928,FERIADOS!$A:$B,1,FALSE)),IF(WEEKDAY(C2928)=1,"Dom",IF(WEEKDAY(C2928)=2,"Seg",IF(WEEKDAY(C2928)=3,"Ter",IF(WEEKDAY(C2928)=4,"Qua",IF(WEEKDAY(C2928)=5,"Qui",IF(WEEKDAY(C2928)=6,"Sex","Sab")))))),"Feriado")</f>
        <v>Sex</v>
      </c>
      <c r="F2928" s="32">
        <v>0.3125</v>
      </c>
      <c r="G2928" s="33">
        <v>0.50694444444444442</v>
      </c>
      <c r="H2928" s="33">
        <v>0.5444444444444444</v>
      </c>
      <c r="I2928" s="33">
        <v>0.6875</v>
      </c>
      <c r="J2928" s="21">
        <f t="shared" si="319"/>
        <v>0.33750000000000002</v>
      </c>
      <c r="K2928" s="21">
        <f t="shared" si="315"/>
        <v>0.33749999999999997</v>
      </c>
      <c r="L2928" s="21">
        <f t="shared" si="316"/>
        <v>0</v>
      </c>
      <c r="M2928" s="22">
        <f t="shared" si="320"/>
        <v>2.9166666666666674E-2</v>
      </c>
      <c r="N2928" s="48">
        <v>100</v>
      </c>
      <c r="O2928" s="54" t="str">
        <f>IF(N2928="","",IFERROR(VLOOKUP(N2928,EMPRESAS!$A:$C,3,FALSE),"NAO CADASTRADA"))</f>
        <v xml:space="preserve">CONTLINE </v>
      </c>
      <c r="P2928" s="50">
        <v>52</v>
      </c>
      <c r="Q2928" s="54" t="str">
        <f>IF(P2928="","",IFERROR(VLOOKUP(P2928,ATIVIDADES!$A:$C,3,FALSE),"NAO CADASTRADA"))</f>
        <v xml:space="preserve">REVISÃO DPTO PESSOAL </v>
      </c>
      <c r="R2928" s="42">
        <v>0.33749999999999997</v>
      </c>
      <c r="S2928" s="48"/>
      <c r="T2928" s="54" t="str">
        <f>IF(S2928="","",IFERROR(VLOOKUP(S2928,EMPRESAS!$A:$C,3,FALSE),"NAO CADASTRADA"))</f>
        <v/>
      </c>
      <c r="U2928" s="50"/>
      <c r="V2928" s="54" t="str">
        <f>IF(U2928="","",IFERROR(VLOOKUP(U2928,ATIVIDADES!$A:$C,3,FALSE),"NAO CADASTRADA"))</f>
        <v/>
      </c>
      <c r="W2928" s="42"/>
      <c r="X2928" s="48"/>
      <c r="Y2928" s="54" t="str">
        <f>IF(X2928="","",IFERROR(VLOOKUP(X2928,EMPRESAS!$A:$C,3,FALSE),"NAO CADASTRADA"))</f>
        <v/>
      </c>
      <c r="Z2928" s="50"/>
      <c r="AA2928" s="54" t="str">
        <f>IF(Z2928="","",IFERROR(VLOOKUP(Z2928,ATIVIDADES!$A:$C,3,FALSE),"NAO CADASTRADA"))</f>
        <v/>
      </c>
      <c r="AB2928" s="42"/>
      <c r="AC2928" s="48"/>
      <c r="AD2928" s="54" t="str">
        <f>IF(AC2928="","",IFERROR(VLOOKUP(AC2928,EMPRESAS!$A:$C,3,FALSE),"NAO CADASTRADA"))</f>
        <v/>
      </c>
      <c r="AE2928" s="50"/>
      <c r="AF2928" s="54" t="str">
        <f>IF(AE2928="","",IFERROR(VLOOKUP(AE2928,ATIVIDADES!$A:$C,3,FALSE),"NAO CADASTRADA"))</f>
        <v/>
      </c>
      <c r="AG2928" s="42"/>
      <c r="AH2928" s="48"/>
      <c r="AI2928" s="54" t="str">
        <f>IF(AH2928="","",IFERROR(VLOOKUP(AH2928,EMPRESAS!$A:$C,3,FALSE),"NAO CADASTRADA"))</f>
        <v/>
      </c>
      <c r="AJ2928" s="50"/>
      <c r="AK2928" s="54" t="str">
        <f>IF(AJ2928="","",IFERROR(VLOOKUP(AJ2928,ATIVIDADES!$A:$C,3,FALSE),"NAO CADASTRADA"))</f>
        <v/>
      </c>
      <c r="AL2928" s="42"/>
    </row>
    <row r="2929" spans="1:38" x14ac:dyDescent="0.25">
      <c r="A2929" s="26" t="str">
        <f t="shared" si="317"/>
        <v>OK</v>
      </c>
      <c r="B2929" s="29">
        <f t="shared" si="318"/>
        <v>2487914866</v>
      </c>
      <c r="C2929" s="30">
        <v>45017</v>
      </c>
      <c r="D2929" s="18">
        <f t="shared" si="321"/>
        <v>45017</v>
      </c>
      <c r="E2929" s="19" t="str">
        <f>IF(ISERROR(VLOOKUP(C2929,FERIADOS!$A:$B,1,FALSE)),IF(WEEKDAY(C2929)=1,"Dom",IF(WEEKDAY(C2929)=2,"Seg",IF(WEEKDAY(C2929)=3,"Ter",IF(WEEKDAY(C2929)=4,"Qua",IF(WEEKDAY(C2929)=5,"Qui",IF(WEEKDAY(C2929)=6,"Sex","Sab")))))),"Feriado")</f>
        <v>Sab</v>
      </c>
      <c r="F2929" s="32"/>
      <c r="G2929" s="33"/>
      <c r="H2929" s="33"/>
      <c r="I2929" s="33"/>
      <c r="J2929" s="21" t="str">
        <f t="shared" si="319"/>
        <v/>
      </c>
      <c r="K2929" s="21">
        <f t="shared" si="315"/>
        <v>0</v>
      </c>
      <c r="L2929" s="21" t="str">
        <f t="shared" si="316"/>
        <v/>
      </c>
      <c r="M2929" s="22" t="str">
        <f t="shared" si="320"/>
        <v/>
      </c>
      <c r="N2929" s="48"/>
      <c r="O2929" s="54" t="str">
        <f>IF(N2929="","",IFERROR(VLOOKUP(N2929,EMPRESAS!$A:$C,3,FALSE),"NAO CADASTRADA"))</f>
        <v/>
      </c>
      <c r="P2929" s="50"/>
      <c r="Q2929" s="54" t="str">
        <f>IF(P2929="","",IFERROR(VLOOKUP(P2929,ATIVIDADES!$A:$C,3,FALSE),"NAO CADASTRADA"))</f>
        <v/>
      </c>
      <c r="R2929" s="42"/>
      <c r="S2929" s="48"/>
      <c r="T2929" s="54" t="str">
        <f>IF(S2929="","",IFERROR(VLOOKUP(S2929,EMPRESAS!$A:$C,3,FALSE),"NAO CADASTRADA"))</f>
        <v/>
      </c>
      <c r="U2929" s="50"/>
      <c r="V2929" s="54" t="str">
        <f>IF(U2929="","",IFERROR(VLOOKUP(U2929,ATIVIDADES!$A:$C,3,FALSE),"NAO CADASTRADA"))</f>
        <v/>
      </c>
      <c r="W2929" s="42"/>
      <c r="X2929" s="48"/>
      <c r="Y2929" s="54" t="str">
        <f>IF(X2929="","",IFERROR(VLOOKUP(X2929,EMPRESAS!$A:$C,3,FALSE),"NAO CADASTRADA"))</f>
        <v/>
      </c>
      <c r="Z2929" s="50"/>
      <c r="AA2929" s="54" t="str">
        <f>IF(Z2929="","",IFERROR(VLOOKUP(Z2929,ATIVIDADES!$A:$C,3,FALSE),"NAO CADASTRADA"))</f>
        <v/>
      </c>
      <c r="AB2929" s="42"/>
      <c r="AC2929" s="48"/>
      <c r="AD2929" s="54" t="str">
        <f>IF(AC2929="","",IFERROR(VLOOKUP(AC2929,EMPRESAS!$A:$C,3,FALSE),"NAO CADASTRADA"))</f>
        <v/>
      </c>
      <c r="AE2929" s="50"/>
      <c r="AF2929" s="54" t="str">
        <f>IF(AE2929="","",IFERROR(VLOOKUP(AE2929,ATIVIDADES!$A:$C,3,FALSE),"NAO CADASTRADA"))</f>
        <v/>
      </c>
      <c r="AG2929" s="42"/>
      <c r="AH2929" s="48"/>
      <c r="AI2929" s="54" t="str">
        <f>IF(AH2929="","",IFERROR(VLOOKUP(AH2929,EMPRESAS!$A:$C,3,FALSE),"NAO CADASTRADA"))</f>
        <v/>
      </c>
      <c r="AJ2929" s="50"/>
      <c r="AK2929" s="54" t="str">
        <f>IF(AJ2929="","",IFERROR(VLOOKUP(AJ2929,ATIVIDADES!$A:$C,3,FALSE),"NAO CADASTRADA"))</f>
        <v/>
      </c>
      <c r="AL2929" s="42"/>
    </row>
    <row r="2930" spans="1:38" x14ac:dyDescent="0.25">
      <c r="A2930" s="26" t="str">
        <f t="shared" si="317"/>
        <v>OK</v>
      </c>
      <c r="B2930" s="29">
        <f t="shared" si="318"/>
        <v>2487914866</v>
      </c>
      <c r="C2930" s="30">
        <v>45018</v>
      </c>
      <c r="D2930" s="18">
        <f t="shared" si="321"/>
        <v>45017</v>
      </c>
      <c r="E2930" s="19" t="str">
        <f>IF(ISERROR(VLOOKUP(C2930,FERIADOS!$A:$B,1,FALSE)),IF(WEEKDAY(C2930)=1,"Dom",IF(WEEKDAY(C2930)=2,"Seg",IF(WEEKDAY(C2930)=3,"Ter",IF(WEEKDAY(C2930)=4,"Qua",IF(WEEKDAY(C2930)=5,"Qui",IF(WEEKDAY(C2930)=6,"Sex","Sab")))))),"Feriado")</f>
        <v>Dom</v>
      </c>
      <c r="F2930" s="32"/>
      <c r="G2930" s="33"/>
      <c r="H2930" s="33"/>
      <c r="I2930" s="33"/>
      <c r="J2930" s="21" t="str">
        <f t="shared" si="319"/>
        <v/>
      </c>
      <c r="K2930" s="21">
        <f t="shared" si="315"/>
        <v>0</v>
      </c>
      <c r="L2930" s="21" t="str">
        <f t="shared" si="316"/>
        <v/>
      </c>
      <c r="M2930" s="22" t="str">
        <f t="shared" si="320"/>
        <v/>
      </c>
      <c r="N2930" s="48"/>
      <c r="O2930" s="54" t="str">
        <f>IF(N2930="","",IFERROR(VLOOKUP(N2930,EMPRESAS!$A:$C,3,FALSE),"NAO CADASTRADA"))</f>
        <v/>
      </c>
      <c r="P2930" s="50"/>
      <c r="Q2930" s="54" t="str">
        <f>IF(P2930="","",IFERROR(VLOOKUP(P2930,ATIVIDADES!$A:$C,3,FALSE),"NAO CADASTRADA"))</f>
        <v/>
      </c>
      <c r="R2930" s="42"/>
      <c r="S2930" s="48"/>
      <c r="T2930" s="54" t="str">
        <f>IF(S2930="","",IFERROR(VLOOKUP(S2930,EMPRESAS!$A:$C,3,FALSE),"NAO CADASTRADA"))</f>
        <v/>
      </c>
      <c r="U2930" s="50"/>
      <c r="V2930" s="54" t="str">
        <f>IF(U2930="","",IFERROR(VLOOKUP(U2930,ATIVIDADES!$A:$C,3,FALSE),"NAO CADASTRADA"))</f>
        <v/>
      </c>
      <c r="W2930" s="42"/>
      <c r="X2930" s="48"/>
      <c r="Y2930" s="54" t="str">
        <f>IF(X2930="","",IFERROR(VLOOKUP(X2930,EMPRESAS!$A:$C,3,FALSE),"NAO CADASTRADA"))</f>
        <v/>
      </c>
      <c r="Z2930" s="50"/>
      <c r="AA2930" s="54" t="str">
        <f>IF(Z2930="","",IFERROR(VLOOKUP(Z2930,ATIVIDADES!$A:$C,3,FALSE),"NAO CADASTRADA"))</f>
        <v/>
      </c>
      <c r="AB2930" s="42"/>
      <c r="AC2930" s="48"/>
      <c r="AD2930" s="54" t="str">
        <f>IF(AC2930="","",IFERROR(VLOOKUP(AC2930,EMPRESAS!$A:$C,3,FALSE),"NAO CADASTRADA"))</f>
        <v/>
      </c>
      <c r="AE2930" s="50"/>
      <c r="AF2930" s="54" t="str">
        <f>IF(AE2930="","",IFERROR(VLOOKUP(AE2930,ATIVIDADES!$A:$C,3,FALSE),"NAO CADASTRADA"))</f>
        <v/>
      </c>
      <c r="AG2930" s="42"/>
      <c r="AH2930" s="48"/>
      <c r="AI2930" s="54" t="str">
        <f>IF(AH2930="","",IFERROR(VLOOKUP(AH2930,EMPRESAS!$A:$C,3,FALSE),"NAO CADASTRADA"))</f>
        <v/>
      </c>
      <c r="AJ2930" s="50"/>
      <c r="AK2930" s="54" t="str">
        <f>IF(AJ2930="","",IFERROR(VLOOKUP(AJ2930,ATIVIDADES!$A:$C,3,FALSE),"NAO CADASTRADA"))</f>
        <v/>
      </c>
      <c r="AL2930" s="42"/>
    </row>
    <row r="2931" spans="1:38" x14ac:dyDescent="0.25">
      <c r="A2931" s="26" t="str">
        <f t="shared" si="317"/>
        <v>OK</v>
      </c>
      <c r="B2931" s="29">
        <f t="shared" si="318"/>
        <v>2487914866</v>
      </c>
      <c r="C2931" s="30">
        <v>45019</v>
      </c>
      <c r="D2931" s="18">
        <f t="shared" si="321"/>
        <v>45017</v>
      </c>
      <c r="E2931" s="19" t="str">
        <f>IF(ISERROR(VLOOKUP(C2931,FERIADOS!$A:$B,1,FALSE)),IF(WEEKDAY(C2931)=1,"Dom",IF(WEEKDAY(C2931)=2,"Seg",IF(WEEKDAY(C2931)=3,"Ter",IF(WEEKDAY(C2931)=4,"Qua",IF(WEEKDAY(C2931)=5,"Qui",IF(WEEKDAY(C2931)=6,"Sex","Sab")))))),"Feriado")</f>
        <v>Seg</v>
      </c>
      <c r="F2931" s="32">
        <v>0.31597222222222221</v>
      </c>
      <c r="G2931" s="33">
        <v>0.5</v>
      </c>
      <c r="H2931" s="33">
        <v>0.54166666666666663</v>
      </c>
      <c r="I2931" s="33">
        <v>0.73749999999999993</v>
      </c>
      <c r="J2931" s="21">
        <f t="shared" si="319"/>
        <v>0.37986111111111109</v>
      </c>
      <c r="K2931" s="21">
        <f t="shared" si="315"/>
        <v>0.37986111111111115</v>
      </c>
      <c r="L2931" s="21">
        <f t="shared" si="316"/>
        <v>1.3194444444444398E-2</v>
      </c>
      <c r="M2931" s="22">
        <f t="shared" si="320"/>
        <v>0</v>
      </c>
      <c r="N2931" s="48">
        <v>100</v>
      </c>
      <c r="O2931" s="54" t="str">
        <f>IF(N2931="","",IFERROR(VLOOKUP(N2931,EMPRESAS!$A:$C,3,FALSE),"NAO CADASTRADA"))</f>
        <v xml:space="preserve">CONTLINE </v>
      </c>
      <c r="P2931" s="50">
        <v>52</v>
      </c>
      <c r="Q2931" s="54" t="str">
        <f>IF(P2931="","",IFERROR(VLOOKUP(P2931,ATIVIDADES!$A:$C,3,FALSE),"NAO CADASTRADA"))</f>
        <v xml:space="preserve">REVISÃO DPTO PESSOAL </v>
      </c>
      <c r="R2931" s="42">
        <v>0.37986111111111115</v>
      </c>
      <c r="S2931" s="48"/>
      <c r="T2931" s="54" t="str">
        <f>IF(S2931="","",IFERROR(VLOOKUP(S2931,EMPRESAS!$A:$C,3,FALSE),"NAO CADASTRADA"))</f>
        <v/>
      </c>
      <c r="U2931" s="50"/>
      <c r="V2931" s="54" t="str">
        <f>IF(U2931="","",IFERROR(VLOOKUP(U2931,ATIVIDADES!$A:$C,3,FALSE),"NAO CADASTRADA"))</f>
        <v/>
      </c>
      <c r="W2931" s="42"/>
      <c r="X2931" s="48"/>
      <c r="Y2931" s="54" t="str">
        <f>IF(X2931="","",IFERROR(VLOOKUP(X2931,EMPRESAS!$A:$C,3,FALSE),"NAO CADASTRADA"))</f>
        <v/>
      </c>
      <c r="Z2931" s="50"/>
      <c r="AA2931" s="54" t="str">
        <f>IF(Z2931="","",IFERROR(VLOOKUP(Z2931,ATIVIDADES!$A:$C,3,FALSE),"NAO CADASTRADA"))</f>
        <v/>
      </c>
      <c r="AB2931" s="42"/>
      <c r="AC2931" s="48"/>
      <c r="AD2931" s="54" t="str">
        <f>IF(AC2931="","",IFERROR(VLOOKUP(AC2931,EMPRESAS!$A:$C,3,FALSE),"NAO CADASTRADA"))</f>
        <v/>
      </c>
      <c r="AE2931" s="50"/>
      <c r="AF2931" s="54" t="str">
        <f>IF(AE2931="","",IFERROR(VLOOKUP(AE2931,ATIVIDADES!$A:$C,3,FALSE),"NAO CADASTRADA"))</f>
        <v/>
      </c>
      <c r="AG2931" s="42"/>
      <c r="AH2931" s="48"/>
      <c r="AI2931" s="54" t="str">
        <f>IF(AH2931="","",IFERROR(VLOOKUP(AH2931,EMPRESAS!$A:$C,3,FALSE),"NAO CADASTRADA"))</f>
        <v/>
      </c>
      <c r="AJ2931" s="50"/>
      <c r="AK2931" s="54" t="str">
        <f>IF(AJ2931="","",IFERROR(VLOOKUP(AJ2931,ATIVIDADES!$A:$C,3,FALSE),"NAO CADASTRADA"))</f>
        <v/>
      </c>
      <c r="AL2931" s="42"/>
    </row>
    <row r="2932" spans="1:38" x14ac:dyDescent="0.25">
      <c r="A2932" s="26" t="str">
        <f t="shared" si="317"/>
        <v>OK</v>
      </c>
      <c r="B2932" s="29">
        <f t="shared" si="318"/>
        <v>2487914866</v>
      </c>
      <c r="C2932" s="30">
        <v>45020</v>
      </c>
      <c r="D2932" s="18">
        <f t="shared" si="321"/>
        <v>45017</v>
      </c>
      <c r="E2932" s="19" t="str">
        <f>IF(ISERROR(VLOOKUP(C2932,FERIADOS!$A:$B,1,FALSE)),IF(WEEKDAY(C2932)=1,"Dom",IF(WEEKDAY(C2932)=2,"Seg",IF(WEEKDAY(C2932)=3,"Ter",IF(WEEKDAY(C2932)=4,"Qua",IF(WEEKDAY(C2932)=5,"Qui",IF(WEEKDAY(C2932)=6,"Sex","Sab")))))),"Feriado")</f>
        <v>Ter</v>
      </c>
      <c r="F2932" s="32">
        <v>0.31944444444444448</v>
      </c>
      <c r="G2932" s="33">
        <v>0.5</v>
      </c>
      <c r="H2932" s="33">
        <v>0.54166666666666663</v>
      </c>
      <c r="I2932" s="33">
        <v>0.73749999999999993</v>
      </c>
      <c r="J2932" s="21">
        <f t="shared" si="319"/>
        <v>0.37638888888888883</v>
      </c>
      <c r="K2932" s="21">
        <f t="shared" si="315"/>
        <v>0.37638888888888888</v>
      </c>
      <c r="L2932" s="21">
        <f t="shared" si="316"/>
        <v>9.7222222222221322E-3</v>
      </c>
      <c r="M2932" s="22">
        <f t="shared" si="320"/>
        <v>0</v>
      </c>
      <c r="N2932" s="48">
        <v>100</v>
      </c>
      <c r="O2932" s="54" t="str">
        <f>IF(N2932="","",IFERROR(VLOOKUP(N2932,EMPRESAS!$A:$C,3,FALSE),"NAO CADASTRADA"))</f>
        <v xml:space="preserve">CONTLINE </v>
      </c>
      <c r="P2932" s="50">
        <v>52</v>
      </c>
      <c r="Q2932" s="54" t="str">
        <f>IF(P2932="","",IFERROR(VLOOKUP(P2932,ATIVIDADES!$A:$C,3,FALSE),"NAO CADASTRADA"))</f>
        <v xml:space="preserve">REVISÃO DPTO PESSOAL </v>
      </c>
      <c r="R2932" s="42">
        <v>0.37638888888888888</v>
      </c>
      <c r="S2932" s="48"/>
      <c r="T2932" s="54" t="str">
        <f>IF(S2932="","",IFERROR(VLOOKUP(S2932,EMPRESAS!$A:$C,3,FALSE),"NAO CADASTRADA"))</f>
        <v/>
      </c>
      <c r="U2932" s="50"/>
      <c r="V2932" s="54" t="str">
        <f>IF(U2932="","",IFERROR(VLOOKUP(U2932,ATIVIDADES!$A:$C,3,FALSE),"NAO CADASTRADA"))</f>
        <v/>
      </c>
      <c r="W2932" s="42"/>
      <c r="X2932" s="48"/>
      <c r="Y2932" s="54" t="str">
        <f>IF(X2932="","",IFERROR(VLOOKUP(X2932,EMPRESAS!$A:$C,3,FALSE),"NAO CADASTRADA"))</f>
        <v/>
      </c>
      <c r="Z2932" s="50"/>
      <c r="AA2932" s="54" t="str">
        <f>IF(Z2932="","",IFERROR(VLOOKUP(Z2932,ATIVIDADES!$A:$C,3,FALSE),"NAO CADASTRADA"))</f>
        <v/>
      </c>
      <c r="AB2932" s="42"/>
      <c r="AC2932" s="48"/>
      <c r="AD2932" s="54" t="str">
        <f>IF(AC2932="","",IFERROR(VLOOKUP(AC2932,EMPRESAS!$A:$C,3,FALSE),"NAO CADASTRADA"))</f>
        <v/>
      </c>
      <c r="AE2932" s="50"/>
      <c r="AF2932" s="54" t="str">
        <f>IF(AE2932="","",IFERROR(VLOOKUP(AE2932,ATIVIDADES!$A:$C,3,FALSE),"NAO CADASTRADA"))</f>
        <v/>
      </c>
      <c r="AG2932" s="42"/>
      <c r="AH2932" s="48"/>
      <c r="AI2932" s="54" t="str">
        <f>IF(AH2932="","",IFERROR(VLOOKUP(AH2932,EMPRESAS!$A:$C,3,FALSE),"NAO CADASTRADA"))</f>
        <v/>
      </c>
      <c r="AJ2932" s="50"/>
      <c r="AK2932" s="54" t="str">
        <f>IF(AJ2932="","",IFERROR(VLOOKUP(AJ2932,ATIVIDADES!$A:$C,3,FALSE),"NAO CADASTRADA"))</f>
        <v/>
      </c>
      <c r="AL2932" s="42"/>
    </row>
    <row r="2933" spans="1:38" x14ac:dyDescent="0.25">
      <c r="A2933" s="26" t="str">
        <f t="shared" si="317"/>
        <v>OK</v>
      </c>
      <c r="B2933" s="29">
        <f t="shared" si="318"/>
        <v>2487914866</v>
      </c>
      <c r="C2933" s="30">
        <v>45021</v>
      </c>
      <c r="D2933" s="18">
        <f t="shared" si="321"/>
        <v>45017</v>
      </c>
      <c r="E2933" s="19" t="str">
        <f>IF(ISERROR(VLOOKUP(C2933,FERIADOS!$A:$B,1,FALSE)),IF(WEEKDAY(C2933)=1,"Dom",IF(WEEKDAY(C2933)=2,"Seg",IF(WEEKDAY(C2933)=3,"Ter",IF(WEEKDAY(C2933)=4,"Qua",IF(WEEKDAY(C2933)=5,"Qui",IF(WEEKDAY(C2933)=6,"Sex","Sab")))))),"Feriado")</f>
        <v>Qua</v>
      </c>
      <c r="F2933" s="32">
        <v>0.3125</v>
      </c>
      <c r="G2933" s="33">
        <v>0.50347222222222221</v>
      </c>
      <c r="H2933" s="33">
        <v>0.54166666666666663</v>
      </c>
      <c r="I2933" s="33">
        <v>0.73611111111111116</v>
      </c>
      <c r="J2933" s="21">
        <f t="shared" si="319"/>
        <v>0.38541666666666674</v>
      </c>
      <c r="K2933" s="21">
        <f t="shared" si="315"/>
        <v>0.38541666666666669</v>
      </c>
      <c r="L2933" s="21">
        <f t="shared" si="316"/>
        <v>1.8750000000000044E-2</v>
      </c>
      <c r="M2933" s="22">
        <f t="shared" si="320"/>
        <v>0</v>
      </c>
      <c r="N2933" s="48">
        <v>100</v>
      </c>
      <c r="O2933" s="54" t="str">
        <f>IF(N2933="","",IFERROR(VLOOKUP(N2933,EMPRESAS!$A:$C,3,FALSE),"NAO CADASTRADA"))</f>
        <v xml:space="preserve">CONTLINE </v>
      </c>
      <c r="P2933" s="50">
        <v>52</v>
      </c>
      <c r="Q2933" s="54" t="str">
        <f>IF(P2933="","",IFERROR(VLOOKUP(P2933,ATIVIDADES!$A:$C,3,FALSE),"NAO CADASTRADA"))</f>
        <v xml:space="preserve">REVISÃO DPTO PESSOAL </v>
      </c>
      <c r="R2933" s="42">
        <v>0.38541666666666669</v>
      </c>
      <c r="S2933" s="48"/>
      <c r="T2933" s="54" t="str">
        <f>IF(S2933="","",IFERROR(VLOOKUP(S2933,EMPRESAS!$A:$C,3,FALSE),"NAO CADASTRADA"))</f>
        <v/>
      </c>
      <c r="U2933" s="50"/>
      <c r="V2933" s="54" t="str">
        <f>IF(U2933="","",IFERROR(VLOOKUP(U2933,ATIVIDADES!$A:$C,3,FALSE),"NAO CADASTRADA"))</f>
        <v/>
      </c>
      <c r="W2933" s="42"/>
      <c r="X2933" s="48"/>
      <c r="Y2933" s="54" t="str">
        <f>IF(X2933="","",IFERROR(VLOOKUP(X2933,EMPRESAS!$A:$C,3,FALSE),"NAO CADASTRADA"))</f>
        <v/>
      </c>
      <c r="Z2933" s="50"/>
      <c r="AA2933" s="54" t="str">
        <f>IF(Z2933="","",IFERROR(VLOOKUP(Z2933,ATIVIDADES!$A:$C,3,FALSE),"NAO CADASTRADA"))</f>
        <v/>
      </c>
      <c r="AB2933" s="42"/>
      <c r="AC2933" s="48"/>
      <c r="AD2933" s="54" t="str">
        <f>IF(AC2933="","",IFERROR(VLOOKUP(AC2933,EMPRESAS!$A:$C,3,FALSE),"NAO CADASTRADA"))</f>
        <v/>
      </c>
      <c r="AE2933" s="50"/>
      <c r="AF2933" s="54" t="str">
        <f>IF(AE2933="","",IFERROR(VLOOKUP(AE2933,ATIVIDADES!$A:$C,3,FALSE),"NAO CADASTRADA"))</f>
        <v/>
      </c>
      <c r="AG2933" s="42"/>
      <c r="AH2933" s="48"/>
      <c r="AI2933" s="54" t="str">
        <f>IF(AH2933="","",IFERROR(VLOOKUP(AH2933,EMPRESAS!$A:$C,3,FALSE),"NAO CADASTRADA"))</f>
        <v/>
      </c>
      <c r="AJ2933" s="50"/>
      <c r="AK2933" s="54" t="str">
        <f>IF(AJ2933="","",IFERROR(VLOOKUP(AJ2933,ATIVIDADES!$A:$C,3,FALSE),"NAO CADASTRADA"))</f>
        <v/>
      </c>
      <c r="AL2933" s="42"/>
    </row>
    <row r="2934" spans="1:38" x14ac:dyDescent="0.25">
      <c r="A2934" s="26" t="str">
        <f t="shared" si="317"/>
        <v>OK</v>
      </c>
      <c r="B2934" s="29">
        <f t="shared" si="318"/>
        <v>2487914866</v>
      </c>
      <c r="C2934" s="30">
        <v>45022</v>
      </c>
      <c r="D2934" s="18">
        <f t="shared" si="321"/>
        <v>45017</v>
      </c>
      <c r="E2934" s="19" t="str">
        <f>IF(ISERROR(VLOOKUP(C2934,FERIADOS!$A:$B,1,FALSE)),IF(WEEKDAY(C2934)=1,"Dom",IF(WEEKDAY(C2934)=2,"Seg",IF(WEEKDAY(C2934)=3,"Ter",IF(WEEKDAY(C2934)=4,"Qua",IF(WEEKDAY(C2934)=5,"Qui",IF(WEEKDAY(C2934)=6,"Sex","Sab")))))),"Feriado")</f>
        <v>Qui</v>
      </c>
      <c r="F2934" s="32">
        <v>0.30902777777777779</v>
      </c>
      <c r="G2934" s="33">
        <v>0.5</v>
      </c>
      <c r="H2934" s="33">
        <v>0.54166666666666663</v>
      </c>
      <c r="I2934" s="33">
        <v>0.73958333333333337</v>
      </c>
      <c r="J2934" s="21">
        <f t="shared" si="319"/>
        <v>0.38888888888888895</v>
      </c>
      <c r="K2934" s="21">
        <f t="shared" si="315"/>
        <v>0.3888888888888889</v>
      </c>
      <c r="L2934" s="21">
        <f t="shared" si="316"/>
        <v>2.2222222222222254E-2</v>
      </c>
      <c r="M2934" s="22">
        <f t="shared" si="320"/>
        <v>0</v>
      </c>
      <c r="N2934" s="48">
        <v>42</v>
      </c>
      <c r="O2934" s="54" t="str">
        <f>IF(N2934="","",IFERROR(VLOOKUP(N2934,EMPRESAS!$A:$C,3,FALSE),"NAO CADASTRADA"))</f>
        <v>STAR SU</v>
      </c>
      <c r="P2934" s="50">
        <v>52</v>
      </c>
      <c r="Q2934" s="54" t="str">
        <f>IF(P2934="","",IFERROR(VLOOKUP(P2934,ATIVIDADES!$A:$C,3,FALSE),"NAO CADASTRADA"))</f>
        <v xml:space="preserve">REVISÃO DPTO PESSOAL </v>
      </c>
      <c r="R2934" s="42">
        <v>6.5972222222222224E-2</v>
      </c>
      <c r="S2934" s="48">
        <v>100</v>
      </c>
      <c r="T2934" s="54" t="str">
        <f>IF(S2934="","",IFERROR(VLOOKUP(S2934,EMPRESAS!$A:$C,3,FALSE),"NAO CADASTRADA"))</f>
        <v xml:space="preserve">CONTLINE </v>
      </c>
      <c r="U2934" s="50">
        <v>52</v>
      </c>
      <c r="V2934" s="54" t="str">
        <f>IF(U2934="","",IFERROR(VLOOKUP(U2934,ATIVIDADES!$A:$C,3,FALSE),"NAO CADASTRADA"))</f>
        <v xml:space="preserve">REVISÃO DPTO PESSOAL </v>
      </c>
      <c r="W2934" s="42">
        <v>0.32291666666666669</v>
      </c>
      <c r="X2934" s="48"/>
      <c r="Y2934" s="54" t="str">
        <f>IF(X2934="","",IFERROR(VLOOKUP(X2934,EMPRESAS!$A:$C,3,FALSE),"NAO CADASTRADA"))</f>
        <v/>
      </c>
      <c r="Z2934" s="50"/>
      <c r="AA2934" s="54" t="str">
        <f>IF(Z2934="","",IFERROR(VLOOKUP(Z2934,ATIVIDADES!$A:$C,3,FALSE),"NAO CADASTRADA"))</f>
        <v/>
      </c>
      <c r="AB2934" s="42"/>
      <c r="AC2934" s="48"/>
      <c r="AD2934" s="54" t="str">
        <f>IF(AC2934="","",IFERROR(VLOOKUP(AC2934,EMPRESAS!$A:$C,3,FALSE),"NAO CADASTRADA"))</f>
        <v/>
      </c>
      <c r="AE2934" s="50"/>
      <c r="AF2934" s="54" t="str">
        <f>IF(AE2934="","",IFERROR(VLOOKUP(AE2934,ATIVIDADES!$A:$C,3,FALSE),"NAO CADASTRADA"))</f>
        <v/>
      </c>
      <c r="AG2934" s="42"/>
      <c r="AH2934" s="48"/>
      <c r="AI2934" s="54" t="str">
        <f>IF(AH2934="","",IFERROR(VLOOKUP(AH2934,EMPRESAS!$A:$C,3,FALSE),"NAO CADASTRADA"))</f>
        <v/>
      </c>
      <c r="AJ2934" s="50"/>
      <c r="AK2934" s="54" t="str">
        <f>IF(AJ2934="","",IFERROR(VLOOKUP(AJ2934,ATIVIDADES!$A:$C,3,FALSE),"NAO CADASTRADA"))</f>
        <v/>
      </c>
      <c r="AL2934" s="42"/>
    </row>
    <row r="2935" spans="1:38" x14ac:dyDescent="0.25">
      <c r="A2935" s="26" t="str">
        <f t="shared" si="317"/>
        <v>OK</v>
      </c>
      <c r="B2935" s="29">
        <f t="shared" si="318"/>
        <v>2487914866</v>
      </c>
      <c r="C2935" s="30">
        <v>45023</v>
      </c>
      <c r="D2935" s="18">
        <f t="shared" si="321"/>
        <v>45017</v>
      </c>
      <c r="E2935" s="19" t="str">
        <f>IF(ISERROR(VLOOKUP(C2935,FERIADOS!$A:$B,1,FALSE)),IF(WEEKDAY(C2935)=1,"Dom",IF(WEEKDAY(C2935)=2,"Seg",IF(WEEKDAY(C2935)=3,"Ter",IF(WEEKDAY(C2935)=4,"Qua",IF(WEEKDAY(C2935)=5,"Qui",IF(WEEKDAY(C2935)=6,"Sex","Sab")))))),"Feriado")</f>
        <v>Feriado</v>
      </c>
      <c r="F2935" s="32"/>
      <c r="G2935" s="33"/>
      <c r="H2935" s="33"/>
      <c r="I2935" s="33"/>
      <c r="J2935" s="21" t="str">
        <f t="shared" si="319"/>
        <v/>
      </c>
      <c r="K2935" s="21">
        <f t="shared" si="315"/>
        <v>0</v>
      </c>
      <c r="L2935" s="21" t="str">
        <f t="shared" si="316"/>
        <v/>
      </c>
      <c r="M2935" s="22" t="str">
        <f t="shared" si="320"/>
        <v/>
      </c>
      <c r="N2935" s="48"/>
      <c r="O2935" s="54" t="str">
        <f>IF(N2935="","",IFERROR(VLOOKUP(N2935,EMPRESAS!$A:$C,3,FALSE),"NAO CADASTRADA"))</f>
        <v/>
      </c>
      <c r="P2935" s="50"/>
      <c r="Q2935" s="54" t="str">
        <f>IF(P2935="","",IFERROR(VLOOKUP(P2935,ATIVIDADES!$A:$C,3,FALSE),"NAO CADASTRADA"))</f>
        <v/>
      </c>
      <c r="R2935" s="42"/>
      <c r="S2935" s="48"/>
      <c r="T2935" s="54" t="str">
        <f>IF(S2935="","",IFERROR(VLOOKUP(S2935,EMPRESAS!$A:$C,3,FALSE),"NAO CADASTRADA"))</f>
        <v/>
      </c>
      <c r="U2935" s="50"/>
      <c r="V2935" s="54" t="str">
        <f>IF(U2935="","",IFERROR(VLOOKUP(U2935,ATIVIDADES!$A:$C,3,FALSE),"NAO CADASTRADA"))</f>
        <v/>
      </c>
      <c r="W2935" s="42"/>
      <c r="X2935" s="48"/>
      <c r="Y2935" s="54" t="str">
        <f>IF(X2935="","",IFERROR(VLOOKUP(X2935,EMPRESAS!$A:$C,3,FALSE),"NAO CADASTRADA"))</f>
        <v/>
      </c>
      <c r="Z2935" s="50"/>
      <c r="AA2935" s="54" t="str">
        <f>IF(Z2935="","",IFERROR(VLOOKUP(Z2935,ATIVIDADES!$A:$C,3,FALSE),"NAO CADASTRADA"))</f>
        <v/>
      </c>
      <c r="AB2935" s="42"/>
      <c r="AC2935" s="48"/>
      <c r="AD2935" s="54" t="str">
        <f>IF(AC2935="","",IFERROR(VLOOKUP(AC2935,EMPRESAS!$A:$C,3,FALSE),"NAO CADASTRADA"))</f>
        <v/>
      </c>
      <c r="AE2935" s="50"/>
      <c r="AF2935" s="54" t="str">
        <f>IF(AE2935="","",IFERROR(VLOOKUP(AE2935,ATIVIDADES!$A:$C,3,FALSE),"NAO CADASTRADA"))</f>
        <v/>
      </c>
      <c r="AG2935" s="42"/>
      <c r="AH2935" s="48"/>
      <c r="AI2935" s="54" t="str">
        <f>IF(AH2935="","",IFERROR(VLOOKUP(AH2935,EMPRESAS!$A:$C,3,FALSE),"NAO CADASTRADA"))</f>
        <v/>
      </c>
      <c r="AJ2935" s="50"/>
      <c r="AK2935" s="54" t="str">
        <f>IF(AJ2935="","",IFERROR(VLOOKUP(AJ2935,ATIVIDADES!$A:$C,3,FALSE),"NAO CADASTRADA"))</f>
        <v/>
      </c>
      <c r="AL2935" s="42"/>
    </row>
    <row r="2936" spans="1:38" x14ac:dyDescent="0.25">
      <c r="A2936" s="26" t="str">
        <f t="shared" si="317"/>
        <v>OK</v>
      </c>
      <c r="B2936" s="29">
        <f t="shared" si="318"/>
        <v>2487914866</v>
      </c>
      <c r="C2936" s="30">
        <v>45024</v>
      </c>
      <c r="D2936" s="18">
        <f t="shared" si="321"/>
        <v>45017</v>
      </c>
      <c r="E2936" s="19" t="str">
        <f>IF(ISERROR(VLOOKUP(C2936,FERIADOS!$A:$B,1,FALSE)),IF(WEEKDAY(C2936)=1,"Dom",IF(WEEKDAY(C2936)=2,"Seg",IF(WEEKDAY(C2936)=3,"Ter",IF(WEEKDAY(C2936)=4,"Qua",IF(WEEKDAY(C2936)=5,"Qui",IF(WEEKDAY(C2936)=6,"Sex","Sab")))))),"Feriado")</f>
        <v>Sab</v>
      </c>
      <c r="F2936" s="32"/>
      <c r="G2936" s="33"/>
      <c r="H2936" s="33"/>
      <c r="I2936" s="33"/>
      <c r="J2936" s="21" t="str">
        <f t="shared" si="319"/>
        <v/>
      </c>
      <c r="K2936" s="21">
        <f t="shared" si="315"/>
        <v>0</v>
      </c>
      <c r="L2936" s="21" t="str">
        <f t="shared" si="316"/>
        <v/>
      </c>
      <c r="M2936" s="22" t="str">
        <f t="shared" si="320"/>
        <v/>
      </c>
      <c r="N2936" s="48"/>
      <c r="O2936" s="54" t="str">
        <f>IF(N2936="","",IFERROR(VLOOKUP(N2936,EMPRESAS!$A:$C,3,FALSE),"NAO CADASTRADA"))</f>
        <v/>
      </c>
      <c r="P2936" s="50"/>
      <c r="Q2936" s="54" t="str">
        <f>IF(P2936="","",IFERROR(VLOOKUP(P2936,ATIVIDADES!$A:$C,3,FALSE),"NAO CADASTRADA"))</f>
        <v/>
      </c>
      <c r="R2936" s="42"/>
      <c r="S2936" s="48"/>
      <c r="T2936" s="54" t="str">
        <f>IF(S2936="","",IFERROR(VLOOKUP(S2936,EMPRESAS!$A:$C,3,FALSE),"NAO CADASTRADA"))</f>
        <v/>
      </c>
      <c r="U2936" s="50"/>
      <c r="V2936" s="54" t="str">
        <f>IF(U2936="","",IFERROR(VLOOKUP(U2936,ATIVIDADES!$A:$C,3,FALSE),"NAO CADASTRADA"))</f>
        <v/>
      </c>
      <c r="W2936" s="42"/>
      <c r="X2936" s="48"/>
      <c r="Y2936" s="54" t="str">
        <f>IF(X2936="","",IFERROR(VLOOKUP(X2936,EMPRESAS!$A:$C,3,FALSE),"NAO CADASTRADA"))</f>
        <v/>
      </c>
      <c r="Z2936" s="50"/>
      <c r="AA2936" s="54" t="str">
        <f>IF(Z2936="","",IFERROR(VLOOKUP(Z2936,ATIVIDADES!$A:$C,3,FALSE),"NAO CADASTRADA"))</f>
        <v/>
      </c>
      <c r="AB2936" s="42"/>
      <c r="AC2936" s="48"/>
      <c r="AD2936" s="54" t="str">
        <f>IF(AC2936="","",IFERROR(VLOOKUP(AC2936,EMPRESAS!$A:$C,3,FALSE),"NAO CADASTRADA"))</f>
        <v/>
      </c>
      <c r="AE2936" s="50"/>
      <c r="AF2936" s="54" t="str">
        <f>IF(AE2936="","",IFERROR(VLOOKUP(AE2936,ATIVIDADES!$A:$C,3,FALSE),"NAO CADASTRADA"))</f>
        <v/>
      </c>
      <c r="AG2936" s="42"/>
      <c r="AH2936" s="48"/>
      <c r="AI2936" s="54" t="str">
        <f>IF(AH2936="","",IFERROR(VLOOKUP(AH2936,EMPRESAS!$A:$C,3,FALSE),"NAO CADASTRADA"))</f>
        <v/>
      </c>
      <c r="AJ2936" s="50"/>
      <c r="AK2936" s="54" t="str">
        <f>IF(AJ2936="","",IFERROR(VLOOKUP(AJ2936,ATIVIDADES!$A:$C,3,FALSE),"NAO CADASTRADA"))</f>
        <v/>
      </c>
      <c r="AL2936" s="42"/>
    </row>
    <row r="2937" spans="1:38" x14ac:dyDescent="0.25">
      <c r="A2937" s="26" t="str">
        <f t="shared" si="317"/>
        <v>OK</v>
      </c>
      <c r="B2937" s="29">
        <f t="shared" si="318"/>
        <v>2487914866</v>
      </c>
      <c r="C2937" s="30">
        <v>45025</v>
      </c>
      <c r="D2937" s="18">
        <f t="shared" si="321"/>
        <v>45017</v>
      </c>
      <c r="E2937" s="19" t="str">
        <f>IF(ISERROR(VLOOKUP(C2937,FERIADOS!$A:$B,1,FALSE)),IF(WEEKDAY(C2937)=1,"Dom",IF(WEEKDAY(C2937)=2,"Seg",IF(WEEKDAY(C2937)=3,"Ter",IF(WEEKDAY(C2937)=4,"Qua",IF(WEEKDAY(C2937)=5,"Qui",IF(WEEKDAY(C2937)=6,"Sex","Sab")))))),"Feriado")</f>
        <v>Dom</v>
      </c>
      <c r="F2937" s="32"/>
      <c r="G2937" s="33"/>
      <c r="H2937" s="33"/>
      <c r="I2937" s="33"/>
      <c r="J2937" s="21" t="str">
        <f t="shared" si="319"/>
        <v/>
      </c>
      <c r="K2937" s="21">
        <f t="shared" si="315"/>
        <v>0</v>
      </c>
      <c r="L2937" s="21" t="str">
        <f t="shared" si="316"/>
        <v/>
      </c>
      <c r="M2937" s="22" t="str">
        <f t="shared" si="320"/>
        <v/>
      </c>
      <c r="N2937" s="48"/>
      <c r="O2937" s="54" t="str">
        <f>IF(N2937="","",IFERROR(VLOOKUP(N2937,EMPRESAS!$A:$C,3,FALSE),"NAO CADASTRADA"))</f>
        <v/>
      </c>
      <c r="P2937" s="50"/>
      <c r="Q2937" s="54" t="str">
        <f>IF(P2937="","",IFERROR(VLOOKUP(P2937,ATIVIDADES!$A:$C,3,FALSE),"NAO CADASTRADA"))</f>
        <v/>
      </c>
      <c r="R2937" s="42"/>
      <c r="S2937" s="48"/>
      <c r="T2937" s="54" t="str">
        <f>IF(S2937="","",IFERROR(VLOOKUP(S2937,EMPRESAS!$A:$C,3,FALSE),"NAO CADASTRADA"))</f>
        <v/>
      </c>
      <c r="U2937" s="50"/>
      <c r="V2937" s="54" t="str">
        <f>IF(U2937="","",IFERROR(VLOOKUP(U2937,ATIVIDADES!$A:$C,3,FALSE),"NAO CADASTRADA"))</f>
        <v/>
      </c>
      <c r="W2937" s="42"/>
      <c r="X2937" s="48"/>
      <c r="Y2937" s="54" t="str">
        <f>IF(X2937="","",IFERROR(VLOOKUP(X2937,EMPRESAS!$A:$C,3,FALSE),"NAO CADASTRADA"))</f>
        <v/>
      </c>
      <c r="Z2937" s="50"/>
      <c r="AA2937" s="54" t="str">
        <f>IF(Z2937="","",IFERROR(VLOOKUP(Z2937,ATIVIDADES!$A:$C,3,FALSE),"NAO CADASTRADA"))</f>
        <v/>
      </c>
      <c r="AB2937" s="42"/>
      <c r="AC2937" s="48"/>
      <c r="AD2937" s="54" t="str">
        <f>IF(AC2937="","",IFERROR(VLOOKUP(AC2937,EMPRESAS!$A:$C,3,FALSE),"NAO CADASTRADA"))</f>
        <v/>
      </c>
      <c r="AE2937" s="50"/>
      <c r="AF2937" s="54" t="str">
        <f>IF(AE2937="","",IFERROR(VLOOKUP(AE2937,ATIVIDADES!$A:$C,3,FALSE),"NAO CADASTRADA"))</f>
        <v/>
      </c>
      <c r="AG2937" s="42"/>
      <c r="AH2937" s="48"/>
      <c r="AI2937" s="54" t="str">
        <f>IF(AH2937="","",IFERROR(VLOOKUP(AH2937,EMPRESAS!$A:$C,3,FALSE),"NAO CADASTRADA"))</f>
        <v/>
      </c>
      <c r="AJ2937" s="50"/>
      <c r="AK2937" s="54" t="str">
        <f>IF(AJ2937="","",IFERROR(VLOOKUP(AJ2937,ATIVIDADES!$A:$C,3,FALSE),"NAO CADASTRADA"))</f>
        <v/>
      </c>
      <c r="AL2937" s="42"/>
    </row>
    <row r="2938" spans="1:38" x14ac:dyDescent="0.25">
      <c r="A2938" s="26" t="str">
        <f t="shared" si="317"/>
        <v>OK</v>
      </c>
      <c r="B2938" s="29">
        <f t="shared" si="318"/>
        <v>2487914866</v>
      </c>
      <c r="C2938" s="30">
        <v>45026</v>
      </c>
      <c r="D2938" s="18">
        <f t="shared" si="321"/>
        <v>45017</v>
      </c>
      <c r="E2938" s="19" t="str">
        <f>IF(ISERROR(VLOOKUP(C2938,FERIADOS!$A:$B,1,FALSE)),IF(WEEKDAY(C2938)=1,"Dom",IF(WEEKDAY(C2938)=2,"Seg",IF(WEEKDAY(C2938)=3,"Ter",IF(WEEKDAY(C2938)=4,"Qua",IF(WEEKDAY(C2938)=5,"Qui",IF(WEEKDAY(C2938)=6,"Sex","Sab")))))),"Feriado")</f>
        <v>Seg</v>
      </c>
      <c r="F2938" s="32">
        <v>0.3125</v>
      </c>
      <c r="G2938" s="33">
        <v>0.5</v>
      </c>
      <c r="H2938" s="33">
        <v>0.54166666666666663</v>
      </c>
      <c r="I2938" s="33">
        <v>0.73263888888888884</v>
      </c>
      <c r="J2938" s="21">
        <f t="shared" si="319"/>
        <v>0.37847222222222221</v>
      </c>
      <c r="K2938" s="21">
        <f t="shared" si="315"/>
        <v>0.37847222222222227</v>
      </c>
      <c r="L2938" s="21">
        <f t="shared" si="316"/>
        <v>1.1805555555555514E-2</v>
      </c>
      <c r="M2938" s="22">
        <f t="shared" si="320"/>
        <v>0</v>
      </c>
      <c r="N2938" s="48">
        <v>100</v>
      </c>
      <c r="O2938" s="54" t="str">
        <f>IF(N2938="","",IFERROR(VLOOKUP(N2938,EMPRESAS!$A:$C,3,FALSE),"NAO CADASTRADA"))</f>
        <v xml:space="preserve">CONTLINE </v>
      </c>
      <c r="P2938" s="50">
        <v>52</v>
      </c>
      <c r="Q2938" s="54" t="str">
        <f>IF(P2938="","",IFERROR(VLOOKUP(P2938,ATIVIDADES!$A:$C,3,FALSE),"NAO CADASTRADA"))</f>
        <v xml:space="preserve">REVISÃO DPTO PESSOAL </v>
      </c>
      <c r="R2938" s="42">
        <v>0.37847222222222227</v>
      </c>
      <c r="S2938" s="48"/>
      <c r="T2938" s="54" t="str">
        <f>IF(S2938="","",IFERROR(VLOOKUP(S2938,EMPRESAS!$A:$C,3,FALSE),"NAO CADASTRADA"))</f>
        <v/>
      </c>
      <c r="U2938" s="50"/>
      <c r="V2938" s="54" t="str">
        <f>IF(U2938="","",IFERROR(VLOOKUP(U2938,ATIVIDADES!$A:$C,3,FALSE),"NAO CADASTRADA"))</f>
        <v/>
      </c>
      <c r="W2938" s="42"/>
      <c r="X2938" s="48"/>
      <c r="Y2938" s="54" t="str">
        <f>IF(X2938="","",IFERROR(VLOOKUP(X2938,EMPRESAS!$A:$C,3,FALSE),"NAO CADASTRADA"))</f>
        <v/>
      </c>
      <c r="Z2938" s="50"/>
      <c r="AA2938" s="54" t="str">
        <f>IF(Z2938="","",IFERROR(VLOOKUP(Z2938,ATIVIDADES!$A:$C,3,FALSE),"NAO CADASTRADA"))</f>
        <v/>
      </c>
      <c r="AB2938" s="42"/>
      <c r="AC2938" s="48"/>
      <c r="AD2938" s="54" t="str">
        <f>IF(AC2938="","",IFERROR(VLOOKUP(AC2938,EMPRESAS!$A:$C,3,FALSE),"NAO CADASTRADA"))</f>
        <v/>
      </c>
      <c r="AE2938" s="50"/>
      <c r="AF2938" s="54" t="str">
        <f>IF(AE2938="","",IFERROR(VLOOKUP(AE2938,ATIVIDADES!$A:$C,3,FALSE),"NAO CADASTRADA"))</f>
        <v/>
      </c>
      <c r="AG2938" s="42"/>
      <c r="AH2938" s="48"/>
      <c r="AI2938" s="54" t="str">
        <f>IF(AH2938="","",IFERROR(VLOOKUP(AH2938,EMPRESAS!$A:$C,3,FALSE),"NAO CADASTRADA"))</f>
        <v/>
      </c>
      <c r="AJ2938" s="50"/>
      <c r="AK2938" s="54" t="str">
        <f>IF(AJ2938="","",IFERROR(VLOOKUP(AJ2938,ATIVIDADES!$A:$C,3,FALSE),"NAO CADASTRADA"))</f>
        <v/>
      </c>
      <c r="AL2938" s="42"/>
    </row>
    <row r="2939" spans="1:38" x14ac:dyDescent="0.25">
      <c r="A2939" s="26" t="str">
        <f t="shared" si="317"/>
        <v>OK</v>
      </c>
      <c r="B2939" s="29">
        <f t="shared" si="318"/>
        <v>2487914866</v>
      </c>
      <c r="C2939" s="30">
        <v>45027</v>
      </c>
      <c r="D2939" s="18">
        <f t="shared" si="321"/>
        <v>45017</v>
      </c>
      <c r="E2939" s="19" t="str">
        <f>IF(ISERROR(VLOOKUP(C2939,FERIADOS!$A:$B,1,FALSE)),IF(WEEKDAY(C2939)=1,"Dom",IF(WEEKDAY(C2939)=2,"Seg",IF(WEEKDAY(C2939)=3,"Ter",IF(WEEKDAY(C2939)=4,"Qua",IF(WEEKDAY(C2939)=5,"Qui",IF(WEEKDAY(C2939)=6,"Sex","Sab")))))),"Feriado")</f>
        <v>Ter</v>
      </c>
      <c r="F2939" s="32">
        <v>0.31944444444444448</v>
      </c>
      <c r="G2939" s="33">
        <v>0.5</v>
      </c>
      <c r="H2939" s="33">
        <v>0.54166666666666663</v>
      </c>
      <c r="I2939" s="33">
        <v>0.73958333333333337</v>
      </c>
      <c r="J2939" s="21">
        <f t="shared" si="319"/>
        <v>0.37847222222222227</v>
      </c>
      <c r="K2939" s="21">
        <f t="shared" si="315"/>
        <v>0.37847222222222227</v>
      </c>
      <c r="L2939" s="21">
        <f t="shared" si="316"/>
        <v>1.1805555555555569E-2</v>
      </c>
      <c r="M2939" s="22">
        <f t="shared" si="320"/>
        <v>0</v>
      </c>
      <c r="N2939" s="48">
        <v>100</v>
      </c>
      <c r="O2939" s="54" t="str">
        <f>IF(N2939="","",IFERROR(VLOOKUP(N2939,EMPRESAS!$A:$C,3,FALSE),"NAO CADASTRADA"))</f>
        <v xml:space="preserve">CONTLINE </v>
      </c>
      <c r="P2939" s="50">
        <v>52</v>
      </c>
      <c r="Q2939" s="54" t="str">
        <f>IF(P2939="","",IFERROR(VLOOKUP(P2939,ATIVIDADES!$A:$C,3,FALSE),"NAO CADASTRADA"))</f>
        <v xml:space="preserve">REVISÃO DPTO PESSOAL </v>
      </c>
      <c r="R2939" s="42">
        <v>0.37847222222222227</v>
      </c>
      <c r="S2939" s="48"/>
      <c r="T2939" s="54" t="str">
        <f>IF(S2939="","",IFERROR(VLOOKUP(S2939,EMPRESAS!$A:$C,3,FALSE),"NAO CADASTRADA"))</f>
        <v/>
      </c>
      <c r="U2939" s="50"/>
      <c r="V2939" s="54" t="str">
        <f>IF(U2939="","",IFERROR(VLOOKUP(U2939,ATIVIDADES!$A:$C,3,FALSE),"NAO CADASTRADA"))</f>
        <v/>
      </c>
      <c r="W2939" s="42"/>
      <c r="X2939" s="48"/>
      <c r="Y2939" s="54" t="str">
        <f>IF(X2939="","",IFERROR(VLOOKUP(X2939,EMPRESAS!$A:$C,3,FALSE),"NAO CADASTRADA"))</f>
        <v/>
      </c>
      <c r="Z2939" s="50"/>
      <c r="AA2939" s="54" t="str">
        <f>IF(Z2939="","",IFERROR(VLOOKUP(Z2939,ATIVIDADES!$A:$C,3,FALSE),"NAO CADASTRADA"))</f>
        <v/>
      </c>
      <c r="AB2939" s="42"/>
      <c r="AC2939" s="48"/>
      <c r="AD2939" s="54" t="str">
        <f>IF(AC2939="","",IFERROR(VLOOKUP(AC2939,EMPRESAS!$A:$C,3,FALSE),"NAO CADASTRADA"))</f>
        <v/>
      </c>
      <c r="AE2939" s="50"/>
      <c r="AF2939" s="54" t="str">
        <f>IF(AE2939="","",IFERROR(VLOOKUP(AE2939,ATIVIDADES!$A:$C,3,FALSE),"NAO CADASTRADA"))</f>
        <v/>
      </c>
      <c r="AG2939" s="42"/>
      <c r="AH2939" s="48"/>
      <c r="AI2939" s="54" t="str">
        <f>IF(AH2939="","",IFERROR(VLOOKUP(AH2939,EMPRESAS!$A:$C,3,FALSE),"NAO CADASTRADA"))</f>
        <v/>
      </c>
      <c r="AJ2939" s="50"/>
      <c r="AK2939" s="54" t="str">
        <f>IF(AJ2939="","",IFERROR(VLOOKUP(AJ2939,ATIVIDADES!$A:$C,3,FALSE),"NAO CADASTRADA"))</f>
        <v/>
      </c>
      <c r="AL2939" s="42"/>
    </row>
    <row r="2940" spans="1:38" x14ac:dyDescent="0.25">
      <c r="A2940" s="26" t="str">
        <f t="shared" si="317"/>
        <v>OK</v>
      </c>
      <c r="B2940" s="29">
        <f t="shared" si="318"/>
        <v>2487914866</v>
      </c>
      <c r="C2940" s="30">
        <v>45028</v>
      </c>
      <c r="D2940" s="18">
        <f t="shared" si="321"/>
        <v>45017</v>
      </c>
      <c r="E2940" s="19" t="str">
        <f>IF(ISERROR(VLOOKUP(C2940,FERIADOS!$A:$B,1,FALSE)),IF(WEEKDAY(C2940)=1,"Dom",IF(WEEKDAY(C2940)=2,"Seg",IF(WEEKDAY(C2940)=3,"Ter",IF(WEEKDAY(C2940)=4,"Qua",IF(WEEKDAY(C2940)=5,"Qui",IF(WEEKDAY(C2940)=6,"Sex","Sab")))))),"Feriado")</f>
        <v>Qua</v>
      </c>
      <c r="F2940" s="32">
        <v>0.31597222222222221</v>
      </c>
      <c r="G2940" s="33">
        <v>0.5</v>
      </c>
      <c r="H2940" s="33">
        <v>0.54166666666666663</v>
      </c>
      <c r="I2940" s="33">
        <v>0.73611111111111116</v>
      </c>
      <c r="J2940" s="21">
        <f t="shared" si="319"/>
        <v>0.37847222222222232</v>
      </c>
      <c r="K2940" s="21">
        <f t="shared" si="315"/>
        <v>0.37847222222222227</v>
      </c>
      <c r="L2940" s="21">
        <f t="shared" si="316"/>
        <v>1.1805555555555625E-2</v>
      </c>
      <c r="M2940" s="22">
        <f t="shared" si="320"/>
        <v>0</v>
      </c>
      <c r="N2940" s="48">
        <v>100</v>
      </c>
      <c r="O2940" s="54" t="str">
        <f>IF(N2940="","",IFERROR(VLOOKUP(N2940,EMPRESAS!$A:$C,3,FALSE),"NAO CADASTRADA"))</f>
        <v xml:space="preserve">CONTLINE </v>
      </c>
      <c r="P2940" s="50">
        <v>52</v>
      </c>
      <c r="Q2940" s="54" t="str">
        <f>IF(P2940="","",IFERROR(VLOOKUP(P2940,ATIVIDADES!$A:$C,3,FALSE),"NAO CADASTRADA"))</f>
        <v xml:space="preserve">REVISÃO DPTO PESSOAL </v>
      </c>
      <c r="R2940" s="42">
        <v>0.37847222222222227</v>
      </c>
      <c r="S2940" s="48"/>
      <c r="T2940" s="54" t="str">
        <f>IF(S2940="","",IFERROR(VLOOKUP(S2940,EMPRESAS!$A:$C,3,FALSE),"NAO CADASTRADA"))</f>
        <v/>
      </c>
      <c r="U2940" s="50"/>
      <c r="V2940" s="54" t="str">
        <f>IF(U2940="","",IFERROR(VLOOKUP(U2940,ATIVIDADES!$A:$C,3,FALSE),"NAO CADASTRADA"))</f>
        <v/>
      </c>
      <c r="W2940" s="42"/>
      <c r="X2940" s="48"/>
      <c r="Y2940" s="54" t="str">
        <f>IF(X2940="","",IFERROR(VLOOKUP(X2940,EMPRESAS!$A:$C,3,FALSE),"NAO CADASTRADA"))</f>
        <v/>
      </c>
      <c r="Z2940" s="50"/>
      <c r="AA2940" s="54" t="str">
        <f>IF(Z2940="","",IFERROR(VLOOKUP(Z2940,ATIVIDADES!$A:$C,3,FALSE),"NAO CADASTRADA"))</f>
        <v/>
      </c>
      <c r="AB2940" s="42"/>
      <c r="AC2940" s="48"/>
      <c r="AD2940" s="54" t="str">
        <f>IF(AC2940="","",IFERROR(VLOOKUP(AC2940,EMPRESAS!$A:$C,3,FALSE),"NAO CADASTRADA"))</f>
        <v/>
      </c>
      <c r="AE2940" s="50"/>
      <c r="AF2940" s="54" t="str">
        <f>IF(AE2940="","",IFERROR(VLOOKUP(AE2940,ATIVIDADES!$A:$C,3,FALSE),"NAO CADASTRADA"))</f>
        <v/>
      </c>
      <c r="AG2940" s="42"/>
      <c r="AH2940" s="48"/>
      <c r="AI2940" s="54" t="str">
        <f>IF(AH2940="","",IFERROR(VLOOKUP(AH2940,EMPRESAS!$A:$C,3,FALSE),"NAO CADASTRADA"))</f>
        <v/>
      </c>
      <c r="AJ2940" s="50"/>
      <c r="AK2940" s="54" t="str">
        <f>IF(AJ2940="","",IFERROR(VLOOKUP(AJ2940,ATIVIDADES!$A:$C,3,FALSE),"NAO CADASTRADA"))</f>
        <v/>
      </c>
      <c r="AL2940" s="42"/>
    </row>
    <row r="2941" spans="1:38" x14ac:dyDescent="0.25">
      <c r="A2941" s="26" t="str">
        <f t="shared" si="317"/>
        <v>OK</v>
      </c>
      <c r="B2941" s="29">
        <f t="shared" si="318"/>
        <v>2487914866</v>
      </c>
      <c r="C2941" s="30">
        <v>45029</v>
      </c>
      <c r="D2941" s="18">
        <f t="shared" si="321"/>
        <v>45017</v>
      </c>
      <c r="E2941" s="19" t="str">
        <f>IF(ISERROR(VLOOKUP(C2941,FERIADOS!$A:$B,1,FALSE)),IF(WEEKDAY(C2941)=1,"Dom",IF(WEEKDAY(C2941)=2,"Seg",IF(WEEKDAY(C2941)=3,"Ter",IF(WEEKDAY(C2941)=4,"Qua",IF(WEEKDAY(C2941)=5,"Qui",IF(WEEKDAY(C2941)=6,"Sex","Sab")))))),"Feriado")</f>
        <v>Qui</v>
      </c>
      <c r="F2941" s="32">
        <v>0.28472222222222221</v>
      </c>
      <c r="G2941" s="33">
        <v>0.5</v>
      </c>
      <c r="H2941" s="33">
        <v>0.52430555555555558</v>
      </c>
      <c r="I2941" s="33">
        <v>0.71180555555555547</v>
      </c>
      <c r="J2941" s="21">
        <f t="shared" si="319"/>
        <v>0.40277777777777768</v>
      </c>
      <c r="K2941" s="21">
        <f t="shared" si="315"/>
        <v>0.40277777777777779</v>
      </c>
      <c r="L2941" s="21">
        <f t="shared" si="316"/>
        <v>3.6111111111110983E-2</v>
      </c>
      <c r="M2941" s="22">
        <f t="shared" si="320"/>
        <v>0</v>
      </c>
      <c r="N2941" s="48">
        <v>2</v>
      </c>
      <c r="O2941" s="54" t="str">
        <f>IF(N2941="","",IFERROR(VLOOKUP(N2941,EMPRESAS!$A:$C,3,FALSE),"NAO CADASTRADA"))</f>
        <v>ATLANTE</v>
      </c>
      <c r="P2941" s="50">
        <v>52</v>
      </c>
      <c r="Q2941" s="54" t="str">
        <f>IF(P2941="","",IFERROR(VLOOKUP(P2941,ATIVIDADES!$A:$C,3,FALSE),"NAO CADASTRADA"))</f>
        <v xml:space="preserve">REVISÃO DPTO PESSOAL </v>
      </c>
      <c r="R2941" s="42">
        <v>0.30902777777777779</v>
      </c>
      <c r="S2941" s="48">
        <v>100</v>
      </c>
      <c r="T2941" s="54" t="str">
        <f>IF(S2941="","",IFERROR(VLOOKUP(S2941,EMPRESAS!$A:$C,3,FALSE),"NAO CADASTRADA"))</f>
        <v xml:space="preserve">CONTLINE </v>
      </c>
      <c r="U2941" s="50">
        <v>52</v>
      </c>
      <c r="V2941" s="54" t="str">
        <f>IF(U2941="","",IFERROR(VLOOKUP(U2941,ATIVIDADES!$A:$C,3,FALSE),"NAO CADASTRADA"))</f>
        <v xml:space="preserve">REVISÃO DPTO PESSOAL </v>
      </c>
      <c r="W2941" s="42">
        <v>9.375E-2</v>
      </c>
      <c r="X2941" s="48"/>
      <c r="Y2941" s="54" t="str">
        <f>IF(X2941="","",IFERROR(VLOOKUP(X2941,EMPRESAS!$A:$C,3,FALSE),"NAO CADASTRADA"))</f>
        <v/>
      </c>
      <c r="Z2941" s="50"/>
      <c r="AA2941" s="54" t="str">
        <f>IF(Z2941="","",IFERROR(VLOOKUP(Z2941,ATIVIDADES!$A:$C,3,FALSE),"NAO CADASTRADA"))</f>
        <v/>
      </c>
      <c r="AB2941" s="42"/>
      <c r="AC2941" s="48"/>
      <c r="AD2941" s="54" t="str">
        <f>IF(AC2941="","",IFERROR(VLOOKUP(AC2941,EMPRESAS!$A:$C,3,FALSE),"NAO CADASTRADA"))</f>
        <v/>
      </c>
      <c r="AE2941" s="50"/>
      <c r="AF2941" s="54" t="str">
        <f>IF(AE2941="","",IFERROR(VLOOKUP(AE2941,ATIVIDADES!$A:$C,3,FALSE),"NAO CADASTRADA"))</f>
        <v/>
      </c>
      <c r="AG2941" s="42"/>
      <c r="AH2941" s="48"/>
      <c r="AI2941" s="54" t="str">
        <f>IF(AH2941="","",IFERROR(VLOOKUP(AH2941,EMPRESAS!$A:$C,3,FALSE),"NAO CADASTRADA"))</f>
        <v/>
      </c>
      <c r="AJ2941" s="50"/>
      <c r="AK2941" s="54" t="str">
        <f>IF(AJ2941="","",IFERROR(VLOOKUP(AJ2941,ATIVIDADES!$A:$C,3,FALSE),"NAO CADASTRADA"))</f>
        <v/>
      </c>
      <c r="AL2941" s="42"/>
    </row>
    <row r="2942" spans="1:38" x14ac:dyDescent="0.25">
      <c r="A2942" s="26" t="str">
        <f t="shared" si="317"/>
        <v>OK</v>
      </c>
      <c r="B2942" s="29">
        <f t="shared" si="318"/>
        <v>2487914866</v>
      </c>
      <c r="C2942" s="30">
        <v>45030</v>
      </c>
      <c r="D2942" s="18">
        <f t="shared" si="321"/>
        <v>45017</v>
      </c>
      <c r="E2942" s="19" t="str">
        <f>IF(ISERROR(VLOOKUP(C2942,FERIADOS!$A:$B,1,FALSE)),IF(WEEKDAY(C2942)=1,"Dom",IF(WEEKDAY(C2942)=2,"Seg",IF(WEEKDAY(C2942)=3,"Ter",IF(WEEKDAY(C2942)=4,"Qua",IF(WEEKDAY(C2942)=5,"Qui",IF(WEEKDAY(C2942)=6,"Sex","Sab")))))),"Feriado")</f>
        <v>Sex</v>
      </c>
      <c r="F2942" s="32">
        <v>0.31597222222222221</v>
      </c>
      <c r="G2942" s="33">
        <v>0.5</v>
      </c>
      <c r="H2942" s="33">
        <v>0.54166666666666663</v>
      </c>
      <c r="I2942" s="33">
        <v>0.6875</v>
      </c>
      <c r="J2942" s="21">
        <f t="shared" si="319"/>
        <v>0.32986111111111116</v>
      </c>
      <c r="K2942" s="21">
        <f t="shared" si="315"/>
        <v>0.3298611111111111</v>
      </c>
      <c r="L2942" s="21">
        <f t="shared" si="316"/>
        <v>0</v>
      </c>
      <c r="M2942" s="22">
        <f t="shared" si="320"/>
        <v>3.6805555555555536E-2</v>
      </c>
      <c r="N2942" s="48">
        <v>2</v>
      </c>
      <c r="O2942" s="54" t="str">
        <f>IF(N2942="","",IFERROR(VLOOKUP(N2942,EMPRESAS!$A:$C,3,FALSE),"NAO CADASTRADA"))</f>
        <v>ATLANTE</v>
      </c>
      <c r="P2942" s="50">
        <v>52</v>
      </c>
      <c r="Q2942" s="54" t="str">
        <f>IF(P2942="","",IFERROR(VLOOKUP(P2942,ATIVIDADES!$A:$C,3,FALSE),"NAO CADASTRADA"))</f>
        <v xml:space="preserve">REVISÃO DPTO PESSOAL </v>
      </c>
      <c r="R2942" s="42">
        <v>0.23263888888888887</v>
      </c>
      <c r="S2942" s="48">
        <v>100</v>
      </c>
      <c r="T2942" s="54" t="str">
        <f>IF(S2942="","",IFERROR(VLOOKUP(S2942,EMPRESAS!$A:$C,3,FALSE),"NAO CADASTRADA"))</f>
        <v xml:space="preserve">CONTLINE </v>
      </c>
      <c r="U2942" s="50">
        <v>52</v>
      </c>
      <c r="V2942" s="54" t="str">
        <f>IF(U2942="","",IFERROR(VLOOKUP(U2942,ATIVIDADES!$A:$C,3,FALSE),"NAO CADASTRADA"))</f>
        <v xml:space="preserve">REVISÃO DPTO PESSOAL </v>
      </c>
      <c r="W2942" s="42">
        <v>9.7222222222222224E-2</v>
      </c>
      <c r="X2942" s="48"/>
      <c r="Y2942" s="54" t="str">
        <f>IF(X2942="","",IFERROR(VLOOKUP(X2942,EMPRESAS!$A:$C,3,FALSE),"NAO CADASTRADA"))</f>
        <v/>
      </c>
      <c r="Z2942" s="50"/>
      <c r="AA2942" s="54" t="str">
        <f>IF(Z2942="","",IFERROR(VLOOKUP(Z2942,ATIVIDADES!$A:$C,3,FALSE),"NAO CADASTRADA"))</f>
        <v/>
      </c>
      <c r="AB2942" s="42"/>
      <c r="AC2942" s="48"/>
      <c r="AD2942" s="54" t="str">
        <f>IF(AC2942="","",IFERROR(VLOOKUP(AC2942,EMPRESAS!$A:$C,3,FALSE),"NAO CADASTRADA"))</f>
        <v/>
      </c>
      <c r="AE2942" s="50"/>
      <c r="AF2942" s="54" t="str">
        <f>IF(AE2942="","",IFERROR(VLOOKUP(AE2942,ATIVIDADES!$A:$C,3,FALSE),"NAO CADASTRADA"))</f>
        <v/>
      </c>
      <c r="AG2942" s="42"/>
      <c r="AH2942" s="48"/>
      <c r="AI2942" s="54" t="str">
        <f>IF(AH2942="","",IFERROR(VLOOKUP(AH2942,EMPRESAS!$A:$C,3,FALSE),"NAO CADASTRADA"))</f>
        <v/>
      </c>
      <c r="AJ2942" s="50"/>
      <c r="AK2942" s="54" t="str">
        <f>IF(AJ2942="","",IFERROR(VLOOKUP(AJ2942,ATIVIDADES!$A:$C,3,FALSE),"NAO CADASTRADA"))</f>
        <v/>
      </c>
      <c r="AL2942" s="42"/>
    </row>
    <row r="2943" spans="1:38" x14ac:dyDescent="0.25">
      <c r="A2943" s="26" t="str">
        <f t="shared" si="317"/>
        <v>OK</v>
      </c>
      <c r="B2943" s="29">
        <f t="shared" si="318"/>
        <v>2487914866</v>
      </c>
      <c r="C2943" s="30">
        <v>45031</v>
      </c>
      <c r="D2943" s="18">
        <f t="shared" si="321"/>
        <v>45017</v>
      </c>
      <c r="E2943" s="19" t="str">
        <f>IF(ISERROR(VLOOKUP(C2943,FERIADOS!$A:$B,1,FALSE)),IF(WEEKDAY(C2943)=1,"Dom",IF(WEEKDAY(C2943)=2,"Seg",IF(WEEKDAY(C2943)=3,"Ter",IF(WEEKDAY(C2943)=4,"Qua",IF(WEEKDAY(C2943)=5,"Qui",IF(WEEKDAY(C2943)=6,"Sex","Sab")))))),"Feriado")</f>
        <v>Sab</v>
      </c>
      <c r="F2943" s="32"/>
      <c r="G2943" s="33"/>
      <c r="H2943" s="33"/>
      <c r="I2943" s="33"/>
      <c r="J2943" s="21" t="str">
        <f t="shared" si="319"/>
        <v/>
      </c>
      <c r="K2943" s="21">
        <f t="shared" si="315"/>
        <v>0</v>
      </c>
      <c r="L2943" s="21" t="str">
        <f t="shared" si="316"/>
        <v/>
      </c>
      <c r="M2943" s="22" t="str">
        <f t="shared" si="320"/>
        <v/>
      </c>
      <c r="N2943" s="48"/>
      <c r="O2943" s="54" t="str">
        <f>IF(N2943="","",IFERROR(VLOOKUP(N2943,EMPRESAS!$A:$C,3,FALSE),"NAO CADASTRADA"))</f>
        <v/>
      </c>
      <c r="P2943" s="50"/>
      <c r="Q2943" s="54" t="str">
        <f>IF(P2943="","",IFERROR(VLOOKUP(P2943,ATIVIDADES!$A:$C,3,FALSE),"NAO CADASTRADA"))</f>
        <v/>
      </c>
      <c r="R2943" s="42"/>
      <c r="S2943" s="48"/>
      <c r="T2943" s="54" t="str">
        <f>IF(S2943="","",IFERROR(VLOOKUP(S2943,EMPRESAS!$A:$C,3,FALSE),"NAO CADASTRADA"))</f>
        <v/>
      </c>
      <c r="U2943" s="50"/>
      <c r="V2943" s="54" t="str">
        <f>IF(U2943="","",IFERROR(VLOOKUP(U2943,ATIVIDADES!$A:$C,3,FALSE),"NAO CADASTRADA"))</f>
        <v/>
      </c>
      <c r="W2943" s="42"/>
      <c r="X2943" s="48"/>
      <c r="Y2943" s="54" t="str">
        <f>IF(X2943="","",IFERROR(VLOOKUP(X2943,EMPRESAS!$A:$C,3,FALSE),"NAO CADASTRADA"))</f>
        <v/>
      </c>
      <c r="Z2943" s="50"/>
      <c r="AA2943" s="54" t="str">
        <f>IF(Z2943="","",IFERROR(VLOOKUP(Z2943,ATIVIDADES!$A:$C,3,FALSE),"NAO CADASTRADA"))</f>
        <v/>
      </c>
      <c r="AB2943" s="42"/>
      <c r="AC2943" s="48"/>
      <c r="AD2943" s="54" t="str">
        <f>IF(AC2943="","",IFERROR(VLOOKUP(AC2943,EMPRESAS!$A:$C,3,FALSE),"NAO CADASTRADA"))</f>
        <v/>
      </c>
      <c r="AE2943" s="50"/>
      <c r="AF2943" s="54" t="str">
        <f>IF(AE2943="","",IFERROR(VLOOKUP(AE2943,ATIVIDADES!$A:$C,3,FALSE),"NAO CADASTRADA"))</f>
        <v/>
      </c>
      <c r="AG2943" s="42"/>
      <c r="AH2943" s="48"/>
      <c r="AI2943" s="54" t="str">
        <f>IF(AH2943="","",IFERROR(VLOOKUP(AH2943,EMPRESAS!$A:$C,3,FALSE),"NAO CADASTRADA"))</f>
        <v/>
      </c>
      <c r="AJ2943" s="50"/>
      <c r="AK2943" s="54" t="str">
        <f>IF(AJ2943="","",IFERROR(VLOOKUP(AJ2943,ATIVIDADES!$A:$C,3,FALSE),"NAO CADASTRADA"))</f>
        <v/>
      </c>
      <c r="AL2943" s="42"/>
    </row>
    <row r="2944" spans="1:38" x14ac:dyDescent="0.25">
      <c r="A2944" s="26" t="str">
        <f t="shared" si="317"/>
        <v>OK</v>
      </c>
      <c r="B2944" s="29">
        <f t="shared" si="318"/>
        <v>2487914866</v>
      </c>
      <c r="C2944" s="30">
        <v>45032</v>
      </c>
      <c r="D2944" s="18">
        <f t="shared" si="321"/>
        <v>45017</v>
      </c>
      <c r="E2944" s="19" t="str">
        <f>IF(ISERROR(VLOOKUP(C2944,FERIADOS!$A:$B,1,FALSE)),IF(WEEKDAY(C2944)=1,"Dom",IF(WEEKDAY(C2944)=2,"Seg",IF(WEEKDAY(C2944)=3,"Ter",IF(WEEKDAY(C2944)=4,"Qua",IF(WEEKDAY(C2944)=5,"Qui",IF(WEEKDAY(C2944)=6,"Sex","Sab")))))),"Feriado")</f>
        <v>Dom</v>
      </c>
      <c r="F2944" s="32"/>
      <c r="G2944" s="33"/>
      <c r="H2944" s="33"/>
      <c r="I2944" s="33"/>
      <c r="J2944" s="21" t="str">
        <f t="shared" si="319"/>
        <v/>
      </c>
      <c r="K2944" s="21">
        <f t="shared" si="315"/>
        <v>0</v>
      </c>
      <c r="L2944" s="21" t="str">
        <f t="shared" si="316"/>
        <v/>
      </c>
      <c r="M2944" s="22" t="str">
        <f t="shared" si="320"/>
        <v/>
      </c>
      <c r="N2944" s="48"/>
      <c r="O2944" s="54" t="str">
        <f>IF(N2944="","",IFERROR(VLOOKUP(N2944,EMPRESAS!$A:$C,3,FALSE),"NAO CADASTRADA"))</f>
        <v/>
      </c>
      <c r="P2944" s="50"/>
      <c r="Q2944" s="54" t="str">
        <f>IF(P2944="","",IFERROR(VLOOKUP(P2944,ATIVIDADES!$A:$C,3,FALSE),"NAO CADASTRADA"))</f>
        <v/>
      </c>
      <c r="R2944" s="42"/>
      <c r="S2944" s="48"/>
      <c r="T2944" s="54" t="str">
        <f>IF(S2944="","",IFERROR(VLOOKUP(S2944,EMPRESAS!$A:$C,3,FALSE),"NAO CADASTRADA"))</f>
        <v/>
      </c>
      <c r="U2944" s="50"/>
      <c r="V2944" s="54" t="str">
        <f>IF(U2944="","",IFERROR(VLOOKUP(U2944,ATIVIDADES!$A:$C,3,FALSE),"NAO CADASTRADA"))</f>
        <v/>
      </c>
      <c r="W2944" s="42"/>
      <c r="X2944" s="48"/>
      <c r="Y2944" s="54" t="str">
        <f>IF(X2944="","",IFERROR(VLOOKUP(X2944,EMPRESAS!$A:$C,3,FALSE),"NAO CADASTRADA"))</f>
        <v/>
      </c>
      <c r="Z2944" s="50"/>
      <c r="AA2944" s="54" t="str">
        <f>IF(Z2944="","",IFERROR(VLOOKUP(Z2944,ATIVIDADES!$A:$C,3,FALSE),"NAO CADASTRADA"))</f>
        <v/>
      </c>
      <c r="AB2944" s="42"/>
      <c r="AC2944" s="48"/>
      <c r="AD2944" s="54" t="str">
        <f>IF(AC2944="","",IFERROR(VLOOKUP(AC2944,EMPRESAS!$A:$C,3,FALSE),"NAO CADASTRADA"))</f>
        <v/>
      </c>
      <c r="AE2944" s="50"/>
      <c r="AF2944" s="54" t="str">
        <f>IF(AE2944="","",IFERROR(VLOOKUP(AE2944,ATIVIDADES!$A:$C,3,FALSE),"NAO CADASTRADA"))</f>
        <v/>
      </c>
      <c r="AG2944" s="42"/>
      <c r="AH2944" s="48"/>
      <c r="AI2944" s="54" t="str">
        <f>IF(AH2944="","",IFERROR(VLOOKUP(AH2944,EMPRESAS!$A:$C,3,FALSE),"NAO CADASTRADA"))</f>
        <v/>
      </c>
      <c r="AJ2944" s="50"/>
      <c r="AK2944" s="54" t="str">
        <f>IF(AJ2944="","",IFERROR(VLOOKUP(AJ2944,ATIVIDADES!$A:$C,3,FALSE),"NAO CADASTRADA"))</f>
        <v/>
      </c>
      <c r="AL2944" s="42"/>
    </row>
    <row r="2945" spans="1:38" x14ac:dyDescent="0.25">
      <c r="A2945" s="26" t="str">
        <f t="shared" si="317"/>
        <v>OK</v>
      </c>
      <c r="B2945" s="29">
        <f t="shared" si="318"/>
        <v>2487914866</v>
      </c>
      <c r="C2945" s="30">
        <v>45033</v>
      </c>
      <c r="D2945" s="18">
        <f t="shared" si="321"/>
        <v>45017</v>
      </c>
      <c r="E2945" s="19" t="str">
        <f>IF(ISERROR(VLOOKUP(C2945,FERIADOS!$A:$B,1,FALSE)),IF(WEEKDAY(C2945)=1,"Dom",IF(WEEKDAY(C2945)=2,"Seg",IF(WEEKDAY(C2945)=3,"Ter",IF(WEEKDAY(C2945)=4,"Qua",IF(WEEKDAY(C2945)=5,"Qui",IF(WEEKDAY(C2945)=6,"Sex","Sab")))))),"Feriado")</f>
        <v>Seg</v>
      </c>
      <c r="F2945" s="32">
        <v>0.3125</v>
      </c>
      <c r="G2945" s="33">
        <v>0.5</v>
      </c>
      <c r="H2945" s="33">
        <v>0.54166666666666663</v>
      </c>
      <c r="I2945" s="33">
        <v>0.73472222222222217</v>
      </c>
      <c r="J2945" s="21">
        <f t="shared" si="319"/>
        <v>0.38055555555555554</v>
      </c>
      <c r="K2945" s="21">
        <f t="shared" si="315"/>
        <v>0.38055555555555559</v>
      </c>
      <c r="L2945" s="21">
        <f t="shared" si="316"/>
        <v>1.388888888888884E-2</v>
      </c>
      <c r="M2945" s="22">
        <f t="shared" si="320"/>
        <v>0</v>
      </c>
      <c r="N2945" s="48">
        <v>2</v>
      </c>
      <c r="O2945" s="54" t="str">
        <f>IF(N2945="","",IFERROR(VLOOKUP(N2945,EMPRESAS!$A:$C,3,FALSE),"NAO CADASTRADA"))</f>
        <v>ATLANTE</v>
      </c>
      <c r="P2945" s="50">
        <v>52</v>
      </c>
      <c r="Q2945" s="54" t="str">
        <f>IF(P2945="","",IFERROR(VLOOKUP(P2945,ATIVIDADES!$A:$C,3,FALSE),"NAO CADASTRADA"))</f>
        <v xml:space="preserve">REVISÃO DPTO PESSOAL </v>
      </c>
      <c r="R2945" s="42">
        <v>0.20833333333333334</v>
      </c>
      <c r="S2945" s="48">
        <v>100</v>
      </c>
      <c r="T2945" s="54" t="str">
        <f>IF(S2945="","",IFERROR(VLOOKUP(S2945,EMPRESAS!$A:$C,3,FALSE),"NAO CADASTRADA"))</f>
        <v xml:space="preserve">CONTLINE </v>
      </c>
      <c r="U2945" s="50">
        <v>52</v>
      </c>
      <c r="V2945" s="54" t="str">
        <f>IF(U2945="","",IFERROR(VLOOKUP(U2945,ATIVIDADES!$A:$C,3,FALSE),"NAO CADASTRADA"))</f>
        <v xml:space="preserve">REVISÃO DPTO PESSOAL </v>
      </c>
      <c r="W2945" s="42">
        <v>0.17222222222222225</v>
      </c>
      <c r="X2945" s="48"/>
      <c r="Y2945" s="54" t="str">
        <f>IF(X2945="","",IFERROR(VLOOKUP(X2945,EMPRESAS!$A:$C,3,FALSE),"NAO CADASTRADA"))</f>
        <v/>
      </c>
      <c r="Z2945" s="50"/>
      <c r="AA2945" s="54" t="str">
        <f>IF(Z2945="","",IFERROR(VLOOKUP(Z2945,ATIVIDADES!$A:$C,3,FALSE),"NAO CADASTRADA"))</f>
        <v/>
      </c>
      <c r="AB2945" s="42"/>
      <c r="AC2945" s="48"/>
      <c r="AD2945" s="54" t="str">
        <f>IF(AC2945="","",IFERROR(VLOOKUP(AC2945,EMPRESAS!$A:$C,3,FALSE),"NAO CADASTRADA"))</f>
        <v/>
      </c>
      <c r="AE2945" s="50"/>
      <c r="AF2945" s="54" t="str">
        <f>IF(AE2945="","",IFERROR(VLOOKUP(AE2945,ATIVIDADES!$A:$C,3,FALSE),"NAO CADASTRADA"))</f>
        <v/>
      </c>
      <c r="AG2945" s="42"/>
      <c r="AH2945" s="48"/>
      <c r="AI2945" s="54" t="str">
        <f>IF(AH2945="","",IFERROR(VLOOKUP(AH2945,EMPRESAS!$A:$C,3,FALSE),"NAO CADASTRADA"))</f>
        <v/>
      </c>
      <c r="AJ2945" s="50"/>
      <c r="AK2945" s="54" t="str">
        <f>IF(AJ2945="","",IFERROR(VLOOKUP(AJ2945,ATIVIDADES!$A:$C,3,FALSE),"NAO CADASTRADA"))</f>
        <v/>
      </c>
      <c r="AL2945" s="42"/>
    </row>
    <row r="2946" spans="1:38" x14ac:dyDescent="0.25">
      <c r="A2946" s="26" t="str">
        <f t="shared" si="317"/>
        <v>OK</v>
      </c>
      <c r="B2946" s="29">
        <f t="shared" si="318"/>
        <v>2487914866</v>
      </c>
      <c r="C2946" s="30">
        <v>45034</v>
      </c>
      <c r="D2946" s="18">
        <f t="shared" si="321"/>
        <v>45017</v>
      </c>
      <c r="E2946" s="19" t="str">
        <f>IF(ISERROR(VLOOKUP(C2946,FERIADOS!$A:$B,1,FALSE)),IF(WEEKDAY(C2946)=1,"Dom",IF(WEEKDAY(C2946)=2,"Seg",IF(WEEKDAY(C2946)=3,"Ter",IF(WEEKDAY(C2946)=4,"Qua",IF(WEEKDAY(C2946)=5,"Qui",IF(WEEKDAY(C2946)=6,"Sex","Sab")))))),"Feriado")</f>
        <v>Ter</v>
      </c>
      <c r="F2946" s="32">
        <v>0.31597222222222221</v>
      </c>
      <c r="G2946" s="33">
        <v>0.5</v>
      </c>
      <c r="H2946" s="33">
        <v>0.54166666666666663</v>
      </c>
      <c r="I2946" s="33">
        <v>0.73611111111111116</v>
      </c>
      <c r="J2946" s="21">
        <f t="shared" si="319"/>
        <v>0.37847222222222232</v>
      </c>
      <c r="K2946" s="21">
        <f t="shared" si="315"/>
        <v>0.37847222222222221</v>
      </c>
      <c r="L2946" s="21">
        <f t="shared" si="316"/>
        <v>1.1805555555555625E-2</v>
      </c>
      <c r="M2946" s="22">
        <f t="shared" si="320"/>
        <v>0</v>
      </c>
      <c r="N2946" s="48">
        <v>2</v>
      </c>
      <c r="O2946" s="54" t="str">
        <f>IF(N2946="","",IFERROR(VLOOKUP(N2946,EMPRESAS!$A:$C,3,FALSE),"NAO CADASTRADA"))</f>
        <v>ATLANTE</v>
      </c>
      <c r="P2946" s="50">
        <v>52</v>
      </c>
      <c r="Q2946" s="54" t="str">
        <f>IF(P2946="","",IFERROR(VLOOKUP(P2946,ATIVIDADES!$A:$C,3,FALSE),"NAO CADASTRADA"))</f>
        <v xml:space="preserve">REVISÃO DPTO PESSOAL </v>
      </c>
      <c r="R2946" s="42">
        <v>0.25</v>
      </c>
      <c r="S2946" s="48">
        <v>100</v>
      </c>
      <c r="T2946" s="54" t="str">
        <f>IF(S2946="","",IFERROR(VLOOKUP(S2946,EMPRESAS!$A:$C,3,FALSE),"NAO CADASTRADA"))</f>
        <v xml:space="preserve">CONTLINE </v>
      </c>
      <c r="U2946" s="50">
        <v>52</v>
      </c>
      <c r="V2946" s="54" t="str">
        <f>IF(U2946="","",IFERROR(VLOOKUP(U2946,ATIVIDADES!$A:$C,3,FALSE),"NAO CADASTRADA"))</f>
        <v xml:space="preserve">REVISÃO DPTO PESSOAL </v>
      </c>
      <c r="W2946" s="42">
        <v>0.12847222222222224</v>
      </c>
      <c r="X2946" s="48"/>
      <c r="Y2946" s="54" t="str">
        <f>IF(X2946="","",IFERROR(VLOOKUP(X2946,EMPRESAS!$A:$C,3,FALSE),"NAO CADASTRADA"))</f>
        <v/>
      </c>
      <c r="Z2946" s="50"/>
      <c r="AA2946" s="54" t="str">
        <f>IF(Z2946="","",IFERROR(VLOOKUP(Z2946,ATIVIDADES!$A:$C,3,FALSE),"NAO CADASTRADA"))</f>
        <v/>
      </c>
      <c r="AB2946" s="42"/>
      <c r="AC2946" s="48"/>
      <c r="AD2946" s="54" t="str">
        <f>IF(AC2946="","",IFERROR(VLOOKUP(AC2946,EMPRESAS!$A:$C,3,FALSE),"NAO CADASTRADA"))</f>
        <v/>
      </c>
      <c r="AE2946" s="50"/>
      <c r="AF2946" s="54" t="str">
        <f>IF(AE2946="","",IFERROR(VLOOKUP(AE2946,ATIVIDADES!$A:$C,3,FALSE),"NAO CADASTRADA"))</f>
        <v/>
      </c>
      <c r="AG2946" s="42"/>
      <c r="AH2946" s="48"/>
      <c r="AI2946" s="54" t="str">
        <f>IF(AH2946="","",IFERROR(VLOOKUP(AH2946,EMPRESAS!$A:$C,3,FALSE),"NAO CADASTRADA"))</f>
        <v/>
      </c>
      <c r="AJ2946" s="50"/>
      <c r="AK2946" s="54" t="str">
        <f>IF(AJ2946="","",IFERROR(VLOOKUP(AJ2946,ATIVIDADES!$A:$C,3,FALSE),"NAO CADASTRADA"))</f>
        <v/>
      </c>
      <c r="AL2946" s="42"/>
    </row>
    <row r="2947" spans="1:38" x14ac:dyDescent="0.25">
      <c r="A2947" s="26" t="str">
        <f t="shared" si="317"/>
        <v>OK</v>
      </c>
      <c r="B2947" s="29">
        <f t="shared" si="318"/>
        <v>2487914866</v>
      </c>
      <c r="C2947" s="30">
        <v>45035</v>
      </c>
      <c r="D2947" s="18">
        <f t="shared" si="321"/>
        <v>45017</v>
      </c>
      <c r="E2947" s="19" t="str">
        <f>IF(ISERROR(VLOOKUP(C2947,FERIADOS!$A:$B,1,FALSE)),IF(WEEKDAY(C2947)=1,"Dom",IF(WEEKDAY(C2947)=2,"Seg",IF(WEEKDAY(C2947)=3,"Ter",IF(WEEKDAY(C2947)=4,"Qua",IF(WEEKDAY(C2947)=5,"Qui",IF(WEEKDAY(C2947)=6,"Sex","Sab")))))),"Feriado")</f>
        <v>Qua</v>
      </c>
      <c r="F2947" s="32">
        <v>0.31388888888888888</v>
      </c>
      <c r="G2947" s="33">
        <v>0.5</v>
      </c>
      <c r="H2947" s="33">
        <v>0.54166666666666663</v>
      </c>
      <c r="I2947" s="33">
        <v>0.73958333333333337</v>
      </c>
      <c r="J2947" s="21">
        <f t="shared" si="319"/>
        <v>0.38402777777777786</v>
      </c>
      <c r="K2947" s="21">
        <f t="shared" si="315"/>
        <v>0.38402777777777775</v>
      </c>
      <c r="L2947" s="21">
        <f t="shared" si="316"/>
        <v>1.736111111111116E-2</v>
      </c>
      <c r="M2947" s="22">
        <f t="shared" si="320"/>
        <v>0</v>
      </c>
      <c r="N2947" s="48">
        <v>2</v>
      </c>
      <c r="O2947" s="54" t="str">
        <f>IF(N2947="","",IFERROR(VLOOKUP(N2947,EMPRESAS!$A:$C,3,FALSE),"NAO CADASTRADA"))</f>
        <v>ATLANTE</v>
      </c>
      <c r="P2947" s="50">
        <v>52</v>
      </c>
      <c r="Q2947" s="54" t="str">
        <f>IF(P2947="","",IFERROR(VLOOKUP(P2947,ATIVIDADES!$A:$C,3,FALSE),"NAO CADASTRADA"))</f>
        <v xml:space="preserve">REVISÃO DPTO PESSOAL </v>
      </c>
      <c r="R2947" s="42">
        <v>0.22916666666666666</v>
      </c>
      <c r="S2947" s="48">
        <v>100</v>
      </c>
      <c r="T2947" s="54" t="str">
        <f>IF(S2947="","",IFERROR(VLOOKUP(S2947,EMPRESAS!$A:$C,3,FALSE),"NAO CADASTRADA"))</f>
        <v xml:space="preserve">CONTLINE </v>
      </c>
      <c r="U2947" s="50">
        <v>52</v>
      </c>
      <c r="V2947" s="54" t="str">
        <f>IF(U2947="","",IFERROR(VLOOKUP(U2947,ATIVIDADES!$A:$C,3,FALSE),"NAO CADASTRADA"))</f>
        <v xml:space="preserve">REVISÃO DPTO PESSOAL </v>
      </c>
      <c r="W2947" s="42">
        <v>0.15486111111111112</v>
      </c>
      <c r="X2947" s="48"/>
      <c r="Y2947" s="54" t="str">
        <f>IF(X2947="","",IFERROR(VLOOKUP(X2947,EMPRESAS!$A:$C,3,FALSE),"NAO CADASTRADA"))</f>
        <v/>
      </c>
      <c r="Z2947" s="50"/>
      <c r="AA2947" s="54" t="str">
        <f>IF(Z2947="","",IFERROR(VLOOKUP(Z2947,ATIVIDADES!$A:$C,3,FALSE),"NAO CADASTRADA"))</f>
        <v/>
      </c>
      <c r="AB2947" s="42"/>
      <c r="AC2947" s="48"/>
      <c r="AD2947" s="54" t="str">
        <f>IF(AC2947="","",IFERROR(VLOOKUP(AC2947,EMPRESAS!$A:$C,3,FALSE),"NAO CADASTRADA"))</f>
        <v/>
      </c>
      <c r="AE2947" s="50"/>
      <c r="AF2947" s="54" t="str">
        <f>IF(AE2947="","",IFERROR(VLOOKUP(AE2947,ATIVIDADES!$A:$C,3,FALSE),"NAO CADASTRADA"))</f>
        <v/>
      </c>
      <c r="AG2947" s="42"/>
      <c r="AH2947" s="48"/>
      <c r="AI2947" s="54" t="str">
        <f>IF(AH2947="","",IFERROR(VLOOKUP(AH2947,EMPRESAS!$A:$C,3,FALSE),"NAO CADASTRADA"))</f>
        <v/>
      </c>
      <c r="AJ2947" s="50"/>
      <c r="AK2947" s="54" t="str">
        <f>IF(AJ2947="","",IFERROR(VLOOKUP(AJ2947,ATIVIDADES!$A:$C,3,FALSE),"NAO CADASTRADA"))</f>
        <v/>
      </c>
      <c r="AL2947" s="42"/>
    </row>
    <row r="2948" spans="1:38" x14ac:dyDescent="0.25">
      <c r="A2948" s="26" t="str">
        <f t="shared" si="317"/>
        <v>OK</v>
      </c>
      <c r="B2948" s="29">
        <f t="shared" si="318"/>
        <v>2487914866</v>
      </c>
      <c r="C2948" s="30">
        <v>45036</v>
      </c>
      <c r="D2948" s="18">
        <f t="shared" si="321"/>
        <v>45017</v>
      </c>
      <c r="E2948" s="19" t="str">
        <f>IF(ISERROR(VLOOKUP(C2948,FERIADOS!$A:$B,1,FALSE)),IF(WEEKDAY(C2948)=1,"Dom",IF(WEEKDAY(C2948)=2,"Seg",IF(WEEKDAY(C2948)=3,"Ter",IF(WEEKDAY(C2948)=4,"Qua",IF(WEEKDAY(C2948)=5,"Qui",IF(WEEKDAY(C2948)=6,"Sex","Sab")))))),"Feriado")</f>
        <v>Qui</v>
      </c>
      <c r="F2948" s="32">
        <v>0.3125</v>
      </c>
      <c r="G2948" s="33">
        <v>0.5</v>
      </c>
      <c r="H2948" s="33">
        <v>0.53819444444444442</v>
      </c>
      <c r="I2948" s="33">
        <v>0.73611111111111116</v>
      </c>
      <c r="J2948" s="21">
        <f t="shared" si="319"/>
        <v>0.38541666666666674</v>
      </c>
      <c r="K2948" s="21">
        <f t="shared" si="315"/>
        <v>0.38541666666666663</v>
      </c>
      <c r="L2948" s="21">
        <f t="shared" si="316"/>
        <v>1.8750000000000044E-2</v>
      </c>
      <c r="M2948" s="22">
        <f t="shared" si="320"/>
        <v>0</v>
      </c>
      <c r="N2948" s="48">
        <v>2</v>
      </c>
      <c r="O2948" s="54" t="str">
        <f>IF(N2948="","",IFERROR(VLOOKUP(N2948,EMPRESAS!$A:$C,3,FALSE),"NAO CADASTRADA"))</f>
        <v>ATLANTE</v>
      </c>
      <c r="P2948" s="50">
        <v>52</v>
      </c>
      <c r="Q2948" s="54" t="str">
        <f>IF(P2948="","",IFERROR(VLOOKUP(P2948,ATIVIDADES!$A:$C,3,FALSE),"NAO CADASTRADA"))</f>
        <v xml:space="preserve">REVISÃO DPTO PESSOAL </v>
      </c>
      <c r="R2948" s="42">
        <v>0.15625</v>
      </c>
      <c r="S2948" s="48">
        <v>100</v>
      </c>
      <c r="T2948" s="54" t="str">
        <f>IF(S2948="","",IFERROR(VLOOKUP(S2948,EMPRESAS!$A:$C,3,FALSE),"NAO CADASTRADA"))</f>
        <v xml:space="preserve">CONTLINE </v>
      </c>
      <c r="U2948" s="50">
        <v>52</v>
      </c>
      <c r="V2948" s="54" t="str">
        <f>IF(U2948="","",IFERROR(VLOOKUP(U2948,ATIVIDADES!$A:$C,3,FALSE),"NAO CADASTRADA"))</f>
        <v xml:space="preserve">REVISÃO DPTO PESSOAL </v>
      </c>
      <c r="W2948" s="42">
        <v>0.22916666666666666</v>
      </c>
      <c r="X2948" s="48"/>
      <c r="Y2948" s="54" t="str">
        <f>IF(X2948="","",IFERROR(VLOOKUP(X2948,EMPRESAS!$A:$C,3,FALSE),"NAO CADASTRADA"))</f>
        <v/>
      </c>
      <c r="Z2948" s="50"/>
      <c r="AA2948" s="54" t="str">
        <f>IF(Z2948="","",IFERROR(VLOOKUP(Z2948,ATIVIDADES!$A:$C,3,FALSE),"NAO CADASTRADA"))</f>
        <v/>
      </c>
      <c r="AB2948" s="42"/>
      <c r="AC2948" s="48"/>
      <c r="AD2948" s="54" t="str">
        <f>IF(AC2948="","",IFERROR(VLOOKUP(AC2948,EMPRESAS!$A:$C,3,FALSE),"NAO CADASTRADA"))</f>
        <v/>
      </c>
      <c r="AE2948" s="50"/>
      <c r="AF2948" s="54" t="str">
        <f>IF(AE2948="","",IFERROR(VLOOKUP(AE2948,ATIVIDADES!$A:$C,3,FALSE),"NAO CADASTRADA"))</f>
        <v/>
      </c>
      <c r="AG2948" s="42"/>
      <c r="AH2948" s="48"/>
      <c r="AI2948" s="54" t="str">
        <f>IF(AH2948="","",IFERROR(VLOOKUP(AH2948,EMPRESAS!$A:$C,3,FALSE),"NAO CADASTRADA"))</f>
        <v/>
      </c>
      <c r="AJ2948" s="50"/>
      <c r="AK2948" s="54" t="str">
        <f>IF(AJ2948="","",IFERROR(VLOOKUP(AJ2948,ATIVIDADES!$A:$C,3,FALSE),"NAO CADASTRADA"))</f>
        <v/>
      </c>
      <c r="AL2948" s="42"/>
    </row>
    <row r="2949" spans="1:38" x14ac:dyDescent="0.25">
      <c r="A2949" s="26" t="str">
        <f t="shared" si="317"/>
        <v>OK</v>
      </c>
      <c r="B2949" s="29">
        <f t="shared" si="318"/>
        <v>2487914866</v>
      </c>
      <c r="C2949" s="30">
        <v>45037</v>
      </c>
      <c r="D2949" s="18">
        <f t="shared" si="321"/>
        <v>45017</v>
      </c>
      <c r="E2949" s="19" t="str">
        <f>IF(ISERROR(VLOOKUP(C2949,FERIADOS!$A:$B,1,FALSE)),IF(WEEKDAY(C2949)=1,"Dom",IF(WEEKDAY(C2949)=2,"Seg",IF(WEEKDAY(C2949)=3,"Ter",IF(WEEKDAY(C2949)=4,"Qua",IF(WEEKDAY(C2949)=5,"Qui",IF(WEEKDAY(C2949)=6,"Sex","Sab")))))),"Feriado")</f>
        <v>Feriado</v>
      </c>
      <c r="F2949" s="32"/>
      <c r="G2949" s="33"/>
      <c r="H2949" s="33"/>
      <c r="I2949" s="33"/>
      <c r="J2949" s="21" t="str">
        <f t="shared" si="319"/>
        <v/>
      </c>
      <c r="K2949" s="21">
        <f t="shared" si="315"/>
        <v>0</v>
      </c>
      <c r="L2949" s="21" t="str">
        <f t="shared" si="316"/>
        <v/>
      </c>
      <c r="M2949" s="22" t="str">
        <f t="shared" si="320"/>
        <v/>
      </c>
      <c r="N2949" s="48"/>
      <c r="O2949" s="54" t="str">
        <f>IF(N2949="","",IFERROR(VLOOKUP(N2949,EMPRESAS!$A:$C,3,FALSE),"NAO CADASTRADA"))</f>
        <v/>
      </c>
      <c r="P2949" s="50"/>
      <c r="Q2949" s="54" t="str">
        <f>IF(P2949="","",IFERROR(VLOOKUP(P2949,ATIVIDADES!$A:$C,3,FALSE),"NAO CADASTRADA"))</f>
        <v/>
      </c>
      <c r="R2949" s="42"/>
      <c r="S2949" s="48"/>
      <c r="T2949" s="54" t="str">
        <f>IF(S2949="","",IFERROR(VLOOKUP(S2949,EMPRESAS!$A:$C,3,FALSE),"NAO CADASTRADA"))</f>
        <v/>
      </c>
      <c r="U2949" s="50"/>
      <c r="V2949" s="54" t="str">
        <f>IF(U2949="","",IFERROR(VLOOKUP(U2949,ATIVIDADES!$A:$C,3,FALSE),"NAO CADASTRADA"))</f>
        <v/>
      </c>
      <c r="W2949" s="42"/>
      <c r="X2949" s="48"/>
      <c r="Y2949" s="54" t="str">
        <f>IF(X2949="","",IFERROR(VLOOKUP(X2949,EMPRESAS!$A:$C,3,FALSE),"NAO CADASTRADA"))</f>
        <v/>
      </c>
      <c r="Z2949" s="50"/>
      <c r="AA2949" s="54" t="str">
        <f>IF(Z2949="","",IFERROR(VLOOKUP(Z2949,ATIVIDADES!$A:$C,3,FALSE),"NAO CADASTRADA"))</f>
        <v/>
      </c>
      <c r="AB2949" s="42"/>
      <c r="AC2949" s="48"/>
      <c r="AD2949" s="54" t="str">
        <f>IF(AC2949="","",IFERROR(VLOOKUP(AC2949,EMPRESAS!$A:$C,3,FALSE),"NAO CADASTRADA"))</f>
        <v/>
      </c>
      <c r="AE2949" s="50"/>
      <c r="AF2949" s="54" t="str">
        <f>IF(AE2949="","",IFERROR(VLOOKUP(AE2949,ATIVIDADES!$A:$C,3,FALSE),"NAO CADASTRADA"))</f>
        <v/>
      </c>
      <c r="AG2949" s="42"/>
      <c r="AH2949" s="48"/>
      <c r="AI2949" s="54" t="str">
        <f>IF(AH2949="","",IFERROR(VLOOKUP(AH2949,EMPRESAS!$A:$C,3,FALSE),"NAO CADASTRADA"))</f>
        <v/>
      </c>
      <c r="AJ2949" s="50"/>
      <c r="AK2949" s="54" t="str">
        <f>IF(AJ2949="","",IFERROR(VLOOKUP(AJ2949,ATIVIDADES!$A:$C,3,FALSE),"NAO CADASTRADA"))</f>
        <v/>
      </c>
      <c r="AL2949" s="42"/>
    </row>
    <row r="2950" spans="1:38" x14ac:dyDescent="0.25">
      <c r="A2950" s="26" t="str">
        <f t="shared" si="317"/>
        <v>OK</v>
      </c>
      <c r="B2950" s="29">
        <f t="shared" si="318"/>
        <v>2487914866</v>
      </c>
      <c r="C2950" s="30">
        <v>45038</v>
      </c>
      <c r="D2950" s="18">
        <f t="shared" si="321"/>
        <v>45017</v>
      </c>
      <c r="E2950" s="19" t="str">
        <f>IF(ISERROR(VLOOKUP(C2950,FERIADOS!$A:$B,1,FALSE)),IF(WEEKDAY(C2950)=1,"Dom",IF(WEEKDAY(C2950)=2,"Seg",IF(WEEKDAY(C2950)=3,"Ter",IF(WEEKDAY(C2950)=4,"Qua",IF(WEEKDAY(C2950)=5,"Qui",IF(WEEKDAY(C2950)=6,"Sex","Sab")))))),"Feriado")</f>
        <v>Sab</v>
      </c>
      <c r="F2950" s="32"/>
      <c r="G2950" s="33"/>
      <c r="H2950" s="33"/>
      <c r="I2950" s="33"/>
      <c r="J2950" s="21" t="str">
        <f t="shared" si="319"/>
        <v/>
      </c>
      <c r="K2950" s="21">
        <f t="shared" si="315"/>
        <v>0</v>
      </c>
      <c r="L2950" s="21" t="str">
        <f t="shared" si="316"/>
        <v/>
      </c>
      <c r="M2950" s="22" t="str">
        <f t="shared" si="320"/>
        <v/>
      </c>
      <c r="N2950" s="48"/>
      <c r="O2950" s="54" t="str">
        <f>IF(N2950="","",IFERROR(VLOOKUP(N2950,EMPRESAS!$A:$C,3,FALSE),"NAO CADASTRADA"))</f>
        <v/>
      </c>
      <c r="P2950" s="50"/>
      <c r="Q2950" s="54" t="str">
        <f>IF(P2950="","",IFERROR(VLOOKUP(P2950,ATIVIDADES!$A:$C,3,FALSE),"NAO CADASTRADA"))</f>
        <v/>
      </c>
      <c r="R2950" s="42"/>
      <c r="S2950" s="48"/>
      <c r="T2950" s="54" t="str">
        <f>IF(S2950="","",IFERROR(VLOOKUP(S2950,EMPRESAS!$A:$C,3,FALSE),"NAO CADASTRADA"))</f>
        <v/>
      </c>
      <c r="U2950" s="50"/>
      <c r="V2950" s="54" t="str">
        <f>IF(U2950="","",IFERROR(VLOOKUP(U2950,ATIVIDADES!$A:$C,3,FALSE),"NAO CADASTRADA"))</f>
        <v/>
      </c>
      <c r="W2950" s="42"/>
      <c r="X2950" s="48"/>
      <c r="Y2950" s="54" t="str">
        <f>IF(X2950="","",IFERROR(VLOOKUP(X2950,EMPRESAS!$A:$C,3,FALSE),"NAO CADASTRADA"))</f>
        <v/>
      </c>
      <c r="Z2950" s="50"/>
      <c r="AA2950" s="54" t="str">
        <f>IF(Z2950="","",IFERROR(VLOOKUP(Z2950,ATIVIDADES!$A:$C,3,FALSE),"NAO CADASTRADA"))</f>
        <v/>
      </c>
      <c r="AB2950" s="42"/>
      <c r="AC2950" s="48"/>
      <c r="AD2950" s="54" t="str">
        <f>IF(AC2950="","",IFERROR(VLOOKUP(AC2950,EMPRESAS!$A:$C,3,FALSE),"NAO CADASTRADA"))</f>
        <v/>
      </c>
      <c r="AE2950" s="50"/>
      <c r="AF2950" s="54" t="str">
        <f>IF(AE2950="","",IFERROR(VLOOKUP(AE2950,ATIVIDADES!$A:$C,3,FALSE),"NAO CADASTRADA"))</f>
        <v/>
      </c>
      <c r="AG2950" s="42"/>
      <c r="AH2950" s="48"/>
      <c r="AI2950" s="54" t="str">
        <f>IF(AH2950="","",IFERROR(VLOOKUP(AH2950,EMPRESAS!$A:$C,3,FALSE),"NAO CADASTRADA"))</f>
        <v/>
      </c>
      <c r="AJ2950" s="50"/>
      <c r="AK2950" s="54" t="str">
        <f>IF(AJ2950="","",IFERROR(VLOOKUP(AJ2950,ATIVIDADES!$A:$C,3,FALSE),"NAO CADASTRADA"))</f>
        <v/>
      </c>
      <c r="AL2950" s="42"/>
    </row>
    <row r="2951" spans="1:38" x14ac:dyDescent="0.25">
      <c r="A2951" s="26" t="str">
        <f t="shared" si="317"/>
        <v>OK</v>
      </c>
      <c r="B2951" s="29">
        <f t="shared" si="318"/>
        <v>2487914866</v>
      </c>
      <c r="C2951" s="30">
        <v>45039</v>
      </c>
      <c r="D2951" s="18">
        <f t="shared" si="321"/>
        <v>45017</v>
      </c>
      <c r="E2951" s="19" t="str">
        <f>IF(ISERROR(VLOOKUP(C2951,FERIADOS!$A:$B,1,FALSE)),IF(WEEKDAY(C2951)=1,"Dom",IF(WEEKDAY(C2951)=2,"Seg",IF(WEEKDAY(C2951)=3,"Ter",IF(WEEKDAY(C2951)=4,"Qua",IF(WEEKDAY(C2951)=5,"Qui",IF(WEEKDAY(C2951)=6,"Sex","Sab")))))),"Feriado")</f>
        <v>Dom</v>
      </c>
      <c r="F2951" s="32"/>
      <c r="G2951" s="33"/>
      <c r="H2951" s="33"/>
      <c r="I2951" s="33"/>
      <c r="J2951" s="21" t="str">
        <f t="shared" si="319"/>
        <v/>
      </c>
      <c r="K2951" s="21">
        <f t="shared" ref="K2951:K3014" si="322">SUM(R2951,W2951,AB2951,AG2951,AL2951)</f>
        <v>0</v>
      </c>
      <c r="L2951" s="21" t="str">
        <f t="shared" ref="L2951:L3014" si="323">IF(OR(E2951="Sab",E2951="Dom",E2951="Feriado"),J2951,IF(J2951="","",IF(J2951&lt;=$M$2,0,J2951-$M$2)))</f>
        <v/>
      </c>
      <c r="M2951" s="22" t="str">
        <f t="shared" si="320"/>
        <v/>
      </c>
      <c r="N2951" s="48"/>
      <c r="O2951" s="54" t="str">
        <f>IF(N2951="","",IFERROR(VLOOKUP(N2951,EMPRESAS!$A:$C,3,FALSE),"NAO CADASTRADA"))</f>
        <v/>
      </c>
      <c r="P2951" s="50"/>
      <c r="Q2951" s="54" t="str">
        <f>IF(P2951="","",IFERROR(VLOOKUP(P2951,ATIVIDADES!$A:$C,3,FALSE),"NAO CADASTRADA"))</f>
        <v/>
      </c>
      <c r="R2951" s="42"/>
      <c r="S2951" s="48"/>
      <c r="T2951" s="54" t="str">
        <f>IF(S2951="","",IFERROR(VLOOKUP(S2951,EMPRESAS!$A:$C,3,FALSE),"NAO CADASTRADA"))</f>
        <v/>
      </c>
      <c r="U2951" s="50"/>
      <c r="V2951" s="54" t="str">
        <f>IF(U2951="","",IFERROR(VLOOKUP(U2951,ATIVIDADES!$A:$C,3,FALSE),"NAO CADASTRADA"))</f>
        <v/>
      </c>
      <c r="W2951" s="42"/>
      <c r="X2951" s="48"/>
      <c r="Y2951" s="54" t="str">
        <f>IF(X2951="","",IFERROR(VLOOKUP(X2951,EMPRESAS!$A:$C,3,FALSE),"NAO CADASTRADA"))</f>
        <v/>
      </c>
      <c r="Z2951" s="50"/>
      <c r="AA2951" s="54" t="str">
        <f>IF(Z2951="","",IFERROR(VLOOKUP(Z2951,ATIVIDADES!$A:$C,3,FALSE),"NAO CADASTRADA"))</f>
        <v/>
      </c>
      <c r="AB2951" s="42"/>
      <c r="AC2951" s="48"/>
      <c r="AD2951" s="54" t="str">
        <f>IF(AC2951="","",IFERROR(VLOOKUP(AC2951,EMPRESAS!$A:$C,3,FALSE),"NAO CADASTRADA"))</f>
        <v/>
      </c>
      <c r="AE2951" s="50"/>
      <c r="AF2951" s="54" t="str">
        <f>IF(AE2951="","",IFERROR(VLOOKUP(AE2951,ATIVIDADES!$A:$C,3,FALSE),"NAO CADASTRADA"))</f>
        <v/>
      </c>
      <c r="AG2951" s="42"/>
      <c r="AH2951" s="48"/>
      <c r="AI2951" s="54" t="str">
        <f>IF(AH2951="","",IFERROR(VLOOKUP(AH2951,EMPRESAS!$A:$C,3,FALSE),"NAO CADASTRADA"))</f>
        <v/>
      </c>
      <c r="AJ2951" s="50"/>
      <c r="AK2951" s="54" t="str">
        <f>IF(AJ2951="","",IFERROR(VLOOKUP(AJ2951,ATIVIDADES!$A:$C,3,FALSE),"NAO CADASTRADA"))</f>
        <v/>
      </c>
      <c r="AL2951" s="42"/>
    </row>
    <row r="2952" spans="1:38" x14ac:dyDescent="0.25">
      <c r="A2952" s="26" t="str">
        <f t="shared" ref="A2952:A3015" si="324">IF(J2952="","OK",IF(K2952&lt;&gt;J2952,"PENDENTE","OK"))</f>
        <v>OK</v>
      </c>
      <c r="B2952" s="29">
        <f t="shared" ref="B2952:B3015" si="325">$D$2</f>
        <v>2487914866</v>
      </c>
      <c r="C2952" s="30">
        <v>45040</v>
      </c>
      <c r="D2952" s="18">
        <f t="shared" si="321"/>
        <v>45017</v>
      </c>
      <c r="E2952" s="19" t="str">
        <f>IF(ISERROR(VLOOKUP(C2952,FERIADOS!$A:$B,1,FALSE)),IF(WEEKDAY(C2952)=1,"Dom",IF(WEEKDAY(C2952)=2,"Seg",IF(WEEKDAY(C2952)=3,"Ter",IF(WEEKDAY(C2952)=4,"Qua",IF(WEEKDAY(C2952)=5,"Qui",IF(WEEKDAY(C2952)=6,"Sex","Sab")))))),"Feriado")</f>
        <v>Seg</v>
      </c>
      <c r="F2952" s="32">
        <v>0.3125</v>
      </c>
      <c r="G2952" s="33">
        <v>0.5</v>
      </c>
      <c r="H2952" s="33">
        <v>0.54166666666666663</v>
      </c>
      <c r="I2952" s="33">
        <v>0.73958333333333337</v>
      </c>
      <c r="J2952" s="21">
        <f t="shared" ref="J2952:J3015" si="326">IF(OR(F2952="",G2952="",H2952="",I2952=""),"",I2952-H2952+G2952-F2952)</f>
        <v>0.38541666666666674</v>
      </c>
      <c r="K2952" s="21">
        <f t="shared" si="322"/>
        <v>0.38541666666666663</v>
      </c>
      <c r="L2952" s="21">
        <f t="shared" si="323"/>
        <v>1.8750000000000044E-2</v>
      </c>
      <c r="M2952" s="22">
        <f t="shared" ref="M2952:M3015" si="327">IF(J2952="","",IF(OR(E2952="Sab",E2952="Dom",E2952="Feriado"),0,IF(J2952&gt;=$M$2,0,$M$2-J2952)))</f>
        <v>0</v>
      </c>
      <c r="N2952" s="48">
        <v>4</v>
      </c>
      <c r="O2952" s="54" t="str">
        <f>IF(N2952="","",IFERROR(VLOOKUP(N2952,EMPRESAS!$A:$C,3,FALSE),"NAO CADASTRADA"))</f>
        <v>CPSA</v>
      </c>
      <c r="P2952" s="50">
        <v>52</v>
      </c>
      <c r="Q2952" s="54" t="str">
        <f>IF(P2952="","",IFERROR(VLOOKUP(P2952,ATIVIDADES!$A:$C,3,FALSE),"NAO CADASTRADA"))</f>
        <v xml:space="preserve">REVISÃO DPTO PESSOAL </v>
      </c>
      <c r="R2952" s="42">
        <v>0.16666666666666666</v>
      </c>
      <c r="S2952" s="48">
        <v>26</v>
      </c>
      <c r="T2952" s="54" t="str">
        <f>IF(S2952="","",IFERROR(VLOOKUP(S2952,EMPRESAS!$A:$C,3,FALSE),"NAO CADASTRADA"))</f>
        <v>CPPE</v>
      </c>
      <c r="U2952" s="50">
        <v>52</v>
      </c>
      <c r="V2952" s="54" t="str">
        <f>IF(U2952="","",IFERROR(VLOOKUP(U2952,ATIVIDADES!$A:$C,3,FALSE),"NAO CADASTRADA"))</f>
        <v xml:space="preserve">REVISÃO DPTO PESSOAL </v>
      </c>
      <c r="W2952" s="42">
        <v>9.375E-2</v>
      </c>
      <c r="X2952" s="48">
        <v>2</v>
      </c>
      <c r="Y2952" s="54" t="str">
        <f>IF(X2952="","",IFERROR(VLOOKUP(X2952,EMPRESAS!$A:$C,3,FALSE),"NAO CADASTRADA"))</f>
        <v>ATLANTE</v>
      </c>
      <c r="Z2952" s="50">
        <v>52</v>
      </c>
      <c r="AA2952" s="54" t="str">
        <f>IF(Z2952="","",IFERROR(VLOOKUP(Z2952,ATIVIDADES!$A:$C,3,FALSE),"NAO CADASTRADA"))</f>
        <v xml:space="preserve">REVISÃO DPTO PESSOAL </v>
      </c>
      <c r="AB2952" s="42">
        <v>0.125</v>
      </c>
      <c r="AC2952" s="48"/>
      <c r="AD2952" s="54" t="str">
        <f>IF(AC2952="","",IFERROR(VLOOKUP(AC2952,EMPRESAS!$A:$C,3,FALSE),"NAO CADASTRADA"))</f>
        <v/>
      </c>
      <c r="AE2952" s="50"/>
      <c r="AF2952" s="54" t="str">
        <f>IF(AE2952="","",IFERROR(VLOOKUP(AE2952,ATIVIDADES!$A:$C,3,FALSE),"NAO CADASTRADA"))</f>
        <v/>
      </c>
      <c r="AG2952" s="42"/>
      <c r="AH2952" s="48"/>
      <c r="AI2952" s="54" t="str">
        <f>IF(AH2952="","",IFERROR(VLOOKUP(AH2952,EMPRESAS!$A:$C,3,FALSE),"NAO CADASTRADA"))</f>
        <v/>
      </c>
      <c r="AJ2952" s="50"/>
      <c r="AK2952" s="54" t="str">
        <f>IF(AJ2952="","",IFERROR(VLOOKUP(AJ2952,ATIVIDADES!$A:$C,3,FALSE),"NAO CADASTRADA"))</f>
        <v/>
      </c>
      <c r="AL2952" s="42"/>
    </row>
    <row r="2953" spans="1:38" x14ac:dyDescent="0.25">
      <c r="A2953" s="26" t="str">
        <f t="shared" si="324"/>
        <v>OK</v>
      </c>
      <c r="B2953" s="29">
        <f t="shared" si="325"/>
        <v>2487914866</v>
      </c>
      <c r="C2953" s="30">
        <v>45041</v>
      </c>
      <c r="D2953" s="18">
        <f t="shared" ref="D2953:D3016" si="328">IF(MONTH(C2953)=MONTH(C2952),D2952,C2953)</f>
        <v>45017</v>
      </c>
      <c r="E2953" s="19" t="str">
        <f>IF(ISERROR(VLOOKUP(C2953,FERIADOS!$A:$B,1,FALSE)),IF(WEEKDAY(C2953)=1,"Dom",IF(WEEKDAY(C2953)=2,"Seg",IF(WEEKDAY(C2953)=3,"Ter",IF(WEEKDAY(C2953)=4,"Qua",IF(WEEKDAY(C2953)=5,"Qui",IF(WEEKDAY(C2953)=6,"Sex","Sab")))))),"Feriado")</f>
        <v>Ter</v>
      </c>
      <c r="F2953" s="32">
        <v>0.31597222222222221</v>
      </c>
      <c r="G2953" s="33">
        <v>0.5</v>
      </c>
      <c r="H2953" s="33">
        <v>0.54166666666666663</v>
      </c>
      <c r="I2953" s="33">
        <v>0.73611111111111116</v>
      </c>
      <c r="J2953" s="21">
        <f t="shared" si="326"/>
        <v>0.37847222222222232</v>
      </c>
      <c r="K2953" s="21">
        <f t="shared" si="322"/>
        <v>0.37847222222222227</v>
      </c>
      <c r="L2953" s="21">
        <f t="shared" si="323"/>
        <v>1.1805555555555625E-2</v>
      </c>
      <c r="M2953" s="22">
        <f t="shared" si="327"/>
        <v>0</v>
      </c>
      <c r="N2953" s="48">
        <v>4</v>
      </c>
      <c r="O2953" s="54" t="str">
        <f>IF(N2953="","",IFERROR(VLOOKUP(N2953,EMPRESAS!$A:$C,3,FALSE),"NAO CADASTRADA"))</f>
        <v>CPSA</v>
      </c>
      <c r="P2953" s="50">
        <v>52</v>
      </c>
      <c r="Q2953" s="54" t="str">
        <f>IF(P2953="","",IFERROR(VLOOKUP(P2953,ATIVIDADES!$A:$C,3,FALSE),"NAO CADASTRADA"))</f>
        <v xml:space="preserve">REVISÃO DPTO PESSOAL </v>
      </c>
      <c r="R2953" s="42">
        <v>4.1666666666666664E-2</v>
      </c>
      <c r="S2953" s="48">
        <v>100</v>
      </c>
      <c r="T2953" s="54" t="str">
        <f>IF(S2953="","",IFERROR(VLOOKUP(S2953,EMPRESAS!$A:$C,3,FALSE),"NAO CADASTRADA"))</f>
        <v xml:space="preserve">CONTLINE </v>
      </c>
      <c r="U2953" s="50">
        <v>52</v>
      </c>
      <c r="V2953" s="54" t="str">
        <f>IF(U2953="","",IFERROR(VLOOKUP(U2953,ATIVIDADES!$A:$C,3,FALSE),"NAO CADASTRADA"))</f>
        <v xml:space="preserve">REVISÃO DPTO PESSOAL </v>
      </c>
      <c r="W2953" s="42">
        <v>0.25</v>
      </c>
      <c r="X2953" s="48">
        <v>2</v>
      </c>
      <c r="Y2953" s="54" t="str">
        <f>IF(X2953="","",IFERROR(VLOOKUP(X2953,EMPRESAS!$A:$C,3,FALSE),"NAO CADASTRADA"))</f>
        <v>ATLANTE</v>
      </c>
      <c r="Z2953" s="50">
        <v>52</v>
      </c>
      <c r="AA2953" s="54" t="str">
        <f>IF(Z2953="","",IFERROR(VLOOKUP(Z2953,ATIVIDADES!$A:$C,3,FALSE),"NAO CADASTRADA"))</f>
        <v xml:space="preserve">REVISÃO DPTO PESSOAL </v>
      </c>
      <c r="AB2953" s="42">
        <v>8.6805555555555566E-2</v>
      </c>
      <c r="AC2953" s="48"/>
      <c r="AD2953" s="54" t="str">
        <f>IF(AC2953="","",IFERROR(VLOOKUP(AC2953,EMPRESAS!$A:$C,3,FALSE),"NAO CADASTRADA"))</f>
        <v/>
      </c>
      <c r="AE2953" s="50"/>
      <c r="AF2953" s="54" t="str">
        <f>IF(AE2953="","",IFERROR(VLOOKUP(AE2953,ATIVIDADES!$A:$C,3,FALSE),"NAO CADASTRADA"))</f>
        <v/>
      </c>
      <c r="AG2953" s="42"/>
      <c r="AH2953" s="48"/>
      <c r="AI2953" s="54" t="str">
        <f>IF(AH2953="","",IFERROR(VLOOKUP(AH2953,EMPRESAS!$A:$C,3,FALSE),"NAO CADASTRADA"))</f>
        <v/>
      </c>
      <c r="AJ2953" s="50"/>
      <c r="AK2953" s="54" t="str">
        <f>IF(AJ2953="","",IFERROR(VLOOKUP(AJ2953,ATIVIDADES!$A:$C,3,FALSE),"NAO CADASTRADA"))</f>
        <v/>
      </c>
      <c r="AL2953" s="42"/>
    </row>
    <row r="2954" spans="1:38" x14ac:dyDescent="0.25">
      <c r="A2954" s="26" t="str">
        <f t="shared" si="324"/>
        <v>OK</v>
      </c>
      <c r="B2954" s="29">
        <f t="shared" si="325"/>
        <v>2487914866</v>
      </c>
      <c r="C2954" s="30">
        <v>45042</v>
      </c>
      <c r="D2954" s="18">
        <f t="shared" si="328"/>
        <v>45017</v>
      </c>
      <c r="E2954" s="19" t="str">
        <f>IF(ISERROR(VLOOKUP(C2954,FERIADOS!$A:$B,1,FALSE)),IF(WEEKDAY(C2954)=1,"Dom",IF(WEEKDAY(C2954)=2,"Seg",IF(WEEKDAY(C2954)=3,"Ter",IF(WEEKDAY(C2954)=4,"Qua",IF(WEEKDAY(C2954)=5,"Qui",IF(WEEKDAY(C2954)=6,"Sex","Sab")))))),"Feriado")</f>
        <v>Qua</v>
      </c>
      <c r="F2954" s="32">
        <v>0.31944444444444448</v>
      </c>
      <c r="G2954" s="33">
        <v>0.51041666666666663</v>
      </c>
      <c r="H2954" s="33">
        <v>0.54861111111111105</v>
      </c>
      <c r="I2954" s="33">
        <v>0.73958333333333337</v>
      </c>
      <c r="J2954" s="21">
        <f t="shared" si="326"/>
        <v>0.38194444444444448</v>
      </c>
      <c r="K2954" s="21">
        <f t="shared" si="322"/>
        <v>0.38194444444444442</v>
      </c>
      <c r="L2954" s="21">
        <f t="shared" si="323"/>
        <v>1.5277777777777779E-2</v>
      </c>
      <c r="M2954" s="22">
        <f t="shared" si="327"/>
        <v>0</v>
      </c>
      <c r="N2954" s="48">
        <v>100</v>
      </c>
      <c r="O2954" s="54" t="str">
        <f>IF(N2954="","",IFERROR(VLOOKUP(N2954,EMPRESAS!$A:$C,3,FALSE),"NAO CADASTRADA"))</f>
        <v xml:space="preserve">CONTLINE </v>
      </c>
      <c r="P2954" s="50">
        <v>52</v>
      </c>
      <c r="Q2954" s="54" t="str">
        <f>IF(P2954="","",IFERROR(VLOOKUP(P2954,ATIVIDADES!$A:$C,3,FALSE),"NAO CADASTRADA"))</f>
        <v xml:space="preserve">REVISÃO DPTO PESSOAL </v>
      </c>
      <c r="R2954" s="42">
        <v>0.25</v>
      </c>
      <c r="S2954" s="48">
        <v>2</v>
      </c>
      <c r="T2954" s="54" t="str">
        <f>IF(S2954="","",IFERROR(VLOOKUP(S2954,EMPRESAS!$A:$C,3,FALSE),"NAO CADASTRADA"))</f>
        <v>ATLANTE</v>
      </c>
      <c r="U2954" s="50">
        <v>52</v>
      </c>
      <c r="V2954" s="54" t="str">
        <f>IF(U2954="","",IFERROR(VLOOKUP(U2954,ATIVIDADES!$A:$C,3,FALSE),"NAO CADASTRADA"))</f>
        <v xml:space="preserve">REVISÃO DPTO PESSOAL </v>
      </c>
      <c r="W2954" s="42">
        <v>0.13194444444444445</v>
      </c>
      <c r="X2954" s="48"/>
      <c r="Y2954" s="54" t="str">
        <f>IF(X2954="","",IFERROR(VLOOKUP(X2954,EMPRESAS!$A:$C,3,FALSE),"NAO CADASTRADA"))</f>
        <v/>
      </c>
      <c r="Z2954" s="50"/>
      <c r="AA2954" s="54" t="str">
        <f>IF(Z2954="","",IFERROR(VLOOKUP(Z2954,ATIVIDADES!$A:$C,3,FALSE),"NAO CADASTRADA"))</f>
        <v/>
      </c>
      <c r="AB2954" s="42"/>
      <c r="AC2954" s="48"/>
      <c r="AD2954" s="54" t="str">
        <f>IF(AC2954="","",IFERROR(VLOOKUP(AC2954,EMPRESAS!$A:$C,3,FALSE),"NAO CADASTRADA"))</f>
        <v/>
      </c>
      <c r="AE2954" s="50"/>
      <c r="AF2954" s="54" t="str">
        <f>IF(AE2954="","",IFERROR(VLOOKUP(AE2954,ATIVIDADES!$A:$C,3,FALSE),"NAO CADASTRADA"))</f>
        <v/>
      </c>
      <c r="AG2954" s="42"/>
      <c r="AH2954" s="48"/>
      <c r="AI2954" s="54" t="str">
        <f>IF(AH2954="","",IFERROR(VLOOKUP(AH2954,EMPRESAS!$A:$C,3,FALSE),"NAO CADASTRADA"))</f>
        <v/>
      </c>
      <c r="AJ2954" s="50"/>
      <c r="AK2954" s="54" t="str">
        <f>IF(AJ2954="","",IFERROR(VLOOKUP(AJ2954,ATIVIDADES!$A:$C,3,FALSE),"NAO CADASTRADA"))</f>
        <v/>
      </c>
      <c r="AL2954" s="42"/>
    </row>
    <row r="2955" spans="1:38" x14ac:dyDescent="0.25">
      <c r="A2955" s="26" t="str">
        <f t="shared" si="324"/>
        <v>OK</v>
      </c>
      <c r="B2955" s="29">
        <f t="shared" si="325"/>
        <v>2487914866</v>
      </c>
      <c r="C2955" s="30">
        <v>45043</v>
      </c>
      <c r="D2955" s="18">
        <f t="shared" si="328"/>
        <v>45017</v>
      </c>
      <c r="E2955" s="19" t="str">
        <f>IF(ISERROR(VLOOKUP(C2955,FERIADOS!$A:$B,1,FALSE)),IF(WEEKDAY(C2955)=1,"Dom",IF(WEEKDAY(C2955)=2,"Seg",IF(WEEKDAY(C2955)=3,"Ter",IF(WEEKDAY(C2955)=4,"Qua",IF(WEEKDAY(C2955)=5,"Qui",IF(WEEKDAY(C2955)=6,"Sex","Sab")))))),"Feriado")</f>
        <v>Qui</v>
      </c>
      <c r="F2955" s="32">
        <v>0.3125</v>
      </c>
      <c r="G2955" s="33">
        <v>0.5</v>
      </c>
      <c r="H2955" s="33">
        <v>0.54166666666666663</v>
      </c>
      <c r="I2955" s="33">
        <v>0.73749999999999993</v>
      </c>
      <c r="J2955" s="21">
        <f t="shared" si="326"/>
        <v>0.3833333333333333</v>
      </c>
      <c r="K2955" s="21">
        <f t="shared" si="322"/>
        <v>0.3833333333333333</v>
      </c>
      <c r="L2955" s="21">
        <f t="shared" si="323"/>
        <v>1.6666666666666607E-2</v>
      </c>
      <c r="M2955" s="22">
        <f t="shared" si="327"/>
        <v>0</v>
      </c>
      <c r="N2955" s="48">
        <v>100</v>
      </c>
      <c r="O2955" s="54" t="str">
        <f>IF(N2955="","",IFERROR(VLOOKUP(N2955,EMPRESAS!$A:$C,3,FALSE),"NAO CADASTRADA"))</f>
        <v xml:space="preserve">CONTLINE </v>
      </c>
      <c r="P2955" s="50">
        <v>52</v>
      </c>
      <c r="Q2955" s="54" t="str">
        <f>IF(P2955="","",IFERROR(VLOOKUP(P2955,ATIVIDADES!$A:$C,3,FALSE),"NAO CADASTRADA"))</f>
        <v xml:space="preserve">REVISÃO DPTO PESSOAL </v>
      </c>
      <c r="R2955" s="42">
        <v>0.3833333333333333</v>
      </c>
      <c r="S2955" s="48"/>
      <c r="T2955" s="54" t="str">
        <f>IF(S2955="","",IFERROR(VLOOKUP(S2955,EMPRESAS!$A:$C,3,FALSE),"NAO CADASTRADA"))</f>
        <v/>
      </c>
      <c r="U2955" s="50"/>
      <c r="V2955" s="54" t="str">
        <f>IF(U2955="","",IFERROR(VLOOKUP(U2955,ATIVIDADES!$A:$C,3,FALSE),"NAO CADASTRADA"))</f>
        <v/>
      </c>
      <c r="W2955" s="42"/>
      <c r="X2955" s="48"/>
      <c r="Y2955" s="54" t="str">
        <f>IF(X2955="","",IFERROR(VLOOKUP(X2955,EMPRESAS!$A:$C,3,FALSE),"NAO CADASTRADA"))</f>
        <v/>
      </c>
      <c r="Z2955" s="50"/>
      <c r="AA2955" s="54" t="str">
        <f>IF(Z2955="","",IFERROR(VLOOKUP(Z2955,ATIVIDADES!$A:$C,3,FALSE),"NAO CADASTRADA"))</f>
        <v/>
      </c>
      <c r="AB2955" s="42"/>
      <c r="AC2955" s="48"/>
      <c r="AD2955" s="54" t="str">
        <f>IF(AC2955="","",IFERROR(VLOOKUP(AC2955,EMPRESAS!$A:$C,3,FALSE),"NAO CADASTRADA"))</f>
        <v/>
      </c>
      <c r="AE2955" s="50"/>
      <c r="AF2955" s="54" t="str">
        <f>IF(AE2955="","",IFERROR(VLOOKUP(AE2955,ATIVIDADES!$A:$C,3,FALSE),"NAO CADASTRADA"))</f>
        <v/>
      </c>
      <c r="AG2955" s="42"/>
      <c r="AH2955" s="48"/>
      <c r="AI2955" s="54" t="str">
        <f>IF(AH2955="","",IFERROR(VLOOKUP(AH2955,EMPRESAS!$A:$C,3,FALSE),"NAO CADASTRADA"))</f>
        <v/>
      </c>
      <c r="AJ2955" s="50"/>
      <c r="AK2955" s="54" t="str">
        <f>IF(AJ2955="","",IFERROR(VLOOKUP(AJ2955,ATIVIDADES!$A:$C,3,FALSE),"NAO CADASTRADA"))</f>
        <v/>
      </c>
      <c r="AL2955" s="42"/>
    </row>
    <row r="2956" spans="1:38" x14ac:dyDescent="0.25">
      <c r="A2956" s="26" t="str">
        <f t="shared" si="324"/>
        <v>OK</v>
      </c>
      <c r="B2956" s="29">
        <f t="shared" si="325"/>
        <v>2487914866</v>
      </c>
      <c r="C2956" s="30">
        <v>45044</v>
      </c>
      <c r="D2956" s="18">
        <f t="shared" si="328"/>
        <v>45017</v>
      </c>
      <c r="E2956" s="19" t="str">
        <f>IF(ISERROR(VLOOKUP(C2956,FERIADOS!$A:$B,1,FALSE)),IF(WEEKDAY(C2956)=1,"Dom",IF(WEEKDAY(C2956)=2,"Seg",IF(WEEKDAY(C2956)=3,"Ter",IF(WEEKDAY(C2956)=4,"Qua",IF(WEEKDAY(C2956)=5,"Qui",IF(WEEKDAY(C2956)=6,"Sex","Sab")))))),"Feriado")</f>
        <v>Sex</v>
      </c>
      <c r="F2956" s="32">
        <v>0.31597222222222221</v>
      </c>
      <c r="G2956" s="33">
        <v>0.5</v>
      </c>
      <c r="H2956" s="33">
        <v>0.54166666666666663</v>
      </c>
      <c r="I2956" s="33">
        <v>0.69791666666666663</v>
      </c>
      <c r="J2956" s="21">
        <f t="shared" si="326"/>
        <v>0.34027777777777779</v>
      </c>
      <c r="K2956" s="21">
        <f t="shared" si="322"/>
        <v>0.34027777777777773</v>
      </c>
      <c r="L2956" s="21">
        <f t="shared" si="323"/>
        <v>0</v>
      </c>
      <c r="M2956" s="22">
        <f t="shared" si="327"/>
        <v>2.6388888888888906E-2</v>
      </c>
      <c r="N2956" s="48">
        <v>100</v>
      </c>
      <c r="O2956" s="54" t="str">
        <f>IF(N2956="","",IFERROR(VLOOKUP(N2956,EMPRESAS!$A:$C,3,FALSE),"NAO CADASTRADA"))</f>
        <v xml:space="preserve">CONTLINE </v>
      </c>
      <c r="P2956" s="50">
        <v>52</v>
      </c>
      <c r="Q2956" s="54" t="str">
        <f>IF(P2956="","",IFERROR(VLOOKUP(P2956,ATIVIDADES!$A:$C,3,FALSE),"NAO CADASTRADA"))</f>
        <v xml:space="preserve">REVISÃO DPTO PESSOAL </v>
      </c>
      <c r="R2956" s="42">
        <v>0.34027777777777773</v>
      </c>
      <c r="S2956" s="48"/>
      <c r="T2956" s="54" t="str">
        <f>IF(S2956="","",IFERROR(VLOOKUP(S2956,EMPRESAS!$A:$C,3,FALSE),"NAO CADASTRADA"))</f>
        <v/>
      </c>
      <c r="U2956" s="50"/>
      <c r="V2956" s="54" t="str">
        <f>IF(U2956="","",IFERROR(VLOOKUP(U2956,ATIVIDADES!$A:$C,3,FALSE),"NAO CADASTRADA"))</f>
        <v/>
      </c>
      <c r="W2956" s="42"/>
      <c r="X2956" s="48"/>
      <c r="Y2956" s="54" t="str">
        <f>IF(X2956="","",IFERROR(VLOOKUP(X2956,EMPRESAS!$A:$C,3,FALSE),"NAO CADASTRADA"))</f>
        <v/>
      </c>
      <c r="Z2956" s="50"/>
      <c r="AA2956" s="54" t="str">
        <f>IF(Z2956="","",IFERROR(VLOOKUP(Z2956,ATIVIDADES!$A:$C,3,FALSE),"NAO CADASTRADA"))</f>
        <v/>
      </c>
      <c r="AB2956" s="42"/>
      <c r="AC2956" s="48"/>
      <c r="AD2956" s="54" t="str">
        <f>IF(AC2956="","",IFERROR(VLOOKUP(AC2956,EMPRESAS!$A:$C,3,FALSE),"NAO CADASTRADA"))</f>
        <v/>
      </c>
      <c r="AE2956" s="50"/>
      <c r="AF2956" s="54" t="str">
        <f>IF(AE2956="","",IFERROR(VLOOKUP(AE2956,ATIVIDADES!$A:$C,3,FALSE),"NAO CADASTRADA"))</f>
        <v/>
      </c>
      <c r="AG2956" s="42"/>
      <c r="AH2956" s="48"/>
      <c r="AI2956" s="54" t="str">
        <f>IF(AH2956="","",IFERROR(VLOOKUP(AH2956,EMPRESAS!$A:$C,3,FALSE),"NAO CADASTRADA"))</f>
        <v/>
      </c>
      <c r="AJ2956" s="50"/>
      <c r="AK2956" s="54" t="str">
        <f>IF(AJ2956="","",IFERROR(VLOOKUP(AJ2956,ATIVIDADES!$A:$C,3,FALSE),"NAO CADASTRADA"))</f>
        <v/>
      </c>
      <c r="AL2956" s="42"/>
    </row>
    <row r="2957" spans="1:38" x14ac:dyDescent="0.25">
      <c r="A2957" s="26" t="str">
        <f t="shared" si="324"/>
        <v>OK</v>
      </c>
      <c r="B2957" s="29">
        <f t="shared" si="325"/>
        <v>2487914866</v>
      </c>
      <c r="C2957" s="30">
        <v>45045</v>
      </c>
      <c r="D2957" s="18">
        <f t="shared" si="328"/>
        <v>45017</v>
      </c>
      <c r="E2957" s="19" t="str">
        <f>IF(ISERROR(VLOOKUP(C2957,FERIADOS!$A:$B,1,FALSE)),IF(WEEKDAY(C2957)=1,"Dom",IF(WEEKDAY(C2957)=2,"Seg",IF(WEEKDAY(C2957)=3,"Ter",IF(WEEKDAY(C2957)=4,"Qua",IF(WEEKDAY(C2957)=5,"Qui",IF(WEEKDAY(C2957)=6,"Sex","Sab")))))),"Feriado")</f>
        <v>Sab</v>
      </c>
      <c r="F2957" s="32"/>
      <c r="G2957" s="33"/>
      <c r="H2957" s="33"/>
      <c r="I2957" s="33"/>
      <c r="J2957" s="21" t="str">
        <f t="shared" si="326"/>
        <v/>
      </c>
      <c r="K2957" s="21">
        <f t="shared" si="322"/>
        <v>0</v>
      </c>
      <c r="L2957" s="21" t="str">
        <f t="shared" si="323"/>
        <v/>
      </c>
      <c r="M2957" s="22" t="str">
        <f t="shared" si="327"/>
        <v/>
      </c>
      <c r="N2957" s="48"/>
      <c r="O2957" s="54" t="str">
        <f>IF(N2957="","",IFERROR(VLOOKUP(N2957,EMPRESAS!$A:$C,3,FALSE),"NAO CADASTRADA"))</f>
        <v/>
      </c>
      <c r="P2957" s="50"/>
      <c r="Q2957" s="54" t="str">
        <f>IF(P2957="","",IFERROR(VLOOKUP(P2957,ATIVIDADES!$A:$C,3,FALSE),"NAO CADASTRADA"))</f>
        <v/>
      </c>
      <c r="R2957" s="42"/>
      <c r="S2957" s="48"/>
      <c r="T2957" s="54" t="str">
        <f>IF(S2957="","",IFERROR(VLOOKUP(S2957,EMPRESAS!$A:$C,3,FALSE),"NAO CADASTRADA"))</f>
        <v/>
      </c>
      <c r="U2957" s="50"/>
      <c r="V2957" s="54" t="str">
        <f>IF(U2957="","",IFERROR(VLOOKUP(U2957,ATIVIDADES!$A:$C,3,FALSE),"NAO CADASTRADA"))</f>
        <v/>
      </c>
      <c r="W2957" s="42"/>
      <c r="X2957" s="48"/>
      <c r="Y2957" s="54" t="str">
        <f>IF(X2957="","",IFERROR(VLOOKUP(X2957,EMPRESAS!$A:$C,3,FALSE),"NAO CADASTRADA"))</f>
        <v/>
      </c>
      <c r="Z2957" s="50"/>
      <c r="AA2957" s="54" t="str">
        <f>IF(Z2957="","",IFERROR(VLOOKUP(Z2957,ATIVIDADES!$A:$C,3,FALSE),"NAO CADASTRADA"))</f>
        <v/>
      </c>
      <c r="AB2957" s="42"/>
      <c r="AC2957" s="48"/>
      <c r="AD2957" s="54" t="str">
        <f>IF(AC2957="","",IFERROR(VLOOKUP(AC2957,EMPRESAS!$A:$C,3,FALSE),"NAO CADASTRADA"))</f>
        <v/>
      </c>
      <c r="AE2957" s="50"/>
      <c r="AF2957" s="54" t="str">
        <f>IF(AE2957="","",IFERROR(VLOOKUP(AE2957,ATIVIDADES!$A:$C,3,FALSE),"NAO CADASTRADA"))</f>
        <v/>
      </c>
      <c r="AG2957" s="42"/>
      <c r="AH2957" s="48"/>
      <c r="AI2957" s="54" t="str">
        <f>IF(AH2957="","",IFERROR(VLOOKUP(AH2957,EMPRESAS!$A:$C,3,FALSE),"NAO CADASTRADA"))</f>
        <v/>
      </c>
      <c r="AJ2957" s="50"/>
      <c r="AK2957" s="54" t="str">
        <f>IF(AJ2957="","",IFERROR(VLOOKUP(AJ2957,ATIVIDADES!$A:$C,3,FALSE),"NAO CADASTRADA"))</f>
        <v/>
      </c>
      <c r="AL2957" s="42"/>
    </row>
    <row r="2958" spans="1:38" x14ac:dyDescent="0.25">
      <c r="A2958" s="26" t="str">
        <f t="shared" si="324"/>
        <v>OK</v>
      </c>
      <c r="B2958" s="29">
        <f t="shared" si="325"/>
        <v>2487914866</v>
      </c>
      <c r="C2958" s="30">
        <v>45046</v>
      </c>
      <c r="D2958" s="18">
        <f t="shared" si="328"/>
        <v>45017</v>
      </c>
      <c r="E2958" s="19" t="str">
        <f>IF(ISERROR(VLOOKUP(C2958,FERIADOS!$A:$B,1,FALSE)),IF(WEEKDAY(C2958)=1,"Dom",IF(WEEKDAY(C2958)=2,"Seg",IF(WEEKDAY(C2958)=3,"Ter",IF(WEEKDAY(C2958)=4,"Qua",IF(WEEKDAY(C2958)=5,"Qui",IF(WEEKDAY(C2958)=6,"Sex","Sab")))))),"Feriado")</f>
        <v>Dom</v>
      </c>
      <c r="F2958" s="32"/>
      <c r="G2958" s="33"/>
      <c r="H2958" s="33"/>
      <c r="I2958" s="33"/>
      <c r="J2958" s="21" t="str">
        <f t="shared" si="326"/>
        <v/>
      </c>
      <c r="K2958" s="21">
        <f t="shared" si="322"/>
        <v>0</v>
      </c>
      <c r="L2958" s="21" t="str">
        <f t="shared" si="323"/>
        <v/>
      </c>
      <c r="M2958" s="22" t="str">
        <f t="shared" si="327"/>
        <v/>
      </c>
      <c r="N2958" s="48"/>
      <c r="O2958" s="54" t="str">
        <f>IF(N2958="","",IFERROR(VLOOKUP(N2958,EMPRESAS!$A:$C,3,FALSE),"NAO CADASTRADA"))</f>
        <v/>
      </c>
      <c r="P2958" s="50"/>
      <c r="Q2958" s="54" t="str">
        <f>IF(P2958="","",IFERROR(VLOOKUP(P2958,ATIVIDADES!$A:$C,3,FALSE),"NAO CADASTRADA"))</f>
        <v/>
      </c>
      <c r="R2958" s="42"/>
      <c r="S2958" s="48"/>
      <c r="T2958" s="54" t="str">
        <f>IF(S2958="","",IFERROR(VLOOKUP(S2958,EMPRESAS!$A:$C,3,FALSE),"NAO CADASTRADA"))</f>
        <v/>
      </c>
      <c r="U2958" s="50"/>
      <c r="V2958" s="54" t="str">
        <f>IF(U2958="","",IFERROR(VLOOKUP(U2958,ATIVIDADES!$A:$C,3,FALSE),"NAO CADASTRADA"))</f>
        <v/>
      </c>
      <c r="W2958" s="42"/>
      <c r="X2958" s="48"/>
      <c r="Y2958" s="54" t="str">
        <f>IF(X2958="","",IFERROR(VLOOKUP(X2958,EMPRESAS!$A:$C,3,FALSE),"NAO CADASTRADA"))</f>
        <v/>
      </c>
      <c r="Z2958" s="50"/>
      <c r="AA2958" s="54" t="str">
        <f>IF(Z2958="","",IFERROR(VLOOKUP(Z2958,ATIVIDADES!$A:$C,3,FALSE),"NAO CADASTRADA"))</f>
        <v/>
      </c>
      <c r="AB2958" s="42"/>
      <c r="AC2958" s="48"/>
      <c r="AD2958" s="54" t="str">
        <f>IF(AC2958="","",IFERROR(VLOOKUP(AC2958,EMPRESAS!$A:$C,3,FALSE),"NAO CADASTRADA"))</f>
        <v/>
      </c>
      <c r="AE2958" s="50"/>
      <c r="AF2958" s="54" t="str">
        <f>IF(AE2958="","",IFERROR(VLOOKUP(AE2958,ATIVIDADES!$A:$C,3,FALSE),"NAO CADASTRADA"))</f>
        <v/>
      </c>
      <c r="AG2958" s="42"/>
      <c r="AH2958" s="48"/>
      <c r="AI2958" s="54" t="str">
        <f>IF(AH2958="","",IFERROR(VLOOKUP(AH2958,EMPRESAS!$A:$C,3,FALSE),"NAO CADASTRADA"))</f>
        <v/>
      </c>
      <c r="AJ2958" s="50"/>
      <c r="AK2958" s="54" t="str">
        <f>IF(AJ2958="","",IFERROR(VLOOKUP(AJ2958,ATIVIDADES!$A:$C,3,FALSE),"NAO CADASTRADA"))</f>
        <v/>
      </c>
      <c r="AL2958" s="42"/>
    </row>
    <row r="2959" spans="1:38" x14ac:dyDescent="0.25">
      <c r="A2959" s="26" t="str">
        <f t="shared" si="324"/>
        <v>OK</v>
      </c>
      <c r="B2959" s="29">
        <f t="shared" si="325"/>
        <v>2487914866</v>
      </c>
      <c r="C2959" s="30">
        <v>45047</v>
      </c>
      <c r="D2959" s="18">
        <f t="shared" si="328"/>
        <v>45047</v>
      </c>
      <c r="E2959" s="19" t="str">
        <f>IF(ISERROR(VLOOKUP(C2959,FERIADOS!$A:$B,1,FALSE)),IF(WEEKDAY(C2959)=1,"Dom",IF(WEEKDAY(C2959)=2,"Seg",IF(WEEKDAY(C2959)=3,"Ter",IF(WEEKDAY(C2959)=4,"Qua",IF(WEEKDAY(C2959)=5,"Qui",IF(WEEKDAY(C2959)=6,"Sex","Sab")))))),"Feriado")</f>
        <v>Feriado</v>
      </c>
      <c r="F2959" s="32"/>
      <c r="G2959" s="33"/>
      <c r="H2959" s="33"/>
      <c r="I2959" s="33"/>
      <c r="J2959" s="21" t="str">
        <f t="shared" si="326"/>
        <v/>
      </c>
      <c r="K2959" s="21">
        <f t="shared" si="322"/>
        <v>0</v>
      </c>
      <c r="L2959" s="21" t="str">
        <f t="shared" si="323"/>
        <v/>
      </c>
      <c r="M2959" s="22" t="str">
        <f t="shared" si="327"/>
        <v/>
      </c>
      <c r="N2959" s="48"/>
      <c r="O2959" s="54" t="str">
        <f>IF(N2959="","",IFERROR(VLOOKUP(N2959,EMPRESAS!$A:$C,3,FALSE),"NAO CADASTRADA"))</f>
        <v/>
      </c>
      <c r="P2959" s="50"/>
      <c r="Q2959" s="54" t="str">
        <f>IF(P2959="","",IFERROR(VLOOKUP(P2959,ATIVIDADES!$A:$C,3,FALSE),"NAO CADASTRADA"))</f>
        <v/>
      </c>
      <c r="R2959" s="42"/>
      <c r="S2959" s="48"/>
      <c r="T2959" s="54" t="str">
        <f>IF(S2959="","",IFERROR(VLOOKUP(S2959,EMPRESAS!$A:$C,3,FALSE),"NAO CADASTRADA"))</f>
        <v/>
      </c>
      <c r="U2959" s="50"/>
      <c r="V2959" s="54" t="str">
        <f>IF(U2959="","",IFERROR(VLOOKUP(U2959,ATIVIDADES!$A:$C,3,FALSE),"NAO CADASTRADA"))</f>
        <v/>
      </c>
      <c r="W2959" s="42"/>
      <c r="X2959" s="48"/>
      <c r="Y2959" s="54" t="str">
        <f>IF(X2959="","",IFERROR(VLOOKUP(X2959,EMPRESAS!$A:$C,3,FALSE),"NAO CADASTRADA"))</f>
        <v/>
      </c>
      <c r="Z2959" s="50"/>
      <c r="AA2959" s="54" t="str">
        <f>IF(Z2959="","",IFERROR(VLOOKUP(Z2959,ATIVIDADES!$A:$C,3,FALSE),"NAO CADASTRADA"))</f>
        <v/>
      </c>
      <c r="AB2959" s="42"/>
      <c r="AC2959" s="48"/>
      <c r="AD2959" s="54" t="str">
        <f>IF(AC2959="","",IFERROR(VLOOKUP(AC2959,EMPRESAS!$A:$C,3,FALSE),"NAO CADASTRADA"))</f>
        <v/>
      </c>
      <c r="AE2959" s="50"/>
      <c r="AF2959" s="54" t="str">
        <f>IF(AE2959="","",IFERROR(VLOOKUP(AE2959,ATIVIDADES!$A:$C,3,FALSE),"NAO CADASTRADA"))</f>
        <v/>
      </c>
      <c r="AG2959" s="42"/>
      <c r="AH2959" s="48"/>
      <c r="AI2959" s="54" t="str">
        <f>IF(AH2959="","",IFERROR(VLOOKUP(AH2959,EMPRESAS!$A:$C,3,FALSE),"NAO CADASTRADA"))</f>
        <v/>
      </c>
      <c r="AJ2959" s="50"/>
      <c r="AK2959" s="54" t="str">
        <f>IF(AJ2959="","",IFERROR(VLOOKUP(AJ2959,ATIVIDADES!$A:$C,3,FALSE),"NAO CADASTRADA"))</f>
        <v/>
      </c>
      <c r="AL2959" s="42"/>
    </row>
    <row r="2960" spans="1:38" x14ac:dyDescent="0.25">
      <c r="A2960" s="26" t="str">
        <f t="shared" si="324"/>
        <v>OK</v>
      </c>
      <c r="B2960" s="29">
        <f t="shared" si="325"/>
        <v>2487914866</v>
      </c>
      <c r="C2960" s="30">
        <v>45048</v>
      </c>
      <c r="D2960" s="18">
        <f t="shared" si="328"/>
        <v>45047</v>
      </c>
      <c r="E2960" s="19" t="str">
        <f>IF(ISERROR(VLOOKUP(C2960,FERIADOS!$A:$B,1,FALSE)),IF(WEEKDAY(C2960)=1,"Dom",IF(WEEKDAY(C2960)=2,"Seg",IF(WEEKDAY(C2960)=3,"Ter",IF(WEEKDAY(C2960)=4,"Qua",IF(WEEKDAY(C2960)=5,"Qui",IF(WEEKDAY(C2960)=6,"Sex","Sab")))))),"Feriado")</f>
        <v>Ter</v>
      </c>
      <c r="F2960" s="32">
        <v>0.32291666666666669</v>
      </c>
      <c r="G2960" s="33">
        <v>0.5</v>
      </c>
      <c r="H2960" s="33">
        <v>0.54166666666666663</v>
      </c>
      <c r="I2960" s="33">
        <v>0.7416666666666667</v>
      </c>
      <c r="J2960" s="21">
        <f t="shared" si="326"/>
        <v>0.37708333333333338</v>
      </c>
      <c r="K2960" s="21">
        <f t="shared" si="322"/>
        <v>0.37708333333333338</v>
      </c>
      <c r="L2960" s="21">
        <f t="shared" si="323"/>
        <v>1.0416666666666685E-2</v>
      </c>
      <c r="M2960" s="22">
        <f t="shared" si="327"/>
        <v>0</v>
      </c>
      <c r="N2960" s="48">
        <v>50</v>
      </c>
      <c r="O2960" s="54" t="str">
        <f>IF(N2960="","",IFERROR(VLOOKUP(N2960,EMPRESAS!$A:$C,3,FALSE),"NAO CADASTRADA"))</f>
        <v>SIMIONATO</v>
      </c>
      <c r="P2960" s="50">
        <v>55</v>
      </c>
      <c r="Q2960" s="54" t="str">
        <f>IF(P2960="","",IFERROR(VLOOKUP(P2960,ATIVIDADES!$A:$C,3,FALSE),"NAO CADASTRADA"))</f>
        <v>FÉRIAS</v>
      </c>
      <c r="R2960" s="42">
        <v>0.37708333333333338</v>
      </c>
      <c r="S2960" s="48"/>
      <c r="T2960" s="54" t="str">
        <f>IF(S2960="","",IFERROR(VLOOKUP(S2960,EMPRESAS!$A:$C,3,FALSE),"NAO CADASTRADA"))</f>
        <v/>
      </c>
      <c r="U2960" s="50"/>
      <c r="V2960" s="54" t="str">
        <f>IF(U2960="","",IFERROR(VLOOKUP(U2960,ATIVIDADES!$A:$C,3,FALSE),"NAO CADASTRADA"))</f>
        <v/>
      </c>
      <c r="W2960" s="42"/>
      <c r="X2960" s="48"/>
      <c r="Y2960" s="54" t="str">
        <f>IF(X2960="","",IFERROR(VLOOKUP(X2960,EMPRESAS!$A:$C,3,FALSE),"NAO CADASTRADA"))</f>
        <v/>
      </c>
      <c r="Z2960" s="50"/>
      <c r="AA2960" s="54" t="str">
        <f>IF(Z2960="","",IFERROR(VLOOKUP(Z2960,ATIVIDADES!$A:$C,3,FALSE),"NAO CADASTRADA"))</f>
        <v/>
      </c>
      <c r="AB2960" s="42"/>
      <c r="AC2960" s="48"/>
      <c r="AD2960" s="54" t="str">
        <f>IF(AC2960="","",IFERROR(VLOOKUP(AC2960,EMPRESAS!$A:$C,3,FALSE),"NAO CADASTRADA"))</f>
        <v/>
      </c>
      <c r="AE2960" s="50"/>
      <c r="AF2960" s="54" t="str">
        <f>IF(AE2960="","",IFERROR(VLOOKUP(AE2960,ATIVIDADES!$A:$C,3,FALSE),"NAO CADASTRADA"))</f>
        <v/>
      </c>
      <c r="AG2960" s="42"/>
      <c r="AH2960" s="48"/>
      <c r="AI2960" s="54" t="str">
        <f>IF(AH2960="","",IFERROR(VLOOKUP(AH2960,EMPRESAS!$A:$C,3,FALSE),"NAO CADASTRADA"))</f>
        <v/>
      </c>
      <c r="AJ2960" s="50"/>
      <c r="AK2960" s="54" t="str">
        <f>IF(AJ2960="","",IFERROR(VLOOKUP(AJ2960,ATIVIDADES!$A:$C,3,FALSE),"NAO CADASTRADA"))</f>
        <v/>
      </c>
      <c r="AL2960" s="42"/>
    </row>
    <row r="2961" spans="1:38" x14ac:dyDescent="0.25">
      <c r="A2961" s="26" t="str">
        <f t="shared" si="324"/>
        <v>OK</v>
      </c>
      <c r="B2961" s="29">
        <f t="shared" si="325"/>
        <v>2487914866</v>
      </c>
      <c r="C2961" s="30">
        <v>45049</v>
      </c>
      <c r="D2961" s="18">
        <f t="shared" si="328"/>
        <v>45047</v>
      </c>
      <c r="E2961" s="19" t="str">
        <f>IF(ISERROR(VLOOKUP(C2961,FERIADOS!$A:$B,1,FALSE)),IF(WEEKDAY(C2961)=1,"Dom",IF(WEEKDAY(C2961)=2,"Seg",IF(WEEKDAY(C2961)=3,"Ter",IF(WEEKDAY(C2961)=4,"Qua",IF(WEEKDAY(C2961)=5,"Qui",IF(WEEKDAY(C2961)=6,"Sex","Sab")))))),"Feriado")</f>
        <v>Qua</v>
      </c>
      <c r="F2961" s="32">
        <v>0.32291666666666669</v>
      </c>
      <c r="G2961" s="33">
        <v>0.5</v>
      </c>
      <c r="H2961" s="33">
        <v>0.54166666666666663</v>
      </c>
      <c r="I2961" s="33">
        <v>0.7416666666666667</v>
      </c>
      <c r="J2961" s="21">
        <f t="shared" si="326"/>
        <v>0.37708333333333338</v>
      </c>
      <c r="K2961" s="21">
        <f t="shared" si="322"/>
        <v>0.37708333333333338</v>
      </c>
      <c r="L2961" s="21">
        <f t="shared" si="323"/>
        <v>1.0416666666666685E-2</v>
      </c>
      <c r="M2961" s="22">
        <f t="shared" si="327"/>
        <v>0</v>
      </c>
      <c r="N2961" s="48">
        <v>50</v>
      </c>
      <c r="O2961" s="54" t="str">
        <f>IF(N2961="","",IFERROR(VLOOKUP(N2961,EMPRESAS!$A:$C,3,FALSE),"NAO CADASTRADA"))</f>
        <v>SIMIONATO</v>
      </c>
      <c r="P2961" s="50">
        <v>55</v>
      </c>
      <c r="Q2961" s="54" t="str">
        <f>IF(P2961="","",IFERROR(VLOOKUP(P2961,ATIVIDADES!$A:$C,3,FALSE),"NAO CADASTRADA"))</f>
        <v>FÉRIAS</v>
      </c>
      <c r="R2961" s="42">
        <v>0.37708333333333338</v>
      </c>
      <c r="S2961" s="48"/>
      <c r="T2961" s="54" t="str">
        <f>IF(S2961="","",IFERROR(VLOOKUP(S2961,EMPRESAS!$A:$C,3,FALSE),"NAO CADASTRADA"))</f>
        <v/>
      </c>
      <c r="U2961" s="50"/>
      <c r="V2961" s="54" t="str">
        <f>IF(U2961="","",IFERROR(VLOOKUP(U2961,ATIVIDADES!$A:$C,3,FALSE),"NAO CADASTRADA"))</f>
        <v/>
      </c>
      <c r="W2961" s="42"/>
      <c r="X2961" s="48"/>
      <c r="Y2961" s="54" t="str">
        <f>IF(X2961="","",IFERROR(VLOOKUP(X2961,EMPRESAS!$A:$C,3,FALSE),"NAO CADASTRADA"))</f>
        <v/>
      </c>
      <c r="Z2961" s="50"/>
      <c r="AA2961" s="54" t="str">
        <f>IF(Z2961="","",IFERROR(VLOOKUP(Z2961,ATIVIDADES!$A:$C,3,FALSE),"NAO CADASTRADA"))</f>
        <v/>
      </c>
      <c r="AB2961" s="42"/>
      <c r="AC2961" s="48"/>
      <c r="AD2961" s="54" t="str">
        <f>IF(AC2961="","",IFERROR(VLOOKUP(AC2961,EMPRESAS!$A:$C,3,FALSE),"NAO CADASTRADA"))</f>
        <v/>
      </c>
      <c r="AE2961" s="50"/>
      <c r="AF2961" s="54" t="str">
        <f>IF(AE2961="","",IFERROR(VLOOKUP(AE2961,ATIVIDADES!$A:$C,3,FALSE),"NAO CADASTRADA"))</f>
        <v/>
      </c>
      <c r="AG2961" s="42"/>
      <c r="AH2961" s="48"/>
      <c r="AI2961" s="54" t="str">
        <f>IF(AH2961="","",IFERROR(VLOOKUP(AH2961,EMPRESAS!$A:$C,3,FALSE),"NAO CADASTRADA"))</f>
        <v/>
      </c>
      <c r="AJ2961" s="50"/>
      <c r="AK2961" s="54" t="str">
        <f>IF(AJ2961="","",IFERROR(VLOOKUP(AJ2961,ATIVIDADES!$A:$C,3,FALSE),"NAO CADASTRADA"))</f>
        <v/>
      </c>
      <c r="AL2961" s="42"/>
    </row>
    <row r="2962" spans="1:38" x14ac:dyDescent="0.25">
      <c r="A2962" s="26" t="str">
        <f t="shared" si="324"/>
        <v>OK</v>
      </c>
      <c r="B2962" s="29">
        <f t="shared" si="325"/>
        <v>2487914866</v>
      </c>
      <c r="C2962" s="30">
        <v>45050</v>
      </c>
      <c r="D2962" s="18">
        <f t="shared" si="328"/>
        <v>45047</v>
      </c>
      <c r="E2962" s="19" t="str">
        <f>IF(ISERROR(VLOOKUP(C2962,FERIADOS!$A:$B,1,FALSE)),IF(WEEKDAY(C2962)=1,"Dom",IF(WEEKDAY(C2962)=2,"Seg",IF(WEEKDAY(C2962)=3,"Ter",IF(WEEKDAY(C2962)=4,"Qua",IF(WEEKDAY(C2962)=5,"Qui",IF(WEEKDAY(C2962)=6,"Sex","Sab")))))),"Feriado")</f>
        <v>Qui</v>
      </c>
      <c r="F2962" s="32">
        <v>0.32291666666666669</v>
      </c>
      <c r="G2962" s="33">
        <v>0.5</v>
      </c>
      <c r="H2962" s="33">
        <v>0.54166666666666663</v>
      </c>
      <c r="I2962" s="33">
        <v>0.7416666666666667</v>
      </c>
      <c r="J2962" s="21">
        <f t="shared" si="326"/>
        <v>0.37708333333333338</v>
      </c>
      <c r="K2962" s="21">
        <f t="shared" si="322"/>
        <v>0.37708333333333338</v>
      </c>
      <c r="L2962" s="21">
        <f t="shared" si="323"/>
        <v>1.0416666666666685E-2</v>
      </c>
      <c r="M2962" s="22">
        <f t="shared" si="327"/>
        <v>0</v>
      </c>
      <c r="N2962" s="48">
        <v>50</v>
      </c>
      <c r="O2962" s="54" t="str">
        <f>IF(N2962="","",IFERROR(VLOOKUP(N2962,EMPRESAS!$A:$C,3,FALSE),"NAO CADASTRADA"))</f>
        <v>SIMIONATO</v>
      </c>
      <c r="P2962" s="50">
        <v>55</v>
      </c>
      <c r="Q2962" s="54" t="str">
        <f>IF(P2962="","",IFERROR(VLOOKUP(P2962,ATIVIDADES!$A:$C,3,FALSE),"NAO CADASTRADA"))</f>
        <v>FÉRIAS</v>
      </c>
      <c r="R2962" s="42">
        <v>0.37708333333333338</v>
      </c>
      <c r="S2962" s="48"/>
      <c r="T2962" s="54" t="str">
        <f>IF(S2962="","",IFERROR(VLOOKUP(S2962,EMPRESAS!$A:$C,3,FALSE),"NAO CADASTRADA"))</f>
        <v/>
      </c>
      <c r="U2962" s="50"/>
      <c r="V2962" s="54" t="str">
        <f>IF(U2962="","",IFERROR(VLOOKUP(U2962,ATIVIDADES!$A:$C,3,FALSE),"NAO CADASTRADA"))</f>
        <v/>
      </c>
      <c r="W2962" s="42"/>
      <c r="X2962" s="48"/>
      <c r="Y2962" s="54" t="str">
        <f>IF(X2962="","",IFERROR(VLOOKUP(X2962,EMPRESAS!$A:$C,3,FALSE),"NAO CADASTRADA"))</f>
        <v/>
      </c>
      <c r="Z2962" s="50"/>
      <c r="AA2962" s="54" t="str">
        <f>IF(Z2962="","",IFERROR(VLOOKUP(Z2962,ATIVIDADES!$A:$C,3,FALSE),"NAO CADASTRADA"))</f>
        <v/>
      </c>
      <c r="AB2962" s="42"/>
      <c r="AC2962" s="48"/>
      <c r="AD2962" s="54" t="str">
        <f>IF(AC2962="","",IFERROR(VLOOKUP(AC2962,EMPRESAS!$A:$C,3,FALSE),"NAO CADASTRADA"))</f>
        <v/>
      </c>
      <c r="AE2962" s="50"/>
      <c r="AF2962" s="54" t="str">
        <f>IF(AE2962="","",IFERROR(VLOOKUP(AE2962,ATIVIDADES!$A:$C,3,FALSE),"NAO CADASTRADA"))</f>
        <v/>
      </c>
      <c r="AG2962" s="42"/>
      <c r="AH2962" s="48"/>
      <c r="AI2962" s="54" t="str">
        <f>IF(AH2962="","",IFERROR(VLOOKUP(AH2962,EMPRESAS!$A:$C,3,FALSE),"NAO CADASTRADA"))</f>
        <v/>
      </c>
      <c r="AJ2962" s="50"/>
      <c r="AK2962" s="54" t="str">
        <f>IF(AJ2962="","",IFERROR(VLOOKUP(AJ2962,ATIVIDADES!$A:$C,3,FALSE),"NAO CADASTRADA"))</f>
        <v/>
      </c>
      <c r="AL2962" s="42"/>
    </row>
    <row r="2963" spans="1:38" x14ac:dyDescent="0.25">
      <c r="A2963" s="26" t="str">
        <f t="shared" si="324"/>
        <v>OK</v>
      </c>
      <c r="B2963" s="29">
        <f t="shared" si="325"/>
        <v>2487914866</v>
      </c>
      <c r="C2963" s="30">
        <v>45051</v>
      </c>
      <c r="D2963" s="18">
        <f t="shared" si="328"/>
        <v>45047</v>
      </c>
      <c r="E2963" s="19" t="str">
        <f>IF(ISERROR(VLOOKUP(C2963,FERIADOS!$A:$B,1,FALSE)),IF(WEEKDAY(C2963)=1,"Dom",IF(WEEKDAY(C2963)=2,"Seg",IF(WEEKDAY(C2963)=3,"Ter",IF(WEEKDAY(C2963)=4,"Qua",IF(WEEKDAY(C2963)=5,"Qui",IF(WEEKDAY(C2963)=6,"Sex","Sab")))))),"Feriado")</f>
        <v>Sex</v>
      </c>
      <c r="F2963" s="32">
        <v>0.32291666666666669</v>
      </c>
      <c r="G2963" s="33">
        <v>0.5</v>
      </c>
      <c r="H2963" s="33">
        <v>0.54166666666666663</v>
      </c>
      <c r="I2963" s="33">
        <v>0.68958333333333333</v>
      </c>
      <c r="J2963" s="21">
        <f t="shared" si="326"/>
        <v>0.32500000000000001</v>
      </c>
      <c r="K2963" s="21">
        <f t="shared" si="322"/>
        <v>0.32500000000000001</v>
      </c>
      <c r="L2963" s="21">
        <f t="shared" si="323"/>
        <v>0</v>
      </c>
      <c r="M2963" s="22">
        <f t="shared" si="327"/>
        <v>4.1666666666666685E-2</v>
      </c>
      <c r="N2963" s="48">
        <v>50</v>
      </c>
      <c r="O2963" s="54" t="str">
        <f>IF(N2963="","",IFERROR(VLOOKUP(N2963,EMPRESAS!$A:$C,3,FALSE),"NAO CADASTRADA"))</f>
        <v>SIMIONATO</v>
      </c>
      <c r="P2963" s="50">
        <v>55</v>
      </c>
      <c r="Q2963" s="54" t="str">
        <f>IF(P2963="","",IFERROR(VLOOKUP(P2963,ATIVIDADES!$A:$C,3,FALSE),"NAO CADASTRADA"))</f>
        <v>FÉRIAS</v>
      </c>
      <c r="R2963" s="42">
        <v>0.32500000000000001</v>
      </c>
      <c r="S2963" s="48"/>
      <c r="T2963" s="54" t="str">
        <f>IF(S2963="","",IFERROR(VLOOKUP(S2963,EMPRESAS!$A:$C,3,FALSE),"NAO CADASTRADA"))</f>
        <v/>
      </c>
      <c r="U2963" s="50"/>
      <c r="V2963" s="54" t="str">
        <f>IF(U2963="","",IFERROR(VLOOKUP(U2963,ATIVIDADES!$A:$C,3,FALSE),"NAO CADASTRADA"))</f>
        <v/>
      </c>
      <c r="W2963" s="42"/>
      <c r="X2963" s="48"/>
      <c r="Y2963" s="54" t="str">
        <f>IF(X2963="","",IFERROR(VLOOKUP(X2963,EMPRESAS!$A:$C,3,FALSE),"NAO CADASTRADA"))</f>
        <v/>
      </c>
      <c r="Z2963" s="50"/>
      <c r="AA2963" s="54" t="str">
        <f>IF(Z2963="","",IFERROR(VLOOKUP(Z2963,ATIVIDADES!$A:$C,3,FALSE),"NAO CADASTRADA"))</f>
        <v/>
      </c>
      <c r="AB2963" s="42"/>
      <c r="AC2963" s="48"/>
      <c r="AD2963" s="54" t="str">
        <f>IF(AC2963="","",IFERROR(VLOOKUP(AC2963,EMPRESAS!$A:$C,3,FALSE),"NAO CADASTRADA"))</f>
        <v/>
      </c>
      <c r="AE2963" s="50"/>
      <c r="AF2963" s="54" t="str">
        <f>IF(AE2963="","",IFERROR(VLOOKUP(AE2963,ATIVIDADES!$A:$C,3,FALSE),"NAO CADASTRADA"))</f>
        <v/>
      </c>
      <c r="AG2963" s="42"/>
      <c r="AH2963" s="48"/>
      <c r="AI2963" s="54" t="str">
        <f>IF(AH2963="","",IFERROR(VLOOKUP(AH2963,EMPRESAS!$A:$C,3,FALSE),"NAO CADASTRADA"))</f>
        <v/>
      </c>
      <c r="AJ2963" s="50"/>
      <c r="AK2963" s="54" t="str">
        <f>IF(AJ2963="","",IFERROR(VLOOKUP(AJ2963,ATIVIDADES!$A:$C,3,FALSE),"NAO CADASTRADA"))</f>
        <v/>
      </c>
      <c r="AL2963" s="42"/>
    </row>
    <row r="2964" spans="1:38" x14ac:dyDescent="0.25">
      <c r="A2964" s="26" t="str">
        <f t="shared" si="324"/>
        <v>OK</v>
      </c>
      <c r="B2964" s="29">
        <f t="shared" si="325"/>
        <v>2487914866</v>
      </c>
      <c r="C2964" s="30">
        <v>45052</v>
      </c>
      <c r="D2964" s="18">
        <f t="shared" si="328"/>
        <v>45047</v>
      </c>
      <c r="E2964" s="19" t="str">
        <f>IF(ISERROR(VLOOKUP(C2964,FERIADOS!$A:$B,1,FALSE)),IF(WEEKDAY(C2964)=1,"Dom",IF(WEEKDAY(C2964)=2,"Seg",IF(WEEKDAY(C2964)=3,"Ter",IF(WEEKDAY(C2964)=4,"Qua",IF(WEEKDAY(C2964)=5,"Qui",IF(WEEKDAY(C2964)=6,"Sex","Sab")))))),"Feriado")</f>
        <v>Sab</v>
      </c>
      <c r="F2964" s="32"/>
      <c r="G2964" s="33"/>
      <c r="H2964" s="33"/>
      <c r="I2964" s="33"/>
      <c r="J2964" s="21" t="str">
        <f t="shared" si="326"/>
        <v/>
      </c>
      <c r="K2964" s="21">
        <f t="shared" si="322"/>
        <v>0</v>
      </c>
      <c r="L2964" s="21" t="str">
        <f t="shared" si="323"/>
        <v/>
      </c>
      <c r="M2964" s="22" t="str">
        <f t="shared" si="327"/>
        <v/>
      </c>
      <c r="N2964" s="48"/>
      <c r="O2964" s="54" t="str">
        <f>IF(N2964="","",IFERROR(VLOOKUP(N2964,EMPRESAS!$A:$C,3,FALSE),"NAO CADASTRADA"))</f>
        <v/>
      </c>
      <c r="P2964" s="50"/>
      <c r="Q2964" s="54" t="str">
        <f>IF(P2964="","",IFERROR(VLOOKUP(P2964,ATIVIDADES!$A:$C,3,FALSE),"NAO CADASTRADA"))</f>
        <v/>
      </c>
      <c r="R2964" s="42"/>
      <c r="S2964" s="48"/>
      <c r="T2964" s="54" t="str">
        <f>IF(S2964="","",IFERROR(VLOOKUP(S2964,EMPRESAS!$A:$C,3,FALSE),"NAO CADASTRADA"))</f>
        <v/>
      </c>
      <c r="U2964" s="50"/>
      <c r="V2964" s="54" t="str">
        <f>IF(U2964="","",IFERROR(VLOOKUP(U2964,ATIVIDADES!$A:$C,3,FALSE),"NAO CADASTRADA"))</f>
        <v/>
      </c>
      <c r="W2964" s="42"/>
      <c r="X2964" s="48"/>
      <c r="Y2964" s="54" t="str">
        <f>IF(X2964="","",IFERROR(VLOOKUP(X2964,EMPRESAS!$A:$C,3,FALSE),"NAO CADASTRADA"))</f>
        <v/>
      </c>
      <c r="Z2964" s="50"/>
      <c r="AA2964" s="54" t="str">
        <f>IF(Z2964="","",IFERROR(VLOOKUP(Z2964,ATIVIDADES!$A:$C,3,FALSE),"NAO CADASTRADA"))</f>
        <v/>
      </c>
      <c r="AB2964" s="42"/>
      <c r="AC2964" s="48"/>
      <c r="AD2964" s="54" t="str">
        <f>IF(AC2964="","",IFERROR(VLOOKUP(AC2964,EMPRESAS!$A:$C,3,FALSE),"NAO CADASTRADA"))</f>
        <v/>
      </c>
      <c r="AE2964" s="50"/>
      <c r="AF2964" s="54" t="str">
        <f>IF(AE2964="","",IFERROR(VLOOKUP(AE2964,ATIVIDADES!$A:$C,3,FALSE),"NAO CADASTRADA"))</f>
        <v/>
      </c>
      <c r="AG2964" s="42"/>
      <c r="AH2964" s="48"/>
      <c r="AI2964" s="54" t="str">
        <f>IF(AH2964="","",IFERROR(VLOOKUP(AH2964,EMPRESAS!$A:$C,3,FALSE),"NAO CADASTRADA"))</f>
        <v/>
      </c>
      <c r="AJ2964" s="50"/>
      <c r="AK2964" s="54" t="str">
        <f>IF(AJ2964="","",IFERROR(VLOOKUP(AJ2964,ATIVIDADES!$A:$C,3,FALSE),"NAO CADASTRADA"))</f>
        <v/>
      </c>
      <c r="AL2964" s="42"/>
    </row>
    <row r="2965" spans="1:38" x14ac:dyDescent="0.25">
      <c r="A2965" s="26" t="str">
        <f t="shared" si="324"/>
        <v>OK</v>
      </c>
      <c r="B2965" s="29">
        <f t="shared" si="325"/>
        <v>2487914866</v>
      </c>
      <c r="C2965" s="30">
        <v>45053</v>
      </c>
      <c r="D2965" s="18">
        <f t="shared" si="328"/>
        <v>45047</v>
      </c>
      <c r="E2965" s="19" t="str">
        <f>IF(ISERROR(VLOOKUP(C2965,FERIADOS!$A:$B,1,FALSE)),IF(WEEKDAY(C2965)=1,"Dom",IF(WEEKDAY(C2965)=2,"Seg",IF(WEEKDAY(C2965)=3,"Ter",IF(WEEKDAY(C2965)=4,"Qua",IF(WEEKDAY(C2965)=5,"Qui",IF(WEEKDAY(C2965)=6,"Sex","Sab")))))),"Feriado")</f>
        <v>Dom</v>
      </c>
      <c r="F2965" s="32"/>
      <c r="G2965" s="33"/>
      <c r="H2965" s="33"/>
      <c r="I2965" s="33"/>
      <c r="J2965" s="21" t="str">
        <f t="shared" si="326"/>
        <v/>
      </c>
      <c r="K2965" s="21">
        <f t="shared" si="322"/>
        <v>0</v>
      </c>
      <c r="L2965" s="21" t="str">
        <f t="shared" si="323"/>
        <v/>
      </c>
      <c r="M2965" s="22" t="str">
        <f t="shared" si="327"/>
        <v/>
      </c>
      <c r="N2965" s="48"/>
      <c r="O2965" s="54" t="str">
        <f>IF(N2965="","",IFERROR(VLOOKUP(N2965,EMPRESAS!$A:$C,3,FALSE),"NAO CADASTRADA"))</f>
        <v/>
      </c>
      <c r="P2965" s="50"/>
      <c r="Q2965" s="54" t="str">
        <f>IF(P2965="","",IFERROR(VLOOKUP(P2965,ATIVIDADES!$A:$C,3,FALSE),"NAO CADASTRADA"))</f>
        <v/>
      </c>
      <c r="R2965" s="42"/>
      <c r="S2965" s="48"/>
      <c r="T2965" s="54" t="str">
        <f>IF(S2965="","",IFERROR(VLOOKUP(S2965,EMPRESAS!$A:$C,3,FALSE),"NAO CADASTRADA"))</f>
        <v/>
      </c>
      <c r="U2965" s="50"/>
      <c r="V2965" s="54" t="str">
        <f>IF(U2965="","",IFERROR(VLOOKUP(U2965,ATIVIDADES!$A:$C,3,FALSE),"NAO CADASTRADA"))</f>
        <v/>
      </c>
      <c r="W2965" s="42"/>
      <c r="X2965" s="48"/>
      <c r="Y2965" s="54" t="str">
        <f>IF(X2965="","",IFERROR(VLOOKUP(X2965,EMPRESAS!$A:$C,3,FALSE),"NAO CADASTRADA"))</f>
        <v/>
      </c>
      <c r="Z2965" s="50"/>
      <c r="AA2965" s="54" t="str">
        <f>IF(Z2965="","",IFERROR(VLOOKUP(Z2965,ATIVIDADES!$A:$C,3,FALSE),"NAO CADASTRADA"))</f>
        <v/>
      </c>
      <c r="AB2965" s="42"/>
      <c r="AC2965" s="48"/>
      <c r="AD2965" s="54" t="str">
        <f>IF(AC2965="","",IFERROR(VLOOKUP(AC2965,EMPRESAS!$A:$C,3,FALSE),"NAO CADASTRADA"))</f>
        <v/>
      </c>
      <c r="AE2965" s="50"/>
      <c r="AF2965" s="54" t="str">
        <f>IF(AE2965="","",IFERROR(VLOOKUP(AE2965,ATIVIDADES!$A:$C,3,FALSE),"NAO CADASTRADA"))</f>
        <v/>
      </c>
      <c r="AG2965" s="42"/>
      <c r="AH2965" s="48"/>
      <c r="AI2965" s="54" t="str">
        <f>IF(AH2965="","",IFERROR(VLOOKUP(AH2965,EMPRESAS!$A:$C,3,FALSE),"NAO CADASTRADA"))</f>
        <v/>
      </c>
      <c r="AJ2965" s="50"/>
      <c r="AK2965" s="54" t="str">
        <f>IF(AJ2965="","",IFERROR(VLOOKUP(AJ2965,ATIVIDADES!$A:$C,3,FALSE),"NAO CADASTRADA"))</f>
        <v/>
      </c>
      <c r="AL2965" s="42"/>
    </row>
    <row r="2966" spans="1:38" x14ac:dyDescent="0.25">
      <c r="A2966" s="26" t="str">
        <f t="shared" si="324"/>
        <v>OK</v>
      </c>
      <c r="B2966" s="29">
        <f t="shared" si="325"/>
        <v>2487914866</v>
      </c>
      <c r="C2966" s="30">
        <v>45054</v>
      </c>
      <c r="D2966" s="18">
        <f t="shared" si="328"/>
        <v>45047</v>
      </c>
      <c r="E2966" s="19" t="str">
        <f>IF(ISERROR(VLOOKUP(C2966,FERIADOS!$A:$B,1,FALSE)),IF(WEEKDAY(C2966)=1,"Dom",IF(WEEKDAY(C2966)=2,"Seg",IF(WEEKDAY(C2966)=3,"Ter",IF(WEEKDAY(C2966)=4,"Qua",IF(WEEKDAY(C2966)=5,"Qui",IF(WEEKDAY(C2966)=6,"Sex","Sab")))))),"Feriado")</f>
        <v>Seg</v>
      </c>
      <c r="F2966" s="32">
        <v>0.32291666666666669</v>
      </c>
      <c r="G2966" s="33">
        <v>0.5</v>
      </c>
      <c r="H2966" s="33">
        <v>0.54166666666666663</v>
      </c>
      <c r="I2966" s="33">
        <v>0.7416666666666667</v>
      </c>
      <c r="J2966" s="21">
        <f t="shared" si="326"/>
        <v>0.37708333333333338</v>
      </c>
      <c r="K2966" s="21">
        <f t="shared" si="322"/>
        <v>0.37708333333333338</v>
      </c>
      <c r="L2966" s="21">
        <f t="shared" si="323"/>
        <v>1.0416666666666685E-2</v>
      </c>
      <c r="M2966" s="22">
        <f t="shared" si="327"/>
        <v>0</v>
      </c>
      <c r="N2966" s="48">
        <v>50</v>
      </c>
      <c r="O2966" s="54" t="str">
        <f>IF(N2966="","",IFERROR(VLOOKUP(N2966,EMPRESAS!$A:$C,3,FALSE),"NAO CADASTRADA"))</f>
        <v>SIMIONATO</v>
      </c>
      <c r="P2966" s="50">
        <v>55</v>
      </c>
      <c r="Q2966" s="54" t="str">
        <f>IF(P2966="","",IFERROR(VLOOKUP(P2966,ATIVIDADES!$A:$C,3,FALSE),"NAO CADASTRADA"))</f>
        <v>FÉRIAS</v>
      </c>
      <c r="R2966" s="42">
        <v>0.37708333333333338</v>
      </c>
      <c r="S2966" s="48"/>
      <c r="T2966" s="54" t="str">
        <f>IF(S2966="","",IFERROR(VLOOKUP(S2966,EMPRESAS!$A:$C,3,FALSE),"NAO CADASTRADA"))</f>
        <v/>
      </c>
      <c r="U2966" s="50"/>
      <c r="V2966" s="54" t="str">
        <f>IF(U2966="","",IFERROR(VLOOKUP(U2966,ATIVIDADES!$A:$C,3,FALSE),"NAO CADASTRADA"))</f>
        <v/>
      </c>
      <c r="W2966" s="42"/>
      <c r="X2966" s="48"/>
      <c r="Y2966" s="54" t="str">
        <f>IF(X2966="","",IFERROR(VLOOKUP(X2966,EMPRESAS!$A:$C,3,FALSE),"NAO CADASTRADA"))</f>
        <v/>
      </c>
      <c r="Z2966" s="50"/>
      <c r="AA2966" s="54" t="str">
        <f>IF(Z2966="","",IFERROR(VLOOKUP(Z2966,ATIVIDADES!$A:$C,3,FALSE),"NAO CADASTRADA"))</f>
        <v/>
      </c>
      <c r="AB2966" s="42"/>
      <c r="AC2966" s="48"/>
      <c r="AD2966" s="54" t="str">
        <f>IF(AC2966="","",IFERROR(VLOOKUP(AC2966,EMPRESAS!$A:$C,3,FALSE),"NAO CADASTRADA"))</f>
        <v/>
      </c>
      <c r="AE2966" s="50"/>
      <c r="AF2966" s="54" t="str">
        <f>IF(AE2966="","",IFERROR(VLOOKUP(AE2966,ATIVIDADES!$A:$C,3,FALSE),"NAO CADASTRADA"))</f>
        <v/>
      </c>
      <c r="AG2966" s="42"/>
      <c r="AH2966" s="48"/>
      <c r="AI2966" s="54" t="str">
        <f>IF(AH2966="","",IFERROR(VLOOKUP(AH2966,EMPRESAS!$A:$C,3,FALSE),"NAO CADASTRADA"))</f>
        <v/>
      </c>
      <c r="AJ2966" s="50"/>
      <c r="AK2966" s="54" t="str">
        <f>IF(AJ2966="","",IFERROR(VLOOKUP(AJ2966,ATIVIDADES!$A:$C,3,FALSE),"NAO CADASTRADA"))</f>
        <v/>
      </c>
      <c r="AL2966" s="42"/>
    </row>
    <row r="2967" spans="1:38" x14ac:dyDescent="0.25">
      <c r="A2967" s="26" t="str">
        <f t="shared" si="324"/>
        <v>OK</v>
      </c>
      <c r="B2967" s="29">
        <f t="shared" si="325"/>
        <v>2487914866</v>
      </c>
      <c r="C2967" s="30">
        <v>45055</v>
      </c>
      <c r="D2967" s="18">
        <f t="shared" si="328"/>
        <v>45047</v>
      </c>
      <c r="E2967" s="19" t="str">
        <f>IF(ISERROR(VLOOKUP(C2967,FERIADOS!$A:$B,1,FALSE)),IF(WEEKDAY(C2967)=1,"Dom",IF(WEEKDAY(C2967)=2,"Seg",IF(WEEKDAY(C2967)=3,"Ter",IF(WEEKDAY(C2967)=4,"Qua",IF(WEEKDAY(C2967)=5,"Qui",IF(WEEKDAY(C2967)=6,"Sex","Sab")))))),"Feriado")</f>
        <v>Ter</v>
      </c>
      <c r="F2967" s="32">
        <v>0.32291666666666669</v>
      </c>
      <c r="G2967" s="33">
        <v>0.5</v>
      </c>
      <c r="H2967" s="33">
        <v>0.54166666666666663</v>
      </c>
      <c r="I2967" s="33">
        <v>0.7416666666666667</v>
      </c>
      <c r="J2967" s="21">
        <f t="shared" si="326"/>
        <v>0.37708333333333338</v>
      </c>
      <c r="K2967" s="21">
        <f t="shared" si="322"/>
        <v>0.37708333333333338</v>
      </c>
      <c r="L2967" s="21">
        <f t="shared" si="323"/>
        <v>1.0416666666666685E-2</v>
      </c>
      <c r="M2967" s="22">
        <f t="shared" si="327"/>
        <v>0</v>
      </c>
      <c r="N2967" s="48">
        <v>50</v>
      </c>
      <c r="O2967" s="54" t="str">
        <f>IF(N2967="","",IFERROR(VLOOKUP(N2967,EMPRESAS!$A:$C,3,FALSE),"NAO CADASTRADA"))</f>
        <v>SIMIONATO</v>
      </c>
      <c r="P2967" s="50">
        <v>55</v>
      </c>
      <c r="Q2967" s="54" t="str">
        <f>IF(P2967="","",IFERROR(VLOOKUP(P2967,ATIVIDADES!$A:$C,3,FALSE),"NAO CADASTRADA"))</f>
        <v>FÉRIAS</v>
      </c>
      <c r="R2967" s="42">
        <v>0.37708333333333338</v>
      </c>
      <c r="S2967" s="48"/>
      <c r="T2967" s="54" t="str">
        <f>IF(S2967="","",IFERROR(VLOOKUP(S2967,EMPRESAS!$A:$C,3,FALSE),"NAO CADASTRADA"))</f>
        <v/>
      </c>
      <c r="U2967" s="50"/>
      <c r="V2967" s="54" t="str">
        <f>IF(U2967="","",IFERROR(VLOOKUP(U2967,ATIVIDADES!$A:$C,3,FALSE),"NAO CADASTRADA"))</f>
        <v/>
      </c>
      <c r="W2967" s="42"/>
      <c r="X2967" s="48"/>
      <c r="Y2967" s="54" t="str">
        <f>IF(X2967="","",IFERROR(VLOOKUP(X2967,EMPRESAS!$A:$C,3,FALSE),"NAO CADASTRADA"))</f>
        <v/>
      </c>
      <c r="Z2967" s="50"/>
      <c r="AA2967" s="54" t="str">
        <f>IF(Z2967="","",IFERROR(VLOOKUP(Z2967,ATIVIDADES!$A:$C,3,FALSE),"NAO CADASTRADA"))</f>
        <v/>
      </c>
      <c r="AB2967" s="42"/>
      <c r="AC2967" s="48"/>
      <c r="AD2967" s="54" t="str">
        <f>IF(AC2967="","",IFERROR(VLOOKUP(AC2967,EMPRESAS!$A:$C,3,FALSE),"NAO CADASTRADA"))</f>
        <v/>
      </c>
      <c r="AE2967" s="50"/>
      <c r="AF2967" s="54" t="str">
        <f>IF(AE2967="","",IFERROR(VLOOKUP(AE2967,ATIVIDADES!$A:$C,3,FALSE),"NAO CADASTRADA"))</f>
        <v/>
      </c>
      <c r="AG2967" s="42"/>
      <c r="AH2967" s="48"/>
      <c r="AI2967" s="54" t="str">
        <f>IF(AH2967="","",IFERROR(VLOOKUP(AH2967,EMPRESAS!$A:$C,3,FALSE),"NAO CADASTRADA"))</f>
        <v/>
      </c>
      <c r="AJ2967" s="50"/>
      <c r="AK2967" s="54" t="str">
        <f>IF(AJ2967="","",IFERROR(VLOOKUP(AJ2967,ATIVIDADES!$A:$C,3,FALSE),"NAO CADASTRADA"))</f>
        <v/>
      </c>
      <c r="AL2967" s="42"/>
    </row>
    <row r="2968" spans="1:38" x14ac:dyDescent="0.25">
      <c r="A2968" s="26" t="str">
        <f t="shared" si="324"/>
        <v>OK</v>
      </c>
      <c r="B2968" s="29">
        <f t="shared" si="325"/>
        <v>2487914866</v>
      </c>
      <c r="C2968" s="30">
        <v>45056</v>
      </c>
      <c r="D2968" s="18">
        <f t="shared" si="328"/>
        <v>45047</v>
      </c>
      <c r="E2968" s="19" t="str">
        <f>IF(ISERROR(VLOOKUP(C2968,FERIADOS!$A:$B,1,FALSE)),IF(WEEKDAY(C2968)=1,"Dom",IF(WEEKDAY(C2968)=2,"Seg",IF(WEEKDAY(C2968)=3,"Ter",IF(WEEKDAY(C2968)=4,"Qua",IF(WEEKDAY(C2968)=5,"Qui",IF(WEEKDAY(C2968)=6,"Sex","Sab")))))),"Feriado")</f>
        <v>Qua</v>
      </c>
      <c r="F2968" s="32">
        <v>0.32291666666666669</v>
      </c>
      <c r="G2968" s="33">
        <v>0.5</v>
      </c>
      <c r="H2968" s="33">
        <v>0.54166666666666663</v>
      </c>
      <c r="I2968" s="33">
        <v>0.7416666666666667</v>
      </c>
      <c r="J2968" s="21">
        <f t="shared" si="326"/>
        <v>0.37708333333333338</v>
      </c>
      <c r="K2968" s="21">
        <f t="shared" si="322"/>
        <v>0.37708333333333338</v>
      </c>
      <c r="L2968" s="21">
        <f t="shared" si="323"/>
        <v>1.0416666666666685E-2</v>
      </c>
      <c r="M2968" s="22">
        <f t="shared" si="327"/>
        <v>0</v>
      </c>
      <c r="N2968" s="48">
        <v>50</v>
      </c>
      <c r="O2968" s="54" t="str">
        <f>IF(N2968="","",IFERROR(VLOOKUP(N2968,EMPRESAS!$A:$C,3,FALSE),"NAO CADASTRADA"))</f>
        <v>SIMIONATO</v>
      </c>
      <c r="P2968" s="50">
        <v>55</v>
      </c>
      <c r="Q2968" s="54" t="str">
        <f>IF(P2968="","",IFERROR(VLOOKUP(P2968,ATIVIDADES!$A:$C,3,FALSE),"NAO CADASTRADA"))</f>
        <v>FÉRIAS</v>
      </c>
      <c r="R2968" s="42">
        <v>0.37708333333333338</v>
      </c>
      <c r="S2968" s="48"/>
      <c r="T2968" s="54" t="str">
        <f>IF(S2968="","",IFERROR(VLOOKUP(S2968,EMPRESAS!$A:$C,3,FALSE),"NAO CADASTRADA"))</f>
        <v/>
      </c>
      <c r="U2968" s="50"/>
      <c r="V2968" s="54" t="str">
        <f>IF(U2968="","",IFERROR(VLOOKUP(U2968,ATIVIDADES!$A:$C,3,FALSE),"NAO CADASTRADA"))</f>
        <v/>
      </c>
      <c r="W2968" s="42"/>
      <c r="X2968" s="48"/>
      <c r="Y2968" s="54" t="str">
        <f>IF(X2968="","",IFERROR(VLOOKUP(X2968,EMPRESAS!$A:$C,3,FALSE),"NAO CADASTRADA"))</f>
        <v/>
      </c>
      <c r="Z2968" s="50"/>
      <c r="AA2968" s="54" t="str">
        <f>IF(Z2968="","",IFERROR(VLOOKUP(Z2968,ATIVIDADES!$A:$C,3,FALSE),"NAO CADASTRADA"))</f>
        <v/>
      </c>
      <c r="AB2968" s="42"/>
      <c r="AC2968" s="48"/>
      <c r="AD2968" s="54" t="str">
        <f>IF(AC2968="","",IFERROR(VLOOKUP(AC2968,EMPRESAS!$A:$C,3,FALSE),"NAO CADASTRADA"))</f>
        <v/>
      </c>
      <c r="AE2968" s="50"/>
      <c r="AF2968" s="54" t="str">
        <f>IF(AE2968="","",IFERROR(VLOOKUP(AE2968,ATIVIDADES!$A:$C,3,FALSE),"NAO CADASTRADA"))</f>
        <v/>
      </c>
      <c r="AG2968" s="42"/>
      <c r="AH2968" s="48"/>
      <c r="AI2968" s="54" t="str">
        <f>IF(AH2968="","",IFERROR(VLOOKUP(AH2968,EMPRESAS!$A:$C,3,FALSE),"NAO CADASTRADA"))</f>
        <v/>
      </c>
      <c r="AJ2968" s="50"/>
      <c r="AK2968" s="54" t="str">
        <f>IF(AJ2968="","",IFERROR(VLOOKUP(AJ2968,ATIVIDADES!$A:$C,3,FALSE),"NAO CADASTRADA"))</f>
        <v/>
      </c>
      <c r="AL2968" s="42"/>
    </row>
    <row r="2969" spans="1:38" x14ac:dyDescent="0.25">
      <c r="A2969" s="26" t="str">
        <f t="shared" si="324"/>
        <v>OK</v>
      </c>
      <c r="B2969" s="29">
        <f t="shared" si="325"/>
        <v>2487914866</v>
      </c>
      <c r="C2969" s="30">
        <v>45057</v>
      </c>
      <c r="D2969" s="18">
        <f t="shared" si="328"/>
        <v>45047</v>
      </c>
      <c r="E2969" s="19" t="str">
        <f>IF(ISERROR(VLOOKUP(C2969,FERIADOS!$A:$B,1,FALSE)),IF(WEEKDAY(C2969)=1,"Dom",IF(WEEKDAY(C2969)=2,"Seg",IF(WEEKDAY(C2969)=3,"Ter",IF(WEEKDAY(C2969)=4,"Qua",IF(WEEKDAY(C2969)=5,"Qui",IF(WEEKDAY(C2969)=6,"Sex","Sab")))))),"Feriado")</f>
        <v>Qui</v>
      </c>
      <c r="F2969" s="32">
        <v>0.32291666666666669</v>
      </c>
      <c r="G2969" s="33">
        <v>0.5</v>
      </c>
      <c r="H2969" s="33">
        <v>0.54166666666666663</v>
      </c>
      <c r="I2969" s="33">
        <v>0.7416666666666667</v>
      </c>
      <c r="J2969" s="21">
        <f t="shared" si="326"/>
        <v>0.37708333333333338</v>
      </c>
      <c r="K2969" s="21">
        <f t="shared" si="322"/>
        <v>0.37708333333333338</v>
      </c>
      <c r="L2969" s="21">
        <f t="shared" si="323"/>
        <v>1.0416666666666685E-2</v>
      </c>
      <c r="M2969" s="22">
        <f t="shared" si="327"/>
        <v>0</v>
      </c>
      <c r="N2969" s="48">
        <v>50</v>
      </c>
      <c r="O2969" s="54" t="str">
        <f>IF(N2969="","",IFERROR(VLOOKUP(N2969,EMPRESAS!$A:$C,3,FALSE),"NAO CADASTRADA"))</f>
        <v>SIMIONATO</v>
      </c>
      <c r="P2969" s="50">
        <v>55</v>
      </c>
      <c r="Q2969" s="54" t="str">
        <f>IF(P2969="","",IFERROR(VLOOKUP(P2969,ATIVIDADES!$A:$C,3,FALSE),"NAO CADASTRADA"))</f>
        <v>FÉRIAS</v>
      </c>
      <c r="R2969" s="42">
        <v>0.37708333333333338</v>
      </c>
      <c r="S2969" s="48"/>
      <c r="T2969" s="54" t="str">
        <f>IF(S2969="","",IFERROR(VLOOKUP(S2969,EMPRESAS!$A:$C,3,FALSE),"NAO CADASTRADA"))</f>
        <v/>
      </c>
      <c r="U2969" s="50"/>
      <c r="V2969" s="54" t="str">
        <f>IF(U2969="","",IFERROR(VLOOKUP(U2969,ATIVIDADES!$A:$C,3,FALSE),"NAO CADASTRADA"))</f>
        <v/>
      </c>
      <c r="W2969" s="42"/>
      <c r="X2969" s="48"/>
      <c r="Y2969" s="54" t="str">
        <f>IF(X2969="","",IFERROR(VLOOKUP(X2969,EMPRESAS!$A:$C,3,FALSE),"NAO CADASTRADA"))</f>
        <v/>
      </c>
      <c r="Z2969" s="50"/>
      <c r="AA2969" s="54" t="str">
        <f>IF(Z2969="","",IFERROR(VLOOKUP(Z2969,ATIVIDADES!$A:$C,3,FALSE),"NAO CADASTRADA"))</f>
        <v/>
      </c>
      <c r="AB2969" s="42"/>
      <c r="AC2969" s="48"/>
      <c r="AD2969" s="54" t="str">
        <f>IF(AC2969="","",IFERROR(VLOOKUP(AC2969,EMPRESAS!$A:$C,3,FALSE),"NAO CADASTRADA"))</f>
        <v/>
      </c>
      <c r="AE2969" s="50"/>
      <c r="AF2969" s="54" t="str">
        <f>IF(AE2969="","",IFERROR(VLOOKUP(AE2969,ATIVIDADES!$A:$C,3,FALSE),"NAO CADASTRADA"))</f>
        <v/>
      </c>
      <c r="AG2969" s="42"/>
      <c r="AH2969" s="48"/>
      <c r="AI2969" s="54" t="str">
        <f>IF(AH2969="","",IFERROR(VLOOKUP(AH2969,EMPRESAS!$A:$C,3,FALSE),"NAO CADASTRADA"))</f>
        <v/>
      </c>
      <c r="AJ2969" s="50"/>
      <c r="AK2969" s="54" t="str">
        <f>IF(AJ2969="","",IFERROR(VLOOKUP(AJ2969,ATIVIDADES!$A:$C,3,FALSE),"NAO CADASTRADA"))</f>
        <v/>
      </c>
      <c r="AL2969" s="42"/>
    </row>
    <row r="2970" spans="1:38" x14ac:dyDescent="0.25">
      <c r="A2970" s="26" t="str">
        <f t="shared" si="324"/>
        <v>OK</v>
      </c>
      <c r="B2970" s="29">
        <f t="shared" si="325"/>
        <v>2487914866</v>
      </c>
      <c r="C2970" s="30">
        <v>45058</v>
      </c>
      <c r="D2970" s="18">
        <f t="shared" si="328"/>
        <v>45047</v>
      </c>
      <c r="E2970" s="19" t="str">
        <f>IF(ISERROR(VLOOKUP(C2970,FERIADOS!$A:$B,1,FALSE)),IF(WEEKDAY(C2970)=1,"Dom",IF(WEEKDAY(C2970)=2,"Seg",IF(WEEKDAY(C2970)=3,"Ter",IF(WEEKDAY(C2970)=4,"Qua",IF(WEEKDAY(C2970)=5,"Qui",IF(WEEKDAY(C2970)=6,"Sex","Sab")))))),"Feriado")</f>
        <v>Sex</v>
      </c>
      <c r="F2970" s="32">
        <v>0.32291666666666669</v>
      </c>
      <c r="G2970" s="33">
        <v>0.5</v>
      </c>
      <c r="H2970" s="33">
        <v>0.54166666666666663</v>
      </c>
      <c r="I2970" s="33">
        <v>0.68958333333333333</v>
      </c>
      <c r="J2970" s="21">
        <f t="shared" si="326"/>
        <v>0.32500000000000001</v>
      </c>
      <c r="K2970" s="21">
        <f t="shared" si="322"/>
        <v>0.32500000000000001</v>
      </c>
      <c r="L2970" s="21">
        <f t="shared" si="323"/>
        <v>0</v>
      </c>
      <c r="M2970" s="22">
        <f t="shared" si="327"/>
        <v>4.1666666666666685E-2</v>
      </c>
      <c r="N2970" s="48">
        <v>50</v>
      </c>
      <c r="O2970" s="54" t="str">
        <f>IF(N2970="","",IFERROR(VLOOKUP(N2970,EMPRESAS!$A:$C,3,FALSE),"NAO CADASTRADA"))</f>
        <v>SIMIONATO</v>
      </c>
      <c r="P2970" s="50">
        <v>55</v>
      </c>
      <c r="Q2970" s="54" t="str">
        <f>IF(P2970="","",IFERROR(VLOOKUP(P2970,ATIVIDADES!$A:$C,3,FALSE),"NAO CADASTRADA"))</f>
        <v>FÉRIAS</v>
      </c>
      <c r="R2970" s="42">
        <v>0.32500000000000001</v>
      </c>
      <c r="S2970" s="48"/>
      <c r="T2970" s="54" t="str">
        <f>IF(S2970="","",IFERROR(VLOOKUP(S2970,EMPRESAS!$A:$C,3,FALSE),"NAO CADASTRADA"))</f>
        <v/>
      </c>
      <c r="U2970" s="50"/>
      <c r="V2970" s="54" t="str">
        <f>IF(U2970="","",IFERROR(VLOOKUP(U2970,ATIVIDADES!$A:$C,3,FALSE),"NAO CADASTRADA"))</f>
        <v/>
      </c>
      <c r="W2970" s="42"/>
      <c r="X2970" s="48"/>
      <c r="Y2970" s="54" t="str">
        <f>IF(X2970="","",IFERROR(VLOOKUP(X2970,EMPRESAS!$A:$C,3,FALSE),"NAO CADASTRADA"))</f>
        <v/>
      </c>
      <c r="Z2970" s="50"/>
      <c r="AA2970" s="54" t="str">
        <f>IF(Z2970="","",IFERROR(VLOOKUP(Z2970,ATIVIDADES!$A:$C,3,FALSE),"NAO CADASTRADA"))</f>
        <v/>
      </c>
      <c r="AB2970" s="42"/>
      <c r="AC2970" s="48"/>
      <c r="AD2970" s="54" t="str">
        <f>IF(AC2970="","",IFERROR(VLOOKUP(AC2970,EMPRESAS!$A:$C,3,FALSE),"NAO CADASTRADA"))</f>
        <v/>
      </c>
      <c r="AE2970" s="50"/>
      <c r="AF2970" s="54" t="str">
        <f>IF(AE2970="","",IFERROR(VLOOKUP(AE2970,ATIVIDADES!$A:$C,3,FALSE),"NAO CADASTRADA"))</f>
        <v/>
      </c>
      <c r="AG2970" s="42"/>
      <c r="AH2970" s="48"/>
      <c r="AI2970" s="54" t="str">
        <f>IF(AH2970="","",IFERROR(VLOOKUP(AH2970,EMPRESAS!$A:$C,3,FALSE),"NAO CADASTRADA"))</f>
        <v/>
      </c>
      <c r="AJ2970" s="50"/>
      <c r="AK2970" s="54" t="str">
        <f>IF(AJ2970="","",IFERROR(VLOOKUP(AJ2970,ATIVIDADES!$A:$C,3,FALSE),"NAO CADASTRADA"))</f>
        <v/>
      </c>
      <c r="AL2970" s="42"/>
    </row>
    <row r="2971" spans="1:38" x14ac:dyDescent="0.25">
      <c r="A2971" s="26" t="str">
        <f t="shared" si="324"/>
        <v>OK</v>
      </c>
      <c r="B2971" s="29">
        <f t="shared" si="325"/>
        <v>2487914866</v>
      </c>
      <c r="C2971" s="30">
        <v>45059</v>
      </c>
      <c r="D2971" s="18">
        <f t="shared" si="328"/>
        <v>45047</v>
      </c>
      <c r="E2971" s="19" t="str">
        <f>IF(ISERROR(VLOOKUP(C2971,FERIADOS!$A:$B,1,FALSE)),IF(WEEKDAY(C2971)=1,"Dom",IF(WEEKDAY(C2971)=2,"Seg",IF(WEEKDAY(C2971)=3,"Ter",IF(WEEKDAY(C2971)=4,"Qua",IF(WEEKDAY(C2971)=5,"Qui",IF(WEEKDAY(C2971)=6,"Sex","Sab")))))),"Feriado")</f>
        <v>Sab</v>
      </c>
      <c r="F2971" s="32"/>
      <c r="G2971" s="33"/>
      <c r="H2971" s="33"/>
      <c r="I2971" s="33"/>
      <c r="J2971" s="21" t="str">
        <f t="shared" si="326"/>
        <v/>
      </c>
      <c r="K2971" s="21">
        <f t="shared" si="322"/>
        <v>0</v>
      </c>
      <c r="L2971" s="21" t="str">
        <f t="shared" si="323"/>
        <v/>
      </c>
      <c r="M2971" s="22" t="str">
        <f t="shared" si="327"/>
        <v/>
      </c>
      <c r="N2971" s="48"/>
      <c r="O2971" s="54" t="str">
        <f>IF(N2971="","",IFERROR(VLOOKUP(N2971,EMPRESAS!$A:$C,3,FALSE),"NAO CADASTRADA"))</f>
        <v/>
      </c>
      <c r="P2971" s="50"/>
      <c r="Q2971" s="54" t="str">
        <f>IF(P2971="","",IFERROR(VLOOKUP(P2971,ATIVIDADES!$A:$C,3,FALSE),"NAO CADASTRADA"))</f>
        <v/>
      </c>
      <c r="R2971" s="42"/>
      <c r="S2971" s="48"/>
      <c r="T2971" s="54" t="str">
        <f>IF(S2971="","",IFERROR(VLOOKUP(S2971,EMPRESAS!$A:$C,3,FALSE),"NAO CADASTRADA"))</f>
        <v/>
      </c>
      <c r="U2971" s="50"/>
      <c r="V2971" s="54" t="str">
        <f>IF(U2971="","",IFERROR(VLOOKUP(U2971,ATIVIDADES!$A:$C,3,FALSE),"NAO CADASTRADA"))</f>
        <v/>
      </c>
      <c r="W2971" s="42"/>
      <c r="X2971" s="48"/>
      <c r="Y2971" s="54" t="str">
        <f>IF(X2971="","",IFERROR(VLOOKUP(X2971,EMPRESAS!$A:$C,3,FALSE),"NAO CADASTRADA"))</f>
        <v/>
      </c>
      <c r="Z2971" s="50"/>
      <c r="AA2971" s="54" t="str">
        <f>IF(Z2971="","",IFERROR(VLOOKUP(Z2971,ATIVIDADES!$A:$C,3,FALSE),"NAO CADASTRADA"))</f>
        <v/>
      </c>
      <c r="AB2971" s="42"/>
      <c r="AC2971" s="48"/>
      <c r="AD2971" s="54" t="str">
        <f>IF(AC2971="","",IFERROR(VLOOKUP(AC2971,EMPRESAS!$A:$C,3,FALSE),"NAO CADASTRADA"))</f>
        <v/>
      </c>
      <c r="AE2971" s="50"/>
      <c r="AF2971" s="54" t="str">
        <f>IF(AE2971="","",IFERROR(VLOOKUP(AE2971,ATIVIDADES!$A:$C,3,FALSE),"NAO CADASTRADA"))</f>
        <v/>
      </c>
      <c r="AG2971" s="42"/>
      <c r="AH2971" s="48"/>
      <c r="AI2971" s="54" t="str">
        <f>IF(AH2971="","",IFERROR(VLOOKUP(AH2971,EMPRESAS!$A:$C,3,FALSE),"NAO CADASTRADA"))</f>
        <v/>
      </c>
      <c r="AJ2971" s="50"/>
      <c r="AK2971" s="54" t="str">
        <f>IF(AJ2971="","",IFERROR(VLOOKUP(AJ2971,ATIVIDADES!$A:$C,3,FALSE),"NAO CADASTRADA"))</f>
        <v/>
      </c>
      <c r="AL2971" s="42"/>
    </row>
    <row r="2972" spans="1:38" x14ac:dyDescent="0.25">
      <c r="A2972" s="26" t="str">
        <f t="shared" si="324"/>
        <v>OK</v>
      </c>
      <c r="B2972" s="29">
        <f t="shared" si="325"/>
        <v>2487914866</v>
      </c>
      <c r="C2972" s="30">
        <v>45060</v>
      </c>
      <c r="D2972" s="18">
        <f t="shared" si="328"/>
        <v>45047</v>
      </c>
      <c r="E2972" s="19" t="str">
        <f>IF(ISERROR(VLOOKUP(C2972,FERIADOS!$A:$B,1,FALSE)),IF(WEEKDAY(C2972)=1,"Dom",IF(WEEKDAY(C2972)=2,"Seg",IF(WEEKDAY(C2972)=3,"Ter",IF(WEEKDAY(C2972)=4,"Qua",IF(WEEKDAY(C2972)=5,"Qui",IF(WEEKDAY(C2972)=6,"Sex","Sab")))))),"Feriado")</f>
        <v>Dom</v>
      </c>
      <c r="F2972" s="32"/>
      <c r="G2972" s="33"/>
      <c r="H2972" s="33"/>
      <c r="I2972" s="33"/>
      <c r="J2972" s="21" t="str">
        <f t="shared" si="326"/>
        <v/>
      </c>
      <c r="K2972" s="21">
        <f t="shared" si="322"/>
        <v>0</v>
      </c>
      <c r="L2972" s="21" t="str">
        <f t="shared" si="323"/>
        <v/>
      </c>
      <c r="M2972" s="22" t="str">
        <f t="shared" si="327"/>
        <v/>
      </c>
      <c r="N2972" s="48"/>
      <c r="O2972" s="54" t="str">
        <f>IF(N2972="","",IFERROR(VLOOKUP(N2972,EMPRESAS!$A:$C,3,FALSE),"NAO CADASTRADA"))</f>
        <v/>
      </c>
      <c r="P2972" s="50"/>
      <c r="Q2972" s="54" t="str">
        <f>IF(P2972="","",IFERROR(VLOOKUP(P2972,ATIVIDADES!$A:$C,3,FALSE),"NAO CADASTRADA"))</f>
        <v/>
      </c>
      <c r="R2972" s="42"/>
      <c r="S2972" s="48"/>
      <c r="T2972" s="54" t="str">
        <f>IF(S2972="","",IFERROR(VLOOKUP(S2972,EMPRESAS!$A:$C,3,FALSE),"NAO CADASTRADA"))</f>
        <v/>
      </c>
      <c r="U2972" s="50"/>
      <c r="V2972" s="54" t="str">
        <f>IF(U2972="","",IFERROR(VLOOKUP(U2972,ATIVIDADES!$A:$C,3,FALSE),"NAO CADASTRADA"))</f>
        <v/>
      </c>
      <c r="W2972" s="42"/>
      <c r="X2972" s="48"/>
      <c r="Y2972" s="54" t="str">
        <f>IF(X2972="","",IFERROR(VLOOKUP(X2972,EMPRESAS!$A:$C,3,FALSE),"NAO CADASTRADA"))</f>
        <v/>
      </c>
      <c r="Z2972" s="50"/>
      <c r="AA2972" s="54" t="str">
        <f>IF(Z2972="","",IFERROR(VLOOKUP(Z2972,ATIVIDADES!$A:$C,3,FALSE),"NAO CADASTRADA"))</f>
        <v/>
      </c>
      <c r="AB2972" s="42"/>
      <c r="AC2972" s="48"/>
      <c r="AD2972" s="54" t="str">
        <f>IF(AC2972="","",IFERROR(VLOOKUP(AC2972,EMPRESAS!$A:$C,3,FALSE),"NAO CADASTRADA"))</f>
        <v/>
      </c>
      <c r="AE2972" s="50"/>
      <c r="AF2972" s="54" t="str">
        <f>IF(AE2972="","",IFERROR(VLOOKUP(AE2972,ATIVIDADES!$A:$C,3,FALSE),"NAO CADASTRADA"))</f>
        <v/>
      </c>
      <c r="AG2972" s="42"/>
      <c r="AH2972" s="48"/>
      <c r="AI2972" s="54" t="str">
        <f>IF(AH2972="","",IFERROR(VLOOKUP(AH2972,EMPRESAS!$A:$C,3,FALSE),"NAO CADASTRADA"))</f>
        <v/>
      </c>
      <c r="AJ2972" s="50"/>
      <c r="AK2972" s="54" t="str">
        <f>IF(AJ2972="","",IFERROR(VLOOKUP(AJ2972,ATIVIDADES!$A:$C,3,FALSE),"NAO CADASTRADA"))</f>
        <v/>
      </c>
      <c r="AL2972" s="42"/>
    </row>
    <row r="2973" spans="1:38" x14ac:dyDescent="0.25">
      <c r="A2973" s="26" t="str">
        <f t="shared" si="324"/>
        <v>OK</v>
      </c>
      <c r="B2973" s="29">
        <f t="shared" si="325"/>
        <v>2487914866</v>
      </c>
      <c r="C2973" s="30">
        <v>45061</v>
      </c>
      <c r="D2973" s="18">
        <f t="shared" si="328"/>
        <v>45047</v>
      </c>
      <c r="E2973" s="19" t="str">
        <f>IF(ISERROR(VLOOKUP(C2973,FERIADOS!$A:$B,1,FALSE)),IF(WEEKDAY(C2973)=1,"Dom",IF(WEEKDAY(C2973)=2,"Seg",IF(WEEKDAY(C2973)=3,"Ter",IF(WEEKDAY(C2973)=4,"Qua",IF(WEEKDAY(C2973)=5,"Qui",IF(WEEKDAY(C2973)=6,"Sex","Sab")))))),"Feriado")</f>
        <v>Seg</v>
      </c>
      <c r="F2973" s="32">
        <v>0.31597222222222221</v>
      </c>
      <c r="G2973" s="33">
        <v>0.5</v>
      </c>
      <c r="H2973" s="33">
        <v>0.54166666666666663</v>
      </c>
      <c r="I2973" s="33">
        <v>0.7402777777777777</v>
      </c>
      <c r="J2973" s="21">
        <f t="shared" si="326"/>
        <v>0.38263888888888886</v>
      </c>
      <c r="K2973" s="21">
        <f t="shared" si="322"/>
        <v>0.38263888888888886</v>
      </c>
      <c r="L2973" s="21">
        <f t="shared" si="323"/>
        <v>1.5972222222222165E-2</v>
      </c>
      <c r="M2973" s="22">
        <f t="shared" si="327"/>
        <v>0</v>
      </c>
      <c r="N2973" s="48">
        <v>100</v>
      </c>
      <c r="O2973" s="54" t="str">
        <f>IF(N2973="","",IFERROR(VLOOKUP(N2973,EMPRESAS!$A:$C,3,FALSE),"NAO CADASTRADA"))</f>
        <v xml:space="preserve">CONTLINE </v>
      </c>
      <c r="P2973" s="50">
        <v>52</v>
      </c>
      <c r="Q2973" s="54" t="str">
        <f>IF(P2973="","",IFERROR(VLOOKUP(P2973,ATIVIDADES!$A:$C,3,FALSE),"NAO CADASTRADA"))</f>
        <v xml:space="preserve">REVISÃO DPTO PESSOAL </v>
      </c>
      <c r="R2973" s="42">
        <v>0.25</v>
      </c>
      <c r="S2973" s="48">
        <v>42</v>
      </c>
      <c r="T2973" s="54" t="str">
        <f>IF(S2973="","",IFERROR(VLOOKUP(S2973,EMPRESAS!$A:$C,3,FALSE),"NAO CADASTRADA"))</f>
        <v>STAR SU</v>
      </c>
      <c r="U2973" s="50">
        <v>52</v>
      </c>
      <c r="V2973" s="54" t="str">
        <f>IF(U2973="","",IFERROR(VLOOKUP(U2973,ATIVIDADES!$A:$C,3,FALSE),"NAO CADASTRADA"))</f>
        <v xml:space="preserve">REVISÃO DPTO PESSOAL </v>
      </c>
      <c r="W2973" s="42">
        <v>0.13263888888888889</v>
      </c>
      <c r="X2973" s="48"/>
      <c r="Y2973" s="54" t="str">
        <f>IF(X2973="","",IFERROR(VLOOKUP(X2973,EMPRESAS!$A:$C,3,FALSE),"NAO CADASTRADA"))</f>
        <v/>
      </c>
      <c r="Z2973" s="50"/>
      <c r="AA2973" s="54" t="str">
        <f>IF(Z2973="","",IFERROR(VLOOKUP(Z2973,ATIVIDADES!$A:$C,3,FALSE),"NAO CADASTRADA"))</f>
        <v/>
      </c>
      <c r="AB2973" s="42"/>
      <c r="AC2973" s="48"/>
      <c r="AD2973" s="54" t="str">
        <f>IF(AC2973="","",IFERROR(VLOOKUP(AC2973,EMPRESAS!$A:$C,3,FALSE),"NAO CADASTRADA"))</f>
        <v/>
      </c>
      <c r="AE2973" s="50"/>
      <c r="AF2973" s="54" t="str">
        <f>IF(AE2973="","",IFERROR(VLOOKUP(AE2973,ATIVIDADES!$A:$C,3,FALSE),"NAO CADASTRADA"))</f>
        <v/>
      </c>
      <c r="AG2973" s="42"/>
      <c r="AH2973" s="48"/>
      <c r="AI2973" s="54" t="str">
        <f>IF(AH2973="","",IFERROR(VLOOKUP(AH2973,EMPRESAS!$A:$C,3,FALSE),"NAO CADASTRADA"))</f>
        <v/>
      </c>
      <c r="AJ2973" s="50"/>
      <c r="AK2973" s="54" t="str">
        <f>IF(AJ2973="","",IFERROR(VLOOKUP(AJ2973,ATIVIDADES!$A:$C,3,FALSE),"NAO CADASTRADA"))</f>
        <v/>
      </c>
      <c r="AL2973" s="42"/>
    </row>
    <row r="2974" spans="1:38" x14ac:dyDescent="0.25">
      <c r="A2974" s="26" t="str">
        <f t="shared" si="324"/>
        <v>OK</v>
      </c>
      <c r="B2974" s="29">
        <f t="shared" si="325"/>
        <v>2487914866</v>
      </c>
      <c r="C2974" s="30">
        <v>45062</v>
      </c>
      <c r="D2974" s="18">
        <f t="shared" si="328"/>
        <v>45047</v>
      </c>
      <c r="E2974" s="19" t="str">
        <f>IF(ISERROR(VLOOKUP(C2974,FERIADOS!$A:$B,1,FALSE)),IF(WEEKDAY(C2974)=1,"Dom",IF(WEEKDAY(C2974)=2,"Seg",IF(WEEKDAY(C2974)=3,"Ter",IF(WEEKDAY(C2974)=4,"Qua",IF(WEEKDAY(C2974)=5,"Qui",IF(WEEKDAY(C2974)=6,"Sex","Sab")))))),"Feriado")</f>
        <v>Ter</v>
      </c>
      <c r="F2974" s="32">
        <v>0.31597222222222221</v>
      </c>
      <c r="G2974" s="33">
        <v>0.5</v>
      </c>
      <c r="H2974" s="33">
        <v>0.54166666666666663</v>
      </c>
      <c r="I2974" s="33">
        <v>0.7416666666666667</v>
      </c>
      <c r="J2974" s="21">
        <f t="shared" si="326"/>
        <v>0.38402777777777786</v>
      </c>
      <c r="K2974" s="21">
        <f t="shared" si="322"/>
        <v>0.38402777777777775</v>
      </c>
      <c r="L2974" s="21">
        <f t="shared" si="323"/>
        <v>1.736111111111116E-2</v>
      </c>
      <c r="M2974" s="22">
        <f t="shared" si="327"/>
        <v>0</v>
      </c>
      <c r="N2974" s="48">
        <v>2</v>
      </c>
      <c r="O2974" s="54" t="str">
        <f>IF(N2974="","",IFERROR(VLOOKUP(N2974,EMPRESAS!$A:$C,3,FALSE),"NAO CADASTRADA"))</f>
        <v>ATLANTE</v>
      </c>
      <c r="P2974" s="50">
        <v>52</v>
      </c>
      <c r="Q2974" s="54" t="str">
        <f>IF(P2974="","",IFERROR(VLOOKUP(P2974,ATIVIDADES!$A:$C,3,FALSE),"NAO CADASTRADA"))</f>
        <v xml:space="preserve">REVISÃO DPTO PESSOAL </v>
      </c>
      <c r="R2974" s="42">
        <v>0.25</v>
      </c>
      <c r="S2974" s="48">
        <v>50</v>
      </c>
      <c r="T2974" s="54" t="str">
        <f>IF(S2974="","",IFERROR(VLOOKUP(S2974,EMPRESAS!$A:$C,3,FALSE),"NAO CADASTRADA"))</f>
        <v>SIMIONATO</v>
      </c>
      <c r="U2974" s="50">
        <v>92</v>
      </c>
      <c r="V2974" s="54" t="str">
        <f>IF(U2974="","",IFERROR(VLOOKUP(U2974,ATIVIDADES!$A:$C,3,FALSE),"NAO CADASTRADA"))</f>
        <v>ESTUDO E PESQUISA</v>
      </c>
      <c r="W2974" s="42">
        <v>0.13402777777777777</v>
      </c>
      <c r="X2974" s="48"/>
      <c r="Y2974" s="54" t="str">
        <f>IF(X2974="","",IFERROR(VLOOKUP(X2974,EMPRESAS!$A:$C,3,FALSE),"NAO CADASTRADA"))</f>
        <v/>
      </c>
      <c r="Z2974" s="50"/>
      <c r="AA2974" s="54" t="str">
        <f>IF(Z2974="","",IFERROR(VLOOKUP(Z2974,ATIVIDADES!$A:$C,3,FALSE),"NAO CADASTRADA"))</f>
        <v/>
      </c>
      <c r="AB2974" s="42"/>
      <c r="AC2974" s="48"/>
      <c r="AD2974" s="54" t="str">
        <f>IF(AC2974="","",IFERROR(VLOOKUP(AC2974,EMPRESAS!$A:$C,3,FALSE),"NAO CADASTRADA"))</f>
        <v/>
      </c>
      <c r="AE2974" s="50"/>
      <c r="AF2974" s="54" t="str">
        <f>IF(AE2974="","",IFERROR(VLOOKUP(AE2974,ATIVIDADES!$A:$C,3,FALSE),"NAO CADASTRADA"))</f>
        <v/>
      </c>
      <c r="AG2974" s="42"/>
      <c r="AH2974" s="48"/>
      <c r="AI2974" s="54" t="str">
        <f>IF(AH2974="","",IFERROR(VLOOKUP(AH2974,EMPRESAS!$A:$C,3,FALSE),"NAO CADASTRADA"))</f>
        <v/>
      </c>
      <c r="AJ2974" s="50"/>
      <c r="AK2974" s="54" t="str">
        <f>IF(AJ2974="","",IFERROR(VLOOKUP(AJ2974,ATIVIDADES!$A:$C,3,FALSE),"NAO CADASTRADA"))</f>
        <v/>
      </c>
      <c r="AL2974" s="42"/>
    </row>
    <row r="2975" spans="1:38" x14ac:dyDescent="0.25">
      <c r="A2975" s="26" t="str">
        <f t="shared" si="324"/>
        <v>OK</v>
      </c>
      <c r="B2975" s="29">
        <f t="shared" si="325"/>
        <v>2487914866</v>
      </c>
      <c r="C2975" s="30">
        <v>45063</v>
      </c>
      <c r="D2975" s="18">
        <f t="shared" si="328"/>
        <v>45047</v>
      </c>
      <c r="E2975" s="19" t="str">
        <f>IF(ISERROR(VLOOKUP(C2975,FERIADOS!$A:$B,1,FALSE)),IF(WEEKDAY(C2975)=1,"Dom",IF(WEEKDAY(C2975)=2,"Seg",IF(WEEKDAY(C2975)=3,"Ter",IF(WEEKDAY(C2975)=4,"Qua",IF(WEEKDAY(C2975)=5,"Qui",IF(WEEKDAY(C2975)=6,"Sex","Sab")))))),"Feriado")</f>
        <v>Qua</v>
      </c>
      <c r="F2975" s="32">
        <v>0.31597222222222221</v>
      </c>
      <c r="G2975" s="33">
        <v>0.5</v>
      </c>
      <c r="H2975" s="33">
        <v>0.54166666666666663</v>
      </c>
      <c r="I2975" s="33">
        <v>0.7416666666666667</v>
      </c>
      <c r="J2975" s="21">
        <f t="shared" si="326"/>
        <v>0.38402777777777786</v>
      </c>
      <c r="K2975" s="21">
        <f t="shared" si="322"/>
        <v>0.3840277777777778</v>
      </c>
      <c r="L2975" s="21">
        <f t="shared" si="323"/>
        <v>1.736111111111116E-2</v>
      </c>
      <c r="M2975" s="22">
        <f t="shared" si="327"/>
        <v>0</v>
      </c>
      <c r="N2975" s="48">
        <v>2</v>
      </c>
      <c r="O2975" s="54" t="str">
        <f>IF(N2975="","",IFERROR(VLOOKUP(N2975,EMPRESAS!$A:$C,3,FALSE),"NAO CADASTRADA"))</f>
        <v>ATLANTE</v>
      </c>
      <c r="P2975" s="50">
        <v>52</v>
      </c>
      <c r="Q2975" s="54" t="str">
        <f>IF(P2975="","",IFERROR(VLOOKUP(P2975,ATIVIDADES!$A:$C,3,FALSE),"NAO CADASTRADA"))</f>
        <v xml:space="preserve">REVISÃO DPTO PESSOAL </v>
      </c>
      <c r="R2975" s="42">
        <v>0.2590277777777778</v>
      </c>
      <c r="S2975" s="48">
        <v>50</v>
      </c>
      <c r="T2975" s="54" t="str">
        <f>IF(S2975="","",IFERROR(VLOOKUP(S2975,EMPRESAS!$A:$C,3,FALSE),"NAO CADASTRADA"))</f>
        <v>SIMIONATO</v>
      </c>
      <c r="U2975" s="50">
        <v>92</v>
      </c>
      <c r="V2975" s="54" t="str">
        <f>IF(U2975="","",IFERROR(VLOOKUP(U2975,ATIVIDADES!$A:$C,3,FALSE),"NAO CADASTRADA"))</f>
        <v>ESTUDO E PESQUISA</v>
      </c>
      <c r="W2975" s="42">
        <v>0.125</v>
      </c>
      <c r="X2975" s="48"/>
      <c r="Y2975" s="54" t="str">
        <f>IF(X2975="","",IFERROR(VLOOKUP(X2975,EMPRESAS!$A:$C,3,FALSE),"NAO CADASTRADA"))</f>
        <v/>
      </c>
      <c r="Z2975" s="50"/>
      <c r="AA2975" s="54" t="str">
        <f>IF(Z2975="","",IFERROR(VLOOKUP(Z2975,ATIVIDADES!$A:$C,3,FALSE),"NAO CADASTRADA"))</f>
        <v/>
      </c>
      <c r="AB2975" s="42"/>
      <c r="AC2975" s="48"/>
      <c r="AD2975" s="54" t="str">
        <f>IF(AC2975="","",IFERROR(VLOOKUP(AC2975,EMPRESAS!$A:$C,3,FALSE),"NAO CADASTRADA"))</f>
        <v/>
      </c>
      <c r="AE2975" s="50"/>
      <c r="AF2975" s="54" t="str">
        <f>IF(AE2975="","",IFERROR(VLOOKUP(AE2975,ATIVIDADES!$A:$C,3,FALSE),"NAO CADASTRADA"))</f>
        <v/>
      </c>
      <c r="AG2975" s="42"/>
      <c r="AH2975" s="48"/>
      <c r="AI2975" s="54" t="str">
        <f>IF(AH2975="","",IFERROR(VLOOKUP(AH2975,EMPRESAS!$A:$C,3,FALSE),"NAO CADASTRADA"))</f>
        <v/>
      </c>
      <c r="AJ2975" s="50"/>
      <c r="AK2975" s="54" t="str">
        <f>IF(AJ2975="","",IFERROR(VLOOKUP(AJ2975,ATIVIDADES!$A:$C,3,FALSE),"NAO CADASTRADA"))</f>
        <v/>
      </c>
      <c r="AL2975" s="42"/>
    </row>
    <row r="2976" spans="1:38" x14ac:dyDescent="0.25">
      <c r="A2976" s="26" t="str">
        <f t="shared" si="324"/>
        <v>OK</v>
      </c>
      <c r="B2976" s="29">
        <f t="shared" si="325"/>
        <v>2487914866</v>
      </c>
      <c r="C2976" s="30">
        <v>45064</v>
      </c>
      <c r="D2976" s="18">
        <f t="shared" si="328"/>
        <v>45047</v>
      </c>
      <c r="E2976" s="19" t="str">
        <f>IF(ISERROR(VLOOKUP(C2976,FERIADOS!$A:$B,1,FALSE)),IF(WEEKDAY(C2976)=1,"Dom",IF(WEEKDAY(C2976)=2,"Seg",IF(WEEKDAY(C2976)=3,"Ter",IF(WEEKDAY(C2976)=4,"Qua",IF(WEEKDAY(C2976)=5,"Qui",IF(WEEKDAY(C2976)=6,"Sex","Sab")))))),"Feriado")</f>
        <v>Qui</v>
      </c>
      <c r="F2976" s="32">
        <v>0.31944444444444448</v>
      </c>
      <c r="G2976" s="33">
        <v>0.5</v>
      </c>
      <c r="H2976" s="33">
        <v>0.54166666666666663</v>
      </c>
      <c r="I2976" s="33">
        <v>0.7416666666666667</v>
      </c>
      <c r="J2976" s="21">
        <f t="shared" si="326"/>
        <v>0.38055555555555559</v>
      </c>
      <c r="K2976" s="21">
        <f t="shared" si="322"/>
        <v>0.38055555555555554</v>
      </c>
      <c r="L2976" s="21">
        <f t="shared" si="323"/>
        <v>1.3888888888888895E-2</v>
      </c>
      <c r="M2976" s="22">
        <f t="shared" si="327"/>
        <v>0</v>
      </c>
      <c r="N2976" s="48">
        <v>50</v>
      </c>
      <c r="O2976" s="54" t="str">
        <f>IF(N2976="","",IFERROR(VLOOKUP(N2976,EMPRESAS!$A:$C,3,FALSE),"NAO CADASTRADA"))</f>
        <v>SIMIONATO</v>
      </c>
      <c r="P2976" s="50">
        <v>92</v>
      </c>
      <c r="Q2976" s="54" t="str">
        <f>IF(P2976="","",IFERROR(VLOOKUP(P2976,ATIVIDADES!$A:$C,3,FALSE),"NAO CADASTRADA"))</f>
        <v>ESTUDO E PESQUISA</v>
      </c>
      <c r="R2976" s="42">
        <v>0.10416666666666667</v>
      </c>
      <c r="S2976" s="48">
        <v>4</v>
      </c>
      <c r="T2976" s="54" t="str">
        <f>IF(S2976="","",IFERROR(VLOOKUP(S2976,EMPRESAS!$A:$C,3,FALSE),"NAO CADASTRADA"))</f>
        <v>CPSA</v>
      </c>
      <c r="U2976" s="50">
        <v>77</v>
      </c>
      <c r="V2976" s="54" t="str">
        <f>IF(U2976="","",IFERROR(VLOOKUP(U2976,ATIVIDADES!$A:$C,3,FALSE),"NAO CADASTRADA"))</f>
        <v>OBRAS</v>
      </c>
      <c r="W2976" s="42">
        <v>0.27638888888888885</v>
      </c>
      <c r="X2976" s="48"/>
      <c r="Y2976" s="54" t="str">
        <f>IF(X2976="","",IFERROR(VLOOKUP(X2976,EMPRESAS!$A:$C,3,FALSE),"NAO CADASTRADA"))</f>
        <v/>
      </c>
      <c r="Z2976" s="50"/>
      <c r="AA2976" s="54" t="str">
        <f>IF(Z2976="","",IFERROR(VLOOKUP(Z2976,ATIVIDADES!$A:$C,3,FALSE),"NAO CADASTRADA"))</f>
        <v/>
      </c>
      <c r="AB2976" s="42"/>
      <c r="AC2976" s="48"/>
      <c r="AD2976" s="54" t="str">
        <f>IF(AC2976="","",IFERROR(VLOOKUP(AC2976,EMPRESAS!$A:$C,3,FALSE),"NAO CADASTRADA"))</f>
        <v/>
      </c>
      <c r="AE2976" s="50"/>
      <c r="AF2976" s="54" t="str">
        <f>IF(AE2976="","",IFERROR(VLOOKUP(AE2976,ATIVIDADES!$A:$C,3,FALSE),"NAO CADASTRADA"))</f>
        <v/>
      </c>
      <c r="AG2976" s="42"/>
      <c r="AH2976" s="48"/>
      <c r="AI2976" s="54" t="str">
        <f>IF(AH2976="","",IFERROR(VLOOKUP(AH2976,EMPRESAS!$A:$C,3,FALSE),"NAO CADASTRADA"))</f>
        <v/>
      </c>
      <c r="AJ2976" s="50"/>
      <c r="AK2976" s="54" t="str">
        <f>IF(AJ2976="","",IFERROR(VLOOKUP(AJ2976,ATIVIDADES!$A:$C,3,FALSE),"NAO CADASTRADA"))</f>
        <v/>
      </c>
      <c r="AL2976" s="42"/>
    </row>
    <row r="2977" spans="1:38" x14ac:dyDescent="0.25">
      <c r="A2977" s="26" t="str">
        <f t="shared" si="324"/>
        <v>OK</v>
      </c>
      <c r="B2977" s="29">
        <f t="shared" si="325"/>
        <v>2487914866</v>
      </c>
      <c r="C2977" s="30">
        <v>45065</v>
      </c>
      <c r="D2977" s="18">
        <f t="shared" si="328"/>
        <v>45047</v>
      </c>
      <c r="E2977" s="19" t="str">
        <f>IF(ISERROR(VLOOKUP(C2977,FERIADOS!$A:$B,1,FALSE)),IF(WEEKDAY(C2977)=1,"Dom",IF(WEEKDAY(C2977)=2,"Seg",IF(WEEKDAY(C2977)=3,"Ter",IF(WEEKDAY(C2977)=4,"Qua",IF(WEEKDAY(C2977)=5,"Qui",IF(WEEKDAY(C2977)=6,"Sex","Sab")))))),"Feriado")</f>
        <v>Sex</v>
      </c>
      <c r="F2977" s="32">
        <v>0.3125</v>
      </c>
      <c r="G2977" s="33">
        <v>0.5</v>
      </c>
      <c r="H2977" s="33">
        <v>0.54166666666666663</v>
      </c>
      <c r="I2977" s="33">
        <v>0.68958333333333333</v>
      </c>
      <c r="J2977" s="21">
        <f t="shared" si="326"/>
        <v>0.3354166666666667</v>
      </c>
      <c r="K2977" s="21">
        <f t="shared" si="322"/>
        <v>0.33541666666666664</v>
      </c>
      <c r="L2977" s="21">
        <f t="shared" si="323"/>
        <v>0</v>
      </c>
      <c r="M2977" s="22">
        <f t="shared" si="327"/>
        <v>3.125E-2</v>
      </c>
      <c r="N2977" s="48">
        <v>4</v>
      </c>
      <c r="O2977" s="54" t="str">
        <f>IF(N2977="","",IFERROR(VLOOKUP(N2977,EMPRESAS!$A:$C,3,FALSE),"NAO CADASTRADA"))</f>
        <v>CPSA</v>
      </c>
      <c r="P2977" s="50">
        <v>77</v>
      </c>
      <c r="Q2977" s="54" t="str">
        <f>IF(P2977="","",IFERROR(VLOOKUP(P2977,ATIVIDADES!$A:$C,3,FALSE),"NAO CADASTRADA"))</f>
        <v>OBRAS</v>
      </c>
      <c r="R2977" s="42">
        <v>0.14097222222222222</v>
      </c>
      <c r="S2977" s="48">
        <v>5</v>
      </c>
      <c r="T2977" s="54" t="str">
        <f>IF(S2977="","",IFERROR(VLOOKUP(S2977,EMPRESAS!$A:$C,3,FALSE),"NAO CADASTRADA"))</f>
        <v>VEILING</v>
      </c>
      <c r="U2977" s="50">
        <v>92</v>
      </c>
      <c r="V2977" s="54" t="str">
        <f>IF(U2977="","",IFERROR(VLOOKUP(U2977,ATIVIDADES!$A:$C,3,FALSE),"NAO CADASTRADA"))</f>
        <v>ESTUDO E PESQUISA</v>
      </c>
      <c r="W2977" s="42">
        <v>7.7777777777777779E-2</v>
      </c>
      <c r="X2977" s="48">
        <v>4</v>
      </c>
      <c r="Y2977" s="54" t="str">
        <f>IF(X2977="","",IFERROR(VLOOKUP(X2977,EMPRESAS!$A:$C,3,FALSE),"NAO CADASTRADA"))</f>
        <v>CPSA</v>
      </c>
      <c r="Z2977" s="50">
        <v>52</v>
      </c>
      <c r="AA2977" s="54" t="str">
        <f>IF(Z2977="","",IFERROR(VLOOKUP(Z2977,ATIVIDADES!$A:$C,3,FALSE),"NAO CADASTRADA"))</f>
        <v xml:space="preserve">REVISÃO DPTO PESSOAL </v>
      </c>
      <c r="AB2977" s="42">
        <v>0.11666666666666665</v>
      </c>
      <c r="AC2977" s="48"/>
      <c r="AD2977" s="54" t="str">
        <f>IF(AC2977="","",IFERROR(VLOOKUP(AC2977,EMPRESAS!$A:$C,3,FALSE),"NAO CADASTRADA"))</f>
        <v/>
      </c>
      <c r="AE2977" s="50"/>
      <c r="AF2977" s="54" t="str">
        <f>IF(AE2977="","",IFERROR(VLOOKUP(AE2977,ATIVIDADES!$A:$C,3,FALSE),"NAO CADASTRADA"))</f>
        <v/>
      </c>
      <c r="AG2977" s="42"/>
      <c r="AH2977" s="48"/>
      <c r="AI2977" s="54" t="str">
        <f>IF(AH2977="","",IFERROR(VLOOKUP(AH2977,EMPRESAS!$A:$C,3,FALSE),"NAO CADASTRADA"))</f>
        <v/>
      </c>
      <c r="AJ2977" s="50"/>
      <c r="AK2977" s="54" t="str">
        <f>IF(AJ2977="","",IFERROR(VLOOKUP(AJ2977,ATIVIDADES!$A:$C,3,FALSE),"NAO CADASTRADA"))</f>
        <v/>
      </c>
      <c r="AL2977" s="42"/>
    </row>
    <row r="2978" spans="1:38" x14ac:dyDescent="0.25">
      <c r="A2978" s="26" t="str">
        <f t="shared" si="324"/>
        <v>OK</v>
      </c>
      <c r="B2978" s="29">
        <f t="shared" si="325"/>
        <v>2487914866</v>
      </c>
      <c r="C2978" s="30">
        <v>45066</v>
      </c>
      <c r="D2978" s="18">
        <f t="shared" si="328"/>
        <v>45047</v>
      </c>
      <c r="E2978" s="19" t="str">
        <f>IF(ISERROR(VLOOKUP(C2978,FERIADOS!$A:$B,1,FALSE)),IF(WEEKDAY(C2978)=1,"Dom",IF(WEEKDAY(C2978)=2,"Seg",IF(WEEKDAY(C2978)=3,"Ter",IF(WEEKDAY(C2978)=4,"Qua",IF(WEEKDAY(C2978)=5,"Qui",IF(WEEKDAY(C2978)=6,"Sex","Sab")))))),"Feriado")</f>
        <v>Sab</v>
      </c>
      <c r="F2978" s="32"/>
      <c r="G2978" s="33"/>
      <c r="H2978" s="33"/>
      <c r="I2978" s="33"/>
      <c r="J2978" s="21" t="str">
        <f t="shared" si="326"/>
        <v/>
      </c>
      <c r="K2978" s="21">
        <f t="shared" si="322"/>
        <v>0</v>
      </c>
      <c r="L2978" s="21" t="str">
        <f t="shared" si="323"/>
        <v/>
      </c>
      <c r="M2978" s="22" t="str">
        <f t="shared" si="327"/>
        <v/>
      </c>
      <c r="N2978" s="48"/>
      <c r="O2978" s="54" t="str">
        <f>IF(N2978="","",IFERROR(VLOOKUP(N2978,EMPRESAS!$A:$C,3,FALSE),"NAO CADASTRADA"))</f>
        <v/>
      </c>
      <c r="P2978" s="50"/>
      <c r="Q2978" s="54" t="str">
        <f>IF(P2978="","",IFERROR(VLOOKUP(P2978,ATIVIDADES!$A:$C,3,FALSE),"NAO CADASTRADA"))</f>
        <v/>
      </c>
      <c r="R2978" s="42"/>
      <c r="S2978" s="48"/>
      <c r="T2978" s="54" t="str">
        <f>IF(S2978="","",IFERROR(VLOOKUP(S2978,EMPRESAS!$A:$C,3,FALSE),"NAO CADASTRADA"))</f>
        <v/>
      </c>
      <c r="U2978" s="50"/>
      <c r="V2978" s="54" t="str">
        <f>IF(U2978="","",IFERROR(VLOOKUP(U2978,ATIVIDADES!$A:$C,3,FALSE),"NAO CADASTRADA"))</f>
        <v/>
      </c>
      <c r="W2978" s="42"/>
      <c r="X2978" s="48"/>
      <c r="Y2978" s="54" t="str">
        <f>IF(X2978="","",IFERROR(VLOOKUP(X2978,EMPRESAS!$A:$C,3,FALSE),"NAO CADASTRADA"))</f>
        <v/>
      </c>
      <c r="Z2978" s="50"/>
      <c r="AA2978" s="54" t="str">
        <f>IF(Z2978="","",IFERROR(VLOOKUP(Z2978,ATIVIDADES!$A:$C,3,FALSE),"NAO CADASTRADA"))</f>
        <v/>
      </c>
      <c r="AB2978" s="42"/>
      <c r="AC2978" s="48"/>
      <c r="AD2978" s="54" t="str">
        <f>IF(AC2978="","",IFERROR(VLOOKUP(AC2978,EMPRESAS!$A:$C,3,FALSE),"NAO CADASTRADA"))</f>
        <v/>
      </c>
      <c r="AE2978" s="50"/>
      <c r="AF2978" s="54" t="str">
        <f>IF(AE2978="","",IFERROR(VLOOKUP(AE2978,ATIVIDADES!$A:$C,3,FALSE),"NAO CADASTRADA"))</f>
        <v/>
      </c>
      <c r="AG2978" s="42"/>
      <c r="AH2978" s="48"/>
      <c r="AI2978" s="54" t="str">
        <f>IF(AH2978="","",IFERROR(VLOOKUP(AH2978,EMPRESAS!$A:$C,3,FALSE),"NAO CADASTRADA"))</f>
        <v/>
      </c>
      <c r="AJ2978" s="50"/>
      <c r="AK2978" s="54" t="str">
        <f>IF(AJ2978="","",IFERROR(VLOOKUP(AJ2978,ATIVIDADES!$A:$C,3,FALSE),"NAO CADASTRADA"))</f>
        <v/>
      </c>
      <c r="AL2978" s="42"/>
    </row>
    <row r="2979" spans="1:38" x14ac:dyDescent="0.25">
      <c r="A2979" s="26" t="str">
        <f t="shared" si="324"/>
        <v>OK</v>
      </c>
      <c r="B2979" s="29">
        <f t="shared" si="325"/>
        <v>2487914866</v>
      </c>
      <c r="C2979" s="30">
        <v>45067</v>
      </c>
      <c r="D2979" s="18">
        <f t="shared" si="328"/>
        <v>45047</v>
      </c>
      <c r="E2979" s="19" t="str">
        <f>IF(ISERROR(VLOOKUP(C2979,FERIADOS!$A:$B,1,FALSE)),IF(WEEKDAY(C2979)=1,"Dom",IF(WEEKDAY(C2979)=2,"Seg",IF(WEEKDAY(C2979)=3,"Ter",IF(WEEKDAY(C2979)=4,"Qua",IF(WEEKDAY(C2979)=5,"Qui",IF(WEEKDAY(C2979)=6,"Sex","Sab")))))),"Feriado")</f>
        <v>Dom</v>
      </c>
      <c r="F2979" s="32"/>
      <c r="G2979" s="33"/>
      <c r="H2979" s="33"/>
      <c r="I2979" s="33"/>
      <c r="J2979" s="21" t="str">
        <f t="shared" si="326"/>
        <v/>
      </c>
      <c r="K2979" s="21">
        <f t="shared" si="322"/>
        <v>0</v>
      </c>
      <c r="L2979" s="21" t="str">
        <f t="shared" si="323"/>
        <v/>
      </c>
      <c r="M2979" s="22" t="str">
        <f t="shared" si="327"/>
        <v/>
      </c>
      <c r="N2979" s="48"/>
      <c r="O2979" s="54" t="str">
        <f>IF(N2979="","",IFERROR(VLOOKUP(N2979,EMPRESAS!$A:$C,3,FALSE),"NAO CADASTRADA"))</f>
        <v/>
      </c>
      <c r="P2979" s="50"/>
      <c r="Q2979" s="54" t="str">
        <f>IF(P2979="","",IFERROR(VLOOKUP(P2979,ATIVIDADES!$A:$C,3,FALSE),"NAO CADASTRADA"))</f>
        <v/>
      </c>
      <c r="R2979" s="42"/>
      <c r="S2979" s="48"/>
      <c r="T2979" s="54" t="str">
        <f>IF(S2979="","",IFERROR(VLOOKUP(S2979,EMPRESAS!$A:$C,3,FALSE),"NAO CADASTRADA"))</f>
        <v/>
      </c>
      <c r="U2979" s="50"/>
      <c r="V2979" s="54" t="str">
        <f>IF(U2979="","",IFERROR(VLOOKUP(U2979,ATIVIDADES!$A:$C,3,FALSE),"NAO CADASTRADA"))</f>
        <v/>
      </c>
      <c r="W2979" s="42"/>
      <c r="X2979" s="48"/>
      <c r="Y2979" s="54" t="str">
        <f>IF(X2979="","",IFERROR(VLOOKUP(X2979,EMPRESAS!$A:$C,3,FALSE),"NAO CADASTRADA"))</f>
        <v/>
      </c>
      <c r="Z2979" s="50"/>
      <c r="AA2979" s="54" t="str">
        <f>IF(Z2979="","",IFERROR(VLOOKUP(Z2979,ATIVIDADES!$A:$C,3,FALSE),"NAO CADASTRADA"))</f>
        <v/>
      </c>
      <c r="AB2979" s="42"/>
      <c r="AC2979" s="48"/>
      <c r="AD2979" s="54" t="str">
        <f>IF(AC2979="","",IFERROR(VLOOKUP(AC2979,EMPRESAS!$A:$C,3,FALSE),"NAO CADASTRADA"))</f>
        <v/>
      </c>
      <c r="AE2979" s="50"/>
      <c r="AF2979" s="54" t="str">
        <f>IF(AE2979="","",IFERROR(VLOOKUP(AE2979,ATIVIDADES!$A:$C,3,FALSE),"NAO CADASTRADA"))</f>
        <v/>
      </c>
      <c r="AG2979" s="42"/>
      <c r="AH2979" s="48"/>
      <c r="AI2979" s="54" t="str">
        <f>IF(AH2979="","",IFERROR(VLOOKUP(AH2979,EMPRESAS!$A:$C,3,FALSE),"NAO CADASTRADA"))</f>
        <v/>
      </c>
      <c r="AJ2979" s="50"/>
      <c r="AK2979" s="54" t="str">
        <f>IF(AJ2979="","",IFERROR(VLOOKUP(AJ2979,ATIVIDADES!$A:$C,3,FALSE),"NAO CADASTRADA"))</f>
        <v/>
      </c>
      <c r="AL2979" s="42"/>
    </row>
    <row r="2980" spans="1:38" x14ac:dyDescent="0.25">
      <c r="A2980" s="26" t="str">
        <f t="shared" si="324"/>
        <v>OK</v>
      </c>
      <c r="B2980" s="29">
        <f t="shared" si="325"/>
        <v>2487914866</v>
      </c>
      <c r="C2980" s="30">
        <v>45068</v>
      </c>
      <c r="D2980" s="18">
        <f t="shared" si="328"/>
        <v>45047</v>
      </c>
      <c r="E2980" s="19" t="str">
        <f>IF(ISERROR(VLOOKUP(C2980,FERIADOS!$A:$B,1,FALSE)),IF(WEEKDAY(C2980)=1,"Dom",IF(WEEKDAY(C2980)=2,"Seg",IF(WEEKDAY(C2980)=3,"Ter",IF(WEEKDAY(C2980)=4,"Qua",IF(WEEKDAY(C2980)=5,"Qui",IF(WEEKDAY(C2980)=6,"Sex","Sab")))))),"Feriado")</f>
        <v>Seg</v>
      </c>
      <c r="F2980" s="32">
        <v>0.31597222222222221</v>
      </c>
      <c r="G2980" s="33">
        <v>0.5</v>
      </c>
      <c r="H2980" s="33">
        <v>0.54166666666666663</v>
      </c>
      <c r="I2980" s="33">
        <v>0.7416666666666667</v>
      </c>
      <c r="J2980" s="21">
        <f t="shared" si="326"/>
        <v>0.38402777777777786</v>
      </c>
      <c r="K2980" s="21">
        <f t="shared" si="322"/>
        <v>0.38402777777777775</v>
      </c>
      <c r="L2980" s="21">
        <f t="shared" si="323"/>
        <v>1.736111111111116E-2</v>
      </c>
      <c r="M2980" s="22">
        <f t="shared" si="327"/>
        <v>0</v>
      </c>
      <c r="N2980" s="48">
        <v>4</v>
      </c>
      <c r="O2980" s="54" t="str">
        <f>IF(N2980="","",IFERROR(VLOOKUP(N2980,EMPRESAS!$A:$C,3,FALSE),"NAO CADASTRADA"))</f>
        <v>CPSA</v>
      </c>
      <c r="P2980" s="50">
        <v>77</v>
      </c>
      <c r="Q2980" s="54" t="str">
        <f>IF(P2980="","",IFERROR(VLOOKUP(P2980,ATIVIDADES!$A:$C,3,FALSE),"NAO CADASTRADA"))</f>
        <v>OBRAS</v>
      </c>
      <c r="R2980" s="42">
        <v>0.30208333333333331</v>
      </c>
      <c r="S2980" s="48">
        <v>5</v>
      </c>
      <c r="T2980" s="54" t="str">
        <f>IF(S2980="","",IFERROR(VLOOKUP(S2980,EMPRESAS!$A:$C,3,FALSE),"NAO CADASTRADA"))</f>
        <v>VEILING</v>
      </c>
      <c r="U2980" s="50">
        <v>92</v>
      </c>
      <c r="V2980" s="54" t="str">
        <f>IF(U2980="","",IFERROR(VLOOKUP(U2980,ATIVIDADES!$A:$C,3,FALSE),"NAO CADASTRADA"))</f>
        <v>ESTUDO E PESQUISA</v>
      </c>
      <c r="W2980" s="42">
        <v>8.1944444444444445E-2</v>
      </c>
      <c r="X2980" s="48"/>
      <c r="Y2980" s="54" t="str">
        <f>IF(X2980="","",IFERROR(VLOOKUP(X2980,EMPRESAS!$A:$C,3,FALSE),"NAO CADASTRADA"))</f>
        <v/>
      </c>
      <c r="Z2980" s="50"/>
      <c r="AA2980" s="54" t="str">
        <f>IF(Z2980="","",IFERROR(VLOOKUP(Z2980,ATIVIDADES!$A:$C,3,FALSE),"NAO CADASTRADA"))</f>
        <v/>
      </c>
      <c r="AB2980" s="42"/>
      <c r="AC2980" s="48"/>
      <c r="AD2980" s="54" t="str">
        <f>IF(AC2980="","",IFERROR(VLOOKUP(AC2980,EMPRESAS!$A:$C,3,FALSE),"NAO CADASTRADA"))</f>
        <v/>
      </c>
      <c r="AE2980" s="50"/>
      <c r="AF2980" s="54" t="str">
        <f>IF(AE2980="","",IFERROR(VLOOKUP(AE2980,ATIVIDADES!$A:$C,3,FALSE),"NAO CADASTRADA"))</f>
        <v/>
      </c>
      <c r="AG2980" s="42"/>
      <c r="AH2980" s="48"/>
      <c r="AI2980" s="54" t="str">
        <f>IF(AH2980="","",IFERROR(VLOOKUP(AH2980,EMPRESAS!$A:$C,3,FALSE),"NAO CADASTRADA"))</f>
        <v/>
      </c>
      <c r="AJ2980" s="50"/>
      <c r="AK2980" s="54" t="str">
        <f>IF(AJ2980="","",IFERROR(VLOOKUP(AJ2980,ATIVIDADES!$A:$C,3,FALSE),"NAO CADASTRADA"))</f>
        <v/>
      </c>
      <c r="AL2980" s="42"/>
    </row>
    <row r="2981" spans="1:38" x14ac:dyDescent="0.25">
      <c r="A2981" s="26" t="str">
        <f t="shared" si="324"/>
        <v>OK</v>
      </c>
      <c r="B2981" s="29">
        <f t="shared" si="325"/>
        <v>2487914866</v>
      </c>
      <c r="C2981" s="30">
        <v>45069</v>
      </c>
      <c r="D2981" s="18">
        <f t="shared" si="328"/>
        <v>45047</v>
      </c>
      <c r="E2981" s="19" t="str">
        <f>IF(ISERROR(VLOOKUP(C2981,FERIADOS!$A:$B,1,FALSE)),IF(WEEKDAY(C2981)=1,"Dom",IF(WEEKDAY(C2981)=2,"Seg",IF(WEEKDAY(C2981)=3,"Ter",IF(WEEKDAY(C2981)=4,"Qua",IF(WEEKDAY(C2981)=5,"Qui",IF(WEEKDAY(C2981)=6,"Sex","Sab")))))),"Feriado")</f>
        <v>Ter</v>
      </c>
      <c r="F2981" s="32">
        <v>0.31944444444444448</v>
      </c>
      <c r="G2981" s="33">
        <v>0.5</v>
      </c>
      <c r="H2981" s="33">
        <v>0.54166666666666663</v>
      </c>
      <c r="I2981" s="33">
        <v>0.7416666666666667</v>
      </c>
      <c r="J2981" s="21">
        <f t="shared" si="326"/>
        <v>0.38055555555555559</v>
      </c>
      <c r="K2981" s="21">
        <f t="shared" si="322"/>
        <v>0.38055555555555559</v>
      </c>
      <c r="L2981" s="21">
        <f t="shared" si="323"/>
        <v>1.3888888888888895E-2</v>
      </c>
      <c r="M2981" s="22">
        <f t="shared" si="327"/>
        <v>0</v>
      </c>
      <c r="N2981" s="48">
        <v>5</v>
      </c>
      <c r="O2981" s="54" t="str">
        <f>IF(N2981="","",IFERROR(VLOOKUP(N2981,EMPRESAS!$A:$C,3,FALSE),"NAO CADASTRADA"))</f>
        <v>VEILING</v>
      </c>
      <c r="P2981" s="50">
        <v>93</v>
      </c>
      <c r="Q2981" s="54" t="str">
        <f>IF(P2981="","",IFERROR(VLOOKUP(P2981,ATIVIDADES!$A:$C,3,FALSE),"NAO CADASTRADA"))</f>
        <v>REUNIÃO ON-LINE</v>
      </c>
      <c r="R2981" s="42">
        <v>8.3333333333333329E-2</v>
      </c>
      <c r="S2981" s="48">
        <v>4</v>
      </c>
      <c r="T2981" s="54" t="str">
        <f>IF(S2981="","",IFERROR(VLOOKUP(S2981,EMPRESAS!$A:$C,3,FALSE),"NAO CADASTRADA"))</f>
        <v>CPSA</v>
      </c>
      <c r="U2981" s="50">
        <v>77</v>
      </c>
      <c r="V2981" s="54" t="str">
        <f>IF(U2981="","",IFERROR(VLOOKUP(U2981,ATIVIDADES!$A:$C,3,FALSE),"NAO CADASTRADA"))</f>
        <v>OBRAS</v>
      </c>
      <c r="W2981" s="42">
        <v>0.16666666666666666</v>
      </c>
      <c r="X2981" s="48">
        <v>2</v>
      </c>
      <c r="Y2981" s="54" t="str">
        <f>IF(X2981="","",IFERROR(VLOOKUP(X2981,EMPRESAS!$A:$C,3,FALSE),"NAO CADASTRADA"))</f>
        <v>ATLANTE</v>
      </c>
      <c r="Z2981" s="50">
        <v>92</v>
      </c>
      <c r="AA2981" s="54" t="str">
        <f>IF(Z2981="","",IFERROR(VLOOKUP(Z2981,ATIVIDADES!$A:$C,3,FALSE),"NAO CADASTRADA"))</f>
        <v>ESTUDO E PESQUISA</v>
      </c>
      <c r="AB2981" s="42">
        <v>4.1666666666666664E-2</v>
      </c>
      <c r="AC2981" s="48">
        <v>4</v>
      </c>
      <c r="AD2981" s="54" t="str">
        <f>IF(AC2981="","",IFERROR(VLOOKUP(AC2981,EMPRESAS!$A:$C,3,FALSE),"NAO CADASTRADA"))</f>
        <v>CPSA</v>
      </c>
      <c r="AE2981" s="50">
        <v>52</v>
      </c>
      <c r="AF2981" s="54" t="str">
        <f>IF(AE2981="","",IFERROR(VLOOKUP(AE2981,ATIVIDADES!$A:$C,3,FALSE),"NAO CADASTRADA"))</f>
        <v xml:space="preserve">REVISÃO DPTO PESSOAL </v>
      </c>
      <c r="AG2981" s="42">
        <v>8.8888888888888892E-2</v>
      </c>
      <c r="AH2981" s="48"/>
      <c r="AI2981" s="54" t="str">
        <f>IF(AH2981="","",IFERROR(VLOOKUP(AH2981,EMPRESAS!$A:$C,3,FALSE),"NAO CADASTRADA"))</f>
        <v/>
      </c>
      <c r="AJ2981" s="50"/>
      <c r="AK2981" s="54" t="str">
        <f>IF(AJ2981="","",IFERROR(VLOOKUP(AJ2981,ATIVIDADES!$A:$C,3,FALSE),"NAO CADASTRADA"))</f>
        <v/>
      </c>
      <c r="AL2981" s="42"/>
    </row>
    <row r="2982" spans="1:38" x14ac:dyDescent="0.25">
      <c r="A2982" s="26" t="str">
        <f t="shared" si="324"/>
        <v>OK</v>
      </c>
      <c r="B2982" s="29">
        <f t="shared" si="325"/>
        <v>2487914866</v>
      </c>
      <c r="C2982" s="30">
        <v>45070</v>
      </c>
      <c r="D2982" s="18">
        <f t="shared" si="328"/>
        <v>45047</v>
      </c>
      <c r="E2982" s="19" t="str">
        <f>IF(ISERROR(VLOOKUP(C2982,FERIADOS!$A:$B,1,FALSE)),IF(WEEKDAY(C2982)=1,"Dom",IF(WEEKDAY(C2982)=2,"Seg",IF(WEEKDAY(C2982)=3,"Ter",IF(WEEKDAY(C2982)=4,"Qua",IF(WEEKDAY(C2982)=5,"Qui",IF(WEEKDAY(C2982)=6,"Sex","Sab")))))),"Feriado")</f>
        <v>Qua</v>
      </c>
      <c r="F2982" s="32">
        <v>0.31944444444444448</v>
      </c>
      <c r="G2982" s="33">
        <v>0.5</v>
      </c>
      <c r="H2982" s="33">
        <v>0.54166666666666663</v>
      </c>
      <c r="I2982" s="33">
        <v>0.73958333333333337</v>
      </c>
      <c r="J2982" s="21">
        <f t="shared" si="326"/>
        <v>0.37847222222222227</v>
      </c>
      <c r="K2982" s="21">
        <f t="shared" si="322"/>
        <v>0.37847222222222221</v>
      </c>
      <c r="L2982" s="21">
        <f t="shared" si="323"/>
        <v>1.1805555555555569E-2</v>
      </c>
      <c r="M2982" s="22">
        <f t="shared" si="327"/>
        <v>0</v>
      </c>
      <c r="N2982" s="48">
        <v>3</v>
      </c>
      <c r="O2982" s="54" t="str">
        <f>IF(N2982="","",IFERROR(VLOOKUP(N2982,EMPRESAS!$A:$C,3,FALSE),"NAO CADASTRADA"))</f>
        <v>COPPERSTEEL</v>
      </c>
      <c r="P2982" s="50">
        <v>51</v>
      </c>
      <c r="Q2982" s="54" t="str">
        <f>IF(P2982="","",IFERROR(VLOOKUP(P2982,ATIVIDADES!$A:$C,3,FALSE),"NAO CADASTRADA"))</f>
        <v>REUNIÃO RH</v>
      </c>
      <c r="R2982" s="42">
        <v>0.10416666666666667</v>
      </c>
      <c r="S2982" s="48">
        <v>5</v>
      </c>
      <c r="T2982" s="54" t="str">
        <f>IF(S2982="","",IFERROR(VLOOKUP(S2982,EMPRESAS!$A:$C,3,FALSE),"NAO CADASTRADA"))</f>
        <v>VEILING</v>
      </c>
      <c r="U2982" s="50">
        <v>92</v>
      </c>
      <c r="V2982" s="54" t="str">
        <f>IF(U2982="","",IFERROR(VLOOKUP(U2982,ATIVIDADES!$A:$C,3,FALSE),"NAO CADASTRADA"))</f>
        <v>ESTUDO E PESQUISA</v>
      </c>
      <c r="W2982" s="42">
        <v>7.9861111111111105E-2</v>
      </c>
      <c r="X2982" s="48">
        <v>4</v>
      </c>
      <c r="Y2982" s="54" t="str">
        <f>IF(X2982="","",IFERROR(VLOOKUP(X2982,EMPRESAS!$A:$C,3,FALSE),"NAO CADASTRADA"))</f>
        <v>CPSA</v>
      </c>
      <c r="Z2982" s="50">
        <v>52</v>
      </c>
      <c r="AA2982" s="54" t="str">
        <f>IF(Z2982="","",IFERROR(VLOOKUP(Z2982,ATIVIDADES!$A:$C,3,FALSE),"NAO CADASTRADA"))</f>
        <v xml:space="preserve">REVISÃO DPTO PESSOAL </v>
      </c>
      <c r="AB2982" s="42">
        <v>0.19444444444444445</v>
      </c>
      <c r="AC2982" s="48"/>
      <c r="AD2982" s="54" t="str">
        <f>IF(AC2982="","",IFERROR(VLOOKUP(AC2982,EMPRESAS!$A:$C,3,FALSE),"NAO CADASTRADA"))</f>
        <v/>
      </c>
      <c r="AE2982" s="50"/>
      <c r="AF2982" s="54" t="str">
        <f>IF(AE2982="","",IFERROR(VLOOKUP(AE2982,ATIVIDADES!$A:$C,3,FALSE),"NAO CADASTRADA"))</f>
        <v/>
      </c>
      <c r="AG2982" s="42"/>
      <c r="AH2982" s="48"/>
      <c r="AI2982" s="54" t="str">
        <f>IF(AH2982="","",IFERROR(VLOOKUP(AH2982,EMPRESAS!$A:$C,3,FALSE),"NAO CADASTRADA"))</f>
        <v/>
      </c>
      <c r="AJ2982" s="50"/>
      <c r="AK2982" s="54" t="str">
        <f>IF(AJ2982="","",IFERROR(VLOOKUP(AJ2982,ATIVIDADES!$A:$C,3,FALSE),"NAO CADASTRADA"))</f>
        <v/>
      </c>
      <c r="AL2982" s="42"/>
    </row>
    <row r="2983" spans="1:38" x14ac:dyDescent="0.25">
      <c r="A2983" s="26" t="str">
        <f t="shared" si="324"/>
        <v>OK</v>
      </c>
      <c r="B2983" s="29">
        <f t="shared" si="325"/>
        <v>2487914866</v>
      </c>
      <c r="C2983" s="30">
        <v>45071</v>
      </c>
      <c r="D2983" s="18">
        <f t="shared" si="328"/>
        <v>45047</v>
      </c>
      <c r="E2983" s="19" t="str">
        <f>IF(ISERROR(VLOOKUP(C2983,FERIADOS!$A:$B,1,FALSE)),IF(WEEKDAY(C2983)=1,"Dom",IF(WEEKDAY(C2983)=2,"Seg",IF(WEEKDAY(C2983)=3,"Ter",IF(WEEKDAY(C2983)=4,"Qua",IF(WEEKDAY(C2983)=5,"Qui",IF(WEEKDAY(C2983)=6,"Sex","Sab")))))),"Feriado")</f>
        <v>Qui</v>
      </c>
      <c r="F2983" s="32">
        <v>0.31944444444444448</v>
      </c>
      <c r="G2983" s="33">
        <v>0.5</v>
      </c>
      <c r="H2983" s="33">
        <v>0.54166666666666663</v>
      </c>
      <c r="I2983" s="33">
        <v>0.73958333333333337</v>
      </c>
      <c r="J2983" s="21">
        <f t="shared" si="326"/>
        <v>0.37847222222222227</v>
      </c>
      <c r="K2983" s="21">
        <f t="shared" si="322"/>
        <v>0.37847222222222221</v>
      </c>
      <c r="L2983" s="21">
        <f t="shared" si="323"/>
        <v>1.1805555555555569E-2</v>
      </c>
      <c r="M2983" s="22">
        <f t="shared" si="327"/>
        <v>0</v>
      </c>
      <c r="N2983" s="48">
        <v>4</v>
      </c>
      <c r="O2983" s="54" t="str">
        <f>IF(N2983="","",IFERROR(VLOOKUP(N2983,EMPRESAS!$A:$C,3,FALSE),"NAO CADASTRADA"))</f>
        <v>CPSA</v>
      </c>
      <c r="P2983" s="50">
        <v>77</v>
      </c>
      <c r="Q2983" s="54" t="str">
        <f>IF(P2983="","",IFERROR(VLOOKUP(P2983,ATIVIDADES!$A:$C,3,FALSE),"NAO CADASTRADA"))</f>
        <v>OBRAS</v>
      </c>
      <c r="R2983" s="42">
        <v>0.17708333333333334</v>
      </c>
      <c r="S2983" s="48">
        <v>50</v>
      </c>
      <c r="T2983" s="54" t="str">
        <f>IF(S2983="","",IFERROR(VLOOKUP(S2983,EMPRESAS!$A:$C,3,FALSE),"NAO CADASTRADA"))</f>
        <v>SIMIONATO</v>
      </c>
      <c r="U2983" s="50">
        <v>92</v>
      </c>
      <c r="V2983" s="54" t="str">
        <f>IF(U2983="","",IFERROR(VLOOKUP(U2983,ATIVIDADES!$A:$C,3,FALSE),"NAO CADASTRADA"))</f>
        <v>ESTUDO E PESQUISA</v>
      </c>
      <c r="W2983" s="42">
        <v>0.20138888888888887</v>
      </c>
      <c r="X2983" s="48"/>
      <c r="Y2983" s="54" t="str">
        <f>IF(X2983="","",IFERROR(VLOOKUP(X2983,EMPRESAS!$A:$C,3,FALSE),"NAO CADASTRADA"))</f>
        <v/>
      </c>
      <c r="Z2983" s="50"/>
      <c r="AA2983" s="54" t="str">
        <f>IF(Z2983="","",IFERROR(VLOOKUP(Z2983,ATIVIDADES!$A:$C,3,FALSE),"NAO CADASTRADA"))</f>
        <v/>
      </c>
      <c r="AB2983" s="42"/>
      <c r="AC2983" s="48"/>
      <c r="AD2983" s="54" t="str">
        <f>IF(AC2983="","",IFERROR(VLOOKUP(AC2983,EMPRESAS!$A:$C,3,FALSE),"NAO CADASTRADA"))</f>
        <v/>
      </c>
      <c r="AE2983" s="50"/>
      <c r="AF2983" s="54" t="str">
        <f>IF(AE2983="","",IFERROR(VLOOKUP(AE2983,ATIVIDADES!$A:$C,3,FALSE),"NAO CADASTRADA"))</f>
        <v/>
      </c>
      <c r="AG2983" s="42"/>
      <c r="AH2983" s="48"/>
      <c r="AI2983" s="54" t="str">
        <f>IF(AH2983="","",IFERROR(VLOOKUP(AH2983,EMPRESAS!$A:$C,3,FALSE),"NAO CADASTRADA"))</f>
        <v/>
      </c>
      <c r="AJ2983" s="50"/>
      <c r="AK2983" s="54" t="str">
        <f>IF(AJ2983="","",IFERROR(VLOOKUP(AJ2983,ATIVIDADES!$A:$C,3,FALSE),"NAO CADASTRADA"))</f>
        <v/>
      </c>
      <c r="AL2983" s="42"/>
    </row>
    <row r="2984" spans="1:38" x14ac:dyDescent="0.25">
      <c r="A2984" s="26" t="str">
        <f t="shared" si="324"/>
        <v>OK</v>
      </c>
      <c r="B2984" s="29">
        <f t="shared" si="325"/>
        <v>2487914866</v>
      </c>
      <c r="C2984" s="30">
        <v>45072</v>
      </c>
      <c r="D2984" s="18">
        <f t="shared" si="328"/>
        <v>45047</v>
      </c>
      <c r="E2984" s="19" t="str">
        <f>IF(ISERROR(VLOOKUP(C2984,FERIADOS!$A:$B,1,FALSE)),IF(WEEKDAY(C2984)=1,"Dom",IF(WEEKDAY(C2984)=2,"Seg",IF(WEEKDAY(C2984)=3,"Ter",IF(WEEKDAY(C2984)=4,"Qua",IF(WEEKDAY(C2984)=5,"Qui",IF(WEEKDAY(C2984)=6,"Sex","Sab")))))),"Feriado")</f>
        <v>Sex</v>
      </c>
      <c r="F2984" s="32">
        <v>0.3125</v>
      </c>
      <c r="G2984" s="33">
        <v>0.5</v>
      </c>
      <c r="H2984" s="33">
        <v>0.54166666666666663</v>
      </c>
      <c r="I2984" s="33">
        <v>0.68958333333333333</v>
      </c>
      <c r="J2984" s="21">
        <f t="shared" si="326"/>
        <v>0.3354166666666667</v>
      </c>
      <c r="K2984" s="21">
        <f t="shared" si="322"/>
        <v>0.33541666666666664</v>
      </c>
      <c r="L2984" s="21">
        <f t="shared" si="323"/>
        <v>0</v>
      </c>
      <c r="M2984" s="22">
        <f t="shared" si="327"/>
        <v>3.125E-2</v>
      </c>
      <c r="N2984" s="48">
        <v>50</v>
      </c>
      <c r="O2984" s="54" t="str">
        <f>IF(N2984="","",IFERROR(VLOOKUP(N2984,EMPRESAS!$A:$C,3,FALSE),"NAO CADASTRADA"))</f>
        <v>SIMIONATO</v>
      </c>
      <c r="P2984" s="50">
        <v>51</v>
      </c>
      <c r="Q2984" s="54" t="str">
        <f>IF(P2984="","",IFERROR(VLOOKUP(P2984,ATIVIDADES!$A:$C,3,FALSE),"NAO CADASTRADA"))</f>
        <v>REUNIÃO RH</v>
      </c>
      <c r="R2984" s="42">
        <v>2.7777777777777776E-2</v>
      </c>
      <c r="S2984" s="48">
        <v>4</v>
      </c>
      <c r="T2984" s="54" t="str">
        <f>IF(S2984="","",IFERROR(VLOOKUP(S2984,EMPRESAS!$A:$C,3,FALSE),"NAO CADASTRADA"))</f>
        <v>CPSA</v>
      </c>
      <c r="U2984" s="50">
        <v>77</v>
      </c>
      <c r="V2984" s="54" t="str">
        <f>IF(U2984="","",IFERROR(VLOOKUP(U2984,ATIVIDADES!$A:$C,3,FALSE),"NAO CADASTRADA"))</f>
        <v>OBRAS</v>
      </c>
      <c r="W2984" s="42">
        <v>0.20138888888888887</v>
      </c>
      <c r="X2984" s="48">
        <v>50</v>
      </c>
      <c r="Y2984" s="54" t="str">
        <f>IF(X2984="","",IFERROR(VLOOKUP(X2984,EMPRESAS!$A:$C,3,FALSE),"NAO CADASTRADA"))</f>
        <v>SIMIONATO</v>
      </c>
      <c r="Z2984" s="50">
        <v>92</v>
      </c>
      <c r="AA2984" s="54" t="str">
        <f>IF(Z2984="","",IFERROR(VLOOKUP(Z2984,ATIVIDADES!$A:$C,3,FALSE),"NAO CADASTRADA"))</f>
        <v>ESTUDO E PESQUISA</v>
      </c>
      <c r="AB2984" s="42">
        <v>0.10625</v>
      </c>
      <c r="AC2984" s="48"/>
      <c r="AD2984" s="54" t="str">
        <f>IF(AC2984="","",IFERROR(VLOOKUP(AC2984,EMPRESAS!$A:$C,3,FALSE),"NAO CADASTRADA"))</f>
        <v/>
      </c>
      <c r="AE2984" s="50"/>
      <c r="AF2984" s="54" t="str">
        <f>IF(AE2984="","",IFERROR(VLOOKUP(AE2984,ATIVIDADES!$A:$C,3,FALSE),"NAO CADASTRADA"))</f>
        <v/>
      </c>
      <c r="AG2984" s="42"/>
      <c r="AH2984" s="48"/>
      <c r="AI2984" s="54" t="str">
        <f>IF(AH2984="","",IFERROR(VLOOKUP(AH2984,EMPRESAS!$A:$C,3,FALSE),"NAO CADASTRADA"))</f>
        <v/>
      </c>
      <c r="AJ2984" s="50"/>
      <c r="AK2984" s="54" t="str">
        <f>IF(AJ2984="","",IFERROR(VLOOKUP(AJ2984,ATIVIDADES!$A:$C,3,FALSE),"NAO CADASTRADA"))</f>
        <v/>
      </c>
      <c r="AL2984" s="42"/>
    </row>
    <row r="2985" spans="1:38" x14ac:dyDescent="0.25">
      <c r="A2985" s="26" t="str">
        <f t="shared" si="324"/>
        <v>OK</v>
      </c>
      <c r="B2985" s="29">
        <f t="shared" si="325"/>
        <v>2487914866</v>
      </c>
      <c r="C2985" s="30">
        <v>45073</v>
      </c>
      <c r="D2985" s="18">
        <f t="shared" si="328"/>
        <v>45047</v>
      </c>
      <c r="E2985" s="19" t="str">
        <f>IF(ISERROR(VLOOKUP(C2985,FERIADOS!$A:$B,1,FALSE)),IF(WEEKDAY(C2985)=1,"Dom",IF(WEEKDAY(C2985)=2,"Seg",IF(WEEKDAY(C2985)=3,"Ter",IF(WEEKDAY(C2985)=4,"Qua",IF(WEEKDAY(C2985)=5,"Qui",IF(WEEKDAY(C2985)=6,"Sex","Sab")))))),"Feriado")</f>
        <v>Sab</v>
      </c>
      <c r="F2985" s="32"/>
      <c r="G2985" s="33"/>
      <c r="H2985" s="33"/>
      <c r="I2985" s="33"/>
      <c r="J2985" s="21" t="str">
        <f t="shared" si="326"/>
        <v/>
      </c>
      <c r="K2985" s="21">
        <f t="shared" si="322"/>
        <v>0</v>
      </c>
      <c r="L2985" s="21" t="str">
        <f t="shared" si="323"/>
        <v/>
      </c>
      <c r="M2985" s="22" t="str">
        <f t="shared" si="327"/>
        <v/>
      </c>
      <c r="N2985" s="48"/>
      <c r="O2985" s="54" t="str">
        <f>IF(N2985="","",IFERROR(VLOOKUP(N2985,EMPRESAS!$A:$C,3,FALSE),"NAO CADASTRADA"))</f>
        <v/>
      </c>
      <c r="P2985" s="50"/>
      <c r="Q2985" s="54" t="str">
        <f>IF(P2985="","",IFERROR(VLOOKUP(P2985,ATIVIDADES!$A:$C,3,FALSE),"NAO CADASTRADA"))</f>
        <v/>
      </c>
      <c r="R2985" s="42"/>
      <c r="S2985" s="48"/>
      <c r="T2985" s="54" t="str">
        <f>IF(S2985="","",IFERROR(VLOOKUP(S2985,EMPRESAS!$A:$C,3,FALSE),"NAO CADASTRADA"))</f>
        <v/>
      </c>
      <c r="U2985" s="50"/>
      <c r="V2985" s="54" t="str">
        <f>IF(U2985="","",IFERROR(VLOOKUP(U2985,ATIVIDADES!$A:$C,3,FALSE),"NAO CADASTRADA"))</f>
        <v/>
      </c>
      <c r="W2985" s="42"/>
      <c r="X2985" s="48"/>
      <c r="Y2985" s="54" t="str">
        <f>IF(X2985="","",IFERROR(VLOOKUP(X2985,EMPRESAS!$A:$C,3,FALSE),"NAO CADASTRADA"))</f>
        <v/>
      </c>
      <c r="Z2985" s="50"/>
      <c r="AA2985" s="54" t="str">
        <f>IF(Z2985="","",IFERROR(VLOOKUP(Z2985,ATIVIDADES!$A:$C,3,FALSE),"NAO CADASTRADA"))</f>
        <v/>
      </c>
      <c r="AB2985" s="42"/>
      <c r="AC2985" s="48"/>
      <c r="AD2985" s="54" t="str">
        <f>IF(AC2985="","",IFERROR(VLOOKUP(AC2985,EMPRESAS!$A:$C,3,FALSE),"NAO CADASTRADA"))</f>
        <v/>
      </c>
      <c r="AE2985" s="50"/>
      <c r="AF2985" s="54" t="str">
        <f>IF(AE2985="","",IFERROR(VLOOKUP(AE2985,ATIVIDADES!$A:$C,3,FALSE),"NAO CADASTRADA"))</f>
        <v/>
      </c>
      <c r="AG2985" s="42"/>
      <c r="AH2985" s="48"/>
      <c r="AI2985" s="54" t="str">
        <f>IF(AH2985="","",IFERROR(VLOOKUP(AH2985,EMPRESAS!$A:$C,3,FALSE),"NAO CADASTRADA"))</f>
        <v/>
      </c>
      <c r="AJ2985" s="50"/>
      <c r="AK2985" s="54" t="str">
        <f>IF(AJ2985="","",IFERROR(VLOOKUP(AJ2985,ATIVIDADES!$A:$C,3,FALSE),"NAO CADASTRADA"))</f>
        <v/>
      </c>
      <c r="AL2985" s="42"/>
    </row>
    <row r="2986" spans="1:38" x14ac:dyDescent="0.25">
      <c r="A2986" s="26" t="str">
        <f t="shared" si="324"/>
        <v>OK</v>
      </c>
      <c r="B2986" s="29">
        <f t="shared" si="325"/>
        <v>2487914866</v>
      </c>
      <c r="C2986" s="30">
        <v>45074</v>
      </c>
      <c r="D2986" s="18">
        <f t="shared" si="328"/>
        <v>45047</v>
      </c>
      <c r="E2986" s="19" t="str">
        <f>IF(ISERROR(VLOOKUP(C2986,FERIADOS!$A:$B,1,FALSE)),IF(WEEKDAY(C2986)=1,"Dom",IF(WEEKDAY(C2986)=2,"Seg",IF(WEEKDAY(C2986)=3,"Ter",IF(WEEKDAY(C2986)=4,"Qua",IF(WEEKDAY(C2986)=5,"Qui",IF(WEEKDAY(C2986)=6,"Sex","Sab")))))),"Feriado")</f>
        <v>Dom</v>
      </c>
      <c r="F2986" s="32"/>
      <c r="G2986" s="33"/>
      <c r="H2986" s="33"/>
      <c r="I2986" s="33"/>
      <c r="J2986" s="21" t="str">
        <f t="shared" si="326"/>
        <v/>
      </c>
      <c r="K2986" s="21">
        <f t="shared" si="322"/>
        <v>0</v>
      </c>
      <c r="L2986" s="21" t="str">
        <f t="shared" si="323"/>
        <v/>
      </c>
      <c r="M2986" s="22" t="str">
        <f t="shared" si="327"/>
        <v/>
      </c>
      <c r="N2986" s="48"/>
      <c r="O2986" s="54" t="str">
        <f>IF(N2986="","",IFERROR(VLOOKUP(N2986,EMPRESAS!$A:$C,3,FALSE),"NAO CADASTRADA"))</f>
        <v/>
      </c>
      <c r="P2986" s="50"/>
      <c r="Q2986" s="54" t="str">
        <f>IF(P2986="","",IFERROR(VLOOKUP(P2986,ATIVIDADES!$A:$C,3,FALSE),"NAO CADASTRADA"))</f>
        <v/>
      </c>
      <c r="R2986" s="42"/>
      <c r="S2986" s="48"/>
      <c r="T2986" s="54" t="str">
        <f>IF(S2986="","",IFERROR(VLOOKUP(S2986,EMPRESAS!$A:$C,3,FALSE),"NAO CADASTRADA"))</f>
        <v/>
      </c>
      <c r="U2986" s="50"/>
      <c r="V2986" s="54" t="str">
        <f>IF(U2986="","",IFERROR(VLOOKUP(U2986,ATIVIDADES!$A:$C,3,FALSE),"NAO CADASTRADA"))</f>
        <v/>
      </c>
      <c r="W2986" s="42"/>
      <c r="X2986" s="48"/>
      <c r="Y2986" s="54" t="str">
        <f>IF(X2986="","",IFERROR(VLOOKUP(X2986,EMPRESAS!$A:$C,3,FALSE),"NAO CADASTRADA"))</f>
        <v/>
      </c>
      <c r="Z2986" s="50"/>
      <c r="AA2986" s="54" t="str">
        <f>IF(Z2986="","",IFERROR(VLOOKUP(Z2986,ATIVIDADES!$A:$C,3,FALSE),"NAO CADASTRADA"))</f>
        <v/>
      </c>
      <c r="AB2986" s="42"/>
      <c r="AC2986" s="48"/>
      <c r="AD2986" s="54" t="str">
        <f>IF(AC2986="","",IFERROR(VLOOKUP(AC2986,EMPRESAS!$A:$C,3,FALSE),"NAO CADASTRADA"))</f>
        <v/>
      </c>
      <c r="AE2986" s="50"/>
      <c r="AF2986" s="54" t="str">
        <f>IF(AE2986="","",IFERROR(VLOOKUP(AE2986,ATIVIDADES!$A:$C,3,FALSE),"NAO CADASTRADA"))</f>
        <v/>
      </c>
      <c r="AG2986" s="42"/>
      <c r="AH2986" s="48"/>
      <c r="AI2986" s="54" t="str">
        <f>IF(AH2986="","",IFERROR(VLOOKUP(AH2986,EMPRESAS!$A:$C,3,FALSE),"NAO CADASTRADA"))</f>
        <v/>
      </c>
      <c r="AJ2986" s="50"/>
      <c r="AK2986" s="54" t="str">
        <f>IF(AJ2986="","",IFERROR(VLOOKUP(AJ2986,ATIVIDADES!$A:$C,3,FALSE),"NAO CADASTRADA"))</f>
        <v/>
      </c>
      <c r="AL2986" s="42"/>
    </row>
    <row r="2987" spans="1:38" x14ac:dyDescent="0.25">
      <c r="A2987" s="26" t="str">
        <f t="shared" si="324"/>
        <v>OK</v>
      </c>
      <c r="B2987" s="29">
        <f t="shared" si="325"/>
        <v>2487914866</v>
      </c>
      <c r="C2987" s="30">
        <v>45075</v>
      </c>
      <c r="D2987" s="18">
        <f t="shared" si="328"/>
        <v>45047</v>
      </c>
      <c r="E2987" s="19" t="str">
        <f>IF(ISERROR(VLOOKUP(C2987,FERIADOS!$A:$B,1,FALSE)),IF(WEEKDAY(C2987)=1,"Dom",IF(WEEKDAY(C2987)=2,"Seg",IF(WEEKDAY(C2987)=3,"Ter",IF(WEEKDAY(C2987)=4,"Qua",IF(WEEKDAY(C2987)=5,"Qui",IF(WEEKDAY(C2987)=6,"Sex","Sab")))))),"Feriado")</f>
        <v>Seg</v>
      </c>
      <c r="F2987" s="32">
        <v>0.31597222222222221</v>
      </c>
      <c r="G2987" s="33">
        <v>0.5</v>
      </c>
      <c r="H2987" s="33">
        <v>0.54166666666666663</v>
      </c>
      <c r="I2987" s="33">
        <v>0.7416666666666667</v>
      </c>
      <c r="J2987" s="21">
        <f t="shared" si="326"/>
        <v>0.38402777777777786</v>
      </c>
      <c r="K2987" s="21">
        <f t="shared" si="322"/>
        <v>0.38402777777777775</v>
      </c>
      <c r="L2987" s="21">
        <f t="shared" si="323"/>
        <v>1.736111111111116E-2</v>
      </c>
      <c r="M2987" s="22">
        <f t="shared" si="327"/>
        <v>0</v>
      </c>
      <c r="N2987" s="48">
        <v>4</v>
      </c>
      <c r="O2987" s="54" t="str">
        <f>IF(N2987="","",IFERROR(VLOOKUP(N2987,EMPRESAS!$A:$C,3,FALSE),"NAO CADASTRADA"))</f>
        <v>CPSA</v>
      </c>
      <c r="P2987" s="50">
        <v>77</v>
      </c>
      <c r="Q2987" s="54" t="str">
        <f>IF(P2987="","",IFERROR(VLOOKUP(P2987,ATIVIDADES!$A:$C,3,FALSE),"NAO CADASTRADA"))</f>
        <v>OBRAS</v>
      </c>
      <c r="R2987" s="42">
        <v>0.24861111111111112</v>
      </c>
      <c r="S2987" s="48">
        <v>4</v>
      </c>
      <c r="T2987" s="54" t="str">
        <f>IF(S2987="","",IFERROR(VLOOKUP(S2987,EMPRESAS!$A:$C,3,FALSE),"NAO CADASTRADA"))</f>
        <v>CPSA</v>
      </c>
      <c r="U2987" s="50">
        <v>52</v>
      </c>
      <c r="V2987" s="54" t="str">
        <f>IF(U2987="","",IFERROR(VLOOKUP(U2987,ATIVIDADES!$A:$C,3,FALSE),"NAO CADASTRADA"))</f>
        <v xml:space="preserve">REVISÃO DPTO PESSOAL </v>
      </c>
      <c r="W2987" s="42">
        <v>0.13541666666666666</v>
      </c>
      <c r="X2987" s="48"/>
      <c r="Y2987" s="54" t="str">
        <f>IF(X2987="","",IFERROR(VLOOKUP(X2987,EMPRESAS!$A:$C,3,FALSE),"NAO CADASTRADA"))</f>
        <v/>
      </c>
      <c r="Z2987" s="50"/>
      <c r="AA2987" s="54" t="str">
        <f>IF(Z2987="","",IFERROR(VLOOKUP(Z2987,ATIVIDADES!$A:$C,3,FALSE),"NAO CADASTRADA"))</f>
        <v/>
      </c>
      <c r="AB2987" s="42"/>
      <c r="AC2987" s="48"/>
      <c r="AD2987" s="54" t="str">
        <f>IF(AC2987="","",IFERROR(VLOOKUP(AC2987,EMPRESAS!$A:$C,3,FALSE),"NAO CADASTRADA"))</f>
        <v/>
      </c>
      <c r="AE2987" s="50"/>
      <c r="AF2987" s="54" t="str">
        <f>IF(AE2987="","",IFERROR(VLOOKUP(AE2987,ATIVIDADES!$A:$C,3,FALSE),"NAO CADASTRADA"))</f>
        <v/>
      </c>
      <c r="AG2987" s="42"/>
      <c r="AH2987" s="48"/>
      <c r="AI2987" s="54" t="str">
        <f>IF(AH2987="","",IFERROR(VLOOKUP(AH2987,EMPRESAS!$A:$C,3,FALSE),"NAO CADASTRADA"))</f>
        <v/>
      </c>
      <c r="AJ2987" s="50"/>
      <c r="AK2987" s="54" t="str">
        <f>IF(AJ2987="","",IFERROR(VLOOKUP(AJ2987,ATIVIDADES!$A:$C,3,FALSE),"NAO CADASTRADA"))</f>
        <v/>
      </c>
      <c r="AL2987" s="42"/>
    </row>
    <row r="2988" spans="1:38" x14ac:dyDescent="0.25">
      <c r="A2988" s="26" t="str">
        <f t="shared" si="324"/>
        <v>OK</v>
      </c>
      <c r="B2988" s="29">
        <f t="shared" si="325"/>
        <v>2487914866</v>
      </c>
      <c r="C2988" s="30">
        <v>45076</v>
      </c>
      <c r="D2988" s="18">
        <f t="shared" si="328"/>
        <v>45047</v>
      </c>
      <c r="E2988" s="19" t="str">
        <f>IF(ISERROR(VLOOKUP(C2988,FERIADOS!$A:$B,1,FALSE)),IF(WEEKDAY(C2988)=1,"Dom",IF(WEEKDAY(C2988)=2,"Seg",IF(WEEKDAY(C2988)=3,"Ter",IF(WEEKDAY(C2988)=4,"Qua",IF(WEEKDAY(C2988)=5,"Qui",IF(WEEKDAY(C2988)=6,"Sex","Sab")))))),"Feriado")</f>
        <v>Ter</v>
      </c>
      <c r="F2988" s="32">
        <v>0.31944444444444448</v>
      </c>
      <c r="G2988" s="33">
        <v>0.5</v>
      </c>
      <c r="H2988" s="33">
        <v>0.54166666666666663</v>
      </c>
      <c r="I2988" s="33">
        <v>0.73958333333333337</v>
      </c>
      <c r="J2988" s="21">
        <f t="shared" si="326"/>
        <v>0.37847222222222227</v>
      </c>
      <c r="K2988" s="21">
        <f t="shared" si="322"/>
        <v>0.37847222222222221</v>
      </c>
      <c r="L2988" s="21">
        <f t="shared" si="323"/>
        <v>1.1805555555555569E-2</v>
      </c>
      <c r="M2988" s="22">
        <f t="shared" si="327"/>
        <v>0</v>
      </c>
      <c r="N2988" s="48">
        <v>4</v>
      </c>
      <c r="O2988" s="54" t="str">
        <f>IF(N2988="","",IFERROR(VLOOKUP(N2988,EMPRESAS!$A:$C,3,FALSE),"NAO CADASTRADA"))</f>
        <v>CPSA</v>
      </c>
      <c r="P2988" s="50">
        <v>77</v>
      </c>
      <c r="Q2988" s="54" t="str">
        <f>IF(P2988="","",IFERROR(VLOOKUP(P2988,ATIVIDADES!$A:$C,3,FALSE),"NAO CADASTRADA"))</f>
        <v>OBRAS</v>
      </c>
      <c r="R2988" s="42">
        <v>0.1875</v>
      </c>
      <c r="S2988" s="48">
        <v>4</v>
      </c>
      <c r="T2988" s="54" t="str">
        <f>IF(S2988="","",IFERROR(VLOOKUP(S2988,EMPRESAS!$A:$C,3,FALSE),"NAO CADASTRADA"))</f>
        <v>CPSA</v>
      </c>
      <c r="U2988" s="50">
        <v>52</v>
      </c>
      <c r="V2988" s="54" t="str">
        <f>IF(U2988="","",IFERROR(VLOOKUP(U2988,ATIVIDADES!$A:$C,3,FALSE),"NAO CADASTRADA"))</f>
        <v xml:space="preserve">REVISÃO DPTO PESSOAL </v>
      </c>
      <c r="W2988" s="42">
        <v>0.15972222222222224</v>
      </c>
      <c r="X2988" s="48">
        <v>50</v>
      </c>
      <c r="Y2988" s="54" t="str">
        <f>IF(X2988="","",IFERROR(VLOOKUP(X2988,EMPRESAS!$A:$C,3,FALSE),"NAO CADASTRADA"))</f>
        <v>SIMIONATO</v>
      </c>
      <c r="Z2988" s="50">
        <v>51</v>
      </c>
      <c r="AA2988" s="54" t="str">
        <f>IF(Z2988="","",IFERROR(VLOOKUP(Z2988,ATIVIDADES!$A:$C,3,FALSE),"NAO CADASTRADA"))</f>
        <v>REUNIÃO RH</v>
      </c>
      <c r="AB2988" s="42">
        <v>3.125E-2</v>
      </c>
      <c r="AC2988" s="48"/>
      <c r="AD2988" s="54" t="str">
        <f>IF(AC2988="","",IFERROR(VLOOKUP(AC2988,EMPRESAS!$A:$C,3,FALSE),"NAO CADASTRADA"))</f>
        <v/>
      </c>
      <c r="AE2988" s="50"/>
      <c r="AF2988" s="54" t="str">
        <f>IF(AE2988="","",IFERROR(VLOOKUP(AE2988,ATIVIDADES!$A:$C,3,FALSE),"NAO CADASTRADA"))</f>
        <v/>
      </c>
      <c r="AG2988" s="42"/>
      <c r="AH2988" s="48"/>
      <c r="AI2988" s="54" t="str">
        <f>IF(AH2988="","",IFERROR(VLOOKUP(AH2988,EMPRESAS!$A:$C,3,FALSE),"NAO CADASTRADA"))</f>
        <v/>
      </c>
      <c r="AJ2988" s="50"/>
      <c r="AK2988" s="54" t="str">
        <f>IF(AJ2988="","",IFERROR(VLOOKUP(AJ2988,ATIVIDADES!$A:$C,3,FALSE),"NAO CADASTRADA"))</f>
        <v/>
      </c>
      <c r="AL2988" s="42"/>
    </row>
    <row r="2989" spans="1:38" x14ac:dyDescent="0.25">
      <c r="A2989" s="26" t="str">
        <f t="shared" si="324"/>
        <v>OK</v>
      </c>
      <c r="B2989" s="29">
        <f t="shared" si="325"/>
        <v>2487914866</v>
      </c>
      <c r="C2989" s="30">
        <v>45077</v>
      </c>
      <c r="D2989" s="18">
        <f t="shared" si="328"/>
        <v>45047</v>
      </c>
      <c r="E2989" s="19" t="str">
        <f>IF(ISERROR(VLOOKUP(C2989,FERIADOS!$A:$B,1,FALSE)),IF(WEEKDAY(C2989)=1,"Dom",IF(WEEKDAY(C2989)=2,"Seg",IF(WEEKDAY(C2989)=3,"Ter",IF(WEEKDAY(C2989)=4,"Qua",IF(WEEKDAY(C2989)=5,"Qui",IF(WEEKDAY(C2989)=6,"Sex","Sab")))))),"Feriado")</f>
        <v>Qua</v>
      </c>
      <c r="F2989" s="32">
        <v>0.31944444444444448</v>
      </c>
      <c r="G2989" s="33">
        <v>0.5</v>
      </c>
      <c r="H2989" s="33">
        <v>0.54166666666666663</v>
      </c>
      <c r="I2989" s="33">
        <v>0.73958333333333337</v>
      </c>
      <c r="J2989" s="21">
        <f t="shared" si="326"/>
        <v>0.37847222222222227</v>
      </c>
      <c r="K2989" s="21">
        <f t="shared" si="322"/>
        <v>0.37847222222222221</v>
      </c>
      <c r="L2989" s="21">
        <f t="shared" si="323"/>
        <v>1.1805555555555569E-2</v>
      </c>
      <c r="M2989" s="22">
        <f t="shared" si="327"/>
        <v>0</v>
      </c>
      <c r="N2989" s="48">
        <v>50</v>
      </c>
      <c r="O2989" s="54" t="str">
        <f>IF(N2989="","",IFERROR(VLOOKUP(N2989,EMPRESAS!$A:$C,3,FALSE),"NAO CADASTRADA"))</f>
        <v>SIMIONATO</v>
      </c>
      <c r="P2989" s="50">
        <v>51</v>
      </c>
      <c r="Q2989" s="54" t="str">
        <f>IF(P2989="","",IFERROR(VLOOKUP(P2989,ATIVIDADES!$A:$C,3,FALSE),"NAO CADASTRADA"))</f>
        <v>REUNIÃO RH</v>
      </c>
      <c r="R2989" s="42">
        <v>3.125E-2</v>
      </c>
      <c r="S2989" s="48">
        <v>10</v>
      </c>
      <c r="T2989" s="54" t="str">
        <f>IF(S2989="","",IFERROR(VLOOKUP(S2989,EMPRESAS!$A:$C,3,FALSE),"NAO CADASTRADA"))</f>
        <v>CPCO</v>
      </c>
      <c r="U2989" s="50">
        <v>77</v>
      </c>
      <c r="V2989" s="54" t="str">
        <f>IF(U2989="","",IFERROR(VLOOKUP(U2989,ATIVIDADES!$A:$C,3,FALSE),"NAO CADASTRADA"))</f>
        <v>OBRAS</v>
      </c>
      <c r="W2989" s="42">
        <v>0.10416666666666667</v>
      </c>
      <c r="X2989" s="48">
        <v>4</v>
      </c>
      <c r="Y2989" s="54" t="str">
        <f>IF(X2989="","",IFERROR(VLOOKUP(X2989,EMPRESAS!$A:$C,3,FALSE),"NAO CADASTRADA"))</f>
        <v>CPSA</v>
      </c>
      <c r="Z2989" s="50">
        <v>77</v>
      </c>
      <c r="AA2989" s="54" t="str">
        <f>IF(Z2989="","",IFERROR(VLOOKUP(Z2989,ATIVIDADES!$A:$C,3,FALSE),"NAO CADASTRADA"))</f>
        <v>OBRAS</v>
      </c>
      <c r="AB2989" s="42">
        <v>0.125</v>
      </c>
      <c r="AC2989" s="48">
        <v>26</v>
      </c>
      <c r="AD2989" s="54" t="str">
        <f>IF(AC2989="","",IFERROR(VLOOKUP(AC2989,EMPRESAS!$A:$C,3,FALSE),"NAO CADASTRADA"))</f>
        <v>CPPE</v>
      </c>
      <c r="AE2989" s="50">
        <v>77</v>
      </c>
      <c r="AF2989" s="54" t="str">
        <f>IF(AE2989="","",IFERROR(VLOOKUP(AE2989,ATIVIDADES!$A:$C,3,FALSE),"NAO CADASTRADA"))</f>
        <v>OBRAS</v>
      </c>
      <c r="AG2989" s="42">
        <v>5.5555555555555552E-2</v>
      </c>
      <c r="AH2989" s="48">
        <v>25</v>
      </c>
      <c r="AI2989" s="54" t="str">
        <f>IF(AH2989="","",IFERROR(VLOOKUP(AH2989,EMPRESAS!$A:$C,3,FALSE),"NAO CADASTRADA"))</f>
        <v>CPBA</v>
      </c>
      <c r="AJ2989" s="50">
        <v>77</v>
      </c>
      <c r="AK2989" s="54" t="str">
        <f>IF(AJ2989="","",IFERROR(VLOOKUP(AJ2989,ATIVIDADES!$A:$C,3,FALSE),"NAO CADASTRADA"))</f>
        <v>OBRAS</v>
      </c>
      <c r="AL2989" s="42">
        <v>6.25E-2</v>
      </c>
    </row>
    <row r="2990" spans="1:38" x14ac:dyDescent="0.25">
      <c r="A2990" s="26" t="str">
        <f t="shared" si="324"/>
        <v>OK</v>
      </c>
      <c r="B2990" s="29">
        <f t="shared" si="325"/>
        <v>2487914866</v>
      </c>
      <c r="C2990" s="30">
        <v>45078</v>
      </c>
      <c r="D2990" s="18">
        <f t="shared" si="328"/>
        <v>45078</v>
      </c>
      <c r="E2990" s="19" t="str">
        <f>IF(ISERROR(VLOOKUP(C2990,FERIADOS!$A:$B,1,FALSE)),IF(WEEKDAY(C2990)=1,"Dom",IF(WEEKDAY(C2990)=2,"Seg",IF(WEEKDAY(C2990)=3,"Ter",IF(WEEKDAY(C2990)=4,"Qua",IF(WEEKDAY(C2990)=5,"Qui",IF(WEEKDAY(C2990)=6,"Sex","Sab")))))),"Feriado")</f>
        <v>Qui</v>
      </c>
      <c r="F2990" s="32">
        <v>0.31597222222222221</v>
      </c>
      <c r="G2990" s="33">
        <v>0.5</v>
      </c>
      <c r="H2990" s="33">
        <v>0.54166666666666663</v>
      </c>
      <c r="I2990" s="33">
        <v>0.7416666666666667</v>
      </c>
      <c r="J2990" s="21">
        <f t="shared" si="326"/>
        <v>0.38402777777777786</v>
      </c>
      <c r="K2990" s="21">
        <f t="shared" si="322"/>
        <v>0.3840277777777778</v>
      </c>
      <c r="L2990" s="21">
        <f t="shared" si="323"/>
        <v>1.736111111111116E-2</v>
      </c>
      <c r="M2990" s="22">
        <f t="shared" si="327"/>
        <v>0</v>
      </c>
      <c r="N2990" s="48">
        <v>50</v>
      </c>
      <c r="O2990" s="54" t="str">
        <f>IF(N2990="","",IFERROR(VLOOKUP(N2990,EMPRESAS!$A:$C,3,FALSE),"NAO CADASTRADA"))</f>
        <v>SIMIONATO</v>
      </c>
      <c r="P2990" s="50">
        <v>51</v>
      </c>
      <c r="Q2990" s="54" t="str">
        <f>IF(P2990="","",IFERROR(VLOOKUP(P2990,ATIVIDADES!$A:$C,3,FALSE),"NAO CADASTRADA"))</f>
        <v>REUNIÃO RH</v>
      </c>
      <c r="R2990" s="42">
        <v>7.6388888888888895E-2</v>
      </c>
      <c r="S2990" s="48">
        <v>4</v>
      </c>
      <c r="T2990" s="54" t="str">
        <f>IF(S2990="","",IFERROR(VLOOKUP(S2990,EMPRESAS!$A:$C,3,FALSE),"NAO CADASTRADA"))</f>
        <v>CPSA</v>
      </c>
      <c r="U2990" s="50">
        <v>77</v>
      </c>
      <c r="V2990" s="54" t="str">
        <f>IF(U2990="","",IFERROR(VLOOKUP(U2990,ATIVIDADES!$A:$C,3,FALSE),"NAO CADASTRADA"))</f>
        <v>OBRAS</v>
      </c>
      <c r="W2990" s="42">
        <v>0.30763888888888891</v>
      </c>
      <c r="X2990" s="48"/>
      <c r="Y2990" s="54" t="str">
        <f>IF(X2990="","",IFERROR(VLOOKUP(X2990,EMPRESAS!$A:$C,3,FALSE),"NAO CADASTRADA"))</f>
        <v/>
      </c>
      <c r="Z2990" s="50"/>
      <c r="AA2990" s="54" t="str">
        <f>IF(Z2990="","",IFERROR(VLOOKUP(Z2990,ATIVIDADES!$A:$C,3,FALSE),"NAO CADASTRADA"))</f>
        <v/>
      </c>
      <c r="AB2990" s="42"/>
      <c r="AC2990" s="48"/>
      <c r="AD2990" s="54" t="str">
        <f>IF(AC2990="","",IFERROR(VLOOKUP(AC2990,EMPRESAS!$A:$C,3,FALSE),"NAO CADASTRADA"))</f>
        <v/>
      </c>
      <c r="AE2990" s="50"/>
      <c r="AF2990" s="54" t="str">
        <f>IF(AE2990="","",IFERROR(VLOOKUP(AE2990,ATIVIDADES!$A:$C,3,FALSE),"NAO CADASTRADA"))</f>
        <v/>
      </c>
      <c r="AG2990" s="42"/>
      <c r="AH2990" s="48"/>
      <c r="AI2990" s="54" t="str">
        <f>IF(AH2990="","",IFERROR(VLOOKUP(AH2990,EMPRESAS!$A:$C,3,FALSE),"NAO CADASTRADA"))</f>
        <v/>
      </c>
      <c r="AJ2990" s="50"/>
      <c r="AK2990" s="54" t="str">
        <f>IF(AJ2990="","",IFERROR(VLOOKUP(AJ2990,ATIVIDADES!$A:$C,3,FALSE),"NAO CADASTRADA"))</f>
        <v/>
      </c>
      <c r="AL2990" s="42"/>
    </row>
    <row r="2991" spans="1:38" x14ac:dyDescent="0.25">
      <c r="A2991" s="26" t="str">
        <f t="shared" si="324"/>
        <v>OK</v>
      </c>
      <c r="B2991" s="29">
        <f t="shared" si="325"/>
        <v>2487914866</v>
      </c>
      <c r="C2991" s="30">
        <v>45079</v>
      </c>
      <c r="D2991" s="18">
        <f t="shared" si="328"/>
        <v>45078</v>
      </c>
      <c r="E2991" s="19" t="str">
        <f>IF(ISERROR(VLOOKUP(C2991,FERIADOS!$A:$B,1,FALSE)),IF(WEEKDAY(C2991)=1,"Dom",IF(WEEKDAY(C2991)=2,"Seg",IF(WEEKDAY(C2991)=3,"Ter",IF(WEEKDAY(C2991)=4,"Qua",IF(WEEKDAY(C2991)=5,"Qui",IF(WEEKDAY(C2991)=6,"Sex","Sab")))))),"Feriado")</f>
        <v>Sex</v>
      </c>
      <c r="F2991" s="32">
        <v>0.3125</v>
      </c>
      <c r="G2991" s="33">
        <v>0.5</v>
      </c>
      <c r="H2991" s="33">
        <v>0.54166666666666663</v>
      </c>
      <c r="I2991" s="33">
        <v>0.67222222222222217</v>
      </c>
      <c r="J2991" s="21">
        <f t="shared" si="326"/>
        <v>0.31805555555555554</v>
      </c>
      <c r="K2991" s="21">
        <f t="shared" si="322"/>
        <v>0.31805555555555559</v>
      </c>
      <c r="L2991" s="21">
        <f t="shared" si="323"/>
        <v>0</v>
      </c>
      <c r="M2991" s="22">
        <f t="shared" si="327"/>
        <v>4.861111111111116E-2</v>
      </c>
      <c r="N2991" s="48">
        <v>4</v>
      </c>
      <c r="O2991" s="54" t="str">
        <f>IF(N2991="","",IFERROR(VLOOKUP(N2991,EMPRESAS!$A:$C,3,FALSE),"NAO CADASTRADA"))</f>
        <v>CPSA</v>
      </c>
      <c r="P2991" s="50">
        <v>77</v>
      </c>
      <c r="Q2991" s="54" t="str">
        <f>IF(P2991="","",IFERROR(VLOOKUP(P2991,ATIVIDADES!$A:$C,3,FALSE),"NAO CADASTRADA"))</f>
        <v>OBRAS</v>
      </c>
      <c r="R2991" s="42">
        <v>0.2590277777777778</v>
      </c>
      <c r="S2991" s="48">
        <v>2</v>
      </c>
      <c r="T2991" s="54" t="str">
        <f>IF(S2991="","",IFERROR(VLOOKUP(S2991,EMPRESAS!$A:$C,3,FALSE),"NAO CADASTRADA"))</f>
        <v>ATLANTE</v>
      </c>
      <c r="U2991" s="50">
        <v>52</v>
      </c>
      <c r="V2991" s="54" t="str">
        <f>IF(U2991="","",IFERROR(VLOOKUP(U2991,ATIVIDADES!$A:$C,3,FALSE),"NAO CADASTRADA"))</f>
        <v xml:space="preserve">REVISÃO DPTO PESSOAL </v>
      </c>
      <c r="W2991" s="42">
        <v>5.9027777777777783E-2</v>
      </c>
      <c r="X2991" s="48"/>
      <c r="Y2991" s="54" t="str">
        <f>IF(X2991="","",IFERROR(VLOOKUP(X2991,EMPRESAS!$A:$C,3,FALSE),"NAO CADASTRADA"))</f>
        <v/>
      </c>
      <c r="Z2991" s="50"/>
      <c r="AA2991" s="54" t="str">
        <f>IF(Z2991="","",IFERROR(VLOOKUP(Z2991,ATIVIDADES!$A:$C,3,FALSE),"NAO CADASTRADA"))</f>
        <v/>
      </c>
      <c r="AB2991" s="42"/>
      <c r="AC2991" s="48"/>
      <c r="AD2991" s="54" t="str">
        <f>IF(AC2991="","",IFERROR(VLOOKUP(AC2991,EMPRESAS!$A:$C,3,FALSE),"NAO CADASTRADA"))</f>
        <v/>
      </c>
      <c r="AE2991" s="50"/>
      <c r="AF2991" s="54" t="str">
        <f>IF(AE2991="","",IFERROR(VLOOKUP(AE2991,ATIVIDADES!$A:$C,3,FALSE),"NAO CADASTRADA"))</f>
        <v/>
      </c>
      <c r="AG2991" s="42"/>
      <c r="AH2991" s="48"/>
      <c r="AI2991" s="54" t="str">
        <f>IF(AH2991="","",IFERROR(VLOOKUP(AH2991,EMPRESAS!$A:$C,3,FALSE),"NAO CADASTRADA"))</f>
        <v/>
      </c>
      <c r="AJ2991" s="50"/>
      <c r="AK2991" s="54" t="str">
        <f>IF(AJ2991="","",IFERROR(VLOOKUP(AJ2991,ATIVIDADES!$A:$C,3,FALSE),"NAO CADASTRADA"))</f>
        <v/>
      </c>
      <c r="AL2991" s="42"/>
    </row>
    <row r="2992" spans="1:38" x14ac:dyDescent="0.25">
      <c r="A2992" s="26" t="str">
        <f t="shared" si="324"/>
        <v>OK</v>
      </c>
      <c r="B2992" s="29">
        <f t="shared" si="325"/>
        <v>2487914866</v>
      </c>
      <c r="C2992" s="30">
        <v>45080</v>
      </c>
      <c r="D2992" s="18">
        <f t="shared" si="328"/>
        <v>45078</v>
      </c>
      <c r="E2992" s="19" t="str">
        <f>IF(ISERROR(VLOOKUP(C2992,FERIADOS!$A:$B,1,FALSE)),IF(WEEKDAY(C2992)=1,"Dom",IF(WEEKDAY(C2992)=2,"Seg",IF(WEEKDAY(C2992)=3,"Ter",IF(WEEKDAY(C2992)=4,"Qua",IF(WEEKDAY(C2992)=5,"Qui",IF(WEEKDAY(C2992)=6,"Sex","Sab")))))),"Feriado")</f>
        <v>Sab</v>
      </c>
      <c r="F2992" s="32"/>
      <c r="G2992" s="33"/>
      <c r="H2992" s="33"/>
      <c r="I2992" s="33"/>
      <c r="J2992" s="21" t="str">
        <f t="shared" si="326"/>
        <v/>
      </c>
      <c r="K2992" s="21">
        <f t="shared" si="322"/>
        <v>0</v>
      </c>
      <c r="L2992" s="21" t="str">
        <f t="shared" si="323"/>
        <v/>
      </c>
      <c r="M2992" s="22" t="str">
        <f t="shared" si="327"/>
        <v/>
      </c>
      <c r="N2992" s="48"/>
      <c r="O2992" s="54" t="str">
        <f>IF(N2992="","",IFERROR(VLOOKUP(N2992,EMPRESAS!$A:$C,3,FALSE),"NAO CADASTRADA"))</f>
        <v/>
      </c>
      <c r="P2992" s="50"/>
      <c r="Q2992" s="54" t="str">
        <f>IF(P2992="","",IFERROR(VLOOKUP(P2992,ATIVIDADES!$A:$C,3,FALSE),"NAO CADASTRADA"))</f>
        <v/>
      </c>
      <c r="R2992" s="42"/>
      <c r="S2992" s="48"/>
      <c r="T2992" s="54" t="str">
        <f>IF(S2992="","",IFERROR(VLOOKUP(S2992,EMPRESAS!$A:$C,3,FALSE),"NAO CADASTRADA"))</f>
        <v/>
      </c>
      <c r="U2992" s="50"/>
      <c r="V2992" s="54" t="str">
        <f>IF(U2992="","",IFERROR(VLOOKUP(U2992,ATIVIDADES!$A:$C,3,FALSE),"NAO CADASTRADA"))</f>
        <v/>
      </c>
      <c r="W2992" s="42"/>
      <c r="X2992" s="48"/>
      <c r="Y2992" s="54" t="str">
        <f>IF(X2992="","",IFERROR(VLOOKUP(X2992,EMPRESAS!$A:$C,3,FALSE),"NAO CADASTRADA"))</f>
        <v/>
      </c>
      <c r="Z2992" s="50"/>
      <c r="AA2992" s="54" t="str">
        <f>IF(Z2992="","",IFERROR(VLOOKUP(Z2992,ATIVIDADES!$A:$C,3,FALSE),"NAO CADASTRADA"))</f>
        <v/>
      </c>
      <c r="AB2992" s="42"/>
      <c r="AC2992" s="48"/>
      <c r="AD2992" s="54" t="str">
        <f>IF(AC2992="","",IFERROR(VLOOKUP(AC2992,EMPRESAS!$A:$C,3,FALSE),"NAO CADASTRADA"))</f>
        <v/>
      </c>
      <c r="AE2992" s="50"/>
      <c r="AF2992" s="54" t="str">
        <f>IF(AE2992="","",IFERROR(VLOOKUP(AE2992,ATIVIDADES!$A:$C,3,FALSE),"NAO CADASTRADA"))</f>
        <v/>
      </c>
      <c r="AG2992" s="42"/>
      <c r="AH2992" s="48"/>
      <c r="AI2992" s="54" t="str">
        <f>IF(AH2992="","",IFERROR(VLOOKUP(AH2992,EMPRESAS!$A:$C,3,FALSE),"NAO CADASTRADA"))</f>
        <v/>
      </c>
      <c r="AJ2992" s="50"/>
      <c r="AK2992" s="54" t="str">
        <f>IF(AJ2992="","",IFERROR(VLOOKUP(AJ2992,ATIVIDADES!$A:$C,3,FALSE),"NAO CADASTRADA"))</f>
        <v/>
      </c>
      <c r="AL2992" s="42"/>
    </row>
    <row r="2993" spans="1:38" x14ac:dyDescent="0.25">
      <c r="A2993" s="26" t="str">
        <f t="shared" si="324"/>
        <v>OK</v>
      </c>
      <c r="B2993" s="29">
        <f t="shared" si="325"/>
        <v>2487914866</v>
      </c>
      <c r="C2993" s="30">
        <v>45081</v>
      </c>
      <c r="D2993" s="18">
        <f t="shared" si="328"/>
        <v>45078</v>
      </c>
      <c r="E2993" s="19" t="str">
        <f>IF(ISERROR(VLOOKUP(C2993,FERIADOS!$A:$B,1,FALSE)),IF(WEEKDAY(C2993)=1,"Dom",IF(WEEKDAY(C2993)=2,"Seg",IF(WEEKDAY(C2993)=3,"Ter",IF(WEEKDAY(C2993)=4,"Qua",IF(WEEKDAY(C2993)=5,"Qui",IF(WEEKDAY(C2993)=6,"Sex","Sab")))))),"Feriado")</f>
        <v>Dom</v>
      </c>
      <c r="F2993" s="32"/>
      <c r="G2993" s="33"/>
      <c r="H2993" s="33"/>
      <c r="I2993" s="33"/>
      <c r="J2993" s="21" t="str">
        <f t="shared" si="326"/>
        <v/>
      </c>
      <c r="K2993" s="21">
        <f t="shared" si="322"/>
        <v>0</v>
      </c>
      <c r="L2993" s="21" t="str">
        <f t="shared" si="323"/>
        <v/>
      </c>
      <c r="M2993" s="22" t="str">
        <f t="shared" si="327"/>
        <v/>
      </c>
      <c r="N2993" s="48"/>
      <c r="O2993" s="54" t="str">
        <f>IF(N2993="","",IFERROR(VLOOKUP(N2993,EMPRESAS!$A:$C,3,FALSE),"NAO CADASTRADA"))</f>
        <v/>
      </c>
      <c r="P2993" s="50"/>
      <c r="Q2993" s="54" t="str">
        <f>IF(P2993="","",IFERROR(VLOOKUP(P2993,ATIVIDADES!$A:$C,3,FALSE),"NAO CADASTRADA"))</f>
        <v/>
      </c>
      <c r="R2993" s="42"/>
      <c r="S2993" s="48"/>
      <c r="T2993" s="54" t="str">
        <f>IF(S2993="","",IFERROR(VLOOKUP(S2993,EMPRESAS!$A:$C,3,FALSE),"NAO CADASTRADA"))</f>
        <v/>
      </c>
      <c r="U2993" s="50"/>
      <c r="V2993" s="54" t="str">
        <f>IF(U2993="","",IFERROR(VLOOKUP(U2993,ATIVIDADES!$A:$C,3,FALSE),"NAO CADASTRADA"))</f>
        <v/>
      </c>
      <c r="W2993" s="42"/>
      <c r="X2993" s="48"/>
      <c r="Y2993" s="54" t="str">
        <f>IF(X2993="","",IFERROR(VLOOKUP(X2993,EMPRESAS!$A:$C,3,FALSE),"NAO CADASTRADA"))</f>
        <v/>
      </c>
      <c r="Z2993" s="50"/>
      <c r="AA2993" s="54" t="str">
        <f>IF(Z2993="","",IFERROR(VLOOKUP(Z2993,ATIVIDADES!$A:$C,3,FALSE),"NAO CADASTRADA"))</f>
        <v/>
      </c>
      <c r="AB2993" s="42"/>
      <c r="AC2993" s="48"/>
      <c r="AD2993" s="54" t="str">
        <f>IF(AC2993="","",IFERROR(VLOOKUP(AC2993,EMPRESAS!$A:$C,3,FALSE),"NAO CADASTRADA"))</f>
        <v/>
      </c>
      <c r="AE2993" s="50"/>
      <c r="AF2993" s="54" t="str">
        <f>IF(AE2993="","",IFERROR(VLOOKUP(AE2993,ATIVIDADES!$A:$C,3,FALSE),"NAO CADASTRADA"))</f>
        <v/>
      </c>
      <c r="AG2993" s="42"/>
      <c r="AH2993" s="48"/>
      <c r="AI2993" s="54" t="str">
        <f>IF(AH2993="","",IFERROR(VLOOKUP(AH2993,EMPRESAS!$A:$C,3,FALSE),"NAO CADASTRADA"))</f>
        <v/>
      </c>
      <c r="AJ2993" s="50"/>
      <c r="AK2993" s="54" t="str">
        <f>IF(AJ2993="","",IFERROR(VLOOKUP(AJ2993,ATIVIDADES!$A:$C,3,FALSE),"NAO CADASTRADA"))</f>
        <v/>
      </c>
      <c r="AL2993" s="42"/>
    </row>
    <row r="2994" spans="1:38" x14ac:dyDescent="0.25">
      <c r="A2994" s="26" t="str">
        <f t="shared" si="324"/>
        <v>OK</v>
      </c>
      <c r="B2994" s="29">
        <f t="shared" si="325"/>
        <v>2487914866</v>
      </c>
      <c r="C2994" s="30">
        <v>45082</v>
      </c>
      <c r="D2994" s="18">
        <f t="shared" si="328"/>
        <v>45078</v>
      </c>
      <c r="E2994" s="19" t="str">
        <f>IF(ISERROR(VLOOKUP(C2994,FERIADOS!$A:$B,1,FALSE)),IF(WEEKDAY(C2994)=1,"Dom",IF(WEEKDAY(C2994)=2,"Seg",IF(WEEKDAY(C2994)=3,"Ter",IF(WEEKDAY(C2994)=4,"Qua",IF(WEEKDAY(C2994)=5,"Qui",IF(WEEKDAY(C2994)=6,"Sex","Sab")))))),"Feriado")</f>
        <v>Seg</v>
      </c>
      <c r="F2994" s="32">
        <v>0.31944444444444448</v>
      </c>
      <c r="G2994" s="33">
        <v>0.5</v>
      </c>
      <c r="H2994" s="33">
        <v>0.54166666666666663</v>
      </c>
      <c r="I2994" s="33">
        <v>0.7416666666666667</v>
      </c>
      <c r="J2994" s="21">
        <f t="shared" si="326"/>
        <v>0.38055555555555559</v>
      </c>
      <c r="K2994" s="21">
        <f t="shared" si="322"/>
        <v>0.38055555555555559</v>
      </c>
      <c r="L2994" s="21">
        <f t="shared" si="323"/>
        <v>1.3888888888888895E-2</v>
      </c>
      <c r="M2994" s="22">
        <f t="shared" si="327"/>
        <v>0</v>
      </c>
      <c r="N2994" s="48">
        <v>4</v>
      </c>
      <c r="O2994" s="54" t="str">
        <f>IF(N2994="","",IFERROR(VLOOKUP(N2994,EMPRESAS!$A:$C,3,FALSE),"NAO CADASTRADA"))</f>
        <v>CPSA</v>
      </c>
      <c r="P2994" s="50">
        <v>77</v>
      </c>
      <c r="Q2994" s="54" t="str">
        <f>IF(P2994="","",IFERROR(VLOOKUP(P2994,ATIVIDADES!$A:$C,3,FALSE),"NAO CADASTRADA"))</f>
        <v>OBRAS</v>
      </c>
      <c r="R2994" s="42">
        <v>0.25</v>
      </c>
      <c r="S2994" s="48">
        <v>50</v>
      </c>
      <c r="T2994" s="54" t="str">
        <f>IF(S2994="","",IFERROR(VLOOKUP(S2994,EMPRESAS!$A:$C,3,FALSE),"NAO CADASTRADA"))</f>
        <v>SIMIONATO</v>
      </c>
      <c r="U2994" s="50">
        <v>53</v>
      </c>
      <c r="V2994" s="54" t="str">
        <f>IF(U2994="","",IFERROR(VLOOKUP(U2994,ATIVIDADES!$A:$C,3,FALSE),"NAO CADASTRADA"))</f>
        <v>REVISÃO R.H.</v>
      </c>
      <c r="W2994" s="42">
        <v>2.7777777777777776E-2</v>
      </c>
      <c r="X2994" s="48">
        <v>5</v>
      </c>
      <c r="Y2994" s="54" t="str">
        <f>IF(X2994="","",IFERROR(VLOOKUP(X2994,EMPRESAS!$A:$C,3,FALSE),"NAO CADASTRADA"))</f>
        <v>VEILING</v>
      </c>
      <c r="Z2994" s="50">
        <v>92</v>
      </c>
      <c r="AA2994" s="54" t="str">
        <f>IF(Z2994="","",IFERROR(VLOOKUP(Z2994,ATIVIDADES!$A:$C,3,FALSE),"NAO CADASTRADA"))</f>
        <v>ESTUDO E PESQUISA</v>
      </c>
      <c r="AB2994" s="42">
        <v>0.10277777777777779</v>
      </c>
      <c r="AC2994" s="48"/>
      <c r="AD2994" s="54" t="str">
        <f>IF(AC2994="","",IFERROR(VLOOKUP(AC2994,EMPRESAS!$A:$C,3,FALSE),"NAO CADASTRADA"))</f>
        <v/>
      </c>
      <c r="AE2994" s="50"/>
      <c r="AF2994" s="54" t="str">
        <f>IF(AE2994="","",IFERROR(VLOOKUP(AE2994,ATIVIDADES!$A:$C,3,FALSE),"NAO CADASTRADA"))</f>
        <v/>
      </c>
      <c r="AG2994" s="42"/>
      <c r="AH2994" s="48"/>
      <c r="AI2994" s="54" t="str">
        <f>IF(AH2994="","",IFERROR(VLOOKUP(AH2994,EMPRESAS!$A:$C,3,FALSE),"NAO CADASTRADA"))</f>
        <v/>
      </c>
      <c r="AJ2994" s="50"/>
      <c r="AK2994" s="54" t="str">
        <f>IF(AJ2994="","",IFERROR(VLOOKUP(AJ2994,ATIVIDADES!$A:$C,3,FALSE),"NAO CADASTRADA"))</f>
        <v/>
      </c>
      <c r="AL2994" s="42"/>
    </row>
    <row r="2995" spans="1:38" x14ac:dyDescent="0.25">
      <c r="A2995" s="26" t="str">
        <f t="shared" si="324"/>
        <v>OK</v>
      </c>
      <c r="B2995" s="29">
        <f t="shared" si="325"/>
        <v>2487914866</v>
      </c>
      <c r="C2995" s="30">
        <v>45083</v>
      </c>
      <c r="D2995" s="18">
        <f t="shared" si="328"/>
        <v>45078</v>
      </c>
      <c r="E2995" s="19" t="str">
        <f>IF(ISERROR(VLOOKUP(C2995,FERIADOS!$A:$B,1,FALSE)),IF(WEEKDAY(C2995)=1,"Dom",IF(WEEKDAY(C2995)=2,"Seg",IF(WEEKDAY(C2995)=3,"Ter",IF(WEEKDAY(C2995)=4,"Qua",IF(WEEKDAY(C2995)=5,"Qui",IF(WEEKDAY(C2995)=6,"Sex","Sab")))))),"Feriado")</f>
        <v>Ter</v>
      </c>
      <c r="F2995" s="32">
        <v>0.31597222222222221</v>
      </c>
      <c r="G2995" s="33">
        <v>0.5</v>
      </c>
      <c r="H2995" s="33">
        <v>0.54166666666666663</v>
      </c>
      <c r="I2995" s="33">
        <v>0.7416666666666667</v>
      </c>
      <c r="J2995" s="21">
        <f t="shared" si="326"/>
        <v>0.38402777777777786</v>
      </c>
      <c r="K2995" s="21">
        <f t="shared" si="322"/>
        <v>0.3840277777777778</v>
      </c>
      <c r="L2995" s="21">
        <f t="shared" si="323"/>
        <v>1.736111111111116E-2</v>
      </c>
      <c r="M2995" s="22">
        <f t="shared" si="327"/>
        <v>0</v>
      </c>
      <c r="N2995" s="48">
        <v>4</v>
      </c>
      <c r="O2995" s="54" t="str">
        <f>IF(N2995="","",IFERROR(VLOOKUP(N2995,EMPRESAS!$A:$C,3,FALSE),"NAO CADASTRADA"))</f>
        <v>CPSA</v>
      </c>
      <c r="P2995" s="50">
        <v>77</v>
      </c>
      <c r="Q2995" s="54" t="str">
        <f>IF(P2995="","",IFERROR(VLOOKUP(P2995,ATIVIDADES!$A:$C,3,FALSE),"NAO CADASTRADA"))</f>
        <v>OBRAS</v>
      </c>
      <c r="R2995" s="42">
        <v>0.3840277777777778</v>
      </c>
      <c r="S2995" s="48"/>
      <c r="T2995" s="54" t="str">
        <f>IF(S2995="","",IFERROR(VLOOKUP(S2995,EMPRESAS!$A:$C,3,FALSE),"NAO CADASTRADA"))</f>
        <v/>
      </c>
      <c r="U2995" s="50"/>
      <c r="V2995" s="54" t="str">
        <f>IF(U2995="","",IFERROR(VLOOKUP(U2995,ATIVIDADES!$A:$C,3,FALSE),"NAO CADASTRADA"))</f>
        <v/>
      </c>
      <c r="W2995" s="42"/>
      <c r="X2995" s="48"/>
      <c r="Y2995" s="54" t="str">
        <f>IF(X2995="","",IFERROR(VLOOKUP(X2995,EMPRESAS!$A:$C,3,FALSE),"NAO CADASTRADA"))</f>
        <v/>
      </c>
      <c r="Z2995" s="50"/>
      <c r="AA2995" s="54" t="str">
        <f>IF(Z2995="","",IFERROR(VLOOKUP(Z2995,ATIVIDADES!$A:$C,3,FALSE),"NAO CADASTRADA"))</f>
        <v/>
      </c>
      <c r="AB2995" s="42"/>
      <c r="AC2995" s="48"/>
      <c r="AD2995" s="54" t="str">
        <f>IF(AC2995="","",IFERROR(VLOOKUP(AC2995,EMPRESAS!$A:$C,3,FALSE),"NAO CADASTRADA"))</f>
        <v/>
      </c>
      <c r="AE2995" s="50"/>
      <c r="AF2995" s="54" t="str">
        <f>IF(AE2995="","",IFERROR(VLOOKUP(AE2995,ATIVIDADES!$A:$C,3,FALSE),"NAO CADASTRADA"))</f>
        <v/>
      </c>
      <c r="AG2995" s="42"/>
      <c r="AH2995" s="48"/>
      <c r="AI2995" s="54" t="str">
        <f>IF(AH2995="","",IFERROR(VLOOKUP(AH2995,EMPRESAS!$A:$C,3,FALSE),"NAO CADASTRADA"))</f>
        <v/>
      </c>
      <c r="AJ2995" s="50"/>
      <c r="AK2995" s="54" t="str">
        <f>IF(AJ2995="","",IFERROR(VLOOKUP(AJ2995,ATIVIDADES!$A:$C,3,FALSE),"NAO CADASTRADA"))</f>
        <v/>
      </c>
      <c r="AL2995" s="42"/>
    </row>
    <row r="2996" spans="1:38" x14ac:dyDescent="0.25">
      <c r="A2996" s="26" t="str">
        <f t="shared" si="324"/>
        <v>OK</v>
      </c>
      <c r="B2996" s="29">
        <f t="shared" si="325"/>
        <v>2487914866</v>
      </c>
      <c r="C2996" s="30">
        <v>45084</v>
      </c>
      <c r="D2996" s="18">
        <f t="shared" si="328"/>
        <v>45078</v>
      </c>
      <c r="E2996" s="19" t="str">
        <f>IF(ISERROR(VLOOKUP(C2996,FERIADOS!$A:$B,1,FALSE)),IF(WEEKDAY(C2996)=1,"Dom",IF(WEEKDAY(C2996)=2,"Seg",IF(WEEKDAY(C2996)=3,"Ter",IF(WEEKDAY(C2996)=4,"Qua",IF(WEEKDAY(C2996)=5,"Qui",IF(WEEKDAY(C2996)=6,"Sex","Sab")))))),"Feriado")</f>
        <v>Qua</v>
      </c>
      <c r="F2996" s="32">
        <v>0.3125</v>
      </c>
      <c r="G2996" s="33">
        <v>0.5</v>
      </c>
      <c r="H2996" s="33">
        <v>0.54166666666666663</v>
      </c>
      <c r="I2996" s="33">
        <v>0.7416666666666667</v>
      </c>
      <c r="J2996" s="21">
        <f t="shared" si="326"/>
        <v>0.38750000000000007</v>
      </c>
      <c r="K2996" s="21">
        <f t="shared" si="322"/>
        <v>0.38750000000000001</v>
      </c>
      <c r="L2996" s="21">
        <f t="shared" si="323"/>
        <v>2.083333333333337E-2</v>
      </c>
      <c r="M2996" s="22">
        <f t="shared" si="327"/>
        <v>0</v>
      </c>
      <c r="N2996" s="48">
        <v>4</v>
      </c>
      <c r="O2996" s="54" t="str">
        <f>IF(N2996="","",IFERROR(VLOOKUP(N2996,EMPRESAS!$A:$C,3,FALSE),"NAO CADASTRADA"))</f>
        <v>CPSA</v>
      </c>
      <c r="P2996" s="50">
        <v>77</v>
      </c>
      <c r="Q2996" s="54" t="str">
        <f>IF(P2996="","",IFERROR(VLOOKUP(P2996,ATIVIDADES!$A:$C,3,FALSE),"NAO CADASTRADA"))</f>
        <v>OBRAS</v>
      </c>
      <c r="R2996" s="42">
        <v>0.38750000000000001</v>
      </c>
      <c r="S2996" s="48"/>
      <c r="T2996" s="54" t="str">
        <f>IF(S2996="","",IFERROR(VLOOKUP(S2996,EMPRESAS!$A:$C,3,FALSE),"NAO CADASTRADA"))</f>
        <v/>
      </c>
      <c r="U2996" s="50"/>
      <c r="V2996" s="54" t="str">
        <f>IF(U2996="","",IFERROR(VLOOKUP(U2996,ATIVIDADES!$A:$C,3,FALSE),"NAO CADASTRADA"))</f>
        <v/>
      </c>
      <c r="W2996" s="42"/>
      <c r="X2996" s="48"/>
      <c r="Y2996" s="54" t="str">
        <f>IF(X2996="","",IFERROR(VLOOKUP(X2996,EMPRESAS!$A:$C,3,FALSE),"NAO CADASTRADA"))</f>
        <v/>
      </c>
      <c r="Z2996" s="50"/>
      <c r="AA2996" s="54" t="str">
        <f>IF(Z2996="","",IFERROR(VLOOKUP(Z2996,ATIVIDADES!$A:$C,3,FALSE),"NAO CADASTRADA"))</f>
        <v/>
      </c>
      <c r="AB2996" s="42"/>
      <c r="AC2996" s="48"/>
      <c r="AD2996" s="54" t="str">
        <f>IF(AC2996="","",IFERROR(VLOOKUP(AC2996,EMPRESAS!$A:$C,3,FALSE),"NAO CADASTRADA"))</f>
        <v/>
      </c>
      <c r="AE2996" s="50"/>
      <c r="AF2996" s="54" t="str">
        <f>IF(AE2996="","",IFERROR(VLOOKUP(AE2996,ATIVIDADES!$A:$C,3,FALSE),"NAO CADASTRADA"))</f>
        <v/>
      </c>
      <c r="AG2996" s="42"/>
      <c r="AH2996" s="48"/>
      <c r="AI2996" s="54" t="str">
        <f>IF(AH2996="","",IFERROR(VLOOKUP(AH2996,EMPRESAS!$A:$C,3,FALSE),"NAO CADASTRADA"))</f>
        <v/>
      </c>
      <c r="AJ2996" s="50"/>
      <c r="AK2996" s="54" t="str">
        <f>IF(AJ2996="","",IFERROR(VLOOKUP(AJ2996,ATIVIDADES!$A:$C,3,FALSE),"NAO CADASTRADA"))</f>
        <v/>
      </c>
      <c r="AL2996" s="42"/>
    </row>
    <row r="2997" spans="1:38" x14ac:dyDescent="0.25">
      <c r="A2997" s="26" t="str">
        <f t="shared" si="324"/>
        <v>OK</v>
      </c>
      <c r="B2997" s="29">
        <f t="shared" si="325"/>
        <v>2487914866</v>
      </c>
      <c r="C2997" s="30">
        <v>45085</v>
      </c>
      <c r="D2997" s="18">
        <f t="shared" si="328"/>
        <v>45078</v>
      </c>
      <c r="E2997" s="19" t="str">
        <f>IF(ISERROR(VLOOKUP(C2997,FERIADOS!$A:$B,1,FALSE)),IF(WEEKDAY(C2997)=1,"Dom",IF(WEEKDAY(C2997)=2,"Seg",IF(WEEKDAY(C2997)=3,"Ter",IF(WEEKDAY(C2997)=4,"Qua",IF(WEEKDAY(C2997)=5,"Qui",IF(WEEKDAY(C2997)=6,"Sex","Sab")))))),"Feriado")</f>
        <v>Feriado</v>
      </c>
      <c r="F2997" s="32"/>
      <c r="G2997" s="33"/>
      <c r="H2997" s="33"/>
      <c r="I2997" s="33"/>
      <c r="J2997" s="21" t="str">
        <f t="shared" si="326"/>
        <v/>
      </c>
      <c r="K2997" s="21">
        <f t="shared" si="322"/>
        <v>0</v>
      </c>
      <c r="L2997" s="21" t="str">
        <f t="shared" si="323"/>
        <v/>
      </c>
      <c r="M2997" s="22" t="str">
        <f t="shared" si="327"/>
        <v/>
      </c>
      <c r="N2997" s="48"/>
      <c r="O2997" s="54" t="str">
        <f>IF(N2997="","",IFERROR(VLOOKUP(N2997,EMPRESAS!$A:$C,3,FALSE),"NAO CADASTRADA"))</f>
        <v/>
      </c>
      <c r="P2997" s="50"/>
      <c r="Q2997" s="54" t="str">
        <f>IF(P2997="","",IFERROR(VLOOKUP(P2997,ATIVIDADES!$A:$C,3,FALSE),"NAO CADASTRADA"))</f>
        <v/>
      </c>
      <c r="R2997" s="42"/>
      <c r="S2997" s="48"/>
      <c r="T2997" s="54" t="str">
        <f>IF(S2997="","",IFERROR(VLOOKUP(S2997,EMPRESAS!$A:$C,3,FALSE),"NAO CADASTRADA"))</f>
        <v/>
      </c>
      <c r="U2997" s="50"/>
      <c r="V2997" s="54" t="str">
        <f>IF(U2997="","",IFERROR(VLOOKUP(U2997,ATIVIDADES!$A:$C,3,FALSE),"NAO CADASTRADA"))</f>
        <v/>
      </c>
      <c r="W2997" s="42"/>
      <c r="X2997" s="48"/>
      <c r="Y2997" s="54" t="str">
        <f>IF(X2997="","",IFERROR(VLOOKUP(X2997,EMPRESAS!$A:$C,3,FALSE),"NAO CADASTRADA"))</f>
        <v/>
      </c>
      <c r="Z2997" s="50"/>
      <c r="AA2997" s="54" t="str">
        <f>IF(Z2997="","",IFERROR(VLOOKUP(Z2997,ATIVIDADES!$A:$C,3,FALSE),"NAO CADASTRADA"))</f>
        <v/>
      </c>
      <c r="AB2997" s="42"/>
      <c r="AC2997" s="48"/>
      <c r="AD2997" s="54" t="str">
        <f>IF(AC2997="","",IFERROR(VLOOKUP(AC2997,EMPRESAS!$A:$C,3,FALSE),"NAO CADASTRADA"))</f>
        <v/>
      </c>
      <c r="AE2997" s="50"/>
      <c r="AF2997" s="54" t="str">
        <f>IF(AE2997="","",IFERROR(VLOOKUP(AE2997,ATIVIDADES!$A:$C,3,FALSE),"NAO CADASTRADA"))</f>
        <v/>
      </c>
      <c r="AG2997" s="42"/>
      <c r="AH2997" s="48"/>
      <c r="AI2997" s="54" t="str">
        <f>IF(AH2997="","",IFERROR(VLOOKUP(AH2997,EMPRESAS!$A:$C,3,FALSE),"NAO CADASTRADA"))</f>
        <v/>
      </c>
      <c r="AJ2997" s="50"/>
      <c r="AK2997" s="54" t="str">
        <f>IF(AJ2997="","",IFERROR(VLOOKUP(AJ2997,ATIVIDADES!$A:$C,3,FALSE),"NAO CADASTRADA"))</f>
        <v/>
      </c>
      <c r="AL2997" s="42"/>
    </row>
    <row r="2998" spans="1:38" x14ac:dyDescent="0.25">
      <c r="A2998" s="26" t="str">
        <f t="shared" si="324"/>
        <v>OK</v>
      </c>
      <c r="B2998" s="29">
        <f t="shared" si="325"/>
        <v>2487914866</v>
      </c>
      <c r="C2998" s="30">
        <v>45086</v>
      </c>
      <c r="D2998" s="18">
        <f t="shared" si="328"/>
        <v>45078</v>
      </c>
      <c r="E2998" s="19" t="str">
        <f>IF(ISERROR(VLOOKUP(C2998,FERIADOS!$A:$B,1,FALSE)),IF(WEEKDAY(C2998)=1,"Dom",IF(WEEKDAY(C2998)=2,"Seg",IF(WEEKDAY(C2998)=3,"Ter",IF(WEEKDAY(C2998)=4,"Qua",IF(WEEKDAY(C2998)=5,"Qui",IF(WEEKDAY(C2998)=6,"Sex","Sab")))))),"Feriado")</f>
        <v>Sex</v>
      </c>
      <c r="F2998" s="32">
        <v>0</v>
      </c>
      <c r="G2998" s="33">
        <v>0</v>
      </c>
      <c r="H2998" s="33">
        <v>0</v>
      </c>
      <c r="I2998" s="33">
        <v>0</v>
      </c>
      <c r="J2998" s="21">
        <f t="shared" si="326"/>
        <v>0</v>
      </c>
      <c r="K2998" s="21">
        <f t="shared" si="322"/>
        <v>0</v>
      </c>
      <c r="L2998" s="21">
        <f t="shared" si="323"/>
        <v>0</v>
      </c>
      <c r="M2998" s="22">
        <f t="shared" si="327"/>
        <v>0.3666666666666667</v>
      </c>
      <c r="N2998" s="48"/>
      <c r="O2998" s="54" t="str">
        <f>IF(N2998="","",IFERROR(VLOOKUP(N2998,EMPRESAS!$A:$C,3,FALSE),"NAO CADASTRADA"))</f>
        <v/>
      </c>
      <c r="P2998" s="50"/>
      <c r="Q2998" s="54" t="str">
        <f>IF(P2998="","",IFERROR(VLOOKUP(P2998,ATIVIDADES!$A:$C,3,FALSE),"NAO CADASTRADA"))</f>
        <v/>
      </c>
      <c r="R2998" s="42"/>
      <c r="S2998" s="48"/>
      <c r="T2998" s="54" t="str">
        <f>IF(S2998="","",IFERROR(VLOOKUP(S2998,EMPRESAS!$A:$C,3,FALSE),"NAO CADASTRADA"))</f>
        <v/>
      </c>
      <c r="U2998" s="50"/>
      <c r="V2998" s="54" t="str">
        <f>IF(U2998="","",IFERROR(VLOOKUP(U2998,ATIVIDADES!$A:$C,3,FALSE),"NAO CADASTRADA"))</f>
        <v/>
      </c>
      <c r="W2998" s="42"/>
      <c r="X2998" s="48"/>
      <c r="Y2998" s="54" t="str">
        <f>IF(X2998="","",IFERROR(VLOOKUP(X2998,EMPRESAS!$A:$C,3,FALSE),"NAO CADASTRADA"))</f>
        <v/>
      </c>
      <c r="Z2998" s="50"/>
      <c r="AA2998" s="54" t="str">
        <f>IF(Z2998="","",IFERROR(VLOOKUP(Z2998,ATIVIDADES!$A:$C,3,FALSE),"NAO CADASTRADA"))</f>
        <v/>
      </c>
      <c r="AB2998" s="42"/>
      <c r="AC2998" s="48"/>
      <c r="AD2998" s="54" t="str">
        <f>IF(AC2998="","",IFERROR(VLOOKUP(AC2998,EMPRESAS!$A:$C,3,FALSE),"NAO CADASTRADA"))</f>
        <v/>
      </c>
      <c r="AE2998" s="50"/>
      <c r="AF2998" s="54" t="str">
        <f>IF(AE2998="","",IFERROR(VLOOKUP(AE2998,ATIVIDADES!$A:$C,3,FALSE),"NAO CADASTRADA"))</f>
        <v/>
      </c>
      <c r="AG2998" s="42"/>
      <c r="AH2998" s="48"/>
      <c r="AI2998" s="54" t="str">
        <f>IF(AH2998="","",IFERROR(VLOOKUP(AH2998,EMPRESAS!$A:$C,3,FALSE),"NAO CADASTRADA"))</f>
        <v/>
      </c>
      <c r="AJ2998" s="50"/>
      <c r="AK2998" s="54" t="str">
        <f>IF(AJ2998="","",IFERROR(VLOOKUP(AJ2998,ATIVIDADES!$A:$C,3,FALSE),"NAO CADASTRADA"))</f>
        <v/>
      </c>
      <c r="AL2998" s="42"/>
    </row>
    <row r="2999" spans="1:38" x14ac:dyDescent="0.25">
      <c r="A2999" s="26" t="str">
        <f t="shared" si="324"/>
        <v>OK</v>
      </c>
      <c r="B2999" s="29">
        <f t="shared" si="325"/>
        <v>2487914866</v>
      </c>
      <c r="C2999" s="30">
        <v>45087</v>
      </c>
      <c r="D2999" s="18">
        <f t="shared" si="328"/>
        <v>45078</v>
      </c>
      <c r="E2999" s="19" t="str">
        <f>IF(ISERROR(VLOOKUP(C2999,FERIADOS!$A:$B,1,FALSE)),IF(WEEKDAY(C2999)=1,"Dom",IF(WEEKDAY(C2999)=2,"Seg",IF(WEEKDAY(C2999)=3,"Ter",IF(WEEKDAY(C2999)=4,"Qua",IF(WEEKDAY(C2999)=5,"Qui",IF(WEEKDAY(C2999)=6,"Sex","Sab")))))),"Feriado")</f>
        <v>Sab</v>
      </c>
      <c r="F2999" s="32"/>
      <c r="G2999" s="33"/>
      <c r="H2999" s="33"/>
      <c r="I2999" s="33"/>
      <c r="J2999" s="21" t="str">
        <f t="shared" si="326"/>
        <v/>
      </c>
      <c r="K2999" s="21">
        <f t="shared" si="322"/>
        <v>0</v>
      </c>
      <c r="L2999" s="21" t="str">
        <f t="shared" si="323"/>
        <v/>
      </c>
      <c r="M2999" s="22" t="str">
        <f t="shared" si="327"/>
        <v/>
      </c>
      <c r="N2999" s="48"/>
      <c r="O2999" s="54" t="str">
        <f>IF(N2999="","",IFERROR(VLOOKUP(N2999,EMPRESAS!$A:$C,3,FALSE),"NAO CADASTRADA"))</f>
        <v/>
      </c>
      <c r="P2999" s="50"/>
      <c r="Q2999" s="54" t="str">
        <f>IF(P2999="","",IFERROR(VLOOKUP(P2999,ATIVIDADES!$A:$C,3,FALSE),"NAO CADASTRADA"))</f>
        <v/>
      </c>
      <c r="R2999" s="42"/>
      <c r="S2999" s="48"/>
      <c r="T2999" s="54" t="str">
        <f>IF(S2999="","",IFERROR(VLOOKUP(S2999,EMPRESAS!$A:$C,3,FALSE),"NAO CADASTRADA"))</f>
        <v/>
      </c>
      <c r="U2999" s="50"/>
      <c r="V2999" s="54" t="str">
        <f>IF(U2999="","",IFERROR(VLOOKUP(U2999,ATIVIDADES!$A:$C,3,FALSE),"NAO CADASTRADA"))</f>
        <v/>
      </c>
      <c r="W2999" s="42"/>
      <c r="X2999" s="48"/>
      <c r="Y2999" s="54" t="str">
        <f>IF(X2999="","",IFERROR(VLOOKUP(X2999,EMPRESAS!$A:$C,3,FALSE),"NAO CADASTRADA"))</f>
        <v/>
      </c>
      <c r="Z2999" s="50"/>
      <c r="AA2999" s="54" t="str">
        <f>IF(Z2999="","",IFERROR(VLOOKUP(Z2999,ATIVIDADES!$A:$C,3,FALSE),"NAO CADASTRADA"))</f>
        <v/>
      </c>
      <c r="AB2999" s="42"/>
      <c r="AC2999" s="48"/>
      <c r="AD2999" s="54" t="str">
        <f>IF(AC2999="","",IFERROR(VLOOKUP(AC2999,EMPRESAS!$A:$C,3,FALSE),"NAO CADASTRADA"))</f>
        <v/>
      </c>
      <c r="AE2999" s="50"/>
      <c r="AF2999" s="54" t="str">
        <f>IF(AE2999="","",IFERROR(VLOOKUP(AE2999,ATIVIDADES!$A:$C,3,FALSE),"NAO CADASTRADA"))</f>
        <v/>
      </c>
      <c r="AG2999" s="42"/>
      <c r="AH2999" s="48"/>
      <c r="AI2999" s="54" t="str">
        <f>IF(AH2999="","",IFERROR(VLOOKUP(AH2999,EMPRESAS!$A:$C,3,FALSE),"NAO CADASTRADA"))</f>
        <v/>
      </c>
      <c r="AJ2999" s="50"/>
      <c r="AK2999" s="54" t="str">
        <f>IF(AJ2999="","",IFERROR(VLOOKUP(AJ2999,ATIVIDADES!$A:$C,3,FALSE),"NAO CADASTRADA"))</f>
        <v/>
      </c>
      <c r="AL2999" s="42"/>
    </row>
    <row r="3000" spans="1:38" x14ac:dyDescent="0.25">
      <c r="A3000" s="26" t="str">
        <f t="shared" si="324"/>
        <v>OK</v>
      </c>
      <c r="B3000" s="29">
        <f t="shared" si="325"/>
        <v>2487914866</v>
      </c>
      <c r="C3000" s="30">
        <v>45088</v>
      </c>
      <c r="D3000" s="18">
        <f t="shared" si="328"/>
        <v>45078</v>
      </c>
      <c r="E3000" s="19" t="str">
        <f>IF(ISERROR(VLOOKUP(C3000,FERIADOS!$A:$B,1,FALSE)),IF(WEEKDAY(C3000)=1,"Dom",IF(WEEKDAY(C3000)=2,"Seg",IF(WEEKDAY(C3000)=3,"Ter",IF(WEEKDAY(C3000)=4,"Qua",IF(WEEKDAY(C3000)=5,"Qui",IF(WEEKDAY(C3000)=6,"Sex","Sab")))))),"Feriado")</f>
        <v>Dom</v>
      </c>
      <c r="F3000" s="32"/>
      <c r="G3000" s="33"/>
      <c r="H3000" s="33"/>
      <c r="I3000" s="33"/>
      <c r="J3000" s="21" t="str">
        <f t="shared" si="326"/>
        <v/>
      </c>
      <c r="K3000" s="21">
        <f t="shared" si="322"/>
        <v>0</v>
      </c>
      <c r="L3000" s="21" t="str">
        <f t="shared" si="323"/>
        <v/>
      </c>
      <c r="M3000" s="22" t="str">
        <f t="shared" si="327"/>
        <v/>
      </c>
      <c r="N3000" s="48"/>
      <c r="O3000" s="54" t="str">
        <f>IF(N3000="","",IFERROR(VLOOKUP(N3000,EMPRESAS!$A:$C,3,FALSE),"NAO CADASTRADA"))</f>
        <v/>
      </c>
      <c r="P3000" s="50"/>
      <c r="Q3000" s="54" t="str">
        <f>IF(P3000="","",IFERROR(VLOOKUP(P3000,ATIVIDADES!$A:$C,3,FALSE),"NAO CADASTRADA"))</f>
        <v/>
      </c>
      <c r="R3000" s="42"/>
      <c r="S3000" s="48"/>
      <c r="T3000" s="54" t="str">
        <f>IF(S3000="","",IFERROR(VLOOKUP(S3000,EMPRESAS!$A:$C,3,FALSE),"NAO CADASTRADA"))</f>
        <v/>
      </c>
      <c r="U3000" s="50"/>
      <c r="V3000" s="54" t="str">
        <f>IF(U3000="","",IFERROR(VLOOKUP(U3000,ATIVIDADES!$A:$C,3,FALSE),"NAO CADASTRADA"))</f>
        <v/>
      </c>
      <c r="W3000" s="42"/>
      <c r="X3000" s="48"/>
      <c r="Y3000" s="54" t="str">
        <f>IF(X3000="","",IFERROR(VLOOKUP(X3000,EMPRESAS!$A:$C,3,FALSE),"NAO CADASTRADA"))</f>
        <v/>
      </c>
      <c r="Z3000" s="50"/>
      <c r="AA3000" s="54" t="str">
        <f>IF(Z3000="","",IFERROR(VLOOKUP(Z3000,ATIVIDADES!$A:$C,3,FALSE),"NAO CADASTRADA"))</f>
        <v/>
      </c>
      <c r="AB3000" s="42"/>
      <c r="AC3000" s="48"/>
      <c r="AD3000" s="54" t="str">
        <f>IF(AC3000="","",IFERROR(VLOOKUP(AC3000,EMPRESAS!$A:$C,3,FALSE),"NAO CADASTRADA"))</f>
        <v/>
      </c>
      <c r="AE3000" s="50"/>
      <c r="AF3000" s="54" t="str">
        <f>IF(AE3000="","",IFERROR(VLOOKUP(AE3000,ATIVIDADES!$A:$C,3,FALSE),"NAO CADASTRADA"))</f>
        <v/>
      </c>
      <c r="AG3000" s="42"/>
      <c r="AH3000" s="48"/>
      <c r="AI3000" s="54" t="str">
        <f>IF(AH3000="","",IFERROR(VLOOKUP(AH3000,EMPRESAS!$A:$C,3,FALSE),"NAO CADASTRADA"))</f>
        <v/>
      </c>
      <c r="AJ3000" s="50"/>
      <c r="AK3000" s="54" t="str">
        <f>IF(AJ3000="","",IFERROR(VLOOKUP(AJ3000,ATIVIDADES!$A:$C,3,FALSE),"NAO CADASTRADA"))</f>
        <v/>
      </c>
      <c r="AL3000" s="42"/>
    </row>
    <row r="3001" spans="1:38" x14ac:dyDescent="0.25">
      <c r="A3001" s="26" t="str">
        <f t="shared" si="324"/>
        <v>OK</v>
      </c>
      <c r="B3001" s="29">
        <f t="shared" si="325"/>
        <v>2487914866</v>
      </c>
      <c r="C3001" s="30">
        <v>45089</v>
      </c>
      <c r="D3001" s="18">
        <f t="shared" si="328"/>
        <v>45078</v>
      </c>
      <c r="E3001" s="19" t="str">
        <f>IF(ISERROR(VLOOKUP(C3001,FERIADOS!$A:$B,1,FALSE)),IF(WEEKDAY(C3001)=1,"Dom",IF(WEEKDAY(C3001)=2,"Seg",IF(WEEKDAY(C3001)=3,"Ter",IF(WEEKDAY(C3001)=4,"Qua",IF(WEEKDAY(C3001)=5,"Qui",IF(WEEKDAY(C3001)=6,"Sex","Sab")))))),"Feriado")</f>
        <v>Seg</v>
      </c>
      <c r="F3001" s="32">
        <v>0.31944444444444448</v>
      </c>
      <c r="G3001" s="33">
        <v>0.5</v>
      </c>
      <c r="H3001" s="33">
        <v>0.54166666666666663</v>
      </c>
      <c r="I3001" s="33">
        <v>0.7402777777777777</v>
      </c>
      <c r="J3001" s="21">
        <f t="shared" si="326"/>
        <v>0.3791666666666666</v>
      </c>
      <c r="K3001" s="21">
        <f t="shared" si="322"/>
        <v>0.37916666666666665</v>
      </c>
      <c r="L3001" s="21">
        <f t="shared" si="323"/>
        <v>1.24999999999999E-2</v>
      </c>
      <c r="M3001" s="22">
        <f t="shared" si="327"/>
        <v>0</v>
      </c>
      <c r="N3001" s="48">
        <v>50</v>
      </c>
      <c r="O3001" s="54" t="str">
        <f>IF(N3001="","",IFERROR(VLOOKUP(N3001,EMPRESAS!$A:$C,3,FALSE),"NAO CADASTRADA"))</f>
        <v>SIMIONATO</v>
      </c>
      <c r="P3001" s="50">
        <v>53</v>
      </c>
      <c r="Q3001" s="54" t="str">
        <f>IF(P3001="","",IFERROR(VLOOKUP(P3001,ATIVIDADES!$A:$C,3,FALSE),"NAO CADASTRADA"))</f>
        <v>REVISÃO R.H.</v>
      </c>
      <c r="R3001" s="42">
        <v>3.1944444444444449E-2</v>
      </c>
      <c r="S3001" s="48">
        <v>4</v>
      </c>
      <c r="T3001" s="54" t="str">
        <f>IF(S3001="","",IFERROR(VLOOKUP(S3001,EMPRESAS!$A:$C,3,FALSE),"NAO CADASTRADA"))</f>
        <v>CPSA</v>
      </c>
      <c r="U3001" s="50">
        <v>77</v>
      </c>
      <c r="V3001" s="54" t="str">
        <f>IF(U3001="","",IFERROR(VLOOKUP(U3001,ATIVIDADES!$A:$C,3,FALSE),"NAO CADASTRADA"))</f>
        <v>OBRAS</v>
      </c>
      <c r="W3001" s="42">
        <v>0.29166666666666669</v>
      </c>
      <c r="X3001" s="48">
        <v>50</v>
      </c>
      <c r="Y3001" s="54" t="str">
        <f>IF(X3001="","",IFERROR(VLOOKUP(X3001,EMPRESAS!$A:$C,3,FALSE),"NAO CADASTRADA"))</f>
        <v>SIMIONATO</v>
      </c>
      <c r="Z3001" s="50">
        <v>92</v>
      </c>
      <c r="AA3001" s="54" t="str">
        <f>IF(Z3001="","",IFERROR(VLOOKUP(Z3001,ATIVIDADES!$A:$C,3,FALSE),"NAO CADASTRADA"))</f>
        <v>ESTUDO E PESQUISA</v>
      </c>
      <c r="AB3001" s="42">
        <v>5.5555555555555552E-2</v>
      </c>
      <c r="AC3001" s="48"/>
      <c r="AD3001" s="54" t="str">
        <f>IF(AC3001="","",IFERROR(VLOOKUP(AC3001,EMPRESAS!$A:$C,3,FALSE),"NAO CADASTRADA"))</f>
        <v/>
      </c>
      <c r="AE3001" s="50"/>
      <c r="AF3001" s="54" t="str">
        <f>IF(AE3001="","",IFERROR(VLOOKUP(AE3001,ATIVIDADES!$A:$C,3,FALSE),"NAO CADASTRADA"))</f>
        <v/>
      </c>
      <c r="AG3001" s="42"/>
      <c r="AH3001" s="48"/>
      <c r="AI3001" s="54" t="str">
        <f>IF(AH3001="","",IFERROR(VLOOKUP(AH3001,EMPRESAS!$A:$C,3,FALSE),"NAO CADASTRADA"))</f>
        <v/>
      </c>
      <c r="AJ3001" s="50"/>
      <c r="AK3001" s="54" t="str">
        <f>IF(AJ3001="","",IFERROR(VLOOKUP(AJ3001,ATIVIDADES!$A:$C,3,FALSE),"NAO CADASTRADA"))</f>
        <v/>
      </c>
      <c r="AL3001" s="42"/>
    </row>
    <row r="3002" spans="1:38" x14ac:dyDescent="0.25">
      <c r="A3002" s="26" t="str">
        <f t="shared" si="324"/>
        <v>OK</v>
      </c>
      <c r="B3002" s="29">
        <f t="shared" si="325"/>
        <v>2487914866</v>
      </c>
      <c r="C3002" s="30">
        <v>45090</v>
      </c>
      <c r="D3002" s="18">
        <f t="shared" si="328"/>
        <v>45078</v>
      </c>
      <c r="E3002" s="19" t="str">
        <f>IF(ISERROR(VLOOKUP(C3002,FERIADOS!$A:$B,1,FALSE)),IF(WEEKDAY(C3002)=1,"Dom",IF(WEEKDAY(C3002)=2,"Seg",IF(WEEKDAY(C3002)=3,"Ter",IF(WEEKDAY(C3002)=4,"Qua",IF(WEEKDAY(C3002)=5,"Qui",IF(WEEKDAY(C3002)=6,"Sex","Sab")))))),"Feriado")</f>
        <v>Ter</v>
      </c>
      <c r="F3002" s="32">
        <v>0.31944444444444448</v>
      </c>
      <c r="G3002" s="33">
        <v>0.5</v>
      </c>
      <c r="H3002" s="33">
        <v>0.54166666666666663</v>
      </c>
      <c r="I3002" s="33">
        <v>0.7416666666666667</v>
      </c>
      <c r="J3002" s="21">
        <f t="shared" si="326"/>
        <v>0.38055555555555559</v>
      </c>
      <c r="K3002" s="21">
        <f t="shared" si="322"/>
        <v>0.38055555555555554</v>
      </c>
      <c r="L3002" s="21">
        <f t="shared" si="323"/>
        <v>1.3888888888888895E-2</v>
      </c>
      <c r="M3002" s="22">
        <f t="shared" si="327"/>
        <v>0</v>
      </c>
      <c r="N3002" s="48">
        <v>6</v>
      </c>
      <c r="O3002" s="54" t="str">
        <f>IF(N3002="","",IFERROR(VLOOKUP(N3002,EMPRESAS!$A:$C,3,FALSE),"NAO CADASTRADA"))</f>
        <v>ANHANGUERA</v>
      </c>
      <c r="P3002" s="50">
        <v>52</v>
      </c>
      <c r="Q3002" s="54" t="str">
        <f>IF(P3002="","",IFERROR(VLOOKUP(P3002,ATIVIDADES!$A:$C,3,FALSE),"NAO CADASTRADA"))</f>
        <v xml:space="preserve">REVISÃO DPTO PESSOAL </v>
      </c>
      <c r="R3002" s="42">
        <v>0.16666666666666666</v>
      </c>
      <c r="S3002" s="48">
        <v>4</v>
      </c>
      <c r="T3002" s="54" t="str">
        <f>IF(S3002="","",IFERROR(VLOOKUP(S3002,EMPRESAS!$A:$C,3,FALSE),"NAO CADASTRADA"))</f>
        <v>CPSA</v>
      </c>
      <c r="U3002" s="50">
        <v>77</v>
      </c>
      <c r="V3002" s="54" t="str">
        <f>IF(U3002="","",IFERROR(VLOOKUP(U3002,ATIVIDADES!$A:$C,3,FALSE),"NAO CADASTRADA"))</f>
        <v>OBRAS</v>
      </c>
      <c r="W3002" s="42">
        <v>0.13055555555555556</v>
      </c>
      <c r="X3002" s="48">
        <v>50</v>
      </c>
      <c r="Y3002" s="54" t="str">
        <f>IF(X3002="","",IFERROR(VLOOKUP(X3002,EMPRESAS!$A:$C,3,FALSE),"NAO CADASTRADA"))</f>
        <v>SIMIONATO</v>
      </c>
      <c r="Z3002" s="50">
        <v>92</v>
      </c>
      <c r="AA3002" s="54" t="str">
        <f>IF(Z3002="","",IFERROR(VLOOKUP(Z3002,ATIVIDADES!$A:$C,3,FALSE),"NAO CADASTRADA"))</f>
        <v>ESTUDO E PESQUISA</v>
      </c>
      <c r="AB3002" s="42">
        <v>8.3333333333333329E-2</v>
      </c>
      <c r="AC3002" s="48"/>
      <c r="AD3002" s="54" t="str">
        <f>IF(AC3002="","",IFERROR(VLOOKUP(AC3002,EMPRESAS!$A:$C,3,FALSE),"NAO CADASTRADA"))</f>
        <v/>
      </c>
      <c r="AE3002" s="50"/>
      <c r="AF3002" s="54" t="str">
        <f>IF(AE3002="","",IFERROR(VLOOKUP(AE3002,ATIVIDADES!$A:$C,3,FALSE),"NAO CADASTRADA"))</f>
        <v/>
      </c>
      <c r="AG3002" s="42"/>
      <c r="AH3002" s="48"/>
      <c r="AI3002" s="54" t="str">
        <f>IF(AH3002="","",IFERROR(VLOOKUP(AH3002,EMPRESAS!$A:$C,3,FALSE),"NAO CADASTRADA"))</f>
        <v/>
      </c>
      <c r="AJ3002" s="50"/>
      <c r="AK3002" s="54" t="str">
        <f>IF(AJ3002="","",IFERROR(VLOOKUP(AJ3002,ATIVIDADES!$A:$C,3,FALSE),"NAO CADASTRADA"))</f>
        <v/>
      </c>
      <c r="AL3002" s="42"/>
    </row>
    <row r="3003" spans="1:38" x14ac:dyDescent="0.25">
      <c r="A3003" s="26" t="str">
        <f t="shared" si="324"/>
        <v>OK</v>
      </c>
      <c r="B3003" s="29">
        <f t="shared" si="325"/>
        <v>2487914866</v>
      </c>
      <c r="C3003" s="30">
        <v>45091</v>
      </c>
      <c r="D3003" s="18">
        <f t="shared" si="328"/>
        <v>45078</v>
      </c>
      <c r="E3003" s="19" t="str">
        <f>IF(ISERROR(VLOOKUP(C3003,FERIADOS!$A:$B,1,FALSE)),IF(WEEKDAY(C3003)=1,"Dom",IF(WEEKDAY(C3003)=2,"Seg",IF(WEEKDAY(C3003)=3,"Ter",IF(WEEKDAY(C3003)=4,"Qua",IF(WEEKDAY(C3003)=5,"Qui",IF(WEEKDAY(C3003)=6,"Sex","Sab")))))),"Feriado")</f>
        <v>Qua</v>
      </c>
      <c r="F3003" s="32">
        <v>0.31944444444444448</v>
      </c>
      <c r="G3003" s="33">
        <v>0.5</v>
      </c>
      <c r="H3003" s="33">
        <v>0.54166666666666663</v>
      </c>
      <c r="I3003" s="33">
        <v>0.7416666666666667</v>
      </c>
      <c r="J3003" s="21">
        <f t="shared" si="326"/>
        <v>0.38055555555555559</v>
      </c>
      <c r="K3003" s="21">
        <f t="shared" si="322"/>
        <v>0.38055555555555559</v>
      </c>
      <c r="L3003" s="21">
        <f t="shared" si="323"/>
        <v>1.3888888888888895E-2</v>
      </c>
      <c r="M3003" s="22">
        <f t="shared" si="327"/>
        <v>0</v>
      </c>
      <c r="N3003" s="48">
        <v>50</v>
      </c>
      <c r="O3003" s="54" t="str">
        <f>IF(N3003="","",IFERROR(VLOOKUP(N3003,EMPRESAS!$A:$C,3,FALSE),"NAO CADASTRADA"))</f>
        <v>SIMIONATO</v>
      </c>
      <c r="P3003" s="50">
        <v>53</v>
      </c>
      <c r="Q3003" s="54" t="str">
        <f>IF(P3003="","",IFERROR(VLOOKUP(P3003,ATIVIDADES!$A:$C,3,FALSE),"NAO CADASTRADA"))</f>
        <v>REVISÃO R.H.</v>
      </c>
      <c r="R3003" s="42">
        <v>4.8611111111111112E-2</v>
      </c>
      <c r="S3003" s="48">
        <v>4</v>
      </c>
      <c r="T3003" s="54" t="str">
        <f>IF(S3003="","",IFERROR(VLOOKUP(S3003,EMPRESAS!$A:$C,3,FALSE),"NAO CADASTRADA"))</f>
        <v>CPSA</v>
      </c>
      <c r="U3003" s="50">
        <v>77</v>
      </c>
      <c r="V3003" s="54" t="str">
        <f>IF(U3003="","",IFERROR(VLOOKUP(U3003,ATIVIDADES!$A:$C,3,FALSE),"NAO CADASTRADA"))</f>
        <v>OBRAS</v>
      </c>
      <c r="W3003" s="42">
        <v>0.2902777777777778</v>
      </c>
      <c r="X3003" s="48">
        <v>50</v>
      </c>
      <c r="Y3003" s="54" t="str">
        <f>IF(X3003="","",IFERROR(VLOOKUP(X3003,EMPRESAS!$A:$C,3,FALSE),"NAO CADASTRADA"))</f>
        <v>SIMIONATO</v>
      </c>
      <c r="Z3003" s="50">
        <v>92</v>
      </c>
      <c r="AA3003" s="54" t="str">
        <f>IF(Z3003="","",IFERROR(VLOOKUP(Z3003,ATIVIDADES!$A:$C,3,FALSE),"NAO CADASTRADA"))</f>
        <v>ESTUDO E PESQUISA</v>
      </c>
      <c r="AB3003" s="42">
        <v>4.1666666666666664E-2</v>
      </c>
      <c r="AC3003" s="48"/>
      <c r="AD3003" s="54" t="str">
        <f>IF(AC3003="","",IFERROR(VLOOKUP(AC3003,EMPRESAS!$A:$C,3,FALSE),"NAO CADASTRADA"))</f>
        <v/>
      </c>
      <c r="AE3003" s="50"/>
      <c r="AF3003" s="54" t="str">
        <f>IF(AE3003="","",IFERROR(VLOOKUP(AE3003,ATIVIDADES!$A:$C,3,FALSE),"NAO CADASTRADA"))</f>
        <v/>
      </c>
      <c r="AG3003" s="42"/>
      <c r="AH3003" s="48"/>
      <c r="AI3003" s="54" t="str">
        <f>IF(AH3003="","",IFERROR(VLOOKUP(AH3003,EMPRESAS!$A:$C,3,FALSE),"NAO CADASTRADA"))</f>
        <v/>
      </c>
      <c r="AJ3003" s="50"/>
      <c r="AK3003" s="54" t="str">
        <f>IF(AJ3003="","",IFERROR(VLOOKUP(AJ3003,ATIVIDADES!$A:$C,3,FALSE),"NAO CADASTRADA"))</f>
        <v/>
      </c>
      <c r="AL3003" s="42"/>
    </row>
    <row r="3004" spans="1:38" x14ac:dyDescent="0.25">
      <c r="A3004" s="26" t="str">
        <f t="shared" si="324"/>
        <v>OK</v>
      </c>
      <c r="B3004" s="29">
        <f t="shared" si="325"/>
        <v>2487914866</v>
      </c>
      <c r="C3004" s="30">
        <v>45092</v>
      </c>
      <c r="D3004" s="18">
        <f t="shared" si="328"/>
        <v>45078</v>
      </c>
      <c r="E3004" s="19" t="str">
        <f>IF(ISERROR(VLOOKUP(C3004,FERIADOS!$A:$B,1,FALSE)),IF(WEEKDAY(C3004)=1,"Dom",IF(WEEKDAY(C3004)=2,"Seg",IF(WEEKDAY(C3004)=3,"Ter",IF(WEEKDAY(C3004)=4,"Qua",IF(WEEKDAY(C3004)=5,"Qui",IF(WEEKDAY(C3004)=6,"Sex","Sab")))))),"Feriado")</f>
        <v>Qui</v>
      </c>
      <c r="F3004" s="32">
        <v>0.31597222222222221</v>
      </c>
      <c r="G3004" s="33">
        <v>0.5</v>
      </c>
      <c r="H3004" s="33">
        <v>0.54166666666666663</v>
      </c>
      <c r="I3004" s="33">
        <v>0.7416666666666667</v>
      </c>
      <c r="J3004" s="21">
        <f t="shared" si="326"/>
        <v>0.38402777777777786</v>
      </c>
      <c r="K3004" s="21">
        <f t="shared" si="322"/>
        <v>0.38402777777777775</v>
      </c>
      <c r="L3004" s="21">
        <f t="shared" si="323"/>
        <v>1.736111111111116E-2</v>
      </c>
      <c r="M3004" s="22">
        <f t="shared" si="327"/>
        <v>0</v>
      </c>
      <c r="N3004" s="48">
        <v>50</v>
      </c>
      <c r="O3004" s="54" t="str">
        <f>IF(N3004="","",IFERROR(VLOOKUP(N3004,EMPRESAS!$A:$C,3,FALSE),"NAO CADASTRADA"))</f>
        <v>SIMIONATO</v>
      </c>
      <c r="P3004" s="50">
        <v>84</v>
      </c>
      <c r="Q3004" s="54" t="str">
        <f>IF(P3004="","",IFERROR(VLOOKUP(P3004,ATIVIDADES!$A:$C,3,FALSE),"NAO CADASTRADA"))</f>
        <v>TI</v>
      </c>
      <c r="R3004" s="42">
        <v>0.11458333333333333</v>
      </c>
      <c r="S3004" s="48">
        <v>4</v>
      </c>
      <c r="T3004" s="54" t="str">
        <f>IF(S3004="","",IFERROR(VLOOKUP(S3004,EMPRESAS!$A:$C,3,FALSE),"NAO CADASTRADA"))</f>
        <v>CPSA</v>
      </c>
      <c r="U3004" s="50">
        <v>77</v>
      </c>
      <c r="V3004" s="54" t="str">
        <f>IF(U3004="","",IFERROR(VLOOKUP(U3004,ATIVIDADES!$A:$C,3,FALSE),"NAO CADASTRADA"))</f>
        <v>OBRAS</v>
      </c>
      <c r="W3004" s="42">
        <v>0.20138888888888887</v>
      </c>
      <c r="X3004" s="48">
        <v>2</v>
      </c>
      <c r="Y3004" s="54" t="str">
        <f>IF(X3004="","",IFERROR(VLOOKUP(X3004,EMPRESAS!$A:$C,3,FALSE),"NAO CADASTRADA"))</f>
        <v>ATLANTE</v>
      </c>
      <c r="Z3004" s="50">
        <v>92</v>
      </c>
      <c r="AA3004" s="54" t="str">
        <f>IF(Z3004="","",IFERROR(VLOOKUP(Z3004,ATIVIDADES!$A:$C,3,FALSE),"NAO CADASTRADA"))</f>
        <v>ESTUDO E PESQUISA</v>
      </c>
      <c r="AB3004" s="42">
        <v>6.805555555555555E-2</v>
      </c>
      <c r="AC3004" s="48"/>
      <c r="AD3004" s="54" t="str">
        <f>IF(AC3004="","",IFERROR(VLOOKUP(AC3004,EMPRESAS!$A:$C,3,FALSE),"NAO CADASTRADA"))</f>
        <v/>
      </c>
      <c r="AE3004" s="50"/>
      <c r="AF3004" s="54" t="str">
        <f>IF(AE3004="","",IFERROR(VLOOKUP(AE3004,ATIVIDADES!$A:$C,3,FALSE),"NAO CADASTRADA"))</f>
        <v/>
      </c>
      <c r="AG3004" s="42"/>
      <c r="AH3004" s="48"/>
      <c r="AI3004" s="54" t="str">
        <f>IF(AH3004="","",IFERROR(VLOOKUP(AH3004,EMPRESAS!$A:$C,3,FALSE),"NAO CADASTRADA"))</f>
        <v/>
      </c>
      <c r="AJ3004" s="50"/>
      <c r="AK3004" s="54" t="str">
        <f>IF(AJ3004="","",IFERROR(VLOOKUP(AJ3004,ATIVIDADES!$A:$C,3,FALSE),"NAO CADASTRADA"))</f>
        <v/>
      </c>
      <c r="AL3004" s="42"/>
    </row>
    <row r="3005" spans="1:38" x14ac:dyDescent="0.25">
      <c r="A3005" s="26" t="str">
        <f t="shared" si="324"/>
        <v>OK</v>
      </c>
      <c r="B3005" s="29">
        <f t="shared" si="325"/>
        <v>2487914866</v>
      </c>
      <c r="C3005" s="30">
        <v>45093</v>
      </c>
      <c r="D3005" s="18">
        <f t="shared" si="328"/>
        <v>45078</v>
      </c>
      <c r="E3005" s="19" t="str">
        <f>IF(ISERROR(VLOOKUP(C3005,FERIADOS!$A:$B,1,FALSE)),IF(WEEKDAY(C3005)=1,"Dom",IF(WEEKDAY(C3005)=2,"Seg",IF(WEEKDAY(C3005)=3,"Ter",IF(WEEKDAY(C3005)=4,"Qua",IF(WEEKDAY(C3005)=5,"Qui",IF(WEEKDAY(C3005)=6,"Sex","Sab")))))),"Feriado")</f>
        <v>Sex</v>
      </c>
      <c r="F3005" s="32">
        <v>0.3125</v>
      </c>
      <c r="G3005" s="33">
        <v>0.5</v>
      </c>
      <c r="H3005" s="33">
        <v>0.54166666666666663</v>
      </c>
      <c r="I3005" s="33">
        <v>0.68958333333333333</v>
      </c>
      <c r="J3005" s="21">
        <f t="shared" si="326"/>
        <v>0.3354166666666667</v>
      </c>
      <c r="K3005" s="21">
        <f t="shared" si="322"/>
        <v>0.33541666666666664</v>
      </c>
      <c r="L3005" s="21">
        <f t="shared" si="323"/>
        <v>0</v>
      </c>
      <c r="M3005" s="22">
        <f t="shared" si="327"/>
        <v>3.125E-2</v>
      </c>
      <c r="N3005" s="48">
        <v>50</v>
      </c>
      <c r="O3005" s="54" t="str">
        <f>IF(N3005="","",IFERROR(VLOOKUP(N3005,EMPRESAS!$A:$C,3,FALSE),"NAO CADASTRADA"))</f>
        <v>SIMIONATO</v>
      </c>
      <c r="P3005" s="50">
        <v>53</v>
      </c>
      <c r="Q3005" s="54" t="str">
        <f>IF(P3005="","",IFERROR(VLOOKUP(P3005,ATIVIDADES!$A:$C,3,FALSE),"NAO CADASTRADA"))</f>
        <v>REVISÃO R.H.</v>
      </c>
      <c r="R3005" s="42">
        <v>5.2083333333333336E-2</v>
      </c>
      <c r="S3005" s="48">
        <v>4</v>
      </c>
      <c r="T3005" s="54" t="str">
        <f>IF(S3005="","",IFERROR(VLOOKUP(S3005,EMPRESAS!$A:$C,3,FALSE),"NAO CADASTRADA"))</f>
        <v>CPSA</v>
      </c>
      <c r="U3005" s="50">
        <v>77</v>
      </c>
      <c r="V3005" s="54" t="str">
        <f>IF(U3005="","",IFERROR(VLOOKUP(U3005,ATIVIDADES!$A:$C,3,FALSE),"NAO CADASTRADA"))</f>
        <v>OBRAS</v>
      </c>
      <c r="W3005" s="42">
        <v>0.28333333333333333</v>
      </c>
      <c r="X3005" s="48"/>
      <c r="Y3005" s="54" t="str">
        <f>IF(X3005="","",IFERROR(VLOOKUP(X3005,EMPRESAS!$A:$C,3,FALSE),"NAO CADASTRADA"))</f>
        <v/>
      </c>
      <c r="Z3005" s="50"/>
      <c r="AA3005" s="54" t="str">
        <f>IF(Z3005="","",IFERROR(VLOOKUP(Z3005,ATIVIDADES!$A:$C,3,FALSE),"NAO CADASTRADA"))</f>
        <v/>
      </c>
      <c r="AB3005" s="42"/>
      <c r="AC3005" s="48"/>
      <c r="AD3005" s="54" t="str">
        <f>IF(AC3005="","",IFERROR(VLOOKUP(AC3005,EMPRESAS!$A:$C,3,FALSE),"NAO CADASTRADA"))</f>
        <v/>
      </c>
      <c r="AE3005" s="50"/>
      <c r="AF3005" s="54" t="str">
        <f>IF(AE3005="","",IFERROR(VLOOKUP(AE3005,ATIVIDADES!$A:$C,3,FALSE),"NAO CADASTRADA"))</f>
        <v/>
      </c>
      <c r="AG3005" s="42"/>
      <c r="AH3005" s="48"/>
      <c r="AI3005" s="54" t="str">
        <f>IF(AH3005="","",IFERROR(VLOOKUP(AH3005,EMPRESAS!$A:$C,3,FALSE),"NAO CADASTRADA"))</f>
        <v/>
      </c>
      <c r="AJ3005" s="50"/>
      <c r="AK3005" s="54" t="str">
        <f>IF(AJ3005="","",IFERROR(VLOOKUP(AJ3005,ATIVIDADES!$A:$C,3,FALSE),"NAO CADASTRADA"))</f>
        <v/>
      </c>
      <c r="AL3005" s="42"/>
    </row>
    <row r="3006" spans="1:38" x14ac:dyDescent="0.25">
      <c r="A3006" s="26" t="str">
        <f t="shared" si="324"/>
        <v>OK</v>
      </c>
      <c r="B3006" s="29">
        <f t="shared" si="325"/>
        <v>2487914866</v>
      </c>
      <c r="C3006" s="30">
        <v>45094</v>
      </c>
      <c r="D3006" s="18">
        <f t="shared" si="328"/>
        <v>45078</v>
      </c>
      <c r="E3006" s="19" t="str">
        <f>IF(ISERROR(VLOOKUP(C3006,FERIADOS!$A:$B,1,FALSE)),IF(WEEKDAY(C3006)=1,"Dom",IF(WEEKDAY(C3006)=2,"Seg",IF(WEEKDAY(C3006)=3,"Ter",IF(WEEKDAY(C3006)=4,"Qua",IF(WEEKDAY(C3006)=5,"Qui",IF(WEEKDAY(C3006)=6,"Sex","Sab")))))),"Feriado")</f>
        <v>Sab</v>
      </c>
      <c r="F3006" s="32"/>
      <c r="G3006" s="33"/>
      <c r="H3006" s="33"/>
      <c r="I3006" s="33"/>
      <c r="J3006" s="21" t="str">
        <f t="shared" si="326"/>
        <v/>
      </c>
      <c r="K3006" s="21">
        <f t="shared" si="322"/>
        <v>0</v>
      </c>
      <c r="L3006" s="21" t="str">
        <f t="shared" si="323"/>
        <v/>
      </c>
      <c r="M3006" s="22" t="str">
        <f t="shared" si="327"/>
        <v/>
      </c>
      <c r="N3006" s="48"/>
      <c r="O3006" s="54" t="str">
        <f>IF(N3006="","",IFERROR(VLOOKUP(N3006,EMPRESAS!$A:$C,3,FALSE),"NAO CADASTRADA"))</f>
        <v/>
      </c>
      <c r="P3006" s="50"/>
      <c r="Q3006" s="54" t="str">
        <f>IF(P3006="","",IFERROR(VLOOKUP(P3006,ATIVIDADES!$A:$C,3,FALSE),"NAO CADASTRADA"))</f>
        <v/>
      </c>
      <c r="R3006" s="42"/>
      <c r="S3006" s="48"/>
      <c r="T3006" s="54" t="str">
        <f>IF(S3006="","",IFERROR(VLOOKUP(S3006,EMPRESAS!$A:$C,3,FALSE),"NAO CADASTRADA"))</f>
        <v/>
      </c>
      <c r="U3006" s="50"/>
      <c r="V3006" s="54" t="str">
        <f>IF(U3006="","",IFERROR(VLOOKUP(U3006,ATIVIDADES!$A:$C,3,FALSE),"NAO CADASTRADA"))</f>
        <v/>
      </c>
      <c r="W3006" s="42"/>
      <c r="X3006" s="48"/>
      <c r="Y3006" s="54" t="str">
        <f>IF(X3006="","",IFERROR(VLOOKUP(X3006,EMPRESAS!$A:$C,3,FALSE),"NAO CADASTRADA"))</f>
        <v/>
      </c>
      <c r="Z3006" s="50"/>
      <c r="AA3006" s="54" t="str">
        <f>IF(Z3006="","",IFERROR(VLOOKUP(Z3006,ATIVIDADES!$A:$C,3,FALSE),"NAO CADASTRADA"))</f>
        <v/>
      </c>
      <c r="AB3006" s="42"/>
      <c r="AC3006" s="48"/>
      <c r="AD3006" s="54" t="str">
        <f>IF(AC3006="","",IFERROR(VLOOKUP(AC3006,EMPRESAS!$A:$C,3,FALSE),"NAO CADASTRADA"))</f>
        <v/>
      </c>
      <c r="AE3006" s="50"/>
      <c r="AF3006" s="54" t="str">
        <f>IF(AE3006="","",IFERROR(VLOOKUP(AE3006,ATIVIDADES!$A:$C,3,FALSE),"NAO CADASTRADA"))</f>
        <v/>
      </c>
      <c r="AG3006" s="42"/>
      <c r="AH3006" s="48"/>
      <c r="AI3006" s="54" t="str">
        <f>IF(AH3006="","",IFERROR(VLOOKUP(AH3006,EMPRESAS!$A:$C,3,FALSE),"NAO CADASTRADA"))</f>
        <v/>
      </c>
      <c r="AJ3006" s="50"/>
      <c r="AK3006" s="54" t="str">
        <f>IF(AJ3006="","",IFERROR(VLOOKUP(AJ3006,ATIVIDADES!$A:$C,3,FALSE),"NAO CADASTRADA"))</f>
        <v/>
      </c>
      <c r="AL3006" s="42"/>
    </row>
    <row r="3007" spans="1:38" x14ac:dyDescent="0.25">
      <c r="A3007" s="26" t="str">
        <f t="shared" si="324"/>
        <v>OK</v>
      </c>
      <c r="B3007" s="29">
        <f t="shared" si="325"/>
        <v>2487914866</v>
      </c>
      <c r="C3007" s="30">
        <v>45095</v>
      </c>
      <c r="D3007" s="18">
        <f t="shared" si="328"/>
        <v>45078</v>
      </c>
      <c r="E3007" s="19" t="str">
        <f>IF(ISERROR(VLOOKUP(C3007,FERIADOS!$A:$B,1,FALSE)),IF(WEEKDAY(C3007)=1,"Dom",IF(WEEKDAY(C3007)=2,"Seg",IF(WEEKDAY(C3007)=3,"Ter",IF(WEEKDAY(C3007)=4,"Qua",IF(WEEKDAY(C3007)=5,"Qui",IF(WEEKDAY(C3007)=6,"Sex","Sab")))))),"Feriado")</f>
        <v>Dom</v>
      </c>
      <c r="F3007" s="32"/>
      <c r="G3007" s="33"/>
      <c r="H3007" s="33"/>
      <c r="I3007" s="33"/>
      <c r="J3007" s="21" t="str">
        <f t="shared" si="326"/>
        <v/>
      </c>
      <c r="K3007" s="21">
        <f t="shared" si="322"/>
        <v>0</v>
      </c>
      <c r="L3007" s="21" t="str">
        <f t="shared" si="323"/>
        <v/>
      </c>
      <c r="M3007" s="22" t="str">
        <f t="shared" si="327"/>
        <v/>
      </c>
      <c r="N3007" s="48"/>
      <c r="O3007" s="54" t="str">
        <f>IF(N3007="","",IFERROR(VLOOKUP(N3007,EMPRESAS!$A:$C,3,FALSE),"NAO CADASTRADA"))</f>
        <v/>
      </c>
      <c r="P3007" s="50"/>
      <c r="Q3007" s="54" t="str">
        <f>IF(P3007="","",IFERROR(VLOOKUP(P3007,ATIVIDADES!$A:$C,3,FALSE),"NAO CADASTRADA"))</f>
        <v/>
      </c>
      <c r="R3007" s="42"/>
      <c r="S3007" s="48"/>
      <c r="T3007" s="54" t="str">
        <f>IF(S3007="","",IFERROR(VLOOKUP(S3007,EMPRESAS!$A:$C,3,FALSE),"NAO CADASTRADA"))</f>
        <v/>
      </c>
      <c r="U3007" s="50"/>
      <c r="V3007" s="54" t="str">
        <f>IF(U3007="","",IFERROR(VLOOKUP(U3007,ATIVIDADES!$A:$C,3,FALSE),"NAO CADASTRADA"))</f>
        <v/>
      </c>
      <c r="W3007" s="42"/>
      <c r="X3007" s="48"/>
      <c r="Y3007" s="54" t="str">
        <f>IF(X3007="","",IFERROR(VLOOKUP(X3007,EMPRESAS!$A:$C,3,FALSE),"NAO CADASTRADA"))</f>
        <v/>
      </c>
      <c r="Z3007" s="50"/>
      <c r="AA3007" s="54" t="str">
        <f>IF(Z3007="","",IFERROR(VLOOKUP(Z3007,ATIVIDADES!$A:$C,3,FALSE),"NAO CADASTRADA"))</f>
        <v/>
      </c>
      <c r="AB3007" s="42"/>
      <c r="AC3007" s="48"/>
      <c r="AD3007" s="54" t="str">
        <f>IF(AC3007="","",IFERROR(VLOOKUP(AC3007,EMPRESAS!$A:$C,3,FALSE),"NAO CADASTRADA"))</f>
        <v/>
      </c>
      <c r="AE3007" s="50"/>
      <c r="AF3007" s="54" t="str">
        <f>IF(AE3007="","",IFERROR(VLOOKUP(AE3007,ATIVIDADES!$A:$C,3,FALSE),"NAO CADASTRADA"))</f>
        <v/>
      </c>
      <c r="AG3007" s="42"/>
      <c r="AH3007" s="48"/>
      <c r="AI3007" s="54" t="str">
        <f>IF(AH3007="","",IFERROR(VLOOKUP(AH3007,EMPRESAS!$A:$C,3,FALSE),"NAO CADASTRADA"))</f>
        <v/>
      </c>
      <c r="AJ3007" s="50"/>
      <c r="AK3007" s="54" t="str">
        <f>IF(AJ3007="","",IFERROR(VLOOKUP(AJ3007,ATIVIDADES!$A:$C,3,FALSE),"NAO CADASTRADA"))</f>
        <v/>
      </c>
      <c r="AL3007" s="42"/>
    </row>
    <row r="3008" spans="1:38" x14ac:dyDescent="0.25">
      <c r="A3008" s="26" t="str">
        <f t="shared" si="324"/>
        <v>OK</v>
      </c>
      <c r="B3008" s="29">
        <f t="shared" si="325"/>
        <v>2487914866</v>
      </c>
      <c r="C3008" s="30">
        <v>45096</v>
      </c>
      <c r="D3008" s="18">
        <f t="shared" si="328"/>
        <v>45078</v>
      </c>
      <c r="E3008" s="19" t="str">
        <f>IF(ISERROR(VLOOKUP(C3008,FERIADOS!$A:$B,1,FALSE)),IF(WEEKDAY(C3008)=1,"Dom",IF(WEEKDAY(C3008)=2,"Seg",IF(WEEKDAY(C3008)=3,"Ter",IF(WEEKDAY(C3008)=4,"Qua",IF(WEEKDAY(C3008)=5,"Qui",IF(WEEKDAY(C3008)=6,"Sex","Sab")))))),"Feriado")</f>
        <v>Seg</v>
      </c>
      <c r="F3008" s="32">
        <v>0.31944444444444448</v>
      </c>
      <c r="G3008" s="33">
        <v>0.5</v>
      </c>
      <c r="H3008" s="33">
        <v>0.54166666666666663</v>
      </c>
      <c r="I3008" s="33">
        <v>0.73958333333333337</v>
      </c>
      <c r="J3008" s="21">
        <f t="shared" si="326"/>
        <v>0.37847222222222227</v>
      </c>
      <c r="K3008" s="21">
        <f t="shared" si="322"/>
        <v>0.37847222222222221</v>
      </c>
      <c r="L3008" s="21">
        <f t="shared" si="323"/>
        <v>1.1805555555555569E-2</v>
      </c>
      <c r="M3008" s="22">
        <f t="shared" si="327"/>
        <v>0</v>
      </c>
      <c r="N3008" s="48">
        <v>3</v>
      </c>
      <c r="O3008" s="54" t="str">
        <f>IF(N3008="","",IFERROR(VLOOKUP(N3008,EMPRESAS!$A:$C,3,FALSE),"NAO CADASTRADA"))</f>
        <v>COPPERSTEEL</v>
      </c>
      <c r="P3008" s="50">
        <v>52</v>
      </c>
      <c r="Q3008" s="54" t="str">
        <f>IF(P3008="","",IFERROR(VLOOKUP(P3008,ATIVIDADES!$A:$C,3,FALSE),"NAO CADASTRADA"))</f>
        <v xml:space="preserve">REVISÃO DPTO PESSOAL </v>
      </c>
      <c r="R3008" s="42">
        <v>6.0416666666666667E-2</v>
      </c>
      <c r="S3008" s="48">
        <v>4</v>
      </c>
      <c r="T3008" s="54" t="str">
        <f>IF(S3008="","",IFERROR(VLOOKUP(S3008,EMPRESAS!$A:$C,3,FALSE),"NAO CADASTRADA"))</f>
        <v>CPSA</v>
      </c>
      <c r="U3008" s="50">
        <v>77</v>
      </c>
      <c r="V3008" s="54" t="str">
        <f>IF(U3008="","",IFERROR(VLOOKUP(U3008,ATIVIDADES!$A:$C,3,FALSE),"NAO CADASTRADA"))</f>
        <v>OBRAS</v>
      </c>
      <c r="W3008" s="42">
        <v>0.28125</v>
      </c>
      <c r="X3008" s="48">
        <v>50</v>
      </c>
      <c r="Y3008" s="54" t="str">
        <f>IF(X3008="","",IFERROR(VLOOKUP(X3008,EMPRESAS!$A:$C,3,FALSE),"NAO CADASTRADA"))</f>
        <v>SIMIONATO</v>
      </c>
      <c r="Z3008" s="50">
        <v>92</v>
      </c>
      <c r="AA3008" s="54" t="str">
        <f>IF(Z3008="","",IFERROR(VLOOKUP(Z3008,ATIVIDADES!$A:$C,3,FALSE),"NAO CADASTRADA"))</f>
        <v>ESTUDO E PESQUISA</v>
      </c>
      <c r="AB3008" s="42">
        <v>3.6805555555555557E-2</v>
      </c>
      <c r="AC3008" s="48"/>
      <c r="AD3008" s="54" t="str">
        <f>IF(AC3008="","",IFERROR(VLOOKUP(AC3008,EMPRESAS!$A:$C,3,FALSE),"NAO CADASTRADA"))</f>
        <v/>
      </c>
      <c r="AE3008" s="50"/>
      <c r="AF3008" s="54" t="str">
        <f>IF(AE3008="","",IFERROR(VLOOKUP(AE3008,ATIVIDADES!$A:$C,3,FALSE),"NAO CADASTRADA"))</f>
        <v/>
      </c>
      <c r="AG3008" s="42"/>
      <c r="AH3008" s="48"/>
      <c r="AI3008" s="54" t="str">
        <f>IF(AH3008="","",IFERROR(VLOOKUP(AH3008,EMPRESAS!$A:$C,3,FALSE),"NAO CADASTRADA"))</f>
        <v/>
      </c>
      <c r="AJ3008" s="50"/>
      <c r="AK3008" s="54" t="str">
        <f>IF(AJ3008="","",IFERROR(VLOOKUP(AJ3008,ATIVIDADES!$A:$C,3,FALSE),"NAO CADASTRADA"))</f>
        <v/>
      </c>
      <c r="AL3008" s="42"/>
    </row>
    <row r="3009" spans="1:38" x14ac:dyDescent="0.25">
      <c r="A3009" s="26" t="str">
        <f t="shared" si="324"/>
        <v>OK</v>
      </c>
      <c r="B3009" s="29">
        <f t="shared" si="325"/>
        <v>2487914866</v>
      </c>
      <c r="C3009" s="30">
        <v>45097</v>
      </c>
      <c r="D3009" s="18">
        <f t="shared" si="328"/>
        <v>45078</v>
      </c>
      <c r="E3009" s="19" t="str">
        <f>IF(ISERROR(VLOOKUP(C3009,FERIADOS!$A:$B,1,FALSE)),IF(WEEKDAY(C3009)=1,"Dom",IF(WEEKDAY(C3009)=2,"Seg",IF(WEEKDAY(C3009)=3,"Ter",IF(WEEKDAY(C3009)=4,"Qua",IF(WEEKDAY(C3009)=5,"Qui",IF(WEEKDAY(C3009)=6,"Sex","Sab")))))),"Feriado")</f>
        <v>Ter</v>
      </c>
      <c r="F3009" s="32">
        <v>0.31597222222222221</v>
      </c>
      <c r="G3009" s="33">
        <v>0.5</v>
      </c>
      <c r="H3009" s="33">
        <v>0.54166666666666663</v>
      </c>
      <c r="I3009" s="33">
        <v>0.7416666666666667</v>
      </c>
      <c r="J3009" s="21">
        <f t="shared" si="326"/>
        <v>0.38402777777777786</v>
      </c>
      <c r="K3009" s="21">
        <f t="shared" si="322"/>
        <v>0.3840277777777778</v>
      </c>
      <c r="L3009" s="21">
        <f t="shared" si="323"/>
        <v>1.736111111111116E-2</v>
      </c>
      <c r="M3009" s="22">
        <f t="shared" si="327"/>
        <v>0</v>
      </c>
      <c r="N3009" s="48">
        <v>4</v>
      </c>
      <c r="O3009" s="54" t="str">
        <f>IF(N3009="","",IFERROR(VLOOKUP(N3009,EMPRESAS!$A:$C,3,FALSE),"NAO CADASTRADA"))</f>
        <v>CPSA</v>
      </c>
      <c r="P3009" s="50">
        <v>77</v>
      </c>
      <c r="Q3009" s="54" t="str">
        <f>IF(P3009="","",IFERROR(VLOOKUP(P3009,ATIVIDADES!$A:$C,3,FALSE),"NAO CADASTRADA"))</f>
        <v>OBRAS</v>
      </c>
      <c r="R3009" s="42">
        <v>0.34236111111111112</v>
      </c>
      <c r="S3009" s="48">
        <v>5</v>
      </c>
      <c r="T3009" s="54" t="str">
        <f>IF(S3009="","",IFERROR(VLOOKUP(S3009,EMPRESAS!$A:$C,3,FALSE),"NAO CADASTRADA"))</f>
        <v>VEILING</v>
      </c>
      <c r="U3009" s="50">
        <v>92</v>
      </c>
      <c r="V3009" s="54" t="str">
        <f>IF(U3009="","",IFERROR(VLOOKUP(U3009,ATIVIDADES!$A:$C,3,FALSE),"NAO CADASTRADA"))</f>
        <v>ESTUDO E PESQUISA</v>
      </c>
      <c r="W3009" s="42">
        <v>4.1666666666666664E-2</v>
      </c>
      <c r="X3009" s="48"/>
      <c r="Y3009" s="54" t="str">
        <f>IF(X3009="","",IFERROR(VLOOKUP(X3009,EMPRESAS!$A:$C,3,FALSE),"NAO CADASTRADA"))</f>
        <v/>
      </c>
      <c r="Z3009" s="50"/>
      <c r="AA3009" s="54" t="str">
        <f>IF(Z3009="","",IFERROR(VLOOKUP(Z3009,ATIVIDADES!$A:$C,3,FALSE),"NAO CADASTRADA"))</f>
        <v/>
      </c>
      <c r="AB3009" s="42"/>
      <c r="AC3009" s="48"/>
      <c r="AD3009" s="54" t="str">
        <f>IF(AC3009="","",IFERROR(VLOOKUP(AC3009,EMPRESAS!$A:$C,3,FALSE),"NAO CADASTRADA"))</f>
        <v/>
      </c>
      <c r="AE3009" s="50"/>
      <c r="AF3009" s="54" t="str">
        <f>IF(AE3009="","",IFERROR(VLOOKUP(AE3009,ATIVIDADES!$A:$C,3,FALSE),"NAO CADASTRADA"))</f>
        <v/>
      </c>
      <c r="AG3009" s="42"/>
      <c r="AH3009" s="48"/>
      <c r="AI3009" s="54" t="str">
        <f>IF(AH3009="","",IFERROR(VLOOKUP(AH3009,EMPRESAS!$A:$C,3,FALSE),"NAO CADASTRADA"))</f>
        <v/>
      </c>
      <c r="AJ3009" s="50"/>
      <c r="AK3009" s="54" t="str">
        <f>IF(AJ3009="","",IFERROR(VLOOKUP(AJ3009,ATIVIDADES!$A:$C,3,FALSE),"NAO CADASTRADA"))</f>
        <v/>
      </c>
      <c r="AL3009" s="42"/>
    </row>
    <row r="3010" spans="1:38" x14ac:dyDescent="0.25">
      <c r="A3010" s="26" t="str">
        <f t="shared" si="324"/>
        <v>OK</v>
      </c>
      <c r="B3010" s="29">
        <f t="shared" si="325"/>
        <v>2487914866</v>
      </c>
      <c r="C3010" s="30">
        <v>45098</v>
      </c>
      <c r="D3010" s="18">
        <f t="shared" si="328"/>
        <v>45078</v>
      </c>
      <c r="E3010" s="19" t="str">
        <f>IF(ISERROR(VLOOKUP(C3010,FERIADOS!$A:$B,1,FALSE)),IF(WEEKDAY(C3010)=1,"Dom",IF(WEEKDAY(C3010)=2,"Seg",IF(WEEKDAY(C3010)=3,"Ter",IF(WEEKDAY(C3010)=4,"Qua",IF(WEEKDAY(C3010)=5,"Qui",IF(WEEKDAY(C3010)=6,"Sex","Sab")))))),"Feriado")</f>
        <v>Qua</v>
      </c>
      <c r="F3010" s="32">
        <v>0.31597222222222221</v>
      </c>
      <c r="G3010" s="33">
        <v>0.5</v>
      </c>
      <c r="H3010" s="33">
        <v>0.54166666666666663</v>
      </c>
      <c r="I3010" s="33">
        <v>0.73888888888888893</v>
      </c>
      <c r="J3010" s="21">
        <f t="shared" si="326"/>
        <v>0.38125000000000009</v>
      </c>
      <c r="K3010" s="21">
        <f t="shared" si="322"/>
        <v>0.38124999999999998</v>
      </c>
      <c r="L3010" s="21">
        <f t="shared" si="323"/>
        <v>1.4583333333333393E-2</v>
      </c>
      <c r="M3010" s="22">
        <f t="shared" si="327"/>
        <v>0</v>
      </c>
      <c r="N3010" s="48">
        <v>4</v>
      </c>
      <c r="O3010" s="54" t="str">
        <f>IF(N3010="","",IFERROR(VLOOKUP(N3010,EMPRESAS!$A:$C,3,FALSE),"NAO CADASTRADA"))</f>
        <v>CPSA</v>
      </c>
      <c r="P3010" s="50">
        <v>77</v>
      </c>
      <c r="Q3010" s="54" t="str">
        <f>IF(P3010="","",IFERROR(VLOOKUP(P3010,ATIVIDADES!$A:$C,3,FALSE),"NAO CADASTRADA"))</f>
        <v>OBRAS</v>
      </c>
      <c r="R3010" s="42">
        <v>0.30277777777777776</v>
      </c>
      <c r="S3010" s="48">
        <v>6</v>
      </c>
      <c r="T3010" s="54" t="str">
        <f>IF(S3010="","",IFERROR(VLOOKUP(S3010,EMPRESAS!$A:$C,3,FALSE),"NAO CADASTRADA"))</f>
        <v>ANHANGUERA</v>
      </c>
      <c r="U3010" s="50">
        <v>52</v>
      </c>
      <c r="V3010" s="54" t="str">
        <f>IF(U3010="","",IFERROR(VLOOKUP(U3010,ATIVIDADES!$A:$C,3,FALSE),"NAO CADASTRADA"))</f>
        <v xml:space="preserve">REVISÃO DPTO PESSOAL </v>
      </c>
      <c r="W3010" s="42">
        <v>7.8472222222222221E-2</v>
      </c>
      <c r="X3010" s="48"/>
      <c r="Y3010" s="54" t="str">
        <f>IF(X3010="","",IFERROR(VLOOKUP(X3010,EMPRESAS!$A:$C,3,FALSE),"NAO CADASTRADA"))</f>
        <v/>
      </c>
      <c r="Z3010" s="50"/>
      <c r="AA3010" s="54" t="str">
        <f>IF(Z3010="","",IFERROR(VLOOKUP(Z3010,ATIVIDADES!$A:$C,3,FALSE),"NAO CADASTRADA"))</f>
        <v/>
      </c>
      <c r="AB3010" s="42"/>
      <c r="AC3010" s="48"/>
      <c r="AD3010" s="54" t="str">
        <f>IF(AC3010="","",IFERROR(VLOOKUP(AC3010,EMPRESAS!$A:$C,3,FALSE),"NAO CADASTRADA"))</f>
        <v/>
      </c>
      <c r="AE3010" s="50"/>
      <c r="AF3010" s="54" t="str">
        <f>IF(AE3010="","",IFERROR(VLOOKUP(AE3010,ATIVIDADES!$A:$C,3,FALSE),"NAO CADASTRADA"))</f>
        <v/>
      </c>
      <c r="AG3010" s="42"/>
      <c r="AH3010" s="48"/>
      <c r="AI3010" s="54" t="str">
        <f>IF(AH3010="","",IFERROR(VLOOKUP(AH3010,EMPRESAS!$A:$C,3,FALSE),"NAO CADASTRADA"))</f>
        <v/>
      </c>
      <c r="AJ3010" s="50"/>
      <c r="AK3010" s="54" t="str">
        <f>IF(AJ3010="","",IFERROR(VLOOKUP(AJ3010,ATIVIDADES!$A:$C,3,FALSE),"NAO CADASTRADA"))</f>
        <v/>
      </c>
      <c r="AL3010" s="42"/>
    </row>
    <row r="3011" spans="1:38" x14ac:dyDescent="0.25">
      <c r="A3011" s="26" t="str">
        <f t="shared" si="324"/>
        <v>OK</v>
      </c>
      <c r="B3011" s="29">
        <f t="shared" si="325"/>
        <v>2487914866</v>
      </c>
      <c r="C3011" s="30">
        <v>45099</v>
      </c>
      <c r="D3011" s="18">
        <f t="shared" si="328"/>
        <v>45078</v>
      </c>
      <c r="E3011" s="19" t="str">
        <f>IF(ISERROR(VLOOKUP(C3011,FERIADOS!$A:$B,1,FALSE)),IF(WEEKDAY(C3011)=1,"Dom",IF(WEEKDAY(C3011)=2,"Seg",IF(WEEKDAY(C3011)=3,"Ter",IF(WEEKDAY(C3011)=4,"Qua",IF(WEEKDAY(C3011)=5,"Qui",IF(WEEKDAY(C3011)=6,"Sex","Sab")))))),"Feriado")</f>
        <v>Qui</v>
      </c>
      <c r="F3011" s="32">
        <v>0.31597222222222221</v>
      </c>
      <c r="G3011" s="33">
        <v>0.5</v>
      </c>
      <c r="H3011" s="33">
        <v>0.54166666666666663</v>
      </c>
      <c r="I3011" s="33">
        <v>0.7416666666666667</v>
      </c>
      <c r="J3011" s="21">
        <f t="shared" si="326"/>
        <v>0.38402777777777786</v>
      </c>
      <c r="K3011" s="21">
        <f t="shared" si="322"/>
        <v>0.38402777777777775</v>
      </c>
      <c r="L3011" s="21">
        <f t="shared" si="323"/>
        <v>1.736111111111116E-2</v>
      </c>
      <c r="M3011" s="22">
        <f t="shared" si="327"/>
        <v>0</v>
      </c>
      <c r="N3011" s="48">
        <v>50</v>
      </c>
      <c r="O3011" s="54" t="str">
        <f>IF(N3011="","",IFERROR(VLOOKUP(N3011,EMPRESAS!$A:$C,3,FALSE),"NAO CADASTRADA"))</f>
        <v>SIMIONATO</v>
      </c>
      <c r="P3011" s="50">
        <v>54</v>
      </c>
      <c r="Q3011" s="54" t="str">
        <f>IF(P3011="","",IFERROR(VLOOKUP(P3011,ATIVIDADES!$A:$C,3,FALSE),"NAO CADASTRADA"))</f>
        <v>MÉDICO</v>
      </c>
      <c r="R3011" s="42">
        <v>5.2083333333333336E-2</v>
      </c>
      <c r="S3011" s="48">
        <v>3</v>
      </c>
      <c r="T3011" s="54" t="str">
        <f>IF(S3011="","",IFERROR(VLOOKUP(S3011,EMPRESAS!$A:$C,3,FALSE),"NAO CADASTRADA"))</f>
        <v>COPPERSTEEL</v>
      </c>
      <c r="U3011" s="50">
        <v>52</v>
      </c>
      <c r="V3011" s="54" t="str">
        <f>IF(U3011="","",IFERROR(VLOOKUP(U3011,ATIVIDADES!$A:$C,3,FALSE),"NAO CADASTRADA"))</f>
        <v xml:space="preserve">REVISÃO DPTO PESSOAL </v>
      </c>
      <c r="W3011" s="42">
        <v>0.19305555555555554</v>
      </c>
      <c r="X3011" s="48">
        <v>1</v>
      </c>
      <c r="Y3011" s="54" t="str">
        <f>IF(X3011="","",IFERROR(VLOOKUP(X3011,EMPRESAS!$A:$C,3,FALSE),"NAO CADASTRADA"))</f>
        <v>INTELLI</v>
      </c>
      <c r="Z3011" s="50">
        <v>52</v>
      </c>
      <c r="AA3011" s="54" t="str">
        <f>IF(Z3011="","",IFERROR(VLOOKUP(Z3011,ATIVIDADES!$A:$C,3,FALSE),"NAO CADASTRADA"))</f>
        <v xml:space="preserve">REVISÃO DPTO PESSOAL </v>
      </c>
      <c r="AB3011" s="42">
        <v>4.1666666666666664E-2</v>
      </c>
      <c r="AC3011" s="48">
        <v>4</v>
      </c>
      <c r="AD3011" s="54" t="str">
        <f>IF(AC3011="","",IFERROR(VLOOKUP(AC3011,EMPRESAS!$A:$C,3,FALSE),"NAO CADASTRADA"))</f>
        <v>CPSA</v>
      </c>
      <c r="AE3011" s="50">
        <v>77</v>
      </c>
      <c r="AF3011" s="54" t="str">
        <f>IF(AE3011="","",IFERROR(VLOOKUP(AE3011,ATIVIDADES!$A:$C,3,FALSE),"NAO CADASTRADA"))</f>
        <v>OBRAS</v>
      </c>
      <c r="AG3011" s="42">
        <v>9.7222222222222224E-2</v>
      </c>
      <c r="AH3011" s="48"/>
      <c r="AI3011" s="54" t="str">
        <f>IF(AH3011="","",IFERROR(VLOOKUP(AH3011,EMPRESAS!$A:$C,3,FALSE),"NAO CADASTRADA"))</f>
        <v/>
      </c>
      <c r="AJ3011" s="50"/>
      <c r="AK3011" s="54" t="str">
        <f>IF(AJ3011="","",IFERROR(VLOOKUP(AJ3011,ATIVIDADES!$A:$C,3,FALSE),"NAO CADASTRADA"))</f>
        <v/>
      </c>
      <c r="AL3011" s="42"/>
    </row>
    <row r="3012" spans="1:38" x14ac:dyDescent="0.25">
      <c r="A3012" s="26" t="str">
        <f t="shared" si="324"/>
        <v>OK</v>
      </c>
      <c r="B3012" s="29">
        <f t="shared" si="325"/>
        <v>2487914866</v>
      </c>
      <c r="C3012" s="30">
        <v>45100</v>
      </c>
      <c r="D3012" s="18">
        <f t="shared" si="328"/>
        <v>45078</v>
      </c>
      <c r="E3012" s="19" t="str">
        <f>IF(ISERROR(VLOOKUP(C3012,FERIADOS!$A:$B,1,FALSE)),IF(WEEKDAY(C3012)=1,"Dom",IF(WEEKDAY(C3012)=2,"Seg",IF(WEEKDAY(C3012)=3,"Ter",IF(WEEKDAY(C3012)=4,"Qua",IF(WEEKDAY(C3012)=5,"Qui",IF(WEEKDAY(C3012)=6,"Sex","Sab")))))),"Feriado")</f>
        <v>Sex</v>
      </c>
      <c r="F3012" s="32">
        <v>0.31597222222222221</v>
      </c>
      <c r="G3012" s="33">
        <v>0.5</v>
      </c>
      <c r="H3012" s="33">
        <v>0.54166666666666663</v>
      </c>
      <c r="I3012" s="33">
        <v>0.68958333333333333</v>
      </c>
      <c r="J3012" s="21">
        <f t="shared" si="326"/>
        <v>0.33194444444444449</v>
      </c>
      <c r="K3012" s="21">
        <f t="shared" si="322"/>
        <v>0.33194444444444443</v>
      </c>
      <c r="L3012" s="21">
        <f t="shared" si="323"/>
        <v>0</v>
      </c>
      <c r="M3012" s="22">
        <f t="shared" si="327"/>
        <v>3.472222222222221E-2</v>
      </c>
      <c r="N3012" s="48">
        <v>3</v>
      </c>
      <c r="O3012" s="54" t="str">
        <f>IF(N3012="","",IFERROR(VLOOKUP(N3012,EMPRESAS!$A:$C,3,FALSE),"NAO CADASTRADA"))</f>
        <v>COPPERSTEEL</v>
      </c>
      <c r="P3012" s="50">
        <v>52</v>
      </c>
      <c r="Q3012" s="54" t="str">
        <f>IF(P3012="","",IFERROR(VLOOKUP(P3012,ATIVIDADES!$A:$C,3,FALSE),"NAO CADASTRADA"))</f>
        <v xml:space="preserve">REVISÃO DPTO PESSOAL </v>
      </c>
      <c r="R3012" s="42">
        <v>0.33194444444444443</v>
      </c>
      <c r="S3012" s="48"/>
      <c r="T3012" s="54" t="str">
        <f>IF(S3012="","",IFERROR(VLOOKUP(S3012,EMPRESAS!$A:$C,3,FALSE),"NAO CADASTRADA"))</f>
        <v/>
      </c>
      <c r="U3012" s="50"/>
      <c r="V3012" s="54" t="str">
        <f>IF(U3012="","",IFERROR(VLOOKUP(U3012,ATIVIDADES!$A:$C,3,FALSE),"NAO CADASTRADA"))</f>
        <v/>
      </c>
      <c r="W3012" s="42"/>
      <c r="X3012" s="48"/>
      <c r="Y3012" s="54" t="str">
        <f>IF(X3012="","",IFERROR(VLOOKUP(X3012,EMPRESAS!$A:$C,3,FALSE),"NAO CADASTRADA"))</f>
        <v/>
      </c>
      <c r="Z3012" s="50"/>
      <c r="AA3012" s="54" t="str">
        <f>IF(Z3012="","",IFERROR(VLOOKUP(Z3012,ATIVIDADES!$A:$C,3,FALSE),"NAO CADASTRADA"))</f>
        <v/>
      </c>
      <c r="AB3012" s="42"/>
      <c r="AC3012" s="48"/>
      <c r="AD3012" s="54" t="str">
        <f>IF(AC3012="","",IFERROR(VLOOKUP(AC3012,EMPRESAS!$A:$C,3,FALSE),"NAO CADASTRADA"))</f>
        <v/>
      </c>
      <c r="AE3012" s="50"/>
      <c r="AF3012" s="54" t="str">
        <f>IF(AE3012="","",IFERROR(VLOOKUP(AE3012,ATIVIDADES!$A:$C,3,FALSE),"NAO CADASTRADA"))</f>
        <v/>
      </c>
      <c r="AG3012" s="42"/>
      <c r="AH3012" s="48"/>
      <c r="AI3012" s="54" t="str">
        <f>IF(AH3012="","",IFERROR(VLOOKUP(AH3012,EMPRESAS!$A:$C,3,FALSE),"NAO CADASTRADA"))</f>
        <v/>
      </c>
      <c r="AJ3012" s="50"/>
      <c r="AK3012" s="54" t="str">
        <f>IF(AJ3012="","",IFERROR(VLOOKUP(AJ3012,ATIVIDADES!$A:$C,3,FALSE),"NAO CADASTRADA"))</f>
        <v/>
      </c>
      <c r="AL3012" s="42"/>
    </row>
    <row r="3013" spans="1:38" x14ac:dyDescent="0.25">
      <c r="A3013" s="26" t="str">
        <f t="shared" si="324"/>
        <v>OK</v>
      </c>
      <c r="B3013" s="29">
        <f t="shared" si="325"/>
        <v>2487914866</v>
      </c>
      <c r="C3013" s="30">
        <v>45101</v>
      </c>
      <c r="D3013" s="18">
        <f t="shared" si="328"/>
        <v>45078</v>
      </c>
      <c r="E3013" s="19" t="str">
        <f>IF(ISERROR(VLOOKUP(C3013,FERIADOS!$A:$B,1,FALSE)),IF(WEEKDAY(C3013)=1,"Dom",IF(WEEKDAY(C3013)=2,"Seg",IF(WEEKDAY(C3013)=3,"Ter",IF(WEEKDAY(C3013)=4,"Qua",IF(WEEKDAY(C3013)=5,"Qui",IF(WEEKDAY(C3013)=6,"Sex","Sab")))))),"Feriado")</f>
        <v>Sab</v>
      </c>
      <c r="F3013" s="32"/>
      <c r="G3013" s="33"/>
      <c r="H3013" s="33"/>
      <c r="I3013" s="33"/>
      <c r="J3013" s="21" t="str">
        <f t="shared" si="326"/>
        <v/>
      </c>
      <c r="K3013" s="21">
        <f t="shared" si="322"/>
        <v>0</v>
      </c>
      <c r="L3013" s="21" t="str">
        <f t="shared" si="323"/>
        <v/>
      </c>
      <c r="M3013" s="22" t="str">
        <f t="shared" si="327"/>
        <v/>
      </c>
      <c r="N3013" s="48"/>
      <c r="O3013" s="54" t="str">
        <f>IF(N3013="","",IFERROR(VLOOKUP(N3013,EMPRESAS!$A:$C,3,FALSE),"NAO CADASTRADA"))</f>
        <v/>
      </c>
      <c r="P3013" s="50"/>
      <c r="Q3013" s="54" t="str">
        <f>IF(P3013="","",IFERROR(VLOOKUP(P3013,ATIVIDADES!$A:$C,3,FALSE),"NAO CADASTRADA"))</f>
        <v/>
      </c>
      <c r="R3013" s="42"/>
      <c r="S3013" s="48"/>
      <c r="T3013" s="54" t="str">
        <f>IF(S3013="","",IFERROR(VLOOKUP(S3013,EMPRESAS!$A:$C,3,FALSE),"NAO CADASTRADA"))</f>
        <v/>
      </c>
      <c r="U3013" s="50"/>
      <c r="V3013" s="54" t="str">
        <f>IF(U3013="","",IFERROR(VLOOKUP(U3013,ATIVIDADES!$A:$C,3,FALSE),"NAO CADASTRADA"))</f>
        <v/>
      </c>
      <c r="W3013" s="42"/>
      <c r="X3013" s="48"/>
      <c r="Y3013" s="54" t="str">
        <f>IF(X3013="","",IFERROR(VLOOKUP(X3013,EMPRESAS!$A:$C,3,FALSE),"NAO CADASTRADA"))</f>
        <v/>
      </c>
      <c r="Z3013" s="50"/>
      <c r="AA3013" s="54" t="str">
        <f>IF(Z3013="","",IFERROR(VLOOKUP(Z3013,ATIVIDADES!$A:$C,3,FALSE),"NAO CADASTRADA"))</f>
        <v/>
      </c>
      <c r="AB3013" s="42"/>
      <c r="AC3013" s="48"/>
      <c r="AD3013" s="54" t="str">
        <f>IF(AC3013="","",IFERROR(VLOOKUP(AC3013,EMPRESAS!$A:$C,3,FALSE),"NAO CADASTRADA"))</f>
        <v/>
      </c>
      <c r="AE3013" s="50"/>
      <c r="AF3013" s="54" t="str">
        <f>IF(AE3013="","",IFERROR(VLOOKUP(AE3013,ATIVIDADES!$A:$C,3,FALSE),"NAO CADASTRADA"))</f>
        <v/>
      </c>
      <c r="AG3013" s="42"/>
      <c r="AH3013" s="48"/>
      <c r="AI3013" s="54" t="str">
        <f>IF(AH3013="","",IFERROR(VLOOKUP(AH3013,EMPRESAS!$A:$C,3,FALSE),"NAO CADASTRADA"))</f>
        <v/>
      </c>
      <c r="AJ3013" s="50"/>
      <c r="AK3013" s="54" t="str">
        <f>IF(AJ3013="","",IFERROR(VLOOKUP(AJ3013,ATIVIDADES!$A:$C,3,FALSE),"NAO CADASTRADA"))</f>
        <v/>
      </c>
      <c r="AL3013" s="42"/>
    </row>
    <row r="3014" spans="1:38" x14ac:dyDescent="0.25">
      <c r="A3014" s="26" t="str">
        <f t="shared" si="324"/>
        <v>OK</v>
      </c>
      <c r="B3014" s="29">
        <f t="shared" si="325"/>
        <v>2487914866</v>
      </c>
      <c r="C3014" s="30">
        <v>45102</v>
      </c>
      <c r="D3014" s="18">
        <f t="shared" si="328"/>
        <v>45078</v>
      </c>
      <c r="E3014" s="19" t="str">
        <f>IF(ISERROR(VLOOKUP(C3014,FERIADOS!$A:$B,1,FALSE)),IF(WEEKDAY(C3014)=1,"Dom",IF(WEEKDAY(C3014)=2,"Seg",IF(WEEKDAY(C3014)=3,"Ter",IF(WEEKDAY(C3014)=4,"Qua",IF(WEEKDAY(C3014)=5,"Qui",IF(WEEKDAY(C3014)=6,"Sex","Sab")))))),"Feriado")</f>
        <v>Dom</v>
      </c>
      <c r="F3014" s="32"/>
      <c r="G3014" s="33"/>
      <c r="H3014" s="33"/>
      <c r="I3014" s="33"/>
      <c r="J3014" s="21" t="str">
        <f t="shared" si="326"/>
        <v/>
      </c>
      <c r="K3014" s="21">
        <f t="shared" si="322"/>
        <v>0</v>
      </c>
      <c r="L3014" s="21" t="str">
        <f t="shared" si="323"/>
        <v/>
      </c>
      <c r="M3014" s="22" t="str">
        <f t="shared" si="327"/>
        <v/>
      </c>
      <c r="N3014" s="48"/>
      <c r="O3014" s="54" t="str">
        <f>IF(N3014="","",IFERROR(VLOOKUP(N3014,EMPRESAS!$A:$C,3,FALSE),"NAO CADASTRADA"))</f>
        <v/>
      </c>
      <c r="P3014" s="50"/>
      <c r="Q3014" s="54" t="str">
        <f>IF(P3014="","",IFERROR(VLOOKUP(P3014,ATIVIDADES!$A:$C,3,FALSE),"NAO CADASTRADA"))</f>
        <v/>
      </c>
      <c r="R3014" s="42"/>
      <c r="S3014" s="48"/>
      <c r="T3014" s="54" t="str">
        <f>IF(S3014="","",IFERROR(VLOOKUP(S3014,EMPRESAS!$A:$C,3,FALSE),"NAO CADASTRADA"))</f>
        <v/>
      </c>
      <c r="U3014" s="50"/>
      <c r="V3014" s="54" t="str">
        <f>IF(U3014="","",IFERROR(VLOOKUP(U3014,ATIVIDADES!$A:$C,3,FALSE),"NAO CADASTRADA"))</f>
        <v/>
      </c>
      <c r="W3014" s="42"/>
      <c r="X3014" s="48"/>
      <c r="Y3014" s="54" t="str">
        <f>IF(X3014="","",IFERROR(VLOOKUP(X3014,EMPRESAS!$A:$C,3,FALSE),"NAO CADASTRADA"))</f>
        <v/>
      </c>
      <c r="Z3014" s="50"/>
      <c r="AA3014" s="54" t="str">
        <f>IF(Z3014="","",IFERROR(VLOOKUP(Z3014,ATIVIDADES!$A:$C,3,FALSE),"NAO CADASTRADA"))</f>
        <v/>
      </c>
      <c r="AB3014" s="42"/>
      <c r="AC3014" s="48"/>
      <c r="AD3014" s="54" t="str">
        <f>IF(AC3014="","",IFERROR(VLOOKUP(AC3014,EMPRESAS!$A:$C,3,FALSE),"NAO CADASTRADA"))</f>
        <v/>
      </c>
      <c r="AE3014" s="50"/>
      <c r="AF3014" s="54" t="str">
        <f>IF(AE3014="","",IFERROR(VLOOKUP(AE3014,ATIVIDADES!$A:$C,3,FALSE),"NAO CADASTRADA"))</f>
        <v/>
      </c>
      <c r="AG3014" s="42"/>
      <c r="AH3014" s="48"/>
      <c r="AI3014" s="54" t="str">
        <f>IF(AH3014="","",IFERROR(VLOOKUP(AH3014,EMPRESAS!$A:$C,3,FALSE),"NAO CADASTRADA"))</f>
        <v/>
      </c>
      <c r="AJ3014" s="50"/>
      <c r="AK3014" s="54" t="str">
        <f>IF(AJ3014="","",IFERROR(VLOOKUP(AJ3014,ATIVIDADES!$A:$C,3,FALSE),"NAO CADASTRADA"))</f>
        <v/>
      </c>
      <c r="AL3014" s="42"/>
    </row>
    <row r="3015" spans="1:38" x14ac:dyDescent="0.25">
      <c r="A3015" s="26" t="str">
        <f t="shared" si="324"/>
        <v>OK</v>
      </c>
      <c r="B3015" s="29">
        <f t="shared" si="325"/>
        <v>2487914866</v>
      </c>
      <c r="C3015" s="30">
        <v>45103</v>
      </c>
      <c r="D3015" s="18">
        <f t="shared" si="328"/>
        <v>45078</v>
      </c>
      <c r="E3015" s="19" t="str">
        <f>IF(ISERROR(VLOOKUP(C3015,FERIADOS!$A:$B,1,FALSE)),IF(WEEKDAY(C3015)=1,"Dom",IF(WEEKDAY(C3015)=2,"Seg",IF(WEEKDAY(C3015)=3,"Ter",IF(WEEKDAY(C3015)=4,"Qua",IF(WEEKDAY(C3015)=5,"Qui",IF(WEEKDAY(C3015)=6,"Sex","Sab")))))),"Feriado")</f>
        <v>Seg</v>
      </c>
      <c r="F3015" s="32">
        <v>0.31944444444444448</v>
      </c>
      <c r="G3015" s="33">
        <v>0.5</v>
      </c>
      <c r="H3015" s="33">
        <v>0.54166666666666663</v>
      </c>
      <c r="I3015" s="33">
        <v>0.7416666666666667</v>
      </c>
      <c r="J3015" s="21">
        <f t="shared" si="326"/>
        <v>0.38055555555555559</v>
      </c>
      <c r="K3015" s="21">
        <f t="shared" ref="K3015:K3078" si="329">SUM(R3015,W3015,AB3015,AG3015,AL3015)</f>
        <v>0.38055555555555554</v>
      </c>
      <c r="L3015" s="21">
        <f t="shared" ref="L3015:L3078" si="330">IF(OR(E3015="Sab",E3015="Dom",E3015="Feriado"),J3015,IF(J3015="","",IF(J3015&lt;=$M$2,0,J3015-$M$2)))</f>
        <v>1.3888888888888895E-2</v>
      </c>
      <c r="M3015" s="22">
        <f t="shared" si="327"/>
        <v>0</v>
      </c>
      <c r="N3015" s="48">
        <v>3</v>
      </c>
      <c r="O3015" s="54" t="str">
        <f>IF(N3015="","",IFERROR(VLOOKUP(N3015,EMPRESAS!$A:$C,3,FALSE),"NAO CADASTRADA"))</f>
        <v>COPPERSTEEL</v>
      </c>
      <c r="P3015" s="50">
        <v>52</v>
      </c>
      <c r="Q3015" s="54" t="str">
        <f>IF(P3015="","",IFERROR(VLOOKUP(P3015,ATIVIDADES!$A:$C,3,FALSE),"NAO CADASTRADA"))</f>
        <v xml:space="preserve">REVISÃO DPTO PESSOAL </v>
      </c>
      <c r="R3015" s="42">
        <v>0.38055555555555554</v>
      </c>
      <c r="S3015" s="48"/>
      <c r="T3015" s="54" t="str">
        <f>IF(S3015="","",IFERROR(VLOOKUP(S3015,EMPRESAS!$A:$C,3,FALSE),"NAO CADASTRADA"))</f>
        <v/>
      </c>
      <c r="U3015" s="50"/>
      <c r="V3015" s="54" t="str">
        <f>IF(U3015="","",IFERROR(VLOOKUP(U3015,ATIVIDADES!$A:$C,3,FALSE),"NAO CADASTRADA"))</f>
        <v/>
      </c>
      <c r="W3015" s="42"/>
      <c r="X3015" s="48"/>
      <c r="Y3015" s="54" t="str">
        <f>IF(X3015="","",IFERROR(VLOOKUP(X3015,EMPRESAS!$A:$C,3,FALSE),"NAO CADASTRADA"))</f>
        <v/>
      </c>
      <c r="Z3015" s="50"/>
      <c r="AA3015" s="54" t="str">
        <f>IF(Z3015="","",IFERROR(VLOOKUP(Z3015,ATIVIDADES!$A:$C,3,FALSE),"NAO CADASTRADA"))</f>
        <v/>
      </c>
      <c r="AB3015" s="42"/>
      <c r="AC3015" s="48"/>
      <c r="AD3015" s="54" t="str">
        <f>IF(AC3015="","",IFERROR(VLOOKUP(AC3015,EMPRESAS!$A:$C,3,FALSE),"NAO CADASTRADA"))</f>
        <v/>
      </c>
      <c r="AE3015" s="50"/>
      <c r="AF3015" s="54" t="str">
        <f>IF(AE3015="","",IFERROR(VLOOKUP(AE3015,ATIVIDADES!$A:$C,3,FALSE),"NAO CADASTRADA"))</f>
        <v/>
      </c>
      <c r="AG3015" s="42"/>
      <c r="AH3015" s="48"/>
      <c r="AI3015" s="54" t="str">
        <f>IF(AH3015="","",IFERROR(VLOOKUP(AH3015,EMPRESAS!$A:$C,3,FALSE),"NAO CADASTRADA"))</f>
        <v/>
      </c>
      <c r="AJ3015" s="50"/>
      <c r="AK3015" s="54" t="str">
        <f>IF(AJ3015="","",IFERROR(VLOOKUP(AJ3015,ATIVIDADES!$A:$C,3,FALSE),"NAO CADASTRADA"))</f>
        <v/>
      </c>
      <c r="AL3015" s="42"/>
    </row>
    <row r="3016" spans="1:38" x14ac:dyDescent="0.25">
      <c r="A3016" s="26" t="str">
        <f t="shared" ref="A3016:A3079" si="331">IF(J3016="","OK",IF(K3016&lt;&gt;J3016,"PENDENTE","OK"))</f>
        <v>OK</v>
      </c>
      <c r="B3016" s="29">
        <f t="shared" ref="B3016:B3079" si="332">$D$2</f>
        <v>2487914866</v>
      </c>
      <c r="C3016" s="30">
        <v>45104</v>
      </c>
      <c r="D3016" s="18">
        <f t="shared" si="328"/>
        <v>45078</v>
      </c>
      <c r="E3016" s="19" t="str">
        <f>IF(ISERROR(VLOOKUP(C3016,FERIADOS!$A:$B,1,FALSE)),IF(WEEKDAY(C3016)=1,"Dom",IF(WEEKDAY(C3016)=2,"Seg",IF(WEEKDAY(C3016)=3,"Ter",IF(WEEKDAY(C3016)=4,"Qua",IF(WEEKDAY(C3016)=5,"Qui",IF(WEEKDAY(C3016)=6,"Sex","Sab")))))),"Feriado")</f>
        <v>Ter</v>
      </c>
      <c r="F3016" s="32">
        <v>0.31944444444444448</v>
      </c>
      <c r="G3016" s="33">
        <v>0.5</v>
      </c>
      <c r="H3016" s="33">
        <v>0.54166666666666663</v>
      </c>
      <c r="I3016" s="33">
        <v>0.7402777777777777</v>
      </c>
      <c r="J3016" s="21">
        <f t="shared" ref="J3016:J3079" si="333">IF(OR(F3016="",G3016="",H3016="",I3016=""),"",I3016-H3016+G3016-F3016)</f>
        <v>0.3791666666666666</v>
      </c>
      <c r="K3016" s="21">
        <f t="shared" si="329"/>
        <v>0.37916666666666665</v>
      </c>
      <c r="L3016" s="21">
        <f t="shared" si="330"/>
        <v>1.24999999999999E-2</v>
      </c>
      <c r="M3016" s="22">
        <f t="shared" ref="M3016:M3079" si="334">IF(J3016="","",IF(OR(E3016="Sab",E3016="Dom",E3016="Feriado"),0,IF(J3016&gt;=$M$2,0,$M$2-J3016)))</f>
        <v>0</v>
      </c>
      <c r="N3016" s="48">
        <v>3</v>
      </c>
      <c r="O3016" s="54" t="str">
        <f>IF(N3016="","",IFERROR(VLOOKUP(N3016,EMPRESAS!$A:$C,3,FALSE),"NAO CADASTRADA"))</f>
        <v>COPPERSTEEL</v>
      </c>
      <c r="P3016" s="50">
        <v>52</v>
      </c>
      <c r="Q3016" s="54" t="str">
        <f>IF(P3016="","",IFERROR(VLOOKUP(P3016,ATIVIDADES!$A:$C,3,FALSE),"NAO CADASTRADA"))</f>
        <v xml:space="preserve">REVISÃO DPTO PESSOAL </v>
      </c>
      <c r="R3016" s="42">
        <v>0.22430555555555556</v>
      </c>
      <c r="S3016" s="48">
        <v>1</v>
      </c>
      <c r="T3016" s="54" t="str">
        <f>IF(S3016="","",IFERROR(VLOOKUP(S3016,EMPRESAS!$A:$C,3,FALSE),"NAO CADASTRADA"))</f>
        <v>INTELLI</v>
      </c>
      <c r="U3016" s="50">
        <v>52</v>
      </c>
      <c r="V3016" s="54" t="str">
        <f>IF(U3016="","",IFERROR(VLOOKUP(U3016,ATIVIDADES!$A:$C,3,FALSE),"NAO CADASTRADA"))</f>
        <v xml:space="preserve">REVISÃO DPTO PESSOAL </v>
      </c>
      <c r="W3016" s="42">
        <v>7.2916666666666671E-2</v>
      </c>
      <c r="X3016" s="48">
        <v>3</v>
      </c>
      <c r="Y3016" s="54" t="str">
        <f>IF(X3016="","",IFERROR(VLOOKUP(X3016,EMPRESAS!$A:$C,3,FALSE),"NAO CADASTRADA"))</f>
        <v>COPPERSTEEL</v>
      </c>
      <c r="Z3016" s="50">
        <v>51</v>
      </c>
      <c r="AA3016" s="54" t="str">
        <f>IF(Z3016="","",IFERROR(VLOOKUP(Z3016,ATIVIDADES!$A:$C,3,FALSE),"NAO CADASTRADA"))</f>
        <v>REUNIÃO RH</v>
      </c>
      <c r="AB3016" s="42">
        <v>6.805555555555555E-2</v>
      </c>
      <c r="AC3016" s="48">
        <v>2</v>
      </c>
      <c r="AD3016" s="54" t="str">
        <f>IF(AC3016="","",IFERROR(VLOOKUP(AC3016,EMPRESAS!$A:$C,3,FALSE),"NAO CADASTRADA"))</f>
        <v>ATLANTE</v>
      </c>
      <c r="AE3016" s="50">
        <v>51</v>
      </c>
      <c r="AF3016" s="54" t="str">
        <f>IF(AE3016="","",IFERROR(VLOOKUP(AE3016,ATIVIDADES!$A:$C,3,FALSE),"NAO CADASTRADA"))</f>
        <v>REUNIÃO RH</v>
      </c>
      <c r="AG3016" s="42">
        <v>1.3888888888888888E-2</v>
      </c>
      <c r="AH3016" s="48"/>
      <c r="AI3016" s="54" t="str">
        <f>IF(AH3016="","",IFERROR(VLOOKUP(AH3016,EMPRESAS!$A:$C,3,FALSE),"NAO CADASTRADA"))</f>
        <v/>
      </c>
      <c r="AJ3016" s="50"/>
      <c r="AK3016" s="54" t="str">
        <f>IF(AJ3016="","",IFERROR(VLOOKUP(AJ3016,ATIVIDADES!$A:$C,3,FALSE),"NAO CADASTRADA"))</f>
        <v/>
      </c>
      <c r="AL3016" s="42"/>
    </row>
    <row r="3017" spans="1:38" x14ac:dyDescent="0.25">
      <c r="A3017" s="26" t="str">
        <f t="shared" si="331"/>
        <v>OK</v>
      </c>
      <c r="B3017" s="29">
        <f t="shared" si="332"/>
        <v>2487914866</v>
      </c>
      <c r="C3017" s="30">
        <v>45105</v>
      </c>
      <c r="D3017" s="18">
        <f t="shared" ref="D3017:D3080" si="335">IF(MONTH(C3017)=MONTH(C3016),D3016,C3017)</f>
        <v>45078</v>
      </c>
      <c r="E3017" s="19" t="str">
        <f>IF(ISERROR(VLOOKUP(C3017,FERIADOS!$A:$B,1,FALSE)),IF(WEEKDAY(C3017)=1,"Dom",IF(WEEKDAY(C3017)=2,"Seg",IF(WEEKDAY(C3017)=3,"Ter",IF(WEEKDAY(C3017)=4,"Qua",IF(WEEKDAY(C3017)=5,"Qui",IF(WEEKDAY(C3017)=6,"Sex","Sab")))))),"Feriado")</f>
        <v>Qua</v>
      </c>
      <c r="F3017" s="32">
        <v>0.31944444444444448</v>
      </c>
      <c r="G3017" s="33">
        <v>0.5</v>
      </c>
      <c r="H3017" s="33">
        <v>0.54166666666666663</v>
      </c>
      <c r="I3017" s="33">
        <v>0.7402777777777777</v>
      </c>
      <c r="J3017" s="21">
        <f t="shared" si="333"/>
        <v>0.3791666666666666</v>
      </c>
      <c r="K3017" s="21">
        <f t="shared" si="329"/>
        <v>0.37916666666666665</v>
      </c>
      <c r="L3017" s="21">
        <f t="shared" si="330"/>
        <v>1.24999999999999E-2</v>
      </c>
      <c r="M3017" s="22">
        <f t="shared" si="334"/>
        <v>0</v>
      </c>
      <c r="N3017" s="48">
        <v>3</v>
      </c>
      <c r="O3017" s="54" t="str">
        <f>IF(N3017="","",IFERROR(VLOOKUP(N3017,EMPRESAS!$A:$C,3,FALSE),"NAO CADASTRADA"))</f>
        <v>COPPERSTEEL</v>
      </c>
      <c r="P3017" s="50">
        <v>52</v>
      </c>
      <c r="Q3017" s="54" t="str">
        <f>IF(P3017="","",IFERROR(VLOOKUP(P3017,ATIVIDADES!$A:$C,3,FALSE),"NAO CADASTRADA"))</f>
        <v xml:space="preserve">REVISÃO DPTO PESSOAL </v>
      </c>
      <c r="R3017" s="42">
        <v>0.33333333333333331</v>
      </c>
      <c r="S3017" s="48">
        <v>1</v>
      </c>
      <c r="T3017" s="54" t="str">
        <f>IF(S3017="","",IFERROR(VLOOKUP(S3017,EMPRESAS!$A:$C,3,FALSE),"NAO CADASTRADA"))</f>
        <v>INTELLI</v>
      </c>
      <c r="U3017" s="50">
        <v>52</v>
      </c>
      <c r="V3017" s="54" t="str">
        <f>IF(U3017="","",IFERROR(VLOOKUP(U3017,ATIVIDADES!$A:$C,3,FALSE),"NAO CADASTRADA"))</f>
        <v xml:space="preserve">REVISÃO DPTO PESSOAL </v>
      </c>
      <c r="W3017" s="42">
        <v>4.5833333333333337E-2</v>
      </c>
      <c r="X3017" s="48"/>
      <c r="Y3017" s="54" t="str">
        <f>IF(X3017="","",IFERROR(VLOOKUP(X3017,EMPRESAS!$A:$C,3,FALSE),"NAO CADASTRADA"))</f>
        <v/>
      </c>
      <c r="Z3017" s="50"/>
      <c r="AA3017" s="54" t="str">
        <f>IF(Z3017="","",IFERROR(VLOOKUP(Z3017,ATIVIDADES!$A:$C,3,FALSE),"NAO CADASTRADA"))</f>
        <v/>
      </c>
      <c r="AB3017" s="42"/>
      <c r="AC3017" s="48"/>
      <c r="AD3017" s="54" t="str">
        <f>IF(AC3017="","",IFERROR(VLOOKUP(AC3017,EMPRESAS!$A:$C,3,FALSE),"NAO CADASTRADA"))</f>
        <v/>
      </c>
      <c r="AE3017" s="50"/>
      <c r="AF3017" s="54" t="str">
        <f>IF(AE3017="","",IFERROR(VLOOKUP(AE3017,ATIVIDADES!$A:$C,3,FALSE),"NAO CADASTRADA"))</f>
        <v/>
      </c>
      <c r="AG3017" s="42"/>
      <c r="AH3017" s="48"/>
      <c r="AI3017" s="54" t="str">
        <f>IF(AH3017="","",IFERROR(VLOOKUP(AH3017,EMPRESAS!$A:$C,3,FALSE),"NAO CADASTRADA"))</f>
        <v/>
      </c>
      <c r="AJ3017" s="50"/>
      <c r="AK3017" s="54" t="str">
        <f>IF(AJ3017="","",IFERROR(VLOOKUP(AJ3017,ATIVIDADES!$A:$C,3,FALSE),"NAO CADASTRADA"))</f>
        <v/>
      </c>
      <c r="AL3017" s="42"/>
    </row>
    <row r="3018" spans="1:38" x14ac:dyDescent="0.25">
      <c r="A3018" s="26" t="str">
        <f t="shared" si="331"/>
        <v>OK</v>
      </c>
      <c r="B3018" s="29">
        <f t="shared" si="332"/>
        <v>2487914866</v>
      </c>
      <c r="C3018" s="30">
        <v>45106</v>
      </c>
      <c r="D3018" s="18">
        <f t="shared" si="335"/>
        <v>45078</v>
      </c>
      <c r="E3018" s="19" t="str">
        <f>IF(ISERROR(VLOOKUP(C3018,FERIADOS!$A:$B,1,FALSE)),IF(WEEKDAY(C3018)=1,"Dom",IF(WEEKDAY(C3018)=2,"Seg",IF(WEEKDAY(C3018)=3,"Ter",IF(WEEKDAY(C3018)=4,"Qua",IF(WEEKDAY(C3018)=5,"Qui",IF(WEEKDAY(C3018)=6,"Sex","Sab")))))),"Feriado")</f>
        <v>Qui</v>
      </c>
      <c r="F3018" s="32">
        <v>0.31944444444444448</v>
      </c>
      <c r="G3018" s="33">
        <v>0.5</v>
      </c>
      <c r="H3018" s="33">
        <v>0.54166666666666663</v>
      </c>
      <c r="I3018" s="33">
        <v>0.7416666666666667</v>
      </c>
      <c r="J3018" s="21">
        <f t="shared" si="333"/>
        <v>0.38055555555555559</v>
      </c>
      <c r="K3018" s="21">
        <f t="shared" si="329"/>
        <v>0.38055555555555554</v>
      </c>
      <c r="L3018" s="21">
        <f t="shared" si="330"/>
        <v>1.3888888888888895E-2</v>
      </c>
      <c r="M3018" s="22">
        <f t="shared" si="334"/>
        <v>0</v>
      </c>
      <c r="N3018" s="48">
        <v>3</v>
      </c>
      <c r="O3018" s="54" t="str">
        <f>IF(N3018="","",IFERROR(VLOOKUP(N3018,EMPRESAS!$A:$C,3,FALSE),"NAO CADASTRADA"))</f>
        <v>COPPERSTEEL</v>
      </c>
      <c r="P3018" s="50">
        <v>52</v>
      </c>
      <c r="Q3018" s="54" t="str">
        <f>IF(P3018="","",IFERROR(VLOOKUP(P3018,ATIVIDADES!$A:$C,3,FALSE),"NAO CADASTRADA"))</f>
        <v xml:space="preserve">REVISÃO DPTO PESSOAL </v>
      </c>
      <c r="R3018" s="42">
        <v>0.30555555555555552</v>
      </c>
      <c r="S3018" s="48">
        <v>50</v>
      </c>
      <c r="T3018" s="54" t="str">
        <f>IF(S3018="","",IFERROR(VLOOKUP(S3018,EMPRESAS!$A:$C,3,FALSE),"NAO CADASTRADA"))</f>
        <v>SIMIONATO</v>
      </c>
      <c r="U3018" s="50">
        <v>54</v>
      </c>
      <c r="V3018" s="54" t="str">
        <f>IF(U3018="","",IFERROR(VLOOKUP(U3018,ATIVIDADES!$A:$C,3,FALSE),"NAO CADASTRADA"))</f>
        <v>MÉDICO</v>
      </c>
      <c r="W3018" s="42">
        <v>7.4999999999999997E-2</v>
      </c>
      <c r="X3018" s="48"/>
      <c r="Y3018" s="54" t="str">
        <f>IF(X3018="","",IFERROR(VLOOKUP(X3018,EMPRESAS!$A:$C,3,FALSE),"NAO CADASTRADA"))</f>
        <v/>
      </c>
      <c r="Z3018" s="50"/>
      <c r="AA3018" s="54" t="str">
        <f>IF(Z3018="","",IFERROR(VLOOKUP(Z3018,ATIVIDADES!$A:$C,3,FALSE),"NAO CADASTRADA"))</f>
        <v/>
      </c>
      <c r="AB3018" s="42"/>
      <c r="AC3018" s="48"/>
      <c r="AD3018" s="54" t="str">
        <f>IF(AC3018="","",IFERROR(VLOOKUP(AC3018,EMPRESAS!$A:$C,3,FALSE),"NAO CADASTRADA"))</f>
        <v/>
      </c>
      <c r="AE3018" s="50"/>
      <c r="AF3018" s="54" t="str">
        <f>IF(AE3018="","",IFERROR(VLOOKUP(AE3018,ATIVIDADES!$A:$C,3,FALSE),"NAO CADASTRADA"))</f>
        <v/>
      </c>
      <c r="AG3018" s="42"/>
      <c r="AH3018" s="48"/>
      <c r="AI3018" s="54" t="str">
        <f>IF(AH3018="","",IFERROR(VLOOKUP(AH3018,EMPRESAS!$A:$C,3,FALSE),"NAO CADASTRADA"))</f>
        <v/>
      </c>
      <c r="AJ3018" s="50"/>
      <c r="AK3018" s="54" t="str">
        <f>IF(AJ3018="","",IFERROR(VLOOKUP(AJ3018,ATIVIDADES!$A:$C,3,FALSE),"NAO CADASTRADA"))</f>
        <v/>
      </c>
      <c r="AL3018" s="42"/>
    </row>
    <row r="3019" spans="1:38" x14ac:dyDescent="0.25">
      <c r="A3019" s="26" t="str">
        <f t="shared" si="331"/>
        <v>OK</v>
      </c>
      <c r="B3019" s="29">
        <f t="shared" si="332"/>
        <v>2487914866</v>
      </c>
      <c r="C3019" s="30">
        <v>45107</v>
      </c>
      <c r="D3019" s="18">
        <f t="shared" si="335"/>
        <v>45078</v>
      </c>
      <c r="E3019" s="19" t="str">
        <f>IF(ISERROR(VLOOKUP(C3019,FERIADOS!$A:$B,1,FALSE)),IF(WEEKDAY(C3019)=1,"Dom",IF(WEEKDAY(C3019)=2,"Seg",IF(WEEKDAY(C3019)=3,"Ter",IF(WEEKDAY(C3019)=4,"Qua",IF(WEEKDAY(C3019)=5,"Qui",IF(WEEKDAY(C3019)=6,"Sex","Sab")))))),"Feriado")</f>
        <v>Sex</v>
      </c>
      <c r="F3019" s="32">
        <v>0.31597222222222221</v>
      </c>
      <c r="G3019" s="33">
        <v>0.5</v>
      </c>
      <c r="H3019" s="33">
        <v>0.54166666666666663</v>
      </c>
      <c r="I3019" s="33">
        <v>0.625</v>
      </c>
      <c r="J3019" s="21">
        <f t="shared" si="333"/>
        <v>0.26736111111111116</v>
      </c>
      <c r="K3019" s="21">
        <f t="shared" si="329"/>
        <v>0.2673611111111111</v>
      </c>
      <c r="L3019" s="21">
        <f t="shared" si="330"/>
        <v>0</v>
      </c>
      <c r="M3019" s="22">
        <f t="shared" si="334"/>
        <v>9.9305555555555536E-2</v>
      </c>
      <c r="N3019" s="48">
        <v>3</v>
      </c>
      <c r="O3019" s="54" t="str">
        <f>IF(N3019="","",IFERROR(VLOOKUP(N3019,EMPRESAS!$A:$C,3,FALSE),"NAO CADASTRADA"))</f>
        <v>COPPERSTEEL</v>
      </c>
      <c r="P3019" s="50">
        <v>52</v>
      </c>
      <c r="Q3019" s="54" t="str">
        <f>IF(P3019="","",IFERROR(VLOOKUP(P3019,ATIVIDADES!$A:$C,3,FALSE),"NAO CADASTRADA"))</f>
        <v xml:space="preserve">REVISÃO DPTO PESSOAL </v>
      </c>
      <c r="R3019" s="42">
        <v>0.22916666666666666</v>
      </c>
      <c r="S3019" s="48">
        <v>1</v>
      </c>
      <c r="T3019" s="54" t="str">
        <f>IF(S3019="","",IFERROR(VLOOKUP(S3019,EMPRESAS!$A:$C,3,FALSE),"NAO CADASTRADA"))</f>
        <v>INTELLI</v>
      </c>
      <c r="U3019" s="50">
        <v>52</v>
      </c>
      <c r="V3019" s="54" t="str">
        <f>IF(U3019="","",IFERROR(VLOOKUP(U3019,ATIVIDADES!$A:$C,3,FALSE),"NAO CADASTRADA"))</f>
        <v xml:space="preserve">REVISÃO DPTO PESSOAL </v>
      </c>
      <c r="W3019" s="42">
        <v>3.8194444444444441E-2</v>
      </c>
      <c r="X3019" s="48"/>
      <c r="Y3019" s="54" t="str">
        <f>IF(X3019="","",IFERROR(VLOOKUP(X3019,EMPRESAS!$A:$C,3,FALSE),"NAO CADASTRADA"))</f>
        <v/>
      </c>
      <c r="Z3019" s="50"/>
      <c r="AA3019" s="54" t="str">
        <f>IF(Z3019="","",IFERROR(VLOOKUP(Z3019,ATIVIDADES!$A:$C,3,FALSE),"NAO CADASTRADA"))</f>
        <v/>
      </c>
      <c r="AB3019" s="42"/>
      <c r="AC3019" s="48"/>
      <c r="AD3019" s="54" t="str">
        <f>IF(AC3019="","",IFERROR(VLOOKUP(AC3019,EMPRESAS!$A:$C,3,FALSE),"NAO CADASTRADA"))</f>
        <v/>
      </c>
      <c r="AE3019" s="50"/>
      <c r="AF3019" s="54" t="str">
        <f>IF(AE3019="","",IFERROR(VLOOKUP(AE3019,ATIVIDADES!$A:$C,3,FALSE),"NAO CADASTRADA"))</f>
        <v/>
      </c>
      <c r="AG3019" s="42"/>
      <c r="AH3019" s="48"/>
      <c r="AI3019" s="54" t="str">
        <f>IF(AH3019="","",IFERROR(VLOOKUP(AH3019,EMPRESAS!$A:$C,3,FALSE),"NAO CADASTRADA"))</f>
        <v/>
      </c>
      <c r="AJ3019" s="50"/>
      <c r="AK3019" s="54" t="str">
        <f>IF(AJ3019="","",IFERROR(VLOOKUP(AJ3019,ATIVIDADES!$A:$C,3,FALSE),"NAO CADASTRADA"))</f>
        <v/>
      </c>
      <c r="AL3019" s="42"/>
    </row>
    <row r="3020" spans="1:38" x14ac:dyDescent="0.25">
      <c r="A3020" s="26" t="str">
        <f t="shared" si="331"/>
        <v>OK</v>
      </c>
      <c r="B3020" s="29">
        <f t="shared" si="332"/>
        <v>2487914866</v>
      </c>
      <c r="C3020" s="30">
        <v>45108</v>
      </c>
      <c r="D3020" s="18">
        <f t="shared" si="335"/>
        <v>45108</v>
      </c>
      <c r="E3020" s="19" t="str">
        <f>IF(ISERROR(VLOOKUP(C3020,FERIADOS!$A:$B,1,FALSE)),IF(WEEKDAY(C3020)=1,"Dom",IF(WEEKDAY(C3020)=2,"Seg",IF(WEEKDAY(C3020)=3,"Ter",IF(WEEKDAY(C3020)=4,"Qua",IF(WEEKDAY(C3020)=5,"Qui",IF(WEEKDAY(C3020)=6,"Sex","Sab")))))),"Feriado")</f>
        <v>Sab</v>
      </c>
      <c r="F3020" s="32"/>
      <c r="G3020" s="33"/>
      <c r="H3020" s="33"/>
      <c r="I3020" s="33"/>
      <c r="J3020" s="21" t="str">
        <f t="shared" si="333"/>
        <v/>
      </c>
      <c r="K3020" s="21">
        <f t="shared" si="329"/>
        <v>0</v>
      </c>
      <c r="L3020" s="21" t="str">
        <f t="shared" si="330"/>
        <v/>
      </c>
      <c r="M3020" s="22" t="str">
        <f t="shared" si="334"/>
        <v/>
      </c>
      <c r="N3020" s="48"/>
      <c r="O3020" s="54" t="str">
        <f>IF(N3020="","",IFERROR(VLOOKUP(N3020,EMPRESAS!$A:$C,3,FALSE),"NAO CADASTRADA"))</f>
        <v/>
      </c>
      <c r="P3020" s="50"/>
      <c r="Q3020" s="54" t="str">
        <f>IF(P3020="","",IFERROR(VLOOKUP(P3020,ATIVIDADES!$A:$C,3,FALSE),"NAO CADASTRADA"))</f>
        <v/>
      </c>
      <c r="R3020" s="42"/>
      <c r="S3020" s="48"/>
      <c r="T3020" s="54" t="str">
        <f>IF(S3020="","",IFERROR(VLOOKUP(S3020,EMPRESAS!$A:$C,3,FALSE),"NAO CADASTRADA"))</f>
        <v/>
      </c>
      <c r="U3020" s="50"/>
      <c r="V3020" s="54" t="str">
        <f>IF(U3020="","",IFERROR(VLOOKUP(U3020,ATIVIDADES!$A:$C,3,FALSE),"NAO CADASTRADA"))</f>
        <v/>
      </c>
      <c r="W3020" s="42"/>
      <c r="X3020" s="48"/>
      <c r="Y3020" s="54" t="str">
        <f>IF(X3020="","",IFERROR(VLOOKUP(X3020,EMPRESAS!$A:$C,3,FALSE),"NAO CADASTRADA"))</f>
        <v/>
      </c>
      <c r="Z3020" s="50"/>
      <c r="AA3020" s="54" t="str">
        <f>IF(Z3020="","",IFERROR(VLOOKUP(Z3020,ATIVIDADES!$A:$C,3,FALSE),"NAO CADASTRADA"))</f>
        <v/>
      </c>
      <c r="AB3020" s="42"/>
      <c r="AC3020" s="48"/>
      <c r="AD3020" s="54" t="str">
        <f>IF(AC3020="","",IFERROR(VLOOKUP(AC3020,EMPRESAS!$A:$C,3,FALSE),"NAO CADASTRADA"))</f>
        <v/>
      </c>
      <c r="AE3020" s="50"/>
      <c r="AF3020" s="54" t="str">
        <f>IF(AE3020="","",IFERROR(VLOOKUP(AE3020,ATIVIDADES!$A:$C,3,FALSE),"NAO CADASTRADA"))</f>
        <v/>
      </c>
      <c r="AG3020" s="42"/>
      <c r="AH3020" s="48"/>
      <c r="AI3020" s="54" t="str">
        <f>IF(AH3020="","",IFERROR(VLOOKUP(AH3020,EMPRESAS!$A:$C,3,FALSE),"NAO CADASTRADA"))</f>
        <v/>
      </c>
      <c r="AJ3020" s="50"/>
      <c r="AK3020" s="54" t="str">
        <f>IF(AJ3020="","",IFERROR(VLOOKUP(AJ3020,ATIVIDADES!$A:$C,3,FALSE),"NAO CADASTRADA"))</f>
        <v/>
      </c>
      <c r="AL3020" s="42"/>
    </row>
    <row r="3021" spans="1:38" x14ac:dyDescent="0.25">
      <c r="A3021" s="26" t="str">
        <f t="shared" si="331"/>
        <v>OK</v>
      </c>
      <c r="B3021" s="29">
        <f t="shared" si="332"/>
        <v>2487914866</v>
      </c>
      <c r="C3021" s="30">
        <v>45109</v>
      </c>
      <c r="D3021" s="18">
        <f t="shared" si="335"/>
        <v>45108</v>
      </c>
      <c r="E3021" s="19" t="str">
        <f>IF(ISERROR(VLOOKUP(C3021,FERIADOS!$A:$B,1,FALSE)),IF(WEEKDAY(C3021)=1,"Dom",IF(WEEKDAY(C3021)=2,"Seg",IF(WEEKDAY(C3021)=3,"Ter",IF(WEEKDAY(C3021)=4,"Qua",IF(WEEKDAY(C3021)=5,"Qui",IF(WEEKDAY(C3021)=6,"Sex","Sab")))))),"Feriado")</f>
        <v>Dom</v>
      </c>
      <c r="F3021" s="32"/>
      <c r="G3021" s="33"/>
      <c r="H3021" s="33"/>
      <c r="I3021" s="33"/>
      <c r="J3021" s="21" t="str">
        <f t="shared" si="333"/>
        <v/>
      </c>
      <c r="K3021" s="21">
        <f t="shared" si="329"/>
        <v>0</v>
      </c>
      <c r="L3021" s="21" t="str">
        <f t="shared" si="330"/>
        <v/>
      </c>
      <c r="M3021" s="22" t="str">
        <f t="shared" si="334"/>
        <v/>
      </c>
      <c r="N3021" s="48"/>
      <c r="O3021" s="54" t="str">
        <f>IF(N3021="","",IFERROR(VLOOKUP(N3021,EMPRESAS!$A:$C,3,FALSE),"NAO CADASTRADA"))</f>
        <v/>
      </c>
      <c r="P3021" s="50"/>
      <c r="Q3021" s="54" t="str">
        <f>IF(P3021="","",IFERROR(VLOOKUP(P3021,ATIVIDADES!$A:$C,3,FALSE),"NAO CADASTRADA"))</f>
        <v/>
      </c>
      <c r="R3021" s="42"/>
      <c r="S3021" s="48"/>
      <c r="T3021" s="54" t="str">
        <f>IF(S3021="","",IFERROR(VLOOKUP(S3021,EMPRESAS!$A:$C,3,FALSE),"NAO CADASTRADA"))</f>
        <v/>
      </c>
      <c r="U3021" s="50"/>
      <c r="V3021" s="54" t="str">
        <f>IF(U3021="","",IFERROR(VLOOKUP(U3021,ATIVIDADES!$A:$C,3,FALSE),"NAO CADASTRADA"))</f>
        <v/>
      </c>
      <c r="W3021" s="42"/>
      <c r="X3021" s="48"/>
      <c r="Y3021" s="54" t="str">
        <f>IF(X3021="","",IFERROR(VLOOKUP(X3021,EMPRESAS!$A:$C,3,FALSE),"NAO CADASTRADA"))</f>
        <v/>
      </c>
      <c r="Z3021" s="50"/>
      <c r="AA3021" s="54" t="str">
        <f>IF(Z3021="","",IFERROR(VLOOKUP(Z3021,ATIVIDADES!$A:$C,3,FALSE),"NAO CADASTRADA"))</f>
        <v/>
      </c>
      <c r="AB3021" s="42"/>
      <c r="AC3021" s="48"/>
      <c r="AD3021" s="54" t="str">
        <f>IF(AC3021="","",IFERROR(VLOOKUP(AC3021,EMPRESAS!$A:$C,3,FALSE),"NAO CADASTRADA"))</f>
        <v/>
      </c>
      <c r="AE3021" s="50"/>
      <c r="AF3021" s="54" t="str">
        <f>IF(AE3021="","",IFERROR(VLOOKUP(AE3021,ATIVIDADES!$A:$C,3,FALSE),"NAO CADASTRADA"))</f>
        <v/>
      </c>
      <c r="AG3021" s="42"/>
      <c r="AH3021" s="48"/>
      <c r="AI3021" s="54" t="str">
        <f>IF(AH3021="","",IFERROR(VLOOKUP(AH3021,EMPRESAS!$A:$C,3,FALSE),"NAO CADASTRADA"))</f>
        <v/>
      </c>
      <c r="AJ3021" s="50"/>
      <c r="AK3021" s="54" t="str">
        <f>IF(AJ3021="","",IFERROR(VLOOKUP(AJ3021,ATIVIDADES!$A:$C,3,FALSE),"NAO CADASTRADA"))</f>
        <v/>
      </c>
      <c r="AL3021" s="42"/>
    </row>
    <row r="3022" spans="1:38" x14ac:dyDescent="0.25">
      <c r="A3022" s="26" t="str">
        <f t="shared" si="331"/>
        <v>OK</v>
      </c>
      <c r="B3022" s="29">
        <f t="shared" si="332"/>
        <v>2487914866</v>
      </c>
      <c r="C3022" s="30">
        <v>45110</v>
      </c>
      <c r="D3022" s="18">
        <f t="shared" si="335"/>
        <v>45108</v>
      </c>
      <c r="E3022" s="19" t="str">
        <f>IF(ISERROR(VLOOKUP(C3022,FERIADOS!$A:$B,1,FALSE)),IF(WEEKDAY(C3022)=1,"Dom",IF(WEEKDAY(C3022)=2,"Seg",IF(WEEKDAY(C3022)=3,"Ter",IF(WEEKDAY(C3022)=4,"Qua",IF(WEEKDAY(C3022)=5,"Qui",IF(WEEKDAY(C3022)=6,"Sex","Sab")))))),"Feriado")</f>
        <v>Seg</v>
      </c>
      <c r="F3022" s="32">
        <v>0.32291666666666669</v>
      </c>
      <c r="G3022" s="33">
        <v>0.5</v>
      </c>
      <c r="H3022" s="33">
        <v>0.54166666666666663</v>
      </c>
      <c r="I3022" s="33">
        <v>0.7416666666666667</v>
      </c>
      <c r="J3022" s="21">
        <f t="shared" si="333"/>
        <v>0.37708333333333338</v>
      </c>
      <c r="K3022" s="21">
        <f t="shared" si="329"/>
        <v>0.37708333333333338</v>
      </c>
      <c r="L3022" s="21">
        <f t="shared" si="330"/>
        <v>1.0416666666666685E-2</v>
      </c>
      <c r="M3022" s="22">
        <f t="shared" si="334"/>
        <v>0</v>
      </c>
      <c r="N3022" s="48">
        <v>50</v>
      </c>
      <c r="O3022" s="54" t="str">
        <f>IF(N3022="","",IFERROR(VLOOKUP(N3022,EMPRESAS!$A:$C,3,FALSE),"NAO CADASTRADA"))</f>
        <v>SIMIONATO</v>
      </c>
      <c r="P3022" s="50">
        <v>51</v>
      </c>
      <c r="Q3022" s="54" t="str">
        <f>IF(P3022="","",IFERROR(VLOOKUP(P3022,ATIVIDADES!$A:$C,3,FALSE),"NAO CADASTRADA"))</f>
        <v>REUNIÃO RH</v>
      </c>
      <c r="R3022" s="42">
        <v>4.1666666666666664E-2</v>
      </c>
      <c r="S3022" s="48">
        <v>50</v>
      </c>
      <c r="T3022" s="54" t="str">
        <f>IF(S3022="","",IFERROR(VLOOKUP(S3022,EMPRESAS!$A:$C,3,FALSE),"NAO CADASTRADA"))</f>
        <v>SIMIONATO</v>
      </c>
      <c r="U3022" s="50">
        <v>73</v>
      </c>
      <c r="V3022" s="54" t="str">
        <f>IF(U3022="","",IFERROR(VLOOKUP(U3022,ATIVIDADES!$A:$C,3,FALSE),"NAO CADASTRADA"))</f>
        <v>TRABALHO ESPECIAL</v>
      </c>
      <c r="W3022" s="42">
        <v>8.3333333333333329E-2</v>
      </c>
      <c r="X3022" s="48">
        <v>3</v>
      </c>
      <c r="Y3022" s="54" t="str">
        <f>IF(X3022="","",IFERROR(VLOOKUP(X3022,EMPRESAS!$A:$C,3,FALSE),"NAO CADASTRADA"))</f>
        <v>COPPERSTEEL</v>
      </c>
      <c r="Z3022" s="50">
        <v>52</v>
      </c>
      <c r="AA3022" s="54" t="str">
        <f>IF(Z3022="","",IFERROR(VLOOKUP(Z3022,ATIVIDADES!$A:$C,3,FALSE),"NAO CADASTRADA"))</f>
        <v xml:space="preserve">REVISÃO DPTO PESSOAL </v>
      </c>
      <c r="AB3022" s="42">
        <v>0.14791666666666667</v>
      </c>
      <c r="AC3022" s="48">
        <v>1</v>
      </c>
      <c r="AD3022" s="54" t="str">
        <f>IF(AC3022="","",IFERROR(VLOOKUP(AC3022,EMPRESAS!$A:$C,3,FALSE),"NAO CADASTRADA"))</f>
        <v>INTELLI</v>
      </c>
      <c r="AE3022" s="50">
        <v>52</v>
      </c>
      <c r="AF3022" s="54" t="str">
        <f>IF(AE3022="","",IFERROR(VLOOKUP(AE3022,ATIVIDADES!$A:$C,3,FALSE),"NAO CADASTRADA"))</f>
        <v xml:space="preserve">REVISÃO DPTO PESSOAL </v>
      </c>
      <c r="AG3022" s="42">
        <v>0.10416666666666667</v>
      </c>
      <c r="AH3022" s="48"/>
      <c r="AI3022" s="54" t="str">
        <f>IF(AH3022="","",IFERROR(VLOOKUP(AH3022,EMPRESAS!$A:$C,3,FALSE),"NAO CADASTRADA"))</f>
        <v/>
      </c>
      <c r="AJ3022" s="50"/>
      <c r="AK3022" s="54" t="str">
        <f>IF(AJ3022="","",IFERROR(VLOOKUP(AJ3022,ATIVIDADES!$A:$C,3,FALSE),"NAO CADASTRADA"))</f>
        <v/>
      </c>
      <c r="AL3022" s="42"/>
    </row>
    <row r="3023" spans="1:38" x14ac:dyDescent="0.25">
      <c r="A3023" s="26" t="str">
        <f t="shared" si="331"/>
        <v>OK</v>
      </c>
      <c r="B3023" s="29">
        <f t="shared" si="332"/>
        <v>2487914866</v>
      </c>
      <c r="C3023" s="30">
        <v>45111</v>
      </c>
      <c r="D3023" s="18">
        <f t="shared" si="335"/>
        <v>45108</v>
      </c>
      <c r="E3023" s="19" t="str">
        <f>IF(ISERROR(VLOOKUP(C3023,FERIADOS!$A:$B,1,FALSE)),IF(WEEKDAY(C3023)=1,"Dom",IF(WEEKDAY(C3023)=2,"Seg",IF(WEEKDAY(C3023)=3,"Ter",IF(WEEKDAY(C3023)=4,"Qua",IF(WEEKDAY(C3023)=5,"Qui",IF(WEEKDAY(C3023)=6,"Sex","Sab")))))),"Feriado")</f>
        <v>Ter</v>
      </c>
      <c r="F3023" s="32">
        <v>0.31805555555555554</v>
      </c>
      <c r="G3023" s="33">
        <v>0.50347222222222221</v>
      </c>
      <c r="H3023" s="33">
        <v>0.54166666666666663</v>
      </c>
      <c r="I3023" s="33">
        <v>0.7416666666666667</v>
      </c>
      <c r="J3023" s="21">
        <f t="shared" si="333"/>
        <v>0.38541666666666674</v>
      </c>
      <c r="K3023" s="21">
        <f t="shared" si="329"/>
        <v>0.38541666666666669</v>
      </c>
      <c r="L3023" s="21">
        <f t="shared" si="330"/>
        <v>1.8750000000000044E-2</v>
      </c>
      <c r="M3023" s="22">
        <f t="shared" si="334"/>
        <v>0</v>
      </c>
      <c r="N3023" s="48">
        <v>3</v>
      </c>
      <c r="O3023" s="54" t="str">
        <f>IF(N3023="","",IFERROR(VLOOKUP(N3023,EMPRESAS!$A:$C,3,FALSE),"NAO CADASTRADA"))</f>
        <v>COPPERSTEEL</v>
      </c>
      <c r="P3023" s="50">
        <v>52</v>
      </c>
      <c r="Q3023" s="54" t="str">
        <f>IF(P3023="","",IFERROR(VLOOKUP(P3023,ATIVIDADES!$A:$C,3,FALSE),"NAO CADASTRADA"))</f>
        <v xml:space="preserve">REVISÃO DPTO PESSOAL </v>
      </c>
      <c r="R3023" s="42">
        <v>0.3125</v>
      </c>
      <c r="S3023" s="48">
        <v>1</v>
      </c>
      <c r="T3023" s="54" t="str">
        <f>IF(S3023="","",IFERROR(VLOOKUP(S3023,EMPRESAS!$A:$C,3,FALSE),"NAO CADASTRADA"))</f>
        <v>INTELLI</v>
      </c>
      <c r="U3023" s="50">
        <v>52</v>
      </c>
      <c r="V3023" s="54" t="str">
        <f>IF(U3023="","",IFERROR(VLOOKUP(U3023,ATIVIDADES!$A:$C,3,FALSE),"NAO CADASTRADA"))</f>
        <v xml:space="preserve">REVISÃO DPTO PESSOAL </v>
      </c>
      <c r="W3023" s="42">
        <v>7.2916666666666671E-2</v>
      </c>
      <c r="X3023" s="48"/>
      <c r="Y3023" s="54" t="str">
        <f>IF(X3023="","",IFERROR(VLOOKUP(X3023,EMPRESAS!$A:$C,3,FALSE),"NAO CADASTRADA"))</f>
        <v/>
      </c>
      <c r="Z3023" s="50"/>
      <c r="AA3023" s="54" t="str">
        <f>IF(Z3023="","",IFERROR(VLOOKUP(Z3023,ATIVIDADES!$A:$C,3,FALSE),"NAO CADASTRADA"))</f>
        <v/>
      </c>
      <c r="AB3023" s="42"/>
      <c r="AC3023" s="48"/>
      <c r="AD3023" s="54" t="str">
        <f>IF(AC3023="","",IFERROR(VLOOKUP(AC3023,EMPRESAS!$A:$C,3,FALSE),"NAO CADASTRADA"))</f>
        <v/>
      </c>
      <c r="AE3023" s="50"/>
      <c r="AF3023" s="54" t="str">
        <f>IF(AE3023="","",IFERROR(VLOOKUP(AE3023,ATIVIDADES!$A:$C,3,FALSE),"NAO CADASTRADA"))</f>
        <v/>
      </c>
      <c r="AG3023" s="42"/>
      <c r="AH3023" s="48"/>
      <c r="AI3023" s="54" t="str">
        <f>IF(AH3023="","",IFERROR(VLOOKUP(AH3023,EMPRESAS!$A:$C,3,FALSE),"NAO CADASTRADA"))</f>
        <v/>
      </c>
      <c r="AJ3023" s="50"/>
      <c r="AK3023" s="54" t="str">
        <f>IF(AJ3023="","",IFERROR(VLOOKUP(AJ3023,ATIVIDADES!$A:$C,3,FALSE),"NAO CADASTRADA"))</f>
        <v/>
      </c>
      <c r="AL3023" s="42"/>
    </row>
    <row r="3024" spans="1:38" x14ac:dyDescent="0.25">
      <c r="A3024" s="26" t="str">
        <f t="shared" si="331"/>
        <v>OK</v>
      </c>
      <c r="B3024" s="29">
        <f t="shared" si="332"/>
        <v>2487914866</v>
      </c>
      <c r="C3024" s="30">
        <v>45112</v>
      </c>
      <c r="D3024" s="18">
        <f t="shared" si="335"/>
        <v>45108</v>
      </c>
      <c r="E3024" s="19" t="str">
        <f>IF(ISERROR(VLOOKUP(C3024,FERIADOS!$A:$B,1,FALSE)),IF(WEEKDAY(C3024)=1,"Dom",IF(WEEKDAY(C3024)=2,"Seg",IF(WEEKDAY(C3024)=3,"Ter",IF(WEEKDAY(C3024)=4,"Qua",IF(WEEKDAY(C3024)=5,"Qui",IF(WEEKDAY(C3024)=6,"Sex","Sab")))))),"Feriado")</f>
        <v>Qua</v>
      </c>
      <c r="F3024" s="32">
        <v>0.31944444444444448</v>
      </c>
      <c r="G3024" s="33">
        <v>0.5</v>
      </c>
      <c r="H3024" s="33">
        <v>0.54166666666666663</v>
      </c>
      <c r="I3024" s="33">
        <v>0.7416666666666667</v>
      </c>
      <c r="J3024" s="21">
        <f t="shared" si="333"/>
        <v>0.38055555555555559</v>
      </c>
      <c r="K3024" s="21">
        <f t="shared" si="329"/>
        <v>0.38055555555555554</v>
      </c>
      <c r="L3024" s="21">
        <f t="shared" si="330"/>
        <v>1.3888888888888895E-2</v>
      </c>
      <c r="M3024" s="22">
        <f t="shared" si="334"/>
        <v>0</v>
      </c>
      <c r="N3024" s="48">
        <v>1</v>
      </c>
      <c r="O3024" s="54" t="str">
        <f>IF(N3024="","",IFERROR(VLOOKUP(N3024,EMPRESAS!$A:$C,3,FALSE),"NAO CADASTRADA"))</f>
        <v>INTELLI</v>
      </c>
      <c r="P3024" s="50">
        <v>52</v>
      </c>
      <c r="Q3024" s="54" t="str">
        <f>IF(P3024="","",IFERROR(VLOOKUP(P3024,ATIVIDADES!$A:$C,3,FALSE),"NAO CADASTRADA"))</f>
        <v xml:space="preserve">REVISÃO DPTO PESSOAL </v>
      </c>
      <c r="R3024" s="42">
        <v>6.25E-2</v>
      </c>
      <c r="S3024" s="48">
        <v>3</v>
      </c>
      <c r="T3024" s="54" t="str">
        <f>IF(S3024="","",IFERROR(VLOOKUP(S3024,EMPRESAS!$A:$C,3,FALSE),"NAO CADASTRADA"))</f>
        <v>COPPERSTEEL</v>
      </c>
      <c r="U3024" s="50">
        <v>52</v>
      </c>
      <c r="V3024" s="54" t="str">
        <f>IF(U3024="","",IFERROR(VLOOKUP(U3024,ATIVIDADES!$A:$C,3,FALSE),"NAO CADASTRADA"))</f>
        <v xml:space="preserve">REVISÃO DPTO PESSOAL </v>
      </c>
      <c r="W3024" s="42">
        <v>5.9027777777777783E-2</v>
      </c>
      <c r="X3024" s="48">
        <v>32</v>
      </c>
      <c r="Y3024" s="54" t="str">
        <f>IF(X3024="","",IFERROR(VLOOKUP(X3024,EMPRESAS!$A:$C,3,FALSE),"NAO CADASTRADA"))</f>
        <v>NIPRO</v>
      </c>
      <c r="Z3024" s="50">
        <v>52</v>
      </c>
      <c r="AA3024" s="54" t="str">
        <f>IF(Z3024="","",IFERROR(VLOOKUP(Z3024,ATIVIDADES!$A:$C,3,FALSE),"NAO CADASTRADA"))</f>
        <v xml:space="preserve">REVISÃO DPTO PESSOAL </v>
      </c>
      <c r="AB3024" s="42">
        <v>5.2083333333333336E-2</v>
      </c>
      <c r="AC3024" s="48">
        <v>50</v>
      </c>
      <c r="AD3024" s="54" t="str">
        <f>IF(AC3024="","",IFERROR(VLOOKUP(AC3024,EMPRESAS!$A:$C,3,FALSE),"NAO CADASTRADA"))</f>
        <v>SIMIONATO</v>
      </c>
      <c r="AE3024" s="50">
        <v>51</v>
      </c>
      <c r="AF3024" s="54" t="str">
        <f>IF(AE3024="","",IFERROR(VLOOKUP(AE3024,ATIVIDADES!$A:$C,3,FALSE),"NAO CADASTRADA"))</f>
        <v>REUNIÃO RH</v>
      </c>
      <c r="AG3024" s="42">
        <v>1.3888888888888888E-2</v>
      </c>
      <c r="AH3024" s="48">
        <v>6</v>
      </c>
      <c r="AI3024" s="54" t="str">
        <f>IF(AH3024="","",IFERROR(VLOOKUP(AH3024,EMPRESAS!$A:$C,3,FALSE),"NAO CADASTRADA"))</f>
        <v>ANHANGUERA</v>
      </c>
      <c r="AJ3024" s="50">
        <v>52</v>
      </c>
      <c r="AK3024" s="54" t="str">
        <f>IF(AJ3024="","",IFERROR(VLOOKUP(AJ3024,ATIVIDADES!$A:$C,3,FALSE),"NAO CADASTRADA"))</f>
        <v xml:space="preserve">REVISÃO DPTO PESSOAL </v>
      </c>
      <c r="AL3024" s="42">
        <v>0.19305555555555554</v>
      </c>
    </row>
    <row r="3025" spans="1:38" x14ac:dyDescent="0.25">
      <c r="A3025" s="26" t="str">
        <f t="shared" si="331"/>
        <v>OK</v>
      </c>
      <c r="B3025" s="29">
        <f t="shared" si="332"/>
        <v>2487914866</v>
      </c>
      <c r="C3025" s="30">
        <v>45113</v>
      </c>
      <c r="D3025" s="18">
        <f t="shared" si="335"/>
        <v>45108</v>
      </c>
      <c r="E3025" s="19" t="str">
        <f>IF(ISERROR(VLOOKUP(C3025,FERIADOS!$A:$B,1,FALSE)),IF(WEEKDAY(C3025)=1,"Dom",IF(WEEKDAY(C3025)=2,"Seg",IF(WEEKDAY(C3025)=3,"Ter",IF(WEEKDAY(C3025)=4,"Qua",IF(WEEKDAY(C3025)=5,"Qui",IF(WEEKDAY(C3025)=6,"Sex","Sab")))))),"Feriado")</f>
        <v>Qui</v>
      </c>
      <c r="F3025" s="32">
        <v>0.31944444444444448</v>
      </c>
      <c r="G3025" s="33">
        <v>0.5</v>
      </c>
      <c r="H3025" s="33">
        <v>0.54166666666666663</v>
      </c>
      <c r="I3025" s="33">
        <v>0.7402777777777777</v>
      </c>
      <c r="J3025" s="21">
        <f t="shared" si="333"/>
        <v>0.3791666666666666</v>
      </c>
      <c r="K3025" s="21">
        <f t="shared" si="329"/>
        <v>0.37916666666666665</v>
      </c>
      <c r="L3025" s="21">
        <f t="shared" si="330"/>
        <v>1.24999999999999E-2</v>
      </c>
      <c r="M3025" s="22">
        <f t="shared" si="334"/>
        <v>0</v>
      </c>
      <c r="N3025" s="48">
        <v>5</v>
      </c>
      <c r="O3025" s="54" t="str">
        <f>IF(N3025="","",IFERROR(VLOOKUP(N3025,EMPRESAS!$A:$C,3,FALSE),"NAO CADASTRADA"))</f>
        <v>VEILING</v>
      </c>
      <c r="P3025" s="50">
        <v>51</v>
      </c>
      <c r="Q3025" s="54" t="str">
        <f>IF(P3025="","",IFERROR(VLOOKUP(P3025,ATIVIDADES!$A:$C,3,FALSE),"NAO CADASTRADA"))</f>
        <v>REUNIÃO RH</v>
      </c>
      <c r="R3025" s="42">
        <v>5.2083333333333336E-2</v>
      </c>
      <c r="S3025" s="48">
        <v>6</v>
      </c>
      <c r="T3025" s="54" t="str">
        <f>IF(S3025="","",IFERROR(VLOOKUP(S3025,EMPRESAS!$A:$C,3,FALSE),"NAO CADASTRADA"))</f>
        <v>ANHANGUERA</v>
      </c>
      <c r="U3025" s="50">
        <v>52</v>
      </c>
      <c r="V3025" s="54" t="str">
        <f>IF(U3025="","",IFERROR(VLOOKUP(U3025,ATIVIDADES!$A:$C,3,FALSE),"NAO CADASTRADA"))</f>
        <v xml:space="preserve">REVISÃO DPTO PESSOAL </v>
      </c>
      <c r="W3025" s="42">
        <v>0.32708333333333334</v>
      </c>
      <c r="X3025" s="48"/>
      <c r="Y3025" s="54" t="str">
        <f>IF(X3025="","",IFERROR(VLOOKUP(X3025,EMPRESAS!$A:$C,3,FALSE),"NAO CADASTRADA"))</f>
        <v/>
      </c>
      <c r="Z3025" s="50"/>
      <c r="AA3025" s="54" t="str">
        <f>IF(Z3025="","",IFERROR(VLOOKUP(Z3025,ATIVIDADES!$A:$C,3,FALSE),"NAO CADASTRADA"))</f>
        <v/>
      </c>
      <c r="AB3025" s="42"/>
      <c r="AC3025" s="48"/>
      <c r="AD3025" s="54" t="str">
        <f>IF(AC3025="","",IFERROR(VLOOKUP(AC3025,EMPRESAS!$A:$C,3,FALSE),"NAO CADASTRADA"))</f>
        <v/>
      </c>
      <c r="AE3025" s="50"/>
      <c r="AF3025" s="54" t="str">
        <f>IF(AE3025="","",IFERROR(VLOOKUP(AE3025,ATIVIDADES!$A:$C,3,FALSE),"NAO CADASTRADA"))</f>
        <v/>
      </c>
      <c r="AG3025" s="42"/>
      <c r="AH3025" s="48"/>
      <c r="AI3025" s="54" t="str">
        <f>IF(AH3025="","",IFERROR(VLOOKUP(AH3025,EMPRESAS!$A:$C,3,FALSE),"NAO CADASTRADA"))</f>
        <v/>
      </c>
      <c r="AJ3025" s="50"/>
      <c r="AK3025" s="54" t="str">
        <f>IF(AJ3025="","",IFERROR(VLOOKUP(AJ3025,ATIVIDADES!$A:$C,3,FALSE),"NAO CADASTRADA"))</f>
        <v/>
      </c>
      <c r="AL3025" s="42"/>
    </row>
    <row r="3026" spans="1:38" x14ac:dyDescent="0.25">
      <c r="A3026" s="26" t="str">
        <f t="shared" si="331"/>
        <v>OK</v>
      </c>
      <c r="B3026" s="29">
        <f t="shared" si="332"/>
        <v>2487914866</v>
      </c>
      <c r="C3026" s="30">
        <v>45114</v>
      </c>
      <c r="D3026" s="18">
        <f t="shared" si="335"/>
        <v>45108</v>
      </c>
      <c r="E3026" s="19" t="str">
        <f>IF(ISERROR(VLOOKUP(C3026,FERIADOS!$A:$B,1,FALSE)),IF(WEEKDAY(C3026)=1,"Dom",IF(WEEKDAY(C3026)=2,"Seg",IF(WEEKDAY(C3026)=3,"Ter",IF(WEEKDAY(C3026)=4,"Qua",IF(WEEKDAY(C3026)=5,"Qui",IF(WEEKDAY(C3026)=6,"Sex","Sab")))))),"Feriado")</f>
        <v>Sex</v>
      </c>
      <c r="F3026" s="32">
        <v>0.31597222222222221</v>
      </c>
      <c r="G3026" s="33">
        <v>0.5</v>
      </c>
      <c r="H3026" s="33">
        <v>0.54166666666666663</v>
      </c>
      <c r="I3026" s="33">
        <v>0.68958333333333333</v>
      </c>
      <c r="J3026" s="21">
        <f t="shared" si="333"/>
        <v>0.33194444444444449</v>
      </c>
      <c r="K3026" s="21">
        <f t="shared" si="329"/>
        <v>0.33194444444444449</v>
      </c>
      <c r="L3026" s="21">
        <f t="shared" si="330"/>
        <v>0</v>
      </c>
      <c r="M3026" s="22">
        <f t="shared" si="334"/>
        <v>3.472222222222221E-2</v>
      </c>
      <c r="N3026" s="48">
        <v>42</v>
      </c>
      <c r="O3026" s="54" t="str">
        <f>IF(N3026="","",IFERROR(VLOOKUP(N3026,EMPRESAS!$A:$C,3,FALSE),"NAO CADASTRADA"))</f>
        <v>STAR SU</v>
      </c>
      <c r="P3026" s="50">
        <v>52</v>
      </c>
      <c r="Q3026" s="54" t="str">
        <f>IF(P3026="","",IFERROR(VLOOKUP(P3026,ATIVIDADES!$A:$C,3,FALSE),"NAO CADASTRADA"))</f>
        <v xml:space="preserve">REVISÃO DPTO PESSOAL </v>
      </c>
      <c r="R3026" s="42">
        <v>7.2916666666666671E-2</v>
      </c>
      <c r="S3026" s="48">
        <v>50</v>
      </c>
      <c r="T3026" s="54" t="str">
        <f>IF(S3026="","",IFERROR(VLOOKUP(S3026,EMPRESAS!$A:$C,3,FALSE),"NAO CADASTRADA"))</f>
        <v>SIMIONATO</v>
      </c>
      <c r="U3026" s="50">
        <v>92</v>
      </c>
      <c r="V3026" s="54" t="str">
        <f>IF(U3026="","",IFERROR(VLOOKUP(U3026,ATIVIDADES!$A:$C,3,FALSE),"NAO CADASTRADA"))</f>
        <v>ESTUDO E PESQUISA</v>
      </c>
      <c r="W3026" s="42">
        <v>6.25E-2</v>
      </c>
      <c r="X3026" s="48">
        <v>50</v>
      </c>
      <c r="Y3026" s="54" t="str">
        <f>IF(X3026="","",IFERROR(VLOOKUP(X3026,EMPRESAS!$A:$C,3,FALSE),"NAO CADASTRADA"))</f>
        <v>SIMIONATO</v>
      </c>
      <c r="Z3026" s="50">
        <v>51</v>
      </c>
      <c r="AA3026" s="54" t="str">
        <f>IF(Z3026="","",IFERROR(VLOOKUP(Z3026,ATIVIDADES!$A:$C,3,FALSE),"NAO CADASTRADA"))</f>
        <v>REUNIÃO RH</v>
      </c>
      <c r="AB3026" s="42">
        <v>3.125E-2</v>
      </c>
      <c r="AC3026" s="48">
        <v>6</v>
      </c>
      <c r="AD3026" s="54" t="str">
        <f>IF(AC3026="","",IFERROR(VLOOKUP(AC3026,EMPRESAS!$A:$C,3,FALSE),"NAO CADASTRADA"))</f>
        <v>ANHANGUERA</v>
      </c>
      <c r="AE3026" s="50">
        <v>52</v>
      </c>
      <c r="AF3026" s="54" t="str">
        <f>IF(AE3026="","",IFERROR(VLOOKUP(AE3026,ATIVIDADES!$A:$C,3,FALSE),"NAO CADASTRADA"))</f>
        <v xml:space="preserve">REVISÃO DPTO PESSOAL </v>
      </c>
      <c r="AG3026" s="42">
        <v>0.16527777777777777</v>
      </c>
      <c r="AH3026" s="48"/>
      <c r="AI3026" s="54" t="str">
        <f>IF(AH3026="","",IFERROR(VLOOKUP(AH3026,EMPRESAS!$A:$C,3,FALSE),"NAO CADASTRADA"))</f>
        <v/>
      </c>
      <c r="AJ3026" s="50"/>
      <c r="AK3026" s="54" t="str">
        <f>IF(AJ3026="","",IFERROR(VLOOKUP(AJ3026,ATIVIDADES!$A:$C,3,FALSE),"NAO CADASTRADA"))</f>
        <v/>
      </c>
      <c r="AL3026" s="42"/>
    </row>
    <row r="3027" spans="1:38" x14ac:dyDescent="0.25">
      <c r="A3027" s="26" t="str">
        <f t="shared" si="331"/>
        <v>OK</v>
      </c>
      <c r="B3027" s="29">
        <f t="shared" si="332"/>
        <v>2487914866</v>
      </c>
      <c r="C3027" s="30">
        <v>45115</v>
      </c>
      <c r="D3027" s="18">
        <f t="shared" si="335"/>
        <v>45108</v>
      </c>
      <c r="E3027" s="19" t="str">
        <f>IF(ISERROR(VLOOKUP(C3027,FERIADOS!$A:$B,1,FALSE)),IF(WEEKDAY(C3027)=1,"Dom",IF(WEEKDAY(C3027)=2,"Seg",IF(WEEKDAY(C3027)=3,"Ter",IF(WEEKDAY(C3027)=4,"Qua",IF(WEEKDAY(C3027)=5,"Qui",IF(WEEKDAY(C3027)=6,"Sex","Sab")))))),"Feriado")</f>
        <v>Sab</v>
      </c>
      <c r="F3027" s="32"/>
      <c r="G3027" s="33"/>
      <c r="H3027" s="33"/>
      <c r="I3027" s="33"/>
      <c r="J3027" s="21" t="str">
        <f t="shared" si="333"/>
        <v/>
      </c>
      <c r="K3027" s="21">
        <f t="shared" si="329"/>
        <v>0</v>
      </c>
      <c r="L3027" s="21" t="str">
        <f t="shared" si="330"/>
        <v/>
      </c>
      <c r="M3027" s="22" t="str">
        <f t="shared" si="334"/>
        <v/>
      </c>
      <c r="N3027" s="48"/>
      <c r="O3027" s="54" t="str">
        <f>IF(N3027="","",IFERROR(VLOOKUP(N3027,EMPRESAS!$A:$C,3,FALSE),"NAO CADASTRADA"))</f>
        <v/>
      </c>
      <c r="P3027" s="50"/>
      <c r="Q3027" s="54" t="str">
        <f>IF(P3027="","",IFERROR(VLOOKUP(P3027,ATIVIDADES!$A:$C,3,FALSE),"NAO CADASTRADA"))</f>
        <v/>
      </c>
      <c r="R3027" s="42"/>
      <c r="S3027" s="48"/>
      <c r="T3027" s="54" t="str">
        <f>IF(S3027="","",IFERROR(VLOOKUP(S3027,EMPRESAS!$A:$C,3,FALSE),"NAO CADASTRADA"))</f>
        <v/>
      </c>
      <c r="U3027" s="50"/>
      <c r="V3027" s="54" t="str">
        <f>IF(U3027="","",IFERROR(VLOOKUP(U3027,ATIVIDADES!$A:$C,3,FALSE),"NAO CADASTRADA"))</f>
        <v/>
      </c>
      <c r="W3027" s="42"/>
      <c r="X3027" s="48"/>
      <c r="Y3027" s="54" t="str">
        <f>IF(X3027="","",IFERROR(VLOOKUP(X3027,EMPRESAS!$A:$C,3,FALSE),"NAO CADASTRADA"))</f>
        <v/>
      </c>
      <c r="Z3027" s="50"/>
      <c r="AA3027" s="54" t="str">
        <f>IF(Z3027="","",IFERROR(VLOOKUP(Z3027,ATIVIDADES!$A:$C,3,FALSE),"NAO CADASTRADA"))</f>
        <v/>
      </c>
      <c r="AB3027" s="42"/>
      <c r="AC3027" s="48"/>
      <c r="AD3027" s="54" t="str">
        <f>IF(AC3027="","",IFERROR(VLOOKUP(AC3027,EMPRESAS!$A:$C,3,FALSE),"NAO CADASTRADA"))</f>
        <v/>
      </c>
      <c r="AE3027" s="50"/>
      <c r="AF3027" s="54" t="str">
        <f>IF(AE3027="","",IFERROR(VLOOKUP(AE3027,ATIVIDADES!$A:$C,3,FALSE),"NAO CADASTRADA"))</f>
        <v/>
      </c>
      <c r="AG3027" s="42"/>
      <c r="AH3027" s="48"/>
      <c r="AI3027" s="54" t="str">
        <f>IF(AH3027="","",IFERROR(VLOOKUP(AH3027,EMPRESAS!$A:$C,3,FALSE),"NAO CADASTRADA"))</f>
        <v/>
      </c>
      <c r="AJ3027" s="50"/>
      <c r="AK3027" s="54" t="str">
        <f>IF(AJ3027="","",IFERROR(VLOOKUP(AJ3027,ATIVIDADES!$A:$C,3,FALSE),"NAO CADASTRADA"))</f>
        <v/>
      </c>
      <c r="AL3027" s="42"/>
    </row>
    <row r="3028" spans="1:38" x14ac:dyDescent="0.25">
      <c r="A3028" s="26" t="str">
        <f t="shared" si="331"/>
        <v>OK</v>
      </c>
      <c r="B3028" s="29">
        <f t="shared" si="332"/>
        <v>2487914866</v>
      </c>
      <c r="C3028" s="30">
        <v>45116</v>
      </c>
      <c r="D3028" s="18">
        <f t="shared" si="335"/>
        <v>45108</v>
      </c>
      <c r="E3028" s="19" t="str">
        <f>IF(ISERROR(VLOOKUP(C3028,FERIADOS!$A:$B,1,FALSE)),IF(WEEKDAY(C3028)=1,"Dom",IF(WEEKDAY(C3028)=2,"Seg",IF(WEEKDAY(C3028)=3,"Ter",IF(WEEKDAY(C3028)=4,"Qua",IF(WEEKDAY(C3028)=5,"Qui",IF(WEEKDAY(C3028)=6,"Sex","Sab")))))),"Feriado")</f>
        <v>Dom</v>
      </c>
      <c r="F3028" s="32"/>
      <c r="G3028" s="33"/>
      <c r="H3028" s="33"/>
      <c r="I3028" s="33"/>
      <c r="J3028" s="21" t="str">
        <f t="shared" si="333"/>
        <v/>
      </c>
      <c r="K3028" s="21">
        <f t="shared" si="329"/>
        <v>0</v>
      </c>
      <c r="L3028" s="21" t="str">
        <f t="shared" si="330"/>
        <v/>
      </c>
      <c r="M3028" s="22" t="str">
        <f t="shared" si="334"/>
        <v/>
      </c>
      <c r="N3028" s="48"/>
      <c r="O3028" s="54" t="str">
        <f>IF(N3028="","",IFERROR(VLOOKUP(N3028,EMPRESAS!$A:$C,3,FALSE),"NAO CADASTRADA"))</f>
        <v/>
      </c>
      <c r="P3028" s="50"/>
      <c r="Q3028" s="54" t="str">
        <f>IF(P3028="","",IFERROR(VLOOKUP(P3028,ATIVIDADES!$A:$C,3,FALSE),"NAO CADASTRADA"))</f>
        <v/>
      </c>
      <c r="R3028" s="42"/>
      <c r="S3028" s="48"/>
      <c r="T3028" s="54" t="str">
        <f>IF(S3028="","",IFERROR(VLOOKUP(S3028,EMPRESAS!$A:$C,3,FALSE),"NAO CADASTRADA"))</f>
        <v/>
      </c>
      <c r="U3028" s="50"/>
      <c r="V3028" s="54" t="str">
        <f>IF(U3028="","",IFERROR(VLOOKUP(U3028,ATIVIDADES!$A:$C,3,FALSE),"NAO CADASTRADA"))</f>
        <v/>
      </c>
      <c r="W3028" s="42"/>
      <c r="X3028" s="48"/>
      <c r="Y3028" s="54" t="str">
        <f>IF(X3028="","",IFERROR(VLOOKUP(X3028,EMPRESAS!$A:$C,3,FALSE),"NAO CADASTRADA"))</f>
        <v/>
      </c>
      <c r="Z3028" s="50"/>
      <c r="AA3028" s="54" t="str">
        <f>IF(Z3028="","",IFERROR(VLOOKUP(Z3028,ATIVIDADES!$A:$C,3,FALSE),"NAO CADASTRADA"))</f>
        <v/>
      </c>
      <c r="AB3028" s="42"/>
      <c r="AC3028" s="48"/>
      <c r="AD3028" s="54" t="str">
        <f>IF(AC3028="","",IFERROR(VLOOKUP(AC3028,EMPRESAS!$A:$C,3,FALSE),"NAO CADASTRADA"))</f>
        <v/>
      </c>
      <c r="AE3028" s="50"/>
      <c r="AF3028" s="54" t="str">
        <f>IF(AE3028="","",IFERROR(VLOOKUP(AE3028,ATIVIDADES!$A:$C,3,FALSE),"NAO CADASTRADA"))</f>
        <v/>
      </c>
      <c r="AG3028" s="42"/>
      <c r="AH3028" s="48"/>
      <c r="AI3028" s="54" t="str">
        <f>IF(AH3028="","",IFERROR(VLOOKUP(AH3028,EMPRESAS!$A:$C,3,FALSE),"NAO CADASTRADA"))</f>
        <v/>
      </c>
      <c r="AJ3028" s="50"/>
      <c r="AK3028" s="54" t="str">
        <f>IF(AJ3028="","",IFERROR(VLOOKUP(AJ3028,ATIVIDADES!$A:$C,3,FALSE),"NAO CADASTRADA"))</f>
        <v/>
      </c>
      <c r="AL3028" s="42"/>
    </row>
    <row r="3029" spans="1:38" x14ac:dyDescent="0.25">
      <c r="A3029" s="26" t="str">
        <f t="shared" si="331"/>
        <v>OK</v>
      </c>
      <c r="B3029" s="29">
        <f t="shared" si="332"/>
        <v>2487914866</v>
      </c>
      <c r="C3029" s="30">
        <v>45117</v>
      </c>
      <c r="D3029" s="18">
        <f t="shared" si="335"/>
        <v>45108</v>
      </c>
      <c r="E3029" s="19" t="str">
        <f>IF(ISERROR(VLOOKUP(C3029,FERIADOS!$A:$B,1,FALSE)),IF(WEEKDAY(C3029)=1,"Dom",IF(WEEKDAY(C3029)=2,"Seg",IF(WEEKDAY(C3029)=3,"Ter",IF(WEEKDAY(C3029)=4,"Qua",IF(WEEKDAY(C3029)=5,"Qui",IF(WEEKDAY(C3029)=6,"Sex","Sab")))))),"Feriado")</f>
        <v>Seg</v>
      </c>
      <c r="F3029" s="32">
        <v>0.31944444444444448</v>
      </c>
      <c r="G3029" s="33">
        <v>0.5</v>
      </c>
      <c r="H3029" s="33">
        <v>0.54166666666666663</v>
      </c>
      <c r="I3029" s="33">
        <v>0.7416666666666667</v>
      </c>
      <c r="J3029" s="21">
        <f t="shared" si="333"/>
        <v>0.38055555555555559</v>
      </c>
      <c r="K3029" s="21">
        <f t="shared" si="329"/>
        <v>0.38055555555555554</v>
      </c>
      <c r="L3029" s="21">
        <f t="shared" si="330"/>
        <v>1.3888888888888895E-2</v>
      </c>
      <c r="M3029" s="22">
        <f t="shared" si="334"/>
        <v>0</v>
      </c>
      <c r="N3029" s="48">
        <v>6</v>
      </c>
      <c r="O3029" s="54" t="str">
        <f>IF(N3029="","",IFERROR(VLOOKUP(N3029,EMPRESAS!$A:$C,3,FALSE),"NAO CADASTRADA"))</f>
        <v>ANHANGUERA</v>
      </c>
      <c r="P3029" s="50">
        <v>52</v>
      </c>
      <c r="Q3029" s="54" t="str">
        <f>IF(P3029="","",IFERROR(VLOOKUP(P3029,ATIVIDADES!$A:$C,3,FALSE),"NAO CADASTRADA"))</f>
        <v xml:space="preserve">REVISÃO DPTO PESSOAL </v>
      </c>
      <c r="R3029" s="42">
        <v>0.33333333333333331</v>
      </c>
      <c r="S3029" s="48">
        <v>50</v>
      </c>
      <c r="T3029" s="54" t="str">
        <f>IF(S3029="","",IFERROR(VLOOKUP(S3029,EMPRESAS!$A:$C,3,FALSE),"NAO CADASTRADA"))</f>
        <v>SIMIONATO</v>
      </c>
      <c r="U3029" s="50">
        <v>51</v>
      </c>
      <c r="V3029" s="54" t="str">
        <f>IF(U3029="","",IFERROR(VLOOKUP(U3029,ATIVIDADES!$A:$C,3,FALSE),"NAO CADASTRADA"))</f>
        <v>REUNIÃO RH</v>
      </c>
      <c r="W3029" s="42">
        <v>2.7777777777777776E-2</v>
      </c>
      <c r="X3029" s="48">
        <v>3</v>
      </c>
      <c r="Y3029" s="54" t="str">
        <f>IF(X3029="","",IFERROR(VLOOKUP(X3029,EMPRESAS!$A:$C,3,FALSE),"NAO CADASTRADA"))</f>
        <v>COPPERSTEEL</v>
      </c>
      <c r="Z3029" s="50">
        <v>52</v>
      </c>
      <c r="AA3029" s="54" t="str">
        <f>IF(Z3029="","",IFERROR(VLOOKUP(Z3029,ATIVIDADES!$A:$C,3,FALSE),"NAO CADASTRADA"))</f>
        <v xml:space="preserve">REVISÃO DPTO PESSOAL </v>
      </c>
      <c r="AB3029" s="42">
        <v>1.9444444444444445E-2</v>
      </c>
      <c r="AC3029" s="48"/>
      <c r="AD3029" s="54" t="str">
        <f>IF(AC3029="","",IFERROR(VLOOKUP(AC3029,EMPRESAS!$A:$C,3,FALSE),"NAO CADASTRADA"))</f>
        <v/>
      </c>
      <c r="AE3029" s="50"/>
      <c r="AF3029" s="54" t="str">
        <f>IF(AE3029="","",IFERROR(VLOOKUP(AE3029,ATIVIDADES!$A:$C,3,FALSE),"NAO CADASTRADA"))</f>
        <v/>
      </c>
      <c r="AG3029" s="42"/>
      <c r="AH3029" s="48"/>
      <c r="AI3029" s="54" t="str">
        <f>IF(AH3029="","",IFERROR(VLOOKUP(AH3029,EMPRESAS!$A:$C,3,FALSE),"NAO CADASTRADA"))</f>
        <v/>
      </c>
      <c r="AJ3029" s="50"/>
      <c r="AK3029" s="54" t="str">
        <f>IF(AJ3029="","",IFERROR(VLOOKUP(AJ3029,ATIVIDADES!$A:$C,3,FALSE),"NAO CADASTRADA"))</f>
        <v/>
      </c>
      <c r="AL3029" s="42"/>
    </row>
    <row r="3030" spans="1:38" x14ac:dyDescent="0.25">
      <c r="A3030" s="26" t="str">
        <f t="shared" si="331"/>
        <v>OK</v>
      </c>
      <c r="B3030" s="29">
        <f t="shared" si="332"/>
        <v>2487914866</v>
      </c>
      <c r="C3030" s="30">
        <v>45118</v>
      </c>
      <c r="D3030" s="18">
        <f t="shared" si="335"/>
        <v>45108</v>
      </c>
      <c r="E3030" s="19" t="str">
        <f>IF(ISERROR(VLOOKUP(C3030,FERIADOS!$A:$B,1,FALSE)),IF(WEEKDAY(C3030)=1,"Dom",IF(WEEKDAY(C3030)=2,"Seg",IF(WEEKDAY(C3030)=3,"Ter",IF(WEEKDAY(C3030)=4,"Qua",IF(WEEKDAY(C3030)=5,"Qui",IF(WEEKDAY(C3030)=6,"Sex","Sab")))))),"Feriado")</f>
        <v>Ter</v>
      </c>
      <c r="F3030" s="32">
        <v>0.31597222222222221</v>
      </c>
      <c r="G3030" s="33">
        <v>0.5</v>
      </c>
      <c r="H3030" s="33">
        <v>0.54166666666666663</v>
      </c>
      <c r="I3030" s="33">
        <v>0.7416666666666667</v>
      </c>
      <c r="J3030" s="21">
        <f t="shared" si="333"/>
        <v>0.38402777777777786</v>
      </c>
      <c r="K3030" s="21">
        <f t="shared" si="329"/>
        <v>0.38402777777777775</v>
      </c>
      <c r="L3030" s="21">
        <f t="shared" si="330"/>
        <v>1.736111111111116E-2</v>
      </c>
      <c r="M3030" s="22">
        <f t="shared" si="334"/>
        <v>0</v>
      </c>
      <c r="N3030" s="48">
        <v>6</v>
      </c>
      <c r="O3030" s="54" t="str">
        <f>IF(N3030="","",IFERROR(VLOOKUP(N3030,EMPRESAS!$A:$C,3,FALSE),"NAO CADASTRADA"))</f>
        <v>ANHANGUERA</v>
      </c>
      <c r="P3030" s="50">
        <v>52</v>
      </c>
      <c r="Q3030" s="54" t="str">
        <f>IF(P3030="","",IFERROR(VLOOKUP(P3030,ATIVIDADES!$A:$C,3,FALSE),"NAO CADASTRADA"))</f>
        <v xml:space="preserve">REVISÃO DPTO PESSOAL </v>
      </c>
      <c r="R3030" s="42">
        <v>0.26944444444444443</v>
      </c>
      <c r="S3030" s="48">
        <v>189</v>
      </c>
      <c r="T3030" s="54" t="str">
        <f>IF(S3030="","",IFERROR(VLOOKUP(S3030,EMPRESAS!$A:$C,3,FALSE),"NAO CADASTRADA"))</f>
        <v>TAMOIO</v>
      </c>
      <c r="U3030" s="50">
        <v>51</v>
      </c>
      <c r="V3030" s="54" t="str">
        <f>IF(U3030="","",IFERROR(VLOOKUP(U3030,ATIVIDADES!$A:$C,3,FALSE),"NAO CADASTRADA"))</f>
        <v>REUNIÃO RH</v>
      </c>
      <c r="W3030" s="42">
        <v>5.2083333333333336E-2</v>
      </c>
      <c r="X3030" s="48">
        <v>50</v>
      </c>
      <c r="Y3030" s="54" t="str">
        <f>IF(X3030="","",IFERROR(VLOOKUP(X3030,EMPRESAS!$A:$C,3,FALSE),"NAO CADASTRADA"))</f>
        <v>SIMIONATO</v>
      </c>
      <c r="Z3030" s="50">
        <v>84</v>
      </c>
      <c r="AA3030" s="54" t="str">
        <f>IF(Z3030="","",IFERROR(VLOOKUP(Z3030,ATIVIDADES!$A:$C,3,FALSE),"NAO CADASTRADA"))</f>
        <v>TI</v>
      </c>
      <c r="AB3030" s="42">
        <v>6.25E-2</v>
      </c>
      <c r="AC3030" s="48"/>
      <c r="AD3030" s="54" t="str">
        <f>IF(AC3030="","",IFERROR(VLOOKUP(AC3030,EMPRESAS!$A:$C,3,FALSE),"NAO CADASTRADA"))</f>
        <v/>
      </c>
      <c r="AE3030" s="50"/>
      <c r="AF3030" s="54" t="str">
        <f>IF(AE3030="","",IFERROR(VLOOKUP(AE3030,ATIVIDADES!$A:$C,3,FALSE),"NAO CADASTRADA"))</f>
        <v/>
      </c>
      <c r="AG3030" s="42"/>
      <c r="AH3030" s="48"/>
      <c r="AI3030" s="54" t="str">
        <f>IF(AH3030="","",IFERROR(VLOOKUP(AH3030,EMPRESAS!$A:$C,3,FALSE),"NAO CADASTRADA"))</f>
        <v/>
      </c>
      <c r="AJ3030" s="50"/>
      <c r="AK3030" s="54" t="str">
        <f>IF(AJ3030="","",IFERROR(VLOOKUP(AJ3030,ATIVIDADES!$A:$C,3,FALSE),"NAO CADASTRADA"))</f>
        <v/>
      </c>
      <c r="AL3030" s="42"/>
    </row>
    <row r="3031" spans="1:38" x14ac:dyDescent="0.25">
      <c r="A3031" s="26" t="str">
        <f t="shared" si="331"/>
        <v>OK</v>
      </c>
      <c r="B3031" s="29">
        <f t="shared" si="332"/>
        <v>2487914866</v>
      </c>
      <c r="C3031" s="30">
        <v>45119</v>
      </c>
      <c r="D3031" s="18">
        <f t="shared" si="335"/>
        <v>45108</v>
      </c>
      <c r="E3031" s="19" t="str">
        <f>IF(ISERROR(VLOOKUP(C3031,FERIADOS!$A:$B,1,FALSE)),IF(WEEKDAY(C3031)=1,"Dom",IF(WEEKDAY(C3031)=2,"Seg",IF(WEEKDAY(C3031)=3,"Ter",IF(WEEKDAY(C3031)=4,"Qua",IF(WEEKDAY(C3031)=5,"Qui",IF(WEEKDAY(C3031)=6,"Sex","Sab")))))),"Feriado")</f>
        <v>Qua</v>
      </c>
      <c r="F3031" s="32">
        <v>0.31944444444444448</v>
      </c>
      <c r="G3031" s="33">
        <v>0.5</v>
      </c>
      <c r="H3031" s="33">
        <v>0.54166666666666663</v>
      </c>
      <c r="I3031" s="33">
        <v>0.7402777777777777</v>
      </c>
      <c r="J3031" s="21">
        <f t="shared" si="333"/>
        <v>0.3791666666666666</v>
      </c>
      <c r="K3031" s="21">
        <f t="shared" si="329"/>
        <v>0.37916666666666671</v>
      </c>
      <c r="L3031" s="21">
        <f t="shared" si="330"/>
        <v>1.24999999999999E-2</v>
      </c>
      <c r="M3031" s="22">
        <f t="shared" si="334"/>
        <v>0</v>
      </c>
      <c r="N3031" s="48">
        <v>6</v>
      </c>
      <c r="O3031" s="54" t="str">
        <f>IF(N3031="","",IFERROR(VLOOKUP(N3031,EMPRESAS!$A:$C,3,FALSE),"NAO CADASTRADA"))</f>
        <v>ANHANGUERA</v>
      </c>
      <c r="P3031" s="50">
        <v>52</v>
      </c>
      <c r="Q3031" s="54" t="str">
        <f>IF(P3031="","",IFERROR(VLOOKUP(P3031,ATIVIDADES!$A:$C,3,FALSE),"NAO CADASTRADA"))</f>
        <v xml:space="preserve">REVISÃO DPTO PESSOAL </v>
      </c>
      <c r="R3031" s="42">
        <v>0.35138888888888892</v>
      </c>
      <c r="S3031" s="48">
        <v>5</v>
      </c>
      <c r="T3031" s="54" t="str">
        <f>IF(S3031="","",IFERROR(VLOOKUP(S3031,EMPRESAS!$A:$C,3,FALSE),"NAO CADASTRADA"))</f>
        <v>VEILING</v>
      </c>
      <c r="U3031" s="50">
        <v>51</v>
      </c>
      <c r="V3031" s="54" t="str">
        <f>IF(U3031="","",IFERROR(VLOOKUP(U3031,ATIVIDADES!$A:$C,3,FALSE),"NAO CADASTRADA"))</f>
        <v>REUNIÃO RH</v>
      </c>
      <c r="W3031" s="42">
        <v>2.7777777777777776E-2</v>
      </c>
      <c r="X3031" s="48"/>
      <c r="Y3031" s="54" t="str">
        <f>IF(X3031="","",IFERROR(VLOOKUP(X3031,EMPRESAS!$A:$C,3,FALSE),"NAO CADASTRADA"))</f>
        <v/>
      </c>
      <c r="Z3031" s="50"/>
      <c r="AA3031" s="54" t="str">
        <f>IF(Z3031="","",IFERROR(VLOOKUP(Z3031,ATIVIDADES!$A:$C,3,FALSE),"NAO CADASTRADA"))</f>
        <v/>
      </c>
      <c r="AB3031" s="42"/>
      <c r="AC3031" s="48"/>
      <c r="AD3031" s="54" t="str">
        <f>IF(AC3031="","",IFERROR(VLOOKUP(AC3031,EMPRESAS!$A:$C,3,FALSE),"NAO CADASTRADA"))</f>
        <v/>
      </c>
      <c r="AE3031" s="50"/>
      <c r="AF3031" s="54" t="str">
        <f>IF(AE3031="","",IFERROR(VLOOKUP(AE3031,ATIVIDADES!$A:$C,3,FALSE),"NAO CADASTRADA"))</f>
        <v/>
      </c>
      <c r="AG3031" s="42"/>
      <c r="AH3031" s="48"/>
      <c r="AI3031" s="54" t="str">
        <f>IF(AH3031="","",IFERROR(VLOOKUP(AH3031,EMPRESAS!$A:$C,3,FALSE),"NAO CADASTRADA"))</f>
        <v/>
      </c>
      <c r="AJ3031" s="50"/>
      <c r="AK3031" s="54" t="str">
        <f>IF(AJ3031="","",IFERROR(VLOOKUP(AJ3031,ATIVIDADES!$A:$C,3,FALSE),"NAO CADASTRADA"))</f>
        <v/>
      </c>
      <c r="AL3031" s="42"/>
    </row>
    <row r="3032" spans="1:38" x14ac:dyDescent="0.25">
      <c r="A3032" s="26" t="str">
        <f t="shared" si="331"/>
        <v>OK</v>
      </c>
      <c r="B3032" s="29">
        <f t="shared" si="332"/>
        <v>2487914866</v>
      </c>
      <c r="C3032" s="30">
        <v>45120</v>
      </c>
      <c r="D3032" s="18">
        <f t="shared" si="335"/>
        <v>45108</v>
      </c>
      <c r="E3032" s="19" t="str">
        <f>IF(ISERROR(VLOOKUP(C3032,FERIADOS!$A:$B,1,FALSE)),IF(WEEKDAY(C3032)=1,"Dom",IF(WEEKDAY(C3032)=2,"Seg",IF(WEEKDAY(C3032)=3,"Ter",IF(WEEKDAY(C3032)=4,"Qua",IF(WEEKDAY(C3032)=5,"Qui",IF(WEEKDAY(C3032)=6,"Sex","Sab")))))),"Feriado")</f>
        <v>Qui</v>
      </c>
      <c r="F3032" s="32">
        <v>0.31944444444444448</v>
      </c>
      <c r="G3032" s="33">
        <v>0.5</v>
      </c>
      <c r="H3032" s="33">
        <v>0.54166666666666663</v>
      </c>
      <c r="I3032" s="33">
        <v>0.7416666666666667</v>
      </c>
      <c r="J3032" s="21">
        <f t="shared" si="333"/>
        <v>0.38055555555555559</v>
      </c>
      <c r="K3032" s="21">
        <f t="shared" si="329"/>
        <v>0.38055555555555559</v>
      </c>
      <c r="L3032" s="21">
        <f t="shared" si="330"/>
        <v>1.3888888888888895E-2</v>
      </c>
      <c r="M3032" s="22">
        <f t="shared" si="334"/>
        <v>0</v>
      </c>
      <c r="N3032" s="48">
        <v>6</v>
      </c>
      <c r="O3032" s="54" t="str">
        <f>IF(N3032="","",IFERROR(VLOOKUP(N3032,EMPRESAS!$A:$C,3,FALSE),"NAO CADASTRADA"))</f>
        <v>ANHANGUERA</v>
      </c>
      <c r="P3032" s="50">
        <v>52</v>
      </c>
      <c r="Q3032" s="54" t="str">
        <f>IF(P3032="","",IFERROR(VLOOKUP(P3032,ATIVIDADES!$A:$C,3,FALSE),"NAO CADASTRADA"))</f>
        <v xml:space="preserve">REVISÃO DPTO PESSOAL </v>
      </c>
      <c r="R3032" s="42">
        <v>0.30763888888888891</v>
      </c>
      <c r="S3032" s="48">
        <v>3</v>
      </c>
      <c r="T3032" s="54" t="str">
        <f>IF(S3032="","",IFERROR(VLOOKUP(S3032,EMPRESAS!$A:$C,3,FALSE),"NAO CADASTRADA"))</f>
        <v>COPPERSTEEL</v>
      </c>
      <c r="U3032" s="50">
        <v>52</v>
      </c>
      <c r="V3032" s="54" t="str">
        <f>IF(U3032="","",IFERROR(VLOOKUP(U3032,ATIVIDADES!$A:$C,3,FALSE),"NAO CADASTRADA"))</f>
        <v xml:space="preserve">REVISÃO DPTO PESSOAL </v>
      </c>
      <c r="W3032" s="42">
        <v>4.1666666666666664E-2</v>
      </c>
      <c r="X3032" s="48">
        <v>50</v>
      </c>
      <c r="Y3032" s="54" t="str">
        <f>IF(X3032="","",IFERROR(VLOOKUP(X3032,EMPRESAS!$A:$C,3,FALSE),"NAO CADASTRADA"))</f>
        <v>SIMIONATO</v>
      </c>
      <c r="Z3032" s="50">
        <v>51</v>
      </c>
      <c r="AA3032" s="54" t="str">
        <f>IF(Z3032="","",IFERROR(VLOOKUP(Z3032,ATIVIDADES!$A:$C,3,FALSE),"NAO CADASTRADA"))</f>
        <v>REUNIÃO RH</v>
      </c>
      <c r="AB3032" s="42">
        <v>3.125E-2</v>
      </c>
      <c r="AC3032" s="48"/>
      <c r="AD3032" s="54" t="str">
        <f>IF(AC3032="","",IFERROR(VLOOKUP(AC3032,EMPRESAS!$A:$C,3,FALSE),"NAO CADASTRADA"))</f>
        <v/>
      </c>
      <c r="AE3032" s="50"/>
      <c r="AF3032" s="54" t="str">
        <f>IF(AE3032="","",IFERROR(VLOOKUP(AE3032,ATIVIDADES!$A:$C,3,FALSE),"NAO CADASTRADA"))</f>
        <v/>
      </c>
      <c r="AG3032" s="42"/>
      <c r="AH3032" s="48"/>
      <c r="AI3032" s="54" t="str">
        <f>IF(AH3032="","",IFERROR(VLOOKUP(AH3032,EMPRESAS!$A:$C,3,FALSE),"NAO CADASTRADA"))</f>
        <v/>
      </c>
      <c r="AJ3032" s="50"/>
      <c r="AK3032" s="54" t="str">
        <f>IF(AJ3032="","",IFERROR(VLOOKUP(AJ3032,ATIVIDADES!$A:$C,3,FALSE),"NAO CADASTRADA"))</f>
        <v/>
      </c>
      <c r="AL3032" s="42"/>
    </row>
    <row r="3033" spans="1:38" x14ac:dyDescent="0.25">
      <c r="A3033" s="26" t="str">
        <f t="shared" si="331"/>
        <v>OK</v>
      </c>
      <c r="B3033" s="29">
        <f t="shared" si="332"/>
        <v>2487914866</v>
      </c>
      <c r="C3033" s="30">
        <v>45121</v>
      </c>
      <c r="D3033" s="18">
        <f t="shared" si="335"/>
        <v>45108</v>
      </c>
      <c r="E3033" s="19" t="str">
        <f>IF(ISERROR(VLOOKUP(C3033,FERIADOS!$A:$B,1,FALSE)),IF(WEEKDAY(C3033)=1,"Dom",IF(WEEKDAY(C3033)=2,"Seg",IF(WEEKDAY(C3033)=3,"Ter",IF(WEEKDAY(C3033)=4,"Qua",IF(WEEKDAY(C3033)=5,"Qui",IF(WEEKDAY(C3033)=6,"Sex","Sab")))))),"Feriado")</f>
        <v>Sex</v>
      </c>
      <c r="F3033" s="32">
        <v>0.31597222222222221</v>
      </c>
      <c r="G3033" s="33">
        <v>0.5</v>
      </c>
      <c r="H3033" s="33">
        <v>0.54166666666666663</v>
      </c>
      <c r="I3033" s="33">
        <v>0.68958333333333333</v>
      </c>
      <c r="J3033" s="21">
        <f t="shared" si="333"/>
        <v>0.33194444444444449</v>
      </c>
      <c r="K3033" s="21">
        <f t="shared" si="329"/>
        <v>0.33194444444444443</v>
      </c>
      <c r="L3033" s="21">
        <f t="shared" si="330"/>
        <v>0</v>
      </c>
      <c r="M3033" s="22">
        <f t="shared" si="334"/>
        <v>3.472222222222221E-2</v>
      </c>
      <c r="N3033" s="48">
        <v>6</v>
      </c>
      <c r="O3033" s="54" t="str">
        <f>IF(N3033="","",IFERROR(VLOOKUP(N3033,EMPRESAS!$A:$C,3,FALSE),"NAO CADASTRADA"))</f>
        <v>ANHANGUERA</v>
      </c>
      <c r="P3033" s="50">
        <v>52</v>
      </c>
      <c r="Q3033" s="54" t="str">
        <f>IF(P3033="","",IFERROR(VLOOKUP(P3033,ATIVIDADES!$A:$C,3,FALSE),"NAO CADASTRADA"))</f>
        <v xml:space="preserve">REVISÃO DPTO PESSOAL </v>
      </c>
      <c r="R3033" s="42">
        <v>0.33194444444444443</v>
      </c>
      <c r="S3033" s="48"/>
      <c r="T3033" s="54" t="str">
        <f>IF(S3033="","",IFERROR(VLOOKUP(S3033,EMPRESAS!$A:$C,3,FALSE),"NAO CADASTRADA"))</f>
        <v/>
      </c>
      <c r="U3033" s="50"/>
      <c r="V3033" s="54" t="str">
        <f>IF(U3033="","",IFERROR(VLOOKUP(U3033,ATIVIDADES!$A:$C,3,FALSE),"NAO CADASTRADA"))</f>
        <v/>
      </c>
      <c r="W3033" s="42"/>
      <c r="X3033" s="48"/>
      <c r="Y3033" s="54" t="str">
        <f>IF(X3033="","",IFERROR(VLOOKUP(X3033,EMPRESAS!$A:$C,3,FALSE),"NAO CADASTRADA"))</f>
        <v/>
      </c>
      <c r="Z3033" s="50"/>
      <c r="AA3033" s="54" t="str">
        <f>IF(Z3033="","",IFERROR(VLOOKUP(Z3033,ATIVIDADES!$A:$C,3,FALSE),"NAO CADASTRADA"))</f>
        <v/>
      </c>
      <c r="AB3033" s="42"/>
      <c r="AC3033" s="48"/>
      <c r="AD3033" s="54" t="str">
        <f>IF(AC3033="","",IFERROR(VLOOKUP(AC3033,EMPRESAS!$A:$C,3,FALSE),"NAO CADASTRADA"))</f>
        <v/>
      </c>
      <c r="AE3033" s="50"/>
      <c r="AF3033" s="54" t="str">
        <f>IF(AE3033="","",IFERROR(VLOOKUP(AE3033,ATIVIDADES!$A:$C,3,FALSE),"NAO CADASTRADA"))</f>
        <v/>
      </c>
      <c r="AG3033" s="42"/>
      <c r="AH3033" s="48"/>
      <c r="AI3033" s="54" t="str">
        <f>IF(AH3033="","",IFERROR(VLOOKUP(AH3033,EMPRESAS!$A:$C,3,FALSE),"NAO CADASTRADA"))</f>
        <v/>
      </c>
      <c r="AJ3033" s="50"/>
      <c r="AK3033" s="54" t="str">
        <f>IF(AJ3033="","",IFERROR(VLOOKUP(AJ3033,ATIVIDADES!$A:$C,3,FALSE),"NAO CADASTRADA"))</f>
        <v/>
      </c>
      <c r="AL3033" s="42"/>
    </row>
    <row r="3034" spans="1:38" x14ac:dyDescent="0.25">
      <c r="A3034" s="26" t="str">
        <f t="shared" si="331"/>
        <v>OK</v>
      </c>
      <c r="B3034" s="29">
        <f t="shared" si="332"/>
        <v>2487914866</v>
      </c>
      <c r="C3034" s="30">
        <v>45122</v>
      </c>
      <c r="D3034" s="18">
        <f t="shared" si="335"/>
        <v>45108</v>
      </c>
      <c r="E3034" s="19" t="str">
        <f>IF(ISERROR(VLOOKUP(C3034,FERIADOS!$A:$B,1,FALSE)),IF(WEEKDAY(C3034)=1,"Dom",IF(WEEKDAY(C3034)=2,"Seg",IF(WEEKDAY(C3034)=3,"Ter",IF(WEEKDAY(C3034)=4,"Qua",IF(WEEKDAY(C3034)=5,"Qui",IF(WEEKDAY(C3034)=6,"Sex","Sab")))))),"Feriado")</f>
        <v>Sab</v>
      </c>
      <c r="F3034" s="32"/>
      <c r="G3034" s="33"/>
      <c r="H3034" s="33"/>
      <c r="I3034" s="33"/>
      <c r="J3034" s="21" t="str">
        <f t="shared" si="333"/>
        <v/>
      </c>
      <c r="K3034" s="21">
        <f t="shared" si="329"/>
        <v>0</v>
      </c>
      <c r="L3034" s="21" t="str">
        <f t="shared" si="330"/>
        <v/>
      </c>
      <c r="M3034" s="22" t="str">
        <f t="shared" si="334"/>
        <v/>
      </c>
      <c r="N3034" s="48"/>
      <c r="O3034" s="54" t="str">
        <f>IF(N3034="","",IFERROR(VLOOKUP(N3034,EMPRESAS!$A:$C,3,FALSE),"NAO CADASTRADA"))</f>
        <v/>
      </c>
      <c r="P3034" s="50"/>
      <c r="Q3034" s="54" t="str">
        <f>IF(P3034="","",IFERROR(VLOOKUP(P3034,ATIVIDADES!$A:$C,3,FALSE),"NAO CADASTRADA"))</f>
        <v/>
      </c>
      <c r="R3034" s="42"/>
      <c r="S3034" s="48"/>
      <c r="T3034" s="54" t="str">
        <f>IF(S3034="","",IFERROR(VLOOKUP(S3034,EMPRESAS!$A:$C,3,FALSE),"NAO CADASTRADA"))</f>
        <v/>
      </c>
      <c r="U3034" s="50"/>
      <c r="V3034" s="54" t="str">
        <f>IF(U3034="","",IFERROR(VLOOKUP(U3034,ATIVIDADES!$A:$C,3,FALSE),"NAO CADASTRADA"))</f>
        <v/>
      </c>
      <c r="W3034" s="42"/>
      <c r="X3034" s="48"/>
      <c r="Y3034" s="54" t="str">
        <f>IF(X3034="","",IFERROR(VLOOKUP(X3034,EMPRESAS!$A:$C,3,FALSE),"NAO CADASTRADA"))</f>
        <v/>
      </c>
      <c r="Z3034" s="50"/>
      <c r="AA3034" s="54" t="str">
        <f>IF(Z3034="","",IFERROR(VLOOKUP(Z3034,ATIVIDADES!$A:$C,3,FALSE),"NAO CADASTRADA"))</f>
        <v/>
      </c>
      <c r="AB3034" s="42"/>
      <c r="AC3034" s="48"/>
      <c r="AD3034" s="54" t="str">
        <f>IF(AC3034="","",IFERROR(VLOOKUP(AC3034,EMPRESAS!$A:$C,3,FALSE),"NAO CADASTRADA"))</f>
        <v/>
      </c>
      <c r="AE3034" s="50"/>
      <c r="AF3034" s="54" t="str">
        <f>IF(AE3034="","",IFERROR(VLOOKUP(AE3034,ATIVIDADES!$A:$C,3,FALSE),"NAO CADASTRADA"))</f>
        <v/>
      </c>
      <c r="AG3034" s="42"/>
      <c r="AH3034" s="48"/>
      <c r="AI3034" s="54" t="str">
        <f>IF(AH3034="","",IFERROR(VLOOKUP(AH3034,EMPRESAS!$A:$C,3,FALSE),"NAO CADASTRADA"))</f>
        <v/>
      </c>
      <c r="AJ3034" s="50"/>
      <c r="AK3034" s="54" t="str">
        <f>IF(AJ3034="","",IFERROR(VLOOKUP(AJ3034,ATIVIDADES!$A:$C,3,FALSE),"NAO CADASTRADA"))</f>
        <v/>
      </c>
      <c r="AL3034" s="42"/>
    </row>
    <row r="3035" spans="1:38" x14ac:dyDescent="0.25">
      <c r="A3035" s="26" t="str">
        <f t="shared" si="331"/>
        <v>OK</v>
      </c>
      <c r="B3035" s="29">
        <f t="shared" si="332"/>
        <v>2487914866</v>
      </c>
      <c r="C3035" s="30">
        <v>45123</v>
      </c>
      <c r="D3035" s="18">
        <f t="shared" si="335"/>
        <v>45108</v>
      </c>
      <c r="E3035" s="19" t="str">
        <f>IF(ISERROR(VLOOKUP(C3035,FERIADOS!$A:$B,1,FALSE)),IF(WEEKDAY(C3035)=1,"Dom",IF(WEEKDAY(C3035)=2,"Seg",IF(WEEKDAY(C3035)=3,"Ter",IF(WEEKDAY(C3035)=4,"Qua",IF(WEEKDAY(C3035)=5,"Qui",IF(WEEKDAY(C3035)=6,"Sex","Sab")))))),"Feriado")</f>
        <v>Dom</v>
      </c>
      <c r="F3035" s="32"/>
      <c r="G3035" s="33"/>
      <c r="H3035" s="33"/>
      <c r="I3035" s="33"/>
      <c r="J3035" s="21" t="str">
        <f t="shared" si="333"/>
        <v/>
      </c>
      <c r="K3035" s="21">
        <f t="shared" si="329"/>
        <v>0</v>
      </c>
      <c r="L3035" s="21" t="str">
        <f t="shared" si="330"/>
        <v/>
      </c>
      <c r="M3035" s="22" t="str">
        <f t="shared" si="334"/>
        <v/>
      </c>
      <c r="N3035" s="48"/>
      <c r="O3035" s="54" t="str">
        <f>IF(N3035="","",IFERROR(VLOOKUP(N3035,EMPRESAS!$A:$C,3,FALSE),"NAO CADASTRADA"))</f>
        <v/>
      </c>
      <c r="P3035" s="50"/>
      <c r="Q3035" s="54" t="str">
        <f>IF(P3035="","",IFERROR(VLOOKUP(P3035,ATIVIDADES!$A:$C,3,FALSE),"NAO CADASTRADA"))</f>
        <v/>
      </c>
      <c r="R3035" s="42"/>
      <c r="S3035" s="48"/>
      <c r="T3035" s="54" t="str">
        <f>IF(S3035="","",IFERROR(VLOOKUP(S3035,EMPRESAS!$A:$C,3,FALSE),"NAO CADASTRADA"))</f>
        <v/>
      </c>
      <c r="U3035" s="50"/>
      <c r="V3035" s="54" t="str">
        <f>IF(U3035="","",IFERROR(VLOOKUP(U3035,ATIVIDADES!$A:$C,3,FALSE),"NAO CADASTRADA"))</f>
        <v/>
      </c>
      <c r="W3035" s="42"/>
      <c r="X3035" s="48"/>
      <c r="Y3035" s="54" t="str">
        <f>IF(X3035="","",IFERROR(VLOOKUP(X3035,EMPRESAS!$A:$C,3,FALSE),"NAO CADASTRADA"))</f>
        <v/>
      </c>
      <c r="Z3035" s="50"/>
      <c r="AA3035" s="54" t="str">
        <f>IF(Z3035="","",IFERROR(VLOOKUP(Z3035,ATIVIDADES!$A:$C,3,FALSE),"NAO CADASTRADA"))</f>
        <v/>
      </c>
      <c r="AB3035" s="42"/>
      <c r="AC3035" s="48"/>
      <c r="AD3035" s="54" t="str">
        <f>IF(AC3035="","",IFERROR(VLOOKUP(AC3035,EMPRESAS!$A:$C,3,FALSE),"NAO CADASTRADA"))</f>
        <v/>
      </c>
      <c r="AE3035" s="50"/>
      <c r="AF3035" s="54" t="str">
        <f>IF(AE3035="","",IFERROR(VLOOKUP(AE3035,ATIVIDADES!$A:$C,3,FALSE),"NAO CADASTRADA"))</f>
        <v/>
      </c>
      <c r="AG3035" s="42"/>
      <c r="AH3035" s="48"/>
      <c r="AI3035" s="54" t="str">
        <f>IF(AH3035="","",IFERROR(VLOOKUP(AH3035,EMPRESAS!$A:$C,3,FALSE),"NAO CADASTRADA"))</f>
        <v/>
      </c>
      <c r="AJ3035" s="50"/>
      <c r="AK3035" s="54" t="str">
        <f>IF(AJ3035="","",IFERROR(VLOOKUP(AJ3035,ATIVIDADES!$A:$C,3,FALSE),"NAO CADASTRADA"))</f>
        <v/>
      </c>
      <c r="AL3035" s="42"/>
    </row>
    <row r="3036" spans="1:38" x14ac:dyDescent="0.25">
      <c r="A3036" s="26" t="str">
        <f t="shared" si="331"/>
        <v>OK</v>
      </c>
      <c r="B3036" s="29">
        <f t="shared" si="332"/>
        <v>2487914866</v>
      </c>
      <c r="C3036" s="30">
        <v>45124</v>
      </c>
      <c r="D3036" s="18">
        <f t="shared" si="335"/>
        <v>45108</v>
      </c>
      <c r="E3036" s="19" t="str">
        <f>IF(ISERROR(VLOOKUP(C3036,FERIADOS!$A:$B,1,FALSE)),IF(WEEKDAY(C3036)=1,"Dom",IF(WEEKDAY(C3036)=2,"Seg",IF(WEEKDAY(C3036)=3,"Ter",IF(WEEKDAY(C3036)=4,"Qua",IF(WEEKDAY(C3036)=5,"Qui",IF(WEEKDAY(C3036)=6,"Sex","Sab")))))),"Feriado")</f>
        <v>Seg</v>
      </c>
      <c r="F3036" s="32">
        <v>0.31944444444444448</v>
      </c>
      <c r="G3036" s="33">
        <v>0.5</v>
      </c>
      <c r="H3036" s="33">
        <v>0.54166666666666663</v>
      </c>
      <c r="I3036" s="33">
        <v>0.7402777777777777</v>
      </c>
      <c r="J3036" s="21">
        <f t="shared" si="333"/>
        <v>0.3791666666666666</v>
      </c>
      <c r="K3036" s="21">
        <f t="shared" si="329"/>
        <v>0.37916666666666665</v>
      </c>
      <c r="L3036" s="21">
        <f t="shared" si="330"/>
        <v>1.24999999999999E-2</v>
      </c>
      <c r="M3036" s="22">
        <f t="shared" si="334"/>
        <v>0</v>
      </c>
      <c r="N3036" s="48">
        <v>6</v>
      </c>
      <c r="O3036" s="54" t="str">
        <f>IF(N3036="","",IFERROR(VLOOKUP(N3036,EMPRESAS!$A:$C,3,FALSE),"NAO CADASTRADA"))</f>
        <v>ANHANGUERA</v>
      </c>
      <c r="P3036" s="50">
        <v>52</v>
      </c>
      <c r="Q3036" s="54" t="str">
        <f>IF(P3036="","",IFERROR(VLOOKUP(P3036,ATIVIDADES!$A:$C,3,FALSE),"NAO CADASTRADA"))</f>
        <v xml:space="preserve">REVISÃO DPTO PESSOAL </v>
      </c>
      <c r="R3036" s="42">
        <v>0.37916666666666665</v>
      </c>
      <c r="S3036" s="48"/>
      <c r="T3036" s="54" t="str">
        <f>IF(S3036="","",IFERROR(VLOOKUP(S3036,EMPRESAS!$A:$C,3,FALSE),"NAO CADASTRADA"))</f>
        <v/>
      </c>
      <c r="U3036" s="50"/>
      <c r="V3036" s="54" t="str">
        <f>IF(U3036="","",IFERROR(VLOOKUP(U3036,ATIVIDADES!$A:$C,3,FALSE),"NAO CADASTRADA"))</f>
        <v/>
      </c>
      <c r="W3036" s="42"/>
      <c r="X3036" s="48"/>
      <c r="Y3036" s="54" t="str">
        <f>IF(X3036="","",IFERROR(VLOOKUP(X3036,EMPRESAS!$A:$C,3,FALSE),"NAO CADASTRADA"))</f>
        <v/>
      </c>
      <c r="Z3036" s="50"/>
      <c r="AA3036" s="54" t="str">
        <f>IF(Z3036="","",IFERROR(VLOOKUP(Z3036,ATIVIDADES!$A:$C,3,FALSE),"NAO CADASTRADA"))</f>
        <v/>
      </c>
      <c r="AB3036" s="42"/>
      <c r="AC3036" s="48"/>
      <c r="AD3036" s="54" t="str">
        <f>IF(AC3036="","",IFERROR(VLOOKUP(AC3036,EMPRESAS!$A:$C,3,FALSE),"NAO CADASTRADA"))</f>
        <v/>
      </c>
      <c r="AE3036" s="50"/>
      <c r="AF3036" s="54" t="str">
        <f>IF(AE3036="","",IFERROR(VLOOKUP(AE3036,ATIVIDADES!$A:$C,3,FALSE),"NAO CADASTRADA"))</f>
        <v/>
      </c>
      <c r="AG3036" s="42"/>
      <c r="AH3036" s="48"/>
      <c r="AI3036" s="54" t="str">
        <f>IF(AH3036="","",IFERROR(VLOOKUP(AH3036,EMPRESAS!$A:$C,3,FALSE),"NAO CADASTRADA"))</f>
        <v/>
      </c>
      <c r="AJ3036" s="50"/>
      <c r="AK3036" s="54" t="str">
        <f>IF(AJ3036="","",IFERROR(VLOOKUP(AJ3036,ATIVIDADES!$A:$C,3,FALSE),"NAO CADASTRADA"))</f>
        <v/>
      </c>
      <c r="AL3036" s="42"/>
    </row>
    <row r="3037" spans="1:38" x14ac:dyDescent="0.25">
      <c r="A3037" s="26" t="str">
        <f t="shared" si="331"/>
        <v>OK</v>
      </c>
      <c r="B3037" s="29">
        <f t="shared" si="332"/>
        <v>2487914866</v>
      </c>
      <c r="C3037" s="30">
        <v>45125</v>
      </c>
      <c r="D3037" s="18">
        <f t="shared" si="335"/>
        <v>45108</v>
      </c>
      <c r="E3037" s="19" t="str">
        <f>IF(ISERROR(VLOOKUP(C3037,FERIADOS!$A:$B,1,FALSE)),IF(WEEKDAY(C3037)=1,"Dom",IF(WEEKDAY(C3037)=2,"Seg",IF(WEEKDAY(C3037)=3,"Ter",IF(WEEKDAY(C3037)=4,"Qua",IF(WEEKDAY(C3037)=5,"Qui",IF(WEEKDAY(C3037)=6,"Sex","Sab")))))),"Feriado")</f>
        <v>Ter</v>
      </c>
      <c r="F3037" s="32">
        <v>0.31597222222222221</v>
      </c>
      <c r="G3037" s="33">
        <v>0.5</v>
      </c>
      <c r="H3037" s="33">
        <v>0.54166666666666663</v>
      </c>
      <c r="I3037" s="33">
        <v>0.7416666666666667</v>
      </c>
      <c r="J3037" s="21">
        <f t="shared" si="333"/>
        <v>0.38402777777777786</v>
      </c>
      <c r="K3037" s="21">
        <f t="shared" si="329"/>
        <v>0.38402777777777775</v>
      </c>
      <c r="L3037" s="21">
        <f t="shared" si="330"/>
        <v>1.736111111111116E-2</v>
      </c>
      <c r="M3037" s="22">
        <f t="shared" si="334"/>
        <v>0</v>
      </c>
      <c r="N3037" s="48">
        <v>6</v>
      </c>
      <c r="O3037" s="54" t="str">
        <f>IF(N3037="","",IFERROR(VLOOKUP(N3037,EMPRESAS!$A:$C,3,FALSE),"NAO CADASTRADA"))</f>
        <v>ANHANGUERA</v>
      </c>
      <c r="P3037" s="50">
        <v>52</v>
      </c>
      <c r="Q3037" s="54" t="str">
        <f>IF(P3037="","",IFERROR(VLOOKUP(P3037,ATIVIDADES!$A:$C,3,FALSE),"NAO CADASTRADA"))</f>
        <v xml:space="preserve">REVISÃO DPTO PESSOAL </v>
      </c>
      <c r="R3037" s="42">
        <v>0.1076388888888889</v>
      </c>
      <c r="S3037" s="48">
        <v>189</v>
      </c>
      <c r="T3037" s="54" t="str">
        <f>IF(S3037="","",IFERROR(VLOOKUP(S3037,EMPRESAS!$A:$C,3,FALSE),"NAO CADASTRADA"))</f>
        <v>TAMOIO</v>
      </c>
      <c r="U3037" s="50">
        <v>52</v>
      </c>
      <c r="V3037" s="54" t="str">
        <f>IF(U3037="","",IFERROR(VLOOKUP(U3037,ATIVIDADES!$A:$C,3,FALSE),"NAO CADASTRADA"))</f>
        <v xml:space="preserve">REVISÃO DPTO PESSOAL </v>
      </c>
      <c r="W3037" s="42">
        <v>0.27638888888888885</v>
      </c>
      <c r="X3037" s="48"/>
      <c r="Y3037" s="54" t="str">
        <f>IF(X3037="","",IFERROR(VLOOKUP(X3037,EMPRESAS!$A:$C,3,FALSE),"NAO CADASTRADA"))</f>
        <v/>
      </c>
      <c r="Z3037" s="50"/>
      <c r="AA3037" s="54" t="str">
        <f>IF(Z3037="","",IFERROR(VLOOKUP(Z3037,ATIVIDADES!$A:$C,3,FALSE),"NAO CADASTRADA"))</f>
        <v/>
      </c>
      <c r="AB3037" s="42"/>
      <c r="AC3037" s="48"/>
      <c r="AD3037" s="54" t="str">
        <f>IF(AC3037="","",IFERROR(VLOOKUP(AC3037,EMPRESAS!$A:$C,3,FALSE),"NAO CADASTRADA"))</f>
        <v/>
      </c>
      <c r="AE3037" s="50"/>
      <c r="AF3037" s="54" t="str">
        <f>IF(AE3037="","",IFERROR(VLOOKUP(AE3037,ATIVIDADES!$A:$C,3,FALSE),"NAO CADASTRADA"))</f>
        <v/>
      </c>
      <c r="AG3037" s="42"/>
      <c r="AH3037" s="48"/>
      <c r="AI3037" s="54" t="str">
        <f>IF(AH3037="","",IFERROR(VLOOKUP(AH3037,EMPRESAS!$A:$C,3,FALSE),"NAO CADASTRADA"))</f>
        <v/>
      </c>
      <c r="AJ3037" s="50"/>
      <c r="AK3037" s="54" t="str">
        <f>IF(AJ3037="","",IFERROR(VLOOKUP(AJ3037,ATIVIDADES!$A:$C,3,FALSE),"NAO CADASTRADA"))</f>
        <v/>
      </c>
      <c r="AL3037" s="42"/>
    </row>
    <row r="3038" spans="1:38" x14ac:dyDescent="0.25">
      <c r="A3038" s="26" t="str">
        <f t="shared" si="331"/>
        <v>OK</v>
      </c>
      <c r="B3038" s="29">
        <f t="shared" si="332"/>
        <v>2487914866</v>
      </c>
      <c r="C3038" s="30">
        <v>45126</v>
      </c>
      <c r="D3038" s="18">
        <f t="shared" si="335"/>
        <v>45108</v>
      </c>
      <c r="E3038" s="19" t="str">
        <f>IF(ISERROR(VLOOKUP(C3038,FERIADOS!$A:$B,1,FALSE)),IF(WEEKDAY(C3038)=1,"Dom",IF(WEEKDAY(C3038)=2,"Seg",IF(WEEKDAY(C3038)=3,"Ter",IF(WEEKDAY(C3038)=4,"Qua",IF(WEEKDAY(C3038)=5,"Qui",IF(WEEKDAY(C3038)=6,"Sex","Sab")))))),"Feriado")</f>
        <v>Qua</v>
      </c>
      <c r="F3038" s="32">
        <v>0.31944444444444448</v>
      </c>
      <c r="G3038" s="33">
        <v>0.5</v>
      </c>
      <c r="H3038" s="33">
        <v>0.54166666666666663</v>
      </c>
      <c r="I3038" s="33">
        <v>0.7416666666666667</v>
      </c>
      <c r="J3038" s="21">
        <f t="shared" si="333"/>
        <v>0.38055555555555559</v>
      </c>
      <c r="K3038" s="21">
        <f t="shared" si="329"/>
        <v>0.38055555555555554</v>
      </c>
      <c r="L3038" s="21">
        <f t="shared" si="330"/>
        <v>1.3888888888888895E-2</v>
      </c>
      <c r="M3038" s="22">
        <f t="shared" si="334"/>
        <v>0</v>
      </c>
      <c r="N3038" s="48">
        <v>189</v>
      </c>
      <c r="O3038" s="54" t="str">
        <f>IF(N3038="","",IFERROR(VLOOKUP(N3038,EMPRESAS!$A:$C,3,FALSE),"NAO CADASTRADA"))</f>
        <v>TAMOIO</v>
      </c>
      <c r="P3038" s="50">
        <v>52</v>
      </c>
      <c r="Q3038" s="54" t="str">
        <f>IF(P3038="","",IFERROR(VLOOKUP(P3038,ATIVIDADES!$A:$C,3,FALSE),"NAO CADASTRADA"))</f>
        <v xml:space="preserve">REVISÃO DPTO PESSOAL </v>
      </c>
      <c r="R3038" s="42">
        <v>0.38055555555555554</v>
      </c>
      <c r="S3038" s="48"/>
      <c r="T3038" s="54" t="str">
        <f>IF(S3038="","",IFERROR(VLOOKUP(S3038,EMPRESAS!$A:$C,3,FALSE),"NAO CADASTRADA"))</f>
        <v/>
      </c>
      <c r="U3038" s="50"/>
      <c r="V3038" s="54" t="str">
        <f>IF(U3038="","",IFERROR(VLOOKUP(U3038,ATIVIDADES!$A:$C,3,FALSE),"NAO CADASTRADA"))</f>
        <v/>
      </c>
      <c r="W3038" s="42"/>
      <c r="X3038" s="48"/>
      <c r="Y3038" s="54" t="str">
        <f>IF(X3038="","",IFERROR(VLOOKUP(X3038,EMPRESAS!$A:$C,3,FALSE),"NAO CADASTRADA"))</f>
        <v/>
      </c>
      <c r="Z3038" s="50"/>
      <c r="AA3038" s="54" t="str">
        <f>IF(Z3038="","",IFERROR(VLOOKUP(Z3038,ATIVIDADES!$A:$C,3,FALSE),"NAO CADASTRADA"))</f>
        <v/>
      </c>
      <c r="AB3038" s="42"/>
      <c r="AC3038" s="48"/>
      <c r="AD3038" s="54" t="str">
        <f>IF(AC3038="","",IFERROR(VLOOKUP(AC3038,EMPRESAS!$A:$C,3,FALSE),"NAO CADASTRADA"))</f>
        <v/>
      </c>
      <c r="AE3038" s="50"/>
      <c r="AF3038" s="54" t="str">
        <f>IF(AE3038="","",IFERROR(VLOOKUP(AE3038,ATIVIDADES!$A:$C,3,FALSE),"NAO CADASTRADA"))</f>
        <v/>
      </c>
      <c r="AG3038" s="42"/>
      <c r="AH3038" s="48"/>
      <c r="AI3038" s="54" t="str">
        <f>IF(AH3038="","",IFERROR(VLOOKUP(AH3038,EMPRESAS!$A:$C,3,FALSE),"NAO CADASTRADA"))</f>
        <v/>
      </c>
      <c r="AJ3038" s="50"/>
      <c r="AK3038" s="54" t="str">
        <f>IF(AJ3038="","",IFERROR(VLOOKUP(AJ3038,ATIVIDADES!$A:$C,3,FALSE),"NAO CADASTRADA"))</f>
        <v/>
      </c>
      <c r="AL3038" s="42"/>
    </row>
    <row r="3039" spans="1:38" x14ac:dyDescent="0.25">
      <c r="A3039" s="26" t="str">
        <f t="shared" si="331"/>
        <v>OK</v>
      </c>
      <c r="B3039" s="29">
        <f t="shared" si="332"/>
        <v>2487914866</v>
      </c>
      <c r="C3039" s="30">
        <v>45127</v>
      </c>
      <c r="D3039" s="18">
        <f t="shared" si="335"/>
        <v>45108</v>
      </c>
      <c r="E3039" s="19" t="str">
        <f>IF(ISERROR(VLOOKUP(C3039,FERIADOS!$A:$B,1,FALSE)),IF(WEEKDAY(C3039)=1,"Dom",IF(WEEKDAY(C3039)=2,"Seg",IF(WEEKDAY(C3039)=3,"Ter",IF(WEEKDAY(C3039)=4,"Qua",IF(WEEKDAY(C3039)=5,"Qui",IF(WEEKDAY(C3039)=6,"Sex","Sab")))))),"Feriado")</f>
        <v>Qui</v>
      </c>
      <c r="F3039" s="32">
        <v>0.31597222222222221</v>
      </c>
      <c r="G3039" s="33">
        <v>0.5</v>
      </c>
      <c r="H3039" s="33">
        <v>0.54166666666666663</v>
      </c>
      <c r="I3039" s="33">
        <v>0.73749999999999993</v>
      </c>
      <c r="J3039" s="21">
        <f t="shared" si="333"/>
        <v>0.37986111111111109</v>
      </c>
      <c r="K3039" s="21">
        <f t="shared" si="329"/>
        <v>0.37986111111111115</v>
      </c>
      <c r="L3039" s="21">
        <f t="shared" si="330"/>
        <v>1.3194444444444398E-2</v>
      </c>
      <c r="M3039" s="22">
        <f t="shared" si="334"/>
        <v>0</v>
      </c>
      <c r="N3039" s="48">
        <v>189</v>
      </c>
      <c r="O3039" s="54" t="str">
        <f>IF(N3039="","",IFERROR(VLOOKUP(N3039,EMPRESAS!$A:$C,3,FALSE),"NAO CADASTRADA"))</f>
        <v>TAMOIO</v>
      </c>
      <c r="P3039" s="50">
        <v>52</v>
      </c>
      <c r="Q3039" s="54" t="str">
        <f>IF(P3039="","",IFERROR(VLOOKUP(P3039,ATIVIDADES!$A:$C,3,FALSE),"NAO CADASTRADA"))</f>
        <v xml:space="preserve">REVISÃO DPTO PESSOAL </v>
      </c>
      <c r="R3039" s="42">
        <v>0.37986111111111115</v>
      </c>
      <c r="S3039" s="48"/>
      <c r="T3039" s="54" t="str">
        <f>IF(S3039="","",IFERROR(VLOOKUP(S3039,EMPRESAS!$A:$C,3,FALSE),"NAO CADASTRADA"))</f>
        <v/>
      </c>
      <c r="U3039" s="50"/>
      <c r="V3039" s="54" t="str">
        <f>IF(U3039="","",IFERROR(VLOOKUP(U3039,ATIVIDADES!$A:$C,3,FALSE),"NAO CADASTRADA"))</f>
        <v/>
      </c>
      <c r="W3039" s="42"/>
      <c r="X3039" s="48"/>
      <c r="Y3039" s="54" t="str">
        <f>IF(X3039="","",IFERROR(VLOOKUP(X3039,EMPRESAS!$A:$C,3,FALSE),"NAO CADASTRADA"))</f>
        <v/>
      </c>
      <c r="Z3039" s="50"/>
      <c r="AA3039" s="54" t="str">
        <f>IF(Z3039="","",IFERROR(VLOOKUP(Z3039,ATIVIDADES!$A:$C,3,FALSE),"NAO CADASTRADA"))</f>
        <v/>
      </c>
      <c r="AB3039" s="42"/>
      <c r="AC3039" s="48"/>
      <c r="AD3039" s="54" t="str">
        <f>IF(AC3039="","",IFERROR(VLOOKUP(AC3039,EMPRESAS!$A:$C,3,FALSE),"NAO CADASTRADA"))</f>
        <v/>
      </c>
      <c r="AE3039" s="50"/>
      <c r="AF3039" s="54" t="str">
        <f>IF(AE3039="","",IFERROR(VLOOKUP(AE3039,ATIVIDADES!$A:$C,3,FALSE),"NAO CADASTRADA"))</f>
        <v/>
      </c>
      <c r="AG3039" s="42"/>
      <c r="AH3039" s="48"/>
      <c r="AI3039" s="54" t="str">
        <f>IF(AH3039="","",IFERROR(VLOOKUP(AH3039,EMPRESAS!$A:$C,3,FALSE),"NAO CADASTRADA"))</f>
        <v/>
      </c>
      <c r="AJ3039" s="50"/>
      <c r="AK3039" s="54" t="str">
        <f>IF(AJ3039="","",IFERROR(VLOOKUP(AJ3039,ATIVIDADES!$A:$C,3,FALSE),"NAO CADASTRADA"))</f>
        <v/>
      </c>
      <c r="AL3039" s="42"/>
    </row>
    <row r="3040" spans="1:38" x14ac:dyDescent="0.25">
      <c r="A3040" s="26" t="str">
        <f t="shared" si="331"/>
        <v>OK</v>
      </c>
      <c r="B3040" s="29">
        <f t="shared" si="332"/>
        <v>2487914866</v>
      </c>
      <c r="C3040" s="30">
        <v>45128</v>
      </c>
      <c r="D3040" s="18">
        <f t="shared" si="335"/>
        <v>45108</v>
      </c>
      <c r="E3040" s="19" t="str">
        <f>IF(ISERROR(VLOOKUP(C3040,FERIADOS!$A:$B,1,FALSE)),IF(WEEKDAY(C3040)=1,"Dom",IF(WEEKDAY(C3040)=2,"Seg",IF(WEEKDAY(C3040)=3,"Ter",IF(WEEKDAY(C3040)=4,"Qua",IF(WEEKDAY(C3040)=5,"Qui",IF(WEEKDAY(C3040)=6,"Sex","Sab")))))),"Feriado")</f>
        <v>Sex</v>
      </c>
      <c r="F3040" s="32">
        <v>0.31944444444444448</v>
      </c>
      <c r="G3040" s="33">
        <v>0.5</v>
      </c>
      <c r="H3040" s="33">
        <v>0.54166666666666663</v>
      </c>
      <c r="I3040" s="33">
        <v>0.6875</v>
      </c>
      <c r="J3040" s="21">
        <f t="shared" si="333"/>
        <v>0.3263888888888889</v>
      </c>
      <c r="K3040" s="21">
        <f t="shared" si="329"/>
        <v>0.3263888888888889</v>
      </c>
      <c r="L3040" s="21">
        <f t="shared" si="330"/>
        <v>0</v>
      </c>
      <c r="M3040" s="22">
        <f t="shared" si="334"/>
        <v>4.0277777777777801E-2</v>
      </c>
      <c r="N3040" s="48">
        <v>189</v>
      </c>
      <c r="O3040" s="54" t="str">
        <f>IF(N3040="","",IFERROR(VLOOKUP(N3040,EMPRESAS!$A:$C,3,FALSE),"NAO CADASTRADA"))</f>
        <v>TAMOIO</v>
      </c>
      <c r="P3040" s="50">
        <v>52</v>
      </c>
      <c r="Q3040" s="54" t="str">
        <f>IF(P3040="","",IFERROR(VLOOKUP(P3040,ATIVIDADES!$A:$C,3,FALSE),"NAO CADASTRADA"))</f>
        <v xml:space="preserve">REVISÃO DPTO PESSOAL </v>
      </c>
      <c r="R3040" s="42">
        <v>0.26041666666666669</v>
      </c>
      <c r="S3040" s="48">
        <v>6</v>
      </c>
      <c r="T3040" s="54" t="str">
        <f>IF(S3040="","",IFERROR(VLOOKUP(S3040,EMPRESAS!$A:$C,3,FALSE),"NAO CADASTRADA"))</f>
        <v>ANHANGUERA</v>
      </c>
      <c r="U3040" s="50">
        <v>52</v>
      </c>
      <c r="V3040" s="54" t="str">
        <f>IF(U3040="","",IFERROR(VLOOKUP(U3040,ATIVIDADES!$A:$C,3,FALSE),"NAO CADASTRADA"))</f>
        <v xml:space="preserve">REVISÃO DPTO PESSOAL </v>
      </c>
      <c r="W3040" s="42">
        <v>6.5972222222222224E-2</v>
      </c>
      <c r="X3040" s="48"/>
      <c r="Y3040" s="54" t="str">
        <f>IF(X3040="","",IFERROR(VLOOKUP(X3040,EMPRESAS!$A:$C,3,FALSE),"NAO CADASTRADA"))</f>
        <v/>
      </c>
      <c r="Z3040" s="50"/>
      <c r="AA3040" s="54" t="str">
        <f>IF(Z3040="","",IFERROR(VLOOKUP(Z3040,ATIVIDADES!$A:$C,3,FALSE),"NAO CADASTRADA"))</f>
        <v/>
      </c>
      <c r="AB3040" s="42"/>
      <c r="AC3040" s="48"/>
      <c r="AD3040" s="54" t="str">
        <f>IF(AC3040="","",IFERROR(VLOOKUP(AC3040,EMPRESAS!$A:$C,3,FALSE),"NAO CADASTRADA"))</f>
        <v/>
      </c>
      <c r="AE3040" s="50"/>
      <c r="AF3040" s="54" t="str">
        <f>IF(AE3040="","",IFERROR(VLOOKUP(AE3040,ATIVIDADES!$A:$C,3,FALSE),"NAO CADASTRADA"))</f>
        <v/>
      </c>
      <c r="AG3040" s="42"/>
      <c r="AH3040" s="48"/>
      <c r="AI3040" s="54" t="str">
        <f>IF(AH3040="","",IFERROR(VLOOKUP(AH3040,EMPRESAS!$A:$C,3,FALSE),"NAO CADASTRADA"))</f>
        <v/>
      </c>
      <c r="AJ3040" s="50"/>
      <c r="AK3040" s="54" t="str">
        <f>IF(AJ3040="","",IFERROR(VLOOKUP(AJ3040,ATIVIDADES!$A:$C,3,FALSE),"NAO CADASTRADA"))</f>
        <v/>
      </c>
      <c r="AL3040" s="42"/>
    </row>
    <row r="3041" spans="1:38" x14ac:dyDescent="0.25">
      <c r="A3041" s="26" t="str">
        <f t="shared" si="331"/>
        <v>OK</v>
      </c>
      <c r="B3041" s="29">
        <f t="shared" si="332"/>
        <v>2487914866</v>
      </c>
      <c r="C3041" s="30">
        <v>45129</v>
      </c>
      <c r="D3041" s="18">
        <f t="shared" si="335"/>
        <v>45108</v>
      </c>
      <c r="E3041" s="19" t="str">
        <f>IF(ISERROR(VLOOKUP(C3041,FERIADOS!$A:$B,1,FALSE)),IF(WEEKDAY(C3041)=1,"Dom",IF(WEEKDAY(C3041)=2,"Seg",IF(WEEKDAY(C3041)=3,"Ter",IF(WEEKDAY(C3041)=4,"Qua",IF(WEEKDAY(C3041)=5,"Qui",IF(WEEKDAY(C3041)=6,"Sex","Sab")))))),"Feriado")</f>
        <v>Sab</v>
      </c>
      <c r="F3041" s="32"/>
      <c r="G3041" s="33"/>
      <c r="H3041" s="33"/>
      <c r="I3041" s="33"/>
      <c r="J3041" s="21" t="str">
        <f t="shared" si="333"/>
        <v/>
      </c>
      <c r="K3041" s="21">
        <f t="shared" si="329"/>
        <v>0</v>
      </c>
      <c r="L3041" s="21" t="str">
        <f t="shared" si="330"/>
        <v/>
      </c>
      <c r="M3041" s="22" t="str">
        <f t="shared" si="334"/>
        <v/>
      </c>
      <c r="N3041" s="48"/>
      <c r="O3041" s="54" t="str">
        <f>IF(N3041="","",IFERROR(VLOOKUP(N3041,EMPRESAS!$A:$C,3,FALSE),"NAO CADASTRADA"))</f>
        <v/>
      </c>
      <c r="P3041" s="50"/>
      <c r="Q3041" s="54" t="str">
        <f>IF(P3041="","",IFERROR(VLOOKUP(P3041,ATIVIDADES!$A:$C,3,FALSE),"NAO CADASTRADA"))</f>
        <v/>
      </c>
      <c r="R3041" s="42"/>
      <c r="S3041" s="48"/>
      <c r="T3041" s="54" t="str">
        <f>IF(S3041="","",IFERROR(VLOOKUP(S3041,EMPRESAS!$A:$C,3,FALSE),"NAO CADASTRADA"))</f>
        <v/>
      </c>
      <c r="U3041" s="50"/>
      <c r="V3041" s="54" t="str">
        <f>IF(U3041="","",IFERROR(VLOOKUP(U3041,ATIVIDADES!$A:$C,3,FALSE),"NAO CADASTRADA"))</f>
        <v/>
      </c>
      <c r="W3041" s="42"/>
      <c r="X3041" s="48"/>
      <c r="Y3041" s="54" t="str">
        <f>IF(X3041="","",IFERROR(VLOOKUP(X3041,EMPRESAS!$A:$C,3,FALSE),"NAO CADASTRADA"))</f>
        <v/>
      </c>
      <c r="Z3041" s="50"/>
      <c r="AA3041" s="54" t="str">
        <f>IF(Z3041="","",IFERROR(VLOOKUP(Z3041,ATIVIDADES!$A:$C,3,FALSE),"NAO CADASTRADA"))</f>
        <v/>
      </c>
      <c r="AB3041" s="42"/>
      <c r="AC3041" s="48"/>
      <c r="AD3041" s="54" t="str">
        <f>IF(AC3041="","",IFERROR(VLOOKUP(AC3041,EMPRESAS!$A:$C,3,FALSE),"NAO CADASTRADA"))</f>
        <v/>
      </c>
      <c r="AE3041" s="50"/>
      <c r="AF3041" s="54" t="str">
        <f>IF(AE3041="","",IFERROR(VLOOKUP(AE3041,ATIVIDADES!$A:$C,3,FALSE),"NAO CADASTRADA"))</f>
        <v/>
      </c>
      <c r="AG3041" s="42"/>
      <c r="AH3041" s="48"/>
      <c r="AI3041" s="54" t="str">
        <f>IF(AH3041="","",IFERROR(VLOOKUP(AH3041,EMPRESAS!$A:$C,3,FALSE),"NAO CADASTRADA"))</f>
        <v/>
      </c>
      <c r="AJ3041" s="50"/>
      <c r="AK3041" s="54" t="str">
        <f>IF(AJ3041="","",IFERROR(VLOOKUP(AJ3041,ATIVIDADES!$A:$C,3,FALSE),"NAO CADASTRADA"))</f>
        <v/>
      </c>
      <c r="AL3041" s="42"/>
    </row>
    <row r="3042" spans="1:38" x14ac:dyDescent="0.25">
      <c r="A3042" s="26" t="str">
        <f t="shared" si="331"/>
        <v>OK</v>
      </c>
      <c r="B3042" s="29">
        <f t="shared" si="332"/>
        <v>2487914866</v>
      </c>
      <c r="C3042" s="30">
        <v>45130</v>
      </c>
      <c r="D3042" s="18">
        <f t="shared" si="335"/>
        <v>45108</v>
      </c>
      <c r="E3042" s="19" t="str">
        <f>IF(ISERROR(VLOOKUP(C3042,FERIADOS!$A:$B,1,FALSE)),IF(WEEKDAY(C3042)=1,"Dom",IF(WEEKDAY(C3042)=2,"Seg",IF(WEEKDAY(C3042)=3,"Ter",IF(WEEKDAY(C3042)=4,"Qua",IF(WEEKDAY(C3042)=5,"Qui",IF(WEEKDAY(C3042)=6,"Sex","Sab")))))),"Feriado")</f>
        <v>Dom</v>
      </c>
      <c r="F3042" s="32"/>
      <c r="G3042" s="33"/>
      <c r="H3042" s="33"/>
      <c r="I3042" s="33"/>
      <c r="J3042" s="21" t="str">
        <f t="shared" si="333"/>
        <v/>
      </c>
      <c r="K3042" s="21">
        <f t="shared" si="329"/>
        <v>0</v>
      </c>
      <c r="L3042" s="21" t="str">
        <f t="shared" si="330"/>
        <v/>
      </c>
      <c r="M3042" s="22" t="str">
        <f t="shared" si="334"/>
        <v/>
      </c>
      <c r="N3042" s="48"/>
      <c r="O3042" s="54" t="str">
        <f>IF(N3042="","",IFERROR(VLOOKUP(N3042,EMPRESAS!$A:$C,3,FALSE),"NAO CADASTRADA"))</f>
        <v/>
      </c>
      <c r="P3042" s="50"/>
      <c r="Q3042" s="54" t="str">
        <f>IF(P3042="","",IFERROR(VLOOKUP(P3042,ATIVIDADES!$A:$C,3,FALSE),"NAO CADASTRADA"))</f>
        <v/>
      </c>
      <c r="R3042" s="42"/>
      <c r="S3042" s="48"/>
      <c r="T3042" s="54" t="str">
        <f>IF(S3042="","",IFERROR(VLOOKUP(S3042,EMPRESAS!$A:$C,3,FALSE),"NAO CADASTRADA"))</f>
        <v/>
      </c>
      <c r="U3042" s="50"/>
      <c r="V3042" s="54" t="str">
        <f>IF(U3042="","",IFERROR(VLOOKUP(U3042,ATIVIDADES!$A:$C,3,FALSE),"NAO CADASTRADA"))</f>
        <v/>
      </c>
      <c r="W3042" s="42"/>
      <c r="X3042" s="48"/>
      <c r="Y3042" s="54" t="str">
        <f>IF(X3042="","",IFERROR(VLOOKUP(X3042,EMPRESAS!$A:$C,3,FALSE),"NAO CADASTRADA"))</f>
        <v/>
      </c>
      <c r="Z3042" s="50"/>
      <c r="AA3042" s="54" t="str">
        <f>IF(Z3042="","",IFERROR(VLOOKUP(Z3042,ATIVIDADES!$A:$C,3,FALSE),"NAO CADASTRADA"))</f>
        <v/>
      </c>
      <c r="AB3042" s="42"/>
      <c r="AC3042" s="48"/>
      <c r="AD3042" s="54" t="str">
        <f>IF(AC3042="","",IFERROR(VLOOKUP(AC3042,EMPRESAS!$A:$C,3,FALSE),"NAO CADASTRADA"))</f>
        <v/>
      </c>
      <c r="AE3042" s="50"/>
      <c r="AF3042" s="54" t="str">
        <f>IF(AE3042="","",IFERROR(VLOOKUP(AE3042,ATIVIDADES!$A:$C,3,FALSE),"NAO CADASTRADA"))</f>
        <v/>
      </c>
      <c r="AG3042" s="42"/>
      <c r="AH3042" s="48"/>
      <c r="AI3042" s="54" t="str">
        <f>IF(AH3042="","",IFERROR(VLOOKUP(AH3042,EMPRESAS!$A:$C,3,FALSE),"NAO CADASTRADA"))</f>
        <v/>
      </c>
      <c r="AJ3042" s="50"/>
      <c r="AK3042" s="54" t="str">
        <f>IF(AJ3042="","",IFERROR(VLOOKUP(AJ3042,ATIVIDADES!$A:$C,3,FALSE),"NAO CADASTRADA"))</f>
        <v/>
      </c>
      <c r="AL3042" s="42"/>
    </row>
    <row r="3043" spans="1:38" x14ac:dyDescent="0.25">
      <c r="A3043" s="26" t="str">
        <f t="shared" si="331"/>
        <v>OK</v>
      </c>
      <c r="B3043" s="29">
        <f t="shared" si="332"/>
        <v>2487914866</v>
      </c>
      <c r="C3043" s="30">
        <v>45131</v>
      </c>
      <c r="D3043" s="18">
        <f t="shared" si="335"/>
        <v>45108</v>
      </c>
      <c r="E3043" s="19" t="str">
        <f>IF(ISERROR(VLOOKUP(C3043,FERIADOS!$A:$B,1,FALSE)),IF(WEEKDAY(C3043)=1,"Dom",IF(WEEKDAY(C3043)=2,"Seg",IF(WEEKDAY(C3043)=3,"Ter",IF(WEEKDAY(C3043)=4,"Qua",IF(WEEKDAY(C3043)=5,"Qui",IF(WEEKDAY(C3043)=6,"Sex","Sab")))))),"Feriado")</f>
        <v>Seg</v>
      </c>
      <c r="F3043" s="32">
        <v>0.31597222222222221</v>
      </c>
      <c r="G3043" s="33">
        <v>0.5</v>
      </c>
      <c r="H3043" s="33">
        <v>0.54166666666666663</v>
      </c>
      <c r="I3043" s="33">
        <v>0.7416666666666667</v>
      </c>
      <c r="J3043" s="21">
        <f t="shared" si="333"/>
        <v>0.38402777777777786</v>
      </c>
      <c r="K3043" s="21">
        <f t="shared" si="329"/>
        <v>0.3840277777777778</v>
      </c>
      <c r="L3043" s="21">
        <f t="shared" si="330"/>
        <v>1.736111111111116E-2</v>
      </c>
      <c r="M3043" s="22">
        <f t="shared" si="334"/>
        <v>0</v>
      </c>
      <c r="N3043" s="48">
        <v>189</v>
      </c>
      <c r="O3043" s="54" t="str">
        <f>IF(N3043="","",IFERROR(VLOOKUP(N3043,EMPRESAS!$A:$C,3,FALSE),"NAO CADASTRADA"))</f>
        <v>TAMOIO</v>
      </c>
      <c r="P3043" s="50">
        <v>52</v>
      </c>
      <c r="Q3043" s="54" t="str">
        <f>IF(P3043="","",IFERROR(VLOOKUP(P3043,ATIVIDADES!$A:$C,3,FALSE),"NAO CADASTRADA"))</f>
        <v xml:space="preserve">REVISÃO DPTO PESSOAL </v>
      </c>
      <c r="R3043" s="42">
        <v>0.15972222222222224</v>
      </c>
      <c r="S3043" s="48">
        <v>122</v>
      </c>
      <c r="T3043" s="54" t="str">
        <f>IF(S3043="","",IFERROR(VLOOKUP(S3043,EMPRESAS!$A:$C,3,FALSE),"NAO CADASTRADA"))</f>
        <v>LUITEX</v>
      </c>
      <c r="U3043" s="50">
        <v>52</v>
      </c>
      <c r="V3043" s="54" t="str">
        <f>IF(U3043="","",IFERROR(VLOOKUP(U3043,ATIVIDADES!$A:$C,3,FALSE),"NAO CADASTRADA"))</f>
        <v xml:space="preserve">REVISÃO DPTO PESSOAL </v>
      </c>
      <c r="W3043" s="42">
        <v>0.22430555555555556</v>
      </c>
      <c r="X3043" s="48"/>
      <c r="Y3043" s="54" t="str">
        <f>IF(X3043="","",IFERROR(VLOOKUP(X3043,EMPRESAS!$A:$C,3,FALSE),"NAO CADASTRADA"))</f>
        <v/>
      </c>
      <c r="Z3043" s="50"/>
      <c r="AA3043" s="54" t="str">
        <f>IF(Z3043="","",IFERROR(VLOOKUP(Z3043,ATIVIDADES!$A:$C,3,FALSE),"NAO CADASTRADA"))</f>
        <v/>
      </c>
      <c r="AB3043" s="42"/>
      <c r="AC3043" s="48"/>
      <c r="AD3043" s="54" t="str">
        <f>IF(AC3043="","",IFERROR(VLOOKUP(AC3043,EMPRESAS!$A:$C,3,FALSE),"NAO CADASTRADA"))</f>
        <v/>
      </c>
      <c r="AE3043" s="50"/>
      <c r="AF3043" s="54" t="str">
        <f>IF(AE3043="","",IFERROR(VLOOKUP(AE3043,ATIVIDADES!$A:$C,3,FALSE),"NAO CADASTRADA"))</f>
        <v/>
      </c>
      <c r="AG3043" s="42"/>
      <c r="AH3043" s="48"/>
      <c r="AI3043" s="54" t="str">
        <f>IF(AH3043="","",IFERROR(VLOOKUP(AH3043,EMPRESAS!$A:$C,3,FALSE),"NAO CADASTRADA"))</f>
        <v/>
      </c>
      <c r="AJ3043" s="50"/>
      <c r="AK3043" s="54" t="str">
        <f>IF(AJ3043="","",IFERROR(VLOOKUP(AJ3043,ATIVIDADES!$A:$C,3,FALSE),"NAO CADASTRADA"))</f>
        <v/>
      </c>
      <c r="AL3043" s="42"/>
    </row>
    <row r="3044" spans="1:38" x14ac:dyDescent="0.25">
      <c r="A3044" s="26" t="str">
        <f t="shared" si="331"/>
        <v>OK</v>
      </c>
      <c r="B3044" s="29">
        <f t="shared" si="332"/>
        <v>2487914866</v>
      </c>
      <c r="C3044" s="30">
        <v>45132</v>
      </c>
      <c r="D3044" s="18">
        <f t="shared" si="335"/>
        <v>45108</v>
      </c>
      <c r="E3044" s="19" t="str">
        <f>IF(ISERROR(VLOOKUP(C3044,FERIADOS!$A:$B,1,FALSE)),IF(WEEKDAY(C3044)=1,"Dom",IF(WEEKDAY(C3044)=2,"Seg",IF(WEEKDAY(C3044)=3,"Ter",IF(WEEKDAY(C3044)=4,"Qua",IF(WEEKDAY(C3044)=5,"Qui",IF(WEEKDAY(C3044)=6,"Sex","Sab")))))),"Feriado")</f>
        <v>Ter</v>
      </c>
      <c r="F3044" s="32">
        <v>0.31944444444444448</v>
      </c>
      <c r="G3044" s="33">
        <v>0.5</v>
      </c>
      <c r="H3044" s="33">
        <v>0.54166666666666663</v>
      </c>
      <c r="I3044" s="33">
        <v>0.7416666666666667</v>
      </c>
      <c r="J3044" s="21">
        <f t="shared" si="333"/>
        <v>0.38055555555555559</v>
      </c>
      <c r="K3044" s="21">
        <f t="shared" si="329"/>
        <v>0.38055555555555559</v>
      </c>
      <c r="L3044" s="21">
        <f t="shared" si="330"/>
        <v>1.3888888888888895E-2</v>
      </c>
      <c r="M3044" s="22">
        <f t="shared" si="334"/>
        <v>0</v>
      </c>
      <c r="N3044" s="48">
        <v>50</v>
      </c>
      <c r="O3044" s="54" t="str">
        <f>IF(N3044="","",IFERROR(VLOOKUP(N3044,EMPRESAS!$A:$C,3,FALSE),"NAO CADASTRADA"))</f>
        <v>SIMIONATO</v>
      </c>
      <c r="P3044" s="50">
        <v>84</v>
      </c>
      <c r="Q3044" s="54" t="str">
        <f>IF(P3044="","",IFERROR(VLOOKUP(P3044,ATIVIDADES!$A:$C,3,FALSE),"NAO CADASTRADA"))</f>
        <v>TI</v>
      </c>
      <c r="R3044" s="42">
        <v>4.1666666666666664E-2</v>
      </c>
      <c r="S3044" s="48">
        <v>122</v>
      </c>
      <c r="T3044" s="54" t="str">
        <f>IF(S3044="","",IFERROR(VLOOKUP(S3044,EMPRESAS!$A:$C,3,FALSE),"NAO CADASTRADA"))</f>
        <v>LUITEX</v>
      </c>
      <c r="U3044" s="50">
        <v>52</v>
      </c>
      <c r="V3044" s="54" t="str">
        <f>IF(U3044="","",IFERROR(VLOOKUP(U3044,ATIVIDADES!$A:$C,3,FALSE),"NAO CADASTRADA"))</f>
        <v xml:space="preserve">REVISÃO DPTO PESSOAL </v>
      </c>
      <c r="W3044" s="42">
        <v>0.29722222222222222</v>
      </c>
      <c r="X3044" s="48">
        <v>3</v>
      </c>
      <c r="Y3044" s="54" t="str">
        <f>IF(X3044="","",IFERROR(VLOOKUP(X3044,EMPRESAS!$A:$C,3,FALSE),"NAO CADASTRADA"))</f>
        <v>COPPERSTEEL</v>
      </c>
      <c r="Z3044" s="50">
        <v>51</v>
      </c>
      <c r="AA3044" s="54" t="str">
        <f>IF(Z3044="","",IFERROR(VLOOKUP(Z3044,ATIVIDADES!$A:$C,3,FALSE),"NAO CADASTRADA"))</f>
        <v>REUNIÃO RH</v>
      </c>
      <c r="AB3044" s="42">
        <v>4.1666666666666664E-2</v>
      </c>
      <c r="AC3044" s="48"/>
      <c r="AD3044" s="54" t="str">
        <f>IF(AC3044="","",IFERROR(VLOOKUP(AC3044,EMPRESAS!$A:$C,3,FALSE),"NAO CADASTRADA"))</f>
        <v/>
      </c>
      <c r="AE3044" s="50"/>
      <c r="AF3044" s="54" t="str">
        <f>IF(AE3044="","",IFERROR(VLOOKUP(AE3044,ATIVIDADES!$A:$C,3,FALSE),"NAO CADASTRADA"))</f>
        <v/>
      </c>
      <c r="AG3044" s="42"/>
      <c r="AH3044" s="48"/>
      <c r="AI3044" s="54" t="str">
        <f>IF(AH3044="","",IFERROR(VLOOKUP(AH3044,EMPRESAS!$A:$C,3,FALSE),"NAO CADASTRADA"))</f>
        <v/>
      </c>
      <c r="AJ3044" s="50"/>
      <c r="AK3044" s="54" t="str">
        <f>IF(AJ3044="","",IFERROR(VLOOKUP(AJ3044,ATIVIDADES!$A:$C,3,FALSE),"NAO CADASTRADA"))</f>
        <v/>
      </c>
      <c r="AL3044" s="42"/>
    </row>
    <row r="3045" spans="1:38" x14ac:dyDescent="0.25">
      <c r="A3045" s="26" t="str">
        <f t="shared" si="331"/>
        <v>OK</v>
      </c>
      <c r="B3045" s="29">
        <f t="shared" si="332"/>
        <v>2487914866</v>
      </c>
      <c r="C3045" s="30">
        <v>45133</v>
      </c>
      <c r="D3045" s="18">
        <f t="shared" si="335"/>
        <v>45108</v>
      </c>
      <c r="E3045" s="19" t="str">
        <f>IF(ISERROR(VLOOKUP(C3045,FERIADOS!$A:$B,1,FALSE)),IF(WEEKDAY(C3045)=1,"Dom",IF(WEEKDAY(C3045)=2,"Seg",IF(WEEKDAY(C3045)=3,"Ter",IF(WEEKDAY(C3045)=4,"Qua",IF(WEEKDAY(C3045)=5,"Qui",IF(WEEKDAY(C3045)=6,"Sex","Sab")))))),"Feriado")</f>
        <v>Qua</v>
      </c>
      <c r="F3045" s="32">
        <v>0.31597222222222221</v>
      </c>
      <c r="G3045" s="33">
        <v>0.5</v>
      </c>
      <c r="H3045" s="33">
        <v>0.54166666666666663</v>
      </c>
      <c r="I3045" s="33">
        <v>0.73888888888888893</v>
      </c>
      <c r="J3045" s="21">
        <f t="shared" si="333"/>
        <v>0.38125000000000009</v>
      </c>
      <c r="K3045" s="21">
        <f t="shared" si="329"/>
        <v>0.38125000000000003</v>
      </c>
      <c r="L3045" s="21">
        <f t="shared" si="330"/>
        <v>1.4583333333333393E-2</v>
      </c>
      <c r="M3045" s="22">
        <f t="shared" si="334"/>
        <v>0</v>
      </c>
      <c r="N3045" s="48">
        <v>122</v>
      </c>
      <c r="O3045" s="54" t="str">
        <f>IF(N3045="","",IFERROR(VLOOKUP(N3045,EMPRESAS!$A:$C,3,FALSE),"NAO CADASTRADA"))</f>
        <v>LUITEX</v>
      </c>
      <c r="P3045" s="50">
        <v>52</v>
      </c>
      <c r="Q3045" s="54" t="str">
        <f>IF(P3045="","",IFERROR(VLOOKUP(P3045,ATIVIDADES!$A:$C,3,FALSE),"NAO CADASTRADA"))</f>
        <v xml:space="preserve">REVISÃO DPTO PESSOAL </v>
      </c>
      <c r="R3045" s="42">
        <v>0.29166666666666669</v>
      </c>
      <c r="S3045" s="48">
        <v>189</v>
      </c>
      <c r="T3045" s="54" t="str">
        <f>IF(S3045="","",IFERROR(VLOOKUP(S3045,EMPRESAS!$A:$C,3,FALSE),"NAO CADASTRADA"))</f>
        <v>TAMOIO</v>
      </c>
      <c r="U3045" s="50">
        <v>52</v>
      </c>
      <c r="V3045" s="54" t="str">
        <f>IF(U3045="","",IFERROR(VLOOKUP(U3045,ATIVIDADES!$A:$C,3,FALSE),"NAO CADASTRADA"))</f>
        <v xml:space="preserve">REVISÃO DPTO PESSOAL </v>
      </c>
      <c r="W3045" s="42">
        <v>8.9583333333333334E-2</v>
      </c>
      <c r="X3045" s="48"/>
      <c r="Y3045" s="54" t="str">
        <f>IF(X3045="","",IFERROR(VLOOKUP(X3045,EMPRESAS!$A:$C,3,FALSE),"NAO CADASTRADA"))</f>
        <v/>
      </c>
      <c r="Z3045" s="50"/>
      <c r="AA3045" s="54" t="str">
        <f>IF(Z3045="","",IFERROR(VLOOKUP(Z3045,ATIVIDADES!$A:$C,3,FALSE),"NAO CADASTRADA"))</f>
        <v/>
      </c>
      <c r="AB3045" s="42"/>
      <c r="AC3045" s="48"/>
      <c r="AD3045" s="54" t="str">
        <f>IF(AC3045="","",IFERROR(VLOOKUP(AC3045,EMPRESAS!$A:$C,3,FALSE),"NAO CADASTRADA"))</f>
        <v/>
      </c>
      <c r="AE3045" s="50"/>
      <c r="AF3045" s="54" t="str">
        <f>IF(AE3045="","",IFERROR(VLOOKUP(AE3045,ATIVIDADES!$A:$C,3,FALSE),"NAO CADASTRADA"))</f>
        <v/>
      </c>
      <c r="AG3045" s="42"/>
      <c r="AH3045" s="48"/>
      <c r="AI3045" s="54" t="str">
        <f>IF(AH3045="","",IFERROR(VLOOKUP(AH3045,EMPRESAS!$A:$C,3,FALSE),"NAO CADASTRADA"))</f>
        <v/>
      </c>
      <c r="AJ3045" s="50"/>
      <c r="AK3045" s="54" t="str">
        <f>IF(AJ3045="","",IFERROR(VLOOKUP(AJ3045,ATIVIDADES!$A:$C,3,FALSE),"NAO CADASTRADA"))</f>
        <v/>
      </c>
      <c r="AL3045" s="42"/>
    </row>
    <row r="3046" spans="1:38" x14ac:dyDescent="0.25">
      <c r="A3046" s="26" t="str">
        <f t="shared" si="331"/>
        <v>OK</v>
      </c>
      <c r="B3046" s="29">
        <f t="shared" si="332"/>
        <v>2487914866</v>
      </c>
      <c r="C3046" s="30">
        <v>45134</v>
      </c>
      <c r="D3046" s="18">
        <f t="shared" si="335"/>
        <v>45108</v>
      </c>
      <c r="E3046" s="19" t="str">
        <f>IF(ISERROR(VLOOKUP(C3046,FERIADOS!$A:$B,1,FALSE)),IF(WEEKDAY(C3046)=1,"Dom",IF(WEEKDAY(C3046)=2,"Seg",IF(WEEKDAY(C3046)=3,"Ter",IF(WEEKDAY(C3046)=4,"Qua",IF(WEEKDAY(C3046)=5,"Qui",IF(WEEKDAY(C3046)=6,"Sex","Sab")))))),"Feriado")</f>
        <v>Qui</v>
      </c>
      <c r="F3046" s="32">
        <v>0.31944444444444448</v>
      </c>
      <c r="G3046" s="33">
        <v>0.5</v>
      </c>
      <c r="H3046" s="33">
        <v>0.54166666666666663</v>
      </c>
      <c r="I3046" s="33">
        <v>0.7402777777777777</v>
      </c>
      <c r="J3046" s="21">
        <f t="shared" si="333"/>
        <v>0.3791666666666666</v>
      </c>
      <c r="K3046" s="21">
        <f t="shared" si="329"/>
        <v>0.37916666666666665</v>
      </c>
      <c r="L3046" s="21">
        <f t="shared" si="330"/>
        <v>1.24999999999999E-2</v>
      </c>
      <c r="M3046" s="22">
        <f t="shared" si="334"/>
        <v>0</v>
      </c>
      <c r="N3046" s="48">
        <v>122</v>
      </c>
      <c r="O3046" s="54" t="str">
        <f>IF(N3046="","",IFERROR(VLOOKUP(N3046,EMPRESAS!$A:$C,3,FALSE),"NAO CADASTRADA"))</f>
        <v>LUITEX</v>
      </c>
      <c r="P3046" s="50">
        <v>52</v>
      </c>
      <c r="Q3046" s="54" t="str">
        <f>IF(P3046="","",IFERROR(VLOOKUP(P3046,ATIVIDADES!$A:$C,3,FALSE),"NAO CADASTRADA"))</f>
        <v xml:space="preserve">REVISÃO DPTO PESSOAL </v>
      </c>
      <c r="R3046" s="42">
        <v>0.25</v>
      </c>
      <c r="S3046" s="48">
        <v>189</v>
      </c>
      <c r="T3046" s="54" t="str">
        <f>IF(S3046="","",IFERROR(VLOOKUP(S3046,EMPRESAS!$A:$C,3,FALSE),"NAO CADASTRADA"))</f>
        <v>TAMOIO</v>
      </c>
      <c r="U3046" s="50">
        <v>52</v>
      </c>
      <c r="V3046" s="54" t="str">
        <f>IF(U3046="","",IFERROR(VLOOKUP(U3046,ATIVIDADES!$A:$C,3,FALSE),"NAO CADASTRADA"))</f>
        <v xml:space="preserve">REVISÃO DPTO PESSOAL </v>
      </c>
      <c r="W3046" s="42">
        <v>0.12916666666666668</v>
      </c>
      <c r="X3046" s="48"/>
      <c r="Y3046" s="54" t="str">
        <f>IF(X3046="","",IFERROR(VLOOKUP(X3046,EMPRESAS!$A:$C,3,FALSE),"NAO CADASTRADA"))</f>
        <v/>
      </c>
      <c r="Z3046" s="50"/>
      <c r="AA3046" s="54" t="str">
        <f>IF(Z3046="","",IFERROR(VLOOKUP(Z3046,ATIVIDADES!$A:$C,3,FALSE),"NAO CADASTRADA"))</f>
        <v/>
      </c>
      <c r="AB3046" s="42"/>
      <c r="AC3046" s="48"/>
      <c r="AD3046" s="54" t="str">
        <f>IF(AC3046="","",IFERROR(VLOOKUP(AC3046,EMPRESAS!$A:$C,3,FALSE),"NAO CADASTRADA"))</f>
        <v/>
      </c>
      <c r="AE3046" s="50"/>
      <c r="AF3046" s="54" t="str">
        <f>IF(AE3046="","",IFERROR(VLOOKUP(AE3046,ATIVIDADES!$A:$C,3,FALSE),"NAO CADASTRADA"))</f>
        <v/>
      </c>
      <c r="AG3046" s="42"/>
      <c r="AH3046" s="48"/>
      <c r="AI3046" s="54" t="str">
        <f>IF(AH3046="","",IFERROR(VLOOKUP(AH3046,EMPRESAS!$A:$C,3,FALSE),"NAO CADASTRADA"))</f>
        <v/>
      </c>
      <c r="AJ3046" s="50"/>
      <c r="AK3046" s="54" t="str">
        <f>IF(AJ3046="","",IFERROR(VLOOKUP(AJ3046,ATIVIDADES!$A:$C,3,FALSE),"NAO CADASTRADA"))</f>
        <v/>
      </c>
      <c r="AL3046" s="42"/>
    </row>
    <row r="3047" spans="1:38" x14ac:dyDescent="0.25">
      <c r="A3047" s="26" t="str">
        <f t="shared" si="331"/>
        <v>OK</v>
      </c>
      <c r="B3047" s="29">
        <f t="shared" si="332"/>
        <v>2487914866</v>
      </c>
      <c r="C3047" s="30">
        <v>45135</v>
      </c>
      <c r="D3047" s="18">
        <f t="shared" si="335"/>
        <v>45108</v>
      </c>
      <c r="E3047" s="19" t="str">
        <f>IF(ISERROR(VLOOKUP(C3047,FERIADOS!$A:$B,1,FALSE)),IF(WEEKDAY(C3047)=1,"Dom",IF(WEEKDAY(C3047)=2,"Seg",IF(WEEKDAY(C3047)=3,"Ter",IF(WEEKDAY(C3047)=4,"Qua",IF(WEEKDAY(C3047)=5,"Qui",IF(WEEKDAY(C3047)=6,"Sex","Sab")))))),"Feriado")</f>
        <v>Sex</v>
      </c>
      <c r="F3047" s="32">
        <v>0.31944444444444448</v>
      </c>
      <c r="G3047" s="33">
        <v>0.5</v>
      </c>
      <c r="H3047" s="33">
        <v>0.54166666666666663</v>
      </c>
      <c r="I3047" s="33">
        <v>0.68958333333333333</v>
      </c>
      <c r="J3047" s="21">
        <f t="shared" si="333"/>
        <v>0.32847222222222222</v>
      </c>
      <c r="K3047" s="21">
        <f t="shared" si="329"/>
        <v>0.32847222222222222</v>
      </c>
      <c r="L3047" s="21">
        <f t="shared" si="330"/>
        <v>0</v>
      </c>
      <c r="M3047" s="22">
        <f t="shared" si="334"/>
        <v>3.8194444444444475E-2</v>
      </c>
      <c r="N3047" s="48">
        <v>2</v>
      </c>
      <c r="O3047" s="54" t="str">
        <f>IF(N3047="","",IFERROR(VLOOKUP(N3047,EMPRESAS!$A:$C,3,FALSE),"NAO CADASTRADA"))</f>
        <v>ATLANTE</v>
      </c>
      <c r="P3047" s="50">
        <v>52</v>
      </c>
      <c r="Q3047" s="54" t="str">
        <f>IF(P3047="","",IFERROR(VLOOKUP(P3047,ATIVIDADES!$A:$C,3,FALSE),"NAO CADASTRADA"))</f>
        <v xml:space="preserve">REVISÃO DPTO PESSOAL </v>
      </c>
      <c r="R3047" s="42">
        <v>5.2083333333333336E-2</v>
      </c>
      <c r="S3047" s="48">
        <v>189</v>
      </c>
      <c r="T3047" s="54" t="str">
        <f>IF(S3047="","",IFERROR(VLOOKUP(S3047,EMPRESAS!$A:$C,3,FALSE),"NAO CADASTRADA"))</f>
        <v>TAMOIO</v>
      </c>
      <c r="U3047" s="50">
        <v>52</v>
      </c>
      <c r="V3047" s="54" t="str">
        <f>IF(U3047="","",IFERROR(VLOOKUP(U3047,ATIVIDADES!$A:$C,3,FALSE),"NAO CADASTRADA"))</f>
        <v xml:space="preserve">REVISÃO DPTO PESSOAL </v>
      </c>
      <c r="W3047" s="42">
        <v>0.21180555555555555</v>
      </c>
      <c r="X3047" s="48">
        <v>122</v>
      </c>
      <c r="Y3047" s="54" t="str">
        <f>IF(X3047="","",IFERROR(VLOOKUP(X3047,EMPRESAS!$A:$C,3,FALSE),"NAO CADASTRADA"))</f>
        <v>LUITEX</v>
      </c>
      <c r="Z3047" s="50">
        <v>52</v>
      </c>
      <c r="AA3047" s="54" t="str">
        <f>IF(Z3047="","",IFERROR(VLOOKUP(Z3047,ATIVIDADES!$A:$C,3,FALSE),"NAO CADASTRADA"))</f>
        <v xml:space="preserve">REVISÃO DPTO PESSOAL </v>
      </c>
      <c r="AB3047" s="42">
        <v>6.458333333333334E-2</v>
      </c>
      <c r="AC3047" s="48"/>
      <c r="AD3047" s="54" t="str">
        <f>IF(AC3047="","",IFERROR(VLOOKUP(AC3047,EMPRESAS!$A:$C,3,FALSE),"NAO CADASTRADA"))</f>
        <v/>
      </c>
      <c r="AE3047" s="50"/>
      <c r="AF3047" s="54" t="str">
        <f>IF(AE3047="","",IFERROR(VLOOKUP(AE3047,ATIVIDADES!$A:$C,3,FALSE),"NAO CADASTRADA"))</f>
        <v/>
      </c>
      <c r="AG3047" s="42"/>
      <c r="AH3047" s="48"/>
      <c r="AI3047" s="54" t="str">
        <f>IF(AH3047="","",IFERROR(VLOOKUP(AH3047,EMPRESAS!$A:$C,3,FALSE),"NAO CADASTRADA"))</f>
        <v/>
      </c>
      <c r="AJ3047" s="50"/>
      <c r="AK3047" s="54" t="str">
        <f>IF(AJ3047="","",IFERROR(VLOOKUP(AJ3047,ATIVIDADES!$A:$C,3,FALSE),"NAO CADASTRADA"))</f>
        <v/>
      </c>
      <c r="AL3047" s="42"/>
    </row>
    <row r="3048" spans="1:38" x14ac:dyDescent="0.25">
      <c r="A3048" s="26" t="str">
        <f t="shared" si="331"/>
        <v>OK</v>
      </c>
      <c r="B3048" s="29">
        <f t="shared" si="332"/>
        <v>2487914866</v>
      </c>
      <c r="C3048" s="30">
        <v>45136</v>
      </c>
      <c r="D3048" s="18">
        <f t="shared" si="335"/>
        <v>45108</v>
      </c>
      <c r="E3048" s="19" t="str">
        <f>IF(ISERROR(VLOOKUP(C3048,FERIADOS!$A:$B,1,FALSE)),IF(WEEKDAY(C3048)=1,"Dom",IF(WEEKDAY(C3048)=2,"Seg",IF(WEEKDAY(C3048)=3,"Ter",IF(WEEKDAY(C3048)=4,"Qua",IF(WEEKDAY(C3048)=5,"Qui",IF(WEEKDAY(C3048)=6,"Sex","Sab")))))),"Feriado")</f>
        <v>Sab</v>
      </c>
      <c r="F3048" s="32"/>
      <c r="G3048" s="33"/>
      <c r="H3048" s="33"/>
      <c r="I3048" s="33"/>
      <c r="J3048" s="21" t="str">
        <f t="shared" si="333"/>
        <v/>
      </c>
      <c r="K3048" s="21">
        <f t="shared" si="329"/>
        <v>0</v>
      </c>
      <c r="L3048" s="21" t="str">
        <f t="shared" si="330"/>
        <v/>
      </c>
      <c r="M3048" s="22" t="str">
        <f t="shared" si="334"/>
        <v/>
      </c>
      <c r="N3048" s="48"/>
      <c r="O3048" s="54" t="str">
        <f>IF(N3048="","",IFERROR(VLOOKUP(N3048,EMPRESAS!$A:$C,3,FALSE),"NAO CADASTRADA"))</f>
        <v/>
      </c>
      <c r="P3048" s="50"/>
      <c r="Q3048" s="54" t="str">
        <f>IF(P3048="","",IFERROR(VLOOKUP(P3048,ATIVIDADES!$A:$C,3,FALSE),"NAO CADASTRADA"))</f>
        <v/>
      </c>
      <c r="R3048" s="42"/>
      <c r="S3048" s="48"/>
      <c r="T3048" s="54" t="str">
        <f>IF(S3048="","",IFERROR(VLOOKUP(S3048,EMPRESAS!$A:$C,3,FALSE),"NAO CADASTRADA"))</f>
        <v/>
      </c>
      <c r="U3048" s="50"/>
      <c r="V3048" s="54" t="str">
        <f>IF(U3048="","",IFERROR(VLOOKUP(U3048,ATIVIDADES!$A:$C,3,FALSE),"NAO CADASTRADA"))</f>
        <v/>
      </c>
      <c r="W3048" s="42"/>
      <c r="X3048" s="48"/>
      <c r="Y3048" s="54" t="str">
        <f>IF(X3048="","",IFERROR(VLOOKUP(X3048,EMPRESAS!$A:$C,3,FALSE),"NAO CADASTRADA"))</f>
        <v/>
      </c>
      <c r="Z3048" s="50"/>
      <c r="AA3048" s="54" t="str">
        <f>IF(Z3048="","",IFERROR(VLOOKUP(Z3048,ATIVIDADES!$A:$C,3,FALSE),"NAO CADASTRADA"))</f>
        <v/>
      </c>
      <c r="AB3048" s="42"/>
      <c r="AC3048" s="48"/>
      <c r="AD3048" s="54" t="str">
        <f>IF(AC3048="","",IFERROR(VLOOKUP(AC3048,EMPRESAS!$A:$C,3,FALSE),"NAO CADASTRADA"))</f>
        <v/>
      </c>
      <c r="AE3048" s="50"/>
      <c r="AF3048" s="54" t="str">
        <f>IF(AE3048="","",IFERROR(VLOOKUP(AE3048,ATIVIDADES!$A:$C,3,FALSE),"NAO CADASTRADA"))</f>
        <v/>
      </c>
      <c r="AG3048" s="42"/>
      <c r="AH3048" s="48"/>
      <c r="AI3048" s="54" t="str">
        <f>IF(AH3048="","",IFERROR(VLOOKUP(AH3048,EMPRESAS!$A:$C,3,FALSE),"NAO CADASTRADA"))</f>
        <v/>
      </c>
      <c r="AJ3048" s="50"/>
      <c r="AK3048" s="54" t="str">
        <f>IF(AJ3048="","",IFERROR(VLOOKUP(AJ3048,ATIVIDADES!$A:$C,3,FALSE),"NAO CADASTRADA"))</f>
        <v/>
      </c>
      <c r="AL3048" s="42"/>
    </row>
    <row r="3049" spans="1:38" x14ac:dyDescent="0.25">
      <c r="A3049" s="26" t="str">
        <f t="shared" si="331"/>
        <v>OK</v>
      </c>
      <c r="B3049" s="29">
        <f t="shared" si="332"/>
        <v>2487914866</v>
      </c>
      <c r="C3049" s="30">
        <v>45137</v>
      </c>
      <c r="D3049" s="18">
        <f t="shared" si="335"/>
        <v>45108</v>
      </c>
      <c r="E3049" s="19" t="str">
        <f>IF(ISERROR(VLOOKUP(C3049,FERIADOS!$A:$B,1,FALSE)),IF(WEEKDAY(C3049)=1,"Dom",IF(WEEKDAY(C3049)=2,"Seg",IF(WEEKDAY(C3049)=3,"Ter",IF(WEEKDAY(C3049)=4,"Qua",IF(WEEKDAY(C3049)=5,"Qui",IF(WEEKDAY(C3049)=6,"Sex","Sab")))))),"Feriado")</f>
        <v>Dom</v>
      </c>
      <c r="F3049" s="32"/>
      <c r="G3049" s="33"/>
      <c r="H3049" s="33"/>
      <c r="I3049" s="33"/>
      <c r="J3049" s="21" t="str">
        <f t="shared" si="333"/>
        <v/>
      </c>
      <c r="K3049" s="21">
        <f t="shared" si="329"/>
        <v>0</v>
      </c>
      <c r="L3049" s="21" t="str">
        <f t="shared" si="330"/>
        <v/>
      </c>
      <c r="M3049" s="22" t="str">
        <f t="shared" si="334"/>
        <v/>
      </c>
      <c r="N3049" s="48"/>
      <c r="O3049" s="54" t="str">
        <f>IF(N3049="","",IFERROR(VLOOKUP(N3049,EMPRESAS!$A:$C,3,FALSE),"NAO CADASTRADA"))</f>
        <v/>
      </c>
      <c r="P3049" s="50"/>
      <c r="Q3049" s="54" t="str">
        <f>IF(P3049="","",IFERROR(VLOOKUP(P3049,ATIVIDADES!$A:$C,3,FALSE),"NAO CADASTRADA"))</f>
        <v/>
      </c>
      <c r="R3049" s="42"/>
      <c r="S3049" s="48"/>
      <c r="T3049" s="54" t="str">
        <f>IF(S3049="","",IFERROR(VLOOKUP(S3049,EMPRESAS!$A:$C,3,FALSE),"NAO CADASTRADA"))</f>
        <v/>
      </c>
      <c r="U3049" s="50"/>
      <c r="V3049" s="54" t="str">
        <f>IF(U3049="","",IFERROR(VLOOKUP(U3049,ATIVIDADES!$A:$C,3,FALSE),"NAO CADASTRADA"))</f>
        <v/>
      </c>
      <c r="W3049" s="42"/>
      <c r="X3049" s="48"/>
      <c r="Y3049" s="54" t="str">
        <f>IF(X3049="","",IFERROR(VLOOKUP(X3049,EMPRESAS!$A:$C,3,FALSE),"NAO CADASTRADA"))</f>
        <v/>
      </c>
      <c r="Z3049" s="50"/>
      <c r="AA3049" s="54" t="str">
        <f>IF(Z3049="","",IFERROR(VLOOKUP(Z3049,ATIVIDADES!$A:$C,3,FALSE),"NAO CADASTRADA"))</f>
        <v/>
      </c>
      <c r="AB3049" s="42"/>
      <c r="AC3049" s="48"/>
      <c r="AD3049" s="54" t="str">
        <f>IF(AC3049="","",IFERROR(VLOOKUP(AC3049,EMPRESAS!$A:$C,3,FALSE),"NAO CADASTRADA"))</f>
        <v/>
      </c>
      <c r="AE3049" s="50"/>
      <c r="AF3049" s="54" t="str">
        <f>IF(AE3049="","",IFERROR(VLOOKUP(AE3049,ATIVIDADES!$A:$C,3,FALSE),"NAO CADASTRADA"))</f>
        <v/>
      </c>
      <c r="AG3049" s="42"/>
      <c r="AH3049" s="48"/>
      <c r="AI3049" s="54" t="str">
        <f>IF(AH3049="","",IFERROR(VLOOKUP(AH3049,EMPRESAS!$A:$C,3,FALSE),"NAO CADASTRADA"))</f>
        <v/>
      </c>
      <c r="AJ3049" s="50"/>
      <c r="AK3049" s="54" t="str">
        <f>IF(AJ3049="","",IFERROR(VLOOKUP(AJ3049,ATIVIDADES!$A:$C,3,FALSE),"NAO CADASTRADA"))</f>
        <v/>
      </c>
      <c r="AL3049" s="42"/>
    </row>
    <row r="3050" spans="1:38" x14ac:dyDescent="0.25">
      <c r="A3050" s="26" t="str">
        <f t="shared" si="331"/>
        <v>OK</v>
      </c>
      <c r="B3050" s="29">
        <f t="shared" si="332"/>
        <v>2487914866</v>
      </c>
      <c r="C3050" s="30">
        <v>45138</v>
      </c>
      <c r="D3050" s="18">
        <f t="shared" si="335"/>
        <v>45108</v>
      </c>
      <c r="E3050" s="19" t="str">
        <f>IF(ISERROR(VLOOKUP(C3050,FERIADOS!$A:$B,1,FALSE)),IF(WEEKDAY(C3050)=1,"Dom",IF(WEEKDAY(C3050)=2,"Seg",IF(WEEKDAY(C3050)=3,"Ter",IF(WEEKDAY(C3050)=4,"Qua",IF(WEEKDAY(C3050)=5,"Qui",IF(WEEKDAY(C3050)=6,"Sex","Sab")))))),"Feriado")</f>
        <v>Seg</v>
      </c>
      <c r="F3050" s="32">
        <v>0.31597222222222221</v>
      </c>
      <c r="G3050" s="33">
        <v>0.5</v>
      </c>
      <c r="H3050" s="33">
        <v>0.54166666666666663</v>
      </c>
      <c r="I3050" s="33">
        <v>0.7416666666666667</v>
      </c>
      <c r="J3050" s="21">
        <f t="shared" si="333"/>
        <v>0.38402777777777786</v>
      </c>
      <c r="K3050" s="21">
        <f t="shared" si="329"/>
        <v>0.3840277777777778</v>
      </c>
      <c r="L3050" s="21">
        <f t="shared" si="330"/>
        <v>1.736111111111116E-2</v>
      </c>
      <c r="M3050" s="22">
        <f t="shared" si="334"/>
        <v>0</v>
      </c>
      <c r="N3050" s="48">
        <v>122</v>
      </c>
      <c r="O3050" s="54" t="str">
        <f>IF(N3050="","",IFERROR(VLOOKUP(N3050,EMPRESAS!$A:$C,3,FALSE),"NAO CADASTRADA"))</f>
        <v>LUITEX</v>
      </c>
      <c r="P3050" s="50">
        <v>52</v>
      </c>
      <c r="Q3050" s="54" t="str">
        <f>IF(P3050="","",IFERROR(VLOOKUP(P3050,ATIVIDADES!$A:$C,3,FALSE),"NAO CADASTRADA"))</f>
        <v xml:space="preserve">REVISÃO DPTO PESSOAL </v>
      </c>
      <c r="R3050" s="42">
        <v>0.3840277777777778</v>
      </c>
      <c r="S3050" s="48"/>
      <c r="T3050" s="54" t="str">
        <f>IF(S3050="","",IFERROR(VLOOKUP(S3050,EMPRESAS!$A:$C,3,FALSE),"NAO CADASTRADA"))</f>
        <v/>
      </c>
      <c r="U3050" s="50"/>
      <c r="V3050" s="54" t="str">
        <f>IF(U3050="","",IFERROR(VLOOKUP(U3050,ATIVIDADES!$A:$C,3,FALSE),"NAO CADASTRADA"))</f>
        <v/>
      </c>
      <c r="W3050" s="42"/>
      <c r="X3050" s="48"/>
      <c r="Y3050" s="54" t="str">
        <f>IF(X3050="","",IFERROR(VLOOKUP(X3050,EMPRESAS!$A:$C,3,FALSE),"NAO CADASTRADA"))</f>
        <v/>
      </c>
      <c r="Z3050" s="50"/>
      <c r="AA3050" s="54" t="str">
        <f>IF(Z3050="","",IFERROR(VLOOKUP(Z3050,ATIVIDADES!$A:$C,3,FALSE),"NAO CADASTRADA"))</f>
        <v/>
      </c>
      <c r="AB3050" s="42"/>
      <c r="AC3050" s="48"/>
      <c r="AD3050" s="54" t="str">
        <f>IF(AC3050="","",IFERROR(VLOOKUP(AC3050,EMPRESAS!$A:$C,3,FALSE),"NAO CADASTRADA"))</f>
        <v/>
      </c>
      <c r="AE3050" s="50"/>
      <c r="AF3050" s="54" t="str">
        <f>IF(AE3050="","",IFERROR(VLOOKUP(AE3050,ATIVIDADES!$A:$C,3,FALSE),"NAO CADASTRADA"))</f>
        <v/>
      </c>
      <c r="AG3050" s="42"/>
      <c r="AH3050" s="48"/>
      <c r="AI3050" s="54" t="str">
        <f>IF(AH3050="","",IFERROR(VLOOKUP(AH3050,EMPRESAS!$A:$C,3,FALSE),"NAO CADASTRADA"))</f>
        <v/>
      </c>
      <c r="AJ3050" s="50"/>
      <c r="AK3050" s="54" t="str">
        <f>IF(AJ3050="","",IFERROR(VLOOKUP(AJ3050,ATIVIDADES!$A:$C,3,FALSE),"NAO CADASTRADA"))</f>
        <v/>
      </c>
      <c r="AL3050" s="42"/>
    </row>
    <row r="3051" spans="1:38" x14ac:dyDescent="0.25">
      <c r="A3051" s="26" t="str">
        <f t="shared" si="331"/>
        <v>OK</v>
      </c>
      <c r="B3051" s="29">
        <f t="shared" si="332"/>
        <v>2487914866</v>
      </c>
      <c r="C3051" s="30">
        <v>45139</v>
      </c>
      <c r="D3051" s="18">
        <f t="shared" si="335"/>
        <v>45139</v>
      </c>
      <c r="E3051" s="19" t="str">
        <f>IF(ISERROR(VLOOKUP(C3051,FERIADOS!$A:$B,1,FALSE)),IF(WEEKDAY(C3051)=1,"Dom",IF(WEEKDAY(C3051)=2,"Seg",IF(WEEKDAY(C3051)=3,"Ter",IF(WEEKDAY(C3051)=4,"Qua",IF(WEEKDAY(C3051)=5,"Qui",IF(WEEKDAY(C3051)=6,"Sex","Sab")))))),"Feriado")</f>
        <v>Ter</v>
      </c>
      <c r="F3051" s="32">
        <v>0.31944444444444448</v>
      </c>
      <c r="G3051" s="33">
        <v>0.5</v>
      </c>
      <c r="H3051" s="33">
        <v>0.54166666666666663</v>
      </c>
      <c r="I3051" s="33">
        <v>0.7416666666666667</v>
      </c>
      <c r="J3051" s="21">
        <f t="shared" si="333"/>
        <v>0.38055555555555559</v>
      </c>
      <c r="K3051" s="21">
        <f t="shared" si="329"/>
        <v>0.38055555555555559</v>
      </c>
      <c r="L3051" s="21">
        <f t="shared" si="330"/>
        <v>1.3888888888888895E-2</v>
      </c>
      <c r="M3051" s="22">
        <f t="shared" si="334"/>
        <v>0</v>
      </c>
      <c r="N3051" s="48">
        <v>6</v>
      </c>
      <c r="O3051" s="54" t="str">
        <f>IF(N3051="","",IFERROR(VLOOKUP(N3051,EMPRESAS!$A:$C,3,FALSE),"NAO CADASTRADA"))</f>
        <v>ANHANGUERA</v>
      </c>
      <c r="P3051" s="50">
        <v>51</v>
      </c>
      <c r="Q3051" s="54" t="str">
        <f>IF(P3051="","",IFERROR(VLOOKUP(P3051,ATIVIDADES!$A:$C,3,FALSE),"NAO CADASTRADA"))</f>
        <v>REUNIÃO RH</v>
      </c>
      <c r="R3051" s="42">
        <v>2.7777777777777776E-2</v>
      </c>
      <c r="S3051" s="48">
        <v>122</v>
      </c>
      <c r="T3051" s="54" t="str">
        <f>IF(S3051="","",IFERROR(VLOOKUP(S3051,EMPRESAS!$A:$C,3,FALSE),"NAO CADASTRADA"))</f>
        <v>LUITEX</v>
      </c>
      <c r="U3051" s="50">
        <v>52</v>
      </c>
      <c r="V3051" s="54" t="str">
        <f>IF(U3051="","",IFERROR(VLOOKUP(U3051,ATIVIDADES!$A:$C,3,FALSE),"NAO CADASTRADA"))</f>
        <v xml:space="preserve">REVISÃO DPTO PESSOAL </v>
      </c>
      <c r="W3051" s="42">
        <v>0.3527777777777778</v>
      </c>
      <c r="X3051" s="48"/>
      <c r="Y3051" s="54" t="str">
        <f>IF(X3051="","",IFERROR(VLOOKUP(X3051,EMPRESAS!$A:$C,3,FALSE),"NAO CADASTRADA"))</f>
        <v/>
      </c>
      <c r="Z3051" s="50"/>
      <c r="AA3051" s="54" t="str">
        <f>IF(Z3051="","",IFERROR(VLOOKUP(Z3051,ATIVIDADES!$A:$C,3,FALSE),"NAO CADASTRADA"))</f>
        <v/>
      </c>
      <c r="AB3051" s="42"/>
      <c r="AC3051" s="48"/>
      <c r="AD3051" s="54" t="str">
        <f>IF(AC3051="","",IFERROR(VLOOKUP(AC3051,EMPRESAS!$A:$C,3,FALSE),"NAO CADASTRADA"))</f>
        <v/>
      </c>
      <c r="AE3051" s="50"/>
      <c r="AF3051" s="54" t="str">
        <f>IF(AE3051="","",IFERROR(VLOOKUP(AE3051,ATIVIDADES!$A:$C,3,FALSE),"NAO CADASTRADA"))</f>
        <v/>
      </c>
      <c r="AG3051" s="42"/>
      <c r="AH3051" s="48"/>
      <c r="AI3051" s="54" t="str">
        <f>IF(AH3051="","",IFERROR(VLOOKUP(AH3051,EMPRESAS!$A:$C,3,FALSE),"NAO CADASTRADA"))</f>
        <v/>
      </c>
      <c r="AJ3051" s="50"/>
      <c r="AK3051" s="54" t="str">
        <f>IF(AJ3051="","",IFERROR(VLOOKUP(AJ3051,ATIVIDADES!$A:$C,3,FALSE),"NAO CADASTRADA"))</f>
        <v/>
      </c>
      <c r="AL3051" s="42"/>
    </row>
    <row r="3052" spans="1:38" x14ac:dyDescent="0.25">
      <c r="A3052" s="26" t="str">
        <f t="shared" si="331"/>
        <v>OK</v>
      </c>
      <c r="B3052" s="29">
        <f t="shared" si="332"/>
        <v>2487914866</v>
      </c>
      <c r="C3052" s="30">
        <v>45140</v>
      </c>
      <c r="D3052" s="18">
        <f t="shared" si="335"/>
        <v>45139</v>
      </c>
      <c r="E3052" s="19" t="str">
        <f>IF(ISERROR(VLOOKUP(C3052,FERIADOS!$A:$B,1,FALSE)),IF(WEEKDAY(C3052)=1,"Dom",IF(WEEKDAY(C3052)=2,"Seg",IF(WEEKDAY(C3052)=3,"Ter",IF(WEEKDAY(C3052)=4,"Qua",IF(WEEKDAY(C3052)=5,"Qui",IF(WEEKDAY(C3052)=6,"Sex","Sab")))))),"Feriado")</f>
        <v>Qua</v>
      </c>
      <c r="F3052" s="32">
        <v>0.31944444444444448</v>
      </c>
      <c r="G3052" s="33">
        <v>0.5</v>
      </c>
      <c r="H3052" s="33">
        <v>0.54166666666666663</v>
      </c>
      <c r="I3052" s="33">
        <v>0.7402777777777777</v>
      </c>
      <c r="J3052" s="21">
        <f t="shared" si="333"/>
        <v>0.3791666666666666</v>
      </c>
      <c r="K3052" s="21">
        <f t="shared" si="329"/>
        <v>0.37916666666666665</v>
      </c>
      <c r="L3052" s="21">
        <f t="shared" si="330"/>
        <v>1.24999999999999E-2</v>
      </c>
      <c r="M3052" s="22">
        <f t="shared" si="334"/>
        <v>0</v>
      </c>
      <c r="N3052" s="48">
        <v>122</v>
      </c>
      <c r="O3052" s="54" t="str">
        <f>IF(N3052="","",IFERROR(VLOOKUP(N3052,EMPRESAS!$A:$C,3,FALSE),"NAO CADASTRADA"))</f>
        <v>LUITEX</v>
      </c>
      <c r="P3052" s="50">
        <v>52</v>
      </c>
      <c r="Q3052" s="54" t="str">
        <f>IF(P3052="","",IFERROR(VLOOKUP(P3052,ATIVIDADES!$A:$C,3,FALSE),"NAO CADASTRADA"))</f>
        <v xml:space="preserve">REVISÃO DPTO PESSOAL </v>
      </c>
      <c r="R3052" s="42">
        <v>0.37916666666666665</v>
      </c>
      <c r="S3052" s="48"/>
      <c r="T3052" s="54" t="str">
        <f>IF(S3052="","",IFERROR(VLOOKUP(S3052,EMPRESAS!$A:$C,3,FALSE),"NAO CADASTRADA"))</f>
        <v/>
      </c>
      <c r="U3052" s="50"/>
      <c r="V3052" s="54" t="str">
        <f>IF(U3052="","",IFERROR(VLOOKUP(U3052,ATIVIDADES!$A:$C,3,FALSE),"NAO CADASTRADA"))</f>
        <v/>
      </c>
      <c r="W3052" s="42"/>
      <c r="X3052" s="48"/>
      <c r="Y3052" s="54" t="str">
        <f>IF(X3052="","",IFERROR(VLOOKUP(X3052,EMPRESAS!$A:$C,3,FALSE),"NAO CADASTRADA"))</f>
        <v/>
      </c>
      <c r="Z3052" s="50"/>
      <c r="AA3052" s="54" t="str">
        <f>IF(Z3052="","",IFERROR(VLOOKUP(Z3052,ATIVIDADES!$A:$C,3,FALSE),"NAO CADASTRADA"))</f>
        <v/>
      </c>
      <c r="AB3052" s="42"/>
      <c r="AC3052" s="48"/>
      <c r="AD3052" s="54" t="str">
        <f>IF(AC3052="","",IFERROR(VLOOKUP(AC3052,EMPRESAS!$A:$C,3,FALSE),"NAO CADASTRADA"))</f>
        <v/>
      </c>
      <c r="AE3052" s="50"/>
      <c r="AF3052" s="54" t="str">
        <f>IF(AE3052="","",IFERROR(VLOOKUP(AE3052,ATIVIDADES!$A:$C,3,FALSE),"NAO CADASTRADA"))</f>
        <v/>
      </c>
      <c r="AG3052" s="42"/>
      <c r="AH3052" s="48"/>
      <c r="AI3052" s="54" t="str">
        <f>IF(AH3052="","",IFERROR(VLOOKUP(AH3052,EMPRESAS!$A:$C,3,FALSE),"NAO CADASTRADA"))</f>
        <v/>
      </c>
      <c r="AJ3052" s="50"/>
      <c r="AK3052" s="54" t="str">
        <f>IF(AJ3052="","",IFERROR(VLOOKUP(AJ3052,ATIVIDADES!$A:$C,3,FALSE),"NAO CADASTRADA"))</f>
        <v/>
      </c>
      <c r="AL3052" s="42"/>
    </row>
    <row r="3053" spans="1:38" x14ac:dyDescent="0.25">
      <c r="A3053" s="26" t="str">
        <f t="shared" si="331"/>
        <v>OK</v>
      </c>
      <c r="B3053" s="29">
        <f t="shared" si="332"/>
        <v>2487914866</v>
      </c>
      <c r="C3053" s="30">
        <v>45141</v>
      </c>
      <c r="D3053" s="18">
        <f t="shared" si="335"/>
        <v>45139</v>
      </c>
      <c r="E3053" s="19" t="str">
        <f>IF(ISERROR(VLOOKUP(C3053,FERIADOS!$A:$B,1,FALSE)),IF(WEEKDAY(C3053)=1,"Dom",IF(WEEKDAY(C3053)=2,"Seg",IF(WEEKDAY(C3053)=3,"Ter",IF(WEEKDAY(C3053)=4,"Qua",IF(WEEKDAY(C3053)=5,"Qui",IF(WEEKDAY(C3053)=6,"Sex","Sab")))))),"Feriado")</f>
        <v>Qui</v>
      </c>
      <c r="F3053" s="32"/>
      <c r="G3053" s="33"/>
      <c r="H3053" s="33"/>
      <c r="I3053" s="33"/>
      <c r="J3053" s="21" t="str">
        <f t="shared" si="333"/>
        <v/>
      </c>
      <c r="K3053" s="21">
        <f t="shared" si="329"/>
        <v>0</v>
      </c>
      <c r="L3053" s="21" t="str">
        <f t="shared" si="330"/>
        <v/>
      </c>
      <c r="M3053" s="22" t="str">
        <f t="shared" si="334"/>
        <v/>
      </c>
      <c r="N3053" s="48"/>
      <c r="O3053" s="54" t="str">
        <f>IF(N3053="","",IFERROR(VLOOKUP(N3053,EMPRESAS!$A:$C,3,FALSE),"NAO CADASTRADA"))</f>
        <v/>
      </c>
      <c r="P3053" s="50"/>
      <c r="Q3053" s="54" t="str">
        <f>IF(P3053="","",IFERROR(VLOOKUP(P3053,ATIVIDADES!$A:$C,3,FALSE),"NAO CADASTRADA"))</f>
        <v/>
      </c>
      <c r="R3053" s="42"/>
      <c r="S3053" s="48"/>
      <c r="T3053" s="54" t="str">
        <f>IF(S3053="","",IFERROR(VLOOKUP(S3053,EMPRESAS!$A:$C,3,FALSE),"NAO CADASTRADA"))</f>
        <v/>
      </c>
      <c r="U3053" s="50"/>
      <c r="V3053" s="54" t="str">
        <f>IF(U3053="","",IFERROR(VLOOKUP(U3053,ATIVIDADES!$A:$C,3,FALSE),"NAO CADASTRADA"))</f>
        <v/>
      </c>
      <c r="W3053" s="42"/>
      <c r="X3053" s="48"/>
      <c r="Y3053" s="54" t="str">
        <f>IF(X3053="","",IFERROR(VLOOKUP(X3053,EMPRESAS!$A:$C,3,FALSE),"NAO CADASTRADA"))</f>
        <v/>
      </c>
      <c r="Z3053" s="50"/>
      <c r="AA3053" s="54" t="str">
        <f>IF(Z3053="","",IFERROR(VLOOKUP(Z3053,ATIVIDADES!$A:$C,3,FALSE),"NAO CADASTRADA"))</f>
        <v/>
      </c>
      <c r="AB3053" s="42"/>
      <c r="AC3053" s="48"/>
      <c r="AD3053" s="54" t="str">
        <f>IF(AC3053="","",IFERROR(VLOOKUP(AC3053,EMPRESAS!$A:$C,3,FALSE),"NAO CADASTRADA"))</f>
        <v/>
      </c>
      <c r="AE3053" s="50"/>
      <c r="AF3053" s="54" t="str">
        <f>IF(AE3053="","",IFERROR(VLOOKUP(AE3053,ATIVIDADES!$A:$C,3,FALSE),"NAO CADASTRADA"))</f>
        <v/>
      </c>
      <c r="AG3053" s="42"/>
      <c r="AH3053" s="48"/>
      <c r="AI3053" s="54" t="str">
        <f>IF(AH3053="","",IFERROR(VLOOKUP(AH3053,EMPRESAS!$A:$C,3,FALSE),"NAO CADASTRADA"))</f>
        <v/>
      </c>
      <c r="AJ3053" s="50"/>
      <c r="AK3053" s="54" t="str">
        <f>IF(AJ3053="","",IFERROR(VLOOKUP(AJ3053,ATIVIDADES!$A:$C,3,FALSE),"NAO CADASTRADA"))</f>
        <v/>
      </c>
      <c r="AL3053" s="42"/>
    </row>
    <row r="3054" spans="1:38" x14ac:dyDescent="0.25">
      <c r="A3054" s="26" t="str">
        <f t="shared" si="331"/>
        <v>OK</v>
      </c>
      <c r="B3054" s="29">
        <f t="shared" si="332"/>
        <v>2487914866</v>
      </c>
      <c r="C3054" s="30">
        <v>45142</v>
      </c>
      <c r="D3054" s="18">
        <f t="shared" si="335"/>
        <v>45139</v>
      </c>
      <c r="E3054" s="19" t="str">
        <f>IF(ISERROR(VLOOKUP(C3054,FERIADOS!$A:$B,1,FALSE)),IF(WEEKDAY(C3054)=1,"Dom",IF(WEEKDAY(C3054)=2,"Seg",IF(WEEKDAY(C3054)=3,"Ter",IF(WEEKDAY(C3054)=4,"Qua",IF(WEEKDAY(C3054)=5,"Qui",IF(WEEKDAY(C3054)=6,"Sex","Sab")))))),"Feriado")</f>
        <v>Sex</v>
      </c>
      <c r="F3054" s="32"/>
      <c r="G3054" s="33"/>
      <c r="H3054" s="33"/>
      <c r="I3054" s="33"/>
      <c r="J3054" s="21" t="str">
        <f t="shared" si="333"/>
        <v/>
      </c>
      <c r="K3054" s="21">
        <f t="shared" si="329"/>
        <v>0</v>
      </c>
      <c r="L3054" s="21" t="str">
        <f t="shared" si="330"/>
        <v/>
      </c>
      <c r="M3054" s="22" t="str">
        <f t="shared" si="334"/>
        <v/>
      </c>
      <c r="N3054" s="48"/>
      <c r="O3054" s="54" t="str">
        <f>IF(N3054="","",IFERROR(VLOOKUP(N3054,EMPRESAS!$A:$C,3,FALSE),"NAO CADASTRADA"))</f>
        <v/>
      </c>
      <c r="P3054" s="50"/>
      <c r="Q3054" s="54" t="str">
        <f>IF(P3054="","",IFERROR(VLOOKUP(P3054,ATIVIDADES!$A:$C,3,FALSE),"NAO CADASTRADA"))</f>
        <v/>
      </c>
      <c r="R3054" s="42"/>
      <c r="S3054" s="48"/>
      <c r="T3054" s="54" t="str">
        <f>IF(S3054="","",IFERROR(VLOOKUP(S3054,EMPRESAS!$A:$C,3,FALSE),"NAO CADASTRADA"))</f>
        <v/>
      </c>
      <c r="U3054" s="50"/>
      <c r="V3054" s="54" t="str">
        <f>IF(U3054="","",IFERROR(VLOOKUP(U3054,ATIVIDADES!$A:$C,3,FALSE),"NAO CADASTRADA"))</f>
        <v/>
      </c>
      <c r="W3054" s="42"/>
      <c r="X3054" s="48"/>
      <c r="Y3054" s="54" t="str">
        <f>IF(X3054="","",IFERROR(VLOOKUP(X3054,EMPRESAS!$A:$C,3,FALSE),"NAO CADASTRADA"))</f>
        <v/>
      </c>
      <c r="Z3054" s="50"/>
      <c r="AA3054" s="54" t="str">
        <f>IF(Z3054="","",IFERROR(VLOOKUP(Z3054,ATIVIDADES!$A:$C,3,FALSE),"NAO CADASTRADA"))</f>
        <v/>
      </c>
      <c r="AB3054" s="42"/>
      <c r="AC3054" s="48"/>
      <c r="AD3054" s="54" t="str">
        <f>IF(AC3054="","",IFERROR(VLOOKUP(AC3054,EMPRESAS!$A:$C,3,FALSE),"NAO CADASTRADA"))</f>
        <v/>
      </c>
      <c r="AE3054" s="50"/>
      <c r="AF3054" s="54" t="str">
        <f>IF(AE3054="","",IFERROR(VLOOKUP(AE3054,ATIVIDADES!$A:$C,3,FALSE),"NAO CADASTRADA"))</f>
        <v/>
      </c>
      <c r="AG3054" s="42"/>
      <c r="AH3054" s="48"/>
      <c r="AI3054" s="54" t="str">
        <f>IF(AH3054="","",IFERROR(VLOOKUP(AH3054,EMPRESAS!$A:$C,3,FALSE),"NAO CADASTRADA"))</f>
        <v/>
      </c>
      <c r="AJ3054" s="50"/>
      <c r="AK3054" s="54" t="str">
        <f>IF(AJ3054="","",IFERROR(VLOOKUP(AJ3054,ATIVIDADES!$A:$C,3,FALSE),"NAO CADASTRADA"))</f>
        <v/>
      </c>
      <c r="AL3054" s="42"/>
    </row>
    <row r="3055" spans="1:38" x14ac:dyDescent="0.25">
      <c r="A3055" s="26" t="str">
        <f t="shared" si="331"/>
        <v>OK</v>
      </c>
      <c r="B3055" s="29">
        <f t="shared" si="332"/>
        <v>2487914866</v>
      </c>
      <c r="C3055" s="30">
        <v>45143</v>
      </c>
      <c r="D3055" s="18">
        <f t="shared" si="335"/>
        <v>45139</v>
      </c>
      <c r="E3055" s="19" t="str">
        <f>IF(ISERROR(VLOOKUP(C3055,FERIADOS!$A:$B,1,FALSE)),IF(WEEKDAY(C3055)=1,"Dom",IF(WEEKDAY(C3055)=2,"Seg",IF(WEEKDAY(C3055)=3,"Ter",IF(WEEKDAY(C3055)=4,"Qua",IF(WEEKDAY(C3055)=5,"Qui",IF(WEEKDAY(C3055)=6,"Sex","Sab")))))),"Feriado")</f>
        <v>Sab</v>
      </c>
      <c r="F3055" s="32"/>
      <c r="G3055" s="33"/>
      <c r="H3055" s="33"/>
      <c r="I3055" s="33"/>
      <c r="J3055" s="21" t="str">
        <f t="shared" si="333"/>
        <v/>
      </c>
      <c r="K3055" s="21">
        <f t="shared" si="329"/>
        <v>0</v>
      </c>
      <c r="L3055" s="21" t="str">
        <f t="shared" si="330"/>
        <v/>
      </c>
      <c r="M3055" s="22" t="str">
        <f t="shared" si="334"/>
        <v/>
      </c>
      <c r="N3055" s="48"/>
      <c r="O3055" s="54" t="str">
        <f>IF(N3055="","",IFERROR(VLOOKUP(N3055,EMPRESAS!$A:$C,3,FALSE),"NAO CADASTRADA"))</f>
        <v/>
      </c>
      <c r="P3055" s="50"/>
      <c r="Q3055" s="54" t="str">
        <f>IF(P3055="","",IFERROR(VLOOKUP(P3055,ATIVIDADES!$A:$C,3,FALSE),"NAO CADASTRADA"))</f>
        <v/>
      </c>
      <c r="R3055" s="42"/>
      <c r="S3055" s="48"/>
      <c r="T3055" s="54" t="str">
        <f>IF(S3055="","",IFERROR(VLOOKUP(S3055,EMPRESAS!$A:$C,3,FALSE),"NAO CADASTRADA"))</f>
        <v/>
      </c>
      <c r="U3055" s="50"/>
      <c r="V3055" s="54" t="str">
        <f>IF(U3055="","",IFERROR(VLOOKUP(U3055,ATIVIDADES!$A:$C,3,FALSE),"NAO CADASTRADA"))</f>
        <v/>
      </c>
      <c r="W3055" s="42"/>
      <c r="X3055" s="48"/>
      <c r="Y3055" s="54" t="str">
        <f>IF(X3055="","",IFERROR(VLOOKUP(X3055,EMPRESAS!$A:$C,3,FALSE),"NAO CADASTRADA"))</f>
        <v/>
      </c>
      <c r="Z3055" s="50"/>
      <c r="AA3055" s="54" t="str">
        <f>IF(Z3055="","",IFERROR(VLOOKUP(Z3055,ATIVIDADES!$A:$C,3,FALSE),"NAO CADASTRADA"))</f>
        <v/>
      </c>
      <c r="AB3055" s="42"/>
      <c r="AC3055" s="48"/>
      <c r="AD3055" s="54" t="str">
        <f>IF(AC3055="","",IFERROR(VLOOKUP(AC3055,EMPRESAS!$A:$C,3,FALSE),"NAO CADASTRADA"))</f>
        <v/>
      </c>
      <c r="AE3055" s="50"/>
      <c r="AF3055" s="54" t="str">
        <f>IF(AE3055="","",IFERROR(VLOOKUP(AE3055,ATIVIDADES!$A:$C,3,FALSE),"NAO CADASTRADA"))</f>
        <v/>
      </c>
      <c r="AG3055" s="42"/>
      <c r="AH3055" s="48"/>
      <c r="AI3055" s="54" t="str">
        <f>IF(AH3055="","",IFERROR(VLOOKUP(AH3055,EMPRESAS!$A:$C,3,FALSE),"NAO CADASTRADA"))</f>
        <v/>
      </c>
      <c r="AJ3055" s="50"/>
      <c r="AK3055" s="54" t="str">
        <f>IF(AJ3055="","",IFERROR(VLOOKUP(AJ3055,ATIVIDADES!$A:$C,3,FALSE),"NAO CADASTRADA"))</f>
        <v/>
      </c>
      <c r="AL3055" s="42"/>
    </row>
    <row r="3056" spans="1:38" x14ac:dyDescent="0.25">
      <c r="A3056" s="26" t="str">
        <f t="shared" si="331"/>
        <v>OK</v>
      </c>
      <c r="B3056" s="29">
        <f t="shared" si="332"/>
        <v>2487914866</v>
      </c>
      <c r="C3056" s="30">
        <v>45144</v>
      </c>
      <c r="D3056" s="18">
        <f t="shared" si="335"/>
        <v>45139</v>
      </c>
      <c r="E3056" s="19" t="str">
        <f>IF(ISERROR(VLOOKUP(C3056,FERIADOS!$A:$B,1,FALSE)),IF(WEEKDAY(C3056)=1,"Dom",IF(WEEKDAY(C3056)=2,"Seg",IF(WEEKDAY(C3056)=3,"Ter",IF(WEEKDAY(C3056)=4,"Qua",IF(WEEKDAY(C3056)=5,"Qui",IF(WEEKDAY(C3056)=6,"Sex","Sab")))))),"Feriado")</f>
        <v>Dom</v>
      </c>
      <c r="F3056" s="32"/>
      <c r="G3056" s="33"/>
      <c r="H3056" s="33"/>
      <c r="I3056" s="33"/>
      <c r="J3056" s="21" t="str">
        <f t="shared" si="333"/>
        <v/>
      </c>
      <c r="K3056" s="21">
        <f t="shared" si="329"/>
        <v>0</v>
      </c>
      <c r="L3056" s="21" t="str">
        <f t="shared" si="330"/>
        <v/>
      </c>
      <c r="M3056" s="22" t="str">
        <f t="shared" si="334"/>
        <v/>
      </c>
      <c r="N3056" s="48"/>
      <c r="O3056" s="54" t="str">
        <f>IF(N3056="","",IFERROR(VLOOKUP(N3056,EMPRESAS!$A:$C,3,FALSE),"NAO CADASTRADA"))</f>
        <v/>
      </c>
      <c r="P3056" s="50"/>
      <c r="Q3056" s="54" t="str">
        <f>IF(P3056="","",IFERROR(VLOOKUP(P3056,ATIVIDADES!$A:$C,3,FALSE),"NAO CADASTRADA"))</f>
        <v/>
      </c>
      <c r="R3056" s="42"/>
      <c r="S3056" s="48"/>
      <c r="T3056" s="54" t="str">
        <f>IF(S3056="","",IFERROR(VLOOKUP(S3056,EMPRESAS!$A:$C,3,FALSE),"NAO CADASTRADA"))</f>
        <v/>
      </c>
      <c r="U3056" s="50"/>
      <c r="V3056" s="54" t="str">
        <f>IF(U3056="","",IFERROR(VLOOKUP(U3056,ATIVIDADES!$A:$C,3,FALSE),"NAO CADASTRADA"))</f>
        <v/>
      </c>
      <c r="W3056" s="42"/>
      <c r="X3056" s="48"/>
      <c r="Y3056" s="54" t="str">
        <f>IF(X3056="","",IFERROR(VLOOKUP(X3056,EMPRESAS!$A:$C,3,FALSE),"NAO CADASTRADA"))</f>
        <v/>
      </c>
      <c r="Z3056" s="50"/>
      <c r="AA3056" s="54" t="str">
        <f>IF(Z3056="","",IFERROR(VLOOKUP(Z3056,ATIVIDADES!$A:$C,3,FALSE),"NAO CADASTRADA"))</f>
        <v/>
      </c>
      <c r="AB3056" s="42"/>
      <c r="AC3056" s="48"/>
      <c r="AD3056" s="54" t="str">
        <f>IF(AC3056="","",IFERROR(VLOOKUP(AC3056,EMPRESAS!$A:$C,3,FALSE),"NAO CADASTRADA"))</f>
        <v/>
      </c>
      <c r="AE3056" s="50"/>
      <c r="AF3056" s="54" t="str">
        <f>IF(AE3056="","",IFERROR(VLOOKUP(AE3056,ATIVIDADES!$A:$C,3,FALSE),"NAO CADASTRADA"))</f>
        <v/>
      </c>
      <c r="AG3056" s="42"/>
      <c r="AH3056" s="48"/>
      <c r="AI3056" s="54" t="str">
        <f>IF(AH3056="","",IFERROR(VLOOKUP(AH3056,EMPRESAS!$A:$C,3,FALSE),"NAO CADASTRADA"))</f>
        <v/>
      </c>
      <c r="AJ3056" s="50"/>
      <c r="AK3056" s="54" t="str">
        <f>IF(AJ3056="","",IFERROR(VLOOKUP(AJ3056,ATIVIDADES!$A:$C,3,FALSE),"NAO CADASTRADA"))</f>
        <v/>
      </c>
      <c r="AL3056" s="42"/>
    </row>
    <row r="3057" spans="1:38" x14ac:dyDescent="0.25">
      <c r="A3057" s="26" t="str">
        <f t="shared" si="331"/>
        <v>OK</v>
      </c>
      <c r="B3057" s="29">
        <f t="shared" si="332"/>
        <v>2487914866</v>
      </c>
      <c r="C3057" s="30">
        <v>45145</v>
      </c>
      <c r="D3057" s="18">
        <f t="shared" si="335"/>
        <v>45139</v>
      </c>
      <c r="E3057" s="19" t="str">
        <f>IF(ISERROR(VLOOKUP(C3057,FERIADOS!$A:$B,1,FALSE)),IF(WEEKDAY(C3057)=1,"Dom",IF(WEEKDAY(C3057)=2,"Seg",IF(WEEKDAY(C3057)=3,"Ter",IF(WEEKDAY(C3057)=4,"Qua",IF(WEEKDAY(C3057)=5,"Qui",IF(WEEKDAY(C3057)=6,"Sex","Sab")))))),"Feriado")</f>
        <v>Seg</v>
      </c>
      <c r="F3057" s="32"/>
      <c r="G3057" s="33"/>
      <c r="H3057" s="33"/>
      <c r="I3057" s="33"/>
      <c r="J3057" s="21" t="str">
        <f t="shared" si="333"/>
        <v/>
      </c>
      <c r="K3057" s="21">
        <f t="shared" si="329"/>
        <v>0</v>
      </c>
      <c r="L3057" s="21" t="str">
        <f t="shared" si="330"/>
        <v/>
      </c>
      <c r="M3057" s="22" t="str">
        <f t="shared" si="334"/>
        <v/>
      </c>
      <c r="N3057" s="48"/>
      <c r="O3057" s="54" t="str">
        <f>IF(N3057="","",IFERROR(VLOOKUP(N3057,EMPRESAS!$A:$C,3,FALSE),"NAO CADASTRADA"))</f>
        <v/>
      </c>
      <c r="P3057" s="50"/>
      <c r="Q3057" s="54" t="str">
        <f>IF(P3057="","",IFERROR(VLOOKUP(P3057,ATIVIDADES!$A:$C,3,FALSE),"NAO CADASTRADA"))</f>
        <v/>
      </c>
      <c r="R3057" s="42"/>
      <c r="S3057" s="48"/>
      <c r="T3057" s="54" t="str">
        <f>IF(S3057="","",IFERROR(VLOOKUP(S3057,EMPRESAS!$A:$C,3,FALSE),"NAO CADASTRADA"))</f>
        <v/>
      </c>
      <c r="U3057" s="50"/>
      <c r="V3057" s="54" t="str">
        <f>IF(U3057="","",IFERROR(VLOOKUP(U3057,ATIVIDADES!$A:$C,3,FALSE),"NAO CADASTRADA"))</f>
        <v/>
      </c>
      <c r="W3057" s="42"/>
      <c r="X3057" s="48"/>
      <c r="Y3057" s="54" t="str">
        <f>IF(X3057="","",IFERROR(VLOOKUP(X3057,EMPRESAS!$A:$C,3,FALSE),"NAO CADASTRADA"))</f>
        <v/>
      </c>
      <c r="Z3057" s="50"/>
      <c r="AA3057" s="54" t="str">
        <f>IF(Z3057="","",IFERROR(VLOOKUP(Z3057,ATIVIDADES!$A:$C,3,FALSE),"NAO CADASTRADA"))</f>
        <v/>
      </c>
      <c r="AB3057" s="42"/>
      <c r="AC3057" s="48"/>
      <c r="AD3057" s="54" t="str">
        <f>IF(AC3057="","",IFERROR(VLOOKUP(AC3057,EMPRESAS!$A:$C,3,FALSE),"NAO CADASTRADA"))</f>
        <v/>
      </c>
      <c r="AE3057" s="50"/>
      <c r="AF3057" s="54" t="str">
        <f>IF(AE3057="","",IFERROR(VLOOKUP(AE3057,ATIVIDADES!$A:$C,3,FALSE),"NAO CADASTRADA"))</f>
        <v/>
      </c>
      <c r="AG3057" s="42"/>
      <c r="AH3057" s="48"/>
      <c r="AI3057" s="54" t="str">
        <f>IF(AH3057="","",IFERROR(VLOOKUP(AH3057,EMPRESAS!$A:$C,3,FALSE),"NAO CADASTRADA"))</f>
        <v/>
      </c>
      <c r="AJ3057" s="50"/>
      <c r="AK3057" s="54" t="str">
        <f>IF(AJ3057="","",IFERROR(VLOOKUP(AJ3057,ATIVIDADES!$A:$C,3,FALSE),"NAO CADASTRADA"))</f>
        <v/>
      </c>
      <c r="AL3057" s="42"/>
    </row>
    <row r="3058" spans="1:38" x14ac:dyDescent="0.25">
      <c r="A3058" s="26" t="str">
        <f t="shared" si="331"/>
        <v>OK</v>
      </c>
      <c r="B3058" s="29">
        <f t="shared" si="332"/>
        <v>2487914866</v>
      </c>
      <c r="C3058" s="30">
        <v>45146</v>
      </c>
      <c r="D3058" s="18">
        <f t="shared" si="335"/>
        <v>45139</v>
      </c>
      <c r="E3058" s="19" t="str">
        <f>IF(ISERROR(VLOOKUP(C3058,FERIADOS!$A:$B,1,FALSE)),IF(WEEKDAY(C3058)=1,"Dom",IF(WEEKDAY(C3058)=2,"Seg",IF(WEEKDAY(C3058)=3,"Ter",IF(WEEKDAY(C3058)=4,"Qua",IF(WEEKDAY(C3058)=5,"Qui",IF(WEEKDAY(C3058)=6,"Sex","Sab")))))),"Feriado")</f>
        <v>Ter</v>
      </c>
      <c r="F3058" s="32"/>
      <c r="G3058" s="33"/>
      <c r="H3058" s="33"/>
      <c r="I3058" s="33"/>
      <c r="J3058" s="21" t="str">
        <f t="shared" si="333"/>
        <v/>
      </c>
      <c r="K3058" s="21">
        <f t="shared" si="329"/>
        <v>0</v>
      </c>
      <c r="L3058" s="21" t="str">
        <f t="shared" si="330"/>
        <v/>
      </c>
      <c r="M3058" s="22" t="str">
        <f t="shared" si="334"/>
        <v/>
      </c>
      <c r="N3058" s="48"/>
      <c r="O3058" s="54" t="str">
        <f>IF(N3058="","",IFERROR(VLOOKUP(N3058,EMPRESAS!$A:$C,3,FALSE),"NAO CADASTRADA"))</f>
        <v/>
      </c>
      <c r="P3058" s="50"/>
      <c r="Q3058" s="54" t="str">
        <f>IF(P3058="","",IFERROR(VLOOKUP(P3058,ATIVIDADES!$A:$C,3,FALSE),"NAO CADASTRADA"))</f>
        <v/>
      </c>
      <c r="R3058" s="42"/>
      <c r="S3058" s="48"/>
      <c r="T3058" s="54" t="str">
        <f>IF(S3058="","",IFERROR(VLOOKUP(S3058,EMPRESAS!$A:$C,3,FALSE),"NAO CADASTRADA"))</f>
        <v/>
      </c>
      <c r="U3058" s="50"/>
      <c r="V3058" s="54" t="str">
        <f>IF(U3058="","",IFERROR(VLOOKUP(U3058,ATIVIDADES!$A:$C,3,FALSE),"NAO CADASTRADA"))</f>
        <v/>
      </c>
      <c r="W3058" s="42"/>
      <c r="X3058" s="48"/>
      <c r="Y3058" s="54" t="str">
        <f>IF(X3058="","",IFERROR(VLOOKUP(X3058,EMPRESAS!$A:$C,3,FALSE),"NAO CADASTRADA"))</f>
        <v/>
      </c>
      <c r="Z3058" s="50"/>
      <c r="AA3058" s="54" t="str">
        <f>IF(Z3058="","",IFERROR(VLOOKUP(Z3058,ATIVIDADES!$A:$C,3,FALSE),"NAO CADASTRADA"))</f>
        <v/>
      </c>
      <c r="AB3058" s="42"/>
      <c r="AC3058" s="48"/>
      <c r="AD3058" s="54" t="str">
        <f>IF(AC3058="","",IFERROR(VLOOKUP(AC3058,EMPRESAS!$A:$C,3,FALSE),"NAO CADASTRADA"))</f>
        <v/>
      </c>
      <c r="AE3058" s="50"/>
      <c r="AF3058" s="54" t="str">
        <f>IF(AE3058="","",IFERROR(VLOOKUP(AE3058,ATIVIDADES!$A:$C,3,FALSE),"NAO CADASTRADA"))</f>
        <v/>
      </c>
      <c r="AG3058" s="42"/>
      <c r="AH3058" s="48"/>
      <c r="AI3058" s="54" t="str">
        <f>IF(AH3058="","",IFERROR(VLOOKUP(AH3058,EMPRESAS!$A:$C,3,FALSE),"NAO CADASTRADA"))</f>
        <v/>
      </c>
      <c r="AJ3058" s="50"/>
      <c r="AK3058" s="54" t="str">
        <f>IF(AJ3058="","",IFERROR(VLOOKUP(AJ3058,ATIVIDADES!$A:$C,3,FALSE),"NAO CADASTRADA"))</f>
        <v/>
      </c>
      <c r="AL3058" s="42"/>
    </row>
    <row r="3059" spans="1:38" x14ac:dyDescent="0.25">
      <c r="A3059" s="26" t="str">
        <f t="shared" si="331"/>
        <v>OK</v>
      </c>
      <c r="B3059" s="29">
        <f t="shared" si="332"/>
        <v>2487914866</v>
      </c>
      <c r="C3059" s="30">
        <v>45147</v>
      </c>
      <c r="D3059" s="18">
        <f t="shared" si="335"/>
        <v>45139</v>
      </c>
      <c r="E3059" s="19" t="str">
        <f>IF(ISERROR(VLOOKUP(C3059,FERIADOS!$A:$B,1,FALSE)),IF(WEEKDAY(C3059)=1,"Dom",IF(WEEKDAY(C3059)=2,"Seg",IF(WEEKDAY(C3059)=3,"Ter",IF(WEEKDAY(C3059)=4,"Qua",IF(WEEKDAY(C3059)=5,"Qui",IF(WEEKDAY(C3059)=6,"Sex","Sab")))))),"Feriado")</f>
        <v>Qua</v>
      </c>
      <c r="F3059" s="32"/>
      <c r="G3059" s="33"/>
      <c r="H3059" s="33"/>
      <c r="I3059" s="33"/>
      <c r="J3059" s="21" t="str">
        <f t="shared" si="333"/>
        <v/>
      </c>
      <c r="K3059" s="21">
        <f t="shared" si="329"/>
        <v>0</v>
      </c>
      <c r="L3059" s="21" t="str">
        <f t="shared" si="330"/>
        <v/>
      </c>
      <c r="M3059" s="22" t="str">
        <f t="shared" si="334"/>
        <v/>
      </c>
      <c r="N3059" s="48"/>
      <c r="O3059" s="54" t="str">
        <f>IF(N3059="","",IFERROR(VLOOKUP(N3059,EMPRESAS!$A:$C,3,FALSE),"NAO CADASTRADA"))</f>
        <v/>
      </c>
      <c r="P3059" s="50"/>
      <c r="Q3059" s="54" t="str">
        <f>IF(P3059="","",IFERROR(VLOOKUP(P3059,ATIVIDADES!$A:$C,3,FALSE),"NAO CADASTRADA"))</f>
        <v/>
      </c>
      <c r="R3059" s="42"/>
      <c r="S3059" s="48"/>
      <c r="T3059" s="54" t="str">
        <f>IF(S3059="","",IFERROR(VLOOKUP(S3059,EMPRESAS!$A:$C,3,FALSE),"NAO CADASTRADA"))</f>
        <v/>
      </c>
      <c r="U3059" s="50"/>
      <c r="V3059" s="54" t="str">
        <f>IF(U3059="","",IFERROR(VLOOKUP(U3059,ATIVIDADES!$A:$C,3,FALSE),"NAO CADASTRADA"))</f>
        <v/>
      </c>
      <c r="W3059" s="42"/>
      <c r="X3059" s="48"/>
      <c r="Y3059" s="54" t="str">
        <f>IF(X3059="","",IFERROR(VLOOKUP(X3059,EMPRESAS!$A:$C,3,FALSE),"NAO CADASTRADA"))</f>
        <v/>
      </c>
      <c r="Z3059" s="50"/>
      <c r="AA3059" s="54" t="str">
        <f>IF(Z3059="","",IFERROR(VLOOKUP(Z3059,ATIVIDADES!$A:$C,3,FALSE),"NAO CADASTRADA"))</f>
        <v/>
      </c>
      <c r="AB3059" s="42"/>
      <c r="AC3059" s="48"/>
      <c r="AD3059" s="54" t="str">
        <f>IF(AC3059="","",IFERROR(VLOOKUP(AC3059,EMPRESAS!$A:$C,3,FALSE),"NAO CADASTRADA"))</f>
        <v/>
      </c>
      <c r="AE3059" s="50"/>
      <c r="AF3059" s="54" t="str">
        <f>IF(AE3059="","",IFERROR(VLOOKUP(AE3059,ATIVIDADES!$A:$C,3,FALSE),"NAO CADASTRADA"))</f>
        <v/>
      </c>
      <c r="AG3059" s="42"/>
      <c r="AH3059" s="48"/>
      <c r="AI3059" s="54" t="str">
        <f>IF(AH3059="","",IFERROR(VLOOKUP(AH3059,EMPRESAS!$A:$C,3,FALSE),"NAO CADASTRADA"))</f>
        <v/>
      </c>
      <c r="AJ3059" s="50"/>
      <c r="AK3059" s="54" t="str">
        <f>IF(AJ3059="","",IFERROR(VLOOKUP(AJ3059,ATIVIDADES!$A:$C,3,FALSE),"NAO CADASTRADA"))</f>
        <v/>
      </c>
      <c r="AL3059" s="42"/>
    </row>
    <row r="3060" spans="1:38" x14ac:dyDescent="0.25">
      <c r="A3060" s="26" t="str">
        <f t="shared" si="331"/>
        <v>OK</v>
      </c>
      <c r="B3060" s="29">
        <f t="shared" si="332"/>
        <v>2487914866</v>
      </c>
      <c r="C3060" s="30">
        <v>45148</v>
      </c>
      <c r="D3060" s="18">
        <f t="shared" si="335"/>
        <v>45139</v>
      </c>
      <c r="E3060" s="19" t="str">
        <f>IF(ISERROR(VLOOKUP(C3060,FERIADOS!$A:$B,1,FALSE)),IF(WEEKDAY(C3060)=1,"Dom",IF(WEEKDAY(C3060)=2,"Seg",IF(WEEKDAY(C3060)=3,"Ter",IF(WEEKDAY(C3060)=4,"Qua",IF(WEEKDAY(C3060)=5,"Qui",IF(WEEKDAY(C3060)=6,"Sex","Sab")))))),"Feriado")</f>
        <v>Qui</v>
      </c>
      <c r="F3060" s="32"/>
      <c r="G3060" s="33"/>
      <c r="H3060" s="33"/>
      <c r="I3060" s="33"/>
      <c r="J3060" s="21" t="str">
        <f t="shared" si="333"/>
        <v/>
      </c>
      <c r="K3060" s="21">
        <f t="shared" si="329"/>
        <v>0</v>
      </c>
      <c r="L3060" s="21" t="str">
        <f t="shared" si="330"/>
        <v/>
      </c>
      <c r="M3060" s="22" t="str">
        <f t="shared" si="334"/>
        <v/>
      </c>
      <c r="N3060" s="48"/>
      <c r="O3060" s="54" t="str">
        <f>IF(N3060="","",IFERROR(VLOOKUP(N3060,EMPRESAS!$A:$C,3,FALSE),"NAO CADASTRADA"))</f>
        <v/>
      </c>
      <c r="P3060" s="50"/>
      <c r="Q3060" s="54" t="str">
        <f>IF(P3060="","",IFERROR(VLOOKUP(P3060,ATIVIDADES!$A:$C,3,FALSE),"NAO CADASTRADA"))</f>
        <v/>
      </c>
      <c r="R3060" s="42"/>
      <c r="S3060" s="48"/>
      <c r="T3060" s="54" t="str">
        <f>IF(S3060="","",IFERROR(VLOOKUP(S3060,EMPRESAS!$A:$C,3,FALSE),"NAO CADASTRADA"))</f>
        <v/>
      </c>
      <c r="U3060" s="50"/>
      <c r="V3060" s="54" t="str">
        <f>IF(U3060="","",IFERROR(VLOOKUP(U3060,ATIVIDADES!$A:$C,3,FALSE),"NAO CADASTRADA"))</f>
        <v/>
      </c>
      <c r="W3060" s="42"/>
      <c r="X3060" s="48"/>
      <c r="Y3060" s="54" t="str">
        <f>IF(X3060="","",IFERROR(VLOOKUP(X3060,EMPRESAS!$A:$C,3,FALSE),"NAO CADASTRADA"))</f>
        <v/>
      </c>
      <c r="Z3060" s="50"/>
      <c r="AA3060" s="54" t="str">
        <f>IF(Z3060="","",IFERROR(VLOOKUP(Z3060,ATIVIDADES!$A:$C,3,FALSE),"NAO CADASTRADA"))</f>
        <v/>
      </c>
      <c r="AB3060" s="42"/>
      <c r="AC3060" s="48"/>
      <c r="AD3060" s="54" t="str">
        <f>IF(AC3060="","",IFERROR(VLOOKUP(AC3060,EMPRESAS!$A:$C,3,FALSE),"NAO CADASTRADA"))</f>
        <v/>
      </c>
      <c r="AE3060" s="50"/>
      <c r="AF3060" s="54" t="str">
        <f>IF(AE3060="","",IFERROR(VLOOKUP(AE3060,ATIVIDADES!$A:$C,3,FALSE),"NAO CADASTRADA"))</f>
        <v/>
      </c>
      <c r="AG3060" s="42"/>
      <c r="AH3060" s="48"/>
      <c r="AI3060" s="54" t="str">
        <f>IF(AH3060="","",IFERROR(VLOOKUP(AH3060,EMPRESAS!$A:$C,3,FALSE),"NAO CADASTRADA"))</f>
        <v/>
      </c>
      <c r="AJ3060" s="50"/>
      <c r="AK3060" s="54" t="str">
        <f>IF(AJ3060="","",IFERROR(VLOOKUP(AJ3060,ATIVIDADES!$A:$C,3,FALSE),"NAO CADASTRADA"))</f>
        <v/>
      </c>
      <c r="AL3060" s="42"/>
    </row>
    <row r="3061" spans="1:38" x14ac:dyDescent="0.25">
      <c r="A3061" s="26" t="str">
        <f t="shared" si="331"/>
        <v>OK</v>
      </c>
      <c r="B3061" s="29">
        <f t="shared" si="332"/>
        <v>2487914866</v>
      </c>
      <c r="C3061" s="30">
        <v>45149</v>
      </c>
      <c r="D3061" s="18">
        <f t="shared" si="335"/>
        <v>45139</v>
      </c>
      <c r="E3061" s="19" t="str">
        <f>IF(ISERROR(VLOOKUP(C3061,FERIADOS!$A:$B,1,FALSE)),IF(WEEKDAY(C3061)=1,"Dom",IF(WEEKDAY(C3061)=2,"Seg",IF(WEEKDAY(C3061)=3,"Ter",IF(WEEKDAY(C3061)=4,"Qua",IF(WEEKDAY(C3061)=5,"Qui",IF(WEEKDAY(C3061)=6,"Sex","Sab")))))),"Feriado")</f>
        <v>Sex</v>
      </c>
      <c r="F3061" s="32"/>
      <c r="G3061" s="33"/>
      <c r="H3061" s="33"/>
      <c r="I3061" s="33"/>
      <c r="J3061" s="21" t="str">
        <f t="shared" si="333"/>
        <v/>
      </c>
      <c r="K3061" s="21">
        <f t="shared" si="329"/>
        <v>0</v>
      </c>
      <c r="L3061" s="21" t="str">
        <f t="shared" si="330"/>
        <v/>
      </c>
      <c r="M3061" s="22" t="str">
        <f t="shared" si="334"/>
        <v/>
      </c>
      <c r="N3061" s="48"/>
      <c r="O3061" s="54" t="str">
        <f>IF(N3061="","",IFERROR(VLOOKUP(N3061,EMPRESAS!$A:$C,3,FALSE),"NAO CADASTRADA"))</f>
        <v/>
      </c>
      <c r="P3061" s="50"/>
      <c r="Q3061" s="54" t="str">
        <f>IF(P3061="","",IFERROR(VLOOKUP(P3061,ATIVIDADES!$A:$C,3,FALSE),"NAO CADASTRADA"))</f>
        <v/>
      </c>
      <c r="R3061" s="42"/>
      <c r="S3061" s="48"/>
      <c r="T3061" s="54" t="str">
        <f>IF(S3061="","",IFERROR(VLOOKUP(S3061,EMPRESAS!$A:$C,3,FALSE),"NAO CADASTRADA"))</f>
        <v/>
      </c>
      <c r="U3061" s="50"/>
      <c r="V3061" s="54" t="str">
        <f>IF(U3061="","",IFERROR(VLOOKUP(U3061,ATIVIDADES!$A:$C,3,FALSE),"NAO CADASTRADA"))</f>
        <v/>
      </c>
      <c r="W3061" s="42"/>
      <c r="X3061" s="48"/>
      <c r="Y3061" s="54" t="str">
        <f>IF(X3061="","",IFERROR(VLOOKUP(X3061,EMPRESAS!$A:$C,3,FALSE),"NAO CADASTRADA"))</f>
        <v/>
      </c>
      <c r="Z3061" s="50"/>
      <c r="AA3061" s="54" t="str">
        <f>IF(Z3061="","",IFERROR(VLOOKUP(Z3061,ATIVIDADES!$A:$C,3,FALSE),"NAO CADASTRADA"))</f>
        <v/>
      </c>
      <c r="AB3061" s="42"/>
      <c r="AC3061" s="48"/>
      <c r="AD3061" s="54" t="str">
        <f>IF(AC3061="","",IFERROR(VLOOKUP(AC3061,EMPRESAS!$A:$C,3,FALSE),"NAO CADASTRADA"))</f>
        <v/>
      </c>
      <c r="AE3061" s="50"/>
      <c r="AF3061" s="54" t="str">
        <f>IF(AE3061="","",IFERROR(VLOOKUP(AE3061,ATIVIDADES!$A:$C,3,FALSE),"NAO CADASTRADA"))</f>
        <v/>
      </c>
      <c r="AG3061" s="42"/>
      <c r="AH3061" s="48"/>
      <c r="AI3061" s="54" t="str">
        <f>IF(AH3061="","",IFERROR(VLOOKUP(AH3061,EMPRESAS!$A:$C,3,FALSE),"NAO CADASTRADA"))</f>
        <v/>
      </c>
      <c r="AJ3061" s="50"/>
      <c r="AK3061" s="54" t="str">
        <f>IF(AJ3061="","",IFERROR(VLOOKUP(AJ3061,ATIVIDADES!$A:$C,3,FALSE),"NAO CADASTRADA"))</f>
        <v/>
      </c>
      <c r="AL3061" s="42"/>
    </row>
    <row r="3062" spans="1:38" x14ac:dyDescent="0.25">
      <c r="A3062" s="26" t="str">
        <f t="shared" si="331"/>
        <v>OK</v>
      </c>
      <c r="B3062" s="29">
        <f t="shared" si="332"/>
        <v>2487914866</v>
      </c>
      <c r="C3062" s="30">
        <v>45150</v>
      </c>
      <c r="D3062" s="18">
        <f t="shared" si="335"/>
        <v>45139</v>
      </c>
      <c r="E3062" s="19" t="str">
        <f>IF(ISERROR(VLOOKUP(C3062,FERIADOS!$A:$B,1,FALSE)),IF(WEEKDAY(C3062)=1,"Dom",IF(WEEKDAY(C3062)=2,"Seg",IF(WEEKDAY(C3062)=3,"Ter",IF(WEEKDAY(C3062)=4,"Qua",IF(WEEKDAY(C3062)=5,"Qui",IF(WEEKDAY(C3062)=6,"Sex","Sab")))))),"Feriado")</f>
        <v>Sab</v>
      </c>
      <c r="F3062" s="32"/>
      <c r="G3062" s="33"/>
      <c r="H3062" s="33"/>
      <c r="I3062" s="33"/>
      <c r="J3062" s="21" t="str">
        <f t="shared" si="333"/>
        <v/>
      </c>
      <c r="K3062" s="21">
        <f t="shared" si="329"/>
        <v>0</v>
      </c>
      <c r="L3062" s="21" t="str">
        <f t="shared" si="330"/>
        <v/>
      </c>
      <c r="M3062" s="22" t="str">
        <f t="shared" si="334"/>
        <v/>
      </c>
      <c r="N3062" s="48"/>
      <c r="O3062" s="54" t="str">
        <f>IF(N3062="","",IFERROR(VLOOKUP(N3062,EMPRESAS!$A:$C,3,FALSE),"NAO CADASTRADA"))</f>
        <v/>
      </c>
      <c r="P3062" s="50"/>
      <c r="Q3062" s="54" t="str">
        <f>IF(P3062="","",IFERROR(VLOOKUP(P3062,ATIVIDADES!$A:$C,3,FALSE),"NAO CADASTRADA"))</f>
        <v/>
      </c>
      <c r="R3062" s="42"/>
      <c r="S3062" s="48"/>
      <c r="T3062" s="54" t="str">
        <f>IF(S3062="","",IFERROR(VLOOKUP(S3062,EMPRESAS!$A:$C,3,FALSE),"NAO CADASTRADA"))</f>
        <v/>
      </c>
      <c r="U3062" s="50"/>
      <c r="V3062" s="54" t="str">
        <f>IF(U3062="","",IFERROR(VLOOKUP(U3062,ATIVIDADES!$A:$C,3,FALSE),"NAO CADASTRADA"))</f>
        <v/>
      </c>
      <c r="W3062" s="42"/>
      <c r="X3062" s="48"/>
      <c r="Y3062" s="54" t="str">
        <f>IF(X3062="","",IFERROR(VLOOKUP(X3062,EMPRESAS!$A:$C,3,FALSE),"NAO CADASTRADA"))</f>
        <v/>
      </c>
      <c r="Z3062" s="50"/>
      <c r="AA3062" s="54" t="str">
        <f>IF(Z3062="","",IFERROR(VLOOKUP(Z3062,ATIVIDADES!$A:$C,3,FALSE),"NAO CADASTRADA"))</f>
        <v/>
      </c>
      <c r="AB3062" s="42"/>
      <c r="AC3062" s="48"/>
      <c r="AD3062" s="54" t="str">
        <f>IF(AC3062="","",IFERROR(VLOOKUP(AC3062,EMPRESAS!$A:$C,3,FALSE),"NAO CADASTRADA"))</f>
        <v/>
      </c>
      <c r="AE3062" s="50"/>
      <c r="AF3062" s="54" t="str">
        <f>IF(AE3062="","",IFERROR(VLOOKUP(AE3062,ATIVIDADES!$A:$C,3,FALSE),"NAO CADASTRADA"))</f>
        <v/>
      </c>
      <c r="AG3062" s="42"/>
      <c r="AH3062" s="48"/>
      <c r="AI3062" s="54" t="str">
        <f>IF(AH3062="","",IFERROR(VLOOKUP(AH3062,EMPRESAS!$A:$C,3,FALSE),"NAO CADASTRADA"))</f>
        <v/>
      </c>
      <c r="AJ3062" s="50"/>
      <c r="AK3062" s="54" t="str">
        <f>IF(AJ3062="","",IFERROR(VLOOKUP(AJ3062,ATIVIDADES!$A:$C,3,FALSE),"NAO CADASTRADA"))</f>
        <v/>
      </c>
      <c r="AL3062" s="42"/>
    </row>
    <row r="3063" spans="1:38" x14ac:dyDescent="0.25">
      <c r="A3063" s="26" t="str">
        <f t="shared" si="331"/>
        <v>OK</v>
      </c>
      <c r="B3063" s="29">
        <f t="shared" si="332"/>
        <v>2487914866</v>
      </c>
      <c r="C3063" s="30">
        <v>45151</v>
      </c>
      <c r="D3063" s="18">
        <f t="shared" si="335"/>
        <v>45139</v>
      </c>
      <c r="E3063" s="19" t="str">
        <f>IF(ISERROR(VLOOKUP(C3063,FERIADOS!$A:$B,1,FALSE)),IF(WEEKDAY(C3063)=1,"Dom",IF(WEEKDAY(C3063)=2,"Seg",IF(WEEKDAY(C3063)=3,"Ter",IF(WEEKDAY(C3063)=4,"Qua",IF(WEEKDAY(C3063)=5,"Qui",IF(WEEKDAY(C3063)=6,"Sex","Sab")))))),"Feriado")</f>
        <v>Dom</v>
      </c>
      <c r="F3063" s="32"/>
      <c r="G3063" s="33"/>
      <c r="H3063" s="33"/>
      <c r="I3063" s="33"/>
      <c r="J3063" s="21" t="str">
        <f t="shared" si="333"/>
        <v/>
      </c>
      <c r="K3063" s="21">
        <f t="shared" si="329"/>
        <v>0</v>
      </c>
      <c r="L3063" s="21" t="str">
        <f t="shared" si="330"/>
        <v/>
      </c>
      <c r="M3063" s="22" t="str">
        <f t="shared" si="334"/>
        <v/>
      </c>
      <c r="N3063" s="48"/>
      <c r="O3063" s="54" t="str">
        <f>IF(N3063="","",IFERROR(VLOOKUP(N3063,EMPRESAS!$A:$C,3,FALSE),"NAO CADASTRADA"))</f>
        <v/>
      </c>
      <c r="P3063" s="50"/>
      <c r="Q3063" s="54" t="str">
        <f>IF(P3063="","",IFERROR(VLOOKUP(P3063,ATIVIDADES!$A:$C,3,FALSE),"NAO CADASTRADA"))</f>
        <v/>
      </c>
      <c r="R3063" s="42"/>
      <c r="S3063" s="48"/>
      <c r="T3063" s="54" t="str">
        <f>IF(S3063="","",IFERROR(VLOOKUP(S3063,EMPRESAS!$A:$C,3,FALSE),"NAO CADASTRADA"))</f>
        <v/>
      </c>
      <c r="U3063" s="50"/>
      <c r="V3063" s="54" t="str">
        <f>IF(U3063="","",IFERROR(VLOOKUP(U3063,ATIVIDADES!$A:$C,3,FALSE),"NAO CADASTRADA"))</f>
        <v/>
      </c>
      <c r="W3063" s="42"/>
      <c r="X3063" s="48"/>
      <c r="Y3063" s="54" t="str">
        <f>IF(X3063="","",IFERROR(VLOOKUP(X3063,EMPRESAS!$A:$C,3,FALSE),"NAO CADASTRADA"))</f>
        <v/>
      </c>
      <c r="Z3063" s="50"/>
      <c r="AA3063" s="54" t="str">
        <f>IF(Z3063="","",IFERROR(VLOOKUP(Z3063,ATIVIDADES!$A:$C,3,FALSE),"NAO CADASTRADA"))</f>
        <v/>
      </c>
      <c r="AB3063" s="42"/>
      <c r="AC3063" s="48"/>
      <c r="AD3063" s="54" t="str">
        <f>IF(AC3063="","",IFERROR(VLOOKUP(AC3063,EMPRESAS!$A:$C,3,FALSE),"NAO CADASTRADA"))</f>
        <v/>
      </c>
      <c r="AE3063" s="50"/>
      <c r="AF3063" s="54" t="str">
        <f>IF(AE3063="","",IFERROR(VLOOKUP(AE3063,ATIVIDADES!$A:$C,3,FALSE),"NAO CADASTRADA"))</f>
        <v/>
      </c>
      <c r="AG3063" s="42"/>
      <c r="AH3063" s="48"/>
      <c r="AI3063" s="54" t="str">
        <f>IF(AH3063="","",IFERROR(VLOOKUP(AH3063,EMPRESAS!$A:$C,3,FALSE),"NAO CADASTRADA"))</f>
        <v/>
      </c>
      <c r="AJ3063" s="50"/>
      <c r="AK3063" s="54" t="str">
        <f>IF(AJ3063="","",IFERROR(VLOOKUP(AJ3063,ATIVIDADES!$A:$C,3,FALSE),"NAO CADASTRADA"))</f>
        <v/>
      </c>
      <c r="AL3063" s="42"/>
    </row>
    <row r="3064" spans="1:38" x14ac:dyDescent="0.25">
      <c r="A3064" s="26" t="str">
        <f t="shared" si="331"/>
        <v>OK</v>
      </c>
      <c r="B3064" s="29">
        <f t="shared" si="332"/>
        <v>2487914866</v>
      </c>
      <c r="C3064" s="30">
        <v>45152</v>
      </c>
      <c r="D3064" s="18">
        <f t="shared" si="335"/>
        <v>45139</v>
      </c>
      <c r="E3064" s="19" t="str">
        <f>IF(ISERROR(VLOOKUP(C3064,FERIADOS!$A:$B,1,FALSE)),IF(WEEKDAY(C3064)=1,"Dom",IF(WEEKDAY(C3064)=2,"Seg",IF(WEEKDAY(C3064)=3,"Ter",IF(WEEKDAY(C3064)=4,"Qua",IF(WEEKDAY(C3064)=5,"Qui",IF(WEEKDAY(C3064)=6,"Sex","Sab")))))),"Feriado")</f>
        <v>Seg</v>
      </c>
      <c r="F3064" s="32"/>
      <c r="G3064" s="33"/>
      <c r="H3064" s="33"/>
      <c r="I3064" s="33"/>
      <c r="J3064" s="21" t="str">
        <f t="shared" si="333"/>
        <v/>
      </c>
      <c r="K3064" s="21">
        <f t="shared" si="329"/>
        <v>0</v>
      </c>
      <c r="L3064" s="21" t="str">
        <f t="shared" si="330"/>
        <v/>
      </c>
      <c r="M3064" s="22" t="str">
        <f t="shared" si="334"/>
        <v/>
      </c>
      <c r="N3064" s="48"/>
      <c r="O3064" s="54" t="str">
        <f>IF(N3064="","",IFERROR(VLOOKUP(N3064,EMPRESAS!$A:$C,3,FALSE),"NAO CADASTRADA"))</f>
        <v/>
      </c>
      <c r="P3064" s="50"/>
      <c r="Q3064" s="54" t="str">
        <f>IF(P3064="","",IFERROR(VLOOKUP(P3064,ATIVIDADES!$A:$C,3,FALSE),"NAO CADASTRADA"))</f>
        <v/>
      </c>
      <c r="R3064" s="42"/>
      <c r="S3064" s="48"/>
      <c r="T3064" s="54" t="str">
        <f>IF(S3064="","",IFERROR(VLOOKUP(S3064,EMPRESAS!$A:$C,3,FALSE),"NAO CADASTRADA"))</f>
        <v/>
      </c>
      <c r="U3064" s="50"/>
      <c r="V3064" s="54" t="str">
        <f>IF(U3064="","",IFERROR(VLOOKUP(U3064,ATIVIDADES!$A:$C,3,FALSE),"NAO CADASTRADA"))</f>
        <v/>
      </c>
      <c r="W3064" s="42"/>
      <c r="X3064" s="48"/>
      <c r="Y3064" s="54" t="str">
        <f>IF(X3064="","",IFERROR(VLOOKUP(X3064,EMPRESAS!$A:$C,3,FALSE),"NAO CADASTRADA"))</f>
        <v/>
      </c>
      <c r="Z3064" s="50"/>
      <c r="AA3064" s="54" t="str">
        <f>IF(Z3064="","",IFERROR(VLOOKUP(Z3064,ATIVIDADES!$A:$C,3,FALSE),"NAO CADASTRADA"))</f>
        <v/>
      </c>
      <c r="AB3064" s="42"/>
      <c r="AC3064" s="48"/>
      <c r="AD3064" s="54" t="str">
        <f>IF(AC3064="","",IFERROR(VLOOKUP(AC3064,EMPRESAS!$A:$C,3,FALSE),"NAO CADASTRADA"))</f>
        <v/>
      </c>
      <c r="AE3064" s="50"/>
      <c r="AF3064" s="54" t="str">
        <f>IF(AE3064="","",IFERROR(VLOOKUP(AE3064,ATIVIDADES!$A:$C,3,FALSE),"NAO CADASTRADA"))</f>
        <v/>
      </c>
      <c r="AG3064" s="42"/>
      <c r="AH3064" s="48"/>
      <c r="AI3064" s="54" t="str">
        <f>IF(AH3064="","",IFERROR(VLOOKUP(AH3064,EMPRESAS!$A:$C,3,FALSE),"NAO CADASTRADA"))</f>
        <v/>
      </c>
      <c r="AJ3064" s="50"/>
      <c r="AK3064" s="54" t="str">
        <f>IF(AJ3064="","",IFERROR(VLOOKUP(AJ3064,ATIVIDADES!$A:$C,3,FALSE),"NAO CADASTRADA"))</f>
        <v/>
      </c>
      <c r="AL3064" s="42"/>
    </row>
    <row r="3065" spans="1:38" x14ac:dyDescent="0.25">
      <c r="A3065" s="26" t="str">
        <f t="shared" si="331"/>
        <v>OK</v>
      </c>
      <c r="B3065" s="29">
        <f t="shared" si="332"/>
        <v>2487914866</v>
      </c>
      <c r="C3065" s="30">
        <v>45153</v>
      </c>
      <c r="D3065" s="18">
        <f t="shared" si="335"/>
        <v>45139</v>
      </c>
      <c r="E3065" s="19" t="str">
        <f>IF(ISERROR(VLOOKUP(C3065,FERIADOS!$A:$B,1,FALSE)),IF(WEEKDAY(C3065)=1,"Dom",IF(WEEKDAY(C3065)=2,"Seg",IF(WEEKDAY(C3065)=3,"Ter",IF(WEEKDAY(C3065)=4,"Qua",IF(WEEKDAY(C3065)=5,"Qui",IF(WEEKDAY(C3065)=6,"Sex","Sab")))))),"Feriado")</f>
        <v>Ter</v>
      </c>
      <c r="F3065" s="32"/>
      <c r="G3065" s="33"/>
      <c r="H3065" s="33"/>
      <c r="I3065" s="33"/>
      <c r="J3065" s="21" t="str">
        <f t="shared" si="333"/>
        <v/>
      </c>
      <c r="K3065" s="21">
        <f t="shared" si="329"/>
        <v>0</v>
      </c>
      <c r="L3065" s="21" t="str">
        <f t="shared" si="330"/>
        <v/>
      </c>
      <c r="M3065" s="22" t="str">
        <f t="shared" si="334"/>
        <v/>
      </c>
      <c r="N3065" s="48"/>
      <c r="O3065" s="54" t="str">
        <f>IF(N3065="","",IFERROR(VLOOKUP(N3065,EMPRESAS!$A:$C,3,FALSE),"NAO CADASTRADA"))</f>
        <v/>
      </c>
      <c r="P3065" s="50"/>
      <c r="Q3065" s="54" t="str">
        <f>IF(P3065="","",IFERROR(VLOOKUP(P3065,ATIVIDADES!$A:$C,3,FALSE),"NAO CADASTRADA"))</f>
        <v/>
      </c>
      <c r="R3065" s="42"/>
      <c r="S3065" s="48"/>
      <c r="T3065" s="54" t="str">
        <f>IF(S3065="","",IFERROR(VLOOKUP(S3065,EMPRESAS!$A:$C,3,FALSE),"NAO CADASTRADA"))</f>
        <v/>
      </c>
      <c r="U3065" s="50"/>
      <c r="V3065" s="54" t="str">
        <f>IF(U3065="","",IFERROR(VLOOKUP(U3065,ATIVIDADES!$A:$C,3,FALSE),"NAO CADASTRADA"))</f>
        <v/>
      </c>
      <c r="W3065" s="42"/>
      <c r="X3065" s="48"/>
      <c r="Y3065" s="54" t="str">
        <f>IF(X3065="","",IFERROR(VLOOKUP(X3065,EMPRESAS!$A:$C,3,FALSE),"NAO CADASTRADA"))</f>
        <v/>
      </c>
      <c r="Z3065" s="50"/>
      <c r="AA3065" s="54" t="str">
        <f>IF(Z3065="","",IFERROR(VLOOKUP(Z3065,ATIVIDADES!$A:$C,3,FALSE),"NAO CADASTRADA"))</f>
        <v/>
      </c>
      <c r="AB3065" s="42"/>
      <c r="AC3065" s="48"/>
      <c r="AD3065" s="54" t="str">
        <f>IF(AC3065="","",IFERROR(VLOOKUP(AC3065,EMPRESAS!$A:$C,3,FALSE),"NAO CADASTRADA"))</f>
        <v/>
      </c>
      <c r="AE3065" s="50"/>
      <c r="AF3065" s="54" t="str">
        <f>IF(AE3065="","",IFERROR(VLOOKUP(AE3065,ATIVIDADES!$A:$C,3,FALSE),"NAO CADASTRADA"))</f>
        <v/>
      </c>
      <c r="AG3065" s="42"/>
      <c r="AH3065" s="48"/>
      <c r="AI3065" s="54" t="str">
        <f>IF(AH3065="","",IFERROR(VLOOKUP(AH3065,EMPRESAS!$A:$C,3,FALSE),"NAO CADASTRADA"))</f>
        <v/>
      </c>
      <c r="AJ3065" s="50"/>
      <c r="AK3065" s="54" t="str">
        <f>IF(AJ3065="","",IFERROR(VLOOKUP(AJ3065,ATIVIDADES!$A:$C,3,FALSE),"NAO CADASTRADA"))</f>
        <v/>
      </c>
      <c r="AL3065" s="42"/>
    </row>
    <row r="3066" spans="1:38" x14ac:dyDescent="0.25">
      <c r="A3066" s="26" t="str">
        <f t="shared" si="331"/>
        <v>OK</v>
      </c>
      <c r="B3066" s="29">
        <f t="shared" si="332"/>
        <v>2487914866</v>
      </c>
      <c r="C3066" s="30">
        <v>45154</v>
      </c>
      <c r="D3066" s="18">
        <f t="shared" si="335"/>
        <v>45139</v>
      </c>
      <c r="E3066" s="19" t="str">
        <f>IF(ISERROR(VLOOKUP(C3066,FERIADOS!$A:$B,1,FALSE)),IF(WEEKDAY(C3066)=1,"Dom",IF(WEEKDAY(C3066)=2,"Seg",IF(WEEKDAY(C3066)=3,"Ter",IF(WEEKDAY(C3066)=4,"Qua",IF(WEEKDAY(C3066)=5,"Qui",IF(WEEKDAY(C3066)=6,"Sex","Sab")))))),"Feriado")</f>
        <v>Qua</v>
      </c>
      <c r="F3066" s="32"/>
      <c r="G3066" s="33"/>
      <c r="H3066" s="33"/>
      <c r="I3066" s="33"/>
      <c r="J3066" s="21" t="str">
        <f t="shared" si="333"/>
        <v/>
      </c>
      <c r="K3066" s="21">
        <f t="shared" si="329"/>
        <v>0</v>
      </c>
      <c r="L3066" s="21" t="str">
        <f t="shared" si="330"/>
        <v/>
      </c>
      <c r="M3066" s="22" t="str">
        <f t="shared" si="334"/>
        <v/>
      </c>
      <c r="N3066" s="48"/>
      <c r="O3066" s="54" t="str">
        <f>IF(N3066="","",IFERROR(VLOOKUP(N3066,EMPRESAS!$A:$C,3,FALSE),"NAO CADASTRADA"))</f>
        <v/>
      </c>
      <c r="P3066" s="50"/>
      <c r="Q3066" s="54" t="str">
        <f>IF(P3066="","",IFERROR(VLOOKUP(P3066,ATIVIDADES!$A:$C,3,FALSE),"NAO CADASTRADA"))</f>
        <v/>
      </c>
      <c r="R3066" s="42"/>
      <c r="S3066" s="48"/>
      <c r="T3066" s="54" t="str">
        <f>IF(S3066="","",IFERROR(VLOOKUP(S3066,EMPRESAS!$A:$C,3,FALSE),"NAO CADASTRADA"))</f>
        <v/>
      </c>
      <c r="U3066" s="50"/>
      <c r="V3066" s="54" t="str">
        <f>IF(U3066="","",IFERROR(VLOOKUP(U3066,ATIVIDADES!$A:$C,3,FALSE),"NAO CADASTRADA"))</f>
        <v/>
      </c>
      <c r="W3066" s="42"/>
      <c r="X3066" s="48"/>
      <c r="Y3066" s="54" t="str">
        <f>IF(X3066="","",IFERROR(VLOOKUP(X3066,EMPRESAS!$A:$C,3,FALSE),"NAO CADASTRADA"))</f>
        <v/>
      </c>
      <c r="Z3066" s="50"/>
      <c r="AA3066" s="54" t="str">
        <f>IF(Z3066="","",IFERROR(VLOOKUP(Z3066,ATIVIDADES!$A:$C,3,FALSE),"NAO CADASTRADA"))</f>
        <v/>
      </c>
      <c r="AB3066" s="42"/>
      <c r="AC3066" s="48"/>
      <c r="AD3066" s="54" t="str">
        <f>IF(AC3066="","",IFERROR(VLOOKUP(AC3066,EMPRESAS!$A:$C,3,FALSE),"NAO CADASTRADA"))</f>
        <v/>
      </c>
      <c r="AE3066" s="50"/>
      <c r="AF3066" s="54" t="str">
        <f>IF(AE3066="","",IFERROR(VLOOKUP(AE3066,ATIVIDADES!$A:$C,3,FALSE),"NAO CADASTRADA"))</f>
        <v/>
      </c>
      <c r="AG3066" s="42"/>
      <c r="AH3066" s="48"/>
      <c r="AI3066" s="54" t="str">
        <f>IF(AH3066="","",IFERROR(VLOOKUP(AH3066,EMPRESAS!$A:$C,3,FALSE),"NAO CADASTRADA"))</f>
        <v/>
      </c>
      <c r="AJ3066" s="50"/>
      <c r="AK3066" s="54" t="str">
        <f>IF(AJ3066="","",IFERROR(VLOOKUP(AJ3066,ATIVIDADES!$A:$C,3,FALSE),"NAO CADASTRADA"))</f>
        <v/>
      </c>
      <c r="AL3066" s="42"/>
    </row>
    <row r="3067" spans="1:38" x14ac:dyDescent="0.25">
      <c r="A3067" s="26" t="str">
        <f t="shared" si="331"/>
        <v>OK</v>
      </c>
      <c r="B3067" s="29">
        <f t="shared" si="332"/>
        <v>2487914866</v>
      </c>
      <c r="C3067" s="30">
        <v>45155</v>
      </c>
      <c r="D3067" s="18">
        <f t="shared" si="335"/>
        <v>45139</v>
      </c>
      <c r="E3067" s="19" t="str">
        <f>IF(ISERROR(VLOOKUP(C3067,FERIADOS!$A:$B,1,FALSE)),IF(WEEKDAY(C3067)=1,"Dom",IF(WEEKDAY(C3067)=2,"Seg",IF(WEEKDAY(C3067)=3,"Ter",IF(WEEKDAY(C3067)=4,"Qua",IF(WEEKDAY(C3067)=5,"Qui",IF(WEEKDAY(C3067)=6,"Sex","Sab")))))),"Feriado")</f>
        <v>Qui</v>
      </c>
      <c r="F3067" s="32"/>
      <c r="G3067" s="33"/>
      <c r="H3067" s="33"/>
      <c r="I3067" s="33"/>
      <c r="J3067" s="21" t="str">
        <f t="shared" si="333"/>
        <v/>
      </c>
      <c r="K3067" s="21">
        <f t="shared" si="329"/>
        <v>0</v>
      </c>
      <c r="L3067" s="21" t="str">
        <f t="shared" si="330"/>
        <v/>
      </c>
      <c r="M3067" s="22" t="str">
        <f t="shared" si="334"/>
        <v/>
      </c>
      <c r="N3067" s="48"/>
      <c r="O3067" s="54" t="str">
        <f>IF(N3067="","",IFERROR(VLOOKUP(N3067,EMPRESAS!$A:$C,3,FALSE),"NAO CADASTRADA"))</f>
        <v/>
      </c>
      <c r="P3067" s="50"/>
      <c r="Q3067" s="54" t="str">
        <f>IF(P3067="","",IFERROR(VLOOKUP(P3067,ATIVIDADES!$A:$C,3,FALSE),"NAO CADASTRADA"))</f>
        <v/>
      </c>
      <c r="R3067" s="42"/>
      <c r="S3067" s="48"/>
      <c r="T3067" s="54" t="str">
        <f>IF(S3067="","",IFERROR(VLOOKUP(S3067,EMPRESAS!$A:$C,3,FALSE),"NAO CADASTRADA"))</f>
        <v/>
      </c>
      <c r="U3067" s="50"/>
      <c r="V3067" s="54" t="str">
        <f>IF(U3067="","",IFERROR(VLOOKUP(U3067,ATIVIDADES!$A:$C,3,FALSE),"NAO CADASTRADA"))</f>
        <v/>
      </c>
      <c r="W3067" s="42"/>
      <c r="X3067" s="48"/>
      <c r="Y3067" s="54" t="str">
        <f>IF(X3067="","",IFERROR(VLOOKUP(X3067,EMPRESAS!$A:$C,3,FALSE),"NAO CADASTRADA"))</f>
        <v/>
      </c>
      <c r="Z3067" s="50"/>
      <c r="AA3067" s="54" t="str">
        <f>IF(Z3067="","",IFERROR(VLOOKUP(Z3067,ATIVIDADES!$A:$C,3,FALSE),"NAO CADASTRADA"))</f>
        <v/>
      </c>
      <c r="AB3067" s="42"/>
      <c r="AC3067" s="48"/>
      <c r="AD3067" s="54" t="str">
        <f>IF(AC3067="","",IFERROR(VLOOKUP(AC3067,EMPRESAS!$A:$C,3,FALSE),"NAO CADASTRADA"))</f>
        <v/>
      </c>
      <c r="AE3067" s="50"/>
      <c r="AF3067" s="54" t="str">
        <f>IF(AE3067="","",IFERROR(VLOOKUP(AE3067,ATIVIDADES!$A:$C,3,FALSE),"NAO CADASTRADA"))</f>
        <v/>
      </c>
      <c r="AG3067" s="42"/>
      <c r="AH3067" s="48"/>
      <c r="AI3067" s="54" t="str">
        <f>IF(AH3067="","",IFERROR(VLOOKUP(AH3067,EMPRESAS!$A:$C,3,FALSE),"NAO CADASTRADA"))</f>
        <v/>
      </c>
      <c r="AJ3067" s="50"/>
      <c r="AK3067" s="54" t="str">
        <f>IF(AJ3067="","",IFERROR(VLOOKUP(AJ3067,ATIVIDADES!$A:$C,3,FALSE),"NAO CADASTRADA"))</f>
        <v/>
      </c>
      <c r="AL3067" s="42"/>
    </row>
    <row r="3068" spans="1:38" x14ac:dyDescent="0.25">
      <c r="A3068" s="26" t="str">
        <f t="shared" si="331"/>
        <v>OK</v>
      </c>
      <c r="B3068" s="29">
        <f t="shared" si="332"/>
        <v>2487914866</v>
      </c>
      <c r="C3068" s="30">
        <v>45156</v>
      </c>
      <c r="D3068" s="18">
        <f t="shared" si="335"/>
        <v>45139</v>
      </c>
      <c r="E3068" s="19" t="str">
        <f>IF(ISERROR(VLOOKUP(C3068,FERIADOS!$A:$B,1,FALSE)),IF(WEEKDAY(C3068)=1,"Dom",IF(WEEKDAY(C3068)=2,"Seg",IF(WEEKDAY(C3068)=3,"Ter",IF(WEEKDAY(C3068)=4,"Qua",IF(WEEKDAY(C3068)=5,"Qui",IF(WEEKDAY(C3068)=6,"Sex","Sab")))))),"Feriado")</f>
        <v>Sex</v>
      </c>
      <c r="F3068" s="32"/>
      <c r="G3068" s="33"/>
      <c r="H3068" s="33"/>
      <c r="I3068" s="33"/>
      <c r="J3068" s="21" t="str">
        <f t="shared" si="333"/>
        <v/>
      </c>
      <c r="K3068" s="21">
        <f t="shared" si="329"/>
        <v>0</v>
      </c>
      <c r="L3068" s="21" t="str">
        <f t="shared" si="330"/>
        <v/>
      </c>
      <c r="M3068" s="22" t="str">
        <f t="shared" si="334"/>
        <v/>
      </c>
      <c r="N3068" s="48"/>
      <c r="O3068" s="54" t="str">
        <f>IF(N3068="","",IFERROR(VLOOKUP(N3068,EMPRESAS!$A:$C,3,FALSE),"NAO CADASTRADA"))</f>
        <v/>
      </c>
      <c r="P3068" s="50"/>
      <c r="Q3068" s="54" t="str">
        <f>IF(P3068="","",IFERROR(VLOOKUP(P3068,ATIVIDADES!$A:$C,3,FALSE),"NAO CADASTRADA"))</f>
        <v/>
      </c>
      <c r="R3068" s="42"/>
      <c r="S3068" s="48"/>
      <c r="T3068" s="54" t="str">
        <f>IF(S3068="","",IFERROR(VLOOKUP(S3068,EMPRESAS!$A:$C,3,FALSE),"NAO CADASTRADA"))</f>
        <v/>
      </c>
      <c r="U3068" s="50"/>
      <c r="V3068" s="54" t="str">
        <f>IF(U3068="","",IFERROR(VLOOKUP(U3068,ATIVIDADES!$A:$C,3,FALSE),"NAO CADASTRADA"))</f>
        <v/>
      </c>
      <c r="W3068" s="42"/>
      <c r="X3068" s="48"/>
      <c r="Y3068" s="54" t="str">
        <f>IF(X3068="","",IFERROR(VLOOKUP(X3068,EMPRESAS!$A:$C,3,FALSE),"NAO CADASTRADA"))</f>
        <v/>
      </c>
      <c r="Z3068" s="50"/>
      <c r="AA3068" s="54" t="str">
        <f>IF(Z3068="","",IFERROR(VLOOKUP(Z3068,ATIVIDADES!$A:$C,3,FALSE),"NAO CADASTRADA"))</f>
        <v/>
      </c>
      <c r="AB3068" s="42"/>
      <c r="AC3068" s="48"/>
      <c r="AD3068" s="54" t="str">
        <f>IF(AC3068="","",IFERROR(VLOOKUP(AC3068,EMPRESAS!$A:$C,3,FALSE),"NAO CADASTRADA"))</f>
        <v/>
      </c>
      <c r="AE3068" s="50"/>
      <c r="AF3068" s="54" t="str">
        <f>IF(AE3068="","",IFERROR(VLOOKUP(AE3068,ATIVIDADES!$A:$C,3,FALSE),"NAO CADASTRADA"))</f>
        <v/>
      </c>
      <c r="AG3068" s="42"/>
      <c r="AH3068" s="48"/>
      <c r="AI3068" s="54" t="str">
        <f>IF(AH3068="","",IFERROR(VLOOKUP(AH3068,EMPRESAS!$A:$C,3,FALSE),"NAO CADASTRADA"))</f>
        <v/>
      </c>
      <c r="AJ3068" s="50"/>
      <c r="AK3068" s="54" t="str">
        <f>IF(AJ3068="","",IFERROR(VLOOKUP(AJ3068,ATIVIDADES!$A:$C,3,FALSE),"NAO CADASTRADA"))</f>
        <v/>
      </c>
      <c r="AL3068" s="42"/>
    </row>
    <row r="3069" spans="1:38" x14ac:dyDescent="0.25">
      <c r="A3069" s="26" t="str">
        <f t="shared" si="331"/>
        <v>OK</v>
      </c>
      <c r="B3069" s="29">
        <f t="shared" si="332"/>
        <v>2487914866</v>
      </c>
      <c r="C3069" s="30">
        <v>45157</v>
      </c>
      <c r="D3069" s="18">
        <f t="shared" si="335"/>
        <v>45139</v>
      </c>
      <c r="E3069" s="19" t="str">
        <f>IF(ISERROR(VLOOKUP(C3069,FERIADOS!$A:$B,1,FALSE)),IF(WEEKDAY(C3069)=1,"Dom",IF(WEEKDAY(C3069)=2,"Seg",IF(WEEKDAY(C3069)=3,"Ter",IF(WEEKDAY(C3069)=4,"Qua",IF(WEEKDAY(C3069)=5,"Qui",IF(WEEKDAY(C3069)=6,"Sex","Sab")))))),"Feriado")</f>
        <v>Sab</v>
      </c>
      <c r="F3069" s="32"/>
      <c r="G3069" s="33"/>
      <c r="H3069" s="33"/>
      <c r="I3069" s="33"/>
      <c r="J3069" s="21" t="str">
        <f t="shared" si="333"/>
        <v/>
      </c>
      <c r="K3069" s="21">
        <f t="shared" si="329"/>
        <v>0</v>
      </c>
      <c r="L3069" s="21" t="str">
        <f t="shared" si="330"/>
        <v/>
      </c>
      <c r="M3069" s="22" t="str">
        <f t="shared" si="334"/>
        <v/>
      </c>
      <c r="N3069" s="48"/>
      <c r="O3069" s="54" t="str">
        <f>IF(N3069="","",IFERROR(VLOOKUP(N3069,EMPRESAS!$A:$C,3,FALSE),"NAO CADASTRADA"))</f>
        <v/>
      </c>
      <c r="P3069" s="50"/>
      <c r="Q3069" s="54" t="str">
        <f>IF(P3069="","",IFERROR(VLOOKUP(P3069,ATIVIDADES!$A:$C,3,FALSE),"NAO CADASTRADA"))</f>
        <v/>
      </c>
      <c r="R3069" s="42"/>
      <c r="S3069" s="48"/>
      <c r="T3069" s="54" t="str">
        <f>IF(S3069="","",IFERROR(VLOOKUP(S3069,EMPRESAS!$A:$C,3,FALSE),"NAO CADASTRADA"))</f>
        <v/>
      </c>
      <c r="U3069" s="50"/>
      <c r="V3069" s="54" t="str">
        <f>IF(U3069="","",IFERROR(VLOOKUP(U3069,ATIVIDADES!$A:$C,3,FALSE),"NAO CADASTRADA"))</f>
        <v/>
      </c>
      <c r="W3069" s="42"/>
      <c r="X3069" s="48"/>
      <c r="Y3069" s="54" t="str">
        <f>IF(X3069="","",IFERROR(VLOOKUP(X3069,EMPRESAS!$A:$C,3,FALSE),"NAO CADASTRADA"))</f>
        <v/>
      </c>
      <c r="Z3069" s="50"/>
      <c r="AA3069" s="54" t="str">
        <f>IF(Z3069="","",IFERROR(VLOOKUP(Z3069,ATIVIDADES!$A:$C,3,FALSE),"NAO CADASTRADA"))</f>
        <v/>
      </c>
      <c r="AB3069" s="42"/>
      <c r="AC3069" s="48"/>
      <c r="AD3069" s="54" t="str">
        <f>IF(AC3069="","",IFERROR(VLOOKUP(AC3069,EMPRESAS!$A:$C,3,FALSE),"NAO CADASTRADA"))</f>
        <v/>
      </c>
      <c r="AE3069" s="50"/>
      <c r="AF3069" s="54" t="str">
        <f>IF(AE3069="","",IFERROR(VLOOKUP(AE3069,ATIVIDADES!$A:$C,3,FALSE),"NAO CADASTRADA"))</f>
        <v/>
      </c>
      <c r="AG3069" s="42"/>
      <c r="AH3069" s="48"/>
      <c r="AI3069" s="54" t="str">
        <f>IF(AH3069="","",IFERROR(VLOOKUP(AH3069,EMPRESAS!$A:$C,3,FALSE),"NAO CADASTRADA"))</f>
        <v/>
      </c>
      <c r="AJ3069" s="50"/>
      <c r="AK3069" s="54" t="str">
        <f>IF(AJ3069="","",IFERROR(VLOOKUP(AJ3069,ATIVIDADES!$A:$C,3,FALSE),"NAO CADASTRADA"))</f>
        <v/>
      </c>
      <c r="AL3069" s="42"/>
    </row>
    <row r="3070" spans="1:38" x14ac:dyDescent="0.25">
      <c r="A3070" s="26" t="str">
        <f t="shared" si="331"/>
        <v>OK</v>
      </c>
      <c r="B3070" s="29">
        <f t="shared" si="332"/>
        <v>2487914866</v>
      </c>
      <c r="C3070" s="30">
        <v>45158</v>
      </c>
      <c r="D3070" s="18">
        <f t="shared" si="335"/>
        <v>45139</v>
      </c>
      <c r="E3070" s="19" t="str">
        <f>IF(ISERROR(VLOOKUP(C3070,FERIADOS!$A:$B,1,FALSE)),IF(WEEKDAY(C3070)=1,"Dom",IF(WEEKDAY(C3070)=2,"Seg",IF(WEEKDAY(C3070)=3,"Ter",IF(WEEKDAY(C3070)=4,"Qua",IF(WEEKDAY(C3070)=5,"Qui",IF(WEEKDAY(C3070)=6,"Sex","Sab")))))),"Feriado")</f>
        <v>Dom</v>
      </c>
      <c r="F3070" s="32"/>
      <c r="G3070" s="33"/>
      <c r="H3070" s="33"/>
      <c r="I3070" s="33"/>
      <c r="J3070" s="21" t="str">
        <f t="shared" si="333"/>
        <v/>
      </c>
      <c r="K3070" s="21">
        <f t="shared" si="329"/>
        <v>0</v>
      </c>
      <c r="L3070" s="21" t="str">
        <f t="shared" si="330"/>
        <v/>
      </c>
      <c r="M3070" s="22" t="str">
        <f t="shared" si="334"/>
        <v/>
      </c>
      <c r="N3070" s="48"/>
      <c r="O3070" s="54" t="str">
        <f>IF(N3070="","",IFERROR(VLOOKUP(N3070,EMPRESAS!$A:$C,3,FALSE),"NAO CADASTRADA"))</f>
        <v/>
      </c>
      <c r="P3070" s="50"/>
      <c r="Q3070" s="54" t="str">
        <f>IF(P3070="","",IFERROR(VLOOKUP(P3070,ATIVIDADES!$A:$C,3,FALSE),"NAO CADASTRADA"))</f>
        <v/>
      </c>
      <c r="R3070" s="42"/>
      <c r="S3070" s="48"/>
      <c r="T3070" s="54" t="str">
        <f>IF(S3070="","",IFERROR(VLOOKUP(S3070,EMPRESAS!$A:$C,3,FALSE),"NAO CADASTRADA"))</f>
        <v/>
      </c>
      <c r="U3070" s="50"/>
      <c r="V3070" s="54" t="str">
        <f>IF(U3070="","",IFERROR(VLOOKUP(U3070,ATIVIDADES!$A:$C,3,FALSE),"NAO CADASTRADA"))</f>
        <v/>
      </c>
      <c r="W3070" s="42"/>
      <c r="X3070" s="48"/>
      <c r="Y3070" s="54" t="str">
        <f>IF(X3070="","",IFERROR(VLOOKUP(X3070,EMPRESAS!$A:$C,3,FALSE),"NAO CADASTRADA"))</f>
        <v/>
      </c>
      <c r="Z3070" s="50"/>
      <c r="AA3070" s="54" t="str">
        <f>IF(Z3070="","",IFERROR(VLOOKUP(Z3070,ATIVIDADES!$A:$C,3,FALSE),"NAO CADASTRADA"))</f>
        <v/>
      </c>
      <c r="AB3070" s="42"/>
      <c r="AC3070" s="48"/>
      <c r="AD3070" s="54" t="str">
        <f>IF(AC3070="","",IFERROR(VLOOKUP(AC3070,EMPRESAS!$A:$C,3,FALSE),"NAO CADASTRADA"))</f>
        <v/>
      </c>
      <c r="AE3070" s="50"/>
      <c r="AF3070" s="54" t="str">
        <f>IF(AE3070="","",IFERROR(VLOOKUP(AE3070,ATIVIDADES!$A:$C,3,FALSE),"NAO CADASTRADA"))</f>
        <v/>
      </c>
      <c r="AG3070" s="42"/>
      <c r="AH3070" s="48"/>
      <c r="AI3070" s="54" t="str">
        <f>IF(AH3070="","",IFERROR(VLOOKUP(AH3070,EMPRESAS!$A:$C,3,FALSE),"NAO CADASTRADA"))</f>
        <v/>
      </c>
      <c r="AJ3070" s="50"/>
      <c r="AK3070" s="54" t="str">
        <f>IF(AJ3070="","",IFERROR(VLOOKUP(AJ3070,ATIVIDADES!$A:$C,3,FALSE),"NAO CADASTRADA"))</f>
        <v/>
      </c>
      <c r="AL3070" s="42"/>
    </row>
    <row r="3071" spans="1:38" x14ac:dyDescent="0.25">
      <c r="A3071" s="26" t="str">
        <f t="shared" si="331"/>
        <v>OK</v>
      </c>
      <c r="B3071" s="29">
        <f t="shared" si="332"/>
        <v>2487914866</v>
      </c>
      <c r="C3071" s="30">
        <v>45159</v>
      </c>
      <c r="D3071" s="18">
        <f t="shared" si="335"/>
        <v>45139</v>
      </c>
      <c r="E3071" s="19" t="str">
        <f>IF(ISERROR(VLOOKUP(C3071,FERIADOS!$A:$B,1,FALSE)),IF(WEEKDAY(C3071)=1,"Dom",IF(WEEKDAY(C3071)=2,"Seg",IF(WEEKDAY(C3071)=3,"Ter",IF(WEEKDAY(C3071)=4,"Qua",IF(WEEKDAY(C3071)=5,"Qui",IF(WEEKDAY(C3071)=6,"Sex","Sab")))))),"Feriado")</f>
        <v>Seg</v>
      </c>
      <c r="F3071" s="32"/>
      <c r="G3071" s="33"/>
      <c r="H3071" s="33"/>
      <c r="I3071" s="33"/>
      <c r="J3071" s="21" t="str">
        <f t="shared" si="333"/>
        <v/>
      </c>
      <c r="K3071" s="21">
        <f t="shared" si="329"/>
        <v>0</v>
      </c>
      <c r="L3071" s="21" t="str">
        <f t="shared" si="330"/>
        <v/>
      </c>
      <c r="M3071" s="22" t="str">
        <f t="shared" si="334"/>
        <v/>
      </c>
      <c r="N3071" s="48"/>
      <c r="O3071" s="54" t="str">
        <f>IF(N3071="","",IFERROR(VLOOKUP(N3071,EMPRESAS!$A:$C,3,FALSE),"NAO CADASTRADA"))</f>
        <v/>
      </c>
      <c r="P3071" s="50"/>
      <c r="Q3071" s="54" t="str">
        <f>IF(P3071="","",IFERROR(VLOOKUP(P3071,ATIVIDADES!$A:$C,3,FALSE),"NAO CADASTRADA"))</f>
        <v/>
      </c>
      <c r="R3071" s="42"/>
      <c r="S3071" s="48"/>
      <c r="T3071" s="54" t="str">
        <f>IF(S3071="","",IFERROR(VLOOKUP(S3071,EMPRESAS!$A:$C,3,FALSE),"NAO CADASTRADA"))</f>
        <v/>
      </c>
      <c r="U3071" s="50"/>
      <c r="V3071" s="54" t="str">
        <f>IF(U3071="","",IFERROR(VLOOKUP(U3071,ATIVIDADES!$A:$C,3,FALSE),"NAO CADASTRADA"))</f>
        <v/>
      </c>
      <c r="W3071" s="42"/>
      <c r="X3071" s="48"/>
      <c r="Y3071" s="54" t="str">
        <f>IF(X3071="","",IFERROR(VLOOKUP(X3071,EMPRESAS!$A:$C,3,FALSE),"NAO CADASTRADA"))</f>
        <v/>
      </c>
      <c r="Z3071" s="50"/>
      <c r="AA3071" s="54" t="str">
        <f>IF(Z3071="","",IFERROR(VLOOKUP(Z3071,ATIVIDADES!$A:$C,3,FALSE),"NAO CADASTRADA"))</f>
        <v/>
      </c>
      <c r="AB3071" s="42"/>
      <c r="AC3071" s="48"/>
      <c r="AD3071" s="54" t="str">
        <f>IF(AC3071="","",IFERROR(VLOOKUP(AC3071,EMPRESAS!$A:$C,3,FALSE),"NAO CADASTRADA"))</f>
        <v/>
      </c>
      <c r="AE3071" s="50"/>
      <c r="AF3071" s="54" t="str">
        <f>IF(AE3071="","",IFERROR(VLOOKUP(AE3071,ATIVIDADES!$A:$C,3,FALSE),"NAO CADASTRADA"))</f>
        <v/>
      </c>
      <c r="AG3071" s="42"/>
      <c r="AH3071" s="48"/>
      <c r="AI3071" s="54" t="str">
        <f>IF(AH3071="","",IFERROR(VLOOKUP(AH3071,EMPRESAS!$A:$C,3,FALSE),"NAO CADASTRADA"))</f>
        <v/>
      </c>
      <c r="AJ3071" s="50"/>
      <c r="AK3071" s="54" t="str">
        <f>IF(AJ3071="","",IFERROR(VLOOKUP(AJ3071,ATIVIDADES!$A:$C,3,FALSE),"NAO CADASTRADA"))</f>
        <v/>
      </c>
      <c r="AL3071" s="42"/>
    </row>
    <row r="3072" spans="1:38" x14ac:dyDescent="0.25">
      <c r="A3072" s="26" t="str">
        <f t="shared" si="331"/>
        <v>OK</v>
      </c>
      <c r="B3072" s="29">
        <f t="shared" si="332"/>
        <v>2487914866</v>
      </c>
      <c r="C3072" s="30">
        <v>45160</v>
      </c>
      <c r="D3072" s="18">
        <f t="shared" si="335"/>
        <v>45139</v>
      </c>
      <c r="E3072" s="19" t="str">
        <f>IF(ISERROR(VLOOKUP(C3072,FERIADOS!$A:$B,1,FALSE)),IF(WEEKDAY(C3072)=1,"Dom",IF(WEEKDAY(C3072)=2,"Seg",IF(WEEKDAY(C3072)=3,"Ter",IF(WEEKDAY(C3072)=4,"Qua",IF(WEEKDAY(C3072)=5,"Qui",IF(WEEKDAY(C3072)=6,"Sex","Sab")))))),"Feriado")</f>
        <v>Ter</v>
      </c>
      <c r="F3072" s="32"/>
      <c r="G3072" s="33"/>
      <c r="H3072" s="33"/>
      <c r="I3072" s="33"/>
      <c r="J3072" s="21" t="str">
        <f t="shared" si="333"/>
        <v/>
      </c>
      <c r="K3072" s="21">
        <f t="shared" si="329"/>
        <v>0</v>
      </c>
      <c r="L3072" s="21" t="str">
        <f t="shared" si="330"/>
        <v/>
      </c>
      <c r="M3072" s="22" t="str">
        <f t="shared" si="334"/>
        <v/>
      </c>
      <c r="N3072" s="48"/>
      <c r="O3072" s="54" t="str">
        <f>IF(N3072="","",IFERROR(VLOOKUP(N3072,EMPRESAS!$A:$C,3,FALSE),"NAO CADASTRADA"))</f>
        <v/>
      </c>
      <c r="P3072" s="50"/>
      <c r="Q3072" s="54" t="str">
        <f>IF(P3072="","",IFERROR(VLOOKUP(P3072,ATIVIDADES!$A:$C,3,FALSE),"NAO CADASTRADA"))</f>
        <v/>
      </c>
      <c r="R3072" s="42"/>
      <c r="S3072" s="48"/>
      <c r="T3072" s="54" t="str">
        <f>IF(S3072="","",IFERROR(VLOOKUP(S3072,EMPRESAS!$A:$C,3,FALSE),"NAO CADASTRADA"))</f>
        <v/>
      </c>
      <c r="U3072" s="50"/>
      <c r="V3072" s="54" t="str">
        <f>IF(U3072="","",IFERROR(VLOOKUP(U3072,ATIVIDADES!$A:$C,3,FALSE),"NAO CADASTRADA"))</f>
        <v/>
      </c>
      <c r="W3072" s="42"/>
      <c r="X3072" s="48"/>
      <c r="Y3072" s="54" t="str">
        <f>IF(X3072="","",IFERROR(VLOOKUP(X3072,EMPRESAS!$A:$C,3,FALSE),"NAO CADASTRADA"))</f>
        <v/>
      </c>
      <c r="Z3072" s="50"/>
      <c r="AA3072" s="54" t="str">
        <f>IF(Z3072="","",IFERROR(VLOOKUP(Z3072,ATIVIDADES!$A:$C,3,FALSE),"NAO CADASTRADA"))</f>
        <v/>
      </c>
      <c r="AB3072" s="42"/>
      <c r="AC3072" s="48"/>
      <c r="AD3072" s="54" t="str">
        <f>IF(AC3072="","",IFERROR(VLOOKUP(AC3072,EMPRESAS!$A:$C,3,FALSE),"NAO CADASTRADA"))</f>
        <v/>
      </c>
      <c r="AE3072" s="50"/>
      <c r="AF3072" s="54" t="str">
        <f>IF(AE3072="","",IFERROR(VLOOKUP(AE3072,ATIVIDADES!$A:$C,3,FALSE),"NAO CADASTRADA"))</f>
        <v/>
      </c>
      <c r="AG3072" s="42"/>
      <c r="AH3072" s="48"/>
      <c r="AI3072" s="54" t="str">
        <f>IF(AH3072="","",IFERROR(VLOOKUP(AH3072,EMPRESAS!$A:$C,3,FALSE),"NAO CADASTRADA"))</f>
        <v/>
      </c>
      <c r="AJ3072" s="50"/>
      <c r="AK3072" s="54" t="str">
        <f>IF(AJ3072="","",IFERROR(VLOOKUP(AJ3072,ATIVIDADES!$A:$C,3,FALSE),"NAO CADASTRADA"))</f>
        <v/>
      </c>
      <c r="AL3072" s="42"/>
    </row>
    <row r="3073" spans="1:38" x14ac:dyDescent="0.25">
      <c r="A3073" s="26" t="str">
        <f t="shared" si="331"/>
        <v>OK</v>
      </c>
      <c r="B3073" s="29">
        <f t="shared" si="332"/>
        <v>2487914866</v>
      </c>
      <c r="C3073" s="30">
        <v>45161</v>
      </c>
      <c r="D3073" s="18">
        <f t="shared" si="335"/>
        <v>45139</v>
      </c>
      <c r="E3073" s="19" t="str">
        <f>IF(ISERROR(VLOOKUP(C3073,FERIADOS!$A:$B,1,FALSE)),IF(WEEKDAY(C3073)=1,"Dom",IF(WEEKDAY(C3073)=2,"Seg",IF(WEEKDAY(C3073)=3,"Ter",IF(WEEKDAY(C3073)=4,"Qua",IF(WEEKDAY(C3073)=5,"Qui",IF(WEEKDAY(C3073)=6,"Sex","Sab")))))),"Feriado")</f>
        <v>Qua</v>
      </c>
      <c r="F3073" s="32"/>
      <c r="G3073" s="33"/>
      <c r="H3073" s="33"/>
      <c r="I3073" s="33"/>
      <c r="J3073" s="21" t="str">
        <f t="shared" si="333"/>
        <v/>
      </c>
      <c r="K3073" s="21">
        <f t="shared" si="329"/>
        <v>0</v>
      </c>
      <c r="L3073" s="21" t="str">
        <f t="shared" si="330"/>
        <v/>
      </c>
      <c r="M3073" s="22" t="str">
        <f t="shared" si="334"/>
        <v/>
      </c>
      <c r="N3073" s="48"/>
      <c r="O3073" s="54" t="str">
        <f>IF(N3073="","",IFERROR(VLOOKUP(N3073,EMPRESAS!$A:$C,3,FALSE),"NAO CADASTRADA"))</f>
        <v/>
      </c>
      <c r="P3073" s="50"/>
      <c r="Q3073" s="54" t="str">
        <f>IF(P3073="","",IFERROR(VLOOKUP(P3073,ATIVIDADES!$A:$C,3,FALSE),"NAO CADASTRADA"))</f>
        <v/>
      </c>
      <c r="R3073" s="42"/>
      <c r="S3073" s="48"/>
      <c r="T3073" s="54" t="str">
        <f>IF(S3073="","",IFERROR(VLOOKUP(S3073,EMPRESAS!$A:$C,3,FALSE),"NAO CADASTRADA"))</f>
        <v/>
      </c>
      <c r="U3073" s="50"/>
      <c r="V3073" s="54" t="str">
        <f>IF(U3073="","",IFERROR(VLOOKUP(U3073,ATIVIDADES!$A:$C,3,FALSE),"NAO CADASTRADA"))</f>
        <v/>
      </c>
      <c r="W3073" s="42"/>
      <c r="X3073" s="48"/>
      <c r="Y3073" s="54" t="str">
        <f>IF(X3073="","",IFERROR(VLOOKUP(X3073,EMPRESAS!$A:$C,3,FALSE),"NAO CADASTRADA"))</f>
        <v/>
      </c>
      <c r="Z3073" s="50"/>
      <c r="AA3073" s="54" t="str">
        <f>IF(Z3073="","",IFERROR(VLOOKUP(Z3073,ATIVIDADES!$A:$C,3,FALSE),"NAO CADASTRADA"))</f>
        <v/>
      </c>
      <c r="AB3073" s="42"/>
      <c r="AC3073" s="48"/>
      <c r="AD3073" s="54" t="str">
        <f>IF(AC3073="","",IFERROR(VLOOKUP(AC3073,EMPRESAS!$A:$C,3,FALSE),"NAO CADASTRADA"))</f>
        <v/>
      </c>
      <c r="AE3073" s="50"/>
      <c r="AF3073" s="54" t="str">
        <f>IF(AE3073="","",IFERROR(VLOOKUP(AE3073,ATIVIDADES!$A:$C,3,FALSE),"NAO CADASTRADA"))</f>
        <v/>
      </c>
      <c r="AG3073" s="42"/>
      <c r="AH3073" s="48"/>
      <c r="AI3073" s="54" t="str">
        <f>IF(AH3073="","",IFERROR(VLOOKUP(AH3073,EMPRESAS!$A:$C,3,FALSE),"NAO CADASTRADA"))</f>
        <v/>
      </c>
      <c r="AJ3073" s="50"/>
      <c r="AK3073" s="54" t="str">
        <f>IF(AJ3073="","",IFERROR(VLOOKUP(AJ3073,ATIVIDADES!$A:$C,3,FALSE),"NAO CADASTRADA"))</f>
        <v/>
      </c>
      <c r="AL3073" s="42"/>
    </row>
    <row r="3074" spans="1:38" x14ac:dyDescent="0.25">
      <c r="A3074" s="26" t="str">
        <f t="shared" si="331"/>
        <v>OK</v>
      </c>
      <c r="B3074" s="29">
        <f t="shared" si="332"/>
        <v>2487914866</v>
      </c>
      <c r="C3074" s="30">
        <v>45162</v>
      </c>
      <c r="D3074" s="18">
        <f t="shared" si="335"/>
        <v>45139</v>
      </c>
      <c r="E3074" s="19" t="str">
        <f>IF(ISERROR(VLOOKUP(C3074,FERIADOS!$A:$B,1,FALSE)),IF(WEEKDAY(C3074)=1,"Dom",IF(WEEKDAY(C3074)=2,"Seg",IF(WEEKDAY(C3074)=3,"Ter",IF(WEEKDAY(C3074)=4,"Qua",IF(WEEKDAY(C3074)=5,"Qui",IF(WEEKDAY(C3074)=6,"Sex","Sab")))))),"Feriado")</f>
        <v>Qui</v>
      </c>
      <c r="F3074" s="32"/>
      <c r="G3074" s="33"/>
      <c r="H3074" s="33"/>
      <c r="I3074" s="33"/>
      <c r="J3074" s="21" t="str">
        <f t="shared" si="333"/>
        <v/>
      </c>
      <c r="K3074" s="21">
        <f t="shared" si="329"/>
        <v>0</v>
      </c>
      <c r="L3074" s="21" t="str">
        <f t="shared" si="330"/>
        <v/>
      </c>
      <c r="M3074" s="22" t="str">
        <f t="shared" si="334"/>
        <v/>
      </c>
      <c r="N3074" s="48"/>
      <c r="O3074" s="54" t="str">
        <f>IF(N3074="","",IFERROR(VLOOKUP(N3074,EMPRESAS!$A:$C,3,FALSE),"NAO CADASTRADA"))</f>
        <v/>
      </c>
      <c r="P3074" s="50"/>
      <c r="Q3074" s="54" t="str">
        <f>IF(P3074="","",IFERROR(VLOOKUP(P3074,ATIVIDADES!$A:$C,3,FALSE),"NAO CADASTRADA"))</f>
        <v/>
      </c>
      <c r="R3074" s="42"/>
      <c r="S3074" s="48"/>
      <c r="T3074" s="54" t="str">
        <f>IF(S3074="","",IFERROR(VLOOKUP(S3074,EMPRESAS!$A:$C,3,FALSE),"NAO CADASTRADA"))</f>
        <v/>
      </c>
      <c r="U3074" s="50"/>
      <c r="V3074" s="54" t="str">
        <f>IF(U3074="","",IFERROR(VLOOKUP(U3074,ATIVIDADES!$A:$C,3,FALSE),"NAO CADASTRADA"))</f>
        <v/>
      </c>
      <c r="W3074" s="42"/>
      <c r="X3074" s="48"/>
      <c r="Y3074" s="54" t="str">
        <f>IF(X3074="","",IFERROR(VLOOKUP(X3074,EMPRESAS!$A:$C,3,FALSE),"NAO CADASTRADA"))</f>
        <v/>
      </c>
      <c r="Z3074" s="50"/>
      <c r="AA3074" s="54" t="str">
        <f>IF(Z3074="","",IFERROR(VLOOKUP(Z3074,ATIVIDADES!$A:$C,3,FALSE),"NAO CADASTRADA"))</f>
        <v/>
      </c>
      <c r="AB3074" s="42"/>
      <c r="AC3074" s="48"/>
      <c r="AD3074" s="54" t="str">
        <f>IF(AC3074="","",IFERROR(VLOOKUP(AC3074,EMPRESAS!$A:$C,3,FALSE),"NAO CADASTRADA"))</f>
        <v/>
      </c>
      <c r="AE3074" s="50"/>
      <c r="AF3074" s="54" t="str">
        <f>IF(AE3074="","",IFERROR(VLOOKUP(AE3074,ATIVIDADES!$A:$C,3,FALSE),"NAO CADASTRADA"))</f>
        <v/>
      </c>
      <c r="AG3074" s="42"/>
      <c r="AH3074" s="48"/>
      <c r="AI3074" s="54" t="str">
        <f>IF(AH3074="","",IFERROR(VLOOKUP(AH3074,EMPRESAS!$A:$C,3,FALSE),"NAO CADASTRADA"))</f>
        <v/>
      </c>
      <c r="AJ3074" s="50"/>
      <c r="AK3074" s="54" t="str">
        <f>IF(AJ3074="","",IFERROR(VLOOKUP(AJ3074,ATIVIDADES!$A:$C,3,FALSE),"NAO CADASTRADA"))</f>
        <v/>
      </c>
      <c r="AL3074" s="42"/>
    </row>
    <row r="3075" spans="1:38" x14ac:dyDescent="0.25">
      <c r="A3075" s="26" t="str">
        <f t="shared" si="331"/>
        <v>OK</v>
      </c>
      <c r="B3075" s="29">
        <f t="shared" si="332"/>
        <v>2487914866</v>
      </c>
      <c r="C3075" s="30">
        <v>45163</v>
      </c>
      <c r="D3075" s="18">
        <f t="shared" si="335"/>
        <v>45139</v>
      </c>
      <c r="E3075" s="19" t="str">
        <f>IF(ISERROR(VLOOKUP(C3075,FERIADOS!$A:$B,1,FALSE)),IF(WEEKDAY(C3075)=1,"Dom",IF(WEEKDAY(C3075)=2,"Seg",IF(WEEKDAY(C3075)=3,"Ter",IF(WEEKDAY(C3075)=4,"Qua",IF(WEEKDAY(C3075)=5,"Qui",IF(WEEKDAY(C3075)=6,"Sex","Sab")))))),"Feriado")</f>
        <v>Sex</v>
      </c>
      <c r="F3075" s="32"/>
      <c r="G3075" s="33"/>
      <c r="H3075" s="33"/>
      <c r="I3075" s="33"/>
      <c r="J3075" s="21" t="str">
        <f t="shared" si="333"/>
        <v/>
      </c>
      <c r="K3075" s="21">
        <f t="shared" si="329"/>
        <v>0</v>
      </c>
      <c r="L3075" s="21" t="str">
        <f t="shared" si="330"/>
        <v/>
      </c>
      <c r="M3075" s="22" t="str">
        <f t="shared" si="334"/>
        <v/>
      </c>
      <c r="N3075" s="48"/>
      <c r="O3075" s="54" t="str">
        <f>IF(N3075="","",IFERROR(VLOOKUP(N3075,EMPRESAS!$A:$C,3,FALSE),"NAO CADASTRADA"))</f>
        <v/>
      </c>
      <c r="P3075" s="50"/>
      <c r="Q3075" s="54" t="str">
        <f>IF(P3075="","",IFERROR(VLOOKUP(P3075,ATIVIDADES!$A:$C,3,FALSE),"NAO CADASTRADA"))</f>
        <v/>
      </c>
      <c r="R3075" s="42"/>
      <c r="S3075" s="48"/>
      <c r="T3075" s="54" t="str">
        <f>IF(S3075="","",IFERROR(VLOOKUP(S3075,EMPRESAS!$A:$C,3,FALSE),"NAO CADASTRADA"))</f>
        <v/>
      </c>
      <c r="U3075" s="50"/>
      <c r="V3075" s="54" t="str">
        <f>IF(U3075="","",IFERROR(VLOOKUP(U3075,ATIVIDADES!$A:$C,3,FALSE),"NAO CADASTRADA"))</f>
        <v/>
      </c>
      <c r="W3075" s="42"/>
      <c r="X3075" s="48"/>
      <c r="Y3075" s="54" t="str">
        <f>IF(X3075="","",IFERROR(VLOOKUP(X3075,EMPRESAS!$A:$C,3,FALSE),"NAO CADASTRADA"))</f>
        <v/>
      </c>
      <c r="Z3075" s="50"/>
      <c r="AA3075" s="54" t="str">
        <f>IF(Z3075="","",IFERROR(VLOOKUP(Z3075,ATIVIDADES!$A:$C,3,FALSE),"NAO CADASTRADA"))</f>
        <v/>
      </c>
      <c r="AB3075" s="42"/>
      <c r="AC3075" s="48"/>
      <c r="AD3075" s="54" t="str">
        <f>IF(AC3075="","",IFERROR(VLOOKUP(AC3075,EMPRESAS!$A:$C,3,FALSE),"NAO CADASTRADA"))</f>
        <v/>
      </c>
      <c r="AE3075" s="50"/>
      <c r="AF3075" s="54" t="str">
        <f>IF(AE3075="","",IFERROR(VLOOKUP(AE3075,ATIVIDADES!$A:$C,3,FALSE),"NAO CADASTRADA"))</f>
        <v/>
      </c>
      <c r="AG3075" s="42"/>
      <c r="AH3075" s="48"/>
      <c r="AI3075" s="54" t="str">
        <f>IF(AH3075="","",IFERROR(VLOOKUP(AH3075,EMPRESAS!$A:$C,3,FALSE),"NAO CADASTRADA"))</f>
        <v/>
      </c>
      <c r="AJ3075" s="50"/>
      <c r="AK3075" s="54" t="str">
        <f>IF(AJ3075="","",IFERROR(VLOOKUP(AJ3075,ATIVIDADES!$A:$C,3,FALSE),"NAO CADASTRADA"))</f>
        <v/>
      </c>
      <c r="AL3075" s="42"/>
    </row>
    <row r="3076" spans="1:38" x14ac:dyDescent="0.25">
      <c r="A3076" s="26" t="str">
        <f t="shared" si="331"/>
        <v>OK</v>
      </c>
      <c r="B3076" s="29">
        <f t="shared" si="332"/>
        <v>2487914866</v>
      </c>
      <c r="C3076" s="30">
        <v>45164</v>
      </c>
      <c r="D3076" s="18">
        <f t="shared" si="335"/>
        <v>45139</v>
      </c>
      <c r="E3076" s="19" t="str">
        <f>IF(ISERROR(VLOOKUP(C3076,FERIADOS!$A:$B,1,FALSE)),IF(WEEKDAY(C3076)=1,"Dom",IF(WEEKDAY(C3076)=2,"Seg",IF(WEEKDAY(C3076)=3,"Ter",IF(WEEKDAY(C3076)=4,"Qua",IF(WEEKDAY(C3076)=5,"Qui",IF(WEEKDAY(C3076)=6,"Sex","Sab")))))),"Feriado")</f>
        <v>Sab</v>
      </c>
      <c r="F3076" s="32"/>
      <c r="G3076" s="33"/>
      <c r="H3076" s="33"/>
      <c r="I3076" s="33"/>
      <c r="J3076" s="21" t="str">
        <f t="shared" si="333"/>
        <v/>
      </c>
      <c r="K3076" s="21">
        <f t="shared" si="329"/>
        <v>0</v>
      </c>
      <c r="L3076" s="21" t="str">
        <f t="shared" si="330"/>
        <v/>
      </c>
      <c r="M3076" s="22" t="str">
        <f t="shared" si="334"/>
        <v/>
      </c>
      <c r="N3076" s="48"/>
      <c r="O3076" s="54" t="str">
        <f>IF(N3076="","",IFERROR(VLOOKUP(N3076,EMPRESAS!$A:$C,3,FALSE),"NAO CADASTRADA"))</f>
        <v/>
      </c>
      <c r="P3076" s="50"/>
      <c r="Q3076" s="54" t="str">
        <f>IF(P3076="","",IFERROR(VLOOKUP(P3076,ATIVIDADES!$A:$C,3,FALSE),"NAO CADASTRADA"))</f>
        <v/>
      </c>
      <c r="R3076" s="42"/>
      <c r="S3076" s="48"/>
      <c r="T3076" s="54" t="str">
        <f>IF(S3076="","",IFERROR(VLOOKUP(S3076,EMPRESAS!$A:$C,3,FALSE),"NAO CADASTRADA"))</f>
        <v/>
      </c>
      <c r="U3076" s="50"/>
      <c r="V3076" s="54" t="str">
        <f>IF(U3076="","",IFERROR(VLOOKUP(U3076,ATIVIDADES!$A:$C,3,FALSE),"NAO CADASTRADA"))</f>
        <v/>
      </c>
      <c r="W3076" s="42"/>
      <c r="X3076" s="48"/>
      <c r="Y3076" s="54" t="str">
        <f>IF(X3076="","",IFERROR(VLOOKUP(X3076,EMPRESAS!$A:$C,3,FALSE),"NAO CADASTRADA"))</f>
        <v/>
      </c>
      <c r="Z3076" s="50"/>
      <c r="AA3076" s="54" t="str">
        <f>IF(Z3076="","",IFERROR(VLOOKUP(Z3076,ATIVIDADES!$A:$C,3,FALSE),"NAO CADASTRADA"))</f>
        <v/>
      </c>
      <c r="AB3076" s="42"/>
      <c r="AC3076" s="48"/>
      <c r="AD3076" s="54" t="str">
        <f>IF(AC3076="","",IFERROR(VLOOKUP(AC3076,EMPRESAS!$A:$C,3,FALSE),"NAO CADASTRADA"))</f>
        <v/>
      </c>
      <c r="AE3076" s="50"/>
      <c r="AF3076" s="54" t="str">
        <f>IF(AE3076="","",IFERROR(VLOOKUP(AE3076,ATIVIDADES!$A:$C,3,FALSE),"NAO CADASTRADA"))</f>
        <v/>
      </c>
      <c r="AG3076" s="42"/>
      <c r="AH3076" s="48"/>
      <c r="AI3076" s="54" t="str">
        <f>IF(AH3076="","",IFERROR(VLOOKUP(AH3076,EMPRESAS!$A:$C,3,FALSE),"NAO CADASTRADA"))</f>
        <v/>
      </c>
      <c r="AJ3076" s="50"/>
      <c r="AK3076" s="54" t="str">
        <f>IF(AJ3076="","",IFERROR(VLOOKUP(AJ3076,ATIVIDADES!$A:$C,3,FALSE),"NAO CADASTRADA"))</f>
        <v/>
      </c>
      <c r="AL3076" s="42"/>
    </row>
    <row r="3077" spans="1:38" x14ac:dyDescent="0.25">
      <c r="A3077" s="26" t="str">
        <f t="shared" si="331"/>
        <v>OK</v>
      </c>
      <c r="B3077" s="29">
        <f t="shared" si="332"/>
        <v>2487914866</v>
      </c>
      <c r="C3077" s="30">
        <v>45165</v>
      </c>
      <c r="D3077" s="18">
        <f t="shared" si="335"/>
        <v>45139</v>
      </c>
      <c r="E3077" s="19" t="str">
        <f>IF(ISERROR(VLOOKUP(C3077,FERIADOS!$A:$B,1,FALSE)),IF(WEEKDAY(C3077)=1,"Dom",IF(WEEKDAY(C3077)=2,"Seg",IF(WEEKDAY(C3077)=3,"Ter",IF(WEEKDAY(C3077)=4,"Qua",IF(WEEKDAY(C3077)=5,"Qui",IF(WEEKDAY(C3077)=6,"Sex","Sab")))))),"Feriado")</f>
        <v>Dom</v>
      </c>
      <c r="F3077" s="32"/>
      <c r="G3077" s="33"/>
      <c r="H3077" s="33"/>
      <c r="I3077" s="33"/>
      <c r="J3077" s="21" t="str">
        <f t="shared" si="333"/>
        <v/>
      </c>
      <c r="K3077" s="21">
        <f t="shared" si="329"/>
        <v>0</v>
      </c>
      <c r="L3077" s="21" t="str">
        <f t="shared" si="330"/>
        <v/>
      </c>
      <c r="M3077" s="22" t="str">
        <f t="shared" si="334"/>
        <v/>
      </c>
      <c r="N3077" s="48"/>
      <c r="O3077" s="54" t="str">
        <f>IF(N3077="","",IFERROR(VLOOKUP(N3077,EMPRESAS!$A:$C,3,FALSE),"NAO CADASTRADA"))</f>
        <v/>
      </c>
      <c r="P3077" s="50"/>
      <c r="Q3077" s="54" t="str">
        <f>IF(P3077="","",IFERROR(VLOOKUP(P3077,ATIVIDADES!$A:$C,3,FALSE),"NAO CADASTRADA"))</f>
        <v/>
      </c>
      <c r="R3077" s="42"/>
      <c r="S3077" s="48"/>
      <c r="T3077" s="54" t="str">
        <f>IF(S3077="","",IFERROR(VLOOKUP(S3077,EMPRESAS!$A:$C,3,FALSE),"NAO CADASTRADA"))</f>
        <v/>
      </c>
      <c r="U3077" s="50"/>
      <c r="V3077" s="54" t="str">
        <f>IF(U3077="","",IFERROR(VLOOKUP(U3077,ATIVIDADES!$A:$C,3,FALSE),"NAO CADASTRADA"))</f>
        <v/>
      </c>
      <c r="W3077" s="42"/>
      <c r="X3077" s="48"/>
      <c r="Y3077" s="54" t="str">
        <f>IF(X3077="","",IFERROR(VLOOKUP(X3077,EMPRESAS!$A:$C,3,FALSE),"NAO CADASTRADA"))</f>
        <v/>
      </c>
      <c r="Z3077" s="50"/>
      <c r="AA3077" s="54" t="str">
        <f>IF(Z3077="","",IFERROR(VLOOKUP(Z3077,ATIVIDADES!$A:$C,3,FALSE),"NAO CADASTRADA"))</f>
        <v/>
      </c>
      <c r="AB3077" s="42"/>
      <c r="AC3077" s="48"/>
      <c r="AD3077" s="54" t="str">
        <f>IF(AC3077="","",IFERROR(VLOOKUP(AC3077,EMPRESAS!$A:$C,3,FALSE),"NAO CADASTRADA"))</f>
        <v/>
      </c>
      <c r="AE3077" s="50"/>
      <c r="AF3077" s="54" t="str">
        <f>IF(AE3077="","",IFERROR(VLOOKUP(AE3077,ATIVIDADES!$A:$C,3,FALSE),"NAO CADASTRADA"))</f>
        <v/>
      </c>
      <c r="AG3077" s="42"/>
      <c r="AH3077" s="48"/>
      <c r="AI3077" s="54" t="str">
        <f>IF(AH3077="","",IFERROR(VLOOKUP(AH3077,EMPRESAS!$A:$C,3,FALSE),"NAO CADASTRADA"))</f>
        <v/>
      </c>
      <c r="AJ3077" s="50"/>
      <c r="AK3077" s="54" t="str">
        <f>IF(AJ3077="","",IFERROR(VLOOKUP(AJ3077,ATIVIDADES!$A:$C,3,FALSE),"NAO CADASTRADA"))</f>
        <v/>
      </c>
      <c r="AL3077" s="42"/>
    </row>
    <row r="3078" spans="1:38" x14ac:dyDescent="0.25">
      <c r="A3078" s="26" t="str">
        <f t="shared" si="331"/>
        <v>OK</v>
      </c>
      <c r="B3078" s="29">
        <f t="shared" si="332"/>
        <v>2487914866</v>
      </c>
      <c r="C3078" s="30">
        <v>45166</v>
      </c>
      <c r="D3078" s="18">
        <f t="shared" si="335"/>
        <v>45139</v>
      </c>
      <c r="E3078" s="19" t="str">
        <f>IF(ISERROR(VLOOKUP(C3078,FERIADOS!$A:$B,1,FALSE)),IF(WEEKDAY(C3078)=1,"Dom",IF(WEEKDAY(C3078)=2,"Seg",IF(WEEKDAY(C3078)=3,"Ter",IF(WEEKDAY(C3078)=4,"Qua",IF(WEEKDAY(C3078)=5,"Qui",IF(WEEKDAY(C3078)=6,"Sex","Sab")))))),"Feriado")</f>
        <v>Seg</v>
      </c>
      <c r="F3078" s="32"/>
      <c r="G3078" s="33"/>
      <c r="H3078" s="33"/>
      <c r="I3078" s="33"/>
      <c r="J3078" s="21" t="str">
        <f t="shared" si="333"/>
        <v/>
      </c>
      <c r="K3078" s="21">
        <f t="shared" si="329"/>
        <v>0</v>
      </c>
      <c r="L3078" s="21" t="str">
        <f t="shared" si="330"/>
        <v/>
      </c>
      <c r="M3078" s="22" t="str">
        <f t="shared" si="334"/>
        <v/>
      </c>
      <c r="N3078" s="48"/>
      <c r="O3078" s="54" t="str">
        <f>IF(N3078="","",IFERROR(VLOOKUP(N3078,EMPRESAS!$A:$C,3,FALSE),"NAO CADASTRADA"))</f>
        <v/>
      </c>
      <c r="P3078" s="50"/>
      <c r="Q3078" s="54" t="str">
        <f>IF(P3078="","",IFERROR(VLOOKUP(P3078,ATIVIDADES!$A:$C,3,FALSE),"NAO CADASTRADA"))</f>
        <v/>
      </c>
      <c r="R3078" s="42"/>
      <c r="S3078" s="48"/>
      <c r="T3078" s="54" t="str">
        <f>IF(S3078="","",IFERROR(VLOOKUP(S3078,EMPRESAS!$A:$C,3,FALSE),"NAO CADASTRADA"))</f>
        <v/>
      </c>
      <c r="U3078" s="50"/>
      <c r="V3078" s="54" t="str">
        <f>IF(U3078="","",IFERROR(VLOOKUP(U3078,ATIVIDADES!$A:$C,3,FALSE),"NAO CADASTRADA"))</f>
        <v/>
      </c>
      <c r="W3078" s="42"/>
      <c r="X3078" s="48"/>
      <c r="Y3078" s="54" t="str">
        <f>IF(X3078="","",IFERROR(VLOOKUP(X3078,EMPRESAS!$A:$C,3,FALSE),"NAO CADASTRADA"))</f>
        <v/>
      </c>
      <c r="Z3078" s="50"/>
      <c r="AA3078" s="54" t="str">
        <f>IF(Z3078="","",IFERROR(VLOOKUP(Z3078,ATIVIDADES!$A:$C,3,FALSE),"NAO CADASTRADA"))</f>
        <v/>
      </c>
      <c r="AB3078" s="42"/>
      <c r="AC3078" s="48"/>
      <c r="AD3078" s="54" t="str">
        <f>IF(AC3078="","",IFERROR(VLOOKUP(AC3078,EMPRESAS!$A:$C,3,FALSE),"NAO CADASTRADA"))</f>
        <v/>
      </c>
      <c r="AE3078" s="50"/>
      <c r="AF3078" s="54" t="str">
        <f>IF(AE3078="","",IFERROR(VLOOKUP(AE3078,ATIVIDADES!$A:$C,3,FALSE),"NAO CADASTRADA"))</f>
        <v/>
      </c>
      <c r="AG3078" s="42"/>
      <c r="AH3078" s="48"/>
      <c r="AI3078" s="54" t="str">
        <f>IF(AH3078="","",IFERROR(VLOOKUP(AH3078,EMPRESAS!$A:$C,3,FALSE),"NAO CADASTRADA"))</f>
        <v/>
      </c>
      <c r="AJ3078" s="50"/>
      <c r="AK3078" s="54" t="str">
        <f>IF(AJ3078="","",IFERROR(VLOOKUP(AJ3078,ATIVIDADES!$A:$C,3,FALSE),"NAO CADASTRADA"))</f>
        <v/>
      </c>
      <c r="AL3078" s="42"/>
    </row>
    <row r="3079" spans="1:38" x14ac:dyDescent="0.25">
      <c r="A3079" s="26" t="str">
        <f t="shared" si="331"/>
        <v>OK</v>
      </c>
      <c r="B3079" s="29">
        <f t="shared" si="332"/>
        <v>2487914866</v>
      </c>
      <c r="C3079" s="30">
        <v>45167</v>
      </c>
      <c r="D3079" s="18">
        <f t="shared" si="335"/>
        <v>45139</v>
      </c>
      <c r="E3079" s="19" t="str">
        <f>IF(ISERROR(VLOOKUP(C3079,FERIADOS!$A:$B,1,FALSE)),IF(WEEKDAY(C3079)=1,"Dom",IF(WEEKDAY(C3079)=2,"Seg",IF(WEEKDAY(C3079)=3,"Ter",IF(WEEKDAY(C3079)=4,"Qua",IF(WEEKDAY(C3079)=5,"Qui",IF(WEEKDAY(C3079)=6,"Sex","Sab")))))),"Feriado")</f>
        <v>Ter</v>
      </c>
      <c r="F3079" s="32"/>
      <c r="G3079" s="33"/>
      <c r="H3079" s="33"/>
      <c r="I3079" s="33"/>
      <c r="J3079" s="21" t="str">
        <f t="shared" si="333"/>
        <v/>
      </c>
      <c r="K3079" s="21">
        <f t="shared" ref="K3079:K3142" si="336">SUM(R3079,W3079,AB3079,AG3079,AL3079)</f>
        <v>0</v>
      </c>
      <c r="L3079" s="21" t="str">
        <f t="shared" ref="L3079:L3142" si="337">IF(OR(E3079="Sab",E3079="Dom",E3079="Feriado"),J3079,IF(J3079="","",IF(J3079&lt;=$M$2,0,J3079-$M$2)))</f>
        <v/>
      </c>
      <c r="M3079" s="22" t="str">
        <f t="shared" si="334"/>
        <v/>
      </c>
      <c r="N3079" s="48"/>
      <c r="O3079" s="54" t="str">
        <f>IF(N3079="","",IFERROR(VLOOKUP(N3079,EMPRESAS!$A:$C,3,FALSE),"NAO CADASTRADA"))</f>
        <v/>
      </c>
      <c r="P3079" s="50"/>
      <c r="Q3079" s="54" t="str">
        <f>IF(P3079="","",IFERROR(VLOOKUP(P3079,ATIVIDADES!$A:$C,3,FALSE),"NAO CADASTRADA"))</f>
        <v/>
      </c>
      <c r="R3079" s="42"/>
      <c r="S3079" s="48"/>
      <c r="T3079" s="54" t="str">
        <f>IF(S3079="","",IFERROR(VLOOKUP(S3079,EMPRESAS!$A:$C,3,FALSE),"NAO CADASTRADA"))</f>
        <v/>
      </c>
      <c r="U3079" s="50"/>
      <c r="V3079" s="54" t="str">
        <f>IF(U3079="","",IFERROR(VLOOKUP(U3079,ATIVIDADES!$A:$C,3,FALSE),"NAO CADASTRADA"))</f>
        <v/>
      </c>
      <c r="W3079" s="42"/>
      <c r="X3079" s="48"/>
      <c r="Y3079" s="54" t="str">
        <f>IF(X3079="","",IFERROR(VLOOKUP(X3079,EMPRESAS!$A:$C,3,FALSE),"NAO CADASTRADA"))</f>
        <v/>
      </c>
      <c r="Z3079" s="50"/>
      <c r="AA3079" s="54" t="str">
        <f>IF(Z3079="","",IFERROR(VLOOKUP(Z3079,ATIVIDADES!$A:$C,3,FALSE),"NAO CADASTRADA"))</f>
        <v/>
      </c>
      <c r="AB3079" s="42"/>
      <c r="AC3079" s="48"/>
      <c r="AD3079" s="54" t="str">
        <f>IF(AC3079="","",IFERROR(VLOOKUP(AC3079,EMPRESAS!$A:$C,3,FALSE),"NAO CADASTRADA"))</f>
        <v/>
      </c>
      <c r="AE3079" s="50"/>
      <c r="AF3079" s="54" t="str">
        <f>IF(AE3079="","",IFERROR(VLOOKUP(AE3079,ATIVIDADES!$A:$C,3,FALSE),"NAO CADASTRADA"))</f>
        <v/>
      </c>
      <c r="AG3079" s="42"/>
      <c r="AH3079" s="48"/>
      <c r="AI3079" s="54" t="str">
        <f>IF(AH3079="","",IFERROR(VLOOKUP(AH3079,EMPRESAS!$A:$C,3,FALSE),"NAO CADASTRADA"))</f>
        <v/>
      </c>
      <c r="AJ3079" s="50"/>
      <c r="AK3079" s="54" t="str">
        <f>IF(AJ3079="","",IFERROR(VLOOKUP(AJ3079,ATIVIDADES!$A:$C,3,FALSE),"NAO CADASTRADA"))</f>
        <v/>
      </c>
      <c r="AL3079" s="42"/>
    </row>
    <row r="3080" spans="1:38" x14ac:dyDescent="0.25">
      <c r="A3080" s="26" t="str">
        <f t="shared" ref="A3080:A3143" si="338">IF(J3080="","OK",IF(K3080&lt;&gt;J3080,"PENDENTE","OK"))</f>
        <v>OK</v>
      </c>
      <c r="B3080" s="29">
        <f t="shared" ref="B3080:B3143" si="339">$D$2</f>
        <v>2487914866</v>
      </c>
      <c r="C3080" s="30">
        <v>45168</v>
      </c>
      <c r="D3080" s="18">
        <f t="shared" si="335"/>
        <v>45139</v>
      </c>
      <c r="E3080" s="19" t="str">
        <f>IF(ISERROR(VLOOKUP(C3080,FERIADOS!$A:$B,1,FALSE)),IF(WEEKDAY(C3080)=1,"Dom",IF(WEEKDAY(C3080)=2,"Seg",IF(WEEKDAY(C3080)=3,"Ter",IF(WEEKDAY(C3080)=4,"Qua",IF(WEEKDAY(C3080)=5,"Qui",IF(WEEKDAY(C3080)=6,"Sex","Sab")))))),"Feriado")</f>
        <v>Qua</v>
      </c>
      <c r="F3080" s="32"/>
      <c r="G3080" s="33"/>
      <c r="H3080" s="33"/>
      <c r="I3080" s="33"/>
      <c r="J3080" s="21" t="str">
        <f t="shared" ref="J3080:J3143" si="340">IF(OR(F3080="",G3080="",H3080="",I3080=""),"",I3080-H3080+G3080-F3080)</f>
        <v/>
      </c>
      <c r="K3080" s="21">
        <f t="shared" si="336"/>
        <v>0</v>
      </c>
      <c r="L3080" s="21" t="str">
        <f t="shared" si="337"/>
        <v/>
      </c>
      <c r="M3080" s="22" t="str">
        <f t="shared" ref="M3080:M3143" si="341">IF(J3080="","",IF(OR(E3080="Sab",E3080="Dom",E3080="Feriado"),0,IF(J3080&gt;=$M$2,0,$M$2-J3080)))</f>
        <v/>
      </c>
      <c r="N3080" s="48"/>
      <c r="O3080" s="54" t="str">
        <f>IF(N3080="","",IFERROR(VLOOKUP(N3080,EMPRESAS!$A:$C,3,FALSE),"NAO CADASTRADA"))</f>
        <v/>
      </c>
      <c r="P3080" s="50"/>
      <c r="Q3080" s="54" t="str">
        <f>IF(P3080="","",IFERROR(VLOOKUP(P3080,ATIVIDADES!$A:$C,3,FALSE),"NAO CADASTRADA"))</f>
        <v/>
      </c>
      <c r="R3080" s="42"/>
      <c r="S3080" s="48"/>
      <c r="T3080" s="54" t="str">
        <f>IF(S3080="","",IFERROR(VLOOKUP(S3080,EMPRESAS!$A:$C,3,FALSE),"NAO CADASTRADA"))</f>
        <v/>
      </c>
      <c r="U3080" s="50"/>
      <c r="V3080" s="54" t="str">
        <f>IF(U3080="","",IFERROR(VLOOKUP(U3080,ATIVIDADES!$A:$C,3,FALSE),"NAO CADASTRADA"))</f>
        <v/>
      </c>
      <c r="W3080" s="42"/>
      <c r="X3080" s="48"/>
      <c r="Y3080" s="54" t="str">
        <f>IF(X3080="","",IFERROR(VLOOKUP(X3080,EMPRESAS!$A:$C,3,FALSE),"NAO CADASTRADA"))</f>
        <v/>
      </c>
      <c r="Z3080" s="50"/>
      <c r="AA3080" s="54" t="str">
        <f>IF(Z3080="","",IFERROR(VLOOKUP(Z3080,ATIVIDADES!$A:$C,3,FALSE),"NAO CADASTRADA"))</f>
        <v/>
      </c>
      <c r="AB3080" s="42"/>
      <c r="AC3080" s="48"/>
      <c r="AD3080" s="54" t="str">
        <f>IF(AC3080="","",IFERROR(VLOOKUP(AC3080,EMPRESAS!$A:$C,3,FALSE),"NAO CADASTRADA"))</f>
        <v/>
      </c>
      <c r="AE3080" s="50"/>
      <c r="AF3080" s="54" t="str">
        <f>IF(AE3080="","",IFERROR(VLOOKUP(AE3080,ATIVIDADES!$A:$C,3,FALSE),"NAO CADASTRADA"))</f>
        <v/>
      </c>
      <c r="AG3080" s="42"/>
      <c r="AH3080" s="48"/>
      <c r="AI3080" s="54" t="str">
        <f>IF(AH3080="","",IFERROR(VLOOKUP(AH3080,EMPRESAS!$A:$C,3,FALSE),"NAO CADASTRADA"))</f>
        <v/>
      </c>
      <c r="AJ3080" s="50"/>
      <c r="AK3080" s="54" t="str">
        <f>IF(AJ3080="","",IFERROR(VLOOKUP(AJ3080,ATIVIDADES!$A:$C,3,FALSE),"NAO CADASTRADA"))</f>
        <v/>
      </c>
      <c r="AL3080" s="42"/>
    </row>
    <row r="3081" spans="1:38" x14ac:dyDescent="0.25">
      <c r="A3081" s="26" t="str">
        <f t="shared" si="338"/>
        <v>OK</v>
      </c>
      <c r="B3081" s="29">
        <f t="shared" si="339"/>
        <v>2487914866</v>
      </c>
      <c r="C3081" s="30">
        <v>45169</v>
      </c>
      <c r="D3081" s="18">
        <f t="shared" ref="D3081:D3144" si="342">IF(MONTH(C3081)=MONTH(C3080),D3080,C3081)</f>
        <v>45139</v>
      </c>
      <c r="E3081" s="19" t="str">
        <f>IF(ISERROR(VLOOKUP(C3081,FERIADOS!$A:$B,1,FALSE)),IF(WEEKDAY(C3081)=1,"Dom",IF(WEEKDAY(C3081)=2,"Seg",IF(WEEKDAY(C3081)=3,"Ter",IF(WEEKDAY(C3081)=4,"Qua",IF(WEEKDAY(C3081)=5,"Qui",IF(WEEKDAY(C3081)=6,"Sex","Sab")))))),"Feriado")</f>
        <v>Qui</v>
      </c>
      <c r="F3081" s="32"/>
      <c r="G3081" s="33"/>
      <c r="H3081" s="33"/>
      <c r="I3081" s="33"/>
      <c r="J3081" s="21" t="str">
        <f t="shared" si="340"/>
        <v/>
      </c>
      <c r="K3081" s="21">
        <f t="shared" si="336"/>
        <v>0</v>
      </c>
      <c r="L3081" s="21" t="str">
        <f t="shared" si="337"/>
        <v/>
      </c>
      <c r="M3081" s="22" t="str">
        <f t="shared" si="341"/>
        <v/>
      </c>
      <c r="N3081" s="48"/>
      <c r="O3081" s="54" t="str">
        <f>IF(N3081="","",IFERROR(VLOOKUP(N3081,EMPRESAS!$A:$C,3,FALSE),"NAO CADASTRADA"))</f>
        <v/>
      </c>
      <c r="P3081" s="50"/>
      <c r="Q3081" s="54" t="str">
        <f>IF(P3081="","",IFERROR(VLOOKUP(P3081,ATIVIDADES!$A:$C,3,FALSE),"NAO CADASTRADA"))</f>
        <v/>
      </c>
      <c r="R3081" s="42"/>
      <c r="S3081" s="48"/>
      <c r="T3081" s="54" t="str">
        <f>IF(S3081="","",IFERROR(VLOOKUP(S3081,EMPRESAS!$A:$C,3,FALSE),"NAO CADASTRADA"))</f>
        <v/>
      </c>
      <c r="U3081" s="50"/>
      <c r="V3081" s="54" t="str">
        <f>IF(U3081="","",IFERROR(VLOOKUP(U3081,ATIVIDADES!$A:$C,3,FALSE),"NAO CADASTRADA"))</f>
        <v/>
      </c>
      <c r="W3081" s="42"/>
      <c r="X3081" s="48"/>
      <c r="Y3081" s="54" t="str">
        <f>IF(X3081="","",IFERROR(VLOOKUP(X3081,EMPRESAS!$A:$C,3,FALSE),"NAO CADASTRADA"))</f>
        <v/>
      </c>
      <c r="Z3081" s="50"/>
      <c r="AA3081" s="54" t="str">
        <f>IF(Z3081="","",IFERROR(VLOOKUP(Z3081,ATIVIDADES!$A:$C,3,FALSE),"NAO CADASTRADA"))</f>
        <v/>
      </c>
      <c r="AB3081" s="42"/>
      <c r="AC3081" s="48"/>
      <c r="AD3081" s="54" t="str">
        <f>IF(AC3081="","",IFERROR(VLOOKUP(AC3081,EMPRESAS!$A:$C,3,FALSE),"NAO CADASTRADA"))</f>
        <v/>
      </c>
      <c r="AE3081" s="50"/>
      <c r="AF3081" s="54" t="str">
        <f>IF(AE3081="","",IFERROR(VLOOKUP(AE3081,ATIVIDADES!$A:$C,3,FALSE),"NAO CADASTRADA"))</f>
        <v/>
      </c>
      <c r="AG3081" s="42"/>
      <c r="AH3081" s="48"/>
      <c r="AI3081" s="54" t="str">
        <f>IF(AH3081="","",IFERROR(VLOOKUP(AH3081,EMPRESAS!$A:$C,3,FALSE),"NAO CADASTRADA"))</f>
        <v/>
      </c>
      <c r="AJ3081" s="50"/>
      <c r="AK3081" s="54" t="str">
        <f>IF(AJ3081="","",IFERROR(VLOOKUP(AJ3081,ATIVIDADES!$A:$C,3,FALSE),"NAO CADASTRADA"))</f>
        <v/>
      </c>
      <c r="AL3081" s="42"/>
    </row>
    <row r="3082" spans="1:38" x14ac:dyDescent="0.25">
      <c r="A3082" s="26" t="str">
        <f t="shared" si="338"/>
        <v>OK</v>
      </c>
      <c r="B3082" s="29">
        <f t="shared" si="339"/>
        <v>2487914866</v>
      </c>
      <c r="C3082" s="30">
        <v>45170</v>
      </c>
      <c r="D3082" s="18">
        <f t="shared" si="342"/>
        <v>45170</v>
      </c>
      <c r="E3082" s="19" t="str">
        <f>IF(ISERROR(VLOOKUP(C3082,FERIADOS!$A:$B,1,FALSE)),IF(WEEKDAY(C3082)=1,"Dom",IF(WEEKDAY(C3082)=2,"Seg",IF(WEEKDAY(C3082)=3,"Ter",IF(WEEKDAY(C3082)=4,"Qua",IF(WEEKDAY(C3082)=5,"Qui",IF(WEEKDAY(C3082)=6,"Sex","Sab")))))),"Feriado")</f>
        <v>Sex</v>
      </c>
      <c r="F3082" s="32"/>
      <c r="G3082" s="33"/>
      <c r="H3082" s="33"/>
      <c r="I3082" s="33"/>
      <c r="J3082" s="21" t="str">
        <f t="shared" si="340"/>
        <v/>
      </c>
      <c r="K3082" s="21">
        <f t="shared" si="336"/>
        <v>0</v>
      </c>
      <c r="L3082" s="21" t="str">
        <f t="shared" si="337"/>
        <v/>
      </c>
      <c r="M3082" s="22" t="str">
        <f t="shared" si="341"/>
        <v/>
      </c>
      <c r="N3082" s="48"/>
      <c r="O3082" s="54" t="str">
        <f>IF(N3082="","",IFERROR(VLOOKUP(N3082,EMPRESAS!$A:$C,3,FALSE),"NAO CADASTRADA"))</f>
        <v/>
      </c>
      <c r="P3082" s="50"/>
      <c r="Q3082" s="54" t="str">
        <f>IF(P3082="","",IFERROR(VLOOKUP(P3082,ATIVIDADES!$A:$C,3,FALSE),"NAO CADASTRADA"))</f>
        <v/>
      </c>
      <c r="R3082" s="42"/>
      <c r="S3082" s="48"/>
      <c r="T3082" s="54" t="str">
        <f>IF(S3082="","",IFERROR(VLOOKUP(S3082,EMPRESAS!$A:$C,3,FALSE),"NAO CADASTRADA"))</f>
        <v/>
      </c>
      <c r="U3082" s="50"/>
      <c r="V3082" s="54" t="str">
        <f>IF(U3082="","",IFERROR(VLOOKUP(U3082,ATIVIDADES!$A:$C,3,FALSE),"NAO CADASTRADA"))</f>
        <v/>
      </c>
      <c r="W3082" s="42"/>
      <c r="X3082" s="48"/>
      <c r="Y3082" s="54" t="str">
        <f>IF(X3082="","",IFERROR(VLOOKUP(X3082,EMPRESAS!$A:$C,3,FALSE),"NAO CADASTRADA"))</f>
        <v/>
      </c>
      <c r="Z3082" s="50"/>
      <c r="AA3082" s="54" t="str">
        <f>IF(Z3082="","",IFERROR(VLOOKUP(Z3082,ATIVIDADES!$A:$C,3,FALSE),"NAO CADASTRADA"))</f>
        <v/>
      </c>
      <c r="AB3082" s="42"/>
      <c r="AC3082" s="48"/>
      <c r="AD3082" s="54" t="str">
        <f>IF(AC3082="","",IFERROR(VLOOKUP(AC3082,EMPRESAS!$A:$C,3,FALSE),"NAO CADASTRADA"))</f>
        <v/>
      </c>
      <c r="AE3082" s="50"/>
      <c r="AF3082" s="54" t="str">
        <f>IF(AE3082="","",IFERROR(VLOOKUP(AE3082,ATIVIDADES!$A:$C,3,FALSE),"NAO CADASTRADA"))</f>
        <v/>
      </c>
      <c r="AG3082" s="42"/>
      <c r="AH3082" s="48"/>
      <c r="AI3082" s="54" t="str">
        <f>IF(AH3082="","",IFERROR(VLOOKUP(AH3082,EMPRESAS!$A:$C,3,FALSE),"NAO CADASTRADA"))</f>
        <v/>
      </c>
      <c r="AJ3082" s="50"/>
      <c r="AK3082" s="54" t="str">
        <f>IF(AJ3082="","",IFERROR(VLOOKUP(AJ3082,ATIVIDADES!$A:$C,3,FALSE),"NAO CADASTRADA"))</f>
        <v/>
      </c>
      <c r="AL3082" s="42"/>
    </row>
    <row r="3083" spans="1:38" x14ac:dyDescent="0.25">
      <c r="A3083" s="26" t="str">
        <f t="shared" si="338"/>
        <v>OK</v>
      </c>
      <c r="B3083" s="29">
        <f t="shared" si="339"/>
        <v>2487914866</v>
      </c>
      <c r="C3083" s="30">
        <v>45171</v>
      </c>
      <c r="D3083" s="18">
        <f t="shared" si="342"/>
        <v>45170</v>
      </c>
      <c r="E3083" s="19" t="str">
        <f>IF(ISERROR(VLOOKUP(C3083,FERIADOS!$A:$B,1,FALSE)),IF(WEEKDAY(C3083)=1,"Dom",IF(WEEKDAY(C3083)=2,"Seg",IF(WEEKDAY(C3083)=3,"Ter",IF(WEEKDAY(C3083)=4,"Qua",IF(WEEKDAY(C3083)=5,"Qui",IF(WEEKDAY(C3083)=6,"Sex","Sab")))))),"Feriado")</f>
        <v>Sab</v>
      </c>
      <c r="F3083" s="32"/>
      <c r="G3083" s="33"/>
      <c r="H3083" s="33"/>
      <c r="I3083" s="33"/>
      <c r="J3083" s="21" t="str">
        <f t="shared" si="340"/>
        <v/>
      </c>
      <c r="K3083" s="21">
        <f t="shared" si="336"/>
        <v>0</v>
      </c>
      <c r="L3083" s="21" t="str">
        <f t="shared" si="337"/>
        <v/>
      </c>
      <c r="M3083" s="22" t="str">
        <f t="shared" si="341"/>
        <v/>
      </c>
      <c r="N3083" s="48"/>
      <c r="O3083" s="54" t="str">
        <f>IF(N3083="","",IFERROR(VLOOKUP(N3083,EMPRESAS!$A:$C,3,FALSE),"NAO CADASTRADA"))</f>
        <v/>
      </c>
      <c r="P3083" s="50"/>
      <c r="Q3083" s="54" t="str">
        <f>IF(P3083="","",IFERROR(VLOOKUP(P3083,ATIVIDADES!$A:$C,3,FALSE),"NAO CADASTRADA"))</f>
        <v/>
      </c>
      <c r="R3083" s="42"/>
      <c r="S3083" s="48"/>
      <c r="T3083" s="54" t="str">
        <f>IF(S3083="","",IFERROR(VLOOKUP(S3083,EMPRESAS!$A:$C,3,FALSE),"NAO CADASTRADA"))</f>
        <v/>
      </c>
      <c r="U3083" s="50"/>
      <c r="V3083" s="54" t="str">
        <f>IF(U3083="","",IFERROR(VLOOKUP(U3083,ATIVIDADES!$A:$C,3,FALSE),"NAO CADASTRADA"))</f>
        <v/>
      </c>
      <c r="W3083" s="42"/>
      <c r="X3083" s="48"/>
      <c r="Y3083" s="54" t="str">
        <f>IF(X3083="","",IFERROR(VLOOKUP(X3083,EMPRESAS!$A:$C,3,FALSE),"NAO CADASTRADA"))</f>
        <v/>
      </c>
      <c r="Z3083" s="50"/>
      <c r="AA3083" s="54" t="str">
        <f>IF(Z3083="","",IFERROR(VLOOKUP(Z3083,ATIVIDADES!$A:$C,3,FALSE),"NAO CADASTRADA"))</f>
        <v/>
      </c>
      <c r="AB3083" s="42"/>
      <c r="AC3083" s="48"/>
      <c r="AD3083" s="54" t="str">
        <f>IF(AC3083="","",IFERROR(VLOOKUP(AC3083,EMPRESAS!$A:$C,3,FALSE),"NAO CADASTRADA"))</f>
        <v/>
      </c>
      <c r="AE3083" s="50"/>
      <c r="AF3083" s="54" t="str">
        <f>IF(AE3083="","",IFERROR(VLOOKUP(AE3083,ATIVIDADES!$A:$C,3,FALSE),"NAO CADASTRADA"))</f>
        <v/>
      </c>
      <c r="AG3083" s="42"/>
      <c r="AH3083" s="48"/>
      <c r="AI3083" s="54" t="str">
        <f>IF(AH3083="","",IFERROR(VLOOKUP(AH3083,EMPRESAS!$A:$C,3,FALSE),"NAO CADASTRADA"))</f>
        <v/>
      </c>
      <c r="AJ3083" s="50"/>
      <c r="AK3083" s="54" t="str">
        <f>IF(AJ3083="","",IFERROR(VLOOKUP(AJ3083,ATIVIDADES!$A:$C,3,FALSE),"NAO CADASTRADA"))</f>
        <v/>
      </c>
      <c r="AL3083" s="42"/>
    </row>
    <row r="3084" spans="1:38" x14ac:dyDescent="0.25">
      <c r="A3084" s="26" t="str">
        <f t="shared" si="338"/>
        <v>OK</v>
      </c>
      <c r="B3084" s="29">
        <f t="shared" si="339"/>
        <v>2487914866</v>
      </c>
      <c r="C3084" s="30">
        <v>45172</v>
      </c>
      <c r="D3084" s="18">
        <f t="shared" si="342"/>
        <v>45170</v>
      </c>
      <c r="E3084" s="19" t="str">
        <f>IF(ISERROR(VLOOKUP(C3084,FERIADOS!$A:$B,1,FALSE)),IF(WEEKDAY(C3084)=1,"Dom",IF(WEEKDAY(C3084)=2,"Seg",IF(WEEKDAY(C3084)=3,"Ter",IF(WEEKDAY(C3084)=4,"Qua",IF(WEEKDAY(C3084)=5,"Qui",IF(WEEKDAY(C3084)=6,"Sex","Sab")))))),"Feriado")</f>
        <v>Dom</v>
      </c>
      <c r="F3084" s="32"/>
      <c r="G3084" s="33"/>
      <c r="H3084" s="33"/>
      <c r="I3084" s="33"/>
      <c r="J3084" s="21" t="str">
        <f t="shared" si="340"/>
        <v/>
      </c>
      <c r="K3084" s="21">
        <f t="shared" si="336"/>
        <v>0</v>
      </c>
      <c r="L3084" s="21" t="str">
        <f t="shared" si="337"/>
        <v/>
      </c>
      <c r="M3084" s="22" t="str">
        <f t="shared" si="341"/>
        <v/>
      </c>
      <c r="N3084" s="48"/>
      <c r="O3084" s="54" t="str">
        <f>IF(N3084="","",IFERROR(VLOOKUP(N3084,EMPRESAS!$A:$C,3,FALSE),"NAO CADASTRADA"))</f>
        <v/>
      </c>
      <c r="P3084" s="50"/>
      <c r="Q3084" s="54" t="str">
        <f>IF(P3084="","",IFERROR(VLOOKUP(P3084,ATIVIDADES!$A:$C,3,FALSE),"NAO CADASTRADA"))</f>
        <v/>
      </c>
      <c r="R3084" s="42"/>
      <c r="S3084" s="48"/>
      <c r="T3084" s="54" t="str">
        <f>IF(S3084="","",IFERROR(VLOOKUP(S3084,EMPRESAS!$A:$C,3,FALSE),"NAO CADASTRADA"))</f>
        <v/>
      </c>
      <c r="U3084" s="50"/>
      <c r="V3084" s="54" t="str">
        <f>IF(U3084="","",IFERROR(VLOOKUP(U3084,ATIVIDADES!$A:$C,3,FALSE),"NAO CADASTRADA"))</f>
        <v/>
      </c>
      <c r="W3084" s="42"/>
      <c r="X3084" s="48"/>
      <c r="Y3084" s="54" t="str">
        <f>IF(X3084="","",IFERROR(VLOOKUP(X3084,EMPRESAS!$A:$C,3,FALSE),"NAO CADASTRADA"))</f>
        <v/>
      </c>
      <c r="Z3084" s="50"/>
      <c r="AA3084" s="54" t="str">
        <f>IF(Z3084="","",IFERROR(VLOOKUP(Z3084,ATIVIDADES!$A:$C,3,FALSE),"NAO CADASTRADA"))</f>
        <v/>
      </c>
      <c r="AB3084" s="42"/>
      <c r="AC3084" s="48"/>
      <c r="AD3084" s="54" t="str">
        <f>IF(AC3084="","",IFERROR(VLOOKUP(AC3084,EMPRESAS!$A:$C,3,FALSE),"NAO CADASTRADA"))</f>
        <v/>
      </c>
      <c r="AE3084" s="50"/>
      <c r="AF3084" s="54" t="str">
        <f>IF(AE3084="","",IFERROR(VLOOKUP(AE3084,ATIVIDADES!$A:$C,3,FALSE),"NAO CADASTRADA"))</f>
        <v/>
      </c>
      <c r="AG3084" s="42"/>
      <c r="AH3084" s="48"/>
      <c r="AI3084" s="54" t="str">
        <f>IF(AH3084="","",IFERROR(VLOOKUP(AH3084,EMPRESAS!$A:$C,3,FALSE),"NAO CADASTRADA"))</f>
        <v/>
      </c>
      <c r="AJ3084" s="50"/>
      <c r="AK3084" s="54" t="str">
        <f>IF(AJ3084="","",IFERROR(VLOOKUP(AJ3084,ATIVIDADES!$A:$C,3,FALSE),"NAO CADASTRADA"))</f>
        <v/>
      </c>
      <c r="AL3084" s="42"/>
    </row>
    <row r="3085" spans="1:38" x14ac:dyDescent="0.25">
      <c r="A3085" s="26" t="str">
        <f t="shared" si="338"/>
        <v>OK</v>
      </c>
      <c r="B3085" s="29">
        <f t="shared" si="339"/>
        <v>2487914866</v>
      </c>
      <c r="C3085" s="30">
        <v>45173</v>
      </c>
      <c r="D3085" s="18">
        <f t="shared" si="342"/>
        <v>45170</v>
      </c>
      <c r="E3085" s="19" t="str">
        <f>IF(ISERROR(VLOOKUP(C3085,FERIADOS!$A:$B,1,FALSE)),IF(WEEKDAY(C3085)=1,"Dom",IF(WEEKDAY(C3085)=2,"Seg",IF(WEEKDAY(C3085)=3,"Ter",IF(WEEKDAY(C3085)=4,"Qua",IF(WEEKDAY(C3085)=5,"Qui",IF(WEEKDAY(C3085)=6,"Sex","Sab")))))),"Feriado")</f>
        <v>Seg</v>
      </c>
      <c r="F3085" s="32"/>
      <c r="G3085" s="33"/>
      <c r="H3085" s="33"/>
      <c r="I3085" s="33"/>
      <c r="J3085" s="21" t="str">
        <f t="shared" si="340"/>
        <v/>
      </c>
      <c r="K3085" s="21">
        <f t="shared" si="336"/>
        <v>0</v>
      </c>
      <c r="L3085" s="21" t="str">
        <f t="shared" si="337"/>
        <v/>
      </c>
      <c r="M3085" s="22" t="str">
        <f t="shared" si="341"/>
        <v/>
      </c>
      <c r="N3085" s="48"/>
      <c r="O3085" s="54" t="str">
        <f>IF(N3085="","",IFERROR(VLOOKUP(N3085,EMPRESAS!$A:$C,3,FALSE),"NAO CADASTRADA"))</f>
        <v/>
      </c>
      <c r="P3085" s="50"/>
      <c r="Q3085" s="54" t="str">
        <f>IF(P3085="","",IFERROR(VLOOKUP(P3085,ATIVIDADES!$A:$C,3,FALSE),"NAO CADASTRADA"))</f>
        <v/>
      </c>
      <c r="R3085" s="42"/>
      <c r="S3085" s="48"/>
      <c r="T3085" s="54" t="str">
        <f>IF(S3085="","",IFERROR(VLOOKUP(S3085,EMPRESAS!$A:$C,3,FALSE),"NAO CADASTRADA"))</f>
        <v/>
      </c>
      <c r="U3085" s="50"/>
      <c r="V3085" s="54" t="str">
        <f>IF(U3085="","",IFERROR(VLOOKUP(U3085,ATIVIDADES!$A:$C,3,FALSE),"NAO CADASTRADA"))</f>
        <v/>
      </c>
      <c r="W3085" s="42"/>
      <c r="X3085" s="48"/>
      <c r="Y3085" s="54" t="str">
        <f>IF(X3085="","",IFERROR(VLOOKUP(X3085,EMPRESAS!$A:$C,3,FALSE),"NAO CADASTRADA"))</f>
        <v/>
      </c>
      <c r="Z3085" s="50"/>
      <c r="AA3085" s="54" t="str">
        <f>IF(Z3085="","",IFERROR(VLOOKUP(Z3085,ATIVIDADES!$A:$C,3,FALSE),"NAO CADASTRADA"))</f>
        <v/>
      </c>
      <c r="AB3085" s="42"/>
      <c r="AC3085" s="48"/>
      <c r="AD3085" s="54" t="str">
        <f>IF(AC3085="","",IFERROR(VLOOKUP(AC3085,EMPRESAS!$A:$C,3,FALSE),"NAO CADASTRADA"))</f>
        <v/>
      </c>
      <c r="AE3085" s="50"/>
      <c r="AF3085" s="54" t="str">
        <f>IF(AE3085="","",IFERROR(VLOOKUP(AE3085,ATIVIDADES!$A:$C,3,FALSE),"NAO CADASTRADA"))</f>
        <v/>
      </c>
      <c r="AG3085" s="42"/>
      <c r="AH3085" s="48"/>
      <c r="AI3085" s="54" t="str">
        <f>IF(AH3085="","",IFERROR(VLOOKUP(AH3085,EMPRESAS!$A:$C,3,FALSE),"NAO CADASTRADA"))</f>
        <v/>
      </c>
      <c r="AJ3085" s="50"/>
      <c r="AK3085" s="54" t="str">
        <f>IF(AJ3085="","",IFERROR(VLOOKUP(AJ3085,ATIVIDADES!$A:$C,3,FALSE),"NAO CADASTRADA"))</f>
        <v/>
      </c>
      <c r="AL3085" s="42"/>
    </row>
    <row r="3086" spans="1:38" x14ac:dyDescent="0.25">
      <c r="A3086" s="26" t="str">
        <f t="shared" si="338"/>
        <v>OK</v>
      </c>
      <c r="B3086" s="29">
        <f t="shared" si="339"/>
        <v>2487914866</v>
      </c>
      <c r="C3086" s="30">
        <v>45174</v>
      </c>
      <c r="D3086" s="18">
        <f t="shared" si="342"/>
        <v>45170</v>
      </c>
      <c r="E3086" s="19" t="str">
        <f>IF(ISERROR(VLOOKUP(C3086,FERIADOS!$A:$B,1,FALSE)),IF(WEEKDAY(C3086)=1,"Dom",IF(WEEKDAY(C3086)=2,"Seg",IF(WEEKDAY(C3086)=3,"Ter",IF(WEEKDAY(C3086)=4,"Qua",IF(WEEKDAY(C3086)=5,"Qui",IF(WEEKDAY(C3086)=6,"Sex","Sab")))))),"Feriado")</f>
        <v>Ter</v>
      </c>
      <c r="F3086" s="32"/>
      <c r="G3086" s="33"/>
      <c r="H3086" s="33"/>
      <c r="I3086" s="33"/>
      <c r="J3086" s="21" t="str">
        <f t="shared" si="340"/>
        <v/>
      </c>
      <c r="K3086" s="21">
        <f t="shared" si="336"/>
        <v>0</v>
      </c>
      <c r="L3086" s="21" t="str">
        <f t="shared" si="337"/>
        <v/>
      </c>
      <c r="M3086" s="22" t="str">
        <f t="shared" si="341"/>
        <v/>
      </c>
      <c r="N3086" s="48"/>
      <c r="O3086" s="54" t="str">
        <f>IF(N3086="","",IFERROR(VLOOKUP(N3086,EMPRESAS!$A:$C,3,FALSE),"NAO CADASTRADA"))</f>
        <v/>
      </c>
      <c r="P3086" s="50"/>
      <c r="Q3086" s="54" t="str">
        <f>IF(P3086="","",IFERROR(VLOOKUP(P3086,ATIVIDADES!$A:$C,3,FALSE),"NAO CADASTRADA"))</f>
        <v/>
      </c>
      <c r="R3086" s="42"/>
      <c r="S3086" s="48"/>
      <c r="T3086" s="54" t="str">
        <f>IF(S3086="","",IFERROR(VLOOKUP(S3086,EMPRESAS!$A:$C,3,FALSE),"NAO CADASTRADA"))</f>
        <v/>
      </c>
      <c r="U3086" s="50"/>
      <c r="V3086" s="54" t="str">
        <f>IF(U3086="","",IFERROR(VLOOKUP(U3086,ATIVIDADES!$A:$C,3,FALSE),"NAO CADASTRADA"))</f>
        <v/>
      </c>
      <c r="W3086" s="42"/>
      <c r="X3086" s="48"/>
      <c r="Y3086" s="54" t="str">
        <f>IF(X3086="","",IFERROR(VLOOKUP(X3086,EMPRESAS!$A:$C,3,FALSE),"NAO CADASTRADA"))</f>
        <v/>
      </c>
      <c r="Z3086" s="50"/>
      <c r="AA3086" s="54" t="str">
        <f>IF(Z3086="","",IFERROR(VLOOKUP(Z3086,ATIVIDADES!$A:$C,3,FALSE),"NAO CADASTRADA"))</f>
        <v/>
      </c>
      <c r="AB3086" s="42"/>
      <c r="AC3086" s="48"/>
      <c r="AD3086" s="54" t="str">
        <f>IF(AC3086="","",IFERROR(VLOOKUP(AC3086,EMPRESAS!$A:$C,3,FALSE),"NAO CADASTRADA"))</f>
        <v/>
      </c>
      <c r="AE3086" s="50"/>
      <c r="AF3086" s="54" t="str">
        <f>IF(AE3086="","",IFERROR(VLOOKUP(AE3086,ATIVIDADES!$A:$C,3,FALSE),"NAO CADASTRADA"))</f>
        <v/>
      </c>
      <c r="AG3086" s="42"/>
      <c r="AH3086" s="48"/>
      <c r="AI3086" s="54" t="str">
        <f>IF(AH3086="","",IFERROR(VLOOKUP(AH3086,EMPRESAS!$A:$C,3,FALSE),"NAO CADASTRADA"))</f>
        <v/>
      </c>
      <c r="AJ3086" s="50"/>
      <c r="AK3086" s="54" t="str">
        <f>IF(AJ3086="","",IFERROR(VLOOKUP(AJ3086,ATIVIDADES!$A:$C,3,FALSE),"NAO CADASTRADA"))</f>
        <v/>
      </c>
      <c r="AL3086" s="42"/>
    </row>
    <row r="3087" spans="1:38" x14ac:dyDescent="0.25">
      <c r="A3087" s="26" t="str">
        <f t="shared" si="338"/>
        <v>OK</v>
      </c>
      <c r="B3087" s="29">
        <f t="shared" si="339"/>
        <v>2487914866</v>
      </c>
      <c r="C3087" s="30">
        <v>45175</v>
      </c>
      <c r="D3087" s="18">
        <f t="shared" si="342"/>
        <v>45170</v>
      </c>
      <c r="E3087" s="19" t="str">
        <f>IF(ISERROR(VLOOKUP(C3087,FERIADOS!$A:$B,1,FALSE)),IF(WEEKDAY(C3087)=1,"Dom",IF(WEEKDAY(C3087)=2,"Seg",IF(WEEKDAY(C3087)=3,"Ter",IF(WEEKDAY(C3087)=4,"Qua",IF(WEEKDAY(C3087)=5,"Qui",IF(WEEKDAY(C3087)=6,"Sex","Sab")))))),"Feriado")</f>
        <v>Qua</v>
      </c>
      <c r="F3087" s="32"/>
      <c r="G3087" s="33"/>
      <c r="H3087" s="33"/>
      <c r="I3087" s="33"/>
      <c r="J3087" s="21" t="str">
        <f t="shared" si="340"/>
        <v/>
      </c>
      <c r="K3087" s="21">
        <f t="shared" si="336"/>
        <v>0</v>
      </c>
      <c r="L3087" s="21" t="str">
        <f t="shared" si="337"/>
        <v/>
      </c>
      <c r="M3087" s="22" t="str">
        <f t="shared" si="341"/>
        <v/>
      </c>
      <c r="N3087" s="48"/>
      <c r="O3087" s="54" t="str">
        <f>IF(N3087="","",IFERROR(VLOOKUP(N3087,EMPRESAS!$A:$C,3,FALSE),"NAO CADASTRADA"))</f>
        <v/>
      </c>
      <c r="P3087" s="50"/>
      <c r="Q3087" s="54" t="str">
        <f>IF(P3087="","",IFERROR(VLOOKUP(P3087,ATIVIDADES!$A:$C,3,FALSE),"NAO CADASTRADA"))</f>
        <v/>
      </c>
      <c r="R3087" s="42"/>
      <c r="S3087" s="48"/>
      <c r="T3087" s="54" t="str">
        <f>IF(S3087="","",IFERROR(VLOOKUP(S3087,EMPRESAS!$A:$C,3,FALSE),"NAO CADASTRADA"))</f>
        <v/>
      </c>
      <c r="U3087" s="50"/>
      <c r="V3087" s="54" t="str">
        <f>IF(U3087="","",IFERROR(VLOOKUP(U3087,ATIVIDADES!$A:$C,3,FALSE),"NAO CADASTRADA"))</f>
        <v/>
      </c>
      <c r="W3087" s="42"/>
      <c r="X3087" s="48"/>
      <c r="Y3087" s="54" t="str">
        <f>IF(X3087="","",IFERROR(VLOOKUP(X3087,EMPRESAS!$A:$C,3,FALSE),"NAO CADASTRADA"))</f>
        <v/>
      </c>
      <c r="Z3087" s="50"/>
      <c r="AA3087" s="54" t="str">
        <f>IF(Z3087="","",IFERROR(VLOOKUP(Z3087,ATIVIDADES!$A:$C,3,FALSE),"NAO CADASTRADA"))</f>
        <v/>
      </c>
      <c r="AB3087" s="42"/>
      <c r="AC3087" s="48"/>
      <c r="AD3087" s="54" t="str">
        <f>IF(AC3087="","",IFERROR(VLOOKUP(AC3087,EMPRESAS!$A:$C,3,FALSE),"NAO CADASTRADA"))</f>
        <v/>
      </c>
      <c r="AE3087" s="50"/>
      <c r="AF3087" s="54" t="str">
        <f>IF(AE3087="","",IFERROR(VLOOKUP(AE3087,ATIVIDADES!$A:$C,3,FALSE),"NAO CADASTRADA"))</f>
        <v/>
      </c>
      <c r="AG3087" s="42"/>
      <c r="AH3087" s="48"/>
      <c r="AI3087" s="54" t="str">
        <f>IF(AH3087="","",IFERROR(VLOOKUP(AH3087,EMPRESAS!$A:$C,3,FALSE),"NAO CADASTRADA"))</f>
        <v/>
      </c>
      <c r="AJ3087" s="50"/>
      <c r="AK3087" s="54" t="str">
        <f>IF(AJ3087="","",IFERROR(VLOOKUP(AJ3087,ATIVIDADES!$A:$C,3,FALSE),"NAO CADASTRADA"))</f>
        <v/>
      </c>
      <c r="AL3087" s="42"/>
    </row>
    <row r="3088" spans="1:38" x14ac:dyDescent="0.25">
      <c r="A3088" s="26" t="str">
        <f t="shared" si="338"/>
        <v>OK</v>
      </c>
      <c r="B3088" s="29">
        <f t="shared" si="339"/>
        <v>2487914866</v>
      </c>
      <c r="C3088" s="30">
        <v>45176</v>
      </c>
      <c r="D3088" s="18">
        <f t="shared" si="342"/>
        <v>45170</v>
      </c>
      <c r="E3088" s="19" t="str">
        <f>IF(ISERROR(VLOOKUP(C3088,FERIADOS!$A:$B,1,FALSE)),IF(WEEKDAY(C3088)=1,"Dom",IF(WEEKDAY(C3088)=2,"Seg",IF(WEEKDAY(C3088)=3,"Ter",IF(WEEKDAY(C3088)=4,"Qua",IF(WEEKDAY(C3088)=5,"Qui",IF(WEEKDAY(C3088)=6,"Sex","Sab")))))),"Feriado")</f>
        <v>Qui</v>
      </c>
      <c r="F3088" s="32"/>
      <c r="G3088" s="33"/>
      <c r="H3088" s="33"/>
      <c r="I3088" s="33"/>
      <c r="J3088" s="21" t="str">
        <f t="shared" si="340"/>
        <v/>
      </c>
      <c r="K3088" s="21">
        <f t="shared" si="336"/>
        <v>0</v>
      </c>
      <c r="L3088" s="21" t="str">
        <f t="shared" si="337"/>
        <v/>
      </c>
      <c r="M3088" s="22" t="str">
        <f t="shared" si="341"/>
        <v/>
      </c>
      <c r="N3088" s="48"/>
      <c r="O3088" s="54" t="str">
        <f>IF(N3088="","",IFERROR(VLOOKUP(N3088,EMPRESAS!$A:$C,3,FALSE),"NAO CADASTRADA"))</f>
        <v/>
      </c>
      <c r="P3088" s="50"/>
      <c r="Q3088" s="54" t="str">
        <f>IF(P3088="","",IFERROR(VLOOKUP(P3088,ATIVIDADES!$A:$C,3,FALSE),"NAO CADASTRADA"))</f>
        <v/>
      </c>
      <c r="R3088" s="42"/>
      <c r="S3088" s="48"/>
      <c r="T3088" s="54" t="str">
        <f>IF(S3088="","",IFERROR(VLOOKUP(S3088,EMPRESAS!$A:$C,3,FALSE),"NAO CADASTRADA"))</f>
        <v/>
      </c>
      <c r="U3088" s="50"/>
      <c r="V3088" s="54" t="str">
        <f>IF(U3088="","",IFERROR(VLOOKUP(U3088,ATIVIDADES!$A:$C,3,FALSE),"NAO CADASTRADA"))</f>
        <v/>
      </c>
      <c r="W3088" s="42"/>
      <c r="X3088" s="48"/>
      <c r="Y3088" s="54" t="str">
        <f>IF(X3088="","",IFERROR(VLOOKUP(X3088,EMPRESAS!$A:$C,3,FALSE),"NAO CADASTRADA"))</f>
        <v/>
      </c>
      <c r="Z3088" s="50"/>
      <c r="AA3088" s="54" t="str">
        <f>IF(Z3088="","",IFERROR(VLOOKUP(Z3088,ATIVIDADES!$A:$C,3,FALSE),"NAO CADASTRADA"))</f>
        <v/>
      </c>
      <c r="AB3088" s="42"/>
      <c r="AC3088" s="48"/>
      <c r="AD3088" s="54" t="str">
        <f>IF(AC3088="","",IFERROR(VLOOKUP(AC3088,EMPRESAS!$A:$C,3,FALSE),"NAO CADASTRADA"))</f>
        <v/>
      </c>
      <c r="AE3088" s="50"/>
      <c r="AF3088" s="54" t="str">
        <f>IF(AE3088="","",IFERROR(VLOOKUP(AE3088,ATIVIDADES!$A:$C,3,FALSE),"NAO CADASTRADA"))</f>
        <v/>
      </c>
      <c r="AG3088" s="42"/>
      <c r="AH3088" s="48"/>
      <c r="AI3088" s="54" t="str">
        <f>IF(AH3088="","",IFERROR(VLOOKUP(AH3088,EMPRESAS!$A:$C,3,FALSE),"NAO CADASTRADA"))</f>
        <v/>
      </c>
      <c r="AJ3088" s="50"/>
      <c r="AK3088" s="54" t="str">
        <f>IF(AJ3088="","",IFERROR(VLOOKUP(AJ3088,ATIVIDADES!$A:$C,3,FALSE),"NAO CADASTRADA"))</f>
        <v/>
      </c>
      <c r="AL3088" s="42"/>
    </row>
    <row r="3089" spans="1:38" x14ac:dyDescent="0.25">
      <c r="A3089" s="26" t="str">
        <f t="shared" si="338"/>
        <v>OK</v>
      </c>
      <c r="B3089" s="29">
        <f t="shared" si="339"/>
        <v>2487914866</v>
      </c>
      <c r="C3089" s="30">
        <v>45177</v>
      </c>
      <c r="D3089" s="18">
        <f t="shared" si="342"/>
        <v>45170</v>
      </c>
      <c r="E3089" s="19" t="str">
        <f>IF(ISERROR(VLOOKUP(C3089,FERIADOS!$A:$B,1,FALSE)),IF(WEEKDAY(C3089)=1,"Dom",IF(WEEKDAY(C3089)=2,"Seg",IF(WEEKDAY(C3089)=3,"Ter",IF(WEEKDAY(C3089)=4,"Qua",IF(WEEKDAY(C3089)=5,"Qui",IF(WEEKDAY(C3089)=6,"Sex","Sab")))))),"Feriado")</f>
        <v>Sex</v>
      </c>
      <c r="F3089" s="32"/>
      <c r="G3089" s="33"/>
      <c r="H3089" s="33"/>
      <c r="I3089" s="33"/>
      <c r="J3089" s="21" t="str">
        <f t="shared" si="340"/>
        <v/>
      </c>
      <c r="K3089" s="21">
        <f t="shared" si="336"/>
        <v>0</v>
      </c>
      <c r="L3089" s="21" t="str">
        <f t="shared" si="337"/>
        <v/>
      </c>
      <c r="M3089" s="22" t="str">
        <f t="shared" si="341"/>
        <v/>
      </c>
      <c r="N3089" s="48"/>
      <c r="O3089" s="54" t="str">
        <f>IF(N3089="","",IFERROR(VLOOKUP(N3089,EMPRESAS!$A:$C,3,FALSE),"NAO CADASTRADA"))</f>
        <v/>
      </c>
      <c r="P3089" s="50"/>
      <c r="Q3089" s="54" t="str">
        <f>IF(P3089="","",IFERROR(VLOOKUP(P3089,ATIVIDADES!$A:$C,3,FALSE),"NAO CADASTRADA"))</f>
        <v/>
      </c>
      <c r="R3089" s="42"/>
      <c r="S3089" s="48"/>
      <c r="T3089" s="54" t="str">
        <f>IF(S3089="","",IFERROR(VLOOKUP(S3089,EMPRESAS!$A:$C,3,FALSE),"NAO CADASTRADA"))</f>
        <v/>
      </c>
      <c r="U3089" s="50"/>
      <c r="V3089" s="54" t="str">
        <f>IF(U3089="","",IFERROR(VLOOKUP(U3089,ATIVIDADES!$A:$C,3,FALSE),"NAO CADASTRADA"))</f>
        <v/>
      </c>
      <c r="W3089" s="42"/>
      <c r="X3089" s="48"/>
      <c r="Y3089" s="54" t="str">
        <f>IF(X3089="","",IFERROR(VLOOKUP(X3089,EMPRESAS!$A:$C,3,FALSE),"NAO CADASTRADA"))</f>
        <v/>
      </c>
      <c r="Z3089" s="50"/>
      <c r="AA3089" s="54" t="str">
        <f>IF(Z3089="","",IFERROR(VLOOKUP(Z3089,ATIVIDADES!$A:$C,3,FALSE),"NAO CADASTRADA"))</f>
        <v/>
      </c>
      <c r="AB3089" s="42"/>
      <c r="AC3089" s="48"/>
      <c r="AD3089" s="54" t="str">
        <f>IF(AC3089="","",IFERROR(VLOOKUP(AC3089,EMPRESAS!$A:$C,3,FALSE),"NAO CADASTRADA"))</f>
        <v/>
      </c>
      <c r="AE3089" s="50"/>
      <c r="AF3089" s="54" t="str">
        <f>IF(AE3089="","",IFERROR(VLOOKUP(AE3089,ATIVIDADES!$A:$C,3,FALSE),"NAO CADASTRADA"))</f>
        <v/>
      </c>
      <c r="AG3089" s="42"/>
      <c r="AH3089" s="48"/>
      <c r="AI3089" s="54" t="str">
        <f>IF(AH3089="","",IFERROR(VLOOKUP(AH3089,EMPRESAS!$A:$C,3,FALSE),"NAO CADASTRADA"))</f>
        <v/>
      </c>
      <c r="AJ3089" s="50"/>
      <c r="AK3089" s="54" t="str">
        <f>IF(AJ3089="","",IFERROR(VLOOKUP(AJ3089,ATIVIDADES!$A:$C,3,FALSE),"NAO CADASTRADA"))</f>
        <v/>
      </c>
      <c r="AL3089" s="42"/>
    </row>
    <row r="3090" spans="1:38" x14ac:dyDescent="0.25">
      <c r="A3090" s="26" t="str">
        <f t="shared" si="338"/>
        <v>OK</v>
      </c>
      <c r="B3090" s="29">
        <f t="shared" si="339"/>
        <v>2487914866</v>
      </c>
      <c r="C3090" s="30">
        <v>45178</v>
      </c>
      <c r="D3090" s="18">
        <f t="shared" si="342"/>
        <v>45170</v>
      </c>
      <c r="E3090" s="19" t="str">
        <f>IF(ISERROR(VLOOKUP(C3090,FERIADOS!$A:$B,1,FALSE)),IF(WEEKDAY(C3090)=1,"Dom",IF(WEEKDAY(C3090)=2,"Seg",IF(WEEKDAY(C3090)=3,"Ter",IF(WEEKDAY(C3090)=4,"Qua",IF(WEEKDAY(C3090)=5,"Qui",IF(WEEKDAY(C3090)=6,"Sex","Sab")))))),"Feriado")</f>
        <v>Sab</v>
      </c>
      <c r="F3090" s="32"/>
      <c r="G3090" s="33"/>
      <c r="H3090" s="33"/>
      <c r="I3090" s="33"/>
      <c r="J3090" s="21" t="str">
        <f t="shared" si="340"/>
        <v/>
      </c>
      <c r="K3090" s="21">
        <f t="shared" si="336"/>
        <v>0</v>
      </c>
      <c r="L3090" s="21" t="str">
        <f t="shared" si="337"/>
        <v/>
      </c>
      <c r="M3090" s="22" t="str">
        <f t="shared" si="341"/>
        <v/>
      </c>
      <c r="N3090" s="48"/>
      <c r="O3090" s="54" t="str">
        <f>IF(N3090="","",IFERROR(VLOOKUP(N3090,EMPRESAS!$A:$C,3,FALSE),"NAO CADASTRADA"))</f>
        <v/>
      </c>
      <c r="P3090" s="50"/>
      <c r="Q3090" s="54" t="str">
        <f>IF(P3090="","",IFERROR(VLOOKUP(P3090,ATIVIDADES!$A:$C,3,FALSE),"NAO CADASTRADA"))</f>
        <v/>
      </c>
      <c r="R3090" s="42"/>
      <c r="S3090" s="48"/>
      <c r="T3090" s="54" t="str">
        <f>IF(S3090="","",IFERROR(VLOOKUP(S3090,EMPRESAS!$A:$C,3,FALSE),"NAO CADASTRADA"))</f>
        <v/>
      </c>
      <c r="U3090" s="50"/>
      <c r="V3090" s="54" t="str">
        <f>IF(U3090="","",IFERROR(VLOOKUP(U3090,ATIVIDADES!$A:$C,3,FALSE),"NAO CADASTRADA"))</f>
        <v/>
      </c>
      <c r="W3090" s="42"/>
      <c r="X3090" s="48"/>
      <c r="Y3090" s="54" t="str">
        <f>IF(X3090="","",IFERROR(VLOOKUP(X3090,EMPRESAS!$A:$C,3,FALSE),"NAO CADASTRADA"))</f>
        <v/>
      </c>
      <c r="Z3090" s="50"/>
      <c r="AA3090" s="54" t="str">
        <f>IF(Z3090="","",IFERROR(VLOOKUP(Z3090,ATIVIDADES!$A:$C,3,FALSE),"NAO CADASTRADA"))</f>
        <v/>
      </c>
      <c r="AB3090" s="42"/>
      <c r="AC3090" s="48"/>
      <c r="AD3090" s="54" t="str">
        <f>IF(AC3090="","",IFERROR(VLOOKUP(AC3090,EMPRESAS!$A:$C,3,FALSE),"NAO CADASTRADA"))</f>
        <v/>
      </c>
      <c r="AE3090" s="50"/>
      <c r="AF3090" s="54" t="str">
        <f>IF(AE3090="","",IFERROR(VLOOKUP(AE3090,ATIVIDADES!$A:$C,3,FALSE),"NAO CADASTRADA"))</f>
        <v/>
      </c>
      <c r="AG3090" s="42"/>
      <c r="AH3090" s="48"/>
      <c r="AI3090" s="54" t="str">
        <f>IF(AH3090="","",IFERROR(VLOOKUP(AH3090,EMPRESAS!$A:$C,3,FALSE),"NAO CADASTRADA"))</f>
        <v/>
      </c>
      <c r="AJ3090" s="50"/>
      <c r="AK3090" s="54" t="str">
        <f>IF(AJ3090="","",IFERROR(VLOOKUP(AJ3090,ATIVIDADES!$A:$C,3,FALSE),"NAO CADASTRADA"))</f>
        <v/>
      </c>
      <c r="AL3090" s="42"/>
    </row>
    <row r="3091" spans="1:38" x14ac:dyDescent="0.25">
      <c r="A3091" s="26" t="str">
        <f t="shared" si="338"/>
        <v>OK</v>
      </c>
      <c r="B3091" s="29">
        <f t="shared" si="339"/>
        <v>2487914866</v>
      </c>
      <c r="C3091" s="30">
        <v>45179</v>
      </c>
      <c r="D3091" s="18">
        <f t="shared" si="342"/>
        <v>45170</v>
      </c>
      <c r="E3091" s="19" t="str">
        <f>IF(ISERROR(VLOOKUP(C3091,FERIADOS!$A:$B,1,FALSE)),IF(WEEKDAY(C3091)=1,"Dom",IF(WEEKDAY(C3091)=2,"Seg",IF(WEEKDAY(C3091)=3,"Ter",IF(WEEKDAY(C3091)=4,"Qua",IF(WEEKDAY(C3091)=5,"Qui",IF(WEEKDAY(C3091)=6,"Sex","Sab")))))),"Feriado")</f>
        <v>Dom</v>
      </c>
      <c r="F3091" s="32"/>
      <c r="G3091" s="33"/>
      <c r="H3091" s="33"/>
      <c r="I3091" s="33"/>
      <c r="J3091" s="21" t="str">
        <f t="shared" si="340"/>
        <v/>
      </c>
      <c r="K3091" s="21">
        <f t="shared" si="336"/>
        <v>0</v>
      </c>
      <c r="L3091" s="21" t="str">
        <f t="shared" si="337"/>
        <v/>
      </c>
      <c r="M3091" s="22" t="str">
        <f t="shared" si="341"/>
        <v/>
      </c>
      <c r="N3091" s="48"/>
      <c r="O3091" s="54" t="str">
        <f>IF(N3091="","",IFERROR(VLOOKUP(N3091,EMPRESAS!$A:$C,3,FALSE),"NAO CADASTRADA"))</f>
        <v/>
      </c>
      <c r="P3091" s="50"/>
      <c r="Q3091" s="54" t="str">
        <f>IF(P3091="","",IFERROR(VLOOKUP(P3091,ATIVIDADES!$A:$C,3,FALSE),"NAO CADASTRADA"))</f>
        <v/>
      </c>
      <c r="R3091" s="42"/>
      <c r="S3091" s="48"/>
      <c r="T3091" s="54" t="str">
        <f>IF(S3091="","",IFERROR(VLOOKUP(S3091,EMPRESAS!$A:$C,3,FALSE),"NAO CADASTRADA"))</f>
        <v/>
      </c>
      <c r="U3091" s="50"/>
      <c r="V3091" s="54" t="str">
        <f>IF(U3091="","",IFERROR(VLOOKUP(U3091,ATIVIDADES!$A:$C,3,FALSE),"NAO CADASTRADA"))</f>
        <v/>
      </c>
      <c r="W3091" s="42"/>
      <c r="X3091" s="48"/>
      <c r="Y3091" s="54" t="str">
        <f>IF(X3091="","",IFERROR(VLOOKUP(X3091,EMPRESAS!$A:$C,3,FALSE),"NAO CADASTRADA"))</f>
        <v/>
      </c>
      <c r="Z3091" s="50"/>
      <c r="AA3091" s="54" t="str">
        <f>IF(Z3091="","",IFERROR(VLOOKUP(Z3091,ATIVIDADES!$A:$C,3,FALSE),"NAO CADASTRADA"))</f>
        <v/>
      </c>
      <c r="AB3091" s="42"/>
      <c r="AC3091" s="48"/>
      <c r="AD3091" s="54" t="str">
        <f>IF(AC3091="","",IFERROR(VLOOKUP(AC3091,EMPRESAS!$A:$C,3,FALSE),"NAO CADASTRADA"))</f>
        <v/>
      </c>
      <c r="AE3091" s="50"/>
      <c r="AF3091" s="54" t="str">
        <f>IF(AE3091="","",IFERROR(VLOOKUP(AE3091,ATIVIDADES!$A:$C,3,FALSE),"NAO CADASTRADA"))</f>
        <v/>
      </c>
      <c r="AG3091" s="42"/>
      <c r="AH3091" s="48"/>
      <c r="AI3091" s="54" t="str">
        <f>IF(AH3091="","",IFERROR(VLOOKUP(AH3091,EMPRESAS!$A:$C,3,FALSE),"NAO CADASTRADA"))</f>
        <v/>
      </c>
      <c r="AJ3091" s="50"/>
      <c r="AK3091" s="54" t="str">
        <f>IF(AJ3091="","",IFERROR(VLOOKUP(AJ3091,ATIVIDADES!$A:$C,3,FALSE),"NAO CADASTRADA"))</f>
        <v/>
      </c>
      <c r="AL3091" s="42"/>
    </row>
    <row r="3092" spans="1:38" x14ac:dyDescent="0.25">
      <c r="A3092" s="26" t="str">
        <f t="shared" si="338"/>
        <v>OK</v>
      </c>
      <c r="B3092" s="29">
        <f t="shared" si="339"/>
        <v>2487914866</v>
      </c>
      <c r="C3092" s="30">
        <v>45180</v>
      </c>
      <c r="D3092" s="18">
        <f t="shared" si="342"/>
        <v>45170</v>
      </c>
      <c r="E3092" s="19" t="str">
        <f>IF(ISERROR(VLOOKUP(C3092,FERIADOS!$A:$B,1,FALSE)),IF(WEEKDAY(C3092)=1,"Dom",IF(WEEKDAY(C3092)=2,"Seg",IF(WEEKDAY(C3092)=3,"Ter",IF(WEEKDAY(C3092)=4,"Qua",IF(WEEKDAY(C3092)=5,"Qui",IF(WEEKDAY(C3092)=6,"Sex","Sab")))))),"Feriado")</f>
        <v>Seg</v>
      </c>
      <c r="F3092" s="32"/>
      <c r="G3092" s="33"/>
      <c r="H3092" s="33"/>
      <c r="I3092" s="33"/>
      <c r="J3092" s="21" t="str">
        <f t="shared" si="340"/>
        <v/>
      </c>
      <c r="K3092" s="21">
        <f t="shared" si="336"/>
        <v>0</v>
      </c>
      <c r="L3092" s="21" t="str">
        <f t="shared" si="337"/>
        <v/>
      </c>
      <c r="M3092" s="22" t="str">
        <f t="shared" si="341"/>
        <v/>
      </c>
      <c r="N3092" s="48"/>
      <c r="O3092" s="54" t="str">
        <f>IF(N3092="","",IFERROR(VLOOKUP(N3092,EMPRESAS!$A:$C,3,FALSE),"NAO CADASTRADA"))</f>
        <v/>
      </c>
      <c r="P3092" s="50"/>
      <c r="Q3092" s="54" t="str">
        <f>IF(P3092="","",IFERROR(VLOOKUP(P3092,ATIVIDADES!$A:$C,3,FALSE),"NAO CADASTRADA"))</f>
        <v/>
      </c>
      <c r="R3092" s="42"/>
      <c r="S3092" s="48"/>
      <c r="T3092" s="54" t="str">
        <f>IF(S3092="","",IFERROR(VLOOKUP(S3092,EMPRESAS!$A:$C,3,FALSE),"NAO CADASTRADA"))</f>
        <v/>
      </c>
      <c r="U3092" s="50"/>
      <c r="V3092" s="54" t="str">
        <f>IF(U3092="","",IFERROR(VLOOKUP(U3092,ATIVIDADES!$A:$C,3,FALSE),"NAO CADASTRADA"))</f>
        <v/>
      </c>
      <c r="W3092" s="42"/>
      <c r="X3092" s="48"/>
      <c r="Y3092" s="54" t="str">
        <f>IF(X3092="","",IFERROR(VLOOKUP(X3092,EMPRESAS!$A:$C,3,FALSE),"NAO CADASTRADA"))</f>
        <v/>
      </c>
      <c r="Z3092" s="50"/>
      <c r="AA3092" s="54" t="str">
        <f>IF(Z3092="","",IFERROR(VLOOKUP(Z3092,ATIVIDADES!$A:$C,3,FALSE),"NAO CADASTRADA"))</f>
        <v/>
      </c>
      <c r="AB3092" s="42"/>
      <c r="AC3092" s="48"/>
      <c r="AD3092" s="54" t="str">
        <f>IF(AC3092="","",IFERROR(VLOOKUP(AC3092,EMPRESAS!$A:$C,3,FALSE),"NAO CADASTRADA"))</f>
        <v/>
      </c>
      <c r="AE3092" s="50"/>
      <c r="AF3092" s="54" t="str">
        <f>IF(AE3092="","",IFERROR(VLOOKUP(AE3092,ATIVIDADES!$A:$C,3,FALSE),"NAO CADASTRADA"))</f>
        <v/>
      </c>
      <c r="AG3092" s="42"/>
      <c r="AH3092" s="48"/>
      <c r="AI3092" s="54" t="str">
        <f>IF(AH3092="","",IFERROR(VLOOKUP(AH3092,EMPRESAS!$A:$C,3,FALSE),"NAO CADASTRADA"))</f>
        <v/>
      </c>
      <c r="AJ3092" s="50"/>
      <c r="AK3092" s="54" t="str">
        <f>IF(AJ3092="","",IFERROR(VLOOKUP(AJ3092,ATIVIDADES!$A:$C,3,FALSE),"NAO CADASTRADA"))</f>
        <v/>
      </c>
      <c r="AL3092" s="42"/>
    </row>
    <row r="3093" spans="1:38" x14ac:dyDescent="0.25">
      <c r="A3093" s="26" t="str">
        <f t="shared" si="338"/>
        <v>OK</v>
      </c>
      <c r="B3093" s="29">
        <f t="shared" si="339"/>
        <v>2487914866</v>
      </c>
      <c r="C3093" s="30">
        <v>45181</v>
      </c>
      <c r="D3093" s="18">
        <f t="shared" si="342"/>
        <v>45170</v>
      </c>
      <c r="E3093" s="19" t="str">
        <f>IF(ISERROR(VLOOKUP(C3093,FERIADOS!$A:$B,1,FALSE)),IF(WEEKDAY(C3093)=1,"Dom",IF(WEEKDAY(C3093)=2,"Seg",IF(WEEKDAY(C3093)=3,"Ter",IF(WEEKDAY(C3093)=4,"Qua",IF(WEEKDAY(C3093)=5,"Qui",IF(WEEKDAY(C3093)=6,"Sex","Sab")))))),"Feriado")</f>
        <v>Ter</v>
      </c>
      <c r="F3093" s="32"/>
      <c r="G3093" s="33"/>
      <c r="H3093" s="33"/>
      <c r="I3093" s="33"/>
      <c r="J3093" s="21" t="str">
        <f t="shared" si="340"/>
        <v/>
      </c>
      <c r="K3093" s="21">
        <f t="shared" si="336"/>
        <v>0</v>
      </c>
      <c r="L3093" s="21" t="str">
        <f t="shared" si="337"/>
        <v/>
      </c>
      <c r="M3093" s="22" t="str">
        <f t="shared" si="341"/>
        <v/>
      </c>
      <c r="N3093" s="48"/>
      <c r="O3093" s="54" t="str">
        <f>IF(N3093="","",IFERROR(VLOOKUP(N3093,EMPRESAS!$A:$C,3,FALSE),"NAO CADASTRADA"))</f>
        <v/>
      </c>
      <c r="P3093" s="50"/>
      <c r="Q3093" s="54" t="str">
        <f>IF(P3093="","",IFERROR(VLOOKUP(P3093,ATIVIDADES!$A:$C,3,FALSE),"NAO CADASTRADA"))</f>
        <v/>
      </c>
      <c r="R3093" s="42"/>
      <c r="S3093" s="48"/>
      <c r="T3093" s="54" t="str">
        <f>IF(S3093="","",IFERROR(VLOOKUP(S3093,EMPRESAS!$A:$C,3,FALSE),"NAO CADASTRADA"))</f>
        <v/>
      </c>
      <c r="U3093" s="50"/>
      <c r="V3093" s="54" t="str">
        <f>IF(U3093="","",IFERROR(VLOOKUP(U3093,ATIVIDADES!$A:$C,3,FALSE),"NAO CADASTRADA"))</f>
        <v/>
      </c>
      <c r="W3093" s="42"/>
      <c r="X3093" s="48"/>
      <c r="Y3093" s="54" t="str">
        <f>IF(X3093="","",IFERROR(VLOOKUP(X3093,EMPRESAS!$A:$C,3,FALSE),"NAO CADASTRADA"))</f>
        <v/>
      </c>
      <c r="Z3093" s="50"/>
      <c r="AA3093" s="54" t="str">
        <f>IF(Z3093="","",IFERROR(VLOOKUP(Z3093,ATIVIDADES!$A:$C,3,FALSE),"NAO CADASTRADA"))</f>
        <v/>
      </c>
      <c r="AB3093" s="42"/>
      <c r="AC3093" s="48"/>
      <c r="AD3093" s="54" t="str">
        <f>IF(AC3093="","",IFERROR(VLOOKUP(AC3093,EMPRESAS!$A:$C,3,FALSE),"NAO CADASTRADA"))</f>
        <v/>
      </c>
      <c r="AE3093" s="50"/>
      <c r="AF3093" s="54" t="str">
        <f>IF(AE3093="","",IFERROR(VLOOKUP(AE3093,ATIVIDADES!$A:$C,3,FALSE),"NAO CADASTRADA"))</f>
        <v/>
      </c>
      <c r="AG3093" s="42"/>
      <c r="AH3093" s="48"/>
      <c r="AI3093" s="54" t="str">
        <f>IF(AH3093="","",IFERROR(VLOOKUP(AH3093,EMPRESAS!$A:$C,3,FALSE),"NAO CADASTRADA"))</f>
        <v/>
      </c>
      <c r="AJ3093" s="50"/>
      <c r="AK3093" s="54" t="str">
        <f>IF(AJ3093="","",IFERROR(VLOOKUP(AJ3093,ATIVIDADES!$A:$C,3,FALSE),"NAO CADASTRADA"))</f>
        <v/>
      </c>
      <c r="AL3093" s="42"/>
    </row>
    <row r="3094" spans="1:38" x14ac:dyDescent="0.25">
      <c r="A3094" s="26" t="str">
        <f t="shared" si="338"/>
        <v>OK</v>
      </c>
      <c r="B3094" s="29">
        <f t="shared" si="339"/>
        <v>2487914866</v>
      </c>
      <c r="C3094" s="30">
        <v>45182</v>
      </c>
      <c r="D3094" s="18">
        <f t="shared" si="342"/>
        <v>45170</v>
      </c>
      <c r="E3094" s="19" t="str">
        <f>IF(ISERROR(VLOOKUP(C3094,FERIADOS!$A:$B,1,FALSE)),IF(WEEKDAY(C3094)=1,"Dom",IF(WEEKDAY(C3094)=2,"Seg",IF(WEEKDAY(C3094)=3,"Ter",IF(WEEKDAY(C3094)=4,"Qua",IF(WEEKDAY(C3094)=5,"Qui",IF(WEEKDAY(C3094)=6,"Sex","Sab")))))),"Feriado")</f>
        <v>Qua</v>
      </c>
      <c r="F3094" s="32"/>
      <c r="G3094" s="33"/>
      <c r="H3094" s="33"/>
      <c r="I3094" s="33"/>
      <c r="J3094" s="21" t="str">
        <f t="shared" si="340"/>
        <v/>
      </c>
      <c r="K3094" s="21">
        <f t="shared" si="336"/>
        <v>0</v>
      </c>
      <c r="L3094" s="21" t="str">
        <f t="shared" si="337"/>
        <v/>
      </c>
      <c r="M3094" s="22" t="str">
        <f t="shared" si="341"/>
        <v/>
      </c>
      <c r="N3094" s="48"/>
      <c r="O3094" s="54" t="str">
        <f>IF(N3094="","",IFERROR(VLOOKUP(N3094,EMPRESAS!$A:$C,3,FALSE),"NAO CADASTRADA"))</f>
        <v/>
      </c>
      <c r="P3094" s="50"/>
      <c r="Q3094" s="54" t="str">
        <f>IF(P3094="","",IFERROR(VLOOKUP(P3094,ATIVIDADES!$A:$C,3,FALSE),"NAO CADASTRADA"))</f>
        <v/>
      </c>
      <c r="R3094" s="42"/>
      <c r="S3094" s="48"/>
      <c r="T3094" s="54" t="str">
        <f>IF(S3094="","",IFERROR(VLOOKUP(S3094,EMPRESAS!$A:$C,3,FALSE),"NAO CADASTRADA"))</f>
        <v/>
      </c>
      <c r="U3094" s="50"/>
      <c r="V3094" s="54" t="str">
        <f>IF(U3094="","",IFERROR(VLOOKUP(U3094,ATIVIDADES!$A:$C,3,FALSE),"NAO CADASTRADA"))</f>
        <v/>
      </c>
      <c r="W3094" s="42"/>
      <c r="X3094" s="48"/>
      <c r="Y3094" s="54" t="str">
        <f>IF(X3094="","",IFERROR(VLOOKUP(X3094,EMPRESAS!$A:$C,3,FALSE),"NAO CADASTRADA"))</f>
        <v/>
      </c>
      <c r="Z3094" s="50"/>
      <c r="AA3094" s="54" t="str">
        <f>IF(Z3094="","",IFERROR(VLOOKUP(Z3094,ATIVIDADES!$A:$C,3,FALSE),"NAO CADASTRADA"))</f>
        <v/>
      </c>
      <c r="AB3094" s="42"/>
      <c r="AC3094" s="48"/>
      <c r="AD3094" s="54" t="str">
        <f>IF(AC3094="","",IFERROR(VLOOKUP(AC3094,EMPRESAS!$A:$C,3,FALSE),"NAO CADASTRADA"))</f>
        <v/>
      </c>
      <c r="AE3094" s="50"/>
      <c r="AF3094" s="54" t="str">
        <f>IF(AE3094="","",IFERROR(VLOOKUP(AE3094,ATIVIDADES!$A:$C,3,FALSE),"NAO CADASTRADA"))</f>
        <v/>
      </c>
      <c r="AG3094" s="42"/>
      <c r="AH3094" s="48"/>
      <c r="AI3094" s="54" t="str">
        <f>IF(AH3094="","",IFERROR(VLOOKUP(AH3094,EMPRESAS!$A:$C,3,FALSE),"NAO CADASTRADA"))</f>
        <v/>
      </c>
      <c r="AJ3094" s="50"/>
      <c r="AK3094" s="54" t="str">
        <f>IF(AJ3094="","",IFERROR(VLOOKUP(AJ3094,ATIVIDADES!$A:$C,3,FALSE),"NAO CADASTRADA"))</f>
        <v/>
      </c>
      <c r="AL3094" s="42"/>
    </row>
    <row r="3095" spans="1:38" x14ac:dyDescent="0.25">
      <c r="A3095" s="26" t="str">
        <f t="shared" si="338"/>
        <v>OK</v>
      </c>
      <c r="B3095" s="29">
        <f t="shared" si="339"/>
        <v>2487914866</v>
      </c>
      <c r="C3095" s="30">
        <v>45183</v>
      </c>
      <c r="D3095" s="18">
        <f t="shared" si="342"/>
        <v>45170</v>
      </c>
      <c r="E3095" s="19" t="str">
        <f>IF(ISERROR(VLOOKUP(C3095,FERIADOS!$A:$B,1,FALSE)),IF(WEEKDAY(C3095)=1,"Dom",IF(WEEKDAY(C3095)=2,"Seg",IF(WEEKDAY(C3095)=3,"Ter",IF(WEEKDAY(C3095)=4,"Qua",IF(WEEKDAY(C3095)=5,"Qui",IF(WEEKDAY(C3095)=6,"Sex","Sab")))))),"Feriado")</f>
        <v>Qui</v>
      </c>
      <c r="F3095" s="32"/>
      <c r="G3095" s="33"/>
      <c r="H3095" s="33"/>
      <c r="I3095" s="33"/>
      <c r="J3095" s="21" t="str">
        <f t="shared" si="340"/>
        <v/>
      </c>
      <c r="K3095" s="21">
        <f t="shared" si="336"/>
        <v>0</v>
      </c>
      <c r="L3095" s="21" t="str">
        <f t="shared" si="337"/>
        <v/>
      </c>
      <c r="M3095" s="22" t="str">
        <f t="shared" si="341"/>
        <v/>
      </c>
      <c r="N3095" s="48"/>
      <c r="O3095" s="54" t="str">
        <f>IF(N3095="","",IFERROR(VLOOKUP(N3095,EMPRESAS!$A:$C,3,FALSE),"NAO CADASTRADA"))</f>
        <v/>
      </c>
      <c r="P3095" s="50"/>
      <c r="Q3095" s="54" t="str">
        <f>IF(P3095="","",IFERROR(VLOOKUP(P3095,ATIVIDADES!$A:$C,3,FALSE),"NAO CADASTRADA"))</f>
        <v/>
      </c>
      <c r="R3095" s="42"/>
      <c r="S3095" s="48"/>
      <c r="T3095" s="54" t="str">
        <f>IF(S3095="","",IFERROR(VLOOKUP(S3095,EMPRESAS!$A:$C,3,FALSE),"NAO CADASTRADA"))</f>
        <v/>
      </c>
      <c r="U3095" s="50"/>
      <c r="V3095" s="54" t="str">
        <f>IF(U3095="","",IFERROR(VLOOKUP(U3095,ATIVIDADES!$A:$C,3,FALSE),"NAO CADASTRADA"))</f>
        <v/>
      </c>
      <c r="W3095" s="42"/>
      <c r="X3095" s="48"/>
      <c r="Y3095" s="54" t="str">
        <f>IF(X3095="","",IFERROR(VLOOKUP(X3095,EMPRESAS!$A:$C,3,FALSE),"NAO CADASTRADA"))</f>
        <v/>
      </c>
      <c r="Z3095" s="50"/>
      <c r="AA3095" s="54" t="str">
        <f>IF(Z3095="","",IFERROR(VLOOKUP(Z3095,ATIVIDADES!$A:$C,3,FALSE),"NAO CADASTRADA"))</f>
        <v/>
      </c>
      <c r="AB3095" s="42"/>
      <c r="AC3095" s="48"/>
      <c r="AD3095" s="54" t="str">
        <f>IF(AC3095="","",IFERROR(VLOOKUP(AC3095,EMPRESAS!$A:$C,3,FALSE),"NAO CADASTRADA"))</f>
        <v/>
      </c>
      <c r="AE3095" s="50"/>
      <c r="AF3095" s="54" t="str">
        <f>IF(AE3095="","",IFERROR(VLOOKUP(AE3095,ATIVIDADES!$A:$C,3,FALSE),"NAO CADASTRADA"))</f>
        <v/>
      </c>
      <c r="AG3095" s="42"/>
      <c r="AH3095" s="48"/>
      <c r="AI3095" s="54" t="str">
        <f>IF(AH3095="","",IFERROR(VLOOKUP(AH3095,EMPRESAS!$A:$C,3,FALSE),"NAO CADASTRADA"))</f>
        <v/>
      </c>
      <c r="AJ3095" s="50"/>
      <c r="AK3095" s="54" t="str">
        <f>IF(AJ3095="","",IFERROR(VLOOKUP(AJ3095,ATIVIDADES!$A:$C,3,FALSE),"NAO CADASTRADA"))</f>
        <v/>
      </c>
      <c r="AL3095" s="42"/>
    </row>
    <row r="3096" spans="1:38" x14ac:dyDescent="0.25">
      <c r="A3096" s="26" t="str">
        <f t="shared" si="338"/>
        <v>OK</v>
      </c>
      <c r="B3096" s="29">
        <f t="shared" si="339"/>
        <v>2487914866</v>
      </c>
      <c r="C3096" s="30">
        <v>45184</v>
      </c>
      <c r="D3096" s="18">
        <f t="shared" si="342"/>
        <v>45170</v>
      </c>
      <c r="E3096" s="19" t="str">
        <f>IF(ISERROR(VLOOKUP(C3096,FERIADOS!$A:$B,1,FALSE)),IF(WEEKDAY(C3096)=1,"Dom",IF(WEEKDAY(C3096)=2,"Seg",IF(WEEKDAY(C3096)=3,"Ter",IF(WEEKDAY(C3096)=4,"Qua",IF(WEEKDAY(C3096)=5,"Qui",IF(WEEKDAY(C3096)=6,"Sex","Sab")))))),"Feriado")</f>
        <v>Sex</v>
      </c>
      <c r="F3096" s="32"/>
      <c r="G3096" s="33"/>
      <c r="H3096" s="33"/>
      <c r="I3096" s="33"/>
      <c r="J3096" s="21" t="str">
        <f t="shared" si="340"/>
        <v/>
      </c>
      <c r="K3096" s="21">
        <f t="shared" si="336"/>
        <v>0</v>
      </c>
      <c r="L3096" s="21" t="str">
        <f t="shared" si="337"/>
        <v/>
      </c>
      <c r="M3096" s="22" t="str">
        <f t="shared" si="341"/>
        <v/>
      </c>
      <c r="N3096" s="48"/>
      <c r="O3096" s="54" t="str">
        <f>IF(N3096="","",IFERROR(VLOOKUP(N3096,EMPRESAS!$A:$C,3,FALSE),"NAO CADASTRADA"))</f>
        <v/>
      </c>
      <c r="P3096" s="50"/>
      <c r="Q3096" s="54" t="str">
        <f>IF(P3096="","",IFERROR(VLOOKUP(P3096,ATIVIDADES!$A:$C,3,FALSE),"NAO CADASTRADA"))</f>
        <v/>
      </c>
      <c r="R3096" s="42"/>
      <c r="S3096" s="48"/>
      <c r="T3096" s="54" t="str">
        <f>IF(S3096="","",IFERROR(VLOOKUP(S3096,EMPRESAS!$A:$C,3,FALSE),"NAO CADASTRADA"))</f>
        <v/>
      </c>
      <c r="U3096" s="50"/>
      <c r="V3096" s="54" t="str">
        <f>IF(U3096="","",IFERROR(VLOOKUP(U3096,ATIVIDADES!$A:$C,3,FALSE),"NAO CADASTRADA"))</f>
        <v/>
      </c>
      <c r="W3096" s="42"/>
      <c r="X3096" s="48"/>
      <c r="Y3096" s="54" t="str">
        <f>IF(X3096="","",IFERROR(VLOOKUP(X3096,EMPRESAS!$A:$C,3,FALSE),"NAO CADASTRADA"))</f>
        <v/>
      </c>
      <c r="Z3096" s="50"/>
      <c r="AA3096" s="54" t="str">
        <f>IF(Z3096="","",IFERROR(VLOOKUP(Z3096,ATIVIDADES!$A:$C,3,FALSE),"NAO CADASTRADA"))</f>
        <v/>
      </c>
      <c r="AB3096" s="42"/>
      <c r="AC3096" s="48"/>
      <c r="AD3096" s="54" t="str">
        <f>IF(AC3096="","",IFERROR(VLOOKUP(AC3096,EMPRESAS!$A:$C,3,FALSE),"NAO CADASTRADA"))</f>
        <v/>
      </c>
      <c r="AE3096" s="50"/>
      <c r="AF3096" s="54" t="str">
        <f>IF(AE3096="","",IFERROR(VLOOKUP(AE3096,ATIVIDADES!$A:$C,3,FALSE),"NAO CADASTRADA"))</f>
        <v/>
      </c>
      <c r="AG3096" s="42"/>
      <c r="AH3096" s="48"/>
      <c r="AI3096" s="54" t="str">
        <f>IF(AH3096="","",IFERROR(VLOOKUP(AH3096,EMPRESAS!$A:$C,3,FALSE),"NAO CADASTRADA"))</f>
        <v/>
      </c>
      <c r="AJ3096" s="50"/>
      <c r="AK3096" s="54" t="str">
        <f>IF(AJ3096="","",IFERROR(VLOOKUP(AJ3096,ATIVIDADES!$A:$C,3,FALSE),"NAO CADASTRADA"))</f>
        <v/>
      </c>
      <c r="AL3096" s="42"/>
    </row>
    <row r="3097" spans="1:38" x14ac:dyDescent="0.25">
      <c r="A3097" s="26" t="str">
        <f t="shared" si="338"/>
        <v>OK</v>
      </c>
      <c r="B3097" s="29">
        <f t="shared" si="339"/>
        <v>2487914866</v>
      </c>
      <c r="C3097" s="30">
        <v>45185</v>
      </c>
      <c r="D3097" s="18">
        <f t="shared" si="342"/>
        <v>45170</v>
      </c>
      <c r="E3097" s="19" t="str">
        <f>IF(ISERROR(VLOOKUP(C3097,FERIADOS!$A:$B,1,FALSE)),IF(WEEKDAY(C3097)=1,"Dom",IF(WEEKDAY(C3097)=2,"Seg",IF(WEEKDAY(C3097)=3,"Ter",IF(WEEKDAY(C3097)=4,"Qua",IF(WEEKDAY(C3097)=5,"Qui",IF(WEEKDAY(C3097)=6,"Sex","Sab")))))),"Feriado")</f>
        <v>Sab</v>
      </c>
      <c r="F3097" s="32"/>
      <c r="G3097" s="33"/>
      <c r="H3097" s="33"/>
      <c r="I3097" s="33"/>
      <c r="J3097" s="21" t="str">
        <f t="shared" si="340"/>
        <v/>
      </c>
      <c r="K3097" s="21">
        <f t="shared" si="336"/>
        <v>0</v>
      </c>
      <c r="L3097" s="21" t="str">
        <f t="shared" si="337"/>
        <v/>
      </c>
      <c r="M3097" s="22" t="str">
        <f t="shared" si="341"/>
        <v/>
      </c>
      <c r="N3097" s="48"/>
      <c r="O3097" s="54" t="str">
        <f>IF(N3097="","",IFERROR(VLOOKUP(N3097,EMPRESAS!$A:$C,3,FALSE),"NAO CADASTRADA"))</f>
        <v/>
      </c>
      <c r="P3097" s="50"/>
      <c r="Q3097" s="54" t="str">
        <f>IF(P3097="","",IFERROR(VLOOKUP(P3097,ATIVIDADES!$A:$C,3,FALSE),"NAO CADASTRADA"))</f>
        <v/>
      </c>
      <c r="R3097" s="42"/>
      <c r="S3097" s="48"/>
      <c r="T3097" s="54" t="str">
        <f>IF(S3097="","",IFERROR(VLOOKUP(S3097,EMPRESAS!$A:$C,3,FALSE),"NAO CADASTRADA"))</f>
        <v/>
      </c>
      <c r="U3097" s="50"/>
      <c r="V3097" s="54" t="str">
        <f>IF(U3097="","",IFERROR(VLOOKUP(U3097,ATIVIDADES!$A:$C,3,FALSE),"NAO CADASTRADA"))</f>
        <v/>
      </c>
      <c r="W3097" s="42"/>
      <c r="X3097" s="48"/>
      <c r="Y3097" s="54" t="str">
        <f>IF(X3097="","",IFERROR(VLOOKUP(X3097,EMPRESAS!$A:$C,3,FALSE),"NAO CADASTRADA"))</f>
        <v/>
      </c>
      <c r="Z3097" s="50"/>
      <c r="AA3097" s="54" t="str">
        <f>IF(Z3097="","",IFERROR(VLOOKUP(Z3097,ATIVIDADES!$A:$C,3,FALSE),"NAO CADASTRADA"))</f>
        <v/>
      </c>
      <c r="AB3097" s="42"/>
      <c r="AC3097" s="48"/>
      <c r="AD3097" s="54" t="str">
        <f>IF(AC3097="","",IFERROR(VLOOKUP(AC3097,EMPRESAS!$A:$C,3,FALSE),"NAO CADASTRADA"))</f>
        <v/>
      </c>
      <c r="AE3097" s="50"/>
      <c r="AF3097" s="54" t="str">
        <f>IF(AE3097="","",IFERROR(VLOOKUP(AE3097,ATIVIDADES!$A:$C,3,FALSE),"NAO CADASTRADA"))</f>
        <v/>
      </c>
      <c r="AG3097" s="42"/>
      <c r="AH3097" s="48"/>
      <c r="AI3097" s="54" t="str">
        <f>IF(AH3097="","",IFERROR(VLOOKUP(AH3097,EMPRESAS!$A:$C,3,FALSE),"NAO CADASTRADA"))</f>
        <v/>
      </c>
      <c r="AJ3097" s="50"/>
      <c r="AK3097" s="54" t="str">
        <f>IF(AJ3097="","",IFERROR(VLOOKUP(AJ3097,ATIVIDADES!$A:$C,3,FALSE),"NAO CADASTRADA"))</f>
        <v/>
      </c>
      <c r="AL3097" s="42"/>
    </row>
    <row r="3098" spans="1:38" x14ac:dyDescent="0.25">
      <c r="A3098" s="26" t="str">
        <f t="shared" si="338"/>
        <v>OK</v>
      </c>
      <c r="B3098" s="29">
        <f t="shared" si="339"/>
        <v>2487914866</v>
      </c>
      <c r="C3098" s="30">
        <v>45186</v>
      </c>
      <c r="D3098" s="18">
        <f t="shared" si="342"/>
        <v>45170</v>
      </c>
      <c r="E3098" s="19" t="str">
        <f>IF(ISERROR(VLOOKUP(C3098,FERIADOS!$A:$B,1,FALSE)),IF(WEEKDAY(C3098)=1,"Dom",IF(WEEKDAY(C3098)=2,"Seg",IF(WEEKDAY(C3098)=3,"Ter",IF(WEEKDAY(C3098)=4,"Qua",IF(WEEKDAY(C3098)=5,"Qui",IF(WEEKDAY(C3098)=6,"Sex","Sab")))))),"Feriado")</f>
        <v>Dom</v>
      </c>
      <c r="F3098" s="32"/>
      <c r="G3098" s="33"/>
      <c r="H3098" s="33"/>
      <c r="I3098" s="33"/>
      <c r="J3098" s="21" t="str">
        <f t="shared" si="340"/>
        <v/>
      </c>
      <c r="K3098" s="21">
        <f t="shared" si="336"/>
        <v>0</v>
      </c>
      <c r="L3098" s="21" t="str">
        <f t="shared" si="337"/>
        <v/>
      </c>
      <c r="M3098" s="22" t="str">
        <f t="shared" si="341"/>
        <v/>
      </c>
      <c r="N3098" s="48"/>
      <c r="O3098" s="54" t="str">
        <f>IF(N3098="","",IFERROR(VLOOKUP(N3098,EMPRESAS!$A:$C,3,FALSE),"NAO CADASTRADA"))</f>
        <v/>
      </c>
      <c r="P3098" s="50"/>
      <c r="Q3098" s="54" t="str">
        <f>IF(P3098="","",IFERROR(VLOOKUP(P3098,ATIVIDADES!$A:$C,3,FALSE),"NAO CADASTRADA"))</f>
        <v/>
      </c>
      <c r="R3098" s="42"/>
      <c r="S3098" s="48"/>
      <c r="T3098" s="54" t="str">
        <f>IF(S3098="","",IFERROR(VLOOKUP(S3098,EMPRESAS!$A:$C,3,FALSE),"NAO CADASTRADA"))</f>
        <v/>
      </c>
      <c r="U3098" s="50"/>
      <c r="V3098" s="54" t="str">
        <f>IF(U3098="","",IFERROR(VLOOKUP(U3098,ATIVIDADES!$A:$C,3,FALSE),"NAO CADASTRADA"))</f>
        <v/>
      </c>
      <c r="W3098" s="42"/>
      <c r="X3098" s="48"/>
      <c r="Y3098" s="54" t="str">
        <f>IF(X3098="","",IFERROR(VLOOKUP(X3098,EMPRESAS!$A:$C,3,FALSE),"NAO CADASTRADA"))</f>
        <v/>
      </c>
      <c r="Z3098" s="50"/>
      <c r="AA3098" s="54" t="str">
        <f>IF(Z3098="","",IFERROR(VLOOKUP(Z3098,ATIVIDADES!$A:$C,3,FALSE),"NAO CADASTRADA"))</f>
        <v/>
      </c>
      <c r="AB3098" s="42"/>
      <c r="AC3098" s="48"/>
      <c r="AD3098" s="54" t="str">
        <f>IF(AC3098="","",IFERROR(VLOOKUP(AC3098,EMPRESAS!$A:$C,3,FALSE),"NAO CADASTRADA"))</f>
        <v/>
      </c>
      <c r="AE3098" s="50"/>
      <c r="AF3098" s="54" t="str">
        <f>IF(AE3098="","",IFERROR(VLOOKUP(AE3098,ATIVIDADES!$A:$C,3,FALSE),"NAO CADASTRADA"))</f>
        <v/>
      </c>
      <c r="AG3098" s="42"/>
      <c r="AH3098" s="48"/>
      <c r="AI3098" s="54" t="str">
        <f>IF(AH3098="","",IFERROR(VLOOKUP(AH3098,EMPRESAS!$A:$C,3,FALSE),"NAO CADASTRADA"))</f>
        <v/>
      </c>
      <c r="AJ3098" s="50"/>
      <c r="AK3098" s="54" t="str">
        <f>IF(AJ3098="","",IFERROR(VLOOKUP(AJ3098,ATIVIDADES!$A:$C,3,FALSE),"NAO CADASTRADA"))</f>
        <v/>
      </c>
      <c r="AL3098" s="42"/>
    </row>
    <row r="3099" spans="1:38" x14ac:dyDescent="0.25">
      <c r="A3099" s="26" t="str">
        <f t="shared" si="338"/>
        <v>OK</v>
      </c>
      <c r="B3099" s="29">
        <f t="shared" si="339"/>
        <v>2487914866</v>
      </c>
      <c r="C3099" s="30">
        <v>45187</v>
      </c>
      <c r="D3099" s="18">
        <f t="shared" si="342"/>
        <v>45170</v>
      </c>
      <c r="E3099" s="19" t="str">
        <f>IF(ISERROR(VLOOKUP(C3099,FERIADOS!$A:$B,1,FALSE)),IF(WEEKDAY(C3099)=1,"Dom",IF(WEEKDAY(C3099)=2,"Seg",IF(WEEKDAY(C3099)=3,"Ter",IF(WEEKDAY(C3099)=4,"Qua",IF(WEEKDAY(C3099)=5,"Qui",IF(WEEKDAY(C3099)=6,"Sex","Sab")))))),"Feriado")</f>
        <v>Seg</v>
      </c>
      <c r="F3099" s="32"/>
      <c r="G3099" s="33"/>
      <c r="H3099" s="33"/>
      <c r="I3099" s="33"/>
      <c r="J3099" s="21" t="str">
        <f t="shared" si="340"/>
        <v/>
      </c>
      <c r="K3099" s="21">
        <f t="shared" si="336"/>
        <v>0</v>
      </c>
      <c r="L3099" s="21" t="str">
        <f t="shared" si="337"/>
        <v/>
      </c>
      <c r="M3099" s="22" t="str">
        <f t="shared" si="341"/>
        <v/>
      </c>
      <c r="N3099" s="48"/>
      <c r="O3099" s="54" t="str">
        <f>IF(N3099="","",IFERROR(VLOOKUP(N3099,EMPRESAS!$A:$C,3,FALSE),"NAO CADASTRADA"))</f>
        <v/>
      </c>
      <c r="P3099" s="50"/>
      <c r="Q3099" s="54" t="str">
        <f>IF(P3099="","",IFERROR(VLOOKUP(P3099,ATIVIDADES!$A:$C,3,FALSE),"NAO CADASTRADA"))</f>
        <v/>
      </c>
      <c r="R3099" s="42"/>
      <c r="S3099" s="48"/>
      <c r="T3099" s="54" t="str">
        <f>IF(S3099="","",IFERROR(VLOOKUP(S3099,EMPRESAS!$A:$C,3,FALSE),"NAO CADASTRADA"))</f>
        <v/>
      </c>
      <c r="U3099" s="50"/>
      <c r="V3099" s="54" t="str">
        <f>IF(U3099="","",IFERROR(VLOOKUP(U3099,ATIVIDADES!$A:$C,3,FALSE),"NAO CADASTRADA"))</f>
        <v/>
      </c>
      <c r="W3099" s="42"/>
      <c r="X3099" s="48"/>
      <c r="Y3099" s="54" t="str">
        <f>IF(X3099="","",IFERROR(VLOOKUP(X3099,EMPRESAS!$A:$C,3,FALSE),"NAO CADASTRADA"))</f>
        <v/>
      </c>
      <c r="Z3099" s="50"/>
      <c r="AA3099" s="54" t="str">
        <f>IF(Z3099="","",IFERROR(VLOOKUP(Z3099,ATIVIDADES!$A:$C,3,FALSE),"NAO CADASTRADA"))</f>
        <v/>
      </c>
      <c r="AB3099" s="42"/>
      <c r="AC3099" s="48"/>
      <c r="AD3099" s="54" t="str">
        <f>IF(AC3099="","",IFERROR(VLOOKUP(AC3099,EMPRESAS!$A:$C,3,FALSE),"NAO CADASTRADA"))</f>
        <v/>
      </c>
      <c r="AE3099" s="50"/>
      <c r="AF3099" s="54" t="str">
        <f>IF(AE3099="","",IFERROR(VLOOKUP(AE3099,ATIVIDADES!$A:$C,3,FALSE),"NAO CADASTRADA"))</f>
        <v/>
      </c>
      <c r="AG3099" s="42"/>
      <c r="AH3099" s="48"/>
      <c r="AI3099" s="54" t="str">
        <f>IF(AH3099="","",IFERROR(VLOOKUP(AH3099,EMPRESAS!$A:$C,3,FALSE),"NAO CADASTRADA"))</f>
        <v/>
      </c>
      <c r="AJ3099" s="50"/>
      <c r="AK3099" s="54" t="str">
        <f>IF(AJ3099="","",IFERROR(VLOOKUP(AJ3099,ATIVIDADES!$A:$C,3,FALSE),"NAO CADASTRADA"))</f>
        <v/>
      </c>
      <c r="AL3099" s="42"/>
    </row>
    <row r="3100" spans="1:38" x14ac:dyDescent="0.25">
      <c r="A3100" s="26" t="str">
        <f t="shared" si="338"/>
        <v>OK</v>
      </c>
      <c r="B3100" s="29">
        <f t="shared" si="339"/>
        <v>2487914866</v>
      </c>
      <c r="C3100" s="30">
        <v>45188</v>
      </c>
      <c r="D3100" s="18">
        <f t="shared" si="342"/>
        <v>45170</v>
      </c>
      <c r="E3100" s="19" t="str">
        <f>IF(ISERROR(VLOOKUP(C3100,FERIADOS!$A:$B,1,FALSE)),IF(WEEKDAY(C3100)=1,"Dom",IF(WEEKDAY(C3100)=2,"Seg",IF(WEEKDAY(C3100)=3,"Ter",IF(WEEKDAY(C3100)=4,"Qua",IF(WEEKDAY(C3100)=5,"Qui",IF(WEEKDAY(C3100)=6,"Sex","Sab")))))),"Feriado")</f>
        <v>Ter</v>
      </c>
      <c r="F3100" s="32"/>
      <c r="G3100" s="33"/>
      <c r="H3100" s="33"/>
      <c r="I3100" s="33"/>
      <c r="J3100" s="21" t="str">
        <f t="shared" si="340"/>
        <v/>
      </c>
      <c r="K3100" s="21">
        <f t="shared" si="336"/>
        <v>0</v>
      </c>
      <c r="L3100" s="21" t="str">
        <f t="shared" si="337"/>
        <v/>
      </c>
      <c r="M3100" s="22" t="str">
        <f t="shared" si="341"/>
        <v/>
      </c>
      <c r="N3100" s="48"/>
      <c r="O3100" s="54" t="str">
        <f>IF(N3100="","",IFERROR(VLOOKUP(N3100,EMPRESAS!$A:$C,3,FALSE),"NAO CADASTRADA"))</f>
        <v/>
      </c>
      <c r="P3100" s="50"/>
      <c r="Q3100" s="54" t="str">
        <f>IF(P3100="","",IFERROR(VLOOKUP(P3100,ATIVIDADES!$A:$C,3,FALSE),"NAO CADASTRADA"))</f>
        <v/>
      </c>
      <c r="R3100" s="42"/>
      <c r="S3100" s="48"/>
      <c r="T3100" s="54" t="str">
        <f>IF(S3100="","",IFERROR(VLOOKUP(S3100,EMPRESAS!$A:$C,3,FALSE),"NAO CADASTRADA"))</f>
        <v/>
      </c>
      <c r="U3100" s="50"/>
      <c r="V3100" s="54" t="str">
        <f>IF(U3100="","",IFERROR(VLOOKUP(U3100,ATIVIDADES!$A:$C,3,FALSE),"NAO CADASTRADA"))</f>
        <v/>
      </c>
      <c r="W3100" s="42"/>
      <c r="X3100" s="48"/>
      <c r="Y3100" s="54" t="str">
        <f>IF(X3100="","",IFERROR(VLOOKUP(X3100,EMPRESAS!$A:$C,3,FALSE),"NAO CADASTRADA"))</f>
        <v/>
      </c>
      <c r="Z3100" s="50"/>
      <c r="AA3100" s="54" t="str">
        <f>IF(Z3100="","",IFERROR(VLOOKUP(Z3100,ATIVIDADES!$A:$C,3,FALSE),"NAO CADASTRADA"))</f>
        <v/>
      </c>
      <c r="AB3100" s="42"/>
      <c r="AC3100" s="48"/>
      <c r="AD3100" s="54" t="str">
        <f>IF(AC3100="","",IFERROR(VLOOKUP(AC3100,EMPRESAS!$A:$C,3,FALSE),"NAO CADASTRADA"))</f>
        <v/>
      </c>
      <c r="AE3100" s="50"/>
      <c r="AF3100" s="54" t="str">
        <f>IF(AE3100="","",IFERROR(VLOOKUP(AE3100,ATIVIDADES!$A:$C,3,FALSE),"NAO CADASTRADA"))</f>
        <v/>
      </c>
      <c r="AG3100" s="42"/>
      <c r="AH3100" s="48"/>
      <c r="AI3100" s="54" t="str">
        <f>IF(AH3100="","",IFERROR(VLOOKUP(AH3100,EMPRESAS!$A:$C,3,FALSE),"NAO CADASTRADA"))</f>
        <v/>
      </c>
      <c r="AJ3100" s="50"/>
      <c r="AK3100" s="54" t="str">
        <f>IF(AJ3100="","",IFERROR(VLOOKUP(AJ3100,ATIVIDADES!$A:$C,3,FALSE),"NAO CADASTRADA"))</f>
        <v/>
      </c>
      <c r="AL3100" s="42"/>
    </row>
    <row r="3101" spans="1:38" x14ac:dyDescent="0.25">
      <c r="A3101" s="26" t="str">
        <f t="shared" si="338"/>
        <v>OK</v>
      </c>
      <c r="B3101" s="29">
        <f t="shared" si="339"/>
        <v>2487914866</v>
      </c>
      <c r="C3101" s="30">
        <v>45189</v>
      </c>
      <c r="D3101" s="18">
        <f t="shared" si="342"/>
        <v>45170</v>
      </c>
      <c r="E3101" s="19" t="str">
        <f>IF(ISERROR(VLOOKUP(C3101,FERIADOS!$A:$B,1,FALSE)),IF(WEEKDAY(C3101)=1,"Dom",IF(WEEKDAY(C3101)=2,"Seg",IF(WEEKDAY(C3101)=3,"Ter",IF(WEEKDAY(C3101)=4,"Qua",IF(WEEKDAY(C3101)=5,"Qui",IF(WEEKDAY(C3101)=6,"Sex","Sab")))))),"Feriado")</f>
        <v>Qua</v>
      </c>
      <c r="F3101" s="32"/>
      <c r="G3101" s="33"/>
      <c r="H3101" s="33"/>
      <c r="I3101" s="33"/>
      <c r="J3101" s="21" t="str">
        <f t="shared" si="340"/>
        <v/>
      </c>
      <c r="K3101" s="21">
        <f t="shared" si="336"/>
        <v>0</v>
      </c>
      <c r="L3101" s="21" t="str">
        <f t="shared" si="337"/>
        <v/>
      </c>
      <c r="M3101" s="22" t="str">
        <f t="shared" si="341"/>
        <v/>
      </c>
      <c r="N3101" s="48"/>
      <c r="O3101" s="54" t="str">
        <f>IF(N3101="","",IFERROR(VLOOKUP(N3101,EMPRESAS!$A:$C,3,FALSE),"NAO CADASTRADA"))</f>
        <v/>
      </c>
      <c r="P3101" s="50"/>
      <c r="Q3101" s="54" t="str">
        <f>IF(P3101="","",IFERROR(VLOOKUP(P3101,ATIVIDADES!$A:$C,3,FALSE),"NAO CADASTRADA"))</f>
        <v/>
      </c>
      <c r="R3101" s="42"/>
      <c r="S3101" s="48"/>
      <c r="T3101" s="54" t="str">
        <f>IF(S3101="","",IFERROR(VLOOKUP(S3101,EMPRESAS!$A:$C,3,FALSE),"NAO CADASTRADA"))</f>
        <v/>
      </c>
      <c r="U3101" s="50"/>
      <c r="V3101" s="54" t="str">
        <f>IF(U3101="","",IFERROR(VLOOKUP(U3101,ATIVIDADES!$A:$C,3,FALSE),"NAO CADASTRADA"))</f>
        <v/>
      </c>
      <c r="W3101" s="42"/>
      <c r="X3101" s="48"/>
      <c r="Y3101" s="54" t="str">
        <f>IF(X3101="","",IFERROR(VLOOKUP(X3101,EMPRESAS!$A:$C,3,FALSE),"NAO CADASTRADA"))</f>
        <v/>
      </c>
      <c r="Z3101" s="50"/>
      <c r="AA3101" s="54" t="str">
        <f>IF(Z3101="","",IFERROR(VLOOKUP(Z3101,ATIVIDADES!$A:$C,3,FALSE),"NAO CADASTRADA"))</f>
        <v/>
      </c>
      <c r="AB3101" s="42"/>
      <c r="AC3101" s="48"/>
      <c r="AD3101" s="54" t="str">
        <f>IF(AC3101="","",IFERROR(VLOOKUP(AC3101,EMPRESAS!$A:$C,3,FALSE),"NAO CADASTRADA"))</f>
        <v/>
      </c>
      <c r="AE3101" s="50"/>
      <c r="AF3101" s="54" t="str">
        <f>IF(AE3101="","",IFERROR(VLOOKUP(AE3101,ATIVIDADES!$A:$C,3,FALSE),"NAO CADASTRADA"))</f>
        <v/>
      </c>
      <c r="AG3101" s="42"/>
      <c r="AH3101" s="48"/>
      <c r="AI3101" s="54" t="str">
        <f>IF(AH3101="","",IFERROR(VLOOKUP(AH3101,EMPRESAS!$A:$C,3,FALSE),"NAO CADASTRADA"))</f>
        <v/>
      </c>
      <c r="AJ3101" s="50"/>
      <c r="AK3101" s="54" t="str">
        <f>IF(AJ3101="","",IFERROR(VLOOKUP(AJ3101,ATIVIDADES!$A:$C,3,FALSE),"NAO CADASTRADA"))</f>
        <v/>
      </c>
      <c r="AL3101" s="42"/>
    </row>
    <row r="3102" spans="1:38" x14ac:dyDescent="0.25">
      <c r="A3102" s="26" t="str">
        <f t="shared" si="338"/>
        <v>OK</v>
      </c>
      <c r="B3102" s="29">
        <f t="shared" si="339"/>
        <v>2487914866</v>
      </c>
      <c r="C3102" s="30">
        <v>45190</v>
      </c>
      <c r="D3102" s="18">
        <f t="shared" si="342"/>
        <v>45170</v>
      </c>
      <c r="E3102" s="19" t="str">
        <f>IF(ISERROR(VLOOKUP(C3102,FERIADOS!$A:$B,1,FALSE)),IF(WEEKDAY(C3102)=1,"Dom",IF(WEEKDAY(C3102)=2,"Seg",IF(WEEKDAY(C3102)=3,"Ter",IF(WEEKDAY(C3102)=4,"Qua",IF(WEEKDAY(C3102)=5,"Qui",IF(WEEKDAY(C3102)=6,"Sex","Sab")))))),"Feriado")</f>
        <v>Qui</v>
      </c>
      <c r="F3102" s="32"/>
      <c r="G3102" s="33"/>
      <c r="H3102" s="33"/>
      <c r="I3102" s="33"/>
      <c r="J3102" s="21" t="str">
        <f t="shared" si="340"/>
        <v/>
      </c>
      <c r="K3102" s="21">
        <f t="shared" si="336"/>
        <v>0</v>
      </c>
      <c r="L3102" s="21" t="str">
        <f t="shared" si="337"/>
        <v/>
      </c>
      <c r="M3102" s="22" t="str">
        <f t="shared" si="341"/>
        <v/>
      </c>
      <c r="N3102" s="48"/>
      <c r="O3102" s="54" t="str">
        <f>IF(N3102="","",IFERROR(VLOOKUP(N3102,EMPRESAS!$A:$C,3,FALSE),"NAO CADASTRADA"))</f>
        <v/>
      </c>
      <c r="P3102" s="50"/>
      <c r="Q3102" s="54" t="str">
        <f>IF(P3102="","",IFERROR(VLOOKUP(P3102,ATIVIDADES!$A:$C,3,FALSE),"NAO CADASTRADA"))</f>
        <v/>
      </c>
      <c r="R3102" s="42"/>
      <c r="S3102" s="48"/>
      <c r="T3102" s="54" t="str">
        <f>IF(S3102="","",IFERROR(VLOOKUP(S3102,EMPRESAS!$A:$C,3,FALSE),"NAO CADASTRADA"))</f>
        <v/>
      </c>
      <c r="U3102" s="50"/>
      <c r="V3102" s="54" t="str">
        <f>IF(U3102="","",IFERROR(VLOOKUP(U3102,ATIVIDADES!$A:$C,3,FALSE),"NAO CADASTRADA"))</f>
        <v/>
      </c>
      <c r="W3102" s="42"/>
      <c r="X3102" s="48"/>
      <c r="Y3102" s="54" t="str">
        <f>IF(X3102="","",IFERROR(VLOOKUP(X3102,EMPRESAS!$A:$C,3,FALSE),"NAO CADASTRADA"))</f>
        <v/>
      </c>
      <c r="Z3102" s="50"/>
      <c r="AA3102" s="54" t="str">
        <f>IF(Z3102="","",IFERROR(VLOOKUP(Z3102,ATIVIDADES!$A:$C,3,FALSE),"NAO CADASTRADA"))</f>
        <v/>
      </c>
      <c r="AB3102" s="42"/>
      <c r="AC3102" s="48"/>
      <c r="AD3102" s="54" t="str">
        <f>IF(AC3102="","",IFERROR(VLOOKUP(AC3102,EMPRESAS!$A:$C,3,FALSE),"NAO CADASTRADA"))</f>
        <v/>
      </c>
      <c r="AE3102" s="50"/>
      <c r="AF3102" s="54" t="str">
        <f>IF(AE3102="","",IFERROR(VLOOKUP(AE3102,ATIVIDADES!$A:$C,3,FALSE),"NAO CADASTRADA"))</f>
        <v/>
      </c>
      <c r="AG3102" s="42"/>
      <c r="AH3102" s="48"/>
      <c r="AI3102" s="54" t="str">
        <f>IF(AH3102="","",IFERROR(VLOOKUP(AH3102,EMPRESAS!$A:$C,3,FALSE),"NAO CADASTRADA"))</f>
        <v/>
      </c>
      <c r="AJ3102" s="50"/>
      <c r="AK3102" s="54" t="str">
        <f>IF(AJ3102="","",IFERROR(VLOOKUP(AJ3102,ATIVIDADES!$A:$C,3,FALSE),"NAO CADASTRADA"))</f>
        <v/>
      </c>
      <c r="AL3102" s="42"/>
    </row>
    <row r="3103" spans="1:38" x14ac:dyDescent="0.25">
      <c r="A3103" s="26" t="str">
        <f t="shared" si="338"/>
        <v>OK</v>
      </c>
      <c r="B3103" s="29">
        <f t="shared" si="339"/>
        <v>2487914866</v>
      </c>
      <c r="C3103" s="30">
        <v>45191</v>
      </c>
      <c r="D3103" s="18">
        <f t="shared" si="342"/>
        <v>45170</v>
      </c>
      <c r="E3103" s="19" t="str">
        <f>IF(ISERROR(VLOOKUP(C3103,FERIADOS!$A:$B,1,FALSE)),IF(WEEKDAY(C3103)=1,"Dom",IF(WEEKDAY(C3103)=2,"Seg",IF(WEEKDAY(C3103)=3,"Ter",IF(WEEKDAY(C3103)=4,"Qua",IF(WEEKDAY(C3103)=5,"Qui",IF(WEEKDAY(C3103)=6,"Sex","Sab")))))),"Feriado")</f>
        <v>Sex</v>
      </c>
      <c r="F3103" s="32"/>
      <c r="G3103" s="33"/>
      <c r="H3103" s="33"/>
      <c r="I3103" s="33"/>
      <c r="J3103" s="21" t="str">
        <f t="shared" si="340"/>
        <v/>
      </c>
      <c r="K3103" s="21">
        <f t="shared" si="336"/>
        <v>0</v>
      </c>
      <c r="L3103" s="21" t="str">
        <f t="shared" si="337"/>
        <v/>
      </c>
      <c r="M3103" s="22" t="str">
        <f t="shared" si="341"/>
        <v/>
      </c>
      <c r="N3103" s="48"/>
      <c r="O3103" s="54" t="str">
        <f>IF(N3103="","",IFERROR(VLOOKUP(N3103,EMPRESAS!$A:$C,3,FALSE),"NAO CADASTRADA"))</f>
        <v/>
      </c>
      <c r="P3103" s="50"/>
      <c r="Q3103" s="54" t="str">
        <f>IF(P3103="","",IFERROR(VLOOKUP(P3103,ATIVIDADES!$A:$C,3,FALSE),"NAO CADASTRADA"))</f>
        <v/>
      </c>
      <c r="R3103" s="42"/>
      <c r="S3103" s="48"/>
      <c r="T3103" s="54" t="str">
        <f>IF(S3103="","",IFERROR(VLOOKUP(S3103,EMPRESAS!$A:$C,3,FALSE),"NAO CADASTRADA"))</f>
        <v/>
      </c>
      <c r="U3103" s="50"/>
      <c r="V3103" s="54" t="str">
        <f>IF(U3103="","",IFERROR(VLOOKUP(U3103,ATIVIDADES!$A:$C,3,FALSE),"NAO CADASTRADA"))</f>
        <v/>
      </c>
      <c r="W3103" s="42"/>
      <c r="X3103" s="48"/>
      <c r="Y3103" s="54" t="str">
        <f>IF(X3103="","",IFERROR(VLOOKUP(X3103,EMPRESAS!$A:$C,3,FALSE),"NAO CADASTRADA"))</f>
        <v/>
      </c>
      <c r="Z3103" s="50"/>
      <c r="AA3103" s="54" t="str">
        <f>IF(Z3103="","",IFERROR(VLOOKUP(Z3103,ATIVIDADES!$A:$C,3,FALSE),"NAO CADASTRADA"))</f>
        <v/>
      </c>
      <c r="AB3103" s="42"/>
      <c r="AC3103" s="48"/>
      <c r="AD3103" s="54" t="str">
        <f>IF(AC3103="","",IFERROR(VLOOKUP(AC3103,EMPRESAS!$A:$C,3,FALSE),"NAO CADASTRADA"))</f>
        <v/>
      </c>
      <c r="AE3103" s="50"/>
      <c r="AF3103" s="54" t="str">
        <f>IF(AE3103="","",IFERROR(VLOOKUP(AE3103,ATIVIDADES!$A:$C,3,FALSE),"NAO CADASTRADA"))</f>
        <v/>
      </c>
      <c r="AG3103" s="42"/>
      <c r="AH3103" s="48"/>
      <c r="AI3103" s="54" t="str">
        <f>IF(AH3103="","",IFERROR(VLOOKUP(AH3103,EMPRESAS!$A:$C,3,FALSE),"NAO CADASTRADA"))</f>
        <v/>
      </c>
      <c r="AJ3103" s="50"/>
      <c r="AK3103" s="54" t="str">
        <f>IF(AJ3103="","",IFERROR(VLOOKUP(AJ3103,ATIVIDADES!$A:$C,3,FALSE),"NAO CADASTRADA"))</f>
        <v/>
      </c>
      <c r="AL3103" s="42"/>
    </row>
    <row r="3104" spans="1:38" x14ac:dyDescent="0.25">
      <c r="A3104" s="26" t="str">
        <f t="shared" si="338"/>
        <v>OK</v>
      </c>
      <c r="B3104" s="29">
        <f t="shared" si="339"/>
        <v>2487914866</v>
      </c>
      <c r="C3104" s="30">
        <v>45192</v>
      </c>
      <c r="D3104" s="18">
        <f t="shared" si="342"/>
        <v>45170</v>
      </c>
      <c r="E3104" s="19" t="str">
        <f>IF(ISERROR(VLOOKUP(C3104,FERIADOS!$A:$B,1,FALSE)),IF(WEEKDAY(C3104)=1,"Dom",IF(WEEKDAY(C3104)=2,"Seg",IF(WEEKDAY(C3104)=3,"Ter",IF(WEEKDAY(C3104)=4,"Qua",IF(WEEKDAY(C3104)=5,"Qui",IF(WEEKDAY(C3104)=6,"Sex","Sab")))))),"Feriado")</f>
        <v>Sab</v>
      </c>
      <c r="F3104" s="32"/>
      <c r="G3104" s="33"/>
      <c r="H3104" s="33"/>
      <c r="I3104" s="33"/>
      <c r="J3104" s="21" t="str">
        <f t="shared" si="340"/>
        <v/>
      </c>
      <c r="K3104" s="21">
        <f t="shared" si="336"/>
        <v>0</v>
      </c>
      <c r="L3104" s="21" t="str">
        <f t="shared" si="337"/>
        <v/>
      </c>
      <c r="M3104" s="22" t="str">
        <f t="shared" si="341"/>
        <v/>
      </c>
      <c r="N3104" s="48"/>
      <c r="O3104" s="54" t="str">
        <f>IF(N3104="","",IFERROR(VLOOKUP(N3104,EMPRESAS!$A:$C,3,FALSE),"NAO CADASTRADA"))</f>
        <v/>
      </c>
      <c r="P3104" s="50"/>
      <c r="Q3104" s="54" t="str">
        <f>IF(P3104="","",IFERROR(VLOOKUP(P3104,ATIVIDADES!$A:$C,3,FALSE),"NAO CADASTRADA"))</f>
        <v/>
      </c>
      <c r="R3104" s="42"/>
      <c r="S3104" s="48"/>
      <c r="T3104" s="54" t="str">
        <f>IF(S3104="","",IFERROR(VLOOKUP(S3104,EMPRESAS!$A:$C,3,FALSE),"NAO CADASTRADA"))</f>
        <v/>
      </c>
      <c r="U3104" s="50"/>
      <c r="V3104" s="54" t="str">
        <f>IF(U3104="","",IFERROR(VLOOKUP(U3104,ATIVIDADES!$A:$C,3,FALSE),"NAO CADASTRADA"))</f>
        <v/>
      </c>
      <c r="W3104" s="42"/>
      <c r="X3104" s="48"/>
      <c r="Y3104" s="54" t="str">
        <f>IF(X3104="","",IFERROR(VLOOKUP(X3104,EMPRESAS!$A:$C,3,FALSE),"NAO CADASTRADA"))</f>
        <v/>
      </c>
      <c r="Z3104" s="50"/>
      <c r="AA3104" s="54" t="str">
        <f>IF(Z3104="","",IFERROR(VLOOKUP(Z3104,ATIVIDADES!$A:$C,3,FALSE),"NAO CADASTRADA"))</f>
        <v/>
      </c>
      <c r="AB3104" s="42"/>
      <c r="AC3104" s="48"/>
      <c r="AD3104" s="54" t="str">
        <f>IF(AC3104="","",IFERROR(VLOOKUP(AC3104,EMPRESAS!$A:$C,3,FALSE),"NAO CADASTRADA"))</f>
        <v/>
      </c>
      <c r="AE3104" s="50"/>
      <c r="AF3104" s="54" t="str">
        <f>IF(AE3104="","",IFERROR(VLOOKUP(AE3104,ATIVIDADES!$A:$C,3,FALSE),"NAO CADASTRADA"))</f>
        <v/>
      </c>
      <c r="AG3104" s="42"/>
      <c r="AH3104" s="48"/>
      <c r="AI3104" s="54" t="str">
        <f>IF(AH3104="","",IFERROR(VLOOKUP(AH3104,EMPRESAS!$A:$C,3,FALSE),"NAO CADASTRADA"))</f>
        <v/>
      </c>
      <c r="AJ3104" s="50"/>
      <c r="AK3104" s="54" t="str">
        <f>IF(AJ3104="","",IFERROR(VLOOKUP(AJ3104,ATIVIDADES!$A:$C,3,FALSE),"NAO CADASTRADA"))</f>
        <v/>
      </c>
      <c r="AL3104" s="42"/>
    </row>
    <row r="3105" spans="1:38" x14ac:dyDescent="0.25">
      <c r="A3105" s="26" t="str">
        <f t="shared" si="338"/>
        <v>OK</v>
      </c>
      <c r="B3105" s="29">
        <f t="shared" si="339"/>
        <v>2487914866</v>
      </c>
      <c r="C3105" s="30">
        <v>45193</v>
      </c>
      <c r="D3105" s="18">
        <f t="shared" si="342"/>
        <v>45170</v>
      </c>
      <c r="E3105" s="19" t="str">
        <f>IF(ISERROR(VLOOKUP(C3105,FERIADOS!$A:$B,1,FALSE)),IF(WEEKDAY(C3105)=1,"Dom",IF(WEEKDAY(C3105)=2,"Seg",IF(WEEKDAY(C3105)=3,"Ter",IF(WEEKDAY(C3105)=4,"Qua",IF(WEEKDAY(C3105)=5,"Qui",IF(WEEKDAY(C3105)=6,"Sex","Sab")))))),"Feriado")</f>
        <v>Dom</v>
      </c>
      <c r="F3105" s="32"/>
      <c r="G3105" s="33"/>
      <c r="H3105" s="33"/>
      <c r="I3105" s="33"/>
      <c r="J3105" s="21" t="str">
        <f t="shared" si="340"/>
        <v/>
      </c>
      <c r="K3105" s="21">
        <f t="shared" si="336"/>
        <v>0</v>
      </c>
      <c r="L3105" s="21" t="str">
        <f t="shared" si="337"/>
        <v/>
      </c>
      <c r="M3105" s="22" t="str">
        <f t="shared" si="341"/>
        <v/>
      </c>
      <c r="N3105" s="48"/>
      <c r="O3105" s="54" t="str">
        <f>IF(N3105="","",IFERROR(VLOOKUP(N3105,EMPRESAS!$A:$C,3,FALSE),"NAO CADASTRADA"))</f>
        <v/>
      </c>
      <c r="P3105" s="50"/>
      <c r="Q3105" s="54" t="str">
        <f>IF(P3105="","",IFERROR(VLOOKUP(P3105,ATIVIDADES!$A:$C,3,FALSE),"NAO CADASTRADA"))</f>
        <v/>
      </c>
      <c r="R3105" s="42"/>
      <c r="S3105" s="48"/>
      <c r="T3105" s="54" t="str">
        <f>IF(S3105="","",IFERROR(VLOOKUP(S3105,EMPRESAS!$A:$C,3,FALSE),"NAO CADASTRADA"))</f>
        <v/>
      </c>
      <c r="U3105" s="50"/>
      <c r="V3105" s="54" t="str">
        <f>IF(U3105="","",IFERROR(VLOOKUP(U3105,ATIVIDADES!$A:$C,3,FALSE),"NAO CADASTRADA"))</f>
        <v/>
      </c>
      <c r="W3105" s="42"/>
      <c r="X3105" s="48"/>
      <c r="Y3105" s="54" t="str">
        <f>IF(X3105="","",IFERROR(VLOOKUP(X3105,EMPRESAS!$A:$C,3,FALSE),"NAO CADASTRADA"))</f>
        <v/>
      </c>
      <c r="Z3105" s="50"/>
      <c r="AA3105" s="54" t="str">
        <f>IF(Z3105="","",IFERROR(VLOOKUP(Z3105,ATIVIDADES!$A:$C,3,FALSE),"NAO CADASTRADA"))</f>
        <v/>
      </c>
      <c r="AB3105" s="42"/>
      <c r="AC3105" s="48"/>
      <c r="AD3105" s="54" t="str">
        <f>IF(AC3105="","",IFERROR(VLOOKUP(AC3105,EMPRESAS!$A:$C,3,FALSE),"NAO CADASTRADA"))</f>
        <v/>
      </c>
      <c r="AE3105" s="50"/>
      <c r="AF3105" s="54" t="str">
        <f>IF(AE3105="","",IFERROR(VLOOKUP(AE3105,ATIVIDADES!$A:$C,3,FALSE),"NAO CADASTRADA"))</f>
        <v/>
      </c>
      <c r="AG3105" s="42"/>
      <c r="AH3105" s="48"/>
      <c r="AI3105" s="54" t="str">
        <f>IF(AH3105="","",IFERROR(VLOOKUP(AH3105,EMPRESAS!$A:$C,3,FALSE),"NAO CADASTRADA"))</f>
        <v/>
      </c>
      <c r="AJ3105" s="50"/>
      <c r="AK3105" s="54" t="str">
        <f>IF(AJ3105="","",IFERROR(VLOOKUP(AJ3105,ATIVIDADES!$A:$C,3,FALSE),"NAO CADASTRADA"))</f>
        <v/>
      </c>
      <c r="AL3105" s="42"/>
    </row>
    <row r="3106" spans="1:38" x14ac:dyDescent="0.25">
      <c r="A3106" s="26" t="str">
        <f t="shared" si="338"/>
        <v>OK</v>
      </c>
      <c r="B3106" s="29">
        <f t="shared" si="339"/>
        <v>2487914866</v>
      </c>
      <c r="C3106" s="30">
        <v>45194</v>
      </c>
      <c r="D3106" s="18">
        <f t="shared" si="342"/>
        <v>45170</v>
      </c>
      <c r="E3106" s="19" t="str">
        <f>IF(ISERROR(VLOOKUP(C3106,FERIADOS!$A:$B,1,FALSE)),IF(WEEKDAY(C3106)=1,"Dom",IF(WEEKDAY(C3106)=2,"Seg",IF(WEEKDAY(C3106)=3,"Ter",IF(WEEKDAY(C3106)=4,"Qua",IF(WEEKDAY(C3106)=5,"Qui",IF(WEEKDAY(C3106)=6,"Sex","Sab")))))),"Feriado")</f>
        <v>Seg</v>
      </c>
      <c r="F3106" s="32"/>
      <c r="G3106" s="33"/>
      <c r="H3106" s="33"/>
      <c r="I3106" s="33"/>
      <c r="J3106" s="21" t="str">
        <f t="shared" si="340"/>
        <v/>
      </c>
      <c r="K3106" s="21">
        <f t="shared" si="336"/>
        <v>0</v>
      </c>
      <c r="L3106" s="21" t="str">
        <f t="shared" si="337"/>
        <v/>
      </c>
      <c r="M3106" s="22" t="str">
        <f t="shared" si="341"/>
        <v/>
      </c>
      <c r="N3106" s="48"/>
      <c r="O3106" s="54" t="str">
        <f>IF(N3106="","",IFERROR(VLOOKUP(N3106,EMPRESAS!$A:$C,3,FALSE),"NAO CADASTRADA"))</f>
        <v/>
      </c>
      <c r="P3106" s="50"/>
      <c r="Q3106" s="54" t="str">
        <f>IF(P3106="","",IFERROR(VLOOKUP(P3106,ATIVIDADES!$A:$C,3,FALSE),"NAO CADASTRADA"))</f>
        <v/>
      </c>
      <c r="R3106" s="42"/>
      <c r="S3106" s="48"/>
      <c r="T3106" s="54" t="str">
        <f>IF(S3106="","",IFERROR(VLOOKUP(S3106,EMPRESAS!$A:$C,3,FALSE),"NAO CADASTRADA"))</f>
        <v/>
      </c>
      <c r="U3106" s="50"/>
      <c r="V3106" s="54" t="str">
        <f>IF(U3106="","",IFERROR(VLOOKUP(U3106,ATIVIDADES!$A:$C,3,FALSE),"NAO CADASTRADA"))</f>
        <v/>
      </c>
      <c r="W3106" s="42"/>
      <c r="X3106" s="48"/>
      <c r="Y3106" s="54" t="str">
        <f>IF(X3106="","",IFERROR(VLOOKUP(X3106,EMPRESAS!$A:$C,3,FALSE),"NAO CADASTRADA"))</f>
        <v/>
      </c>
      <c r="Z3106" s="50"/>
      <c r="AA3106" s="54" t="str">
        <f>IF(Z3106="","",IFERROR(VLOOKUP(Z3106,ATIVIDADES!$A:$C,3,FALSE),"NAO CADASTRADA"))</f>
        <v/>
      </c>
      <c r="AB3106" s="42"/>
      <c r="AC3106" s="48"/>
      <c r="AD3106" s="54" t="str">
        <f>IF(AC3106="","",IFERROR(VLOOKUP(AC3106,EMPRESAS!$A:$C,3,FALSE),"NAO CADASTRADA"))</f>
        <v/>
      </c>
      <c r="AE3106" s="50"/>
      <c r="AF3106" s="54" t="str">
        <f>IF(AE3106="","",IFERROR(VLOOKUP(AE3106,ATIVIDADES!$A:$C,3,FALSE),"NAO CADASTRADA"))</f>
        <v/>
      </c>
      <c r="AG3106" s="42"/>
      <c r="AH3106" s="48"/>
      <c r="AI3106" s="54" t="str">
        <f>IF(AH3106="","",IFERROR(VLOOKUP(AH3106,EMPRESAS!$A:$C,3,FALSE),"NAO CADASTRADA"))</f>
        <v/>
      </c>
      <c r="AJ3106" s="50"/>
      <c r="AK3106" s="54" t="str">
        <f>IF(AJ3106="","",IFERROR(VLOOKUP(AJ3106,ATIVIDADES!$A:$C,3,FALSE),"NAO CADASTRADA"))</f>
        <v/>
      </c>
      <c r="AL3106" s="42"/>
    </row>
    <row r="3107" spans="1:38" x14ac:dyDescent="0.25">
      <c r="A3107" s="26" t="str">
        <f t="shared" si="338"/>
        <v>OK</v>
      </c>
      <c r="B3107" s="29">
        <f t="shared" si="339"/>
        <v>2487914866</v>
      </c>
      <c r="C3107" s="30">
        <v>45195</v>
      </c>
      <c r="D3107" s="18">
        <f t="shared" si="342"/>
        <v>45170</v>
      </c>
      <c r="E3107" s="19" t="str">
        <f>IF(ISERROR(VLOOKUP(C3107,FERIADOS!$A:$B,1,FALSE)),IF(WEEKDAY(C3107)=1,"Dom",IF(WEEKDAY(C3107)=2,"Seg",IF(WEEKDAY(C3107)=3,"Ter",IF(WEEKDAY(C3107)=4,"Qua",IF(WEEKDAY(C3107)=5,"Qui",IF(WEEKDAY(C3107)=6,"Sex","Sab")))))),"Feriado")</f>
        <v>Ter</v>
      </c>
      <c r="F3107" s="32"/>
      <c r="G3107" s="33"/>
      <c r="H3107" s="33"/>
      <c r="I3107" s="33"/>
      <c r="J3107" s="21" t="str">
        <f t="shared" si="340"/>
        <v/>
      </c>
      <c r="K3107" s="21">
        <f t="shared" si="336"/>
        <v>0</v>
      </c>
      <c r="L3107" s="21" t="str">
        <f t="shared" si="337"/>
        <v/>
      </c>
      <c r="M3107" s="22" t="str">
        <f t="shared" si="341"/>
        <v/>
      </c>
      <c r="N3107" s="48"/>
      <c r="O3107" s="54" t="str">
        <f>IF(N3107="","",IFERROR(VLOOKUP(N3107,EMPRESAS!$A:$C,3,FALSE),"NAO CADASTRADA"))</f>
        <v/>
      </c>
      <c r="P3107" s="50"/>
      <c r="Q3107" s="54" t="str">
        <f>IF(P3107="","",IFERROR(VLOOKUP(P3107,ATIVIDADES!$A:$C,3,FALSE),"NAO CADASTRADA"))</f>
        <v/>
      </c>
      <c r="R3107" s="42"/>
      <c r="S3107" s="48"/>
      <c r="T3107" s="54" t="str">
        <f>IF(S3107="","",IFERROR(VLOOKUP(S3107,EMPRESAS!$A:$C,3,FALSE),"NAO CADASTRADA"))</f>
        <v/>
      </c>
      <c r="U3107" s="50"/>
      <c r="V3107" s="54" t="str">
        <f>IF(U3107="","",IFERROR(VLOOKUP(U3107,ATIVIDADES!$A:$C,3,FALSE),"NAO CADASTRADA"))</f>
        <v/>
      </c>
      <c r="W3107" s="42"/>
      <c r="X3107" s="48"/>
      <c r="Y3107" s="54" t="str">
        <f>IF(X3107="","",IFERROR(VLOOKUP(X3107,EMPRESAS!$A:$C,3,FALSE),"NAO CADASTRADA"))</f>
        <v/>
      </c>
      <c r="Z3107" s="50"/>
      <c r="AA3107" s="54" t="str">
        <f>IF(Z3107="","",IFERROR(VLOOKUP(Z3107,ATIVIDADES!$A:$C,3,FALSE),"NAO CADASTRADA"))</f>
        <v/>
      </c>
      <c r="AB3107" s="42"/>
      <c r="AC3107" s="48"/>
      <c r="AD3107" s="54" t="str">
        <f>IF(AC3107="","",IFERROR(VLOOKUP(AC3107,EMPRESAS!$A:$C,3,FALSE),"NAO CADASTRADA"))</f>
        <v/>
      </c>
      <c r="AE3107" s="50"/>
      <c r="AF3107" s="54" t="str">
        <f>IF(AE3107="","",IFERROR(VLOOKUP(AE3107,ATIVIDADES!$A:$C,3,FALSE),"NAO CADASTRADA"))</f>
        <v/>
      </c>
      <c r="AG3107" s="42"/>
      <c r="AH3107" s="48"/>
      <c r="AI3107" s="54" t="str">
        <f>IF(AH3107="","",IFERROR(VLOOKUP(AH3107,EMPRESAS!$A:$C,3,FALSE),"NAO CADASTRADA"))</f>
        <v/>
      </c>
      <c r="AJ3107" s="50"/>
      <c r="AK3107" s="54" t="str">
        <f>IF(AJ3107="","",IFERROR(VLOOKUP(AJ3107,ATIVIDADES!$A:$C,3,FALSE),"NAO CADASTRADA"))</f>
        <v/>
      </c>
      <c r="AL3107" s="42"/>
    </row>
    <row r="3108" spans="1:38" x14ac:dyDescent="0.25">
      <c r="A3108" s="26" t="str">
        <f t="shared" si="338"/>
        <v>OK</v>
      </c>
      <c r="B3108" s="29">
        <f t="shared" si="339"/>
        <v>2487914866</v>
      </c>
      <c r="C3108" s="30">
        <v>45196</v>
      </c>
      <c r="D3108" s="18">
        <f t="shared" si="342"/>
        <v>45170</v>
      </c>
      <c r="E3108" s="19" t="str">
        <f>IF(ISERROR(VLOOKUP(C3108,FERIADOS!$A:$B,1,FALSE)),IF(WEEKDAY(C3108)=1,"Dom",IF(WEEKDAY(C3108)=2,"Seg",IF(WEEKDAY(C3108)=3,"Ter",IF(WEEKDAY(C3108)=4,"Qua",IF(WEEKDAY(C3108)=5,"Qui",IF(WEEKDAY(C3108)=6,"Sex","Sab")))))),"Feriado")</f>
        <v>Qua</v>
      </c>
      <c r="F3108" s="32"/>
      <c r="G3108" s="33"/>
      <c r="H3108" s="33"/>
      <c r="I3108" s="33"/>
      <c r="J3108" s="21" t="str">
        <f t="shared" si="340"/>
        <v/>
      </c>
      <c r="K3108" s="21">
        <f t="shared" si="336"/>
        <v>0</v>
      </c>
      <c r="L3108" s="21" t="str">
        <f t="shared" si="337"/>
        <v/>
      </c>
      <c r="M3108" s="22" t="str">
        <f t="shared" si="341"/>
        <v/>
      </c>
      <c r="N3108" s="48"/>
      <c r="O3108" s="54" t="str">
        <f>IF(N3108="","",IFERROR(VLOOKUP(N3108,EMPRESAS!$A:$C,3,FALSE),"NAO CADASTRADA"))</f>
        <v/>
      </c>
      <c r="P3108" s="50"/>
      <c r="Q3108" s="54" t="str">
        <f>IF(P3108="","",IFERROR(VLOOKUP(P3108,ATIVIDADES!$A:$C,3,FALSE),"NAO CADASTRADA"))</f>
        <v/>
      </c>
      <c r="R3108" s="42"/>
      <c r="S3108" s="48"/>
      <c r="T3108" s="54" t="str">
        <f>IF(S3108="","",IFERROR(VLOOKUP(S3108,EMPRESAS!$A:$C,3,FALSE),"NAO CADASTRADA"))</f>
        <v/>
      </c>
      <c r="U3108" s="50"/>
      <c r="V3108" s="54" t="str">
        <f>IF(U3108="","",IFERROR(VLOOKUP(U3108,ATIVIDADES!$A:$C,3,FALSE),"NAO CADASTRADA"))</f>
        <v/>
      </c>
      <c r="W3108" s="42"/>
      <c r="X3108" s="48"/>
      <c r="Y3108" s="54" t="str">
        <f>IF(X3108="","",IFERROR(VLOOKUP(X3108,EMPRESAS!$A:$C,3,FALSE),"NAO CADASTRADA"))</f>
        <v/>
      </c>
      <c r="Z3108" s="50"/>
      <c r="AA3108" s="54" t="str">
        <f>IF(Z3108="","",IFERROR(VLOOKUP(Z3108,ATIVIDADES!$A:$C,3,FALSE),"NAO CADASTRADA"))</f>
        <v/>
      </c>
      <c r="AB3108" s="42"/>
      <c r="AC3108" s="48"/>
      <c r="AD3108" s="54" t="str">
        <f>IF(AC3108="","",IFERROR(VLOOKUP(AC3108,EMPRESAS!$A:$C,3,FALSE),"NAO CADASTRADA"))</f>
        <v/>
      </c>
      <c r="AE3108" s="50"/>
      <c r="AF3108" s="54" t="str">
        <f>IF(AE3108="","",IFERROR(VLOOKUP(AE3108,ATIVIDADES!$A:$C,3,FALSE),"NAO CADASTRADA"))</f>
        <v/>
      </c>
      <c r="AG3108" s="42"/>
      <c r="AH3108" s="48"/>
      <c r="AI3108" s="54" t="str">
        <f>IF(AH3108="","",IFERROR(VLOOKUP(AH3108,EMPRESAS!$A:$C,3,FALSE),"NAO CADASTRADA"))</f>
        <v/>
      </c>
      <c r="AJ3108" s="50"/>
      <c r="AK3108" s="54" t="str">
        <f>IF(AJ3108="","",IFERROR(VLOOKUP(AJ3108,ATIVIDADES!$A:$C,3,FALSE),"NAO CADASTRADA"))</f>
        <v/>
      </c>
      <c r="AL3108" s="42"/>
    </row>
    <row r="3109" spans="1:38" x14ac:dyDescent="0.25">
      <c r="A3109" s="26" t="str">
        <f t="shared" si="338"/>
        <v>OK</v>
      </c>
      <c r="B3109" s="29">
        <f t="shared" si="339"/>
        <v>2487914866</v>
      </c>
      <c r="C3109" s="30">
        <v>45197</v>
      </c>
      <c r="D3109" s="18">
        <f t="shared" si="342"/>
        <v>45170</v>
      </c>
      <c r="E3109" s="19" t="str">
        <f>IF(ISERROR(VLOOKUP(C3109,FERIADOS!$A:$B,1,FALSE)),IF(WEEKDAY(C3109)=1,"Dom",IF(WEEKDAY(C3109)=2,"Seg",IF(WEEKDAY(C3109)=3,"Ter",IF(WEEKDAY(C3109)=4,"Qua",IF(WEEKDAY(C3109)=5,"Qui",IF(WEEKDAY(C3109)=6,"Sex","Sab")))))),"Feriado")</f>
        <v>Qui</v>
      </c>
      <c r="F3109" s="32"/>
      <c r="G3109" s="33"/>
      <c r="H3109" s="33"/>
      <c r="I3109" s="33"/>
      <c r="J3109" s="21" t="str">
        <f t="shared" si="340"/>
        <v/>
      </c>
      <c r="K3109" s="21">
        <f t="shared" si="336"/>
        <v>0</v>
      </c>
      <c r="L3109" s="21" t="str">
        <f t="shared" si="337"/>
        <v/>
      </c>
      <c r="M3109" s="22" t="str">
        <f t="shared" si="341"/>
        <v/>
      </c>
      <c r="N3109" s="48"/>
      <c r="O3109" s="54" t="str">
        <f>IF(N3109="","",IFERROR(VLOOKUP(N3109,EMPRESAS!$A:$C,3,FALSE),"NAO CADASTRADA"))</f>
        <v/>
      </c>
      <c r="P3109" s="50"/>
      <c r="Q3109" s="54" t="str">
        <f>IF(P3109="","",IFERROR(VLOOKUP(P3109,ATIVIDADES!$A:$C,3,FALSE),"NAO CADASTRADA"))</f>
        <v/>
      </c>
      <c r="R3109" s="42"/>
      <c r="S3109" s="48"/>
      <c r="T3109" s="54" t="str">
        <f>IF(S3109="","",IFERROR(VLOOKUP(S3109,EMPRESAS!$A:$C,3,FALSE),"NAO CADASTRADA"))</f>
        <v/>
      </c>
      <c r="U3109" s="50"/>
      <c r="V3109" s="54" t="str">
        <f>IF(U3109="","",IFERROR(VLOOKUP(U3109,ATIVIDADES!$A:$C,3,FALSE),"NAO CADASTRADA"))</f>
        <v/>
      </c>
      <c r="W3109" s="42"/>
      <c r="X3109" s="48"/>
      <c r="Y3109" s="54" t="str">
        <f>IF(X3109="","",IFERROR(VLOOKUP(X3109,EMPRESAS!$A:$C,3,FALSE),"NAO CADASTRADA"))</f>
        <v/>
      </c>
      <c r="Z3109" s="50"/>
      <c r="AA3109" s="54" t="str">
        <f>IF(Z3109="","",IFERROR(VLOOKUP(Z3109,ATIVIDADES!$A:$C,3,FALSE),"NAO CADASTRADA"))</f>
        <v/>
      </c>
      <c r="AB3109" s="42"/>
      <c r="AC3109" s="48"/>
      <c r="AD3109" s="54" t="str">
        <f>IF(AC3109="","",IFERROR(VLOOKUP(AC3109,EMPRESAS!$A:$C,3,FALSE),"NAO CADASTRADA"))</f>
        <v/>
      </c>
      <c r="AE3109" s="50"/>
      <c r="AF3109" s="54" t="str">
        <f>IF(AE3109="","",IFERROR(VLOOKUP(AE3109,ATIVIDADES!$A:$C,3,FALSE),"NAO CADASTRADA"))</f>
        <v/>
      </c>
      <c r="AG3109" s="42"/>
      <c r="AH3109" s="48"/>
      <c r="AI3109" s="54" t="str">
        <f>IF(AH3109="","",IFERROR(VLOOKUP(AH3109,EMPRESAS!$A:$C,3,FALSE),"NAO CADASTRADA"))</f>
        <v/>
      </c>
      <c r="AJ3109" s="50"/>
      <c r="AK3109" s="54" t="str">
        <f>IF(AJ3109="","",IFERROR(VLOOKUP(AJ3109,ATIVIDADES!$A:$C,3,FALSE),"NAO CADASTRADA"))</f>
        <v/>
      </c>
      <c r="AL3109" s="42"/>
    </row>
    <row r="3110" spans="1:38" x14ac:dyDescent="0.25">
      <c r="A3110" s="26" t="str">
        <f t="shared" si="338"/>
        <v>OK</v>
      </c>
      <c r="B3110" s="29">
        <f t="shared" si="339"/>
        <v>2487914866</v>
      </c>
      <c r="C3110" s="30">
        <v>45198</v>
      </c>
      <c r="D3110" s="18">
        <f t="shared" si="342"/>
        <v>45170</v>
      </c>
      <c r="E3110" s="19" t="str">
        <f>IF(ISERROR(VLOOKUP(C3110,FERIADOS!$A:$B,1,FALSE)),IF(WEEKDAY(C3110)=1,"Dom",IF(WEEKDAY(C3110)=2,"Seg",IF(WEEKDAY(C3110)=3,"Ter",IF(WEEKDAY(C3110)=4,"Qua",IF(WEEKDAY(C3110)=5,"Qui",IF(WEEKDAY(C3110)=6,"Sex","Sab")))))),"Feriado")</f>
        <v>Sex</v>
      </c>
      <c r="F3110" s="32"/>
      <c r="G3110" s="33"/>
      <c r="H3110" s="33"/>
      <c r="I3110" s="33"/>
      <c r="J3110" s="21" t="str">
        <f t="shared" si="340"/>
        <v/>
      </c>
      <c r="K3110" s="21">
        <f t="shared" si="336"/>
        <v>0</v>
      </c>
      <c r="L3110" s="21" t="str">
        <f t="shared" si="337"/>
        <v/>
      </c>
      <c r="M3110" s="22" t="str">
        <f t="shared" si="341"/>
        <v/>
      </c>
      <c r="N3110" s="48"/>
      <c r="O3110" s="54" t="str">
        <f>IF(N3110="","",IFERROR(VLOOKUP(N3110,EMPRESAS!$A:$C,3,FALSE),"NAO CADASTRADA"))</f>
        <v/>
      </c>
      <c r="P3110" s="50"/>
      <c r="Q3110" s="54" t="str">
        <f>IF(P3110="","",IFERROR(VLOOKUP(P3110,ATIVIDADES!$A:$C,3,FALSE),"NAO CADASTRADA"))</f>
        <v/>
      </c>
      <c r="R3110" s="42"/>
      <c r="S3110" s="48"/>
      <c r="T3110" s="54" t="str">
        <f>IF(S3110="","",IFERROR(VLOOKUP(S3110,EMPRESAS!$A:$C,3,FALSE),"NAO CADASTRADA"))</f>
        <v/>
      </c>
      <c r="U3110" s="50"/>
      <c r="V3110" s="54" t="str">
        <f>IF(U3110="","",IFERROR(VLOOKUP(U3110,ATIVIDADES!$A:$C,3,FALSE),"NAO CADASTRADA"))</f>
        <v/>
      </c>
      <c r="W3110" s="42"/>
      <c r="X3110" s="48"/>
      <c r="Y3110" s="54" t="str">
        <f>IF(X3110="","",IFERROR(VLOOKUP(X3110,EMPRESAS!$A:$C,3,FALSE),"NAO CADASTRADA"))</f>
        <v/>
      </c>
      <c r="Z3110" s="50"/>
      <c r="AA3110" s="54" t="str">
        <f>IF(Z3110="","",IFERROR(VLOOKUP(Z3110,ATIVIDADES!$A:$C,3,FALSE),"NAO CADASTRADA"))</f>
        <v/>
      </c>
      <c r="AB3110" s="42"/>
      <c r="AC3110" s="48"/>
      <c r="AD3110" s="54" t="str">
        <f>IF(AC3110="","",IFERROR(VLOOKUP(AC3110,EMPRESAS!$A:$C,3,FALSE),"NAO CADASTRADA"))</f>
        <v/>
      </c>
      <c r="AE3110" s="50"/>
      <c r="AF3110" s="54" t="str">
        <f>IF(AE3110="","",IFERROR(VLOOKUP(AE3110,ATIVIDADES!$A:$C,3,FALSE),"NAO CADASTRADA"))</f>
        <v/>
      </c>
      <c r="AG3110" s="42"/>
      <c r="AH3110" s="48"/>
      <c r="AI3110" s="54" t="str">
        <f>IF(AH3110="","",IFERROR(VLOOKUP(AH3110,EMPRESAS!$A:$C,3,FALSE),"NAO CADASTRADA"))</f>
        <v/>
      </c>
      <c r="AJ3110" s="50"/>
      <c r="AK3110" s="54" t="str">
        <f>IF(AJ3110="","",IFERROR(VLOOKUP(AJ3110,ATIVIDADES!$A:$C,3,FALSE),"NAO CADASTRADA"))</f>
        <v/>
      </c>
      <c r="AL3110" s="42"/>
    </row>
    <row r="3111" spans="1:38" x14ac:dyDescent="0.25">
      <c r="A3111" s="26" t="str">
        <f t="shared" si="338"/>
        <v>OK</v>
      </c>
      <c r="B3111" s="29">
        <f t="shared" si="339"/>
        <v>2487914866</v>
      </c>
      <c r="C3111" s="30">
        <v>45199</v>
      </c>
      <c r="D3111" s="18">
        <f t="shared" si="342"/>
        <v>45170</v>
      </c>
      <c r="E3111" s="19" t="str">
        <f>IF(ISERROR(VLOOKUP(C3111,FERIADOS!$A:$B,1,FALSE)),IF(WEEKDAY(C3111)=1,"Dom",IF(WEEKDAY(C3111)=2,"Seg",IF(WEEKDAY(C3111)=3,"Ter",IF(WEEKDAY(C3111)=4,"Qua",IF(WEEKDAY(C3111)=5,"Qui",IF(WEEKDAY(C3111)=6,"Sex","Sab")))))),"Feriado")</f>
        <v>Sab</v>
      </c>
      <c r="F3111" s="32"/>
      <c r="G3111" s="33"/>
      <c r="H3111" s="33"/>
      <c r="I3111" s="33"/>
      <c r="J3111" s="21" t="str">
        <f t="shared" si="340"/>
        <v/>
      </c>
      <c r="K3111" s="21">
        <f t="shared" si="336"/>
        <v>0</v>
      </c>
      <c r="L3111" s="21" t="str">
        <f t="shared" si="337"/>
        <v/>
      </c>
      <c r="M3111" s="22" t="str">
        <f t="shared" si="341"/>
        <v/>
      </c>
      <c r="N3111" s="48"/>
      <c r="O3111" s="54" t="str">
        <f>IF(N3111="","",IFERROR(VLOOKUP(N3111,EMPRESAS!$A:$C,3,FALSE),"NAO CADASTRADA"))</f>
        <v/>
      </c>
      <c r="P3111" s="50"/>
      <c r="Q3111" s="54" t="str">
        <f>IF(P3111="","",IFERROR(VLOOKUP(P3111,ATIVIDADES!$A:$C,3,FALSE),"NAO CADASTRADA"))</f>
        <v/>
      </c>
      <c r="R3111" s="42"/>
      <c r="S3111" s="48"/>
      <c r="T3111" s="54" t="str">
        <f>IF(S3111="","",IFERROR(VLOOKUP(S3111,EMPRESAS!$A:$C,3,FALSE),"NAO CADASTRADA"))</f>
        <v/>
      </c>
      <c r="U3111" s="50"/>
      <c r="V3111" s="54" t="str">
        <f>IF(U3111="","",IFERROR(VLOOKUP(U3111,ATIVIDADES!$A:$C,3,FALSE),"NAO CADASTRADA"))</f>
        <v/>
      </c>
      <c r="W3111" s="42"/>
      <c r="X3111" s="48"/>
      <c r="Y3111" s="54" t="str">
        <f>IF(X3111="","",IFERROR(VLOOKUP(X3111,EMPRESAS!$A:$C,3,FALSE),"NAO CADASTRADA"))</f>
        <v/>
      </c>
      <c r="Z3111" s="50"/>
      <c r="AA3111" s="54" t="str">
        <f>IF(Z3111="","",IFERROR(VLOOKUP(Z3111,ATIVIDADES!$A:$C,3,FALSE),"NAO CADASTRADA"))</f>
        <v/>
      </c>
      <c r="AB3111" s="42"/>
      <c r="AC3111" s="48"/>
      <c r="AD3111" s="54" t="str">
        <f>IF(AC3111="","",IFERROR(VLOOKUP(AC3111,EMPRESAS!$A:$C,3,FALSE),"NAO CADASTRADA"))</f>
        <v/>
      </c>
      <c r="AE3111" s="50"/>
      <c r="AF3111" s="54" t="str">
        <f>IF(AE3111="","",IFERROR(VLOOKUP(AE3111,ATIVIDADES!$A:$C,3,FALSE),"NAO CADASTRADA"))</f>
        <v/>
      </c>
      <c r="AG3111" s="42"/>
      <c r="AH3111" s="48"/>
      <c r="AI3111" s="54" t="str">
        <f>IF(AH3111="","",IFERROR(VLOOKUP(AH3111,EMPRESAS!$A:$C,3,FALSE),"NAO CADASTRADA"))</f>
        <v/>
      </c>
      <c r="AJ3111" s="50"/>
      <c r="AK3111" s="54" t="str">
        <f>IF(AJ3111="","",IFERROR(VLOOKUP(AJ3111,ATIVIDADES!$A:$C,3,FALSE),"NAO CADASTRADA"))</f>
        <v/>
      </c>
      <c r="AL3111" s="42"/>
    </row>
    <row r="3112" spans="1:38" x14ac:dyDescent="0.25">
      <c r="A3112" s="26" t="str">
        <f t="shared" si="338"/>
        <v>OK</v>
      </c>
      <c r="B3112" s="29">
        <f t="shared" si="339"/>
        <v>2487914866</v>
      </c>
      <c r="C3112" s="30">
        <v>45200</v>
      </c>
      <c r="D3112" s="18">
        <f t="shared" si="342"/>
        <v>45200</v>
      </c>
      <c r="E3112" s="19" t="str">
        <f>IF(ISERROR(VLOOKUP(C3112,FERIADOS!$A:$B,1,FALSE)),IF(WEEKDAY(C3112)=1,"Dom",IF(WEEKDAY(C3112)=2,"Seg",IF(WEEKDAY(C3112)=3,"Ter",IF(WEEKDAY(C3112)=4,"Qua",IF(WEEKDAY(C3112)=5,"Qui",IF(WEEKDAY(C3112)=6,"Sex","Sab")))))),"Feriado")</f>
        <v>Dom</v>
      </c>
      <c r="F3112" s="32"/>
      <c r="G3112" s="33"/>
      <c r="H3112" s="33"/>
      <c r="I3112" s="33"/>
      <c r="J3112" s="21" t="str">
        <f t="shared" si="340"/>
        <v/>
      </c>
      <c r="K3112" s="21">
        <f t="shared" si="336"/>
        <v>0</v>
      </c>
      <c r="L3112" s="21" t="str">
        <f t="shared" si="337"/>
        <v/>
      </c>
      <c r="M3112" s="22" t="str">
        <f t="shared" si="341"/>
        <v/>
      </c>
      <c r="N3112" s="48"/>
      <c r="O3112" s="54" t="str">
        <f>IF(N3112="","",IFERROR(VLOOKUP(N3112,EMPRESAS!$A:$C,3,FALSE),"NAO CADASTRADA"))</f>
        <v/>
      </c>
      <c r="P3112" s="50"/>
      <c r="Q3112" s="54" t="str">
        <f>IF(P3112="","",IFERROR(VLOOKUP(P3112,ATIVIDADES!$A:$C,3,FALSE),"NAO CADASTRADA"))</f>
        <v/>
      </c>
      <c r="R3112" s="42"/>
      <c r="S3112" s="48"/>
      <c r="T3112" s="54" t="str">
        <f>IF(S3112="","",IFERROR(VLOOKUP(S3112,EMPRESAS!$A:$C,3,FALSE),"NAO CADASTRADA"))</f>
        <v/>
      </c>
      <c r="U3112" s="50"/>
      <c r="V3112" s="54" t="str">
        <f>IF(U3112="","",IFERROR(VLOOKUP(U3112,ATIVIDADES!$A:$C,3,FALSE),"NAO CADASTRADA"))</f>
        <v/>
      </c>
      <c r="W3112" s="42"/>
      <c r="X3112" s="48"/>
      <c r="Y3112" s="54" t="str">
        <f>IF(X3112="","",IFERROR(VLOOKUP(X3112,EMPRESAS!$A:$C,3,FALSE),"NAO CADASTRADA"))</f>
        <v/>
      </c>
      <c r="Z3112" s="50"/>
      <c r="AA3112" s="54" t="str">
        <f>IF(Z3112="","",IFERROR(VLOOKUP(Z3112,ATIVIDADES!$A:$C,3,FALSE),"NAO CADASTRADA"))</f>
        <v/>
      </c>
      <c r="AB3112" s="42"/>
      <c r="AC3112" s="48"/>
      <c r="AD3112" s="54" t="str">
        <f>IF(AC3112="","",IFERROR(VLOOKUP(AC3112,EMPRESAS!$A:$C,3,FALSE),"NAO CADASTRADA"))</f>
        <v/>
      </c>
      <c r="AE3112" s="50"/>
      <c r="AF3112" s="54" t="str">
        <f>IF(AE3112="","",IFERROR(VLOOKUP(AE3112,ATIVIDADES!$A:$C,3,FALSE),"NAO CADASTRADA"))</f>
        <v/>
      </c>
      <c r="AG3112" s="42"/>
      <c r="AH3112" s="48"/>
      <c r="AI3112" s="54" t="str">
        <f>IF(AH3112="","",IFERROR(VLOOKUP(AH3112,EMPRESAS!$A:$C,3,FALSE),"NAO CADASTRADA"))</f>
        <v/>
      </c>
      <c r="AJ3112" s="50"/>
      <c r="AK3112" s="54" t="str">
        <f>IF(AJ3112="","",IFERROR(VLOOKUP(AJ3112,ATIVIDADES!$A:$C,3,FALSE),"NAO CADASTRADA"))</f>
        <v/>
      </c>
      <c r="AL3112" s="42"/>
    </row>
    <row r="3113" spans="1:38" x14ac:dyDescent="0.25">
      <c r="A3113" s="26" t="str">
        <f t="shared" si="338"/>
        <v>OK</v>
      </c>
      <c r="B3113" s="29">
        <f t="shared" si="339"/>
        <v>2487914866</v>
      </c>
      <c r="C3113" s="30">
        <v>45201</v>
      </c>
      <c r="D3113" s="18">
        <f t="shared" si="342"/>
        <v>45200</v>
      </c>
      <c r="E3113" s="19" t="str">
        <f>IF(ISERROR(VLOOKUP(C3113,FERIADOS!$A:$B,1,FALSE)),IF(WEEKDAY(C3113)=1,"Dom",IF(WEEKDAY(C3113)=2,"Seg",IF(WEEKDAY(C3113)=3,"Ter",IF(WEEKDAY(C3113)=4,"Qua",IF(WEEKDAY(C3113)=5,"Qui",IF(WEEKDAY(C3113)=6,"Sex","Sab")))))),"Feriado")</f>
        <v>Seg</v>
      </c>
      <c r="F3113" s="32"/>
      <c r="G3113" s="33"/>
      <c r="H3113" s="33"/>
      <c r="I3113" s="33"/>
      <c r="J3113" s="21" t="str">
        <f t="shared" si="340"/>
        <v/>
      </c>
      <c r="K3113" s="21">
        <f t="shared" si="336"/>
        <v>0</v>
      </c>
      <c r="L3113" s="21" t="str">
        <f t="shared" si="337"/>
        <v/>
      </c>
      <c r="M3113" s="22" t="str">
        <f t="shared" si="341"/>
        <v/>
      </c>
      <c r="N3113" s="48"/>
      <c r="O3113" s="54" t="str">
        <f>IF(N3113="","",IFERROR(VLOOKUP(N3113,EMPRESAS!$A:$C,3,FALSE),"NAO CADASTRADA"))</f>
        <v/>
      </c>
      <c r="P3113" s="50"/>
      <c r="Q3113" s="54" t="str">
        <f>IF(P3113="","",IFERROR(VLOOKUP(P3113,ATIVIDADES!$A:$C,3,FALSE),"NAO CADASTRADA"))</f>
        <v/>
      </c>
      <c r="R3113" s="42"/>
      <c r="S3113" s="48"/>
      <c r="T3113" s="54" t="str">
        <f>IF(S3113="","",IFERROR(VLOOKUP(S3113,EMPRESAS!$A:$C,3,FALSE),"NAO CADASTRADA"))</f>
        <v/>
      </c>
      <c r="U3113" s="50"/>
      <c r="V3113" s="54" t="str">
        <f>IF(U3113="","",IFERROR(VLOOKUP(U3113,ATIVIDADES!$A:$C,3,FALSE),"NAO CADASTRADA"))</f>
        <v/>
      </c>
      <c r="W3113" s="42"/>
      <c r="X3113" s="48"/>
      <c r="Y3113" s="54" t="str">
        <f>IF(X3113="","",IFERROR(VLOOKUP(X3113,EMPRESAS!$A:$C,3,FALSE),"NAO CADASTRADA"))</f>
        <v/>
      </c>
      <c r="Z3113" s="50"/>
      <c r="AA3113" s="54" t="str">
        <f>IF(Z3113="","",IFERROR(VLOOKUP(Z3113,ATIVIDADES!$A:$C,3,FALSE),"NAO CADASTRADA"))</f>
        <v/>
      </c>
      <c r="AB3113" s="42"/>
      <c r="AC3113" s="48"/>
      <c r="AD3113" s="54" t="str">
        <f>IF(AC3113="","",IFERROR(VLOOKUP(AC3113,EMPRESAS!$A:$C,3,FALSE),"NAO CADASTRADA"))</f>
        <v/>
      </c>
      <c r="AE3113" s="50"/>
      <c r="AF3113" s="54" t="str">
        <f>IF(AE3113="","",IFERROR(VLOOKUP(AE3113,ATIVIDADES!$A:$C,3,FALSE),"NAO CADASTRADA"))</f>
        <v/>
      </c>
      <c r="AG3113" s="42"/>
      <c r="AH3113" s="48"/>
      <c r="AI3113" s="54" t="str">
        <f>IF(AH3113="","",IFERROR(VLOOKUP(AH3113,EMPRESAS!$A:$C,3,FALSE),"NAO CADASTRADA"))</f>
        <v/>
      </c>
      <c r="AJ3113" s="50"/>
      <c r="AK3113" s="54" t="str">
        <f>IF(AJ3113="","",IFERROR(VLOOKUP(AJ3113,ATIVIDADES!$A:$C,3,FALSE),"NAO CADASTRADA"))</f>
        <v/>
      </c>
      <c r="AL3113" s="42"/>
    </row>
    <row r="3114" spans="1:38" x14ac:dyDescent="0.25">
      <c r="A3114" s="26" t="str">
        <f t="shared" si="338"/>
        <v>OK</v>
      </c>
      <c r="B3114" s="29">
        <f t="shared" si="339"/>
        <v>2487914866</v>
      </c>
      <c r="C3114" s="30">
        <v>45202</v>
      </c>
      <c r="D3114" s="18">
        <f t="shared" si="342"/>
        <v>45200</v>
      </c>
      <c r="E3114" s="19" t="str">
        <f>IF(ISERROR(VLOOKUP(C3114,FERIADOS!$A:$B,1,FALSE)),IF(WEEKDAY(C3114)=1,"Dom",IF(WEEKDAY(C3114)=2,"Seg",IF(WEEKDAY(C3114)=3,"Ter",IF(WEEKDAY(C3114)=4,"Qua",IF(WEEKDAY(C3114)=5,"Qui",IF(WEEKDAY(C3114)=6,"Sex","Sab")))))),"Feriado")</f>
        <v>Ter</v>
      </c>
      <c r="F3114" s="32"/>
      <c r="G3114" s="33"/>
      <c r="H3114" s="33"/>
      <c r="I3114" s="33"/>
      <c r="J3114" s="21" t="str">
        <f t="shared" si="340"/>
        <v/>
      </c>
      <c r="K3114" s="21">
        <f t="shared" si="336"/>
        <v>0</v>
      </c>
      <c r="L3114" s="21" t="str">
        <f t="shared" si="337"/>
        <v/>
      </c>
      <c r="M3114" s="22" t="str">
        <f t="shared" si="341"/>
        <v/>
      </c>
      <c r="N3114" s="48"/>
      <c r="O3114" s="54" t="str">
        <f>IF(N3114="","",IFERROR(VLOOKUP(N3114,EMPRESAS!$A:$C,3,FALSE),"NAO CADASTRADA"))</f>
        <v/>
      </c>
      <c r="P3114" s="50"/>
      <c r="Q3114" s="54" t="str">
        <f>IF(P3114="","",IFERROR(VLOOKUP(P3114,ATIVIDADES!$A:$C,3,FALSE),"NAO CADASTRADA"))</f>
        <v/>
      </c>
      <c r="R3114" s="42"/>
      <c r="S3114" s="48"/>
      <c r="T3114" s="54" t="str">
        <f>IF(S3114="","",IFERROR(VLOOKUP(S3114,EMPRESAS!$A:$C,3,FALSE),"NAO CADASTRADA"))</f>
        <v/>
      </c>
      <c r="U3114" s="50"/>
      <c r="V3114" s="54" t="str">
        <f>IF(U3114="","",IFERROR(VLOOKUP(U3114,ATIVIDADES!$A:$C,3,FALSE),"NAO CADASTRADA"))</f>
        <v/>
      </c>
      <c r="W3114" s="42"/>
      <c r="X3114" s="48"/>
      <c r="Y3114" s="54" t="str">
        <f>IF(X3114="","",IFERROR(VLOOKUP(X3114,EMPRESAS!$A:$C,3,FALSE),"NAO CADASTRADA"))</f>
        <v/>
      </c>
      <c r="Z3114" s="50"/>
      <c r="AA3114" s="54" t="str">
        <f>IF(Z3114="","",IFERROR(VLOOKUP(Z3114,ATIVIDADES!$A:$C,3,FALSE),"NAO CADASTRADA"))</f>
        <v/>
      </c>
      <c r="AB3114" s="42"/>
      <c r="AC3114" s="48"/>
      <c r="AD3114" s="54" t="str">
        <f>IF(AC3114="","",IFERROR(VLOOKUP(AC3114,EMPRESAS!$A:$C,3,FALSE),"NAO CADASTRADA"))</f>
        <v/>
      </c>
      <c r="AE3114" s="50"/>
      <c r="AF3114" s="54" t="str">
        <f>IF(AE3114="","",IFERROR(VLOOKUP(AE3114,ATIVIDADES!$A:$C,3,FALSE),"NAO CADASTRADA"))</f>
        <v/>
      </c>
      <c r="AG3114" s="42"/>
      <c r="AH3114" s="48"/>
      <c r="AI3114" s="54" t="str">
        <f>IF(AH3114="","",IFERROR(VLOOKUP(AH3114,EMPRESAS!$A:$C,3,FALSE),"NAO CADASTRADA"))</f>
        <v/>
      </c>
      <c r="AJ3114" s="50"/>
      <c r="AK3114" s="54" t="str">
        <f>IF(AJ3114="","",IFERROR(VLOOKUP(AJ3114,ATIVIDADES!$A:$C,3,FALSE),"NAO CADASTRADA"))</f>
        <v/>
      </c>
      <c r="AL3114" s="42"/>
    </row>
    <row r="3115" spans="1:38" x14ac:dyDescent="0.25">
      <c r="A3115" s="26" t="str">
        <f t="shared" si="338"/>
        <v>OK</v>
      </c>
      <c r="B3115" s="29">
        <f t="shared" si="339"/>
        <v>2487914866</v>
      </c>
      <c r="C3115" s="30">
        <v>45203</v>
      </c>
      <c r="D3115" s="18">
        <f t="shared" si="342"/>
        <v>45200</v>
      </c>
      <c r="E3115" s="19" t="str">
        <f>IF(ISERROR(VLOOKUP(C3115,FERIADOS!$A:$B,1,FALSE)),IF(WEEKDAY(C3115)=1,"Dom",IF(WEEKDAY(C3115)=2,"Seg",IF(WEEKDAY(C3115)=3,"Ter",IF(WEEKDAY(C3115)=4,"Qua",IF(WEEKDAY(C3115)=5,"Qui",IF(WEEKDAY(C3115)=6,"Sex","Sab")))))),"Feriado")</f>
        <v>Qua</v>
      </c>
      <c r="F3115" s="32"/>
      <c r="G3115" s="33"/>
      <c r="H3115" s="33"/>
      <c r="I3115" s="33"/>
      <c r="J3115" s="21" t="str">
        <f t="shared" si="340"/>
        <v/>
      </c>
      <c r="K3115" s="21">
        <f t="shared" si="336"/>
        <v>0</v>
      </c>
      <c r="L3115" s="21" t="str">
        <f t="shared" si="337"/>
        <v/>
      </c>
      <c r="M3115" s="22" t="str">
        <f t="shared" si="341"/>
        <v/>
      </c>
      <c r="N3115" s="48"/>
      <c r="O3115" s="54" t="str">
        <f>IF(N3115="","",IFERROR(VLOOKUP(N3115,EMPRESAS!$A:$C,3,FALSE),"NAO CADASTRADA"))</f>
        <v/>
      </c>
      <c r="P3115" s="50"/>
      <c r="Q3115" s="54" t="str">
        <f>IF(P3115="","",IFERROR(VLOOKUP(P3115,ATIVIDADES!$A:$C,3,FALSE),"NAO CADASTRADA"))</f>
        <v/>
      </c>
      <c r="R3115" s="42"/>
      <c r="S3115" s="48"/>
      <c r="T3115" s="54" t="str">
        <f>IF(S3115="","",IFERROR(VLOOKUP(S3115,EMPRESAS!$A:$C,3,FALSE),"NAO CADASTRADA"))</f>
        <v/>
      </c>
      <c r="U3115" s="50"/>
      <c r="V3115" s="54" t="str">
        <f>IF(U3115="","",IFERROR(VLOOKUP(U3115,ATIVIDADES!$A:$C,3,FALSE),"NAO CADASTRADA"))</f>
        <v/>
      </c>
      <c r="W3115" s="42"/>
      <c r="X3115" s="48"/>
      <c r="Y3115" s="54" t="str">
        <f>IF(X3115="","",IFERROR(VLOOKUP(X3115,EMPRESAS!$A:$C,3,FALSE),"NAO CADASTRADA"))</f>
        <v/>
      </c>
      <c r="Z3115" s="50"/>
      <c r="AA3115" s="54" t="str">
        <f>IF(Z3115="","",IFERROR(VLOOKUP(Z3115,ATIVIDADES!$A:$C,3,FALSE),"NAO CADASTRADA"))</f>
        <v/>
      </c>
      <c r="AB3115" s="42"/>
      <c r="AC3115" s="48"/>
      <c r="AD3115" s="54" t="str">
        <f>IF(AC3115="","",IFERROR(VLOOKUP(AC3115,EMPRESAS!$A:$C,3,FALSE),"NAO CADASTRADA"))</f>
        <v/>
      </c>
      <c r="AE3115" s="50"/>
      <c r="AF3115" s="54" t="str">
        <f>IF(AE3115="","",IFERROR(VLOOKUP(AE3115,ATIVIDADES!$A:$C,3,FALSE),"NAO CADASTRADA"))</f>
        <v/>
      </c>
      <c r="AG3115" s="42"/>
      <c r="AH3115" s="48"/>
      <c r="AI3115" s="54" t="str">
        <f>IF(AH3115="","",IFERROR(VLOOKUP(AH3115,EMPRESAS!$A:$C,3,FALSE),"NAO CADASTRADA"))</f>
        <v/>
      </c>
      <c r="AJ3115" s="50"/>
      <c r="AK3115" s="54" t="str">
        <f>IF(AJ3115="","",IFERROR(VLOOKUP(AJ3115,ATIVIDADES!$A:$C,3,FALSE),"NAO CADASTRADA"))</f>
        <v/>
      </c>
      <c r="AL3115" s="42"/>
    </row>
    <row r="3116" spans="1:38" x14ac:dyDescent="0.25">
      <c r="A3116" s="26" t="str">
        <f t="shared" si="338"/>
        <v>OK</v>
      </c>
      <c r="B3116" s="29">
        <f t="shared" si="339"/>
        <v>2487914866</v>
      </c>
      <c r="C3116" s="30">
        <v>45204</v>
      </c>
      <c r="D3116" s="18">
        <f t="shared" si="342"/>
        <v>45200</v>
      </c>
      <c r="E3116" s="19" t="str">
        <f>IF(ISERROR(VLOOKUP(C3116,FERIADOS!$A:$B,1,FALSE)),IF(WEEKDAY(C3116)=1,"Dom",IF(WEEKDAY(C3116)=2,"Seg",IF(WEEKDAY(C3116)=3,"Ter",IF(WEEKDAY(C3116)=4,"Qua",IF(WEEKDAY(C3116)=5,"Qui",IF(WEEKDAY(C3116)=6,"Sex","Sab")))))),"Feriado")</f>
        <v>Qui</v>
      </c>
      <c r="F3116" s="32"/>
      <c r="G3116" s="33"/>
      <c r="H3116" s="33"/>
      <c r="I3116" s="33"/>
      <c r="J3116" s="21" t="str">
        <f t="shared" si="340"/>
        <v/>
      </c>
      <c r="K3116" s="21">
        <f t="shared" si="336"/>
        <v>0</v>
      </c>
      <c r="L3116" s="21" t="str">
        <f t="shared" si="337"/>
        <v/>
      </c>
      <c r="M3116" s="22" t="str">
        <f t="shared" si="341"/>
        <v/>
      </c>
      <c r="N3116" s="48"/>
      <c r="O3116" s="54" t="str">
        <f>IF(N3116="","",IFERROR(VLOOKUP(N3116,EMPRESAS!$A:$C,3,FALSE),"NAO CADASTRADA"))</f>
        <v/>
      </c>
      <c r="P3116" s="50"/>
      <c r="Q3116" s="54" t="str">
        <f>IF(P3116="","",IFERROR(VLOOKUP(P3116,ATIVIDADES!$A:$C,3,FALSE),"NAO CADASTRADA"))</f>
        <v/>
      </c>
      <c r="R3116" s="42"/>
      <c r="S3116" s="48"/>
      <c r="T3116" s="54" t="str">
        <f>IF(S3116="","",IFERROR(VLOOKUP(S3116,EMPRESAS!$A:$C,3,FALSE),"NAO CADASTRADA"))</f>
        <v/>
      </c>
      <c r="U3116" s="50"/>
      <c r="V3116" s="54" t="str">
        <f>IF(U3116="","",IFERROR(VLOOKUP(U3116,ATIVIDADES!$A:$C,3,FALSE),"NAO CADASTRADA"))</f>
        <v/>
      </c>
      <c r="W3116" s="42"/>
      <c r="X3116" s="48"/>
      <c r="Y3116" s="54" t="str">
        <f>IF(X3116="","",IFERROR(VLOOKUP(X3116,EMPRESAS!$A:$C,3,FALSE),"NAO CADASTRADA"))</f>
        <v/>
      </c>
      <c r="Z3116" s="50"/>
      <c r="AA3116" s="54" t="str">
        <f>IF(Z3116="","",IFERROR(VLOOKUP(Z3116,ATIVIDADES!$A:$C,3,FALSE),"NAO CADASTRADA"))</f>
        <v/>
      </c>
      <c r="AB3116" s="42"/>
      <c r="AC3116" s="48"/>
      <c r="AD3116" s="54" t="str">
        <f>IF(AC3116="","",IFERROR(VLOOKUP(AC3116,EMPRESAS!$A:$C,3,FALSE),"NAO CADASTRADA"))</f>
        <v/>
      </c>
      <c r="AE3116" s="50"/>
      <c r="AF3116" s="54" t="str">
        <f>IF(AE3116="","",IFERROR(VLOOKUP(AE3116,ATIVIDADES!$A:$C,3,FALSE),"NAO CADASTRADA"))</f>
        <v/>
      </c>
      <c r="AG3116" s="42"/>
      <c r="AH3116" s="48"/>
      <c r="AI3116" s="54" t="str">
        <f>IF(AH3116="","",IFERROR(VLOOKUP(AH3116,EMPRESAS!$A:$C,3,FALSE),"NAO CADASTRADA"))</f>
        <v/>
      </c>
      <c r="AJ3116" s="50"/>
      <c r="AK3116" s="54" t="str">
        <f>IF(AJ3116="","",IFERROR(VLOOKUP(AJ3116,ATIVIDADES!$A:$C,3,FALSE),"NAO CADASTRADA"))</f>
        <v/>
      </c>
      <c r="AL3116" s="42"/>
    </row>
    <row r="3117" spans="1:38" x14ac:dyDescent="0.25">
      <c r="A3117" s="26" t="str">
        <f t="shared" si="338"/>
        <v>OK</v>
      </c>
      <c r="B3117" s="29">
        <f t="shared" si="339"/>
        <v>2487914866</v>
      </c>
      <c r="C3117" s="30">
        <v>45205</v>
      </c>
      <c r="D3117" s="18">
        <f t="shared" si="342"/>
        <v>45200</v>
      </c>
      <c r="E3117" s="19" t="str">
        <f>IF(ISERROR(VLOOKUP(C3117,FERIADOS!$A:$B,1,FALSE)),IF(WEEKDAY(C3117)=1,"Dom",IF(WEEKDAY(C3117)=2,"Seg",IF(WEEKDAY(C3117)=3,"Ter",IF(WEEKDAY(C3117)=4,"Qua",IF(WEEKDAY(C3117)=5,"Qui",IF(WEEKDAY(C3117)=6,"Sex","Sab")))))),"Feriado")</f>
        <v>Sex</v>
      </c>
      <c r="F3117" s="32"/>
      <c r="G3117" s="33"/>
      <c r="H3117" s="33"/>
      <c r="I3117" s="33"/>
      <c r="J3117" s="21" t="str">
        <f t="shared" si="340"/>
        <v/>
      </c>
      <c r="K3117" s="21">
        <f t="shared" si="336"/>
        <v>0</v>
      </c>
      <c r="L3117" s="21" t="str">
        <f t="shared" si="337"/>
        <v/>
      </c>
      <c r="M3117" s="22" t="str">
        <f t="shared" si="341"/>
        <v/>
      </c>
      <c r="N3117" s="48"/>
      <c r="O3117" s="54" t="str">
        <f>IF(N3117="","",IFERROR(VLOOKUP(N3117,EMPRESAS!$A:$C,3,FALSE),"NAO CADASTRADA"))</f>
        <v/>
      </c>
      <c r="P3117" s="50"/>
      <c r="Q3117" s="54" t="str">
        <f>IF(P3117="","",IFERROR(VLOOKUP(P3117,ATIVIDADES!$A:$C,3,FALSE),"NAO CADASTRADA"))</f>
        <v/>
      </c>
      <c r="R3117" s="42"/>
      <c r="S3117" s="48"/>
      <c r="T3117" s="54" t="str">
        <f>IF(S3117="","",IFERROR(VLOOKUP(S3117,EMPRESAS!$A:$C,3,FALSE),"NAO CADASTRADA"))</f>
        <v/>
      </c>
      <c r="U3117" s="50"/>
      <c r="V3117" s="54" t="str">
        <f>IF(U3117="","",IFERROR(VLOOKUP(U3117,ATIVIDADES!$A:$C,3,FALSE),"NAO CADASTRADA"))</f>
        <v/>
      </c>
      <c r="W3117" s="42"/>
      <c r="X3117" s="48"/>
      <c r="Y3117" s="54" t="str">
        <f>IF(X3117="","",IFERROR(VLOOKUP(X3117,EMPRESAS!$A:$C,3,FALSE),"NAO CADASTRADA"))</f>
        <v/>
      </c>
      <c r="Z3117" s="50"/>
      <c r="AA3117" s="54" t="str">
        <f>IF(Z3117="","",IFERROR(VLOOKUP(Z3117,ATIVIDADES!$A:$C,3,FALSE),"NAO CADASTRADA"))</f>
        <v/>
      </c>
      <c r="AB3117" s="42"/>
      <c r="AC3117" s="48"/>
      <c r="AD3117" s="54" t="str">
        <f>IF(AC3117="","",IFERROR(VLOOKUP(AC3117,EMPRESAS!$A:$C,3,FALSE),"NAO CADASTRADA"))</f>
        <v/>
      </c>
      <c r="AE3117" s="50"/>
      <c r="AF3117" s="54" t="str">
        <f>IF(AE3117="","",IFERROR(VLOOKUP(AE3117,ATIVIDADES!$A:$C,3,FALSE),"NAO CADASTRADA"))</f>
        <v/>
      </c>
      <c r="AG3117" s="42"/>
      <c r="AH3117" s="48"/>
      <c r="AI3117" s="54" t="str">
        <f>IF(AH3117="","",IFERROR(VLOOKUP(AH3117,EMPRESAS!$A:$C,3,FALSE),"NAO CADASTRADA"))</f>
        <v/>
      </c>
      <c r="AJ3117" s="50"/>
      <c r="AK3117" s="54" t="str">
        <f>IF(AJ3117="","",IFERROR(VLOOKUP(AJ3117,ATIVIDADES!$A:$C,3,FALSE),"NAO CADASTRADA"))</f>
        <v/>
      </c>
      <c r="AL3117" s="42"/>
    </row>
    <row r="3118" spans="1:38" x14ac:dyDescent="0.25">
      <c r="A3118" s="26" t="str">
        <f t="shared" si="338"/>
        <v>OK</v>
      </c>
      <c r="B3118" s="29">
        <f t="shared" si="339"/>
        <v>2487914866</v>
      </c>
      <c r="C3118" s="30">
        <v>45206</v>
      </c>
      <c r="D3118" s="18">
        <f t="shared" si="342"/>
        <v>45200</v>
      </c>
      <c r="E3118" s="19" t="str">
        <f>IF(ISERROR(VLOOKUP(C3118,FERIADOS!$A:$B,1,FALSE)),IF(WEEKDAY(C3118)=1,"Dom",IF(WEEKDAY(C3118)=2,"Seg",IF(WEEKDAY(C3118)=3,"Ter",IF(WEEKDAY(C3118)=4,"Qua",IF(WEEKDAY(C3118)=5,"Qui",IF(WEEKDAY(C3118)=6,"Sex","Sab")))))),"Feriado")</f>
        <v>Sab</v>
      </c>
      <c r="F3118" s="32"/>
      <c r="G3118" s="33"/>
      <c r="H3118" s="33"/>
      <c r="I3118" s="33"/>
      <c r="J3118" s="21" t="str">
        <f t="shared" si="340"/>
        <v/>
      </c>
      <c r="K3118" s="21">
        <f t="shared" si="336"/>
        <v>0</v>
      </c>
      <c r="L3118" s="21" t="str">
        <f t="shared" si="337"/>
        <v/>
      </c>
      <c r="M3118" s="22" t="str">
        <f t="shared" si="341"/>
        <v/>
      </c>
      <c r="N3118" s="48"/>
      <c r="O3118" s="54" t="str">
        <f>IF(N3118="","",IFERROR(VLOOKUP(N3118,EMPRESAS!$A:$C,3,FALSE),"NAO CADASTRADA"))</f>
        <v/>
      </c>
      <c r="P3118" s="50"/>
      <c r="Q3118" s="54" t="str">
        <f>IF(P3118="","",IFERROR(VLOOKUP(P3118,ATIVIDADES!$A:$C,3,FALSE),"NAO CADASTRADA"))</f>
        <v/>
      </c>
      <c r="R3118" s="42"/>
      <c r="S3118" s="48"/>
      <c r="T3118" s="54" t="str">
        <f>IF(S3118="","",IFERROR(VLOOKUP(S3118,EMPRESAS!$A:$C,3,FALSE),"NAO CADASTRADA"))</f>
        <v/>
      </c>
      <c r="U3118" s="50"/>
      <c r="V3118" s="54" t="str">
        <f>IF(U3118="","",IFERROR(VLOOKUP(U3118,ATIVIDADES!$A:$C,3,FALSE),"NAO CADASTRADA"))</f>
        <v/>
      </c>
      <c r="W3118" s="42"/>
      <c r="X3118" s="48"/>
      <c r="Y3118" s="54" t="str">
        <f>IF(X3118="","",IFERROR(VLOOKUP(X3118,EMPRESAS!$A:$C,3,FALSE),"NAO CADASTRADA"))</f>
        <v/>
      </c>
      <c r="Z3118" s="50"/>
      <c r="AA3118" s="54" t="str">
        <f>IF(Z3118="","",IFERROR(VLOOKUP(Z3118,ATIVIDADES!$A:$C,3,FALSE),"NAO CADASTRADA"))</f>
        <v/>
      </c>
      <c r="AB3118" s="42"/>
      <c r="AC3118" s="48"/>
      <c r="AD3118" s="54" t="str">
        <f>IF(AC3118="","",IFERROR(VLOOKUP(AC3118,EMPRESAS!$A:$C,3,FALSE),"NAO CADASTRADA"))</f>
        <v/>
      </c>
      <c r="AE3118" s="50"/>
      <c r="AF3118" s="54" t="str">
        <f>IF(AE3118="","",IFERROR(VLOOKUP(AE3118,ATIVIDADES!$A:$C,3,FALSE),"NAO CADASTRADA"))</f>
        <v/>
      </c>
      <c r="AG3118" s="42"/>
      <c r="AH3118" s="48"/>
      <c r="AI3118" s="54" t="str">
        <f>IF(AH3118="","",IFERROR(VLOOKUP(AH3118,EMPRESAS!$A:$C,3,FALSE),"NAO CADASTRADA"))</f>
        <v/>
      </c>
      <c r="AJ3118" s="50"/>
      <c r="AK3118" s="54" t="str">
        <f>IF(AJ3118="","",IFERROR(VLOOKUP(AJ3118,ATIVIDADES!$A:$C,3,FALSE),"NAO CADASTRADA"))</f>
        <v/>
      </c>
      <c r="AL3118" s="42"/>
    </row>
    <row r="3119" spans="1:38" x14ac:dyDescent="0.25">
      <c r="A3119" s="26" t="str">
        <f t="shared" si="338"/>
        <v>OK</v>
      </c>
      <c r="B3119" s="29">
        <f t="shared" si="339"/>
        <v>2487914866</v>
      </c>
      <c r="C3119" s="30">
        <v>45207</v>
      </c>
      <c r="D3119" s="18">
        <f t="shared" si="342"/>
        <v>45200</v>
      </c>
      <c r="E3119" s="19" t="str">
        <f>IF(ISERROR(VLOOKUP(C3119,FERIADOS!$A:$B,1,FALSE)),IF(WEEKDAY(C3119)=1,"Dom",IF(WEEKDAY(C3119)=2,"Seg",IF(WEEKDAY(C3119)=3,"Ter",IF(WEEKDAY(C3119)=4,"Qua",IF(WEEKDAY(C3119)=5,"Qui",IF(WEEKDAY(C3119)=6,"Sex","Sab")))))),"Feriado")</f>
        <v>Dom</v>
      </c>
      <c r="F3119" s="32"/>
      <c r="G3119" s="33"/>
      <c r="H3119" s="33"/>
      <c r="I3119" s="33"/>
      <c r="J3119" s="21" t="str">
        <f t="shared" si="340"/>
        <v/>
      </c>
      <c r="K3119" s="21">
        <f t="shared" si="336"/>
        <v>0</v>
      </c>
      <c r="L3119" s="21" t="str">
        <f t="shared" si="337"/>
        <v/>
      </c>
      <c r="M3119" s="22" t="str">
        <f t="shared" si="341"/>
        <v/>
      </c>
      <c r="N3119" s="48"/>
      <c r="O3119" s="54" t="str">
        <f>IF(N3119="","",IFERROR(VLOOKUP(N3119,EMPRESAS!$A:$C,3,FALSE),"NAO CADASTRADA"))</f>
        <v/>
      </c>
      <c r="P3119" s="50"/>
      <c r="Q3119" s="54" t="str">
        <f>IF(P3119="","",IFERROR(VLOOKUP(P3119,ATIVIDADES!$A:$C,3,FALSE),"NAO CADASTRADA"))</f>
        <v/>
      </c>
      <c r="R3119" s="42"/>
      <c r="S3119" s="48"/>
      <c r="T3119" s="54" t="str">
        <f>IF(S3119="","",IFERROR(VLOOKUP(S3119,EMPRESAS!$A:$C,3,FALSE),"NAO CADASTRADA"))</f>
        <v/>
      </c>
      <c r="U3119" s="50"/>
      <c r="V3119" s="54" t="str">
        <f>IF(U3119="","",IFERROR(VLOOKUP(U3119,ATIVIDADES!$A:$C,3,FALSE),"NAO CADASTRADA"))</f>
        <v/>
      </c>
      <c r="W3119" s="42"/>
      <c r="X3119" s="48"/>
      <c r="Y3119" s="54" t="str">
        <f>IF(X3119="","",IFERROR(VLOOKUP(X3119,EMPRESAS!$A:$C,3,FALSE),"NAO CADASTRADA"))</f>
        <v/>
      </c>
      <c r="Z3119" s="50"/>
      <c r="AA3119" s="54" t="str">
        <f>IF(Z3119="","",IFERROR(VLOOKUP(Z3119,ATIVIDADES!$A:$C,3,FALSE),"NAO CADASTRADA"))</f>
        <v/>
      </c>
      <c r="AB3119" s="42"/>
      <c r="AC3119" s="48"/>
      <c r="AD3119" s="54" t="str">
        <f>IF(AC3119="","",IFERROR(VLOOKUP(AC3119,EMPRESAS!$A:$C,3,FALSE),"NAO CADASTRADA"))</f>
        <v/>
      </c>
      <c r="AE3119" s="50"/>
      <c r="AF3119" s="54" t="str">
        <f>IF(AE3119="","",IFERROR(VLOOKUP(AE3119,ATIVIDADES!$A:$C,3,FALSE),"NAO CADASTRADA"))</f>
        <v/>
      </c>
      <c r="AG3119" s="42"/>
      <c r="AH3119" s="48"/>
      <c r="AI3119" s="54" t="str">
        <f>IF(AH3119="","",IFERROR(VLOOKUP(AH3119,EMPRESAS!$A:$C,3,FALSE),"NAO CADASTRADA"))</f>
        <v/>
      </c>
      <c r="AJ3119" s="50"/>
      <c r="AK3119" s="54" t="str">
        <f>IF(AJ3119="","",IFERROR(VLOOKUP(AJ3119,ATIVIDADES!$A:$C,3,FALSE),"NAO CADASTRADA"))</f>
        <v/>
      </c>
      <c r="AL3119" s="42"/>
    </row>
    <row r="3120" spans="1:38" x14ac:dyDescent="0.25">
      <c r="A3120" s="26" t="str">
        <f t="shared" si="338"/>
        <v>OK</v>
      </c>
      <c r="B3120" s="29">
        <f t="shared" si="339"/>
        <v>2487914866</v>
      </c>
      <c r="C3120" s="30">
        <v>45208</v>
      </c>
      <c r="D3120" s="18">
        <f t="shared" si="342"/>
        <v>45200</v>
      </c>
      <c r="E3120" s="19" t="str">
        <f>IF(ISERROR(VLOOKUP(C3120,FERIADOS!$A:$B,1,FALSE)),IF(WEEKDAY(C3120)=1,"Dom",IF(WEEKDAY(C3120)=2,"Seg",IF(WEEKDAY(C3120)=3,"Ter",IF(WEEKDAY(C3120)=4,"Qua",IF(WEEKDAY(C3120)=5,"Qui",IF(WEEKDAY(C3120)=6,"Sex","Sab")))))),"Feriado")</f>
        <v>Seg</v>
      </c>
      <c r="F3120" s="32"/>
      <c r="G3120" s="33"/>
      <c r="H3120" s="33"/>
      <c r="I3120" s="33"/>
      <c r="J3120" s="21" t="str">
        <f t="shared" si="340"/>
        <v/>
      </c>
      <c r="K3120" s="21">
        <f t="shared" si="336"/>
        <v>0</v>
      </c>
      <c r="L3120" s="21" t="str">
        <f t="shared" si="337"/>
        <v/>
      </c>
      <c r="M3120" s="22" t="str">
        <f t="shared" si="341"/>
        <v/>
      </c>
      <c r="N3120" s="48"/>
      <c r="O3120" s="54" t="str">
        <f>IF(N3120="","",IFERROR(VLOOKUP(N3120,EMPRESAS!$A:$C,3,FALSE),"NAO CADASTRADA"))</f>
        <v/>
      </c>
      <c r="P3120" s="50"/>
      <c r="Q3120" s="54" t="str">
        <f>IF(P3120="","",IFERROR(VLOOKUP(P3120,ATIVIDADES!$A:$C,3,FALSE),"NAO CADASTRADA"))</f>
        <v/>
      </c>
      <c r="R3120" s="42"/>
      <c r="S3120" s="48"/>
      <c r="T3120" s="54" t="str">
        <f>IF(S3120="","",IFERROR(VLOOKUP(S3120,EMPRESAS!$A:$C,3,FALSE),"NAO CADASTRADA"))</f>
        <v/>
      </c>
      <c r="U3120" s="50"/>
      <c r="V3120" s="54" t="str">
        <f>IF(U3120="","",IFERROR(VLOOKUP(U3120,ATIVIDADES!$A:$C,3,FALSE),"NAO CADASTRADA"))</f>
        <v/>
      </c>
      <c r="W3120" s="42"/>
      <c r="X3120" s="48"/>
      <c r="Y3120" s="54" t="str">
        <f>IF(X3120="","",IFERROR(VLOOKUP(X3120,EMPRESAS!$A:$C,3,FALSE),"NAO CADASTRADA"))</f>
        <v/>
      </c>
      <c r="Z3120" s="50"/>
      <c r="AA3120" s="54" t="str">
        <f>IF(Z3120="","",IFERROR(VLOOKUP(Z3120,ATIVIDADES!$A:$C,3,FALSE),"NAO CADASTRADA"))</f>
        <v/>
      </c>
      <c r="AB3120" s="42"/>
      <c r="AC3120" s="48"/>
      <c r="AD3120" s="54" t="str">
        <f>IF(AC3120="","",IFERROR(VLOOKUP(AC3120,EMPRESAS!$A:$C,3,FALSE),"NAO CADASTRADA"))</f>
        <v/>
      </c>
      <c r="AE3120" s="50"/>
      <c r="AF3120" s="54" t="str">
        <f>IF(AE3120="","",IFERROR(VLOOKUP(AE3120,ATIVIDADES!$A:$C,3,FALSE),"NAO CADASTRADA"))</f>
        <v/>
      </c>
      <c r="AG3120" s="42"/>
      <c r="AH3120" s="48"/>
      <c r="AI3120" s="54" t="str">
        <f>IF(AH3120="","",IFERROR(VLOOKUP(AH3120,EMPRESAS!$A:$C,3,FALSE),"NAO CADASTRADA"))</f>
        <v/>
      </c>
      <c r="AJ3120" s="50"/>
      <c r="AK3120" s="54" t="str">
        <f>IF(AJ3120="","",IFERROR(VLOOKUP(AJ3120,ATIVIDADES!$A:$C,3,FALSE),"NAO CADASTRADA"))</f>
        <v/>
      </c>
      <c r="AL3120" s="42"/>
    </row>
    <row r="3121" spans="1:38" x14ac:dyDescent="0.25">
      <c r="A3121" s="26" t="str">
        <f t="shared" si="338"/>
        <v>OK</v>
      </c>
      <c r="B3121" s="29">
        <f t="shared" si="339"/>
        <v>2487914866</v>
      </c>
      <c r="C3121" s="30">
        <v>45209</v>
      </c>
      <c r="D3121" s="18">
        <f t="shared" si="342"/>
        <v>45200</v>
      </c>
      <c r="E3121" s="19" t="str">
        <f>IF(ISERROR(VLOOKUP(C3121,FERIADOS!$A:$B,1,FALSE)),IF(WEEKDAY(C3121)=1,"Dom",IF(WEEKDAY(C3121)=2,"Seg",IF(WEEKDAY(C3121)=3,"Ter",IF(WEEKDAY(C3121)=4,"Qua",IF(WEEKDAY(C3121)=5,"Qui",IF(WEEKDAY(C3121)=6,"Sex","Sab")))))),"Feriado")</f>
        <v>Ter</v>
      </c>
      <c r="F3121" s="32"/>
      <c r="G3121" s="33"/>
      <c r="H3121" s="33"/>
      <c r="I3121" s="33"/>
      <c r="J3121" s="21" t="str">
        <f t="shared" si="340"/>
        <v/>
      </c>
      <c r="K3121" s="21">
        <f t="shared" si="336"/>
        <v>0</v>
      </c>
      <c r="L3121" s="21" t="str">
        <f t="shared" si="337"/>
        <v/>
      </c>
      <c r="M3121" s="22" t="str">
        <f t="shared" si="341"/>
        <v/>
      </c>
      <c r="N3121" s="48"/>
      <c r="O3121" s="54" t="str">
        <f>IF(N3121="","",IFERROR(VLOOKUP(N3121,EMPRESAS!$A:$C,3,FALSE),"NAO CADASTRADA"))</f>
        <v/>
      </c>
      <c r="P3121" s="50"/>
      <c r="Q3121" s="54" t="str">
        <f>IF(P3121="","",IFERROR(VLOOKUP(P3121,ATIVIDADES!$A:$C,3,FALSE),"NAO CADASTRADA"))</f>
        <v/>
      </c>
      <c r="R3121" s="42"/>
      <c r="S3121" s="48"/>
      <c r="T3121" s="54" t="str">
        <f>IF(S3121="","",IFERROR(VLOOKUP(S3121,EMPRESAS!$A:$C,3,FALSE),"NAO CADASTRADA"))</f>
        <v/>
      </c>
      <c r="U3121" s="50"/>
      <c r="V3121" s="54" t="str">
        <f>IF(U3121="","",IFERROR(VLOOKUP(U3121,ATIVIDADES!$A:$C,3,FALSE),"NAO CADASTRADA"))</f>
        <v/>
      </c>
      <c r="W3121" s="42"/>
      <c r="X3121" s="48"/>
      <c r="Y3121" s="54" t="str">
        <f>IF(X3121="","",IFERROR(VLOOKUP(X3121,EMPRESAS!$A:$C,3,FALSE),"NAO CADASTRADA"))</f>
        <v/>
      </c>
      <c r="Z3121" s="50"/>
      <c r="AA3121" s="54" t="str">
        <f>IF(Z3121="","",IFERROR(VLOOKUP(Z3121,ATIVIDADES!$A:$C,3,FALSE),"NAO CADASTRADA"))</f>
        <v/>
      </c>
      <c r="AB3121" s="42"/>
      <c r="AC3121" s="48"/>
      <c r="AD3121" s="54" t="str">
        <f>IF(AC3121="","",IFERROR(VLOOKUP(AC3121,EMPRESAS!$A:$C,3,FALSE),"NAO CADASTRADA"))</f>
        <v/>
      </c>
      <c r="AE3121" s="50"/>
      <c r="AF3121" s="54" t="str">
        <f>IF(AE3121="","",IFERROR(VLOOKUP(AE3121,ATIVIDADES!$A:$C,3,FALSE),"NAO CADASTRADA"))</f>
        <v/>
      </c>
      <c r="AG3121" s="42"/>
      <c r="AH3121" s="48"/>
      <c r="AI3121" s="54" t="str">
        <f>IF(AH3121="","",IFERROR(VLOOKUP(AH3121,EMPRESAS!$A:$C,3,FALSE),"NAO CADASTRADA"))</f>
        <v/>
      </c>
      <c r="AJ3121" s="50"/>
      <c r="AK3121" s="54" t="str">
        <f>IF(AJ3121="","",IFERROR(VLOOKUP(AJ3121,ATIVIDADES!$A:$C,3,FALSE),"NAO CADASTRADA"))</f>
        <v/>
      </c>
      <c r="AL3121" s="42"/>
    </row>
    <row r="3122" spans="1:38" x14ac:dyDescent="0.25">
      <c r="A3122" s="26" t="str">
        <f t="shared" si="338"/>
        <v>OK</v>
      </c>
      <c r="B3122" s="29">
        <f t="shared" si="339"/>
        <v>2487914866</v>
      </c>
      <c r="C3122" s="30">
        <v>45210</v>
      </c>
      <c r="D3122" s="18">
        <f t="shared" si="342"/>
        <v>45200</v>
      </c>
      <c r="E3122" s="19" t="str">
        <f>IF(ISERROR(VLOOKUP(C3122,FERIADOS!$A:$B,1,FALSE)),IF(WEEKDAY(C3122)=1,"Dom",IF(WEEKDAY(C3122)=2,"Seg",IF(WEEKDAY(C3122)=3,"Ter",IF(WEEKDAY(C3122)=4,"Qua",IF(WEEKDAY(C3122)=5,"Qui",IF(WEEKDAY(C3122)=6,"Sex","Sab")))))),"Feriado")</f>
        <v>Qua</v>
      </c>
      <c r="F3122" s="32"/>
      <c r="G3122" s="33"/>
      <c r="H3122" s="33"/>
      <c r="I3122" s="33"/>
      <c r="J3122" s="21" t="str">
        <f t="shared" si="340"/>
        <v/>
      </c>
      <c r="K3122" s="21">
        <f t="shared" si="336"/>
        <v>0</v>
      </c>
      <c r="L3122" s="21" t="str">
        <f t="shared" si="337"/>
        <v/>
      </c>
      <c r="M3122" s="22" t="str">
        <f t="shared" si="341"/>
        <v/>
      </c>
      <c r="N3122" s="48"/>
      <c r="O3122" s="54" t="str">
        <f>IF(N3122="","",IFERROR(VLOOKUP(N3122,EMPRESAS!$A:$C,3,FALSE),"NAO CADASTRADA"))</f>
        <v/>
      </c>
      <c r="P3122" s="50"/>
      <c r="Q3122" s="54" t="str">
        <f>IF(P3122="","",IFERROR(VLOOKUP(P3122,ATIVIDADES!$A:$C,3,FALSE),"NAO CADASTRADA"))</f>
        <v/>
      </c>
      <c r="R3122" s="42"/>
      <c r="S3122" s="48"/>
      <c r="T3122" s="54" t="str">
        <f>IF(S3122="","",IFERROR(VLOOKUP(S3122,EMPRESAS!$A:$C,3,FALSE),"NAO CADASTRADA"))</f>
        <v/>
      </c>
      <c r="U3122" s="50"/>
      <c r="V3122" s="54" t="str">
        <f>IF(U3122="","",IFERROR(VLOOKUP(U3122,ATIVIDADES!$A:$C,3,FALSE),"NAO CADASTRADA"))</f>
        <v/>
      </c>
      <c r="W3122" s="42"/>
      <c r="X3122" s="48"/>
      <c r="Y3122" s="54" t="str">
        <f>IF(X3122="","",IFERROR(VLOOKUP(X3122,EMPRESAS!$A:$C,3,FALSE),"NAO CADASTRADA"))</f>
        <v/>
      </c>
      <c r="Z3122" s="50"/>
      <c r="AA3122" s="54" t="str">
        <f>IF(Z3122="","",IFERROR(VLOOKUP(Z3122,ATIVIDADES!$A:$C,3,FALSE),"NAO CADASTRADA"))</f>
        <v/>
      </c>
      <c r="AB3122" s="42"/>
      <c r="AC3122" s="48"/>
      <c r="AD3122" s="54" t="str">
        <f>IF(AC3122="","",IFERROR(VLOOKUP(AC3122,EMPRESAS!$A:$C,3,FALSE),"NAO CADASTRADA"))</f>
        <v/>
      </c>
      <c r="AE3122" s="50"/>
      <c r="AF3122" s="54" t="str">
        <f>IF(AE3122="","",IFERROR(VLOOKUP(AE3122,ATIVIDADES!$A:$C,3,FALSE),"NAO CADASTRADA"))</f>
        <v/>
      </c>
      <c r="AG3122" s="42"/>
      <c r="AH3122" s="48"/>
      <c r="AI3122" s="54" t="str">
        <f>IF(AH3122="","",IFERROR(VLOOKUP(AH3122,EMPRESAS!$A:$C,3,FALSE),"NAO CADASTRADA"))</f>
        <v/>
      </c>
      <c r="AJ3122" s="50"/>
      <c r="AK3122" s="54" t="str">
        <f>IF(AJ3122="","",IFERROR(VLOOKUP(AJ3122,ATIVIDADES!$A:$C,3,FALSE),"NAO CADASTRADA"))</f>
        <v/>
      </c>
      <c r="AL3122" s="42"/>
    </row>
    <row r="3123" spans="1:38" x14ac:dyDescent="0.25">
      <c r="A3123" s="26" t="str">
        <f t="shared" si="338"/>
        <v>OK</v>
      </c>
      <c r="B3123" s="29">
        <f t="shared" si="339"/>
        <v>2487914866</v>
      </c>
      <c r="C3123" s="30">
        <v>45211</v>
      </c>
      <c r="D3123" s="18">
        <f t="shared" si="342"/>
        <v>45200</v>
      </c>
      <c r="E3123" s="19" t="str">
        <f>IF(ISERROR(VLOOKUP(C3123,FERIADOS!$A:$B,1,FALSE)),IF(WEEKDAY(C3123)=1,"Dom",IF(WEEKDAY(C3123)=2,"Seg",IF(WEEKDAY(C3123)=3,"Ter",IF(WEEKDAY(C3123)=4,"Qua",IF(WEEKDAY(C3123)=5,"Qui",IF(WEEKDAY(C3123)=6,"Sex","Sab")))))),"Feriado")</f>
        <v>Qui</v>
      </c>
      <c r="F3123" s="32"/>
      <c r="G3123" s="33"/>
      <c r="H3123" s="33"/>
      <c r="I3123" s="33"/>
      <c r="J3123" s="21" t="str">
        <f t="shared" si="340"/>
        <v/>
      </c>
      <c r="K3123" s="21">
        <f t="shared" si="336"/>
        <v>0</v>
      </c>
      <c r="L3123" s="21" t="str">
        <f t="shared" si="337"/>
        <v/>
      </c>
      <c r="M3123" s="22" t="str">
        <f t="shared" si="341"/>
        <v/>
      </c>
      <c r="N3123" s="48"/>
      <c r="O3123" s="54" t="str">
        <f>IF(N3123="","",IFERROR(VLOOKUP(N3123,EMPRESAS!$A:$C,3,FALSE),"NAO CADASTRADA"))</f>
        <v/>
      </c>
      <c r="P3123" s="50"/>
      <c r="Q3123" s="54" t="str">
        <f>IF(P3123="","",IFERROR(VLOOKUP(P3123,ATIVIDADES!$A:$C,3,FALSE),"NAO CADASTRADA"))</f>
        <v/>
      </c>
      <c r="R3123" s="42"/>
      <c r="S3123" s="48"/>
      <c r="T3123" s="54" t="str">
        <f>IF(S3123="","",IFERROR(VLOOKUP(S3123,EMPRESAS!$A:$C,3,FALSE),"NAO CADASTRADA"))</f>
        <v/>
      </c>
      <c r="U3123" s="50"/>
      <c r="V3123" s="54" t="str">
        <f>IF(U3123="","",IFERROR(VLOOKUP(U3123,ATIVIDADES!$A:$C,3,FALSE),"NAO CADASTRADA"))</f>
        <v/>
      </c>
      <c r="W3123" s="42"/>
      <c r="X3123" s="48"/>
      <c r="Y3123" s="54" t="str">
        <f>IF(X3123="","",IFERROR(VLOOKUP(X3123,EMPRESAS!$A:$C,3,FALSE),"NAO CADASTRADA"))</f>
        <v/>
      </c>
      <c r="Z3123" s="50"/>
      <c r="AA3123" s="54" t="str">
        <f>IF(Z3123="","",IFERROR(VLOOKUP(Z3123,ATIVIDADES!$A:$C,3,FALSE),"NAO CADASTRADA"))</f>
        <v/>
      </c>
      <c r="AB3123" s="42"/>
      <c r="AC3123" s="48"/>
      <c r="AD3123" s="54" t="str">
        <f>IF(AC3123="","",IFERROR(VLOOKUP(AC3123,EMPRESAS!$A:$C,3,FALSE),"NAO CADASTRADA"))</f>
        <v/>
      </c>
      <c r="AE3123" s="50"/>
      <c r="AF3123" s="54" t="str">
        <f>IF(AE3123="","",IFERROR(VLOOKUP(AE3123,ATIVIDADES!$A:$C,3,FALSE),"NAO CADASTRADA"))</f>
        <v/>
      </c>
      <c r="AG3123" s="42"/>
      <c r="AH3123" s="48"/>
      <c r="AI3123" s="54" t="str">
        <f>IF(AH3123="","",IFERROR(VLOOKUP(AH3123,EMPRESAS!$A:$C,3,FALSE),"NAO CADASTRADA"))</f>
        <v/>
      </c>
      <c r="AJ3123" s="50"/>
      <c r="AK3123" s="54" t="str">
        <f>IF(AJ3123="","",IFERROR(VLOOKUP(AJ3123,ATIVIDADES!$A:$C,3,FALSE),"NAO CADASTRADA"))</f>
        <v/>
      </c>
      <c r="AL3123" s="42"/>
    </row>
    <row r="3124" spans="1:38" x14ac:dyDescent="0.25">
      <c r="A3124" s="26" t="str">
        <f t="shared" si="338"/>
        <v>OK</v>
      </c>
      <c r="B3124" s="29">
        <f t="shared" si="339"/>
        <v>2487914866</v>
      </c>
      <c r="C3124" s="30">
        <v>45212</v>
      </c>
      <c r="D3124" s="18">
        <f t="shared" si="342"/>
        <v>45200</v>
      </c>
      <c r="E3124" s="19" t="str">
        <f>IF(ISERROR(VLOOKUP(C3124,FERIADOS!$A:$B,1,FALSE)),IF(WEEKDAY(C3124)=1,"Dom",IF(WEEKDAY(C3124)=2,"Seg",IF(WEEKDAY(C3124)=3,"Ter",IF(WEEKDAY(C3124)=4,"Qua",IF(WEEKDAY(C3124)=5,"Qui",IF(WEEKDAY(C3124)=6,"Sex","Sab")))))),"Feriado")</f>
        <v>Sex</v>
      </c>
      <c r="F3124" s="32"/>
      <c r="G3124" s="33"/>
      <c r="H3124" s="33"/>
      <c r="I3124" s="33"/>
      <c r="J3124" s="21" t="str">
        <f t="shared" si="340"/>
        <v/>
      </c>
      <c r="K3124" s="21">
        <f t="shared" si="336"/>
        <v>0</v>
      </c>
      <c r="L3124" s="21" t="str">
        <f t="shared" si="337"/>
        <v/>
      </c>
      <c r="M3124" s="22" t="str">
        <f t="shared" si="341"/>
        <v/>
      </c>
      <c r="N3124" s="48"/>
      <c r="O3124" s="54" t="str">
        <f>IF(N3124="","",IFERROR(VLOOKUP(N3124,EMPRESAS!$A:$C,3,FALSE),"NAO CADASTRADA"))</f>
        <v/>
      </c>
      <c r="P3124" s="50"/>
      <c r="Q3124" s="54" t="str">
        <f>IF(P3124="","",IFERROR(VLOOKUP(P3124,ATIVIDADES!$A:$C,3,FALSE),"NAO CADASTRADA"))</f>
        <v/>
      </c>
      <c r="R3124" s="42"/>
      <c r="S3124" s="48"/>
      <c r="T3124" s="54" t="str">
        <f>IF(S3124="","",IFERROR(VLOOKUP(S3124,EMPRESAS!$A:$C,3,FALSE),"NAO CADASTRADA"))</f>
        <v/>
      </c>
      <c r="U3124" s="50"/>
      <c r="V3124" s="54" t="str">
        <f>IF(U3124="","",IFERROR(VLOOKUP(U3124,ATIVIDADES!$A:$C,3,FALSE),"NAO CADASTRADA"))</f>
        <v/>
      </c>
      <c r="W3124" s="42"/>
      <c r="X3124" s="48"/>
      <c r="Y3124" s="54" t="str">
        <f>IF(X3124="","",IFERROR(VLOOKUP(X3124,EMPRESAS!$A:$C,3,FALSE),"NAO CADASTRADA"))</f>
        <v/>
      </c>
      <c r="Z3124" s="50"/>
      <c r="AA3124" s="54" t="str">
        <f>IF(Z3124="","",IFERROR(VLOOKUP(Z3124,ATIVIDADES!$A:$C,3,FALSE),"NAO CADASTRADA"))</f>
        <v/>
      </c>
      <c r="AB3124" s="42"/>
      <c r="AC3124" s="48"/>
      <c r="AD3124" s="54" t="str">
        <f>IF(AC3124="","",IFERROR(VLOOKUP(AC3124,EMPRESAS!$A:$C,3,FALSE),"NAO CADASTRADA"))</f>
        <v/>
      </c>
      <c r="AE3124" s="50"/>
      <c r="AF3124" s="54" t="str">
        <f>IF(AE3124="","",IFERROR(VLOOKUP(AE3124,ATIVIDADES!$A:$C,3,FALSE),"NAO CADASTRADA"))</f>
        <v/>
      </c>
      <c r="AG3124" s="42"/>
      <c r="AH3124" s="48"/>
      <c r="AI3124" s="54" t="str">
        <f>IF(AH3124="","",IFERROR(VLOOKUP(AH3124,EMPRESAS!$A:$C,3,FALSE),"NAO CADASTRADA"))</f>
        <v/>
      </c>
      <c r="AJ3124" s="50"/>
      <c r="AK3124" s="54" t="str">
        <f>IF(AJ3124="","",IFERROR(VLOOKUP(AJ3124,ATIVIDADES!$A:$C,3,FALSE),"NAO CADASTRADA"))</f>
        <v/>
      </c>
      <c r="AL3124" s="42"/>
    </row>
    <row r="3125" spans="1:38" x14ac:dyDescent="0.25">
      <c r="A3125" s="26" t="str">
        <f t="shared" si="338"/>
        <v>OK</v>
      </c>
      <c r="B3125" s="29">
        <f t="shared" si="339"/>
        <v>2487914866</v>
      </c>
      <c r="C3125" s="30">
        <v>45213</v>
      </c>
      <c r="D3125" s="18">
        <f t="shared" si="342"/>
        <v>45200</v>
      </c>
      <c r="E3125" s="19" t="str">
        <f>IF(ISERROR(VLOOKUP(C3125,FERIADOS!$A:$B,1,FALSE)),IF(WEEKDAY(C3125)=1,"Dom",IF(WEEKDAY(C3125)=2,"Seg",IF(WEEKDAY(C3125)=3,"Ter",IF(WEEKDAY(C3125)=4,"Qua",IF(WEEKDAY(C3125)=5,"Qui",IF(WEEKDAY(C3125)=6,"Sex","Sab")))))),"Feriado")</f>
        <v>Sab</v>
      </c>
      <c r="F3125" s="32"/>
      <c r="G3125" s="33"/>
      <c r="H3125" s="33"/>
      <c r="I3125" s="33"/>
      <c r="J3125" s="21" t="str">
        <f t="shared" si="340"/>
        <v/>
      </c>
      <c r="K3125" s="21">
        <f t="shared" si="336"/>
        <v>0</v>
      </c>
      <c r="L3125" s="21" t="str">
        <f t="shared" si="337"/>
        <v/>
      </c>
      <c r="M3125" s="22" t="str">
        <f t="shared" si="341"/>
        <v/>
      </c>
      <c r="N3125" s="48"/>
      <c r="O3125" s="54" t="str">
        <f>IF(N3125="","",IFERROR(VLOOKUP(N3125,EMPRESAS!$A:$C,3,FALSE),"NAO CADASTRADA"))</f>
        <v/>
      </c>
      <c r="P3125" s="50"/>
      <c r="Q3125" s="54" t="str">
        <f>IF(P3125="","",IFERROR(VLOOKUP(P3125,ATIVIDADES!$A:$C,3,FALSE),"NAO CADASTRADA"))</f>
        <v/>
      </c>
      <c r="R3125" s="42"/>
      <c r="S3125" s="48"/>
      <c r="T3125" s="54" t="str">
        <f>IF(S3125="","",IFERROR(VLOOKUP(S3125,EMPRESAS!$A:$C,3,FALSE),"NAO CADASTRADA"))</f>
        <v/>
      </c>
      <c r="U3125" s="50"/>
      <c r="V3125" s="54" t="str">
        <f>IF(U3125="","",IFERROR(VLOOKUP(U3125,ATIVIDADES!$A:$C,3,FALSE),"NAO CADASTRADA"))</f>
        <v/>
      </c>
      <c r="W3125" s="42"/>
      <c r="X3125" s="48"/>
      <c r="Y3125" s="54" t="str">
        <f>IF(X3125="","",IFERROR(VLOOKUP(X3125,EMPRESAS!$A:$C,3,FALSE),"NAO CADASTRADA"))</f>
        <v/>
      </c>
      <c r="Z3125" s="50"/>
      <c r="AA3125" s="54" t="str">
        <f>IF(Z3125="","",IFERROR(VLOOKUP(Z3125,ATIVIDADES!$A:$C,3,FALSE),"NAO CADASTRADA"))</f>
        <v/>
      </c>
      <c r="AB3125" s="42"/>
      <c r="AC3125" s="48"/>
      <c r="AD3125" s="54" t="str">
        <f>IF(AC3125="","",IFERROR(VLOOKUP(AC3125,EMPRESAS!$A:$C,3,FALSE),"NAO CADASTRADA"))</f>
        <v/>
      </c>
      <c r="AE3125" s="50"/>
      <c r="AF3125" s="54" t="str">
        <f>IF(AE3125="","",IFERROR(VLOOKUP(AE3125,ATIVIDADES!$A:$C,3,FALSE),"NAO CADASTRADA"))</f>
        <v/>
      </c>
      <c r="AG3125" s="42"/>
      <c r="AH3125" s="48"/>
      <c r="AI3125" s="54" t="str">
        <f>IF(AH3125="","",IFERROR(VLOOKUP(AH3125,EMPRESAS!$A:$C,3,FALSE),"NAO CADASTRADA"))</f>
        <v/>
      </c>
      <c r="AJ3125" s="50"/>
      <c r="AK3125" s="54" t="str">
        <f>IF(AJ3125="","",IFERROR(VLOOKUP(AJ3125,ATIVIDADES!$A:$C,3,FALSE),"NAO CADASTRADA"))</f>
        <v/>
      </c>
      <c r="AL3125" s="42"/>
    </row>
    <row r="3126" spans="1:38" x14ac:dyDescent="0.25">
      <c r="A3126" s="26" t="str">
        <f t="shared" si="338"/>
        <v>OK</v>
      </c>
      <c r="B3126" s="29">
        <f t="shared" si="339"/>
        <v>2487914866</v>
      </c>
      <c r="C3126" s="30">
        <v>45214</v>
      </c>
      <c r="D3126" s="18">
        <f t="shared" si="342"/>
        <v>45200</v>
      </c>
      <c r="E3126" s="19" t="str">
        <f>IF(ISERROR(VLOOKUP(C3126,FERIADOS!$A:$B,1,FALSE)),IF(WEEKDAY(C3126)=1,"Dom",IF(WEEKDAY(C3126)=2,"Seg",IF(WEEKDAY(C3126)=3,"Ter",IF(WEEKDAY(C3126)=4,"Qua",IF(WEEKDAY(C3126)=5,"Qui",IF(WEEKDAY(C3126)=6,"Sex","Sab")))))),"Feriado")</f>
        <v>Dom</v>
      </c>
      <c r="F3126" s="32"/>
      <c r="G3126" s="33"/>
      <c r="H3126" s="33"/>
      <c r="I3126" s="33"/>
      <c r="J3126" s="21" t="str">
        <f t="shared" si="340"/>
        <v/>
      </c>
      <c r="K3126" s="21">
        <f t="shared" si="336"/>
        <v>0</v>
      </c>
      <c r="L3126" s="21" t="str">
        <f t="shared" si="337"/>
        <v/>
      </c>
      <c r="M3126" s="22" t="str">
        <f t="shared" si="341"/>
        <v/>
      </c>
      <c r="N3126" s="48"/>
      <c r="O3126" s="54" t="str">
        <f>IF(N3126="","",IFERROR(VLOOKUP(N3126,EMPRESAS!$A:$C,3,FALSE),"NAO CADASTRADA"))</f>
        <v/>
      </c>
      <c r="P3126" s="50"/>
      <c r="Q3126" s="54" t="str">
        <f>IF(P3126="","",IFERROR(VLOOKUP(P3126,ATIVIDADES!$A:$C,3,FALSE),"NAO CADASTRADA"))</f>
        <v/>
      </c>
      <c r="R3126" s="42"/>
      <c r="S3126" s="48"/>
      <c r="T3126" s="54" t="str">
        <f>IF(S3126="","",IFERROR(VLOOKUP(S3126,EMPRESAS!$A:$C,3,FALSE),"NAO CADASTRADA"))</f>
        <v/>
      </c>
      <c r="U3126" s="50"/>
      <c r="V3126" s="54" t="str">
        <f>IF(U3126="","",IFERROR(VLOOKUP(U3126,ATIVIDADES!$A:$C,3,FALSE),"NAO CADASTRADA"))</f>
        <v/>
      </c>
      <c r="W3126" s="42"/>
      <c r="X3126" s="48"/>
      <c r="Y3126" s="54" t="str">
        <f>IF(X3126="","",IFERROR(VLOOKUP(X3126,EMPRESAS!$A:$C,3,FALSE),"NAO CADASTRADA"))</f>
        <v/>
      </c>
      <c r="Z3126" s="50"/>
      <c r="AA3126" s="54" t="str">
        <f>IF(Z3126="","",IFERROR(VLOOKUP(Z3126,ATIVIDADES!$A:$C,3,FALSE),"NAO CADASTRADA"))</f>
        <v/>
      </c>
      <c r="AB3126" s="42"/>
      <c r="AC3126" s="48"/>
      <c r="AD3126" s="54" t="str">
        <f>IF(AC3126="","",IFERROR(VLOOKUP(AC3126,EMPRESAS!$A:$C,3,FALSE),"NAO CADASTRADA"))</f>
        <v/>
      </c>
      <c r="AE3126" s="50"/>
      <c r="AF3126" s="54" t="str">
        <f>IF(AE3126="","",IFERROR(VLOOKUP(AE3126,ATIVIDADES!$A:$C,3,FALSE),"NAO CADASTRADA"))</f>
        <v/>
      </c>
      <c r="AG3126" s="42"/>
      <c r="AH3126" s="48"/>
      <c r="AI3126" s="54" t="str">
        <f>IF(AH3126="","",IFERROR(VLOOKUP(AH3126,EMPRESAS!$A:$C,3,FALSE),"NAO CADASTRADA"))</f>
        <v/>
      </c>
      <c r="AJ3126" s="50"/>
      <c r="AK3126" s="54" t="str">
        <f>IF(AJ3126="","",IFERROR(VLOOKUP(AJ3126,ATIVIDADES!$A:$C,3,FALSE),"NAO CADASTRADA"))</f>
        <v/>
      </c>
      <c r="AL3126" s="42"/>
    </row>
    <row r="3127" spans="1:38" x14ac:dyDescent="0.25">
      <c r="A3127" s="26" t="str">
        <f t="shared" si="338"/>
        <v>OK</v>
      </c>
      <c r="B3127" s="29">
        <f t="shared" si="339"/>
        <v>2487914866</v>
      </c>
      <c r="C3127" s="30">
        <v>45215</v>
      </c>
      <c r="D3127" s="18">
        <f t="shared" si="342"/>
        <v>45200</v>
      </c>
      <c r="E3127" s="19" t="str">
        <f>IF(ISERROR(VLOOKUP(C3127,FERIADOS!$A:$B,1,FALSE)),IF(WEEKDAY(C3127)=1,"Dom",IF(WEEKDAY(C3127)=2,"Seg",IF(WEEKDAY(C3127)=3,"Ter",IF(WEEKDAY(C3127)=4,"Qua",IF(WEEKDAY(C3127)=5,"Qui",IF(WEEKDAY(C3127)=6,"Sex","Sab")))))),"Feriado")</f>
        <v>Seg</v>
      </c>
      <c r="F3127" s="32"/>
      <c r="G3127" s="33"/>
      <c r="H3127" s="33"/>
      <c r="I3127" s="33"/>
      <c r="J3127" s="21" t="str">
        <f t="shared" si="340"/>
        <v/>
      </c>
      <c r="K3127" s="21">
        <f t="shared" si="336"/>
        <v>0</v>
      </c>
      <c r="L3127" s="21" t="str">
        <f t="shared" si="337"/>
        <v/>
      </c>
      <c r="M3127" s="22" t="str">
        <f t="shared" si="341"/>
        <v/>
      </c>
      <c r="N3127" s="48"/>
      <c r="O3127" s="54" t="str">
        <f>IF(N3127="","",IFERROR(VLOOKUP(N3127,EMPRESAS!$A:$C,3,FALSE),"NAO CADASTRADA"))</f>
        <v/>
      </c>
      <c r="P3127" s="50"/>
      <c r="Q3127" s="54" t="str">
        <f>IF(P3127="","",IFERROR(VLOOKUP(P3127,ATIVIDADES!$A:$C,3,FALSE),"NAO CADASTRADA"))</f>
        <v/>
      </c>
      <c r="R3127" s="42"/>
      <c r="S3127" s="48"/>
      <c r="T3127" s="54" t="str">
        <f>IF(S3127="","",IFERROR(VLOOKUP(S3127,EMPRESAS!$A:$C,3,FALSE),"NAO CADASTRADA"))</f>
        <v/>
      </c>
      <c r="U3127" s="50"/>
      <c r="V3127" s="54" t="str">
        <f>IF(U3127="","",IFERROR(VLOOKUP(U3127,ATIVIDADES!$A:$C,3,FALSE),"NAO CADASTRADA"))</f>
        <v/>
      </c>
      <c r="W3127" s="42"/>
      <c r="X3127" s="48"/>
      <c r="Y3127" s="54" t="str">
        <f>IF(X3127="","",IFERROR(VLOOKUP(X3127,EMPRESAS!$A:$C,3,FALSE),"NAO CADASTRADA"))</f>
        <v/>
      </c>
      <c r="Z3127" s="50"/>
      <c r="AA3127" s="54" t="str">
        <f>IF(Z3127="","",IFERROR(VLOOKUP(Z3127,ATIVIDADES!$A:$C,3,FALSE),"NAO CADASTRADA"))</f>
        <v/>
      </c>
      <c r="AB3127" s="42"/>
      <c r="AC3127" s="48"/>
      <c r="AD3127" s="54" t="str">
        <f>IF(AC3127="","",IFERROR(VLOOKUP(AC3127,EMPRESAS!$A:$C,3,FALSE),"NAO CADASTRADA"))</f>
        <v/>
      </c>
      <c r="AE3127" s="50"/>
      <c r="AF3127" s="54" t="str">
        <f>IF(AE3127="","",IFERROR(VLOOKUP(AE3127,ATIVIDADES!$A:$C,3,FALSE),"NAO CADASTRADA"))</f>
        <v/>
      </c>
      <c r="AG3127" s="42"/>
      <c r="AH3127" s="48"/>
      <c r="AI3127" s="54" t="str">
        <f>IF(AH3127="","",IFERROR(VLOOKUP(AH3127,EMPRESAS!$A:$C,3,FALSE),"NAO CADASTRADA"))</f>
        <v/>
      </c>
      <c r="AJ3127" s="50"/>
      <c r="AK3127" s="54" t="str">
        <f>IF(AJ3127="","",IFERROR(VLOOKUP(AJ3127,ATIVIDADES!$A:$C,3,FALSE),"NAO CADASTRADA"))</f>
        <v/>
      </c>
      <c r="AL3127" s="42"/>
    </row>
    <row r="3128" spans="1:38" x14ac:dyDescent="0.25">
      <c r="A3128" s="26" t="str">
        <f t="shared" si="338"/>
        <v>OK</v>
      </c>
      <c r="B3128" s="29">
        <f t="shared" si="339"/>
        <v>2487914866</v>
      </c>
      <c r="C3128" s="30">
        <v>45216</v>
      </c>
      <c r="D3128" s="18">
        <f t="shared" si="342"/>
        <v>45200</v>
      </c>
      <c r="E3128" s="19" t="str">
        <f>IF(ISERROR(VLOOKUP(C3128,FERIADOS!$A:$B,1,FALSE)),IF(WEEKDAY(C3128)=1,"Dom",IF(WEEKDAY(C3128)=2,"Seg",IF(WEEKDAY(C3128)=3,"Ter",IF(WEEKDAY(C3128)=4,"Qua",IF(WEEKDAY(C3128)=5,"Qui",IF(WEEKDAY(C3128)=6,"Sex","Sab")))))),"Feriado")</f>
        <v>Ter</v>
      </c>
      <c r="F3128" s="32"/>
      <c r="G3128" s="33"/>
      <c r="H3128" s="33"/>
      <c r="I3128" s="33"/>
      <c r="J3128" s="21" t="str">
        <f t="shared" si="340"/>
        <v/>
      </c>
      <c r="K3128" s="21">
        <f t="shared" si="336"/>
        <v>0</v>
      </c>
      <c r="L3128" s="21" t="str">
        <f t="shared" si="337"/>
        <v/>
      </c>
      <c r="M3128" s="22" t="str">
        <f t="shared" si="341"/>
        <v/>
      </c>
      <c r="N3128" s="48"/>
      <c r="O3128" s="54" t="str">
        <f>IF(N3128="","",IFERROR(VLOOKUP(N3128,EMPRESAS!$A:$C,3,FALSE),"NAO CADASTRADA"))</f>
        <v/>
      </c>
      <c r="P3128" s="50"/>
      <c r="Q3128" s="54" t="str">
        <f>IF(P3128="","",IFERROR(VLOOKUP(P3128,ATIVIDADES!$A:$C,3,FALSE),"NAO CADASTRADA"))</f>
        <v/>
      </c>
      <c r="R3128" s="42"/>
      <c r="S3128" s="48"/>
      <c r="T3128" s="54" t="str">
        <f>IF(S3128="","",IFERROR(VLOOKUP(S3128,EMPRESAS!$A:$C,3,FALSE),"NAO CADASTRADA"))</f>
        <v/>
      </c>
      <c r="U3128" s="50"/>
      <c r="V3128" s="54" t="str">
        <f>IF(U3128="","",IFERROR(VLOOKUP(U3128,ATIVIDADES!$A:$C,3,FALSE),"NAO CADASTRADA"))</f>
        <v/>
      </c>
      <c r="W3128" s="42"/>
      <c r="X3128" s="48"/>
      <c r="Y3128" s="54" t="str">
        <f>IF(X3128="","",IFERROR(VLOOKUP(X3128,EMPRESAS!$A:$C,3,FALSE),"NAO CADASTRADA"))</f>
        <v/>
      </c>
      <c r="Z3128" s="50"/>
      <c r="AA3128" s="54" t="str">
        <f>IF(Z3128="","",IFERROR(VLOOKUP(Z3128,ATIVIDADES!$A:$C,3,FALSE),"NAO CADASTRADA"))</f>
        <v/>
      </c>
      <c r="AB3128" s="42"/>
      <c r="AC3128" s="48"/>
      <c r="AD3128" s="54" t="str">
        <f>IF(AC3128="","",IFERROR(VLOOKUP(AC3128,EMPRESAS!$A:$C,3,FALSE),"NAO CADASTRADA"))</f>
        <v/>
      </c>
      <c r="AE3128" s="50"/>
      <c r="AF3128" s="54" t="str">
        <f>IF(AE3128="","",IFERROR(VLOOKUP(AE3128,ATIVIDADES!$A:$C,3,FALSE),"NAO CADASTRADA"))</f>
        <v/>
      </c>
      <c r="AG3128" s="42"/>
      <c r="AH3128" s="48"/>
      <c r="AI3128" s="54" t="str">
        <f>IF(AH3128="","",IFERROR(VLOOKUP(AH3128,EMPRESAS!$A:$C,3,FALSE),"NAO CADASTRADA"))</f>
        <v/>
      </c>
      <c r="AJ3128" s="50"/>
      <c r="AK3128" s="54" t="str">
        <f>IF(AJ3128="","",IFERROR(VLOOKUP(AJ3128,ATIVIDADES!$A:$C,3,FALSE),"NAO CADASTRADA"))</f>
        <v/>
      </c>
      <c r="AL3128" s="42"/>
    </row>
    <row r="3129" spans="1:38" x14ac:dyDescent="0.25">
      <c r="A3129" s="26" t="str">
        <f t="shared" si="338"/>
        <v>OK</v>
      </c>
      <c r="B3129" s="29">
        <f t="shared" si="339"/>
        <v>2487914866</v>
      </c>
      <c r="C3129" s="30">
        <v>45217</v>
      </c>
      <c r="D3129" s="18">
        <f t="shared" si="342"/>
        <v>45200</v>
      </c>
      <c r="E3129" s="19" t="str">
        <f>IF(ISERROR(VLOOKUP(C3129,FERIADOS!$A:$B,1,FALSE)),IF(WEEKDAY(C3129)=1,"Dom",IF(WEEKDAY(C3129)=2,"Seg",IF(WEEKDAY(C3129)=3,"Ter",IF(WEEKDAY(C3129)=4,"Qua",IF(WEEKDAY(C3129)=5,"Qui",IF(WEEKDAY(C3129)=6,"Sex","Sab")))))),"Feriado")</f>
        <v>Qua</v>
      </c>
      <c r="F3129" s="32"/>
      <c r="G3129" s="33"/>
      <c r="H3129" s="33"/>
      <c r="I3129" s="33"/>
      <c r="J3129" s="21" t="str">
        <f t="shared" si="340"/>
        <v/>
      </c>
      <c r="K3129" s="21">
        <f t="shared" si="336"/>
        <v>0</v>
      </c>
      <c r="L3129" s="21" t="str">
        <f t="shared" si="337"/>
        <v/>
      </c>
      <c r="M3129" s="22" t="str">
        <f t="shared" si="341"/>
        <v/>
      </c>
      <c r="N3129" s="48"/>
      <c r="O3129" s="54" t="str">
        <f>IF(N3129="","",IFERROR(VLOOKUP(N3129,EMPRESAS!$A:$C,3,FALSE),"NAO CADASTRADA"))</f>
        <v/>
      </c>
      <c r="P3129" s="50"/>
      <c r="Q3129" s="54" t="str">
        <f>IF(P3129="","",IFERROR(VLOOKUP(P3129,ATIVIDADES!$A:$C,3,FALSE),"NAO CADASTRADA"))</f>
        <v/>
      </c>
      <c r="R3129" s="42"/>
      <c r="S3129" s="48"/>
      <c r="T3129" s="54" t="str">
        <f>IF(S3129="","",IFERROR(VLOOKUP(S3129,EMPRESAS!$A:$C,3,FALSE),"NAO CADASTRADA"))</f>
        <v/>
      </c>
      <c r="U3129" s="50"/>
      <c r="V3129" s="54" t="str">
        <f>IF(U3129="","",IFERROR(VLOOKUP(U3129,ATIVIDADES!$A:$C,3,FALSE),"NAO CADASTRADA"))</f>
        <v/>
      </c>
      <c r="W3129" s="42"/>
      <c r="X3129" s="48"/>
      <c r="Y3129" s="54" t="str">
        <f>IF(X3129="","",IFERROR(VLOOKUP(X3129,EMPRESAS!$A:$C,3,FALSE),"NAO CADASTRADA"))</f>
        <v/>
      </c>
      <c r="Z3129" s="50"/>
      <c r="AA3129" s="54" t="str">
        <f>IF(Z3129="","",IFERROR(VLOOKUP(Z3129,ATIVIDADES!$A:$C,3,FALSE),"NAO CADASTRADA"))</f>
        <v/>
      </c>
      <c r="AB3129" s="42"/>
      <c r="AC3129" s="48"/>
      <c r="AD3129" s="54" t="str">
        <f>IF(AC3129="","",IFERROR(VLOOKUP(AC3129,EMPRESAS!$A:$C,3,FALSE),"NAO CADASTRADA"))</f>
        <v/>
      </c>
      <c r="AE3129" s="50"/>
      <c r="AF3129" s="54" t="str">
        <f>IF(AE3129="","",IFERROR(VLOOKUP(AE3129,ATIVIDADES!$A:$C,3,FALSE),"NAO CADASTRADA"))</f>
        <v/>
      </c>
      <c r="AG3129" s="42"/>
      <c r="AH3129" s="48"/>
      <c r="AI3129" s="54" t="str">
        <f>IF(AH3129="","",IFERROR(VLOOKUP(AH3129,EMPRESAS!$A:$C,3,FALSE),"NAO CADASTRADA"))</f>
        <v/>
      </c>
      <c r="AJ3129" s="50"/>
      <c r="AK3129" s="54" t="str">
        <f>IF(AJ3129="","",IFERROR(VLOOKUP(AJ3129,ATIVIDADES!$A:$C,3,FALSE),"NAO CADASTRADA"))</f>
        <v/>
      </c>
      <c r="AL3129" s="42"/>
    </row>
    <row r="3130" spans="1:38" x14ac:dyDescent="0.25">
      <c r="A3130" s="26" t="str">
        <f t="shared" si="338"/>
        <v>OK</v>
      </c>
      <c r="B3130" s="29">
        <f t="shared" si="339"/>
        <v>2487914866</v>
      </c>
      <c r="C3130" s="30">
        <v>45218</v>
      </c>
      <c r="D3130" s="18">
        <f t="shared" si="342"/>
        <v>45200</v>
      </c>
      <c r="E3130" s="19" t="str">
        <f>IF(ISERROR(VLOOKUP(C3130,FERIADOS!$A:$B,1,FALSE)),IF(WEEKDAY(C3130)=1,"Dom",IF(WEEKDAY(C3130)=2,"Seg",IF(WEEKDAY(C3130)=3,"Ter",IF(WEEKDAY(C3130)=4,"Qua",IF(WEEKDAY(C3130)=5,"Qui",IF(WEEKDAY(C3130)=6,"Sex","Sab")))))),"Feriado")</f>
        <v>Qui</v>
      </c>
      <c r="F3130" s="32"/>
      <c r="G3130" s="33"/>
      <c r="H3130" s="33"/>
      <c r="I3130" s="33"/>
      <c r="J3130" s="21" t="str">
        <f t="shared" si="340"/>
        <v/>
      </c>
      <c r="K3130" s="21">
        <f t="shared" si="336"/>
        <v>0</v>
      </c>
      <c r="L3130" s="21" t="str">
        <f t="shared" si="337"/>
        <v/>
      </c>
      <c r="M3130" s="22" t="str">
        <f t="shared" si="341"/>
        <v/>
      </c>
      <c r="N3130" s="48"/>
      <c r="O3130" s="54" t="str">
        <f>IF(N3130="","",IFERROR(VLOOKUP(N3130,EMPRESAS!$A:$C,3,FALSE),"NAO CADASTRADA"))</f>
        <v/>
      </c>
      <c r="P3130" s="50"/>
      <c r="Q3130" s="54" t="str">
        <f>IF(P3130="","",IFERROR(VLOOKUP(P3130,ATIVIDADES!$A:$C,3,FALSE),"NAO CADASTRADA"))</f>
        <v/>
      </c>
      <c r="R3130" s="42"/>
      <c r="S3130" s="48"/>
      <c r="T3130" s="54" t="str">
        <f>IF(S3130="","",IFERROR(VLOOKUP(S3130,EMPRESAS!$A:$C,3,FALSE),"NAO CADASTRADA"))</f>
        <v/>
      </c>
      <c r="U3130" s="50"/>
      <c r="V3130" s="54" t="str">
        <f>IF(U3130="","",IFERROR(VLOOKUP(U3130,ATIVIDADES!$A:$C,3,FALSE),"NAO CADASTRADA"))</f>
        <v/>
      </c>
      <c r="W3130" s="42"/>
      <c r="X3130" s="48"/>
      <c r="Y3130" s="54" t="str">
        <f>IF(X3130="","",IFERROR(VLOOKUP(X3130,EMPRESAS!$A:$C,3,FALSE),"NAO CADASTRADA"))</f>
        <v/>
      </c>
      <c r="Z3130" s="50"/>
      <c r="AA3130" s="54" t="str">
        <f>IF(Z3130="","",IFERROR(VLOOKUP(Z3130,ATIVIDADES!$A:$C,3,FALSE),"NAO CADASTRADA"))</f>
        <v/>
      </c>
      <c r="AB3130" s="42"/>
      <c r="AC3130" s="48"/>
      <c r="AD3130" s="54" t="str">
        <f>IF(AC3130="","",IFERROR(VLOOKUP(AC3130,EMPRESAS!$A:$C,3,FALSE),"NAO CADASTRADA"))</f>
        <v/>
      </c>
      <c r="AE3130" s="50"/>
      <c r="AF3130" s="54" t="str">
        <f>IF(AE3130="","",IFERROR(VLOOKUP(AE3130,ATIVIDADES!$A:$C,3,FALSE),"NAO CADASTRADA"))</f>
        <v/>
      </c>
      <c r="AG3130" s="42"/>
      <c r="AH3130" s="48"/>
      <c r="AI3130" s="54" t="str">
        <f>IF(AH3130="","",IFERROR(VLOOKUP(AH3130,EMPRESAS!$A:$C,3,FALSE),"NAO CADASTRADA"))</f>
        <v/>
      </c>
      <c r="AJ3130" s="50"/>
      <c r="AK3130" s="54" t="str">
        <f>IF(AJ3130="","",IFERROR(VLOOKUP(AJ3130,ATIVIDADES!$A:$C,3,FALSE),"NAO CADASTRADA"))</f>
        <v/>
      </c>
      <c r="AL3130" s="42"/>
    </row>
    <row r="3131" spans="1:38" x14ac:dyDescent="0.25">
      <c r="A3131" s="26" t="str">
        <f t="shared" si="338"/>
        <v>OK</v>
      </c>
      <c r="B3131" s="29">
        <f t="shared" si="339"/>
        <v>2487914866</v>
      </c>
      <c r="C3131" s="30">
        <v>45219</v>
      </c>
      <c r="D3131" s="18">
        <f t="shared" si="342"/>
        <v>45200</v>
      </c>
      <c r="E3131" s="19" t="str">
        <f>IF(ISERROR(VLOOKUP(C3131,FERIADOS!$A:$B,1,FALSE)),IF(WEEKDAY(C3131)=1,"Dom",IF(WEEKDAY(C3131)=2,"Seg",IF(WEEKDAY(C3131)=3,"Ter",IF(WEEKDAY(C3131)=4,"Qua",IF(WEEKDAY(C3131)=5,"Qui",IF(WEEKDAY(C3131)=6,"Sex","Sab")))))),"Feriado")</f>
        <v>Sex</v>
      </c>
      <c r="F3131" s="32"/>
      <c r="G3131" s="33"/>
      <c r="H3131" s="33"/>
      <c r="I3131" s="33"/>
      <c r="J3131" s="21" t="str">
        <f t="shared" si="340"/>
        <v/>
      </c>
      <c r="K3131" s="21">
        <f t="shared" si="336"/>
        <v>0</v>
      </c>
      <c r="L3131" s="21" t="str">
        <f t="shared" si="337"/>
        <v/>
      </c>
      <c r="M3131" s="22" t="str">
        <f t="shared" si="341"/>
        <v/>
      </c>
      <c r="N3131" s="48"/>
      <c r="O3131" s="54" t="str">
        <f>IF(N3131="","",IFERROR(VLOOKUP(N3131,EMPRESAS!$A:$C,3,FALSE),"NAO CADASTRADA"))</f>
        <v/>
      </c>
      <c r="P3131" s="50"/>
      <c r="Q3131" s="54" t="str">
        <f>IF(P3131="","",IFERROR(VLOOKUP(P3131,ATIVIDADES!$A:$C,3,FALSE),"NAO CADASTRADA"))</f>
        <v/>
      </c>
      <c r="R3131" s="42"/>
      <c r="S3131" s="48"/>
      <c r="T3131" s="54" t="str">
        <f>IF(S3131="","",IFERROR(VLOOKUP(S3131,EMPRESAS!$A:$C,3,FALSE),"NAO CADASTRADA"))</f>
        <v/>
      </c>
      <c r="U3131" s="50"/>
      <c r="V3131" s="54" t="str">
        <f>IF(U3131="","",IFERROR(VLOOKUP(U3131,ATIVIDADES!$A:$C,3,FALSE),"NAO CADASTRADA"))</f>
        <v/>
      </c>
      <c r="W3131" s="42"/>
      <c r="X3131" s="48"/>
      <c r="Y3131" s="54" t="str">
        <f>IF(X3131="","",IFERROR(VLOOKUP(X3131,EMPRESAS!$A:$C,3,FALSE),"NAO CADASTRADA"))</f>
        <v/>
      </c>
      <c r="Z3131" s="50"/>
      <c r="AA3131" s="54" t="str">
        <f>IF(Z3131="","",IFERROR(VLOOKUP(Z3131,ATIVIDADES!$A:$C,3,FALSE),"NAO CADASTRADA"))</f>
        <v/>
      </c>
      <c r="AB3131" s="42"/>
      <c r="AC3131" s="48"/>
      <c r="AD3131" s="54" t="str">
        <f>IF(AC3131="","",IFERROR(VLOOKUP(AC3131,EMPRESAS!$A:$C,3,FALSE),"NAO CADASTRADA"))</f>
        <v/>
      </c>
      <c r="AE3131" s="50"/>
      <c r="AF3131" s="54" t="str">
        <f>IF(AE3131="","",IFERROR(VLOOKUP(AE3131,ATIVIDADES!$A:$C,3,FALSE),"NAO CADASTRADA"))</f>
        <v/>
      </c>
      <c r="AG3131" s="42"/>
      <c r="AH3131" s="48"/>
      <c r="AI3131" s="54" t="str">
        <f>IF(AH3131="","",IFERROR(VLOOKUP(AH3131,EMPRESAS!$A:$C,3,FALSE),"NAO CADASTRADA"))</f>
        <v/>
      </c>
      <c r="AJ3131" s="50"/>
      <c r="AK3131" s="54" t="str">
        <f>IF(AJ3131="","",IFERROR(VLOOKUP(AJ3131,ATIVIDADES!$A:$C,3,FALSE),"NAO CADASTRADA"))</f>
        <v/>
      </c>
      <c r="AL3131" s="42"/>
    </row>
    <row r="3132" spans="1:38" x14ac:dyDescent="0.25">
      <c r="A3132" s="26" t="str">
        <f t="shared" si="338"/>
        <v>OK</v>
      </c>
      <c r="B3132" s="29">
        <f t="shared" si="339"/>
        <v>2487914866</v>
      </c>
      <c r="C3132" s="30">
        <v>45220</v>
      </c>
      <c r="D3132" s="18">
        <f t="shared" si="342"/>
        <v>45200</v>
      </c>
      <c r="E3132" s="19" t="str">
        <f>IF(ISERROR(VLOOKUP(C3132,FERIADOS!$A:$B,1,FALSE)),IF(WEEKDAY(C3132)=1,"Dom",IF(WEEKDAY(C3132)=2,"Seg",IF(WEEKDAY(C3132)=3,"Ter",IF(WEEKDAY(C3132)=4,"Qua",IF(WEEKDAY(C3132)=5,"Qui",IF(WEEKDAY(C3132)=6,"Sex","Sab")))))),"Feriado")</f>
        <v>Sab</v>
      </c>
      <c r="F3132" s="32"/>
      <c r="G3132" s="33"/>
      <c r="H3132" s="33"/>
      <c r="I3132" s="33"/>
      <c r="J3132" s="21" t="str">
        <f t="shared" si="340"/>
        <v/>
      </c>
      <c r="K3132" s="21">
        <f t="shared" si="336"/>
        <v>0</v>
      </c>
      <c r="L3132" s="21" t="str">
        <f t="shared" si="337"/>
        <v/>
      </c>
      <c r="M3132" s="22" t="str">
        <f t="shared" si="341"/>
        <v/>
      </c>
      <c r="N3132" s="48"/>
      <c r="O3132" s="54" t="str">
        <f>IF(N3132="","",IFERROR(VLOOKUP(N3132,EMPRESAS!$A:$C,3,FALSE),"NAO CADASTRADA"))</f>
        <v/>
      </c>
      <c r="P3132" s="50"/>
      <c r="Q3132" s="54" t="str">
        <f>IF(P3132="","",IFERROR(VLOOKUP(P3132,ATIVIDADES!$A:$C,3,FALSE),"NAO CADASTRADA"))</f>
        <v/>
      </c>
      <c r="R3132" s="42"/>
      <c r="S3132" s="48"/>
      <c r="T3132" s="54" t="str">
        <f>IF(S3132="","",IFERROR(VLOOKUP(S3132,EMPRESAS!$A:$C,3,FALSE),"NAO CADASTRADA"))</f>
        <v/>
      </c>
      <c r="U3132" s="50"/>
      <c r="V3132" s="54" t="str">
        <f>IF(U3132="","",IFERROR(VLOOKUP(U3132,ATIVIDADES!$A:$C,3,FALSE),"NAO CADASTRADA"))</f>
        <v/>
      </c>
      <c r="W3132" s="42"/>
      <c r="X3132" s="48"/>
      <c r="Y3132" s="54" t="str">
        <f>IF(X3132="","",IFERROR(VLOOKUP(X3132,EMPRESAS!$A:$C,3,FALSE),"NAO CADASTRADA"))</f>
        <v/>
      </c>
      <c r="Z3132" s="50"/>
      <c r="AA3132" s="54" t="str">
        <f>IF(Z3132="","",IFERROR(VLOOKUP(Z3132,ATIVIDADES!$A:$C,3,FALSE),"NAO CADASTRADA"))</f>
        <v/>
      </c>
      <c r="AB3132" s="42"/>
      <c r="AC3132" s="48"/>
      <c r="AD3132" s="54" t="str">
        <f>IF(AC3132="","",IFERROR(VLOOKUP(AC3132,EMPRESAS!$A:$C,3,FALSE),"NAO CADASTRADA"))</f>
        <v/>
      </c>
      <c r="AE3132" s="50"/>
      <c r="AF3132" s="54" t="str">
        <f>IF(AE3132="","",IFERROR(VLOOKUP(AE3132,ATIVIDADES!$A:$C,3,FALSE),"NAO CADASTRADA"))</f>
        <v/>
      </c>
      <c r="AG3132" s="42"/>
      <c r="AH3132" s="48"/>
      <c r="AI3132" s="54" t="str">
        <f>IF(AH3132="","",IFERROR(VLOOKUP(AH3132,EMPRESAS!$A:$C,3,FALSE),"NAO CADASTRADA"))</f>
        <v/>
      </c>
      <c r="AJ3132" s="50"/>
      <c r="AK3132" s="54" t="str">
        <f>IF(AJ3132="","",IFERROR(VLOOKUP(AJ3132,ATIVIDADES!$A:$C,3,FALSE),"NAO CADASTRADA"))</f>
        <v/>
      </c>
      <c r="AL3132" s="42"/>
    </row>
    <row r="3133" spans="1:38" x14ac:dyDescent="0.25">
      <c r="A3133" s="26" t="str">
        <f t="shared" si="338"/>
        <v>OK</v>
      </c>
      <c r="B3133" s="29">
        <f t="shared" si="339"/>
        <v>2487914866</v>
      </c>
      <c r="C3133" s="30">
        <v>45221</v>
      </c>
      <c r="D3133" s="18">
        <f t="shared" si="342"/>
        <v>45200</v>
      </c>
      <c r="E3133" s="19" t="str">
        <f>IF(ISERROR(VLOOKUP(C3133,FERIADOS!$A:$B,1,FALSE)),IF(WEEKDAY(C3133)=1,"Dom",IF(WEEKDAY(C3133)=2,"Seg",IF(WEEKDAY(C3133)=3,"Ter",IF(WEEKDAY(C3133)=4,"Qua",IF(WEEKDAY(C3133)=5,"Qui",IF(WEEKDAY(C3133)=6,"Sex","Sab")))))),"Feriado")</f>
        <v>Dom</v>
      </c>
      <c r="F3133" s="32"/>
      <c r="G3133" s="33"/>
      <c r="H3133" s="33"/>
      <c r="I3133" s="33"/>
      <c r="J3133" s="21" t="str">
        <f t="shared" si="340"/>
        <v/>
      </c>
      <c r="K3133" s="21">
        <f t="shared" si="336"/>
        <v>0</v>
      </c>
      <c r="L3133" s="21" t="str">
        <f t="shared" si="337"/>
        <v/>
      </c>
      <c r="M3133" s="22" t="str">
        <f t="shared" si="341"/>
        <v/>
      </c>
      <c r="N3133" s="48"/>
      <c r="O3133" s="54" t="str">
        <f>IF(N3133="","",IFERROR(VLOOKUP(N3133,EMPRESAS!$A:$C,3,FALSE),"NAO CADASTRADA"))</f>
        <v/>
      </c>
      <c r="P3133" s="50"/>
      <c r="Q3133" s="54" t="str">
        <f>IF(P3133="","",IFERROR(VLOOKUP(P3133,ATIVIDADES!$A:$C,3,FALSE),"NAO CADASTRADA"))</f>
        <v/>
      </c>
      <c r="R3133" s="42"/>
      <c r="S3133" s="48"/>
      <c r="T3133" s="54" t="str">
        <f>IF(S3133="","",IFERROR(VLOOKUP(S3133,EMPRESAS!$A:$C,3,FALSE),"NAO CADASTRADA"))</f>
        <v/>
      </c>
      <c r="U3133" s="50"/>
      <c r="V3133" s="54" t="str">
        <f>IF(U3133="","",IFERROR(VLOOKUP(U3133,ATIVIDADES!$A:$C,3,FALSE),"NAO CADASTRADA"))</f>
        <v/>
      </c>
      <c r="W3133" s="42"/>
      <c r="X3133" s="48"/>
      <c r="Y3133" s="54" t="str">
        <f>IF(X3133="","",IFERROR(VLOOKUP(X3133,EMPRESAS!$A:$C,3,FALSE),"NAO CADASTRADA"))</f>
        <v/>
      </c>
      <c r="Z3133" s="50"/>
      <c r="AA3133" s="54" t="str">
        <f>IF(Z3133="","",IFERROR(VLOOKUP(Z3133,ATIVIDADES!$A:$C,3,FALSE),"NAO CADASTRADA"))</f>
        <v/>
      </c>
      <c r="AB3133" s="42"/>
      <c r="AC3133" s="48"/>
      <c r="AD3133" s="54" t="str">
        <f>IF(AC3133="","",IFERROR(VLOOKUP(AC3133,EMPRESAS!$A:$C,3,FALSE),"NAO CADASTRADA"))</f>
        <v/>
      </c>
      <c r="AE3133" s="50"/>
      <c r="AF3133" s="54" t="str">
        <f>IF(AE3133="","",IFERROR(VLOOKUP(AE3133,ATIVIDADES!$A:$C,3,FALSE),"NAO CADASTRADA"))</f>
        <v/>
      </c>
      <c r="AG3133" s="42"/>
      <c r="AH3133" s="48"/>
      <c r="AI3133" s="54" t="str">
        <f>IF(AH3133="","",IFERROR(VLOOKUP(AH3133,EMPRESAS!$A:$C,3,FALSE),"NAO CADASTRADA"))</f>
        <v/>
      </c>
      <c r="AJ3133" s="50"/>
      <c r="AK3133" s="54" t="str">
        <f>IF(AJ3133="","",IFERROR(VLOOKUP(AJ3133,ATIVIDADES!$A:$C,3,FALSE),"NAO CADASTRADA"))</f>
        <v/>
      </c>
      <c r="AL3133" s="42"/>
    </row>
    <row r="3134" spans="1:38" x14ac:dyDescent="0.25">
      <c r="A3134" s="26" t="str">
        <f t="shared" si="338"/>
        <v>OK</v>
      </c>
      <c r="B3134" s="29">
        <f t="shared" si="339"/>
        <v>2487914866</v>
      </c>
      <c r="C3134" s="30">
        <v>45222</v>
      </c>
      <c r="D3134" s="18">
        <f t="shared" si="342"/>
        <v>45200</v>
      </c>
      <c r="E3134" s="19" t="str">
        <f>IF(ISERROR(VLOOKUP(C3134,FERIADOS!$A:$B,1,FALSE)),IF(WEEKDAY(C3134)=1,"Dom",IF(WEEKDAY(C3134)=2,"Seg",IF(WEEKDAY(C3134)=3,"Ter",IF(WEEKDAY(C3134)=4,"Qua",IF(WEEKDAY(C3134)=5,"Qui",IF(WEEKDAY(C3134)=6,"Sex","Sab")))))),"Feriado")</f>
        <v>Seg</v>
      </c>
      <c r="F3134" s="32"/>
      <c r="G3134" s="33"/>
      <c r="H3134" s="33"/>
      <c r="I3134" s="33"/>
      <c r="J3134" s="21" t="str">
        <f t="shared" si="340"/>
        <v/>
      </c>
      <c r="K3134" s="21">
        <f t="shared" si="336"/>
        <v>0</v>
      </c>
      <c r="L3134" s="21" t="str">
        <f t="shared" si="337"/>
        <v/>
      </c>
      <c r="M3134" s="22" t="str">
        <f t="shared" si="341"/>
        <v/>
      </c>
      <c r="N3134" s="48"/>
      <c r="O3134" s="54" t="str">
        <f>IF(N3134="","",IFERROR(VLOOKUP(N3134,EMPRESAS!$A:$C,3,FALSE),"NAO CADASTRADA"))</f>
        <v/>
      </c>
      <c r="P3134" s="50"/>
      <c r="Q3134" s="54" t="str">
        <f>IF(P3134="","",IFERROR(VLOOKUP(P3134,ATIVIDADES!$A:$C,3,FALSE),"NAO CADASTRADA"))</f>
        <v/>
      </c>
      <c r="R3134" s="42"/>
      <c r="S3134" s="48"/>
      <c r="T3134" s="54" t="str">
        <f>IF(S3134="","",IFERROR(VLOOKUP(S3134,EMPRESAS!$A:$C,3,FALSE),"NAO CADASTRADA"))</f>
        <v/>
      </c>
      <c r="U3134" s="50"/>
      <c r="V3134" s="54" t="str">
        <f>IF(U3134="","",IFERROR(VLOOKUP(U3134,ATIVIDADES!$A:$C,3,FALSE),"NAO CADASTRADA"))</f>
        <v/>
      </c>
      <c r="W3134" s="42"/>
      <c r="X3134" s="48"/>
      <c r="Y3134" s="54" t="str">
        <f>IF(X3134="","",IFERROR(VLOOKUP(X3134,EMPRESAS!$A:$C,3,FALSE),"NAO CADASTRADA"))</f>
        <v/>
      </c>
      <c r="Z3134" s="50"/>
      <c r="AA3134" s="54" t="str">
        <f>IF(Z3134="","",IFERROR(VLOOKUP(Z3134,ATIVIDADES!$A:$C,3,FALSE),"NAO CADASTRADA"))</f>
        <v/>
      </c>
      <c r="AB3134" s="42"/>
      <c r="AC3134" s="48"/>
      <c r="AD3134" s="54" t="str">
        <f>IF(AC3134="","",IFERROR(VLOOKUP(AC3134,EMPRESAS!$A:$C,3,FALSE),"NAO CADASTRADA"))</f>
        <v/>
      </c>
      <c r="AE3134" s="50"/>
      <c r="AF3134" s="54" t="str">
        <f>IF(AE3134="","",IFERROR(VLOOKUP(AE3134,ATIVIDADES!$A:$C,3,FALSE),"NAO CADASTRADA"))</f>
        <v/>
      </c>
      <c r="AG3134" s="42"/>
      <c r="AH3134" s="48"/>
      <c r="AI3134" s="54" t="str">
        <f>IF(AH3134="","",IFERROR(VLOOKUP(AH3134,EMPRESAS!$A:$C,3,FALSE),"NAO CADASTRADA"))</f>
        <v/>
      </c>
      <c r="AJ3134" s="50"/>
      <c r="AK3134" s="54" t="str">
        <f>IF(AJ3134="","",IFERROR(VLOOKUP(AJ3134,ATIVIDADES!$A:$C,3,FALSE),"NAO CADASTRADA"))</f>
        <v/>
      </c>
      <c r="AL3134" s="42"/>
    </row>
    <row r="3135" spans="1:38" x14ac:dyDescent="0.25">
      <c r="A3135" s="26" t="str">
        <f t="shared" si="338"/>
        <v>OK</v>
      </c>
      <c r="B3135" s="29">
        <f t="shared" si="339"/>
        <v>2487914866</v>
      </c>
      <c r="C3135" s="30">
        <v>45223</v>
      </c>
      <c r="D3135" s="18">
        <f t="shared" si="342"/>
        <v>45200</v>
      </c>
      <c r="E3135" s="19" t="str">
        <f>IF(ISERROR(VLOOKUP(C3135,FERIADOS!$A:$B,1,FALSE)),IF(WEEKDAY(C3135)=1,"Dom",IF(WEEKDAY(C3135)=2,"Seg",IF(WEEKDAY(C3135)=3,"Ter",IF(WEEKDAY(C3135)=4,"Qua",IF(WEEKDAY(C3135)=5,"Qui",IF(WEEKDAY(C3135)=6,"Sex","Sab")))))),"Feriado")</f>
        <v>Ter</v>
      </c>
      <c r="F3135" s="32"/>
      <c r="G3135" s="33"/>
      <c r="H3135" s="33"/>
      <c r="I3135" s="33"/>
      <c r="J3135" s="21" t="str">
        <f t="shared" si="340"/>
        <v/>
      </c>
      <c r="K3135" s="21">
        <f t="shared" si="336"/>
        <v>0</v>
      </c>
      <c r="L3135" s="21" t="str">
        <f t="shared" si="337"/>
        <v/>
      </c>
      <c r="M3135" s="22" t="str">
        <f t="shared" si="341"/>
        <v/>
      </c>
      <c r="N3135" s="48"/>
      <c r="O3135" s="54" t="str">
        <f>IF(N3135="","",IFERROR(VLOOKUP(N3135,EMPRESAS!$A:$C,3,FALSE),"NAO CADASTRADA"))</f>
        <v/>
      </c>
      <c r="P3135" s="50"/>
      <c r="Q3135" s="54" t="str">
        <f>IF(P3135="","",IFERROR(VLOOKUP(P3135,ATIVIDADES!$A:$C,3,FALSE),"NAO CADASTRADA"))</f>
        <v/>
      </c>
      <c r="R3135" s="42"/>
      <c r="S3135" s="48"/>
      <c r="T3135" s="54" t="str">
        <f>IF(S3135="","",IFERROR(VLOOKUP(S3135,EMPRESAS!$A:$C,3,FALSE),"NAO CADASTRADA"))</f>
        <v/>
      </c>
      <c r="U3135" s="50"/>
      <c r="V3135" s="54" t="str">
        <f>IF(U3135="","",IFERROR(VLOOKUP(U3135,ATIVIDADES!$A:$C,3,FALSE),"NAO CADASTRADA"))</f>
        <v/>
      </c>
      <c r="W3135" s="42"/>
      <c r="X3135" s="48"/>
      <c r="Y3135" s="54" t="str">
        <f>IF(X3135="","",IFERROR(VLOOKUP(X3135,EMPRESAS!$A:$C,3,FALSE),"NAO CADASTRADA"))</f>
        <v/>
      </c>
      <c r="Z3135" s="50"/>
      <c r="AA3135" s="54" t="str">
        <f>IF(Z3135="","",IFERROR(VLOOKUP(Z3135,ATIVIDADES!$A:$C,3,FALSE),"NAO CADASTRADA"))</f>
        <v/>
      </c>
      <c r="AB3135" s="42"/>
      <c r="AC3135" s="48"/>
      <c r="AD3135" s="54" t="str">
        <f>IF(AC3135="","",IFERROR(VLOOKUP(AC3135,EMPRESAS!$A:$C,3,FALSE),"NAO CADASTRADA"))</f>
        <v/>
      </c>
      <c r="AE3135" s="50"/>
      <c r="AF3135" s="54" t="str">
        <f>IF(AE3135="","",IFERROR(VLOOKUP(AE3135,ATIVIDADES!$A:$C,3,FALSE),"NAO CADASTRADA"))</f>
        <v/>
      </c>
      <c r="AG3135" s="42"/>
      <c r="AH3135" s="48"/>
      <c r="AI3135" s="54" t="str">
        <f>IF(AH3135="","",IFERROR(VLOOKUP(AH3135,EMPRESAS!$A:$C,3,FALSE),"NAO CADASTRADA"))</f>
        <v/>
      </c>
      <c r="AJ3135" s="50"/>
      <c r="AK3135" s="54" t="str">
        <f>IF(AJ3135="","",IFERROR(VLOOKUP(AJ3135,ATIVIDADES!$A:$C,3,FALSE),"NAO CADASTRADA"))</f>
        <v/>
      </c>
      <c r="AL3135" s="42"/>
    </row>
    <row r="3136" spans="1:38" x14ac:dyDescent="0.25">
      <c r="A3136" s="26" t="str">
        <f t="shared" si="338"/>
        <v>OK</v>
      </c>
      <c r="B3136" s="29">
        <f t="shared" si="339"/>
        <v>2487914866</v>
      </c>
      <c r="C3136" s="30">
        <v>45224</v>
      </c>
      <c r="D3136" s="18">
        <f t="shared" si="342"/>
        <v>45200</v>
      </c>
      <c r="E3136" s="19" t="str">
        <f>IF(ISERROR(VLOOKUP(C3136,FERIADOS!$A:$B,1,FALSE)),IF(WEEKDAY(C3136)=1,"Dom",IF(WEEKDAY(C3136)=2,"Seg",IF(WEEKDAY(C3136)=3,"Ter",IF(WEEKDAY(C3136)=4,"Qua",IF(WEEKDAY(C3136)=5,"Qui",IF(WEEKDAY(C3136)=6,"Sex","Sab")))))),"Feriado")</f>
        <v>Qua</v>
      </c>
      <c r="F3136" s="32"/>
      <c r="G3136" s="33"/>
      <c r="H3136" s="33"/>
      <c r="I3136" s="33"/>
      <c r="J3136" s="21" t="str">
        <f t="shared" si="340"/>
        <v/>
      </c>
      <c r="K3136" s="21">
        <f t="shared" si="336"/>
        <v>0</v>
      </c>
      <c r="L3136" s="21" t="str">
        <f t="shared" si="337"/>
        <v/>
      </c>
      <c r="M3136" s="22" t="str">
        <f t="shared" si="341"/>
        <v/>
      </c>
      <c r="N3136" s="48"/>
      <c r="O3136" s="54" t="str">
        <f>IF(N3136="","",IFERROR(VLOOKUP(N3136,EMPRESAS!$A:$C,3,FALSE),"NAO CADASTRADA"))</f>
        <v/>
      </c>
      <c r="P3136" s="50"/>
      <c r="Q3136" s="54" t="str">
        <f>IF(P3136="","",IFERROR(VLOOKUP(P3136,ATIVIDADES!$A:$C,3,FALSE),"NAO CADASTRADA"))</f>
        <v/>
      </c>
      <c r="R3136" s="42"/>
      <c r="S3136" s="48"/>
      <c r="T3136" s="54" t="str">
        <f>IF(S3136="","",IFERROR(VLOOKUP(S3136,EMPRESAS!$A:$C,3,FALSE),"NAO CADASTRADA"))</f>
        <v/>
      </c>
      <c r="U3136" s="50"/>
      <c r="V3136" s="54" t="str">
        <f>IF(U3136="","",IFERROR(VLOOKUP(U3136,ATIVIDADES!$A:$C,3,FALSE),"NAO CADASTRADA"))</f>
        <v/>
      </c>
      <c r="W3136" s="42"/>
      <c r="X3136" s="48"/>
      <c r="Y3136" s="54" t="str">
        <f>IF(X3136="","",IFERROR(VLOOKUP(X3136,EMPRESAS!$A:$C,3,FALSE),"NAO CADASTRADA"))</f>
        <v/>
      </c>
      <c r="Z3136" s="50"/>
      <c r="AA3136" s="54" t="str">
        <f>IF(Z3136="","",IFERROR(VLOOKUP(Z3136,ATIVIDADES!$A:$C,3,FALSE),"NAO CADASTRADA"))</f>
        <v/>
      </c>
      <c r="AB3136" s="42"/>
      <c r="AC3136" s="48"/>
      <c r="AD3136" s="54" t="str">
        <f>IF(AC3136="","",IFERROR(VLOOKUP(AC3136,EMPRESAS!$A:$C,3,FALSE),"NAO CADASTRADA"))</f>
        <v/>
      </c>
      <c r="AE3136" s="50"/>
      <c r="AF3136" s="54" t="str">
        <f>IF(AE3136="","",IFERROR(VLOOKUP(AE3136,ATIVIDADES!$A:$C,3,FALSE),"NAO CADASTRADA"))</f>
        <v/>
      </c>
      <c r="AG3136" s="42"/>
      <c r="AH3136" s="48"/>
      <c r="AI3136" s="54" t="str">
        <f>IF(AH3136="","",IFERROR(VLOOKUP(AH3136,EMPRESAS!$A:$C,3,FALSE),"NAO CADASTRADA"))</f>
        <v/>
      </c>
      <c r="AJ3136" s="50"/>
      <c r="AK3136" s="54" t="str">
        <f>IF(AJ3136="","",IFERROR(VLOOKUP(AJ3136,ATIVIDADES!$A:$C,3,FALSE),"NAO CADASTRADA"))</f>
        <v/>
      </c>
      <c r="AL3136" s="42"/>
    </row>
    <row r="3137" spans="1:38" x14ac:dyDescent="0.25">
      <c r="A3137" s="26" t="str">
        <f t="shared" si="338"/>
        <v>OK</v>
      </c>
      <c r="B3137" s="29">
        <f t="shared" si="339"/>
        <v>2487914866</v>
      </c>
      <c r="C3137" s="30">
        <v>45225</v>
      </c>
      <c r="D3137" s="18">
        <f t="shared" si="342"/>
        <v>45200</v>
      </c>
      <c r="E3137" s="19" t="str">
        <f>IF(ISERROR(VLOOKUP(C3137,FERIADOS!$A:$B,1,FALSE)),IF(WEEKDAY(C3137)=1,"Dom",IF(WEEKDAY(C3137)=2,"Seg",IF(WEEKDAY(C3137)=3,"Ter",IF(WEEKDAY(C3137)=4,"Qua",IF(WEEKDAY(C3137)=5,"Qui",IF(WEEKDAY(C3137)=6,"Sex","Sab")))))),"Feriado")</f>
        <v>Qui</v>
      </c>
      <c r="F3137" s="32"/>
      <c r="G3137" s="33"/>
      <c r="H3137" s="33"/>
      <c r="I3137" s="33"/>
      <c r="J3137" s="21" t="str">
        <f t="shared" si="340"/>
        <v/>
      </c>
      <c r="K3137" s="21">
        <f t="shared" si="336"/>
        <v>0</v>
      </c>
      <c r="L3137" s="21" t="str">
        <f t="shared" si="337"/>
        <v/>
      </c>
      <c r="M3137" s="22" t="str">
        <f t="shared" si="341"/>
        <v/>
      </c>
      <c r="N3137" s="48"/>
      <c r="O3137" s="54" t="str">
        <f>IF(N3137="","",IFERROR(VLOOKUP(N3137,EMPRESAS!$A:$C,3,FALSE),"NAO CADASTRADA"))</f>
        <v/>
      </c>
      <c r="P3137" s="50"/>
      <c r="Q3137" s="54" t="str">
        <f>IF(P3137="","",IFERROR(VLOOKUP(P3137,ATIVIDADES!$A:$C,3,FALSE),"NAO CADASTRADA"))</f>
        <v/>
      </c>
      <c r="R3137" s="42"/>
      <c r="S3137" s="48"/>
      <c r="T3137" s="54" t="str">
        <f>IF(S3137="","",IFERROR(VLOOKUP(S3137,EMPRESAS!$A:$C,3,FALSE),"NAO CADASTRADA"))</f>
        <v/>
      </c>
      <c r="U3137" s="50"/>
      <c r="V3137" s="54" t="str">
        <f>IF(U3137="","",IFERROR(VLOOKUP(U3137,ATIVIDADES!$A:$C,3,FALSE),"NAO CADASTRADA"))</f>
        <v/>
      </c>
      <c r="W3137" s="42"/>
      <c r="X3137" s="48"/>
      <c r="Y3137" s="54" t="str">
        <f>IF(X3137="","",IFERROR(VLOOKUP(X3137,EMPRESAS!$A:$C,3,FALSE),"NAO CADASTRADA"))</f>
        <v/>
      </c>
      <c r="Z3137" s="50"/>
      <c r="AA3137" s="54" t="str">
        <f>IF(Z3137="","",IFERROR(VLOOKUP(Z3137,ATIVIDADES!$A:$C,3,FALSE),"NAO CADASTRADA"))</f>
        <v/>
      </c>
      <c r="AB3137" s="42"/>
      <c r="AC3137" s="48"/>
      <c r="AD3137" s="54" t="str">
        <f>IF(AC3137="","",IFERROR(VLOOKUP(AC3137,EMPRESAS!$A:$C,3,FALSE),"NAO CADASTRADA"))</f>
        <v/>
      </c>
      <c r="AE3137" s="50"/>
      <c r="AF3137" s="54" t="str">
        <f>IF(AE3137="","",IFERROR(VLOOKUP(AE3137,ATIVIDADES!$A:$C,3,FALSE),"NAO CADASTRADA"))</f>
        <v/>
      </c>
      <c r="AG3137" s="42"/>
      <c r="AH3137" s="48"/>
      <c r="AI3137" s="54" t="str">
        <f>IF(AH3137="","",IFERROR(VLOOKUP(AH3137,EMPRESAS!$A:$C,3,FALSE),"NAO CADASTRADA"))</f>
        <v/>
      </c>
      <c r="AJ3137" s="50"/>
      <c r="AK3137" s="54" t="str">
        <f>IF(AJ3137="","",IFERROR(VLOOKUP(AJ3137,ATIVIDADES!$A:$C,3,FALSE),"NAO CADASTRADA"))</f>
        <v/>
      </c>
      <c r="AL3137" s="42"/>
    </row>
    <row r="3138" spans="1:38" x14ac:dyDescent="0.25">
      <c r="A3138" s="26" t="str">
        <f t="shared" si="338"/>
        <v>OK</v>
      </c>
      <c r="B3138" s="29">
        <f t="shared" si="339"/>
        <v>2487914866</v>
      </c>
      <c r="C3138" s="30">
        <v>45226</v>
      </c>
      <c r="D3138" s="18">
        <f t="shared" si="342"/>
        <v>45200</v>
      </c>
      <c r="E3138" s="19" t="str">
        <f>IF(ISERROR(VLOOKUP(C3138,FERIADOS!$A:$B,1,FALSE)),IF(WEEKDAY(C3138)=1,"Dom",IF(WEEKDAY(C3138)=2,"Seg",IF(WEEKDAY(C3138)=3,"Ter",IF(WEEKDAY(C3138)=4,"Qua",IF(WEEKDAY(C3138)=5,"Qui",IF(WEEKDAY(C3138)=6,"Sex","Sab")))))),"Feriado")</f>
        <v>Sex</v>
      </c>
      <c r="F3138" s="32"/>
      <c r="G3138" s="33"/>
      <c r="H3138" s="33"/>
      <c r="I3138" s="33"/>
      <c r="J3138" s="21" t="str">
        <f t="shared" si="340"/>
        <v/>
      </c>
      <c r="K3138" s="21">
        <f t="shared" si="336"/>
        <v>0</v>
      </c>
      <c r="L3138" s="21" t="str">
        <f t="shared" si="337"/>
        <v/>
      </c>
      <c r="M3138" s="22" t="str">
        <f t="shared" si="341"/>
        <v/>
      </c>
      <c r="N3138" s="48"/>
      <c r="O3138" s="54" t="str">
        <f>IF(N3138="","",IFERROR(VLOOKUP(N3138,EMPRESAS!$A:$C,3,FALSE),"NAO CADASTRADA"))</f>
        <v/>
      </c>
      <c r="P3138" s="50"/>
      <c r="Q3138" s="54" t="str">
        <f>IF(P3138="","",IFERROR(VLOOKUP(P3138,ATIVIDADES!$A:$C,3,FALSE),"NAO CADASTRADA"))</f>
        <v/>
      </c>
      <c r="R3138" s="42"/>
      <c r="S3138" s="48"/>
      <c r="T3138" s="54" t="str">
        <f>IF(S3138="","",IFERROR(VLOOKUP(S3138,EMPRESAS!$A:$C,3,FALSE),"NAO CADASTRADA"))</f>
        <v/>
      </c>
      <c r="U3138" s="50"/>
      <c r="V3138" s="54" t="str">
        <f>IF(U3138="","",IFERROR(VLOOKUP(U3138,ATIVIDADES!$A:$C,3,FALSE),"NAO CADASTRADA"))</f>
        <v/>
      </c>
      <c r="W3138" s="42"/>
      <c r="X3138" s="48"/>
      <c r="Y3138" s="54" t="str">
        <f>IF(X3138="","",IFERROR(VLOOKUP(X3138,EMPRESAS!$A:$C,3,FALSE),"NAO CADASTRADA"))</f>
        <v/>
      </c>
      <c r="Z3138" s="50"/>
      <c r="AA3138" s="54" t="str">
        <f>IF(Z3138="","",IFERROR(VLOOKUP(Z3138,ATIVIDADES!$A:$C,3,FALSE),"NAO CADASTRADA"))</f>
        <v/>
      </c>
      <c r="AB3138" s="42"/>
      <c r="AC3138" s="48"/>
      <c r="AD3138" s="54" t="str">
        <f>IF(AC3138="","",IFERROR(VLOOKUP(AC3138,EMPRESAS!$A:$C,3,FALSE),"NAO CADASTRADA"))</f>
        <v/>
      </c>
      <c r="AE3138" s="50"/>
      <c r="AF3138" s="54" t="str">
        <f>IF(AE3138="","",IFERROR(VLOOKUP(AE3138,ATIVIDADES!$A:$C,3,FALSE),"NAO CADASTRADA"))</f>
        <v/>
      </c>
      <c r="AG3138" s="42"/>
      <c r="AH3138" s="48"/>
      <c r="AI3138" s="54" t="str">
        <f>IF(AH3138="","",IFERROR(VLOOKUP(AH3138,EMPRESAS!$A:$C,3,FALSE),"NAO CADASTRADA"))</f>
        <v/>
      </c>
      <c r="AJ3138" s="50"/>
      <c r="AK3138" s="54" t="str">
        <f>IF(AJ3138="","",IFERROR(VLOOKUP(AJ3138,ATIVIDADES!$A:$C,3,FALSE),"NAO CADASTRADA"))</f>
        <v/>
      </c>
      <c r="AL3138" s="42"/>
    </row>
    <row r="3139" spans="1:38" x14ac:dyDescent="0.25">
      <c r="A3139" s="26" t="str">
        <f t="shared" si="338"/>
        <v>OK</v>
      </c>
      <c r="B3139" s="29">
        <f t="shared" si="339"/>
        <v>2487914866</v>
      </c>
      <c r="C3139" s="30">
        <v>45227</v>
      </c>
      <c r="D3139" s="18">
        <f t="shared" si="342"/>
        <v>45200</v>
      </c>
      <c r="E3139" s="19" t="str">
        <f>IF(ISERROR(VLOOKUP(C3139,FERIADOS!$A:$B,1,FALSE)),IF(WEEKDAY(C3139)=1,"Dom",IF(WEEKDAY(C3139)=2,"Seg",IF(WEEKDAY(C3139)=3,"Ter",IF(WEEKDAY(C3139)=4,"Qua",IF(WEEKDAY(C3139)=5,"Qui",IF(WEEKDAY(C3139)=6,"Sex","Sab")))))),"Feriado")</f>
        <v>Sab</v>
      </c>
      <c r="F3139" s="32"/>
      <c r="G3139" s="33"/>
      <c r="H3139" s="33"/>
      <c r="I3139" s="33"/>
      <c r="J3139" s="21" t="str">
        <f t="shared" si="340"/>
        <v/>
      </c>
      <c r="K3139" s="21">
        <f t="shared" si="336"/>
        <v>0</v>
      </c>
      <c r="L3139" s="21" t="str">
        <f t="shared" si="337"/>
        <v/>
      </c>
      <c r="M3139" s="22" t="str">
        <f t="shared" si="341"/>
        <v/>
      </c>
      <c r="N3139" s="48"/>
      <c r="O3139" s="54" t="str">
        <f>IF(N3139="","",IFERROR(VLOOKUP(N3139,EMPRESAS!$A:$C,3,FALSE),"NAO CADASTRADA"))</f>
        <v/>
      </c>
      <c r="P3139" s="50"/>
      <c r="Q3139" s="54" t="str">
        <f>IF(P3139="","",IFERROR(VLOOKUP(P3139,ATIVIDADES!$A:$C,3,FALSE),"NAO CADASTRADA"))</f>
        <v/>
      </c>
      <c r="R3139" s="42"/>
      <c r="S3139" s="48"/>
      <c r="T3139" s="54" t="str">
        <f>IF(S3139="","",IFERROR(VLOOKUP(S3139,EMPRESAS!$A:$C,3,FALSE),"NAO CADASTRADA"))</f>
        <v/>
      </c>
      <c r="U3139" s="50"/>
      <c r="V3139" s="54" t="str">
        <f>IF(U3139="","",IFERROR(VLOOKUP(U3139,ATIVIDADES!$A:$C,3,FALSE),"NAO CADASTRADA"))</f>
        <v/>
      </c>
      <c r="W3139" s="42"/>
      <c r="X3139" s="48"/>
      <c r="Y3139" s="54" t="str">
        <f>IF(X3139="","",IFERROR(VLOOKUP(X3139,EMPRESAS!$A:$C,3,FALSE),"NAO CADASTRADA"))</f>
        <v/>
      </c>
      <c r="Z3139" s="50"/>
      <c r="AA3139" s="54" t="str">
        <f>IF(Z3139="","",IFERROR(VLOOKUP(Z3139,ATIVIDADES!$A:$C,3,FALSE),"NAO CADASTRADA"))</f>
        <v/>
      </c>
      <c r="AB3139" s="42"/>
      <c r="AC3139" s="48"/>
      <c r="AD3139" s="54" t="str">
        <f>IF(AC3139="","",IFERROR(VLOOKUP(AC3139,EMPRESAS!$A:$C,3,FALSE),"NAO CADASTRADA"))</f>
        <v/>
      </c>
      <c r="AE3139" s="50"/>
      <c r="AF3139" s="54" t="str">
        <f>IF(AE3139="","",IFERROR(VLOOKUP(AE3139,ATIVIDADES!$A:$C,3,FALSE),"NAO CADASTRADA"))</f>
        <v/>
      </c>
      <c r="AG3139" s="42"/>
      <c r="AH3139" s="48"/>
      <c r="AI3139" s="54" t="str">
        <f>IF(AH3139="","",IFERROR(VLOOKUP(AH3139,EMPRESAS!$A:$C,3,FALSE),"NAO CADASTRADA"))</f>
        <v/>
      </c>
      <c r="AJ3139" s="50"/>
      <c r="AK3139" s="54" t="str">
        <f>IF(AJ3139="","",IFERROR(VLOOKUP(AJ3139,ATIVIDADES!$A:$C,3,FALSE),"NAO CADASTRADA"))</f>
        <v/>
      </c>
      <c r="AL3139" s="42"/>
    </row>
    <row r="3140" spans="1:38" x14ac:dyDescent="0.25">
      <c r="A3140" s="26" t="str">
        <f t="shared" si="338"/>
        <v>OK</v>
      </c>
      <c r="B3140" s="29">
        <f t="shared" si="339"/>
        <v>2487914866</v>
      </c>
      <c r="C3140" s="30">
        <v>45228</v>
      </c>
      <c r="D3140" s="18">
        <f t="shared" si="342"/>
        <v>45200</v>
      </c>
      <c r="E3140" s="19" t="str">
        <f>IF(ISERROR(VLOOKUP(C3140,FERIADOS!$A:$B,1,FALSE)),IF(WEEKDAY(C3140)=1,"Dom",IF(WEEKDAY(C3140)=2,"Seg",IF(WEEKDAY(C3140)=3,"Ter",IF(WEEKDAY(C3140)=4,"Qua",IF(WEEKDAY(C3140)=5,"Qui",IF(WEEKDAY(C3140)=6,"Sex","Sab")))))),"Feriado")</f>
        <v>Dom</v>
      </c>
      <c r="F3140" s="32"/>
      <c r="G3140" s="33"/>
      <c r="H3140" s="33"/>
      <c r="I3140" s="33"/>
      <c r="J3140" s="21" t="str">
        <f t="shared" si="340"/>
        <v/>
      </c>
      <c r="K3140" s="21">
        <f t="shared" si="336"/>
        <v>0</v>
      </c>
      <c r="L3140" s="21" t="str">
        <f t="shared" si="337"/>
        <v/>
      </c>
      <c r="M3140" s="22" t="str">
        <f t="shared" si="341"/>
        <v/>
      </c>
      <c r="N3140" s="48"/>
      <c r="O3140" s="54" t="str">
        <f>IF(N3140="","",IFERROR(VLOOKUP(N3140,EMPRESAS!$A:$C,3,FALSE),"NAO CADASTRADA"))</f>
        <v/>
      </c>
      <c r="P3140" s="50"/>
      <c r="Q3140" s="54" t="str">
        <f>IF(P3140="","",IFERROR(VLOOKUP(P3140,ATIVIDADES!$A:$C,3,FALSE),"NAO CADASTRADA"))</f>
        <v/>
      </c>
      <c r="R3140" s="42"/>
      <c r="S3140" s="48"/>
      <c r="T3140" s="54" t="str">
        <f>IF(S3140="","",IFERROR(VLOOKUP(S3140,EMPRESAS!$A:$C,3,FALSE),"NAO CADASTRADA"))</f>
        <v/>
      </c>
      <c r="U3140" s="50"/>
      <c r="V3140" s="54" t="str">
        <f>IF(U3140="","",IFERROR(VLOOKUP(U3140,ATIVIDADES!$A:$C,3,FALSE),"NAO CADASTRADA"))</f>
        <v/>
      </c>
      <c r="W3140" s="42"/>
      <c r="X3140" s="48"/>
      <c r="Y3140" s="54" t="str">
        <f>IF(X3140="","",IFERROR(VLOOKUP(X3140,EMPRESAS!$A:$C,3,FALSE),"NAO CADASTRADA"))</f>
        <v/>
      </c>
      <c r="Z3140" s="50"/>
      <c r="AA3140" s="54" t="str">
        <f>IF(Z3140="","",IFERROR(VLOOKUP(Z3140,ATIVIDADES!$A:$C,3,FALSE),"NAO CADASTRADA"))</f>
        <v/>
      </c>
      <c r="AB3140" s="42"/>
      <c r="AC3140" s="48"/>
      <c r="AD3140" s="54" t="str">
        <f>IF(AC3140="","",IFERROR(VLOOKUP(AC3140,EMPRESAS!$A:$C,3,FALSE),"NAO CADASTRADA"))</f>
        <v/>
      </c>
      <c r="AE3140" s="50"/>
      <c r="AF3140" s="54" t="str">
        <f>IF(AE3140="","",IFERROR(VLOOKUP(AE3140,ATIVIDADES!$A:$C,3,FALSE),"NAO CADASTRADA"))</f>
        <v/>
      </c>
      <c r="AG3140" s="42"/>
      <c r="AH3140" s="48"/>
      <c r="AI3140" s="54" t="str">
        <f>IF(AH3140="","",IFERROR(VLOOKUP(AH3140,EMPRESAS!$A:$C,3,FALSE),"NAO CADASTRADA"))</f>
        <v/>
      </c>
      <c r="AJ3140" s="50"/>
      <c r="AK3140" s="54" t="str">
        <f>IF(AJ3140="","",IFERROR(VLOOKUP(AJ3140,ATIVIDADES!$A:$C,3,FALSE),"NAO CADASTRADA"))</f>
        <v/>
      </c>
      <c r="AL3140" s="42"/>
    </row>
    <row r="3141" spans="1:38" x14ac:dyDescent="0.25">
      <c r="A3141" s="26" t="str">
        <f t="shared" si="338"/>
        <v>OK</v>
      </c>
      <c r="B3141" s="29">
        <f t="shared" si="339"/>
        <v>2487914866</v>
      </c>
      <c r="C3141" s="30">
        <v>45229</v>
      </c>
      <c r="D3141" s="18">
        <f t="shared" si="342"/>
        <v>45200</v>
      </c>
      <c r="E3141" s="19" t="str">
        <f>IF(ISERROR(VLOOKUP(C3141,FERIADOS!$A:$B,1,FALSE)),IF(WEEKDAY(C3141)=1,"Dom",IF(WEEKDAY(C3141)=2,"Seg",IF(WEEKDAY(C3141)=3,"Ter",IF(WEEKDAY(C3141)=4,"Qua",IF(WEEKDAY(C3141)=5,"Qui",IF(WEEKDAY(C3141)=6,"Sex","Sab")))))),"Feriado")</f>
        <v>Seg</v>
      </c>
      <c r="F3141" s="32"/>
      <c r="G3141" s="33"/>
      <c r="H3141" s="33"/>
      <c r="I3141" s="33"/>
      <c r="J3141" s="21" t="str">
        <f t="shared" si="340"/>
        <v/>
      </c>
      <c r="K3141" s="21">
        <f t="shared" si="336"/>
        <v>0</v>
      </c>
      <c r="L3141" s="21" t="str">
        <f t="shared" si="337"/>
        <v/>
      </c>
      <c r="M3141" s="22" t="str">
        <f t="shared" si="341"/>
        <v/>
      </c>
      <c r="N3141" s="48"/>
      <c r="O3141" s="54" t="str">
        <f>IF(N3141="","",IFERROR(VLOOKUP(N3141,EMPRESAS!$A:$C,3,FALSE),"NAO CADASTRADA"))</f>
        <v/>
      </c>
      <c r="P3141" s="50"/>
      <c r="Q3141" s="54" t="str">
        <f>IF(P3141="","",IFERROR(VLOOKUP(P3141,ATIVIDADES!$A:$C,3,FALSE),"NAO CADASTRADA"))</f>
        <v/>
      </c>
      <c r="R3141" s="42"/>
      <c r="S3141" s="48"/>
      <c r="T3141" s="54" t="str">
        <f>IF(S3141="","",IFERROR(VLOOKUP(S3141,EMPRESAS!$A:$C,3,FALSE),"NAO CADASTRADA"))</f>
        <v/>
      </c>
      <c r="U3141" s="50"/>
      <c r="V3141" s="54" t="str">
        <f>IF(U3141="","",IFERROR(VLOOKUP(U3141,ATIVIDADES!$A:$C,3,FALSE),"NAO CADASTRADA"))</f>
        <v/>
      </c>
      <c r="W3141" s="42"/>
      <c r="X3141" s="48"/>
      <c r="Y3141" s="54" t="str">
        <f>IF(X3141="","",IFERROR(VLOOKUP(X3141,EMPRESAS!$A:$C,3,FALSE),"NAO CADASTRADA"))</f>
        <v/>
      </c>
      <c r="Z3141" s="50"/>
      <c r="AA3141" s="54" t="str">
        <f>IF(Z3141="","",IFERROR(VLOOKUP(Z3141,ATIVIDADES!$A:$C,3,FALSE),"NAO CADASTRADA"))</f>
        <v/>
      </c>
      <c r="AB3141" s="42"/>
      <c r="AC3141" s="48"/>
      <c r="AD3141" s="54" t="str">
        <f>IF(AC3141="","",IFERROR(VLOOKUP(AC3141,EMPRESAS!$A:$C,3,FALSE),"NAO CADASTRADA"))</f>
        <v/>
      </c>
      <c r="AE3141" s="50"/>
      <c r="AF3141" s="54" t="str">
        <f>IF(AE3141="","",IFERROR(VLOOKUP(AE3141,ATIVIDADES!$A:$C,3,FALSE),"NAO CADASTRADA"))</f>
        <v/>
      </c>
      <c r="AG3141" s="42"/>
      <c r="AH3141" s="48"/>
      <c r="AI3141" s="54" t="str">
        <f>IF(AH3141="","",IFERROR(VLOOKUP(AH3141,EMPRESAS!$A:$C,3,FALSE),"NAO CADASTRADA"))</f>
        <v/>
      </c>
      <c r="AJ3141" s="50"/>
      <c r="AK3141" s="54" t="str">
        <f>IF(AJ3141="","",IFERROR(VLOOKUP(AJ3141,ATIVIDADES!$A:$C,3,FALSE),"NAO CADASTRADA"))</f>
        <v/>
      </c>
      <c r="AL3141" s="42"/>
    </row>
    <row r="3142" spans="1:38" x14ac:dyDescent="0.25">
      <c r="A3142" s="26" t="str">
        <f t="shared" si="338"/>
        <v>OK</v>
      </c>
      <c r="B3142" s="29">
        <f t="shared" si="339"/>
        <v>2487914866</v>
      </c>
      <c r="C3142" s="30">
        <v>45230</v>
      </c>
      <c r="D3142" s="18">
        <f t="shared" si="342"/>
        <v>45200</v>
      </c>
      <c r="E3142" s="19" t="str">
        <f>IF(ISERROR(VLOOKUP(C3142,FERIADOS!$A:$B,1,FALSE)),IF(WEEKDAY(C3142)=1,"Dom",IF(WEEKDAY(C3142)=2,"Seg",IF(WEEKDAY(C3142)=3,"Ter",IF(WEEKDAY(C3142)=4,"Qua",IF(WEEKDAY(C3142)=5,"Qui",IF(WEEKDAY(C3142)=6,"Sex","Sab")))))),"Feriado")</f>
        <v>Ter</v>
      </c>
      <c r="F3142" s="32"/>
      <c r="G3142" s="33"/>
      <c r="H3142" s="33"/>
      <c r="I3142" s="33"/>
      <c r="J3142" s="21" t="str">
        <f t="shared" si="340"/>
        <v/>
      </c>
      <c r="K3142" s="21">
        <f t="shared" si="336"/>
        <v>0</v>
      </c>
      <c r="L3142" s="21" t="str">
        <f t="shared" si="337"/>
        <v/>
      </c>
      <c r="M3142" s="22" t="str">
        <f t="shared" si="341"/>
        <v/>
      </c>
      <c r="N3142" s="48"/>
      <c r="O3142" s="54" t="str">
        <f>IF(N3142="","",IFERROR(VLOOKUP(N3142,EMPRESAS!$A:$C,3,FALSE),"NAO CADASTRADA"))</f>
        <v/>
      </c>
      <c r="P3142" s="50"/>
      <c r="Q3142" s="54" t="str">
        <f>IF(P3142="","",IFERROR(VLOOKUP(P3142,ATIVIDADES!$A:$C,3,FALSE),"NAO CADASTRADA"))</f>
        <v/>
      </c>
      <c r="R3142" s="42"/>
      <c r="S3142" s="48"/>
      <c r="T3142" s="54" t="str">
        <f>IF(S3142="","",IFERROR(VLOOKUP(S3142,EMPRESAS!$A:$C,3,FALSE),"NAO CADASTRADA"))</f>
        <v/>
      </c>
      <c r="U3142" s="50"/>
      <c r="V3142" s="54" t="str">
        <f>IF(U3142="","",IFERROR(VLOOKUP(U3142,ATIVIDADES!$A:$C,3,FALSE),"NAO CADASTRADA"))</f>
        <v/>
      </c>
      <c r="W3142" s="42"/>
      <c r="X3142" s="48"/>
      <c r="Y3142" s="54" t="str">
        <f>IF(X3142="","",IFERROR(VLOOKUP(X3142,EMPRESAS!$A:$C,3,FALSE),"NAO CADASTRADA"))</f>
        <v/>
      </c>
      <c r="Z3142" s="50"/>
      <c r="AA3142" s="54" t="str">
        <f>IF(Z3142="","",IFERROR(VLOOKUP(Z3142,ATIVIDADES!$A:$C,3,FALSE),"NAO CADASTRADA"))</f>
        <v/>
      </c>
      <c r="AB3142" s="42"/>
      <c r="AC3142" s="48"/>
      <c r="AD3142" s="54" t="str">
        <f>IF(AC3142="","",IFERROR(VLOOKUP(AC3142,EMPRESAS!$A:$C,3,FALSE),"NAO CADASTRADA"))</f>
        <v/>
      </c>
      <c r="AE3142" s="50"/>
      <c r="AF3142" s="54" t="str">
        <f>IF(AE3142="","",IFERROR(VLOOKUP(AE3142,ATIVIDADES!$A:$C,3,FALSE),"NAO CADASTRADA"))</f>
        <v/>
      </c>
      <c r="AG3142" s="42"/>
      <c r="AH3142" s="48"/>
      <c r="AI3142" s="54" t="str">
        <f>IF(AH3142="","",IFERROR(VLOOKUP(AH3142,EMPRESAS!$A:$C,3,FALSE),"NAO CADASTRADA"))</f>
        <v/>
      </c>
      <c r="AJ3142" s="50"/>
      <c r="AK3142" s="54" t="str">
        <f>IF(AJ3142="","",IFERROR(VLOOKUP(AJ3142,ATIVIDADES!$A:$C,3,FALSE),"NAO CADASTRADA"))</f>
        <v/>
      </c>
      <c r="AL3142" s="42"/>
    </row>
    <row r="3143" spans="1:38" x14ac:dyDescent="0.25">
      <c r="A3143" s="26" t="str">
        <f t="shared" si="338"/>
        <v>OK</v>
      </c>
      <c r="B3143" s="29">
        <f t="shared" si="339"/>
        <v>2487914866</v>
      </c>
      <c r="C3143" s="30">
        <v>45231</v>
      </c>
      <c r="D3143" s="18">
        <f t="shared" si="342"/>
        <v>45231</v>
      </c>
      <c r="E3143" s="19" t="str">
        <f>IF(ISERROR(VLOOKUP(C3143,FERIADOS!$A:$B,1,FALSE)),IF(WEEKDAY(C3143)=1,"Dom",IF(WEEKDAY(C3143)=2,"Seg",IF(WEEKDAY(C3143)=3,"Ter",IF(WEEKDAY(C3143)=4,"Qua",IF(WEEKDAY(C3143)=5,"Qui",IF(WEEKDAY(C3143)=6,"Sex","Sab")))))),"Feriado")</f>
        <v>Qua</v>
      </c>
      <c r="F3143" s="32"/>
      <c r="G3143" s="33"/>
      <c r="H3143" s="33"/>
      <c r="I3143" s="33"/>
      <c r="J3143" s="21" t="str">
        <f t="shared" si="340"/>
        <v/>
      </c>
      <c r="K3143" s="21">
        <f t="shared" ref="K3143:K3206" si="343">SUM(R3143,W3143,AB3143,AG3143,AL3143)</f>
        <v>0</v>
      </c>
      <c r="L3143" s="21" t="str">
        <f t="shared" ref="L3143:L3206" si="344">IF(OR(E3143="Sab",E3143="Dom",E3143="Feriado"),J3143,IF(J3143="","",IF(J3143&lt;=$M$2,0,J3143-$M$2)))</f>
        <v/>
      </c>
      <c r="M3143" s="22" t="str">
        <f t="shared" si="341"/>
        <v/>
      </c>
      <c r="N3143" s="48"/>
      <c r="O3143" s="54" t="str">
        <f>IF(N3143="","",IFERROR(VLOOKUP(N3143,EMPRESAS!$A:$C,3,FALSE),"NAO CADASTRADA"))</f>
        <v/>
      </c>
      <c r="P3143" s="50"/>
      <c r="Q3143" s="54" t="str">
        <f>IF(P3143="","",IFERROR(VLOOKUP(P3143,ATIVIDADES!$A:$C,3,FALSE),"NAO CADASTRADA"))</f>
        <v/>
      </c>
      <c r="R3143" s="42"/>
      <c r="S3143" s="48"/>
      <c r="T3143" s="54" t="str">
        <f>IF(S3143="","",IFERROR(VLOOKUP(S3143,EMPRESAS!$A:$C,3,FALSE),"NAO CADASTRADA"))</f>
        <v/>
      </c>
      <c r="U3143" s="50"/>
      <c r="V3143" s="54" t="str">
        <f>IF(U3143="","",IFERROR(VLOOKUP(U3143,ATIVIDADES!$A:$C,3,FALSE),"NAO CADASTRADA"))</f>
        <v/>
      </c>
      <c r="W3143" s="42"/>
      <c r="X3143" s="48"/>
      <c r="Y3143" s="54" t="str">
        <f>IF(X3143="","",IFERROR(VLOOKUP(X3143,EMPRESAS!$A:$C,3,FALSE),"NAO CADASTRADA"))</f>
        <v/>
      </c>
      <c r="Z3143" s="50"/>
      <c r="AA3143" s="54" t="str">
        <f>IF(Z3143="","",IFERROR(VLOOKUP(Z3143,ATIVIDADES!$A:$C,3,FALSE),"NAO CADASTRADA"))</f>
        <v/>
      </c>
      <c r="AB3143" s="42"/>
      <c r="AC3143" s="48"/>
      <c r="AD3143" s="54" t="str">
        <f>IF(AC3143="","",IFERROR(VLOOKUP(AC3143,EMPRESAS!$A:$C,3,FALSE),"NAO CADASTRADA"))</f>
        <v/>
      </c>
      <c r="AE3143" s="50"/>
      <c r="AF3143" s="54" t="str">
        <f>IF(AE3143="","",IFERROR(VLOOKUP(AE3143,ATIVIDADES!$A:$C,3,FALSE),"NAO CADASTRADA"))</f>
        <v/>
      </c>
      <c r="AG3143" s="42"/>
      <c r="AH3143" s="48"/>
      <c r="AI3143" s="54" t="str">
        <f>IF(AH3143="","",IFERROR(VLOOKUP(AH3143,EMPRESAS!$A:$C,3,FALSE),"NAO CADASTRADA"))</f>
        <v/>
      </c>
      <c r="AJ3143" s="50"/>
      <c r="AK3143" s="54" t="str">
        <f>IF(AJ3143="","",IFERROR(VLOOKUP(AJ3143,ATIVIDADES!$A:$C,3,FALSE),"NAO CADASTRADA"))</f>
        <v/>
      </c>
      <c r="AL3143" s="42"/>
    </row>
    <row r="3144" spans="1:38" x14ac:dyDescent="0.25">
      <c r="A3144" s="26" t="str">
        <f t="shared" ref="A3144:A3207" si="345">IF(J3144="","OK",IF(K3144&lt;&gt;J3144,"PENDENTE","OK"))</f>
        <v>OK</v>
      </c>
      <c r="B3144" s="29">
        <f t="shared" ref="B3144:B3207" si="346">$D$2</f>
        <v>2487914866</v>
      </c>
      <c r="C3144" s="30">
        <v>45232</v>
      </c>
      <c r="D3144" s="18">
        <f t="shared" si="342"/>
        <v>45231</v>
      </c>
      <c r="E3144" s="19" t="str">
        <f>IF(ISERROR(VLOOKUP(C3144,FERIADOS!$A:$B,1,FALSE)),IF(WEEKDAY(C3144)=1,"Dom",IF(WEEKDAY(C3144)=2,"Seg",IF(WEEKDAY(C3144)=3,"Ter",IF(WEEKDAY(C3144)=4,"Qua",IF(WEEKDAY(C3144)=5,"Qui",IF(WEEKDAY(C3144)=6,"Sex","Sab")))))),"Feriado")</f>
        <v>Qui</v>
      </c>
      <c r="F3144" s="32"/>
      <c r="G3144" s="33"/>
      <c r="H3144" s="33"/>
      <c r="I3144" s="33"/>
      <c r="J3144" s="21" t="str">
        <f t="shared" ref="J3144:J3207" si="347">IF(OR(F3144="",G3144="",H3144="",I3144=""),"",I3144-H3144+G3144-F3144)</f>
        <v/>
      </c>
      <c r="K3144" s="21">
        <f t="shared" si="343"/>
        <v>0</v>
      </c>
      <c r="L3144" s="21" t="str">
        <f t="shared" si="344"/>
        <v/>
      </c>
      <c r="M3144" s="22" t="str">
        <f t="shared" ref="M3144:M3207" si="348">IF(J3144="","",IF(OR(E3144="Sab",E3144="Dom",E3144="Feriado"),0,IF(J3144&gt;=$M$2,0,$M$2-J3144)))</f>
        <v/>
      </c>
      <c r="N3144" s="48"/>
      <c r="O3144" s="54" t="str">
        <f>IF(N3144="","",IFERROR(VLOOKUP(N3144,EMPRESAS!$A:$C,3,FALSE),"NAO CADASTRADA"))</f>
        <v/>
      </c>
      <c r="P3144" s="50"/>
      <c r="Q3144" s="54" t="str">
        <f>IF(P3144="","",IFERROR(VLOOKUP(P3144,ATIVIDADES!$A:$C,3,FALSE),"NAO CADASTRADA"))</f>
        <v/>
      </c>
      <c r="R3144" s="42"/>
      <c r="S3144" s="48"/>
      <c r="T3144" s="54" t="str">
        <f>IF(S3144="","",IFERROR(VLOOKUP(S3144,EMPRESAS!$A:$C,3,FALSE),"NAO CADASTRADA"))</f>
        <v/>
      </c>
      <c r="U3144" s="50"/>
      <c r="V3144" s="54" t="str">
        <f>IF(U3144="","",IFERROR(VLOOKUP(U3144,ATIVIDADES!$A:$C,3,FALSE),"NAO CADASTRADA"))</f>
        <v/>
      </c>
      <c r="W3144" s="42"/>
      <c r="X3144" s="48"/>
      <c r="Y3144" s="54" t="str">
        <f>IF(X3144="","",IFERROR(VLOOKUP(X3144,EMPRESAS!$A:$C,3,FALSE),"NAO CADASTRADA"))</f>
        <v/>
      </c>
      <c r="Z3144" s="50"/>
      <c r="AA3144" s="54" t="str">
        <f>IF(Z3144="","",IFERROR(VLOOKUP(Z3144,ATIVIDADES!$A:$C,3,FALSE),"NAO CADASTRADA"))</f>
        <v/>
      </c>
      <c r="AB3144" s="42"/>
      <c r="AC3144" s="48"/>
      <c r="AD3144" s="54" t="str">
        <f>IF(AC3144="","",IFERROR(VLOOKUP(AC3144,EMPRESAS!$A:$C,3,FALSE),"NAO CADASTRADA"))</f>
        <v/>
      </c>
      <c r="AE3144" s="50"/>
      <c r="AF3144" s="54" t="str">
        <f>IF(AE3144="","",IFERROR(VLOOKUP(AE3144,ATIVIDADES!$A:$C,3,FALSE),"NAO CADASTRADA"))</f>
        <v/>
      </c>
      <c r="AG3144" s="42"/>
      <c r="AH3144" s="48"/>
      <c r="AI3144" s="54" t="str">
        <f>IF(AH3144="","",IFERROR(VLOOKUP(AH3144,EMPRESAS!$A:$C,3,FALSE),"NAO CADASTRADA"))</f>
        <v/>
      </c>
      <c r="AJ3144" s="50"/>
      <c r="AK3144" s="54" t="str">
        <f>IF(AJ3144="","",IFERROR(VLOOKUP(AJ3144,ATIVIDADES!$A:$C,3,FALSE),"NAO CADASTRADA"))</f>
        <v/>
      </c>
      <c r="AL3144" s="42"/>
    </row>
    <row r="3145" spans="1:38" x14ac:dyDescent="0.25">
      <c r="A3145" s="26" t="str">
        <f t="shared" si="345"/>
        <v>OK</v>
      </c>
      <c r="B3145" s="29">
        <f t="shared" si="346"/>
        <v>2487914866</v>
      </c>
      <c r="C3145" s="30">
        <v>45233</v>
      </c>
      <c r="D3145" s="18">
        <f t="shared" ref="D3145:D3208" si="349">IF(MONTH(C3145)=MONTH(C3144),D3144,C3145)</f>
        <v>45231</v>
      </c>
      <c r="E3145" s="19" t="str">
        <f>IF(ISERROR(VLOOKUP(C3145,FERIADOS!$A:$B,1,FALSE)),IF(WEEKDAY(C3145)=1,"Dom",IF(WEEKDAY(C3145)=2,"Seg",IF(WEEKDAY(C3145)=3,"Ter",IF(WEEKDAY(C3145)=4,"Qua",IF(WEEKDAY(C3145)=5,"Qui",IF(WEEKDAY(C3145)=6,"Sex","Sab")))))),"Feriado")</f>
        <v>Sex</v>
      </c>
      <c r="F3145" s="32"/>
      <c r="G3145" s="33"/>
      <c r="H3145" s="33"/>
      <c r="I3145" s="33"/>
      <c r="J3145" s="21" t="str">
        <f t="shared" si="347"/>
        <v/>
      </c>
      <c r="K3145" s="21">
        <f t="shared" si="343"/>
        <v>0</v>
      </c>
      <c r="L3145" s="21" t="str">
        <f t="shared" si="344"/>
        <v/>
      </c>
      <c r="M3145" s="22" t="str">
        <f t="shared" si="348"/>
        <v/>
      </c>
      <c r="N3145" s="48"/>
      <c r="O3145" s="54" t="str">
        <f>IF(N3145="","",IFERROR(VLOOKUP(N3145,EMPRESAS!$A:$C,3,FALSE),"NAO CADASTRADA"))</f>
        <v/>
      </c>
      <c r="P3145" s="50"/>
      <c r="Q3145" s="54" t="str">
        <f>IF(P3145="","",IFERROR(VLOOKUP(P3145,ATIVIDADES!$A:$C,3,FALSE),"NAO CADASTRADA"))</f>
        <v/>
      </c>
      <c r="R3145" s="42"/>
      <c r="S3145" s="48"/>
      <c r="T3145" s="54" t="str">
        <f>IF(S3145="","",IFERROR(VLOOKUP(S3145,EMPRESAS!$A:$C,3,FALSE),"NAO CADASTRADA"))</f>
        <v/>
      </c>
      <c r="U3145" s="50"/>
      <c r="V3145" s="54" t="str">
        <f>IF(U3145="","",IFERROR(VLOOKUP(U3145,ATIVIDADES!$A:$C,3,FALSE),"NAO CADASTRADA"))</f>
        <v/>
      </c>
      <c r="W3145" s="42"/>
      <c r="X3145" s="48"/>
      <c r="Y3145" s="54" t="str">
        <f>IF(X3145="","",IFERROR(VLOOKUP(X3145,EMPRESAS!$A:$C,3,FALSE),"NAO CADASTRADA"))</f>
        <v/>
      </c>
      <c r="Z3145" s="50"/>
      <c r="AA3145" s="54" t="str">
        <f>IF(Z3145="","",IFERROR(VLOOKUP(Z3145,ATIVIDADES!$A:$C,3,FALSE),"NAO CADASTRADA"))</f>
        <v/>
      </c>
      <c r="AB3145" s="42"/>
      <c r="AC3145" s="48"/>
      <c r="AD3145" s="54" t="str">
        <f>IF(AC3145="","",IFERROR(VLOOKUP(AC3145,EMPRESAS!$A:$C,3,FALSE),"NAO CADASTRADA"))</f>
        <v/>
      </c>
      <c r="AE3145" s="50"/>
      <c r="AF3145" s="54" t="str">
        <f>IF(AE3145="","",IFERROR(VLOOKUP(AE3145,ATIVIDADES!$A:$C,3,FALSE),"NAO CADASTRADA"))</f>
        <v/>
      </c>
      <c r="AG3145" s="42"/>
      <c r="AH3145" s="48"/>
      <c r="AI3145" s="54" t="str">
        <f>IF(AH3145="","",IFERROR(VLOOKUP(AH3145,EMPRESAS!$A:$C,3,FALSE),"NAO CADASTRADA"))</f>
        <v/>
      </c>
      <c r="AJ3145" s="50"/>
      <c r="AK3145" s="54" t="str">
        <f>IF(AJ3145="","",IFERROR(VLOOKUP(AJ3145,ATIVIDADES!$A:$C,3,FALSE),"NAO CADASTRADA"))</f>
        <v/>
      </c>
      <c r="AL3145" s="42"/>
    </row>
    <row r="3146" spans="1:38" x14ac:dyDescent="0.25">
      <c r="A3146" s="26" t="str">
        <f t="shared" si="345"/>
        <v>OK</v>
      </c>
      <c r="B3146" s="29">
        <f t="shared" si="346"/>
        <v>2487914866</v>
      </c>
      <c r="C3146" s="30">
        <v>45234</v>
      </c>
      <c r="D3146" s="18">
        <f t="shared" si="349"/>
        <v>45231</v>
      </c>
      <c r="E3146" s="19" t="str">
        <f>IF(ISERROR(VLOOKUP(C3146,FERIADOS!$A:$B,1,FALSE)),IF(WEEKDAY(C3146)=1,"Dom",IF(WEEKDAY(C3146)=2,"Seg",IF(WEEKDAY(C3146)=3,"Ter",IF(WEEKDAY(C3146)=4,"Qua",IF(WEEKDAY(C3146)=5,"Qui",IF(WEEKDAY(C3146)=6,"Sex","Sab")))))),"Feriado")</f>
        <v>Sab</v>
      </c>
      <c r="F3146" s="32"/>
      <c r="G3146" s="33"/>
      <c r="H3146" s="33"/>
      <c r="I3146" s="33"/>
      <c r="J3146" s="21" t="str">
        <f t="shared" si="347"/>
        <v/>
      </c>
      <c r="K3146" s="21">
        <f t="shared" si="343"/>
        <v>0</v>
      </c>
      <c r="L3146" s="21" t="str">
        <f t="shared" si="344"/>
        <v/>
      </c>
      <c r="M3146" s="22" t="str">
        <f t="shared" si="348"/>
        <v/>
      </c>
      <c r="N3146" s="48"/>
      <c r="O3146" s="54" t="str">
        <f>IF(N3146="","",IFERROR(VLOOKUP(N3146,EMPRESAS!$A:$C,3,FALSE),"NAO CADASTRADA"))</f>
        <v/>
      </c>
      <c r="P3146" s="50"/>
      <c r="Q3146" s="54" t="str">
        <f>IF(P3146="","",IFERROR(VLOOKUP(P3146,ATIVIDADES!$A:$C,3,FALSE),"NAO CADASTRADA"))</f>
        <v/>
      </c>
      <c r="R3146" s="42"/>
      <c r="S3146" s="48"/>
      <c r="T3146" s="54" t="str">
        <f>IF(S3146="","",IFERROR(VLOOKUP(S3146,EMPRESAS!$A:$C,3,FALSE),"NAO CADASTRADA"))</f>
        <v/>
      </c>
      <c r="U3146" s="50"/>
      <c r="V3146" s="54" t="str">
        <f>IF(U3146="","",IFERROR(VLOOKUP(U3146,ATIVIDADES!$A:$C,3,FALSE),"NAO CADASTRADA"))</f>
        <v/>
      </c>
      <c r="W3146" s="42"/>
      <c r="X3146" s="48"/>
      <c r="Y3146" s="54" t="str">
        <f>IF(X3146="","",IFERROR(VLOOKUP(X3146,EMPRESAS!$A:$C,3,FALSE),"NAO CADASTRADA"))</f>
        <v/>
      </c>
      <c r="Z3146" s="50"/>
      <c r="AA3146" s="54" t="str">
        <f>IF(Z3146="","",IFERROR(VLOOKUP(Z3146,ATIVIDADES!$A:$C,3,FALSE),"NAO CADASTRADA"))</f>
        <v/>
      </c>
      <c r="AB3146" s="42"/>
      <c r="AC3146" s="48"/>
      <c r="AD3146" s="54" t="str">
        <f>IF(AC3146="","",IFERROR(VLOOKUP(AC3146,EMPRESAS!$A:$C,3,FALSE),"NAO CADASTRADA"))</f>
        <v/>
      </c>
      <c r="AE3146" s="50"/>
      <c r="AF3146" s="54" t="str">
        <f>IF(AE3146="","",IFERROR(VLOOKUP(AE3146,ATIVIDADES!$A:$C,3,FALSE),"NAO CADASTRADA"))</f>
        <v/>
      </c>
      <c r="AG3146" s="42"/>
      <c r="AH3146" s="48"/>
      <c r="AI3146" s="54" t="str">
        <f>IF(AH3146="","",IFERROR(VLOOKUP(AH3146,EMPRESAS!$A:$C,3,FALSE),"NAO CADASTRADA"))</f>
        <v/>
      </c>
      <c r="AJ3146" s="50"/>
      <c r="AK3146" s="54" t="str">
        <f>IF(AJ3146="","",IFERROR(VLOOKUP(AJ3146,ATIVIDADES!$A:$C,3,FALSE),"NAO CADASTRADA"))</f>
        <v/>
      </c>
      <c r="AL3146" s="42"/>
    </row>
    <row r="3147" spans="1:38" x14ac:dyDescent="0.25">
      <c r="A3147" s="26" t="str">
        <f t="shared" si="345"/>
        <v>OK</v>
      </c>
      <c r="B3147" s="29">
        <f t="shared" si="346"/>
        <v>2487914866</v>
      </c>
      <c r="C3147" s="30">
        <v>45235</v>
      </c>
      <c r="D3147" s="18">
        <f t="shared" si="349"/>
        <v>45231</v>
      </c>
      <c r="E3147" s="19" t="str">
        <f>IF(ISERROR(VLOOKUP(C3147,FERIADOS!$A:$B,1,FALSE)),IF(WEEKDAY(C3147)=1,"Dom",IF(WEEKDAY(C3147)=2,"Seg",IF(WEEKDAY(C3147)=3,"Ter",IF(WEEKDAY(C3147)=4,"Qua",IF(WEEKDAY(C3147)=5,"Qui",IF(WEEKDAY(C3147)=6,"Sex","Sab")))))),"Feriado")</f>
        <v>Dom</v>
      </c>
      <c r="F3147" s="32"/>
      <c r="G3147" s="33"/>
      <c r="H3147" s="33"/>
      <c r="I3147" s="33"/>
      <c r="J3147" s="21" t="str">
        <f t="shared" si="347"/>
        <v/>
      </c>
      <c r="K3147" s="21">
        <f t="shared" si="343"/>
        <v>0</v>
      </c>
      <c r="L3147" s="21" t="str">
        <f t="shared" si="344"/>
        <v/>
      </c>
      <c r="M3147" s="22" t="str">
        <f t="shared" si="348"/>
        <v/>
      </c>
      <c r="N3147" s="48"/>
      <c r="O3147" s="54" t="str">
        <f>IF(N3147="","",IFERROR(VLOOKUP(N3147,EMPRESAS!$A:$C,3,FALSE),"NAO CADASTRADA"))</f>
        <v/>
      </c>
      <c r="P3147" s="50"/>
      <c r="Q3147" s="54" t="str">
        <f>IF(P3147="","",IFERROR(VLOOKUP(P3147,ATIVIDADES!$A:$C,3,FALSE),"NAO CADASTRADA"))</f>
        <v/>
      </c>
      <c r="R3147" s="42"/>
      <c r="S3147" s="48"/>
      <c r="T3147" s="54" t="str">
        <f>IF(S3147="","",IFERROR(VLOOKUP(S3147,EMPRESAS!$A:$C,3,FALSE),"NAO CADASTRADA"))</f>
        <v/>
      </c>
      <c r="U3147" s="50"/>
      <c r="V3147" s="54" t="str">
        <f>IF(U3147="","",IFERROR(VLOOKUP(U3147,ATIVIDADES!$A:$C,3,FALSE),"NAO CADASTRADA"))</f>
        <v/>
      </c>
      <c r="W3147" s="42"/>
      <c r="X3147" s="48"/>
      <c r="Y3147" s="54" t="str">
        <f>IF(X3147="","",IFERROR(VLOOKUP(X3147,EMPRESAS!$A:$C,3,FALSE),"NAO CADASTRADA"))</f>
        <v/>
      </c>
      <c r="Z3147" s="50"/>
      <c r="AA3147" s="54" t="str">
        <f>IF(Z3147="","",IFERROR(VLOOKUP(Z3147,ATIVIDADES!$A:$C,3,FALSE),"NAO CADASTRADA"))</f>
        <v/>
      </c>
      <c r="AB3147" s="42"/>
      <c r="AC3147" s="48"/>
      <c r="AD3147" s="54" t="str">
        <f>IF(AC3147="","",IFERROR(VLOOKUP(AC3147,EMPRESAS!$A:$C,3,FALSE),"NAO CADASTRADA"))</f>
        <v/>
      </c>
      <c r="AE3147" s="50"/>
      <c r="AF3147" s="54" t="str">
        <f>IF(AE3147="","",IFERROR(VLOOKUP(AE3147,ATIVIDADES!$A:$C,3,FALSE),"NAO CADASTRADA"))</f>
        <v/>
      </c>
      <c r="AG3147" s="42"/>
      <c r="AH3147" s="48"/>
      <c r="AI3147" s="54" t="str">
        <f>IF(AH3147="","",IFERROR(VLOOKUP(AH3147,EMPRESAS!$A:$C,3,FALSE),"NAO CADASTRADA"))</f>
        <v/>
      </c>
      <c r="AJ3147" s="50"/>
      <c r="AK3147" s="54" t="str">
        <f>IF(AJ3147="","",IFERROR(VLOOKUP(AJ3147,ATIVIDADES!$A:$C,3,FALSE),"NAO CADASTRADA"))</f>
        <v/>
      </c>
      <c r="AL3147" s="42"/>
    </row>
    <row r="3148" spans="1:38" x14ac:dyDescent="0.25">
      <c r="A3148" s="26" t="str">
        <f t="shared" si="345"/>
        <v>OK</v>
      </c>
      <c r="B3148" s="29">
        <f t="shared" si="346"/>
        <v>2487914866</v>
      </c>
      <c r="C3148" s="30">
        <v>45236</v>
      </c>
      <c r="D3148" s="18">
        <f t="shared" si="349"/>
        <v>45231</v>
      </c>
      <c r="E3148" s="19" t="str">
        <f>IF(ISERROR(VLOOKUP(C3148,FERIADOS!$A:$B,1,FALSE)),IF(WEEKDAY(C3148)=1,"Dom",IF(WEEKDAY(C3148)=2,"Seg",IF(WEEKDAY(C3148)=3,"Ter",IF(WEEKDAY(C3148)=4,"Qua",IF(WEEKDAY(C3148)=5,"Qui",IF(WEEKDAY(C3148)=6,"Sex","Sab")))))),"Feriado")</f>
        <v>Seg</v>
      </c>
      <c r="F3148" s="32"/>
      <c r="G3148" s="33"/>
      <c r="H3148" s="33"/>
      <c r="I3148" s="33"/>
      <c r="J3148" s="21" t="str">
        <f t="shared" si="347"/>
        <v/>
      </c>
      <c r="K3148" s="21">
        <f t="shared" si="343"/>
        <v>0</v>
      </c>
      <c r="L3148" s="21" t="str">
        <f t="shared" si="344"/>
        <v/>
      </c>
      <c r="M3148" s="22" t="str">
        <f t="shared" si="348"/>
        <v/>
      </c>
      <c r="N3148" s="48"/>
      <c r="O3148" s="54" t="str">
        <f>IF(N3148="","",IFERROR(VLOOKUP(N3148,EMPRESAS!$A:$C,3,FALSE),"NAO CADASTRADA"))</f>
        <v/>
      </c>
      <c r="P3148" s="50"/>
      <c r="Q3148" s="54" t="str">
        <f>IF(P3148="","",IFERROR(VLOOKUP(P3148,ATIVIDADES!$A:$C,3,FALSE),"NAO CADASTRADA"))</f>
        <v/>
      </c>
      <c r="R3148" s="42"/>
      <c r="S3148" s="48"/>
      <c r="T3148" s="54" t="str">
        <f>IF(S3148="","",IFERROR(VLOOKUP(S3148,EMPRESAS!$A:$C,3,FALSE),"NAO CADASTRADA"))</f>
        <v/>
      </c>
      <c r="U3148" s="50"/>
      <c r="V3148" s="54" t="str">
        <f>IF(U3148="","",IFERROR(VLOOKUP(U3148,ATIVIDADES!$A:$C,3,FALSE),"NAO CADASTRADA"))</f>
        <v/>
      </c>
      <c r="W3148" s="42"/>
      <c r="X3148" s="48"/>
      <c r="Y3148" s="54" t="str">
        <f>IF(X3148="","",IFERROR(VLOOKUP(X3148,EMPRESAS!$A:$C,3,FALSE),"NAO CADASTRADA"))</f>
        <v/>
      </c>
      <c r="Z3148" s="50"/>
      <c r="AA3148" s="54" t="str">
        <f>IF(Z3148="","",IFERROR(VLOOKUP(Z3148,ATIVIDADES!$A:$C,3,FALSE),"NAO CADASTRADA"))</f>
        <v/>
      </c>
      <c r="AB3148" s="42"/>
      <c r="AC3148" s="48"/>
      <c r="AD3148" s="54" t="str">
        <f>IF(AC3148="","",IFERROR(VLOOKUP(AC3148,EMPRESAS!$A:$C,3,FALSE),"NAO CADASTRADA"))</f>
        <v/>
      </c>
      <c r="AE3148" s="50"/>
      <c r="AF3148" s="54" t="str">
        <f>IF(AE3148="","",IFERROR(VLOOKUP(AE3148,ATIVIDADES!$A:$C,3,FALSE),"NAO CADASTRADA"))</f>
        <v/>
      </c>
      <c r="AG3148" s="42"/>
      <c r="AH3148" s="48"/>
      <c r="AI3148" s="54" t="str">
        <f>IF(AH3148="","",IFERROR(VLOOKUP(AH3148,EMPRESAS!$A:$C,3,FALSE),"NAO CADASTRADA"))</f>
        <v/>
      </c>
      <c r="AJ3148" s="50"/>
      <c r="AK3148" s="54" t="str">
        <f>IF(AJ3148="","",IFERROR(VLOOKUP(AJ3148,ATIVIDADES!$A:$C,3,FALSE),"NAO CADASTRADA"))</f>
        <v/>
      </c>
      <c r="AL3148" s="42"/>
    </row>
    <row r="3149" spans="1:38" x14ac:dyDescent="0.25">
      <c r="A3149" s="26" t="str">
        <f t="shared" si="345"/>
        <v>OK</v>
      </c>
      <c r="B3149" s="29">
        <f t="shared" si="346"/>
        <v>2487914866</v>
      </c>
      <c r="C3149" s="30">
        <v>45237</v>
      </c>
      <c r="D3149" s="18">
        <f t="shared" si="349"/>
        <v>45231</v>
      </c>
      <c r="E3149" s="19" t="str">
        <f>IF(ISERROR(VLOOKUP(C3149,FERIADOS!$A:$B,1,FALSE)),IF(WEEKDAY(C3149)=1,"Dom",IF(WEEKDAY(C3149)=2,"Seg",IF(WEEKDAY(C3149)=3,"Ter",IF(WEEKDAY(C3149)=4,"Qua",IF(WEEKDAY(C3149)=5,"Qui",IF(WEEKDAY(C3149)=6,"Sex","Sab")))))),"Feriado")</f>
        <v>Ter</v>
      </c>
      <c r="F3149" s="32"/>
      <c r="G3149" s="33"/>
      <c r="H3149" s="33"/>
      <c r="I3149" s="33"/>
      <c r="J3149" s="21" t="str">
        <f t="shared" si="347"/>
        <v/>
      </c>
      <c r="K3149" s="21">
        <f t="shared" si="343"/>
        <v>0</v>
      </c>
      <c r="L3149" s="21" t="str">
        <f t="shared" si="344"/>
        <v/>
      </c>
      <c r="M3149" s="22" t="str">
        <f t="shared" si="348"/>
        <v/>
      </c>
      <c r="N3149" s="48"/>
      <c r="O3149" s="54" t="str">
        <f>IF(N3149="","",IFERROR(VLOOKUP(N3149,EMPRESAS!$A:$C,3,FALSE),"NAO CADASTRADA"))</f>
        <v/>
      </c>
      <c r="P3149" s="50"/>
      <c r="Q3149" s="54" t="str">
        <f>IF(P3149="","",IFERROR(VLOOKUP(P3149,ATIVIDADES!$A:$C,3,FALSE),"NAO CADASTRADA"))</f>
        <v/>
      </c>
      <c r="R3149" s="42"/>
      <c r="S3149" s="48"/>
      <c r="T3149" s="54" t="str">
        <f>IF(S3149="","",IFERROR(VLOOKUP(S3149,EMPRESAS!$A:$C,3,FALSE),"NAO CADASTRADA"))</f>
        <v/>
      </c>
      <c r="U3149" s="50"/>
      <c r="V3149" s="54" t="str">
        <f>IF(U3149="","",IFERROR(VLOOKUP(U3149,ATIVIDADES!$A:$C,3,FALSE),"NAO CADASTRADA"))</f>
        <v/>
      </c>
      <c r="W3149" s="42"/>
      <c r="X3149" s="48"/>
      <c r="Y3149" s="54" t="str">
        <f>IF(X3149="","",IFERROR(VLOOKUP(X3149,EMPRESAS!$A:$C,3,FALSE),"NAO CADASTRADA"))</f>
        <v/>
      </c>
      <c r="Z3149" s="50"/>
      <c r="AA3149" s="54" t="str">
        <f>IF(Z3149="","",IFERROR(VLOOKUP(Z3149,ATIVIDADES!$A:$C,3,FALSE),"NAO CADASTRADA"))</f>
        <v/>
      </c>
      <c r="AB3149" s="42"/>
      <c r="AC3149" s="48"/>
      <c r="AD3149" s="54" t="str">
        <f>IF(AC3149="","",IFERROR(VLOOKUP(AC3149,EMPRESAS!$A:$C,3,FALSE),"NAO CADASTRADA"))</f>
        <v/>
      </c>
      <c r="AE3149" s="50"/>
      <c r="AF3149" s="54" t="str">
        <f>IF(AE3149="","",IFERROR(VLOOKUP(AE3149,ATIVIDADES!$A:$C,3,FALSE),"NAO CADASTRADA"))</f>
        <v/>
      </c>
      <c r="AG3149" s="42"/>
      <c r="AH3149" s="48"/>
      <c r="AI3149" s="54" t="str">
        <f>IF(AH3149="","",IFERROR(VLOOKUP(AH3149,EMPRESAS!$A:$C,3,FALSE),"NAO CADASTRADA"))</f>
        <v/>
      </c>
      <c r="AJ3149" s="50"/>
      <c r="AK3149" s="54" t="str">
        <f>IF(AJ3149="","",IFERROR(VLOOKUP(AJ3149,ATIVIDADES!$A:$C,3,FALSE),"NAO CADASTRADA"))</f>
        <v/>
      </c>
      <c r="AL3149" s="42"/>
    </row>
    <row r="3150" spans="1:38" x14ac:dyDescent="0.25">
      <c r="A3150" s="26" t="str">
        <f t="shared" si="345"/>
        <v>OK</v>
      </c>
      <c r="B3150" s="29">
        <f t="shared" si="346"/>
        <v>2487914866</v>
      </c>
      <c r="C3150" s="30">
        <v>45238</v>
      </c>
      <c r="D3150" s="18">
        <f t="shared" si="349"/>
        <v>45231</v>
      </c>
      <c r="E3150" s="19" t="str">
        <f>IF(ISERROR(VLOOKUP(C3150,FERIADOS!$A:$B,1,FALSE)),IF(WEEKDAY(C3150)=1,"Dom",IF(WEEKDAY(C3150)=2,"Seg",IF(WEEKDAY(C3150)=3,"Ter",IF(WEEKDAY(C3150)=4,"Qua",IF(WEEKDAY(C3150)=5,"Qui",IF(WEEKDAY(C3150)=6,"Sex","Sab")))))),"Feriado")</f>
        <v>Qua</v>
      </c>
      <c r="F3150" s="32"/>
      <c r="G3150" s="33"/>
      <c r="H3150" s="33"/>
      <c r="I3150" s="33"/>
      <c r="J3150" s="21" t="str">
        <f t="shared" si="347"/>
        <v/>
      </c>
      <c r="K3150" s="21">
        <f t="shared" si="343"/>
        <v>0</v>
      </c>
      <c r="L3150" s="21" t="str">
        <f t="shared" si="344"/>
        <v/>
      </c>
      <c r="M3150" s="22" t="str">
        <f t="shared" si="348"/>
        <v/>
      </c>
      <c r="N3150" s="48"/>
      <c r="O3150" s="54" t="str">
        <f>IF(N3150="","",IFERROR(VLOOKUP(N3150,EMPRESAS!$A:$C,3,FALSE),"NAO CADASTRADA"))</f>
        <v/>
      </c>
      <c r="P3150" s="50"/>
      <c r="Q3150" s="54" t="str">
        <f>IF(P3150="","",IFERROR(VLOOKUP(P3150,ATIVIDADES!$A:$C,3,FALSE),"NAO CADASTRADA"))</f>
        <v/>
      </c>
      <c r="R3150" s="42"/>
      <c r="S3150" s="48"/>
      <c r="T3150" s="54" t="str">
        <f>IF(S3150="","",IFERROR(VLOOKUP(S3150,EMPRESAS!$A:$C,3,FALSE),"NAO CADASTRADA"))</f>
        <v/>
      </c>
      <c r="U3150" s="50"/>
      <c r="V3150" s="54" t="str">
        <f>IF(U3150="","",IFERROR(VLOOKUP(U3150,ATIVIDADES!$A:$C,3,FALSE),"NAO CADASTRADA"))</f>
        <v/>
      </c>
      <c r="W3150" s="42"/>
      <c r="X3150" s="48"/>
      <c r="Y3150" s="54" t="str">
        <f>IF(X3150="","",IFERROR(VLOOKUP(X3150,EMPRESAS!$A:$C,3,FALSE),"NAO CADASTRADA"))</f>
        <v/>
      </c>
      <c r="Z3150" s="50"/>
      <c r="AA3150" s="54" t="str">
        <f>IF(Z3150="","",IFERROR(VLOOKUP(Z3150,ATIVIDADES!$A:$C,3,FALSE),"NAO CADASTRADA"))</f>
        <v/>
      </c>
      <c r="AB3150" s="42"/>
      <c r="AC3150" s="48"/>
      <c r="AD3150" s="54" t="str">
        <f>IF(AC3150="","",IFERROR(VLOOKUP(AC3150,EMPRESAS!$A:$C,3,FALSE),"NAO CADASTRADA"))</f>
        <v/>
      </c>
      <c r="AE3150" s="50"/>
      <c r="AF3150" s="54" t="str">
        <f>IF(AE3150="","",IFERROR(VLOOKUP(AE3150,ATIVIDADES!$A:$C,3,FALSE),"NAO CADASTRADA"))</f>
        <v/>
      </c>
      <c r="AG3150" s="42"/>
      <c r="AH3150" s="48"/>
      <c r="AI3150" s="54" t="str">
        <f>IF(AH3150="","",IFERROR(VLOOKUP(AH3150,EMPRESAS!$A:$C,3,FALSE),"NAO CADASTRADA"))</f>
        <v/>
      </c>
      <c r="AJ3150" s="50"/>
      <c r="AK3150" s="54" t="str">
        <f>IF(AJ3150="","",IFERROR(VLOOKUP(AJ3150,ATIVIDADES!$A:$C,3,FALSE),"NAO CADASTRADA"))</f>
        <v/>
      </c>
      <c r="AL3150" s="42"/>
    </row>
    <row r="3151" spans="1:38" x14ac:dyDescent="0.25">
      <c r="A3151" s="26" t="str">
        <f t="shared" si="345"/>
        <v>OK</v>
      </c>
      <c r="B3151" s="29">
        <f t="shared" si="346"/>
        <v>2487914866</v>
      </c>
      <c r="C3151" s="30">
        <v>45239</v>
      </c>
      <c r="D3151" s="18">
        <f t="shared" si="349"/>
        <v>45231</v>
      </c>
      <c r="E3151" s="19" t="str">
        <f>IF(ISERROR(VLOOKUP(C3151,FERIADOS!$A:$B,1,FALSE)),IF(WEEKDAY(C3151)=1,"Dom",IF(WEEKDAY(C3151)=2,"Seg",IF(WEEKDAY(C3151)=3,"Ter",IF(WEEKDAY(C3151)=4,"Qua",IF(WEEKDAY(C3151)=5,"Qui",IF(WEEKDAY(C3151)=6,"Sex","Sab")))))),"Feriado")</f>
        <v>Qui</v>
      </c>
      <c r="F3151" s="32"/>
      <c r="G3151" s="33"/>
      <c r="H3151" s="33"/>
      <c r="I3151" s="33"/>
      <c r="J3151" s="21" t="str">
        <f t="shared" si="347"/>
        <v/>
      </c>
      <c r="K3151" s="21">
        <f t="shared" si="343"/>
        <v>0</v>
      </c>
      <c r="L3151" s="21" t="str">
        <f t="shared" si="344"/>
        <v/>
      </c>
      <c r="M3151" s="22" t="str">
        <f t="shared" si="348"/>
        <v/>
      </c>
      <c r="N3151" s="48"/>
      <c r="O3151" s="54" t="str">
        <f>IF(N3151="","",IFERROR(VLOOKUP(N3151,EMPRESAS!$A:$C,3,FALSE),"NAO CADASTRADA"))</f>
        <v/>
      </c>
      <c r="P3151" s="50"/>
      <c r="Q3151" s="54" t="str">
        <f>IF(P3151="","",IFERROR(VLOOKUP(P3151,ATIVIDADES!$A:$C,3,FALSE),"NAO CADASTRADA"))</f>
        <v/>
      </c>
      <c r="R3151" s="42"/>
      <c r="S3151" s="48"/>
      <c r="T3151" s="54" t="str">
        <f>IF(S3151="","",IFERROR(VLOOKUP(S3151,EMPRESAS!$A:$C,3,FALSE),"NAO CADASTRADA"))</f>
        <v/>
      </c>
      <c r="U3151" s="50"/>
      <c r="V3151" s="54" t="str">
        <f>IF(U3151="","",IFERROR(VLOOKUP(U3151,ATIVIDADES!$A:$C,3,FALSE),"NAO CADASTRADA"))</f>
        <v/>
      </c>
      <c r="W3151" s="42"/>
      <c r="X3151" s="48"/>
      <c r="Y3151" s="54" t="str">
        <f>IF(X3151="","",IFERROR(VLOOKUP(X3151,EMPRESAS!$A:$C,3,FALSE),"NAO CADASTRADA"))</f>
        <v/>
      </c>
      <c r="Z3151" s="50"/>
      <c r="AA3151" s="54" t="str">
        <f>IF(Z3151="","",IFERROR(VLOOKUP(Z3151,ATIVIDADES!$A:$C,3,FALSE),"NAO CADASTRADA"))</f>
        <v/>
      </c>
      <c r="AB3151" s="42"/>
      <c r="AC3151" s="48"/>
      <c r="AD3151" s="54" t="str">
        <f>IF(AC3151="","",IFERROR(VLOOKUP(AC3151,EMPRESAS!$A:$C,3,FALSE),"NAO CADASTRADA"))</f>
        <v/>
      </c>
      <c r="AE3151" s="50"/>
      <c r="AF3151" s="54" t="str">
        <f>IF(AE3151="","",IFERROR(VLOOKUP(AE3151,ATIVIDADES!$A:$C,3,FALSE),"NAO CADASTRADA"))</f>
        <v/>
      </c>
      <c r="AG3151" s="42"/>
      <c r="AH3151" s="48"/>
      <c r="AI3151" s="54" t="str">
        <f>IF(AH3151="","",IFERROR(VLOOKUP(AH3151,EMPRESAS!$A:$C,3,FALSE),"NAO CADASTRADA"))</f>
        <v/>
      </c>
      <c r="AJ3151" s="50"/>
      <c r="AK3151" s="54" t="str">
        <f>IF(AJ3151="","",IFERROR(VLOOKUP(AJ3151,ATIVIDADES!$A:$C,3,FALSE),"NAO CADASTRADA"))</f>
        <v/>
      </c>
      <c r="AL3151" s="42"/>
    </row>
    <row r="3152" spans="1:38" x14ac:dyDescent="0.25">
      <c r="A3152" s="26" t="str">
        <f t="shared" si="345"/>
        <v>OK</v>
      </c>
      <c r="B3152" s="29">
        <f t="shared" si="346"/>
        <v>2487914866</v>
      </c>
      <c r="C3152" s="30">
        <v>45240</v>
      </c>
      <c r="D3152" s="18">
        <f t="shared" si="349"/>
        <v>45231</v>
      </c>
      <c r="E3152" s="19" t="str">
        <f>IF(ISERROR(VLOOKUP(C3152,FERIADOS!$A:$B,1,FALSE)),IF(WEEKDAY(C3152)=1,"Dom",IF(WEEKDAY(C3152)=2,"Seg",IF(WEEKDAY(C3152)=3,"Ter",IF(WEEKDAY(C3152)=4,"Qua",IF(WEEKDAY(C3152)=5,"Qui",IF(WEEKDAY(C3152)=6,"Sex","Sab")))))),"Feriado")</f>
        <v>Sex</v>
      </c>
      <c r="F3152" s="32"/>
      <c r="G3152" s="33"/>
      <c r="H3152" s="33"/>
      <c r="I3152" s="33"/>
      <c r="J3152" s="21" t="str">
        <f t="shared" si="347"/>
        <v/>
      </c>
      <c r="K3152" s="21">
        <f t="shared" si="343"/>
        <v>0</v>
      </c>
      <c r="L3152" s="21" t="str">
        <f t="shared" si="344"/>
        <v/>
      </c>
      <c r="M3152" s="22" t="str">
        <f t="shared" si="348"/>
        <v/>
      </c>
      <c r="N3152" s="48"/>
      <c r="O3152" s="54" t="str">
        <f>IF(N3152="","",IFERROR(VLOOKUP(N3152,EMPRESAS!$A:$C,3,FALSE),"NAO CADASTRADA"))</f>
        <v/>
      </c>
      <c r="P3152" s="50"/>
      <c r="Q3152" s="54" t="str">
        <f>IF(P3152="","",IFERROR(VLOOKUP(P3152,ATIVIDADES!$A:$C,3,FALSE),"NAO CADASTRADA"))</f>
        <v/>
      </c>
      <c r="R3152" s="42"/>
      <c r="S3152" s="48"/>
      <c r="T3152" s="54" t="str">
        <f>IF(S3152="","",IFERROR(VLOOKUP(S3152,EMPRESAS!$A:$C,3,FALSE),"NAO CADASTRADA"))</f>
        <v/>
      </c>
      <c r="U3152" s="50"/>
      <c r="V3152" s="54" t="str">
        <f>IF(U3152="","",IFERROR(VLOOKUP(U3152,ATIVIDADES!$A:$C,3,FALSE),"NAO CADASTRADA"))</f>
        <v/>
      </c>
      <c r="W3152" s="42"/>
      <c r="X3152" s="48"/>
      <c r="Y3152" s="54" t="str">
        <f>IF(X3152="","",IFERROR(VLOOKUP(X3152,EMPRESAS!$A:$C,3,FALSE),"NAO CADASTRADA"))</f>
        <v/>
      </c>
      <c r="Z3152" s="50"/>
      <c r="AA3152" s="54" t="str">
        <f>IF(Z3152="","",IFERROR(VLOOKUP(Z3152,ATIVIDADES!$A:$C,3,FALSE),"NAO CADASTRADA"))</f>
        <v/>
      </c>
      <c r="AB3152" s="42"/>
      <c r="AC3152" s="48"/>
      <c r="AD3152" s="54" t="str">
        <f>IF(AC3152="","",IFERROR(VLOOKUP(AC3152,EMPRESAS!$A:$C,3,FALSE),"NAO CADASTRADA"))</f>
        <v/>
      </c>
      <c r="AE3152" s="50"/>
      <c r="AF3152" s="54" t="str">
        <f>IF(AE3152="","",IFERROR(VLOOKUP(AE3152,ATIVIDADES!$A:$C,3,FALSE),"NAO CADASTRADA"))</f>
        <v/>
      </c>
      <c r="AG3152" s="42"/>
      <c r="AH3152" s="48"/>
      <c r="AI3152" s="54" t="str">
        <f>IF(AH3152="","",IFERROR(VLOOKUP(AH3152,EMPRESAS!$A:$C,3,FALSE),"NAO CADASTRADA"))</f>
        <v/>
      </c>
      <c r="AJ3152" s="50"/>
      <c r="AK3152" s="54" t="str">
        <f>IF(AJ3152="","",IFERROR(VLOOKUP(AJ3152,ATIVIDADES!$A:$C,3,FALSE),"NAO CADASTRADA"))</f>
        <v/>
      </c>
      <c r="AL3152" s="42"/>
    </row>
    <row r="3153" spans="1:38" x14ac:dyDescent="0.25">
      <c r="A3153" s="26" t="str">
        <f t="shared" si="345"/>
        <v>OK</v>
      </c>
      <c r="B3153" s="29">
        <f t="shared" si="346"/>
        <v>2487914866</v>
      </c>
      <c r="C3153" s="30">
        <v>45241</v>
      </c>
      <c r="D3153" s="18">
        <f t="shared" si="349"/>
        <v>45231</v>
      </c>
      <c r="E3153" s="19" t="str">
        <f>IF(ISERROR(VLOOKUP(C3153,FERIADOS!$A:$B,1,FALSE)),IF(WEEKDAY(C3153)=1,"Dom",IF(WEEKDAY(C3153)=2,"Seg",IF(WEEKDAY(C3153)=3,"Ter",IF(WEEKDAY(C3153)=4,"Qua",IF(WEEKDAY(C3153)=5,"Qui",IF(WEEKDAY(C3153)=6,"Sex","Sab")))))),"Feriado")</f>
        <v>Sab</v>
      </c>
      <c r="F3153" s="32"/>
      <c r="G3153" s="33"/>
      <c r="H3153" s="33"/>
      <c r="I3153" s="33"/>
      <c r="J3153" s="21" t="str">
        <f t="shared" si="347"/>
        <v/>
      </c>
      <c r="K3153" s="21">
        <f t="shared" si="343"/>
        <v>0</v>
      </c>
      <c r="L3153" s="21" t="str">
        <f t="shared" si="344"/>
        <v/>
      </c>
      <c r="M3153" s="22" t="str">
        <f t="shared" si="348"/>
        <v/>
      </c>
      <c r="N3153" s="48"/>
      <c r="O3153" s="54" t="str">
        <f>IF(N3153="","",IFERROR(VLOOKUP(N3153,EMPRESAS!$A:$C,3,FALSE),"NAO CADASTRADA"))</f>
        <v/>
      </c>
      <c r="P3153" s="50"/>
      <c r="Q3153" s="54" t="str">
        <f>IF(P3153="","",IFERROR(VLOOKUP(P3153,ATIVIDADES!$A:$C,3,FALSE),"NAO CADASTRADA"))</f>
        <v/>
      </c>
      <c r="R3153" s="42"/>
      <c r="S3153" s="48"/>
      <c r="T3153" s="54" t="str">
        <f>IF(S3153="","",IFERROR(VLOOKUP(S3153,EMPRESAS!$A:$C,3,FALSE),"NAO CADASTRADA"))</f>
        <v/>
      </c>
      <c r="U3153" s="50"/>
      <c r="V3153" s="54" t="str">
        <f>IF(U3153="","",IFERROR(VLOOKUP(U3153,ATIVIDADES!$A:$C,3,FALSE),"NAO CADASTRADA"))</f>
        <v/>
      </c>
      <c r="W3153" s="42"/>
      <c r="X3153" s="48"/>
      <c r="Y3153" s="54" t="str">
        <f>IF(X3153="","",IFERROR(VLOOKUP(X3153,EMPRESAS!$A:$C,3,FALSE),"NAO CADASTRADA"))</f>
        <v/>
      </c>
      <c r="Z3153" s="50"/>
      <c r="AA3153" s="54" t="str">
        <f>IF(Z3153="","",IFERROR(VLOOKUP(Z3153,ATIVIDADES!$A:$C,3,FALSE),"NAO CADASTRADA"))</f>
        <v/>
      </c>
      <c r="AB3153" s="42"/>
      <c r="AC3153" s="48"/>
      <c r="AD3153" s="54" t="str">
        <f>IF(AC3153="","",IFERROR(VLOOKUP(AC3153,EMPRESAS!$A:$C,3,FALSE),"NAO CADASTRADA"))</f>
        <v/>
      </c>
      <c r="AE3153" s="50"/>
      <c r="AF3153" s="54" t="str">
        <f>IF(AE3153="","",IFERROR(VLOOKUP(AE3153,ATIVIDADES!$A:$C,3,FALSE),"NAO CADASTRADA"))</f>
        <v/>
      </c>
      <c r="AG3153" s="42"/>
      <c r="AH3153" s="48"/>
      <c r="AI3153" s="54" t="str">
        <f>IF(AH3153="","",IFERROR(VLOOKUP(AH3153,EMPRESAS!$A:$C,3,FALSE),"NAO CADASTRADA"))</f>
        <v/>
      </c>
      <c r="AJ3153" s="50"/>
      <c r="AK3153" s="54" t="str">
        <f>IF(AJ3153="","",IFERROR(VLOOKUP(AJ3153,ATIVIDADES!$A:$C,3,FALSE),"NAO CADASTRADA"))</f>
        <v/>
      </c>
      <c r="AL3153" s="42"/>
    </row>
    <row r="3154" spans="1:38" x14ac:dyDescent="0.25">
      <c r="A3154" s="26" t="str">
        <f t="shared" si="345"/>
        <v>OK</v>
      </c>
      <c r="B3154" s="29">
        <f t="shared" si="346"/>
        <v>2487914866</v>
      </c>
      <c r="C3154" s="30">
        <v>45242</v>
      </c>
      <c r="D3154" s="18">
        <f t="shared" si="349"/>
        <v>45231</v>
      </c>
      <c r="E3154" s="19" t="str">
        <f>IF(ISERROR(VLOOKUP(C3154,FERIADOS!$A:$B,1,FALSE)),IF(WEEKDAY(C3154)=1,"Dom",IF(WEEKDAY(C3154)=2,"Seg",IF(WEEKDAY(C3154)=3,"Ter",IF(WEEKDAY(C3154)=4,"Qua",IF(WEEKDAY(C3154)=5,"Qui",IF(WEEKDAY(C3154)=6,"Sex","Sab")))))),"Feriado")</f>
        <v>Dom</v>
      </c>
      <c r="F3154" s="32"/>
      <c r="G3154" s="33"/>
      <c r="H3154" s="33"/>
      <c r="I3154" s="33"/>
      <c r="J3154" s="21" t="str">
        <f t="shared" si="347"/>
        <v/>
      </c>
      <c r="K3154" s="21">
        <f t="shared" si="343"/>
        <v>0</v>
      </c>
      <c r="L3154" s="21" t="str">
        <f t="shared" si="344"/>
        <v/>
      </c>
      <c r="M3154" s="22" t="str">
        <f t="shared" si="348"/>
        <v/>
      </c>
      <c r="N3154" s="48"/>
      <c r="O3154" s="54" t="str">
        <f>IF(N3154="","",IFERROR(VLOOKUP(N3154,EMPRESAS!$A:$C,3,FALSE),"NAO CADASTRADA"))</f>
        <v/>
      </c>
      <c r="P3154" s="50"/>
      <c r="Q3154" s="54" t="str">
        <f>IF(P3154="","",IFERROR(VLOOKUP(P3154,ATIVIDADES!$A:$C,3,FALSE),"NAO CADASTRADA"))</f>
        <v/>
      </c>
      <c r="R3154" s="42"/>
      <c r="S3154" s="48"/>
      <c r="T3154" s="54" t="str">
        <f>IF(S3154="","",IFERROR(VLOOKUP(S3154,EMPRESAS!$A:$C,3,FALSE),"NAO CADASTRADA"))</f>
        <v/>
      </c>
      <c r="U3154" s="50"/>
      <c r="V3154" s="54" t="str">
        <f>IF(U3154="","",IFERROR(VLOOKUP(U3154,ATIVIDADES!$A:$C,3,FALSE),"NAO CADASTRADA"))</f>
        <v/>
      </c>
      <c r="W3154" s="42"/>
      <c r="X3154" s="48"/>
      <c r="Y3154" s="54" t="str">
        <f>IF(X3154="","",IFERROR(VLOOKUP(X3154,EMPRESAS!$A:$C,3,FALSE),"NAO CADASTRADA"))</f>
        <v/>
      </c>
      <c r="Z3154" s="50"/>
      <c r="AA3154" s="54" t="str">
        <f>IF(Z3154="","",IFERROR(VLOOKUP(Z3154,ATIVIDADES!$A:$C,3,FALSE),"NAO CADASTRADA"))</f>
        <v/>
      </c>
      <c r="AB3154" s="42"/>
      <c r="AC3154" s="48"/>
      <c r="AD3154" s="54" t="str">
        <f>IF(AC3154="","",IFERROR(VLOOKUP(AC3154,EMPRESAS!$A:$C,3,FALSE),"NAO CADASTRADA"))</f>
        <v/>
      </c>
      <c r="AE3154" s="50"/>
      <c r="AF3154" s="54" t="str">
        <f>IF(AE3154="","",IFERROR(VLOOKUP(AE3154,ATIVIDADES!$A:$C,3,FALSE),"NAO CADASTRADA"))</f>
        <v/>
      </c>
      <c r="AG3154" s="42"/>
      <c r="AH3154" s="48"/>
      <c r="AI3154" s="54" t="str">
        <f>IF(AH3154="","",IFERROR(VLOOKUP(AH3154,EMPRESAS!$A:$C,3,FALSE),"NAO CADASTRADA"))</f>
        <v/>
      </c>
      <c r="AJ3154" s="50"/>
      <c r="AK3154" s="54" t="str">
        <f>IF(AJ3154="","",IFERROR(VLOOKUP(AJ3154,ATIVIDADES!$A:$C,3,FALSE),"NAO CADASTRADA"))</f>
        <v/>
      </c>
      <c r="AL3154" s="42"/>
    </row>
    <row r="3155" spans="1:38" x14ac:dyDescent="0.25">
      <c r="A3155" s="26" t="str">
        <f t="shared" si="345"/>
        <v>OK</v>
      </c>
      <c r="B3155" s="29">
        <f t="shared" si="346"/>
        <v>2487914866</v>
      </c>
      <c r="C3155" s="30">
        <v>45243</v>
      </c>
      <c r="D3155" s="18">
        <f t="shared" si="349"/>
        <v>45231</v>
      </c>
      <c r="E3155" s="19" t="str">
        <f>IF(ISERROR(VLOOKUP(C3155,FERIADOS!$A:$B,1,FALSE)),IF(WEEKDAY(C3155)=1,"Dom",IF(WEEKDAY(C3155)=2,"Seg",IF(WEEKDAY(C3155)=3,"Ter",IF(WEEKDAY(C3155)=4,"Qua",IF(WEEKDAY(C3155)=5,"Qui",IF(WEEKDAY(C3155)=6,"Sex","Sab")))))),"Feriado")</f>
        <v>Seg</v>
      </c>
      <c r="F3155" s="32"/>
      <c r="G3155" s="33"/>
      <c r="H3155" s="33"/>
      <c r="I3155" s="33"/>
      <c r="J3155" s="21" t="str">
        <f t="shared" si="347"/>
        <v/>
      </c>
      <c r="K3155" s="21">
        <f t="shared" si="343"/>
        <v>0</v>
      </c>
      <c r="L3155" s="21" t="str">
        <f t="shared" si="344"/>
        <v/>
      </c>
      <c r="M3155" s="22" t="str">
        <f t="shared" si="348"/>
        <v/>
      </c>
      <c r="N3155" s="48"/>
      <c r="O3155" s="54" t="str">
        <f>IF(N3155="","",IFERROR(VLOOKUP(N3155,EMPRESAS!$A:$C,3,FALSE),"NAO CADASTRADA"))</f>
        <v/>
      </c>
      <c r="P3155" s="50"/>
      <c r="Q3155" s="54" t="str">
        <f>IF(P3155="","",IFERROR(VLOOKUP(P3155,ATIVIDADES!$A:$C,3,FALSE),"NAO CADASTRADA"))</f>
        <v/>
      </c>
      <c r="R3155" s="42"/>
      <c r="S3155" s="48"/>
      <c r="T3155" s="54" t="str">
        <f>IF(S3155="","",IFERROR(VLOOKUP(S3155,EMPRESAS!$A:$C,3,FALSE),"NAO CADASTRADA"))</f>
        <v/>
      </c>
      <c r="U3155" s="50"/>
      <c r="V3155" s="54" t="str">
        <f>IF(U3155="","",IFERROR(VLOOKUP(U3155,ATIVIDADES!$A:$C,3,FALSE),"NAO CADASTRADA"))</f>
        <v/>
      </c>
      <c r="W3155" s="42"/>
      <c r="X3155" s="48"/>
      <c r="Y3155" s="54" t="str">
        <f>IF(X3155="","",IFERROR(VLOOKUP(X3155,EMPRESAS!$A:$C,3,FALSE),"NAO CADASTRADA"))</f>
        <v/>
      </c>
      <c r="Z3155" s="50"/>
      <c r="AA3155" s="54" t="str">
        <f>IF(Z3155="","",IFERROR(VLOOKUP(Z3155,ATIVIDADES!$A:$C,3,FALSE),"NAO CADASTRADA"))</f>
        <v/>
      </c>
      <c r="AB3155" s="42"/>
      <c r="AC3155" s="48"/>
      <c r="AD3155" s="54" t="str">
        <f>IF(AC3155="","",IFERROR(VLOOKUP(AC3155,EMPRESAS!$A:$C,3,FALSE),"NAO CADASTRADA"))</f>
        <v/>
      </c>
      <c r="AE3155" s="50"/>
      <c r="AF3155" s="54" t="str">
        <f>IF(AE3155="","",IFERROR(VLOOKUP(AE3155,ATIVIDADES!$A:$C,3,FALSE),"NAO CADASTRADA"))</f>
        <v/>
      </c>
      <c r="AG3155" s="42"/>
      <c r="AH3155" s="48"/>
      <c r="AI3155" s="54" t="str">
        <f>IF(AH3155="","",IFERROR(VLOOKUP(AH3155,EMPRESAS!$A:$C,3,FALSE),"NAO CADASTRADA"))</f>
        <v/>
      </c>
      <c r="AJ3155" s="50"/>
      <c r="AK3155" s="54" t="str">
        <f>IF(AJ3155="","",IFERROR(VLOOKUP(AJ3155,ATIVIDADES!$A:$C,3,FALSE),"NAO CADASTRADA"))</f>
        <v/>
      </c>
      <c r="AL3155" s="42"/>
    </row>
    <row r="3156" spans="1:38" x14ac:dyDescent="0.25">
      <c r="A3156" s="26" t="str">
        <f t="shared" si="345"/>
        <v>OK</v>
      </c>
      <c r="B3156" s="29">
        <f t="shared" si="346"/>
        <v>2487914866</v>
      </c>
      <c r="C3156" s="30">
        <v>45244</v>
      </c>
      <c r="D3156" s="18">
        <f t="shared" si="349"/>
        <v>45231</v>
      </c>
      <c r="E3156" s="19" t="str">
        <f>IF(ISERROR(VLOOKUP(C3156,FERIADOS!$A:$B,1,FALSE)),IF(WEEKDAY(C3156)=1,"Dom",IF(WEEKDAY(C3156)=2,"Seg",IF(WEEKDAY(C3156)=3,"Ter",IF(WEEKDAY(C3156)=4,"Qua",IF(WEEKDAY(C3156)=5,"Qui",IF(WEEKDAY(C3156)=6,"Sex","Sab")))))),"Feriado")</f>
        <v>Ter</v>
      </c>
      <c r="F3156" s="32"/>
      <c r="G3156" s="33"/>
      <c r="H3156" s="33"/>
      <c r="I3156" s="33"/>
      <c r="J3156" s="21" t="str">
        <f t="shared" si="347"/>
        <v/>
      </c>
      <c r="K3156" s="21">
        <f t="shared" si="343"/>
        <v>0</v>
      </c>
      <c r="L3156" s="21" t="str">
        <f t="shared" si="344"/>
        <v/>
      </c>
      <c r="M3156" s="22" t="str">
        <f t="shared" si="348"/>
        <v/>
      </c>
      <c r="N3156" s="48"/>
      <c r="O3156" s="54" t="str">
        <f>IF(N3156="","",IFERROR(VLOOKUP(N3156,EMPRESAS!$A:$C,3,FALSE),"NAO CADASTRADA"))</f>
        <v/>
      </c>
      <c r="P3156" s="50"/>
      <c r="Q3156" s="54" t="str">
        <f>IF(P3156="","",IFERROR(VLOOKUP(P3156,ATIVIDADES!$A:$C,3,FALSE),"NAO CADASTRADA"))</f>
        <v/>
      </c>
      <c r="R3156" s="42"/>
      <c r="S3156" s="48"/>
      <c r="T3156" s="54" t="str">
        <f>IF(S3156="","",IFERROR(VLOOKUP(S3156,EMPRESAS!$A:$C,3,FALSE),"NAO CADASTRADA"))</f>
        <v/>
      </c>
      <c r="U3156" s="50"/>
      <c r="V3156" s="54" t="str">
        <f>IF(U3156="","",IFERROR(VLOOKUP(U3156,ATIVIDADES!$A:$C,3,FALSE),"NAO CADASTRADA"))</f>
        <v/>
      </c>
      <c r="W3156" s="42"/>
      <c r="X3156" s="48"/>
      <c r="Y3156" s="54" t="str">
        <f>IF(X3156="","",IFERROR(VLOOKUP(X3156,EMPRESAS!$A:$C,3,FALSE),"NAO CADASTRADA"))</f>
        <v/>
      </c>
      <c r="Z3156" s="50"/>
      <c r="AA3156" s="54" t="str">
        <f>IF(Z3156="","",IFERROR(VLOOKUP(Z3156,ATIVIDADES!$A:$C,3,FALSE),"NAO CADASTRADA"))</f>
        <v/>
      </c>
      <c r="AB3156" s="42"/>
      <c r="AC3156" s="48"/>
      <c r="AD3156" s="54" t="str">
        <f>IF(AC3156="","",IFERROR(VLOOKUP(AC3156,EMPRESAS!$A:$C,3,FALSE),"NAO CADASTRADA"))</f>
        <v/>
      </c>
      <c r="AE3156" s="50"/>
      <c r="AF3156" s="54" t="str">
        <f>IF(AE3156="","",IFERROR(VLOOKUP(AE3156,ATIVIDADES!$A:$C,3,FALSE),"NAO CADASTRADA"))</f>
        <v/>
      </c>
      <c r="AG3156" s="42"/>
      <c r="AH3156" s="48"/>
      <c r="AI3156" s="54" t="str">
        <f>IF(AH3156="","",IFERROR(VLOOKUP(AH3156,EMPRESAS!$A:$C,3,FALSE),"NAO CADASTRADA"))</f>
        <v/>
      </c>
      <c r="AJ3156" s="50"/>
      <c r="AK3156" s="54" t="str">
        <f>IF(AJ3156="","",IFERROR(VLOOKUP(AJ3156,ATIVIDADES!$A:$C,3,FALSE),"NAO CADASTRADA"))</f>
        <v/>
      </c>
      <c r="AL3156" s="42"/>
    </row>
    <row r="3157" spans="1:38" x14ac:dyDescent="0.25">
      <c r="A3157" s="26" t="str">
        <f t="shared" si="345"/>
        <v>OK</v>
      </c>
      <c r="B3157" s="29">
        <f t="shared" si="346"/>
        <v>2487914866</v>
      </c>
      <c r="C3157" s="30">
        <v>45245</v>
      </c>
      <c r="D3157" s="18">
        <f t="shared" si="349"/>
        <v>45231</v>
      </c>
      <c r="E3157" s="19" t="str">
        <f>IF(ISERROR(VLOOKUP(C3157,FERIADOS!$A:$B,1,FALSE)),IF(WEEKDAY(C3157)=1,"Dom",IF(WEEKDAY(C3157)=2,"Seg",IF(WEEKDAY(C3157)=3,"Ter",IF(WEEKDAY(C3157)=4,"Qua",IF(WEEKDAY(C3157)=5,"Qui",IF(WEEKDAY(C3157)=6,"Sex","Sab")))))),"Feriado")</f>
        <v>Qua</v>
      </c>
      <c r="F3157" s="32"/>
      <c r="G3157" s="33"/>
      <c r="H3157" s="33"/>
      <c r="I3157" s="33"/>
      <c r="J3157" s="21" t="str">
        <f t="shared" si="347"/>
        <v/>
      </c>
      <c r="K3157" s="21">
        <f t="shared" si="343"/>
        <v>0</v>
      </c>
      <c r="L3157" s="21" t="str">
        <f t="shared" si="344"/>
        <v/>
      </c>
      <c r="M3157" s="22" t="str">
        <f t="shared" si="348"/>
        <v/>
      </c>
      <c r="N3157" s="48"/>
      <c r="O3157" s="54" t="str">
        <f>IF(N3157="","",IFERROR(VLOOKUP(N3157,EMPRESAS!$A:$C,3,FALSE),"NAO CADASTRADA"))</f>
        <v/>
      </c>
      <c r="P3157" s="50"/>
      <c r="Q3157" s="54" t="str">
        <f>IF(P3157="","",IFERROR(VLOOKUP(P3157,ATIVIDADES!$A:$C,3,FALSE),"NAO CADASTRADA"))</f>
        <v/>
      </c>
      <c r="R3157" s="42"/>
      <c r="S3157" s="48"/>
      <c r="T3157" s="54" t="str">
        <f>IF(S3157="","",IFERROR(VLOOKUP(S3157,EMPRESAS!$A:$C,3,FALSE),"NAO CADASTRADA"))</f>
        <v/>
      </c>
      <c r="U3157" s="50"/>
      <c r="V3157" s="54" t="str">
        <f>IF(U3157="","",IFERROR(VLOOKUP(U3157,ATIVIDADES!$A:$C,3,FALSE),"NAO CADASTRADA"))</f>
        <v/>
      </c>
      <c r="W3157" s="42"/>
      <c r="X3157" s="48"/>
      <c r="Y3157" s="54" t="str">
        <f>IF(X3157="","",IFERROR(VLOOKUP(X3157,EMPRESAS!$A:$C,3,FALSE),"NAO CADASTRADA"))</f>
        <v/>
      </c>
      <c r="Z3157" s="50"/>
      <c r="AA3157" s="54" t="str">
        <f>IF(Z3157="","",IFERROR(VLOOKUP(Z3157,ATIVIDADES!$A:$C,3,FALSE),"NAO CADASTRADA"))</f>
        <v/>
      </c>
      <c r="AB3157" s="42"/>
      <c r="AC3157" s="48"/>
      <c r="AD3157" s="54" t="str">
        <f>IF(AC3157="","",IFERROR(VLOOKUP(AC3157,EMPRESAS!$A:$C,3,FALSE),"NAO CADASTRADA"))</f>
        <v/>
      </c>
      <c r="AE3157" s="50"/>
      <c r="AF3157" s="54" t="str">
        <f>IF(AE3157="","",IFERROR(VLOOKUP(AE3157,ATIVIDADES!$A:$C,3,FALSE),"NAO CADASTRADA"))</f>
        <v/>
      </c>
      <c r="AG3157" s="42"/>
      <c r="AH3157" s="48"/>
      <c r="AI3157" s="54" t="str">
        <f>IF(AH3157="","",IFERROR(VLOOKUP(AH3157,EMPRESAS!$A:$C,3,FALSE),"NAO CADASTRADA"))</f>
        <v/>
      </c>
      <c r="AJ3157" s="50"/>
      <c r="AK3157" s="54" t="str">
        <f>IF(AJ3157="","",IFERROR(VLOOKUP(AJ3157,ATIVIDADES!$A:$C,3,FALSE),"NAO CADASTRADA"))</f>
        <v/>
      </c>
      <c r="AL3157" s="42"/>
    </row>
    <row r="3158" spans="1:38" x14ac:dyDescent="0.25">
      <c r="A3158" s="26" t="str">
        <f t="shared" si="345"/>
        <v>OK</v>
      </c>
      <c r="B3158" s="29">
        <f t="shared" si="346"/>
        <v>2487914866</v>
      </c>
      <c r="C3158" s="30">
        <v>45246</v>
      </c>
      <c r="D3158" s="18">
        <f t="shared" si="349"/>
        <v>45231</v>
      </c>
      <c r="E3158" s="19" t="str">
        <f>IF(ISERROR(VLOOKUP(C3158,FERIADOS!$A:$B,1,FALSE)),IF(WEEKDAY(C3158)=1,"Dom",IF(WEEKDAY(C3158)=2,"Seg",IF(WEEKDAY(C3158)=3,"Ter",IF(WEEKDAY(C3158)=4,"Qua",IF(WEEKDAY(C3158)=5,"Qui",IF(WEEKDAY(C3158)=6,"Sex","Sab")))))),"Feriado")</f>
        <v>Qui</v>
      </c>
      <c r="F3158" s="32"/>
      <c r="G3158" s="33"/>
      <c r="H3158" s="33"/>
      <c r="I3158" s="33"/>
      <c r="J3158" s="21" t="str">
        <f t="shared" si="347"/>
        <v/>
      </c>
      <c r="K3158" s="21">
        <f t="shared" si="343"/>
        <v>0</v>
      </c>
      <c r="L3158" s="21" t="str">
        <f t="shared" si="344"/>
        <v/>
      </c>
      <c r="M3158" s="22" t="str">
        <f t="shared" si="348"/>
        <v/>
      </c>
      <c r="N3158" s="48"/>
      <c r="O3158" s="54" t="str">
        <f>IF(N3158="","",IFERROR(VLOOKUP(N3158,EMPRESAS!$A:$C,3,FALSE),"NAO CADASTRADA"))</f>
        <v/>
      </c>
      <c r="P3158" s="50"/>
      <c r="Q3158" s="54" t="str">
        <f>IF(P3158="","",IFERROR(VLOOKUP(P3158,ATIVIDADES!$A:$C,3,FALSE),"NAO CADASTRADA"))</f>
        <v/>
      </c>
      <c r="R3158" s="42"/>
      <c r="S3158" s="48"/>
      <c r="T3158" s="54" t="str">
        <f>IF(S3158="","",IFERROR(VLOOKUP(S3158,EMPRESAS!$A:$C,3,FALSE),"NAO CADASTRADA"))</f>
        <v/>
      </c>
      <c r="U3158" s="50"/>
      <c r="V3158" s="54" t="str">
        <f>IF(U3158="","",IFERROR(VLOOKUP(U3158,ATIVIDADES!$A:$C,3,FALSE),"NAO CADASTRADA"))</f>
        <v/>
      </c>
      <c r="W3158" s="42"/>
      <c r="X3158" s="48"/>
      <c r="Y3158" s="54" t="str">
        <f>IF(X3158="","",IFERROR(VLOOKUP(X3158,EMPRESAS!$A:$C,3,FALSE),"NAO CADASTRADA"))</f>
        <v/>
      </c>
      <c r="Z3158" s="50"/>
      <c r="AA3158" s="54" t="str">
        <f>IF(Z3158="","",IFERROR(VLOOKUP(Z3158,ATIVIDADES!$A:$C,3,FALSE),"NAO CADASTRADA"))</f>
        <v/>
      </c>
      <c r="AB3158" s="42"/>
      <c r="AC3158" s="48"/>
      <c r="AD3158" s="54" t="str">
        <f>IF(AC3158="","",IFERROR(VLOOKUP(AC3158,EMPRESAS!$A:$C,3,FALSE),"NAO CADASTRADA"))</f>
        <v/>
      </c>
      <c r="AE3158" s="50"/>
      <c r="AF3158" s="54" t="str">
        <f>IF(AE3158="","",IFERROR(VLOOKUP(AE3158,ATIVIDADES!$A:$C,3,FALSE),"NAO CADASTRADA"))</f>
        <v/>
      </c>
      <c r="AG3158" s="42"/>
      <c r="AH3158" s="48"/>
      <c r="AI3158" s="54" t="str">
        <f>IF(AH3158="","",IFERROR(VLOOKUP(AH3158,EMPRESAS!$A:$C,3,FALSE),"NAO CADASTRADA"))</f>
        <v/>
      </c>
      <c r="AJ3158" s="50"/>
      <c r="AK3158" s="54" t="str">
        <f>IF(AJ3158="","",IFERROR(VLOOKUP(AJ3158,ATIVIDADES!$A:$C,3,FALSE),"NAO CADASTRADA"))</f>
        <v/>
      </c>
      <c r="AL3158" s="42"/>
    </row>
    <row r="3159" spans="1:38" x14ac:dyDescent="0.25">
      <c r="A3159" s="26" t="str">
        <f t="shared" si="345"/>
        <v>OK</v>
      </c>
      <c r="B3159" s="29">
        <f t="shared" si="346"/>
        <v>2487914866</v>
      </c>
      <c r="C3159" s="30">
        <v>45247</v>
      </c>
      <c r="D3159" s="18">
        <f t="shared" si="349"/>
        <v>45231</v>
      </c>
      <c r="E3159" s="19" t="str">
        <f>IF(ISERROR(VLOOKUP(C3159,FERIADOS!$A:$B,1,FALSE)),IF(WEEKDAY(C3159)=1,"Dom",IF(WEEKDAY(C3159)=2,"Seg",IF(WEEKDAY(C3159)=3,"Ter",IF(WEEKDAY(C3159)=4,"Qua",IF(WEEKDAY(C3159)=5,"Qui",IF(WEEKDAY(C3159)=6,"Sex","Sab")))))),"Feriado")</f>
        <v>Sex</v>
      </c>
      <c r="F3159" s="32"/>
      <c r="G3159" s="33"/>
      <c r="H3159" s="33"/>
      <c r="I3159" s="33"/>
      <c r="J3159" s="21" t="str">
        <f t="shared" si="347"/>
        <v/>
      </c>
      <c r="K3159" s="21">
        <f t="shared" si="343"/>
        <v>0</v>
      </c>
      <c r="L3159" s="21" t="str">
        <f t="shared" si="344"/>
        <v/>
      </c>
      <c r="M3159" s="22" t="str">
        <f t="shared" si="348"/>
        <v/>
      </c>
      <c r="N3159" s="48"/>
      <c r="O3159" s="54" t="str">
        <f>IF(N3159="","",IFERROR(VLOOKUP(N3159,EMPRESAS!$A:$C,3,FALSE),"NAO CADASTRADA"))</f>
        <v/>
      </c>
      <c r="P3159" s="50"/>
      <c r="Q3159" s="54" t="str">
        <f>IF(P3159="","",IFERROR(VLOOKUP(P3159,ATIVIDADES!$A:$C,3,FALSE),"NAO CADASTRADA"))</f>
        <v/>
      </c>
      <c r="R3159" s="42"/>
      <c r="S3159" s="48"/>
      <c r="T3159" s="54" t="str">
        <f>IF(S3159="","",IFERROR(VLOOKUP(S3159,EMPRESAS!$A:$C,3,FALSE),"NAO CADASTRADA"))</f>
        <v/>
      </c>
      <c r="U3159" s="50"/>
      <c r="V3159" s="54" t="str">
        <f>IF(U3159="","",IFERROR(VLOOKUP(U3159,ATIVIDADES!$A:$C,3,FALSE),"NAO CADASTRADA"))</f>
        <v/>
      </c>
      <c r="W3159" s="42"/>
      <c r="X3159" s="48"/>
      <c r="Y3159" s="54" t="str">
        <f>IF(X3159="","",IFERROR(VLOOKUP(X3159,EMPRESAS!$A:$C,3,FALSE),"NAO CADASTRADA"))</f>
        <v/>
      </c>
      <c r="Z3159" s="50"/>
      <c r="AA3159" s="54" t="str">
        <f>IF(Z3159="","",IFERROR(VLOOKUP(Z3159,ATIVIDADES!$A:$C,3,FALSE),"NAO CADASTRADA"))</f>
        <v/>
      </c>
      <c r="AB3159" s="42"/>
      <c r="AC3159" s="48"/>
      <c r="AD3159" s="54" t="str">
        <f>IF(AC3159="","",IFERROR(VLOOKUP(AC3159,EMPRESAS!$A:$C,3,FALSE),"NAO CADASTRADA"))</f>
        <v/>
      </c>
      <c r="AE3159" s="50"/>
      <c r="AF3159" s="54" t="str">
        <f>IF(AE3159="","",IFERROR(VLOOKUP(AE3159,ATIVIDADES!$A:$C,3,FALSE),"NAO CADASTRADA"))</f>
        <v/>
      </c>
      <c r="AG3159" s="42"/>
      <c r="AH3159" s="48"/>
      <c r="AI3159" s="54" t="str">
        <f>IF(AH3159="","",IFERROR(VLOOKUP(AH3159,EMPRESAS!$A:$C,3,FALSE),"NAO CADASTRADA"))</f>
        <v/>
      </c>
      <c r="AJ3159" s="50"/>
      <c r="AK3159" s="54" t="str">
        <f>IF(AJ3159="","",IFERROR(VLOOKUP(AJ3159,ATIVIDADES!$A:$C,3,FALSE),"NAO CADASTRADA"))</f>
        <v/>
      </c>
      <c r="AL3159" s="42"/>
    </row>
    <row r="3160" spans="1:38" x14ac:dyDescent="0.25">
      <c r="A3160" s="26" t="str">
        <f t="shared" si="345"/>
        <v>OK</v>
      </c>
      <c r="B3160" s="29">
        <f t="shared" si="346"/>
        <v>2487914866</v>
      </c>
      <c r="C3160" s="30">
        <v>45248</v>
      </c>
      <c r="D3160" s="18">
        <f t="shared" si="349"/>
        <v>45231</v>
      </c>
      <c r="E3160" s="19" t="str">
        <f>IF(ISERROR(VLOOKUP(C3160,FERIADOS!$A:$B,1,FALSE)),IF(WEEKDAY(C3160)=1,"Dom",IF(WEEKDAY(C3160)=2,"Seg",IF(WEEKDAY(C3160)=3,"Ter",IF(WEEKDAY(C3160)=4,"Qua",IF(WEEKDAY(C3160)=5,"Qui",IF(WEEKDAY(C3160)=6,"Sex","Sab")))))),"Feriado")</f>
        <v>Sab</v>
      </c>
      <c r="F3160" s="32"/>
      <c r="G3160" s="33"/>
      <c r="H3160" s="33"/>
      <c r="I3160" s="33"/>
      <c r="J3160" s="21" t="str">
        <f t="shared" si="347"/>
        <v/>
      </c>
      <c r="K3160" s="21">
        <f t="shared" si="343"/>
        <v>0</v>
      </c>
      <c r="L3160" s="21" t="str">
        <f t="shared" si="344"/>
        <v/>
      </c>
      <c r="M3160" s="22" t="str">
        <f t="shared" si="348"/>
        <v/>
      </c>
      <c r="N3160" s="48"/>
      <c r="O3160" s="54" t="str">
        <f>IF(N3160="","",IFERROR(VLOOKUP(N3160,EMPRESAS!$A:$C,3,FALSE),"NAO CADASTRADA"))</f>
        <v/>
      </c>
      <c r="P3160" s="50"/>
      <c r="Q3160" s="54" t="str">
        <f>IF(P3160="","",IFERROR(VLOOKUP(P3160,ATIVIDADES!$A:$C,3,FALSE),"NAO CADASTRADA"))</f>
        <v/>
      </c>
      <c r="R3160" s="42"/>
      <c r="S3160" s="48"/>
      <c r="T3160" s="54" t="str">
        <f>IF(S3160="","",IFERROR(VLOOKUP(S3160,EMPRESAS!$A:$C,3,FALSE),"NAO CADASTRADA"))</f>
        <v/>
      </c>
      <c r="U3160" s="50"/>
      <c r="V3160" s="54" t="str">
        <f>IF(U3160="","",IFERROR(VLOOKUP(U3160,ATIVIDADES!$A:$C,3,FALSE),"NAO CADASTRADA"))</f>
        <v/>
      </c>
      <c r="W3160" s="42"/>
      <c r="X3160" s="48"/>
      <c r="Y3160" s="54" t="str">
        <f>IF(X3160="","",IFERROR(VLOOKUP(X3160,EMPRESAS!$A:$C,3,FALSE),"NAO CADASTRADA"))</f>
        <v/>
      </c>
      <c r="Z3160" s="50"/>
      <c r="AA3160" s="54" t="str">
        <f>IF(Z3160="","",IFERROR(VLOOKUP(Z3160,ATIVIDADES!$A:$C,3,FALSE),"NAO CADASTRADA"))</f>
        <v/>
      </c>
      <c r="AB3160" s="42"/>
      <c r="AC3160" s="48"/>
      <c r="AD3160" s="54" t="str">
        <f>IF(AC3160="","",IFERROR(VLOOKUP(AC3160,EMPRESAS!$A:$C,3,FALSE),"NAO CADASTRADA"))</f>
        <v/>
      </c>
      <c r="AE3160" s="50"/>
      <c r="AF3160" s="54" t="str">
        <f>IF(AE3160="","",IFERROR(VLOOKUP(AE3160,ATIVIDADES!$A:$C,3,FALSE),"NAO CADASTRADA"))</f>
        <v/>
      </c>
      <c r="AG3160" s="42"/>
      <c r="AH3160" s="48"/>
      <c r="AI3160" s="54" t="str">
        <f>IF(AH3160="","",IFERROR(VLOOKUP(AH3160,EMPRESAS!$A:$C,3,FALSE),"NAO CADASTRADA"))</f>
        <v/>
      </c>
      <c r="AJ3160" s="50"/>
      <c r="AK3160" s="54" t="str">
        <f>IF(AJ3160="","",IFERROR(VLOOKUP(AJ3160,ATIVIDADES!$A:$C,3,FALSE),"NAO CADASTRADA"))</f>
        <v/>
      </c>
      <c r="AL3160" s="42"/>
    </row>
    <row r="3161" spans="1:38" x14ac:dyDescent="0.25">
      <c r="A3161" s="26" t="str">
        <f t="shared" si="345"/>
        <v>OK</v>
      </c>
      <c r="B3161" s="29">
        <f t="shared" si="346"/>
        <v>2487914866</v>
      </c>
      <c r="C3161" s="30">
        <v>45249</v>
      </c>
      <c r="D3161" s="18">
        <f t="shared" si="349"/>
        <v>45231</v>
      </c>
      <c r="E3161" s="19" t="str">
        <f>IF(ISERROR(VLOOKUP(C3161,FERIADOS!$A:$B,1,FALSE)),IF(WEEKDAY(C3161)=1,"Dom",IF(WEEKDAY(C3161)=2,"Seg",IF(WEEKDAY(C3161)=3,"Ter",IF(WEEKDAY(C3161)=4,"Qua",IF(WEEKDAY(C3161)=5,"Qui",IF(WEEKDAY(C3161)=6,"Sex","Sab")))))),"Feriado")</f>
        <v>Dom</v>
      </c>
      <c r="F3161" s="32"/>
      <c r="G3161" s="33"/>
      <c r="H3161" s="33"/>
      <c r="I3161" s="33"/>
      <c r="J3161" s="21" t="str">
        <f t="shared" si="347"/>
        <v/>
      </c>
      <c r="K3161" s="21">
        <f t="shared" si="343"/>
        <v>0</v>
      </c>
      <c r="L3161" s="21" t="str">
        <f t="shared" si="344"/>
        <v/>
      </c>
      <c r="M3161" s="22" t="str">
        <f t="shared" si="348"/>
        <v/>
      </c>
      <c r="N3161" s="48"/>
      <c r="O3161" s="54" t="str">
        <f>IF(N3161="","",IFERROR(VLOOKUP(N3161,EMPRESAS!$A:$C,3,FALSE),"NAO CADASTRADA"))</f>
        <v/>
      </c>
      <c r="P3161" s="50"/>
      <c r="Q3161" s="54" t="str">
        <f>IF(P3161="","",IFERROR(VLOOKUP(P3161,ATIVIDADES!$A:$C,3,FALSE),"NAO CADASTRADA"))</f>
        <v/>
      </c>
      <c r="R3161" s="42"/>
      <c r="S3161" s="48"/>
      <c r="T3161" s="54" t="str">
        <f>IF(S3161="","",IFERROR(VLOOKUP(S3161,EMPRESAS!$A:$C,3,FALSE),"NAO CADASTRADA"))</f>
        <v/>
      </c>
      <c r="U3161" s="50"/>
      <c r="V3161" s="54" t="str">
        <f>IF(U3161="","",IFERROR(VLOOKUP(U3161,ATIVIDADES!$A:$C,3,FALSE),"NAO CADASTRADA"))</f>
        <v/>
      </c>
      <c r="W3161" s="42"/>
      <c r="X3161" s="48"/>
      <c r="Y3161" s="54" t="str">
        <f>IF(X3161="","",IFERROR(VLOOKUP(X3161,EMPRESAS!$A:$C,3,FALSE),"NAO CADASTRADA"))</f>
        <v/>
      </c>
      <c r="Z3161" s="50"/>
      <c r="AA3161" s="54" t="str">
        <f>IF(Z3161="","",IFERROR(VLOOKUP(Z3161,ATIVIDADES!$A:$C,3,FALSE),"NAO CADASTRADA"))</f>
        <v/>
      </c>
      <c r="AB3161" s="42"/>
      <c r="AC3161" s="48"/>
      <c r="AD3161" s="54" t="str">
        <f>IF(AC3161="","",IFERROR(VLOOKUP(AC3161,EMPRESAS!$A:$C,3,FALSE),"NAO CADASTRADA"))</f>
        <v/>
      </c>
      <c r="AE3161" s="50"/>
      <c r="AF3161" s="54" t="str">
        <f>IF(AE3161="","",IFERROR(VLOOKUP(AE3161,ATIVIDADES!$A:$C,3,FALSE),"NAO CADASTRADA"))</f>
        <v/>
      </c>
      <c r="AG3161" s="42"/>
      <c r="AH3161" s="48"/>
      <c r="AI3161" s="54" t="str">
        <f>IF(AH3161="","",IFERROR(VLOOKUP(AH3161,EMPRESAS!$A:$C,3,FALSE),"NAO CADASTRADA"))</f>
        <v/>
      </c>
      <c r="AJ3161" s="50"/>
      <c r="AK3161" s="54" t="str">
        <f>IF(AJ3161="","",IFERROR(VLOOKUP(AJ3161,ATIVIDADES!$A:$C,3,FALSE),"NAO CADASTRADA"))</f>
        <v/>
      </c>
      <c r="AL3161" s="42"/>
    </row>
    <row r="3162" spans="1:38" x14ac:dyDescent="0.25">
      <c r="A3162" s="26" t="str">
        <f t="shared" si="345"/>
        <v>OK</v>
      </c>
      <c r="B3162" s="29">
        <f t="shared" si="346"/>
        <v>2487914866</v>
      </c>
      <c r="C3162" s="30">
        <v>45250</v>
      </c>
      <c r="D3162" s="18">
        <f t="shared" si="349"/>
        <v>45231</v>
      </c>
      <c r="E3162" s="19" t="str">
        <f>IF(ISERROR(VLOOKUP(C3162,FERIADOS!$A:$B,1,FALSE)),IF(WEEKDAY(C3162)=1,"Dom",IF(WEEKDAY(C3162)=2,"Seg",IF(WEEKDAY(C3162)=3,"Ter",IF(WEEKDAY(C3162)=4,"Qua",IF(WEEKDAY(C3162)=5,"Qui",IF(WEEKDAY(C3162)=6,"Sex","Sab")))))),"Feriado")</f>
        <v>Seg</v>
      </c>
      <c r="F3162" s="32"/>
      <c r="G3162" s="33"/>
      <c r="H3162" s="33"/>
      <c r="I3162" s="33"/>
      <c r="J3162" s="21" t="str">
        <f t="shared" si="347"/>
        <v/>
      </c>
      <c r="K3162" s="21">
        <f t="shared" si="343"/>
        <v>0</v>
      </c>
      <c r="L3162" s="21" t="str">
        <f t="shared" si="344"/>
        <v/>
      </c>
      <c r="M3162" s="22" t="str">
        <f t="shared" si="348"/>
        <v/>
      </c>
      <c r="N3162" s="48"/>
      <c r="O3162" s="54" t="str">
        <f>IF(N3162="","",IFERROR(VLOOKUP(N3162,EMPRESAS!$A:$C,3,FALSE),"NAO CADASTRADA"))</f>
        <v/>
      </c>
      <c r="P3162" s="50"/>
      <c r="Q3162" s="54" t="str">
        <f>IF(P3162="","",IFERROR(VLOOKUP(P3162,ATIVIDADES!$A:$C,3,FALSE),"NAO CADASTRADA"))</f>
        <v/>
      </c>
      <c r="R3162" s="42"/>
      <c r="S3162" s="48"/>
      <c r="T3162" s="54" t="str">
        <f>IF(S3162="","",IFERROR(VLOOKUP(S3162,EMPRESAS!$A:$C,3,FALSE),"NAO CADASTRADA"))</f>
        <v/>
      </c>
      <c r="U3162" s="50"/>
      <c r="V3162" s="54" t="str">
        <f>IF(U3162="","",IFERROR(VLOOKUP(U3162,ATIVIDADES!$A:$C,3,FALSE),"NAO CADASTRADA"))</f>
        <v/>
      </c>
      <c r="W3162" s="42"/>
      <c r="X3162" s="48"/>
      <c r="Y3162" s="54" t="str">
        <f>IF(X3162="","",IFERROR(VLOOKUP(X3162,EMPRESAS!$A:$C,3,FALSE),"NAO CADASTRADA"))</f>
        <v/>
      </c>
      <c r="Z3162" s="50"/>
      <c r="AA3162" s="54" t="str">
        <f>IF(Z3162="","",IFERROR(VLOOKUP(Z3162,ATIVIDADES!$A:$C,3,FALSE),"NAO CADASTRADA"))</f>
        <v/>
      </c>
      <c r="AB3162" s="42"/>
      <c r="AC3162" s="48"/>
      <c r="AD3162" s="54" t="str">
        <f>IF(AC3162="","",IFERROR(VLOOKUP(AC3162,EMPRESAS!$A:$C,3,FALSE),"NAO CADASTRADA"))</f>
        <v/>
      </c>
      <c r="AE3162" s="50"/>
      <c r="AF3162" s="54" t="str">
        <f>IF(AE3162="","",IFERROR(VLOOKUP(AE3162,ATIVIDADES!$A:$C,3,FALSE),"NAO CADASTRADA"))</f>
        <v/>
      </c>
      <c r="AG3162" s="42"/>
      <c r="AH3162" s="48"/>
      <c r="AI3162" s="54" t="str">
        <f>IF(AH3162="","",IFERROR(VLOOKUP(AH3162,EMPRESAS!$A:$C,3,FALSE),"NAO CADASTRADA"))</f>
        <v/>
      </c>
      <c r="AJ3162" s="50"/>
      <c r="AK3162" s="54" t="str">
        <f>IF(AJ3162="","",IFERROR(VLOOKUP(AJ3162,ATIVIDADES!$A:$C,3,FALSE),"NAO CADASTRADA"))</f>
        <v/>
      </c>
      <c r="AL3162" s="42"/>
    </row>
    <row r="3163" spans="1:38" x14ac:dyDescent="0.25">
      <c r="A3163" s="26" t="str">
        <f t="shared" si="345"/>
        <v>OK</v>
      </c>
      <c r="B3163" s="29">
        <f t="shared" si="346"/>
        <v>2487914866</v>
      </c>
      <c r="C3163" s="30">
        <v>45251</v>
      </c>
      <c r="D3163" s="18">
        <f t="shared" si="349"/>
        <v>45231</v>
      </c>
      <c r="E3163" s="19" t="str">
        <f>IF(ISERROR(VLOOKUP(C3163,FERIADOS!$A:$B,1,FALSE)),IF(WEEKDAY(C3163)=1,"Dom",IF(WEEKDAY(C3163)=2,"Seg",IF(WEEKDAY(C3163)=3,"Ter",IF(WEEKDAY(C3163)=4,"Qua",IF(WEEKDAY(C3163)=5,"Qui",IF(WEEKDAY(C3163)=6,"Sex","Sab")))))),"Feriado")</f>
        <v>Ter</v>
      </c>
      <c r="F3163" s="32"/>
      <c r="G3163" s="33"/>
      <c r="H3163" s="33"/>
      <c r="I3163" s="33"/>
      <c r="J3163" s="21" t="str">
        <f t="shared" si="347"/>
        <v/>
      </c>
      <c r="K3163" s="21">
        <f t="shared" si="343"/>
        <v>0</v>
      </c>
      <c r="L3163" s="21" t="str">
        <f t="shared" si="344"/>
        <v/>
      </c>
      <c r="M3163" s="22" t="str">
        <f t="shared" si="348"/>
        <v/>
      </c>
      <c r="N3163" s="48"/>
      <c r="O3163" s="54" t="str">
        <f>IF(N3163="","",IFERROR(VLOOKUP(N3163,EMPRESAS!$A:$C,3,FALSE),"NAO CADASTRADA"))</f>
        <v/>
      </c>
      <c r="P3163" s="50"/>
      <c r="Q3163" s="54" t="str">
        <f>IF(P3163="","",IFERROR(VLOOKUP(P3163,ATIVIDADES!$A:$C,3,FALSE),"NAO CADASTRADA"))</f>
        <v/>
      </c>
      <c r="R3163" s="42"/>
      <c r="S3163" s="48"/>
      <c r="T3163" s="54" t="str">
        <f>IF(S3163="","",IFERROR(VLOOKUP(S3163,EMPRESAS!$A:$C,3,FALSE),"NAO CADASTRADA"))</f>
        <v/>
      </c>
      <c r="U3163" s="50"/>
      <c r="V3163" s="54" t="str">
        <f>IF(U3163="","",IFERROR(VLOOKUP(U3163,ATIVIDADES!$A:$C,3,FALSE),"NAO CADASTRADA"))</f>
        <v/>
      </c>
      <c r="W3163" s="42"/>
      <c r="X3163" s="48"/>
      <c r="Y3163" s="54" t="str">
        <f>IF(X3163="","",IFERROR(VLOOKUP(X3163,EMPRESAS!$A:$C,3,FALSE),"NAO CADASTRADA"))</f>
        <v/>
      </c>
      <c r="Z3163" s="50"/>
      <c r="AA3163" s="54" t="str">
        <f>IF(Z3163="","",IFERROR(VLOOKUP(Z3163,ATIVIDADES!$A:$C,3,FALSE),"NAO CADASTRADA"))</f>
        <v/>
      </c>
      <c r="AB3163" s="42"/>
      <c r="AC3163" s="48"/>
      <c r="AD3163" s="54" t="str">
        <f>IF(AC3163="","",IFERROR(VLOOKUP(AC3163,EMPRESAS!$A:$C,3,FALSE),"NAO CADASTRADA"))</f>
        <v/>
      </c>
      <c r="AE3163" s="50"/>
      <c r="AF3163" s="54" t="str">
        <f>IF(AE3163="","",IFERROR(VLOOKUP(AE3163,ATIVIDADES!$A:$C,3,FALSE),"NAO CADASTRADA"))</f>
        <v/>
      </c>
      <c r="AG3163" s="42"/>
      <c r="AH3163" s="48"/>
      <c r="AI3163" s="54" t="str">
        <f>IF(AH3163="","",IFERROR(VLOOKUP(AH3163,EMPRESAS!$A:$C,3,FALSE),"NAO CADASTRADA"))</f>
        <v/>
      </c>
      <c r="AJ3163" s="50"/>
      <c r="AK3163" s="54" t="str">
        <f>IF(AJ3163="","",IFERROR(VLOOKUP(AJ3163,ATIVIDADES!$A:$C,3,FALSE),"NAO CADASTRADA"))</f>
        <v/>
      </c>
      <c r="AL3163" s="42"/>
    </row>
    <row r="3164" spans="1:38" x14ac:dyDescent="0.25">
      <c r="A3164" s="26" t="str">
        <f t="shared" si="345"/>
        <v>OK</v>
      </c>
      <c r="B3164" s="29">
        <f t="shared" si="346"/>
        <v>2487914866</v>
      </c>
      <c r="C3164" s="30">
        <v>45252</v>
      </c>
      <c r="D3164" s="18">
        <f t="shared" si="349"/>
        <v>45231</v>
      </c>
      <c r="E3164" s="19" t="str">
        <f>IF(ISERROR(VLOOKUP(C3164,FERIADOS!$A:$B,1,FALSE)),IF(WEEKDAY(C3164)=1,"Dom",IF(WEEKDAY(C3164)=2,"Seg",IF(WEEKDAY(C3164)=3,"Ter",IF(WEEKDAY(C3164)=4,"Qua",IF(WEEKDAY(C3164)=5,"Qui",IF(WEEKDAY(C3164)=6,"Sex","Sab")))))),"Feriado")</f>
        <v>Qua</v>
      </c>
      <c r="F3164" s="32"/>
      <c r="G3164" s="33"/>
      <c r="H3164" s="33"/>
      <c r="I3164" s="33"/>
      <c r="J3164" s="21" t="str">
        <f t="shared" si="347"/>
        <v/>
      </c>
      <c r="K3164" s="21">
        <f t="shared" si="343"/>
        <v>0</v>
      </c>
      <c r="L3164" s="21" t="str">
        <f t="shared" si="344"/>
        <v/>
      </c>
      <c r="M3164" s="22" t="str">
        <f t="shared" si="348"/>
        <v/>
      </c>
      <c r="N3164" s="48"/>
      <c r="O3164" s="54" t="str">
        <f>IF(N3164="","",IFERROR(VLOOKUP(N3164,EMPRESAS!$A:$C,3,FALSE),"NAO CADASTRADA"))</f>
        <v/>
      </c>
      <c r="P3164" s="50"/>
      <c r="Q3164" s="54" t="str">
        <f>IF(P3164="","",IFERROR(VLOOKUP(P3164,ATIVIDADES!$A:$C,3,FALSE),"NAO CADASTRADA"))</f>
        <v/>
      </c>
      <c r="R3164" s="42"/>
      <c r="S3164" s="48"/>
      <c r="T3164" s="54" t="str">
        <f>IF(S3164="","",IFERROR(VLOOKUP(S3164,EMPRESAS!$A:$C,3,FALSE),"NAO CADASTRADA"))</f>
        <v/>
      </c>
      <c r="U3164" s="50"/>
      <c r="V3164" s="54" t="str">
        <f>IF(U3164="","",IFERROR(VLOOKUP(U3164,ATIVIDADES!$A:$C,3,FALSE),"NAO CADASTRADA"))</f>
        <v/>
      </c>
      <c r="W3164" s="42"/>
      <c r="X3164" s="48"/>
      <c r="Y3164" s="54" t="str">
        <f>IF(X3164="","",IFERROR(VLOOKUP(X3164,EMPRESAS!$A:$C,3,FALSE),"NAO CADASTRADA"))</f>
        <v/>
      </c>
      <c r="Z3164" s="50"/>
      <c r="AA3164" s="54" t="str">
        <f>IF(Z3164="","",IFERROR(VLOOKUP(Z3164,ATIVIDADES!$A:$C,3,FALSE),"NAO CADASTRADA"))</f>
        <v/>
      </c>
      <c r="AB3164" s="42"/>
      <c r="AC3164" s="48"/>
      <c r="AD3164" s="54" t="str">
        <f>IF(AC3164="","",IFERROR(VLOOKUP(AC3164,EMPRESAS!$A:$C,3,FALSE),"NAO CADASTRADA"))</f>
        <v/>
      </c>
      <c r="AE3164" s="50"/>
      <c r="AF3164" s="54" t="str">
        <f>IF(AE3164="","",IFERROR(VLOOKUP(AE3164,ATIVIDADES!$A:$C,3,FALSE),"NAO CADASTRADA"))</f>
        <v/>
      </c>
      <c r="AG3164" s="42"/>
      <c r="AH3164" s="48"/>
      <c r="AI3164" s="54" t="str">
        <f>IF(AH3164="","",IFERROR(VLOOKUP(AH3164,EMPRESAS!$A:$C,3,FALSE),"NAO CADASTRADA"))</f>
        <v/>
      </c>
      <c r="AJ3164" s="50"/>
      <c r="AK3164" s="54" t="str">
        <f>IF(AJ3164="","",IFERROR(VLOOKUP(AJ3164,ATIVIDADES!$A:$C,3,FALSE),"NAO CADASTRADA"))</f>
        <v/>
      </c>
      <c r="AL3164" s="42"/>
    </row>
    <row r="3165" spans="1:38" x14ac:dyDescent="0.25">
      <c r="A3165" s="26" t="str">
        <f t="shared" si="345"/>
        <v>OK</v>
      </c>
      <c r="B3165" s="29">
        <f t="shared" si="346"/>
        <v>2487914866</v>
      </c>
      <c r="C3165" s="30">
        <v>45253</v>
      </c>
      <c r="D3165" s="18">
        <f t="shared" si="349"/>
        <v>45231</v>
      </c>
      <c r="E3165" s="19" t="str">
        <f>IF(ISERROR(VLOOKUP(C3165,FERIADOS!$A:$B,1,FALSE)),IF(WEEKDAY(C3165)=1,"Dom",IF(WEEKDAY(C3165)=2,"Seg",IF(WEEKDAY(C3165)=3,"Ter",IF(WEEKDAY(C3165)=4,"Qua",IF(WEEKDAY(C3165)=5,"Qui",IF(WEEKDAY(C3165)=6,"Sex","Sab")))))),"Feriado")</f>
        <v>Qui</v>
      </c>
      <c r="F3165" s="32"/>
      <c r="G3165" s="33"/>
      <c r="H3165" s="33"/>
      <c r="I3165" s="33"/>
      <c r="J3165" s="21" t="str">
        <f t="shared" si="347"/>
        <v/>
      </c>
      <c r="K3165" s="21">
        <f t="shared" si="343"/>
        <v>0</v>
      </c>
      <c r="L3165" s="21" t="str">
        <f t="shared" si="344"/>
        <v/>
      </c>
      <c r="M3165" s="22" t="str">
        <f t="shared" si="348"/>
        <v/>
      </c>
      <c r="N3165" s="48"/>
      <c r="O3165" s="54" t="str">
        <f>IF(N3165="","",IFERROR(VLOOKUP(N3165,EMPRESAS!$A:$C,3,FALSE),"NAO CADASTRADA"))</f>
        <v/>
      </c>
      <c r="P3165" s="50"/>
      <c r="Q3165" s="54" t="str">
        <f>IF(P3165="","",IFERROR(VLOOKUP(P3165,ATIVIDADES!$A:$C,3,FALSE),"NAO CADASTRADA"))</f>
        <v/>
      </c>
      <c r="R3165" s="42"/>
      <c r="S3165" s="48"/>
      <c r="T3165" s="54" t="str">
        <f>IF(S3165="","",IFERROR(VLOOKUP(S3165,EMPRESAS!$A:$C,3,FALSE),"NAO CADASTRADA"))</f>
        <v/>
      </c>
      <c r="U3165" s="50"/>
      <c r="V3165" s="54" t="str">
        <f>IF(U3165="","",IFERROR(VLOOKUP(U3165,ATIVIDADES!$A:$C,3,FALSE),"NAO CADASTRADA"))</f>
        <v/>
      </c>
      <c r="W3165" s="42"/>
      <c r="X3165" s="48"/>
      <c r="Y3165" s="54" t="str">
        <f>IF(X3165="","",IFERROR(VLOOKUP(X3165,EMPRESAS!$A:$C,3,FALSE),"NAO CADASTRADA"))</f>
        <v/>
      </c>
      <c r="Z3165" s="50"/>
      <c r="AA3165" s="54" t="str">
        <f>IF(Z3165="","",IFERROR(VLOOKUP(Z3165,ATIVIDADES!$A:$C,3,FALSE),"NAO CADASTRADA"))</f>
        <v/>
      </c>
      <c r="AB3165" s="42"/>
      <c r="AC3165" s="48"/>
      <c r="AD3165" s="54" t="str">
        <f>IF(AC3165="","",IFERROR(VLOOKUP(AC3165,EMPRESAS!$A:$C,3,FALSE),"NAO CADASTRADA"))</f>
        <v/>
      </c>
      <c r="AE3165" s="50"/>
      <c r="AF3165" s="54" t="str">
        <f>IF(AE3165="","",IFERROR(VLOOKUP(AE3165,ATIVIDADES!$A:$C,3,FALSE),"NAO CADASTRADA"))</f>
        <v/>
      </c>
      <c r="AG3165" s="42"/>
      <c r="AH3165" s="48"/>
      <c r="AI3165" s="54" t="str">
        <f>IF(AH3165="","",IFERROR(VLOOKUP(AH3165,EMPRESAS!$A:$C,3,FALSE),"NAO CADASTRADA"))</f>
        <v/>
      </c>
      <c r="AJ3165" s="50"/>
      <c r="AK3165" s="54" t="str">
        <f>IF(AJ3165="","",IFERROR(VLOOKUP(AJ3165,ATIVIDADES!$A:$C,3,FALSE),"NAO CADASTRADA"))</f>
        <v/>
      </c>
      <c r="AL3165" s="42"/>
    </row>
    <row r="3166" spans="1:38" x14ac:dyDescent="0.25">
      <c r="A3166" s="26" t="str">
        <f t="shared" si="345"/>
        <v>OK</v>
      </c>
      <c r="B3166" s="29">
        <f t="shared" si="346"/>
        <v>2487914866</v>
      </c>
      <c r="C3166" s="30">
        <v>45254</v>
      </c>
      <c r="D3166" s="18">
        <f t="shared" si="349"/>
        <v>45231</v>
      </c>
      <c r="E3166" s="19" t="str">
        <f>IF(ISERROR(VLOOKUP(C3166,FERIADOS!$A:$B,1,FALSE)),IF(WEEKDAY(C3166)=1,"Dom",IF(WEEKDAY(C3166)=2,"Seg",IF(WEEKDAY(C3166)=3,"Ter",IF(WEEKDAY(C3166)=4,"Qua",IF(WEEKDAY(C3166)=5,"Qui",IF(WEEKDAY(C3166)=6,"Sex","Sab")))))),"Feriado")</f>
        <v>Sex</v>
      </c>
      <c r="F3166" s="32"/>
      <c r="G3166" s="33"/>
      <c r="H3166" s="33"/>
      <c r="I3166" s="33"/>
      <c r="J3166" s="21" t="str">
        <f t="shared" si="347"/>
        <v/>
      </c>
      <c r="K3166" s="21">
        <f t="shared" si="343"/>
        <v>0</v>
      </c>
      <c r="L3166" s="21" t="str">
        <f t="shared" si="344"/>
        <v/>
      </c>
      <c r="M3166" s="22" t="str">
        <f t="shared" si="348"/>
        <v/>
      </c>
      <c r="N3166" s="48"/>
      <c r="O3166" s="54" t="str">
        <f>IF(N3166="","",IFERROR(VLOOKUP(N3166,EMPRESAS!$A:$C,3,FALSE),"NAO CADASTRADA"))</f>
        <v/>
      </c>
      <c r="P3166" s="50"/>
      <c r="Q3166" s="54" t="str">
        <f>IF(P3166="","",IFERROR(VLOOKUP(P3166,ATIVIDADES!$A:$C,3,FALSE),"NAO CADASTRADA"))</f>
        <v/>
      </c>
      <c r="R3166" s="42"/>
      <c r="S3166" s="48"/>
      <c r="T3166" s="54" t="str">
        <f>IF(S3166="","",IFERROR(VLOOKUP(S3166,EMPRESAS!$A:$C,3,FALSE),"NAO CADASTRADA"))</f>
        <v/>
      </c>
      <c r="U3166" s="50"/>
      <c r="V3166" s="54" t="str">
        <f>IF(U3166="","",IFERROR(VLOOKUP(U3166,ATIVIDADES!$A:$C,3,FALSE),"NAO CADASTRADA"))</f>
        <v/>
      </c>
      <c r="W3166" s="42"/>
      <c r="X3166" s="48"/>
      <c r="Y3166" s="54" t="str">
        <f>IF(X3166="","",IFERROR(VLOOKUP(X3166,EMPRESAS!$A:$C,3,FALSE),"NAO CADASTRADA"))</f>
        <v/>
      </c>
      <c r="Z3166" s="50"/>
      <c r="AA3166" s="54" t="str">
        <f>IF(Z3166="","",IFERROR(VLOOKUP(Z3166,ATIVIDADES!$A:$C,3,FALSE),"NAO CADASTRADA"))</f>
        <v/>
      </c>
      <c r="AB3166" s="42"/>
      <c r="AC3166" s="48"/>
      <c r="AD3166" s="54" t="str">
        <f>IF(AC3166="","",IFERROR(VLOOKUP(AC3166,EMPRESAS!$A:$C,3,FALSE),"NAO CADASTRADA"))</f>
        <v/>
      </c>
      <c r="AE3166" s="50"/>
      <c r="AF3166" s="54" t="str">
        <f>IF(AE3166="","",IFERROR(VLOOKUP(AE3166,ATIVIDADES!$A:$C,3,FALSE),"NAO CADASTRADA"))</f>
        <v/>
      </c>
      <c r="AG3166" s="42"/>
      <c r="AH3166" s="48"/>
      <c r="AI3166" s="54" t="str">
        <f>IF(AH3166="","",IFERROR(VLOOKUP(AH3166,EMPRESAS!$A:$C,3,FALSE),"NAO CADASTRADA"))</f>
        <v/>
      </c>
      <c r="AJ3166" s="50"/>
      <c r="AK3166" s="54" t="str">
        <f>IF(AJ3166="","",IFERROR(VLOOKUP(AJ3166,ATIVIDADES!$A:$C,3,FALSE),"NAO CADASTRADA"))</f>
        <v/>
      </c>
      <c r="AL3166" s="42"/>
    </row>
    <row r="3167" spans="1:38" x14ac:dyDescent="0.25">
      <c r="A3167" s="26" t="str">
        <f t="shared" si="345"/>
        <v>OK</v>
      </c>
      <c r="B3167" s="29">
        <f t="shared" si="346"/>
        <v>2487914866</v>
      </c>
      <c r="C3167" s="30">
        <v>45255</v>
      </c>
      <c r="D3167" s="18">
        <f t="shared" si="349"/>
        <v>45231</v>
      </c>
      <c r="E3167" s="19" t="str">
        <f>IF(ISERROR(VLOOKUP(C3167,FERIADOS!$A:$B,1,FALSE)),IF(WEEKDAY(C3167)=1,"Dom",IF(WEEKDAY(C3167)=2,"Seg",IF(WEEKDAY(C3167)=3,"Ter",IF(WEEKDAY(C3167)=4,"Qua",IF(WEEKDAY(C3167)=5,"Qui",IF(WEEKDAY(C3167)=6,"Sex","Sab")))))),"Feriado")</f>
        <v>Sab</v>
      </c>
      <c r="F3167" s="32"/>
      <c r="G3167" s="33"/>
      <c r="H3167" s="33"/>
      <c r="I3167" s="33"/>
      <c r="J3167" s="21" t="str">
        <f t="shared" si="347"/>
        <v/>
      </c>
      <c r="K3167" s="21">
        <f t="shared" si="343"/>
        <v>0</v>
      </c>
      <c r="L3167" s="21" t="str">
        <f t="shared" si="344"/>
        <v/>
      </c>
      <c r="M3167" s="22" t="str">
        <f t="shared" si="348"/>
        <v/>
      </c>
      <c r="N3167" s="48"/>
      <c r="O3167" s="54" t="str">
        <f>IF(N3167="","",IFERROR(VLOOKUP(N3167,EMPRESAS!$A:$C,3,FALSE),"NAO CADASTRADA"))</f>
        <v/>
      </c>
      <c r="P3167" s="50"/>
      <c r="Q3167" s="54" t="str">
        <f>IF(P3167="","",IFERROR(VLOOKUP(P3167,ATIVIDADES!$A:$C,3,FALSE),"NAO CADASTRADA"))</f>
        <v/>
      </c>
      <c r="R3167" s="42"/>
      <c r="S3167" s="48"/>
      <c r="T3167" s="54" t="str">
        <f>IF(S3167="","",IFERROR(VLOOKUP(S3167,EMPRESAS!$A:$C,3,FALSE),"NAO CADASTRADA"))</f>
        <v/>
      </c>
      <c r="U3167" s="50"/>
      <c r="V3167" s="54" t="str">
        <f>IF(U3167="","",IFERROR(VLOOKUP(U3167,ATIVIDADES!$A:$C,3,FALSE),"NAO CADASTRADA"))</f>
        <v/>
      </c>
      <c r="W3167" s="42"/>
      <c r="X3167" s="48"/>
      <c r="Y3167" s="54" t="str">
        <f>IF(X3167="","",IFERROR(VLOOKUP(X3167,EMPRESAS!$A:$C,3,FALSE),"NAO CADASTRADA"))</f>
        <v/>
      </c>
      <c r="Z3167" s="50"/>
      <c r="AA3167" s="54" t="str">
        <f>IF(Z3167="","",IFERROR(VLOOKUP(Z3167,ATIVIDADES!$A:$C,3,FALSE),"NAO CADASTRADA"))</f>
        <v/>
      </c>
      <c r="AB3167" s="42"/>
      <c r="AC3167" s="48"/>
      <c r="AD3167" s="54" t="str">
        <f>IF(AC3167="","",IFERROR(VLOOKUP(AC3167,EMPRESAS!$A:$C,3,FALSE),"NAO CADASTRADA"))</f>
        <v/>
      </c>
      <c r="AE3167" s="50"/>
      <c r="AF3167" s="54" t="str">
        <f>IF(AE3167="","",IFERROR(VLOOKUP(AE3167,ATIVIDADES!$A:$C,3,FALSE),"NAO CADASTRADA"))</f>
        <v/>
      </c>
      <c r="AG3167" s="42"/>
      <c r="AH3167" s="48"/>
      <c r="AI3167" s="54" t="str">
        <f>IF(AH3167="","",IFERROR(VLOOKUP(AH3167,EMPRESAS!$A:$C,3,FALSE),"NAO CADASTRADA"))</f>
        <v/>
      </c>
      <c r="AJ3167" s="50"/>
      <c r="AK3167" s="54" t="str">
        <f>IF(AJ3167="","",IFERROR(VLOOKUP(AJ3167,ATIVIDADES!$A:$C,3,FALSE),"NAO CADASTRADA"))</f>
        <v/>
      </c>
      <c r="AL3167" s="42"/>
    </row>
    <row r="3168" spans="1:38" x14ac:dyDescent="0.25">
      <c r="A3168" s="26" t="str">
        <f t="shared" si="345"/>
        <v>OK</v>
      </c>
      <c r="B3168" s="29">
        <f t="shared" si="346"/>
        <v>2487914866</v>
      </c>
      <c r="C3168" s="30">
        <v>45256</v>
      </c>
      <c r="D3168" s="18">
        <f t="shared" si="349"/>
        <v>45231</v>
      </c>
      <c r="E3168" s="19" t="str">
        <f>IF(ISERROR(VLOOKUP(C3168,FERIADOS!$A:$B,1,FALSE)),IF(WEEKDAY(C3168)=1,"Dom",IF(WEEKDAY(C3168)=2,"Seg",IF(WEEKDAY(C3168)=3,"Ter",IF(WEEKDAY(C3168)=4,"Qua",IF(WEEKDAY(C3168)=5,"Qui",IF(WEEKDAY(C3168)=6,"Sex","Sab")))))),"Feriado")</f>
        <v>Dom</v>
      </c>
      <c r="F3168" s="32"/>
      <c r="G3168" s="33"/>
      <c r="H3168" s="33"/>
      <c r="I3168" s="33"/>
      <c r="J3168" s="21" t="str">
        <f t="shared" si="347"/>
        <v/>
      </c>
      <c r="K3168" s="21">
        <f t="shared" si="343"/>
        <v>0</v>
      </c>
      <c r="L3168" s="21" t="str">
        <f t="shared" si="344"/>
        <v/>
      </c>
      <c r="M3168" s="22" t="str">
        <f t="shared" si="348"/>
        <v/>
      </c>
      <c r="N3168" s="48"/>
      <c r="O3168" s="54" t="str">
        <f>IF(N3168="","",IFERROR(VLOOKUP(N3168,EMPRESAS!$A:$C,3,FALSE),"NAO CADASTRADA"))</f>
        <v/>
      </c>
      <c r="P3168" s="50"/>
      <c r="Q3168" s="54" t="str">
        <f>IF(P3168="","",IFERROR(VLOOKUP(P3168,ATIVIDADES!$A:$C,3,FALSE),"NAO CADASTRADA"))</f>
        <v/>
      </c>
      <c r="R3168" s="42"/>
      <c r="S3168" s="48"/>
      <c r="T3168" s="54" t="str">
        <f>IF(S3168="","",IFERROR(VLOOKUP(S3168,EMPRESAS!$A:$C,3,FALSE),"NAO CADASTRADA"))</f>
        <v/>
      </c>
      <c r="U3168" s="50"/>
      <c r="V3168" s="54" t="str">
        <f>IF(U3168="","",IFERROR(VLOOKUP(U3168,ATIVIDADES!$A:$C,3,FALSE),"NAO CADASTRADA"))</f>
        <v/>
      </c>
      <c r="W3168" s="42"/>
      <c r="X3168" s="48"/>
      <c r="Y3168" s="54" t="str">
        <f>IF(X3168="","",IFERROR(VLOOKUP(X3168,EMPRESAS!$A:$C,3,FALSE),"NAO CADASTRADA"))</f>
        <v/>
      </c>
      <c r="Z3168" s="50"/>
      <c r="AA3168" s="54" t="str">
        <f>IF(Z3168="","",IFERROR(VLOOKUP(Z3168,ATIVIDADES!$A:$C,3,FALSE),"NAO CADASTRADA"))</f>
        <v/>
      </c>
      <c r="AB3168" s="42"/>
      <c r="AC3168" s="48"/>
      <c r="AD3168" s="54" t="str">
        <f>IF(AC3168="","",IFERROR(VLOOKUP(AC3168,EMPRESAS!$A:$C,3,FALSE),"NAO CADASTRADA"))</f>
        <v/>
      </c>
      <c r="AE3168" s="50"/>
      <c r="AF3168" s="54" t="str">
        <f>IF(AE3168="","",IFERROR(VLOOKUP(AE3168,ATIVIDADES!$A:$C,3,FALSE),"NAO CADASTRADA"))</f>
        <v/>
      </c>
      <c r="AG3168" s="42"/>
      <c r="AH3168" s="48"/>
      <c r="AI3168" s="54" t="str">
        <f>IF(AH3168="","",IFERROR(VLOOKUP(AH3168,EMPRESAS!$A:$C,3,FALSE),"NAO CADASTRADA"))</f>
        <v/>
      </c>
      <c r="AJ3168" s="50"/>
      <c r="AK3168" s="54" t="str">
        <f>IF(AJ3168="","",IFERROR(VLOOKUP(AJ3168,ATIVIDADES!$A:$C,3,FALSE),"NAO CADASTRADA"))</f>
        <v/>
      </c>
      <c r="AL3168" s="42"/>
    </row>
    <row r="3169" spans="1:38" x14ac:dyDescent="0.25">
      <c r="A3169" s="26" t="str">
        <f t="shared" si="345"/>
        <v>OK</v>
      </c>
      <c r="B3169" s="29">
        <f t="shared" si="346"/>
        <v>2487914866</v>
      </c>
      <c r="C3169" s="30">
        <v>45257</v>
      </c>
      <c r="D3169" s="18">
        <f t="shared" si="349"/>
        <v>45231</v>
      </c>
      <c r="E3169" s="19" t="str">
        <f>IF(ISERROR(VLOOKUP(C3169,FERIADOS!$A:$B,1,FALSE)),IF(WEEKDAY(C3169)=1,"Dom",IF(WEEKDAY(C3169)=2,"Seg",IF(WEEKDAY(C3169)=3,"Ter",IF(WEEKDAY(C3169)=4,"Qua",IF(WEEKDAY(C3169)=5,"Qui",IF(WEEKDAY(C3169)=6,"Sex","Sab")))))),"Feriado")</f>
        <v>Seg</v>
      </c>
      <c r="F3169" s="32"/>
      <c r="G3169" s="33"/>
      <c r="H3169" s="33"/>
      <c r="I3169" s="33"/>
      <c r="J3169" s="21" t="str">
        <f t="shared" si="347"/>
        <v/>
      </c>
      <c r="K3169" s="21">
        <f t="shared" si="343"/>
        <v>0</v>
      </c>
      <c r="L3169" s="21" t="str">
        <f t="shared" si="344"/>
        <v/>
      </c>
      <c r="M3169" s="22" t="str">
        <f t="shared" si="348"/>
        <v/>
      </c>
      <c r="N3169" s="48"/>
      <c r="O3169" s="54" t="str">
        <f>IF(N3169="","",IFERROR(VLOOKUP(N3169,EMPRESAS!$A:$C,3,FALSE),"NAO CADASTRADA"))</f>
        <v/>
      </c>
      <c r="P3169" s="50"/>
      <c r="Q3169" s="54" t="str">
        <f>IF(P3169="","",IFERROR(VLOOKUP(P3169,ATIVIDADES!$A:$C,3,FALSE),"NAO CADASTRADA"))</f>
        <v/>
      </c>
      <c r="R3169" s="42"/>
      <c r="S3169" s="48"/>
      <c r="T3169" s="54" t="str">
        <f>IF(S3169="","",IFERROR(VLOOKUP(S3169,EMPRESAS!$A:$C,3,FALSE),"NAO CADASTRADA"))</f>
        <v/>
      </c>
      <c r="U3169" s="50"/>
      <c r="V3169" s="54" t="str">
        <f>IF(U3169="","",IFERROR(VLOOKUP(U3169,ATIVIDADES!$A:$C,3,FALSE),"NAO CADASTRADA"))</f>
        <v/>
      </c>
      <c r="W3169" s="42"/>
      <c r="X3169" s="48"/>
      <c r="Y3169" s="54" t="str">
        <f>IF(X3169="","",IFERROR(VLOOKUP(X3169,EMPRESAS!$A:$C,3,FALSE),"NAO CADASTRADA"))</f>
        <v/>
      </c>
      <c r="Z3169" s="50"/>
      <c r="AA3169" s="54" t="str">
        <f>IF(Z3169="","",IFERROR(VLOOKUP(Z3169,ATIVIDADES!$A:$C,3,FALSE),"NAO CADASTRADA"))</f>
        <v/>
      </c>
      <c r="AB3169" s="42"/>
      <c r="AC3169" s="48"/>
      <c r="AD3169" s="54" t="str">
        <f>IF(AC3169="","",IFERROR(VLOOKUP(AC3169,EMPRESAS!$A:$C,3,FALSE),"NAO CADASTRADA"))</f>
        <v/>
      </c>
      <c r="AE3169" s="50"/>
      <c r="AF3169" s="54" t="str">
        <f>IF(AE3169="","",IFERROR(VLOOKUP(AE3169,ATIVIDADES!$A:$C,3,FALSE),"NAO CADASTRADA"))</f>
        <v/>
      </c>
      <c r="AG3169" s="42"/>
      <c r="AH3169" s="48"/>
      <c r="AI3169" s="54" t="str">
        <f>IF(AH3169="","",IFERROR(VLOOKUP(AH3169,EMPRESAS!$A:$C,3,FALSE),"NAO CADASTRADA"))</f>
        <v/>
      </c>
      <c r="AJ3169" s="50"/>
      <c r="AK3169" s="54" t="str">
        <f>IF(AJ3169="","",IFERROR(VLOOKUP(AJ3169,ATIVIDADES!$A:$C,3,FALSE),"NAO CADASTRADA"))</f>
        <v/>
      </c>
      <c r="AL3169" s="42"/>
    </row>
    <row r="3170" spans="1:38" x14ac:dyDescent="0.25">
      <c r="A3170" s="26" t="str">
        <f t="shared" si="345"/>
        <v>OK</v>
      </c>
      <c r="B3170" s="29">
        <f t="shared" si="346"/>
        <v>2487914866</v>
      </c>
      <c r="C3170" s="30">
        <v>45258</v>
      </c>
      <c r="D3170" s="18">
        <f t="shared" si="349"/>
        <v>45231</v>
      </c>
      <c r="E3170" s="19" t="str">
        <f>IF(ISERROR(VLOOKUP(C3170,FERIADOS!$A:$B,1,FALSE)),IF(WEEKDAY(C3170)=1,"Dom",IF(WEEKDAY(C3170)=2,"Seg",IF(WEEKDAY(C3170)=3,"Ter",IF(WEEKDAY(C3170)=4,"Qua",IF(WEEKDAY(C3170)=5,"Qui",IF(WEEKDAY(C3170)=6,"Sex","Sab")))))),"Feriado")</f>
        <v>Ter</v>
      </c>
      <c r="F3170" s="32"/>
      <c r="G3170" s="33"/>
      <c r="H3170" s="33"/>
      <c r="I3170" s="33"/>
      <c r="J3170" s="21" t="str">
        <f t="shared" si="347"/>
        <v/>
      </c>
      <c r="K3170" s="21">
        <f t="shared" si="343"/>
        <v>0</v>
      </c>
      <c r="L3170" s="21" t="str">
        <f t="shared" si="344"/>
        <v/>
      </c>
      <c r="M3170" s="22" t="str">
        <f t="shared" si="348"/>
        <v/>
      </c>
      <c r="N3170" s="48"/>
      <c r="O3170" s="54" t="str">
        <f>IF(N3170="","",IFERROR(VLOOKUP(N3170,EMPRESAS!$A:$C,3,FALSE),"NAO CADASTRADA"))</f>
        <v/>
      </c>
      <c r="P3170" s="50"/>
      <c r="Q3170" s="54" t="str">
        <f>IF(P3170="","",IFERROR(VLOOKUP(P3170,ATIVIDADES!$A:$C,3,FALSE),"NAO CADASTRADA"))</f>
        <v/>
      </c>
      <c r="R3170" s="42"/>
      <c r="S3170" s="48"/>
      <c r="T3170" s="54" t="str">
        <f>IF(S3170="","",IFERROR(VLOOKUP(S3170,EMPRESAS!$A:$C,3,FALSE),"NAO CADASTRADA"))</f>
        <v/>
      </c>
      <c r="U3170" s="50"/>
      <c r="V3170" s="54" t="str">
        <f>IF(U3170="","",IFERROR(VLOOKUP(U3170,ATIVIDADES!$A:$C,3,FALSE),"NAO CADASTRADA"))</f>
        <v/>
      </c>
      <c r="W3170" s="42"/>
      <c r="X3170" s="48"/>
      <c r="Y3170" s="54" t="str">
        <f>IF(X3170="","",IFERROR(VLOOKUP(X3170,EMPRESAS!$A:$C,3,FALSE),"NAO CADASTRADA"))</f>
        <v/>
      </c>
      <c r="Z3170" s="50"/>
      <c r="AA3170" s="54" t="str">
        <f>IF(Z3170="","",IFERROR(VLOOKUP(Z3170,ATIVIDADES!$A:$C,3,FALSE),"NAO CADASTRADA"))</f>
        <v/>
      </c>
      <c r="AB3170" s="42"/>
      <c r="AC3170" s="48"/>
      <c r="AD3170" s="54" t="str">
        <f>IF(AC3170="","",IFERROR(VLOOKUP(AC3170,EMPRESAS!$A:$C,3,FALSE),"NAO CADASTRADA"))</f>
        <v/>
      </c>
      <c r="AE3170" s="50"/>
      <c r="AF3170" s="54" t="str">
        <f>IF(AE3170="","",IFERROR(VLOOKUP(AE3170,ATIVIDADES!$A:$C,3,FALSE),"NAO CADASTRADA"))</f>
        <v/>
      </c>
      <c r="AG3170" s="42"/>
      <c r="AH3170" s="48"/>
      <c r="AI3170" s="54" t="str">
        <f>IF(AH3170="","",IFERROR(VLOOKUP(AH3170,EMPRESAS!$A:$C,3,FALSE),"NAO CADASTRADA"))</f>
        <v/>
      </c>
      <c r="AJ3170" s="50"/>
      <c r="AK3170" s="54" t="str">
        <f>IF(AJ3170="","",IFERROR(VLOOKUP(AJ3170,ATIVIDADES!$A:$C,3,FALSE),"NAO CADASTRADA"))</f>
        <v/>
      </c>
      <c r="AL3170" s="42"/>
    </row>
    <row r="3171" spans="1:38" x14ac:dyDescent="0.25">
      <c r="A3171" s="26" t="str">
        <f t="shared" si="345"/>
        <v>OK</v>
      </c>
      <c r="B3171" s="29">
        <f t="shared" si="346"/>
        <v>2487914866</v>
      </c>
      <c r="C3171" s="30">
        <v>45259</v>
      </c>
      <c r="D3171" s="18">
        <f t="shared" si="349"/>
        <v>45231</v>
      </c>
      <c r="E3171" s="19" t="str">
        <f>IF(ISERROR(VLOOKUP(C3171,FERIADOS!$A:$B,1,FALSE)),IF(WEEKDAY(C3171)=1,"Dom",IF(WEEKDAY(C3171)=2,"Seg",IF(WEEKDAY(C3171)=3,"Ter",IF(WEEKDAY(C3171)=4,"Qua",IF(WEEKDAY(C3171)=5,"Qui",IF(WEEKDAY(C3171)=6,"Sex","Sab")))))),"Feriado")</f>
        <v>Qua</v>
      </c>
      <c r="F3171" s="32"/>
      <c r="G3171" s="33"/>
      <c r="H3171" s="33"/>
      <c r="I3171" s="33"/>
      <c r="J3171" s="21" t="str">
        <f t="shared" si="347"/>
        <v/>
      </c>
      <c r="K3171" s="21">
        <f t="shared" si="343"/>
        <v>0</v>
      </c>
      <c r="L3171" s="21" t="str">
        <f t="shared" si="344"/>
        <v/>
      </c>
      <c r="M3171" s="22" t="str">
        <f t="shared" si="348"/>
        <v/>
      </c>
      <c r="N3171" s="48"/>
      <c r="O3171" s="54" t="str">
        <f>IF(N3171="","",IFERROR(VLOOKUP(N3171,EMPRESAS!$A:$C,3,FALSE),"NAO CADASTRADA"))</f>
        <v/>
      </c>
      <c r="P3171" s="50"/>
      <c r="Q3171" s="54" t="str">
        <f>IF(P3171="","",IFERROR(VLOOKUP(P3171,ATIVIDADES!$A:$C,3,FALSE),"NAO CADASTRADA"))</f>
        <v/>
      </c>
      <c r="R3171" s="42"/>
      <c r="S3171" s="48"/>
      <c r="T3171" s="54" t="str">
        <f>IF(S3171="","",IFERROR(VLOOKUP(S3171,EMPRESAS!$A:$C,3,FALSE),"NAO CADASTRADA"))</f>
        <v/>
      </c>
      <c r="U3171" s="50"/>
      <c r="V3171" s="54" t="str">
        <f>IF(U3171="","",IFERROR(VLOOKUP(U3171,ATIVIDADES!$A:$C,3,FALSE),"NAO CADASTRADA"))</f>
        <v/>
      </c>
      <c r="W3171" s="42"/>
      <c r="X3171" s="48"/>
      <c r="Y3171" s="54" t="str">
        <f>IF(X3171="","",IFERROR(VLOOKUP(X3171,EMPRESAS!$A:$C,3,FALSE),"NAO CADASTRADA"))</f>
        <v/>
      </c>
      <c r="Z3171" s="50"/>
      <c r="AA3171" s="54" t="str">
        <f>IF(Z3171="","",IFERROR(VLOOKUP(Z3171,ATIVIDADES!$A:$C,3,FALSE),"NAO CADASTRADA"))</f>
        <v/>
      </c>
      <c r="AB3171" s="42"/>
      <c r="AC3171" s="48"/>
      <c r="AD3171" s="54" t="str">
        <f>IF(AC3171="","",IFERROR(VLOOKUP(AC3171,EMPRESAS!$A:$C,3,FALSE),"NAO CADASTRADA"))</f>
        <v/>
      </c>
      <c r="AE3171" s="50"/>
      <c r="AF3171" s="54" t="str">
        <f>IF(AE3171="","",IFERROR(VLOOKUP(AE3171,ATIVIDADES!$A:$C,3,FALSE),"NAO CADASTRADA"))</f>
        <v/>
      </c>
      <c r="AG3171" s="42"/>
      <c r="AH3171" s="48"/>
      <c r="AI3171" s="54" t="str">
        <f>IF(AH3171="","",IFERROR(VLOOKUP(AH3171,EMPRESAS!$A:$C,3,FALSE),"NAO CADASTRADA"))</f>
        <v/>
      </c>
      <c r="AJ3171" s="50"/>
      <c r="AK3171" s="54" t="str">
        <f>IF(AJ3171="","",IFERROR(VLOOKUP(AJ3171,ATIVIDADES!$A:$C,3,FALSE),"NAO CADASTRADA"))</f>
        <v/>
      </c>
      <c r="AL3171" s="42"/>
    </row>
    <row r="3172" spans="1:38" x14ac:dyDescent="0.25">
      <c r="A3172" s="26" t="str">
        <f t="shared" si="345"/>
        <v>OK</v>
      </c>
      <c r="B3172" s="29">
        <f t="shared" si="346"/>
        <v>2487914866</v>
      </c>
      <c r="C3172" s="30">
        <v>45260</v>
      </c>
      <c r="D3172" s="18">
        <f t="shared" si="349"/>
        <v>45231</v>
      </c>
      <c r="E3172" s="19" t="str">
        <f>IF(ISERROR(VLOOKUP(C3172,FERIADOS!$A:$B,1,FALSE)),IF(WEEKDAY(C3172)=1,"Dom",IF(WEEKDAY(C3172)=2,"Seg",IF(WEEKDAY(C3172)=3,"Ter",IF(WEEKDAY(C3172)=4,"Qua",IF(WEEKDAY(C3172)=5,"Qui",IF(WEEKDAY(C3172)=6,"Sex","Sab")))))),"Feriado")</f>
        <v>Qui</v>
      </c>
      <c r="F3172" s="32"/>
      <c r="G3172" s="33"/>
      <c r="H3172" s="33"/>
      <c r="I3172" s="33"/>
      <c r="J3172" s="21" t="str">
        <f t="shared" si="347"/>
        <v/>
      </c>
      <c r="K3172" s="21">
        <f t="shared" si="343"/>
        <v>0</v>
      </c>
      <c r="L3172" s="21" t="str">
        <f t="shared" si="344"/>
        <v/>
      </c>
      <c r="M3172" s="22" t="str">
        <f t="shared" si="348"/>
        <v/>
      </c>
      <c r="N3172" s="48"/>
      <c r="O3172" s="54" t="str">
        <f>IF(N3172="","",IFERROR(VLOOKUP(N3172,EMPRESAS!$A:$C,3,FALSE),"NAO CADASTRADA"))</f>
        <v/>
      </c>
      <c r="P3172" s="50"/>
      <c r="Q3172" s="54" t="str">
        <f>IF(P3172="","",IFERROR(VLOOKUP(P3172,ATIVIDADES!$A:$C,3,FALSE),"NAO CADASTRADA"))</f>
        <v/>
      </c>
      <c r="R3172" s="42"/>
      <c r="S3172" s="48"/>
      <c r="T3172" s="54" t="str">
        <f>IF(S3172="","",IFERROR(VLOOKUP(S3172,EMPRESAS!$A:$C,3,FALSE),"NAO CADASTRADA"))</f>
        <v/>
      </c>
      <c r="U3172" s="50"/>
      <c r="V3172" s="54" t="str">
        <f>IF(U3172="","",IFERROR(VLOOKUP(U3172,ATIVIDADES!$A:$C,3,FALSE),"NAO CADASTRADA"))</f>
        <v/>
      </c>
      <c r="W3172" s="42"/>
      <c r="X3172" s="48"/>
      <c r="Y3172" s="54" t="str">
        <f>IF(X3172="","",IFERROR(VLOOKUP(X3172,EMPRESAS!$A:$C,3,FALSE),"NAO CADASTRADA"))</f>
        <v/>
      </c>
      <c r="Z3172" s="50"/>
      <c r="AA3172" s="54" t="str">
        <f>IF(Z3172="","",IFERROR(VLOOKUP(Z3172,ATIVIDADES!$A:$C,3,FALSE),"NAO CADASTRADA"))</f>
        <v/>
      </c>
      <c r="AB3172" s="42"/>
      <c r="AC3172" s="48"/>
      <c r="AD3172" s="54" t="str">
        <f>IF(AC3172="","",IFERROR(VLOOKUP(AC3172,EMPRESAS!$A:$C,3,FALSE),"NAO CADASTRADA"))</f>
        <v/>
      </c>
      <c r="AE3172" s="50"/>
      <c r="AF3172" s="54" t="str">
        <f>IF(AE3172="","",IFERROR(VLOOKUP(AE3172,ATIVIDADES!$A:$C,3,FALSE),"NAO CADASTRADA"))</f>
        <v/>
      </c>
      <c r="AG3172" s="42"/>
      <c r="AH3172" s="48"/>
      <c r="AI3172" s="54" t="str">
        <f>IF(AH3172="","",IFERROR(VLOOKUP(AH3172,EMPRESAS!$A:$C,3,FALSE),"NAO CADASTRADA"))</f>
        <v/>
      </c>
      <c r="AJ3172" s="50"/>
      <c r="AK3172" s="54" t="str">
        <f>IF(AJ3172="","",IFERROR(VLOOKUP(AJ3172,ATIVIDADES!$A:$C,3,FALSE),"NAO CADASTRADA"))</f>
        <v/>
      </c>
      <c r="AL3172" s="42"/>
    </row>
    <row r="3173" spans="1:38" x14ac:dyDescent="0.25">
      <c r="A3173" s="26" t="str">
        <f t="shared" si="345"/>
        <v>OK</v>
      </c>
      <c r="B3173" s="29">
        <f t="shared" si="346"/>
        <v>2487914866</v>
      </c>
      <c r="C3173" s="30">
        <v>45261</v>
      </c>
      <c r="D3173" s="18">
        <f t="shared" si="349"/>
        <v>45261</v>
      </c>
      <c r="E3173" s="19" t="str">
        <f>IF(ISERROR(VLOOKUP(C3173,FERIADOS!$A:$B,1,FALSE)),IF(WEEKDAY(C3173)=1,"Dom",IF(WEEKDAY(C3173)=2,"Seg",IF(WEEKDAY(C3173)=3,"Ter",IF(WEEKDAY(C3173)=4,"Qua",IF(WEEKDAY(C3173)=5,"Qui",IF(WEEKDAY(C3173)=6,"Sex","Sab")))))),"Feriado")</f>
        <v>Sex</v>
      </c>
      <c r="F3173" s="32"/>
      <c r="G3173" s="33"/>
      <c r="H3173" s="33"/>
      <c r="I3173" s="33"/>
      <c r="J3173" s="21" t="str">
        <f t="shared" si="347"/>
        <v/>
      </c>
      <c r="K3173" s="21">
        <f t="shared" si="343"/>
        <v>0</v>
      </c>
      <c r="L3173" s="21" t="str">
        <f t="shared" si="344"/>
        <v/>
      </c>
      <c r="M3173" s="22" t="str">
        <f t="shared" si="348"/>
        <v/>
      </c>
      <c r="N3173" s="48"/>
      <c r="O3173" s="54" t="str">
        <f>IF(N3173="","",IFERROR(VLOOKUP(N3173,EMPRESAS!$A:$C,3,FALSE),"NAO CADASTRADA"))</f>
        <v/>
      </c>
      <c r="P3173" s="50"/>
      <c r="Q3173" s="54" t="str">
        <f>IF(P3173="","",IFERROR(VLOOKUP(P3173,ATIVIDADES!$A:$C,3,FALSE),"NAO CADASTRADA"))</f>
        <v/>
      </c>
      <c r="R3173" s="42"/>
      <c r="S3173" s="48"/>
      <c r="T3173" s="54" t="str">
        <f>IF(S3173="","",IFERROR(VLOOKUP(S3173,EMPRESAS!$A:$C,3,FALSE),"NAO CADASTRADA"))</f>
        <v/>
      </c>
      <c r="U3173" s="50"/>
      <c r="V3173" s="54" t="str">
        <f>IF(U3173="","",IFERROR(VLOOKUP(U3173,ATIVIDADES!$A:$C,3,FALSE),"NAO CADASTRADA"))</f>
        <v/>
      </c>
      <c r="W3173" s="42"/>
      <c r="X3173" s="48"/>
      <c r="Y3173" s="54" t="str">
        <f>IF(X3173="","",IFERROR(VLOOKUP(X3173,EMPRESAS!$A:$C,3,FALSE),"NAO CADASTRADA"))</f>
        <v/>
      </c>
      <c r="Z3173" s="50"/>
      <c r="AA3173" s="54" t="str">
        <f>IF(Z3173="","",IFERROR(VLOOKUP(Z3173,ATIVIDADES!$A:$C,3,FALSE),"NAO CADASTRADA"))</f>
        <v/>
      </c>
      <c r="AB3173" s="42"/>
      <c r="AC3173" s="48"/>
      <c r="AD3173" s="54" t="str">
        <f>IF(AC3173="","",IFERROR(VLOOKUP(AC3173,EMPRESAS!$A:$C,3,FALSE),"NAO CADASTRADA"))</f>
        <v/>
      </c>
      <c r="AE3173" s="50"/>
      <c r="AF3173" s="54" t="str">
        <f>IF(AE3173="","",IFERROR(VLOOKUP(AE3173,ATIVIDADES!$A:$C,3,FALSE),"NAO CADASTRADA"))</f>
        <v/>
      </c>
      <c r="AG3173" s="42"/>
      <c r="AH3173" s="48"/>
      <c r="AI3173" s="54" t="str">
        <f>IF(AH3173="","",IFERROR(VLOOKUP(AH3173,EMPRESAS!$A:$C,3,FALSE),"NAO CADASTRADA"))</f>
        <v/>
      </c>
      <c r="AJ3173" s="50"/>
      <c r="AK3173" s="54" t="str">
        <f>IF(AJ3173="","",IFERROR(VLOOKUP(AJ3173,ATIVIDADES!$A:$C,3,FALSE),"NAO CADASTRADA"))</f>
        <v/>
      </c>
      <c r="AL3173" s="42"/>
    </row>
    <row r="3174" spans="1:38" x14ac:dyDescent="0.25">
      <c r="A3174" s="26" t="str">
        <f t="shared" si="345"/>
        <v>OK</v>
      </c>
      <c r="B3174" s="29">
        <f t="shared" si="346"/>
        <v>2487914866</v>
      </c>
      <c r="C3174" s="30">
        <v>45262</v>
      </c>
      <c r="D3174" s="18">
        <f t="shared" si="349"/>
        <v>45261</v>
      </c>
      <c r="E3174" s="19" t="str">
        <f>IF(ISERROR(VLOOKUP(C3174,FERIADOS!$A:$B,1,FALSE)),IF(WEEKDAY(C3174)=1,"Dom",IF(WEEKDAY(C3174)=2,"Seg",IF(WEEKDAY(C3174)=3,"Ter",IF(WEEKDAY(C3174)=4,"Qua",IF(WEEKDAY(C3174)=5,"Qui",IF(WEEKDAY(C3174)=6,"Sex","Sab")))))),"Feriado")</f>
        <v>Sab</v>
      </c>
      <c r="F3174" s="32"/>
      <c r="G3174" s="33"/>
      <c r="H3174" s="33"/>
      <c r="I3174" s="33"/>
      <c r="J3174" s="21" t="str">
        <f t="shared" si="347"/>
        <v/>
      </c>
      <c r="K3174" s="21">
        <f t="shared" si="343"/>
        <v>0</v>
      </c>
      <c r="L3174" s="21" t="str">
        <f t="shared" si="344"/>
        <v/>
      </c>
      <c r="M3174" s="22" t="str">
        <f t="shared" si="348"/>
        <v/>
      </c>
      <c r="N3174" s="48"/>
      <c r="O3174" s="54" t="str">
        <f>IF(N3174="","",IFERROR(VLOOKUP(N3174,EMPRESAS!$A:$C,3,FALSE),"NAO CADASTRADA"))</f>
        <v/>
      </c>
      <c r="P3174" s="50"/>
      <c r="Q3174" s="54" t="str">
        <f>IF(P3174="","",IFERROR(VLOOKUP(P3174,ATIVIDADES!$A:$C,3,FALSE),"NAO CADASTRADA"))</f>
        <v/>
      </c>
      <c r="R3174" s="42"/>
      <c r="S3174" s="48"/>
      <c r="T3174" s="54" t="str">
        <f>IF(S3174="","",IFERROR(VLOOKUP(S3174,EMPRESAS!$A:$C,3,FALSE),"NAO CADASTRADA"))</f>
        <v/>
      </c>
      <c r="U3174" s="50"/>
      <c r="V3174" s="54" t="str">
        <f>IF(U3174="","",IFERROR(VLOOKUP(U3174,ATIVIDADES!$A:$C,3,FALSE),"NAO CADASTRADA"))</f>
        <v/>
      </c>
      <c r="W3174" s="42"/>
      <c r="X3174" s="48"/>
      <c r="Y3174" s="54" t="str">
        <f>IF(X3174="","",IFERROR(VLOOKUP(X3174,EMPRESAS!$A:$C,3,FALSE),"NAO CADASTRADA"))</f>
        <v/>
      </c>
      <c r="Z3174" s="50"/>
      <c r="AA3174" s="54" t="str">
        <f>IF(Z3174="","",IFERROR(VLOOKUP(Z3174,ATIVIDADES!$A:$C,3,FALSE),"NAO CADASTRADA"))</f>
        <v/>
      </c>
      <c r="AB3174" s="42"/>
      <c r="AC3174" s="48"/>
      <c r="AD3174" s="54" t="str">
        <f>IF(AC3174="","",IFERROR(VLOOKUP(AC3174,EMPRESAS!$A:$C,3,FALSE),"NAO CADASTRADA"))</f>
        <v/>
      </c>
      <c r="AE3174" s="50"/>
      <c r="AF3174" s="54" t="str">
        <f>IF(AE3174="","",IFERROR(VLOOKUP(AE3174,ATIVIDADES!$A:$C,3,FALSE),"NAO CADASTRADA"))</f>
        <v/>
      </c>
      <c r="AG3174" s="42"/>
      <c r="AH3174" s="48"/>
      <c r="AI3174" s="54" t="str">
        <f>IF(AH3174="","",IFERROR(VLOOKUP(AH3174,EMPRESAS!$A:$C,3,FALSE),"NAO CADASTRADA"))</f>
        <v/>
      </c>
      <c r="AJ3174" s="50"/>
      <c r="AK3174" s="54" t="str">
        <f>IF(AJ3174="","",IFERROR(VLOOKUP(AJ3174,ATIVIDADES!$A:$C,3,FALSE),"NAO CADASTRADA"))</f>
        <v/>
      </c>
      <c r="AL3174" s="42"/>
    </row>
    <row r="3175" spans="1:38" x14ac:dyDescent="0.25">
      <c r="A3175" s="26" t="str">
        <f t="shared" si="345"/>
        <v>OK</v>
      </c>
      <c r="B3175" s="29">
        <f t="shared" si="346"/>
        <v>2487914866</v>
      </c>
      <c r="C3175" s="30">
        <v>45263</v>
      </c>
      <c r="D3175" s="18">
        <f t="shared" si="349"/>
        <v>45261</v>
      </c>
      <c r="E3175" s="19" t="str">
        <f>IF(ISERROR(VLOOKUP(C3175,FERIADOS!$A:$B,1,FALSE)),IF(WEEKDAY(C3175)=1,"Dom",IF(WEEKDAY(C3175)=2,"Seg",IF(WEEKDAY(C3175)=3,"Ter",IF(WEEKDAY(C3175)=4,"Qua",IF(WEEKDAY(C3175)=5,"Qui",IF(WEEKDAY(C3175)=6,"Sex","Sab")))))),"Feriado")</f>
        <v>Dom</v>
      </c>
      <c r="F3175" s="32"/>
      <c r="G3175" s="33"/>
      <c r="H3175" s="33"/>
      <c r="I3175" s="33"/>
      <c r="J3175" s="21" t="str">
        <f t="shared" si="347"/>
        <v/>
      </c>
      <c r="K3175" s="21">
        <f t="shared" si="343"/>
        <v>0</v>
      </c>
      <c r="L3175" s="21" t="str">
        <f t="shared" si="344"/>
        <v/>
      </c>
      <c r="M3175" s="22" t="str">
        <f t="shared" si="348"/>
        <v/>
      </c>
      <c r="N3175" s="48"/>
      <c r="O3175" s="54" t="str">
        <f>IF(N3175="","",IFERROR(VLOOKUP(N3175,EMPRESAS!$A:$C,3,FALSE),"NAO CADASTRADA"))</f>
        <v/>
      </c>
      <c r="P3175" s="50"/>
      <c r="Q3175" s="54" t="str">
        <f>IF(P3175="","",IFERROR(VLOOKUP(P3175,ATIVIDADES!$A:$C,3,FALSE),"NAO CADASTRADA"))</f>
        <v/>
      </c>
      <c r="R3175" s="42"/>
      <c r="S3175" s="48"/>
      <c r="T3175" s="54" t="str">
        <f>IF(S3175="","",IFERROR(VLOOKUP(S3175,EMPRESAS!$A:$C,3,FALSE),"NAO CADASTRADA"))</f>
        <v/>
      </c>
      <c r="U3175" s="50"/>
      <c r="V3175" s="54" t="str">
        <f>IF(U3175="","",IFERROR(VLOOKUP(U3175,ATIVIDADES!$A:$C,3,FALSE),"NAO CADASTRADA"))</f>
        <v/>
      </c>
      <c r="W3175" s="42"/>
      <c r="X3175" s="48"/>
      <c r="Y3175" s="54" t="str">
        <f>IF(X3175="","",IFERROR(VLOOKUP(X3175,EMPRESAS!$A:$C,3,FALSE),"NAO CADASTRADA"))</f>
        <v/>
      </c>
      <c r="Z3175" s="50"/>
      <c r="AA3175" s="54" t="str">
        <f>IF(Z3175="","",IFERROR(VLOOKUP(Z3175,ATIVIDADES!$A:$C,3,FALSE),"NAO CADASTRADA"))</f>
        <v/>
      </c>
      <c r="AB3175" s="42"/>
      <c r="AC3175" s="48"/>
      <c r="AD3175" s="54" t="str">
        <f>IF(AC3175="","",IFERROR(VLOOKUP(AC3175,EMPRESAS!$A:$C,3,FALSE),"NAO CADASTRADA"))</f>
        <v/>
      </c>
      <c r="AE3175" s="50"/>
      <c r="AF3175" s="54" t="str">
        <f>IF(AE3175="","",IFERROR(VLOOKUP(AE3175,ATIVIDADES!$A:$C,3,FALSE),"NAO CADASTRADA"))</f>
        <v/>
      </c>
      <c r="AG3175" s="42"/>
      <c r="AH3175" s="48"/>
      <c r="AI3175" s="54" t="str">
        <f>IF(AH3175="","",IFERROR(VLOOKUP(AH3175,EMPRESAS!$A:$C,3,FALSE),"NAO CADASTRADA"))</f>
        <v/>
      </c>
      <c r="AJ3175" s="50"/>
      <c r="AK3175" s="54" t="str">
        <f>IF(AJ3175="","",IFERROR(VLOOKUP(AJ3175,ATIVIDADES!$A:$C,3,FALSE),"NAO CADASTRADA"))</f>
        <v/>
      </c>
      <c r="AL3175" s="42"/>
    </row>
    <row r="3176" spans="1:38" x14ac:dyDescent="0.25">
      <c r="A3176" s="26" t="str">
        <f t="shared" si="345"/>
        <v>OK</v>
      </c>
      <c r="B3176" s="29">
        <f t="shared" si="346"/>
        <v>2487914866</v>
      </c>
      <c r="C3176" s="30">
        <v>45264</v>
      </c>
      <c r="D3176" s="18">
        <f t="shared" si="349"/>
        <v>45261</v>
      </c>
      <c r="E3176" s="19" t="str">
        <f>IF(ISERROR(VLOOKUP(C3176,FERIADOS!$A:$B,1,FALSE)),IF(WEEKDAY(C3176)=1,"Dom",IF(WEEKDAY(C3176)=2,"Seg",IF(WEEKDAY(C3176)=3,"Ter",IF(WEEKDAY(C3176)=4,"Qua",IF(WEEKDAY(C3176)=5,"Qui",IF(WEEKDAY(C3176)=6,"Sex","Sab")))))),"Feriado")</f>
        <v>Seg</v>
      </c>
      <c r="F3176" s="32"/>
      <c r="G3176" s="33"/>
      <c r="H3176" s="33"/>
      <c r="I3176" s="33"/>
      <c r="J3176" s="21" t="str">
        <f t="shared" si="347"/>
        <v/>
      </c>
      <c r="K3176" s="21">
        <f t="shared" si="343"/>
        <v>0</v>
      </c>
      <c r="L3176" s="21" t="str">
        <f t="shared" si="344"/>
        <v/>
      </c>
      <c r="M3176" s="22" t="str">
        <f t="shared" si="348"/>
        <v/>
      </c>
      <c r="N3176" s="48"/>
      <c r="O3176" s="54" t="str">
        <f>IF(N3176="","",IFERROR(VLOOKUP(N3176,EMPRESAS!$A:$C,3,FALSE),"NAO CADASTRADA"))</f>
        <v/>
      </c>
      <c r="P3176" s="50"/>
      <c r="Q3176" s="54" t="str">
        <f>IF(P3176="","",IFERROR(VLOOKUP(P3176,ATIVIDADES!$A:$C,3,FALSE),"NAO CADASTRADA"))</f>
        <v/>
      </c>
      <c r="R3176" s="42"/>
      <c r="S3176" s="48"/>
      <c r="T3176" s="54" t="str">
        <f>IF(S3176="","",IFERROR(VLOOKUP(S3176,EMPRESAS!$A:$C,3,FALSE),"NAO CADASTRADA"))</f>
        <v/>
      </c>
      <c r="U3176" s="50"/>
      <c r="V3176" s="54" t="str">
        <f>IF(U3176="","",IFERROR(VLOOKUP(U3176,ATIVIDADES!$A:$C,3,FALSE),"NAO CADASTRADA"))</f>
        <v/>
      </c>
      <c r="W3176" s="42"/>
      <c r="X3176" s="48"/>
      <c r="Y3176" s="54" t="str">
        <f>IF(X3176="","",IFERROR(VLOOKUP(X3176,EMPRESAS!$A:$C,3,FALSE),"NAO CADASTRADA"))</f>
        <v/>
      </c>
      <c r="Z3176" s="50"/>
      <c r="AA3176" s="54" t="str">
        <f>IF(Z3176="","",IFERROR(VLOOKUP(Z3176,ATIVIDADES!$A:$C,3,FALSE),"NAO CADASTRADA"))</f>
        <v/>
      </c>
      <c r="AB3176" s="42"/>
      <c r="AC3176" s="48"/>
      <c r="AD3176" s="54" t="str">
        <f>IF(AC3176="","",IFERROR(VLOOKUP(AC3176,EMPRESAS!$A:$C,3,FALSE),"NAO CADASTRADA"))</f>
        <v/>
      </c>
      <c r="AE3176" s="50"/>
      <c r="AF3176" s="54" t="str">
        <f>IF(AE3176="","",IFERROR(VLOOKUP(AE3176,ATIVIDADES!$A:$C,3,FALSE),"NAO CADASTRADA"))</f>
        <v/>
      </c>
      <c r="AG3176" s="42"/>
      <c r="AH3176" s="48"/>
      <c r="AI3176" s="54" t="str">
        <f>IF(AH3176="","",IFERROR(VLOOKUP(AH3176,EMPRESAS!$A:$C,3,FALSE),"NAO CADASTRADA"))</f>
        <v/>
      </c>
      <c r="AJ3176" s="50"/>
      <c r="AK3176" s="54" t="str">
        <f>IF(AJ3176="","",IFERROR(VLOOKUP(AJ3176,ATIVIDADES!$A:$C,3,FALSE),"NAO CADASTRADA"))</f>
        <v/>
      </c>
      <c r="AL3176" s="42"/>
    </row>
    <row r="3177" spans="1:38" x14ac:dyDescent="0.25">
      <c r="A3177" s="26" t="str">
        <f t="shared" si="345"/>
        <v>OK</v>
      </c>
      <c r="B3177" s="29">
        <f t="shared" si="346"/>
        <v>2487914866</v>
      </c>
      <c r="C3177" s="30">
        <v>45265</v>
      </c>
      <c r="D3177" s="18">
        <f t="shared" si="349"/>
        <v>45261</v>
      </c>
      <c r="E3177" s="19" t="str">
        <f>IF(ISERROR(VLOOKUP(C3177,FERIADOS!$A:$B,1,FALSE)),IF(WEEKDAY(C3177)=1,"Dom",IF(WEEKDAY(C3177)=2,"Seg",IF(WEEKDAY(C3177)=3,"Ter",IF(WEEKDAY(C3177)=4,"Qua",IF(WEEKDAY(C3177)=5,"Qui",IF(WEEKDAY(C3177)=6,"Sex","Sab")))))),"Feriado")</f>
        <v>Ter</v>
      </c>
      <c r="F3177" s="32"/>
      <c r="G3177" s="33"/>
      <c r="H3177" s="33"/>
      <c r="I3177" s="33"/>
      <c r="J3177" s="21" t="str">
        <f t="shared" si="347"/>
        <v/>
      </c>
      <c r="K3177" s="21">
        <f t="shared" si="343"/>
        <v>0</v>
      </c>
      <c r="L3177" s="21" t="str">
        <f t="shared" si="344"/>
        <v/>
      </c>
      <c r="M3177" s="22" t="str">
        <f t="shared" si="348"/>
        <v/>
      </c>
      <c r="N3177" s="48"/>
      <c r="O3177" s="54" t="str">
        <f>IF(N3177="","",IFERROR(VLOOKUP(N3177,EMPRESAS!$A:$C,3,FALSE),"NAO CADASTRADA"))</f>
        <v/>
      </c>
      <c r="P3177" s="50"/>
      <c r="Q3177" s="54" t="str">
        <f>IF(P3177="","",IFERROR(VLOOKUP(P3177,ATIVIDADES!$A:$C,3,FALSE),"NAO CADASTRADA"))</f>
        <v/>
      </c>
      <c r="R3177" s="42"/>
      <c r="S3177" s="48"/>
      <c r="T3177" s="54" t="str">
        <f>IF(S3177="","",IFERROR(VLOOKUP(S3177,EMPRESAS!$A:$C,3,FALSE),"NAO CADASTRADA"))</f>
        <v/>
      </c>
      <c r="U3177" s="50"/>
      <c r="V3177" s="54" t="str">
        <f>IF(U3177="","",IFERROR(VLOOKUP(U3177,ATIVIDADES!$A:$C,3,FALSE),"NAO CADASTRADA"))</f>
        <v/>
      </c>
      <c r="W3177" s="42"/>
      <c r="X3177" s="48"/>
      <c r="Y3177" s="54" t="str">
        <f>IF(X3177="","",IFERROR(VLOOKUP(X3177,EMPRESAS!$A:$C,3,FALSE),"NAO CADASTRADA"))</f>
        <v/>
      </c>
      <c r="Z3177" s="50"/>
      <c r="AA3177" s="54" t="str">
        <f>IF(Z3177="","",IFERROR(VLOOKUP(Z3177,ATIVIDADES!$A:$C,3,FALSE),"NAO CADASTRADA"))</f>
        <v/>
      </c>
      <c r="AB3177" s="42"/>
      <c r="AC3177" s="48"/>
      <c r="AD3177" s="54" t="str">
        <f>IF(AC3177="","",IFERROR(VLOOKUP(AC3177,EMPRESAS!$A:$C,3,FALSE),"NAO CADASTRADA"))</f>
        <v/>
      </c>
      <c r="AE3177" s="50"/>
      <c r="AF3177" s="54" t="str">
        <f>IF(AE3177="","",IFERROR(VLOOKUP(AE3177,ATIVIDADES!$A:$C,3,FALSE),"NAO CADASTRADA"))</f>
        <v/>
      </c>
      <c r="AG3177" s="42"/>
      <c r="AH3177" s="48"/>
      <c r="AI3177" s="54" t="str">
        <f>IF(AH3177="","",IFERROR(VLOOKUP(AH3177,EMPRESAS!$A:$C,3,FALSE),"NAO CADASTRADA"))</f>
        <v/>
      </c>
      <c r="AJ3177" s="50"/>
      <c r="AK3177" s="54" t="str">
        <f>IF(AJ3177="","",IFERROR(VLOOKUP(AJ3177,ATIVIDADES!$A:$C,3,FALSE),"NAO CADASTRADA"))</f>
        <v/>
      </c>
      <c r="AL3177" s="42"/>
    </row>
    <row r="3178" spans="1:38" x14ac:dyDescent="0.25">
      <c r="A3178" s="26" t="str">
        <f t="shared" si="345"/>
        <v>OK</v>
      </c>
      <c r="B3178" s="29">
        <f t="shared" si="346"/>
        <v>2487914866</v>
      </c>
      <c r="C3178" s="30">
        <v>45266</v>
      </c>
      <c r="D3178" s="18">
        <f t="shared" si="349"/>
        <v>45261</v>
      </c>
      <c r="E3178" s="19" t="str">
        <f>IF(ISERROR(VLOOKUP(C3178,FERIADOS!$A:$B,1,FALSE)),IF(WEEKDAY(C3178)=1,"Dom",IF(WEEKDAY(C3178)=2,"Seg",IF(WEEKDAY(C3178)=3,"Ter",IF(WEEKDAY(C3178)=4,"Qua",IF(WEEKDAY(C3178)=5,"Qui",IF(WEEKDAY(C3178)=6,"Sex","Sab")))))),"Feriado")</f>
        <v>Qua</v>
      </c>
      <c r="F3178" s="32"/>
      <c r="G3178" s="33"/>
      <c r="H3178" s="33"/>
      <c r="I3178" s="33"/>
      <c r="J3178" s="21" t="str">
        <f t="shared" si="347"/>
        <v/>
      </c>
      <c r="K3178" s="21">
        <f t="shared" si="343"/>
        <v>0</v>
      </c>
      <c r="L3178" s="21" t="str">
        <f t="shared" si="344"/>
        <v/>
      </c>
      <c r="M3178" s="22" t="str">
        <f t="shared" si="348"/>
        <v/>
      </c>
      <c r="N3178" s="48"/>
      <c r="O3178" s="54" t="str">
        <f>IF(N3178="","",IFERROR(VLOOKUP(N3178,EMPRESAS!$A:$C,3,FALSE),"NAO CADASTRADA"))</f>
        <v/>
      </c>
      <c r="P3178" s="50"/>
      <c r="Q3178" s="54" t="str">
        <f>IF(P3178="","",IFERROR(VLOOKUP(P3178,ATIVIDADES!$A:$C,3,FALSE),"NAO CADASTRADA"))</f>
        <v/>
      </c>
      <c r="R3178" s="42"/>
      <c r="S3178" s="48"/>
      <c r="T3178" s="54" t="str">
        <f>IF(S3178="","",IFERROR(VLOOKUP(S3178,EMPRESAS!$A:$C,3,FALSE),"NAO CADASTRADA"))</f>
        <v/>
      </c>
      <c r="U3178" s="50"/>
      <c r="V3178" s="54" t="str">
        <f>IF(U3178="","",IFERROR(VLOOKUP(U3178,ATIVIDADES!$A:$C,3,FALSE),"NAO CADASTRADA"))</f>
        <v/>
      </c>
      <c r="W3178" s="42"/>
      <c r="X3178" s="48"/>
      <c r="Y3178" s="54" t="str">
        <f>IF(X3178="","",IFERROR(VLOOKUP(X3178,EMPRESAS!$A:$C,3,FALSE),"NAO CADASTRADA"))</f>
        <v/>
      </c>
      <c r="Z3178" s="50"/>
      <c r="AA3178" s="54" t="str">
        <f>IF(Z3178="","",IFERROR(VLOOKUP(Z3178,ATIVIDADES!$A:$C,3,FALSE),"NAO CADASTRADA"))</f>
        <v/>
      </c>
      <c r="AB3178" s="42"/>
      <c r="AC3178" s="48"/>
      <c r="AD3178" s="54" t="str">
        <f>IF(AC3178="","",IFERROR(VLOOKUP(AC3178,EMPRESAS!$A:$C,3,FALSE),"NAO CADASTRADA"))</f>
        <v/>
      </c>
      <c r="AE3178" s="50"/>
      <c r="AF3178" s="54" t="str">
        <f>IF(AE3178="","",IFERROR(VLOOKUP(AE3178,ATIVIDADES!$A:$C,3,FALSE),"NAO CADASTRADA"))</f>
        <v/>
      </c>
      <c r="AG3178" s="42"/>
      <c r="AH3178" s="48"/>
      <c r="AI3178" s="54" t="str">
        <f>IF(AH3178="","",IFERROR(VLOOKUP(AH3178,EMPRESAS!$A:$C,3,FALSE),"NAO CADASTRADA"))</f>
        <v/>
      </c>
      <c r="AJ3178" s="50"/>
      <c r="AK3178" s="54" t="str">
        <f>IF(AJ3178="","",IFERROR(VLOOKUP(AJ3178,ATIVIDADES!$A:$C,3,FALSE),"NAO CADASTRADA"))</f>
        <v/>
      </c>
      <c r="AL3178" s="42"/>
    </row>
    <row r="3179" spans="1:38" x14ac:dyDescent="0.25">
      <c r="A3179" s="26" t="str">
        <f t="shared" si="345"/>
        <v>OK</v>
      </c>
      <c r="B3179" s="29">
        <f t="shared" si="346"/>
        <v>2487914866</v>
      </c>
      <c r="C3179" s="30">
        <v>45267</v>
      </c>
      <c r="D3179" s="18">
        <f t="shared" si="349"/>
        <v>45261</v>
      </c>
      <c r="E3179" s="19" t="str">
        <f>IF(ISERROR(VLOOKUP(C3179,FERIADOS!$A:$B,1,FALSE)),IF(WEEKDAY(C3179)=1,"Dom",IF(WEEKDAY(C3179)=2,"Seg",IF(WEEKDAY(C3179)=3,"Ter",IF(WEEKDAY(C3179)=4,"Qua",IF(WEEKDAY(C3179)=5,"Qui",IF(WEEKDAY(C3179)=6,"Sex","Sab")))))),"Feriado")</f>
        <v>Qui</v>
      </c>
      <c r="F3179" s="32"/>
      <c r="G3179" s="33"/>
      <c r="H3179" s="33"/>
      <c r="I3179" s="33"/>
      <c r="J3179" s="21" t="str">
        <f t="shared" si="347"/>
        <v/>
      </c>
      <c r="K3179" s="21">
        <f t="shared" si="343"/>
        <v>0</v>
      </c>
      <c r="L3179" s="21" t="str">
        <f t="shared" si="344"/>
        <v/>
      </c>
      <c r="M3179" s="22" t="str">
        <f t="shared" si="348"/>
        <v/>
      </c>
      <c r="N3179" s="48"/>
      <c r="O3179" s="54" t="str">
        <f>IF(N3179="","",IFERROR(VLOOKUP(N3179,EMPRESAS!$A:$C,3,FALSE),"NAO CADASTRADA"))</f>
        <v/>
      </c>
      <c r="P3179" s="50"/>
      <c r="Q3179" s="54" t="str">
        <f>IF(P3179="","",IFERROR(VLOOKUP(P3179,ATIVIDADES!$A:$C,3,FALSE),"NAO CADASTRADA"))</f>
        <v/>
      </c>
      <c r="R3179" s="42"/>
      <c r="S3179" s="48"/>
      <c r="T3179" s="54" t="str">
        <f>IF(S3179="","",IFERROR(VLOOKUP(S3179,EMPRESAS!$A:$C,3,FALSE),"NAO CADASTRADA"))</f>
        <v/>
      </c>
      <c r="U3179" s="50"/>
      <c r="V3179" s="54" t="str">
        <f>IF(U3179="","",IFERROR(VLOOKUP(U3179,ATIVIDADES!$A:$C,3,FALSE),"NAO CADASTRADA"))</f>
        <v/>
      </c>
      <c r="W3179" s="42"/>
      <c r="X3179" s="48"/>
      <c r="Y3179" s="54" t="str">
        <f>IF(X3179="","",IFERROR(VLOOKUP(X3179,EMPRESAS!$A:$C,3,FALSE),"NAO CADASTRADA"))</f>
        <v/>
      </c>
      <c r="Z3179" s="50"/>
      <c r="AA3179" s="54" t="str">
        <f>IF(Z3179="","",IFERROR(VLOOKUP(Z3179,ATIVIDADES!$A:$C,3,FALSE),"NAO CADASTRADA"))</f>
        <v/>
      </c>
      <c r="AB3179" s="42"/>
      <c r="AC3179" s="48"/>
      <c r="AD3179" s="54" t="str">
        <f>IF(AC3179="","",IFERROR(VLOOKUP(AC3179,EMPRESAS!$A:$C,3,FALSE),"NAO CADASTRADA"))</f>
        <v/>
      </c>
      <c r="AE3179" s="50"/>
      <c r="AF3179" s="54" t="str">
        <f>IF(AE3179="","",IFERROR(VLOOKUP(AE3179,ATIVIDADES!$A:$C,3,FALSE),"NAO CADASTRADA"))</f>
        <v/>
      </c>
      <c r="AG3179" s="42"/>
      <c r="AH3179" s="48"/>
      <c r="AI3179" s="54" t="str">
        <f>IF(AH3179="","",IFERROR(VLOOKUP(AH3179,EMPRESAS!$A:$C,3,FALSE),"NAO CADASTRADA"))</f>
        <v/>
      </c>
      <c r="AJ3179" s="50"/>
      <c r="AK3179" s="54" t="str">
        <f>IF(AJ3179="","",IFERROR(VLOOKUP(AJ3179,ATIVIDADES!$A:$C,3,FALSE),"NAO CADASTRADA"))</f>
        <v/>
      </c>
      <c r="AL3179" s="42"/>
    </row>
    <row r="3180" spans="1:38" x14ac:dyDescent="0.25">
      <c r="A3180" s="26" t="str">
        <f t="shared" si="345"/>
        <v>OK</v>
      </c>
      <c r="B3180" s="29">
        <f t="shared" si="346"/>
        <v>2487914866</v>
      </c>
      <c r="C3180" s="30">
        <v>45268</v>
      </c>
      <c r="D3180" s="18">
        <f t="shared" si="349"/>
        <v>45261</v>
      </c>
      <c r="E3180" s="19" t="str">
        <f>IF(ISERROR(VLOOKUP(C3180,FERIADOS!$A:$B,1,FALSE)),IF(WEEKDAY(C3180)=1,"Dom",IF(WEEKDAY(C3180)=2,"Seg",IF(WEEKDAY(C3180)=3,"Ter",IF(WEEKDAY(C3180)=4,"Qua",IF(WEEKDAY(C3180)=5,"Qui",IF(WEEKDAY(C3180)=6,"Sex","Sab")))))),"Feriado")</f>
        <v>Sex</v>
      </c>
      <c r="F3180" s="32"/>
      <c r="G3180" s="33"/>
      <c r="H3180" s="33"/>
      <c r="I3180" s="33"/>
      <c r="J3180" s="21" t="str">
        <f t="shared" si="347"/>
        <v/>
      </c>
      <c r="K3180" s="21">
        <f t="shared" si="343"/>
        <v>0</v>
      </c>
      <c r="L3180" s="21" t="str">
        <f t="shared" si="344"/>
        <v/>
      </c>
      <c r="M3180" s="22" t="str">
        <f t="shared" si="348"/>
        <v/>
      </c>
      <c r="N3180" s="48"/>
      <c r="O3180" s="54" t="str">
        <f>IF(N3180="","",IFERROR(VLOOKUP(N3180,EMPRESAS!$A:$C,3,FALSE),"NAO CADASTRADA"))</f>
        <v/>
      </c>
      <c r="P3180" s="50"/>
      <c r="Q3180" s="54" t="str">
        <f>IF(P3180="","",IFERROR(VLOOKUP(P3180,ATIVIDADES!$A:$C,3,FALSE),"NAO CADASTRADA"))</f>
        <v/>
      </c>
      <c r="R3180" s="42"/>
      <c r="S3180" s="48"/>
      <c r="T3180" s="54" t="str">
        <f>IF(S3180="","",IFERROR(VLOOKUP(S3180,EMPRESAS!$A:$C,3,FALSE),"NAO CADASTRADA"))</f>
        <v/>
      </c>
      <c r="U3180" s="50"/>
      <c r="V3180" s="54" t="str">
        <f>IF(U3180="","",IFERROR(VLOOKUP(U3180,ATIVIDADES!$A:$C,3,FALSE),"NAO CADASTRADA"))</f>
        <v/>
      </c>
      <c r="W3180" s="42"/>
      <c r="X3180" s="48"/>
      <c r="Y3180" s="54" t="str">
        <f>IF(X3180="","",IFERROR(VLOOKUP(X3180,EMPRESAS!$A:$C,3,FALSE),"NAO CADASTRADA"))</f>
        <v/>
      </c>
      <c r="Z3180" s="50"/>
      <c r="AA3180" s="54" t="str">
        <f>IF(Z3180="","",IFERROR(VLOOKUP(Z3180,ATIVIDADES!$A:$C,3,FALSE),"NAO CADASTRADA"))</f>
        <v/>
      </c>
      <c r="AB3180" s="42"/>
      <c r="AC3180" s="48"/>
      <c r="AD3180" s="54" t="str">
        <f>IF(AC3180="","",IFERROR(VLOOKUP(AC3180,EMPRESAS!$A:$C,3,FALSE),"NAO CADASTRADA"))</f>
        <v/>
      </c>
      <c r="AE3180" s="50"/>
      <c r="AF3180" s="54" t="str">
        <f>IF(AE3180="","",IFERROR(VLOOKUP(AE3180,ATIVIDADES!$A:$C,3,FALSE),"NAO CADASTRADA"))</f>
        <v/>
      </c>
      <c r="AG3180" s="42"/>
      <c r="AH3180" s="48"/>
      <c r="AI3180" s="54" t="str">
        <f>IF(AH3180="","",IFERROR(VLOOKUP(AH3180,EMPRESAS!$A:$C,3,FALSE),"NAO CADASTRADA"))</f>
        <v/>
      </c>
      <c r="AJ3180" s="50"/>
      <c r="AK3180" s="54" t="str">
        <f>IF(AJ3180="","",IFERROR(VLOOKUP(AJ3180,ATIVIDADES!$A:$C,3,FALSE),"NAO CADASTRADA"))</f>
        <v/>
      </c>
      <c r="AL3180" s="42"/>
    </row>
    <row r="3181" spans="1:38" x14ac:dyDescent="0.25">
      <c r="A3181" s="26" t="str">
        <f t="shared" si="345"/>
        <v>OK</v>
      </c>
      <c r="B3181" s="29">
        <f t="shared" si="346"/>
        <v>2487914866</v>
      </c>
      <c r="C3181" s="30">
        <v>45269</v>
      </c>
      <c r="D3181" s="18">
        <f t="shared" si="349"/>
        <v>45261</v>
      </c>
      <c r="E3181" s="19" t="str">
        <f>IF(ISERROR(VLOOKUP(C3181,FERIADOS!$A:$B,1,FALSE)),IF(WEEKDAY(C3181)=1,"Dom",IF(WEEKDAY(C3181)=2,"Seg",IF(WEEKDAY(C3181)=3,"Ter",IF(WEEKDAY(C3181)=4,"Qua",IF(WEEKDAY(C3181)=5,"Qui",IF(WEEKDAY(C3181)=6,"Sex","Sab")))))),"Feriado")</f>
        <v>Sab</v>
      </c>
      <c r="F3181" s="32"/>
      <c r="G3181" s="33"/>
      <c r="H3181" s="33"/>
      <c r="I3181" s="33"/>
      <c r="J3181" s="21" t="str">
        <f t="shared" si="347"/>
        <v/>
      </c>
      <c r="K3181" s="21">
        <f t="shared" si="343"/>
        <v>0</v>
      </c>
      <c r="L3181" s="21" t="str">
        <f t="shared" si="344"/>
        <v/>
      </c>
      <c r="M3181" s="22" t="str">
        <f t="shared" si="348"/>
        <v/>
      </c>
      <c r="N3181" s="48"/>
      <c r="O3181" s="54" t="str">
        <f>IF(N3181="","",IFERROR(VLOOKUP(N3181,EMPRESAS!$A:$C,3,FALSE),"NAO CADASTRADA"))</f>
        <v/>
      </c>
      <c r="P3181" s="50"/>
      <c r="Q3181" s="54" t="str">
        <f>IF(P3181="","",IFERROR(VLOOKUP(P3181,ATIVIDADES!$A:$C,3,FALSE),"NAO CADASTRADA"))</f>
        <v/>
      </c>
      <c r="R3181" s="42"/>
      <c r="S3181" s="48"/>
      <c r="T3181" s="54" t="str">
        <f>IF(S3181="","",IFERROR(VLOOKUP(S3181,EMPRESAS!$A:$C,3,FALSE),"NAO CADASTRADA"))</f>
        <v/>
      </c>
      <c r="U3181" s="50"/>
      <c r="V3181" s="54" t="str">
        <f>IF(U3181="","",IFERROR(VLOOKUP(U3181,ATIVIDADES!$A:$C,3,FALSE),"NAO CADASTRADA"))</f>
        <v/>
      </c>
      <c r="W3181" s="42"/>
      <c r="X3181" s="48"/>
      <c r="Y3181" s="54" t="str">
        <f>IF(X3181="","",IFERROR(VLOOKUP(X3181,EMPRESAS!$A:$C,3,FALSE),"NAO CADASTRADA"))</f>
        <v/>
      </c>
      <c r="Z3181" s="50"/>
      <c r="AA3181" s="54" t="str">
        <f>IF(Z3181="","",IFERROR(VLOOKUP(Z3181,ATIVIDADES!$A:$C,3,FALSE),"NAO CADASTRADA"))</f>
        <v/>
      </c>
      <c r="AB3181" s="42"/>
      <c r="AC3181" s="48"/>
      <c r="AD3181" s="54" t="str">
        <f>IF(AC3181="","",IFERROR(VLOOKUP(AC3181,EMPRESAS!$A:$C,3,FALSE),"NAO CADASTRADA"))</f>
        <v/>
      </c>
      <c r="AE3181" s="50"/>
      <c r="AF3181" s="54" t="str">
        <f>IF(AE3181="","",IFERROR(VLOOKUP(AE3181,ATIVIDADES!$A:$C,3,FALSE),"NAO CADASTRADA"))</f>
        <v/>
      </c>
      <c r="AG3181" s="42"/>
      <c r="AH3181" s="48"/>
      <c r="AI3181" s="54" t="str">
        <f>IF(AH3181="","",IFERROR(VLOOKUP(AH3181,EMPRESAS!$A:$C,3,FALSE),"NAO CADASTRADA"))</f>
        <v/>
      </c>
      <c r="AJ3181" s="50"/>
      <c r="AK3181" s="54" t="str">
        <f>IF(AJ3181="","",IFERROR(VLOOKUP(AJ3181,ATIVIDADES!$A:$C,3,FALSE),"NAO CADASTRADA"))</f>
        <v/>
      </c>
      <c r="AL3181" s="42"/>
    </row>
    <row r="3182" spans="1:38" x14ac:dyDescent="0.25">
      <c r="A3182" s="26" t="str">
        <f t="shared" si="345"/>
        <v>OK</v>
      </c>
      <c r="B3182" s="29">
        <f t="shared" si="346"/>
        <v>2487914866</v>
      </c>
      <c r="C3182" s="30">
        <v>45270</v>
      </c>
      <c r="D3182" s="18">
        <f t="shared" si="349"/>
        <v>45261</v>
      </c>
      <c r="E3182" s="19" t="str">
        <f>IF(ISERROR(VLOOKUP(C3182,FERIADOS!$A:$B,1,FALSE)),IF(WEEKDAY(C3182)=1,"Dom",IF(WEEKDAY(C3182)=2,"Seg",IF(WEEKDAY(C3182)=3,"Ter",IF(WEEKDAY(C3182)=4,"Qua",IF(WEEKDAY(C3182)=5,"Qui",IF(WEEKDAY(C3182)=6,"Sex","Sab")))))),"Feriado")</f>
        <v>Dom</v>
      </c>
      <c r="F3182" s="32"/>
      <c r="G3182" s="33"/>
      <c r="H3182" s="33"/>
      <c r="I3182" s="33"/>
      <c r="J3182" s="21" t="str">
        <f t="shared" si="347"/>
        <v/>
      </c>
      <c r="K3182" s="21">
        <f t="shared" si="343"/>
        <v>0</v>
      </c>
      <c r="L3182" s="21" t="str">
        <f t="shared" si="344"/>
        <v/>
      </c>
      <c r="M3182" s="22" t="str">
        <f t="shared" si="348"/>
        <v/>
      </c>
      <c r="N3182" s="48"/>
      <c r="O3182" s="54" t="str">
        <f>IF(N3182="","",IFERROR(VLOOKUP(N3182,EMPRESAS!$A:$C,3,FALSE),"NAO CADASTRADA"))</f>
        <v/>
      </c>
      <c r="P3182" s="50"/>
      <c r="Q3182" s="54" t="str">
        <f>IF(P3182="","",IFERROR(VLOOKUP(P3182,ATIVIDADES!$A:$C,3,FALSE),"NAO CADASTRADA"))</f>
        <v/>
      </c>
      <c r="R3182" s="42"/>
      <c r="S3182" s="48"/>
      <c r="T3182" s="54" t="str">
        <f>IF(S3182="","",IFERROR(VLOOKUP(S3182,EMPRESAS!$A:$C,3,FALSE),"NAO CADASTRADA"))</f>
        <v/>
      </c>
      <c r="U3182" s="50"/>
      <c r="V3182" s="54" t="str">
        <f>IF(U3182="","",IFERROR(VLOOKUP(U3182,ATIVIDADES!$A:$C,3,FALSE),"NAO CADASTRADA"))</f>
        <v/>
      </c>
      <c r="W3182" s="42"/>
      <c r="X3182" s="48"/>
      <c r="Y3182" s="54" t="str">
        <f>IF(X3182="","",IFERROR(VLOOKUP(X3182,EMPRESAS!$A:$C,3,FALSE),"NAO CADASTRADA"))</f>
        <v/>
      </c>
      <c r="Z3182" s="50"/>
      <c r="AA3182" s="54" t="str">
        <f>IF(Z3182="","",IFERROR(VLOOKUP(Z3182,ATIVIDADES!$A:$C,3,FALSE),"NAO CADASTRADA"))</f>
        <v/>
      </c>
      <c r="AB3182" s="42"/>
      <c r="AC3182" s="48"/>
      <c r="AD3182" s="54" t="str">
        <f>IF(AC3182="","",IFERROR(VLOOKUP(AC3182,EMPRESAS!$A:$C,3,FALSE),"NAO CADASTRADA"))</f>
        <v/>
      </c>
      <c r="AE3182" s="50"/>
      <c r="AF3182" s="54" t="str">
        <f>IF(AE3182="","",IFERROR(VLOOKUP(AE3182,ATIVIDADES!$A:$C,3,FALSE),"NAO CADASTRADA"))</f>
        <v/>
      </c>
      <c r="AG3182" s="42"/>
      <c r="AH3182" s="48"/>
      <c r="AI3182" s="54" t="str">
        <f>IF(AH3182="","",IFERROR(VLOOKUP(AH3182,EMPRESAS!$A:$C,3,FALSE),"NAO CADASTRADA"))</f>
        <v/>
      </c>
      <c r="AJ3182" s="50"/>
      <c r="AK3182" s="54" t="str">
        <f>IF(AJ3182="","",IFERROR(VLOOKUP(AJ3182,ATIVIDADES!$A:$C,3,FALSE),"NAO CADASTRADA"))</f>
        <v/>
      </c>
      <c r="AL3182" s="42"/>
    </row>
    <row r="3183" spans="1:38" x14ac:dyDescent="0.25">
      <c r="A3183" s="26" t="str">
        <f t="shared" si="345"/>
        <v>OK</v>
      </c>
      <c r="B3183" s="29">
        <f t="shared" si="346"/>
        <v>2487914866</v>
      </c>
      <c r="C3183" s="30">
        <v>45271</v>
      </c>
      <c r="D3183" s="18">
        <f t="shared" si="349"/>
        <v>45261</v>
      </c>
      <c r="E3183" s="19" t="str">
        <f>IF(ISERROR(VLOOKUP(C3183,FERIADOS!$A:$B,1,FALSE)),IF(WEEKDAY(C3183)=1,"Dom",IF(WEEKDAY(C3183)=2,"Seg",IF(WEEKDAY(C3183)=3,"Ter",IF(WEEKDAY(C3183)=4,"Qua",IF(WEEKDAY(C3183)=5,"Qui",IF(WEEKDAY(C3183)=6,"Sex","Sab")))))),"Feriado")</f>
        <v>Seg</v>
      </c>
      <c r="F3183" s="32"/>
      <c r="G3183" s="33"/>
      <c r="H3183" s="33"/>
      <c r="I3183" s="33"/>
      <c r="J3183" s="21" t="str">
        <f t="shared" si="347"/>
        <v/>
      </c>
      <c r="K3183" s="21">
        <f t="shared" si="343"/>
        <v>0</v>
      </c>
      <c r="L3183" s="21" t="str">
        <f t="shared" si="344"/>
        <v/>
      </c>
      <c r="M3183" s="22" t="str">
        <f t="shared" si="348"/>
        <v/>
      </c>
      <c r="N3183" s="48"/>
      <c r="O3183" s="54" t="str">
        <f>IF(N3183="","",IFERROR(VLOOKUP(N3183,EMPRESAS!$A:$C,3,FALSE),"NAO CADASTRADA"))</f>
        <v/>
      </c>
      <c r="P3183" s="50"/>
      <c r="Q3183" s="54" t="str">
        <f>IF(P3183="","",IFERROR(VLOOKUP(P3183,ATIVIDADES!$A:$C,3,FALSE),"NAO CADASTRADA"))</f>
        <v/>
      </c>
      <c r="R3183" s="42"/>
      <c r="S3183" s="48"/>
      <c r="T3183" s="54" t="str">
        <f>IF(S3183="","",IFERROR(VLOOKUP(S3183,EMPRESAS!$A:$C,3,FALSE),"NAO CADASTRADA"))</f>
        <v/>
      </c>
      <c r="U3183" s="50"/>
      <c r="V3183" s="54" t="str">
        <f>IF(U3183="","",IFERROR(VLOOKUP(U3183,ATIVIDADES!$A:$C,3,FALSE),"NAO CADASTRADA"))</f>
        <v/>
      </c>
      <c r="W3183" s="42"/>
      <c r="X3183" s="48"/>
      <c r="Y3183" s="54" t="str">
        <f>IF(X3183="","",IFERROR(VLOOKUP(X3183,EMPRESAS!$A:$C,3,FALSE),"NAO CADASTRADA"))</f>
        <v/>
      </c>
      <c r="Z3183" s="50"/>
      <c r="AA3183" s="54" t="str">
        <f>IF(Z3183="","",IFERROR(VLOOKUP(Z3183,ATIVIDADES!$A:$C,3,FALSE),"NAO CADASTRADA"))</f>
        <v/>
      </c>
      <c r="AB3183" s="42"/>
      <c r="AC3183" s="48"/>
      <c r="AD3183" s="54" t="str">
        <f>IF(AC3183="","",IFERROR(VLOOKUP(AC3183,EMPRESAS!$A:$C,3,FALSE),"NAO CADASTRADA"))</f>
        <v/>
      </c>
      <c r="AE3183" s="50"/>
      <c r="AF3183" s="54" t="str">
        <f>IF(AE3183="","",IFERROR(VLOOKUP(AE3183,ATIVIDADES!$A:$C,3,FALSE),"NAO CADASTRADA"))</f>
        <v/>
      </c>
      <c r="AG3183" s="42"/>
      <c r="AH3183" s="48"/>
      <c r="AI3183" s="54" t="str">
        <f>IF(AH3183="","",IFERROR(VLOOKUP(AH3183,EMPRESAS!$A:$C,3,FALSE),"NAO CADASTRADA"))</f>
        <v/>
      </c>
      <c r="AJ3183" s="50"/>
      <c r="AK3183" s="54" t="str">
        <f>IF(AJ3183="","",IFERROR(VLOOKUP(AJ3183,ATIVIDADES!$A:$C,3,FALSE),"NAO CADASTRADA"))</f>
        <v/>
      </c>
      <c r="AL3183" s="42"/>
    </row>
    <row r="3184" spans="1:38" x14ac:dyDescent="0.25">
      <c r="A3184" s="26" t="str">
        <f t="shared" si="345"/>
        <v>OK</v>
      </c>
      <c r="B3184" s="29">
        <f t="shared" si="346"/>
        <v>2487914866</v>
      </c>
      <c r="C3184" s="30">
        <v>45272</v>
      </c>
      <c r="D3184" s="18">
        <f t="shared" si="349"/>
        <v>45261</v>
      </c>
      <c r="E3184" s="19" t="str">
        <f>IF(ISERROR(VLOOKUP(C3184,FERIADOS!$A:$B,1,FALSE)),IF(WEEKDAY(C3184)=1,"Dom",IF(WEEKDAY(C3184)=2,"Seg",IF(WEEKDAY(C3184)=3,"Ter",IF(WEEKDAY(C3184)=4,"Qua",IF(WEEKDAY(C3184)=5,"Qui",IF(WEEKDAY(C3184)=6,"Sex","Sab")))))),"Feriado")</f>
        <v>Ter</v>
      </c>
      <c r="F3184" s="32"/>
      <c r="G3184" s="33"/>
      <c r="H3184" s="33"/>
      <c r="I3184" s="33"/>
      <c r="J3184" s="21" t="str">
        <f t="shared" si="347"/>
        <v/>
      </c>
      <c r="K3184" s="21">
        <f t="shared" si="343"/>
        <v>0</v>
      </c>
      <c r="L3184" s="21" t="str">
        <f t="shared" si="344"/>
        <v/>
      </c>
      <c r="M3184" s="22" t="str">
        <f t="shared" si="348"/>
        <v/>
      </c>
      <c r="N3184" s="48"/>
      <c r="O3184" s="54" t="str">
        <f>IF(N3184="","",IFERROR(VLOOKUP(N3184,EMPRESAS!$A:$C,3,FALSE),"NAO CADASTRADA"))</f>
        <v/>
      </c>
      <c r="P3184" s="50"/>
      <c r="Q3184" s="54" t="str">
        <f>IF(P3184="","",IFERROR(VLOOKUP(P3184,ATIVIDADES!$A:$C,3,FALSE),"NAO CADASTRADA"))</f>
        <v/>
      </c>
      <c r="R3184" s="42"/>
      <c r="S3184" s="48"/>
      <c r="T3184" s="54" t="str">
        <f>IF(S3184="","",IFERROR(VLOOKUP(S3184,EMPRESAS!$A:$C,3,FALSE),"NAO CADASTRADA"))</f>
        <v/>
      </c>
      <c r="U3184" s="50"/>
      <c r="V3184" s="54" t="str">
        <f>IF(U3184="","",IFERROR(VLOOKUP(U3184,ATIVIDADES!$A:$C,3,FALSE),"NAO CADASTRADA"))</f>
        <v/>
      </c>
      <c r="W3184" s="42"/>
      <c r="X3184" s="48"/>
      <c r="Y3184" s="54" t="str">
        <f>IF(X3184="","",IFERROR(VLOOKUP(X3184,EMPRESAS!$A:$C,3,FALSE),"NAO CADASTRADA"))</f>
        <v/>
      </c>
      <c r="Z3184" s="50"/>
      <c r="AA3184" s="54" t="str">
        <f>IF(Z3184="","",IFERROR(VLOOKUP(Z3184,ATIVIDADES!$A:$C,3,FALSE),"NAO CADASTRADA"))</f>
        <v/>
      </c>
      <c r="AB3184" s="42"/>
      <c r="AC3184" s="48"/>
      <c r="AD3184" s="54" t="str">
        <f>IF(AC3184="","",IFERROR(VLOOKUP(AC3184,EMPRESAS!$A:$C,3,FALSE),"NAO CADASTRADA"))</f>
        <v/>
      </c>
      <c r="AE3184" s="50"/>
      <c r="AF3184" s="54" t="str">
        <f>IF(AE3184="","",IFERROR(VLOOKUP(AE3184,ATIVIDADES!$A:$C,3,FALSE),"NAO CADASTRADA"))</f>
        <v/>
      </c>
      <c r="AG3184" s="42"/>
      <c r="AH3184" s="48"/>
      <c r="AI3184" s="54" t="str">
        <f>IF(AH3184="","",IFERROR(VLOOKUP(AH3184,EMPRESAS!$A:$C,3,FALSE),"NAO CADASTRADA"))</f>
        <v/>
      </c>
      <c r="AJ3184" s="50"/>
      <c r="AK3184" s="54" t="str">
        <f>IF(AJ3184="","",IFERROR(VLOOKUP(AJ3184,ATIVIDADES!$A:$C,3,FALSE),"NAO CADASTRADA"))</f>
        <v/>
      </c>
      <c r="AL3184" s="42"/>
    </row>
    <row r="3185" spans="1:38" x14ac:dyDescent="0.25">
      <c r="A3185" s="26" t="str">
        <f t="shared" si="345"/>
        <v>OK</v>
      </c>
      <c r="B3185" s="29">
        <f t="shared" si="346"/>
        <v>2487914866</v>
      </c>
      <c r="C3185" s="30">
        <v>45273</v>
      </c>
      <c r="D3185" s="18">
        <f t="shared" si="349"/>
        <v>45261</v>
      </c>
      <c r="E3185" s="19" t="str">
        <f>IF(ISERROR(VLOOKUP(C3185,FERIADOS!$A:$B,1,FALSE)),IF(WEEKDAY(C3185)=1,"Dom",IF(WEEKDAY(C3185)=2,"Seg",IF(WEEKDAY(C3185)=3,"Ter",IF(WEEKDAY(C3185)=4,"Qua",IF(WEEKDAY(C3185)=5,"Qui",IF(WEEKDAY(C3185)=6,"Sex","Sab")))))),"Feriado")</f>
        <v>Qua</v>
      </c>
      <c r="F3185" s="32"/>
      <c r="G3185" s="33"/>
      <c r="H3185" s="33"/>
      <c r="I3185" s="33"/>
      <c r="J3185" s="21" t="str">
        <f t="shared" si="347"/>
        <v/>
      </c>
      <c r="K3185" s="21">
        <f t="shared" si="343"/>
        <v>0</v>
      </c>
      <c r="L3185" s="21" t="str">
        <f t="shared" si="344"/>
        <v/>
      </c>
      <c r="M3185" s="22" t="str">
        <f t="shared" si="348"/>
        <v/>
      </c>
      <c r="N3185" s="48"/>
      <c r="O3185" s="54" t="str">
        <f>IF(N3185="","",IFERROR(VLOOKUP(N3185,EMPRESAS!$A:$C,3,FALSE),"NAO CADASTRADA"))</f>
        <v/>
      </c>
      <c r="P3185" s="50"/>
      <c r="Q3185" s="54" t="str">
        <f>IF(P3185="","",IFERROR(VLOOKUP(P3185,ATIVIDADES!$A:$C,3,FALSE),"NAO CADASTRADA"))</f>
        <v/>
      </c>
      <c r="R3185" s="42"/>
      <c r="S3185" s="48"/>
      <c r="T3185" s="54" t="str">
        <f>IF(S3185="","",IFERROR(VLOOKUP(S3185,EMPRESAS!$A:$C,3,FALSE),"NAO CADASTRADA"))</f>
        <v/>
      </c>
      <c r="U3185" s="50"/>
      <c r="V3185" s="54" t="str">
        <f>IF(U3185="","",IFERROR(VLOOKUP(U3185,ATIVIDADES!$A:$C,3,FALSE),"NAO CADASTRADA"))</f>
        <v/>
      </c>
      <c r="W3185" s="42"/>
      <c r="X3185" s="48"/>
      <c r="Y3185" s="54" t="str">
        <f>IF(X3185="","",IFERROR(VLOOKUP(X3185,EMPRESAS!$A:$C,3,FALSE),"NAO CADASTRADA"))</f>
        <v/>
      </c>
      <c r="Z3185" s="50"/>
      <c r="AA3185" s="54" t="str">
        <f>IF(Z3185="","",IFERROR(VLOOKUP(Z3185,ATIVIDADES!$A:$C,3,FALSE),"NAO CADASTRADA"))</f>
        <v/>
      </c>
      <c r="AB3185" s="42"/>
      <c r="AC3185" s="48"/>
      <c r="AD3185" s="54" t="str">
        <f>IF(AC3185="","",IFERROR(VLOOKUP(AC3185,EMPRESAS!$A:$C,3,FALSE),"NAO CADASTRADA"))</f>
        <v/>
      </c>
      <c r="AE3185" s="50"/>
      <c r="AF3185" s="54" t="str">
        <f>IF(AE3185="","",IFERROR(VLOOKUP(AE3185,ATIVIDADES!$A:$C,3,FALSE),"NAO CADASTRADA"))</f>
        <v/>
      </c>
      <c r="AG3185" s="42"/>
      <c r="AH3185" s="48"/>
      <c r="AI3185" s="54" t="str">
        <f>IF(AH3185="","",IFERROR(VLOOKUP(AH3185,EMPRESAS!$A:$C,3,FALSE),"NAO CADASTRADA"))</f>
        <v/>
      </c>
      <c r="AJ3185" s="50"/>
      <c r="AK3185" s="54" t="str">
        <f>IF(AJ3185="","",IFERROR(VLOOKUP(AJ3185,ATIVIDADES!$A:$C,3,FALSE),"NAO CADASTRADA"))</f>
        <v/>
      </c>
      <c r="AL3185" s="42"/>
    </row>
    <row r="3186" spans="1:38" x14ac:dyDescent="0.25">
      <c r="A3186" s="26" t="str">
        <f t="shared" si="345"/>
        <v>OK</v>
      </c>
      <c r="B3186" s="29">
        <f t="shared" si="346"/>
        <v>2487914866</v>
      </c>
      <c r="C3186" s="30">
        <v>45274</v>
      </c>
      <c r="D3186" s="18">
        <f t="shared" si="349"/>
        <v>45261</v>
      </c>
      <c r="E3186" s="19" t="str">
        <f>IF(ISERROR(VLOOKUP(C3186,FERIADOS!$A:$B,1,FALSE)),IF(WEEKDAY(C3186)=1,"Dom",IF(WEEKDAY(C3186)=2,"Seg",IF(WEEKDAY(C3186)=3,"Ter",IF(WEEKDAY(C3186)=4,"Qua",IF(WEEKDAY(C3186)=5,"Qui",IF(WEEKDAY(C3186)=6,"Sex","Sab")))))),"Feriado")</f>
        <v>Qui</v>
      </c>
      <c r="F3186" s="32"/>
      <c r="G3186" s="33"/>
      <c r="H3186" s="33"/>
      <c r="I3186" s="33"/>
      <c r="J3186" s="21" t="str">
        <f t="shared" si="347"/>
        <v/>
      </c>
      <c r="K3186" s="21">
        <f t="shared" si="343"/>
        <v>0</v>
      </c>
      <c r="L3186" s="21" t="str">
        <f t="shared" si="344"/>
        <v/>
      </c>
      <c r="M3186" s="22" t="str">
        <f t="shared" si="348"/>
        <v/>
      </c>
      <c r="N3186" s="48"/>
      <c r="O3186" s="54" t="str">
        <f>IF(N3186="","",IFERROR(VLOOKUP(N3186,EMPRESAS!$A:$C,3,FALSE),"NAO CADASTRADA"))</f>
        <v/>
      </c>
      <c r="P3186" s="50"/>
      <c r="Q3186" s="54" t="str">
        <f>IF(P3186="","",IFERROR(VLOOKUP(P3186,ATIVIDADES!$A:$C,3,FALSE),"NAO CADASTRADA"))</f>
        <v/>
      </c>
      <c r="R3186" s="42"/>
      <c r="S3186" s="48"/>
      <c r="T3186" s="54" t="str">
        <f>IF(S3186="","",IFERROR(VLOOKUP(S3186,EMPRESAS!$A:$C,3,FALSE),"NAO CADASTRADA"))</f>
        <v/>
      </c>
      <c r="U3186" s="50"/>
      <c r="V3186" s="54" t="str">
        <f>IF(U3186="","",IFERROR(VLOOKUP(U3186,ATIVIDADES!$A:$C,3,FALSE),"NAO CADASTRADA"))</f>
        <v/>
      </c>
      <c r="W3186" s="42"/>
      <c r="X3186" s="48"/>
      <c r="Y3186" s="54" t="str">
        <f>IF(X3186="","",IFERROR(VLOOKUP(X3186,EMPRESAS!$A:$C,3,FALSE),"NAO CADASTRADA"))</f>
        <v/>
      </c>
      <c r="Z3186" s="50"/>
      <c r="AA3186" s="54" t="str">
        <f>IF(Z3186="","",IFERROR(VLOOKUP(Z3186,ATIVIDADES!$A:$C,3,FALSE),"NAO CADASTRADA"))</f>
        <v/>
      </c>
      <c r="AB3186" s="42"/>
      <c r="AC3186" s="48"/>
      <c r="AD3186" s="54" t="str">
        <f>IF(AC3186="","",IFERROR(VLOOKUP(AC3186,EMPRESAS!$A:$C,3,FALSE),"NAO CADASTRADA"))</f>
        <v/>
      </c>
      <c r="AE3186" s="50"/>
      <c r="AF3186" s="54" t="str">
        <f>IF(AE3186="","",IFERROR(VLOOKUP(AE3186,ATIVIDADES!$A:$C,3,FALSE),"NAO CADASTRADA"))</f>
        <v/>
      </c>
      <c r="AG3186" s="42"/>
      <c r="AH3186" s="48"/>
      <c r="AI3186" s="54" t="str">
        <f>IF(AH3186="","",IFERROR(VLOOKUP(AH3186,EMPRESAS!$A:$C,3,FALSE),"NAO CADASTRADA"))</f>
        <v/>
      </c>
      <c r="AJ3186" s="50"/>
      <c r="AK3186" s="54" t="str">
        <f>IF(AJ3186="","",IFERROR(VLOOKUP(AJ3186,ATIVIDADES!$A:$C,3,FALSE),"NAO CADASTRADA"))</f>
        <v/>
      </c>
      <c r="AL3186" s="42"/>
    </row>
    <row r="3187" spans="1:38" x14ac:dyDescent="0.25">
      <c r="A3187" s="26" t="str">
        <f t="shared" si="345"/>
        <v>OK</v>
      </c>
      <c r="B3187" s="29">
        <f t="shared" si="346"/>
        <v>2487914866</v>
      </c>
      <c r="C3187" s="30">
        <v>45275</v>
      </c>
      <c r="D3187" s="18">
        <f t="shared" si="349"/>
        <v>45261</v>
      </c>
      <c r="E3187" s="19" t="str">
        <f>IF(ISERROR(VLOOKUP(C3187,FERIADOS!$A:$B,1,FALSE)),IF(WEEKDAY(C3187)=1,"Dom",IF(WEEKDAY(C3187)=2,"Seg",IF(WEEKDAY(C3187)=3,"Ter",IF(WEEKDAY(C3187)=4,"Qua",IF(WEEKDAY(C3187)=5,"Qui",IF(WEEKDAY(C3187)=6,"Sex","Sab")))))),"Feriado")</f>
        <v>Sex</v>
      </c>
      <c r="F3187" s="32"/>
      <c r="G3187" s="33"/>
      <c r="H3187" s="33"/>
      <c r="I3187" s="33"/>
      <c r="J3187" s="21" t="str">
        <f t="shared" si="347"/>
        <v/>
      </c>
      <c r="K3187" s="21">
        <f t="shared" si="343"/>
        <v>0</v>
      </c>
      <c r="L3187" s="21" t="str">
        <f t="shared" si="344"/>
        <v/>
      </c>
      <c r="M3187" s="22" t="str">
        <f t="shared" si="348"/>
        <v/>
      </c>
      <c r="N3187" s="48"/>
      <c r="O3187" s="54" t="str">
        <f>IF(N3187="","",IFERROR(VLOOKUP(N3187,EMPRESAS!$A:$C,3,FALSE),"NAO CADASTRADA"))</f>
        <v/>
      </c>
      <c r="P3187" s="50"/>
      <c r="Q3187" s="54" t="str">
        <f>IF(P3187="","",IFERROR(VLOOKUP(P3187,ATIVIDADES!$A:$C,3,FALSE),"NAO CADASTRADA"))</f>
        <v/>
      </c>
      <c r="R3187" s="42"/>
      <c r="S3187" s="48"/>
      <c r="T3187" s="54" t="str">
        <f>IF(S3187="","",IFERROR(VLOOKUP(S3187,EMPRESAS!$A:$C,3,FALSE),"NAO CADASTRADA"))</f>
        <v/>
      </c>
      <c r="U3187" s="50"/>
      <c r="V3187" s="54" t="str">
        <f>IF(U3187="","",IFERROR(VLOOKUP(U3187,ATIVIDADES!$A:$C,3,FALSE),"NAO CADASTRADA"))</f>
        <v/>
      </c>
      <c r="W3187" s="42"/>
      <c r="X3187" s="48"/>
      <c r="Y3187" s="54" t="str">
        <f>IF(X3187="","",IFERROR(VLOOKUP(X3187,EMPRESAS!$A:$C,3,FALSE),"NAO CADASTRADA"))</f>
        <v/>
      </c>
      <c r="Z3187" s="50"/>
      <c r="AA3187" s="54" t="str">
        <f>IF(Z3187="","",IFERROR(VLOOKUP(Z3187,ATIVIDADES!$A:$C,3,FALSE),"NAO CADASTRADA"))</f>
        <v/>
      </c>
      <c r="AB3187" s="42"/>
      <c r="AC3187" s="48"/>
      <c r="AD3187" s="54" t="str">
        <f>IF(AC3187="","",IFERROR(VLOOKUP(AC3187,EMPRESAS!$A:$C,3,FALSE),"NAO CADASTRADA"))</f>
        <v/>
      </c>
      <c r="AE3187" s="50"/>
      <c r="AF3187" s="54" t="str">
        <f>IF(AE3187="","",IFERROR(VLOOKUP(AE3187,ATIVIDADES!$A:$C,3,FALSE),"NAO CADASTRADA"))</f>
        <v/>
      </c>
      <c r="AG3187" s="42"/>
      <c r="AH3187" s="48"/>
      <c r="AI3187" s="54" t="str">
        <f>IF(AH3187="","",IFERROR(VLOOKUP(AH3187,EMPRESAS!$A:$C,3,FALSE),"NAO CADASTRADA"))</f>
        <v/>
      </c>
      <c r="AJ3187" s="50"/>
      <c r="AK3187" s="54" t="str">
        <f>IF(AJ3187="","",IFERROR(VLOOKUP(AJ3187,ATIVIDADES!$A:$C,3,FALSE),"NAO CADASTRADA"))</f>
        <v/>
      </c>
      <c r="AL3187" s="42"/>
    </row>
    <row r="3188" spans="1:38" x14ac:dyDescent="0.25">
      <c r="A3188" s="26" t="str">
        <f t="shared" si="345"/>
        <v>OK</v>
      </c>
      <c r="B3188" s="29">
        <f t="shared" si="346"/>
        <v>2487914866</v>
      </c>
      <c r="C3188" s="30">
        <v>45276</v>
      </c>
      <c r="D3188" s="18">
        <f t="shared" si="349"/>
        <v>45261</v>
      </c>
      <c r="E3188" s="19" t="str">
        <f>IF(ISERROR(VLOOKUP(C3188,FERIADOS!$A:$B,1,FALSE)),IF(WEEKDAY(C3188)=1,"Dom",IF(WEEKDAY(C3188)=2,"Seg",IF(WEEKDAY(C3188)=3,"Ter",IF(WEEKDAY(C3188)=4,"Qua",IF(WEEKDAY(C3188)=5,"Qui",IF(WEEKDAY(C3188)=6,"Sex","Sab")))))),"Feriado")</f>
        <v>Sab</v>
      </c>
      <c r="F3188" s="32"/>
      <c r="G3188" s="33"/>
      <c r="H3188" s="33"/>
      <c r="I3188" s="33"/>
      <c r="J3188" s="21" t="str">
        <f t="shared" si="347"/>
        <v/>
      </c>
      <c r="K3188" s="21">
        <f t="shared" si="343"/>
        <v>0</v>
      </c>
      <c r="L3188" s="21" t="str">
        <f t="shared" si="344"/>
        <v/>
      </c>
      <c r="M3188" s="22" t="str">
        <f t="shared" si="348"/>
        <v/>
      </c>
      <c r="N3188" s="48"/>
      <c r="O3188" s="54" t="str">
        <f>IF(N3188="","",IFERROR(VLOOKUP(N3188,EMPRESAS!$A:$C,3,FALSE),"NAO CADASTRADA"))</f>
        <v/>
      </c>
      <c r="P3188" s="50"/>
      <c r="Q3188" s="54" t="str">
        <f>IF(P3188="","",IFERROR(VLOOKUP(P3188,ATIVIDADES!$A:$C,3,FALSE),"NAO CADASTRADA"))</f>
        <v/>
      </c>
      <c r="R3188" s="42"/>
      <c r="S3188" s="48"/>
      <c r="T3188" s="54" t="str">
        <f>IF(S3188="","",IFERROR(VLOOKUP(S3188,EMPRESAS!$A:$C,3,FALSE),"NAO CADASTRADA"))</f>
        <v/>
      </c>
      <c r="U3188" s="50"/>
      <c r="V3188" s="54" t="str">
        <f>IF(U3188="","",IFERROR(VLOOKUP(U3188,ATIVIDADES!$A:$C,3,FALSE),"NAO CADASTRADA"))</f>
        <v/>
      </c>
      <c r="W3188" s="42"/>
      <c r="X3188" s="48"/>
      <c r="Y3188" s="54" t="str">
        <f>IF(X3188="","",IFERROR(VLOOKUP(X3188,EMPRESAS!$A:$C,3,FALSE),"NAO CADASTRADA"))</f>
        <v/>
      </c>
      <c r="Z3188" s="50"/>
      <c r="AA3188" s="54" t="str">
        <f>IF(Z3188="","",IFERROR(VLOOKUP(Z3188,ATIVIDADES!$A:$C,3,FALSE),"NAO CADASTRADA"))</f>
        <v/>
      </c>
      <c r="AB3188" s="42"/>
      <c r="AC3188" s="48"/>
      <c r="AD3188" s="54" t="str">
        <f>IF(AC3188="","",IFERROR(VLOOKUP(AC3188,EMPRESAS!$A:$C,3,FALSE),"NAO CADASTRADA"))</f>
        <v/>
      </c>
      <c r="AE3188" s="50"/>
      <c r="AF3188" s="54" t="str">
        <f>IF(AE3188="","",IFERROR(VLOOKUP(AE3188,ATIVIDADES!$A:$C,3,FALSE),"NAO CADASTRADA"))</f>
        <v/>
      </c>
      <c r="AG3188" s="42"/>
      <c r="AH3188" s="48"/>
      <c r="AI3188" s="54" t="str">
        <f>IF(AH3188="","",IFERROR(VLOOKUP(AH3188,EMPRESAS!$A:$C,3,FALSE),"NAO CADASTRADA"))</f>
        <v/>
      </c>
      <c r="AJ3188" s="50"/>
      <c r="AK3188" s="54" t="str">
        <f>IF(AJ3188="","",IFERROR(VLOOKUP(AJ3188,ATIVIDADES!$A:$C,3,FALSE),"NAO CADASTRADA"))</f>
        <v/>
      </c>
      <c r="AL3188" s="42"/>
    </row>
    <row r="3189" spans="1:38" x14ac:dyDescent="0.25">
      <c r="A3189" s="26" t="str">
        <f t="shared" si="345"/>
        <v>OK</v>
      </c>
      <c r="B3189" s="29">
        <f t="shared" si="346"/>
        <v>2487914866</v>
      </c>
      <c r="C3189" s="30">
        <v>45277</v>
      </c>
      <c r="D3189" s="18">
        <f t="shared" si="349"/>
        <v>45261</v>
      </c>
      <c r="E3189" s="19" t="str">
        <f>IF(ISERROR(VLOOKUP(C3189,FERIADOS!$A:$B,1,FALSE)),IF(WEEKDAY(C3189)=1,"Dom",IF(WEEKDAY(C3189)=2,"Seg",IF(WEEKDAY(C3189)=3,"Ter",IF(WEEKDAY(C3189)=4,"Qua",IF(WEEKDAY(C3189)=5,"Qui",IF(WEEKDAY(C3189)=6,"Sex","Sab")))))),"Feriado")</f>
        <v>Dom</v>
      </c>
      <c r="F3189" s="32"/>
      <c r="G3189" s="33"/>
      <c r="H3189" s="33"/>
      <c r="I3189" s="33"/>
      <c r="J3189" s="21" t="str">
        <f t="shared" si="347"/>
        <v/>
      </c>
      <c r="K3189" s="21">
        <f t="shared" si="343"/>
        <v>0</v>
      </c>
      <c r="L3189" s="21" t="str">
        <f t="shared" si="344"/>
        <v/>
      </c>
      <c r="M3189" s="22" t="str">
        <f t="shared" si="348"/>
        <v/>
      </c>
      <c r="N3189" s="48"/>
      <c r="O3189" s="54" t="str">
        <f>IF(N3189="","",IFERROR(VLOOKUP(N3189,EMPRESAS!$A:$C,3,FALSE),"NAO CADASTRADA"))</f>
        <v/>
      </c>
      <c r="P3189" s="50"/>
      <c r="Q3189" s="54" t="str">
        <f>IF(P3189="","",IFERROR(VLOOKUP(P3189,ATIVIDADES!$A:$C,3,FALSE),"NAO CADASTRADA"))</f>
        <v/>
      </c>
      <c r="R3189" s="42"/>
      <c r="S3189" s="48"/>
      <c r="T3189" s="54" t="str">
        <f>IF(S3189="","",IFERROR(VLOOKUP(S3189,EMPRESAS!$A:$C,3,FALSE),"NAO CADASTRADA"))</f>
        <v/>
      </c>
      <c r="U3189" s="50"/>
      <c r="V3189" s="54" t="str">
        <f>IF(U3189="","",IFERROR(VLOOKUP(U3189,ATIVIDADES!$A:$C,3,FALSE),"NAO CADASTRADA"))</f>
        <v/>
      </c>
      <c r="W3189" s="42"/>
      <c r="X3189" s="48"/>
      <c r="Y3189" s="54" t="str">
        <f>IF(X3189="","",IFERROR(VLOOKUP(X3189,EMPRESAS!$A:$C,3,FALSE),"NAO CADASTRADA"))</f>
        <v/>
      </c>
      <c r="Z3189" s="50"/>
      <c r="AA3189" s="54" t="str">
        <f>IF(Z3189="","",IFERROR(VLOOKUP(Z3189,ATIVIDADES!$A:$C,3,FALSE),"NAO CADASTRADA"))</f>
        <v/>
      </c>
      <c r="AB3189" s="42"/>
      <c r="AC3189" s="48"/>
      <c r="AD3189" s="54" t="str">
        <f>IF(AC3189="","",IFERROR(VLOOKUP(AC3189,EMPRESAS!$A:$C,3,FALSE),"NAO CADASTRADA"))</f>
        <v/>
      </c>
      <c r="AE3189" s="50"/>
      <c r="AF3189" s="54" t="str">
        <f>IF(AE3189="","",IFERROR(VLOOKUP(AE3189,ATIVIDADES!$A:$C,3,FALSE),"NAO CADASTRADA"))</f>
        <v/>
      </c>
      <c r="AG3189" s="42"/>
      <c r="AH3189" s="48"/>
      <c r="AI3189" s="54" t="str">
        <f>IF(AH3189="","",IFERROR(VLOOKUP(AH3189,EMPRESAS!$A:$C,3,FALSE),"NAO CADASTRADA"))</f>
        <v/>
      </c>
      <c r="AJ3189" s="50"/>
      <c r="AK3189" s="54" t="str">
        <f>IF(AJ3189="","",IFERROR(VLOOKUP(AJ3189,ATIVIDADES!$A:$C,3,FALSE),"NAO CADASTRADA"))</f>
        <v/>
      </c>
      <c r="AL3189" s="42"/>
    </row>
    <row r="3190" spans="1:38" x14ac:dyDescent="0.25">
      <c r="A3190" s="26" t="str">
        <f t="shared" si="345"/>
        <v>OK</v>
      </c>
      <c r="B3190" s="29">
        <f t="shared" si="346"/>
        <v>2487914866</v>
      </c>
      <c r="C3190" s="30">
        <v>45278</v>
      </c>
      <c r="D3190" s="18">
        <f t="shared" si="349"/>
        <v>45261</v>
      </c>
      <c r="E3190" s="19" t="str">
        <f>IF(ISERROR(VLOOKUP(C3190,FERIADOS!$A:$B,1,FALSE)),IF(WEEKDAY(C3190)=1,"Dom",IF(WEEKDAY(C3190)=2,"Seg",IF(WEEKDAY(C3190)=3,"Ter",IF(WEEKDAY(C3190)=4,"Qua",IF(WEEKDAY(C3190)=5,"Qui",IF(WEEKDAY(C3190)=6,"Sex","Sab")))))),"Feriado")</f>
        <v>Seg</v>
      </c>
      <c r="F3190" s="32"/>
      <c r="G3190" s="33"/>
      <c r="H3190" s="33"/>
      <c r="I3190" s="33"/>
      <c r="J3190" s="21" t="str">
        <f t="shared" si="347"/>
        <v/>
      </c>
      <c r="K3190" s="21">
        <f t="shared" si="343"/>
        <v>0</v>
      </c>
      <c r="L3190" s="21" t="str">
        <f t="shared" si="344"/>
        <v/>
      </c>
      <c r="M3190" s="22" t="str">
        <f t="shared" si="348"/>
        <v/>
      </c>
      <c r="N3190" s="48"/>
      <c r="O3190" s="54" t="str">
        <f>IF(N3190="","",IFERROR(VLOOKUP(N3190,EMPRESAS!$A:$C,3,FALSE),"NAO CADASTRADA"))</f>
        <v/>
      </c>
      <c r="P3190" s="50"/>
      <c r="Q3190" s="54" t="str">
        <f>IF(P3190="","",IFERROR(VLOOKUP(P3190,ATIVIDADES!$A:$C,3,FALSE),"NAO CADASTRADA"))</f>
        <v/>
      </c>
      <c r="R3190" s="42"/>
      <c r="S3190" s="48"/>
      <c r="T3190" s="54" t="str">
        <f>IF(S3190="","",IFERROR(VLOOKUP(S3190,EMPRESAS!$A:$C,3,FALSE),"NAO CADASTRADA"))</f>
        <v/>
      </c>
      <c r="U3190" s="50"/>
      <c r="V3190" s="54" t="str">
        <f>IF(U3190="","",IFERROR(VLOOKUP(U3190,ATIVIDADES!$A:$C,3,FALSE),"NAO CADASTRADA"))</f>
        <v/>
      </c>
      <c r="W3190" s="42"/>
      <c r="X3190" s="48"/>
      <c r="Y3190" s="54" t="str">
        <f>IF(X3190="","",IFERROR(VLOOKUP(X3190,EMPRESAS!$A:$C,3,FALSE),"NAO CADASTRADA"))</f>
        <v/>
      </c>
      <c r="Z3190" s="50"/>
      <c r="AA3190" s="54" t="str">
        <f>IF(Z3190="","",IFERROR(VLOOKUP(Z3190,ATIVIDADES!$A:$C,3,FALSE),"NAO CADASTRADA"))</f>
        <v/>
      </c>
      <c r="AB3190" s="42"/>
      <c r="AC3190" s="48"/>
      <c r="AD3190" s="54" t="str">
        <f>IF(AC3190="","",IFERROR(VLOOKUP(AC3190,EMPRESAS!$A:$C,3,FALSE),"NAO CADASTRADA"))</f>
        <v/>
      </c>
      <c r="AE3190" s="50"/>
      <c r="AF3190" s="54" t="str">
        <f>IF(AE3190="","",IFERROR(VLOOKUP(AE3190,ATIVIDADES!$A:$C,3,FALSE),"NAO CADASTRADA"))</f>
        <v/>
      </c>
      <c r="AG3190" s="42"/>
      <c r="AH3190" s="48"/>
      <c r="AI3190" s="54" t="str">
        <f>IF(AH3190="","",IFERROR(VLOOKUP(AH3190,EMPRESAS!$A:$C,3,FALSE),"NAO CADASTRADA"))</f>
        <v/>
      </c>
      <c r="AJ3190" s="50"/>
      <c r="AK3190" s="54" t="str">
        <f>IF(AJ3190="","",IFERROR(VLOOKUP(AJ3190,ATIVIDADES!$A:$C,3,FALSE),"NAO CADASTRADA"))</f>
        <v/>
      </c>
      <c r="AL3190" s="42"/>
    </row>
    <row r="3191" spans="1:38" x14ac:dyDescent="0.25">
      <c r="A3191" s="26" t="str">
        <f t="shared" si="345"/>
        <v>OK</v>
      </c>
      <c r="B3191" s="29">
        <f t="shared" si="346"/>
        <v>2487914866</v>
      </c>
      <c r="C3191" s="30">
        <v>45279</v>
      </c>
      <c r="D3191" s="18">
        <f t="shared" si="349"/>
        <v>45261</v>
      </c>
      <c r="E3191" s="19" t="str">
        <f>IF(ISERROR(VLOOKUP(C3191,FERIADOS!$A:$B,1,FALSE)),IF(WEEKDAY(C3191)=1,"Dom",IF(WEEKDAY(C3191)=2,"Seg",IF(WEEKDAY(C3191)=3,"Ter",IF(WEEKDAY(C3191)=4,"Qua",IF(WEEKDAY(C3191)=5,"Qui",IF(WEEKDAY(C3191)=6,"Sex","Sab")))))),"Feriado")</f>
        <v>Ter</v>
      </c>
      <c r="F3191" s="32"/>
      <c r="G3191" s="33"/>
      <c r="H3191" s="33"/>
      <c r="I3191" s="33"/>
      <c r="J3191" s="21" t="str">
        <f t="shared" si="347"/>
        <v/>
      </c>
      <c r="K3191" s="21">
        <f t="shared" si="343"/>
        <v>0</v>
      </c>
      <c r="L3191" s="21" t="str">
        <f t="shared" si="344"/>
        <v/>
      </c>
      <c r="M3191" s="22" t="str">
        <f t="shared" si="348"/>
        <v/>
      </c>
      <c r="N3191" s="48"/>
      <c r="O3191" s="54" t="str">
        <f>IF(N3191="","",IFERROR(VLOOKUP(N3191,EMPRESAS!$A:$C,3,FALSE),"NAO CADASTRADA"))</f>
        <v/>
      </c>
      <c r="P3191" s="50"/>
      <c r="Q3191" s="54" t="str">
        <f>IF(P3191="","",IFERROR(VLOOKUP(P3191,ATIVIDADES!$A:$C,3,FALSE),"NAO CADASTRADA"))</f>
        <v/>
      </c>
      <c r="R3191" s="42"/>
      <c r="S3191" s="48"/>
      <c r="T3191" s="54" t="str">
        <f>IF(S3191="","",IFERROR(VLOOKUP(S3191,EMPRESAS!$A:$C,3,FALSE),"NAO CADASTRADA"))</f>
        <v/>
      </c>
      <c r="U3191" s="50"/>
      <c r="V3191" s="54" t="str">
        <f>IF(U3191="","",IFERROR(VLOOKUP(U3191,ATIVIDADES!$A:$C,3,FALSE),"NAO CADASTRADA"))</f>
        <v/>
      </c>
      <c r="W3191" s="42"/>
      <c r="X3191" s="48"/>
      <c r="Y3191" s="54" t="str">
        <f>IF(X3191="","",IFERROR(VLOOKUP(X3191,EMPRESAS!$A:$C,3,FALSE),"NAO CADASTRADA"))</f>
        <v/>
      </c>
      <c r="Z3191" s="50"/>
      <c r="AA3191" s="54" t="str">
        <f>IF(Z3191="","",IFERROR(VLOOKUP(Z3191,ATIVIDADES!$A:$C,3,FALSE),"NAO CADASTRADA"))</f>
        <v/>
      </c>
      <c r="AB3191" s="42"/>
      <c r="AC3191" s="48"/>
      <c r="AD3191" s="54" t="str">
        <f>IF(AC3191="","",IFERROR(VLOOKUP(AC3191,EMPRESAS!$A:$C,3,FALSE),"NAO CADASTRADA"))</f>
        <v/>
      </c>
      <c r="AE3191" s="50"/>
      <c r="AF3191" s="54" t="str">
        <f>IF(AE3191="","",IFERROR(VLOOKUP(AE3191,ATIVIDADES!$A:$C,3,FALSE),"NAO CADASTRADA"))</f>
        <v/>
      </c>
      <c r="AG3191" s="42"/>
      <c r="AH3191" s="48"/>
      <c r="AI3191" s="54" t="str">
        <f>IF(AH3191="","",IFERROR(VLOOKUP(AH3191,EMPRESAS!$A:$C,3,FALSE),"NAO CADASTRADA"))</f>
        <v/>
      </c>
      <c r="AJ3191" s="50"/>
      <c r="AK3191" s="54" t="str">
        <f>IF(AJ3191="","",IFERROR(VLOOKUP(AJ3191,ATIVIDADES!$A:$C,3,FALSE),"NAO CADASTRADA"))</f>
        <v/>
      </c>
      <c r="AL3191" s="42"/>
    </row>
    <row r="3192" spans="1:38" x14ac:dyDescent="0.25">
      <c r="A3192" s="26" t="str">
        <f t="shared" si="345"/>
        <v>OK</v>
      </c>
      <c r="B3192" s="29">
        <f t="shared" si="346"/>
        <v>2487914866</v>
      </c>
      <c r="C3192" s="30">
        <v>45280</v>
      </c>
      <c r="D3192" s="18">
        <f t="shared" si="349"/>
        <v>45261</v>
      </c>
      <c r="E3192" s="19" t="str">
        <f>IF(ISERROR(VLOOKUP(C3192,FERIADOS!$A:$B,1,FALSE)),IF(WEEKDAY(C3192)=1,"Dom",IF(WEEKDAY(C3192)=2,"Seg",IF(WEEKDAY(C3192)=3,"Ter",IF(WEEKDAY(C3192)=4,"Qua",IF(WEEKDAY(C3192)=5,"Qui",IF(WEEKDAY(C3192)=6,"Sex","Sab")))))),"Feriado")</f>
        <v>Qua</v>
      </c>
      <c r="F3192" s="32"/>
      <c r="G3192" s="33"/>
      <c r="H3192" s="33"/>
      <c r="I3192" s="33"/>
      <c r="J3192" s="21" t="str">
        <f t="shared" si="347"/>
        <v/>
      </c>
      <c r="K3192" s="21">
        <f t="shared" si="343"/>
        <v>0</v>
      </c>
      <c r="L3192" s="21" t="str">
        <f t="shared" si="344"/>
        <v/>
      </c>
      <c r="M3192" s="22" t="str">
        <f t="shared" si="348"/>
        <v/>
      </c>
      <c r="N3192" s="48"/>
      <c r="O3192" s="54" t="str">
        <f>IF(N3192="","",IFERROR(VLOOKUP(N3192,EMPRESAS!$A:$C,3,FALSE),"NAO CADASTRADA"))</f>
        <v/>
      </c>
      <c r="P3192" s="50"/>
      <c r="Q3192" s="54" t="str">
        <f>IF(P3192="","",IFERROR(VLOOKUP(P3192,ATIVIDADES!$A:$C,3,FALSE),"NAO CADASTRADA"))</f>
        <v/>
      </c>
      <c r="R3192" s="42"/>
      <c r="S3192" s="48"/>
      <c r="T3192" s="54" t="str">
        <f>IF(S3192="","",IFERROR(VLOOKUP(S3192,EMPRESAS!$A:$C,3,FALSE),"NAO CADASTRADA"))</f>
        <v/>
      </c>
      <c r="U3192" s="50"/>
      <c r="V3192" s="54" t="str">
        <f>IF(U3192="","",IFERROR(VLOOKUP(U3192,ATIVIDADES!$A:$C,3,FALSE),"NAO CADASTRADA"))</f>
        <v/>
      </c>
      <c r="W3192" s="42"/>
      <c r="X3192" s="48"/>
      <c r="Y3192" s="54" t="str">
        <f>IF(X3192="","",IFERROR(VLOOKUP(X3192,EMPRESAS!$A:$C,3,FALSE),"NAO CADASTRADA"))</f>
        <v/>
      </c>
      <c r="Z3192" s="50"/>
      <c r="AA3192" s="54" t="str">
        <f>IF(Z3192="","",IFERROR(VLOOKUP(Z3192,ATIVIDADES!$A:$C,3,FALSE),"NAO CADASTRADA"))</f>
        <v/>
      </c>
      <c r="AB3192" s="42"/>
      <c r="AC3192" s="48"/>
      <c r="AD3192" s="54" t="str">
        <f>IF(AC3192="","",IFERROR(VLOOKUP(AC3192,EMPRESAS!$A:$C,3,FALSE),"NAO CADASTRADA"))</f>
        <v/>
      </c>
      <c r="AE3192" s="50"/>
      <c r="AF3192" s="54" t="str">
        <f>IF(AE3192="","",IFERROR(VLOOKUP(AE3192,ATIVIDADES!$A:$C,3,FALSE),"NAO CADASTRADA"))</f>
        <v/>
      </c>
      <c r="AG3192" s="42"/>
      <c r="AH3192" s="48"/>
      <c r="AI3192" s="54" t="str">
        <f>IF(AH3192="","",IFERROR(VLOOKUP(AH3192,EMPRESAS!$A:$C,3,FALSE),"NAO CADASTRADA"))</f>
        <v/>
      </c>
      <c r="AJ3192" s="50"/>
      <c r="AK3192" s="54" t="str">
        <f>IF(AJ3192="","",IFERROR(VLOOKUP(AJ3192,ATIVIDADES!$A:$C,3,FALSE),"NAO CADASTRADA"))</f>
        <v/>
      </c>
      <c r="AL3192" s="42"/>
    </row>
    <row r="3193" spans="1:38" x14ac:dyDescent="0.25">
      <c r="A3193" s="26" t="str">
        <f t="shared" si="345"/>
        <v>OK</v>
      </c>
      <c r="B3193" s="29">
        <f t="shared" si="346"/>
        <v>2487914866</v>
      </c>
      <c r="C3193" s="30">
        <v>45281</v>
      </c>
      <c r="D3193" s="18">
        <f t="shared" si="349"/>
        <v>45261</v>
      </c>
      <c r="E3193" s="19" t="str">
        <f>IF(ISERROR(VLOOKUP(C3193,FERIADOS!$A:$B,1,FALSE)),IF(WEEKDAY(C3193)=1,"Dom",IF(WEEKDAY(C3193)=2,"Seg",IF(WEEKDAY(C3193)=3,"Ter",IF(WEEKDAY(C3193)=4,"Qua",IF(WEEKDAY(C3193)=5,"Qui",IF(WEEKDAY(C3193)=6,"Sex","Sab")))))),"Feriado")</f>
        <v>Qui</v>
      </c>
      <c r="F3193" s="32"/>
      <c r="G3193" s="33"/>
      <c r="H3193" s="33"/>
      <c r="I3193" s="33"/>
      <c r="J3193" s="21" t="str">
        <f t="shared" si="347"/>
        <v/>
      </c>
      <c r="K3193" s="21">
        <f t="shared" si="343"/>
        <v>0</v>
      </c>
      <c r="L3193" s="21" t="str">
        <f t="shared" si="344"/>
        <v/>
      </c>
      <c r="M3193" s="22" t="str">
        <f t="shared" si="348"/>
        <v/>
      </c>
      <c r="N3193" s="48"/>
      <c r="O3193" s="54" t="str">
        <f>IF(N3193="","",IFERROR(VLOOKUP(N3193,EMPRESAS!$A:$C,3,FALSE),"NAO CADASTRADA"))</f>
        <v/>
      </c>
      <c r="P3193" s="50"/>
      <c r="Q3193" s="54" t="str">
        <f>IF(P3193="","",IFERROR(VLOOKUP(P3193,ATIVIDADES!$A:$C,3,FALSE),"NAO CADASTRADA"))</f>
        <v/>
      </c>
      <c r="R3193" s="42"/>
      <c r="S3193" s="48"/>
      <c r="T3193" s="54" t="str">
        <f>IF(S3193="","",IFERROR(VLOOKUP(S3193,EMPRESAS!$A:$C,3,FALSE),"NAO CADASTRADA"))</f>
        <v/>
      </c>
      <c r="U3193" s="50"/>
      <c r="V3193" s="54" t="str">
        <f>IF(U3193="","",IFERROR(VLOOKUP(U3193,ATIVIDADES!$A:$C,3,FALSE),"NAO CADASTRADA"))</f>
        <v/>
      </c>
      <c r="W3193" s="42"/>
      <c r="X3193" s="48"/>
      <c r="Y3193" s="54" t="str">
        <f>IF(X3193="","",IFERROR(VLOOKUP(X3193,EMPRESAS!$A:$C,3,FALSE),"NAO CADASTRADA"))</f>
        <v/>
      </c>
      <c r="Z3193" s="50"/>
      <c r="AA3193" s="54" t="str">
        <f>IF(Z3193="","",IFERROR(VLOOKUP(Z3193,ATIVIDADES!$A:$C,3,FALSE),"NAO CADASTRADA"))</f>
        <v/>
      </c>
      <c r="AB3193" s="42"/>
      <c r="AC3193" s="48"/>
      <c r="AD3193" s="54" t="str">
        <f>IF(AC3193="","",IFERROR(VLOOKUP(AC3193,EMPRESAS!$A:$C,3,FALSE),"NAO CADASTRADA"))</f>
        <v/>
      </c>
      <c r="AE3193" s="50"/>
      <c r="AF3193" s="54" t="str">
        <f>IF(AE3193="","",IFERROR(VLOOKUP(AE3193,ATIVIDADES!$A:$C,3,FALSE),"NAO CADASTRADA"))</f>
        <v/>
      </c>
      <c r="AG3193" s="42"/>
      <c r="AH3193" s="48"/>
      <c r="AI3193" s="54" t="str">
        <f>IF(AH3193="","",IFERROR(VLOOKUP(AH3193,EMPRESAS!$A:$C,3,FALSE),"NAO CADASTRADA"))</f>
        <v/>
      </c>
      <c r="AJ3193" s="50"/>
      <c r="AK3193" s="54" t="str">
        <f>IF(AJ3193="","",IFERROR(VLOOKUP(AJ3193,ATIVIDADES!$A:$C,3,FALSE),"NAO CADASTRADA"))</f>
        <v/>
      </c>
      <c r="AL3193" s="42"/>
    </row>
    <row r="3194" spans="1:38" x14ac:dyDescent="0.25">
      <c r="A3194" s="26" t="str">
        <f t="shared" si="345"/>
        <v>OK</v>
      </c>
      <c r="B3194" s="29">
        <f t="shared" si="346"/>
        <v>2487914866</v>
      </c>
      <c r="C3194" s="30">
        <v>45282</v>
      </c>
      <c r="D3194" s="18">
        <f t="shared" si="349"/>
        <v>45261</v>
      </c>
      <c r="E3194" s="19" t="str">
        <f>IF(ISERROR(VLOOKUP(C3194,FERIADOS!$A:$B,1,FALSE)),IF(WEEKDAY(C3194)=1,"Dom",IF(WEEKDAY(C3194)=2,"Seg",IF(WEEKDAY(C3194)=3,"Ter",IF(WEEKDAY(C3194)=4,"Qua",IF(WEEKDAY(C3194)=5,"Qui",IF(WEEKDAY(C3194)=6,"Sex","Sab")))))),"Feriado")</f>
        <v>Sex</v>
      </c>
      <c r="F3194" s="32"/>
      <c r="G3194" s="33"/>
      <c r="H3194" s="33"/>
      <c r="I3194" s="33"/>
      <c r="J3194" s="21" t="str">
        <f t="shared" si="347"/>
        <v/>
      </c>
      <c r="K3194" s="21">
        <f t="shared" si="343"/>
        <v>0</v>
      </c>
      <c r="L3194" s="21" t="str">
        <f t="shared" si="344"/>
        <v/>
      </c>
      <c r="M3194" s="22" t="str">
        <f t="shared" si="348"/>
        <v/>
      </c>
      <c r="N3194" s="48"/>
      <c r="O3194" s="54" t="str">
        <f>IF(N3194="","",IFERROR(VLOOKUP(N3194,EMPRESAS!$A:$C,3,FALSE),"NAO CADASTRADA"))</f>
        <v/>
      </c>
      <c r="P3194" s="50"/>
      <c r="Q3194" s="54" t="str">
        <f>IF(P3194="","",IFERROR(VLOOKUP(P3194,ATIVIDADES!$A:$C,3,FALSE),"NAO CADASTRADA"))</f>
        <v/>
      </c>
      <c r="R3194" s="42"/>
      <c r="S3194" s="48"/>
      <c r="T3194" s="54" t="str">
        <f>IF(S3194="","",IFERROR(VLOOKUP(S3194,EMPRESAS!$A:$C,3,FALSE),"NAO CADASTRADA"))</f>
        <v/>
      </c>
      <c r="U3194" s="50"/>
      <c r="V3194" s="54" t="str">
        <f>IF(U3194="","",IFERROR(VLOOKUP(U3194,ATIVIDADES!$A:$C,3,FALSE),"NAO CADASTRADA"))</f>
        <v/>
      </c>
      <c r="W3194" s="42"/>
      <c r="X3194" s="48"/>
      <c r="Y3194" s="54" t="str">
        <f>IF(X3194="","",IFERROR(VLOOKUP(X3194,EMPRESAS!$A:$C,3,FALSE),"NAO CADASTRADA"))</f>
        <v/>
      </c>
      <c r="Z3194" s="50"/>
      <c r="AA3194" s="54" t="str">
        <f>IF(Z3194="","",IFERROR(VLOOKUP(Z3194,ATIVIDADES!$A:$C,3,FALSE),"NAO CADASTRADA"))</f>
        <v/>
      </c>
      <c r="AB3194" s="42"/>
      <c r="AC3194" s="48"/>
      <c r="AD3194" s="54" t="str">
        <f>IF(AC3194="","",IFERROR(VLOOKUP(AC3194,EMPRESAS!$A:$C,3,FALSE),"NAO CADASTRADA"))</f>
        <v/>
      </c>
      <c r="AE3194" s="50"/>
      <c r="AF3194" s="54" t="str">
        <f>IF(AE3194="","",IFERROR(VLOOKUP(AE3194,ATIVIDADES!$A:$C,3,FALSE),"NAO CADASTRADA"))</f>
        <v/>
      </c>
      <c r="AG3194" s="42"/>
      <c r="AH3194" s="48"/>
      <c r="AI3194" s="54" t="str">
        <f>IF(AH3194="","",IFERROR(VLOOKUP(AH3194,EMPRESAS!$A:$C,3,FALSE),"NAO CADASTRADA"))</f>
        <v/>
      </c>
      <c r="AJ3194" s="50"/>
      <c r="AK3194" s="54" t="str">
        <f>IF(AJ3194="","",IFERROR(VLOOKUP(AJ3194,ATIVIDADES!$A:$C,3,FALSE),"NAO CADASTRADA"))</f>
        <v/>
      </c>
      <c r="AL3194" s="42"/>
    </row>
    <row r="3195" spans="1:38" x14ac:dyDescent="0.25">
      <c r="A3195" s="26" t="str">
        <f t="shared" si="345"/>
        <v>OK</v>
      </c>
      <c r="B3195" s="29">
        <f t="shared" si="346"/>
        <v>2487914866</v>
      </c>
      <c r="C3195" s="30">
        <v>45283</v>
      </c>
      <c r="D3195" s="18">
        <f t="shared" si="349"/>
        <v>45261</v>
      </c>
      <c r="E3195" s="19" t="str">
        <f>IF(ISERROR(VLOOKUP(C3195,FERIADOS!$A:$B,1,FALSE)),IF(WEEKDAY(C3195)=1,"Dom",IF(WEEKDAY(C3195)=2,"Seg",IF(WEEKDAY(C3195)=3,"Ter",IF(WEEKDAY(C3195)=4,"Qua",IF(WEEKDAY(C3195)=5,"Qui",IF(WEEKDAY(C3195)=6,"Sex","Sab")))))),"Feriado")</f>
        <v>Sab</v>
      </c>
      <c r="F3195" s="32"/>
      <c r="G3195" s="33"/>
      <c r="H3195" s="33"/>
      <c r="I3195" s="33"/>
      <c r="J3195" s="21" t="str">
        <f t="shared" si="347"/>
        <v/>
      </c>
      <c r="K3195" s="21">
        <f t="shared" si="343"/>
        <v>0</v>
      </c>
      <c r="L3195" s="21" t="str">
        <f t="shared" si="344"/>
        <v/>
      </c>
      <c r="M3195" s="22" t="str">
        <f t="shared" si="348"/>
        <v/>
      </c>
      <c r="N3195" s="48"/>
      <c r="O3195" s="54" t="str">
        <f>IF(N3195="","",IFERROR(VLOOKUP(N3195,EMPRESAS!$A:$C,3,FALSE),"NAO CADASTRADA"))</f>
        <v/>
      </c>
      <c r="P3195" s="50"/>
      <c r="Q3195" s="54" t="str">
        <f>IF(P3195="","",IFERROR(VLOOKUP(P3195,ATIVIDADES!$A:$C,3,FALSE),"NAO CADASTRADA"))</f>
        <v/>
      </c>
      <c r="R3195" s="42"/>
      <c r="S3195" s="48"/>
      <c r="T3195" s="54" t="str">
        <f>IF(S3195="","",IFERROR(VLOOKUP(S3195,EMPRESAS!$A:$C,3,FALSE),"NAO CADASTRADA"))</f>
        <v/>
      </c>
      <c r="U3195" s="50"/>
      <c r="V3195" s="54" t="str">
        <f>IF(U3195="","",IFERROR(VLOOKUP(U3195,ATIVIDADES!$A:$C,3,FALSE),"NAO CADASTRADA"))</f>
        <v/>
      </c>
      <c r="W3195" s="42"/>
      <c r="X3195" s="48"/>
      <c r="Y3195" s="54" t="str">
        <f>IF(X3195="","",IFERROR(VLOOKUP(X3195,EMPRESAS!$A:$C,3,FALSE),"NAO CADASTRADA"))</f>
        <v/>
      </c>
      <c r="Z3195" s="50"/>
      <c r="AA3195" s="54" t="str">
        <f>IF(Z3195="","",IFERROR(VLOOKUP(Z3195,ATIVIDADES!$A:$C,3,FALSE),"NAO CADASTRADA"))</f>
        <v/>
      </c>
      <c r="AB3195" s="42"/>
      <c r="AC3195" s="48"/>
      <c r="AD3195" s="54" t="str">
        <f>IF(AC3195="","",IFERROR(VLOOKUP(AC3195,EMPRESAS!$A:$C,3,FALSE),"NAO CADASTRADA"))</f>
        <v/>
      </c>
      <c r="AE3195" s="50"/>
      <c r="AF3195" s="54" t="str">
        <f>IF(AE3195="","",IFERROR(VLOOKUP(AE3195,ATIVIDADES!$A:$C,3,FALSE),"NAO CADASTRADA"))</f>
        <v/>
      </c>
      <c r="AG3195" s="42"/>
      <c r="AH3195" s="48"/>
      <c r="AI3195" s="54" t="str">
        <f>IF(AH3195="","",IFERROR(VLOOKUP(AH3195,EMPRESAS!$A:$C,3,FALSE),"NAO CADASTRADA"))</f>
        <v/>
      </c>
      <c r="AJ3195" s="50"/>
      <c r="AK3195" s="54" t="str">
        <f>IF(AJ3195="","",IFERROR(VLOOKUP(AJ3195,ATIVIDADES!$A:$C,3,FALSE),"NAO CADASTRADA"))</f>
        <v/>
      </c>
      <c r="AL3195" s="42"/>
    </row>
    <row r="3196" spans="1:38" x14ac:dyDescent="0.25">
      <c r="A3196" s="26" t="str">
        <f t="shared" si="345"/>
        <v>OK</v>
      </c>
      <c r="B3196" s="29">
        <f t="shared" si="346"/>
        <v>2487914866</v>
      </c>
      <c r="C3196" s="30">
        <v>45284</v>
      </c>
      <c r="D3196" s="18">
        <f t="shared" si="349"/>
        <v>45261</v>
      </c>
      <c r="E3196" s="19" t="str">
        <f>IF(ISERROR(VLOOKUP(C3196,FERIADOS!$A:$B,1,FALSE)),IF(WEEKDAY(C3196)=1,"Dom",IF(WEEKDAY(C3196)=2,"Seg",IF(WEEKDAY(C3196)=3,"Ter",IF(WEEKDAY(C3196)=4,"Qua",IF(WEEKDAY(C3196)=5,"Qui",IF(WEEKDAY(C3196)=6,"Sex","Sab")))))),"Feriado")</f>
        <v>Dom</v>
      </c>
      <c r="F3196" s="32"/>
      <c r="G3196" s="33"/>
      <c r="H3196" s="33"/>
      <c r="I3196" s="33"/>
      <c r="J3196" s="21" t="str">
        <f t="shared" si="347"/>
        <v/>
      </c>
      <c r="K3196" s="21">
        <f t="shared" si="343"/>
        <v>0</v>
      </c>
      <c r="L3196" s="21" t="str">
        <f t="shared" si="344"/>
        <v/>
      </c>
      <c r="M3196" s="22" t="str">
        <f t="shared" si="348"/>
        <v/>
      </c>
      <c r="N3196" s="48"/>
      <c r="O3196" s="54" t="str">
        <f>IF(N3196="","",IFERROR(VLOOKUP(N3196,EMPRESAS!$A:$C,3,FALSE),"NAO CADASTRADA"))</f>
        <v/>
      </c>
      <c r="P3196" s="50"/>
      <c r="Q3196" s="54" t="str">
        <f>IF(P3196="","",IFERROR(VLOOKUP(P3196,ATIVIDADES!$A:$C,3,FALSE),"NAO CADASTRADA"))</f>
        <v/>
      </c>
      <c r="R3196" s="42"/>
      <c r="S3196" s="48"/>
      <c r="T3196" s="54" t="str">
        <f>IF(S3196="","",IFERROR(VLOOKUP(S3196,EMPRESAS!$A:$C,3,FALSE),"NAO CADASTRADA"))</f>
        <v/>
      </c>
      <c r="U3196" s="50"/>
      <c r="V3196" s="54" t="str">
        <f>IF(U3196="","",IFERROR(VLOOKUP(U3196,ATIVIDADES!$A:$C,3,FALSE),"NAO CADASTRADA"))</f>
        <v/>
      </c>
      <c r="W3196" s="42"/>
      <c r="X3196" s="48"/>
      <c r="Y3196" s="54" t="str">
        <f>IF(X3196="","",IFERROR(VLOOKUP(X3196,EMPRESAS!$A:$C,3,FALSE),"NAO CADASTRADA"))</f>
        <v/>
      </c>
      <c r="Z3196" s="50"/>
      <c r="AA3196" s="54" t="str">
        <f>IF(Z3196="","",IFERROR(VLOOKUP(Z3196,ATIVIDADES!$A:$C,3,FALSE),"NAO CADASTRADA"))</f>
        <v/>
      </c>
      <c r="AB3196" s="42"/>
      <c r="AC3196" s="48"/>
      <c r="AD3196" s="54" t="str">
        <f>IF(AC3196="","",IFERROR(VLOOKUP(AC3196,EMPRESAS!$A:$C,3,FALSE),"NAO CADASTRADA"))</f>
        <v/>
      </c>
      <c r="AE3196" s="50"/>
      <c r="AF3196" s="54" t="str">
        <f>IF(AE3196="","",IFERROR(VLOOKUP(AE3196,ATIVIDADES!$A:$C,3,FALSE),"NAO CADASTRADA"))</f>
        <v/>
      </c>
      <c r="AG3196" s="42"/>
      <c r="AH3196" s="48"/>
      <c r="AI3196" s="54" t="str">
        <f>IF(AH3196="","",IFERROR(VLOOKUP(AH3196,EMPRESAS!$A:$C,3,FALSE),"NAO CADASTRADA"))</f>
        <v/>
      </c>
      <c r="AJ3196" s="50"/>
      <c r="AK3196" s="54" t="str">
        <f>IF(AJ3196="","",IFERROR(VLOOKUP(AJ3196,ATIVIDADES!$A:$C,3,FALSE),"NAO CADASTRADA"))</f>
        <v/>
      </c>
      <c r="AL3196" s="42"/>
    </row>
    <row r="3197" spans="1:38" x14ac:dyDescent="0.25">
      <c r="A3197" s="26" t="str">
        <f t="shared" si="345"/>
        <v>OK</v>
      </c>
      <c r="B3197" s="29">
        <f t="shared" si="346"/>
        <v>2487914866</v>
      </c>
      <c r="C3197" s="30">
        <v>45285</v>
      </c>
      <c r="D3197" s="18">
        <f t="shared" si="349"/>
        <v>45261</v>
      </c>
      <c r="E3197" s="19" t="str">
        <f>IF(ISERROR(VLOOKUP(C3197,FERIADOS!$A:$B,1,FALSE)),IF(WEEKDAY(C3197)=1,"Dom",IF(WEEKDAY(C3197)=2,"Seg",IF(WEEKDAY(C3197)=3,"Ter",IF(WEEKDAY(C3197)=4,"Qua",IF(WEEKDAY(C3197)=5,"Qui",IF(WEEKDAY(C3197)=6,"Sex","Sab")))))),"Feriado")</f>
        <v>Seg</v>
      </c>
      <c r="F3197" s="32"/>
      <c r="G3197" s="33"/>
      <c r="H3197" s="33"/>
      <c r="I3197" s="33"/>
      <c r="J3197" s="21" t="str">
        <f t="shared" si="347"/>
        <v/>
      </c>
      <c r="K3197" s="21">
        <f t="shared" si="343"/>
        <v>0</v>
      </c>
      <c r="L3197" s="21" t="str">
        <f t="shared" si="344"/>
        <v/>
      </c>
      <c r="M3197" s="22" t="str">
        <f t="shared" si="348"/>
        <v/>
      </c>
      <c r="N3197" s="48"/>
      <c r="O3197" s="54" t="str">
        <f>IF(N3197="","",IFERROR(VLOOKUP(N3197,EMPRESAS!$A:$C,3,FALSE),"NAO CADASTRADA"))</f>
        <v/>
      </c>
      <c r="P3197" s="50"/>
      <c r="Q3197" s="54" t="str">
        <f>IF(P3197="","",IFERROR(VLOOKUP(P3197,ATIVIDADES!$A:$C,3,FALSE),"NAO CADASTRADA"))</f>
        <v/>
      </c>
      <c r="R3197" s="42"/>
      <c r="S3197" s="48"/>
      <c r="T3197" s="54" t="str">
        <f>IF(S3197="","",IFERROR(VLOOKUP(S3197,EMPRESAS!$A:$C,3,FALSE),"NAO CADASTRADA"))</f>
        <v/>
      </c>
      <c r="U3197" s="50"/>
      <c r="V3197" s="54" t="str">
        <f>IF(U3197="","",IFERROR(VLOOKUP(U3197,ATIVIDADES!$A:$C,3,FALSE),"NAO CADASTRADA"))</f>
        <v/>
      </c>
      <c r="W3197" s="42"/>
      <c r="X3197" s="48"/>
      <c r="Y3197" s="54" t="str">
        <f>IF(X3197="","",IFERROR(VLOOKUP(X3197,EMPRESAS!$A:$C,3,FALSE),"NAO CADASTRADA"))</f>
        <v/>
      </c>
      <c r="Z3197" s="50"/>
      <c r="AA3197" s="54" t="str">
        <f>IF(Z3197="","",IFERROR(VLOOKUP(Z3197,ATIVIDADES!$A:$C,3,FALSE),"NAO CADASTRADA"))</f>
        <v/>
      </c>
      <c r="AB3197" s="42"/>
      <c r="AC3197" s="48"/>
      <c r="AD3197" s="54" t="str">
        <f>IF(AC3197="","",IFERROR(VLOOKUP(AC3197,EMPRESAS!$A:$C,3,FALSE),"NAO CADASTRADA"))</f>
        <v/>
      </c>
      <c r="AE3197" s="50"/>
      <c r="AF3197" s="54" t="str">
        <f>IF(AE3197="","",IFERROR(VLOOKUP(AE3197,ATIVIDADES!$A:$C,3,FALSE),"NAO CADASTRADA"))</f>
        <v/>
      </c>
      <c r="AG3197" s="42"/>
      <c r="AH3197" s="48"/>
      <c r="AI3197" s="54" t="str">
        <f>IF(AH3197="","",IFERROR(VLOOKUP(AH3197,EMPRESAS!$A:$C,3,FALSE),"NAO CADASTRADA"))</f>
        <v/>
      </c>
      <c r="AJ3197" s="50"/>
      <c r="AK3197" s="54" t="str">
        <f>IF(AJ3197="","",IFERROR(VLOOKUP(AJ3197,ATIVIDADES!$A:$C,3,FALSE),"NAO CADASTRADA"))</f>
        <v/>
      </c>
      <c r="AL3197" s="42"/>
    </row>
    <row r="3198" spans="1:38" x14ac:dyDescent="0.25">
      <c r="A3198" s="26" t="str">
        <f t="shared" si="345"/>
        <v>OK</v>
      </c>
      <c r="B3198" s="29">
        <f t="shared" si="346"/>
        <v>2487914866</v>
      </c>
      <c r="C3198" s="30">
        <v>45286</v>
      </c>
      <c r="D3198" s="18">
        <f t="shared" si="349"/>
        <v>45261</v>
      </c>
      <c r="E3198" s="19" t="str">
        <f>IF(ISERROR(VLOOKUP(C3198,FERIADOS!$A:$B,1,FALSE)),IF(WEEKDAY(C3198)=1,"Dom",IF(WEEKDAY(C3198)=2,"Seg",IF(WEEKDAY(C3198)=3,"Ter",IF(WEEKDAY(C3198)=4,"Qua",IF(WEEKDAY(C3198)=5,"Qui",IF(WEEKDAY(C3198)=6,"Sex","Sab")))))),"Feriado")</f>
        <v>Ter</v>
      </c>
      <c r="F3198" s="32"/>
      <c r="G3198" s="33"/>
      <c r="H3198" s="33"/>
      <c r="I3198" s="33"/>
      <c r="J3198" s="21" t="str">
        <f t="shared" si="347"/>
        <v/>
      </c>
      <c r="K3198" s="21">
        <f t="shared" si="343"/>
        <v>0</v>
      </c>
      <c r="L3198" s="21" t="str">
        <f t="shared" si="344"/>
        <v/>
      </c>
      <c r="M3198" s="22" t="str">
        <f t="shared" si="348"/>
        <v/>
      </c>
      <c r="N3198" s="48"/>
      <c r="O3198" s="54" t="str">
        <f>IF(N3198="","",IFERROR(VLOOKUP(N3198,EMPRESAS!$A:$C,3,FALSE),"NAO CADASTRADA"))</f>
        <v/>
      </c>
      <c r="P3198" s="50"/>
      <c r="Q3198" s="54" t="str">
        <f>IF(P3198="","",IFERROR(VLOOKUP(P3198,ATIVIDADES!$A:$C,3,FALSE),"NAO CADASTRADA"))</f>
        <v/>
      </c>
      <c r="R3198" s="42"/>
      <c r="S3198" s="48"/>
      <c r="T3198" s="54" t="str">
        <f>IF(S3198="","",IFERROR(VLOOKUP(S3198,EMPRESAS!$A:$C,3,FALSE),"NAO CADASTRADA"))</f>
        <v/>
      </c>
      <c r="U3198" s="50"/>
      <c r="V3198" s="54" t="str">
        <f>IF(U3198="","",IFERROR(VLOOKUP(U3198,ATIVIDADES!$A:$C,3,FALSE),"NAO CADASTRADA"))</f>
        <v/>
      </c>
      <c r="W3198" s="42"/>
      <c r="X3198" s="48"/>
      <c r="Y3198" s="54" t="str">
        <f>IF(X3198="","",IFERROR(VLOOKUP(X3198,EMPRESAS!$A:$C,3,FALSE),"NAO CADASTRADA"))</f>
        <v/>
      </c>
      <c r="Z3198" s="50"/>
      <c r="AA3198" s="54" t="str">
        <f>IF(Z3198="","",IFERROR(VLOOKUP(Z3198,ATIVIDADES!$A:$C,3,FALSE),"NAO CADASTRADA"))</f>
        <v/>
      </c>
      <c r="AB3198" s="42"/>
      <c r="AC3198" s="48"/>
      <c r="AD3198" s="54" t="str">
        <f>IF(AC3198="","",IFERROR(VLOOKUP(AC3198,EMPRESAS!$A:$C,3,FALSE),"NAO CADASTRADA"))</f>
        <v/>
      </c>
      <c r="AE3198" s="50"/>
      <c r="AF3198" s="54" t="str">
        <f>IF(AE3198="","",IFERROR(VLOOKUP(AE3198,ATIVIDADES!$A:$C,3,FALSE),"NAO CADASTRADA"))</f>
        <v/>
      </c>
      <c r="AG3198" s="42"/>
      <c r="AH3198" s="48"/>
      <c r="AI3198" s="54" t="str">
        <f>IF(AH3198="","",IFERROR(VLOOKUP(AH3198,EMPRESAS!$A:$C,3,FALSE),"NAO CADASTRADA"))</f>
        <v/>
      </c>
      <c r="AJ3198" s="50"/>
      <c r="AK3198" s="54" t="str">
        <f>IF(AJ3198="","",IFERROR(VLOOKUP(AJ3198,ATIVIDADES!$A:$C,3,FALSE),"NAO CADASTRADA"))</f>
        <v/>
      </c>
      <c r="AL3198" s="42"/>
    </row>
    <row r="3199" spans="1:38" x14ac:dyDescent="0.25">
      <c r="A3199" s="26" t="str">
        <f t="shared" si="345"/>
        <v>OK</v>
      </c>
      <c r="B3199" s="29">
        <f t="shared" si="346"/>
        <v>2487914866</v>
      </c>
      <c r="C3199" s="30">
        <v>45287</v>
      </c>
      <c r="D3199" s="18">
        <f t="shared" si="349"/>
        <v>45261</v>
      </c>
      <c r="E3199" s="19" t="str">
        <f>IF(ISERROR(VLOOKUP(C3199,FERIADOS!$A:$B,1,FALSE)),IF(WEEKDAY(C3199)=1,"Dom",IF(WEEKDAY(C3199)=2,"Seg",IF(WEEKDAY(C3199)=3,"Ter",IF(WEEKDAY(C3199)=4,"Qua",IF(WEEKDAY(C3199)=5,"Qui",IF(WEEKDAY(C3199)=6,"Sex","Sab")))))),"Feriado")</f>
        <v>Qua</v>
      </c>
      <c r="F3199" s="32"/>
      <c r="G3199" s="33"/>
      <c r="H3199" s="33"/>
      <c r="I3199" s="33"/>
      <c r="J3199" s="21" t="str">
        <f t="shared" si="347"/>
        <v/>
      </c>
      <c r="K3199" s="21">
        <f t="shared" si="343"/>
        <v>0</v>
      </c>
      <c r="L3199" s="21" t="str">
        <f t="shared" si="344"/>
        <v/>
      </c>
      <c r="M3199" s="22" t="str">
        <f t="shared" si="348"/>
        <v/>
      </c>
      <c r="N3199" s="48"/>
      <c r="O3199" s="54" t="str">
        <f>IF(N3199="","",IFERROR(VLOOKUP(N3199,EMPRESAS!$A:$C,3,FALSE),"NAO CADASTRADA"))</f>
        <v/>
      </c>
      <c r="P3199" s="50"/>
      <c r="Q3199" s="54" t="str">
        <f>IF(P3199="","",IFERROR(VLOOKUP(P3199,ATIVIDADES!$A:$C,3,FALSE),"NAO CADASTRADA"))</f>
        <v/>
      </c>
      <c r="R3199" s="42"/>
      <c r="S3199" s="48"/>
      <c r="T3199" s="54" t="str">
        <f>IF(S3199="","",IFERROR(VLOOKUP(S3199,EMPRESAS!$A:$C,3,FALSE),"NAO CADASTRADA"))</f>
        <v/>
      </c>
      <c r="U3199" s="50"/>
      <c r="V3199" s="54" t="str">
        <f>IF(U3199="","",IFERROR(VLOOKUP(U3199,ATIVIDADES!$A:$C,3,FALSE),"NAO CADASTRADA"))</f>
        <v/>
      </c>
      <c r="W3199" s="42"/>
      <c r="X3199" s="48"/>
      <c r="Y3199" s="54" t="str">
        <f>IF(X3199="","",IFERROR(VLOOKUP(X3199,EMPRESAS!$A:$C,3,FALSE),"NAO CADASTRADA"))</f>
        <v/>
      </c>
      <c r="Z3199" s="50"/>
      <c r="AA3199" s="54" t="str">
        <f>IF(Z3199="","",IFERROR(VLOOKUP(Z3199,ATIVIDADES!$A:$C,3,FALSE),"NAO CADASTRADA"))</f>
        <v/>
      </c>
      <c r="AB3199" s="42"/>
      <c r="AC3199" s="48"/>
      <c r="AD3199" s="54" t="str">
        <f>IF(AC3199="","",IFERROR(VLOOKUP(AC3199,EMPRESAS!$A:$C,3,FALSE),"NAO CADASTRADA"))</f>
        <v/>
      </c>
      <c r="AE3199" s="50"/>
      <c r="AF3199" s="54" t="str">
        <f>IF(AE3199="","",IFERROR(VLOOKUP(AE3199,ATIVIDADES!$A:$C,3,FALSE),"NAO CADASTRADA"))</f>
        <v/>
      </c>
      <c r="AG3199" s="42"/>
      <c r="AH3199" s="48"/>
      <c r="AI3199" s="54" t="str">
        <f>IF(AH3199="","",IFERROR(VLOOKUP(AH3199,EMPRESAS!$A:$C,3,FALSE),"NAO CADASTRADA"))</f>
        <v/>
      </c>
      <c r="AJ3199" s="50"/>
      <c r="AK3199" s="54" t="str">
        <f>IF(AJ3199="","",IFERROR(VLOOKUP(AJ3199,ATIVIDADES!$A:$C,3,FALSE),"NAO CADASTRADA"))</f>
        <v/>
      </c>
      <c r="AL3199" s="42"/>
    </row>
    <row r="3200" spans="1:38" x14ac:dyDescent="0.25">
      <c r="A3200" s="26" t="str">
        <f t="shared" si="345"/>
        <v>OK</v>
      </c>
      <c r="B3200" s="29">
        <f t="shared" si="346"/>
        <v>2487914866</v>
      </c>
      <c r="C3200" s="30">
        <v>45288</v>
      </c>
      <c r="D3200" s="18">
        <f t="shared" si="349"/>
        <v>45261</v>
      </c>
      <c r="E3200" s="19" t="str">
        <f>IF(ISERROR(VLOOKUP(C3200,FERIADOS!$A:$B,1,FALSE)),IF(WEEKDAY(C3200)=1,"Dom",IF(WEEKDAY(C3200)=2,"Seg",IF(WEEKDAY(C3200)=3,"Ter",IF(WEEKDAY(C3200)=4,"Qua",IF(WEEKDAY(C3200)=5,"Qui",IF(WEEKDAY(C3200)=6,"Sex","Sab")))))),"Feriado")</f>
        <v>Qui</v>
      </c>
      <c r="F3200" s="32"/>
      <c r="G3200" s="33"/>
      <c r="H3200" s="33"/>
      <c r="I3200" s="33"/>
      <c r="J3200" s="21" t="str">
        <f t="shared" si="347"/>
        <v/>
      </c>
      <c r="K3200" s="21">
        <f t="shared" si="343"/>
        <v>0</v>
      </c>
      <c r="L3200" s="21" t="str">
        <f t="shared" si="344"/>
        <v/>
      </c>
      <c r="M3200" s="22" t="str">
        <f t="shared" si="348"/>
        <v/>
      </c>
      <c r="N3200" s="48"/>
      <c r="O3200" s="54" t="str">
        <f>IF(N3200="","",IFERROR(VLOOKUP(N3200,EMPRESAS!$A:$C,3,FALSE),"NAO CADASTRADA"))</f>
        <v/>
      </c>
      <c r="P3200" s="50"/>
      <c r="Q3200" s="54" t="str">
        <f>IF(P3200="","",IFERROR(VLOOKUP(P3200,ATIVIDADES!$A:$C,3,FALSE),"NAO CADASTRADA"))</f>
        <v/>
      </c>
      <c r="R3200" s="42"/>
      <c r="S3200" s="48"/>
      <c r="T3200" s="54" t="str">
        <f>IF(S3200="","",IFERROR(VLOOKUP(S3200,EMPRESAS!$A:$C,3,FALSE),"NAO CADASTRADA"))</f>
        <v/>
      </c>
      <c r="U3200" s="50"/>
      <c r="V3200" s="54" t="str">
        <f>IF(U3200="","",IFERROR(VLOOKUP(U3200,ATIVIDADES!$A:$C,3,FALSE),"NAO CADASTRADA"))</f>
        <v/>
      </c>
      <c r="W3200" s="42"/>
      <c r="X3200" s="48"/>
      <c r="Y3200" s="54" t="str">
        <f>IF(X3200="","",IFERROR(VLOOKUP(X3200,EMPRESAS!$A:$C,3,FALSE),"NAO CADASTRADA"))</f>
        <v/>
      </c>
      <c r="Z3200" s="50"/>
      <c r="AA3200" s="54" t="str">
        <f>IF(Z3200="","",IFERROR(VLOOKUP(Z3200,ATIVIDADES!$A:$C,3,FALSE),"NAO CADASTRADA"))</f>
        <v/>
      </c>
      <c r="AB3200" s="42"/>
      <c r="AC3200" s="48"/>
      <c r="AD3200" s="54" t="str">
        <f>IF(AC3200="","",IFERROR(VLOOKUP(AC3200,EMPRESAS!$A:$C,3,FALSE),"NAO CADASTRADA"))</f>
        <v/>
      </c>
      <c r="AE3200" s="50"/>
      <c r="AF3200" s="54" t="str">
        <f>IF(AE3200="","",IFERROR(VLOOKUP(AE3200,ATIVIDADES!$A:$C,3,FALSE),"NAO CADASTRADA"))</f>
        <v/>
      </c>
      <c r="AG3200" s="42"/>
      <c r="AH3200" s="48"/>
      <c r="AI3200" s="54" t="str">
        <f>IF(AH3200="","",IFERROR(VLOOKUP(AH3200,EMPRESAS!$A:$C,3,FALSE),"NAO CADASTRADA"))</f>
        <v/>
      </c>
      <c r="AJ3200" s="50"/>
      <c r="AK3200" s="54" t="str">
        <f>IF(AJ3200="","",IFERROR(VLOOKUP(AJ3200,ATIVIDADES!$A:$C,3,FALSE),"NAO CADASTRADA"))</f>
        <v/>
      </c>
      <c r="AL3200" s="42"/>
    </row>
    <row r="3201" spans="1:38" x14ac:dyDescent="0.25">
      <c r="A3201" s="26" t="str">
        <f t="shared" si="345"/>
        <v>OK</v>
      </c>
      <c r="B3201" s="29">
        <f t="shared" si="346"/>
        <v>2487914866</v>
      </c>
      <c r="C3201" s="30">
        <v>45289</v>
      </c>
      <c r="D3201" s="18">
        <f t="shared" si="349"/>
        <v>45261</v>
      </c>
      <c r="E3201" s="19" t="str">
        <f>IF(ISERROR(VLOOKUP(C3201,FERIADOS!$A:$B,1,FALSE)),IF(WEEKDAY(C3201)=1,"Dom",IF(WEEKDAY(C3201)=2,"Seg",IF(WEEKDAY(C3201)=3,"Ter",IF(WEEKDAY(C3201)=4,"Qua",IF(WEEKDAY(C3201)=5,"Qui",IF(WEEKDAY(C3201)=6,"Sex","Sab")))))),"Feriado")</f>
        <v>Sex</v>
      </c>
      <c r="F3201" s="32"/>
      <c r="G3201" s="33"/>
      <c r="H3201" s="33"/>
      <c r="I3201" s="33"/>
      <c r="J3201" s="21" t="str">
        <f t="shared" si="347"/>
        <v/>
      </c>
      <c r="K3201" s="21">
        <f t="shared" si="343"/>
        <v>0</v>
      </c>
      <c r="L3201" s="21" t="str">
        <f t="shared" si="344"/>
        <v/>
      </c>
      <c r="M3201" s="22" t="str">
        <f t="shared" si="348"/>
        <v/>
      </c>
      <c r="N3201" s="48"/>
      <c r="O3201" s="54" t="str">
        <f>IF(N3201="","",IFERROR(VLOOKUP(N3201,EMPRESAS!$A:$C,3,FALSE),"NAO CADASTRADA"))</f>
        <v/>
      </c>
      <c r="P3201" s="50"/>
      <c r="Q3201" s="54" t="str">
        <f>IF(P3201="","",IFERROR(VLOOKUP(P3201,ATIVIDADES!$A:$C,3,FALSE),"NAO CADASTRADA"))</f>
        <v/>
      </c>
      <c r="R3201" s="42"/>
      <c r="S3201" s="48"/>
      <c r="T3201" s="54" t="str">
        <f>IF(S3201="","",IFERROR(VLOOKUP(S3201,EMPRESAS!$A:$C,3,FALSE),"NAO CADASTRADA"))</f>
        <v/>
      </c>
      <c r="U3201" s="50"/>
      <c r="V3201" s="54" t="str">
        <f>IF(U3201="","",IFERROR(VLOOKUP(U3201,ATIVIDADES!$A:$C,3,FALSE),"NAO CADASTRADA"))</f>
        <v/>
      </c>
      <c r="W3201" s="42"/>
      <c r="X3201" s="48"/>
      <c r="Y3201" s="54" t="str">
        <f>IF(X3201="","",IFERROR(VLOOKUP(X3201,EMPRESAS!$A:$C,3,FALSE),"NAO CADASTRADA"))</f>
        <v/>
      </c>
      <c r="Z3201" s="50"/>
      <c r="AA3201" s="54" t="str">
        <f>IF(Z3201="","",IFERROR(VLOOKUP(Z3201,ATIVIDADES!$A:$C,3,FALSE),"NAO CADASTRADA"))</f>
        <v/>
      </c>
      <c r="AB3201" s="42"/>
      <c r="AC3201" s="48"/>
      <c r="AD3201" s="54" t="str">
        <f>IF(AC3201="","",IFERROR(VLOOKUP(AC3201,EMPRESAS!$A:$C,3,FALSE),"NAO CADASTRADA"))</f>
        <v/>
      </c>
      <c r="AE3201" s="50"/>
      <c r="AF3201" s="54" t="str">
        <f>IF(AE3201="","",IFERROR(VLOOKUP(AE3201,ATIVIDADES!$A:$C,3,FALSE),"NAO CADASTRADA"))</f>
        <v/>
      </c>
      <c r="AG3201" s="42"/>
      <c r="AH3201" s="48"/>
      <c r="AI3201" s="54" t="str">
        <f>IF(AH3201="","",IFERROR(VLOOKUP(AH3201,EMPRESAS!$A:$C,3,FALSE),"NAO CADASTRADA"))</f>
        <v/>
      </c>
      <c r="AJ3201" s="50"/>
      <c r="AK3201" s="54" t="str">
        <f>IF(AJ3201="","",IFERROR(VLOOKUP(AJ3201,ATIVIDADES!$A:$C,3,FALSE),"NAO CADASTRADA"))</f>
        <v/>
      </c>
      <c r="AL3201" s="42"/>
    </row>
    <row r="3202" spans="1:38" x14ac:dyDescent="0.25">
      <c r="A3202" s="26" t="str">
        <f t="shared" si="345"/>
        <v>OK</v>
      </c>
      <c r="B3202" s="29">
        <f t="shared" si="346"/>
        <v>2487914866</v>
      </c>
      <c r="C3202" s="30">
        <v>45290</v>
      </c>
      <c r="D3202" s="18">
        <f t="shared" si="349"/>
        <v>45261</v>
      </c>
      <c r="E3202" s="19" t="str">
        <f>IF(ISERROR(VLOOKUP(C3202,FERIADOS!$A:$B,1,FALSE)),IF(WEEKDAY(C3202)=1,"Dom",IF(WEEKDAY(C3202)=2,"Seg",IF(WEEKDAY(C3202)=3,"Ter",IF(WEEKDAY(C3202)=4,"Qua",IF(WEEKDAY(C3202)=5,"Qui",IF(WEEKDAY(C3202)=6,"Sex","Sab")))))),"Feriado")</f>
        <v>Sab</v>
      </c>
      <c r="F3202" s="32"/>
      <c r="G3202" s="33"/>
      <c r="H3202" s="33"/>
      <c r="I3202" s="33"/>
      <c r="J3202" s="21" t="str">
        <f t="shared" si="347"/>
        <v/>
      </c>
      <c r="K3202" s="21">
        <f t="shared" si="343"/>
        <v>0</v>
      </c>
      <c r="L3202" s="21" t="str">
        <f t="shared" si="344"/>
        <v/>
      </c>
      <c r="M3202" s="22" t="str">
        <f t="shared" si="348"/>
        <v/>
      </c>
      <c r="N3202" s="48"/>
      <c r="O3202" s="54" t="str">
        <f>IF(N3202="","",IFERROR(VLOOKUP(N3202,EMPRESAS!$A:$C,3,FALSE),"NAO CADASTRADA"))</f>
        <v/>
      </c>
      <c r="P3202" s="50"/>
      <c r="Q3202" s="54" t="str">
        <f>IF(P3202="","",IFERROR(VLOOKUP(P3202,ATIVIDADES!$A:$C,3,FALSE),"NAO CADASTRADA"))</f>
        <v/>
      </c>
      <c r="R3202" s="42"/>
      <c r="S3202" s="48"/>
      <c r="T3202" s="54" t="str">
        <f>IF(S3202="","",IFERROR(VLOOKUP(S3202,EMPRESAS!$A:$C,3,FALSE),"NAO CADASTRADA"))</f>
        <v/>
      </c>
      <c r="U3202" s="50"/>
      <c r="V3202" s="54" t="str">
        <f>IF(U3202="","",IFERROR(VLOOKUP(U3202,ATIVIDADES!$A:$C,3,FALSE),"NAO CADASTRADA"))</f>
        <v/>
      </c>
      <c r="W3202" s="42"/>
      <c r="X3202" s="48"/>
      <c r="Y3202" s="54" t="str">
        <f>IF(X3202="","",IFERROR(VLOOKUP(X3202,EMPRESAS!$A:$C,3,FALSE),"NAO CADASTRADA"))</f>
        <v/>
      </c>
      <c r="Z3202" s="50"/>
      <c r="AA3202" s="54" t="str">
        <f>IF(Z3202="","",IFERROR(VLOOKUP(Z3202,ATIVIDADES!$A:$C,3,FALSE),"NAO CADASTRADA"))</f>
        <v/>
      </c>
      <c r="AB3202" s="42"/>
      <c r="AC3202" s="48"/>
      <c r="AD3202" s="54" t="str">
        <f>IF(AC3202="","",IFERROR(VLOOKUP(AC3202,EMPRESAS!$A:$C,3,FALSE),"NAO CADASTRADA"))</f>
        <v/>
      </c>
      <c r="AE3202" s="50"/>
      <c r="AF3202" s="54" t="str">
        <f>IF(AE3202="","",IFERROR(VLOOKUP(AE3202,ATIVIDADES!$A:$C,3,FALSE),"NAO CADASTRADA"))</f>
        <v/>
      </c>
      <c r="AG3202" s="42"/>
      <c r="AH3202" s="48"/>
      <c r="AI3202" s="54" t="str">
        <f>IF(AH3202="","",IFERROR(VLOOKUP(AH3202,EMPRESAS!$A:$C,3,FALSE),"NAO CADASTRADA"))</f>
        <v/>
      </c>
      <c r="AJ3202" s="50"/>
      <c r="AK3202" s="54" t="str">
        <f>IF(AJ3202="","",IFERROR(VLOOKUP(AJ3202,ATIVIDADES!$A:$C,3,FALSE),"NAO CADASTRADA"))</f>
        <v/>
      </c>
      <c r="AL3202" s="42"/>
    </row>
    <row r="3203" spans="1:38" x14ac:dyDescent="0.25">
      <c r="A3203" s="26" t="str">
        <f t="shared" si="345"/>
        <v>OK</v>
      </c>
      <c r="B3203" s="29">
        <f t="shared" si="346"/>
        <v>2487914866</v>
      </c>
      <c r="C3203" s="30">
        <v>45291</v>
      </c>
      <c r="D3203" s="18">
        <f t="shared" si="349"/>
        <v>45261</v>
      </c>
      <c r="E3203" s="19" t="str">
        <f>IF(ISERROR(VLOOKUP(C3203,FERIADOS!$A:$B,1,FALSE)),IF(WEEKDAY(C3203)=1,"Dom",IF(WEEKDAY(C3203)=2,"Seg",IF(WEEKDAY(C3203)=3,"Ter",IF(WEEKDAY(C3203)=4,"Qua",IF(WEEKDAY(C3203)=5,"Qui",IF(WEEKDAY(C3203)=6,"Sex","Sab")))))),"Feriado")</f>
        <v>Dom</v>
      </c>
      <c r="F3203" s="32"/>
      <c r="G3203" s="33"/>
      <c r="H3203" s="33"/>
      <c r="I3203" s="33"/>
      <c r="J3203" s="21" t="str">
        <f t="shared" si="347"/>
        <v/>
      </c>
      <c r="K3203" s="21">
        <f t="shared" si="343"/>
        <v>0</v>
      </c>
      <c r="L3203" s="21" t="str">
        <f t="shared" si="344"/>
        <v/>
      </c>
      <c r="M3203" s="22" t="str">
        <f t="shared" si="348"/>
        <v/>
      </c>
      <c r="N3203" s="48"/>
      <c r="O3203" s="54" t="str">
        <f>IF(N3203="","",IFERROR(VLOOKUP(N3203,EMPRESAS!$A:$C,3,FALSE),"NAO CADASTRADA"))</f>
        <v/>
      </c>
      <c r="P3203" s="50"/>
      <c r="Q3203" s="54" t="str">
        <f>IF(P3203="","",IFERROR(VLOOKUP(P3203,ATIVIDADES!$A:$C,3,FALSE),"NAO CADASTRADA"))</f>
        <v/>
      </c>
      <c r="R3203" s="42"/>
      <c r="S3203" s="48"/>
      <c r="T3203" s="54" t="str">
        <f>IF(S3203="","",IFERROR(VLOOKUP(S3203,EMPRESAS!$A:$C,3,FALSE),"NAO CADASTRADA"))</f>
        <v/>
      </c>
      <c r="U3203" s="50"/>
      <c r="V3203" s="54" t="str">
        <f>IF(U3203="","",IFERROR(VLOOKUP(U3203,ATIVIDADES!$A:$C,3,FALSE),"NAO CADASTRADA"))</f>
        <v/>
      </c>
      <c r="W3203" s="42"/>
      <c r="X3203" s="48"/>
      <c r="Y3203" s="54" t="str">
        <f>IF(X3203="","",IFERROR(VLOOKUP(X3203,EMPRESAS!$A:$C,3,FALSE),"NAO CADASTRADA"))</f>
        <v/>
      </c>
      <c r="Z3203" s="50"/>
      <c r="AA3203" s="54" t="str">
        <f>IF(Z3203="","",IFERROR(VLOOKUP(Z3203,ATIVIDADES!$A:$C,3,FALSE),"NAO CADASTRADA"))</f>
        <v/>
      </c>
      <c r="AB3203" s="42"/>
      <c r="AC3203" s="48"/>
      <c r="AD3203" s="54" t="str">
        <f>IF(AC3203="","",IFERROR(VLOOKUP(AC3203,EMPRESAS!$A:$C,3,FALSE),"NAO CADASTRADA"))</f>
        <v/>
      </c>
      <c r="AE3203" s="50"/>
      <c r="AF3203" s="54" t="str">
        <f>IF(AE3203="","",IFERROR(VLOOKUP(AE3203,ATIVIDADES!$A:$C,3,FALSE),"NAO CADASTRADA"))</f>
        <v/>
      </c>
      <c r="AG3203" s="42"/>
      <c r="AH3203" s="48"/>
      <c r="AI3203" s="54" t="str">
        <f>IF(AH3203="","",IFERROR(VLOOKUP(AH3203,EMPRESAS!$A:$C,3,FALSE),"NAO CADASTRADA"))</f>
        <v/>
      </c>
      <c r="AJ3203" s="50"/>
      <c r="AK3203" s="54" t="str">
        <f>IF(AJ3203="","",IFERROR(VLOOKUP(AJ3203,ATIVIDADES!$A:$C,3,FALSE),"NAO CADASTRADA"))</f>
        <v/>
      </c>
      <c r="AL3203" s="42"/>
    </row>
    <row r="3204" spans="1:38" x14ac:dyDescent="0.25">
      <c r="A3204" s="26" t="str">
        <f t="shared" si="345"/>
        <v>OK</v>
      </c>
      <c r="B3204" s="29">
        <f t="shared" si="346"/>
        <v>2487914866</v>
      </c>
      <c r="C3204" s="30">
        <v>45292</v>
      </c>
      <c r="D3204" s="18">
        <f t="shared" si="349"/>
        <v>45292</v>
      </c>
      <c r="E3204" s="19" t="str">
        <f>IF(ISERROR(VLOOKUP(C3204,FERIADOS!$A:$B,1,FALSE)),IF(WEEKDAY(C3204)=1,"Dom",IF(WEEKDAY(C3204)=2,"Seg",IF(WEEKDAY(C3204)=3,"Ter",IF(WEEKDAY(C3204)=4,"Qua",IF(WEEKDAY(C3204)=5,"Qui",IF(WEEKDAY(C3204)=6,"Sex","Sab")))))),"Feriado")</f>
        <v>Seg</v>
      </c>
      <c r="F3204" s="32"/>
      <c r="G3204" s="33"/>
      <c r="H3204" s="33"/>
      <c r="I3204" s="33"/>
      <c r="J3204" s="21" t="str">
        <f t="shared" si="347"/>
        <v/>
      </c>
      <c r="K3204" s="21">
        <f t="shared" si="343"/>
        <v>0</v>
      </c>
      <c r="L3204" s="21" t="str">
        <f t="shared" si="344"/>
        <v/>
      </c>
      <c r="M3204" s="22" t="str">
        <f t="shared" si="348"/>
        <v/>
      </c>
      <c r="N3204" s="48"/>
      <c r="O3204" s="54" t="str">
        <f>IF(N3204="","",IFERROR(VLOOKUP(N3204,EMPRESAS!$A:$C,3,FALSE),"NAO CADASTRADA"))</f>
        <v/>
      </c>
      <c r="P3204" s="50"/>
      <c r="Q3204" s="54" t="str">
        <f>IF(P3204="","",IFERROR(VLOOKUP(P3204,ATIVIDADES!$A:$C,3,FALSE),"NAO CADASTRADA"))</f>
        <v/>
      </c>
      <c r="R3204" s="42"/>
      <c r="S3204" s="48"/>
      <c r="T3204" s="54" t="str">
        <f>IF(S3204="","",IFERROR(VLOOKUP(S3204,EMPRESAS!$A:$C,3,FALSE),"NAO CADASTRADA"))</f>
        <v/>
      </c>
      <c r="U3204" s="50"/>
      <c r="V3204" s="54" t="str">
        <f>IF(U3204="","",IFERROR(VLOOKUP(U3204,ATIVIDADES!$A:$C,3,FALSE),"NAO CADASTRADA"))</f>
        <v/>
      </c>
      <c r="W3204" s="42"/>
      <c r="X3204" s="48"/>
      <c r="Y3204" s="54" t="str">
        <f>IF(X3204="","",IFERROR(VLOOKUP(X3204,EMPRESAS!$A:$C,3,FALSE),"NAO CADASTRADA"))</f>
        <v/>
      </c>
      <c r="Z3204" s="50"/>
      <c r="AA3204" s="54" t="str">
        <f>IF(Z3204="","",IFERROR(VLOOKUP(Z3204,ATIVIDADES!$A:$C,3,FALSE),"NAO CADASTRADA"))</f>
        <v/>
      </c>
      <c r="AB3204" s="42"/>
      <c r="AC3204" s="48"/>
      <c r="AD3204" s="54" t="str">
        <f>IF(AC3204="","",IFERROR(VLOOKUP(AC3204,EMPRESAS!$A:$C,3,FALSE),"NAO CADASTRADA"))</f>
        <v/>
      </c>
      <c r="AE3204" s="50"/>
      <c r="AF3204" s="54" t="str">
        <f>IF(AE3204="","",IFERROR(VLOOKUP(AE3204,ATIVIDADES!$A:$C,3,FALSE),"NAO CADASTRADA"))</f>
        <v/>
      </c>
      <c r="AG3204" s="42"/>
      <c r="AH3204" s="48"/>
      <c r="AI3204" s="54" t="str">
        <f>IF(AH3204="","",IFERROR(VLOOKUP(AH3204,EMPRESAS!$A:$C,3,FALSE),"NAO CADASTRADA"))</f>
        <v/>
      </c>
      <c r="AJ3204" s="50"/>
      <c r="AK3204" s="54" t="str">
        <f>IF(AJ3204="","",IFERROR(VLOOKUP(AJ3204,ATIVIDADES!$A:$C,3,FALSE),"NAO CADASTRADA"))</f>
        <v/>
      </c>
      <c r="AL3204" s="42"/>
    </row>
    <row r="3205" spans="1:38" x14ac:dyDescent="0.25">
      <c r="A3205" s="26" t="str">
        <f t="shared" si="345"/>
        <v>OK</v>
      </c>
      <c r="B3205" s="29">
        <f t="shared" si="346"/>
        <v>2487914866</v>
      </c>
      <c r="C3205" s="30">
        <v>45293</v>
      </c>
      <c r="D3205" s="18">
        <f t="shared" si="349"/>
        <v>45292</v>
      </c>
      <c r="E3205" s="19" t="str">
        <f>IF(ISERROR(VLOOKUP(C3205,FERIADOS!$A:$B,1,FALSE)),IF(WEEKDAY(C3205)=1,"Dom",IF(WEEKDAY(C3205)=2,"Seg",IF(WEEKDAY(C3205)=3,"Ter",IF(WEEKDAY(C3205)=4,"Qua",IF(WEEKDAY(C3205)=5,"Qui",IF(WEEKDAY(C3205)=6,"Sex","Sab")))))),"Feriado")</f>
        <v>Ter</v>
      </c>
      <c r="F3205" s="32"/>
      <c r="G3205" s="33"/>
      <c r="H3205" s="33"/>
      <c r="I3205" s="33"/>
      <c r="J3205" s="21" t="str">
        <f t="shared" si="347"/>
        <v/>
      </c>
      <c r="K3205" s="21">
        <f t="shared" si="343"/>
        <v>0</v>
      </c>
      <c r="L3205" s="21" t="str">
        <f t="shared" si="344"/>
        <v/>
      </c>
      <c r="M3205" s="22" t="str">
        <f t="shared" si="348"/>
        <v/>
      </c>
      <c r="N3205" s="48"/>
      <c r="O3205" s="54" t="str">
        <f>IF(N3205="","",IFERROR(VLOOKUP(N3205,EMPRESAS!$A:$C,3,FALSE),"NAO CADASTRADA"))</f>
        <v/>
      </c>
      <c r="P3205" s="50"/>
      <c r="Q3205" s="54" t="str">
        <f>IF(P3205="","",IFERROR(VLOOKUP(P3205,ATIVIDADES!$A:$C,3,FALSE),"NAO CADASTRADA"))</f>
        <v/>
      </c>
      <c r="R3205" s="42"/>
      <c r="S3205" s="48"/>
      <c r="T3205" s="54" t="str">
        <f>IF(S3205="","",IFERROR(VLOOKUP(S3205,EMPRESAS!$A:$C,3,FALSE),"NAO CADASTRADA"))</f>
        <v/>
      </c>
      <c r="U3205" s="50"/>
      <c r="V3205" s="54" t="str">
        <f>IF(U3205="","",IFERROR(VLOOKUP(U3205,ATIVIDADES!$A:$C,3,FALSE),"NAO CADASTRADA"))</f>
        <v/>
      </c>
      <c r="W3205" s="42"/>
      <c r="X3205" s="48"/>
      <c r="Y3205" s="54" t="str">
        <f>IF(X3205="","",IFERROR(VLOOKUP(X3205,EMPRESAS!$A:$C,3,FALSE),"NAO CADASTRADA"))</f>
        <v/>
      </c>
      <c r="Z3205" s="50"/>
      <c r="AA3205" s="54" t="str">
        <f>IF(Z3205="","",IFERROR(VLOOKUP(Z3205,ATIVIDADES!$A:$C,3,FALSE),"NAO CADASTRADA"))</f>
        <v/>
      </c>
      <c r="AB3205" s="42"/>
      <c r="AC3205" s="48"/>
      <c r="AD3205" s="54" t="str">
        <f>IF(AC3205="","",IFERROR(VLOOKUP(AC3205,EMPRESAS!$A:$C,3,FALSE),"NAO CADASTRADA"))</f>
        <v/>
      </c>
      <c r="AE3205" s="50"/>
      <c r="AF3205" s="54" t="str">
        <f>IF(AE3205="","",IFERROR(VLOOKUP(AE3205,ATIVIDADES!$A:$C,3,FALSE),"NAO CADASTRADA"))</f>
        <v/>
      </c>
      <c r="AG3205" s="42"/>
      <c r="AH3205" s="48"/>
      <c r="AI3205" s="54" t="str">
        <f>IF(AH3205="","",IFERROR(VLOOKUP(AH3205,EMPRESAS!$A:$C,3,FALSE),"NAO CADASTRADA"))</f>
        <v/>
      </c>
      <c r="AJ3205" s="50"/>
      <c r="AK3205" s="54" t="str">
        <f>IF(AJ3205="","",IFERROR(VLOOKUP(AJ3205,ATIVIDADES!$A:$C,3,FALSE),"NAO CADASTRADA"))</f>
        <v/>
      </c>
      <c r="AL3205" s="42"/>
    </row>
    <row r="3206" spans="1:38" x14ac:dyDescent="0.25">
      <c r="A3206" s="26" t="str">
        <f t="shared" si="345"/>
        <v>OK</v>
      </c>
      <c r="B3206" s="29">
        <f t="shared" si="346"/>
        <v>2487914866</v>
      </c>
      <c r="C3206" s="30">
        <v>45294</v>
      </c>
      <c r="D3206" s="18">
        <f t="shared" si="349"/>
        <v>45292</v>
      </c>
      <c r="E3206" s="19" t="str">
        <f>IF(ISERROR(VLOOKUP(C3206,FERIADOS!$A:$B,1,FALSE)),IF(WEEKDAY(C3206)=1,"Dom",IF(WEEKDAY(C3206)=2,"Seg",IF(WEEKDAY(C3206)=3,"Ter",IF(WEEKDAY(C3206)=4,"Qua",IF(WEEKDAY(C3206)=5,"Qui",IF(WEEKDAY(C3206)=6,"Sex","Sab")))))),"Feriado")</f>
        <v>Qua</v>
      </c>
      <c r="F3206" s="32"/>
      <c r="G3206" s="33"/>
      <c r="H3206" s="33"/>
      <c r="I3206" s="33"/>
      <c r="J3206" s="21" t="str">
        <f t="shared" si="347"/>
        <v/>
      </c>
      <c r="K3206" s="21">
        <f t="shared" si="343"/>
        <v>0</v>
      </c>
      <c r="L3206" s="21" t="str">
        <f t="shared" si="344"/>
        <v/>
      </c>
      <c r="M3206" s="22" t="str">
        <f t="shared" si="348"/>
        <v/>
      </c>
      <c r="N3206" s="48"/>
      <c r="O3206" s="54" t="str">
        <f>IF(N3206="","",IFERROR(VLOOKUP(N3206,EMPRESAS!$A:$C,3,FALSE),"NAO CADASTRADA"))</f>
        <v/>
      </c>
      <c r="P3206" s="50"/>
      <c r="Q3206" s="54" t="str">
        <f>IF(P3206="","",IFERROR(VLOOKUP(P3206,ATIVIDADES!$A:$C,3,FALSE),"NAO CADASTRADA"))</f>
        <v/>
      </c>
      <c r="R3206" s="42"/>
      <c r="S3206" s="48"/>
      <c r="T3206" s="54" t="str">
        <f>IF(S3206="","",IFERROR(VLOOKUP(S3206,EMPRESAS!$A:$C,3,FALSE),"NAO CADASTRADA"))</f>
        <v/>
      </c>
      <c r="U3206" s="50"/>
      <c r="V3206" s="54" t="str">
        <f>IF(U3206="","",IFERROR(VLOOKUP(U3206,ATIVIDADES!$A:$C,3,FALSE),"NAO CADASTRADA"))</f>
        <v/>
      </c>
      <c r="W3206" s="42"/>
      <c r="X3206" s="48"/>
      <c r="Y3206" s="54" t="str">
        <f>IF(X3206="","",IFERROR(VLOOKUP(X3206,EMPRESAS!$A:$C,3,FALSE),"NAO CADASTRADA"))</f>
        <v/>
      </c>
      <c r="Z3206" s="50"/>
      <c r="AA3206" s="54" t="str">
        <f>IF(Z3206="","",IFERROR(VLOOKUP(Z3206,ATIVIDADES!$A:$C,3,FALSE),"NAO CADASTRADA"))</f>
        <v/>
      </c>
      <c r="AB3206" s="42"/>
      <c r="AC3206" s="48"/>
      <c r="AD3206" s="54" t="str">
        <f>IF(AC3206="","",IFERROR(VLOOKUP(AC3206,EMPRESAS!$A:$C,3,FALSE),"NAO CADASTRADA"))</f>
        <v/>
      </c>
      <c r="AE3206" s="50"/>
      <c r="AF3206" s="54" t="str">
        <f>IF(AE3206="","",IFERROR(VLOOKUP(AE3206,ATIVIDADES!$A:$C,3,FALSE),"NAO CADASTRADA"))</f>
        <v/>
      </c>
      <c r="AG3206" s="42"/>
      <c r="AH3206" s="48"/>
      <c r="AI3206" s="54" t="str">
        <f>IF(AH3206="","",IFERROR(VLOOKUP(AH3206,EMPRESAS!$A:$C,3,FALSE),"NAO CADASTRADA"))</f>
        <v/>
      </c>
      <c r="AJ3206" s="50"/>
      <c r="AK3206" s="54" t="str">
        <f>IF(AJ3206="","",IFERROR(VLOOKUP(AJ3206,ATIVIDADES!$A:$C,3,FALSE),"NAO CADASTRADA"))</f>
        <v/>
      </c>
      <c r="AL3206" s="42"/>
    </row>
    <row r="3207" spans="1:38" x14ac:dyDescent="0.25">
      <c r="A3207" s="26" t="str">
        <f t="shared" si="345"/>
        <v>OK</v>
      </c>
      <c r="B3207" s="29">
        <f t="shared" si="346"/>
        <v>2487914866</v>
      </c>
      <c r="C3207" s="30">
        <v>45295</v>
      </c>
      <c r="D3207" s="18">
        <f t="shared" si="349"/>
        <v>45292</v>
      </c>
      <c r="E3207" s="19" t="str">
        <f>IF(ISERROR(VLOOKUP(C3207,FERIADOS!$A:$B,1,FALSE)),IF(WEEKDAY(C3207)=1,"Dom",IF(WEEKDAY(C3207)=2,"Seg",IF(WEEKDAY(C3207)=3,"Ter",IF(WEEKDAY(C3207)=4,"Qua",IF(WEEKDAY(C3207)=5,"Qui",IF(WEEKDAY(C3207)=6,"Sex","Sab")))))),"Feriado")</f>
        <v>Qui</v>
      </c>
      <c r="F3207" s="32"/>
      <c r="G3207" s="33"/>
      <c r="H3207" s="33"/>
      <c r="I3207" s="33"/>
      <c r="J3207" s="21" t="str">
        <f t="shared" si="347"/>
        <v/>
      </c>
      <c r="K3207" s="21">
        <f t="shared" ref="K3207:K3270" si="350">SUM(R3207,W3207,AB3207,AG3207,AL3207)</f>
        <v>0</v>
      </c>
      <c r="L3207" s="21" t="str">
        <f t="shared" ref="L3207:L3270" si="351">IF(OR(E3207="Sab",E3207="Dom",E3207="Feriado"),J3207,IF(J3207="","",IF(J3207&lt;=$M$2,0,J3207-$M$2)))</f>
        <v/>
      </c>
      <c r="M3207" s="22" t="str">
        <f t="shared" si="348"/>
        <v/>
      </c>
      <c r="N3207" s="48"/>
      <c r="O3207" s="54" t="str">
        <f>IF(N3207="","",IFERROR(VLOOKUP(N3207,EMPRESAS!$A:$C,3,FALSE),"NAO CADASTRADA"))</f>
        <v/>
      </c>
      <c r="P3207" s="50"/>
      <c r="Q3207" s="54" t="str">
        <f>IF(P3207="","",IFERROR(VLOOKUP(P3207,ATIVIDADES!$A:$C,3,FALSE),"NAO CADASTRADA"))</f>
        <v/>
      </c>
      <c r="R3207" s="42"/>
      <c r="S3207" s="48"/>
      <c r="T3207" s="54" t="str">
        <f>IF(S3207="","",IFERROR(VLOOKUP(S3207,EMPRESAS!$A:$C,3,FALSE),"NAO CADASTRADA"))</f>
        <v/>
      </c>
      <c r="U3207" s="50"/>
      <c r="V3207" s="54" t="str">
        <f>IF(U3207="","",IFERROR(VLOOKUP(U3207,ATIVIDADES!$A:$C,3,FALSE),"NAO CADASTRADA"))</f>
        <v/>
      </c>
      <c r="W3207" s="42"/>
      <c r="X3207" s="48"/>
      <c r="Y3207" s="54" t="str">
        <f>IF(X3207="","",IFERROR(VLOOKUP(X3207,EMPRESAS!$A:$C,3,FALSE),"NAO CADASTRADA"))</f>
        <v/>
      </c>
      <c r="Z3207" s="50"/>
      <c r="AA3207" s="54" t="str">
        <f>IF(Z3207="","",IFERROR(VLOOKUP(Z3207,ATIVIDADES!$A:$C,3,FALSE),"NAO CADASTRADA"))</f>
        <v/>
      </c>
      <c r="AB3207" s="42"/>
      <c r="AC3207" s="48"/>
      <c r="AD3207" s="54" t="str">
        <f>IF(AC3207="","",IFERROR(VLOOKUP(AC3207,EMPRESAS!$A:$C,3,FALSE),"NAO CADASTRADA"))</f>
        <v/>
      </c>
      <c r="AE3207" s="50"/>
      <c r="AF3207" s="54" t="str">
        <f>IF(AE3207="","",IFERROR(VLOOKUP(AE3207,ATIVIDADES!$A:$C,3,FALSE),"NAO CADASTRADA"))</f>
        <v/>
      </c>
      <c r="AG3207" s="42"/>
      <c r="AH3207" s="48"/>
      <c r="AI3207" s="54" t="str">
        <f>IF(AH3207="","",IFERROR(VLOOKUP(AH3207,EMPRESAS!$A:$C,3,FALSE),"NAO CADASTRADA"))</f>
        <v/>
      </c>
      <c r="AJ3207" s="50"/>
      <c r="AK3207" s="54" t="str">
        <f>IF(AJ3207="","",IFERROR(VLOOKUP(AJ3207,ATIVIDADES!$A:$C,3,FALSE),"NAO CADASTRADA"))</f>
        <v/>
      </c>
      <c r="AL3207" s="42"/>
    </row>
    <row r="3208" spans="1:38" x14ac:dyDescent="0.25">
      <c r="A3208" s="26" t="str">
        <f t="shared" ref="A3208:A3271" si="352">IF(J3208="","OK",IF(K3208&lt;&gt;J3208,"PENDENTE","OK"))</f>
        <v>OK</v>
      </c>
      <c r="B3208" s="29">
        <f t="shared" ref="B3208:B3271" si="353">$D$2</f>
        <v>2487914866</v>
      </c>
      <c r="C3208" s="30">
        <v>45296</v>
      </c>
      <c r="D3208" s="18">
        <f t="shared" si="349"/>
        <v>45292</v>
      </c>
      <c r="E3208" s="19" t="str">
        <f>IF(ISERROR(VLOOKUP(C3208,FERIADOS!$A:$B,1,FALSE)),IF(WEEKDAY(C3208)=1,"Dom",IF(WEEKDAY(C3208)=2,"Seg",IF(WEEKDAY(C3208)=3,"Ter",IF(WEEKDAY(C3208)=4,"Qua",IF(WEEKDAY(C3208)=5,"Qui",IF(WEEKDAY(C3208)=6,"Sex","Sab")))))),"Feriado")</f>
        <v>Sex</v>
      </c>
      <c r="F3208" s="32"/>
      <c r="G3208" s="33"/>
      <c r="H3208" s="33"/>
      <c r="I3208" s="33"/>
      <c r="J3208" s="21" t="str">
        <f t="shared" ref="J3208:J3271" si="354">IF(OR(F3208="",G3208="",H3208="",I3208=""),"",I3208-H3208+G3208-F3208)</f>
        <v/>
      </c>
      <c r="K3208" s="21">
        <f t="shared" si="350"/>
        <v>0</v>
      </c>
      <c r="L3208" s="21" t="str">
        <f t="shared" si="351"/>
        <v/>
      </c>
      <c r="M3208" s="22" t="str">
        <f t="shared" ref="M3208:M3271" si="355">IF(J3208="","",IF(OR(E3208="Sab",E3208="Dom",E3208="Feriado"),0,IF(J3208&gt;=$M$2,0,$M$2-J3208)))</f>
        <v/>
      </c>
      <c r="N3208" s="48"/>
      <c r="O3208" s="54" t="str">
        <f>IF(N3208="","",IFERROR(VLOOKUP(N3208,EMPRESAS!$A:$C,3,FALSE),"NAO CADASTRADA"))</f>
        <v/>
      </c>
      <c r="P3208" s="50"/>
      <c r="Q3208" s="54" t="str">
        <f>IF(P3208="","",IFERROR(VLOOKUP(P3208,ATIVIDADES!$A:$C,3,FALSE),"NAO CADASTRADA"))</f>
        <v/>
      </c>
      <c r="R3208" s="42"/>
      <c r="S3208" s="48"/>
      <c r="T3208" s="54" t="str">
        <f>IF(S3208="","",IFERROR(VLOOKUP(S3208,EMPRESAS!$A:$C,3,FALSE),"NAO CADASTRADA"))</f>
        <v/>
      </c>
      <c r="U3208" s="50"/>
      <c r="V3208" s="54" t="str">
        <f>IF(U3208="","",IFERROR(VLOOKUP(U3208,ATIVIDADES!$A:$C,3,FALSE),"NAO CADASTRADA"))</f>
        <v/>
      </c>
      <c r="W3208" s="42"/>
      <c r="X3208" s="48"/>
      <c r="Y3208" s="54" t="str">
        <f>IF(X3208="","",IFERROR(VLOOKUP(X3208,EMPRESAS!$A:$C,3,FALSE),"NAO CADASTRADA"))</f>
        <v/>
      </c>
      <c r="Z3208" s="50"/>
      <c r="AA3208" s="54" t="str">
        <f>IF(Z3208="","",IFERROR(VLOOKUP(Z3208,ATIVIDADES!$A:$C,3,FALSE),"NAO CADASTRADA"))</f>
        <v/>
      </c>
      <c r="AB3208" s="42"/>
      <c r="AC3208" s="48"/>
      <c r="AD3208" s="54" t="str">
        <f>IF(AC3208="","",IFERROR(VLOOKUP(AC3208,EMPRESAS!$A:$C,3,FALSE),"NAO CADASTRADA"))</f>
        <v/>
      </c>
      <c r="AE3208" s="50"/>
      <c r="AF3208" s="54" t="str">
        <f>IF(AE3208="","",IFERROR(VLOOKUP(AE3208,ATIVIDADES!$A:$C,3,FALSE),"NAO CADASTRADA"))</f>
        <v/>
      </c>
      <c r="AG3208" s="42"/>
      <c r="AH3208" s="48"/>
      <c r="AI3208" s="54" t="str">
        <f>IF(AH3208="","",IFERROR(VLOOKUP(AH3208,EMPRESAS!$A:$C,3,FALSE),"NAO CADASTRADA"))</f>
        <v/>
      </c>
      <c r="AJ3208" s="50"/>
      <c r="AK3208" s="54" t="str">
        <f>IF(AJ3208="","",IFERROR(VLOOKUP(AJ3208,ATIVIDADES!$A:$C,3,FALSE),"NAO CADASTRADA"))</f>
        <v/>
      </c>
      <c r="AL3208" s="42"/>
    </row>
    <row r="3209" spans="1:38" x14ac:dyDescent="0.25">
      <c r="A3209" s="26" t="str">
        <f t="shared" si="352"/>
        <v>OK</v>
      </c>
      <c r="B3209" s="29">
        <f t="shared" si="353"/>
        <v>2487914866</v>
      </c>
      <c r="C3209" s="30">
        <v>45297</v>
      </c>
      <c r="D3209" s="18">
        <f t="shared" ref="D3209:D3272" si="356">IF(MONTH(C3209)=MONTH(C3208),D3208,C3209)</f>
        <v>45292</v>
      </c>
      <c r="E3209" s="19" t="str">
        <f>IF(ISERROR(VLOOKUP(C3209,FERIADOS!$A:$B,1,FALSE)),IF(WEEKDAY(C3209)=1,"Dom",IF(WEEKDAY(C3209)=2,"Seg",IF(WEEKDAY(C3209)=3,"Ter",IF(WEEKDAY(C3209)=4,"Qua",IF(WEEKDAY(C3209)=5,"Qui",IF(WEEKDAY(C3209)=6,"Sex","Sab")))))),"Feriado")</f>
        <v>Sab</v>
      </c>
      <c r="F3209" s="32"/>
      <c r="G3209" s="33"/>
      <c r="H3209" s="33"/>
      <c r="I3209" s="33"/>
      <c r="J3209" s="21" t="str">
        <f t="shared" si="354"/>
        <v/>
      </c>
      <c r="K3209" s="21">
        <f t="shared" si="350"/>
        <v>0</v>
      </c>
      <c r="L3209" s="21" t="str">
        <f t="shared" si="351"/>
        <v/>
      </c>
      <c r="M3209" s="22" t="str">
        <f t="shared" si="355"/>
        <v/>
      </c>
      <c r="N3209" s="48"/>
      <c r="O3209" s="54" t="str">
        <f>IF(N3209="","",IFERROR(VLOOKUP(N3209,EMPRESAS!$A:$C,3,FALSE),"NAO CADASTRADA"))</f>
        <v/>
      </c>
      <c r="P3209" s="50"/>
      <c r="Q3209" s="54" t="str">
        <f>IF(P3209="","",IFERROR(VLOOKUP(P3209,ATIVIDADES!$A:$C,3,FALSE),"NAO CADASTRADA"))</f>
        <v/>
      </c>
      <c r="R3209" s="42"/>
      <c r="S3209" s="48"/>
      <c r="T3209" s="54" t="str">
        <f>IF(S3209="","",IFERROR(VLOOKUP(S3209,EMPRESAS!$A:$C,3,FALSE),"NAO CADASTRADA"))</f>
        <v/>
      </c>
      <c r="U3209" s="50"/>
      <c r="V3209" s="54" t="str">
        <f>IF(U3209="","",IFERROR(VLOOKUP(U3209,ATIVIDADES!$A:$C,3,FALSE),"NAO CADASTRADA"))</f>
        <v/>
      </c>
      <c r="W3209" s="42"/>
      <c r="X3209" s="48"/>
      <c r="Y3209" s="54" t="str">
        <f>IF(X3209="","",IFERROR(VLOOKUP(X3209,EMPRESAS!$A:$C,3,FALSE),"NAO CADASTRADA"))</f>
        <v/>
      </c>
      <c r="Z3209" s="50"/>
      <c r="AA3209" s="54" t="str">
        <f>IF(Z3209="","",IFERROR(VLOOKUP(Z3209,ATIVIDADES!$A:$C,3,FALSE),"NAO CADASTRADA"))</f>
        <v/>
      </c>
      <c r="AB3209" s="42"/>
      <c r="AC3209" s="48"/>
      <c r="AD3209" s="54" t="str">
        <f>IF(AC3209="","",IFERROR(VLOOKUP(AC3209,EMPRESAS!$A:$C,3,FALSE),"NAO CADASTRADA"))</f>
        <v/>
      </c>
      <c r="AE3209" s="50"/>
      <c r="AF3209" s="54" t="str">
        <f>IF(AE3209="","",IFERROR(VLOOKUP(AE3209,ATIVIDADES!$A:$C,3,FALSE),"NAO CADASTRADA"))</f>
        <v/>
      </c>
      <c r="AG3209" s="42"/>
      <c r="AH3209" s="48"/>
      <c r="AI3209" s="54" t="str">
        <f>IF(AH3209="","",IFERROR(VLOOKUP(AH3209,EMPRESAS!$A:$C,3,FALSE),"NAO CADASTRADA"))</f>
        <v/>
      </c>
      <c r="AJ3209" s="50"/>
      <c r="AK3209" s="54" t="str">
        <f>IF(AJ3209="","",IFERROR(VLOOKUP(AJ3209,ATIVIDADES!$A:$C,3,FALSE),"NAO CADASTRADA"))</f>
        <v/>
      </c>
      <c r="AL3209" s="42"/>
    </row>
    <row r="3210" spans="1:38" x14ac:dyDescent="0.25">
      <c r="A3210" s="26" t="str">
        <f t="shared" si="352"/>
        <v>OK</v>
      </c>
      <c r="B3210" s="29">
        <f t="shared" si="353"/>
        <v>2487914866</v>
      </c>
      <c r="C3210" s="30">
        <v>45298</v>
      </c>
      <c r="D3210" s="18">
        <f t="shared" si="356"/>
        <v>45292</v>
      </c>
      <c r="E3210" s="19" t="str">
        <f>IF(ISERROR(VLOOKUP(C3210,FERIADOS!$A:$B,1,FALSE)),IF(WEEKDAY(C3210)=1,"Dom",IF(WEEKDAY(C3210)=2,"Seg",IF(WEEKDAY(C3210)=3,"Ter",IF(WEEKDAY(C3210)=4,"Qua",IF(WEEKDAY(C3210)=5,"Qui",IF(WEEKDAY(C3210)=6,"Sex","Sab")))))),"Feriado")</f>
        <v>Dom</v>
      </c>
      <c r="F3210" s="32"/>
      <c r="G3210" s="33"/>
      <c r="H3210" s="33"/>
      <c r="I3210" s="33"/>
      <c r="J3210" s="21" t="str">
        <f t="shared" si="354"/>
        <v/>
      </c>
      <c r="K3210" s="21">
        <f t="shared" si="350"/>
        <v>0</v>
      </c>
      <c r="L3210" s="21" t="str">
        <f t="shared" si="351"/>
        <v/>
      </c>
      <c r="M3210" s="22" t="str">
        <f t="shared" si="355"/>
        <v/>
      </c>
      <c r="N3210" s="48"/>
      <c r="O3210" s="54" t="str">
        <f>IF(N3210="","",IFERROR(VLOOKUP(N3210,EMPRESAS!$A:$C,3,FALSE),"NAO CADASTRADA"))</f>
        <v/>
      </c>
      <c r="P3210" s="50"/>
      <c r="Q3210" s="54" t="str">
        <f>IF(P3210="","",IFERROR(VLOOKUP(P3210,ATIVIDADES!$A:$C,3,FALSE),"NAO CADASTRADA"))</f>
        <v/>
      </c>
      <c r="R3210" s="42"/>
      <c r="S3210" s="48"/>
      <c r="T3210" s="54" t="str">
        <f>IF(S3210="","",IFERROR(VLOOKUP(S3210,EMPRESAS!$A:$C,3,FALSE),"NAO CADASTRADA"))</f>
        <v/>
      </c>
      <c r="U3210" s="50"/>
      <c r="V3210" s="54" t="str">
        <f>IF(U3210="","",IFERROR(VLOOKUP(U3210,ATIVIDADES!$A:$C,3,FALSE),"NAO CADASTRADA"))</f>
        <v/>
      </c>
      <c r="W3210" s="42"/>
      <c r="X3210" s="48"/>
      <c r="Y3210" s="54" t="str">
        <f>IF(X3210="","",IFERROR(VLOOKUP(X3210,EMPRESAS!$A:$C,3,FALSE),"NAO CADASTRADA"))</f>
        <v/>
      </c>
      <c r="Z3210" s="50"/>
      <c r="AA3210" s="54" t="str">
        <f>IF(Z3210="","",IFERROR(VLOOKUP(Z3210,ATIVIDADES!$A:$C,3,FALSE),"NAO CADASTRADA"))</f>
        <v/>
      </c>
      <c r="AB3210" s="42"/>
      <c r="AC3210" s="48"/>
      <c r="AD3210" s="54" t="str">
        <f>IF(AC3210="","",IFERROR(VLOOKUP(AC3210,EMPRESAS!$A:$C,3,FALSE),"NAO CADASTRADA"))</f>
        <v/>
      </c>
      <c r="AE3210" s="50"/>
      <c r="AF3210" s="54" t="str">
        <f>IF(AE3210="","",IFERROR(VLOOKUP(AE3210,ATIVIDADES!$A:$C,3,FALSE),"NAO CADASTRADA"))</f>
        <v/>
      </c>
      <c r="AG3210" s="42"/>
      <c r="AH3210" s="48"/>
      <c r="AI3210" s="54" t="str">
        <f>IF(AH3210="","",IFERROR(VLOOKUP(AH3210,EMPRESAS!$A:$C,3,FALSE),"NAO CADASTRADA"))</f>
        <v/>
      </c>
      <c r="AJ3210" s="50"/>
      <c r="AK3210" s="54" t="str">
        <f>IF(AJ3210="","",IFERROR(VLOOKUP(AJ3210,ATIVIDADES!$A:$C,3,FALSE),"NAO CADASTRADA"))</f>
        <v/>
      </c>
      <c r="AL3210" s="42"/>
    </row>
    <row r="3211" spans="1:38" x14ac:dyDescent="0.25">
      <c r="A3211" s="26" t="str">
        <f t="shared" si="352"/>
        <v>OK</v>
      </c>
      <c r="B3211" s="29">
        <f t="shared" si="353"/>
        <v>2487914866</v>
      </c>
      <c r="C3211" s="30">
        <v>45299</v>
      </c>
      <c r="D3211" s="18">
        <f t="shared" si="356"/>
        <v>45292</v>
      </c>
      <c r="E3211" s="19" t="str">
        <f>IF(ISERROR(VLOOKUP(C3211,FERIADOS!$A:$B,1,FALSE)),IF(WEEKDAY(C3211)=1,"Dom",IF(WEEKDAY(C3211)=2,"Seg",IF(WEEKDAY(C3211)=3,"Ter",IF(WEEKDAY(C3211)=4,"Qua",IF(WEEKDAY(C3211)=5,"Qui",IF(WEEKDAY(C3211)=6,"Sex","Sab")))))),"Feriado")</f>
        <v>Seg</v>
      </c>
      <c r="F3211" s="32"/>
      <c r="G3211" s="33"/>
      <c r="H3211" s="33"/>
      <c r="I3211" s="33"/>
      <c r="J3211" s="21" t="str">
        <f t="shared" si="354"/>
        <v/>
      </c>
      <c r="K3211" s="21">
        <f t="shared" si="350"/>
        <v>0</v>
      </c>
      <c r="L3211" s="21" t="str">
        <f t="shared" si="351"/>
        <v/>
      </c>
      <c r="M3211" s="22" t="str">
        <f t="shared" si="355"/>
        <v/>
      </c>
      <c r="N3211" s="48"/>
      <c r="O3211" s="54" t="str">
        <f>IF(N3211="","",IFERROR(VLOOKUP(N3211,EMPRESAS!$A:$C,3,FALSE),"NAO CADASTRADA"))</f>
        <v/>
      </c>
      <c r="P3211" s="50"/>
      <c r="Q3211" s="54" t="str">
        <f>IF(P3211="","",IFERROR(VLOOKUP(P3211,ATIVIDADES!$A:$C,3,FALSE),"NAO CADASTRADA"))</f>
        <v/>
      </c>
      <c r="R3211" s="42"/>
      <c r="S3211" s="48"/>
      <c r="T3211" s="54" t="str">
        <f>IF(S3211="","",IFERROR(VLOOKUP(S3211,EMPRESAS!$A:$C,3,FALSE),"NAO CADASTRADA"))</f>
        <v/>
      </c>
      <c r="U3211" s="50"/>
      <c r="V3211" s="54" t="str">
        <f>IF(U3211="","",IFERROR(VLOOKUP(U3211,ATIVIDADES!$A:$C,3,FALSE),"NAO CADASTRADA"))</f>
        <v/>
      </c>
      <c r="W3211" s="42"/>
      <c r="X3211" s="48"/>
      <c r="Y3211" s="54" t="str">
        <f>IF(X3211="","",IFERROR(VLOOKUP(X3211,EMPRESAS!$A:$C,3,FALSE),"NAO CADASTRADA"))</f>
        <v/>
      </c>
      <c r="Z3211" s="50"/>
      <c r="AA3211" s="54" t="str">
        <f>IF(Z3211="","",IFERROR(VLOOKUP(Z3211,ATIVIDADES!$A:$C,3,FALSE),"NAO CADASTRADA"))</f>
        <v/>
      </c>
      <c r="AB3211" s="42"/>
      <c r="AC3211" s="48"/>
      <c r="AD3211" s="54" t="str">
        <f>IF(AC3211="","",IFERROR(VLOOKUP(AC3211,EMPRESAS!$A:$C,3,FALSE),"NAO CADASTRADA"))</f>
        <v/>
      </c>
      <c r="AE3211" s="50"/>
      <c r="AF3211" s="54" t="str">
        <f>IF(AE3211="","",IFERROR(VLOOKUP(AE3211,ATIVIDADES!$A:$C,3,FALSE),"NAO CADASTRADA"))</f>
        <v/>
      </c>
      <c r="AG3211" s="42"/>
      <c r="AH3211" s="48"/>
      <c r="AI3211" s="54" t="str">
        <f>IF(AH3211="","",IFERROR(VLOOKUP(AH3211,EMPRESAS!$A:$C,3,FALSE),"NAO CADASTRADA"))</f>
        <v/>
      </c>
      <c r="AJ3211" s="50"/>
      <c r="AK3211" s="54" t="str">
        <f>IF(AJ3211="","",IFERROR(VLOOKUP(AJ3211,ATIVIDADES!$A:$C,3,FALSE),"NAO CADASTRADA"))</f>
        <v/>
      </c>
      <c r="AL3211" s="42"/>
    </row>
    <row r="3212" spans="1:38" x14ac:dyDescent="0.25">
      <c r="A3212" s="26" t="str">
        <f t="shared" si="352"/>
        <v>OK</v>
      </c>
      <c r="B3212" s="29">
        <f t="shared" si="353"/>
        <v>2487914866</v>
      </c>
      <c r="C3212" s="30">
        <v>45300</v>
      </c>
      <c r="D3212" s="18">
        <f t="shared" si="356"/>
        <v>45292</v>
      </c>
      <c r="E3212" s="19" t="str">
        <f>IF(ISERROR(VLOOKUP(C3212,FERIADOS!$A:$B,1,FALSE)),IF(WEEKDAY(C3212)=1,"Dom",IF(WEEKDAY(C3212)=2,"Seg",IF(WEEKDAY(C3212)=3,"Ter",IF(WEEKDAY(C3212)=4,"Qua",IF(WEEKDAY(C3212)=5,"Qui",IF(WEEKDAY(C3212)=6,"Sex","Sab")))))),"Feriado")</f>
        <v>Ter</v>
      </c>
      <c r="F3212" s="32"/>
      <c r="G3212" s="33"/>
      <c r="H3212" s="33"/>
      <c r="I3212" s="33"/>
      <c r="J3212" s="21" t="str">
        <f t="shared" si="354"/>
        <v/>
      </c>
      <c r="K3212" s="21">
        <f t="shared" si="350"/>
        <v>0</v>
      </c>
      <c r="L3212" s="21" t="str">
        <f t="shared" si="351"/>
        <v/>
      </c>
      <c r="M3212" s="22" t="str">
        <f t="shared" si="355"/>
        <v/>
      </c>
      <c r="N3212" s="48"/>
      <c r="O3212" s="54" t="str">
        <f>IF(N3212="","",IFERROR(VLOOKUP(N3212,EMPRESAS!$A:$C,3,FALSE),"NAO CADASTRADA"))</f>
        <v/>
      </c>
      <c r="P3212" s="50"/>
      <c r="Q3212" s="54" t="str">
        <f>IF(P3212="","",IFERROR(VLOOKUP(P3212,ATIVIDADES!$A:$C,3,FALSE),"NAO CADASTRADA"))</f>
        <v/>
      </c>
      <c r="R3212" s="42"/>
      <c r="S3212" s="48"/>
      <c r="T3212" s="54" t="str">
        <f>IF(S3212="","",IFERROR(VLOOKUP(S3212,EMPRESAS!$A:$C,3,FALSE),"NAO CADASTRADA"))</f>
        <v/>
      </c>
      <c r="U3212" s="50"/>
      <c r="V3212" s="54" t="str">
        <f>IF(U3212="","",IFERROR(VLOOKUP(U3212,ATIVIDADES!$A:$C,3,FALSE),"NAO CADASTRADA"))</f>
        <v/>
      </c>
      <c r="W3212" s="42"/>
      <c r="X3212" s="48"/>
      <c r="Y3212" s="54" t="str">
        <f>IF(X3212="","",IFERROR(VLOOKUP(X3212,EMPRESAS!$A:$C,3,FALSE),"NAO CADASTRADA"))</f>
        <v/>
      </c>
      <c r="Z3212" s="50"/>
      <c r="AA3212" s="54" t="str">
        <f>IF(Z3212="","",IFERROR(VLOOKUP(Z3212,ATIVIDADES!$A:$C,3,FALSE),"NAO CADASTRADA"))</f>
        <v/>
      </c>
      <c r="AB3212" s="42"/>
      <c r="AC3212" s="48"/>
      <c r="AD3212" s="54" t="str">
        <f>IF(AC3212="","",IFERROR(VLOOKUP(AC3212,EMPRESAS!$A:$C,3,FALSE),"NAO CADASTRADA"))</f>
        <v/>
      </c>
      <c r="AE3212" s="50"/>
      <c r="AF3212" s="54" t="str">
        <f>IF(AE3212="","",IFERROR(VLOOKUP(AE3212,ATIVIDADES!$A:$C,3,FALSE),"NAO CADASTRADA"))</f>
        <v/>
      </c>
      <c r="AG3212" s="42"/>
      <c r="AH3212" s="48"/>
      <c r="AI3212" s="54" t="str">
        <f>IF(AH3212="","",IFERROR(VLOOKUP(AH3212,EMPRESAS!$A:$C,3,FALSE),"NAO CADASTRADA"))</f>
        <v/>
      </c>
      <c r="AJ3212" s="50"/>
      <c r="AK3212" s="54" t="str">
        <f>IF(AJ3212="","",IFERROR(VLOOKUP(AJ3212,ATIVIDADES!$A:$C,3,FALSE),"NAO CADASTRADA"))</f>
        <v/>
      </c>
      <c r="AL3212" s="42"/>
    </row>
    <row r="3213" spans="1:38" x14ac:dyDescent="0.25">
      <c r="A3213" s="26" t="str">
        <f t="shared" si="352"/>
        <v>OK</v>
      </c>
      <c r="B3213" s="29">
        <f t="shared" si="353"/>
        <v>2487914866</v>
      </c>
      <c r="C3213" s="30">
        <v>45301</v>
      </c>
      <c r="D3213" s="18">
        <f t="shared" si="356"/>
        <v>45292</v>
      </c>
      <c r="E3213" s="19" t="str">
        <f>IF(ISERROR(VLOOKUP(C3213,FERIADOS!$A:$B,1,FALSE)),IF(WEEKDAY(C3213)=1,"Dom",IF(WEEKDAY(C3213)=2,"Seg",IF(WEEKDAY(C3213)=3,"Ter",IF(WEEKDAY(C3213)=4,"Qua",IF(WEEKDAY(C3213)=5,"Qui",IF(WEEKDAY(C3213)=6,"Sex","Sab")))))),"Feriado")</f>
        <v>Qua</v>
      </c>
      <c r="F3213" s="32"/>
      <c r="G3213" s="33"/>
      <c r="H3213" s="33"/>
      <c r="I3213" s="33"/>
      <c r="J3213" s="21" t="str">
        <f t="shared" si="354"/>
        <v/>
      </c>
      <c r="K3213" s="21">
        <f t="shared" si="350"/>
        <v>0</v>
      </c>
      <c r="L3213" s="21" t="str">
        <f t="shared" si="351"/>
        <v/>
      </c>
      <c r="M3213" s="22" t="str">
        <f t="shared" si="355"/>
        <v/>
      </c>
      <c r="N3213" s="48"/>
      <c r="O3213" s="54" t="str">
        <f>IF(N3213="","",IFERROR(VLOOKUP(N3213,EMPRESAS!$A:$C,3,FALSE),"NAO CADASTRADA"))</f>
        <v/>
      </c>
      <c r="P3213" s="50"/>
      <c r="Q3213" s="54" t="str">
        <f>IF(P3213="","",IFERROR(VLOOKUP(P3213,ATIVIDADES!$A:$C,3,FALSE),"NAO CADASTRADA"))</f>
        <v/>
      </c>
      <c r="R3213" s="42"/>
      <c r="S3213" s="48"/>
      <c r="T3213" s="54" t="str">
        <f>IF(S3213="","",IFERROR(VLOOKUP(S3213,EMPRESAS!$A:$C,3,FALSE),"NAO CADASTRADA"))</f>
        <v/>
      </c>
      <c r="U3213" s="50"/>
      <c r="V3213" s="54" t="str">
        <f>IF(U3213="","",IFERROR(VLOOKUP(U3213,ATIVIDADES!$A:$C,3,FALSE),"NAO CADASTRADA"))</f>
        <v/>
      </c>
      <c r="W3213" s="42"/>
      <c r="X3213" s="48"/>
      <c r="Y3213" s="54" t="str">
        <f>IF(X3213="","",IFERROR(VLOOKUP(X3213,EMPRESAS!$A:$C,3,FALSE),"NAO CADASTRADA"))</f>
        <v/>
      </c>
      <c r="Z3213" s="50"/>
      <c r="AA3213" s="54" t="str">
        <f>IF(Z3213="","",IFERROR(VLOOKUP(Z3213,ATIVIDADES!$A:$C,3,FALSE),"NAO CADASTRADA"))</f>
        <v/>
      </c>
      <c r="AB3213" s="42"/>
      <c r="AC3213" s="48"/>
      <c r="AD3213" s="54" t="str">
        <f>IF(AC3213="","",IFERROR(VLOOKUP(AC3213,EMPRESAS!$A:$C,3,FALSE),"NAO CADASTRADA"))</f>
        <v/>
      </c>
      <c r="AE3213" s="50"/>
      <c r="AF3213" s="54" t="str">
        <f>IF(AE3213="","",IFERROR(VLOOKUP(AE3213,ATIVIDADES!$A:$C,3,FALSE),"NAO CADASTRADA"))</f>
        <v/>
      </c>
      <c r="AG3213" s="42"/>
      <c r="AH3213" s="48"/>
      <c r="AI3213" s="54" t="str">
        <f>IF(AH3213="","",IFERROR(VLOOKUP(AH3213,EMPRESAS!$A:$C,3,FALSE),"NAO CADASTRADA"))</f>
        <v/>
      </c>
      <c r="AJ3213" s="50"/>
      <c r="AK3213" s="54" t="str">
        <f>IF(AJ3213="","",IFERROR(VLOOKUP(AJ3213,ATIVIDADES!$A:$C,3,FALSE),"NAO CADASTRADA"))</f>
        <v/>
      </c>
      <c r="AL3213" s="42"/>
    </row>
    <row r="3214" spans="1:38" x14ac:dyDescent="0.25">
      <c r="A3214" s="26" t="str">
        <f t="shared" si="352"/>
        <v>OK</v>
      </c>
      <c r="B3214" s="29">
        <f t="shared" si="353"/>
        <v>2487914866</v>
      </c>
      <c r="C3214" s="30">
        <v>45302</v>
      </c>
      <c r="D3214" s="18">
        <f t="shared" si="356"/>
        <v>45292</v>
      </c>
      <c r="E3214" s="19" t="str">
        <f>IF(ISERROR(VLOOKUP(C3214,FERIADOS!$A:$B,1,FALSE)),IF(WEEKDAY(C3214)=1,"Dom",IF(WEEKDAY(C3214)=2,"Seg",IF(WEEKDAY(C3214)=3,"Ter",IF(WEEKDAY(C3214)=4,"Qua",IF(WEEKDAY(C3214)=5,"Qui",IF(WEEKDAY(C3214)=6,"Sex","Sab")))))),"Feriado")</f>
        <v>Qui</v>
      </c>
      <c r="F3214" s="32"/>
      <c r="G3214" s="33"/>
      <c r="H3214" s="33"/>
      <c r="I3214" s="33"/>
      <c r="J3214" s="21" t="str">
        <f t="shared" si="354"/>
        <v/>
      </c>
      <c r="K3214" s="21">
        <f t="shared" si="350"/>
        <v>0</v>
      </c>
      <c r="L3214" s="21" t="str">
        <f t="shared" si="351"/>
        <v/>
      </c>
      <c r="M3214" s="22" t="str">
        <f t="shared" si="355"/>
        <v/>
      </c>
      <c r="N3214" s="48"/>
      <c r="O3214" s="54" t="str">
        <f>IF(N3214="","",IFERROR(VLOOKUP(N3214,EMPRESAS!$A:$C,3,FALSE),"NAO CADASTRADA"))</f>
        <v/>
      </c>
      <c r="P3214" s="50"/>
      <c r="Q3214" s="54" t="str">
        <f>IF(P3214="","",IFERROR(VLOOKUP(P3214,ATIVIDADES!$A:$C,3,FALSE),"NAO CADASTRADA"))</f>
        <v/>
      </c>
      <c r="R3214" s="42"/>
      <c r="S3214" s="48"/>
      <c r="T3214" s="54" t="str">
        <f>IF(S3214="","",IFERROR(VLOOKUP(S3214,EMPRESAS!$A:$C,3,FALSE),"NAO CADASTRADA"))</f>
        <v/>
      </c>
      <c r="U3214" s="50"/>
      <c r="V3214" s="54" t="str">
        <f>IF(U3214="","",IFERROR(VLOOKUP(U3214,ATIVIDADES!$A:$C,3,FALSE),"NAO CADASTRADA"))</f>
        <v/>
      </c>
      <c r="W3214" s="42"/>
      <c r="X3214" s="48"/>
      <c r="Y3214" s="54" t="str">
        <f>IF(X3214="","",IFERROR(VLOOKUP(X3214,EMPRESAS!$A:$C,3,FALSE),"NAO CADASTRADA"))</f>
        <v/>
      </c>
      <c r="Z3214" s="50"/>
      <c r="AA3214" s="54" t="str">
        <f>IF(Z3214="","",IFERROR(VLOOKUP(Z3214,ATIVIDADES!$A:$C,3,FALSE),"NAO CADASTRADA"))</f>
        <v/>
      </c>
      <c r="AB3214" s="42"/>
      <c r="AC3214" s="48"/>
      <c r="AD3214" s="54" t="str">
        <f>IF(AC3214="","",IFERROR(VLOOKUP(AC3214,EMPRESAS!$A:$C,3,FALSE),"NAO CADASTRADA"))</f>
        <v/>
      </c>
      <c r="AE3214" s="50"/>
      <c r="AF3214" s="54" t="str">
        <f>IF(AE3214="","",IFERROR(VLOOKUP(AE3214,ATIVIDADES!$A:$C,3,FALSE),"NAO CADASTRADA"))</f>
        <v/>
      </c>
      <c r="AG3214" s="42"/>
      <c r="AH3214" s="48"/>
      <c r="AI3214" s="54" t="str">
        <f>IF(AH3214="","",IFERROR(VLOOKUP(AH3214,EMPRESAS!$A:$C,3,FALSE),"NAO CADASTRADA"))</f>
        <v/>
      </c>
      <c r="AJ3214" s="50"/>
      <c r="AK3214" s="54" t="str">
        <f>IF(AJ3214="","",IFERROR(VLOOKUP(AJ3214,ATIVIDADES!$A:$C,3,FALSE),"NAO CADASTRADA"))</f>
        <v/>
      </c>
      <c r="AL3214" s="42"/>
    </row>
    <row r="3215" spans="1:38" x14ac:dyDescent="0.25">
      <c r="A3215" s="26" t="str">
        <f t="shared" si="352"/>
        <v>OK</v>
      </c>
      <c r="B3215" s="29">
        <f t="shared" si="353"/>
        <v>2487914866</v>
      </c>
      <c r="C3215" s="30">
        <v>45303</v>
      </c>
      <c r="D3215" s="18">
        <f t="shared" si="356"/>
        <v>45292</v>
      </c>
      <c r="E3215" s="19" t="str">
        <f>IF(ISERROR(VLOOKUP(C3215,FERIADOS!$A:$B,1,FALSE)),IF(WEEKDAY(C3215)=1,"Dom",IF(WEEKDAY(C3215)=2,"Seg",IF(WEEKDAY(C3215)=3,"Ter",IF(WEEKDAY(C3215)=4,"Qua",IF(WEEKDAY(C3215)=5,"Qui",IF(WEEKDAY(C3215)=6,"Sex","Sab")))))),"Feriado")</f>
        <v>Sex</v>
      </c>
      <c r="F3215" s="32"/>
      <c r="G3215" s="33"/>
      <c r="H3215" s="33"/>
      <c r="I3215" s="33"/>
      <c r="J3215" s="21" t="str">
        <f t="shared" si="354"/>
        <v/>
      </c>
      <c r="K3215" s="21">
        <f t="shared" si="350"/>
        <v>0</v>
      </c>
      <c r="L3215" s="21" t="str">
        <f t="shared" si="351"/>
        <v/>
      </c>
      <c r="M3215" s="22" t="str">
        <f t="shared" si="355"/>
        <v/>
      </c>
      <c r="N3215" s="48"/>
      <c r="O3215" s="54" t="str">
        <f>IF(N3215="","",IFERROR(VLOOKUP(N3215,EMPRESAS!$A:$C,3,FALSE),"NAO CADASTRADA"))</f>
        <v/>
      </c>
      <c r="P3215" s="50"/>
      <c r="Q3215" s="54" t="str">
        <f>IF(P3215="","",IFERROR(VLOOKUP(P3215,ATIVIDADES!$A:$C,3,FALSE),"NAO CADASTRADA"))</f>
        <v/>
      </c>
      <c r="R3215" s="42"/>
      <c r="S3215" s="48"/>
      <c r="T3215" s="54" t="str">
        <f>IF(S3215="","",IFERROR(VLOOKUP(S3215,EMPRESAS!$A:$C,3,FALSE),"NAO CADASTRADA"))</f>
        <v/>
      </c>
      <c r="U3215" s="50"/>
      <c r="V3215" s="54" t="str">
        <f>IF(U3215="","",IFERROR(VLOOKUP(U3215,ATIVIDADES!$A:$C,3,FALSE),"NAO CADASTRADA"))</f>
        <v/>
      </c>
      <c r="W3215" s="42"/>
      <c r="X3215" s="48"/>
      <c r="Y3215" s="54" t="str">
        <f>IF(X3215="","",IFERROR(VLOOKUP(X3215,EMPRESAS!$A:$C,3,FALSE),"NAO CADASTRADA"))</f>
        <v/>
      </c>
      <c r="Z3215" s="50"/>
      <c r="AA3215" s="54" t="str">
        <f>IF(Z3215="","",IFERROR(VLOOKUP(Z3215,ATIVIDADES!$A:$C,3,FALSE),"NAO CADASTRADA"))</f>
        <v/>
      </c>
      <c r="AB3215" s="42"/>
      <c r="AC3215" s="48"/>
      <c r="AD3215" s="54" t="str">
        <f>IF(AC3215="","",IFERROR(VLOOKUP(AC3215,EMPRESAS!$A:$C,3,FALSE),"NAO CADASTRADA"))</f>
        <v/>
      </c>
      <c r="AE3215" s="50"/>
      <c r="AF3215" s="54" t="str">
        <f>IF(AE3215="","",IFERROR(VLOOKUP(AE3215,ATIVIDADES!$A:$C,3,FALSE),"NAO CADASTRADA"))</f>
        <v/>
      </c>
      <c r="AG3215" s="42"/>
      <c r="AH3215" s="48"/>
      <c r="AI3215" s="54" t="str">
        <f>IF(AH3215="","",IFERROR(VLOOKUP(AH3215,EMPRESAS!$A:$C,3,FALSE),"NAO CADASTRADA"))</f>
        <v/>
      </c>
      <c r="AJ3215" s="50"/>
      <c r="AK3215" s="54" t="str">
        <f>IF(AJ3215="","",IFERROR(VLOOKUP(AJ3215,ATIVIDADES!$A:$C,3,FALSE),"NAO CADASTRADA"))</f>
        <v/>
      </c>
      <c r="AL3215" s="42"/>
    </row>
    <row r="3216" spans="1:38" x14ac:dyDescent="0.25">
      <c r="A3216" s="26" t="str">
        <f t="shared" si="352"/>
        <v>OK</v>
      </c>
      <c r="B3216" s="29">
        <f t="shared" si="353"/>
        <v>2487914866</v>
      </c>
      <c r="C3216" s="30">
        <v>45304</v>
      </c>
      <c r="D3216" s="18">
        <f t="shared" si="356"/>
        <v>45292</v>
      </c>
      <c r="E3216" s="19" t="str">
        <f>IF(ISERROR(VLOOKUP(C3216,FERIADOS!$A:$B,1,FALSE)),IF(WEEKDAY(C3216)=1,"Dom",IF(WEEKDAY(C3216)=2,"Seg",IF(WEEKDAY(C3216)=3,"Ter",IF(WEEKDAY(C3216)=4,"Qua",IF(WEEKDAY(C3216)=5,"Qui",IF(WEEKDAY(C3216)=6,"Sex","Sab")))))),"Feriado")</f>
        <v>Sab</v>
      </c>
      <c r="F3216" s="32"/>
      <c r="G3216" s="33"/>
      <c r="H3216" s="33"/>
      <c r="I3216" s="33"/>
      <c r="J3216" s="21" t="str">
        <f t="shared" si="354"/>
        <v/>
      </c>
      <c r="K3216" s="21">
        <f t="shared" si="350"/>
        <v>0</v>
      </c>
      <c r="L3216" s="21" t="str">
        <f t="shared" si="351"/>
        <v/>
      </c>
      <c r="M3216" s="22" t="str">
        <f t="shared" si="355"/>
        <v/>
      </c>
      <c r="N3216" s="48"/>
      <c r="O3216" s="54" t="str">
        <f>IF(N3216="","",IFERROR(VLOOKUP(N3216,EMPRESAS!$A:$C,3,FALSE),"NAO CADASTRADA"))</f>
        <v/>
      </c>
      <c r="P3216" s="50"/>
      <c r="Q3216" s="54" t="str">
        <f>IF(P3216="","",IFERROR(VLOOKUP(P3216,ATIVIDADES!$A:$C,3,FALSE),"NAO CADASTRADA"))</f>
        <v/>
      </c>
      <c r="R3216" s="42"/>
      <c r="S3216" s="48"/>
      <c r="T3216" s="54" t="str">
        <f>IF(S3216="","",IFERROR(VLOOKUP(S3216,EMPRESAS!$A:$C,3,FALSE),"NAO CADASTRADA"))</f>
        <v/>
      </c>
      <c r="U3216" s="50"/>
      <c r="V3216" s="54" t="str">
        <f>IF(U3216="","",IFERROR(VLOOKUP(U3216,ATIVIDADES!$A:$C,3,FALSE),"NAO CADASTRADA"))</f>
        <v/>
      </c>
      <c r="W3216" s="42"/>
      <c r="X3216" s="48"/>
      <c r="Y3216" s="54" t="str">
        <f>IF(X3216="","",IFERROR(VLOOKUP(X3216,EMPRESAS!$A:$C,3,FALSE),"NAO CADASTRADA"))</f>
        <v/>
      </c>
      <c r="Z3216" s="50"/>
      <c r="AA3216" s="54" t="str">
        <f>IF(Z3216="","",IFERROR(VLOOKUP(Z3216,ATIVIDADES!$A:$C,3,FALSE),"NAO CADASTRADA"))</f>
        <v/>
      </c>
      <c r="AB3216" s="42"/>
      <c r="AC3216" s="48"/>
      <c r="AD3216" s="54" t="str">
        <f>IF(AC3216="","",IFERROR(VLOOKUP(AC3216,EMPRESAS!$A:$C,3,FALSE),"NAO CADASTRADA"))</f>
        <v/>
      </c>
      <c r="AE3216" s="50"/>
      <c r="AF3216" s="54" t="str">
        <f>IF(AE3216="","",IFERROR(VLOOKUP(AE3216,ATIVIDADES!$A:$C,3,FALSE),"NAO CADASTRADA"))</f>
        <v/>
      </c>
      <c r="AG3216" s="42"/>
      <c r="AH3216" s="48"/>
      <c r="AI3216" s="54" t="str">
        <f>IF(AH3216="","",IFERROR(VLOOKUP(AH3216,EMPRESAS!$A:$C,3,FALSE),"NAO CADASTRADA"))</f>
        <v/>
      </c>
      <c r="AJ3216" s="50"/>
      <c r="AK3216" s="54" t="str">
        <f>IF(AJ3216="","",IFERROR(VLOOKUP(AJ3216,ATIVIDADES!$A:$C,3,FALSE),"NAO CADASTRADA"))</f>
        <v/>
      </c>
      <c r="AL3216" s="42"/>
    </row>
    <row r="3217" spans="1:38" x14ac:dyDescent="0.25">
      <c r="A3217" s="26" t="str">
        <f t="shared" si="352"/>
        <v>OK</v>
      </c>
      <c r="B3217" s="29">
        <f t="shared" si="353"/>
        <v>2487914866</v>
      </c>
      <c r="C3217" s="30">
        <v>45305</v>
      </c>
      <c r="D3217" s="18">
        <f t="shared" si="356"/>
        <v>45292</v>
      </c>
      <c r="E3217" s="19" t="str">
        <f>IF(ISERROR(VLOOKUP(C3217,FERIADOS!$A:$B,1,FALSE)),IF(WEEKDAY(C3217)=1,"Dom",IF(WEEKDAY(C3217)=2,"Seg",IF(WEEKDAY(C3217)=3,"Ter",IF(WEEKDAY(C3217)=4,"Qua",IF(WEEKDAY(C3217)=5,"Qui",IF(WEEKDAY(C3217)=6,"Sex","Sab")))))),"Feriado")</f>
        <v>Dom</v>
      </c>
      <c r="F3217" s="32"/>
      <c r="G3217" s="33"/>
      <c r="H3217" s="33"/>
      <c r="I3217" s="33"/>
      <c r="J3217" s="21" t="str">
        <f t="shared" si="354"/>
        <v/>
      </c>
      <c r="K3217" s="21">
        <f t="shared" si="350"/>
        <v>0</v>
      </c>
      <c r="L3217" s="21" t="str">
        <f t="shared" si="351"/>
        <v/>
      </c>
      <c r="M3217" s="22" t="str">
        <f t="shared" si="355"/>
        <v/>
      </c>
      <c r="N3217" s="48"/>
      <c r="O3217" s="54" t="str">
        <f>IF(N3217="","",IFERROR(VLOOKUP(N3217,EMPRESAS!$A:$C,3,FALSE),"NAO CADASTRADA"))</f>
        <v/>
      </c>
      <c r="P3217" s="50"/>
      <c r="Q3217" s="54" t="str">
        <f>IF(P3217="","",IFERROR(VLOOKUP(P3217,ATIVIDADES!$A:$C,3,FALSE),"NAO CADASTRADA"))</f>
        <v/>
      </c>
      <c r="R3217" s="42"/>
      <c r="S3217" s="48"/>
      <c r="T3217" s="54" t="str">
        <f>IF(S3217="","",IFERROR(VLOOKUP(S3217,EMPRESAS!$A:$C,3,FALSE),"NAO CADASTRADA"))</f>
        <v/>
      </c>
      <c r="U3217" s="50"/>
      <c r="V3217" s="54" t="str">
        <f>IF(U3217="","",IFERROR(VLOOKUP(U3217,ATIVIDADES!$A:$C,3,FALSE),"NAO CADASTRADA"))</f>
        <v/>
      </c>
      <c r="W3217" s="42"/>
      <c r="X3217" s="48"/>
      <c r="Y3217" s="54" t="str">
        <f>IF(X3217="","",IFERROR(VLOOKUP(X3217,EMPRESAS!$A:$C,3,FALSE),"NAO CADASTRADA"))</f>
        <v/>
      </c>
      <c r="Z3217" s="50"/>
      <c r="AA3217" s="54" t="str">
        <f>IF(Z3217="","",IFERROR(VLOOKUP(Z3217,ATIVIDADES!$A:$C,3,FALSE),"NAO CADASTRADA"))</f>
        <v/>
      </c>
      <c r="AB3217" s="42"/>
      <c r="AC3217" s="48"/>
      <c r="AD3217" s="54" t="str">
        <f>IF(AC3217="","",IFERROR(VLOOKUP(AC3217,EMPRESAS!$A:$C,3,FALSE),"NAO CADASTRADA"))</f>
        <v/>
      </c>
      <c r="AE3217" s="50"/>
      <c r="AF3217" s="54" t="str">
        <f>IF(AE3217="","",IFERROR(VLOOKUP(AE3217,ATIVIDADES!$A:$C,3,FALSE),"NAO CADASTRADA"))</f>
        <v/>
      </c>
      <c r="AG3217" s="42"/>
      <c r="AH3217" s="48"/>
      <c r="AI3217" s="54" t="str">
        <f>IF(AH3217="","",IFERROR(VLOOKUP(AH3217,EMPRESAS!$A:$C,3,FALSE),"NAO CADASTRADA"))</f>
        <v/>
      </c>
      <c r="AJ3217" s="50"/>
      <c r="AK3217" s="54" t="str">
        <f>IF(AJ3217="","",IFERROR(VLOOKUP(AJ3217,ATIVIDADES!$A:$C,3,FALSE),"NAO CADASTRADA"))</f>
        <v/>
      </c>
      <c r="AL3217" s="42"/>
    </row>
    <row r="3218" spans="1:38" x14ac:dyDescent="0.25">
      <c r="A3218" s="26" t="str">
        <f t="shared" si="352"/>
        <v>OK</v>
      </c>
      <c r="B3218" s="29">
        <f t="shared" si="353"/>
        <v>2487914866</v>
      </c>
      <c r="C3218" s="30">
        <v>45306</v>
      </c>
      <c r="D3218" s="18">
        <f t="shared" si="356"/>
        <v>45292</v>
      </c>
      <c r="E3218" s="19" t="str">
        <f>IF(ISERROR(VLOOKUP(C3218,FERIADOS!$A:$B,1,FALSE)),IF(WEEKDAY(C3218)=1,"Dom",IF(WEEKDAY(C3218)=2,"Seg",IF(WEEKDAY(C3218)=3,"Ter",IF(WEEKDAY(C3218)=4,"Qua",IF(WEEKDAY(C3218)=5,"Qui",IF(WEEKDAY(C3218)=6,"Sex","Sab")))))),"Feriado")</f>
        <v>Seg</v>
      </c>
      <c r="F3218" s="32"/>
      <c r="G3218" s="33"/>
      <c r="H3218" s="33"/>
      <c r="I3218" s="33"/>
      <c r="J3218" s="21" t="str">
        <f t="shared" si="354"/>
        <v/>
      </c>
      <c r="K3218" s="21">
        <f t="shared" si="350"/>
        <v>0</v>
      </c>
      <c r="L3218" s="21" t="str">
        <f t="shared" si="351"/>
        <v/>
      </c>
      <c r="M3218" s="22" t="str">
        <f t="shared" si="355"/>
        <v/>
      </c>
      <c r="N3218" s="48"/>
      <c r="O3218" s="54" t="str">
        <f>IF(N3218="","",IFERROR(VLOOKUP(N3218,EMPRESAS!$A:$C,3,FALSE),"NAO CADASTRADA"))</f>
        <v/>
      </c>
      <c r="P3218" s="50"/>
      <c r="Q3218" s="54" t="str">
        <f>IF(P3218="","",IFERROR(VLOOKUP(P3218,ATIVIDADES!$A:$C,3,FALSE),"NAO CADASTRADA"))</f>
        <v/>
      </c>
      <c r="R3218" s="42"/>
      <c r="S3218" s="48"/>
      <c r="T3218" s="54" t="str">
        <f>IF(S3218="","",IFERROR(VLOOKUP(S3218,EMPRESAS!$A:$C,3,FALSE),"NAO CADASTRADA"))</f>
        <v/>
      </c>
      <c r="U3218" s="50"/>
      <c r="V3218" s="54" t="str">
        <f>IF(U3218="","",IFERROR(VLOOKUP(U3218,ATIVIDADES!$A:$C,3,FALSE),"NAO CADASTRADA"))</f>
        <v/>
      </c>
      <c r="W3218" s="42"/>
      <c r="X3218" s="48"/>
      <c r="Y3218" s="54" t="str">
        <f>IF(X3218="","",IFERROR(VLOOKUP(X3218,EMPRESAS!$A:$C,3,FALSE),"NAO CADASTRADA"))</f>
        <v/>
      </c>
      <c r="Z3218" s="50"/>
      <c r="AA3218" s="54" t="str">
        <f>IF(Z3218="","",IFERROR(VLOOKUP(Z3218,ATIVIDADES!$A:$C,3,FALSE),"NAO CADASTRADA"))</f>
        <v/>
      </c>
      <c r="AB3218" s="42"/>
      <c r="AC3218" s="48"/>
      <c r="AD3218" s="54" t="str">
        <f>IF(AC3218="","",IFERROR(VLOOKUP(AC3218,EMPRESAS!$A:$C,3,FALSE),"NAO CADASTRADA"))</f>
        <v/>
      </c>
      <c r="AE3218" s="50"/>
      <c r="AF3218" s="54" t="str">
        <f>IF(AE3218="","",IFERROR(VLOOKUP(AE3218,ATIVIDADES!$A:$C,3,FALSE),"NAO CADASTRADA"))</f>
        <v/>
      </c>
      <c r="AG3218" s="42"/>
      <c r="AH3218" s="48"/>
      <c r="AI3218" s="54" t="str">
        <f>IF(AH3218="","",IFERROR(VLOOKUP(AH3218,EMPRESAS!$A:$C,3,FALSE),"NAO CADASTRADA"))</f>
        <v/>
      </c>
      <c r="AJ3218" s="50"/>
      <c r="AK3218" s="54" t="str">
        <f>IF(AJ3218="","",IFERROR(VLOOKUP(AJ3218,ATIVIDADES!$A:$C,3,FALSE),"NAO CADASTRADA"))</f>
        <v/>
      </c>
      <c r="AL3218" s="42"/>
    </row>
    <row r="3219" spans="1:38" x14ac:dyDescent="0.25">
      <c r="A3219" s="26" t="str">
        <f t="shared" si="352"/>
        <v>OK</v>
      </c>
      <c r="B3219" s="29">
        <f t="shared" si="353"/>
        <v>2487914866</v>
      </c>
      <c r="C3219" s="30">
        <v>45307</v>
      </c>
      <c r="D3219" s="18">
        <f t="shared" si="356"/>
        <v>45292</v>
      </c>
      <c r="E3219" s="19" t="str">
        <f>IF(ISERROR(VLOOKUP(C3219,FERIADOS!$A:$B,1,FALSE)),IF(WEEKDAY(C3219)=1,"Dom",IF(WEEKDAY(C3219)=2,"Seg",IF(WEEKDAY(C3219)=3,"Ter",IF(WEEKDAY(C3219)=4,"Qua",IF(WEEKDAY(C3219)=5,"Qui",IF(WEEKDAY(C3219)=6,"Sex","Sab")))))),"Feriado")</f>
        <v>Ter</v>
      </c>
      <c r="F3219" s="32"/>
      <c r="G3219" s="33"/>
      <c r="H3219" s="33"/>
      <c r="I3219" s="33"/>
      <c r="J3219" s="21" t="str">
        <f t="shared" si="354"/>
        <v/>
      </c>
      <c r="K3219" s="21">
        <f t="shared" si="350"/>
        <v>0</v>
      </c>
      <c r="L3219" s="21" t="str">
        <f t="shared" si="351"/>
        <v/>
      </c>
      <c r="M3219" s="22" t="str">
        <f t="shared" si="355"/>
        <v/>
      </c>
      <c r="N3219" s="48"/>
      <c r="O3219" s="54" t="str">
        <f>IF(N3219="","",IFERROR(VLOOKUP(N3219,EMPRESAS!$A:$C,3,FALSE),"NAO CADASTRADA"))</f>
        <v/>
      </c>
      <c r="P3219" s="50"/>
      <c r="Q3219" s="54" t="str">
        <f>IF(P3219="","",IFERROR(VLOOKUP(P3219,ATIVIDADES!$A:$C,3,FALSE),"NAO CADASTRADA"))</f>
        <v/>
      </c>
      <c r="R3219" s="42"/>
      <c r="S3219" s="48"/>
      <c r="T3219" s="54" t="str">
        <f>IF(S3219="","",IFERROR(VLOOKUP(S3219,EMPRESAS!$A:$C,3,FALSE),"NAO CADASTRADA"))</f>
        <v/>
      </c>
      <c r="U3219" s="50"/>
      <c r="V3219" s="54" t="str">
        <f>IF(U3219="","",IFERROR(VLOOKUP(U3219,ATIVIDADES!$A:$C,3,FALSE),"NAO CADASTRADA"))</f>
        <v/>
      </c>
      <c r="W3219" s="42"/>
      <c r="X3219" s="48"/>
      <c r="Y3219" s="54" t="str">
        <f>IF(X3219="","",IFERROR(VLOOKUP(X3219,EMPRESAS!$A:$C,3,FALSE),"NAO CADASTRADA"))</f>
        <v/>
      </c>
      <c r="Z3219" s="50"/>
      <c r="AA3219" s="54" t="str">
        <f>IF(Z3219="","",IFERROR(VLOOKUP(Z3219,ATIVIDADES!$A:$C,3,FALSE),"NAO CADASTRADA"))</f>
        <v/>
      </c>
      <c r="AB3219" s="42"/>
      <c r="AC3219" s="48"/>
      <c r="AD3219" s="54" t="str">
        <f>IF(AC3219="","",IFERROR(VLOOKUP(AC3219,EMPRESAS!$A:$C,3,FALSE),"NAO CADASTRADA"))</f>
        <v/>
      </c>
      <c r="AE3219" s="50"/>
      <c r="AF3219" s="54" t="str">
        <f>IF(AE3219="","",IFERROR(VLOOKUP(AE3219,ATIVIDADES!$A:$C,3,FALSE),"NAO CADASTRADA"))</f>
        <v/>
      </c>
      <c r="AG3219" s="42"/>
      <c r="AH3219" s="48"/>
      <c r="AI3219" s="54" t="str">
        <f>IF(AH3219="","",IFERROR(VLOOKUP(AH3219,EMPRESAS!$A:$C,3,FALSE),"NAO CADASTRADA"))</f>
        <v/>
      </c>
      <c r="AJ3219" s="50"/>
      <c r="AK3219" s="54" t="str">
        <f>IF(AJ3219="","",IFERROR(VLOOKUP(AJ3219,ATIVIDADES!$A:$C,3,FALSE),"NAO CADASTRADA"))</f>
        <v/>
      </c>
      <c r="AL3219" s="42"/>
    </row>
    <row r="3220" spans="1:38" x14ac:dyDescent="0.25">
      <c r="A3220" s="26" t="str">
        <f t="shared" si="352"/>
        <v>OK</v>
      </c>
      <c r="B3220" s="29">
        <f t="shared" si="353"/>
        <v>2487914866</v>
      </c>
      <c r="C3220" s="30">
        <v>45308</v>
      </c>
      <c r="D3220" s="18">
        <f t="shared" si="356"/>
        <v>45292</v>
      </c>
      <c r="E3220" s="19" t="str">
        <f>IF(ISERROR(VLOOKUP(C3220,FERIADOS!$A:$B,1,FALSE)),IF(WEEKDAY(C3220)=1,"Dom",IF(WEEKDAY(C3220)=2,"Seg",IF(WEEKDAY(C3220)=3,"Ter",IF(WEEKDAY(C3220)=4,"Qua",IF(WEEKDAY(C3220)=5,"Qui",IF(WEEKDAY(C3220)=6,"Sex","Sab")))))),"Feriado")</f>
        <v>Qua</v>
      </c>
      <c r="F3220" s="32"/>
      <c r="G3220" s="33"/>
      <c r="H3220" s="33"/>
      <c r="I3220" s="33"/>
      <c r="J3220" s="21" t="str">
        <f t="shared" si="354"/>
        <v/>
      </c>
      <c r="K3220" s="21">
        <f t="shared" si="350"/>
        <v>0</v>
      </c>
      <c r="L3220" s="21" t="str">
        <f t="shared" si="351"/>
        <v/>
      </c>
      <c r="M3220" s="22" t="str">
        <f t="shared" si="355"/>
        <v/>
      </c>
      <c r="N3220" s="48"/>
      <c r="O3220" s="54" t="str">
        <f>IF(N3220="","",IFERROR(VLOOKUP(N3220,EMPRESAS!$A:$C,3,FALSE),"NAO CADASTRADA"))</f>
        <v/>
      </c>
      <c r="P3220" s="50"/>
      <c r="Q3220" s="54" t="str">
        <f>IF(P3220="","",IFERROR(VLOOKUP(P3220,ATIVIDADES!$A:$C,3,FALSE),"NAO CADASTRADA"))</f>
        <v/>
      </c>
      <c r="R3220" s="42"/>
      <c r="S3220" s="48"/>
      <c r="T3220" s="54" t="str">
        <f>IF(S3220="","",IFERROR(VLOOKUP(S3220,EMPRESAS!$A:$C,3,FALSE),"NAO CADASTRADA"))</f>
        <v/>
      </c>
      <c r="U3220" s="50"/>
      <c r="V3220" s="54" t="str">
        <f>IF(U3220="","",IFERROR(VLOOKUP(U3220,ATIVIDADES!$A:$C,3,FALSE),"NAO CADASTRADA"))</f>
        <v/>
      </c>
      <c r="W3220" s="42"/>
      <c r="X3220" s="48"/>
      <c r="Y3220" s="54" t="str">
        <f>IF(X3220="","",IFERROR(VLOOKUP(X3220,EMPRESAS!$A:$C,3,FALSE),"NAO CADASTRADA"))</f>
        <v/>
      </c>
      <c r="Z3220" s="50"/>
      <c r="AA3220" s="54" t="str">
        <f>IF(Z3220="","",IFERROR(VLOOKUP(Z3220,ATIVIDADES!$A:$C,3,FALSE),"NAO CADASTRADA"))</f>
        <v/>
      </c>
      <c r="AB3220" s="42"/>
      <c r="AC3220" s="48"/>
      <c r="AD3220" s="54" t="str">
        <f>IF(AC3220="","",IFERROR(VLOOKUP(AC3220,EMPRESAS!$A:$C,3,FALSE),"NAO CADASTRADA"))</f>
        <v/>
      </c>
      <c r="AE3220" s="50"/>
      <c r="AF3220" s="54" t="str">
        <f>IF(AE3220="","",IFERROR(VLOOKUP(AE3220,ATIVIDADES!$A:$C,3,FALSE),"NAO CADASTRADA"))</f>
        <v/>
      </c>
      <c r="AG3220" s="42"/>
      <c r="AH3220" s="48"/>
      <c r="AI3220" s="54" t="str">
        <f>IF(AH3220="","",IFERROR(VLOOKUP(AH3220,EMPRESAS!$A:$C,3,FALSE),"NAO CADASTRADA"))</f>
        <v/>
      </c>
      <c r="AJ3220" s="50"/>
      <c r="AK3220" s="54" t="str">
        <f>IF(AJ3220="","",IFERROR(VLOOKUP(AJ3220,ATIVIDADES!$A:$C,3,FALSE),"NAO CADASTRADA"))</f>
        <v/>
      </c>
      <c r="AL3220" s="42"/>
    </row>
    <row r="3221" spans="1:38" x14ac:dyDescent="0.25">
      <c r="A3221" s="26" t="str">
        <f t="shared" si="352"/>
        <v>OK</v>
      </c>
      <c r="B3221" s="29">
        <f t="shared" si="353"/>
        <v>2487914866</v>
      </c>
      <c r="C3221" s="30">
        <v>45309</v>
      </c>
      <c r="D3221" s="18">
        <f t="shared" si="356"/>
        <v>45292</v>
      </c>
      <c r="E3221" s="19" t="str">
        <f>IF(ISERROR(VLOOKUP(C3221,FERIADOS!$A:$B,1,FALSE)),IF(WEEKDAY(C3221)=1,"Dom",IF(WEEKDAY(C3221)=2,"Seg",IF(WEEKDAY(C3221)=3,"Ter",IF(WEEKDAY(C3221)=4,"Qua",IF(WEEKDAY(C3221)=5,"Qui",IF(WEEKDAY(C3221)=6,"Sex","Sab")))))),"Feriado")</f>
        <v>Qui</v>
      </c>
      <c r="F3221" s="32"/>
      <c r="G3221" s="33"/>
      <c r="H3221" s="33"/>
      <c r="I3221" s="33"/>
      <c r="J3221" s="21" t="str">
        <f t="shared" si="354"/>
        <v/>
      </c>
      <c r="K3221" s="21">
        <f t="shared" si="350"/>
        <v>0</v>
      </c>
      <c r="L3221" s="21" t="str">
        <f t="shared" si="351"/>
        <v/>
      </c>
      <c r="M3221" s="22" t="str">
        <f t="shared" si="355"/>
        <v/>
      </c>
      <c r="N3221" s="48"/>
      <c r="O3221" s="54" t="str">
        <f>IF(N3221="","",IFERROR(VLOOKUP(N3221,EMPRESAS!$A:$C,3,FALSE),"NAO CADASTRADA"))</f>
        <v/>
      </c>
      <c r="P3221" s="50"/>
      <c r="Q3221" s="54" t="str">
        <f>IF(P3221="","",IFERROR(VLOOKUP(P3221,ATIVIDADES!$A:$C,3,FALSE),"NAO CADASTRADA"))</f>
        <v/>
      </c>
      <c r="R3221" s="42"/>
      <c r="S3221" s="48"/>
      <c r="T3221" s="54" t="str">
        <f>IF(S3221="","",IFERROR(VLOOKUP(S3221,EMPRESAS!$A:$C,3,FALSE),"NAO CADASTRADA"))</f>
        <v/>
      </c>
      <c r="U3221" s="50"/>
      <c r="V3221" s="54" t="str">
        <f>IF(U3221="","",IFERROR(VLOOKUP(U3221,ATIVIDADES!$A:$C,3,FALSE),"NAO CADASTRADA"))</f>
        <v/>
      </c>
      <c r="W3221" s="42"/>
      <c r="X3221" s="48"/>
      <c r="Y3221" s="54" t="str">
        <f>IF(X3221="","",IFERROR(VLOOKUP(X3221,EMPRESAS!$A:$C,3,FALSE),"NAO CADASTRADA"))</f>
        <v/>
      </c>
      <c r="Z3221" s="50"/>
      <c r="AA3221" s="54" t="str">
        <f>IF(Z3221="","",IFERROR(VLOOKUP(Z3221,ATIVIDADES!$A:$C,3,FALSE),"NAO CADASTRADA"))</f>
        <v/>
      </c>
      <c r="AB3221" s="42"/>
      <c r="AC3221" s="48"/>
      <c r="AD3221" s="54" t="str">
        <f>IF(AC3221="","",IFERROR(VLOOKUP(AC3221,EMPRESAS!$A:$C,3,FALSE),"NAO CADASTRADA"))</f>
        <v/>
      </c>
      <c r="AE3221" s="50"/>
      <c r="AF3221" s="54" t="str">
        <f>IF(AE3221="","",IFERROR(VLOOKUP(AE3221,ATIVIDADES!$A:$C,3,FALSE),"NAO CADASTRADA"))</f>
        <v/>
      </c>
      <c r="AG3221" s="42"/>
      <c r="AH3221" s="48"/>
      <c r="AI3221" s="54" t="str">
        <f>IF(AH3221="","",IFERROR(VLOOKUP(AH3221,EMPRESAS!$A:$C,3,FALSE),"NAO CADASTRADA"))</f>
        <v/>
      </c>
      <c r="AJ3221" s="50"/>
      <c r="AK3221" s="54" t="str">
        <f>IF(AJ3221="","",IFERROR(VLOOKUP(AJ3221,ATIVIDADES!$A:$C,3,FALSE),"NAO CADASTRADA"))</f>
        <v/>
      </c>
      <c r="AL3221" s="42"/>
    </row>
    <row r="3222" spans="1:38" x14ac:dyDescent="0.25">
      <c r="A3222" s="26" t="str">
        <f t="shared" si="352"/>
        <v>OK</v>
      </c>
      <c r="B3222" s="29">
        <f t="shared" si="353"/>
        <v>2487914866</v>
      </c>
      <c r="C3222" s="30">
        <v>45310</v>
      </c>
      <c r="D3222" s="18">
        <f t="shared" si="356"/>
        <v>45292</v>
      </c>
      <c r="E3222" s="19" t="str">
        <f>IF(ISERROR(VLOOKUP(C3222,FERIADOS!$A:$B,1,FALSE)),IF(WEEKDAY(C3222)=1,"Dom",IF(WEEKDAY(C3222)=2,"Seg",IF(WEEKDAY(C3222)=3,"Ter",IF(WEEKDAY(C3222)=4,"Qua",IF(WEEKDAY(C3222)=5,"Qui",IF(WEEKDAY(C3222)=6,"Sex","Sab")))))),"Feriado")</f>
        <v>Sex</v>
      </c>
      <c r="F3222" s="32"/>
      <c r="G3222" s="33"/>
      <c r="H3222" s="33"/>
      <c r="I3222" s="33"/>
      <c r="J3222" s="21" t="str">
        <f t="shared" si="354"/>
        <v/>
      </c>
      <c r="K3222" s="21">
        <f t="shared" si="350"/>
        <v>0</v>
      </c>
      <c r="L3222" s="21" t="str">
        <f t="shared" si="351"/>
        <v/>
      </c>
      <c r="M3222" s="22" t="str">
        <f t="shared" si="355"/>
        <v/>
      </c>
      <c r="N3222" s="48"/>
      <c r="O3222" s="54" t="str">
        <f>IF(N3222="","",IFERROR(VLOOKUP(N3222,EMPRESAS!$A:$C,3,FALSE),"NAO CADASTRADA"))</f>
        <v/>
      </c>
      <c r="P3222" s="50"/>
      <c r="Q3222" s="54" t="str">
        <f>IF(P3222="","",IFERROR(VLOOKUP(P3222,ATIVIDADES!$A:$C,3,FALSE),"NAO CADASTRADA"))</f>
        <v/>
      </c>
      <c r="R3222" s="42"/>
      <c r="S3222" s="48"/>
      <c r="T3222" s="54" t="str">
        <f>IF(S3222="","",IFERROR(VLOOKUP(S3222,EMPRESAS!$A:$C,3,FALSE),"NAO CADASTRADA"))</f>
        <v/>
      </c>
      <c r="U3222" s="50"/>
      <c r="V3222" s="54" t="str">
        <f>IF(U3222="","",IFERROR(VLOOKUP(U3222,ATIVIDADES!$A:$C,3,FALSE),"NAO CADASTRADA"))</f>
        <v/>
      </c>
      <c r="W3222" s="42"/>
      <c r="X3222" s="48"/>
      <c r="Y3222" s="54" t="str">
        <f>IF(X3222="","",IFERROR(VLOOKUP(X3222,EMPRESAS!$A:$C,3,FALSE),"NAO CADASTRADA"))</f>
        <v/>
      </c>
      <c r="Z3222" s="50"/>
      <c r="AA3222" s="54" t="str">
        <f>IF(Z3222="","",IFERROR(VLOOKUP(Z3222,ATIVIDADES!$A:$C,3,FALSE),"NAO CADASTRADA"))</f>
        <v/>
      </c>
      <c r="AB3222" s="42"/>
      <c r="AC3222" s="48"/>
      <c r="AD3222" s="54" t="str">
        <f>IF(AC3222="","",IFERROR(VLOOKUP(AC3222,EMPRESAS!$A:$C,3,FALSE),"NAO CADASTRADA"))</f>
        <v/>
      </c>
      <c r="AE3222" s="50"/>
      <c r="AF3222" s="54" t="str">
        <f>IF(AE3222="","",IFERROR(VLOOKUP(AE3222,ATIVIDADES!$A:$C,3,FALSE),"NAO CADASTRADA"))</f>
        <v/>
      </c>
      <c r="AG3222" s="42"/>
      <c r="AH3222" s="48"/>
      <c r="AI3222" s="54" t="str">
        <f>IF(AH3222="","",IFERROR(VLOOKUP(AH3222,EMPRESAS!$A:$C,3,FALSE),"NAO CADASTRADA"))</f>
        <v/>
      </c>
      <c r="AJ3222" s="50"/>
      <c r="AK3222" s="54" t="str">
        <f>IF(AJ3222="","",IFERROR(VLOOKUP(AJ3222,ATIVIDADES!$A:$C,3,FALSE),"NAO CADASTRADA"))</f>
        <v/>
      </c>
      <c r="AL3222" s="42"/>
    </row>
    <row r="3223" spans="1:38" x14ac:dyDescent="0.25">
      <c r="A3223" s="26" t="str">
        <f t="shared" si="352"/>
        <v>OK</v>
      </c>
      <c r="B3223" s="29">
        <f t="shared" si="353"/>
        <v>2487914866</v>
      </c>
      <c r="C3223" s="30">
        <v>45311</v>
      </c>
      <c r="D3223" s="18">
        <f t="shared" si="356"/>
        <v>45292</v>
      </c>
      <c r="E3223" s="19" t="str">
        <f>IF(ISERROR(VLOOKUP(C3223,FERIADOS!$A:$B,1,FALSE)),IF(WEEKDAY(C3223)=1,"Dom",IF(WEEKDAY(C3223)=2,"Seg",IF(WEEKDAY(C3223)=3,"Ter",IF(WEEKDAY(C3223)=4,"Qua",IF(WEEKDAY(C3223)=5,"Qui",IF(WEEKDAY(C3223)=6,"Sex","Sab")))))),"Feriado")</f>
        <v>Sab</v>
      </c>
      <c r="F3223" s="32"/>
      <c r="G3223" s="33"/>
      <c r="H3223" s="33"/>
      <c r="I3223" s="33"/>
      <c r="J3223" s="21" t="str">
        <f t="shared" si="354"/>
        <v/>
      </c>
      <c r="K3223" s="21">
        <f t="shared" si="350"/>
        <v>0</v>
      </c>
      <c r="L3223" s="21" t="str">
        <f t="shared" si="351"/>
        <v/>
      </c>
      <c r="M3223" s="22" t="str">
        <f t="shared" si="355"/>
        <v/>
      </c>
      <c r="N3223" s="48"/>
      <c r="O3223" s="54" t="str">
        <f>IF(N3223="","",IFERROR(VLOOKUP(N3223,EMPRESAS!$A:$C,3,FALSE),"NAO CADASTRADA"))</f>
        <v/>
      </c>
      <c r="P3223" s="50"/>
      <c r="Q3223" s="54" t="str">
        <f>IF(P3223="","",IFERROR(VLOOKUP(P3223,ATIVIDADES!$A:$C,3,FALSE),"NAO CADASTRADA"))</f>
        <v/>
      </c>
      <c r="R3223" s="42"/>
      <c r="S3223" s="48"/>
      <c r="T3223" s="54" t="str">
        <f>IF(S3223="","",IFERROR(VLOOKUP(S3223,EMPRESAS!$A:$C,3,FALSE),"NAO CADASTRADA"))</f>
        <v/>
      </c>
      <c r="U3223" s="50"/>
      <c r="V3223" s="54" t="str">
        <f>IF(U3223="","",IFERROR(VLOOKUP(U3223,ATIVIDADES!$A:$C,3,FALSE),"NAO CADASTRADA"))</f>
        <v/>
      </c>
      <c r="W3223" s="42"/>
      <c r="X3223" s="48"/>
      <c r="Y3223" s="54" t="str">
        <f>IF(X3223="","",IFERROR(VLOOKUP(X3223,EMPRESAS!$A:$C,3,FALSE),"NAO CADASTRADA"))</f>
        <v/>
      </c>
      <c r="Z3223" s="50"/>
      <c r="AA3223" s="54" t="str">
        <f>IF(Z3223="","",IFERROR(VLOOKUP(Z3223,ATIVIDADES!$A:$C,3,FALSE),"NAO CADASTRADA"))</f>
        <v/>
      </c>
      <c r="AB3223" s="42"/>
      <c r="AC3223" s="48"/>
      <c r="AD3223" s="54" t="str">
        <f>IF(AC3223="","",IFERROR(VLOOKUP(AC3223,EMPRESAS!$A:$C,3,FALSE),"NAO CADASTRADA"))</f>
        <v/>
      </c>
      <c r="AE3223" s="50"/>
      <c r="AF3223" s="54" t="str">
        <f>IF(AE3223="","",IFERROR(VLOOKUP(AE3223,ATIVIDADES!$A:$C,3,FALSE),"NAO CADASTRADA"))</f>
        <v/>
      </c>
      <c r="AG3223" s="42"/>
      <c r="AH3223" s="48"/>
      <c r="AI3223" s="54" t="str">
        <f>IF(AH3223="","",IFERROR(VLOOKUP(AH3223,EMPRESAS!$A:$C,3,FALSE),"NAO CADASTRADA"))</f>
        <v/>
      </c>
      <c r="AJ3223" s="50"/>
      <c r="AK3223" s="54" t="str">
        <f>IF(AJ3223="","",IFERROR(VLOOKUP(AJ3223,ATIVIDADES!$A:$C,3,FALSE),"NAO CADASTRADA"))</f>
        <v/>
      </c>
      <c r="AL3223" s="42"/>
    </row>
    <row r="3224" spans="1:38" x14ac:dyDescent="0.25">
      <c r="A3224" s="26" t="str">
        <f t="shared" si="352"/>
        <v>OK</v>
      </c>
      <c r="B3224" s="29">
        <f t="shared" si="353"/>
        <v>2487914866</v>
      </c>
      <c r="C3224" s="30">
        <v>45312</v>
      </c>
      <c r="D3224" s="18">
        <f t="shared" si="356"/>
        <v>45292</v>
      </c>
      <c r="E3224" s="19" t="str">
        <f>IF(ISERROR(VLOOKUP(C3224,FERIADOS!$A:$B,1,FALSE)),IF(WEEKDAY(C3224)=1,"Dom",IF(WEEKDAY(C3224)=2,"Seg",IF(WEEKDAY(C3224)=3,"Ter",IF(WEEKDAY(C3224)=4,"Qua",IF(WEEKDAY(C3224)=5,"Qui",IF(WEEKDAY(C3224)=6,"Sex","Sab")))))),"Feriado")</f>
        <v>Dom</v>
      </c>
      <c r="F3224" s="32"/>
      <c r="G3224" s="33"/>
      <c r="H3224" s="33"/>
      <c r="I3224" s="33"/>
      <c r="J3224" s="21" t="str">
        <f t="shared" si="354"/>
        <v/>
      </c>
      <c r="K3224" s="21">
        <f t="shared" si="350"/>
        <v>0</v>
      </c>
      <c r="L3224" s="21" t="str">
        <f t="shared" si="351"/>
        <v/>
      </c>
      <c r="M3224" s="22" t="str">
        <f t="shared" si="355"/>
        <v/>
      </c>
      <c r="N3224" s="48"/>
      <c r="O3224" s="54" t="str">
        <f>IF(N3224="","",IFERROR(VLOOKUP(N3224,EMPRESAS!$A:$C,3,FALSE),"NAO CADASTRADA"))</f>
        <v/>
      </c>
      <c r="P3224" s="50"/>
      <c r="Q3224" s="54" t="str">
        <f>IF(P3224="","",IFERROR(VLOOKUP(P3224,ATIVIDADES!$A:$C,3,FALSE),"NAO CADASTRADA"))</f>
        <v/>
      </c>
      <c r="R3224" s="42"/>
      <c r="S3224" s="48"/>
      <c r="T3224" s="54" t="str">
        <f>IF(S3224="","",IFERROR(VLOOKUP(S3224,EMPRESAS!$A:$C,3,FALSE),"NAO CADASTRADA"))</f>
        <v/>
      </c>
      <c r="U3224" s="50"/>
      <c r="V3224" s="54" t="str">
        <f>IF(U3224="","",IFERROR(VLOOKUP(U3224,ATIVIDADES!$A:$C,3,FALSE),"NAO CADASTRADA"))</f>
        <v/>
      </c>
      <c r="W3224" s="42"/>
      <c r="X3224" s="48"/>
      <c r="Y3224" s="54" t="str">
        <f>IF(X3224="","",IFERROR(VLOOKUP(X3224,EMPRESAS!$A:$C,3,FALSE),"NAO CADASTRADA"))</f>
        <v/>
      </c>
      <c r="Z3224" s="50"/>
      <c r="AA3224" s="54" t="str">
        <f>IF(Z3224="","",IFERROR(VLOOKUP(Z3224,ATIVIDADES!$A:$C,3,FALSE),"NAO CADASTRADA"))</f>
        <v/>
      </c>
      <c r="AB3224" s="42"/>
      <c r="AC3224" s="48"/>
      <c r="AD3224" s="54" t="str">
        <f>IF(AC3224="","",IFERROR(VLOOKUP(AC3224,EMPRESAS!$A:$C,3,FALSE),"NAO CADASTRADA"))</f>
        <v/>
      </c>
      <c r="AE3224" s="50"/>
      <c r="AF3224" s="54" t="str">
        <f>IF(AE3224="","",IFERROR(VLOOKUP(AE3224,ATIVIDADES!$A:$C,3,FALSE),"NAO CADASTRADA"))</f>
        <v/>
      </c>
      <c r="AG3224" s="42"/>
      <c r="AH3224" s="48"/>
      <c r="AI3224" s="54" t="str">
        <f>IF(AH3224="","",IFERROR(VLOOKUP(AH3224,EMPRESAS!$A:$C,3,FALSE),"NAO CADASTRADA"))</f>
        <v/>
      </c>
      <c r="AJ3224" s="50"/>
      <c r="AK3224" s="54" t="str">
        <f>IF(AJ3224="","",IFERROR(VLOOKUP(AJ3224,ATIVIDADES!$A:$C,3,FALSE),"NAO CADASTRADA"))</f>
        <v/>
      </c>
      <c r="AL3224" s="42"/>
    </row>
    <row r="3225" spans="1:38" x14ac:dyDescent="0.25">
      <c r="A3225" s="26" t="str">
        <f t="shared" si="352"/>
        <v>OK</v>
      </c>
      <c r="B3225" s="29">
        <f t="shared" si="353"/>
        <v>2487914866</v>
      </c>
      <c r="C3225" s="30">
        <v>45313</v>
      </c>
      <c r="D3225" s="18">
        <f t="shared" si="356"/>
        <v>45292</v>
      </c>
      <c r="E3225" s="19" t="str">
        <f>IF(ISERROR(VLOOKUP(C3225,FERIADOS!$A:$B,1,FALSE)),IF(WEEKDAY(C3225)=1,"Dom",IF(WEEKDAY(C3225)=2,"Seg",IF(WEEKDAY(C3225)=3,"Ter",IF(WEEKDAY(C3225)=4,"Qua",IF(WEEKDAY(C3225)=5,"Qui",IF(WEEKDAY(C3225)=6,"Sex","Sab")))))),"Feriado")</f>
        <v>Seg</v>
      </c>
      <c r="F3225" s="32"/>
      <c r="G3225" s="33"/>
      <c r="H3225" s="33"/>
      <c r="I3225" s="33"/>
      <c r="J3225" s="21" t="str">
        <f t="shared" si="354"/>
        <v/>
      </c>
      <c r="K3225" s="21">
        <f t="shared" si="350"/>
        <v>0</v>
      </c>
      <c r="L3225" s="21" t="str">
        <f t="shared" si="351"/>
        <v/>
      </c>
      <c r="M3225" s="22" t="str">
        <f t="shared" si="355"/>
        <v/>
      </c>
      <c r="N3225" s="48"/>
      <c r="O3225" s="54" t="str">
        <f>IF(N3225="","",IFERROR(VLOOKUP(N3225,EMPRESAS!$A:$C,3,FALSE),"NAO CADASTRADA"))</f>
        <v/>
      </c>
      <c r="P3225" s="50"/>
      <c r="Q3225" s="54" t="str">
        <f>IF(P3225="","",IFERROR(VLOOKUP(P3225,ATIVIDADES!$A:$C,3,FALSE),"NAO CADASTRADA"))</f>
        <v/>
      </c>
      <c r="R3225" s="42"/>
      <c r="S3225" s="48"/>
      <c r="T3225" s="54" t="str">
        <f>IF(S3225="","",IFERROR(VLOOKUP(S3225,EMPRESAS!$A:$C,3,FALSE),"NAO CADASTRADA"))</f>
        <v/>
      </c>
      <c r="U3225" s="50"/>
      <c r="V3225" s="54" t="str">
        <f>IF(U3225="","",IFERROR(VLOOKUP(U3225,ATIVIDADES!$A:$C,3,FALSE),"NAO CADASTRADA"))</f>
        <v/>
      </c>
      <c r="W3225" s="42"/>
      <c r="X3225" s="48"/>
      <c r="Y3225" s="54" t="str">
        <f>IF(X3225="","",IFERROR(VLOOKUP(X3225,EMPRESAS!$A:$C,3,FALSE),"NAO CADASTRADA"))</f>
        <v/>
      </c>
      <c r="Z3225" s="50"/>
      <c r="AA3225" s="54" t="str">
        <f>IF(Z3225="","",IFERROR(VLOOKUP(Z3225,ATIVIDADES!$A:$C,3,FALSE),"NAO CADASTRADA"))</f>
        <v/>
      </c>
      <c r="AB3225" s="42"/>
      <c r="AC3225" s="48"/>
      <c r="AD3225" s="54" t="str">
        <f>IF(AC3225="","",IFERROR(VLOOKUP(AC3225,EMPRESAS!$A:$C,3,FALSE),"NAO CADASTRADA"))</f>
        <v/>
      </c>
      <c r="AE3225" s="50"/>
      <c r="AF3225" s="54" t="str">
        <f>IF(AE3225="","",IFERROR(VLOOKUP(AE3225,ATIVIDADES!$A:$C,3,FALSE),"NAO CADASTRADA"))</f>
        <v/>
      </c>
      <c r="AG3225" s="42"/>
      <c r="AH3225" s="48"/>
      <c r="AI3225" s="54" t="str">
        <f>IF(AH3225="","",IFERROR(VLOOKUP(AH3225,EMPRESAS!$A:$C,3,FALSE),"NAO CADASTRADA"))</f>
        <v/>
      </c>
      <c r="AJ3225" s="50"/>
      <c r="AK3225" s="54" t="str">
        <f>IF(AJ3225="","",IFERROR(VLOOKUP(AJ3225,ATIVIDADES!$A:$C,3,FALSE),"NAO CADASTRADA"))</f>
        <v/>
      </c>
      <c r="AL3225" s="42"/>
    </row>
    <row r="3226" spans="1:38" x14ac:dyDescent="0.25">
      <c r="A3226" s="26" t="str">
        <f t="shared" si="352"/>
        <v>OK</v>
      </c>
      <c r="B3226" s="29">
        <f t="shared" si="353"/>
        <v>2487914866</v>
      </c>
      <c r="C3226" s="30">
        <v>45314</v>
      </c>
      <c r="D3226" s="18">
        <f t="shared" si="356"/>
        <v>45292</v>
      </c>
      <c r="E3226" s="19" t="str">
        <f>IF(ISERROR(VLOOKUP(C3226,FERIADOS!$A:$B,1,FALSE)),IF(WEEKDAY(C3226)=1,"Dom",IF(WEEKDAY(C3226)=2,"Seg",IF(WEEKDAY(C3226)=3,"Ter",IF(WEEKDAY(C3226)=4,"Qua",IF(WEEKDAY(C3226)=5,"Qui",IF(WEEKDAY(C3226)=6,"Sex","Sab")))))),"Feriado")</f>
        <v>Ter</v>
      </c>
      <c r="F3226" s="32"/>
      <c r="G3226" s="33"/>
      <c r="H3226" s="33"/>
      <c r="I3226" s="33"/>
      <c r="J3226" s="21" t="str">
        <f t="shared" si="354"/>
        <v/>
      </c>
      <c r="K3226" s="21">
        <f t="shared" si="350"/>
        <v>0</v>
      </c>
      <c r="L3226" s="21" t="str">
        <f t="shared" si="351"/>
        <v/>
      </c>
      <c r="M3226" s="22" t="str">
        <f t="shared" si="355"/>
        <v/>
      </c>
      <c r="N3226" s="48"/>
      <c r="O3226" s="54" t="str">
        <f>IF(N3226="","",IFERROR(VLOOKUP(N3226,EMPRESAS!$A:$C,3,FALSE),"NAO CADASTRADA"))</f>
        <v/>
      </c>
      <c r="P3226" s="50"/>
      <c r="Q3226" s="54" t="str">
        <f>IF(P3226="","",IFERROR(VLOOKUP(P3226,ATIVIDADES!$A:$C,3,FALSE),"NAO CADASTRADA"))</f>
        <v/>
      </c>
      <c r="R3226" s="42"/>
      <c r="S3226" s="48"/>
      <c r="T3226" s="54" t="str">
        <f>IF(S3226="","",IFERROR(VLOOKUP(S3226,EMPRESAS!$A:$C,3,FALSE),"NAO CADASTRADA"))</f>
        <v/>
      </c>
      <c r="U3226" s="50"/>
      <c r="V3226" s="54" t="str">
        <f>IF(U3226="","",IFERROR(VLOOKUP(U3226,ATIVIDADES!$A:$C,3,FALSE),"NAO CADASTRADA"))</f>
        <v/>
      </c>
      <c r="W3226" s="42"/>
      <c r="X3226" s="48"/>
      <c r="Y3226" s="54" t="str">
        <f>IF(X3226="","",IFERROR(VLOOKUP(X3226,EMPRESAS!$A:$C,3,FALSE),"NAO CADASTRADA"))</f>
        <v/>
      </c>
      <c r="Z3226" s="50"/>
      <c r="AA3226" s="54" t="str">
        <f>IF(Z3226="","",IFERROR(VLOOKUP(Z3226,ATIVIDADES!$A:$C,3,FALSE),"NAO CADASTRADA"))</f>
        <v/>
      </c>
      <c r="AB3226" s="42"/>
      <c r="AC3226" s="48"/>
      <c r="AD3226" s="54" t="str">
        <f>IF(AC3226="","",IFERROR(VLOOKUP(AC3226,EMPRESAS!$A:$C,3,FALSE),"NAO CADASTRADA"))</f>
        <v/>
      </c>
      <c r="AE3226" s="50"/>
      <c r="AF3226" s="54" t="str">
        <f>IF(AE3226="","",IFERROR(VLOOKUP(AE3226,ATIVIDADES!$A:$C,3,FALSE),"NAO CADASTRADA"))</f>
        <v/>
      </c>
      <c r="AG3226" s="42"/>
      <c r="AH3226" s="48"/>
      <c r="AI3226" s="54" t="str">
        <f>IF(AH3226="","",IFERROR(VLOOKUP(AH3226,EMPRESAS!$A:$C,3,FALSE),"NAO CADASTRADA"))</f>
        <v/>
      </c>
      <c r="AJ3226" s="50"/>
      <c r="AK3226" s="54" t="str">
        <f>IF(AJ3226="","",IFERROR(VLOOKUP(AJ3226,ATIVIDADES!$A:$C,3,FALSE),"NAO CADASTRADA"))</f>
        <v/>
      </c>
      <c r="AL3226" s="42"/>
    </row>
    <row r="3227" spans="1:38" x14ac:dyDescent="0.25">
      <c r="A3227" s="26" t="str">
        <f t="shared" si="352"/>
        <v>OK</v>
      </c>
      <c r="B3227" s="29">
        <f t="shared" si="353"/>
        <v>2487914866</v>
      </c>
      <c r="C3227" s="30">
        <v>45315</v>
      </c>
      <c r="D3227" s="18">
        <f t="shared" si="356"/>
        <v>45292</v>
      </c>
      <c r="E3227" s="19" t="str">
        <f>IF(ISERROR(VLOOKUP(C3227,FERIADOS!$A:$B,1,FALSE)),IF(WEEKDAY(C3227)=1,"Dom",IF(WEEKDAY(C3227)=2,"Seg",IF(WEEKDAY(C3227)=3,"Ter",IF(WEEKDAY(C3227)=4,"Qua",IF(WEEKDAY(C3227)=5,"Qui",IF(WEEKDAY(C3227)=6,"Sex","Sab")))))),"Feriado")</f>
        <v>Qua</v>
      </c>
      <c r="F3227" s="32"/>
      <c r="G3227" s="33"/>
      <c r="H3227" s="33"/>
      <c r="I3227" s="33"/>
      <c r="J3227" s="21" t="str">
        <f t="shared" si="354"/>
        <v/>
      </c>
      <c r="K3227" s="21">
        <f t="shared" si="350"/>
        <v>0</v>
      </c>
      <c r="L3227" s="21" t="str">
        <f t="shared" si="351"/>
        <v/>
      </c>
      <c r="M3227" s="22" t="str">
        <f t="shared" si="355"/>
        <v/>
      </c>
      <c r="N3227" s="48"/>
      <c r="O3227" s="54" t="str">
        <f>IF(N3227="","",IFERROR(VLOOKUP(N3227,EMPRESAS!$A:$C,3,FALSE),"NAO CADASTRADA"))</f>
        <v/>
      </c>
      <c r="P3227" s="50"/>
      <c r="Q3227" s="54" t="str">
        <f>IF(P3227="","",IFERROR(VLOOKUP(P3227,ATIVIDADES!$A:$C,3,FALSE),"NAO CADASTRADA"))</f>
        <v/>
      </c>
      <c r="R3227" s="42"/>
      <c r="S3227" s="48"/>
      <c r="T3227" s="54" t="str">
        <f>IF(S3227="","",IFERROR(VLOOKUP(S3227,EMPRESAS!$A:$C,3,FALSE),"NAO CADASTRADA"))</f>
        <v/>
      </c>
      <c r="U3227" s="50"/>
      <c r="V3227" s="54" t="str">
        <f>IF(U3227="","",IFERROR(VLOOKUP(U3227,ATIVIDADES!$A:$C,3,FALSE),"NAO CADASTRADA"))</f>
        <v/>
      </c>
      <c r="W3227" s="42"/>
      <c r="X3227" s="48"/>
      <c r="Y3227" s="54" t="str">
        <f>IF(X3227="","",IFERROR(VLOOKUP(X3227,EMPRESAS!$A:$C,3,FALSE),"NAO CADASTRADA"))</f>
        <v/>
      </c>
      <c r="Z3227" s="50"/>
      <c r="AA3227" s="54" t="str">
        <f>IF(Z3227="","",IFERROR(VLOOKUP(Z3227,ATIVIDADES!$A:$C,3,FALSE),"NAO CADASTRADA"))</f>
        <v/>
      </c>
      <c r="AB3227" s="42"/>
      <c r="AC3227" s="48"/>
      <c r="AD3227" s="54" t="str">
        <f>IF(AC3227="","",IFERROR(VLOOKUP(AC3227,EMPRESAS!$A:$C,3,FALSE),"NAO CADASTRADA"))</f>
        <v/>
      </c>
      <c r="AE3227" s="50"/>
      <c r="AF3227" s="54" t="str">
        <f>IF(AE3227="","",IFERROR(VLOOKUP(AE3227,ATIVIDADES!$A:$C,3,FALSE),"NAO CADASTRADA"))</f>
        <v/>
      </c>
      <c r="AG3227" s="42"/>
      <c r="AH3227" s="48"/>
      <c r="AI3227" s="54" t="str">
        <f>IF(AH3227="","",IFERROR(VLOOKUP(AH3227,EMPRESAS!$A:$C,3,FALSE),"NAO CADASTRADA"))</f>
        <v/>
      </c>
      <c r="AJ3227" s="50"/>
      <c r="AK3227" s="54" t="str">
        <f>IF(AJ3227="","",IFERROR(VLOOKUP(AJ3227,ATIVIDADES!$A:$C,3,FALSE),"NAO CADASTRADA"))</f>
        <v/>
      </c>
      <c r="AL3227" s="42"/>
    </row>
    <row r="3228" spans="1:38" x14ac:dyDescent="0.25">
      <c r="A3228" s="26" t="str">
        <f t="shared" si="352"/>
        <v>OK</v>
      </c>
      <c r="B3228" s="29">
        <f t="shared" si="353"/>
        <v>2487914866</v>
      </c>
      <c r="C3228" s="30">
        <v>45316</v>
      </c>
      <c r="D3228" s="18">
        <f t="shared" si="356"/>
        <v>45292</v>
      </c>
      <c r="E3228" s="19" t="str">
        <f>IF(ISERROR(VLOOKUP(C3228,FERIADOS!$A:$B,1,FALSE)),IF(WEEKDAY(C3228)=1,"Dom",IF(WEEKDAY(C3228)=2,"Seg",IF(WEEKDAY(C3228)=3,"Ter",IF(WEEKDAY(C3228)=4,"Qua",IF(WEEKDAY(C3228)=5,"Qui",IF(WEEKDAY(C3228)=6,"Sex","Sab")))))),"Feriado")</f>
        <v>Qui</v>
      </c>
      <c r="F3228" s="32"/>
      <c r="G3228" s="33"/>
      <c r="H3228" s="33"/>
      <c r="I3228" s="33"/>
      <c r="J3228" s="21" t="str">
        <f t="shared" si="354"/>
        <v/>
      </c>
      <c r="K3228" s="21">
        <f t="shared" si="350"/>
        <v>0</v>
      </c>
      <c r="L3228" s="21" t="str">
        <f t="shared" si="351"/>
        <v/>
      </c>
      <c r="M3228" s="22" t="str">
        <f t="shared" si="355"/>
        <v/>
      </c>
      <c r="N3228" s="48"/>
      <c r="O3228" s="54" t="str">
        <f>IF(N3228="","",IFERROR(VLOOKUP(N3228,EMPRESAS!$A:$C,3,FALSE),"NAO CADASTRADA"))</f>
        <v/>
      </c>
      <c r="P3228" s="50"/>
      <c r="Q3228" s="54" t="str">
        <f>IF(P3228="","",IFERROR(VLOOKUP(P3228,ATIVIDADES!$A:$C,3,FALSE),"NAO CADASTRADA"))</f>
        <v/>
      </c>
      <c r="R3228" s="42"/>
      <c r="S3228" s="48"/>
      <c r="T3228" s="54" t="str">
        <f>IF(S3228="","",IFERROR(VLOOKUP(S3228,EMPRESAS!$A:$C,3,FALSE),"NAO CADASTRADA"))</f>
        <v/>
      </c>
      <c r="U3228" s="50"/>
      <c r="V3228" s="54" t="str">
        <f>IF(U3228="","",IFERROR(VLOOKUP(U3228,ATIVIDADES!$A:$C,3,FALSE),"NAO CADASTRADA"))</f>
        <v/>
      </c>
      <c r="W3228" s="42"/>
      <c r="X3228" s="48"/>
      <c r="Y3228" s="54" t="str">
        <f>IF(X3228="","",IFERROR(VLOOKUP(X3228,EMPRESAS!$A:$C,3,FALSE),"NAO CADASTRADA"))</f>
        <v/>
      </c>
      <c r="Z3228" s="50"/>
      <c r="AA3228" s="54" t="str">
        <f>IF(Z3228="","",IFERROR(VLOOKUP(Z3228,ATIVIDADES!$A:$C,3,FALSE),"NAO CADASTRADA"))</f>
        <v/>
      </c>
      <c r="AB3228" s="42"/>
      <c r="AC3228" s="48"/>
      <c r="AD3228" s="54" t="str">
        <f>IF(AC3228="","",IFERROR(VLOOKUP(AC3228,EMPRESAS!$A:$C,3,FALSE),"NAO CADASTRADA"))</f>
        <v/>
      </c>
      <c r="AE3228" s="50"/>
      <c r="AF3228" s="54" t="str">
        <f>IF(AE3228="","",IFERROR(VLOOKUP(AE3228,ATIVIDADES!$A:$C,3,FALSE),"NAO CADASTRADA"))</f>
        <v/>
      </c>
      <c r="AG3228" s="42"/>
      <c r="AH3228" s="48"/>
      <c r="AI3228" s="54" t="str">
        <f>IF(AH3228="","",IFERROR(VLOOKUP(AH3228,EMPRESAS!$A:$C,3,FALSE),"NAO CADASTRADA"))</f>
        <v/>
      </c>
      <c r="AJ3228" s="50"/>
      <c r="AK3228" s="54" t="str">
        <f>IF(AJ3228="","",IFERROR(VLOOKUP(AJ3228,ATIVIDADES!$A:$C,3,FALSE),"NAO CADASTRADA"))</f>
        <v/>
      </c>
      <c r="AL3228" s="42"/>
    </row>
    <row r="3229" spans="1:38" x14ac:dyDescent="0.25">
      <c r="A3229" s="26" t="str">
        <f t="shared" si="352"/>
        <v>OK</v>
      </c>
      <c r="B3229" s="29">
        <f t="shared" si="353"/>
        <v>2487914866</v>
      </c>
      <c r="C3229" s="30">
        <v>45317</v>
      </c>
      <c r="D3229" s="18">
        <f t="shared" si="356"/>
        <v>45292</v>
      </c>
      <c r="E3229" s="19" t="str">
        <f>IF(ISERROR(VLOOKUP(C3229,FERIADOS!$A:$B,1,FALSE)),IF(WEEKDAY(C3229)=1,"Dom",IF(WEEKDAY(C3229)=2,"Seg",IF(WEEKDAY(C3229)=3,"Ter",IF(WEEKDAY(C3229)=4,"Qua",IF(WEEKDAY(C3229)=5,"Qui",IF(WEEKDAY(C3229)=6,"Sex","Sab")))))),"Feriado")</f>
        <v>Sex</v>
      </c>
      <c r="F3229" s="32"/>
      <c r="G3229" s="33"/>
      <c r="H3229" s="33"/>
      <c r="I3229" s="33"/>
      <c r="J3229" s="21" t="str">
        <f t="shared" si="354"/>
        <v/>
      </c>
      <c r="K3229" s="21">
        <f t="shared" si="350"/>
        <v>0</v>
      </c>
      <c r="L3229" s="21" t="str">
        <f t="shared" si="351"/>
        <v/>
      </c>
      <c r="M3229" s="22" t="str">
        <f t="shared" si="355"/>
        <v/>
      </c>
      <c r="N3229" s="48"/>
      <c r="O3229" s="54" t="str">
        <f>IF(N3229="","",IFERROR(VLOOKUP(N3229,EMPRESAS!$A:$C,3,FALSE),"NAO CADASTRADA"))</f>
        <v/>
      </c>
      <c r="P3229" s="50"/>
      <c r="Q3229" s="54" t="str">
        <f>IF(P3229="","",IFERROR(VLOOKUP(P3229,ATIVIDADES!$A:$C,3,FALSE),"NAO CADASTRADA"))</f>
        <v/>
      </c>
      <c r="R3229" s="42"/>
      <c r="S3229" s="48"/>
      <c r="T3229" s="54" t="str">
        <f>IF(S3229="","",IFERROR(VLOOKUP(S3229,EMPRESAS!$A:$C,3,FALSE),"NAO CADASTRADA"))</f>
        <v/>
      </c>
      <c r="U3229" s="50"/>
      <c r="V3229" s="54" t="str">
        <f>IF(U3229="","",IFERROR(VLOOKUP(U3229,ATIVIDADES!$A:$C,3,FALSE),"NAO CADASTRADA"))</f>
        <v/>
      </c>
      <c r="W3229" s="42"/>
      <c r="X3229" s="48"/>
      <c r="Y3229" s="54" t="str">
        <f>IF(X3229="","",IFERROR(VLOOKUP(X3229,EMPRESAS!$A:$C,3,FALSE),"NAO CADASTRADA"))</f>
        <v/>
      </c>
      <c r="Z3229" s="50"/>
      <c r="AA3229" s="54" t="str">
        <f>IF(Z3229="","",IFERROR(VLOOKUP(Z3229,ATIVIDADES!$A:$C,3,FALSE),"NAO CADASTRADA"))</f>
        <v/>
      </c>
      <c r="AB3229" s="42"/>
      <c r="AC3229" s="48"/>
      <c r="AD3229" s="54" t="str">
        <f>IF(AC3229="","",IFERROR(VLOOKUP(AC3229,EMPRESAS!$A:$C,3,FALSE),"NAO CADASTRADA"))</f>
        <v/>
      </c>
      <c r="AE3229" s="50"/>
      <c r="AF3229" s="54" t="str">
        <f>IF(AE3229="","",IFERROR(VLOOKUP(AE3229,ATIVIDADES!$A:$C,3,FALSE),"NAO CADASTRADA"))</f>
        <v/>
      </c>
      <c r="AG3229" s="42"/>
      <c r="AH3229" s="48"/>
      <c r="AI3229" s="54" t="str">
        <f>IF(AH3229="","",IFERROR(VLOOKUP(AH3229,EMPRESAS!$A:$C,3,FALSE),"NAO CADASTRADA"))</f>
        <v/>
      </c>
      <c r="AJ3229" s="50"/>
      <c r="AK3229" s="54" t="str">
        <f>IF(AJ3229="","",IFERROR(VLOOKUP(AJ3229,ATIVIDADES!$A:$C,3,FALSE),"NAO CADASTRADA"))</f>
        <v/>
      </c>
      <c r="AL3229" s="42"/>
    </row>
    <row r="3230" spans="1:38" x14ac:dyDescent="0.25">
      <c r="A3230" s="26" t="str">
        <f t="shared" si="352"/>
        <v>OK</v>
      </c>
      <c r="B3230" s="29">
        <f t="shared" si="353"/>
        <v>2487914866</v>
      </c>
      <c r="C3230" s="30">
        <v>45318</v>
      </c>
      <c r="D3230" s="18">
        <f t="shared" si="356"/>
        <v>45292</v>
      </c>
      <c r="E3230" s="19" t="str">
        <f>IF(ISERROR(VLOOKUP(C3230,FERIADOS!$A:$B,1,FALSE)),IF(WEEKDAY(C3230)=1,"Dom",IF(WEEKDAY(C3230)=2,"Seg",IF(WEEKDAY(C3230)=3,"Ter",IF(WEEKDAY(C3230)=4,"Qua",IF(WEEKDAY(C3230)=5,"Qui",IF(WEEKDAY(C3230)=6,"Sex","Sab")))))),"Feriado")</f>
        <v>Sab</v>
      </c>
      <c r="F3230" s="32"/>
      <c r="G3230" s="33"/>
      <c r="H3230" s="33"/>
      <c r="I3230" s="33"/>
      <c r="J3230" s="21" t="str">
        <f t="shared" si="354"/>
        <v/>
      </c>
      <c r="K3230" s="21">
        <f t="shared" si="350"/>
        <v>0</v>
      </c>
      <c r="L3230" s="21" t="str">
        <f t="shared" si="351"/>
        <v/>
      </c>
      <c r="M3230" s="22" t="str">
        <f t="shared" si="355"/>
        <v/>
      </c>
      <c r="N3230" s="48"/>
      <c r="O3230" s="54" t="str">
        <f>IF(N3230="","",IFERROR(VLOOKUP(N3230,EMPRESAS!$A:$C,3,FALSE),"NAO CADASTRADA"))</f>
        <v/>
      </c>
      <c r="P3230" s="50"/>
      <c r="Q3230" s="54" t="str">
        <f>IF(P3230="","",IFERROR(VLOOKUP(P3230,ATIVIDADES!$A:$C,3,FALSE),"NAO CADASTRADA"))</f>
        <v/>
      </c>
      <c r="R3230" s="42"/>
      <c r="S3230" s="48"/>
      <c r="T3230" s="54" t="str">
        <f>IF(S3230="","",IFERROR(VLOOKUP(S3230,EMPRESAS!$A:$C,3,FALSE),"NAO CADASTRADA"))</f>
        <v/>
      </c>
      <c r="U3230" s="50"/>
      <c r="V3230" s="54" t="str">
        <f>IF(U3230="","",IFERROR(VLOOKUP(U3230,ATIVIDADES!$A:$C,3,FALSE),"NAO CADASTRADA"))</f>
        <v/>
      </c>
      <c r="W3230" s="42"/>
      <c r="X3230" s="48"/>
      <c r="Y3230" s="54" t="str">
        <f>IF(X3230="","",IFERROR(VLOOKUP(X3230,EMPRESAS!$A:$C,3,FALSE),"NAO CADASTRADA"))</f>
        <v/>
      </c>
      <c r="Z3230" s="50"/>
      <c r="AA3230" s="54" t="str">
        <f>IF(Z3230="","",IFERROR(VLOOKUP(Z3230,ATIVIDADES!$A:$C,3,FALSE),"NAO CADASTRADA"))</f>
        <v/>
      </c>
      <c r="AB3230" s="42"/>
      <c r="AC3230" s="48"/>
      <c r="AD3230" s="54" t="str">
        <f>IF(AC3230="","",IFERROR(VLOOKUP(AC3230,EMPRESAS!$A:$C,3,FALSE),"NAO CADASTRADA"))</f>
        <v/>
      </c>
      <c r="AE3230" s="50"/>
      <c r="AF3230" s="54" t="str">
        <f>IF(AE3230="","",IFERROR(VLOOKUP(AE3230,ATIVIDADES!$A:$C,3,FALSE),"NAO CADASTRADA"))</f>
        <v/>
      </c>
      <c r="AG3230" s="42"/>
      <c r="AH3230" s="48"/>
      <c r="AI3230" s="54" t="str">
        <f>IF(AH3230="","",IFERROR(VLOOKUP(AH3230,EMPRESAS!$A:$C,3,FALSE),"NAO CADASTRADA"))</f>
        <v/>
      </c>
      <c r="AJ3230" s="50"/>
      <c r="AK3230" s="54" t="str">
        <f>IF(AJ3230="","",IFERROR(VLOOKUP(AJ3230,ATIVIDADES!$A:$C,3,FALSE),"NAO CADASTRADA"))</f>
        <v/>
      </c>
      <c r="AL3230" s="42"/>
    </row>
    <row r="3231" spans="1:38" x14ac:dyDescent="0.25">
      <c r="A3231" s="26" t="str">
        <f t="shared" si="352"/>
        <v>OK</v>
      </c>
      <c r="B3231" s="29">
        <f t="shared" si="353"/>
        <v>2487914866</v>
      </c>
      <c r="C3231" s="30">
        <v>45319</v>
      </c>
      <c r="D3231" s="18">
        <f t="shared" si="356"/>
        <v>45292</v>
      </c>
      <c r="E3231" s="19" t="str">
        <f>IF(ISERROR(VLOOKUP(C3231,FERIADOS!$A:$B,1,FALSE)),IF(WEEKDAY(C3231)=1,"Dom",IF(WEEKDAY(C3231)=2,"Seg",IF(WEEKDAY(C3231)=3,"Ter",IF(WEEKDAY(C3231)=4,"Qua",IF(WEEKDAY(C3231)=5,"Qui",IF(WEEKDAY(C3231)=6,"Sex","Sab")))))),"Feriado")</f>
        <v>Dom</v>
      </c>
      <c r="F3231" s="32"/>
      <c r="G3231" s="33"/>
      <c r="H3231" s="33"/>
      <c r="I3231" s="33"/>
      <c r="J3231" s="21" t="str">
        <f t="shared" si="354"/>
        <v/>
      </c>
      <c r="K3231" s="21">
        <f t="shared" si="350"/>
        <v>0</v>
      </c>
      <c r="L3231" s="21" t="str">
        <f t="shared" si="351"/>
        <v/>
      </c>
      <c r="M3231" s="22" t="str">
        <f t="shared" si="355"/>
        <v/>
      </c>
      <c r="N3231" s="48"/>
      <c r="O3231" s="54" t="str">
        <f>IF(N3231="","",IFERROR(VLOOKUP(N3231,EMPRESAS!$A:$C,3,FALSE),"NAO CADASTRADA"))</f>
        <v/>
      </c>
      <c r="P3231" s="50"/>
      <c r="Q3231" s="54" t="str">
        <f>IF(P3231="","",IFERROR(VLOOKUP(P3231,ATIVIDADES!$A:$C,3,FALSE),"NAO CADASTRADA"))</f>
        <v/>
      </c>
      <c r="R3231" s="42"/>
      <c r="S3231" s="48"/>
      <c r="T3231" s="54" t="str">
        <f>IF(S3231="","",IFERROR(VLOOKUP(S3231,EMPRESAS!$A:$C,3,FALSE),"NAO CADASTRADA"))</f>
        <v/>
      </c>
      <c r="U3231" s="50"/>
      <c r="V3231" s="54" t="str">
        <f>IF(U3231="","",IFERROR(VLOOKUP(U3231,ATIVIDADES!$A:$C,3,FALSE),"NAO CADASTRADA"))</f>
        <v/>
      </c>
      <c r="W3231" s="42"/>
      <c r="X3231" s="48"/>
      <c r="Y3231" s="54" t="str">
        <f>IF(X3231="","",IFERROR(VLOOKUP(X3231,EMPRESAS!$A:$C,3,FALSE),"NAO CADASTRADA"))</f>
        <v/>
      </c>
      <c r="Z3231" s="50"/>
      <c r="AA3231" s="54" t="str">
        <f>IF(Z3231="","",IFERROR(VLOOKUP(Z3231,ATIVIDADES!$A:$C,3,FALSE),"NAO CADASTRADA"))</f>
        <v/>
      </c>
      <c r="AB3231" s="42"/>
      <c r="AC3231" s="48"/>
      <c r="AD3231" s="54" t="str">
        <f>IF(AC3231="","",IFERROR(VLOOKUP(AC3231,EMPRESAS!$A:$C,3,FALSE),"NAO CADASTRADA"))</f>
        <v/>
      </c>
      <c r="AE3231" s="50"/>
      <c r="AF3231" s="54" t="str">
        <f>IF(AE3231="","",IFERROR(VLOOKUP(AE3231,ATIVIDADES!$A:$C,3,FALSE),"NAO CADASTRADA"))</f>
        <v/>
      </c>
      <c r="AG3231" s="42"/>
      <c r="AH3231" s="48"/>
      <c r="AI3231" s="54" t="str">
        <f>IF(AH3231="","",IFERROR(VLOOKUP(AH3231,EMPRESAS!$A:$C,3,FALSE),"NAO CADASTRADA"))</f>
        <v/>
      </c>
      <c r="AJ3231" s="50"/>
      <c r="AK3231" s="54" t="str">
        <f>IF(AJ3231="","",IFERROR(VLOOKUP(AJ3231,ATIVIDADES!$A:$C,3,FALSE),"NAO CADASTRADA"))</f>
        <v/>
      </c>
      <c r="AL3231" s="42"/>
    </row>
    <row r="3232" spans="1:38" x14ac:dyDescent="0.25">
      <c r="A3232" s="26" t="str">
        <f t="shared" si="352"/>
        <v>OK</v>
      </c>
      <c r="B3232" s="29">
        <f t="shared" si="353"/>
        <v>2487914866</v>
      </c>
      <c r="C3232" s="30">
        <v>45320</v>
      </c>
      <c r="D3232" s="18">
        <f t="shared" si="356"/>
        <v>45292</v>
      </c>
      <c r="E3232" s="19" t="str">
        <f>IF(ISERROR(VLOOKUP(C3232,FERIADOS!$A:$B,1,FALSE)),IF(WEEKDAY(C3232)=1,"Dom",IF(WEEKDAY(C3232)=2,"Seg",IF(WEEKDAY(C3232)=3,"Ter",IF(WEEKDAY(C3232)=4,"Qua",IF(WEEKDAY(C3232)=5,"Qui",IF(WEEKDAY(C3232)=6,"Sex","Sab")))))),"Feriado")</f>
        <v>Seg</v>
      </c>
      <c r="F3232" s="32"/>
      <c r="G3232" s="33"/>
      <c r="H3232" s="33"/>
      <c r="I3232" s="33"/>
      <c r="J3232" s="21" t="str">
        <f t="shared" si="354"/>
        <v/>
      </c>
      <c r="K3232" s="21">
        <f t="shared" si="350"/>
        <v>0</v>
      </c>
      <c r="L3232" s="21" t="str">
        <f t="shared" si="351"/>
        <v/>
      </c>
      <c r="M3232" s="22" t="str">
        <f t="shared" si="355"/>
        <v/>
      </c>
      <c r="N3232" s="48"/>
      <c r="O3232" s="54" t="str">
        <f>IF(N3232="","",IFERROR(VLOOKUP(N3232,EMPRESAS!$A:$C,3,FALSE),"NAO CADASTRADA"))</f>
        <v/>
      </c>
      <c r="P3232" s="50"/>
      <c r="Q3232" s="54" t="str">
        <f>IF(P3232="","",IFERROR(VLOOKUP(P3232,ATIVIDADES!$A:$C,3,FALSE),"NAO CADASTRADA"))</f>
        <v/>
      </c>
      <c r="R3232" s="42"/>
      <c r="S3232" s="48"/>
      <c r="T3232" s="54" t="str">
        <f>IF(S3232="","",IFERROR(VLOOKUP(S3232,EMPRESAS!$A:$C,3,FALSE),"NAO CADASTRADA"))</f>
        <v/>
      </c>
      <c r="U3232" s="50"/>
      <c r="V3232" s="54" t="str">
        <f>IF(U3232="","",IFERROR(VLOOKUP(U3232,ATIVIDADES!$A:$C,3,FALSE),"NAO CADASTRADA"))</f>
        <v/>
      </c>
      <c r="W3232" s="42"/>
      <c r="X3232" s="48"/>
      <c r="Y3232" s="54" t="str">
        <f>IF(X3232="","",IFERROR(VLOOKUP(X3232,EMPRESAS!$A:$C,3,FALSE),"NAO CADASTRADA"))</f>
        <v/>
      </c>
      <c r="Z3232" s="50"/>
      <c r="AA3232" s="54" t="str">
        <f>IF(Z3232="","",IFERROR(VLOOKUP(Z3232,ATIVIDADES!$A:$C,3,FALSE),"NAO CADASTRADA"))</f>
        <v/>
      </c>
      <c r="AB3232" s="42"/>
      <c r="AC3232" s="48"/>
      <c r="AD3232" s="54" t="str">
        <f>IF(AC3232="","",IFERROR(VLOOKUP(AC3232,EMPRESAS!$A:$C,3,FALSE),"NAO CADASTRADA"))</f>
        <v/>
      </c>
      <c r="AE3232" s="50"/>
      <c r="AF3232" s="54" t="str">
        <f>IF(AE3232="","",IFERROR(VLOOKUP(AE3232,ATIVIDADES!$A:$C,3,FALSE),"NAO CADASTRADA"))</f>
        <v/>
      </c>
      <c r="AG3232" s="42"/>
      <c r="AH3232" s="48"/>
      <c r="AI3232" s="54" t="str">
        <f>IF(AH3232="","",IFERROR(VLOOKUP(AH3232,EMPRESAS!$A:$C,3,FALSE),"NAO CADASTRADA"))</f>
        <v/>
      </c>
      <c r="AJ3232" s="50"/>
      <c r="AK3232" s="54" t="str">
        <f>IF(AJ3232="","",IFERROR(VLOOKUP(AJ3232,ATIVIDADES!$A:$C,3,FALSE),"NAO CADASTRADA"))</f>
        <v/>
      </c>
      <c r="AL3232" s="42"/>
    </row>
    <row r="3233" spans="1:38" x14ac:dyDescent="0.25">
      <c r="A3233" s="26" t="str">
        <f t="shared" si="352"/>
        <v>OK</v>
      </c>
      <c r="B3233" s="29">
        <f t="shared" si="353"/>
        <v>2487914866</v>
      </c>
      <c r="C3233" s="30">
        <v>45321</v>
      </c>
      <c r="D3233" s="18">
        <f t="shared" si="356"/>
        <v>45292</v>
      </c>
      <c r="E3233" s="19" t="str">
        <f>IF(ISERROR(VLOOKUP(C3233,FERIADOS!$A:$B,1,FALSE)),IF(WEEKDAY(C3233)=1,"Dom",IF(WEEKDAY(C3233)=2,"Seg",IF(WEEKDAY(C3233)=3,"Ter",IF(WEEKDAY(C3233)=4,"Qua",IF(WEEKDAY(C3233)=5,"Qui",IF(WEEKDAY(C3233)=6,"Sex","Sab")))))),"Feriado")</f>
        <v>Ter</v>
      </c>
      <c r="F3233" s="32"/>
      <c r="G3233" s="33"/>
      <c r="H3233" s="33"/>
      <c r="I3233" s="33"/>
      <c r="J3233" s="21" t="str">
        <f t="shared" si="354"/>
        <v/>
      </c>
      <c r="K3233" s="21">
        <f t="shared" si="350"/>
        <v>0</v>
      </c>
      <c r="L3233" s="21" t="str">
        <f t="shared" si="351"/>
        <v/>
      </c>
      <c r="M3233" s="22" t="str">
        <f t="shared" si="355"/>
        <v/>
      </c>
      <c r="N3233" s="48"/>
      <c r="O3233" s="54" t="str">
        <f>IF(N3233="","",IFERROR(VLOOKUP(N3233,EMPRESAS!$A:$C,3,FALSE),"NAO CADASTRADA"))</f>
        <v/>
      </c>
      <c r="P3233" s="50"/>
      <c r="Q3233" s="54" t="str">
        <f>IF(P3233="","",IFERROR(VLOOKUP(P3233,ATIVIDADES!$A:$C,3,FALSE),"NAO CADASTRADA"))</f>
        <v/>
      </c>
      <c r="R3233" s="42"/>
      <c r="S3233" s="48"/>
      <c r="T3233" s="54" t="str">
        <f>IF(S3233="","",IFERROR(VLOOKUP(S3233,EMPRESAS!$A:$C,3,FALSE),"NAO CADASTRADA"))</f>
        <v/>
      </c>
      <c r="U3233" s="50"/>
      <c r="V3233" s="54" t="str">
        <f>IF(U3233="","",IFERROR(VLOOKUP(U3233,ATIVIDADES!$A:$C,3,FALSE),"NAO CADASTRADA"))</f>
        <v/>
      </c>
      <c r="W3233" s="42"/>
      <c r="X3233" s="48"/>
      <c r="Y3233" s="54" t="str">
        <f>IF(X3233="","",IFERROR(VLOOKUP(X3233,EMPRESAS!$A:$C,3,FALSE),"NAO CADASTRADA"))</f>
        <v/>
      </c>
      <c r="Z3233" s="50"/>
      <c r="AA3233" s="54" t="str">
        <f>IF(Z3233="","",IFERROR(VLOOKUP(Z3233,ATIVIDADES!$A:$C,3,FALSE),"NAO CADASTRADA"))</f>
        <v/>
      </c>
      <c r="AB3233" s="42"/>
      <c r="AC3233" s="48"/>
      <c r="AD3233" s="54" t="str">
        <f>IF(AC3233="","",IFERROR(VLOOKUP(AC3233,EMPRESAS!$A:$C,3,FALSE),"NAO CADASTRADA"))</f>
        <v/>
      </c>
      <c r="AE3233" s="50"/>
      <c r="AF3233" s="54" t="str">
        <f>IF(AE3233="","",IFERROR(VLOOKUP(AE3233,ATIVIDADES!$A:$C,3,FALSE),"NAO CADASTRADA"))</f>
        <v/>
      </c>
      <c r="AG3233" s="42"/>
      <c r="AH3233" s="48"/>
      <c r="AI3233" s="54" t="str">
        <f>IF(AH3233="","",IFERROR(VLOOKUP(AH3233,EMPRESAS!$A:$C,3,FALSE),"NAO CADASTRADA"))</f>
        <v/>
      </c>
      <c r="AJ3233" s="50"/>
      <c r="AK3233" s="54" t="str">
        <f>IF(AJ3233="","",IFERROR(VLOOKUP(AJ3233,ATIVIDADES!$A:$C,3,FALSE),"NAO CADASTRADA"))</f>
        <v/>
      </c>
      <c r="AL3233" s="42"/>
    </row>
    <row r="3234" spans="1:38" x14ac:dyDescent="0.25">
      <c r="A3234" s="26" t="str">
        <f t="shared" si="352"/>
        <v>OK</v>
      </c>
      <c r="B3234" s="29">
        <f t="shared" si="353"/>
        <v>2487914866</v>
      </c>
      <c r="C3234" s="30">
        <v>45322</v>
      </c>
      <c r="D3234" s="18">
        <f t="shared" si="356"/>
        <v>45292</v>
      </c>
      <c r="E3234" s="19" t="str">
        <f>IF(ISERROR(VLOOKUP(C3234,FERIADOS!$A:$B,1,FALSE)),IF(WEEKDAY(C3234)=1,"Dom",IF(WEEKDAY(C3234)=2,"Seg",IF(WEEKDAY(C3234)=3,"Ter",IF(WEEKDAY(C3234)=4,"Qua",IF(WEEKDAY(C3234)=5,"Qui",IF(WEEKDAY(C3234)=6,"Sex","Sab")))))),"Feriado")</f>
        <v>Qua</v>
      </c>
      <c r="F3234" s="32"/>
      <c r="G3234" s="33"/>
      <c r="H3234" s="33"/>
      <c r="I3234" s="33"/>
      <c r="J3234" s="21" t="str">
        <f t="shared" si="354"/>
        <v/>
      </c>
      <c r="K3234" s="21">
        <f t="shared" si="350"/>
        <v>0</v>
      </c>
      <c r="L3234" s="21" t="str">
        <f t="shared" si="351"/>
        <v/>
      </c>
      <c r="M3234" s="22" t="str">
        <f t="shared" si="355"/>
        <v/>
      </c>
      <c r="N3234" s="48"/>
      <c r="O3234" s="54" t="str">
        <f>IF(N3234="","",IFERROR(VLOOKUP(N3234,EMPRESAS!$A:$C,3,FALSE),"NAO CADASTRADA"))</f>
        <v/>
      </c>
      <c r="P3234" s="50"/>
      <c r="Q3234" s="54" t="str">
        <f>IF(P3234="","",IFERROR(VLOOKUP(P3234,ATIVIDADES!$A:$C,3,FALSE),"NAO CADASTRADA"))</f>
        <v/>
      </c>
      <c r="R3234" s="42"/>
      <c r="S3234" s="48"/>
      <c r="T3234" s="54" t="str">
        <f>IF(S3234="","",IFERROR(VLOOKUP(S3234,EMPRESAS!$A:$C,3,FALSE),"NAO CADASTRADA"))</f>
        <v/>
      </c>
      <c r="U3234" s="50"/>
      <c r="V3234" s="54" t="str">
        <f>IF(U3234="","",IFERROR(VLOOKUP(U3234,ATIVIDADES!$A:$C,3,FALSE),"NAO CADASTRADA"))</f>
        <v/>
      </c>
      <c r="W3234" s="42"/>
      <c r="X3234" s="48"/>
      <c r="Y3234" s="54" t="str">
        <f>IF(X3234="","",IFERROR(VLOOKUP(X3234,EMPRESAS!$A:$C,3,FALSE),"NAO CADASTRADA"))</f>
        <v/>
      </c>
      <c r="Z3234" s="50"/>
      <c r="AA3234" s="54" t="str">
        <f>IF(Z3234="","",IFERROR(VLOOKUP(Z3234,ATIVIDADES!$A:$C,3,FALSE),"NAO CADASTRADA"))</f>
        <v/>
      </c>
      <c r="AB3234" s="42"/>
      <c r="AC3234" s="48"/>
      <c r="AD3234" s="54" t="str">
        <f>IF(AC3234="","",IFERROR(VLOOKUP(AC3234,EMPRESAS!$A:$C,3,FALSE),"NAO CADASTRADA"))</f>
        <v/>
      </c>
      <c r="AE3234" s="50"/>
      <c r="AF3234" s="54" t="str">
        <f>IF(AE3234="","",IFERROR(VLOOKUP(AE3234,ATIVIDADES!$A:$C,3,FALSE),"NAO CADASTRADA"))</f>
        <v/>
      </c>
      <c r="AG3234" s="42"/>
      <c r="AH3234" s="48"/>
      <c r="AI3234" s="54" t="str">
        <f>IF(AH3234="","",IFERROR(VLOOKUP(AH3234,EMPRESAS!$A:$C,3,FALSE),"NAO CADASTRADA"))</f>
        <v/>
      </c>
      <c r="AJ3234" s="50"/>
      <c r="AK3234" s="54" t="str">
        <f>IF(AJ3234="","",IFERROR(VLOOKUP(AJ3234,ATIVIDADES!$A:$C,3,FALSE),"NAO CADASTRADA"))</f>
        <v/>
      </c>
      <c r="AL3234" s="42"/>
    </row>
    <row r="3235" spans="1:38" x14ac:dyDescent="0.25">
      <c r="A3235" s="26" t="str">
        <f t="shared" si="352"/>
        <v>OK</v>
      </c>
      <c r="B3235" s="29">
        <f t="shared" si="353"/>
        <v>2487914866</v>
      </c>
      <c r="C3235" s="30">
        <v>45323</v>
      </c>
      <c r="D3235" s="18">
        <f t="shared" si="356"/>
        <v>45323</v>
      </c>
      <c r="E3235" s="19" t="str">
        <f>IF(ISERROR(VLOOKUP(C3235,FERIADOS!$A:$B,1,FALSE)),IF(WEEKDAY(C3235)=1,"Dom",IF(WEEKDAY(C3235)=2,"Seg",IF(WEEKDAY(C3235)=3,"Ter",IF(WEEKDAY(C3235)=4,"Qua",IF(WEEKDAY(C3235)=5,"Qui",IF(WEEKDAY(C3235)=6,"Sex","Sab")))))),"Feriado")</f>
        <v>Qui</v>
      </c>
      <c r="F3235" s="32"/>
      <c r="G3235" s="33"/>
      <c r="H3235" s="33"/>
      <c r="I3235" s="33"/>
      <c r="J3235" s="21" t="str">
        <f t="shared" si="354"/>
        <v/>
      </c>
      <c r="K3235" s="21">
        <f t="shared" si="350"/>
        <v>0</v>
      </c>
      <c r="L3235" s="21" t="str">
        <f t="shared" si="351"/>
        <v/>
      </c>
      <c r="M3235" s="22" t="str">
        <f t="shared" si="355"/>
        <v/>
      </c>
      <c r="N3235" s="48"/>
      <c r="O3235" s="54" t="str">
        <f>IF(N3235="","",IFERROR(VLOOKUP(N3235,EMPRESAS!$A:$C,3,FALSE),"NAO CADASTRADA"))</f>
        <v/>
      </c>
      <c r="P3235" s="50"/>
      <c r="Q3235" s="54" t="str">
        <f>IF(P3235="","",IFERROR(VLOOKUP(P3235,ATIVIDADES!$A:$C,3,FALSE),"NAO CADASTRADA"))</f>
        <v/>
      </c>
      <c r="R3235" s="42"/>
      <c r="S3235" s="48"/>
      <c r="T3235" s="54" t="str">
        <f>IF(S3235="","",IFERROR(VLOOKUP(S3235,EMPRESAS!$A:$C,3,FALSE),"NAO CADASTRADA"))</f>
        <v/>
      </c>
      <c r="U3235" s="50"/>
      <c r="V3235" s="54" t="str">
        <f>IF(U3235="","",IFERROR(VLOOKUP(U3235,ATIVIDADES!$A:$C,3,FALSE),"NAO CADASTRADA"))</f>
        <v/>
      </c>
      <c r="W3235" s="42"/>
      <c r="X3235" s="48"/>
      <c r="Y3235" s="54" t="str">
        <f>IF(X3235="","",IFERROR(VLOOKUP(X3235,EMPRESAS!$A:$C,3,FALSE),"NAO CADASTRADA"))</f>
        <v/>
      </c>
      <c r="Z3235" s="50"/>
      <c r="AA3235" s="54" t="str">
        <f>IF(Z3235="","",IFERROR(VLOOKUP(Z3235,ATIVIDADES!$A:$C,3,FALSE),"NAO CADASTRADA"))</f>
        <v/>
      </c>
      <c r="AB3235" s="42"/>
      <c r="AC3235" s="48"/>
      <c r="AD3235" s="54" t="str">
        <f>IF(AC3235="","",IFERROR(VLOOKUP(AC3235,EMPRESAS!$A:$C,3,FALSE),"NAO CADASTRADA"))</f>
        <v/>
      </c>
      <c r="AE3235" s="50"/>
      <c r="AF3235" s="54" t="str">
        <f>IF(AE3235="","",IFERROR(VLOOKUP(AE3235,ATIVIDADES!$A:$C,3,FALSE),"NAO CADASTRADA"))</f>
        <v/>
      </c>
      <c r="AG3235" s="42"/>
      <c r="AH3235" s="48"/>
      <c r="AI3235" s="54" t="str">
        <f>IF(AH3235="","",IFERROR(VLOOKUP(AH3235,EMPRESAS!$A:$C,3,FALSE),"NAO CADASTRADA"))</f>
        <v/>
      </c>
      <c r="AJ3235" s="50"/>
      <c r="AK3235" s="54" t="str">
        <f>IF(AJ3235="","",IFERROR(VLOOKUP(AJ3235,ATIVIDADES!$A:$C,3,FALSE),"NAO CADASTRADA"))</f>
        <v/>
      </c>
      <c r="AL3235" s="42"/>
    </row>
    <row r="3236" spans="1:38" x14ac:dyDescent="0.25">
      <c r="A3236" s="26" t="str">
        <f t="shared" si="352"/>
        <v>OK</v>
      </c>
      <c r="B3236" s="29">
        <f t="shared" si="353"/>
        <v>2487914866</v>
      </c>
      <c r="C3236" s="30">
        <v>45324</v>
      </c>
      <c r="D3236" s="18">
        <f t="shared" si="356"/>
        <v>45323</v>
      </c>
      <c r="E3236" s="19" t="str">
        <f>IF(ISERROR(VLOOKUP(C3236,FERIADOS!$A:$B,1,FALSE)),IF(WEEKDAY(C3236)=1,"Dom",IF(WEEKDAY(C3236)=2,"Seg",IF(WEEKDAY(C3236)=3,"Ter",IF(WEEKDAY(C3236)=4,"Qua",IF(WEEKDAY(C3236)=5,"Qui",IF(WEEKDAY(C3236)=6,"Sex","Sab")))))),"Feriado")</f>
        <v>Sex</v>
      </c>
      <c r="F3236" s="32"/>
      <c r="G3236" s="33"/>
      <c r="H3236" s="33"/>
      <c r="I3236" s="33"/>
      <c r="J3236" s="21" t="str">
        <f t="shared" si="354"/>
        <v/>
      </c>
      <c r="K3236" s="21">
        <f t="shared" si="350"/>
        <v>0</v>
      </c>
      <c r="L3236" s="21" t="str">
        <f t="shared" si="351"/>
        <v/>
      </c>
      <c r="M3236" s="22" t="str">
        <f t="shared" si="355"/>
        <v/>
      </c>
      <c r="N3236" s="48"/>
      <c r="O3236" s="54" t="str">
        <f>IF(N3236="","",IFERROR(VLOOKUP(N3236,EMPRESAS!$A:$C,3,FALSE),"NAO CADASTRADA"))</f>
        <v/>
      </c>
      <c r="P3236" s="50"/>
      <c r="Q3236" s="54" t="str">
        <f>IF(P3236="","",IFERROR(VLOOKUP(P3236,ATIVIDADES!$A:$C,3,FALSE),"NAO CADASTRADA"))</f>
        <v/>
      </c>
      <c r="R3236" s="42"/>
      <c r="S3236" s="48"/>
      <c r="T3236" s="54" t="str">
        <f>IF(S3236="","",IFERROR(VLOOKUP(S3236,EMPRESAS!$A:$C,3,FALSE),"NAO CADASTRADA"))</f>
        <v/>
      </c>
      <c r="U3236" s="50"/>
      <c r="V3236" s="54" t="str">
        <f>IF(U3236="","",IFERROR(VLOOKUP(U3236,ATIVIDADES!$A:$C,3,FALSE),"NAO CADASTRADA"))</f>
        <v/>
      </c>
      <c r="W3236" s="42"/>
      <c r="X3236" s="48"/>
      <c r="Y3236" s="54" t="str">
        <f>IF(X3236="","",IFERROR(VLOOKUP(X3236,EMPRESAS!$A:$C,3,FALSE),"NAO CADASTRADA"))</f>
        <v/>
      </c>
      <c r="Z3236" s="50"/>
      <c r="AA3236" s="54" t="str">
        <f>IF(Z3236="","",IFERROR(VLOOKUP(Z3236,ATIVIDADES!$A:$C,3,FALSE),"NAO CADASTRADA"))</f>
        <v/>
      </c>
      <c r="AB3236" s="42"/>
      <c r="AC3236" s="48"/>
      <c r="AD3236" s="54" t="str">
        <f>IF(AC3236="","",IFERROR(VLOOKUP(AC3236,EMPRESAS!$A:$C,3,FALSE),"NAO CADASTRADA"))</f>
        <v/>
      </c>
      <c r="AE3236" s="50"/>
      <c r="AF3236" s="54" t="str">
        <f>IF(AE3236="","",IFERROR(VLOOKUP(AE3236,ATIVIDADES!$A:$C,3,FALSE),"NAO CADASTRADA"))</f>
        <v/>
      </c>
      <c r="AG3236" s="42"/>
      <c r="AH3236" s="48"/>
      <c r="AI3236" s="54" t="str">
        <f>IF(AH3236="","",IFERROR(VLOOKUP(AH3236,EMPRESAS!$A:$C,3,FALSE),"NAO CADASTRADA"))</f>
        <v/>
      </c>
      <c r="AJ3236" s="50"/>
      <c r="AK3236" s="54" t="str">
        <f>IF(AJ3236="","",IFERROR(VLOOKUP(AJ3236,ATIVIDADES!$A:$C,3,FALSE),"NAO CADASTRADA"))</f>
        <v/>
      </c>
      <c r="AL3236" s="42"/>
    </row>
    <row r="3237" spans="1:38" x14ac:dyDescent="0.25">
      <c r="A3237" s="26" t="str">
        <f t="shared" si="352"/>
        <v>OK</v>
      </c>
      <c r="B3237" s="29">
        <f t="shared" si="353"/>
        <v>2487914866</v>
      </c>
      <c r="C3237" s="30">
        <v>45325</v>
      </c>
      <c r="D3237" s="18">
        <f t="shared" si="356"/>
        <v>45323</v>
      </c>
      <c r="E3237" s="19" t="str">
        <f>IF(ISERROR(VLOOKUP(C3237,FERIADOS!$A:$B,1,FALSE)),IF(WEEKDAY(C3237)=1,"Dom",IF(WEEKDAY(C3237)=2,"Seg",IF(WEEKDAY(C3237)=3,"Ter",IF(WEEKDAY(C3237)=4,"Qua",IF(WEEKDAY(C3237)=5,"Qui",IF(WEEKDAY(C3237)=6,"Sex","Sab")))))),"Feriado")</f>
        <v>Sab</v>
      </c>
      <c r="F3237" s="32"/>
      <c r="G3237" s="33"/>
      <c r="H3237" s="33"/>
      <c r="I3237" s="33"/>
      <c r="J3237" s="21" t="str">
        <f t="shared" si="354"/>
        <v/>
      </c>
      <c r="K3237" s="21">
        <f t="shared" si="350"/>
        <v>0</v>
      </c>
      <c r="L3237" s="21" t="str">
        <f t="shared" si="351"/>
        <v/>
      </c>
      <c r="M3237" s="22" t="str">
        <f t="shared" si="355"/>
        <v/>
      </c>
      <c r="N3237" s="48"/>
      <c r="O3237" s="54" t="str">
        <f>IF(N3237="","",IFERROR(VLOOKUP(N3237,EMPRESAS!$A:$C,3,FALSE),"NAO CADASTRADA"))</f>
        <v/>
      </c>
      <c r="P3237" s="50"/>
      <c r="Q3237" s="54" t="str">
        <f>IF(P3237="","",IFERROR(VLOOKUP(P3237,ATIVIDADES!$A:$C,3,FALSE),"NAO CADASTRADA"))</f>
        <v/>
      </c>
      <c r="R3237" s="42"/>
      <c r="S3237" s="48"/>
      <c r="T3237" s="54" t="str">
        <f>IF(S3237="","",IFERROR(VLOOKUP(S3237,EMPRESAS!$A:$C,3,FALSE),"NAO CADASTRADA"))</f>
        <v/>
      </c>
      <c r="U3237" s="50"/>
      <c r="V3237" s="54" t="str">
        <f>IF(U3237="","",IFERROR(VLOOKUP(U3237,ATIVIDADES!$A:$C,3,FALSE),"NAO CADASTRADA"))</f>
        <v/>
      </c>
      <c r="W3237" s="42"/>
      <c r="X3237" s="48"/>
      <c r="Y3237" s="54" t="str">
        <f>IF(X3237="","",IFERROR(VLOOKUP(X3237,EMPRESAS!$A:$C,3,FALSE),"NAO CADASTRADA"))</f>
        <v/>
      </c>
      <c r="Z3237" s="50"/>
      <c r="AA3237" s="54" t="str">
        <f>IF(Z3237="","",IFERROR(VLOOKUP(Z3237,ATIVIDADES!$A:$C,3,FALSE),"NAO CADASTRADA"))</f>
        <v/>
      </c>
      <c r="AB3237" s="42"/>
      <c r="AC3237" s="48"/>
      <c r="AD3237" s="54" t="str">
        <f>IF(AC3237="","",IFERROR(VLOOKUP(AC3237,EMPRESAS!$A:$C,3,FALSE),"NAO CADASTRADA"))</f>
        <v/>
      </c>
      <c r="AE3237" s="50"/>
      <c r="AF3237" s="54" t="str">
        <f>IF(AE3237="","",IFERROR(VLOOKUP(AE3237,ATIVIDADES!$A:$C,3,FALSE),"NAO CADASTRADA"))</f>
        <v/>
      </c>
      <c r="AG3237" s="42"/>
      <c r="AH3237" s="48"/>
      <c r="AI3237" s="54" t="str">
        <f>IF(AH3237="","",IFERROR(VLOOKUP(AH3237,EMPRESAS!$A:$C,3,FALSE),"NAO CADASTRADA"))</f>
        <v/>
      </c>
      <c r="AJ3237" s="50"/>
      <c r="AK3237" s="54" t="str">
        <f>IF(AJ3237="","",IFERROR(VLOOKUP(AJ3237,ATIVIDADES!$A:$C,3,FALSE),"NAO CADASTRADA"))</f>
        <v/>
      </c>
      <c r="AL3237" s="42"/>
    </row>
    <row r="3238" spans="1:38" x14ac:dyDescent="0.25">
      <c r="A3238" s="26" t="str">
        <f t="shared" si="352"/>
        <v>OK</v>
      </c>
      <c r="B3238" s="29">
        <f t="shared" si="353"/>
        <v>2487914866</v>
      </c>
      <c r="C3238" s="30">
        <v>45326</v>
      </c>
      <c r="D3238" s="18">
        <f t="shared" si="356"/>
        <v>45323</v>
      </c>
      <c r="E3238" s="19" t="str">
        <f>IF(ISERROR(VLOOKUP(C3238,FERIADOS!$A:$B,1,FALSE)),IF(WEEKDAY(C3238)=1,"Dom",IF(WEEKDAY(C3238)=2,"Seg",IF(WEEKDAY(C3238)=3,"Ter",IF(WEEKDAY(C3238)=4,"Qua",IF(WEEKDAY(C3238)=5,"Qui",IF(WEEKDAY(C3238)=6,"Sex","Sab")))))),"Feriado")</f>
        <v>Dom</v>
      </c>
      <c r="F3238" s="32"/>
      <c r="G3238" s="33"/>
      <c r="H3238" s="33"/>
      <c r="I3238" s="33"/>
      <c r="J3238" s="21" t="str">
        <f t="shared" si="354"/>
        <v/>
      </c>
      <c r="K3238" s="21">
        <f t="shared" si="350"/>
        <v>0</v>
      </c>
      <c r="L3238" s="21" t="str">
        <f t="shared" si="351"/>
        <v/>
      </c>
      <c r="M3238" s="22" t="str">
        <f t="shared" si="355"/>
        <v/>
      </c>
      <c r="N3238" s="48"/>
      <c r="O3238" s="54" t="str">
        <f>IF(N3238="","",IFERROR(VLOOKUP(N3238,EMPRESAS!$A:$C,3,FALSE),"NAO CADASTRADA"))</f>
        <v/>
      </c>
      <c r="P3238" s="50"/>
      <c r="Q3238" s="54" t="str">
        <f>IF(P3238="","",IFERROR(VLOOKUP(P3238,ATIVIDADES!$A:$C,3,FALSE),"NAO CADASTRADA"))</f>
        <v/>
      </c>
      <c r="R3238" s="42"/>
      <c r="S3238" s="48"/>
      <c r="T3238" s="54" t="str">
        <f>IF(S3238="","",IFERROR(VLOOKUP(S3238,EMPRESAS!$A:$C,3,FALSE),"NAO CADASTRADA"))</f>
        <v/>
      </c>
      <c r="U3238" s="50"/>
      <c r="V3238" s="54" t="str">
        <f>IF(U3238="","",IFERROR(VLOOKUP(U3238,ATIVIDADES!$A:$C,3,FALSE),"NAO CADASTRADA"))</f>
        <v/>
      </c>
      <c r="W3238" s="42"/>
      <c r="X3238" s="48"/>
      <c r="Y3238" s="54" t="str">
        <f>IF(X3238="","",IFERROR(VLOOKUP(X3238,EMPRESAS!$A:$C,3,FALSE),"NAO CADASTRADA"))</f>
        <v/>
      </c>
      <c r="Z3238" s="50"/>
      <c r="AA3238" s="54" t="str">
        <f>IF(Z3238="","",IFERROR(VLOOKUP(Z3238,ATIVIDADES!$A:$C,3,FALSE),"NAO CADASTRADA"))</f>
        <v/>
      </c>
      <c r="AB3238" s="42"/>
      <c r="AC3238" s="48"/>
      <c r="AD3238" s="54" t="str">
        <f>IF(AC3238="","",IFERROR(VLOOKUP(AC3238,EMPRESAS!$A:$C,3,FALSE),"NAO CADASTRADA"))</f>
        <v/>
      </c>
      <c r="AE3238" s="50"/>
      <c r="AF3238" s="54" t="str">
        <f>IF(AE3238="","",IFERROR(VLOOKUP(AE3238,ATIVIDADES!$A:$C,3,FALSE),"NAO CADASTRADA"))</f>
        <v/>
      </c>
      <c r="AG3238" s="42"/>
      <c r="AH3238" s="48"/>
      <c r="AI3238" s="54" t="str">
        <f>IF(AH3238="","",IFERROR(VLOOKUP(AH3238,EMPRESAS!$A:$C,3,FALSE),"NAO CADASTRADA"))</f>
        <v/>
      </c>
      <c r="AJ3238" s="50"/>
      <c r="AK3238" s="54" t="str">
        <f>IF(AJ3238="","",IFERROR(VLOOKUP(AJ3238,ATIVIDADES!$A:$C,3,FALSE),"NAO CADASTRADA"))</f>
        <v/>
      </c>
      <c r="AL3238" s="42"/>
    </row>
    <row r="3239" spans="1:38" x14ac:dyDescent="0.25">
      <c r="A3239" s="26" t="str">
        <f t="shared" si="352"/>
        <v>OK</v>
      </c>
      <c r="B3239" s="29">
        <f t="shared" si="353"/>
        <v>2487914866</v>
      </c>
      <c r="C3239" s="30">
        <v>45327</v>
      </c>
      <c r="D3239" s="18">
        <f t="shared" si="356"/>
        <v>45323</v>
      </c>
      <c r="E3239" s="19" t="str">
        <f>IF(ISERROR(VLOOKUP(C3239,FERIADOS!$A:$B,1,FALSE)),IF(WEEKDAY(C3239)=1,"Dom",IF(WEEKDAY(C3239)=2,"Seg",IF(WEEKDAY(C3239)=3,"Ter",IF(WEEKDAY(C3239)=4,"Qua",IF(WEEKDAY(C3239)=5,"Qui",IF(WEEKDAY(C3239)=6,"Sex","Sab")))))),"Feriado")</f>
        <v>Seg</v>
      </c>
      <c r="F3239" s="32"/>
      <c r="G3239" s="33"/>
      <c r="H3239" s="33"/>
      <c r="I3239" s="33"/>
      <c r="J3239" s="21" t="str">
        <f t="shared" si="354"/>
        <v/>
      </c>
      <c r="K3239" s="21">
        <f t="shared" si="350"/>
        <v>0</v>
      </c>
      <c r="L3239" s="21" t="str">
        <f t="shared" si="351"/>
        <v/>
      </c>
      <c r="M3239" s="22" t="str">
        <f t="shared" si="355"/>
        <v/>
      </c>
      <c r="N3239" s="48"/>
      <c r="O3239" s="54" t="str">
        <f>IF(N3239="","",IFERROR(VLOOKUP(N3239,EMPRESAS!$A:$C,3,FALSE),"NAO CADASTRADA"))</f>
        <v/>
      </c>
      <c r="P3239" s="50"/>
      <c r="Q3239" s="54" t="str">
        <f>IF(P3239="","",IFERROR(VLOOKUP(P3239,ATIVIDADES!$A:$C,3,FALSE),"NAO CADASTRADA"))</f>
        <v/>
      </c>
      <c r="R3239" s="42"/>
      <c r="S3239" s="48"/>
      <c r="T3239" s="54" t="str">
        <f>IF(S3239="","",IFERROR(VLOOKUP(S3239,EMPRESAS!$A:$C,3,FALSE),"NAO CADASTRADA"))</f>
        <v/>
      </c>
      <c r="U3239" s="50"/>
      <c r="V3239" s="54" t="str">
        <f>IF(U3239="","",IFERROR(VLOOKUP(U3239,ATIVIDADES!$A:$C,3,FALSE),"NAO CADASTRADA"))</f>
        <v/>
      </c>
      <c r="W3239" s="42"/>
      <c r="X3239" s="48"/>
      <c r="Y3239" s="54" t="str">
        <f>IF(X3239="","",IFERROR(VLOOKUP(X3239,EMPRESAS!$A:$C,3,FALSE),"NAO CADASTRADA"))</f>
        <v/>
      </c>
      <c r="Z3239" s="50"/>
      <c r="AA3239" s="54" t="str">
        <f>IF(Z3239="","",IFERROR(VLOOKUP(Z3239,ATIVIDADES!$A:$C,3,FALSE),"NAO CADASTRADA"))</f>
        <v/>
      </c>
      <c r="AB3239" s="42"/>
      <c r="AC3239" s="48"/>
      <c r="AD3239" s="54" t="str">
        <f>IF(AC3239="","",IFERROR(VLOOKUP(AC3239,EMPRESAS!$A:$C,3,FALSE),"NAO CADASTRADA"))</f>
        <v/>
      </c>
      <c r="AE3239" s="50"/>
      <c r="AF3239" s="54" t="str">
        <f>IF(AE3239="","",IFERROR(VLOOKUP(AE3239,ATIVIDADES!$A:$C,3,FALSE),"NAO CADASTRADA"))</f>
        <v/>
      </c>
      <c r="AG3239" s="42"/>
      <c r="AH3239" s="48"/>
      <c r="AI3239" s="54" t="str">
        <f>IF(AH3239="","",IFERROR(VLOOKUP(AH3239,EMPRESAS!$A:$C,3,FALSE),"NAO CADASTRADA"))</f>
        <v/>
      </c>
      <c r="AJ3239" s="50"/>
      <c r="AK3239" s="54" t="str">
        <f>IF(AJ3239="","",IFERROR(VLOOKUP(AJ3239,ATIVIDADES!$A:$C,3,FALSE),"NAO CADASTRADA"))</f>
        <v/>
      </c>
      <c r="AL3239" s="42"/>
    </row>
    <row r="3240" spans="1:38" x14ac:dyDescent="0.25">
      <c r="A3240" s="26" t="str">
        <f t="shared" si="352"/>
        <v>OK</v>
      </c>
      <c r="B3240" s="29">
        <f t="shared" si="353"/>
        <v>2487914866</v>
      </c>
      <c r="C3240" s="30">
        <v>45328</v>
      </c>
      <c r="D3240" s="18">
        <f t="shared" si="356"/>
        <v>45323</v>
      </c>
      <c r="E3240" s="19" t="str">
        <f>IF(ISERROR(VLOOKUP(C3240,FERIADOS!$A:$B,1,FALSE)),IF(WEEKDAY(C3240)=1,"Dom",IF(WEEKDAY(C3240)=2,"Seg",IF(WEEKDAY(C3240)=3,"Ter",IF(WEEKDAY(C3240)=4,"Qua",IF(WEEKDAY(C3240)=5,"Qui",IF(WEEKDAY(C3240)=6,"Sex","Sab")))))),"Feriado")</f>
        <v>Ter</v>
      </c>
      <c r="F3240" s="32"/>
      <c r="G3240" s="33"/>
      <c r="H3240" s="33"/>
      <c r="I3240" s="33"/>
      <c r="J3240" s="21" t="str">
        <f t="shared" si="354"/>
        <v/>
      </c>
      <c r="K3240" s="21">
        <f t="shared" si="350"/>
        <v>0</v>
      </c>
      <c r="L3240" s="21" t="str">
        <f t="shared" si="351"/>
        <v/>
      </c>
      <c r="M3240" s="22" t="str">
        <f t="shared" si="355"/>
        <v/>
      </c>
      <c r="N3240" s="48"/>
      <c r="O3240" s="54" t="str">
        <f>IF(N3240="","",IFERROR(VLOOKUP(N3240,EMPRESAS!$A:$C,3,FALSE),"NAO CADASTRADA"))</f>
        <v/>
      </c>
      <c r="P3240" s="50"/>
      <c r="Q3240" s="54" t="str">
        <f>IF(P3240="","",IFERROR(VLOOKUP(P3240,ATIVIDADES!$A:$C,3,FALSE),"NAO CADASTRADA"))</f>
        <v/>
      </c>
      <c r="R3240" s="42"/>
      <c r="S3240" s="48"/>
      <c r="T3240" s="54" t="str">
        <f>IF(S3240="","",IFERROR(VLOOKUP(S3240,EMPRESAS!$A:$C,3,FALSE),"NAO CADASTRADA"))</f>
        <v/>
      </c>
      <c r="U3240" s="50"/>
      <c r="V3240" s="54" t="str">
        <f>IF(U3240="","",IFERROR(VLOOKUP(U3240,ATIVIDADES!$A:$C,3,FALSE),"NAO CADASTRADA"))</f>
        <v/>
      </c>
      <c r="W3240" s="42"/>
      <c r="X3240" s="48"/>
      <c r="Y3240" s="54" t="str">
        <f>IF(X3240="","",IFERROR(VLOOKUP(X3240,EMPRESAS!$A:$C,3,FALSE),"NAO CADASTRADA"))</f>
        <v/>
      </c>
      <c r="Z3240" s="50"/>
      <c r="AA3240" s="54" t="str">
        <f>IF(Z3240="","",IFERROR(VLOOKUP(Z3240,ATIVIDADES!$A:$C,3,FALSE),"NAO CADASTRADA"))</f>
        <v/>
      </c>
      <c r="AB3240" s="42"/>
      <c r="AC3240" s="48"/>
      <c r="AD3240" s="54" t="str">
        <f>IF(AC3240="","",IFERROR(VLOOKUP(AC3240,EMPRESAS!$A:$C,3,FALSE),"NAO CADASTRADA"))</f>
        <v/>
      </c>
      <c r="AE3240" s="50"/>
      <c r="AF3240" s="54" t="str">
        <f>IF(AE3240="","",IFERROR(VLOOKUP(AE3240,ATIVIDADES!$A:$C,3,FALSE),"NAO CADASTRADA"))</f>
        <v/>
      </c>
      <c r="AG3240" s="42"/>
      <c r="AH3240" s="48"/>
      <c r="AI3240" s="54" t="str">
        <f>IF(AH3240="","",IFERROR(VLOOKUP(AH3240,EMPRESAS!$A:$C,3,FALSE),"NAO CADASTRADA"))</f>
        <v/>
      </c>
      <c r="AJ3240" s="50"/>
      <c r="AK3240" s="54" t="str">
        <f>IF(AJ3240="","",IFERROR(VLOOKUP(AJ3240,ATIVIDADES!$A:$C,3,FALSE),"NAO CADASTRADA"))</f>
        <v/>
      </c>
      <c r="AL3240" s="42"/>
    </row>
    <row r="3241" spans="1:38" x14ac:dyDescent="0.25">
      <c r="A3241" s="26" t="str">
        <f t="shared" si="352"/>
        <v>OK</v>
      </c>
      <c r="B3241" s="29">
        <f t="shared" si="353"/>
        <v>2487914866</v>
      </c>
      <c r="C3241" s="30">
        <v>45329</v>
      </c>
      <c r="D3241" s="18">
        <f t="shared" si="356"/>
        <v>45323</v>
      </c>
      <c r="E3241" s="19" t="str">
        <f>IF(ISERROR(VLOOKUP(C3241,FERIADOS!$A:$B,1,FALSE)),IF(WEEKDAY(C3241)=1,"Dom",IF(WEEKDAY(C3241)=2,"Seg",IF(WEEKDAY(C3241)=3,"Ter",IF(WEEKDAY(C3241)=4,"Qua",IF(WEEKDAY(C3241)=5,"Qui",IF(WEEKDAY(C3241)=6,"Sex","Sab")))))),"Feriado")</f>
        <v>Qua</v>
      </c>
      <c r="F3241" s="32"/>
      <c r="G3241" s="33"/>
      <c r="H3241" s="33"/>
      <c r="I3241" s="33"/>
      <c r="J3241" s="21" t="str">
        <f t="shared" si="354"/>
        <v/>
      </c>
      <c r="K3241" s="21">
        <f t="shared" si="350"/>
        <v>0</v>
      </c>
      <c r="L3241" s="21" t="str">
        <f t="shared" si="351"/>
        <v/>
      </c>
      <c r="M3241" s="22" t="str">
        <f t="shared" si="355"/>
        <v/>
      </c>
      <c r="N3241" s="48"/>
      <c r="O3241" s="54" t="str">
        <f>IF(N3241="","",IFERROR(VLOOKUP(N3241,EMPRESAS!$A:$C,3,FALSE),"NAO CADASTRADA"))</f>
        <v/>
      </c>
      <c r="P3241" s="50"/>
      <c r="Q3241" s="54" t="str">
        <f>IF(P3241="","",IFERROR(VLOOKUP(P3241,ATIVIDADES!$A:$C,3,FALSE),"NAO CADASTRADA"))</f>
        <v/>
      </c>
      <c r="R3241" s="42"/>
      <c r="S3241" s="48"/>
      <c r="T3241" s="54" t="str">
        <f>IF(S3241="","",IFERROR(VLOOKUP(S3241,EMPRESAS!$A:$C,3,FALSE),"NAO CADASTRADA"))</f>
        <v/>
      </c>
      <c r="U3241" s="50"/>
      <c r="V3241" s="54" t="str">
        <f>IF(U3241="","",IFERROR(VLOOKUP(U3241,ATIVIDADES!$A:$C,3,FALSE),"NAO CADASTRADA"))</f>
        <v/>
      </c>
      <c r="W3241" s="42"/>
      <c r="X3241" s="48"/>
      <c r="Y3241" s="54" t="str">
        <f>IF(X3241="","",IFERROR(VLOOKUP(X3241,EMPRESAS!$A:$C,3,FALSE),"NAO CADASTRADA"))</f>
        <v/>
      </c>
      <c r="Z3241" s="50"/>
      <c r="AA3241" s="54" t="str">
        <f>IF(Z3241="","",IFERROR(VLOOKUP(Z3241,ATIVIDADES!$A:$C,3,FALSE),"NAO CADASTRADA"))</f>
        <v/>
      </c>
      <c r="AB3241" s="42"/>
      <c r="AC3241" s="48"/>
      <c r="AD3241" s="54" t="str">
        <f>IF(AC3241="","",IFERROR(VLOOKUP(AC3241,EMPRESAS!$A:$C,3,FALSE),"NAO CADASTRADA"))</f>
        <v/>
      </c>
      <c r="AE3241" s="50"/>
      <c r="AF3241" s="54" t="str">
        <f>IF(AE3241="","",IFERROR(VLOOKUP(AE3241,ATIVIDADES!$A:$C,3,FALSE),"NAO CADASTRADA"))</f>
        <v/>
      </c>
      <c r="AG3241" s="42"/>
      <c r="AH3241" s="48"/>
      <c r="AI3241" s="54" t="str">
        <f>IF(AH3241="","",IFERROR(VLOOKUP(AH3241,EMPRESAS!$A:$C,3,FALSE),"NAO CADASTRADA"))</f>
        <v/>
      </c>
      <c r="AJ3241" s="50"/>
      <c r="AK3241" s="54" t="str">
        <f>IF(AJ3241="","",IFERROR(VLOOKUP(AJ3241,ATIVIDADES!$A:$C,3,FALSE),"NAO CADASTRADA"))</f>
        <v/>
      </c>
      <c r="AL3241" s="42"/>
    </row>
    <row r="3242" spans="1:38" x14ac:dyDescent="0.25">
      <c r="A3242" s="26" t="str">
        <f t="shared" si="352"/>
        <v>OK</v>
      </c>
      <c r="B3242" s="29">
        <f t="shared" si="353"/>
        <v>2487914866</v>
      </c>
      <c r="C3242" s="30">
        <v>45330</v>
      </c>
      <c r="D3242" s="18">
        <f t="shared" si="356"/>
        <v>45323</v>
      </c>
      <c r="E3242" s="19" t="str">
        <f>IF(ISERROR(VLOOKUP(C3242,FERIADOS!$A:$B,1,FALSE)),IF(WEEKDAY(C3242)=1,"Dom",IF(WEEKDAY(C3242)=2,"Seg",IF(WEEKDAY(C3242)=3,"Ter",IF(WEEKDAY(C3242)=4,"Qua",IF(WEEKDAY(C3242)=5,"Qui",IF(WEEKDAY(C3242)=6,"Sex","Sab")))))),"Feriado")</f>
        <v>Qui</v>
      </c>
      <c r="F3242" s="32"/>
      <c r="G3242" s="33"/>
      <c r="H3242" s="33"/>
      <c r="I3242" s="33"/>
      <c r="J3242" s="21" t="str">
        <f t="shared" si="354"/>
        <v/>
      </c>
      <c r="K3242" s="21">
        <f t="shared" si="350"/>
        <v>0</v>
      </c>
      <c r="L3242" s="21" t="str">
        <f t="shared" si="351"/>
        <v/>
      </c>
      <c r="M3242" s="22" t="str">
        <f t="shared" si="355"/>
        <v/>
      </c>
      <c r="N3242" s="48"/>
      <c r="O3242" s="54" t="str">
        <f>IF(N3242="","",IFERROR(VLOOKUP(N3242,EMPRESAS!$A:$C,3,FALSE),"NAO CADASTRADA"))</f>
        <v/>
      </c>
      <c r="P3242" s="50"/>
      <c r="Q3242" s="54" t="str">
        <f>IF(P3242="","",IFERROR(VLOOKUP(P3242,ATIVIDADES!$A:$C,3,FALSE),"NAO CADASTRADA"))</f>
        <v/>
      </c>
      <c r="R3242" s="42"/>
      <c r="S3242" s="48"/>
      <c r="T3242" s="54" t="str">
        <f>IF(S3242="","",IFERROR(VLOOKUP(S3242,EMPRESAS!$A:$C,3,FALSE),"NAO CADASTRADA"))</f>
        <v/>
      </c>
      <c r="U3242" s="50"/>
      <c r="V3242" s="54" t="str">
        <f>IF(U3242="","",IFERROR(VLOOKUP(U3242,ATIVIDADES!$A:$C,3,FALSE),"NAO CADASTRADA"))</f>
        <v/>
      </c>
      <c r="W3242" s="42"/>
      <c r="X3242" s="48"/>
      <c r="Y3242" s="54" t="str">
        <f>IF(X3242="","",IFERROR(VLOOKUP(X3242,EMPRESAS!$A:$C,3,FALSE),"NAO CADASTRADA"))</f>
        <v/>
      </c>
      <c r="Z3242" s="50"/>
      <c r="AA3242" s="54" t="str">
        <f>IF(Z3242="","",IFERROR(VLOOKUP(Z3242,ATIVIDADES!$A:$C,3,FALSE),"NAO CADASTRADA"))</f>
        <v/>
      </c>
      <c r="AB3242" s="42"/>
      <c r="AC3242" s="48"/>
      <c r="AD3242" s="54" t="str">
        <f>IF(AC3242="","",IFERROR(VLOOKUP(AC3242,EMPRESAS!$A:$C,3,FALSE),"NAO CADASTRADA"))</f>
        <v/>
      </c>
      <c r="AE3242" s="50"/>
      <c r="AF3242" s="54" t="str">
        <f>IF(AE3242="","",IFERROR(VLOOKUP(AE3242,ATIVIDADES!$A:$C,3,FALSE),"NAO CADASTRADA"))</f>
        <v/>
      </c>
      <c r="AG3242" s="42"/>
      <c r="AH3242" s="48"/>
      <c r="AI3242" s="54" t="str">
        <f>IF(AH3242="","",IFERROR(VLOOKUP(AH3242,EMPRESAS!$A:$C,3,FALSE),"NAO CADASTRADA"))</f>
        <v/>
      </c>
      <c r="AJ3242" s="50"/>
      <c r="AK3242" s="54" t="str">
        <f>IF(AJ3242="","",IFERROR(VLOOKUP(AJ3242,ATIVIDADES!$A:$C,3,FALSE),"NAO CADASTRADA"))</f>
        <v/>
      </c>
      <c r="AL3242" s="42"/>
    </row>
    <row r="3243" spans="1:38" x14ac:dyDescent="0.25">
      <c r="A3243" s="26" t="str">
        <f t="shared" si="352"/>
        <v>OK</v>
      </c>
      <c r="B3243" s="29">
        <f t="shared" si="353"/>
        <v>2487914866</v>
      </c>
      <c r="C3243" s="30">
        <v>45331</v>
      </c>
      <c r="D3243" s="18">
        <f t="shared" si="356"/>
        <v>45323</v>
      </c>
      <c r="E3243" s="19" t="str">
        <f>IF(ISERROR(VLOOKUP(C3243,FERIADOS!$A:$B,1,FALSE)),IF(WEEKDAY(C3243)=1,"Dom",IF(WEEKDAY(C3243)=2,"Seg",IF(WEEKDAY(C3243)=3,"Ter",IF(WEEKDAY(C3243)=4,"Qua",IF(WEEKDAY(C3243)=5,"Qui",IF(WEEKDAY(C3243)=6,"Sex","Sab")))))),"Feriado")</f>
        <v>Sex</v>
      </c>
      <c r="F3243" s="32"/>
      <c r="G3243" s="33"/>
      <c r="H3243" s="33"/>
      <c r="I3243" s="33"/>
      <c r="J3243" s="21" t="str">
        <f t="shared" si="354"/>
        <v/>
      </c>
      <c r="K3243" s="21">
        <f t="shared" si="350"/>
        <v>0</v>
      </c>
      <c r="L3243" s="21" t="str">
        <f t="shared" si="351"/>
        <v/>
      </c>
      <c r="M3243" s="22" t="str">
        <f t="shared" si="355"/>
        <v/>
      </c>
      <c r="N3243" s="48"/>
      <c r="O3243" s="54" t="str">
        <f>IF(N3243="","",IFERROR(VLOOKUP(N3243,EMPRESAS!$A:$C,3,FALSE),"NAO CADASTRADA"))</f>
        <v/>
      </c>
      <c r="P3243" s="50"/>
      <c r="Q3243" s="54" t="str">
        <f>IF(P3243="","",IFERROR(VLOOKUP(P3243,ATIVIDADES!$A:$C,3,FALSE),"NAO CADASTRADA"))</f>
        <v/>
      </c>
      <c r="R3243" s="42"/>
      <c r="S3243" s="48"/>
      <c r="T3243" s="54" t="str">
        <f>IF(S3243="","",IFERROR(VLOOKUP(S3243,EMPRESAS!$A:$C,3,FALSE),"NAO CADASTRADA"))</f>
        <v/>
      </c>
      <c r="U3243" s="50"/>
      <c r="V3243" s="54" t="str">
        <f>IF(U3243="","",IFERROR(VLOOKUP(U3243,ATIVIDADES!$A:$C,3,FALSE),"NAO CADASTRADA"))</f>
        <v/>
      </c>
      <c r="W3243" s="42"/>
      <c r="X3243" s="48"/>
      <c r="Y3243" s="54" t="str">
        <f>IF(X3243="","",IFERROR(VLOOKUP(X3243,EMPRESAS!$A:$C,3,FALSE),"NAO CADASTRADA"))</f>
        <v/>
      </c>
      <c r="Z3243" s="50"/>
      <c r="AA3243" s="54" t="str">
        <f>IF(Z3243="","",IFERROR(VLOOKUP(Z3243,ATIVIDADES!$A:$C,3,FALSE),"NAO CADASTRADA"))</f>
        <v/>
      </c>
      <c r="AB3243" s="42"/>
      <c r="AC3243" s="48"/>
      <c r="AD3243" s="54" t="str">
        <f>IF(AC3243="","",IFERROR(VLOOKUP(AC3243,EMPRESAS!$A:$C,3,FALSE),"NAO CADASTRADA"))</f>
        <v/>
      </c>
      <c r="AE3243" s="50"/>
      <c r="AF3243" s="54" t="str">
        <f>IF(AE3243="","",IFERROR(VLOOKUP(AE3243,ATIVIDADES!$A:$C,3,FALSE),"NAO CADASTRADA"))</f>
        <v/>
      </c>
      <c r="AG3243" s="42"/>
      <c r="AH3243" s="48"/>
      <c r="AI3243" s="54" t="str">
        <f>IF(AH3243="","",IFERROR(VLOOKUP(AH3243,EMPRESAS!$A:$C,3,FALSE),"NAO CADASTRADA"))</f>
        <v/>
      </c>
      <c r="AJ3243" s="50"/>
      <c r="AK3243" s="54" t="str">
        <f>IF(AJ3243="","",IFERROR(VLOOKUP(AJ3243,ATIVIDADES!$A:$C,3,FALSE),"NAO CADASTRADA"))</f>
        <v/>
      </c>
      <c r="AL3243" s="42"/>
    </row>
    <row r="3244" spans="1:38" x14ac:dyDescent="0.25">
      <c r="A3244" s="26" t="str">
        <f t="shared" si="352"/>
        <v>OK</v>
      </c>
      <c r="B3244" s="29">
        <f t="shared" si="353"/>
        <v>2487914866</v>
      </c>
      <c r="C3244" s="30">
        <v>45332</v>
      </c>
      <c r="D3244" s="18">
        <f t="shared" si="356"/>
        <v>45323</v>
      </c>
      <c r="E3244" s="19" t="str">
        <f>IF(ISERROR(VLOOKUP(C3244,FERIADOS!$A:$B,1,FALSE)),IF(WEEKDAY(C3244)=1,"Dom",IF(WEEKDAY(C3244)=2,"Seg",IF(WEEKDAY(C3244)=3,"Ter",IF(WEEKDAY(C3244)=4,"Qua",IF(WEEKDAY(C3244)=5,"Qui",IF(WEEKDAY(C3244)=6,"Sex","Sab")))))),"Feriado")</f>
        <v>Sab</v>
      </c>
      <c r="F3244" s="32"/>
      <c r="G3244" s="33"/>
      <c r="H3244" s="33"/>
      <c r="I3244" s="33"/>
      <c r="J3244" s="21" t="str">
        <f t="shared" si="354"/>
        <v/>
      </c>
      <c r="K3244" s="21">
        <f t="shared" si="350"/>
        <v>0</v>
      </c>
      <c r="L3244" s="21" t="str">
        <f t="shared" si="351"/>
        <v/>
      </c>
      <c r="M3244" s="22" t="str">
        <f t="shared" si="355"/>
        <v/>
      </c>
      <c r="N3244" s="48"/>
      <c r="O3244" s="54" t="str">
        <f>IF(N3244="","",IFERROR(VLOOKUP(N3244,EMPRESAS!$A:$C,3,FALSE),"NAO CADASTRADA"))</f>
        <v/>
      </c>
      <c r="P3244" s="50"/>
      <c r="Q3244" s="54" t="str">
        <f>IF(P3244="","",IFERROR(VLOOKUP(P3244,ATIVIDADES!$A:$C,3,FALSE),"NAO CADASTRADA"))</f>
        <v/>
      </c>
      <c r="R3244" s="42"/>
      <c r="S3244" s="48"/>
      <c r="T3244" s="54" t="str">
        <f>IF(S3244="","",IFERROR(VLOOKUP(S3244,EMPRESAS!$A:$C,3,FALSE),"NAO CADASTRADA"))</f>
        <v/>
      </c>
      <c r="U3244" s="50"/>
      <c r="V3244" s="54" t="str">
        <f>IF(U3244="","",IFERROR(VLOOKUP(U3244,ATIVIDADES!$A:$C,3,FALSE),"NAO CADASTRADA"))</f>
        <v/>
      </c>
      <c r="W3244" s="42"/>
      <c r="X3244" s="48"/>
      <c r="Y3244" s="54" t="str">
        <f>IF(X3244="","",IFERROR(VLOOKUP(X3244,EMPRESAS!$A:$C,3,FALSE),"NAO CADASTRADA"))</f>
        <v/>
      </c>
      <c r="Z3244" s="50"/>
      <c r="AA3244" s="54" t="str">
        <f>IF(Z3244="","",IFERROR(VLOOKUP(Z3244,ATIVIDADES!$A:$C,3,FALSE),"NAO CADASTRADA"))</f>
        <v/>
      </c>
      <c r="AB3244" s="42"/>
      <c r="AC3244" s="48"/>
      <c r="AD3244" s="54" t="str">
        <f>IF(AC3244="","",IFERROR(VLOOKUP(AC3244,EMPRESAS!$A:$C,3,FALSE),"NAO CADASTRADA"))</f>
        <v/>
      </c>
      <c r="AE3244" s="50"/>
      <c r="AF3244" s="54" t="str">
        <f>IF(AE3244="","",IFERROR(VLOOKUP(AE3244,ATIVIDADES!$A:$C,3,FALSE),"NAO CADASTRADA"))</f>
        <v/>
      </c>
      <c r="AG3244" s="42"/>
      <c r="AH3244" s="48"/>
      <c r="AI3244" s="54" t="str">
        <f>IF(AH3244="","",IFERROR(VLOOKUP(AH3244,EMPRESAS!$A:$C,3,FALSE),"NAO CADASTRADA"))</f>
        <v/>
      </c>
      <c r="AJ3244" s="50"/>
      <c r="AK3244" s="54" t="str">
        <f>IF(AJ3244="","",IFERROR(VLOOKUP(AJ3244,ATIVIDADES!$A:$C,3,FALSE),"NAO CADASTRADA"))</f>
        <v/>
      </c>
      <c r="AL3244" s="42"/>
    </row>
    <row r="3245" spans="1:38" x14ac:dyDescent="0.25">
      <c r="A3245" s="26" t="str">
        <f t="shared" si="352"/>
        <v>OK</v>
      </c>
      <c r="B3245" s="29">
        <f t="shared" si="353"/>
        <v>2487914866</v>
      </c>
      <c r="C3245" s="30">
        <v>45333</v>
      </c>
      <c r="D3245" s="18">
        <f t="shared" si="356"/>
        <v>45323</v>
      </c>
      <c r="E3245" s="19" t="str">
        <f>IF(ISERROR(VLOOKUP(C3245,FERIADOS!$A:$B,1,FALSE)),IF(WEEKDAY(C3245)=1,"Dom",IF(WEEKDAY(C3245)=2,"Seg",IF(WEEKDAY(C3245)=3,"Ter",IF(WEEKDAY(C3245)=4,"Qua",IF(WEEKDAY(C3245)=5,"Qui",IF(WEEKDAY(C3245)=6,"Sex","Sab")))))),"Feriado")</f>
        <v>Dom</v>
      </c>
      <c r="F3245" s="32"/>
      <c r="G3245" s="33"/>
      <c r="H3245" s="33"/>
      <c r="I3245" s="33"/>
      <c r="J3245" s="21" t="str">
        <f t="shared" si="354"/>
        <v/>
      </c>
      <c r="K3245" s="21">
        <f t="shared" si="350"/>
        <v>0</v>
      </c>
      <c r="L3245" s="21" t="str">
        <f t="shared" si="351"/>
        <v/>
      </c>
      <c r="M3245" s="22" t="str">
        <f t="shared" si="355"/>
        <v/>
      </c>
      <c r="N3245" s="48"/>
      <c r="O3245" s="54" t="str">
        <f>IF(N3245="","",IFERROR(VLOOKUP(N3245,EMPRESAS!$A:$C,3,FALSE),"NAO CADASTRADA"))</f>
        <v/>
      </c>
      <c r="P3245" s="50"/>
      <c r="Q3245" s="54" t="str">
        <f>IF(P3245="","",IFERROR(VLOOKUP(P3245,ATIVIDADES!$A:$C,3,FALSE),"NAO CADASTRADA"))</f>
        <v/>
      </c>
      <c r="R3245" s="42"/>
      <c r="S3245" s="48"/>
      <c r="T3245" s="54" t="str">
        <f>IF(S3245="","",IFERROR(VLOOKUP(S3245,EMPRESAS!$A:$C,3,FALSE),"NAO CADASTRADA"))</f>
        <v/>
      </c>
      <c r="U3245" s="50"/>
      <c r="V3245" s="54" t="str">
        <f>IF(U3245="","",IFERROR(VLOOKUP(U3245,ATIVIDADES!$A:$C,3,FALSE),"NAO CADASTRADA"))</f>
        <v/>
      </c>
      <c r="W3245" s="42"/>
      <c r="X3245" s="48"/>
      <c r="Y3245" s="54" t="str">
        <f>IF(X3245="","",IFERROR(VLOOKUP(X3245,EMPRESAS!$A:$C,3,FALSE),"NAO CADASTRADA"))</f>
        <v/>
      </c>
      <c r="Z3245" s="50"/>
      <c r="AA3245" s="54" t="str">
        <f>IF(Z3245="","",IFERROR(VLOOKUP(Z3245,ATIVIDADES!$A:$C,3,FALSE),"NAO CADASTRADA"))</f>
        <v/>
      </c>
      <c r="AB3245" s="42"/>
      <c r="AC3245" s="48"/>
      <c r="AD3245" s="54" t="str">
        <f>IF(AC3245="","",IFERROR(VLOOKUP(AC3245,EMPRESAS!$A:$C,3,FALSE),"NAO CADASTRADA"))</f>
        <v/>
      </c>
      <c r="AE3245" s="50"/>
      <c r="AF3245" s="54" t="str">
        <f>IF(AE3245="","",IFERROR(VLOOKUP(AE3245,ATIVIDADES!$A:$C,3,FALSE),"NAO CADASTRADA"))</f>
        <v/>
      </c>
      <c r="AG3245" s="42"/>
      <c r="AH3245" s="48"/>
      <c r="AI3245" s="54" t="str">
        <f>IF(AH3245="","",IFERROR(VLOOKUP(AH3245,EMPRESAS!$A:$C,3,FALSE),"NAO CADASTRADA"))</f>
        <v/>
      </c>
      <c r="AJ3245" s="50"/>
      <c r="AK3245" s="54" t="str">
        <f>IF(AJ3245="","",IFERROR(VLOOKUP(AJ3245,ATIVIDADES!$A:$C,3,FALSE),"NAO CADASTRADA"))</f>
        <v/>
      </c>
      <c r="AL3245" s="42"/>
    </row>
    <row r="3246" spans="1:38" x14ac:dyDescent="0.25">
      <c r="A3246" s="26" t="str">
        <f t="shared" si="352"/>
        <v>OK</v>
      </c>
      <c r="B3246" s="29">
        <f t="shared" si="353"/>
        <v>2487914866</v>
      </c>
      <c r="C3246" s="30">
        <v>45334</v>
      </c>
      <c r="D3246" s="18">
        <f t="shared" si="356"/>
        <v>45323</v>
      </c>
      <c r="E3246" s="19" t="str">
        <f>IF(ISERROR(VLOOKUP(C3246,FERIADOS!$A:$B,1,FALSE)),IF(WEEKDAY(C3246)=1,"Dom",IF(WEEKDAY(C3246)=2,"Seg",IF(WEEKDAY(C3246)=3,"Ter",IF(WEEKDAY(C3246)=4,"Qua",IF(WEEKDAY(C3246)=5,"Qui",IF(WEEKDAY(C3246)=6,"Sex","Sab")))))),"Feriado")</f>
        <v>Seg</v>
      </c>
      <c r="F3246" s="32"/>
      <c r="G3246" s="33"/>
      <c r="H3246" s="33"/>
      <c r="I3246" s="33"/>
      <c r="J3246" s="21" t="str">
        <f t="shared" si="354"/>
        <v/>
      </c>
      <c r="K3246" s="21">
        <f t="shared" si="350"/>
        <v>0</v>
      </c>
      <c r="L3246" s="21" t="str">
        <f t="shared" si="351"/>
        <v/>
      </c>
      <c r="M3246" s="22" t="str">
        <f t="shared" si="355"/>
        <v/>
      </c>
      <c r="N3246" s="48"/>
      <c r="O3246" s="54" t="str">
        <f>IF(N3246="","",IFERROR(VLOOKUP(N3246,EMPRESAS!$A:$C,3,FALSE),"NAO CADASTRADA"))</f>
        <v/>
      </c>
      <c r="P3246" s="50"/>
      <c r="Q3246" s="54" t="str">
        <f>IF(P3246="","",IFERROR(VLOOKUP(P3246,ATIVIDADES!$A:$C,3,FALSE),"NAO CADASTRADA"))</f>
        <v/>
      </c>
      <c r="R3246" s="42"/>
      <c r="S3246" s="48"/>
      <c r="T3246" s="54" t="str">
        <f>IF(S3246="","",IFERROR(VLOOKUP(S3246,EMPRESAS!$A:$C,3,FALSE),"NAO CADASTRADA"))</f>
        <v/>
      </c>
      <c r="U3246" s="50"/>
      <c r="V3246" s="54" t="str">
        <f>IF(U3246="","",IFERROR(VLOOKUP(U3246,ATIVIDADES!$A:$C,3,FALSE),"NAO CADASTRADA"))</f>
        <v/>
      </c>
      <c r="W3246" s="42"/>
      <c r="X3246" s="48"/>
      <c r="Y3246" s="54" t="str">
        <f>IF(X3246="","",IFERROR(VLOOKUP(X3246,EMPRESAS!$A:$C,3,FALSE),"NAO CADASTRADA"))</f>
        <v/>
      </c>
      <c r="Z3246" s="50"/>
      <c r="AA3246" s="54" t="str">
        <f>IF(Z3246="","",IFERROR(VLOOKUP(Z3246,ATIVIDADES!$A:$C,3,FALSE),"NAO CADASTRADA"))</f>
        <v/>
      </c>
      <c r="AB3246" s="42"/>
      <c r="AC3246" s="48"/>
      <c r="AD3246" s="54" t="str">
        <f>IF(AC3246="","",IFERROR(VLOOKUP(AC3246,EMPRESAS!$A:$C,3,FALSE),"NAO CADASTRADA"))</f>
        <v/>
      </c>
      <c r="AE3246" s="50"/>
      <c r="AF3246" s="54" t="str">
        <f>IF(AE3246="","",IFERROR(VLOOKUP(AE3246,ATIVIDADES!$A:$C,3,FALSE),"NAO CADASTRADA"))</f>
        <v/>
      </c>
      <c r="AG3246" s="42"/>
      <c r="AH3246" s="48"/>
      <c r="AI3246" s="54" t="str">
        <f>IF(AH3246="","",IFERROR(VLOOKUP(AH3246,EMPRESAS!$A:$C,3,FALSE),"NAO CADASTRADA"))</f>
        <v/>
      </c>
      <c r="AJ3246" s="50"/>
      <c r="AK3246" s="54" t="str">
        <f>IF(AJ3246="","",IFERROR(VLOOKUP(AJ3246,ATIVIDADES!$A:$C,3,FALSE),"NAO CADASTRADA"))</f>
        <v/>
      </c>
      <c r="AL3246" s="42"/>
    </row>
    <row r="3247" spans="1:38" x14ac:dyDescent="0.25">
      <c r="A3247" s="26" t="str">
        <f t="shared" si="352"/>
        <v>OK</v>
      </c>
      <c r="B3247" s="29">
        <f t="shared" si="353"/>
        <v>2487914866</v>
      </c>
      <c r="C3247" s="30">
        <v>45335</v>
      </c>
      <c r="D3247" s="18">
        <f t="shared" si="356"/>
        <v>45323</v>
      </c>
      <c r="E3247" s="19" t="str">
        <f>IF(ISERROR(VLOOKUP(C3247,FERIADOS!$A:$B,1,FALSE)),IF(WEEKDAY(C3247)=1,"Dom",IF(WEEKDAY(C3247)=2,"Seg",IF(WEEKDAY(C3247)=3,"Ter",IF(WEEKDAY(C3247)=4,"Qua",IF(WEEKDAY(C3247)=5,"Qui",IF(WEEKDAY(C3247)=6,"Sex","Sab")))))),"Feriado")</f>
        <v>Ter</v>
      </c>
      <c r="F3247" s="32"/>
      <c r="G3247" s="33"/>
      <c r="H3247" s="33"/>
      <c r="I3247" s="33"/>
      <c r="J3247" s="21" t="str">
        <f t="shared" si="354"/>
        <v/>
      </c>
      <c r="K3247" s="21">
        <f t="shared" si="350"/>
        <v>0</v>
      </c>
      <c r="L3247" s="21" t="str">
        <f t="shared" si="351"/>
        <v/>
      </c>
      <c r="M3247" s="22" t="str">
        <f t="shared" si="355"/>
        <v/>
      </c>
      <c r="N3247" s="48"/>
      <c r="O3247" s="54" t="str">
        <f>IF(N3247="","",IFERROR(VLOOKUP(N3247,EMPRESAS!$A:$C,3,FALSE),"NAO CADASTRADA"))</f>
        <v/>
      </c>
      <c r="P3247" s="50"/>
      <c r="Q3247" s="54" t="str">
        <f>IF(P3247="","",IFERROR(VLOOKUP(P3247,ATIVIDADES!$A:$C,3,FALSE),"NAO CADASTRADA"))</f>
        <v/>
      </c>
      <c r="R3247" s="42"/>
      <c r="S3247" s="48"/>
      <c r="T3247" s="54" t="str">
        <f>IF(S3247="","",IFERROR(VLOOKUP(S3247,EMPRESAS!$A:$C,3,FALSE),"NAO CADASTRADA"))</f>
        <v/>
      </c>
      <c r="U3247" s="50"/>
      <c r="V3247" s="54" t="str">
        <f>IF(U3247="","",IFERROR(VLOOKUP(U3247,ATIVIDADES!$A:$C,3,FALSE),"NAO CADASTRADA"))</f>
        <v/>
      </c>
      <c r="W3247" s="42"/>
      <c r="X3247" s="48"/>
      <c r="Y3247" s="54" t="str">
        <f>IF(X3247="","",IFERROR(VLOOKUP(X3247,EMPRESAS!$A:$C,3,FALSE),"NAO CADASTRADA"))</f>
        <v/>
      </c>
      <c r="Z3247" s="50"/>
      <c r="AA3247" s="54" t="str">
        <f>IF(Z3247="","",IFERROR(VLOOKUP(Z3247,ATIVIDADES!$A:$C,3,FALSE),"NAO CADASTRADA"))</f>
        <v/>
      </c>
      <c r="AB3247" s="42"/>
      <c r="AC3247" s="48"/>
      <c r="AD3247" s="54" t="str">
        <f>IF(AC3247="","",IFERROR(VLOOKUP(AC3247,EMPRESAS!$A:$C,3,FALSE),"NAO CADASTRADA"))</f>
        <v/>
      </c>
      <c r="AE3247" s="50"/>
      <c r="AF3247" s="54" t="str">
        <f>IF(AE3247="","",IFERROR(VLOOKUP(AE3247,ATIVIDADES!$A:$C,3,FALSE),"NAO CADASTRADA"))</f>
        <v/>
      </c>
      <c r="AG3247" s="42"/>
      <c r="AH3247" s="48"/>
      <c r="AI3247" s="54" t="str">
        <f>IF(AH3247="","",IFERROR(VLOOKUP(AH3247,EMPRESAS!$A:$C,3,FALSE),"NAO CADASTRADA"))</f>
        <v/>
      </c>
      <c r="AJ3247" s="50"/>
      <c r="AK3247" s="54" t="str">
        <f>IF(AJ3247="","",IFERROR(VLOOKUP(AJ3247,ATIVIDADES!$A:$C,3,FALSE),"NAO CADASTRADA"))</f>
        <v/>
      </c>
      <c r="AL3247" s="42"/>
    </row>
    <row r="3248" spans="1:38" x14ac:dyDescent="0.25">
      <c r="A3248" s="26" t="str">
        <f t="shared" si="352"/>
        <v>OK</v>
      </c>
      <c r="B3248" s="29">
        <f t="shared" si="353"/>
        <v>2487914866</v>
      </c>
      <c r="C3248" s="30">
        <v>45336</v>
      </c>
      <c r="D3248" s="18">
        <f t="shared" si="356"/>
        <v>45323</v>
      </c>
      <c r="E3248" s="19" t="str">
        <f>IF(ISERROR(VLOOKUP(C3248,FERIADOS!$A:$B,1,FALSE)),IF(WEEKDAY(C3248)=1,"Dom",IF(WEEKDAY(C3248)=2,"Seg",IF(WEEKDAY(C3248)=3,"Ter",IF(WEEKDAY(C3248)=4,"Qua",IF(WEEKDAY(C3248)=5,"Qui",IF(WEEKDAY(C3248)=6,"Sex","Sab")))))),"Feriado")</f>
        <v>Qua</v>
      </c>
      <c r="F3248" s="32"/>
      <c r="G3248" s="33"/>
      <c r="H3248" s="33"/>
      <c r="I3248" s="33"/>
      <c r="J3248" s="21" t="str">
        <f t="shared" si="354"/>
        <v/>
      </c>
      <c r="K3248" s="21">
        <f t="shared" si="350"/>
        <v>0</v>
      </c>
      <c r="L3248" s="21" t="str">
        <f t="shared" si="351"/>
        <v/>
      </c>
      <c r="M3248" s="22" t="str">
        <f t="shared" si="355"/>
        <v/>
      </c>
      <c r="N3248" s="48"/>
      <c r="O3248" s="54" t="str">
        <f>IF(N3248="","",IFERROR(VLOOKUP(N3248,EMPRESAS!$A:$C,3,FALSE),"NAO CADASTRADA"))</f>
        <v/>
      </c>
      <c r="P3248" s="50"/>
      <c r="Q3248" s="54" t="str">
        <f>IF(P3248="","",IFERROR(VLOOKUP(P3248,ATIVIDADES!$A:$C,3,FALSE),"NAO CADASTRADA"))</f>
        <v/>
      </c>
      <c r="R3248" s="42"/>
      <c r="S3248" s="48"/>
      <c r="T3248" s="54" t="str">
        <f>IF(S3248="","",IFERROR(VLOOKUP(S3248,EMPRESAS!$A:$C,3,FALSE),"NAO CADASTRADA"))</f>
        <v/>
      </c>
      <c r="U3248" s="50"/>
      <c r="V3248" s="54" t="str">
        <f>IF(U3248="","",IFERROR(VLOOKUP(U3248,ATIVIDADES!$A:$C,3,FALSE),"NAO CADASTRADA"))</f>
        <v/>
      </c>
      <c r="W3248" s="42"/>
      <c r="X3248" s="48"/>
      <c r="Y3248" s="54" t="str">
        <f>IF(X3248="","",IFERROR(VLOOKUP(X3248,EMPRESAS!$A:$C,3,FALSE),"NAO CADASTRADA"))</f>
        <v/>
      </c>
      <c r="Z3248" s="50"/>
      <c r="AA3248" s="54" t="str">
        <f>IF(Z3248="","",IFERROR(VLOOKUP(Z3248,ATIVIDADES!$A:$C,3,FALSE),"NAO CADASTRADA"))</f>
        <v/>
      </c>
      <c r="AB3248" s="42"/>
      <c r="AC3248" s="48"/>
      <c r="AD3248" s="54" t="str">
        <f>IF(AC3248="","",IFERROR(VLOOKUP(AC3248,EMPRESAS!$A:$C,3,FALSE),"NAO CADASTRADA"))</f>
        <v/>
      </c>
      <c r="AE3248" s="50"/>
      <c r="AF3248" s="54" t="str">
        <f>IF(AE3248="","",IFERROR(VLOOKUP(AE3248,ATIVIDADES!$A:$C,3,FALSE),"NAO CADASTRADA"))</f>
        <v/>
      </c>
      <c r="AG3248" s="42"/>
      <c r="AH3248" s="48"/>
      <c r="AI3248" s="54" t="str">
        <f>IF(AH3248="","",IFERROR(VLOOKUP(AH3248,EMPRESAS!$A:$C,3,FALSE),"NAO CADASTRADA"))</f>
        <v/>
      </c>
      <c r="AJ3248" s="50"/>
      <c r="AK3248" s="54" t="str">
        <f>IF(AJ3248="","",IFERROR(VLOOKUP(AJ3248,ATIVIDADES!$A:$C,3,FALSE),"NAO CADASTRADA"))</f>
        <v/>
      </c>
      <c r="AL3248" s="42"/>
    </row>
    <row r="3249" spans="1:38" x14ac:dyDescent="0.25">
      <c r="A3249" s="26" t="str">
        <f t="shared" si="352"/>
        <v>OK</v>
      </c>
      <c r="B3249" s="29">
        <f t="shared" si="353"/>
        <v>2487914866</v>
      </c>
      <c r="C3249" s="30">
        <v>45337</v>
      </c>
      <c r="D3249" s="18">
        <f t="shared" si="356"/>
        <v>45323</v>
      </c>
      <c r="E3249" s="19" t="str">
        <f>IF(ISERROR(VLOOKUP(C3249,FERIADOS!$A:$B,1,FALSE)),IF(WEEKDAY(C3249)=1,"Dom",IF(WEEKDAY(C3249)=2,"Seg",IF(WEEKDAY(C3249)=3,"Ter",IF(WEEKDAY(C3249)=4,"Qua",IF(WEEKDAY(C3249)=5,"Qui",IF(WEEKDAY(C3249)=6,"Sex","Sab")))))),"Feriado")</f>
        <v>Qui</v>
      </c>
      <c r="F3249" s="32"/>
      <c r="G3249" s="33"/>
      <c r="H3249" s="33"/>
      <c r="I3249" s="33"/>
      <c r="J3249" s="21" t="str">
        <f t="shared" si="354"/>
        <v/>
      </c>
      <c r="K3249" s="21">
        <f t="shared" si="350"/>
        <v>0</v>
      </c>
      <c r="L3249" s="21" t="str">
        <f t="shared" si="351"/>
        <v/>
      </c>
      <c r="M3249" s="22" t="str">
        <f t="shared" si="355"/>
        <v/>
      </c>
      <c r="N3249" s="48"/>
      <c r="O3249" s="54" t="str">
        <f>IF(N3249="","",IFERROR(VLOOKUP(N3249,EMPRESAS!$A:$C,3,FALSE),"NAO CADASTRADA"))</f>
        <v/>
      </c>
      <c r="P3249" s="50"/>
      <c r="Q3249" s="54" t="str">
        <f>IF(P3249="","",IFERROR(VLOOKUP(P3249,ATIVIDADES!$A:$C,3,FALSE),"NAO CADASTRADA"))</f>
        <v/>
      </c>
      <c r="R3249" s="42"/>
      <c r="S3249" s="48"/>
      <c r="T3249" s="54" t="str">
        <f>IF(S3249="","",IFERROR(VLOOKUP(S3249,EMPRESAS!$A:$C,3,FALSE),"NAO CADASTRADA"))</f>
        <v/>
      </c>
      <c r="U3249" s="50"/>
      <c r="V3249" s="54" t="str">
        <f>IF(U3249="","",IFERROR(VLOOKUP(U3249,ATIVIDADES!$A:$C,3,FALSE),"NAO CADASTRADA"))</f>
        <v/>
      </c>
      <c r="W3249" s="42"/>
      <c r="X3249" s="48"/>
      <c r="Y3249" s="54" t="str">
        <f>IF(X3249="","",IFERROR(VLOOKUP(X3249,EMPRESAS!$A:$C,3,FALSE),"NAO CADASTRADA"))</f>
        <v/>
      </c>
      <c r="Z3249" s="50"/>
      <c r="AA3249" s="54" t="str">
        <f>IF(Z3249="","",IFERROR(VLOOKUP(Z3249,ATIVIDADES!$A:$C,3,FALSE),"NAO CADASTRADA"))</f>
        <v/>
      </c>
      <c r="AB3249" s="42"/>
      <c r="AC3249" s="48"/>
      <c r="AD3249" s="54" t="str">
        <f>IF(AC3249="","",IFERROR(VLOOKUP(AC3249,EMPRESAS!$A:$C,3,FALSE),"NAO CADASTRADA"))</f>
        <v/>
      </c>
      <c r="AE3249" s="50"/>
      <c r="AF3249" s="54" t="str">
        <f>IF(AE3249="","",IFERROR(VLOOKUP(AE3249,ATIVIDADES!$A:$C,3,FALSE),"NAO CADASTRADA"))</f>
        <v/>
      </c>
      <c r="AG3249" s="42"/>
      <c r="AH3249" s="48"/>
      <c r="AI3249" s="54" t="str">
        <f>IF(AH3249="","",IFERROR(VLOOKUP(AH3249,EMPRESAS!$A:$C,3,FALSE),"NAO CADASTRADA"))</f>
        <v/>
      </c>
      <c r="AJ3249" s="50"/>
      <c r="AK3249" s="54" t="str">
        <f>IF(AJ3249="","",IFERROR(VLOOKUP(AJ3249,ATIVIDADES!$A:$C,3,FALSE),"NAO CADASTRADA"))</f>
        <v/>
      </c>
      <c r="AL3249" s="42"/>
    </row>
    <row r="3250" spans="1:38" x14ac:dyDescent="0.25">
      <c r="A3250" s="26" t="str">
        <f t="shared" si="352"/>
        <v>OK</v>
      </c>
      <c r="B3250" s="29">
        <f t="shared" si="353"/>
        <v>2487914866</v>
      </c>
      <c r="C3250" s="30">
        <v>45338</v>
      </c>
      <c r="D3250" s="18">
        <f t="shared" si="356"/>
        <v>45323</v>
      </c>
      <c r="E3250" s="19" t="str">
        <f>IF(ISERROR(VLOOKUP(C3250,FERIADOS!$A:$B,1,FALSE)),IF(WEEKDAY(C3250)=1,"Dom",IF(WEEKDAY(C3250)=2,"Seg",IF(WEEKDAY(C3250)=3,"Ter",IF(WEEKDAY(C3250)=4,"Qua",IF(WEEKDAY(C3250)=5,"Qui",IF(WEEKDAY(C3250)=6,"Sex","Sab")))))),"Feriado")</f>
        <v>Sex</v>
      </c>
      <c r="F3250" s="32"/>
      <c r="G3250" s="33"/>
      <c r="H3250" s="33"/>
      <c r="I3250" s="33"/>
      <c r="J3250" s="21" t="str">
        <f t="shared" si="354"/>
        <v/>
      </c>
      <c r="K3250" s="21">
        <f t="shared" si="350"/>
        <v>0</v>
      </c>
      <c r="L3250" s="21" t="str">
        <f t="shared" si="351"/>
        <v/>
      </c>
      <c r="M3250" s="22" t="str">
        <f t="shared" si="355"/>
        <v/>
      </c>
      <c r="N3250" s="48"/>
      <c r="O3250" s="54" t="str">
        <f>IF(N3250="","",IFERROR(VLOOKUP(N3250,EMPRESAS!$A:$C,3,FALSE),"NAO CADASTRADA"))</f>
        <v/>
      </c>
      <c r="P3250" s="50"/>
      <c r="Q3250" s="54" t="str">
        <f>IF(P3250="","",IFERROR(VLOOKUP(P3250,ATIVIDADES!$A:$C,3,FALSE),"NAO CADASTRADA"))</f>
        <v/>
      </c>
      <c r="R3250" s="42"/>
      <c r="S3250" s="48"/>
      <c r="T3250" s="54" t="str">
        <f>IF(S3250="","",IFERROR(VLOOKUP(S3250,EMPRESAS!$A:$C,3,FALSE),"NAO CADASTRADA"))</f>
        <v/>
      </c>
      <c r="U3250" s="50"/>
      <c r="V3250" s="54" t="str">
        <f>IF(U3250="","",IFERROR(VLOOKUP(U3250,ATIVIDADES!$A:$C,3,FALSE),"NAO CADASTRADA"))</f>
        <v/>
      </c>
      <c r="W3250" s="42"/>
      <c r="X3250" s="48"/>
      <c r="Y3250" s="54" t="str">
        <f>IF(X3250="","",IFERROR(VLOOKUP(X3250,EMPRESAS!$A:$C,3,FALSE),"NAO CADASTRADA"))</f>
        <v/>
      </c>
      <c r="Z3250" s="50"/>
      <c r="AA3250" s="54" t="str">
        <f>IF(Z3250="","",IFERROR(VLOOKUP(Z3250,ATIVIDADES!$A:$C,3,FALSE),"NAO CADASTRADA"))</f>
        <v/>
      </c>
      <c r="AB3250" s="42"/>
      <c r="AC3250" s="48"/>
      <c r="AD3250" s="54" t="str">
        <f>IF(AC3250="","",IFERROR(VLOOKUP(AC3250,EMPRESAS!$A:$C,3,FALSE),"NAO CADASTRADA"))</f>
        <v/>
      </c>
      <c r="AE3250" s="50"/>
      <c r="AF3250" s="54" t="str">
        <f>IF(AE3250="","",IFERROR(VLOOKUP(AE3250,ATIVIDADES!$A:$C,3,FALSE),"NAO CADASTRADA"))</f>
        <v/>
      </c>
      <c r="AG3250" s="42"/>
      <c r="AH3250" s="48"/>
      <c r="AI3250" s="54" t="str">
        <f>IF(AH3250="","",IFERROR(VLOOKUP(AH3250,EMPRESAS!$A:$C,3,FALSE),"NAO CADASTRADA"))</f>
        <v/>
      </c>
      <c r="AJ3250" s="50"/>
      <c r="AK3250" s="54" t="str">
        <f>IF(AJ3250="","",IFERROR(VLOOKUP(AJ3250,ATIVIDADES!$A:$C,3,FALSE),"NAO CADASTRADA"))</f>
        <v/>
      </c>
      <c r="AL3250" s="42"/>
    </row>
    <row r="3251" spans="1:38" x14ac:dyDescent="0.25">
      <c r="A3251" s="26" t="str">
        <f t="shared" si="352"/>
        <v>OK</v>
      </c>
      <c r="B3251" s="29">
        <f t="shared" si="353"/>
        <v>2487914866</v>
      </c>
      <c r="C3251" s="30">
        <v>45339</v>
      </c>
      <c r="D3251" s="18">
        <f t="shared" si="356"/>
        <v>45323</v>
      </c>
      <c r="E3251" s="19" t="str">
        <f>IF(ISERROR(VLOOKUP(C3251,FERIADOS!$A:$B,1,FALSE)),IF(WEEKDAY(C3251)=1,"Dom",IF(WEEKDAY(C3251)=2,"Seg",IF(WEEKDAY(C3251)=3,"Ter",IF(WEEKDAY(C3251)=4,"Qua",IF(WEEKDAY(C3251)=5,"Qui",IF(WEEKDAY(C3251)=6,"Sex","Sab")))))),"Feriado")</f>
        <v>Sab</v>
      </c>
      <c r="F3251" s="32"/>
      <c r="G3251" s="33"/>
      <c r="H3251" s="33"/>
      <c r="I3251" s="33"/>
      <c r="J3251" s="21" t="str">
        <f t="shared" si="354"/>
        <v/>
      </c>
      <c r="K3251" s="21">
        <f t="shared" si="350"/>
        <v>0</v>
      </c>
      <c r="L3251" s="21" t="str">
        <f t="shared" si="351"/>
        <v/>
      </c>
      <c r="M3251" s="22" t="str">
        <f t="shared" si="355"/>
        <v/>
      </c>
      <c r="N3251" s="48"/>
      <c r="O3251" s="54" t="str">
        <f>IF(N3251="","",IFERROR(VLOOKUP(N3251,EMPRESAS!$A:$C,3,FALSE),"NAO CADASTRADA"))</f>
        <v/>
      </c>
      <c r="P3251" s="50"/>
      <c r="Q3251" s="54" t="str">
        <f>IF(P3251="","",IFERROR(VLOOKUP(P3251,ATIVIDADES!$A:$C,3,FALSE),"NAO CADASTRADA"))</f>
        <v/>
      </c>
      <c r="R3251" s="42"/>
      <c r="S3251" s="48"/>
      <c r="T3251" s="54" t="str">
        <f>IF(S3251="","",IFERROR(VLOOKUP(S3251,EMPRESAS!$A:$C,3,FALSE),"NAO CADASTRADA"))</f>
        <v/>
      </c>
      <c r="U3251" s="50"/>
      <c r="V3251" s="54" t="str">
        <f>IF(U3251="","",IFERROR(VLOOKUP(U3251,ATIVIDADES!$A:$C,3,FALSE),"NAO CADASTRADA"))</f>
        <v/>
      </c>
      <c r="W3251" s="42"/>
      <c r="X3251" s="48"/>
      <c r="Y3251" s="54" t="str">
        <f>IF(X3251="","",IFERROR(VLOOKUP(X3251,EMPRESAS!$A:$C,3,FALSE),"NAO CADASTRADA"))</f>
        <v/>
      </c>
      <c r="Z3251" s="50"/>
      <c r="AA3251" s="54" t="str">
        <f>IF(Z3251="","",IFERROR(VLOOKUP(Z3251,ATIVIDADES!$A:$C,3,FALSE),"NAO CADASTRADA"))</f>
        <v/>
      </c>
      <c r="AB3251" s="42"/>
      <c r="AC3251" s="48"/>
      <c r="AD3251" s="54" t="str">
        <f>IF(AC3251="","",IFERROR(VLOOKUP(AC3251,EMPRESAS!$A:$C,3,FALSE),"NAO CADASTRADA"))</f>
        <v/>
      </c>
      <c r="AE3251" s="50"/>
      <c r="AF3251" s="54" t="str">
        <f>IF(AE3251="","",IFERROR(VLOOKUP(AE3251,ATIVIDADES!$A:$C,3,FALSE),"NAO CADASTRADA"))</f>
        <v/>
      </c>
      <c r="AG3251" s="42"/>
      <c r="AH3251" s="48"/>
      <c r="AI3251" s="54" t="str">
        <f>IF(AH3251="","",IFERROR(VLOOKUP(AH3251,EMPRESAS!$A:$C,3,FALSE),"NAO CADASTRADA"))</f>
        <v/>
      </c>
      <c r="AJ3251" s="50"/>
      <c r="AK3251" s="54" t="str">
        <f>IF(AJ3251="","",IFERROR(VLOOKUP(AJ3251,ATIVIDADES!$A:$C,3,FALSE),"NAO CADASTRADA"))</f>
        <v/>
      </c>
      <c r="AL3251" s="42"/>
    </row>
    <row r="3252" spans="1:38" x14ac:dyDescent="0.25">
      <c r="A3252" s="26" t="str">
        <f t="shared" si="352"/>
        <v>OK</v>
      </c>
      <c r="B3252" s="29">
        <f t="shared" si="353"/>
        <v>2487914866</v>
      </c>
      <c r="C3252" s="30">
        <v>45340</v>
      </c>
      <c r="D3252" s="18">
        <f t="shared" si="356"/>
        <v>45323</v>
      </c>
      <c r="E3252" s="19" t="str">
        <f>IF(ISERROR(VLOOKUP(C3252,FERIADOS!$A:$B,1,FALSE)),IF(WEEKDAY(C3252)=1,"Dom",IF(WEEKDAY(C3252)=2,"Seg",IF(WEEKDAY(C3252)=3,"Ter",IF(WEEKDAY(C3252)=4,"Qua",IF(WEEKDAY(C3252)=5,"Qui",IF(WEEKDAY(C3252)=6,"Sex","Sab")))))),"Feriado")</f>
        <v>Dom</v>
      </c>
      <c r="F3252" s="32"/>
      <c r="G3252" s="33"/>
      <c r="H3252" s="33"/>
      <c r="I3252" s="33"/>
      <c r="J3252" s="21" t="str">
        <f t="shared" si="354"/>
        <v/>
      </c>
      <c r="K3252" s="21">
        <f t="shared" si="350"/>
        <v>0</v>
      </c>
      <c r="L3252" s="21" t="str">
        <f t="shared" si="351"/>
        <v/>
      </c>
      <c r="M3252" s="22" t="str">
        <f t="shared" si="355"/>
        <v/>
      </c>
      <c r="N3252" s="48"/>
      <c r="O3252" s="54" t="str">
        <f>IF(N3252="","",IFERROR(VLOOKUP(N3252,EMPRESAS!$A:$C,3,FALSE),"NAO CADASTRADA"))</f>
        <v/>
      </c>
      <c r="P3252" s="50"/>
      <c r="Q3252" s="54" t="str">
        <f>IF(P3252="","",IFERROR(VLOOKUP(P3252,ATIVIDADES!$A:$C,3,FALSE),"NAO CADASTRADA"))</f>
        <v/>
      </c>
      <c r="R3252" s="42"/>
      <c r="S3252" s="48"/>
      <c r="T3252" s="54" t="str">
        <f>IF(S3252="","",IFERROR(VLOOKUP(S3252,EMPRESAS!$A:$C,3,FALSE),"NAO CADASTRADA"))</f>
        <v/>
      </c>
      <c r="U3252" s="50"/>
      <c r="V3252" s="54" t="str">
        <f>IF(U3252="","",IFERROR(VLOOKUP(U3252,ATIVIDADES!$A:$C,3,FALSE),"NAO CADASTRADA"))</f>
        <v/>
      </c>
      <c r="W3252" s="42"/>
      <c r="X3252" s="48"/>
      <c r="Y3252" s="54" t="str">
        <f>IF(X3252="","",IFERROR(VLOOKUP(X3252,EMPRESAS!$A:$C,3,FALSE),"NAO CADASTRADA"))</f>
        <v/>
      </c>
      <c r="Z3252" s="50"/>
      <c r="AA3252" s="54" t="str">
        <f>IF(Z3252="","",IFERROR(VLOOKUP(Z3252,ATIVIDADES!$A:$C,3,FALSE),"NAO CADASTRADA"))</f>
        <v/>
      </c>
      <c r="AB3252" s="42"/>
      <c r="AC3252" s="48"/>
      <c r="AD3252" s="54" t="str">
        <f>IF(AC3252="","",IFERROR(VLOOKUP(AC3252,EMPRESAS!$A:$C,3,FALSE),"NAO CADASTRADA"))</f>
        <v/>
      </c>
      <c r="AE3252" s="50"/>
      <c r="AF3252" s="54" t="str">
        <f>IF(AE3252="","",IFERROR(VLOOKUP(AE3252,ATIVIDADES!$A:$C,3,FALSE),"NAO CADASTRADA"))</f>
        <v/>
      </c>
      <c r="AG3252" s="42"/>
      <c r="AH3252" s="48"/>
      <c r="AI3252" s="54" t="str">
        <f>IF(AH3252="","",IFERROR(VLOOKUP(AH3252,EMPRESAS!$A:$C,3,FALSE),"NAO CADASTRADA"))</f>
        <v/>
      </c>
      <c r="AJ3252" s="50"/>
      <c r="AK3252" s="54" t="str">
        <f>IF(AJ3252="","",IFERROR(VLOOKUP(AJ3252,ATIVIDADES!$A:$C,3,FALSE),"NAO CADASTRADA"))</f>
        <v/>
      </c>
      <c r="AL3252" s="42"/>
    </row>
    <row r="3253" spans="1:38" x14ac:dyDescent="0.25">
      <c r="A3253" s="26" t="str">
        <f t="shared" si="352"/>
        <v>OK</v>
      </c>
      <c r="B3253" s="29">
        <f t="shared" si="353"/>
        <v>2487914866</v>
      </c>
      <c r="C3253" s="30">
        <v>45341</v>
      </c>
      <c r="D3253" s="18">
        <f t="shared" si="356"/>
        <v>45323</v>
      </c>
      <c r="E3253" s="19" t="str">
        <f>IF(ISERROR(VLOOKUP(C3253,FERIADOS!$A:$B,1,FALSE)),IF(WEEKDAY(C3253)=1,"Dom",IF(WEEKDAY(C3253)=2,"Seg",IF(WEEKDAY(C3253)=3,"Ter",IF(WEEKDAY(C3253)=4,"Qua",IF(WEEKDAY(C3253)=5,"Qui",IF(WEEKDAY(C3253)=6,"Sex","Sab")))))),"Feriado")</f>
        <v>Seg</v>
      </c>
      <c r="F3253" s="32"/>
      <c r="G3253" s="33"/>
      <c r="H3253" s="33"/>
      <c r="I3253" s="33"/>
      <c r="J3253" s="21" t="str">
        <f t="shared" si="354"/>
        <v/>
      </c>
      <c r="K3253" s="21">
        <f t="shared" si="350"/>
        <v>0</v>
      </c>
      <c r="L3253" s="21" t="str">
        <f t="shared" si="351"/>
        <v/>
      </c>
      <c r="M3253" s="22" t="str">
        <f t="shared" si="355"/>
        <v/>
      </c>
      <c r="N3253" s="48"/>
      <c r="O3253" s="54" t="str">
        <f>IF(N3253="","",IFERROR(VLOOKUP(N3253,EMPRESAS!$A:$C,3,FALSE),"NAO CADASTRADA"))</f>
        <v/>
      </c>
      <c r="P3253" s="50"/>
      <c r="Q3253" s="54" t="str">
        <f>IF(P3253="","",IFERROR(VLOOKUP(P3253,ATIVIDADES!$A:$C,3,FALSE),"NAO CADASTRADA"))</f>
        <v/>
      </c>
      <c r="R3253" s="42"/>
      <c r="S3253" s="48"/>
      <c r="T3253" s="54" t="str">
        <f>IF(S3253="","",IFERROR(VLOOKUP(S3253,EMPRESAS!$A:$C,3,FALSE),"NAO CADASTRADA"))</f>
        <v/>
      </c>
      <c r="U3253" s="50"/>
      <c r="V3253" s="54" t="str">
        <f>IF(U3253="","",IFERROR(VLOOKUP(U3253,ATIVIDADES!$A:$C,3,FALSE),"NAO CADASTRADA"))</f>
        <v/>
      </c>
      <c r="W3253" s="42"/>
      <c r="X3253" s="48"/>
      <c r="Y3253" s="54" t="str">
        <f>IF(X3253="","",IFERROR(VLOOKUP(X3253,EMPRESAS!$A:$C,3,FALSE),"NAO CADASTRADA"))</f>
        <v/>
      </c>
      <c r="Z3253" s="50"/>
      <c r="AA3253" s="54" t="str">
        <f>IF(Z3253="","",IFERROR(VLOOKUP(Z3253,ATIVIDADES!$A:$C,3,FALSE),"NAO CADASTRADA"))</f>
        <v/>
      </c>
      <c r="AB3253" s="42"/>
      <c r="AC3253" s="48"/>
      <c r="AD3253" s="54" t="str">
        <f>IF(AC3253="","",IFERROR(VLOOKUP(AC3253,EMPRESAS!$A:$C,3,FALSE),"NAO CADASTRADA"))</f>
        <v/>
      </c>
      <c r="AE3253" s="50"/>
      <c r="AF3253" s="54" t="str">
        <f>IF(AE3253="","",IFERROR(VLOOKUP(AE3253,ATIVIDADES!$A:$C,3,FALSE),"NAO CADASTRADA"))</f>
        <v/>
      </c>
      <c r="AG3253" s="42"/>
      <c r="AH3253" s="48"/>
      <c r="AI3253" s="54" t="str">
        <f>IF(AH3253="","",IFERROR(VLOOKUP(AH3253,EMPRESAS!$A:$C,3,FALSE),"NAO CADASTRADA"))</f>
        <v/>
      </c>
      <c r="AJ3253" s="50"/>
      <c r="AK3253" s="54" t="str">
        <f>IF(AJ3253="","",IFERROR(VLOOKUP(AJ3253,ATIVIDADES!$A:$C,3,FALSE),"NAO CADASTRADA"))</f>
        <v/>
      </c>
      <c r="AL3253" s="42"/>
    </row>
    <row r="3254" spans="1:38" x14ac:dyDescent="0.25">
      <c r="A3254" s="26" t="str">
        <f t="shared" si="352"/>
        <v>OK</v>
      </c>
      <c r="B3254" s="29">
        <f t="shared" si="353"/>
        <v>2487914866</v>
      </c>
      <c r="C3254" s="30">
        <v>45342</v>
      </c>
      <c r="D3254" s="18">
        <f t="shared" si="356"/>
        <v>45323</v>
      </c>
      <c r="E3254" s="19" t="str">
        <f>IF(ISERROR(VLOOKUP(C3254,FERIADOS!$A:$B,1,FALSE)),IF(WEEKDAY(C3254)=1,"Dom",IF(WEEKDAY(C3254)=2,"Seg",IF(WEEKDAY(C3254)=3,"Ter",IF(WEEKDAY(C3254)=4,"Qua",IF(WEEKDAY(C3254)=5,"Qui",IF(WEEKDAY(C3254)=6,"Sex","Sab")))))),"Feriado")</f>
        <v>Ter</v>
      </c>
      <c r="F3254" s="32"/>
      <c r="G3254" s="33"/>
      <c r="H3254" s="33"/>
      <c r="I3254" s="33"/>
      <c r="J3254" s="21" t="str">
        <f t="shared" si="354"/>
        <v/>
      </c>
      <c r="K3254" s="21">
        <f t="shared" si="350"/>
        <v>0</v>
      </c>
      <c r="L3254" s="21" t="str">
        <f t="shared" si="351"/>
        <v/>
      </c>
      <c r="M3254" s="22" t="str">
        <f t="shared" si="355"/>
        <v/>
      </c>
      <c r="N3254" s="48"/>
      <c r="O3254" s="54" t="str">
        <f>IF(N3254="","",IFERROR(VLOOKUP(N3254,EMPRESAS!$A:$C,3,FALSE),"NAO CADASTRADA"))</f>
        <v/>
      </c>
      <c r="P3254" s="50"/>
      <c r="Q3254" s="54" t="str">
        <f>IF(P3254="","",IFERROR(VLOOKUP(P3254,ATIVIDADES!$A:$C,3,FALSE),"NAO CADASTRADA"))</f>
        <v/>
      </c>
      <c r="R3254" s="42"/>
      <c r="S3254" s="48"/>
      <c r="T3254" s="54" t="str">
        <f>IF(S3254="","",IFERROR(VLOOKUP(S3254,EMPRESAS!$A:$C,3,FALSE),"NAO CADASTRADA"))</f>
        <v/>
      </c>
      <c r="U3254" s="50"/>
      <c r="V3254" s="54" t="str">
        <f>IF(U3254="","",IFERROR(VLOOKUP(U3254,ATIVIDADES!$A:$C,3,FALSE),"NAO CADASTRADA"))</f>
        <v/>
      </c>
      <c r="W3254" s="42"/>
      <c r="X3254" s="48"/>
      <c r="Y3254" s="54" t="str">
        <f>IF(X3254="","",IFERROR(VLOOKUP(X3254,EMPRESAS!$A:$C,3,FALSE),"NAO CADASTRADA"))</f>
        <v/>
      </c>
      <c r="Z3254" s="50"/>
      <c r="AA3254" s="54" t="str">
        <f>IF(Z3254="","",IFERROR(VLOOKUP(Z3254,ATIVIDADES!$A:$C,3,FALSE),"NAO CADASTRADA"))</f>
        <v/>
      </c>
      <c r="AB3254" s="42"/>
      <c r="AC3254" s="48"/>
      <c r="AD3254" s="54" t="str">
        <f>IF(AC3254="","",IFERROR(VLOOKUP(AC3254,EMPRESAS!$A:$C,3,FALSE),"NAO CADASTRADA"))</f>
        <v/>
      </c>
      <c r="AE3254" s="50"/>
      <c r="AF3254" s="54" t="str">
        <f>IF(AE3254="","",IFERROR(VLOOKUP(AE3254,ATIVIDADES!$A:$C,3,FALSE),"NAO CADASTRADA"))</f>
        <v/>
      </c>
      <c r="AG3254" s="42"/>
      <c r="AH3254" s="48"/>
      <c r="AI3254" s="54" t="str">
        <f>IF(AH3254="","",IFERROR(VLOOKUP(AH3254,EMPRESAS!$A:$C,3,FALSE),"NAO CADASTRADA"))</f>
        <v/>
      </c>
      <c r="AJ3254" s="50"/>
      <c r="AK3254" s="54" t="str">
        <f>IF(AJ3254="","",IFERROR(VLOOKUP(AJ3254,ATIVIDADES!$A:$C,3,FALSE),"NAO CADASTRADA"))</f>
        <v/>
      </c>
      <c r="AL3254" s="42"/>
    </row>
    <row r="3255" spans="1:38" x14ac:dyDescent="0.25">
      <c r="A3255" s="26" t="str">
        <f t="shared" si="352"/>
        <v>OK</v>
      </c>
      <c r="B3255" s="29">
        <f t="shared" si="353"/>
        <v>2487914866</v>
      </c>
      <c r="C3255" s="30">
        <v>45343</v>
      </c>
      <c r="D3255" s="18">
        <f t="shared" si="356"/>
        <v>45323</v>
      </c>
      <c r="E3255" s="19" t="str">
        <f>IF(ISERROR(VLOOKUP(C3255,FERIADOS!$A:$B,1,FALSE)),IF(WEEKDAY(C3255)=1,"Dom",IF(WEEKDAY(C3255)=2,"Seg",IF(WEEKDAY(C3255)=3,"Ter",IF(WEEKDAY(C3255)=4,"Qua",IF(WEEKDAY(C3255)=5,"Qui",IF(WEEKDAY(C3255)=6,"Sex","Sab")))))),"Feriado")</f>
        <v>Qua</v>
      </c>
      <c r="F3255" s="32"/>
      <c r="G3255" s="33"/>
      <c r="H3255" s="33"/>
      <c r="I3255" s="33"/>
      <c r="J3255" s="21" t="str">
        <f t="shared" si="354"/>
        <v/>
      </c>
      <c r="K3255" s="21">
        <f t="shared" si="350"/>
        <v>0</v>
      </c>
      <c r="L3255" s="21" t="str">
        <f t="shared" si="351"/>
        <v/>
      </c>
      <c r="M3255" s="22" t="str">
        <f t="shared" si="355"/>
        <v/>
      </c>
      <c r="N3255" s="48"/>
      <c r="O3255" s="54" t="str">
        <f>IF(N3255="","",IFERROR(VLOOKUP(N3255,EMPRESAS!$A:$C,3,FALSE),"NAO CADASTRADA"))</f>
        <v/>
      </c>
      <c r="P3255" s="50"/>
      <c r="Q3255" s="54" t="str">
        <f>IF(P3255="","",IFERROR(VLOOKUP(P3255,ATIVIDADES!$A:$C,3,FALSE),"NAO CADASTRADA"))</f>
        <v/>
      </c>
      <c r="R3255" s="42"/>
      <c r="S3255" s="48"/>
      <c r="T3255" s="54" t="str">
        <f>IF(S3255="","",IFERROR(VLOOKUP(S3255,EMPRESAS!$A:$C,3,FALSE),"NAO CADASTRADA"))</f>
        <v/>
      </c>
      <c r="U3255" s="50"/>
      <c r="V3255" s="54" t="str">
        <f>IF(U3255="","",IFERROR(VLOOKUP(U3255,ATIVIDADES!$A:$C,3,FALSE),"NAO CADASTRADA"))</f>
        <v/>
      </c>
      <c r="W3255" s="42"/>
      <c r="X3255" s="48"/>
      <c r="Y3255" s="54" t="str">
        <f>IF(X3255="","",IFERROR(VLOOKUP(X3255,EMPRESAS!$A:$C,3,FALSE),"NAO CADASTRADA"))</f>
        <v/>
      </c>
      <c r="Z3255" s="50"/>
      <c r="AA3255" s="54" t="str">
        <f>IF(Z3255="","",IFERROR(VLOOKUP(Z3255,ATIVIDADES!$A:$C,3,FALSE),"NAO CADASTRADA"))</f>
        <v/>
      </c>
      <c r="AB3255" s="42"/>
      <c r="AC3255" s="48"/>
      <c r="AD3255" s="54" t="str">
        <f>IF(AC3255="","",IFERROR(VLOOKUP(AC3255,EMPRESAS!$A:$C,3,FALSE),"NAO CADASTRADA"))</f>
        <v/>
      </c>
      <c r="AE3255" s="50"/>
      <c r="AF3255" s="54" t="str">
        <f>IF(AE3255="","",IFERROR(VLOOKUP(AE3255,ATIVIDADES!$A:$C,3,FALSE),"NAO CADASTRADA"))</f>
        <v/>
      </c>
      <c r="AG3255" s="42"/>
      <c r="AH3255" s="48"/>
      <c r="AI3255" s="54" t="str">
        <f>IF(AH3255="","",IFERROR(VLOOKUP(AH3255,EMPRESAS!$A:$C,3,FALSE),"NAO CADASTRADA"))</f>
        <v/>
      </c>
      <c r="AJ3255" s="50"/>
      <c r="AK3255" s="54" t="str">
        <f>IF(AJ3255="","",IFERROR(VLOOKUP(AJ3255,ATIVIDADES!$A:$C,3,FALSE),"NAO CADASTRADA"))</f>
        <v/>
      </c>
      <c r="AL3255" s="42"/>
    </row>
    <row r="3256" spans="1:38" x14ac:dyDescent="0.25">
      <c r="A3256" s="26" t="str">
        <f t="shared" si="352"/>
        <v>OK</v>
      </c>
      <c r="B3256" s="29">
        <f t="shared" si="353"/>
        <v>2487914866</v>
      </c>
      <c r="C3256" s="30">
        <v>45344</v>
      </c>
      <c r="D3256" s="18">
        <f t="shared" si="356"/>
        <v>45323</v>
      </c>
      <c r="E3256" s="19" t="str">
        <f>IF(ISERROR(VLOOKUP(C3256,FERIADOS!$A:$B,1,FALSE)),IF(WEEKDAY(C3256)=1,"Dom",IF(WEEKDAY(C3256)=2,"Seg",IF(WEEKDAY(C3256)=3,"Ter",IF(WEEKDAY(C3256)=4,"Qua",IF(WEEKDAY(C3256)=5,"Qui",IF(WEEKDAY(C3256)=6,"Sex","Sab")))))),"Feriado")</f>
        <v>Qui</v>
      </c>
      <c r="F3256" s="32"/>
      <c r="G3256" s="33"/>
      <c r="H3256" s="33"/>
      <c r="I3256" s="33"/>
      <c r="J3256" s="21" t="str">
        <f t="shared" si="354"/>
        <v/>
      </c>
      <c r="K3256" s="21">
        <f t="shared" si="350"/>
        <v>0</v>
      </c>
      <c r="L3256" s="21" t="str">
        <f t="shared" si="351"/>
        <v/>
      </c>
      <c r="M3256" s="22" t="str">
        <f t="shared" si="355"/>
        <v/>
      </c>
      <c r="N3256" s="48"/>
      <c r="O3256" s="54" t="str">
        <f>IF(N3256="","",IFERROR(VLOOKUP(N3256,EMPRESAS!$A:$C,3,FALSE),"NAO CADASTRADA"))</f>
        <v/>
      </c>
      <c r="P3256" s="50"/>
      <c r="Q3256" s="54" t="str">
        <f>IF(P3256="","",IFERROR(VLOOKUP(P3256,ATIVIDADES!$A:$C,3,FALSE),"NAO CADASTRADA"))</f>
        <v/>
      </c>
      <c r="R3256" s="42"/>
      <c r="S3256" s="48"/>
      <c r="T3256" s="54" t="str">
        <f>IF(S3256="","",IFERROR(VLOOKUP(S3256,EMPRESAS!$A:$C,3,FALSE),"NAO CADASTRADA"))</f>
        <v/>
      </c>
      <c r="U3256" s="50"/>
      <c r="V3256" s="54" t="str">
        <f>IF(U3256="","",IFERROR(VLOOKUP(U3256,ATIVIDADES!$A:$C,3,FALSE),"NAO CADASTRADA"))</f>
        <v/>
      </c>
      <c r="W3256" s="42"/>
      <c r="X3256" s="48"/>
      <c r="Y3256" s="54" t="str">
        <f>IF(X3256="","",IFERROR(VLOOKUP(X3256,EMPRESAS!$A:$C,3,FALSE),"NAO CADASTRADA"))</f>
        <v/>
      </c>
      <c r="Z3256" s="50"/>
      <c r="AA3256" s="54" t="str">
        <f>IF(Z3256="","",IFERROR(VLOOKUP(Z3256,ATIVIDADES!$A:$C,3,FALSE),"NAO CADASTRADA"))</f>
        <v/>
      </c>
      <c r="AB3256" s="42"/>
      <c r="AC3256" s="48"/>
      <c r="AD3256" s="54" t="str">
        <f>IF(AC3256="","",IFERROR(VLOOKUP(AC3256,EMPRESAS!$A:$C,3,FALSE),"NAO CADASTRADA"))</f>
        <v/>
      </c>
      <c r="AE3256" s="50"/>
      <c r="AF3256" s="54" t="str">
        <f>IF(AE3256="","",IFERROR(VLOOKUP(AE3256,ATIVIDADES!$A:$C,3,FALSE),"NAO CADASTRADA"))</f>
        <v/>
      </c>
      <c r="AG3256" s="42"/>
      <c r="AH3256" s="48"/>
      <c r="AI3256" s="54" t="str">
        <f>IF(AH3256="","",IFERROR(VLOOKUP(AH3256,EMPRESAS!$A:$C,3,FALSE),"NAO CADASTRADA"))</f>
        <v/>
      </c>
      <c r="AJ3256" s="50"/>
      <c r="AK3256" s="54" t="str">
        <f>IF(AJ3256="","",IFERROR(VLOOKUP(AJ3256,ATIVIDADES!$A:$C,3,FALSE),"NAO CADASTRADA"))</f>
        <v/>
      </c>
      <c r="AL3256" s="42"/>
    </row>
    <row r="3257" spans="1:38" x14ac:dyDescent="0.25">
      <c r="A3257" s="26" t="str">
        <f t="shared" si="352"/>
        <v>OK</v>
      </c>
      <c r="B3257" s="29">
        <f t="shared" si="353"/>
        <v>2487914866</v>
      </c>
      <c r="C3257" s="30">
        <v>45345</v>
      </c>
      <c r="D3257" s="18">
        <f t="shared" si="356"/>
        <v>45323</v>
      </c>
      <c r="E3257" s="19" t="str">
        <f>IF(ISERROR(VLOOKUP(C3257,FERIADOS!$A:$B,1,FALSE)),IF(WEEKDAY(C3257)=1,"Dom",IF(WEEKDAY(C3257)=2,"Seg",IF(WEEKDAY(C3257)=3,"Ter",IF(WEEKDAY(C3257)=4,"Qua",IF(WEEKDAY(C3257)=5,"Qui",IF(WEEKDAY(C3257)=6,"Sex","Sab")))))),"Feriado")</f>
        <v>Sex</v>
      </c>
      <c r="F3257" s="32"/>
      <c r="G3257" s="33"/>
      <c r="H3257" s="33"/>
      <c r="I3257" s="33"/>
      <c r="J3257" s="21" t="str">
        <f t="shared" si="354"/>
        <v/>
      </c>
      <c r="K3257" s="21">
        <f t="shared" si="350"/>
        <v>0</v>
      </c>
      <c r="L3257" s="21" t="str">
        <f t="shared" si="351"/>
        <v/>
      </c>
      <c r="M3257" s="22" t="str">
        <f t="shared" si="355"/>
        <v/>
      </c>
      <c r="N3257" s="48"/>
      <c r="O3257" s="54" t="str">
        <f>IF(N3257="","",IFERROR(VLOOKUP(N3257,EMPRESAS!$A:$C,3,FALSE),"NAO CADASTRADA"))</f>
        <v/>
      </c>
      <c r="P3257" s="50"/>
      <c r="Q3257" s="54" t="str">
        <f>IF(P3257="","",IFERROR(VLOOKUP(P3257,ATIVIDADES!$A:$C,3,FALSE),"NAO CADASTRADA"))</f>
        <v/>
      </c>
      <c r="R3257" s="42"/>
      <c r="S3257" s="48"/>
      <c r="T3257" s="54" t="str">
        <f>IF(S3257="","",IFERROR(VLOOKUP(S3257,EMPRESAS!$A:$C,3,FALSE),"NAO CADASTRADA"))</f>
        <v/>
      </c>
      <c r="U3257" s="50"/>
      <c r="V3257" s="54" t="str">
        <f>IF(U3257="","",IFERROR(VLOOKUP(U3257,ATIVIDADES!$A:$C,3,FALSE),"NAO CADASTRADA"))</f>
        <v/>
      </c>
      <c r="W3257" s="42"/>
      <c r="X3257" s="48"/>
      <c r="Y3257" s="54" t="str">
        <f>IF(X3257="","",IFERROR(VLOOKUP(X3257,EMPRESAS!$A:$C,3,FALSE),"NAO CADASTRADA"))</f>
        <v/>
      </c>
      <c r="Z3257" s="50"/>
      <c r="AA3257" s="54" t="str">
        <f>IF(Z3257="","",IFERROR(VLOOKUP(Z3257,ATIVIDADES!$A:$C,3,FALSE),"NAO CADASTRADA"))</f>
        <v/>
      </c>
      <c r="AB3257" s="42"/>
      <c r="AC3257" s="48"/>
      <c r="AD3257" s="54" t="str">
        <f>IF(AC3257="","",IFERROR(VLOOKUP(AC3257,EMPRESAS!$A:$C,3,FALSE),"NAO CADASTRADA"))</f>
        <v/>
      </c>
      <c r="AE3257" s="50"/>
      <c r="AF3257" s="54" t="str">
        <f>IF(AE3257="","",IFERROR(VLOOKUP(AE3257,ATIVIDADES!$A:$C,3,FALSE),"NAO CADASTRADA"))</f>
        <v/>
      </c>
      <c r="AG3257" s="42"/>
      <c r="AH3257" s="48"/>
      <c r="AI3257" s="54" t="str">
        <f>IF(AH3257="","",IFERROR(VLOOKUP(AH3257,EMPRESAS!$A:$C,3,FALSE),"NAO CADASTRADA"))</f>
        <v/>
      </c>
      <c r="AJ3257" s="50"/>
      <c r="AK3257" s="54" t="str">
        <f>IF(AJ3257="","",IFERROR(VLOOKUP(AJ3257,ATIVIDADES!$A:$C,3,FALSE),"NAO CADASTRADA"))</f>
        <v/>
      </c>
      <c r="AL3257" s="42"/>
    </row>
    <row r="3258" spans="1:38" x14ac:dyDescent="0.25">
      <c r="A3258" s="26" t="str">
        <f t="shared" si="352"/>
        <v>OK</v>
      </c>
      <c r="B3258" s="29">
        <f t="shared" si="353"/>
        <v>2487914866</v>
      </c>
      <c r="C3258" s="30">
        <v>45346</v>
      </c>
      <c r="D3258" s="18">
        <f t="shared" si="356"/>
        <v>45323</v>
      </c>
      <c r="E3258" s="19" t="str">
        <f>IF(ISERROR(VLOOKUP(C3258,FERIADOS!$A:$B,1,FALSE)),IF(WEEKDAY(C3258)=1,"Dom",IF(WEEKDAY(C3258)=2,"Seg",IF(WEEKDAY(C3258)=3,"Ter",IF(WEEKDAY(C3258)=4,"Qua",IF(WEEKDAY(C3258)=5,"Qui",IF(WEEKDAY(C3258)=6,"Sex","Sab")))))),"Feriado")</f>
        <v>Sab</v>
      </c>
      <c r="F3258" s="32"/>
      <c r="G3258" s="33"/>
      <c r="H3258" s="33"/>
      <c r="I3258" s="33"/>
      <c r="J3258" s="21" t="str">
        <f t="shared" si="354"/>
        <v/>
      </c>
      <c r="K3258" s="21">
        <f t="shared" si="350"/>
        <v>0</v>
      </c>
      <c r="L3258" s="21" t="str">
        <f t="shared" si="351"/>
        <v/>
      </c>
      <c r="M3258" s="22" t="str">
        <f t="shared" si="355"/>
        <v/>
      </c>
      <c r="N3258" s="48"/>
      <c r="O3258" s="54" t="str">
        <f>IF(N3258="","",IFERROR(VLOOKUP(N3258,EMPRESAS!$A:$C,3,FALSE),"NAO CADASTRADA"))</f>
        <v/>
      </c>
      <c r="P3258" s="50"/>
      <c r="Q3258" s="54" t="str">
        <f>IF(P3258="","",IFERROR(VLOOKUP(P3258,ATIVIDADES!$A:$C,3,FALSE),"NAO CADASTRADA"))</f>
        <v/>
      </c>
      <c r="R3258" s="42"/>
      <c r="S3258" s="48"/>
      <c r="T3258" s="54" t="str">
        <f>IF(S3258="","",IFERROR(VLOOKUP(S3258,EMPRESAS!$A:$C,3,FALSE),"NAO CADASTRADA"))</f>
        <v/>
      </c>
      <c r="U3258" s="50"/>
      <c r="V3258" s="54" t="str">
        <f>IF(U3258="","",IFERROR(VLOOKUP(U3258,ATIVIDADES!$A:$C,3,FALSE),"NAO CADASTRADA"))</f>
        <v/>
      </c>
      <c r="W3258" s="42"/>
      <c r="X3258" s="48"/>
      <c r="Y3258" s="54" t="str">
        <f>IF(X3258="","",IFERROR(VLOOKUP(X3258,EMPRESAS!$A:$C,3,FALSE),"NAO CADASTRADA"))</f>
        <v/>
      </c>
      <c r="Z3258" s="50"/>
      <c r="AA3258" s="54" t="str">
        <f>IF(Z3258="","",IFERROR(VLOOKUP(Z3258,ATIVIDADES!$A:$C,3,FALSE),"NAO CADASTRADA"))</f>
        <v/>
      </c>
      <c r="AB3258" s="42"/>
      <c r="AC3258" s="48"/>
      <c r="AD3258" s="54" t="str">
        <f>IF(AC3258="","",IFERROR(VLOOKUP(AC3258,EMPRESAS!$A:$C,3,FALSE),"NAO CADASTRADA"))</f>
        <v/>
      </c>
      <c r="AE3258" s="50"/>
      <c r="AF3258" s="54" t="str">
        <f>IF(AE3258="","",IFERROR(VLOOKUP(AE3258,ATIVIDADES!$A:$C,3,FALSE),"NAO CADASTRADA"))</f>
        <v/>
      </c>
      <c r="AG3258" s="42"/>
      <c r="AH3258" s="48"/>
      <c r="AI3258" s="54" t="str">
        <f>IF(AH3258="","",IFERROR(VLOOKUP(AH3258,EMPRESAS!$A:$C,3,FALSE),"NAO CADASTRADA"))</f>
        <v/>
      </c>
      <c r="AJ3258" s="50"/>
      <c r="AK3258" s="54" t="str">
        <f>IF(AJ3258="","",IFERROR(VLOOKUP(AJ3258,ATIVIDADES!$A:$C,3,FALSE),"NAO CADASTRADA"))</f>
        <v/>
      </c>
      <c r="AL3258" s="42"/>
    </row>
    <row r="3259" spans="1:38" x14ac:dyDescent="0.25">
      <c r="A3259" s="26" t="str">
        <f t="shared" si="352"/>
        <v>OK</v>
      </c>
      <c r="B3259" s="29">
        <f t="shared" si="353"/>
        <v>2487914866</v>
      </c>
      <c r="C3259" s="30">
        <v>45347</v>
      </c>
      <c r="D3259" s="18">
        <f t="shared" si="356"/>
        <v>45323</v>
      </c>
      <c r="E3259" s="19" t="str">
        <f>IF(ISERROR(VLOOKUP(C3259,FERIADOS!$A:$B,1,FALSE)),IF(WEEKDAY(C3259)=1,"Dom",IF(WEEKDAY(C3259)=2,"Seg",IF(WEEKDAY(C3259)=3,"Ter",IF(WEEKDAY(C3259)=4,"Qua",IF(WEEKDAY(C3259)=5,"Qui",IF(WEEKDAY(C3259)=6,"Sex","Sab")))))),"Feriado")</f>
        <v>Dom</v>
      </c>
      <c r="F3259" s="32"/>
      <c r="G3259" s="33"/>
      <c r="H3259" s="33"/>
      <c r="I3259" s="33"/>
      <c r="J3259" s="21" t="str">
        <f t="shared" si="354"/>
        <v/>
      </c>
      <c r="K3259" s="21">
        <f t="shared" si="350"/>
        <v>0</v>
      </c>
      <c r="L3259" s="21" t="str">
        <f t="shared" si="351"/>
        <v/>
      </c>
      <c r="M3259" s="22" t="str">
        <f t="shared" si="355"/>
        <v/>
      </c>
      <c r="N3259" s="48"/>
      <c r="O3259" s="54" t="str">
        <f>IF(N3259="","",IFERROR(VLOOKUP(N3259,EMPRESAS!$A:$C,3,FALSE),"NAO CADASTRADA"))</f>
        <v/>
      </c>
      <c r="P3259" s="50"/>
      <c r="Q3259" s="54" t="str">
        <f>IF(P3259="","",IFERROR(VLOOKUP(P3259,ATIVIDADES!$A:$C,3,FALSE),"NAO CADASTRADA"))</f>
        <v/>
      </c>
      <c r="R3259" s="42"/>
      <c r="S3259" s="48"/>
      <c r="T3259" s="54" t="str">
        <f>IF(S3259="","",IFERROR(VLOOKUP(S3259,EMPRESAS!$A:$C,3,FALSE),"NAO CADASTRADA"))</f>
        <v/>
      </c>
      <c r="U3259" s="50"/>
      <c r="V3259" s="54" t="str">
        <f>IF(U3259="","",IFERROR(VLOOKUP(U3259,ATIVIDADES!$A:$C,3,FALSE),"NAO CADASTRADA"))</f>
        <v/>
      </c>
      <c r="W3259" s="42"/>
      <c r="X3259" s="48"/>
      <c r="Y3259" s="54" t="str">
        <f>IF(X3259="","",IFERROR(VLOOKUP(X3259,EMPRESAS!$A:$C,3,FALSE),"NAO CADASTRADA"))</f>
        <v/>
      </c>
      <c r="Z3259" s="50"/>
      <c r="AA3259" s="54" t="str">
        <f>IF(Z3259="","",IFERROR(VLOOKUP(Z3259,ATIVIDADES!$A:$C,3,FALSE),"NAO CADASTRADA"))</f>
        <v/>
      </c>
      <c r="AB3259" s="42"/>
      <c r="AC3259" s="48"/>
      <c r="AD3259" s="54" t="str">
        <f>IF(AC3259="","",IFERROR(VLOOKUP(AC3259,EMPRESAS!$A:$C,3,FALSE),"NAO CADASTRADA"))</f>
        <v/>
      </c>
      <c r="AE3259" s="50"/>
      <c r="AF3259" s="54" t="str">
        <f>IF(AE3259="","",IFERROR(VLOOKUP(AE3259,ATIVIDADES!$A:$C,3,FALSE),"NAO CADASTRADA"))</f>
        <v/>
      </c>
      <c r="AG3259" s="42"/>
      <c r="AH3259" s="48"/>
      <c r="AI3259" s="54" t="str">
        <f>IF(AH3259="","",IFERROR(VLOOKUP(AH3259,EMPRESAS!$A:$C,3,FALSE),"NAO CADASTRADA"))</f>
        <v/>
      </c>
      <c r="AJ3259" s="50"/>
      <c r="AK3259" s="54" t="str">
        <f>IF(AJ3259="","",IFERROR(VLOOKUP(AJ3259,ATIVIDADES!$A:$C,3,FALSE),"NAO CADASTRADA"))</f>
        <v/>
      </c>
      <c r="AL3259" s="42"/>
    </row>
    <row r="3260" spans="1:38" x14ac:dyDescent="0.25">
      <c r="A3260" s="26" t="str">
        <f t="shared" si="352"/>
        <v>OK</v>
      </c>
      <c r="B3260" s="29">
        <f t="shared" si="353"/>
        <v>2487914866</v>
      </c>
      <c r="C3260" s="30">
        <v>45348</v>
      </c>
      <c r="D3260" s="18">
        <f t="shared" si="356"/>
        <v>45323</v>
      </c>
      <c r="E3260" s="19" t="str">
        <f>IF(ISERROR(VLOOKUP(C3260,FERIADOS!$A:$B,1,FALSE)),IF(WEEKDAY(C3260)=1,"Dom",IF(WEEKDAY(C3260)=2,"Seg",IF(WEEKDAY(C3260)=3,"Ter",IF(WEEKDAY(C3260)=4,"Qua",IF(WEEKDAY(C3260)=5,"Qui",IF(WEEKDAY(C3260)=6,"Sex","Sab")))))),"Feriado")</f>
        <v>Seg</v>
      </c>
      <c r="F3260" s="32"/>
      <c r="G3260" s="33"/>
      <c r="H3260" s="33"/>
      <c r="I3260" s="33"/>
      <c r="J3260" s="21" t="str">
        <f t="shared" si="354"/>
        <v/>
      </c>
      <c r="K3260" s="21">
        <f t="shared" si="350"/>
        <v>0</v>
      </c>
      <c r="L3260" s="21" t="str">
        <f t="shared" si="351"/>
        <v/>
      </c>
      <c r="M3260" s="22" t="str">
        <f t="shared" si="355"/>
        <v/>
      </c>
      <c r="N3260" s="48"/>
      <c r="O3260" s="54" t="str">
        <f>IF(N3260="","",IFERROR(VLOOKUP(N3260,EMPRESAS!$A:$C,3,FALSE),"NAO CADASTRADA"))</f>
        <v/>
      </c>
      <c r="P3260" s="50"/>
      <c r="Q3260" s="54" t="str">
        <f>IF(P3260="","",IFERROR(VLOOKUP(P3260,ATIVIDADES!$A:$C,3,FALSE),"NAO CADASTRADA"))</f>
        <v/>
      </c>
      <c r="R3260" s="42"/>
      <c r="S3260" s="48"/>
      <c r="T3260" s="54" t="str">
        <f>IF(S3260="","",IFERROR(VLOOKUP(S3260,EMPRESAS!$A:$C,3,FALSE),"NAO CADASTRADA"))</f>
        <v/>
      </c>
      <c r="U3260" s="50"/>
      <c r="V3260" s="54" t="str">
        <f>IF(U3260="","",IFERROR(VLOOKUP(U3260,ATIVIDADES!$A:$C,3,FALSE),"NAO CADASTRADA"))</f>
        <v/>
      </c>
      <c r="W3260" s="42"/>
      <c r="X3260" s="48"/>
      <c r="Y3260" s="54" t="str">
        <f>IF(X3260="","",IFERROR(VLOOKUP(X3260,EMPRESAS!$A:$C,3,FALSE),"NAO CADASTRADA"))</f>
        <v/>
      </c>
      <c r="Z3260" s="50"/>
      <c r="AA3260" s="54" t="str">
        <f>IF(Z3260="","",IFERROR(VLOOKUP(Z3260,ATIVIDADES!$A:$C,3,FALSE),"NAO CADASTRADA"))</f>
        <v/>
      </c>
      <c r="AB3260" s="42"/>
      <c r="AC3260" s="48"/>
      <c r="AD3260" s="54" t="str">
        <f>IF(AC3260="","",IFERROR(VLOOKUP(AC3260,EMPRESAS!$A:$C,3,FALSE),"NAO CADASTRADA"))</f>
        <v/>
      </c>
      <c r="AE3260" s="50"/>
      <c r="AF3260" s="54" t="str">
        <f>IF(AE3260="","",IFERROR(VLOOKUP(AE3260,ATIVIDADES!$A:$C,3,FALSE),"NAO CADASTRADA"))</f>
        <v/>
      </c>
      <c r="AG3260" s="42"/>
      <c r="AH3260" s="48"/>
      <c r="AI3260" s="54" t="str">
        <f>IF(AH3260="","",IFERROR(VLOOKUP(AH3260,EMPRESAS!$A:$C,3,FALSE),"NAO CADASTRADA"))</f>
        <v/>
      </c>
      <c r="AJ3260" s="50"/>
      <c r="AK3260" s="54" t="str">
        <f>IF(AJ3260="","",IFERROR(VLOOKUP(AJ3260,ATIVIDADES!$A:$C,3,FALSE),"NAO CADASTRADA"))</f>
        <v/>
      </c>
      <c r="AL3260" s="42"/>
    </row>
    <row r="3261" spans="1:38" x14ac:dyDescent="0.25">
      <c r="A3261" s="26" t="str">
        <f t="shared" si="352"/>
        <v>OK</v>
      </c>
      <c r="B3261" s="29">
        <f t="shared" si="353"/>
        <v>2487914866</v>
      </c>
      <c r="C3261" s="30">
        <v>45349</v>
      </c>
      <c r="D3261" s="18">
        <f t="shared" si="356"/>
        <v>45323</v>
      </c>
      <c r="E3261" s="19" t="str">
        <f>IF(ISERROR(VLOOKUP(C3261,FERIADOS!$A:$B,1,FALSE)),IF(WEEKDAY(C3261)=1,"Dom",IF(WEEKDAY(C3261)=2,"Seg",IF(WEEKDAY(C3261)=3,"Ter",IF(WEEKDAY(C3261)=4,"Qua",IF(WEEKDAY(C3261)=5,"Qui",IF(WEEKDAY(C3261)=6,"Sex","Sab")))))),"Feriado")</f>
        <v>Ter</v>
      </c>
      <c r="F3261" s="32"/>
      <c r="G3261" s="33"/>
      <c r="H3261" s="33"/>
      <c r="I3261" s="33"/>
      <c r="J3261" s="21" t="str">
        <f t="shared" si="354"/>
        <v/>
      </c>
      <c r="K3261" s="21">
        <f t="shared" si="350"/>
        <v>0</v>
      </c>
      <c r="L3261" s="21" t="str">
        <f t="shared" si="351"/>
        <v/>
      </c>
      <c r="M3261" s="22" t="str">
        <f t="shared" si="355"/>
        <v/>
      </c>
      <c r="N3261" s="48"/>
      <c r="O3261" s="54" t="str">
        <f>IF(N3261="","",IFERROR(VLOOKUP(N3261,EMPRESAS!$A:$C,3,FALSE),"NAO CADASTRADA"))</f>
        <v/>
      </c>
      <c r="P3261" s="50"/>
      <c r="Q3261" s="54" t="str">
        <f>IF(P3261="","",IFERROR(VLOOKUP(P3261,ATIVIDADES!$A:$C,3,FALSE),"NAO CADASTRADA"))</f>
        <v/>
      </c>
      <c r="R3261" s="42"/>
      <c r="S3261" s="48"/>
      <c r="T3261" s="54" t="str">
        <f>IF(S3261="","",IFERROR(VLOOKUP(S3261,EMPRESAS!$A:$C,3,FALSE),"NAO CADASTRADA"))</f>
        <v/>
      </c>
      <c r="U3261" s="50"/>
      <c r="V3261" s="54" t="str">
        <f>IF(U3261="","",IFERROR(VLOOKUP(U3261,ATIVIDADES!$A:$C,3,FALSE),"NAO CADASTRADA"))</f>
        <v/>
      </c>
      <c r="W3261" s="42"/>
      <c r="X3261" s="48"/>
      <c r="Y3261" s="54" t="str">
        <f>IF(X3261="","",IFERROR(VLOOKUP(X3261,EMPRESAS!$A:$C,3,FALSE),"NAO CADASTRADA"))</f>
        <v/>
      </c>
      <c r="Z3261" s="50"/>
      <c r="AA3261" s="54" t="str">
        <f>IF(Z3261="","",IFERROR(VLOOKUP(Z3261,ATIVIDADES!$A:$C,3,FALSE),"NAO CADASTRADA"))</f>
        <v/>
      </c>
      <c r="AB3261" s="42"/>
      <c r="AC3261" s="48"/>
      <c r="AD3261" s="54" t="str">
        <f>IF(AC3261="","",IFERROR(VLOOKUP(AC3261,EMPRESAS!$A:$C,3,FALSE),"NAO CADASTRADA"))</f>
        <v/>
      </c>
      <c r="AE3261" s="50"/>
      <c r="AF3261" s="54" t="str">
        <f>IF(AE3261="","",IFERROR(VLOOKUP(AE3261,ATIVIDADES!$A:$C,3,FALSE),"NAO CADASTRADA"))</f>
        <v/>
      </c>
      <c r="AG3261" s="42"/>
      <c r="AH3261" s="48"/>
      <c r="AI3261" s="54" t="str">
        <f>IF(AH3261="","",IFERROR(VLOOKUP(AH3261,EMPRESAS!$A:$C,3,FALSE),"NAO CADASTRADA"))</f>
        <v/>
      </c>
      <c r="AJ3261" s="50"/>
      <c r="AK3261" s="54" t="str">
        <f>IF(AJ3261="","",IFERROR(VLOOKUP(AJ3261,ATIVIDADES!$A:$C,3,FALSE),"NAO CADASTRADA"))</f>
        <v/>
      </c>
      <c r="AL3261" s="42"/>
    </row>
    <row r="3262" spans="1:38" x14ac:dyDescent="0.25">
      <c r="A3262" s="26" t="str">
        <f t="shared" si="352"/>
        <v>OK</v>
      </c>
      <c r="B3262" s="29">
        <f t="shared" si="353"/>
        <v>2487914866</v>
      </c>
      <c r="C3262" s="30">
        <v>45350</v>
      </c>
      <c r="D3262" s="18">
        <f t="shared" si="356"/>
        <v>45323</v>
      </c>
      <c r="E3262" s="19" t="str">
        <f>IF(ISERROR(VLOOKUP(C3262,FERIADOS!$A:$B,1,FALSE)),IF(WEEKDAY(C3262)=1,"Dom",IF(WEEKDAY(C3262)=2,"Seg",IF(WEEKDAY(C3262)=3,"Ter",IF(WEEKDAY(C3262)=4,"Qua",IF(WEEKDAY(C3262)=5,"Qui",IF(WEEKDAY(C3262)=6,"Sex","Sab")))))),"Feriado")</f>
        <v>Qua</v>
      </c>
      <c r="F3262" s="32"/>
      <c r="G3262" s="33"/>
      <c r="H3262" s="33"/>
      <c r="I3262" s="33"/>
      <c r="J3262" s="21" t="str">
        <f t="shared" si="354"/>
        <v/>
      </c>
      <c r="K3262" s="21">
        <f t="shared" si="350"/>
        <v>0</v>
      </c>
      <c r="L3262" s="21" t="str">
        <f t="shared" si="351"/>
        <v/>
      </c>
      <c r="M3262" s="22" t="str">
        <f t="shared" si="355"/>
        <v/>
      </c>
      <c r="N3262" s="48"/>
      <c r="O3262" s="54" t="str">
        <f>IF(N3262="","",IFERROR(VLOOKUP(N3262,EMPRESAS!$A:$C,3,FALSE),"NAO CADASTRADA"))</f>
        <v/>
      </c>
      <c r="P3262" s="50"/>
      <c r="Q3262" s="54" t="str">
        <f>IF(P3262="","",IFERROR(VLOOKUP(P3262,ATIVIDADES!$A:$C,3,FALSE),"NAO CADASTRADA"))</f>
        <v/>
      </c>
      <c r="R3262" s="42"/>
      <c r="S3262" s="48"/>
      <c r="T3262" s="54" t="str">
        <f>IF(S3262="","",IFERROR(VLOOKUP(S3262,EMPRESAS!$A:$C,3,FALSE),"NAO CADASTRADA"))</f>
        <v/>
      </c>
      <c r="U3262" s="50"/>
      <c r="V3262" s="54" t="str">
        <f>IF(U3262="","",IFERROR(VLOOKUP(U3262,ATIVIDADES!$A:$C,3,FALSE),"NAO CADASTRADA"))</f>
        <v/>
      </c>
      <c r="W3262" s="42"/>
      <c r="X3262" s="48"/>
      <c r="Y3262" s="54" t="str">
        <f>IF(X3262="","",IFERROR(VLOOKUP(X3262,EMPRESAS!$A:$C,3,FALSE),"NAO CADASTRADA"))</f>
        <v/>
      </c>
      <c r="Z3262" s="50"/>
      <c r="AA3262" s="54" t="str">
        <f>IF(Z3262="","",IFERROR(VLOOKUP(Z3262,ATIVIDADES!$A:$C,3,FALSE),"NAO CADASTRADA"))</f>
        <v/>
      </c>
      <c r="AB3262" s="42"/>
      <c r="AC3262" s="48"/>
      <c r="AD3262" s="54" t="str">
        <f>IF(AC3262="","",IFERROR(VLOOKUP(AC3262,EMPRESAS!$A:$C,3,FALSE),"NAO CADASTRADA"))</f>
        <v/>
      </c>
      <c r="AE3262" s="50"/>
      <c r="AF3262" s="54" t="str">
        <f>IF(AE3262="","",IFERROR(VLOOKUP(AE3262,ATIVIDADES!$A:$C,3,FALSE),"NAO CADASTRADA"))</f>
        <v/>
      </c>
      <c r="AG3262" s="42"/>
      <c r="AH3262" s="48"/>
      <c r="AI3262" s="54" t="str">
        <f>IF(AH3262="","",IFERROR(VLOOKUP(AH3262,EMPRESAS!$A:$C,3,FALSE),"NAO CADASTRADA"))</f>
        <v/>
      </c>
      <c r="AJ3262" s="50"/>
      <c r="AK3262" s="54" t="str">
        <f>IF(AJ3262="","",IFERROR(VLOOKUP(AJ3262,ATIVIDADES!$A:$C,3,FALSE),"NAO CADASTRADA"))</f>
        <v/>
      </c>
      <c r="AL3262" s="42"/>
    </row>
    <row r="3263" spans="1:38" x14ac:dyDescent="0.25">
      <c r="A3263" s="26" t="str">
        <f t="shared" si="352"/>
        <v>OK</v>
      </c>
      <c r="B3263" s="29">
        <f t="shared" si="353"/>
        <v>2487914866</v>
      </c>
      <c r="C3263" s="30">
        <v>45351</v>
      </c>
      <c r="D3263" s="18">
        <f t="shared" si="356"/>
        <v>45323</v>
      </c>
      <c r="E3263" s="19" t="str">
        <f>IF(ISERROR(VLOOKUP(C3263,FERIADOS!$A:$B,1,FALSE)),IF(WEEKDAY(C3263)=1,"Dom",IF(WEEKDAY(C3263)=2,"Seg",IF(WEEKDAY(C3263)=3,"Ter",IF(WEEKDAY(C3263)=4,"Qua",IF(WEEKDAY(C3263)=5,"Qui",IF(WEEKDAY(C3263)=6,"Sex","Sab")))))),"Feriado")</f>
        <v>Qui</v>
      </c>
      <c r="F3263" s="32"/>
      <c r="G3263" s="33"/>
      <c r="H3263" s="33"/>
      <c r="I3263" s="33"/>
      <c r="J3263" s="21" t="str">
        <f t="shared" si="354"/>
        <v/>
      </c>
      <c r="K3263" s="21">
        <f t="shared" si="350"/>
        <v>0</v>
      </c>
      <c r="L3263" s="21" t="str">
        <f t="shared" si="351"/>
        <v/>
      </c>
      <c r="M3263" s="22" t="str">
        <f t="shared" si="355"/>
        <v/>
      </c>
      <c r="N3263" s="48"/>
      <c r="O3263" s="54" t="str">
        <f>IF(N3263="","",IFERROR(VLOOKUP(N3263,EMPRESAS!$A:$C,3,FALSE),"NAO CADASTRADA"))</f>
        <v/>
      </c>
      <c r="P3263" s="50"/>
      <c r="Q3263" s="54" t="str">
        <f>IF(P3263="","",IFERROR(VLOOKUP(P3263,ATIVIDADES!$A:$C,3,FALSE),"NAO CADASTRADA"))</f>
        <v/>
      </c>
      <c r="R3263" s="42"/>
      <c r="S3263" s="48"/>
      <c r="T3263" s="54" t="str">
        <f>IF(S3263="","",IFERROR(VLOOKUP(S3263,EMPRESAS!$A:$C,3,FALSE),"NAO CADASTRADA"))</f>
        <v/>
      </c>
      <c r="U3263" s="50"/>
      <c r="V3263" s="54" t="str">
        <f>IF(U3263="","",IFERROR(VLOOKUP(U3263,ATIVIDADES!$A:$C,3,FALSE),"NAO CADASTRADA"))</f>
        <v/>
      </c>
      <c r="W3263" s="42"/>
      <c r="X3263" s="48"/>
      <c r="Y3263" s="54" t="str">
        <f>IF(X3263="","",IFERROR(VLOOKUP(X3263,EMPRESAS!$A:$C,3,FALSE),"NAO CADASTRADA"))</f>
        <v/>
      </c>
      <c r="Z3263" s="50"/>
      <c r="AA3263" s="54" t="str">
        <f>IF(Z3263="","",IFERROR(VLOOKUP(Z3263,ATIVIDADES!$A:$C,3,FALSE),"NAO CADASTRADA"))</f>
        <v/>
      </c>
      <c r="AB3263" s="42"/>
      <c r="AC3263" s="48"/>
      <c r="AD3263" s="54" t="str">
        <f>IF(AC3263="","",IFERROR(VLOOKUP(AC3263,EMPRESAS!$A:$C,3,FALSE),"NAO CADASTRADA"))</f>
        <v/>
      </c>
      <c r="AE3263" s="50"/>
      <c r="AF3263" s="54" t="str">
        <f>IF(AE3263="","",IFERROR(VLOOKUP(AE3263,ATIVIDADES!$A:$C,3,FALSE),"NAO CADASTRADA"))</f>
        <v/>
      </c>
      <c r="AG3263" s="42"/>
      <c r="AH3263" s="48"/>
      <c r="AI3263" s="54" t="str">
        <f>IF(AH3263="","",IFERROR(VLOOKUP(AH3263,EMPRESAS!$A:$C,3,FALSE),"NAO CADASTRADA"))</f>
        <v/>
      </c>
      <c r="AJ3263" s="50"/>
      <c r="AK3263" s="54" t="str">
        <f>IF(AJ3263="","",IFERROR(VLOOKUP(AJ3263,ATIVIDADES!$A:$C,3,FALSE),"NAO CADASTRADA"))</f>
        <v/>
      </c>
      <c r="AL3263" s="42"/>
    </row>
    <row r="3264" spans="1:38" x14ac:dyDescent="0.25">
      <c r="A3264" s="26" t="str">
        <f t="shared" si="352"/>
        <v>OK</v>
      </c>
      <c r="B3264" s="29">
        <f t="shared" si="353"/>
        <v>2487914866</v>
      </c>
      <c r="C3264" s="30">
        <v>45352</v>
      </c>
      <c r="D3264" s="18">
        <f t="shared" si="356"/>
        <v>45352</v>
      </c>
      <c r="E3264" s="19" t="str">
        <f>IF(ISERROR(VLOOKUP(C3264,FERIADOS!$A:$B,1,FALSE)),IF(WEEKDAY(C3264)=1,"Dom",IF(WEEKDAY(C3264)=2,"Seg",IF(WEEKDAY(C3264)=3,"Ter",IF(WEEKDAY(C3264)=4,"Qua",IF(WEEKDAY(C3264)=5,"Qui",IF(WEEKDAY(C3264)=6,"Sex","Sab")))))),"Feriado")</f>
        <v>Sex</v>
      </c>
      <c r="F3264" s="32"/>
      <c r="G3264" s="33"/>
      <c r="H3264" s="33"/>
      <c r="I3264" s="33"/>
      <c r="J3264" s="21" t="str">
        <f t="shared" si="354"/>
        <v/>
      </c>
      <c r="K3264" s="21">
        <f t="shared" si="350"/>
        <v>0</v>
      </c>
      <c r="L3264" s="21" t="str">
        <f t="shared" si="351"/>
        <v/>
      </c>
      <c r="M3264" s="22" t="str">
        <f t="shared" si="355"/>
        <v/>
      </c>
      <c r="N3264" s="48"/>
      <c r="O3264" s="54" t="str">
        <f>IF(N3264="","",IFERROR(VLOOKUP(N3264,EMPRESAS!$A:$C,3,FALSE),"NAO CADASTRADA"))</f>
        <v/>
      </c>
      <c r="P3264" s="50"/>
      <c r="Q3264" s="54" t="str">
        <f>IF(P3264="","",IFERROR(VLOOKUP(P3264,ATIVIDADES!$A:$C,3,FALSE),"NAO CADASTRADA"))</f>
        <v/>
      </c>
      <c r="R3264" s="42"/>
      <c r="S3264" s="48"/>
      <c r="T3264" s="54" t="str">
        <f>IF(S3264="","",IFERROR(VLOOKUP(S3264,EMPRESAS!$A:$C,3,FALSE),"NAO CADASTRADA"))</f>
        <v/>
      </c>
      <c r="U3264" s="50"/>
      <c r="V3264" s="54" t="str">
        <f>IF(U3264="","",IFERROR(VLOOKUP(U3264,ATIVIDADES!$A:$C,3,FALSE),"NAO CADASTRADA"))</f>
        <v/>
      </c>
      <c r="W3264" s="42"/>
      <c r="X3264" s="48"/>
      <c r="Y3264" s="54" t="str">
        <f>IF(X3264="","",IFERROR(VLOOKUP(X3264,EMPRESAS!$A:$C,3,FALSE),"NAO CADASTRADA"))</f>
        <v/>
      </c>
      <c r="Z3264" s="50"/>
      <c r="AA3264" s="54" t="str">
        <f>IF(Z3264="","",IFERROR(VLOOKUP(Z3264,ATIVIDADES!$A:$C,3,FALSE),"NAO CADASTRADA"))</f>
        <v/>
      </c>
      <c r="AB3264" s="42"/>
      <c r="AC3264" s="48"/>
      <c r="AD3264" s="54" t="str">
        <f>IF(AC3264="","",IFERROR(VLOOKUP(AC3264,EMPRESAS!$A:$C,3,FALSE),"NAO CADASTRADA"))</f>
        <v/>
      </c>
      <c r="AE3264" s="50"/>
      <c r="AF3264" s="54" t="str">
        <f>IF(AE3264="","",IFERROR(VLOOKUP(AE3264,ATIVIDADES!$A:$C,3,FALSE),"NAO CADASTRADA"))</f>
        <v/>
      </c>
      <c r="AG3264" s="42"/>
      <c r="AH3264" s="48"/>
      <c r="AI3264" s="54" t="str">
        <f>IF(AH3264="","",IFERROR(VLOOKUP(AH3264,EMPRESAS!$A:$C,3,FALSE),"NAO CADASTRADA"))</f>
        <v/>
      </c>
      <c r="AJ3264" s="50"/>
      <c r="AK3264" s="54" t="str">
        <f>IF(AJ3264="","",IFERROR(VLOOKUP(AJ3264,ATIVIDADES!$A:$C,3,FALSE),"NAO CADASTRADA"))</f>
        <v/>
      </c>
      <c r="AL3264" s="42"/>
    </row>
    <row r="3265" spans="1:38" x14ac:dyDescent="0.25">
      <c r="A3265" s="26" t="str">
        <f t="shared" si="352"/>
        <v>OK</v>
      </c>
      <c r="B3265" s="29">
        <f t="shared" si="353"/>
        <v>2487914866</v>
      </c>
      <c r="C3265" s="30">
        <v>45353</v>
      </c>
      <c r="D3265" s="18">
        <f t="shared" si="356"/>
        <v>45352</v>
      </c>
      <c r="E3265" s="19" t="str">
        <f>IF(ISERROR(VLOOKUP(C3265,FERIADOS!$A:$B,1,FALSE)),IF(WEEKDAY(C3265)=1,"Dom",IF(WEEKDAY(C3265)=2,"Seg",IF(WEEKDAY(C3265)=3,"Ter",IF(WEEKDAY(C3265)=4,"Qua",IF(WEEKDAY(C3265)=5,"Qui",IF(WEEKDAY(C3265)=6,"Sex","Sab")))))),"Feriado")</f>
        <v>Sab</v>
      </c>
      <c r="F3265" s="32"/>
      <c r="G3265" s="33"/>
      <c r="H3265" s="33"/>
      <c r="I3265" s="33"/>
      <c r="J3265" s="21" t="str">
        <f t="shared" si="354"/>
        <v/>
      </c>
      <c r="K3265" s="21">
        <f t="shared" si="350"/>
        <v>0</v>
      </c>
      <c r="L3265" s="21" t="str">
        <f t="shared" si="351"/>
        <v/>
      </c>
      <c r="M3265" s="22" t="str">
        <f t="shared" si="355"/>
        <v/>
      </c>
      <c r="N3265" s="48"/>
      <c r="O3265" s="54" t="str">
        <f>IF(N3265="","",IFERROR(VLOOKUP(N3265,EMPRESAS!$A:$C,3,FALSE),"NAO CADASTRADA"))</f>
        <v/>
      </c>
      <c r="P3265" s="50"/>
      <c r="Q3265" s="54" t="str">
        <f>IF(P3265="","",IFERROR(VLOOKUP(P3265,ATIVIDADES!$A:$C,3,FALSE),"NAO CADASTRADA"))</f>
        <v/>
      </c>
      <c r="R3265" s="42"/>
      <c r="S3265" s="48"/>
      <c r="T3265" s="54" t="str">
        <f>IF(S3265="","",IFERROR(VLOOKUP(S3265,EMPRESAS!$A:$C,3,FALSE),"NAO CADASTRADA"))</f>
        <v/>
      </c>
      <c r="U3265" s="50"/>
      <c r="V3265" s="54" t="str">
        <f>IF(U3265="","",IFERROR(VLOOKUP(U3265,ATIVIDADES!$A:$C,3,FALSE),"NAO CADASTRADA"))</f>
        <v/>
      </c>
      <c r="W3265" s="42"/>
      <c r="X3265" s="48"/>
      <c r="Y3265" s="54" t="str">
        <f>IF(X3265="","",IFERROR(VLOOKUP(X3265,EMPRESAS!$A:$C,3,FALSE),"NAO CADASTRADA"))</f>
        <v/>
      </c>
      <c r="Z3265" s="50"/>
      <c r="AA3265" s="54" t="str">
        <f>IF(Z3265="","",IFERROR(VLOOKUP(Z3265,ATIVIDADES!$A:$C,3,FALSE),"NAO CADASTRADA"))</f>
        <v/>
      </c>
      <c r="AB3265" s="42"/>
      <c r="AC3265" s="48"/>
      <c r="AD3265" s="54" t="str">
        <f>IF(AC3265="","",IFERROR(VLOOKUP(AC3265,EMPRESAS!$A:$C,3,FALSE),"NAO CADASTRADA"))</f>
        <v/>
      </c>
      <c r="AE3265" s="50"/>
      <c r="AF3265" s="54" t="str">
        <f>IF(AE3265="","",IFERROR(VLOOKUP(AE3265,ATIVIDADES!$A:$C,3,FALSE),"NAO CADASTRADA"))</f>
        <v/>
      </c>
      <c r="AG3265" s="42"/>
      <c r="AH3265" s="48"/>
      <c r="AI3265" s="54" t="str">
        <f>IF(AH3265="","",IFERROR(VLOOKUP(AH3265,EMPRESAS!$A:$C,3,FALSE),"NAO CADASTRADA"))</f>
        <v/>
      </c>
      <c r="AJ3265" s="50"/>
      <c r="AK3265" s="54" t="str">
        <f>IF(AJ3265="","",IFERROR(VLOOKUP(AJ3265,ATIVIDADES!$A:$C,3,FALSE),"NAO CADASTRADA"))</f>
        <v/>
      </c>
      <c r="AL3265" s="42"/>
    </row>
    <row r="3266" spans="1:38" x14ac:dyDescent="0.25">
      <c r="A3266" s="26" t="str">
        <f t="shared" si="352"/>
        <v>OK</v>
      </c>
      <c r="B3266" s="29">
        <f t="shared" si="353"/>
        <v>2487914866</v>
      </c>
      <c r="C3266" s="30">
        <v>45354</v>
      </c>
      <c r="D3266" s="18">
        <f t="shared" si="356"/>
        <v>45352</v>
      </c>
      <c r="E3266" s="19" t="str">
        <f>IF(ISERROR(VLOOKUP(C3266,FERIADOS!$A:$B,1,FALSE)),IF(WEEKDAY(C3266)=1,"Dom",IF(WEEKDAY(C3266)=2,"Seg",IF(WEEKDAY(C3266)=3,"Ter",IF(WEEKDAY(C3266)=4,"Qua",IF(WEEKDAY(C3266)=5,"Qui",IF(WEEKDAY(C3266)=6,"Sex","Sab")))))),"Feriado")</f>
        <v>Dom</v>
      </c>
      <c r="F3266" s="32"/>
      <c r="G3266" s="33"/>
      <c r="H3266" s="33"/>
      <c r="I3266" s="33"/>
      <c r="J3266" s="21" t="str">
        <f t="shared" si="354"/>
        <v/>
      </c>
      <c r="K3266" s="21">
        <f t="shared" si="350"/>
        <v>0</v>
      </c>
      <c r="L3266" s="21" t="str">
        <f t="shared" si="351"/>
        <v/>
      </c>
      <c r="M3266" s="22" t="str">
        <f t="shared" si="355"/>
        <v/>
      </c>
      <c r="N3266" s="48"/>
      <c r="O3266" s="54" t="str">
        <f>IF(N3266="","",IFERROR(VLOOKUP(N3266,EMPRESAS!$A:$C,3,FALSE),"NAO CADASTRADA"))</f>
        <v/>
      </c>
      <c r="P3266" s="50"/>
      <c r="Q3266" s="54" t="str">
        <f>IF(P3266="","",IFERROR(VLOOKUP(P3266,ATIVIDADES!$A:$C,3,FALSE),"NAO CADASTRADA"))</f>
        <v/>
      </c>
      <c r="R3266" s="42"/>
      <c r="S3266" s="48"/>
      <c r="T3266" s="54" t="str">
        <f>IF(S3266="","",IFERROR(VLOOKUP(S3266,EMPRESAS!$A:$C,3,FALSE),"NAO CADASTRADA"))</f>
        <v/>
      </c>
      <c r="U3266" s="50"/>
      <c r="V3266" s="54" t="str">
        <f>IF(U3266="","",IFERROR(VLOOKUP(U3266,ATIVIDADES!$A:$C,3,FALSE),"NAO CADASTRADA"))</f>
        <v/>
      </c>
      <c r="W3266" s="42"/>
      <c r="X3266" s="48"/>
      <c r="Y3266" s="54" t="str">
        <f>IF(X3266="","",IFERROR(VLOOKUP(X3266,EMPRESAS!$A:$C,3,FALSE),"NAO CADASTRADA"))</f>
        <v/>
      </c>
      <c r="Z3266" s="50"/>
      <c r="AA3266" s="54" t="str">
        <f>IF(Z3266="","",IFERROR(VLOOKUP(Z3266,ATIVIDADES!$A:$C,3,FALSE),"NAO CADASTRADA"))</f>
        <v/>
      </c>
      <c r="AB3266" s="42"/>
      <c r="AC3266" s="48"/>
      <c r="AD3266" s="54" t="str">
        <f>IF(AC3266="","",IFERROR(VLOOKUP(AC3266,EMPRESAS!$A:$C,3,FALSE),"NAO CADASTRADA"))</f>
        <v/>
      </c>
      <c r="AE3266" s="50"/>
      <c r="AF3266" s="54" t="str">
        <f>IF(AE3266="","",IFERROR(VLOOKUP(AE3266,ATIVIDADES!$A:$C,3,FALSE),"NAO CADASTRADA"))</f>
        <v/>
      </c>
      <c r="AG3266" s="42"/>
      <c r="AH3266" s="48"/>
      <c r="AI3266" s="54" t="str">
        <f>IF(AH3266="","",IFERROR(VLOOKUP(AH3266,EMPRESAS!$A:$C,3,FALSE),"NAO CADASTRADA"))</f>
        <v/>
      </c>
      <c r="AJ3266" s="50"/>
      <c r="AK3266" s="54" t="str">
        <f>IF(AJ3266="","",IFERROR(VLOOKUP(AJ3266,ATIVIDADES!$A:$C,3,FALSE),"NAO CADASTRADA"))</f>
        <v/>
      </c>
      <c r="AL3266" s="42"/>
    </row>
    <row r="3267" spans="1:38" x14ac:dyDescent="0.25">
      <c r="A3267" s="26" t="str">
        <f t="shared" si="352"/>
        <v>OK</v>
      </c>
      <c r="B3267" s="29">
        <f t="shared" si="353"/>
        <v>2487914866</v>
      </c>
      <c r="C3267" s="30">
        <v>45355</v>
      </c>
      <c r="D3267" s="18">
        <f t="shared" si="356"/>
        <v>45352</v>
      </c>
      <c r="E3267" s="19" t="str">
        <f>IF(ISERROR(VLOOKUP(C3267,FERIADOS!$A:$B,1,FALSE)),IF(WEEKDAY(C3267)=1,"Dom",IF(WEEKDAY(C3267)=2,"Seg",IF(WEEKDAY(C3267)=3,"Ter",IF(WEEKDAY(C3267)=4,"Qua",IF(WEEKDAY(C3267)=5,"Qui",IF(WEEKDAY(C3267)=6,"Sex","Sab")))))),"Feriado")</f>
        <v>Seg</v>
      </c>
      <c r="F3267" s="32"/>
      <c r="G3267" s="33"/>
      <c r="H3267" s="33"/>
      <c r="I3267" s="33"/>
      <c r="J3267" s="21" t="str">
        <f t="shared" si="354"/>
        <v/>
      </c>
      <c r="K3267" s="21">
        <f t="shared" si="350"/>
        <v>0</v>
      </c>
      <c r="L3267" s="21" t="str">
        <f t="shared" si="351"/>
        <v/>
      </c>
      <c r="M3267" s="22" t="str">
        <f t="shared" si="355"/>
        <v/>
      </c>
      <c r="N3267" s="48"/>
      <c r="O3267" s="54" t="str">
        <f>IF(N3267="","",IFERROR(VLOOKUP(N3267,EMPRESAS!$A:$C,3,FALSE),"NAO CADASTRADA"))</f>
        <v/>
      </c>
      <c r="P3267" s="50"/>
      <c r="Q3267" s="54" t="str">
        <f>IF(P3267="","",IFERROR(VLOOKUP(P3267,ATIVIDADES!$A:$C,3,FALSE),"NAO CADASTRADA"))</f>
        <v/>
      </c>
      <c r="R3267" s="42"/>
      <c r="S3267" s="48"/>
      <c r="T3267" s="54" t="str">
        <f>IF(S3267="","",IFERROR(VLOOKUP(S3267,EMPRESAS!$A:$C,3,FALSE),"NAO CADASTRADA"))</f>
        <v/>
      </c>
      <c r="U3267" s="50"/>
      <c r="V3267" s="54" t="str">
        <f>IF(U3267="","",IFERROR(VLOOKUP(U3267,ATIVIDADES!$A:$C,3,FALSE),"NAO CADASTRADA"))</f>
        <v/>
      </c>
      <c r="W3267" s="42"/>
      <c r="X3267" s="48"/>
      <c r="Y3267" s="54" t="str">
        <f>IF(X3267="","",IFERROR(VLOOKUP(X3267,EMPRESAS!$A:$C,3,FALSE),"NAO CADASTRADA"))</f>
        <v/>
      </c>
      <c r="Z3267" s="50"/>
      <c r="AA3267" s="54" t="str">
        <f>IF(Z3267="","",IFERROR(VLOOKUP(Z3267,ATIVIDADES!$A:$C,3,FALSE),"NAO CADASTRADA"))</f>
        <v/>
      </c>
      <c r="AB3267" s="42"/>
      <c r="AC3267" s="48"/>
      <c r="AD3267" s="54" t="str">
        <f>IF(AC3267="","",IFERROR(VLOOKUP(AC3267,EMPRESAS!$A:$C,3,FALSE),"NAO CADASTRADA"))</f>
        <v/>
      </c>
      <c r="AE3267" s="50"/>
      <c r="AF3267" s="54" t="str">
        <f>IF(AE3267="","",IFERROR(VLOOKUP(AE3267,ATIVIDADES!$A:$C,3,FALSE),"NAO CADASTRADA"))</f>
        <v/>
      </c>
      <c r="AG3267" s="42"/>
      <c r="AH3267" s="48"/>
      <c r="AI3267" s="54" t="str">
        <f>IF(AH3267="","",IFERROR(VLOOKUP(AH3267,EMPRESAS!$A:$C,3,FALSE),"NAO CADASTRADA"))</f>
        <v/>
      </c>
      <c r="AJ3267" s="50"/>
      <c r="AK3267" s="54" t="str">
        <f>IF(AJ3267="","",IFERROR(VLOOKUP(AJ3267,ATIVIDADES!$A:$C,3,FALSE),"NAO CADASTRADA"))</f>
        <v/>
      </c>
      <c r="AL3267" s="42"/>
    </row>
    <row r="3268" spans="1:38" x14ac:dyDescent="0.25">
      <c r="A3268" s="26" t="str">
        <f t="shared" si="352"/>
        <v>OK</v>
      </c>
      <c r="B3268" s="29">
        <f t="shared" si="353"/>
        <v>2487914866</v>
      </c>
      <c r="C3268" s="30">
        <v>45356</v>
      </c>
      <c r="D3268" s="18">
        <f t="shared" si="356"/>
        <v>45352</v>
      </c>
      <c r="E3268" s="19" t="str">
        <f>IF(ISERROR(VLOOKUP(C3268,FERIADOS!$A:$B,1,FALSE)),IF(WEEKDAY(C3268)=1,"Dom",IF(WEEKDAY(C3268)=2,"Seg",IF(WEEKDAY(C3268)=3,"Ter",IF(WEEKDAY(C3268)=4,"Qua",IF(WEEKDAY(C3268)=5,"Qui",IF(WEEKDAY(C3268)=6,"Sex","Sab")))))),"Feriado")</f>
        <v>Ter</v>
      </c>
      <c r="F3268" s="32"/>
      <c r="G3268" s="33"/>
      <c r="H3268" s="33"/>
      <c r="I3268" s="33"/>
      <c r="J3268" s="21" t="str">
        <f t="shared" si="354"/>
        <v/>
      </c>
      <c r="K3268" s="21">
        <f t="shared" si="350"/>
        <v>0</v>
      </c>
      <c r="L3268" s="21" t="str">
        <f t="shared" si="351"/>
        <v/>
      </c>
      <c r="M3268" s="22" t="str">
        <f t="shared" si="355"/>
        <v/>
      </c>
      <c r="N3268" s="48"/>
      <c r="O3268" s="54" t="str">
        <f>IF(N3268="","",IFERROR(VLOOKUP(N3268,EMPRESAS!$A:$C,3,FALSE),"NAO CADASTRADA"))</f>
        <v/>
      </c>
      <c r="P3268" s="50"/>
      <c r="Q3268" s="54" t="str">
        <f>IF(P3268="","",IFERROR(VLOOKUP(P3268,ATIVIDADES!$A:$C,3,FALSE),"NAO CADASTRADA"))</f>
        <v/>
      </c>
      <c r="R3268" s="42"/>
      <c r="S3268" s="48"/>
      <c r="T3268" s="54" t="str">
        <f>IF(S3268="","",IFERROR(VLOOKUP(S3268,EMPRESAS!$A:$C,3,FALSE),"NAO CADASTRADA"))</f>
        <v/>
      </c>
      <c r="U3268" s="50"/>
      <c r="V3268" s="54" t="str">
        <f>IF(U3268="","",IFERROR(VLOOKUP(U3268,ATIVIDADES!$A:$C,3,FALSE),"NAO CADASTRADA"))</f>
        <v/>
      </c>
      <c r="W3268" s="42"/>
      <c r="X3268" s="48"/>
      <c r="Y3268" s="54" t="str">
        <f>IF(X3268="","",IFERROR(VLOOKUP(X3268,EMPRESAS!$A:$C,3,FALSE),"NAO CADASTRADA"))</f>
        <v/>
      </c>
      <c r="Z3268" s="50"/>
      <c r="AA3268" s="54" t="str">
        <f>IF(Z3268="","",IFERROR(VLOOKUP(Z3268,ATIVIDADES!$A:$C,3,FALSE),"NAO CADASTRADA"))</f>
        <v/>
      </c>
      <c r="AB3268" s="42"/>
      <c r="AC3268" s="48"/>
      <c r="AD3268" s="54" t="str">
        <f>IF(AC3268="","",IFERROR(VLOOKUP(AC3268,EMPRESAS!$A:$C,3,FALSE),"NAO CADASTRADA"))</f>
        <v/>
      </c>
      <c r="AE3268" s="50"/>
      <c r="AF3268" s="54" t="str">
        <f>IF(AE3268="","",IFERROR(VLOOKUP(AE3268,ATIVIDADES!$A:$C,3,FALSE),"NAO CADASTRADA"))</f>
        <v/>
      </c>
      <c r="AG3268" s="42"/>
      <c r="AH3268" s="48"/>
      <c r="AI3268" s="54" t="str">
        <f>IF(AH3268="","",IFERROR(VLOOKUP(AH3268,EMPRESAS!$A:$C,3,FALSE),"NAO CADASTRADA"))</f>
        <v/>
      </c>
      <c r="AJ3268" s="50"/>
      <c r="AK3268" s="54" t="str">
        <f>IF(AJ3268="","",IFERROR(VLOOKUP(AJ3268,ATIVIDADES!$A:$C,3,FALSE),"NAO CADASTRADA"))</f>
        <v/>
      </c>
      <c r="AL3268" s="42"/>
    </row>
    <row r="3269" spans="1:38" x14ac:dyDescent="0.25">
      <c r="A3269" s="26" t="str">
        <f t="shared" si="352"/>
        <v>OK</v>
      </c>
      <c r="B3269" s="29">
        <f t="shared" si="353"/>
        <v>2487914866</v>
      </c>
      <c r="C3269" s="30">
        <v>45357</v>
      </c>
      <c r="D3269" s="18">
        <f t="shared" si="356"/>
        <v>45352</v>
      </c>
      <c r="E3269" s="19" t="str">
        <f>IF(ISERROR(VLOOKUP(C3269,FERIADOS!$A:$B,1,FALSE)),IF(WEEKDAY(C3269)=1,"Dom",IF(WEEKDAY(C3269)=2,"Seg",IF(WEEKDAY(C3269)=3,"Ter",IF(WEEKDAY(C3269)=4,"Qua",IF(WEEKDAY(C3269)=5,"Qui",IF(WEEKDAY(C3269)=6,"Sex","Sab")))))),"Feriado")</f>
        <v>Qua</v>
      </c>
      <c r="F3269" s="32"/>
      <c r="G3269" s="33"/>
      <c r="H3269" s="33"/>
      <c r="I3269" s="33"/>
      <c r="J3269" s="21" t="str">
        <f t="shared" si="354"/>
        <v/>
      </c>
      <c r="K3269" s="21">
        <f t="shared" si="350"/>
        <v>0</v>
      </c>
      <c r="L3269" s="21" t="str">
        <f t="shared" si="351"/>
        <v/>
      </c>
      <c r="M3269" s="22" t="str">
        <f t="shared" si="355"/>
        <v/>
      </c>
      <c r="N3269" s="48"/>
      <c r="O3269" s="54" t="str">
        <f>IF(N3269="","",IFERROR(VLOOKUP(N3269,EMPRESAS!$A:$C,3,FALSE),"NAO CADASTRADA"))</f>
        <v/>
      </c>
      <c r="P3269" s="50"/>
      <c r="Q3269" s="54" t="str">
        <f>IF(P3269="","",IFERROR(VLOOKUP(P3269,ATIVIDADES!$A:$C,3,FALSE),"NAO CADASTRADA"))</f>
        <v/>
      </c>
      <c r="R3269" s="42"/>
      <c r="S3269" s="48"/>
      <c r="T3269" s="54" t="str">
        <f>IF(S3269="","",IFERROR(VLOOKUP(S3269,EMPRESAS!$A:$C,3,FALSE),"NAO CADASTRADA"))</f>
        <v/>
      </c>
      <c r="U3269" s="50"/>
      <c r="V3269" s="54" t="str">
        <f>IF(U3269="","",IFERROR(VLOOKUP(U3269,ATIVIDADES!$A:$C,3,FALSE),"NAO CADASTRADA"))</f>
        <v/>
      </c>
      <c r="W3269" s="42"/>
      <c r="X3269" s="48"/>
      <c r="Y3269" s="54" t="str">
        <f>IF(X3269="","",IFERROR(VLOOKUP(X3269,EMPRESAS!$A:$C,3,FALSE),"NAO CADASTRADA"))</f>
        <v/>
      </c>
      <c r="Z3269" s="50"/>
      <c r="AA3269" s="54" t="str">
        <f>IF(Z3269="","",IFERROR(VLOOKUP(Z3269,ATIVIDADES!$A:$C,3,FALSE),"NAO CADASTRADA"))</f>
        <v/>
      </c>
      <c r="AB3269" s="42"/>
      <c r="AC3269" s="48"/>
      <c r="AD3269" s="54" t="str">
        <f>IF(AC3269="","",IFERROR(VLOOKUP(AC3269,EMPRESAS!$A:$C,3,FALSE),"NAO CADASTRADA"))</f>
        <v/>
      </c>
      <c r="AE3269" s="50"/>
      <c r="AF3269" s="54" t="str">
        <f>IF(AE3269="","",IFERROR(VLOOKUP(AE3269,ATIVIDADES!$A:$C,3,FALSE),"NAO CADASTRADA"))</f>
        <v/>
      </c>
      <c r="AG3269" s="42"/>
      <c r="AH3269" s="48"/>
      <c r="AI3269" s="54" t="str">
        <f>IF(AH3269="","",IFERROR(VLOOKUP(AH3269,EMPRESAS!$A:$C,3,FALSE),"NAO CADASTRADA"))</f>
        <v/>
      </c>
      <c r="AJ3269" s="50"/>
      <c r="AK3269" s="54" t="str">
        <f>IF(AJ3269="","",IFERROR(VLOOKUP(AJ3269,ATIVIDADES!$A:$C,3,FALSE),"NAO CADASTRADA"))</f>
        <v/>
      </c>
      <c r="AL3269" s="42"/>
    </row>
    <row r="3270" spans="1:38" x14ac:dyDescent="0.25">
      <c r="A3270" s="26" t="str">
        <f t="shared" si="352"/>
        <v>OK</v>
      </c>
      <c r="B3270" s="29">
        <f t="shared" si="353"/>
        <v>2487914866</v>
      </c>
      <c r="C3270" s="30">
        <v>45358</v>
      </c>
      <c r="D3270" s="18">
        <f t="shared" si="356"/>
        <v>45352</v>
      </c>
      <c r="E3270" s="19" t="str">
        <f>IF(ISERROR(VLOOKUP(C3270,FERIADOS!$A:$B,1,FALSE)),IF(WEEKDAY(C3270)=1,"Dom",IF(WEEKDAY(C3270)=2,"Seg",IF(WEEKDAY(C3270)=3,"Ter",IF(WEEKDAY(C3270)=4,"Qua",IF(WEEKDAY(C3270)=5,"Qui",IF(WEEKDAY(C3270)=6,"Sex","Sab")))))),"Feriado")</f>
        <v>Qui</v>
      </c>
      <c r="F3270" s="32"/>
      <c r="G3270" s="33"/>
      <c r="H3270" s="33"/>
      <c r="I3270" s="33"/>
      <c r="J3270" s="21" t="str">
        <f t="shared" si="354"/>
        <v/>
      </c>
      <c r="K3270" s="21">
        <f t="shared" si="350"/>
        <v>0</v>
      </c>
      <c r="L3270" s="21" t="str">
        <f t="shared" si="351"/>
        <v/>
      </c>
      <c r="M3270" s="22" t="str">
        <f t="shared" si="355"/>
        <v/>
      </c>
      <c r="N3270" s="48"/>
      <c r="O3270" s="54" t="str">
        <f>IF(N3270="","",IFERROR(VLOOKUP(N3270,EMPRESAS!$A:$C,3,FALSE),"NAO CADASTRADA"))</f>
        <v/>
      </c>
      <c r="P3270" s="50"/>
      <c r="Q3270" s="54" t="str">
        <f>IF(P3270="","",IFERROR(VLOOKUP(P3270,ATIVIDADES!$A:$C,3,FALSE),"NAO CADASTRADA"))</f>
        <v/>
      </c>
      <c r="R3270" s="42"/>
      <c r="S3270" s="48"/>
      <c r="T3270" s="54" t="str">
        <f>IF(S3270="","",IFERROR(VLOOKUP(S3270,EMPRESAS!$A:$C,3,FALSE),"NAO CADASTRADA"))</f>
        <v/>
      </c>
      <c r="U3270" s="50"/>
      <c r="V3270" s="54" t="str">
        <f>IF(U3270="","",IFERROR(VLOOKUP(U3270,ATIVIDADES!$A:$C,3,FALSE),"NAO CADASTRADA"))</f>
        <v/>
      </c>
      <c r="W3270" s="42"/>
      <c r="X3270" s="48"/>
      <c r="Y3270" s="54" t="str">
        <f>IF(X3270="","",IFERROR(VLOOKUP(X3270,EMPRESAS!$A:$C,3,FALSE),"NAO CADASTRADA"))</f>
        <v/>
      </c>
      <c r="Z3270" s="50"/>
      <c r="AA3270" s="54" t="str">
        <f>IF(Z3270="","",IFERROR(VLOOKUP(Z3270,ATIVIDADES!$A:$C,3,FALSE),"NAO CADASTRADA"))</f>
        <v/>
      </c>
      <c r="AB3270" s="42"/>
      <c r="AC3270" s="48"/>
      <c r="AD3270" s="54" t="str">
        <f>IF(AC3270="","",IFERROR(VLOOKUP(AC3270,EMPRESAS!$A:$C,3,FALSE),"NAO CADASTRADA"))</f>
        <v/>
      </c>
      <c r="AE3270" s="50"/>
      <c r="AF3270" s="54" t="str">
        <f>IF(AE3270="","",IFERROR(VLOOKUP(AE3270,ATIVIDADES!$A:$C,3,FALSE),"NAO CADASTRADA"))</f>
        <v/>
      </c>
      <c r="AG3270" s="42"/>
      <c r="AH3270" s="48"/>
      <c r="AI3270" s="54" t="str">
        <f>IF(AH3270="","",IFERROR(VLOOKUP(AH3270,EMPRESAS!$A:$C,3,FALSE),"NAO CADASTRADA"))</f>
        <v/>
      </c>
      <c r="AJ3270" s="50"/>
      <c r="AK3270" s="54" t="str">
        <f>IF(AJ3270="","",IFERROR(VLOOKUP(AJ3270,ATIVIDADES!$A:$C,3,FALSE),"NAO CADASTRADA"))</f>
        <v/>
      </c>
      <c r="AL3270" s="42"/>
    </row>
    <row r="3271" spans="1:38" x14ac:dyDescent="0.25">
      <c r="A3271" s="26" t="str">
        <f t="shared" si="352"/>
        <v>OK</v>
      </c>
      <c r="B3271" s="29">
        <f t="shared" si="353"/>
        <v>2487914866</v>
      </c>
      <c r="C3271" s="30">
        <v>45359</v>
      </c>
      <c r="D3271" s="18">
        <f t="shared" si="356"/>
        <v>45352</v>
      </c>
      <c r="E3271" s="19" t="str">
        <f>IF(ISERROR(VLOOKUP(C3271,FERIADOS!$A:$B,1,FALSE)),IF(WEEKDAY(C3271)=1,"Dom",IF(WEEKDAY(C3271)=2,"Seg",IF(WEEKDAY(C3271)=3,"Ter",IF(WEEKDAY(C3271)=4,"Qua",IF(WEEKDAY(C3271)=5,"Qui",IF(WEEKDAY(C3271)=6,"Sex","Sab")))))),"Feriado")</f>
        <v>Sex</v>
      </c>
      <c r="F3271" s="32"/>
      <c r="G3271" s="33"/>
      <c r="H3271" s="33"/>
      <c r="I3271" s="33"/>
      <c r="J3271" s="21" t="str">
        <f t="shared" si="354"/>
        <v/>
      </c>
      <c r="K3271" s="21">
        <f t="shared" ref="K3271:K3334" si="357">SUM(R3271,W3271,AB3271,AG3271,AL3271)</f>
        <v>0</v>
      </c>
      <c r="L3271" s="21" t="str">
        <f t="shared" ref="L3271:L3334" si="358">IF(OR(E3271="Sab",E3271="Dom",E3271="Feriado"),J3271,IF(J3271="","",IF(J3271&lt;=$M$2,0,J3271-$M$2)))</f>
        <v/>
      </c>
      <c r="M3271" s="22" t="str">
        <f t="shared" si="355"/>
        <v/>
      </c>
      <c r="N3271" s="48"/>
      <c r="O3271" s="54" t="str">
        <f>IF(N3271="","",IFERROR(VLOOKUP(N3271,EMPRESAS!$A:$C,3,FALSE),"NAO CADASTRADA"))</f>
        <v/>
      </c>
      <c r="P3271" s="50"/>
      <c r="Q3271" s="54" t="str">
        <f>IF(P3271="","",IFERROR(VLOOKUP(P3271,ATIVIDADES!$A:$C,3,FALSE),"NAO CADASTRADA"))</f>
        <v/>
      </c>
      <c r="R3271" s="42"/>
      <c r="S3271" s="48"/>
      <c r="T3271" s="54" t="str">
        <f>IF(S3271="","",IFERROR(VLOOKUP(S3271,EMPRESAS!$A:$C,3,FALSE),"NAO CADASTRADA"))</f>
        <v/>
      </c>
      <c r="U3271" s="50"/>
      <c r="V3271" s="54" t="str">
        <f>IF(U3271="","",IFERROR(VLOOKUP(U3271,ATIVIDADES!$A:$C,3,FALSE),"NAO CADASTRADA"))</f>
        <v/>
      </c>
      <c r="W3271" s="42"/>
      <c r="X3271" s="48"/>
      <c r="Y3271" s="54" t="str">
        <f>IF(X3271="","",IFERROR(VLOOKUP(X3271,EMPRESAS!$A:$C,3,FALSE),"NAO CADASTRADA"))</f>
        <v/>
      </c>
      <c r="Z3271" s="50"/>
      <c r="AA3271" s="54" t="str">
        <f>IF(Z3271="","",IFERROR(VLOOKUP(Z3271,ATIVIDADES!$A:$C,3,FALSE),"NAO CADASTRADA"))</f>
        <v/>
      </c>
      <c r="AB3271" s="42"/>
      <c r="AC3271" s="48"/>
      <c r="AD3271" s="54" t="str">
        <f>IF(AC3271="","",IFERROR(VLOOKUP(AC3271,EMPRESAS!$A:$C,3,FALSE),"NAO CADASTRADA"))</f>
        <v/>
      </c>
      <c r="AE3271" s="50"/>
      <c r="AF3271" s="54" t="str">
        <f>IF(AE3271="","",IFERROR(VLOOKUP(AE3271,ATIVIDADES!$A:$C,3,FALSE),"NAO CADASTRADA"))</f>
        <v/>
      </c>
      <c r="AG3271" s="42"/>
      <c r="AH3271" s="48"/>
      <c r="AI3271" s="54" t="str">
        <f>IF(AH3271="","",IFERROR(VLOOKUP(AH3271,EMPRESAS!$A:$C,3,FALSE),"NAO CADASTRADA"))</f>
        <v/>
      </c>
      <c r="AJ3271" s="50"/>
      <c r="AK3271" s="54" t="str">
        <f>IF(AJ3271="","",IFERROR(VLOOKUP(AJ3271,ATIVIDADES!$A:$C,3,FALSE),"NAO CADASTRADA"))</f>
        <v/>
      </c>
      <c r="AL3271" s="42"/>
    </row>
    <row r="3272" spans="1:38" x14ac:dyDescent="0.25">
      <c r="A3272" s="26" t="str">
        <f t="shared" ref="A3272:A3335" si="359">IF(J3272="","OK",IF(K3272&lt;&gt;J3272,"PENDENTE","OK"))</f>
        <v>OK</v>
      </c>
      <c r="B3272" s="29">
        <f t="shared" ref="B3272:B3335" si="360">$D$2</f>
        <v>2487914866</v>
      </c>
      <c r="C3272" s="30">
        <v>45360</v>
      </c>
      <c r="D3272" s="18">
        <f t="shared" si="356"/>
        <v>45352</v>
      </c>
      <c r="E3272" s="19" t="str">
        <f>IF(ISERROR(VLOOKUP(C3272,FERIADOS!$A:$B,1,FALSE)),IF(WEEKDAY(C3272)=1,"Dom",IF(WEEKDAY(C3272)=2,"Seg",IF(WEEKDAY(C3272)=3,"Ter",IF(WEEKDAY(C3272)=4,"Qua",IF(WEEKDAY(C3272)=5,"Qui",IF(WEEKDAY(C3272)=6,"Sex","Sab")))))),"Feriado")</f>
        <v>Sab</v>
      </c>
      <c r="F3272" s="32"/>
      <c r="G3272" s="33"/>
      <c r="H3272" s="33"/>
      <c r="I3272" s="33"/>
      <c r="J3272" s="21" t="str">
        <f t="shared" ref="J3272:J3335" si="361">IF(OR(F3272="",G3272="",H3272="",I3272=""),"",I3272-H3272+G3272-F3272)</f>
        <v/>
      </c>
      <c r="K3272" s="21">
        <f t="shared" si="357"/>
        <v>0</v>
      </c>
      <c r="L3272" s="21" t="str">
        <f t="shared" si="358"/>
        <v/>
      </c>
      <c r="M3272" s="22" t="str">
        <f t="shared" ref="M3272:M3335" si="362">IF(J3272="","",IF(OR(E3272="Sab",E3272="Dom",E3272="Feriado"),0,IF(J3272&gt;=$M$2,0,$M$2-J3272)))</f>
        <v/>
      </c>
      <c r="N3272" s="48"/>
      <c r="O3272" s="54" t="str">
        <f>IF(N3272="","",IFERROR(VLOOKUP(N3272,EMPRESAS!$A:$C,3,FALSE),"NAO CADASTRADA"))</f>
        <v/>
      </c>
      <c r="P3272" s="50"/>
      <c r="Q3272" s="54" t="str">
        <f>IF(P3272="","",IFERROR(VLOOKUP(P3272,ATIVIDADES!$A:$C,3,FALSE),"NAO CADASTRADA"))</f>
        <v/>
      </c>
      <c r="R3272" s="42"/>
      <c r="S3272" s="48"/>
      <c r="T3272" s="54" t="str">
        <f>IF(S3272="","",IFERROR(VLOOKUP(S3272,EMPRESAS!$A:$C,3,FALSE),"NAO CADASTRADA"))</f>
        <v/>
      </c>
      <c r="U3272" s="50"/>
      <c r="V3272" s="54" t="str">
        <f>IF(U3272="","",IFERROR(VLOOKUP(U3272,ATIVIDADES!$A:$C,3,FALSE),"NAO CADASTRADA"))</f>
        <v/>
      </c>
      <c r="W3272" s="42"/>
      <c r="X3272" s="48"/>
      <c r="Y3272" s="54" t="str">
        <f>IF(X3272="","",IFERROR(VLOOKUP(X3272,EMPRESAS!$A:$C,3,FALSE),"NAO CADASTRADA"))</f>
        <v/>
      </c>
      <c r="Z3272" s="50"/>
      <c r="AA3272" s="54" t="str">
        <f>IF(Z3272="","",IFERROR(VLOOKUP(Z3272,ATIVIDADES!$A:$C,3,FALSE),"NAO CADASTRADA"))</f>
        <v/>
      </c>
      <c r="AB3272" s="42"/>
      <c r="AC3272" s="48"/>
      <c r="AD3272" s="54" t="str">
        <f>IF(AC3272="","",IFERROR(VLOOKUP(AC3272,EMPRESAS!$A:$C,3,FALSE),"NAO CADASTRADA"))</f>
        <v/>
      </c>
      <c r="AE3272" s="50"/>
      <c r="AF3272" s="54" t="str">
        <f>IF(AE3272="","",IFERROR(VLOOKUP(AE3272,ATIVIDADES!$A:$C,3,FALSE),"NAO CADASTRADA"))</f>
        <v/>
      </c>
      <c r="AG3272" s="42"/>
      <c r="AH3272" s="48"/>
      <c r="AI3272" s="54" t="str">
        <f>IF(AH3272="","",IFERROR(VLOOKUP(AH3272,EMPRESAS!$A:$C,3,FALSE),"NAO CADASTRADA"))</f>
        <v/>
      </c>
      <c r="AJ3272" s="50"/>
      <c r="AK3272" s="54" t="str">
        <f>IF(AJ3272="","",IFERROR(VLOOKUP(AJ3272,ATIVIDADES!$A:$C,3,FALSE),"NAO CADASTRADA"))</f>
        <v/>
      </c>
      <c r="AL3272" s="42"/>
    </row>
    <row r="3273" spans="1:38" x14ac:dyDescent="0.25">
      <c r="A3273" s="26" t="str">
        <f t="shared" si="359"/>
        <v>OK</v>
      </c>
      <c r="B3273" s="29">
        <f t="shared" si="360"/>
        <v>2487914866</v>
      </c>
      <c r="C3273" s="30">
        <v>45361</v>
      </c>
      <c r="D3273" s="18">
        <f t="shared" ref="D3273:D3336" si="363">IF(MONTH(C3273)=MONTH(C3272),D3272,C3273)</f>
        <v>45352</v>
      </c>
      <c r="E3273" s="19" t="str">
        <f>IF(ISERROR(VLOOKUP(C3273,FERIADOS!$A:$B,1,FALSE)),IF(WEEKDAY(C3273)=1,"Dom",IF(WEEKDAY(C3273)=2,"Seg",IF(WEEKDAY(C3273)=3,"Ter",IF(WEEKDAY(C3273)=4,"Qua",IF(WEEKDAY(C3273)=5,"Qui",IF(WEEKDAY(C3273)=6,"Sex","Sab")))))),"Feriado")</f>
        <v>Dom</v>
      </c>
      <c r="F3273" s="32"/>
      <c r="G3273" s="33"/>
      <c r="H3273" s="33"/>
      <c r="I3273" s="33"/>
      <c r="J3273" s="21" t="str">
        <f t="shared" si="361"/>
        <v/>
      </c>
      <c r="K3273" s="21">
        <f t="shared" si="357"/>
        <v>0</v>
      </c>
      <c r="L3273" s="21" t="str">
        <f t="shared" si="358"/>
        <v/>
      </c>
      <c r="M3273" s="22" t="str">
        <f t="shared" si="362"/>
        <v/>
      </c>
      <c r="N3273" s="48"/>
      <c r="O3273" s="54" t="str">
        <f>IF(N3273="","",IFERROR(VLOOKUP(N3273,EMPRESAS!$A:$C,3,FALSE),"NAO CADASTRADA"))</f>
        <v/>
      </c>
      <c r="P3273" s="50"/>
      <c r="Q3273" s="54" t="str">
        <f>IF(P3273="","",IFERROR(VLOOKUP(P3273,ATIVIDADES!$A:$C,3,FALSE),"NAO CADASTRADA"))</f>
        <v/>
      </c>
      <c r="R3273" s="42"/>
      <c r="S3273" s="48"/>
      <c r="T3273" s="54" t="str">
        <f>IF(S3273="","",IFERROR(VLOOKUP(S3273,EMPRESAS!$A:$C,3,FALSE),"NAO CADASTRADA"))</f>
        <v/>
      </c>
      <c r="U3273" s="50"/>
      <c r="V3273" s="54" t="str">
        <f>IF(U3273="","",IFERROR(VLOOKUP(U3273,ATIVIDADES!$A:$C,3,FALSE),"NAO CADASTRADA"))</f>
        <v/>
      </c>
      <c r="W3273" s="42"/>
      <c r="X3273" s="48"/>
      <c r="Y3273" s="54" t="str">
        <f>IF(X3273="","",IFERROR(VLOOKUP(X3273,EMPRESAS!$A:$C,3,FALSE),"NAO CADASTRADA"))</f>
        <v/>
      </c>
      <c r="Z3273" s="50"/>
      <c r="AA3273" s="54" t="str">
        <f>IF(Z3273="","",IFERROR(VLOOKUP(Z3273,ATIVIDADES!$A:$C,3,FALSE),"NAO CADASTRADA"))</f>
        <v/>
      </c>
      <c r="AB3273" s="42"/>
      <c r="AC3273" s="48"/>
      <c r="AD3273" s="54" t="str">
        <f>IF(AC3273="","",IFERROR(VLOOKUP(AC3273,EMPRESAS!$A:$C,3,FALSE),"NAO CADASTRADA"))</f>
        <v/>
      </c>
      <c r="AE3273" s="50"/>
      <c r="AF3273" s="54" t="str">
        <f>IF(AE3273="","",IFERROR(VLOOKUP(AE3273,ATIVIDADES!$A:$C,3,FALSE),"NAO CADASTRADA"))</f>
        <v/>
      </c>
      <c r="AG3273" s="42"/>
      <c r="AH3273" s="48"/>
      <c r="AI3273" s="54" t="str">
        <f>IF(AH3273="","",IFERROR(VLOOKUP(AH3273,EMPRESAS!$A:$C,3,FALSE),"NAO CADASTRADA"))</f>
        <v/>
      </c>
      <c r="AJ3273" s="50"/>
      <c r="AK3273" s="54" t="str">
        <f>IF(AJ3273="","",IFERROR(VLOOKUP(AJ3273,ATIVIDADES!$A:$C,3,FALSE),"NAO CADASTRADA"))</f>
        <v/>
      </c>
      <c r="AL3273" s="42"/>
    </row>
    <row r="3274" spans="1:38" x14ac:dyDescent="0.25">
      <c r="A3274" s="26" t="str">
        <f t="shared" si="359"/>
        <v>OK</v>
      </c>
      <c r="B3274" s="29">
        <f t="shared" si="360"/>
        <v>2487914866</v>
      </c>
      <c r="C3274" s="30">
        <v>45362</v>
      </c>
      <c r="D3274" s="18">
        <f t="shared" si="363"/>
        <v>45352</v>
      </c>
      <c r="E3274" s="19" t="str">
        <f>IF(ISERROR(VLOOKUP(C3274,FERIADOS!$A:$B,1,FALSE)),IF(WEEKDAY(C3274)=1,"Dom",IF(WEEKDAY(C3274)=2,"Seg",IF(WEEKDAY(C3274)=3,"Ter",IF(WEEKDAY(C3274)=4,"Qua",IF(WEEKDAY(C3274)=5,"Qui",IF(WEEKDAY(C3274)=6,"Sex","Sab")))))),"Feriado")</f>
        <v>Seg</v>
      </c>
      <c r="F3274" s="32"/>
      <c r="G3274" s="33"/>
      <c r="H3274" s="33"/>
      <c r="I3274" s="33"/>
      <c r="J3274" s="21" t="str">
        <f t="shared" si="361"/>
        <v/>
      </c>
      <c r="K3274" s="21">
        <f t="shared" si="357"/>
        <v>0</v>
      </c>
      <c r="L3274" s="21" t="str">
        <f t="shared" si="358"/>
        <v/>
      </c>
      <c r="M3274" s="22" t="str">
        <f t="shared" si="362"/>
        <v/>
      </c>
      <c r="N3274" s="48"/>
      <c r="O3274" s="54" t="str">
        <f>IF(N3274="","",IFERROR(VLOOKUP(N3274,EMPRESAS!$A:$C,3,FALSE),"NAO CADASTRADA"))</f>
        <v/>
      </c>
      <c r="P3274" s="50"/>
      <c r="Q3274" s="54" t="str">
        <f>IF(P3274="","",IFERROR(VLOOKUP(P3274,ATIVIDADES!$A:$C,3,FALSE),"NAO CADASTRADA"))</f>
        <v/>
      </c>
      <c r="R3274" s="42"/>
      <c r="S3274" s="48"/>
      <c r="T3274" s="54" t="str">
        <f>IF(S3274="","",IFERROR(VLOOKUP(S3274,EMPRESAS!$A:$C,3,FALSE),"NAO CADASTRADA"))</f>
        <v/>
      </c>
      <c r="U3274" s="50"/>
      <c r="V3274" s="54" t="str">
        <f>IF(U3274="","",IFERROR(VLOOKUP(U3274,ATIVIDADES!$A:$C,3,FALSE),"NAO CADASTRADA"))</f>
        <v/>
      </c>
      <c r="W3274" s="42"/>
      <c r="X3274" s="48"/>
      <c r="Y3274" s="54" t="str">
        <f>IF(X3274="","",IFERROR(VLOOKUP(X3274,EMPRESAS!$A:$C,3,FALSE),"NAO CADASTRADA"))</f>
        <v/>
      </c>
      <c r="Z3274" s="50"/>
      <c r="AA3274" s="54" t="str">
        <f>IF(Z3274="","",IFERROR(VLOOKUP(Z3274,ATIVIDADES!$A:$C,3,FALSE),"NAO CADASTRADA"))</f>
        <v/>
      </c>
      <c r="AB3274" s="42"/>
      <c r="AC3274" s="48"/>
      <c r="AD3274" s="54" t="str">
        <f>IF(AC3274="","",IFERROR(VLOOKUP(AC3274,EMPRESAS!$A:$C,3,FALSE),"NAO CADASTRADA"))</f>
        <v/>
      </c>
      <c r="AE3274" s="50"/>
      <c r="AF3274" s="54" t="str">
        <f>IF(AE3274="","",IFERROR(VLOOKUP(AE3274,ATIVIDADES!$A:$C,3,FALSE),"NAO CADASTRADA"))</f>
        <v/>
      </c>
      <c r="AG3274" s="42"/>
      <c r="AH3274" s="48"/>
      <c r="AI3274" s="54" t="str">
        <f>IF(AH3274="","",IFERROR(VLOOKUP(AH3274,EMPRESAS!$A:$C,3,FALSE),"NAO CADASTRADA"))</f>
        <v/>
      </c>
      <c r="AJ3274" s="50"/>
      <c r="AK3274" s="54" t="str">
        <f>IF(AJ3274="","",IFERROR(VLOOKUP(AJ3274,ATIVIDADES!$A:$C,3,FALSE),"NAO CADASTRADA"))</f>
        <v/>
      </c>
      <c r="AL3274" s="42"/>
    </row>
    <row r="3275" spans="1:38" x14ac:dyDescent="0.25">
      <c r="A3275" s="26" t="str">
        <f t="shared" si="359"/>
        <v>OK</v>
      </c>
      <c r="B3275" s="29">
        <f t="shared" si="360"/>
        <v>2487914866</v>
      </c>
      <c r="C3275" s="30">
        <v>45363</v>
      </c>
      <c r="D3275" s="18">
        <f t="shared" si="363"/>
        <v>45352</v>
      </c>
      <c r="E3275" s="19" t="str">
        <f>IF(ISERROR(VLOOKUP(C3275,FERIADOS!$A:$B,1,FALSE)),IF(WEEKDAY(C3275)=1,"Dom",IF(WEEKDAY(C3275)=2,"Seg",IF(WEEKDAY(C3275)=3,"Ter",IF(WEEKDAY(C3275)=4,"Qua",IF(WEEKDAY(C3275)=5,"Qui",IF(WEEKDAY(C3275)=6,"Sex","Sab")))))),"Feriado")</f>
        <v>Ter</v>
      </c>
      <c r="F3275" s="32"/>
      <c r="G3275" s="33"/>
      <c r="H3275" s="33"/>
      <c r="I3275" s="33"/>
      <c r="J3275" s="21" t="str">
        <f t="shared" si="361"/>
        <v/>
      </c>
      <c r="K3275" s="21">
        <f t="shared" si="357"/>
        <v>0</v>
      </c>
      <c r="L3275" s="21" t="str">
        <f t="shared" si="358"/>
        <v/>
      </c>
      <c r="M3275" s="22" t="str">
        <f t="shared" si="362"/>
        <v/>
      </c>
      <c r="N3275" s="48"/>
      <c r="O3275" s="54" t="str">
        <f>IF(N3275="","",IFERROR(VLOOKUP(N3275,EMPRESAS!$A:$C,3,FALSE),"NAO CADASTRADA"))</f>
        <v/>
      </c>
      <c r="P3275" s="50"/>
      <c r="Q3275" s="54" t="str">
        <f>IF(P3275="","",IFERROR(VLOOKUP(P3275,ATIVIDADES!$A:$C,3,FALSE),"NAO CADASTRADA"))</f>
        <v/>
      </c>
      <c r="R3275" s="42"/>
      <c r="S3275" s="48"/>
      <c r="T3275" s="54" t="str">
        <f>IF(S3275="","",IFERROR(VLOOKUP(S3275,EMPRESAS!$A:$C,3,FALSE),"NAO CADASTRADA"))</f>
        <v/>
      </c>
      <c r="U3275" s="50"/>
      <c r="V3275" s="54" t="str">
        <f>IF(U3275="","",IFERROR(VLOOKUP(U3275,ATIVIDADES!$A:$C,3,FALSE),"NAO CADASTRADA"))</f>
        <v/>
      </c>
      <c r="W3275" s="42"/>
      <c r="X3275" s="48"/>
      <c r="Y3275" s="54" t="str">
        <f>IF(X3275="","",IFERROR(VLOOKUP(X3275,EMPRESAS!$A:$C,3,FALSE),"NAO CADASTRADA"))</f>
        <v/>
      </c>
      <c r="Z3275" s="50"/>
      <c r="AA3275" s="54" t="str">
        <f>IF(Z3275="","",IFERROR(VLOOKUP(Z3275,ATIVIDADES!$A:$C,3,FALSE),"NAO CADASTRADA"))</f>
        <v/>
      </c>
      <c r="AB3275" s="42"/>
      <c r="AC3275" s="48"/>
      <c r="AD3275" s="54" t="str">
        <f>IF(AC3275="","",IFERROR(VLOOKUP(AC3275,EMPRESAS!$A:$C,3,FALSE),"NAO CADASTRADA"))</f>
        <v/>
      </c>
      <c r="AE3275" s="50"/>
      <c r="AF3275" s="54" t="str">
        <f>IF(AE3275="","",IFERROR(VLOOKUP(AE3275,ATIVIDADES!$A:$C,3,FALSE),"NAO CADASTRADA"))</f>
        <v/>
      </c>
      <c r="AG3275" s="42"/>
      <c r="AH3275" s="48"/>
      <c r="AI3275" s="54" t="str">
        <f>IF(AH3275="","",IFERROR(VLOOKUP(AH3275,EMPRESAS!$A:$C,3,FALSE),"NAO CADASTRADA"))</f>
        <v/>
      </c>
      <c r="AJ3275" s="50"/>
      <c r="AK3275" s="54" t="str">
        <f>IF(AJ3275="","",IFERROR(VLOOKUP(AJ3275,ATIVIDADES!$A:$C,3,FALSE),"NAO CADASTRADA"))</f>
        <v/>
      </c>
      <c r="AL3275" s="42"/>
    </row>
    <row r="3276" spans="1:38" x14ac:dyDescent="0.25">
      <c r="A3276" s="26" t="str">
        <f t="shared" si="359"/>
        <v>OK</v>
      </c>
      <c r="B3276" s="29">
        <f t="shared" si="360"/>
        <v>2487914866</v>
      </c>
      <c r="C3276" s="30">
        <v>45364</v>
      </c>
      <c r="D3276" s="18">
        <f t="shared" si="363"/>
        <v>45352</v>
      </c>
      <c r="E3276" s="19" t="str">
        <f>IF(ISERROR(VLOOKUP(C3276,FERIADOS!$A:$B,1,FALSE)),IF(WEEKDAY(C3276)=1,"Dom",IF(WEEKDAY(C3276)=2,"Seg",IF(WEEKDAY(C3276)=3,"Ter",IF(WEEKDAY(C3276)=4,"Qua",IF(WEEKDAY(C3276)=5,"Qui",IF(WEEKDAY(C3276)=6,"Sex","Sab")))))),"Feriado")</f>
        <v>Qua</v>
      </c>
      <c r="F3276" s="32"/>
      <c r="G3276" s="33"/>
      <c r="H3276" s="33"/>
      <c r="I3276" s="33"/>
      <c r="J3276" s="21" t="str">
        <f t="shared" si="361"/>
        <v/>
      </c>
      <c r="K3276" s="21">
        <f t="shared" si="357"/>
        <v>0</v>
      </c>
      <c r="L3276" s="21" t="str">
        <f t="shared" si="358"/>
        <v/>
      </c>
      <c r="M3276" s="22" t="str">
        <f t="shared" si="362"/>
        <v/>
      </c>
      <c r="N3276" s="48"/>
      <c r="O3276" s="54" t="str">
        <f>IF(N3276="","",IFERROR(VLOOKUP(N3276,EMPRESAS!$A:$C,3,FALSE),"NAO CADASTRADA"))</f>
        <v/>
      </c>
      <c r="P3276" s="50"/>
      <c r="Q3276" s="54" t="str">
        <f>IF(P3276="","",IFERROR(VLOOKUP(P3276,ATIVIDADES!$A:$C,3,FALSE),"NAO CADASTRADA"))</f>
        <v/>
      </c>
      <c r="R3276" s="42"/>
      <c r="S3276" s="48"/>
      <c r="T3276" s="54" t="str">
        <f>IF(S3276="","",IFERROR(VLOOKUP(S3276,EMPRESAS!$A:$C,3,FALSE),"NAO CADASTRADA"))</f>
        <v/>
      </c>
      <c r="U3276" s="50"/>
      <c r="V3276" s="54" t="str">
        <f>IF(U3276="","",IFERROR(VLOOKUP(U3276,ATIVIDADES!$A:$C,3,FALSE),"NAO CADASTRADA"))</f>
        <v/>
      </c>
      <c r="W3276" s="42"/>
      <c r="X3276" s="48"/>
      <c r="Y3276" s="54" t="str">
        <f>IF(X3276="","",IFERROR(VLOOKUP(X3276,EMPRESAS!$A:$C,3,FALSE),"NAO CADASTRADA"))</f>
        <v/>
      </c>
      <c r="Z3276" s="50"/>
      <c r="AA3276" s="54" t="str">
        <f>IF(Z3276="","",IFERROR(VLOOKUP(Z3276,ATIVIDADES!$A:$C,3,FALSE),"NAO CADASTRADA"))</f>
        <v/>
      </c>
      <c r="AB3276" s="42"/>
      <c r="AC3276" s="48"/>
      <c r="AD3276" s="54" t="str">
        <f>IF(AC3276="","",IFERROR(VLOOKUP(AC3276,EMPRESAS!$A:$C,3,FALSE),"NAO CADASTRADA"))</f>
        <v/>
      </c>
      <c r="AE3276" s="50"/>
      <c r="AF3276" s="54" t="str">
        <f>IF(AE3276="","",IFERROR(VLOOKUP(AE3276,ATIVIDADES!$A:$C,3,FALSE),"NAO CADASTRADA"))</f>
        <v/>
      </c>
      <c r="AG3276" s="42"/>
      <c r="AH3276" s="48"/>
      <c r="AI3276" s="54" t="str">
        <f>IF(AH3276="","",IFERROR(VLOOKUP(AH3276,EMPRESAS!$A:$C,3,FALSE),"NAO CADASTRADA"))</f>
        <v/>
      </c>
      <c r="AJ3276" s="50"/>
      <c r="AK3276" s="54" t="str">
        <f>IF(AJ3276="","",IFERROR(VLOOKUP(AJ3276,ATIVIDADES!$A:$C,3,FALSE),"NAO CADASTRADA"))</f>
        <v/>
      </c>
      <c r="AL3276" s="42"/>
    </row>
    <row r="3277" spans="1:38" x14ac:dyDescent="0.25">
      <c r="A3277" s="26" t="str">
        <f t="shared" si="359"/>
        <v>OK</v>
      </c>
      <c r="B3277" s="29">
        <f t="shared" si="360"/>
        <v>2487914866</v>
      </c>
      <c r="C3277" s="30">
        <v>45365</v>
      </c>
      <c r="D3277" s="18">
        <f t="shared" si="363"/>
        <v>45352</v>
      </c>
      <c r="E3277" s="19" t="str">
        <f>IF(ISERROR(VLOOKUP(C3277,FERIADOS!$A:$B,1,FALSE)),IF(WEEKDAY(C3277)=1,"Dom",IF(WEEKDAY(C3277)=2,"Seg",IF(WEEKDAY(C3277)=3,"Ter",IF(WEEKDAY(C3277)=4,"Qua",IF(WEEKDAY(C3277)=5,"Qui",IF(WEEKDAY(C3277)=6,"Sex","Sab")))))),"Feriado")</f>
        <v>Qui</v>
      </c>
      <c r="F3277" s="32"/>
      <c r="G3277" s="33"/>
      <c r="H3277" s="33"/>
      <c r="I3277" s="33"/>
      <c r="J3277" s="21" t="str">
        <f t="shared" si="361"/>
        <v/>
      </c>
      <c r="K3277" s="21">
        <f t="shared" si="357"/>
        <v>0</v>
      </c>
      <c r="L3277" s="21" t="str">
        <f t="shared" si="358"/>
        <v/>
      </c>
      <c r="M3277" s="22" t="str">
        <f t="shared" si="362"/>
        <v/>
      </c>
      <c r="N3277" s="48"/>
      <c r="O3277" s="54" t="str">
        <f>IF(N3277="","",IFERROR(VLOOKUP(N3277,EMPRESAS!$A:$C,3,FALSE),"NAO CADASTRADA"))</f>
        <v/>
      </c>
      <c r="P3277" s="50"/>
      <c r="Q3277" s="54" t="str">
        <f>IF(P3277="","",IFERROR(VLOOKUP(P3277,ATIVIDADES!$A:$C,3,FALSE),"NAO CADASTRADA"))</f>
        <v/>
      </c>
      <c r="R3277" s="42"/>
      <c r="S3277" s="48"/>
      <c r="T3277" s="54" t="str">
        <f>IF(S3277="","",IFERROR(VLOOKUP(S3277,EMPRESAS!$A:$C,3,FALSE),"NAO CADASTRADA"))</f>
        <v/>
      </c>
      <c r="U3277" s="50"/>
      <c r="V3277" s="54" t="str">
        <f>IF(U3277="","",IFERROR(VLOOKUP(U3277,ATIVIDADES!$A:$C,3,FALSE),"NAO CADASTRADA"))</f>
        <v/>
      </c>
      <c r="W3277" s="42"/>
      <c r="X3277" s="48"/>
      <c r="Y3277" s="54" t="str">
        <f>IF(X3277="","",IFERROR(VLOOKUP(X3277,EMPRESAS!$A:$C,3,FALSE),"NAO CADASTRADA"))</f>
        <v/>
      </c>
      <c r="Z3277" s="50"/>
      <c r="AA3277" s="54" t="str">
        <f>IF(Z3277="","",IFERROR(VLOOKUP(Z3277,ATIVIDADES!$A:$C,3,FALSE),"NAO CADASTRADA"))</f>
        <v/>
      </c>
      <c r="AB3277" s="42"/>
      <c r="AC3277" s="48"/>
      <c r="AD3277" s="54" t="str">
        <f>IF(AC3277="","",IFERROR(VLOOKUP(AC3277,EMPRESAS!$A:$C,3,FALSE),"NAO CADASTRADA"))</f>
        <v/>
      </c>
      <c r="AE3277" s="50"/>
      <c r="AF3277" s="54" t="str">
        <f>IF(AE3277="","",IFERROR(VLOOKUP(AE3277,ATIVIDADES!$A:$C,3,FALSE),"NAO CADASTRADA"))</f>
        <v/>
      </c>
      <c r="AG3277" s="42"/>
      <c r="AH3277" s="48"/>
      <c r="AI3277" s="54" t="str">
        <f>IF(AH3277="","",IFERROR(VLOOKUP(AH3277,EMPRESAS!$A:$C,3,FALSE),"NAO CADASTRADA"))</f>
        <v/>
      </c>
      <c r="AJ3277" s="50"/>
      <c r="AK3277" s="54" t="str">
        <f>IF(AJ3277="","",IFERROR(VLOOKUP(AJ3277,ATIVIDADES!$A:$C,3,FALSE),"NAO CADASTRADA"))</f>
        <v/>
      </c>
      <c r="AL3277" s="42"/>
    </row>
    <row r="3278" spans="1:38" x14ac:dyDescent="0.25">
      <c r="A3278" s="26" t="str">
        <f t="shared" si="359"/>
        <v>OK</v>
      </c>
      <c r="B3278" s="29">
        <f t="shared" si="360"/>
        <v>2487914866</v>
      </c>
      <c r="C3278" s="30">
        <v>45366</v>
      </c>
      <c r="D3278" s="18">
        <f t="shared" si="363"/>
        <v>45352</v>
      </c>
      <c r="E3278" s="19" t="str">
        <f>IF(ISERROR(VLOOKUP(C3278,FERIADOS!$A:$B,1,FALSE)),IF(WEEKDAY(C3278)=1,"Dom",IF(WEEKDAY(C3278)=2,"Seg",IF(WEEKDAY(C3278)=3,"Ter",IF(WEEKDAY(C3278)=4,"Qua",IF(WEEKDAY(C3278)=5,"Qui",IF(WEEKDAY(C3278)=6,"Sex","Sab")))))),"Feriado")</f>
        <v>Sex</v>
      </c>
      <c r="F3278" s="32"/>
      <c r="G3278" s="33"/>
      <c r="H3278" s="33"/>
      <c r="I3278" s="33"/>
      <c r="J3278" s="21" t="str">
        <f t="shared" si="361"/>
        <v/>
      </c>
      <c r="K3278" s="21">
        <f t="shared" si="357"/>
        <v>0</v>
      </c>
      <c r="L3278" s="21" t="str">
        <f t="shared" si="358"/>
        <v/>
      </c>
      <c r="M3278" s="22" t="str">
        <f t="shared" si="362"/>
        <v/>
      </c>
      <c r="N3278" s="48"/>
      <c r="O3278" s="54" t="str">
        <f>IF(N3278="","",IFERROR(VLOOKUP(N3278,EMPRESAS!$A:$C,3,FALSE),"NAO CADASTRADA"))</f>
        <v/>
      </c>
      <c r="P3278" s="50"/>
      <c r="Q3278" s="54" t="str">
        <f>IF(P3278="","",IFERROR(VLOOKUP(P3278,ATIVIDADES!$A:$C,3,FALSE),"NAO CADASTRADA"))</f>
        <v/>
      </c>
      <c r="R3278" s="42"/>
      <c r="S3278" s="48"/>
      <c r="T3278" s="54" t="str">
        <f>IF(S3278="","",IFERROR(VLOOKUP(S3278,EMPRESAS!$A:$C,3,FALSE),"NAO CADASTRADA"))</f>
        <v/>
      </c>
      <c r="U3278" s="50"/>
      <c r="V3278" s="54" t="str">
        <f>IF(U3278="","",IFERROR(VLOOKUP(U3278,ATIVIDADES!$A:$C,3,FALSE),"NAO CADASTRADA"))</f>
        <v/>
      </c>
      <c r="W3278" s="42"/>
      <c r="X3278" s="48"/>
      <c r="Y3278" s="54" t="str">
        <f>IF(X3278="","",IFERROR(VLOOKUP(X3278,EMPRESAS!$A:$C,3,FALSE),"NAO CADASTRADA"))</f>
        <v/>
      </c>
      <c r="Z3278" s="50"/>
      <c r="AA3278" s="54" t="str">
        <f>IF(Z3278="","",IFERROR(VLOOKUP(Z3278,ATIVIDADES!$A:$C,3,FALSE),"NAO CADASTRADA"))</f>
        <v/>
      </c>
      <c r="AB3278" s="42"/>
      <c r="AC3278" s="48"/>
      <c r="AD3278" s="54" t="str">
        <f>IF(AC3278="","",IFERROR(VLOOKUP(AC3278,EMPRESAS!$A:$C,3,FALSE),"NAO CADASTRADA"))</f>
        <v/>
      </c>
      <c r="AE3278" s="50"/>
      <c r="AF3278" s="54" t="str">
        <f>IF(AE3278="","",IFERROR(VLOOKUP(AE3278,ATIVIDADES!$A:$C,3,FALSE),"NAO CADASTRADA"))</f>
        <v/>
      </c>
      <c r="AG3278" s="42"/>
      <c r="AH3278" s="48"/>
      <c r="AI3278" s="54" t="str">
        <f>IF(AH3278="","",IFERROR(VLOOKUP(AH3278,EMPRESAS!$A:$C,3,FALSE),"NAO CADASTRADA"))</f>
        <v/>
      </c>
      <c r="AJ3278" s="50"/>
      <c r="AK3278" s="54" t="str">
        <f>IF(AJ3278="","",IFERROR(VLOOKUP(AJ3278,ATIVIDADES!$A:$C,3,FALSE),"NAO CADASTRADA"))</f>
        <v/>
      </c>
      <c r="AL3278" s="42"/>
    </row>
    <row r="3279" spans="1:38" x14ac:dyDescent="0.25">
      <c r="A3279" s="26" t="str">
        <f t="shared" si="359"/>
        <v>OK</v>
      </c>
      <c r="B3279" s="29">
        <f t="shared" si="360"/>
        <v>2487914866</v>
      </c>
      <c r="C3279" s="30">
        <v>45367</v>
      </c>
      <c r="D3279" s="18">
        <f t="shared" si="363"/>
        <v>45352</v>
      </c>
      <c r="E3279" s="19" t="str">
        <f>IF(ISERROR(VLOOKUP(C3279,FERIADOS!$A:$B,1,FALSE)),IF(WEEKDAY(C3279)=1,"Dom",IF(WEEKDAY(C3279)=2,"Seg",IF(WEEKDAY(C3279)=3,"Ter",IF(WEEKDAY(C3279)=4,"Qua",IF(WEEKDAY(C3279)=5,"Qui",IF(WEEKDAY(C3279)=6,"Sex","Sab")))))),"Feriado")</f>
        <v>Sab</v>
      </c>
      <c r="F3279" s="32"/>
      <c r="G3279" s="33"/>
      <c r="H3279" s="33"/>
      <c r="I3279" s="33"/>
      <c r="J3279" s="21" t="str">
        <f t="shared" si="361"/>
        <v/>
      </c>
      <c r="K3279" s="21">
        <f t="shared" si="357"/>
        <v>0</v>
      </c>
      <c r="L3279" s="21" t="str">
        <f t="shared" si="358"/>
        <v/>
      </c>
      <c r="M3279" s="22" t="str">
        <f t="shared" si="362"/>
        <v/>
      </c>
      <c r="N3279" s="48"/>
      <c r="O3279" s="54" t="str">
        <f>IF(N3279="","",IFERROR(VLOOKUP(N3279,EMPRESAS!$A:$C,3,FALSE),"NAO CADASTRADA"))</f>
        <v/>
      </c>
      <c r="P3279" s="50"/>
      <c r="Q3279" s="54" t="str">
        <f>IF(P3279="","",IFERROR(VLOOKUP(P3279,ATIVIDADES!$A:$C,3,FALSE),"NAO CADASTRADA"))</f>
        <v/>
      </c>
      <c r="R3279" s="42"/>
      <c r="S3279" s="48"/>
      <c r="T3279" s="54" t="str">
        <f>IF(S3279="","",IFERROR(VLOOKUP(S3279,EMPRESAS!$A:$C,3,FALSE),"NAO CADASTRADA"))</f>
        <v/>
      </c>
      <c r="U3279" s="50"/>
      <c r="V3279" s="54" t="str">
        <f>IF(U3279="","",IFERROR(VLOOKUP(U3279,ATIVIDADES!$A:$C,3,FALSE),"NAO CADASTRADA"))</f>
        <v/>
      </c>
      <c r="W3279" s="42"/>
      <c r="X3279" s="48"/>
      <c r="Y3279" s="54" t="str">
        <f>IF(X3279="","",IFERROR(VLOOKUP(X3279,EMPRESAS!$A:$C,3,FALSE),"NAO CADASTRADA"))</f>
        <v/>
      </c>
      <c r="Z3279" s="50"/>
      <c r="AA3279" s="54" t="str">
        <f>IF(Z3279="","",IFERROR(VLOOKUP(Z3279,ATIVIDADES!$A:$C,3,FALSE),"NAO CADASTRADA"))</f>
        <v/>
      </c>
      <c r="AB3279" s="42"/>
      <c r="AC3279" s="48"/>
      <c r="AD3279" s="54" t="str">
        <f>IF(AC3279="","",IFERROR(VLOOKUP(AC3279,EMPRESAS!$A:$C,3,FALSE),"NAO CADASTRADA"))</f>
        <v/>
      </c>
      <c r="AE3279" s="50"/>
      <c r="AF3279" s="54" t="str">
        <f>IF(AE3279="","",IFERROR(VLOOKUP(AE3279,ATIVIDADES!$A:$C,3,FALSE),"NAO CADASTRADA"))</f>
        <v/>
      </c>
      <c r="AG3279" s="42"/>
      <c r="AH3279" s="48"/>
      <c r="AI3279" s="54" t="str">
        <f>IF(AH3279="","",IFERROR(VLOOKUP(AH3279,EMPRESAS!$A:$C,3,FALSE),"NAO CADASTRADA"))</f>
        <v/>
      </c>
      <c r="AJ3279" s="50"/>
      <c r="AK3279" s="54" t="str">
        <f>IF(AJ3279="","",IFERROR(VLOOKUP(AJ3279,ATIVIDADES!$A:$C,3,FALSE),"NAO CADASTRADA"))</f>
        <v/>
      </c>
      <c r="AL3279" s="42"/>
    </row>
    <row r="3280" spans="1:38" x14ac:dyDescent="0.25">
      <c r="A3280" s="26" t="str">
        <f t="shared" si="359"/>
        <v>OK</v>
      </c>
      <c r="B3280" s="29">
        <f t="shared" si="360"/>
        <v>2487914866</v>
      </c>
      <c r="C3280" s="30">
        <v>45368</v>
      </c>
      <c r="D3280" s="18">
        <f t="shared" si="363"/>
        <v>45352</v>
      </c>
      <c r="E3280" s="19" t="str">
        <f>IF(ISERROR(VLOOKUP(C3280,FERIADOS!$A:$B,1,FALSE)),IF(WEEKDAY(C3280)=1,"Dom",IF(WEEKDAY(C3280)=2,"Seg",IF(WEEKDAY(C3280)=3,"Ter",IF(WEEKDAY(C3280)=4,"Qua",IF(WEEKDAY(C3280)=5,"Qui",IF(WEEKDAY(C3280)=6,"Sex","Sab")))))),"Feriado")</f>
        <v>Dom</v>
      </c>
      <c r="F3280" s="32"/>
      <c r="G3280" s="33"/>
      <c r="H3280" s="33"/>
      <c r="I3280" s="33"/>
      <c r="J3280" s="21" t="str">
        <f t="shared" si="361"/>
        <v/>
      </c>
      <c r="K3280" s="21">
        <f t="shared" si="357"/>
        <v>0</v>
      </c>
      <c r="L3280" s="21" t="str">
        <f t="shared" si="358"/>
        <v/>
      </c>
      <c r="M3280" s="22" t="str">
        <f t="shared" si="362"/>
        <v/>
      </c>
      <c r="N3280" s="48"/>
      <c r="O3280" s="54" t="str">
        <f>IF(N3280="","",IFERROR(VLOOKUP(N3280,EMPRESAS!$A:$C,3,FALSE),"NAO CADASTRADA"))</f>
        <v/>
      </c>
      <c r="P3280" s="50"/>
      <c r="Q3280" s="54" t="str">
        <f>IF(P3280="","",IFERROR(VLOOKUP(P3280,ATIVIDADES!$A:$C,3,FALSE),"NAO CADASTRADA"))</f>
        <v/>
      </c>
      <c r="R3280" s="42"/>
      <c r="S3280" s="48"/>
      <c r="T3280" s="54" t="str">
        <f>IF(S3280="","",IFERROR(VLOOKUP(S3280,EMPRESAS!$A:$C,3,FALSE),"NAO CADASTRADA"))</f>
        <v/>
      </c>
      <c r="U3280" s="50"/>
      <c r="V3280" s="54" t="str">
        <f>IF(U3280="","",IFERROR(VLOOKUP(U3280,ATIVIDADES!$A:$C,3,FALSE),"NAO CADASTRADA"))</f>
        <v/>
      </c>
      <c r="W3280" s="42"/>
      <c r="X3280" s="48"/>
      <c r="Y3280" s="54" t="str">
        <f>IF(X3280="","",IFERROR(VLOOKUP(X3280,EMPRESAS!$A:$C,3,FALSE),"NAO CADASTRADA"))</f>
        <v/>
      </c>
      <c r="Z3280" s="50"/>
      <c r="AA3280" s="54" t="str">
        <f>IF(Z3280="","",IFERROR(VLOOKUP(Z3280,ATIVIDADES!$A:$C,3,FALSE),"NAO CADASTRADA"))</f>
        <v/>
      </c>
      <c r="AB3280" s="42"/>
      <c r="AC3280" s="48"/>
      <c r="AD3280" s="54" t="str">
        <f>IF(AC3280="","",IFERROR(VLOOKUP(AC3280,EMPRESAS!$A:$C,3,FALSE),"NAO CADASTRADA"))</f>
        <v/>
      </c>
      <c r="AE3280" s="50"/>
      <c r="AF3280" s="54" t="str">
        <f>IF(AE3280="","",IFERROR(VLOOKUP(AE3280,ATIVIDADES!$A:$C,3,FALSE),"NAO CADASTRADA"))</f>
        <v/>
      </c>
      <c r="AG3280" s="42"/>
      <c r="AH3280" s="48"/>
      <c r="AI3280" s="54" t="str">
        <f>IF(AH3280="","",IFERROR(VLOOKUP(AH3280,EMPRESAS!$A:$C,3,FALSE),"NAO CADASTRADA"))</f>
        <v/>
      </c>
      <c r="AJ3280" s="50"/>
      <c r="AK3280" s="54" t="str">
        <f>IF(AJ3280="","",IFERROR(VLOOKUP(AJ3280,ATIVIDADES!$A:$C,3,FALSE),"NAO CADASTRADA"))</f>
        <v/>
      </c>
      <c r="AL3280" s="42"/>
    </row>
    <row r="3281" spans="1:38" x14ac:dyDescent="0.25">
      <c r="A3281" s="26" t="str">
        <f t="shared" si="359"/>
        <v>OK</v>
      </c>
      <c r="B3281" s="29">
        <f t="shared" si="360"/>
        <v>2487914866</v>
      </c>
      <c r="C3281" s="30">
        <v>45369</v>
      </c>
      <c r="D3281" s="18">
        <f t="shared" si="363"/>
        <v>45352</v>
      </c>
      <c r="E3281" s="19" t="str">
        <f>IF(ISERROR(VLOOKUP(C3281,FERIADOS!$A:$B,1,FALSE)),IF(WEEKDAY(C3281)=1,"Dom",IF(WEEKDAY(C3281)=2,"Seg",IF(WEEKDAY(C3281)=3,"Ter",IF(WEEKDAY(C3281)=4,"Qua",IF(WEEKDAY(C3281)=5,"Qui",IF(WEEKDAY(C3281)=6,"Sex","Sab")))))),"Feriado")</f>
        <v>Seg</v>
      </c>
      <c r="F3281" s="32"/>
      <c r="G3281" s="33"/>
      <c r="H3281" s="33"/>
      <c r="I3281" s="33"/>
      <c r="J3281" s="21" t="str">
        <f t="shared" si="361"/>
        <v/>
      </c>
      <c r="K3281" s="21">
        <f t="shared" si="357"/>
        <v>0</v>
      </c>
      <c r="L3281" s="21" t="str">
        <f t="shared" si="358"/>
        <v/>
      </c>
      <c r="M3281" s="22" t="str">
        <f t="shared" si="362"/>
        <v/>
      </c>
      <c r="N3281" s="48"/>
      <c r="O3281" s="54" t="str">
        <f>IF(N3281="","",IFERROR(VLOOKUP(N3281,EMPRESAS!$A:$C,3,FALSE),"NAO CADASTRADA"))</f>
        <v/>
      </c>
      <c r="P3281" s="50"/>
      <c r="Q3281" s="54" t="str">
        <f>IF(P3281="","",IFERROR(VLOOKUP(P3281,ATIVIDADES!$A:$C,3,FALSE),"NAO CADASTRADA"))</f>
        <v/>
      </c>
      <c r="R3281" s="42"/>
      <c r="S3281" s="48"/>
      <c r="T3281" s="54" t="str">
        <f>IF(S3281="","",IFERROR(VLOOKUP(S3281,EMPRESAS!$A:$C,3,FALSE),"NAO CADASTRADA"))</f>
        <v/>
      </c>
      <c r="U3281" s="50"/>
      <c r="V3281" s="54" t="str">
        <f>IF(U3281="","",IFERROR(VLOOKUP(U3281,ATIVIDADES!$A:$C,3,FALSE),"NAO CADASTRADA"))</f>
        <v/>
      </c>
      <c r="W3281" s="42"/>
      <c r="X3281" s="48"/>
      <c r="Y3281" s="54" t="str">
        <f>IF(X3281="","",IFERROR(VLOOKUP(X3281,EMPRESAS!$A:$C,3,FALSE),"NAO CADASTRADA"))</f>
        <v/>
      </c>
      <c r="Z3281" s="50"/>
      <c r="AA3281" s="54" t="str">
        <f>IF(Z3281="","",IFERROR(VLOOKUP(Z3281,ATIVIDADES!$A:$C,3,FALSE),"NAO CADASTRADA"))</f>
        <v/>
      </c>
      <c r="AB3281" s="42"/>
      <c r="AC3281" s="48"/>
      <c r="AD3281" s="54" t="str">
        <f>IF(AC3281="","",IFERROR(VLOOKUP(AC3281,EMPRESAS!$A:$C,3,FALSE),"NAO CADASTRADA"))</f>
        <v/>
      </c>
      <c r="AE3281" s="50"/>
      <c r="AF3281" s="54" t="str">
        <f>IF(AE3281="","",IFERROR(VLOOKUP(AE3281,ATIVIDADES!$A:$C,3,FALSE),"NAO CADASTRADA"))</f>
        <v/>
      </c>
      <c r="AG3281" s="42"/>
      <c r="AH3281" s="48"/>
      <c r="AI3281" s="54" t="str">
        <f>IF(AH3281="","",IFERROR(VLOOKUP(AH3281,EMPRESAS!$A:$C,3,FALSE),"NAO CADASTRADA"))</f>
        <v/>
      </c>
      <c r="AJ3281" s="50"/>
      <c r="AK3281" s="54" t="str">
        <f>IF(AJ3281="","",IFERROR(VLOOKUP(AJ3281,ATIVIDADES!$A:$C,3,FALSE),"NAO CADASTRADA"))</f>
        <v/>
      </c>
      <c r="AL3281" s="42"/>
    </row>
    <row r="3282" spans="1:38" x14ac:dyDescent="0.25">
      <c r="A3282" s="26" t="str">
        <f t="shared" si="359"/>
        <v>OK</v>
      </c>
      <c r="B3282" s="29">
        <f t="shared" si="360"/>
        <v>2487914866</v>
      </c>
      <c r="C3282" s="30">
        <v>45370</v>
      </c>
      <c r="D3282" s="18">
        <f t="shared" si="363"/>
        <v>45352</v>
      </c>
      <c r="E3282" s="19" t="str">
        <f>IF(ISERROR(VLOOKUP(C3282,FERIADOS!$A:$B,1,FALSE)),IF(WEEKDAY(C3282)=1,"Dom",IF(WEEKDAY(C3282)=2,"Seg",IF(WEEKDAY(C3282)=3,"Ter",IF(WEEKDAY(C3282)=4,"Qua",IF(WEEKDAY(C3282)=5,"Qui",IF(WEEKDAY(C3282)=6,"Sex","Sab")))))),"Feriado")</f>
        <v>Ter</v>
      </c>
      <c r="F3282" s="32"/>
      <c r="G3282" s="33"/>
      <c r="H3282" s="33"/>
      <c r="I3282" s="33"/>
      <c r="J3282" s="21" t="str">
        <f t="shared" si="361"/>
        <v/>
      </c>
      <c r="K3282" s="21">
        <f t="shared" si="357"/>
        <v>0</v>
      </c>
      <c r="L3282" s="21" t="str">
        <f t="shared" si="358"/>
        <v/>
      </c>
      <c r="M3282" s="22" t="str">
        <f t="shared" si="362"/>
        <v/>
      </c>
      <c r="N3282" s="48"/>
      <c r="O3282" s="54" t="str">
        <f>IF(N3282="","",IFERROR(VLOOKUP(N3282,EMPRESAS!$A:$C,3,FALSE),"NAO CADASTRADA"))</f>
        <v/>
      </c>
      <c r="P3282" s="50"/>
      <c r="Q3282" s="54" t="str">
        <f>IF(P3282="","",IFERROR(VLOOKUP(P3282,ATIVIDADES!$A:$C,3,FALSE),"NAO CADASTRADA"))</f>
        <v/>
      </c>
      <c r="R3282" s="42"/>
      <c r="S3282" s="48"/>
      <c r="T3282" s="54" t="str">
        <f>IF(S3282="","",IFERROR(VLOOKUP(S3282,EMPRESAS!$A:$C,3,FALSE),"NAO CADASTRADA"))</f>
        <v/>
      </c>
      <c r="U3282" s="50"/>
      <c r="V3282" s="54" t="str">
        <f>IF(U3282="","",IFERROR(VLOOKUP(U3282,ATIVIDADES!$A:$C,3,FALSE),"NAO CADASTRADA"))</f>
        <v/>
      </c>
      <c r="W3282" s="42"/>
      <c r="X3282" s="48"/>
      <c r="Y3282" s="54" t="str">
        <f>IF(X3282="","",IFERROR(VLOOKUP(X3282,EMPRESAS!$A:$C,3,FALSE),"NAO CADASTRADA"))</f>
        <v/>
      </c>
      <c r="Z3282" s="50"/>
      <c r="AA3282" s="54" t="str">
        <f>IF(Z3282="","",IFERROR(VLOOKUP(Z3282,ATIVIDADES!$A:$C,3,FALSE),"NAO CADASTRADA"))</f>
        <v/>
      </c>
      <c r="AB3282" s="42"/>
      <c r="AC3282" s="48"/>
      <c r="AD3282" s="54" t="str">
        <f>IF(AC3282="","",IFERROR(VLOOKUP(AC3282,EMPRESAS!$A:$C,3,FALSE),"NAO CADASTRADA"))</f>
        <v/>
      </c>
      <c r="AE3282" s="50"/>
      <c r="AF3282" s="54" t="str">
        <f>IF(AE3282="","",IFERROR(VLOOKUP(AE3282,ATIVIDADES!$A:$C,3,FALSE),"NAO CADASTRADA"))</f>
        <v/>
      </c>
      <c r="AG3282" s="42"/>
      <c r="AH3282" s="48"/>
      <c r="AI3282" s="54" t="str">
        <f>IF(AH3282="","",IFERROR(VLOOKUP(AH3282,EMPRESAS!$A:$C,3,FALSE),"NAO CADASTRADA"))</f>
        <v/>
      </c>
      <c r="AJ3282" s="50"/>
      <c r="AK3282" s="54" t="str">
        <f>IF(AJ3282="","",IFERROR(VLOOKUP(AJ3282,ATIVIDADES!$A:$C,3,FALSE),"NAO CADASTRADA"))</f>
        <v/>
      </c>
      <c r="AL3282" s="42"/>
    </row>
    <row r="3283" spans="1:38" x14ac:dyDescent="0.25">
      <c r="A3283" s="26" t="str">
        <f t="shared" si="359"/>
        <v>OK</v>
      </c>
      <c r="B3283" s="29">
        <f t="shared" si="360"/>
        <v>2487914866</v>
      </c>
      <c r="C3283" s="30">
        <v>45371</v>
      </c>
      <c r="D3283" s="18">
        <f t="shared" si="363"/>
        <v>45352</v>
      </c>
      <c r="E3283" s="19" t="str">
        <f>IF(ISERROR(VLOOKUP(C3283,FERIADOS!$A:$B,1,FALSE)),IF(WEEKDAY(C3283)=1,"Dom",IF(WEEKDAY(C3283)=2,"Seg",IF(WEEKDAY(C3283)=3,"Ter",IF(WEEKDAY(C3283)=4,"Qua",IF(WEEKDAY(C3283)=5,"Qui",IF(WEEKDAY(C3283)=6,"Sex","Sab")))))),"Feriado")</f>
        <v>Qua</v>
      </c>
      <c r="F3283" s="32"/>
      <c r="G3283" s="33"/>
      <c r="H3283" s="33"/>
      <c r="I3283" s="33"/>
      <c r="J3283" s="21" t="str">
        <f t="shared" si="361"/>
        <v/>
      </c>
      <c r="K3283" s="21">
        <f t="shared" si="357"/>
        <v>0</v>
      </c>
      <c r="L3283" s="21" t="str">
        <f t="shared" si="358"/>
        <v/>
      </c>
      <c r="M3283" s="22" t="str">
        <f t="shared" si="362"/>
        <v/>
      </c>
      <c r="N3283" s="48"/>
      <c r="O3283" s="54" t="str">
        <f>IF(N3283="","",IFERROR(VLOOKUP(N3283,EMPRESAS!$A:$C,3,FALSE),"NAO CADASTRADA"))</f>
        <v/>
      </c>
      <c r="P3283" s="50"/>
      <c r="Q3283" s="54" t="str">
        <f>IF(P3283="","",IFERROR(VLOOKUP(P3283,ATIVIDADES!$A:$C,3,FALSE),"NAO CADASTRADA"))</f>
        <v/>
      </c>
      <c r="R3283" s="42"/>
      <c r="S3283" s="48"/>
      <c r="T3283" s="54" t="str">
        <f>IF(S3283="","",IFERROR(VLOOKUP(S3283,EMPRESAS!$A:$C,3,FALSE),"NAO CADASTRADA"))</f>
        <v/>
      </c>
      <c r="U3283" s="50"/>
      <c r="V3283" s="54" t="str">
        <f>IF(U3283="","",IFERROR(VLOOKUP(U3283,ATIVIDADES!$A:$C,3,FALSE),"NAO CADASTRADA"))</f>
        <v/>
      </c>
      <c r="W3283" s="42"/>
      <c r="X3283" s="48"/>
      <c r="Y3283" s="54" t="str">
        <f>IF(X3283="","",IFERROR(VLOOKUP(X3283,EMPRESAS!$A:$C,3,FALSE),"NAO CADASTRADA"))</f>
        <v/>
      </c>
      <c r="Z3283" s="50"/>
      <c r="AA3283" s="54" t="str">
        <f>IF(Z3283="","",IFERROR(VLOOKUP(Z3283,ATIVIDADES!$A:$C,3,FALSE),"NAO CADASTRADA"))</f>
        <v/>
      </c>
      <c r="AB3283" s="42"/>
      <c r="AC3283" s="48"/>
      <c r="AD3283" s="54" t="str">
        <f>IF(AC3283="","",IFERROR(VLOOKUP(AC3283,EMPRESAS!$A:$C,3,FALSE),"NAO CADASTRADA"))</f>
        <v/>
      </c>
      <c r="AE3283" s="50"/>
      <c r="AF3283" s="54" t="str">
        <f>IF(AE3283="","",IFERROR(VLOOKUP(AE3283,ATIVIDADES!$A:$C,3,FALSE),"NAO CADASTRADA"))</f>
        <v/>
      </c>
      <c r="AG3283" s="42"/>
      <c r="AH3283" s="48"/>
      <c r="AI3283" s="54" t="str">
        <f>IF(AH3283="","",IFERROR(VLOOKUP(AH3283,EMPRESAS!$A:$C,3,FALSE),"NAO CADASTRADA"))</f>
        <v/>
      </c>
      <c r="AJ3283" s="50"/>
      <c r="AK3283" s="54" t="str">
        <f>IF(AJ3283="","",IFERROR(VLOOKUP(AJ3283,ATIVIDADES!$A:$C,3,FALSE),"NAO CADASTRADA"))</f>
        <v/>
      </c>
      <c r="AL3283" s="42"/>
    </row>
    <row r="3284" spans="1:38" x14ac:dyDescent="0.25">
      <c r="A3284" s="26" t="str">
        <f t="shared" si="359"/>
        <v>OK</v>
      </c>
      <c r="B3284" s="29">
        <f t="shared" si="360"/>
        <v>2487914866</v>
      </c>
      <c r="C3284" s="30">
        <v>45372</v>
      </c>
      <c r="D3284" s="18">
        <f t="shared" si="363"/>
        <v>45352</v>
      </c>
      <c r="E3284" s="19" t="str">
        <f>IF(ISERROR(VLOOKUP(C3284,FERIADOS!$A:$B,1,FALSE)),IF(WEEKDAY(C3284)=1,"Dom",IF(WEEKDAY(C3284)=2,"Seg",IF(WEEKDAY(C3284)=3,"Ter",IF(WEEKDAY(C3284)=4,"Qua",IF(WEEKDAY(C3284)=5,"Qui",IF(WEEKDAY(C3284)=6,"Sex","Sab")))))),"Feriado")</f>
        <v>Qui</v>
      </c>
      <c r="F3284" s="32"/>
      <c r="G3284" s="33"/>
      <c r="H3284" s="33"/>
      <c r="I3284" s="33"/>
      <c r="J3284" s="21" t="str">
        <f t="shared" si="361"/>
        <v/>
      </c>
      <c r="K3284" s="21">
        <f t="shared" si="357"/>
        <v>0</v>
      </c>
      <c r="L3284" s="21" t="str">
        <f t="shared" si="358"/>
        <v/>
      </c>
      <c r="M3284" s="22" t="str">
        <f t="shared" si="362"/>
        <v/>
      </c>
      <c r="N3284" s="48"/>
      <c r="O3284" s="54" t="str">
        <f>IF(N3284="","",IFERROR(VLOOKUP(N3284,EMPRESAS!$A:$C,3,FALSE),"NAO CADASTRADA"))</f>
        <v/>
      </c>
      <c r="P3284" s="50"/>
      <c r="Q3284" s="54" t="str">
        <f>IF(P3284="","",IFERROR(VLOOKUP(P3284,ATIVIDADES!$A:$C,3,FALSE),"NAO CADASTRADA"))</f>
        <v/>
      </c>
      <c r="R3284" s="42"/>
      <c r="S3284" s="48"/>
      <c r="T3284" s="54" t="str">
        <f>IF(S3284="","",IFERROR(VLOOKUP(S3284,EMPRESAS!$A:$C,3,FALSE),"NAO CADASTRADA"))</f>
        <v/>
      </c>
      <c r="U3284" s="50"/>
      <c r="V3284" s="54" t="str">
        <f>IF(U3284="","",IFERROR(VLOOKUP(U3284,ATIVIDADES!$A:$C,3,FALSE),"NAO CADASTRADA"))</f>
        <v/>
      </c>
      <c r="W3284" s="42"/>
      <c r="X3284" s="48"/>
      <c r="Y3284" s="54" t="str">
        <f>IF(X3284="","",IFERROR(VLOOKUP(X3284,EMPRESAS!$A:$C,3,FALSE),"NAO CADASTRADA"))</f>
        <v/>
      </c>
      <c r="Z3284" s="50"/>
      <c r="AA3284" s="54" t="str">
        <f>IF(Z3284="","",IFERROR(VLOOKUP(Z3284,ATIVIDADES!$A:$C,3,FALSE),"NAO CADASTRADA"))</f>
        <v/>
      </c>
      <c r="AB3284" s="42"/>
      <c r="AC3284" s="48"/>
      <c r="AD3284" s="54" t="str">
        <f>IF(AC3284="","",IFERROR(VLOOKUP(AC3284,EMPRESAS!$A:$C,3,FALSE),"NAO CADASTRADA"))</f>
        <v/>
      </c>
      <c r="AE3284" s="50"/>
      <c r="AF3284" s="54" t="str">
        <f>IF(AE3284="","",IFERROR(VLOOKUP(AE3284,ATIVIDADES!$A:$C,3,FALSE),"NAO CADASTRADA"))</f>
        <v/>
      </c>
      <c r="AG3284" s="42"/>
      <c r="AH3284" s="48"/>
      <c r="AI3284" s="54" t="str">
        <f>IF(AH3284="","",IFERROR(VLOOKUP(AH3284,EMPRESAS!$A:$C,3,FALSE),"NAO CADASTRADA"))</f>
        <v/>
      </c>
      <c r="AJ3284" s="50"/>
      <c r="AK3284" s="54" t="str">
        <f>IF(AJ3284="","",IFERROR(VLOOKUP(AJ3284,ATIVIDADES!$A:$C,3,FALSE),"NAO CADASTRADA"))</f>
        <v/>
      </c>
      <c r="AL3284" s="42"/>
    </row>
    <row r="3285" spans="1:38" x14ac:dyDescent="0.25">
      <c r="A3285" s="26" t="str">
        <f t="shared" si="359"/>
        <v>OK</v>
      </c>
      <c r="B3285" s="29">
        <f t="shared" si="360"/>
        <v>2487914866</v>
      </c>
      <c r="C3285" s="30">
        <v>45373</v>
      </c>
      <c r="D3285" s="18">
        <f t="shared" si="363"/>
        <v>45352</v>
      </c>
      <c r="E3285" s="19" t="str">
        <f>IF(ISERROR(VLOOKUP(C3285,FERIADOS!$A:$B,1,FALSE)),IF(WEEKDAY(C3285)=1,"Dom",IF(WEEKDAY(C3285)=2,"Seg",IF(WEEKDAY(C3285)=3,"Ter",IF(WEEKDAY(C3285)=4,"Qua",IF(WEEKDAY(C3285)=5,"Qui",IF(WEEKDAY(C3285)=6,"Sex","Sab")))))),"Feriado")</f>
        <v>Sex</v>
      </c>
      <c r="F3285" s="32"/>
      <c r="G3285" s="33"/>
      <c r="H3285" s="33"/>
      <c r="I3285" s="33"/>
      <c r="J3285" s="21" t="str">
        <f t="shared" si="361"/>
        <v/>
      </c>
      <c r="K3285" s="21">
        <f t="shared" si="357"/>
        <v>0</v>
      </c>
      <c r="L3285" s="21" t="str">
        <f t="shared" si="358"/>
        <v/>
      </c>
      <c r="M3285" s="22" t="str">
        <f t="shared" si="362"/>
        <v/>
      </c>
      <c r="N3285" s="48"/>
      <c r="O3285" s="54" t="str">
        <f>IF(N3285="","",IFERROR(VLOOKUP(N3285,EMPRESAS!$A:$C,3,FALSE),"NAO CADASTRADA"))</f>
        <v/>
      </c>
      <c r="P3285" s="50"/>
      <c r="Q3285" s="54" t="str">
        <f>IF(P3285="","",IFERROR(VLOOKUP(P3285,ATIVIDADES!$A:$C,3,FALSE),"NAO CADASTRADA"))</f>
        <v/>
      </c>
      <c r="R3285" s="42"/>
      <c r="S3285" s="48"/>
      <c r="T3285" s="54" t="str">
        <f>IF(S3285="","",IFERROR(VLOOKUP(S3285,EMPRESAS!$A:$C,3,FALSE),"NAO CADASTRADA"))</f>
        <v/>
      </c>
      <c r="U3285" s="50"/>
      <c r="V3285" s="54" t="str">
        <f>IF(U3285="","",IFERROR(VLOOKUP(U3285,ATIVIDADES!$A:$C,3,FALSE),"NAO CADASTRADA"))</f>
        <v/>
      </c>
      <c r="W3285" s="42"/>
      <c r="X3285" s="48"/>
      <c r="Y3285" s="54" t="str">
        <f>IF(X3285="","",IFERROR(VLOOKUP(X3285,EMPRESAS!$A:$C,3,FALSE),"NAO CADASTRADA"))</f>
        <v/>
      </c>
      <c r="Z3285" s="50"/>
      <c r="AA3285" s="54" t="str">
        <f>IF(Z3285="","",IFERROR(VLOOKUP(Z3285,ATIVIDADES!$A:$C,3,FALSE),"NAO CADASTRADA"))</f>
        <v/>
      </c>
      <c r="AB3285" s="42"/>
      <c r="AC3285" s="48"/>
      <c r="AD3285" s="54" t="str">
        <f>IF(AC3285="","",IFERROR(VLOOKUP(AC3285,EMPRESAS!$A:$C,3,FALSE),"NAO CADASTRADA"))</f>
        <v/>
      </c>
      <c r="AE3285" s="50"/>
      <c r="AF3285" s="54" t="str">
        <f>IF(AE3285="","",IFERROR(VLOOKUP(AE3285,ATIVIDADES!$A:$C,3,FALSE),"NAO CADASTRADA"))</f>
        <v/>
      </c>
      <c r="AG3285" s="42"/>
      <c r="AH3285" s="48"/>
      <c r="AI3285" s="54" t="str">
        <f>IF(AH3285="","",IFERROR(VLOOKUP(AH3285,EMPRESAS!$A:$C,3,FALSE),"NAO CADASTRADA"))</f>
        <v/>
      </c>
      <c r="AJ3285" s="50"/>
      <c r="AK3285" s="54" t="str">
        <f>IF(AJ3285="","",IFERROR(VLOOKUP(AJ3285,ATIVIDADES!$A:$C,3,FALSE),"NAO CADASTRADA"))</f>
        <v/>
      </c>
      <c r="AL3285" s="42"/>
    </row>
    <row r="3286" spans="1:38" x14ac:dyDescent="0.25">
      <c r="A3286" s="26" t="str">
        <f t="shared" si="359"/>
        <v>OK</v>
      </c>
      <c r="B3286" s="29">
        <f t="shared" si="360"/>
        <v>2487914866</v>
      </c>
      <c r="C3286" s="30">
        <v>45374</v>
      </c>
      <c r="D3286" s="18">
        <f t="shared" si="363"/>
        <v>45352</v>
      </c>
      <c r="E3286" s="19" t="str">
        <f>IF(ISERROR(VLOOKUP(C3286,FERIADOS!$A:$B,1,FALSE)),IF(WEEKDAY(C3286)=1,"Dom",IF(WEEKDAY(C3286)=2,"Seg",IF(WEEKDAY(C3286)=3,"Ter",IF(WEEKDAY(C3286)=4,"Qua",IF(WEEKDAY(C3286)=5,"Qui",IF(WEEKDAY(C3286)=6,"Sex","Sab")))))),"Feriado")</f>
        <v>Sab</v>
      </c>
      <c r="F3286" s="32"/>
      <c r="G3286" s="33"/>
      <c r="H3286" s="33"/>
      <c r="I3286" s="33"/>
      <c r="J3286" s="21" t="str">
        <f t="shared" si="361"/>
        <v/>
      </c>
      <c r="K3286" s="21">
        <f t="shared" si="357"/>
        <v>0</v>
      </c>
      <c r="L3286" s="21" t="str">
        <f t="shared" si="358"/>
        <v/>
      </c>
      <c r="M3286" s="22" t="str">
        <f t="shared" si="362"/>
        <v/>
      </c>
      <c r="N3286" s="48"/>
      <c r="O3286" s="54" t="str">
        <f>IF(N3286="","",IFERROR(VLOOKUP(N3286,EMPRESAS!$A:$C,3,FALSE),"NAO CADASTRADA"))</f>
        <v/>
      </c>
      <c r="P3286" s="50"/>
      <c r="Q3286" s="54" t="str">
        <f>IF(P3286="","",IFERROR(VLOOKUP(P3286,ATIVIDADES!$A:$C,3,FALSE),"NAO CADASTRADA"))</f>
        <v/>
      </c>
      <c r="R3286" s="42"/>
      <c r="S3286" s="48"/>
      <c r="T3286" s="54" t="str">
        <f>IF(S3286="","",IFERROR(VLOOKUP(S3286,EMPRESAS!$A:$C,3,FALSE),"NAO CADASTRADA"))</f>
        <v/>
      </c>
      <c r="U3286" s="50"/>
      <c r="V3286" s="54" t="str">
        <f>IF(U3286="","",IFERROR(VLOOKUP(U3286,ATIVIDADES!$A:$C,3,FALSE),"NAO CADASTRADA"))</f>
        <v/>
      </c>
      <c r="W3286" s="42"/>
      <c r="X3286" s="48"/>
      <c r="Y3286" s="54" t="str">
        <f>IF(X3286="","",IFERROR(VLOOKUP(X3286,EMPRESAS!$A:$C,3,FALSE),"NAO CADASTRADA"))</f>
        <v/>
      </c>
      <c r="Z3286" s="50"/>
      <c r="AA3286" s="54" t="str">
        <f>IF(Z3286="","",IFERROR(VLOOKUP(Z3286,ATIVIDADES!$A:$C,3,FALSE),"NAO CADASTRADA"))</f>
        <v/>
      </c>
      <c r="AB3286" s="42"/>
      <c r="AC3286" s="48"/>
      <c r="AD3286" s="54" t="str">
        <f>IF(AC3286="","",IFERROR(VLOOKUP(AC3286,EMPRESAS!$A:$C,3,FALSE),"NAO CADASTRADA"))</f>
        <v/>
      </c>
      <c r="AE3286" s="50"/>
      <c r="AF3286" s="54" t="str">
        <f>IF(AE3286="","",IFERROR(VLOOKUP(AE3286,ATIVIDADES!$A:$C,3,FALSE),"NAO CADASTRADA"))</f>
        <v/>
      </c>
      <c r="AG3286" s="42"/>
      <c r="AH3286" s="48"/>
      <c r="AI3286" s="54" t="str">
        <f>IF(AH3286="","",IFERROR(VLOOKUP(AH3286,EMPRESAS!$A:$C,3,FALSE),"NAO CADASTRADA"))</f>
        <v/>
      </c>
      <c r="AJ3286" s="50"/>
      <c r="AK3286" s="54" t="str">
        <f>IF(AJ3286="","",IFERROR(VLOOKUP(AJ3286,ATIVIDADES!$A:$C,3,FALSE),"NAO CADASTRADA"))</f>
        <v/>
      </c>
      <c r="AL3286" s="42"/>
    </row>
    <row r="3287" spans="1:38" x14ac:dyDescent="0.25">
      <c r="A3287" s="26" t="str">
        <f t="shared" si="359"/>
        <v>OK</v>
      </c>
      <c r="B3287" s="29">
        <f t="shared" si="360"/>
        <v>2487914866</v>
      </c>
      <c r="C3287" s="30">
        <v>45375</v>
      </c>
      <c r="D3287" s="18">
        <f t="shared" si="363"/>
        <v>45352</v>
      </c>
      <c r="E3287" s="19" t="str">
        <f>IF(ISERROR(VLOOKUP(C3287,FERIADOS!$A:$B,1,FALSE)),IF(WEEKDAY(C3287)=1,"Dom",IF(WEEKDAY(C3287)=2,"Seg",IF(WEEKDAY(C3287)=3,"Ter",IF(WEEKDAY(C3287)=4,"Qua",IF(WEEKDAY(C3287)=5,"Qui",IF(WEEKDAY(C3287)=6,"Sex","Sab")))))),"Feriado")</f>
        <v>Dom</v>
      </c>
      <c r="F3287" s="32"/>
      <c r="G3287" s="33"/>
      <c r="H3287" s="33"/>
      <c r="I3287" s="33"/>
      <c r="J3287" s="21" t="str">
        <f t="shared" si="361"/>
        <v/>
      </c>
      <c r="K3287" s="21">
        <f t="shared" si="357"/>
        <v>0</v>
      </c>
      <c r="L3287" s="21" t="str">
        <f t="shared" si="358"/>
        <v/>
      </c>
      <c r="M3287" s="22" t="str">
        <f t="shared" si="362"/>
        <v/>
      </c>
      <c r="N3287" s="48"/>
      <c r="O3287" s="54" t="str">
        <f>IF(N3287="","",IFERROR(VLOOKUP(N3287,EMPRESAS!$A:$C,3,FALSE),"NAO CADASTRADA"))</f>
        <v/>
      </c>
      <c r="P3287" s="50"/>
      <c r="Q3287" s="54" t="str">
        <f>IF(P3287="","",IFERROR(VLOOKUP(P3287,ATIVIDADES!$A:$C,3,FALSE),"NAO CADASTRADA"))</f>
        <v/>
      </c>
      <c r="R3287" s="42"/>
      <c r="S3287" s="48"/>
      <c r="T3287" s="54" t="str">
        <f>IF(S3287="","",IFERROR(VLOOKUP(S3287,EMPRESAS!$A:$C,3,FALSE),"NAO CADASTRADA"))</f>
        <v/>
      </c>
      <c r="U3287" s="50"/>
      <c r="V3287" s="54" t="str">
        <f>IF(U3287="","",IFERROR(VLOOKUP(U3287,ATIVIDADES!$A:$C,3,FALSE),"NAO CADASTRADA"))</f>
        <v/>
      </c>
      <c r="W3287" s="42"/>
      <c r="X3287" s="48"/>
      <c r="Y3287" s="54" t="str">
        <f>IF(X3287="","",IFERROR(VLOOKUP(X3287,EMPRESAS!$A:$C,3,FALSE),"NAO CADASTRADA"))</f>
        <v/>
      </c>
      <c r="Z3287" s="50"/>
      <c r="AA3287" s="54" t="str">
        <f>IF(Z3287="","",IFERROR(VLOOKUP(Z3287,ATIVIDADES!$A:$C,3,FALSE),"NAO CADASTRADA"))</f>
        <v/>
      </c>
      <c r="AB3287" s="42"/>
      <c r="AC3287" s="48"/>
      <c r="AD3287" s="54" t="str">
        <f>IF(AC3287="","",IFERROR(VLOOKUP(AC3287,EMPRESAS!$A:$C,3,FALSE),"NAO CADASTRADA"))</f>
        <v/>
      </c>
      <c r="AE3287" s="50"/>
      <c r="AF3287" s="54" t="str">
        <f>IF(AE3287="","",IFERROR(VLOOKUP(AE3287,ATIVIDADES!$A:$C,3,FALSE),"NAO CADASTRADA"))</f>
        <v/>
      </c>
      <c r="AG3287" s="42"/>
      <c r="AH3287" s="48"/>
      <c r="AI3287" s="54" t="str">
        <f>IF(AH3287="","",IFERROR(VLOOKUP(AH3287,EMPRESAS!$A:$C,3,FALSE),"NAO CADASTRADA"))</f>
        <v/>
      </c>
      <c r="AJ3287" s="50"/>
      <c r="AK3287" s="54" t="str">
        <f>IF(AJ3287="","",IFERROR(VLOOKUP(AJ3287,ATIVIDADES!$A:$C,3,FALSE),"NAO CADASTRADA"))</f>
        <v/>
      </c>
      <c r="AL3287" s="42"/>
    </row>
    <row r="3288" spans="1:38" x14ac:dyDescent="0.25">
      <c r="A3288" s="26" t="str">
        <f t="shared" si="359"/>
        <v>OK</v>
      </c>
      <c r="B3288" s="29">
        <f t="shared" si="360"/>
        <v>2487914866</v>
      </c>
      <c r="C3288" s="30">
        <v>45376</v>
      </c>
      <c r="D3288" s="18">
        <f t="shared" si="363"/>
        <v>45352</v>
      </c>
      <c r="E3288" s="19" t="str">
        <f>IF(ISERROR(VLOOKUP(C3288,FERIADOS!$A:$B,1,FALSE)),IF(WEEKDAY(C3288)=1,"Dom",IF(WEEKDAY(C3288)=2,"Seg",IF(WEEKDAY(C3288)=3,"Ter",IF(WEEKDAY(C3288)=4,"Qua",IF(WEEKDAY(C3288)=5,"Qui",IF(WEEKDAY(C3288)=6,"Sex","Sab")))))),"Feriado")</f>
        <v>Seg</v>
      </c>
      <c r="F3288" s="32"/>
      <c r="G3288" s="33"/>
      <c r="H3288" s="33"/>
      <c r="I3288" s="33"/>
      <c r="J3288" s="21" t="str">
        <f t="shared" si="361"/>
        <v/>
      </c>
      <c r="K3288" s="21">
        <f t="shared" si="357"/>
        <v>0</v>
      </c>
      <c r="L3288" s="21" t="str">
        <f t="shared" si="358"/>
        <v/>
      </c>
      <c r="M3288" s="22" t="str">
        <f t="shared" si="362"/>
        <v/>
      </c>
      <c r="N3288" s="48"/>
      <c r="O3288" s="54" t="str">
        <f>IF(N3288="","",IFERROR(VLOOKUP(N3288,EMPRESAS!$A:$C,3,FALSE),"NAO CADASTRADA"))</f>
        <v/>
      </c>
      <c r="P3288" s="50"/>
      <c r="Q3288" s="54" t="str">
        <f>IF(P3288="","",IFERROR(VLOOKUP(P3288,ATIVIDADES!$A:$C,3,FALSE),"NAO CADASTRADA"))</f>
        <v/>
      </c>
      <c r="R3288" s="42"/>
      <c r="S3288" s="48"/>
      <c r="T3288" s="54" t="str">
        <f>IF(S3288="","",IFERROR(VLOOKUP(S3288,EMPRESAS!$A:$C,3,FALSE),"NAO CADASTRADA"))</f>
        <v/>
      </c>
      <c r="U3288" s="50"/>
      <c r="V3288" s="54" t="str">
        <f>IF(U3288="","",IFERROR(VLOOKUP(U3288,ATIVIDADES!$A:$C,3,FALSE),"NAO CADASTRADA"))</f>
        <v/>
      </c>
      <c r="W3288" s="42"/>
      <c r="X3288" s="48"/>
      <c r="Y3288" s="54" t="str">
        <f>IF(X3288="","",IFERROR(VLOOKUP(X3288,EMPRESAS!$A:$C,3,FALSE),"NAO CADASTRADA"))</f>
        <v/>
      </c>
      <c r="Z3288" s="50"/>
      <c r="AA3288" s="54" t="str">
        <f>IF(Z3288="","",IFERROR(VLOOKUP(Z3288,ATIVIDADES!$A:$C,3,FALSE),"NAO CADASTRADA"))</f>
        <v/>
      </c>
      <c r="AB3288" s="42"/>
      <c r="AC3288" s="48"/>
      <c r="AD3288" s="54" t="str">
        <f>IF(AC3288="","",IFERROR(VLOOKUP(AC3288,EMPRESAS!$A:$C,3,FALSE),"NAO CADASTRADA"))</f>
        <v/>
      </c>
      <c r="AE3288" s="50"/>
      <c r="AF3288" s="54" t="str">
        <f>IF(AE3288="","",IFERROR(VLOOKUP(AE3288,ATIVIDADES!$A:$C,3,FALSE),"NAO CADASTRADA"))</f>
        <v/>
      </c>
      <c r="AG3288" s="42"/>
      <c r="AH3288" s="48"/>
      <c r="AI3288" s="54" t="str">
        <f>IF(AH3288="","",IFERROR(VLOOKUP(AH3288,EMPRESAS!$A:$C,3,FALSE),"NAO CADASTRADA"))</f>
        <v/>
      </c>
      <c r="AJ3288" s="50"/>
      <c r="AK3288" s="54" t="str">
        <f>IF(AJ3288="","",IFERROR(VLOOKUP(AJ3288,ATIVIDADES!$A:$C,3,FALSE),"NAO CADASTRADA"))</f>
        <v/>
      </c>
      <c r="AL3288" s="42"/>
    </row>
    <row r="3289" spans="1:38" x14ac:dyDescent="0.25">
      <c r="A3289" s="26" t="str">
        <f t="shared" si="359"/>
        <v>OK</v>
      </c>
      <c r="B3289" s="29">
        <f t="shared" si="360"/>
        <v>2487914866</v>
      </c>
      <c r="C3289" s="30">
        <v>45377</v>
      </c>
      <c r="D3289" s="18">
        <f t="shared" si="363"/>
        <v>45352</v>
      </c>
      <c r="E3289" s="19" t="str">
        <f>IF(ISERROR(VLOOKUP(C3289,FERIADOS!$A:$B,1,FALSE)),IF(WEEKDAY(C3289)=1,"Dom",IF(WEEKDAY(C3289)=2,"Seg",IF(WEEKDAY(C3289)=3,"Ter",IF(WEEKDAY(C3289)=4,"Qua",IF(WEEKDAY(C3289)=5,"Qui",IF(WEEKDAY(C3289)=6,"Sex","Sab")))))),"Feriado")</f>
        <v>Ter</v>
      </c>
      <c r="F3289" s="32"/>
      <c r="G3289" s="33"/>
      <c r="H3289" s="33"/>
      <c r="I3289" s="33"/>
      <c r="J3289" s="21" t="str">
        <f t="shared" si="361"/>
        <v/>
      </c>
      <c r="K3289" s="21">
        <f t="shared" si="357"/>
        <v>0</v>
      </c>
      <c r="L3289" s="21" t="str">
        <f t="shared" si="358"/>
        <v/>
      </c>
      <c r="M3289" s="22" t="str">
        <f t="shared" si="362"/>
        <v/>
      </c>
      <c r="N3289" s="48"/>
      <c r="O3289" s="54" t="str">
        <f>IF(N3289="","",IFERROR(VLOOKUP(N3289,EMPRESAS!$A:$C,3,FALSE),"NAO CADASTRADA"))</f>
        <v/>
      </c>
      <c r="P3289" s="50"/>
      <c r="Q3289" s="54" t="str">
        <f>IF(P3289="","",IFERROR(VLOOKUP(P3289,ATIVIDADES!$A:$C,3,FALSE),"NAO CADASTRADA"))</f>
        <v/>
      </c>
      <c r="R3289" s="42"/>
      <c r="S3289" s="48"/>
      <c r="T3289" s="54" t="str">
        <f>IF(S3289="","",IFERROR(VLOOKUP(S3289,EMPRESAS!$A:$C,3,FALSE),"NAO CADASTRADA"))</f>
        <v/>
      </c>
      <c r="U3289" s="50"/>
      <c r="V3289" s="54" t="str">
        <f>IF(U3289="","",IFERROR(VLOOKUP(U3289,ATIVIDADES!$A:$C,3,FALSE),"NAO CADASTRADA"))</f>
        <v/>
      </c>
      <c r="W3289" s="42"/>
      <c r="X3289" s="48"/>
      <c r="Y3289" s="54" t="str">
        <f>IF(X3289="","",IFERROR(VLOOKUP(X3289,EMPRESAS!$A:$C,3,FALSE),"NAO CADASTRADA"))</f>
        <v/>
      </c>
      <c r="Z3289" s="50"/>
      <c r="AA3289" s="54" t="str">
        <f>IF(Z3289="","",IFERROR(VLOOKUP(Z3289,ATIVIDADES!$A:$C,3,FALSE),"NAO CADASTRADA"))</f>
        <v/>
      </c>
      <c r="AB3289" s="42"/>
      <c r="AC3289" s="48"/>
      <c r="AD3289" s="54" t="str">
        <f>IF(AC3289="","",IFERROR(VLOOKUP(AC3289,EMPRESAS!$A:$C,3,FALSE),"NAO CADASTRADA"))</f>
        <v/>
      </c>
      <c r="AE3289" s="50"/>
      <c r="AF3289" s="54" t="str">
        <f>IF(AE3289="","",IFERROR(VLOOKUP(AE3289,ATIVIDADES!$A:$C,3,FALSE),"NAO CADASTRADA"))</f>
        <v/>
      </c>
      <c r="AG3289" s="42"/>
      <c r="AH3289" s="48"/>
      <c r="AI3289" s="54" t="str">
        <f>IF(AH3289="","",IFERROR(VLOOKUP(AH3289,EMPRESAS!$A:$C,3,FALSE),"NAO CADASTRADA"))</f>
        <v/>
      </c>
      <c r="AJ3289" s="50"/>
      <c r="AK3289" s="54" t="str">
        <f>IF(AJ3289="","",IFERROR(VLOOKUP(AJ3289,ATIVIDADES!$A:$C,3,FALSE),"NAO CADASTRADA"))</f>
        <v/>
      </c>
      <c r="AL3289" s="42"/>
    </row>
    <row r="3290" spans="1:38" x14ac:dyDescent="0.25">
      <c r="A3290" s="26" t="str">
        <f t="shared" si="359"/>
        <v>OK</v>
      </c>
      <c r="B3290" s="29">
        <f t="shared" si="360"/>
        <v>2487914866</v>
      </c>
      <c r="C3290" s="30">
        <v>45378</v>
      </c>
      <c r="D3290" s="18">
        <f t="shared" si="363"/>
        <v>45352</v>
      </c>
      <c r="E3290" s="19" t="str">
        <f>IF(ISERROR(VLOOKUP(C3290,FERIADOS!$A:$B,1,FALSE)),IF(WEEKDAY(C3290)=1,"Dom",IF(WEEKDAY(C3290)=2,"Seg",IF(WEEKDAY(C3290)=3,"Ter",IF(WEEKDAY(C3290)=4,"Qua",IF(WEEKDAY(C3290)=5,"Qui",IF(WEEKDAY(C3290)=6,"Sex","Sab")))))),"Feriado")</f>
        <v>Qua</v>
      </c>
      <c r="F3290" s="32"/>
      <c r="G3290" s="33"/>
      <c r="H3290" s="33"/>
      <c r="I3290" s="33"/>
      <c r="J3290" s="21" t="str">
        <f t="shared" si="361"/>
        <v/>
      </c>
      <c r="K3290" s="21">
        <f t="shared" si="357"/>
        <v>0</v>
      </c>
      <c r="L3290" s="21" t="str">
        <f t="shared" si="358"/>
        <v/>
      </c>
      <c r="M3290" s="22" t="str">
        <f t="shared" si="362"/>
        <v/>
      </c>
      <c r="N3290" s="48"/>
      <c r="O3290" s="54" t="str">
        <f>IF(N3290="","",IFERROR(VLOOKUP(N3290,EMPRESAS!$A:$C,3,FALSE),"NAO CADASTRADA"))</f>
        <v/>
      </c>
      <c r="P3290" s="50"/>
      <c r="Q3290" s="54" t="str">
        <f>IF(P3290="","",IFERROR(VLOOKUP(P3290,ATIVIDADES!$A:$C,3,FALSE),"NAO CADASTRADA"))</f>
        <v/>
      </c>
      <c r="R3290" s="42"/>
      <c r="S3290" s="48"/>
      <c r="T3290" s="54" t="str">
        <f>IF(S3290="","",IFERROR(VLOOKUP(S3290,EMPRESAS!$A:$C,3,FALSE),"NAO CADASTRADA"))</f>
        <v/>
      </c>
      <c r="U3290" s="50"/>
      <c r="V3290" s="54" t="str">
        <f>IF(U3290="","",IFERROR(VLOOKUP(U3290,ATIVIDADES!$A:$C,3,FALSE),"NAO CADASTRADA"))</f>
        <v/>
      </c>
      <c r="W3290" s="42"/>
      <c r="X3290" s="48"/>
      <c r="Y3290" s="54" t="str">
        <f>IF(X3290="","",IFERROR(VLOOKUP(X3290,EMPRESAS!$A:$C,3,FALSE),"NAO CADASTRADA"))</f>
        <v/>
      </c>
      <c r="Z3290" s="50"/>
      <c r="AA3290" s="54" t="str">
        <f>IF(Z3290="","",IFERROR(VLOOKUP(Z3290,ATIVIDADES!$A:$C,3,FALSE),"NAO CADASTRADA"))</f>
        <v/>
      </c>
      <c r="AB3290" s="42"/>
      <c r="AC3290" s="48"/>
      <c r="AD3290" s="54" t="str">
        <f>IF(AC3290="","",IFERROR(VLOOKUP(AC3290,EMPRESAS!$A:$C,3,FALSE),"NAO CADASTRADA"))</f>
        <v/>
      </c>
      <c r="AE3290" s="50"/>
      <c r="AF3290" s="54" t="str">
        <f>IF(AE3290="","",IFERROR(VLOOKUP(AE3290,ATIVIDADES!$A:$C,3,FALSE),"NAO CADASTRADA"))</f>
        <v/>
      </c>
      <c r="AG3290" s="42"/>
      <c r="AH3290" s="48"/>
      <c r="AI3290" s="54" t="str">
        <f>IF(AH3290="","",IFERROR(VLOOKUP(AH3290,EMPRESAS!$A:$C,3,FALSE),"NAO CADASTRADA"))</f>
        <v/>
      </c>
      <c r="AJ3290" s="50"/>
      <c r="AK3290" s="54" t="str">
        <f>IF(AJ3290="","",IFERROR(VLOOKUP(AJ3290,ATIVIDADES!$A:$C,3,FALSE),"NAO CADASTRADA"))</f>
        <v/>
      </c>
      <c r="AL3290" s="42"/>
    </row>
    <row r="3291" spans="1:38" x14ac:dyDescent="0.25">
      <c r="A3291" s="26" t="str">
        <f t="shared" si="359"/>
        <v>OK</v>
      </c>
      <c r="B3291" s="29">
        <f t="shared" si="360"/>
        <v>2487914866</v>
      </c>
      <c r="C3291" s="30">
        <v>45379</v>
      </c>
      <c r="D3291" s="18">
        <f t="shared" si="363"/>
        <v>45352</v>
      </c>
      <c r="E3291" s="19" t="str">
        <f>IF(ISERROR(VLOOKUP(C3291,FERIADOS!$A:$B,1,FALSE)),IF(WEEKDAY(C3291)=1,"Dom",IF(WEEKDAY(C3291)=2,"Seg",IF(WEEKDAY(C3291)=3,"Ter",IF(WEEKDAY(C3291)=4,"Qua",IF(WEEKDAY(C3291)=5,"Qui",IF(WEEKDAY(C3291)=6,"Sex","Sab")))))),"Feriado")</f>
        <v>Qui</v>
      </c>
      <c r="F3291" s="32"/>
      <c r="G3291" s="33"/>
      <c r="H3291" s="33"/>
      <c r="I3291" s="33"/>
      <c r="J3291" s="21" t="str">
        <f t="shared" si="361"/>
        <v/>
      </c>
      <c r="K3291" s="21">
        <f t="shared" si="357"/>
        <v>0</v>
      </c>
      <c r="L3291" s="21" t="str">
        <f t="shared" si="358"/>
        <v/>
      </c>
      <c r="M3291" s="22" t="str">
        <f t="shared" si="362"/>
        <v/>
      </c>
      <c r="N3291" s="48"/>
      <c r="O3291" s="54" t="str">
        <f>IF(N3291="","",IFERROR(VLOOKUP(N3291,EMPRESAS!$A:$C,3,FALSE),"NAO CADASTRADA"))</f>
        <v/>
      </c>
      <c r="P3291" s="50"/>
      <c r="Q3291" s="54" t="str">
        <f>IF(P3291="","",IFERROR(VLOOKUP(P3291,ATIVIDADES!$A:$C,3,FALSE),"NAO CADASTRADA"))</f>
        <v/>
      </c>
      <c r="R3291" s="42"/>
      <c r="S3291" s="48"/>
      <c r="T3291" s="54" t="str">
        <f>IF(S3291="","",IFERROR(VLOOKUP(S3291,EMPRESAS!$A:$C,3,FALSE),"NAO CADASTRADA"))</f>
        <v/>
      </c>
      <c r="U3291" s="50"/>
      <c r="V3291" s="54" t="str">
        <f>IF(U3291="","",IFERROR(VLOOKUP(U3291,ATIVIDADES!$A:$C,3,FALSE),"NAO CADASTRADA"))</f>
        <v/>
      </c>
      <c r="W3291" s="42"/>
      <c r="X3291" s="48"/>
      <c r="Y3291" s="54" t="str">
        <f>IF(X3291="","",IFERROR(VLOOKUP(X3291,EMPRESAS!$A:$C,3,FALSE),"NAO CADASTRADA"))</f>
        <v/>
      </c>
      <c r="Z3291" s="50"/>
      <c r="AA3291" s="54" t="str">
        <f>IF(Z3291="","",IFERROR(VLOOKUP(Z3291,ATIVIDADES!$A:$C,3,FALSE),"NAO CADASTRADA"))</f>
        <v/>
      </c>
      <c r="AB3291" s="42"/>
      <c r="AC3291" s="48"/>
      <c r="AD3291" s="54" t="str">
        <f>IF(AC3291="","",IFERROR(VLOOKUP(AC3291,EMPRESAS!$A:$C,3,FALSE),"NAO CADASTRADA"))</f>
        <v/>
      </c>
      <c r="AE3291" s="50"/>
      <c r="AF3291" s="54" t="str">
        <f>IF(AE3291="","",IFERROR(VLOOKUP(AE3291,ATIVIDADES!$A:$C,3,FALSE),"NAO CADASTRADA"))</f>
        <v/>
      </c>
      <c r="AG3291" s="42"/>
      <c r="AH3291" s="48"/>
      <c r="AI3291" s="54" t="str">
        <f>IF(AH3291="","",IFERROR(VLOOKUP(AH3291,EMPRESAS!$A:$C,3,FALSE),"NAO CADASTRADA"))</f>
        <v/>
      </c>
      <c r="AJ3291" s="50"/>
      <c r="AK3291" s="54" t="str">
        <f>IF(AJ3291="","",IFERROR(VLOOKUP(AJ3291,ATIVIDADES!$A:$C,3,FALSE),"NAO CADASTRADA"))</f>
        <v/>
      </c>
      <c r="AL3291" s="42"/>
    </row>
    <row r="3292" spans="1:38" x14ac:dyDescent="0.25">
      <c r="A3292" s="26" t="str">
        <f t="shared" si="359"/>
        <v>OK</v>
      </c>
      <c r="B3292" s="29">
        <f t="shared" si="360"/>
        <v>2487914866</v>
      </c>
      <c r="C3292" s="30">
        <v>45380</v>
      </c>
      <c r="D3292" s="18">
        <f t="shared" si="363"/>
        <v>45352</v>
      </c>
      <c r="E3292" s="19" t="str">
        <f>IF(ISERROR(VLOOKUP(C3292,FERIADOS!$A:$B,1,FALSE)),IF(WEEKDAY(C3292)=1,"Dom",IF(WEEKDAY(C3292)=2,"Seg",IF(WEEKDAY(C3292)=3,"Ter",IF(WEEKDAY(C3292)=4,"Qua",IF(WEEKDAY(C3292)=5,"Qui",IF(WEEKDAY(C3292)=6,"Sex","Sab")))))),"Feriado")</f>
        <v>Sex</v>
      </c>
      <c r="F3292" s="32"/>
      <c r="G3292" s="33"/>
      <c r="H3292" s="33"/>
      <c r="I3292" s="33"/>
      <c r="J3292" s="21" t="str">
        <f t="shared" si="361"/>
        <v/>
      </c>
      <c r="K3292" s="21">
        <f t="shared" si="357"/>
        <v>0</v>
      </c>
      <c r="L3292" s="21" t="str">
        <f t="shared" si="358"/>
        <v/>
      </c>
      <c r="M3292" s="22" t="str">
        <f t="shared" si="362"/>
        <v/>
      </c>
      <c r="N3292" s="48"/>
      <c r="O3292" s="54" t="str">
        <f>IF(N3292="","",IFERROR(VLOOKUP(N3292,EMPRESAS!$A:$C,3,FALSE),"NAO CADASTRADA"))</f>
        <v/>
      </c>
      <c r="P3292" s="50"/>
      <c r="Q3292" s="54" t="str">
        <f>IF(P3292="","",IFERROR(VLOOKUP(P3292,ATIVIDADES!$A:$C,3,FALSE),"NAO CADASTRADA"))</f>
        <v/>
      </c>
      <c r="R3292" s="42"/>
      <c r="S3292" s="48"/>
      <c r="T3292" s="54" t="str">
        <f>IF(S3292="","",IFERROR(VLOOKUP(S3292,EMPRESAS!$A:$C,3,FALSE),"NAO CADASTRADA"))</f>
        <v/>
      </c>
      <c r="U3292" s="50"/>
      <c r="V3292" s="54" t="str">
        <f>IF(U3292="","",IFERROR(VLOOKUP(U3292,ATIVIDADES!$A:$C,3,FALSE),"NAO CADASTRADA"))</f>
        <v/>
      </c>
      <c r="W3292" s="42"/>
      <c r="X3292" s="48"/>
      <c r="Y3292" s="54" t="str">
        <f>IF(X3292="","",IFERROR(VLOOKUP(X3292,EMPRESAS!$A:$C,3,FALSE),"NAO CADASTRADA"))</f>
        <v/>
      </c>
      <c r="Z3292" s="50"/>
      <c r="AA3292" s="54" t="str">
        <f>IF(Z3292="","",IFERROR(VLOOKUP(Z3292,ATIVIDADES!$A:$C,3,FALSE),"NAO CADASTRADA"))</f>
        <v/>
      </c>
      <c r="AB3292" s="42"/>
      <c r="AC3292" s="48"/>
      <c r="AD3292" s="54" t="str">
        <f>IF(AC3292="","",IFERROR(VLOOKUP(AC3292,EMPRESAS!$A:$C,3,FALSE),"NAO CADASTRADA"))</f>
        <v/>
      </c>
      <c r="AE3292" s="50"/>
      <c r="AF3292" s="54" t="str">
        <f>IF(AE3292="","",IFERROR(VLOOKUP(AE3292,ATIVIDADES!$A:$C,3,FALSE),"NAO CADASTRADA"))</f>
        <v/>
      </c>
      <c r="AG3292" s="42"/>
      <c r="AH3292" s="48"/>
      <c r="AI3292" s="54" t="str">
        <f>IF(AH3292="","",IFERROR(VLOOKUP(AH3292,EMPRESAS!$A:$C,3,FALSE),"NAO CADASTRADA"))</f>
        <v/>
      </c>
      <c r="AJ3292" s="50"/>
      <c r="AK3292" s="54" t="str">
        <f>IF(AJ3292="","",IFERROR(VLOOKUP(AJ3292,ATIVIDADES!$A:$C,3,FALSE),"NAO CADASTRADA"))</f>
        <v/>
      </c>
      <c r="AL3292" s="42"/>
    </row>
    <row r="3293" spans="1:38" x14ac:dyDescent="0.25">
      <c r="A3293" s="26" t="str">
        <f t="shared" si="359"/>
        <v>OK</v>
      </c>
      <c r="B3293" s="29">
        <f t="shared" si="360"/>
        <v>2487914866</v>
      </c>
      <c r="C3293" s="30">
        <v>45381</v>
      </c>
      <c r="D3293" s="18">
        <f t="shared" si="363"/>
        <v>45352</v>
      </c>
      <c r="E3293" s="19" t="str">
        <f>IF(ISERROR(VLOOKUP(C3293,FERIADOS!$A:$B,1,FALSE)),IF(WEEKDAY(C3293)=1,"Dom",IF(WEEKDAY(C3293)=2,"Seg",IF(WEEKDAY(C3293)=3,"Ter",IF(WEEKDAY(C3293)=4,"Qua",IF(WEEKDAY(C3293)=5,"Qui",IF(WEEKDAY(C3293)=6,"Sex","Sab")))))),"Feriado")</f>
        <v>Sab</v>
      </c>
      <c r="F3293" s="32"/>
      <c r="G3293" s="33"/>
      <c r="H3293" s="33"/>
      <c r="I3293" s="33"/>
      <c r="J3293" s="21" t="str">
        <f t="shared" si="361"/>
        <v/>
      </c>
      <c r="K3293" s="21">
        <f t="shared" si="357"/>
        <v>0</v>
      </c>
      <c r="L3293" s="21" t="str">
        <f t="shared" si="358"/>
        <v/>
      </c>
      <c r="M3293" s="22" t="str">
        <f t="shared" si="362"/>
        <v/>
      </c>
      <c r="N3293" s="48"/>
      <c r="O3293" s="54" t="str">
        <f>IF(N3293="","",IFERROR(VLOOKUP(N3293,EMPRESAS!$A:$C,3,FALSE),"NAO CADASTRADA"))</f>
        <v/>
      </c>
      <c r="P3293" s="50"/>
      <c r="Q3293" s="54" t="str">
        <f>IF(P3293="","",IFERROR(VLOOKUP(P3293,ATIVIDADES!$A:$C,3,FALSE),"NAO CADASTRADA"))</f>
        <v/>
      </c>
      <c r="R3293" s="42"/>
      <c r="S3293" s="48"/>
      <c r="T3293" s="54" t="str">
        <f>IF(S3293="","",IFERROR(VLOOKUP(S3293,EMPRESAS!$A:$C,3,FALSE),"NAO CADASTRADA"))</f>
        <v/>
      </c>
      <c r="U3293" s="50"/>
      <c r="V3293" s="54" t="str">
        <f>IF(U3293="","",IFERROR(VLOOKUP(U3293,ATIVIDADES!$A:$C,3,FALSE),"NAO CADASTRADA"))</f>
        <v/>
      </c>
      <c r="W3293" s="42"/>
      <c r="X3293" s="48"/>
      <c r="Y3293" s="54" t="str">
        <f>IF(X3293="","",IFERROR(VLOOKUP(X3293,EMPRESAS!$A:$C,3,FALSE),"NAO CADASTRADA"))</f>
        <v/>
      </c>
      <c r="Z3293" s="50"/>
      <c r="AA3293" s="54" t="str">
        <f>IF(Z3293="","",IFERROR(VLOOKUP(Z3293,ATIVIDADES!$A:$C,3,FALSE),"NAO CADASTRADA"))</f>
        <v/>
      </c>
      <c r="AB3293" s="42"/>
      <c r="AC3293" s="48"/>
      <c r="AD3293" s="54" t="str">
        <f>IF(AC3293="","",IFERROR(VLOOKUP(AC3293,EMPRESAS!$A:$C,3,FALSE),"NAO CADASTRADA"))</f>
        <v/>
      </c>
      <c r="AE3293" s="50"/>
      <c r="AF3293" s="54" t="str">
        <f>IF(AE3293="","",IFERROR(VLOOKUP(AE3293,ATIVIDADES!$A:$C,3,FALSE),"NAO CADASTRADA"))</f>
        <v/>
      </c>
      <c r="AG3293" s="42"/>
      <c r="AH3293" s="48"/>
      <c r="AI3293" s="54" t="str">
        <f>IF(AH3293="","",IFERROR(VLOOKUP(AH3293,EMPRESAS!$A:$C,3,FALSE),"NAO CADASTRADA"))</f>
        <v/>
      </c>
      <c r="AJ3293" s="50"/>
      <c r="AK3293" s="54" t="str">
        <f>IF(AJ3293="","",IFERROR(VLOOKUP(AJ3293,ATIVIDADES!$A:$C,3,FALSE),"NAO CADASTRADA"))</f>
        <v/>
      </c>
      <c r="AL3293" s="42"/>
    </row>
    <row r="3294" spans="1:38" x14ac:dyDescent="0.25">
      <c r="A3294" s="26" t="str">
        <f t="shared" si="359"/>
        <v>OK</v>
      </c>
      <c r="B3294" s="29">
        <f t="shared" si="360"/>
        <v>2487914866</v>
      </c>
      <c r="C3294" s="30">
        <v>45382</v>
      </c>
      <c r="D3294" s="18">
        <f t="shared" si="363"/>
        <v>45352</v>
      </c>
      <c r="E3294" s="19" t="str">
        <f>IF(ISERROR(VLOOKUP(C3294,FERIADOS!$A:$B,1,FALSE)),IF(WEEKDAY(C3294)=1,"Dom",IF(WEEKDAY(C3294)=2,"Seg",IF(WEEKDAY(C3294)=3,"Ter",IF(WEEKDAY(C3294)=4,"Qua",IF(WEEKDAY(C3294)=5,"Qui",IF(WEEKDAY(C3294)=6,"Sex","Sab")))))),"Feriado")</f>
        <v>Dom</v>
      </c>
      <c r="F3294" s="32"/>
      <c r="G3294" s="33"/>
      <c r="H3294" s="33"/>
      <c r="I3294" s="33"/>
      <c r="J3294" s="21" t="str">
        <f t="shared" si="361"/>
        <v/>
      </c>
      <c r="K3294" s="21">
        <f t="shared" si="357"/>
        <v>0</v>
      </c>
      <c r="L3294" s="21" t="str">
        <f t="shared" si="358"/>
        <v/>
      </c>
      <c r="M3294" s="22" t="str">
        <f t="shared" si="362"/>
        <v/>
      </c>
      <c r="N3294" s="48"/>
      <c r="O3294" s="54" t="str">
        <f>IF(N3294="","",IFERROR(VLOOKUP(N3294,EMPRESAS!$A:$C,3,FALSE),"NAO CADASTRADA"))</f>
        <v/>
      </c>
      <c r="P3294" s="50"/>
      <c r="Q3294" s="54" t="str">
        <f>IF(P3294="","",IFERROR(VLOOKUP(P3294,ATIVIDADES!$A:$C,3,FALSE),"NAO CADASTRADA"))</f>
        <v/>
      </c>
      <c r="R3294" s="42"/>
      <c r="S3294" s="48"/>
      <c r="T3294" s="54" t="str">
        <f>IF(S3294="","",IFERROR(VLOOKUP(S3294,EMPRESAS!$A:$C,3,FALSE),"NAO CADASTRADA"))</f>
        <v/>
      </c>
      <c r="U3294" s="50"/>
      <c r="V3294" s="54" t="str">
        <f>IF(U3294="","",IFERROR(VLOOKUP(U3294,ATIVIDADES!$A:$C,3,FALSE),"NAO CADASTRADA"))</f>
        <v/>
      </c>
      <c r="W3294" s="42"/>
      <c r="X3294" s="48"/>
      <c r="Y3294" s="54" t="str">
        <f>IF(X3294="","",IFERROR(VLOOKUP(X3294,EMPRESAS!$A:$C,3,FALSE),"NAO CADASTRADA"))</f>
        <v/>
      </c>
      <c r="Z3294" s="50"/>
      <c r="AA3294" s="54" t="str">
        <f>IF(Z3294="","",IFERROR(VLOOKUP(Z3294,ATIVIDADES!$A:$C,3,FALSE),"NAO CADASTRADA"))</f>
        <v/>
      </c>
      <c r="AB3294" s="42"/>
      <c r="AC3294" s="48"/>
      <c r="AD3294" s="54" t="str">
        <f>IF(AC3294="","",IFERROR(VLOOKUP(AC3294,EMPRESAS!$A:$C,3,FALSE),"NAO CADASTRADA"))</f>
        <v/>
      </c>
      <c r="AE3294" s="50"/>
      <c r="AF3294" s="54" t="str">
        <f>IF(AE3294="","",IFERROR(VLOOKUP(AE3294,ATIVIDADES!$A:$C,3,FALSE),"NAO CADASTRADA"))</f>
        <v/>
      </c>
      <c r="AG3294" s="42"/>
      <c r="AH3294" s="48"/>
      <c r="AI3294" s="54" t="str">
        <f>IF(AH3294="","",IFERROR(VLOOKUP(AH3294,EMPRESAS!$A:$C,3,FALSE),"NAO CADASTRADA"))</f>
        <v/>
      </c>
      <c r="AJ3294" s="50"/>
      <c r="AK3294" s="54" t="str">
        <f>IF(AJ3294="","",IFERROR(VLOOKUP(AJ3294,ATIVIDADES!$A:$C,3,FALSE),"NAO CADASTRADA"))</f>
        <v/>
      </c>
      <c r="AL3294" s="42"/>
    </row>
    <row r="3295" spans="1:38" x14ac:dyDescent="0.25">
      <c r="A3295" s="26" t="str">
        <f t="shared" si="359"/>
        <v>OK</v>
      </c>
      <c r="B3295" s="29">
        <f t="shared" si="360"/>
        <v>2487914866</v>
      </c>
      <c r="C3295" s="30">
        <v>45383</v>
      </c>
      <c r="D3295" s="18">
        <f t="shared" si="363"/>
        <v>45383</v>
      </c>
      <c r="E3295" s="19" t="str">
        <f>IF(ISERROR(VLOOKUP(C3295,FERIADOS!$A:$B,1,FALSE)),IF(WEEKDAY(C3295)=1,"Dom",IF(WEEKDAY(C3295)=2,"Seg",IF(WEEKDAY(C3295)=3,"Ter",IF(WEEKDAY(C3295)=4,"Qua",IF(WEEKDAY(C3295)=5,"Qui",IF(WEEKDAY(C3295)=6,"Sex","Sab")))))),"Feriado")</f>
        <v>Seg</v>
      </c>
      <c r="F3295" s="32"/>
      <c r="G3295" s="33"/>
      <c r="H3295" s="33"/>
      <c r="I3295" s="33"/>
      <c r="J3295" s="21" t="str">
        <f t="shared" si="361"/>
        <v/>
      </c>
      <c r="K3295" s="21">
        <f t="shared" si="357"/>
        <v>0</v>
      </c>
      <c r="L3295" s="21" t="str">
        <f t="shared" si="358"/>
        <v/>
      </c>
      <c r="M3295" s="22" t="str">
        <f t="shared" si="362"/>
        <v/>
      </c>
      <c r="N3295" s="48"/>
      <c r="O3295" s="54" t="str">
        <f>IF(N3295="","",IFERROR(VLOOKUP(N3295,EMPRESAS!$A:$C,3,FALSE),"NAO CADASTRADA"))</f>
        <v/>
      </c>
      <c r="P3295" s="50"/>
      <c r="Q3295" s="54" t="str">
        <f>IF(P3295="","",IFERROR(VLOOKUP(P3295,ATIVIDADES!$A:$C,3,FALSE),"NAO CADASTRADA"))</f>
        <v/>
      </c>
      <c r="R3295" s="42"/>
      <c r="S3295" s="48"/>
      <c r="T3295" s="54" t="str">
        <f>IF(S3295="","",IFERROR(VLOOKUP(S3295,EMPRESAS!$A:$C,3,FALSE),"NAO CADASTRADA"))</f>
        <v/>
      </c>
      <c r="U3295" s="50"/>
      <c r="V3295" s="54" t="str">
        <f>IF(U3295="","",IFERROR(VLOOKUP(U3295,ATIVIDADES!$A:$C,3,FALSE),"NAO CADASTRADA"))</f>
        <v/>
      </c>
      <c r="W3295" s="42"/>
      <c r="X3295" s="48"/>
      <c r="Y3295" s="54" t="str">
        <f>IF(X3295="","",IFERROR(VLOOKUP(X3295,EMPRESAS!$A:$C,3,FALSE),"NAO CADASTRADA"))</f>
        <v/>
      </c>
      <c r="Z3295" s="50"/>
      <c r="AA3295" s="54" t="str">
        <f>IF(Z3295="","",IFERROR(VLOOKUP(Z3295,ATIVIDADES!$A:$C,3,FALSE),"NAO CADASTRADA"))</f>
        <v/>
      </c>
      <c r="AB3295" s="42"/>
      <c r="AC3295" s="48"/>
      <c r="AD3295" s="54" t="str">
        <f>IF(AC3295="","",IFERROR(VLOOKUP(AC3295,EMPRESAS!$A:$C,3,FALSE),"NAO CADASTRADA"))</f>
        <v/>
      </c>
      <c r="AE3295" s="50"/>
      <c r="AF3295" s="54" t="str">
        <f>IF(AE3295="","",IFERROR(VLOOKUP(AE3295,ATIVIDADES!$A:$C,3,FALSE),"NAO CADASTRADA"))</f>
        <v/>
      </c>
      <c r="AG3295" s="42"/>
      <c r="AH3295" s="48"/>
      <c r="AI3295" s="54" t="str">
        <f>IF(AH3295="","",IFERROR(VLOOKUP(AH3295,EMPRESAS!$A:$C,3,FALSE),"NAO CADASTRADA"))</f>
        <v/>
      </c>
      <c r="AJ3295" s="50"/>
      <c r="AK3295" s="54" t="str">
        <f>IF(AJ3295="","",IFERROR(VLOOKUP(AJ3295,ATIVIDADES!$A:$C,3,FALSE),"NAO CADASTRADA"))</f>
        <v/>
      </c>
      <c r="AL3295" s="42"/>
    </row>
    <row r="3296" spans="1:38" x14ac:dyDescent="0.25">
      <c r="A3296" s="26" t="str">
        <f t="shared" si="359"/>
        <v>OK</v>
      </c>
      <c r="B3296" s="29">
        <f t="shared" si="360"/>
        <v>2487914866</v>
      </c>
      <c r="C3296" s="30">
        <v>45384</v>
      </c>
      <c r="D3296" s="18">
        <f t="shared" si="363"/>
        <v>45383</v>
      </c>
      <c r="E3296" s="19" t="str">
        <f>IF(ISERROR(VLOOKUP(C3296,FERIADOS!$A:$B,1,FALSE)),IF(WEEKDAY(C3296)=1,"Dom",IF(WEEKDAY(C3296)=2,"Seg",IF(WEEKDAY(C3296)=3,"Ter",IF(WEEKDAY(C3296)=4,"Qua",IF(WEEKDAY(C3296)=5,"Qui",IF(WEEKDAY(C3296)=6,"Sex","Sab")))))),"Feriado")</f>
        <v>Ter</v>
      </c>
      <c r="F3296" s="32"/>
      <c r="G3296" s="33"/>
      <c r="H3296" s="33"/>
      <c r="I3296" s="33"/>
      <c r="J3296" s="21" t="str">
        <f t="shared" si="361"/>
        <v/>
      </c>
      <c r="K3296" s="21">
        <f t="shared" si="357"/>
        <v>0</v>
      </c>
      <c r="L3296" s="21" t="str">
        <f t="shared" si="358"/>
        <v/>
      </c>
      <c r="M3296" s="22" t="str">
        <f t="shared" si="362"/>
        <v/>
      </c>
      <c r="N3296" s="48"/>
      <c r="O3296" s="54" t="str">
        <f>IF(N3296="","",IFERROR(VLOOKUP(N3296,EMPRESAS!$A:$C,3,FALSE),"NAO CADASTRADA"))</f>
        <v/>
      </c>
      <c r="P3296" s="50"/>
      <c r="Q3296" s="54" t="str">
        <f>IF(P3296="","",IFERROR(VLOOKUP(P3296,ATIVIDADES!$A:$C,3,FALSE),"NAO CADASTRADA"))</f>
        <v/>
      </c>
      <c r="R3296" s="42"/>
      <c r="S3296" s="48"/>
      <c r="T3296" s="54" t="str">
        <f>IF(S3296="","",IFERROR(VLOOKUP(S3296,EMPRESAS!$A:$C,3,FALSE),"NAO CADASTRADA"))</f>
        <v/>
      </c>
      <c r="U3296" s="50"/>
      <c r="V3296" s="54" t="str">
        <f>IF(U3296="","",IFERROR(VLOOKUP(U3296,ATIVIDADES!$A:$C,3,FALSE),"NAO CADASTRADA"))</f>
        <v/>
      </c>
      <c r="W3296" s="42"/>
      <c r="X3296" s="48"/>
      <c r="Y3296" s="54" t="str">
        <f>IF(X3296="","",IFERROR(VLOOKUP(X3296,EMPRESAS!$A:$C,3,FALSE),"NAO CADASTRADA"))</f>
        <v/>
      </c>
      <c r="Z3296" s="50"/>
      <c r="AA3296" s="54" t="str">
        <f>IF(Z3296="","",IFERROR(VLOOKUP(Z3296,ATIVIDADES!$A:$C,3,FALSE),"NAO CADASTRADA"))</f>
        <v/>
      </c>
      <c r="AB3296" s="42"/>
      <c r="AC3296" s="48"/>
      <c r="AD3296" s="54" t="str">
        <f>IF(AC3296="","",IFERROR(VLOOKUP(AC3296,EMPRESAS!$A:$C,3,FALSE),"NAO CADASTRADA"))</f>
        <v/>
      </c>
      <c r="AE3296" s="50"/>
      <c r="AF3296" s="54" t="str">
        <f>IF(AE3296="","",IFERROR(VLOOKUP(AE3296,ATIVIDADES!$A:$C,3,FALSE),"NAO CADASTRADA"))</f>
        <v/>
      </c>
      <c r="AG3296" s="42"/>
      <c r="AH3296" s="48"/>
      <c r="AI3296" s="54" t="str">
        <f>IF(AH3296="","",IFERROR(VLOOKUP(AH3296,EMPRESAS!$A:$C,3,FALSE),"NAO CADASTRADA"))</f>
        <v/>
      </c>
      <c r="AJ3296" s="50"/>
      <c r="AK3296" s="54" t="str">
        <f>IF(AJ3296="","",IFERROR(VLOOKUP(AJ3296,ATIVIDADES!$A:$C,3,FALSE),"NAO CADASTRADA"))</f>
        <v/>
      </c>
      <c r="AL3296" s="42"/>
    </row>
    <row r="3297" spans="1:38" x14ac:dyDescent="0.25">
      <c r="A3297" s="26" t="str">
        <f t="shared" si="359"/>
        <v>OK</v>
      </c>
      <c r="B3297" s="29">
        <f t="shared" si="360"/>
        <v>2487914866</v>
      </c>
      <c r="C3297" s="30">
        <v>45385</v>
      </c>
      <c r="D3297" s="18">
        <f t="shared" si="363"/>
        <v>45383</v>
      </c>
      <c r="E3297" s="19" t="str">
        <f>IF(ISERROR(VLOOKUP(C3297,FERIADOS!$A:$B,1,FALSE)),IF(WEEKDAY(C3297)=1,"Dom",IF(WEEKDAY(C3297)=2,"Seg",IF(WEEKDAY(C3297)=3,"Ter",IF(WEEKDAY(C3297)=4,"Qua",IF(WEEKDAY(C3297)=5,"Qui",IF(WEEKDAY(C3297)=6,"Sex","Sab")))))),"Feriado")</f>
        <v>Qua</v>
      </c>
      <c r="F3297" s="32"/>
      <c r="G3297" s="33"/>
      <c r="H3297" s="33"/>
      <c r="I3297" s="33"/>
      <c r="J3297" s="21" t="str">
        <f t="shared" si="361"/>
        <v/>
      </c>
      <c r="K3297" s="21">
        <f t="shared" si="357"/>
        <v>0</v>
      </c>
      <c r="L3297" s="21" t="str">
        <f t="shared" si="358"/>
        <v/>
      </c>
      <c r="M3297" s="22" t="str">
        <f t="shared" si="362"/>
        <v/>
      </c>
      <c r="N3297" s="48"/>
      <c r="O3297" s="54" t="str">
        <f>IF(N3297="","",IFERROR(VLOOKUP(N3297,EMPRESAS!$A:$C,3,FALSE),"NAO CADASTRADA"))</f>
        <v/>
      </c>
      <c r="P3297" s="50"/>
      <c r="Q3297" s="54" t="str">
        <f>IF(P3297="","",IFERROR(VLOOKUP(P3297,ATIVIDADES!$A:$C,3,FALSE),"NAO CADASTRADA"))</f>
        <v/>
      </c>
      <c r="R3297" s="42"/>
      <c r="S3297" s="48"/>
      <c r="T3297" s="54" t="str">
        <f>IF(S3297="","",IFERROR(VLOOKUP(S3297,EMPRESAS!$A:$C,3,FALSE),"NAO CADASTRADA"))</f>
        <v/>
      </c>
      <c r="U3297" s="50"/>
      <c r="V3297" s="54" t="str">
        <f>IF(U3297="","",IFERROR(VLOOKUP(U3297,ATIVIDADES!$A:$C,3,FALSE),"NAO CADASTRADA"))</f>
        <v/>
      </c>
      <c r="W3297" s="42"/>
      <c r="X3297" s="48"/>
      <c r="Y3297" s="54" t="str">
        <f>IF(X3297="","",IFERROR(VLOOKUP(X3297,EMPRESAS!$A:$C,3,FALSE),"NAO CADASTRADA"))</f>
        <v/>
      </c>
      <c r="Z3297" s="50"/>
      <c r="AA3297" s="54" t="str">
        <f>IF(Z3297="","",IFERROR(VLOOKUP(Z3297,ATIVIDADES!$A:$C,3,FALSE),"NAO CADASTRADA"))</f>
        <v/>
      </c>
      <c r="AB3297" s="42"/>
      <c r="AC3297" s="48"/>
      <c r="AD3297" s="54" t="str">
        <f>IF(AC3297="","",IFERROR(VLOOKUP(AC3297,EMPRESAS!$A:$C,3,FALSE),"NAO CADASTRADA"))</f>
        <v/>
      </c>
      <c r="AE3297" s="50"/>
      <c r="AF3297" s="54" t="str">
        <f>IF(AE3297="","",IFERROR(VLOOKUP(AE3297,ATIVIDADES!$A:$C,3,FALSE),"NAO CADASTRADA"))</f>
        <v/>
      </c>
      <c r="AG3297" s="42"/>
      <c r="AH3297" s="48"/>
      <c r="AI3297" s="54" t="str">
        <f>IF(AH3297="","",IFERROR(VLOOKUP(AH3297,EMPRESAS!$A:$C,3,FALSE),"NAO CADASTRADA"))</f>
        <v/>
      </c>
      <c r="AJ3297" s="50"/>
      <c r="AK3297" s="54" t="str">
        <f>IF(AJ3297="","",IFERROR(VLOOKUP(AJ3297,ATIVIDADES!$A:$C,3,FALSE),"NAO CADASTRADA"))</f>
        <v/>
      </c>
      <c r="AL3297" s="42"/>
    </row>
    <row r="3298" spans="1:38" x14ac:dyDescent="0.25">
      <c r="A3298" s="26" t="str">
        <f t="shared" si="359"/>
        <v>OK</v>
      </c>
      <c r="B3298" s="29">
        <f t="shared" si="360"/>
        <v>2487914866</v>
      </c>
      <c r="C3298" s="30">
        <v>45386</v>
      </c>
      <c r="D3298" s="18">
        <f t="shared" si="363"/>
        <v>45383</v>
      </c>
      <c r="E3298" s="19" t="str">
        <f>IF(ISERROR(VLOOKUP(C3298,FERIADOS!$A:$B,1,FALSE)),IF(WEEKDAY(C3298)=1,"Dom",IF(WEEKDAY(C3298)=2,"Seg",IF(WEEKDAY(C3298)=3,"Ter",IF(WEEKDAY(C3298)=4,"Qua",IF(WEEKDAY(C3298)=5,"Qui",IF(WEEKDAY(C3298)=6,"Sex","Sab")))))),"Feriado")</f>
        <v>Qui</v>
      </c>
      <c r="F3298" s="32"/>
      <c r="G3298" s="33"/>
      <c r="H3298" s="33"/>
      <c r="I3298" s="33"/>
      <c r="J3298" s="21" t="str">
        <f t="shared" si="361"/>
        <v/>
      </c>
      <c r="K3298" s="21">
        <f t="shared" si="357"/>
        <v>0</v>
      </c>
      <c r="L3298" s="21" t="str">
        <f t="shared" si="358"/>
        <v/>
      </c>
      <c r="M3298" s="22" t="str">
        <f t="shared" si="362"/>
        <v/>
      </c>
      <c r="N3298" s="48"/>
      <c r="O3298" s="54" t="str">
        <f>IF(N3298="","",IFERROR(VLOOKUP(N3298,EMPRESAS!$A:$C,3,FALSE),"NAO CADASTRADA"))</f>
        <v/>
      </c>
      <c r="P3298" s="50"/>
      <c r="Q3298" s="54" t="str">
        <f>IF(P3298="","",IFERROR(VLOOKUP(P3298,ATIVIDADES!$A:$C,3,FALSE),"NAO CADASTRADA"))</f>
        <v/>
      </c>
      <c r="R3298" s="42"/>
      <c r="S3298" s="48"/>
      <c r="T3298" s="54" t="str">
        <f>IF(S3298="","",IFERROR(VLOOKUP(S3298,EMPRESAS!$A:$C,3,FALSE),"NAO CADASTRADA"))</f>
        <v/>
      </c>
      <c r="U3298" s="50"/>
      <c r="V3298" s="54" t="str">
        <f>IF(U3298="","",IFERROR(VLOOKUP(U3298,ATIVIDADES!$A:$C,3,FALSE),"NAO CADASTRADA"))</f>
        <v/>
      </c>
      <c r="W3298" s="42"/>
      <c r="X3298" s="48"/>
      <c r="Y3298" s="54" t="str">
        <f>IF(X3298="","",IFERROR(VLOOKUP(X3298,EMPRESAS!$A:$C,3,FALSE),"NAO CADASTRADA"))</f>
        <v/>
      </c>
      <c r="Z3298" s="50"/>
      <c r="AA3298" s="54" t="str">
        <f>IF(Z3298="","",IFERROR(VLOOKUP(Z3298,ATIVIDADES!$A:$C,3,FALSE),"NAO CADASTRADA"))</f>
        <v/>
      </c>
      <c r="AB3298" s="42"/>
      <c r="AC3298" s="48"/>
      <c r="AD3298" s="54" t="str">
        <f>IF(AC3298="","",IFERROR(VLOOKUP(AC3298,EMPRESAS!$A:$C,3,FALSE),"NAO CADASTRADA"))</f>
        <v/>
      </c>
      <c r="AE3298" s="50"/>
      <c r="AF3298" s="54" t="str">
        <f>IF(AE3298="","",IFERROR(VLOOKUP(AE3298,ATIVIDADES!$A:$C,3,FALSE),"NAO CADASTRADA"))</f>
        <v/>
      </c>
      <c r="AG3298" s="42"/>
      <c r="AH3298" s="48"/>
      <c r="AI3298" s="54" t="str">
        <f>IF(AH3298="","",IFERROR(VLOOKUP(AH3298,EMPRESAS!$A:$C,3,FALSE),"NAO CADASTRADA"))</f>
        <v/>
      </c>
      <c r="AJ3298" s="50"/>
      <c r="AK3298" s="54" t="str">
        <f>IF(AJ3298="","",IFERROR(VLOOKUP(AJ3298,ATIVIDADES!$A:$C,3,FALSE),"NAO CADASTRADA"))</f>
        <v/>
      </c>
      <c r="AL3298" s="42"/>
    </row>
    <row r="3299" spans="1:38" x14ac:dyDescent="0.25">
      <c r="A3299" s="26" t="str">
        <f t="shared" si="359"/>
        <v>OK</v>
      </c>
      <c r="B3299" s="29">
        <f t="shared" si="360"/>
        <v>2487914866</v>
      </c>
      <c r="C3299" s="30">
        <v>45387</v>
      </c>
      <c r="D3299" s="18">
        <f t="shared" si="363"/>
        <v>45383</v>
      </c>
      <c r="E3299" s="19" t="str">
        <f>IF(ISERROR(VLOOKUP(C3299,FERIADOS!$A:$B,1,FALSE)),IF(WEEKDAY(C3299)=1,"Dom",IF(WEEKDAY(C3299)=2,"Seg",IF(WEEKDAY(C3299)=3,"Ter",IF(WEEKDAY(C3299)=4,"Qua",IF(WEEKDAY(C3299)=5,"Qui",IF(WEEKDAY(C3299)=6,"Sex","Sab")))))),"Feriado")</f>
        <v>Sex</v>
      </c>
      <c r="F3299" s="32"/>
      <c r="G3299" s="33"/>
      <c r="H3299" s="33"/>
      <c r="I3299" s="33"/>
      <c r="J3299" s="21" t="str">
        <f t="shared" si="361"/>
        <v/>
      </c>
      <c r="K3299" s="21">
        <f t="shared" si="357"/>
        <v>0</v>
      </c>
      <c r="L3299" s="21" t="str">
        <f t="shared" si="358"/>
        <v/>
      </c>
      <c r="M3299" s="22" t="str">
        <f t="shared" si="362"/>
        <v/>
      </c>
      <c r="N3299" s="48"/>
      <c r="O3299" s="54" t="str">
        <f>IF(N3299="","",IFERROR(VLOOKUP(N3299,EMPRESAS!$A:$C,3,FALSE),"NAO CADASTRADA"))</f>
        <v/>
      </c>
      <c r="P3299" s="50"/>
      <c r="Q3299" s="54" t="str">
        <f>IF(P3299="","",IFERROR(VLOOKUP(P3299,ATIVIDADES!$A:$C,3,FALSE),"NAO CADASTRADA"))</f>
        <v/>
      </c>
      <c r="R3299" s="42"/>
      <c r="S3299" s="48"/>
      <c r="T3299" s="54" t="str">
        <f>IF(S3299="","",IFERROR(VLOOKUP(S3299,EMPRESAS!$A:$C,3,FALSE),"NAO CADASTRADA"))</f>
        <v/>
      </c>
      <c r="U3299" s="50"/>
      <c r="V3299" s="54" t="str">
        <f>IF(U3299="","",IFERROR(VLOOKUP(U3299,ATIVIDADES!$A:$C,3,FALSE),"NAO CADASTRADA"))</f>
        <v/>
      </c>
      <c r="W3299" s="42"/>
      <c r="X3299" s="48"/>
      <c r="Y3299" s="54" t="str">
        <f>IF(X3299="","",IFERROR(VLOOKUP(X3299,EMPRESAS!$A:$C,3,FALSE),"NAO CADASTRADA"))</f>
        <v/>
      </c>
      <c r="Z3299" s="50"/>
      <c r="AA3299" s="54" t="str">
        <f>IF(Z3299="","",IFERROR(VLOOKUP(Z3299,ATIVIDADES!$A:$C,3,FALSE),"NAO CADASTRADA"))</f>
        <v/>
      </c>
      <c r="AB3299" s="42"/>
      <c r="AC3299" s="48"/>
      <c r="AD3299" s="54" t="str">
        <f>IF(AC3299="","",IFERROR(VLOOKUP(AC3299,EMPRESAS!$A:$C,3,FALSE),"NAO CADASTRADA"))</f>
        <v/>
      </c>
      <c r="AE3299" s="50"/>
      <c r="AF3299" s="54" t="str">
        <f>IF(AE3299="","",IFERROR(VLOOKUP(AE3299,ATIVIDADES!$A:$C,3,FALSE),"NAO CADASTRADA"))</f>
        <v/>
      </c>
      <c r="AG3299" s="42"/>
      <c r="AH3299" s="48"/>
      <c r="AI3299" s="54" t="str">
        <f>IF(AH3299="","",IFERROR(VLOOKUP(AH3299,EMPRESAS!$A:$C,3,FALSE),"NAO CADASTRADA"))</f>
        <v/>
      </c>
      <c r="AJ3299" s="50"/>
      <c r="AK3299" s="54" t="str">
        <f>IF(AJ3299="","",IFERROR(VLOOKUP(AJ3299,ATIVIDADES!$A:$C,3,FALSE),"NAO CADASTRADA"))</f>
        <v/>
      </c>
      <c r="AL3299" s="42"/>
    </row>
    <row r="3300" spans="1:38" x14ac:dyDescent="0.25">
      <c r="A3300" s="26" t="str">
        <f t="shared" si="359"/>
        <v>OK</v>
      </c>
      <c r="B3300" s="29">
        <f t="shared" si="360"/>
        <v>2487914866</v>
      </c>
      <c r="C3300" s="30">
        <v>45388</v>
      </c>
      <c r="D3300" s="18">
        <f t="shared" si="363"/>
        <v>45383</v>
      </c>
      <c r="E3300" s="19" t="str">
        <f>IF(ISERROR(VLOOKUP(C3300,FERIADOS!$A:$B,1,FALSE)),IF(WEEKDAY(C3300)=1,"Dom",IF(WEEKDAY(C3300)=2,"Seg",IF(WEEKDAY(C3300)=3,"Ter",IF(WEEKDAY(C3300)=4,"Qua",IF(WEEKDAY(C3300)=5,"Qui",IF(WEEKDAY(C3300)=6,"Sex","Sab")))))),"Feriado")</f>
        <v>Sab</v>
      </c>
      <c r="F3300" s="32"/>
      <c r="G3300" s="33"/>
      <c r="H3300" s="33"/>
      <c r="I3300" s="33"/>
      <c r="J3300" s="21" t="str">
        <f t="shared" si="361"/>
        <v/>
      </c>
      <c r="K3300" s="21">
        <f t="shared" si="357"/>
        <v>0</v>
      </c>
      <c r="L3300" s="21" t="str">
        <f t="shared" si="358"/>
        <v/>
      </c>
      <c r="M3300" s="22" t="str">
        <f t="shared" si="362"/>
        <v/>
      </c>
      <c r="N3300" s="48"/>
      <c r="O3300" s="54" t="str">
        <f>IF(N3300="","",IFERROR(VLOOKUP(N3300,EMPRESAS!$A:$C,3,FALSE),"NAO CADASTRADA"))</f>
        <v/>
      </c>
      <c r="P3300" s="50"/>
      <c r="Q3300" s="54" t="str">
        <f>IF(P3300="","",IFERROR(VLOOKUP(P3300,ATIVIDADES!$A:$C,3,FALSE),"NAO CADASTRADA"))</f>
        <v/>
      </c>
      <c r="R3300" s="42"/>
      <c r="S3300" s="48"/>
      <c r="T3300" s="54" t="str">
        <f>IF(S3300="","",IFERROR(VLOOKUP(S3300,EMPRESAS!$A:$C,3,FALSE),"NAO CADASTRADA"))</f>
        <v/>
      </c>
      <c r="U3300" s="50"/>
      <c r="V3300" s="54" t="str">
        <f>IF(U3300="","",IFERROR(VLOOKUP(U3300,ATIVIDADES!$A:$C,3,FALSE),"NAO CADASTRADA"))</f>
        <v/>
      </c>
      <c r="W3300" s="42"/>
      <c r="X3300" s="48"/>
      <c r="Y3300" s="54" t="str">
        <f>IF(X3300="","",IFERROR(VLOOKUP(X3300,EMPRESAS!$A:$C,3,FALSE),"NAO CADASTRADA"))</f>
        <v/>
      </c>
      <c r="Z3300" s="50"/>
      <c r="AA3300" s="54" t="str">
        <f>IF(Z3300="","",IFERROR(VLOOKUP(Z3300,ATIVIDADES!$A:$C,3,FALSE),"NAO CADASTRADA"))</f>
        <v/>
      </c>
      <c r="AB3300" s="42"/>
      <c r="AC3300" s="48"/>
      <c r="AD3300" s="54" t="str">
        <f>IF(AC3300="","",IFERROR(VLOOKUP(AC3300,EMPRESAS!$A:$C,3,FALSE),"NAO CADASTRADA"))</f>
        <v/>
      </c>
      <c r="AE3300" s="50"/>
      <c r="AF3300" s="54" t="str">
        <f>IF(AE3300="","",IFERROR(VLOOKUP(AE3300,ATIVIDADES!$A:$C,3,FALSE),"NAO CADASTRADA"))</f>
        <v/>
      </c>
      <c r="AG3300" s="42"/>
      <c r="AH3300" s="48"/>
      <c r="AI3300" s="54" t="str">
        <f>IF(AH3300="","",IFERROR(VLOOKUP(AH3300,EMPRESAS!$A:$C,3,FALSE),"NAO CADASTRADA"))</f>
        <v/>
      </c>
      <c r="AJ3300" s="50"/>
      <c r="AK3300" s="54" t="str">
        <f>IF(AJ3300="","",IFERROR(VLOOKUP(AJ3300,ATIVIDADES!$A:$C,3,FALSE),"NAO CADASTRADA"))</f>
        <v/>
      </c>
      <c r="AL3300" s="42"/>
    </row>
    <row r="3301" spans="1:38" x14ac:dyDescent="0.25">
      <c r="A3301" s="26" t="str">
        <f t="shared" si="359"/>
        <v>OK</v>
      </c>
      <c r="B3301" s="29">
        <f t="shared" si="360"/>
        <v>2487914866</v>
      </c>
      <c r="C3301" s="30">
        <v>45389</v>
      </c>
      <c r="D3301" s="18">
        <f t="shared" si="363"/>
        <v>45383</v>
      </c>
      <c r="E3301" s="19" t="str">
        <f>IF(ISERROR(VLOOKUP(C3301,FERIADOS!$A:$B,1,FALSE)),IF(WEEKDAY(C3301)=1,"Dom",IF(WEEKDAY(C3301)=2,"Seg",IF(WEEKDAY(C3301)=3,"Ter",IF(WEEKDAY(C3301)=4,"Qua",IF(WEEKDAY(C3301)=5,"Qui",IF(WEEKDAY(C3301)=6,"Sex","Sab")))))),"Feriado")</f>
        <v>Dom</v>
      </c>
      <c r="F3301" s="32"/>
      <c r="G3301" s="33"/>
      <c r="H3301" s="33"/>
      <c r="I3301" s="33"/>
      <c r="J3301" s="21" t="str">
        <f t="shared" si="361"/>
        <v/>
      </c>
      <c r="K3301" s="21">
        <f t="shared" si="357"/>
        <v>0</v>
      </c>
      <c r="L3301" s="21" t="str">
        <f t="shared" si="358"/>
        <v/>
      </c>
      <c r="M3301" s="22" t="str">
        <f t="shared" si="362"/>
        <v/>
      </c>
      <c r="N3301" s="48"/>
      <c r="O3301" s="54" t="str">
        <f>IF(N3301="","",IFERROR(VLOOKUP(N3301,EMPRESAS!$A:$C,3,FALSE),"NAO CADASTRADA"))</f>
        <v/>
      </c>
      <c r="P3301" s="50"/>
      <c r="Q3301" s="54" t="str">
        <f>IF(P3301="","",IFERROR(VLOOKUP(P3301,ATIVIDADES!$A:$C,3,FALSE),"NAO CADASTRADA"))</f>
        <v/>
      </c>
      <c r="R3301" s="42"/>
      <c r="S3301" s="48"/>
      <c r="T3301" s="54" t="str">
        <f>IF(S3301="","",IFERROR(VLOOKUP(S3301,EMPRESAS!$A:$C,3,FALSE),"NAO CADASTRADA"))</f>
        <v/>
      </c>
      <c r="U3301" s="50"/>
      <c r="V3301" s="54" t="str">
        <f>IF(U3301="","",IFERROR(VLOOKUP(U3301,ATIVIDADES!$A:$C,3,FALSE),"NAO CADASTRADA"))</f>
        <v/>
      </c>
      <c r="W3301" s="42"/>
      <c r="X3301" s="48"/>
      <c r="Y3301" s="54" t="str">
        <f>IF(X3301="","",IFERROR(VLOOKUP(X3301,EMPRESAS!$A:$C,3,FALSE),"NAO CADASTRADA"))</f>
        <v/>
      </c>
      <c r="Z3301" s="50"/>
      <c r="AA3301" s="54" t="str">
        <f>IF(Z3301="","",IFERROR(VLOOKUP(Z3301,ATIVIDADES!$A:$C,3,FALSE),"NAO CADASTRADA"))</f>
        <v/>
      </c>
      <c r="AB3301" s="42"/>
      <c r="AC3301" s="48"/>
      <c r="AD3301" s="54" t="str">
        <f>IF(AC3301="","",IFERROR(VLOOKUP(AC3301,EMPRESAS!$A:$C,3,FALSE),"NAO CADASTRADA"))</f>
        <v/>
      </c>
      <c r="AE3301" s="50"/>
      <c r="AF3301" s="54" t="str">
        <f>IF(AE3301="","",IFERROR(VLOOKUP(AE3301,ATIVIDADES!$A:$C,3,FALSE),"NAO CADASTRADA"))</f>
        <v/>
      </c>
      <c r="AG3301" s="42"/>
      <c r="AH3301" s="48"/>
      <c r="AI3301" s="54" t="str">
        <f>IF(AH3301="","",IFERROR(VLOOKUP(AH3301,EMPRESAS!$A:$C,3,FALSE),"NAO CADASTRADA"))</f>
        <v/>
      </c>
      <c r="AJ3301" s="50"/>
      <c r="AK3301" s="54" t="str">
        <f>IF(AJ3301="","",IFERROR(VLOOKUP(AJ3301,ATIVIDADES!$A:$C,3,FALSE),"NAO CADASTRADA"))</f>
        <v/>
      </c>
      <c r="AL3301" s="42"/>
    </row>
    <row r="3302" spans="1:38" x14ac:dyDescent="0.25">
      <c r="A3302" s="26" t="str">
        <f t="shared" si="359"/>
        <v>OK</v>
      </c>
      <c r="B3302" s="29">
        <f t="shared" si="360"/>
        <v>2487914866</v>
      </c>
      <c r="C3302" s="30">
        <v>45390</v>
      </c>
      <c r="D3302" s="18">
        <f t="shared" si="363"/>
        <v>45383</v>
      </c>
      <c r="E3302" s="19" t="str">
        <f>IF(ISERROR(VLOOKUP(C3302,FERIADOS!$A:$B,1,FALSE)),IF(WEEKDAY(C3302)=1,"Dom",IF(WEEKDAY(C3302)=2,"Seg",IF(WEEKDAY(C3302)=3,"Ter",IF(WEEKDAY(C3302)=4,"Qua",IF(WEEKDAY(C3302)=5,"Qui",IF(WEEKDAY(C3302)=6,"Sex","Sab")))))),"Feriado")</f>
        <v>Seg</v>
      </c>
      <c r="F3302" s="32"/>
      <c r="G3302" s="33"/>
      <c r="H3302" s="33"/>
      <c r="I3302" s="33"/>
      <c r="J3302" s="21" t="str">
        <f t="shared" si="361"/>
        <v/>
      </c>
      <c r="K3302" s="21">
        <f t="shared" si="357"/>
        <v>0</v>
      </c>
      <c r="L3302" s="21" t="str">
        <f t="shared" si="358"/>
        <v/>
      </c>
      <c r="M3302" s="22" t="str">
        <f t="shared" si="362"/>
        <v/>
      </c>
      <c r="N3302" s="48"/>
      <c r="O3302" s="54" t="str">
        <f>IF(N3302="","",IFERROR(VLOOKUP(N3302,EMPRESAS!$A:$C,3,FALSE),"NAO CADASTRADA"))</f>
        <v/>
      </c>
      <c r="P3302" s="50"/>
      <c r="Q3302" s="54" t="str">
        <f>IF(P3302="","",IFERROR(VLOOKUP(P3302,ATIVIDADES!$A:$C,3,FALSE),"NAO CADASTRADA"))</f>
        <v/>
      </c>
      <c r="R3302" s="42"/>
      <c r="S3302" s="48"/>
      <c r="T3302" s="54" t="str">
        <f>IF(S3302="","",IFERROR(VLOOKUP(S3302,EMPRESAS!$A:$C,3,FALSE),"NAO CADASTRADA"))</f>
        <v/>
      </c>
      <c r="U3302" s="50"/>
      <c r="V3302" s="54" t="str">
        <f>IF(U3302="","",IFERROR(VLOOKUP(U3302,ATIVIDADES!$A:$C,3,FALSE),"NAO CADASTRADA"))</f>
        <v/>
      </c>
      <c r="W3302" s="42"/>
      <c r="X3302" s="48"/>
      <c r="Y3302" s="54" t="str">
        <f>IF(X3302="","",IFERROR(VLOOKUP(X3302,EMPRESAS!$A:$C,3,FALSE),"NAO CADASTRADA"))</f>
        <v/>
      </c>
      <c r="Z3302" s="50"/>
      <c r="AA3302" s="54" t="str">
        <f>IF(Z3302="","",IFERROR(VLOOKUP(Z3302,ATIVIDADES!$A:$C,3,FALSE),"NAO CADASTRADA"))</f>
        <v/>
      </c>
      <c r="AB3302" s="42"/>
      <c r="AC3302" s="48"/>
      <c r="AD3302" s="54" t="str">
        <f>IF(AC3302="","",IFERROR(VLOOKUP(AC3302,EMPRESAS!$A:$C,3,FALSE),"NAO CADASTRADA"))</f>
        <v/>
      </c>
      <c r="AE3302" s="50"/>
      <c r="AF3302" s="54" t="str">
        <f>IF(AE3302="","",IFERROR(VLOOKUP(AE3302,ATIVIDADES!$A:$C,3,FALSE),"NAO CADASTRADA"))</f>
        <v/>
      </c>
      <c r="AG3302" s="42"/>
      <c r="AH3302" s="48"/>
      <c r="AI3302" s="54" t="str">
        <f>IF(AH3302="","",IFERROR(VLOOKUP(AH3302,EMPRESAS!$A:$C,3,FALSE),"NAO CADASTRADA"))</f>
        <v/>
      </c>
      <c r="AJ3302" s="50"/>
      <c r="AK3302" s="54" t="str">
        <f>IF(AJ3302="","",IFERROR(VLOOKUP(AJ3302,ATIVIDADES!$A:$C,3,FALSE),"NAO CADASTRADA"))</f>
        <v/>
      </c>
      <c r="AL3302" s="42"/>
    </row>
    <row r="3303" spans="1:38" x14ac:dyDescent="0.25">
      <c r="A3303" s="26" t="str">
        <f t="shared" si="359"/>
        <v>OK</v>
      </c>
      <c r="B3303" s="29">
        <f t="shared" si="360"/>
        <v>2487914866</v>
      </c>
      <c r="C3303" s="30">
        <v>45391</v>
      </c>
      <c r="D3303" s="18">
        <f t="shared" si="363"/>
        <v>45383</v>
      </c>
      <c r="E3303" s="19" t="str">
        <f>IF(ISERROR(VLOOKUP(C3303,FERIADOS!$A:$B,1,FALSE)),IF(WEEKDAY(C3303)=1,"Dom",IF(WEEKDAY(C3303)=2,"Seg",IF(WEEKDAY(C3303)=3,"Ter",IF(WEEKDAY(C3303)=4,"Qua",IF(WEEKDAY(C3303)=5,"Qui",IF(WEEKDAY(C3303)=6,"Sex","Sab")))))),"Feriado")</f>
        <v>Ter</v>
      </c>
      <c r="F3303" s="32"/>
      <c r="G3303" s="33"/>
      <c r="H3303" s="33"/>
      <c r="I3303" s="33"/>
      <c r="J3303" s="21" t="str">
        <f t="shared" si="361"/>
        <v/>
      </c>
      <c r="K3303" s="21">
        <f t="shared" si="357"/>
        <v>0</v>
      </c>
      <c r="L3303" s="21" t="str">
        <f t="shared" si="358"/>
        <v/>
      </c>
      <c r="M3303" s="22" t="str">
        <f t="shared" si="362"/>
        <v/>
      </c>
      <c r="N3303" s="48"/>
      <c r="O3303" s="54" t="str">
        <f>IF(N3303="","",IFERROR(VLOOKUP(N3303,EMPRESAS!$A:$C,3,FALSE),"NAO CADASTRADA"))</f>
        <v/>
      </c>
      <c r="P3303" s="50"/>
      <c r="Q3303" s="54" t="str">
        <f>IF(P3303="","",IFERROR(VLOOKUP(P3303,ATIVIDADES!$A:$C,3,FALSE),"NAO CADASTRADA"))</f>
        <v/>
      </c>
      <c r="R3303" s="42"/>
      <c r="S3303" s="48"/>
      <c r="T3303" s="54" t="str">
        <f>IF(S3303="","",IFERROR(VLOOKUP(S3303,EMPRESAS!$A:$C,3,FALSE),"NAO CADASTRADA"))</f>
        <v/>
      </c>
      <c r="U3303" s="50"/>
      <c r="V3303" s="54" t="str">
        <f>IF(U3303="","",IFERROR(VLOOKUP(U3303,ATIVIDADES!$A:$C,3,FALSE),"NAO CADASTRADA"))</f>
        <v/>
      </c>
      <c r="W3303" s="42"/>
      <c r="X3303" s="48"/>
      <c r="Y3303" s="54" t="str">
        <f>IF(X3303="","",IFERROR(VLOOKUP(X3303,EMPRESAS!$A:$C,3,FALSE),"NAO CADASTRADA"))</f>
        <v/>
      </c>
      <c r="Z3303" s="50"/>
      <c r="AA3303" s="54" t="str">
        <f>IF(Z3303="","",IFERROR(VLOOKUP(Z3303,ATIVIDADES!$A:$C,3,FALSE),"NAO CADASTRADA"))</f>
        <v/>
      </c>
      <c r="AB3303" s="42"/>
      <c r="AC3303" s="48"/>
      <c r="AD3303" s="54" t="str">
        <f>IF(AC3303="","",IFERROR(VLOOKUP(AC3303,EMPRESAS!$A:$C,3,FALSE),"NAO CADASTRADA"))</f>
        <v/>
      </c>
      <c r="AE3303" s="50"/>
      <c r="AF3303" s="54" t="str">
        <f>IF(AE3303="","",IFERROR(VLOOKUP(AE3303,ATIVIDADES!$A:$C,3,FALSE),"NAO CADASTRADA"))</f>
        <v/>
      </c>
      <c r="AG3303" s="42"/>
      <c r="AH3303" s="48"/>
      <c r="AI3303" s="54" t="str">
        <f>IF(AH3303="","",IFERROR(VLOOKUP(AH3303,EMPRESAS!$A:$C,3,FALSE),"NAO CADASTRADA"))</f>
        <v/>
      </c>
      <c r="AJ3303" s="50"/>
      <c r="AK3303" s="54" t="str">
        <f>IF(AJ3303="","",IFERROR(VLOOKUP(AJ3303,ATIVIDADES!$A:$C,3,FALSE),"NAO CADASTRADA"))</f>
        <v/>
      </c>
      <c r="AL3303" s="42"/>
    </row>
    <row r="3304" spans="1:38" x14ac:dyDescent="0.25">
      <c r="A3304" s="26" t="str">
        <f t="shared" si="359"/>
        <v>OK</v>
      </c>
      <c r="B3304" s="29">
        <f t="shared" si="360"/>
        <v>2487914866</v>
      </c>
      <c r="C3304" s="30">
        <v>45392</v>
      </c>
      <c r="D3304" s="18">
        <f t="shared" si="363"/>
        <v>45383</v>
      </c>
      <c r="E3304" s="19" t="str">
        <f>IF(ISERROR(VLOOKUP(C3304,FERIADOS!$A:$B,1,FALSE)),IF(WEEKDAY(C3304)=1,"Dom",IF(WEEKDAY(C3304)=2,"Seg",IF(WEEKDAY(C3304)=3,"Ter",IF(WEEKDAY(C3304)=4,"Qua",IF(WEEKDAY(C3304)=5,"Qui",IF(WEEKDAY(C3304)=6,"Sex","Sab")))))),"Feriado")</f>
        <v>Qua</v>
      </c>
      <c r="F3304" s="32"/>
      <c r="G3304" s="33"/>
      <c r="H3304" s="33"/>
      <c r="I3304" s="33"/>
      <c r="J3304" s="21" t="str">
        <f t="shared" si="361"/>
        <v/>
      </c>
      <c r="K3304" s="21">
        <f t="shared" si="357"/>
        <v>0</v>
      </c>
      <c r="L3304" s="21" t="str">
        <f t="shared" si="358"/>
        <v/>
      </c>
      <c r="M3304" s="22" t="str">
        <f t="shared" si="362"/>
        <v/>
      </c>
      <c r="N3304" s="48"/>
      <c r="O3304" s="54" t="str">
        <f>IF(N3304="","",IFERROR(VLOOKUP(N3304,EMPRESAS!$A:$C,3,FALSE),"NAO CADASTRADA"))</f>
        <v/>
      </c>
      <c r="P3304" s="50"/>
      <c r="Q3304" s="54" t="str">
        <f>IF(P3304="","",IFERROR(VLOOKUP(P3304,ATIVIDADES!$A:$C,3,FALSE),"NAO CADASTRADA"))</f>
        <v/>
      </c>
      <c r="R3304" s="42"/>
      <c r="S3304" s="48"/>
      <c r="T3304" s="54" t="str">
        <f>IF(S3304="","",IFERROR(VLOOKUP(S3304,EMPRESAS!$A:$C,3,FALSE),"NAO CADASTRADA"))</f>
        <v/>
      </c>
      <c r="U3304" s="50"/>
      <c r="V3304" s="54" t="str">
        <f>IF(U3304="","",IFERROR(VLOOKUP(U3304,ATIVIDADES!$A:$C,3,FALSE),"NAO CADASTRADA"))</f>
        <v/>
      </c>
      <c r="W3304" s="42"/>
      <c r="X3304" s="48"/>
      <c r="Y3304" s="54" t="str">
        <f>IF(X3304="","",IFERROR(VLOOKUP(X3304,EMPRESAS!$A:$C,3,FALSE),"NAO CADASTRADA"))</f>
        <v/>
      </c>
      <c r="Z3304" s="50"/>
      <c r="AA3304" s="54" t="str">
        <f>IF(Z3304="","",IFERROR(VLOOKUP(Z3304,ATIVIDADES!$A:$C,3,FALSE),"NAO CADASTRADA"))</f>
        <v/>
      </c>
      <c r="AB3304" s="42"/>
      <c r="AC3304" s="48"/>
      <c r="AD3304" s="54" t="str">
        <f>IF(AC3304="","",IFERROR(VLOOKUP(AC3304,EMPRESAS!$A:$C,3,FALSE),"NAO CADASTRADA"))</f>
        <v/>
      </c>
      <c r="AE3304" s="50"/>
      <c r="AF3304" s="54" t="str">
        <f>IF(AE3304="","",IFERROR(VLOOKUP(AE3304,ATIVIDADES!$A:$C,3,FALSE),"NAO CADASTRADA"))</f>
        <v/>
      </c>
      <c r="AG3304" s="42"/>
      <c r="AH3304" s="48"/>
      <c r="AI3304" s="54" t="str">
        <f>IF(AH3304="","",IFERROR(VLOOKUP(AH3304,EMPRESAS!$A:$C,3,FALSE),"NAO CADASTRADA"))</f>
        <v/>
      </c>
      <c r="AJ3304" s="50"/>
      <c r="AK3304" s="54" t="str">
        <f>IF(AJ3304="","",IFERROR(VLOOKUP(AJ3304,ATIVIDADES!$A:$C,3,FALSE),"NAO CADASTRADA"))</f>
        <v/>
      </c>
      <c r="AL3304" s="42"/>
    </row>
    <row r="3305" spans="1:38" x14ac:dyDescent="0.25">
      <c r="A3305" s="26" t="str">
        <f t="shared" si="359"/>
        <v>OK</v>
      </c>
      <c r="B3305" s="29">
        <f t="shared" si="360"/>
        <v>2487914866</v>
      </c>
      <c r="C3305" s="30">
        <v>45393</v>
      </c>
      <c r="D3305" s="18">
        <f t="shared" si="363"/>
        <v>45383</v>
      </c>
      <c r="E3305" s="19" t="str">
        <f>IF(ISERROR(VLOOKUP(C3305,FERIADOS!$A:$B,1,FALSE)),IF(WEEKDAY(C3305)=1,"Dom",IF(WEEKDAY(C3305)=2,"Seg",IF(WEEKDAY(C3305)=3,"Ter",IF(WEEKDAY(C3305)=4,"Qua",IF(WEEKDAY(C3305)=5,"Qui",IF(WEEKDAY(C3305)=6,"Sex","Sab")))))),"Feriado")</f>
        <v>Qui</v>
      </c>
      <c r="F3305" s="32"/>
      <c r="G3305" s="33"/>
      <c r="H3305" s="33"/>
      <c r="I3305" s="33"/>
      <c r="J3305" s="21" t="str">
        <f t="shared" si="361"/>
        <v/>
      </c>
      <c r="K3305" s="21">
        <f t="shared" si="357"/>
        <v>0</v>
      </c>
      <c r="L3305" s="21" t="str">
        <f t="shared" si="358"/>
        <v/>
      </c>
      <c r="M3305" s="22" t="str">
        <f t="shared" si="362"/>
        <v/>
      </c>
      <c r="N3305" s="48"/>
      <c r="O3305" s="54" t="str">
        <f>IF(N3305="","",IFERROR(VLOOKUP(N3305,EMPRESAS!$A:$C,3,FALSE),"NAO CADASTRADA"))</f>
        <v/>
      </c>
      <c r="P3305" s="50"/>
      <c r="Q3305" s="54" t="str">
        <f>IF(P3305="","",IFERROR(VLOOKUP(P3305,ATIVIDADES!$A:$C,3,FALSE),"NAO CADASTRADA"))</f>
        <v/>
      </c>
      <c r="R3305" s="42"/>
      <c r="S3305" s="48"/>
      <c r="T3305" s="54" t="str">
        <f>IF(S3305="","",IFERROR(VLOOKUP(S3305,EMPRESAS!$A:$C,3,FALSE),"NAO CADASTRADA"))</f>
        <v/>
      </c>
      <c r="U3305" s="50"/>
      <c r="V3305" s="54" t="str">
        <f>IF(U3305="","",IFERROR(VLOOKUP(U3305,ATIVIDADES!$A:$C,3,FALSE),"NAO CADASTRADA"))</f>
        <v/>
      </c>
      <c r="W3305" s="42"/>
      <c r="X3305" s="48"/>
      <c r="Y3305" s="54" t="str">
        <f>IF(X3305="","",IFERROR(VLOOKUP(X3305,EMPRESAS!$A:$C,3,FALSE),"NAO CADASTRADA"))</f>
        <v/>
      </c>
      <c r="Z3305" s="50"/>
      <c r="AA3305" s="54" t="str">
        <f>IF(Z3305="","",IFERROR(VLOOKUP(Z3305,ATIVIDADES!$A:$C,3,FALSE),"NAO CADASTRADA"))</f>
        <v/>
      </c>
      <c r="AB3305" s="42"/>
      <c r="AC3305" s="48"/>
      <c r="AD3305" s="54" t="str">
        <f>IF(AC3305="","",IFERROR(VLOOKUP(AC3305,EMPRESAS!$A:$C,3,FALSE),"NAO CADASTRADA"))</f>
        <v/>
      </c>
      <c r="AE3305" s="50"/>
      <c r="AF3305" s="54" t="str">
        <f>IF(AE3305="","",IFERROR(VLOOKUP(AE3305,ATIVIDADES!$A:$C,3,FALSE),"NAO CADASTRADA"))</f>
        <v/>
      </c>
      <c r="AG3305" s="42"/>
      <c r="AH3305" s="48"/>
      <c r="AI3305" s="54" t="str">
        <f>IF(AH3305="","",IFERROR(VLOOKUP(AH3305,EMPRESAS!$A:$C,3,FALSE),"NAO CADASTRADA"))</f>
        <v/>
      </c>
      <c r="AJ3305" s="50"/>
      <c r="AK3305" s="54" t="str">
        <f>IF(AJ3305="","",IFERROR(VLOOKUP(AJ3305,ATIVIDADES!$A:$C,3,FALSE),"NAO CADASTRADA"))</f>
        <v/>
      </c>
      <c r="AL3305" s="42"/>
    </row>
    <row r="3306" spans="1:38" x14ac:dyDescent="0.25">
      <c r="A3306" s="26" t="str">
        <f t="shared" si="359"/>
        <v>OK</v>
      </c>
      <c r="B3306" s="29">
        <f t="shared" si="360"/>
        <v>2487914866</v>
      </c>
      <c r="C3306" s="30">
        <v>45394</v>
      </c>
      <c r="D3306" s="18">
        <f t="shared" si="363"/>
        <v>45383</v>
      </c>
      <c r="E3306" s="19" t="str">
        <f>IF(ISERROR(VLOOKUP(C3306,FERIADOS!$A:$B,1,FALSE)),IF(WEEKDAY(C3306)=1,"Dom",IF(WEEKDAY(C3306)=2,"Seg",IF(WEEKDAY(C3306)=3,"Ter",IF(WEEKDAY(C3306)=4,"Qua",IF(WEEKDAY(C3306)=5,"Qui",IF(WEEKDAY(C3306)=6,"Sex","Sab")))))),"Feriado")</f>
        <v>Sex</v>
      </c>
      <c r="F3306" s="32"/>
      <c r="G3306" s="33"/>
      <c r="H3306" s="33"/>
      <c r="I3306" s="33"/>
      <c r="J3306" s="21" t="str">
        <f t="shared" si="361"/>
        <v/>
      </c>
      <c r="K3306" s="21">
        <f t="shared" si="357"/>
        <v>0</v>
      </c>
      <c r="L3306" s="21" t="str">
        <f t="shared" si="358"/>
        <v/>
      </c>
      <c r="M3306" s="22" t="str">
        <f t="shared" si="362"/>
        <v/>
      </c>
      <c r="N3306" s="48"/>
      <c r="O3306" s="54" t="str">
        <f>IF(N3306="","",IFERROR(VLOOKUP(N3306,EMPRESAS!$A:$C,3,FALSE),"NAO CADASTRADA"))</f>
        <v/>
      </c>
      <c r="P3306" s="50"/>
      <c r="Q3306" s="54" t="str">
        <f>IF(P3306="","",IFERROR(VLOOKUP(P3306,ATIVIDADES!$A:$C,3,FALSE),"NAO CADASTRADA"))</f>
        <v/>
      </c>
      <c r="R3306" s="42"/>
      <c r="S3306" s="48"/>
      <c r="T3306" s="54" t="str">
        <f>IF(S3306="","",IFERROR(VLOOKUP(S3306,EMPRESAS!$A:$C,3,FALSE),"NAO CADASTRADA"))</f>
        <v/>
      </c>
      <c r="U3306" s="50"/>
      <c r="V3306" s="54" t="str">
        <f>IF(U3306="","",IFERROR(VLOOKUP(U3306,ATIVIDADES!$A:$C,3,FALSE),"NAO CADASTRADA"))</f>
        <v/>
      </c>
      <c r="W3306" s="42"/>
      <c r="X3306" s="48"/>
      <c r="Y3306" s="54" t="str">
        <f>IF(X3306="","",IFERROR(VLOOKUP(X3306,EMPRESAS!$A:$C,3,FALSE),"NAO CADASTRADA"))</f>
        <v/>
      </c>
      <c r="Z3306" s="50"/>
      <c r="AA3306" s="54" t="str">
        <f>IF(Z3306="","",IFERROR(VLOOKUP(Z3306,ATIVIDADES!$A:$C,3,FALSE),"NAO CADASTRADA"))</f>
        <v/>
      </c>
      <c r="AB3306" s="42"/>
      <c r="AC3306" s="48"/>
      <c r="AD3306" s="54" t="str">
        <f>IF(AC3306="","",IFERROR(VLOOKUP(AC3306,EMPRESAS!$A:$C,3,FALSE),"NAO CADASTRADA"))</f>
        <v/>
      </c>
      <c r="AE3306" s="50"/>
      <c r="AF3306" s="54" t="str">
        <f>IF(AE3306="","",IFERROR(VLOOKUP(AE3306,ATIVIDADES!$A:$C,3,FALSE),"NAO CADASTRADA"))</f>
        <v/>
      </c>
      <c r="AG3306" s="42"/>
      <c r="AH3306" s="48"/>
      <c r="AI3306" s="54" t="str">
        <f>IF(AH3306="","",IFERROR(VLOOKUP(AH3306,EMPRESAS!$A:$C,3,FALSE),"NAO CADASTRADA"))</f>
        <v/>
      </c>
      <c r="AJ3306" s="50"/>
      <c r="AK3306" s="54" t="str">
        <f>IF(AJ3306="","",IFERROR(VLOOKUP(AJ3306,ATIVIDADES!$A:$C,3,FALSE),"NAO CADASTRADA"))</f>
        <v/>
      </c>
      <c r="AL3306" s="42"/>
    </row>
    <row r="3307" spans="1:38" x14ac:dyDescent="0.25">
      <c r="A3307" s="26" t="str">
        <f t="shared" si="359"/>
        <v>OK</v>
      </c>
      <c r="B3307" s="29">
        <f t="shared" si="360"/>
        <v>2487914866</v>
      </c>
      <c r="C3307" s="30">
        <v>45395</v>
      </c>
      <c r="D3307" s="18">
        <f t="shared" si="363"/>
        <v>45383</v>
      </c>
      <c r="E3307" s="19" t="str">
        <f>IF(ISERROR(VLOOKUP(C3307,FERIADOS!$A:$B,1,FALSE)),IF(WEEKDAY(C3307)=1,"Dom",IF(WEEKDAY(C3307)=2,"Seg",IF(WEEKDAY(C3307)=3,"Ter",IF(WEEKDAY(C3307)=4,"Qua",IF(WEEKDAY(C3307)=5,"Qui",IF(WEEKDAY(C3307)=6,"Sex","Sab")))))),"Feriado")</f>
        <v>Sab</v>
      </c>
      <c r="F3307" s="32"/>
      <c r="G3307" s="33"/>
      <c r="H3307" s="33"/>
      <c r="I3307" s="33"/>
      <c r="J3307" s="21" t="str">
        <f t="shared" si="361"/>
        <v/>
      </c>
      <c r="K3307" s="21">
        <f t="shared" si="357"/>
        <v>0</v>
      </c>
      <c r="L3307" s="21" t="str">
        <f t="shared" si="358"/>
        <v/>
      </c>
      <c r="M3307" s="22" t="str">
        <f t="shared" si="362"/>
        <v/>
      </c>
      <c r="N3307" s="48"/>
      <c r="O3307" s="54" t="str">
        <f>IF(N3307="","",IFERROR(VLOOKUP(N3307,EMPRESAS!$A:$C,3,FALSE),"NAO CADASTRADA"))</f>
        <v/>
      </c>
      <c r="P3307" s="50"/>
      <c r="Q3307" s="54" t="str">
        <f>IF(P3307="","",IFERROR(VLOOKUP(P3307,ATIVIDADES!$A:$C,3,FALSE),"NAO CADASTRADA"))</f>
        <v/>
      </c>
      <c r="R3307" s="42"/>
      <c r="S3307" s="48"/>
      <c r="T3307" s="54" t="str">
        <f>IF(S3307="","",IFERROR(VLOOKUP(S3307,EMPRESAS!$A:$C,3,FALSE),"NAO CADASTRADA"))</f>
        <v/>
      </c>
      <c r="U3307" s="50"/>
      <c r="V3307" s="54" t="str">
        <f>IF(U3307="","",IFERROR(VLOOKUP(U3307,ATIVIDADES!$A:$C,3,FALSE),"NAO CADASTRADA"))</f>
        <v/>
      </c>
      <c r="W3307" s="42"/>
      <c r="X3307" s="48"/>
      <c r="Y3307" s="54" t="str">
        <f>IF(X3307="","",IFERROR(VLOOKUP(X3307,EMPRESAS!$A:$C,3,FALSE),"NAO CADASTRADA"))</f>
        <v/>
      </c>
      <c r="Z3307" s="50"/>
      <c r="AA3307" s="54" t="str">
        <f>IF(Z3307="","",IFERROR(VLOOKUP(Z3307,ATIVIDADES!$A:$C,3,FALSE),"NAO CADASTRADA"))</f>
        <v/>
      </c>
      <c r="AB3307" s="42"/>
      <c r="AC3307" s="48"/>
      <c r="AD3307" s="54" t="str">
        <f>IF(AC3307="","",IFERROR(VLOOKUP(AC3307,EMPRESAS!$A:$C,3,FALSE),"NAO CADASTRADA"))</f>
        <v/>
      </c>
      <c r="AE3307" s="50"/>
      <c r="AF3307" s="54" t="str">
        <f>IF(AE3307="","",IFERROR(VLOOKUP(AE3307,ATIVIDADES!$A:$C,3,FALSE),"NAO CADASTRADA"))</f>
        <v/>
      </c>
      <c r="AG3307" s="42"/>
      <c r="AH3307" s="48"/>
      <c r="AI3307" s="54" t="str">
        <f>IF(AH3307="","",IFERROR(VLOOKUP(AH3307,EMPRESAS!$A:$C,3,FALSE),"NAO CADASTRADA"))</f>
        <v/>
      </c>
      <c r="AJ3307" s="50"/>
      <c r="AK3307" s="54" t="str">
        <f>IF(AJ3307="","",IFERROR(VLOOKUP(AJ3307,ATIVIDADES!$A:$C,3,FALSE),"NAO CADASTRADA"))</f>
        <v/>
      </c>
      <c r="AL3307" s="42"/>
    </row>
    <row r="3308" spans="1:38" x14ac:dyDescent="0.25">
      <c r="A3308" s="26" t="str">
        <f t="shared" si="359"/>
        <v>OK</v>
      </c>
      <c r="B3308" s="29">
        <f t="shared" si="360"/>
        <v>2487914866</v>
      </c>
      <c r="C3308" s="30">
        <v>45396</v>
      </c>
      <c r="D3308" s="18">
        <f t="shared" si="363"/>
        <v>45383</v>
      </c>
      <c r="E3308" s="19" t="str">
        <f>IF(ISERROR(VLOOKUP(C3308,FERIADOS!$A:$B,1,FALSE)),IF(WEEKDAY(C3308)=1,"Dom",IF(WEEKDAY(C3308)=2,"Seg",IF(WEEKDAY(C3308)=3,"Ter",IF(WEEKDAY(C3308)=4,"Qua",IF(WEEKDAY(C3308)=5,"Qui",IF(WEEKDAY(C3308)=6,"Sex","Sab")))))),"Feriado")</f>
        <v>Dom</v>
      </c>
      <c r="F3308" s="32"/>
      <c r="G3308" s="33"/>
      <c r="H3308" s="33"/>
      <c r="I3308" s="33"/>
      <c r="J3308" s="21" t="str">
        <f t="shared" si="361"/>
        <v/>
      </c>
      <c r="K3308" s="21">
        <f t="shared" si="357"/>
        <v>0</v>
      </c>
      <c r="L3308" s="21" t="str">
        <f t="shared" si="358"/>
        <v/>
      </c>
      <c r="M3308" s="22" t="str">
        <f t="shared" si="362"/>
        <v/>
      </c>
      <c r="N3308" s="48"/>
      <c r="O3308" s="54" t="str">
        <f>IF(N3308="","",IFERROR(VLOOKUP(N3308,EMPRESAS!$A:$C,3,FALSE),"NAO CADASTRADA"))</f>
        <v/>
      </c>
      <c r="P3308" s="50"/>
      <c r="Q3308" s="54" t="str">
        <f>IF(P3308="","",IFERROR(VLOOKUP(P3308,ATIVIDADES!$A:$C,3,FALSE),"NAO CADASTRADA"))</f>
        <v/>
      </c>
      <c r="R3308" s="42"/>
      <c r="S3308" s="48"/>
      <c r="T3308" s="54" t="str">
        <f>IF(S3308="","",IFERROR(VLOOKUP(S3308,EMPRESAS!$A:$C,3,FALSE),"NAO CADASTRADA"))</f>
        <v/>
      </c>
      <c r="U3308" s="50"/>
      <c r="V3308" s="54" t="str">
        <f>IF(U3308="","",IFERROR(VLOOKUP(U3308,ATIVIDADES!$A:$C,3,FALSE),"NAO CADASTRADA"))</f>
        <v/>
      </c>
      <c r="W3308" s="42"/>
      <c r="X3308" s="48"/>
      <c r="Y3308" s="54" t="str">
        <f>IF(X3308="","",IFERROR(VLOOKUP(X3308,EMPRESAS!$A:$C,3,FALSE),"NAO CADASTRADA"))</f>
        <v/>
      </c>
      <c r="Z3308" s="50"/>
      <c r="AA3308" s="54" t="str">
        <f>IF(Z3308="","",IFERROR(VLOOKUP(Z3308,ATIVIDADES!$A:$C,3,FALSE),"NAO CADASTRADA"))</f>
        <v/>
      </c>
      <c r="AB3308" s="42"/>
      <c r="AC3308" s="48"/>
      <c r="AD3308" s="54" t="str">
        <f>IF(AC3308="","",IFERROR(VLOOKUP(AC3308,EMPRESAS!$A:$C,3,FALSE),"NAO CADASTRADA"))</f>
        <v/>
      </c>
      <c r="AE3308" s="50"/>
      <c r="AF3308" s="54" t="str">
        <f>IF(AE3308="","",IFERROR(VLOOKUP(AE3308,ATIVIDADES!$A:$C,3,FALSE),"NAO CADASTRADA"))</f>
        <v/>
      </c>
      <c r="AG3308" s="42"/>
      <c r="AH3308" s="48"/>
      <c r="AI3308" s="54" t="str">
        <f>IF(AH3308="","",IFERROR(VLOOKUP(AH3308,EMPRESAS!$A:$C,3,FALSE),"NAO CADASTRADA"))</f>
        <v/>
      </c>
      <c r="AJ3308" s="50"/>
      <c r="AK3308" s="54" t="str">
        <f>IF(AJ3308="","",IFERROR(VLOOKUP(AJ3308,ATIVIDADES!$A:$C,3,FALSE),"NAO CADASTRADA"))</f>
        <v/>
      </c>
      <c r="AL3308" s="42"/>
    </row>
    <row r="3309" spans="1:38" x14ac:dyDescent="0.25">
      <c r="A3309" s="26" t="str">
        <f t="shared" si="359"/>
        <v>OK</v>
      </c>
      <c r="B3309" s="29">
        <f t="shared" si="360"/>
        <v>2487914866</v>
      </c>
      <c r="C3309" s="30">
        <v>45397</v>
      </c>
      <c r="D3309" s="18">
        <f t="shared" si="363"/>
        <v>45383</v>
      </c>
      <c r="E3309" s="19" t="str">
        <f>IF(ISERROR(VLOOKUP(C3309,FERIADOS!$A:$B,1,FALSE)),IF(WEEKDAY(C3309)=1,"Dom",IF(WEEKDAY(C3309)=2,"Seg",IF(WEEKDAY(C3309)=3,"Ter",IF(WEEKDAY(C3309)=4,"Qua",IF(WEEKDAY(C3309)=5,"Qui",IF(WEEKDAY(C3309)=6,"Sex","Sab")))))),"Feriado")</f>
        <v>Seg</v>
      </c>
      <c r="F3309" s="32"/>
      <c r="G3309" s="33"/>
      <c r="H3309" s="33"/>
      <c r="I3309" s="33"/>
      <c r="J3309" s="21" t="str">
        <f t="shared" si="361"/>
        <v/>
      </c>
      <c r="K3309" s="21">
        <f t="shared" si="357"/>
        <v>0</v>
      </c>
      <c r="L3309" s="21" t="str">
        <f t="shared" si="358"/>
        <v/>
      </c>
      <c r="M3309" s="22" t="str">
        <f t="shared" si="362"/>
        <v/>
      </c>
      <c r="N3309" s="48"/>
      <c r="O3309" s="54" t="str">
        <f>IF(N3309="","",IFERROR(VLOOKUP(N3309,EMPRESAS!$A:$C,3,FALSE),"NAO CADASTRADA"))</f>
        <v/>
      </c>
      <c r="P3309" s="50"/>
      <c r="Q3309" s="54" t="str">
        <f>IF(P3309="","",IFERROR(VLOOKUP(P3309,ATIVIDADES!$A:$C,3,FALSE),"NAO CADASTRADA"))</f>
        <v/>
      </c>
      <c r="R3309" s="42"/>
      <c r="S3309" s="48"/>
      <c r="T3309" s="54" t="str">
        <f>IF(S3309="","",IFERROR(VLOOKUP(S3309,EMPRESAS!$A:$C,3,FALSE),"NAO CADASTRADA"))</f>
        <v/>
      </c>
      <c r="U3309" s="50"/>
      <c r="V3309" s="54" t="str">
        <f>IF(U3309="","",IFERROR(VLOOKUP(U3309,ATIVIDADES!$A:$C,3,FALSE),"NAO CADASTRADA"))</f>
        <v/>
      </c>
      <c r="W3309" s="42"/>
      <c r="X3309" s="48"/>
      <c r="Y3309" s="54" t="str">
        <f>IF(X3309="","",IFERROR(VLOOKUP(X3309,EMPRESAS!$A:$C,3,FALSE),"NAO CADASTRADA"))</f>
        <v/>
      </c>
      <c r="Z3309" s="50"/>
      <c r="AA3309" s="54" t="str">
        <f>IF(Z3309="","",IFERROR(VLOOKUP(Z3309,ATIVIDADES!$A:$C,3,FALSE),"NAO CADASTRADA"))</f>
        <v/>
      </c>
      <c r="AB3309" s="42"/>
      <c r="AC3309" s="48"/>
      <c r="AD3309" s="54" t="str">
        <f>IF(AC3309="","",IFERROR(VLOOKUP(AC3309,EMPRESAS!$A:$C,3,FALSE),"NAO CADASTRADA"))</f>
        <v/>
      </c>
      <c r="AE3309" s="50"/>
      <c r="AF3309" s="54" t="str">
        <f>IF(AE3309="","",IFERROR(VLOOKUP(AE3309,ATIVIDADES!$A:$C,3,FALSE),"NAO CADASTRADA"))</f>
        <v/>
      </c>
      <c r="AG3309" s="42"/>
      <c r="AH3309" s="48"/>
      <c r="AI3309" s="54" t="str">
        <f>IF(AH3309="","",IFERROR(VLOOKUP(AH3309,EMPRESAS!$A:$C,3,FALSE),"NAO CADASTRADA"))</f>
        <v/>
      </c>
      <c r="AJ3309" s="50"/>
      <c r="AK3309" s="54" t="str">
        <f>IF(AJ3309="","",IFERROR(VLOOKUP(AJ3309,ATIVIDADES!$A:$C,3,FALSE),"NAO CADASTRADA"))</f>
        <v/>
      </c>
      <c r="AL3309" s="42"/>
    </row>
    <row r="3310" spans="1:38" x14ac:dyDescent="0.25">
      <c r="A3310" s="26" t="str">
        <f t="shared" si="359"/>
        <v>OK</v>
      </c>
      <c r="B3310" s="29">
        <f t="shared" si="360"/>
        <v>2487914866</v>
      </c>
      <c r="C3310" s="30">
        <v>45398</v>
      </c>
      <c r="D3310" s="18">
        <f t="shared" si="363"/>
        <v>45383</v>
      </c>
      <c r="E3310" s="19" t="str">
        <f>IF(ISERROR(VLOOKUP(C3310,FERIADOS!$A:$B,1,FALSE)),IF(WEEKDAY(C3310)=1,"Dom",IF(WEEKDAY(C3310)=2,"Seg",IF(WEEKDAY(C3310)=3,"Ter",IF(WEEKDAY(C3310)=4,"Qua",IF(WEEKDAY(C3310)=5,"Qui",IF(WEEKDAY(C3310)=6,"Sex","Sab")))))),"Feriado")</f>
        <v>Ter</v>
      </c>
      <c r="F3310" s="32"/>
      <c r="G3310" s="33"/>
      <c r="H3310" s="33"/>
      <c r="I3310" s="33"/>
      <c r="J3310" s="21" t="str">
        <f t="shared" si="361"/>
        <v/>
      </c>
      <c r="K3310" s="21">
        <f t="shared" si="357"/>
        <v>0</v>
      </c>
      <c r="L3310" s="21" t="str">
        <f t="shared" si="358"/>
        <v/>
      </c>
      <c r="M3310" s="22" t="str">
        <f t="shared" si="362"/>
        <v/>
      </c>
      <c r="N3310" s="48"/>
      <c r="O3310" s="54" t="str">
        <f>IF(N3310="","",IFERROR(VLOOKUP(N3310,EMPRESAS!$A:$C,3,FALSE),"NAO CADASTRADA"))</f>
        <v/>
      </c>
      <c r="P3310" s="50"/>
      <c r="Q3310" s="54" t="str">
        <f>IF(P3310="","",IFERROR(VLOOKUP(P3310,ATIVIDADES!$A:$C,3,FALSE),"NAO CADASTRADA"))</f>
        <v/>
      </c>
      <c r="R3310" s="42"/>
      <c r="S3310" s="48"/>
      <c r="T3310" s="54" t="str">
        <f>IF(S3310="","",IFERROR(VLOOKUP(S3310,EMPRESAS!$A:$C,3,FALSE),"NAO CADASTRADA"))</f>
        <v/>
      </c>
      <c r="U3310" s="50"/>
      <c r="V3310" s="54" t="str">
        <f>IF(U3310="","",IFERROR(VLOOKUP(U3310,ATIVIDADES!$A:$C,3,FALSE),"NAO CADASTRADA"))</f>
        <v/>
      </c>
      <c r="W3310" s="42"/>
      <c r="X3310" s="48"/>
      <c r="Y3310" s="54" t="str">
        <f>IF(X3310="","",IFERROR(VLOOKUP(X3310,EMPRESAS!$A:$C,3,FALSE),"NAO CADASTRADA"))</f>
        <v/>
      </c>
      <c r="Z3310" s="50"/>
      <c r="AA3310" s="54" t="str">
        <f>IF(Z3310="","",IFERROR(VLOOKUP(Z3310,ATIVIDADES!$A:$C,3,FALSE),"NAO CADASTRADA"))</f>
        <v/>
      </c>
      <c r="AB3310" s="42"/>
      <c r="AC3310" s="48"/>
      <c r="AD3310" s="54" t="str">
        <f>IF(AC3310="","",IFERROR(VLOOKUP(AC3310,EMPRESAS!$A:$C,3,FALSE),"NAO CADASTRADA"))</f>
        <v/>
      </c>
      <c r="AE3310" s="50"/>
      <c r="AF3310" s="54" t="str">
        <f>IF(AE3310="","",IFERROR(VLOOKUP(AE3310,ATIVIDADES!$A:$C,3,FALSE),"NAO CADASTRADA"))</f>
        <v/>
      </c>
      <c r="AG3310" s="42"/>
      <c r="AH3310" s="48"/>
      <c r="AI3310" s="54" t="str">
        <f>IF(AH3310="","",IFERROR(VLOOKUP(AH3310,EMPRESAS!$A:$C,3,FALSE),"NAO CADASTRADA"))</f>
        <v/>
      </c>
      <c r="AJ3310" s="50"/>
      <c r="AK3310" s="54" t="str">
        <f>IF(AJ3310="","",IFERROR(VLOOKUP(AJ3310,ATIVIDADES!$A:$C,3,FALSE),"NAO CADASTRADA"))</f>
        <v/>
      </c>
      <c r="AL3310" s="42"/>
    </row>
    <row r="3311" spans="1:38" x14ac:dyDescent="0.25">
      <c r="A3311" s="26" t="str">
        <f t="shared" si="359"/>
        <v>OK</v>
      </c>
      <c r="B3311" s="29">
        <f t="shared" si="360"/>
        <v>2487914866</v>
      </c>
      <c r="C3311" s="30">
        <v>45399</v>
      </c>
      <c r="D3311" s="18">
        <f t="shared" si="363"/>
        <v>45383</v>
      </c>
      <c r="E3311" s="19" t="str">
        <f>IF(ISERROR(VLOOKUP(C3311,FERIADOS!$A:$B,1,FALSE)),IF(WEEKDAY(C3311)=1,"Dom",IF(WEEKDAY(C3311)=2,"Seg",IF(WEEKDAY(C3311)=3,"Ter",IF(WEEKDAY(C3311)=4,"Qua",IF(WEEKDAY(C3311)=5,"Qui",IF(WEEKDAY(C3311)=6,"Sex","Sab")))))),"Feriado")</f>
        <v>Qua</v>
      </c>
      <c r="F3311" s="32"/>
      <c r="G3311" s="33"/>
      <c r="H3311" s="33"/>
      <c r="I3311" s="33"/>
      <c r="J3311" s="21" t="str">
        <f t="shared" si="361"/>
        <v/>
      </c>
      <c r="K3311" s="21">
        <f t="shared" si="357"/>
        <v>0</v>
      </c>
      <c r="L3311" s="21" t="str">
        <f t="shared" si="358"/>
        <v/>
      </c>
      <c r="M3311" s="22" t="str">
        <f t="shared" si="362"/>
        <v/>
      </c>
      <c r="N3311" s="48"/>
      <c r="O3311" s="54" t="str">
        <f>IF(N3311="","",IFERROR(VLOOKUP(N3311,EMPRESAS!$A:$C,3,FALSE),"NAO CADASTRADA"))</f>
        <v/>
      </c>
      <c r="P3311" s="50"/>
      <c r="Q3311" s="54" t="str">
        <f>IF(P3311="","",IFERROR(VLOOKUP(P3311,ATIVIDADES!$A:$C,3,FALSE),"NAO CADASTRADA"))</f>
        <v/>
      </c>
      <c r="R3311" s="42"/>
      <c r="S3311" s="48"/>
      <c r="T3311" s="54" t="str">
        <f>IF(S3311="","",IFERROR(VLOOKUP(S3311,EMPRESAS!$A:$C,3,FALSE),"NAO CADASTRADA"))</f>
        <v/>
      </c>
      <c r="U3311" s="50"/>
      <c r="V3311" s="54" t="str">
        <f>IF(U3311="","",IFERROR(VLOOKUP(U3311,ATIVIDADES!$A:$C,3,FALSE),"NAO CADASTRADA"))</f>
        <v/>
      </c>
      <c r="W3311" s="42"/>
      <c r="X3311" s="48"/>
      <c r="Y3311" s="54" t="str">
        <f>IF(X3311="","",IFERROR(VLOOKUP(X3311,EMPRESAS!$A:$C,3,FALSE),"NAO CADASTRADA"))</f>
        <v/>
      </c>
      <c r="Z3311" s="50"/>
      <c r="AA3311" s="54" t="str">
        <f>IF(Z3311="","",IFERROR(VLOOKUP(Z3311,ATIVIDADES!$A:$C,3,FALSE),"NAO CADASTRADA"))</f>
        <v/>
      </c>
      <c r="AB3311" s="42"/>
      <c r="AC3311" s="48"/>
      <c r="AD3311" s="54" t="str">
        <f>IF(AC3311="","",IFERROR(VLOOKUP(AC3311,EMPRESAS!$A:$C,3,FALSE),"NAO CADASTRADA"))</f>
        <v/>
      </c>
      <c r="AE3311" s="50"/>
      <c r="AF3311" s="54" t="str">
        <f>IF(AE3311="","",IFERROR(VLOOKUP(AE3311,ATIVIDADES!$A:$C,3,FALSE),"NAO CADASTRADA"))</f>
        <v/>
      </c>
      <c r="AG3311" s="42"/>
      <c r="AH3311" s="48"/>
      <c r="AI3311" s="54" t="str">
        <f>IF(AH3311="","",IFERROR(VLOOKUP(AH3311,EMPRESAS!$A:$C,3,FALSE),"NAO CADASTRADA"))</f>
        <v/>
      </c>
      <c r="AJ3311" s="50"/>
      <c r="AK3311" s="54" t="str">
        <f>IF(AJ3311="","",IFERROR(VLOOKUP(AJ3311,ATIVIDADES!$A:$C,3,FALSE),"NAO CADASTRADA"))</f>
        <v/>
      </c>
      <c r="AL3311" s="42"/>
    </row>
    <row r="3312" spans="1:38" x14ac:dyDescent="0.25">
      <c r="A3312" s="26" t="str">
        <f t="shared" si="359"/>
        <v>OK</v>
      </c>
      <c r="B3312" s="29">
        <f t="shared" si="360"/>
        <v>2487914866</v>
      </c>
      <c r="C3312" s="30">
        <v>45400</v>
      </c>
      <c r="D3312" s="18">
        <f t="shared" si="363"/>
        <v>45383</v>
      </c>
      <c r="E3312" s="19" t="str">
        <f>IF(ISERROR(VLOOKUP(C3312,FERIADOS!$A:$B,1,FALSE)),IF(WEEKDAY(C3312)=1,"Dom",IF(WEEKDAY(C3312)=2,"Seg",IF(WEEKDAY(C3312)=3,"Ter",IF(WEEKDAY(C3312)=4,"Qua",IF(WEEKDAY(C3312)=5,"Qui",IF(WEEKDAY(C3312)=6,"Sex","Sab")))))),"Feriado")</f>
        <v>Qui</v>
      </c>
      <c r="F3312" s="32"/>
      <c r="G3312" s="33"/>
      <c r="H3312" s="33"/>
      <c r="I3312" s="33"/>
      <c r="J3312" s="21" t="str">
        <f t="shared" si="361"/>
        <v/>
      </c>
      <c r="K3312" s="21">
        <f t="shared" si="357"/>
        <v>0</v>
      </c>
      <c r="L3312" s="21" t="str">
        <f t="shared" si="358"/>
        <v/>
      </c>
      <c r="M3312" s="22" t="str">
        <f t="shared" si="362"/>
        <v/>
      </c>
      <c r="N3312" s="48"/>
      <c r="O3312" s="54" t="str">
        <f>IF(N3312="","",IFERROR(VLOOKUP(N3312,EMPRESAS!$A:$C,3,FALSE),"NAO CADASTRADA"))</f>
        <v/>
      </c>
      <c r="P3312" s="50"/>
      <c r="Q3312" s="54" t="str">
        <f>IF(P3312="","",IFERROR(VLOOKUP(P3312,ATIVIDADES!$A:$C,3,FALSE),"NAO CADASTRADA"))</f>
        <v/>
      </c>
      <c r="R3312" s="42"/>
      <c r="S3312" s="48"/>
      <c r="T3312" s="54" t="str">
        <f>IF(S3312="","",IFERROR(VLOOKUP(S3312,EMPRESAS!$A:$C,3,FALSE),"NAO CADASTRADA"))</f>
        <v/>
      </c>
      <c r="U3312" s="50"/>
      <c r="V3312" s="54" t="str">
        <f>IF(U3312="","",IFERROR(VLOOKUP(U3312,ATIVIDADES!$A:$C,3,FALSE),"NAO CADASTRADA"))</f>
        <v/>
      </c>
      <c r="W3312" s="42"/>
      <c r="X3312" s="48"/>
      <c r="Y3312" s="54" t="str">
        <f>IF(X3312="","",IFERROR(VLOOKUP(X3312,EMPRESAS!$A:$C,3,FALSE),"NAO CADASTRADA"))</f>
        <v/>
      </c>
      <c r="Z3312" s="50"/>
      <c r="AA3312" s="54" t="str">
        <f>IF(Z3312="","",IFERROR(VLOOKUP(Z3312,ATIVIDADES!$A:$C,3,FALSE),"NAO CADASTRADA"))</f>
        <v/>
      </c>
      <c r="AB3312" s="42"/>
      <c r="AC3312" s="48"/>
      <c r="AD3312" s="54" t="str">
        <f>IF(AC3312="","",IFERROR(VLOOKUP(AC3312,EMPRESAS!$A:$C,3,FALSE),"NAO CADASTRADA"))</f>
        <v/>
      </c>
      <c r="AE3312" s="50"/>
      <c r="AF3312" s="54" t="str">
        <f>IF(AE3312="","",IFERROR(VLOOKUP(AE3312,ATIVIDADES!$A:$C,3,FALSE),"NAO CADASTRADA"))</f>
        <v/>
      </c>
      <c r="AG3312" s="42"/>
      <c r="AH3312" s="48"/>
      <c r="AI3312" s="54" t="str">
        <f>IF(AH3312="","",IFERROR(VLOOKUP(AH3312,EMPRESAS!$A:$C,3,FALSE),"NAO CADASTRADA"))</f>
        <v/>
      </c>
      <c r="AJ3312" s="50"/>
      <c r="AK3312" s="54" t="str">
        <f>IF(AJ3312="","",IFERROR(VLOOKUP(AJ3312,ATIVIDADES!$A:$C,3,FALSE),"NAO CADASTRADA"))</f>
        <v/>
      </c>
      <c r="AL3312" s="42"/>
    </row>
    <row r="3313" spans="1:38" x14ac:dyDescent="0.25">
      <c r="A3313" s="26" t="str">
        <f t="shared" si="359"/>
        <v>OK</v>
      </c>
      <c r="B3313" s="29">
        <f t="shared" si="360"/>
        <v>2487914866</v>
      </c>
      <c r="C3313" s="30">
        <v>45401</v>
      </c>
      <c r="D3313" s="18">
        <f t="shared" si="363"/>
        <v>45383</v>
      </c>
      <c r="E3313" s="19" t="str">
        <f>IF(ISERROR(VLOOKUP(C3313,FERIADOS!$A:$B,1,FALSE)),IF(WEEKDAY(C3313)=1,"Dom",IF(WEEKDAY(C3313)=2,"Seg",IF(WEEKDAY(C3313)=3,"Ter",IF(WEEKDAY(C3313)=4,"Qua",IF(WEEKDAY(C3313)=5,"Qui",IF(WEEKDAY(C3313)=6,"Sex","Sab")))))),"Feriado")</f>
        <v>Sex</v>
      </c>
      <c r="F3313" s="32"/>
      <c r="G3313" s="33"/>
      <c r="H3313" s="33"/>
      <c r="I3313" s="33"/>
      <c r="J3313" s="21" t="str">
        <f t="shared" si="361"/>
        <v/>
      </c>
      <c r="K3313" s="21">
        <f t="shared" si="357"/>
        <v>0</v>
      </c>
      <c r="L3313" s="21" t="str">
        <f t="shared" si="358"/>
        <v/>
      </c>
      <c r="M3313" s="22" t="str">
        <f t="shared" si="362"/>
        <v/>
      </c>
      <c r="N3313" s="48"/>
      <c r="O3313" s="54" t="str">
        <f>IF(N3313="","",IFERROR(VLOOKUP(N3313,EMPRESAS!$A:$C,3,FALSE),"NAO CADASTRADA"))</f>
        <v/>
      </c>
      <c r="P3313" s="50"/>
      <c r="Q3313" s="54" t="str">
        <f>IF(P3313="","",IFERROR(VLOOKUP(P3313,ATIVIDADES!$A:$C,3,FALSE),"NAO CADASTRADA"))</f>
        <v/>
      </c>
      <c r="R3313" s="42"/>
      <c r="S3313" s="48"/>
      <c r="T3313" s="54" t="str">
        <f>IF(S3313="","",IFERROR(VLOOKUP(S3313,EMPRESAS!$A:$C,3,FALSE),"NAO CADASTRADA"))</f>
        <v/>
      </c>
      <c r="U3313" s="50"/>
      <c r="V3313" s="54" t="str">
        <f>IF(U3313="","",IFERROR(VLOOKUP(U3313,ATIVIDADES!$A:$C,3,FALSE),"NAO CADASTRADA"))</f>
        <v/>
      </c>
      <c r="W3313" s="42"/>
      <c r="X3313" s="48"/>
      <c r="Y3313" s="54" t="str">
        <f>IF(X3313="","",IFERROR(VLOOKUP(X3313,EMPRESAS!$A:$C,3,FALSE),"NAO CADASTRADA"))</f>
        <v/>
      </c>
      <c r="Z3313" s="50"/>
      <c r="AA3313" s="54" t="str">
        <f>IF(Z3313="","",IFERROR(VLOOKUP(Z3313,ATIVIDADES!$A:$C,3,FALSE),"NAO CADASTRADA"))</f>
        <v/>
      </c>
      <c r="AB3313" s="42"/>
      <c r="AC3313" s="48"/>
      <c r="AD3313" s="54" t="str">
        <f>IF(AC3313="","",IFERROR(VLOOKUP(AC3313,EMPRESAS!$A:$C,3,FALSE),"NAO CADASTRADA"))</f>
        <v/>
      </c>
      <c r="AE3313" s="50"/>
      <c r="AF3313" s="54" t="str">
        <f>IF(AE3313="","",IFERROR(VLOOKUP(AE3313,ATIVIDADES!$A:$C,3,FALSE),"NAO CADASTRADA"))</f>
        <v/>
      </c>
      <c r="AG3313" s="42"/>
      <c r="AH3313" s="48"/>
      <c r="AI3313" s="54" t="str">
        <f>IF(AH3313="","",IFERROR(VLOOKUP(AH3313,EMPRESAS!$A:$C,3,FALSE),"NAO CADASTRADA"))</f>
        <v/>
      </c>
      <c r="AJ3313" s="50"/>
      <c r="AK3313" s="54" t="str">
        <f>IF(AJ3313="","",IFERROR(VLOOKUP(AJ3313,ATIVIDADES!$A:$C,3,FALSE),"NAO CADASTRADA"))</f>
        <v/>
      </c>
      <c r="AL3313" s="42"/>
    </row>
    <row r="3314" spans="1:38" x14ac:dyDescent="0.25">
      <c r="A3314" s="26" t="str">
        <f t="shared" si="359"/>
        <v>OK</v>
      </c>
      <c r="B3314" s="29">
        <f t="shared" si="360"/>
        <v>2487914866</v>
      </c>
      <c r="C3314" s="30">
        <v>45402</v>
      </c>
      <c r="D3314" s="18">
        <f t="shared" si="363"/>
        <v>45383</v>
      </c>
      <c r="E3314" s="19" t="str">
        <f>IF(ISERROR(VLOOKUP(C3314,FERIADOS!$A:$B,1,FALSE)),IF(WEEKDAY(C3314)=1,"Dom",IF(WEEKDAY(C3314)=2,"Seg",IF(WEEKDAY(C3314)=3,"Ter",IF(WEEKDAY(C3314)=4,"Qua",IF(WEEKDAY(C3314)=5,"Qui",IF(WEEKDAY(C3314)=6,"Sex","Sab")))))),"Feriado")</f>
        <v>Sab</v>
      </c>
      <c r="F3314" s="32"/>
      <c r="G3314" s="33"/>
      <c r="H3314" s="33"/>
      <c r="I3314" s="33"/>
      <c r="J3314" s="21" t="str">
        <f t="shared" si="361"/>
        <v/>
      </c>
      <c r="K3314" s="21">
        <f t="shared" si="357"/>
        <v>0</v>
      </c>
      <c r="L3314" s="21" t="str">
        <f t="shared" si="358"/>
        <v/>
      </c>
      <c r="M3314" s="22" t="str">
        <f t="shared" si="362"/>
        <v/>
      </c>
      <c r="N3314" s="48"/>
      <c r="O3314" s="54" t="str">
        <f>IF(N3314="","",IFERROR(VLOOKUP(N3314,EMPRESAS!$A:$C,3,FALSE),"NAO CADASTRADA"))</f>
        <v/>
      </c>
      <c r="P3314" s="50"/>
      <c r="Q3314" s="54" t="str">
        <f>IF(P3314="","",IFERROR(VLOOKUP(P3314,ATIVIDADES!$A:$C,3,FALSE),"NAO CADASTRADA"))</f>
        <v/>
      </c>
      <c r="R3314" s="42"/>
      <c r="S3314" s="48"/>
      <c r="T3314" s="54" t="str">
        <f>IF(S3314="","",IFERROR(VLOOKUP(S3314,EMPRESAS!$A:$C,3,FALSE),"NAO CADASTRADA"))</f>
        <v/>
      </c>
      <c r="U3314" s="50"/>
      <c r="V3314" s="54" t="str">
        <f>IF(U3314="","",IFERROR(VLOOKUP(U3314,ATIVIDADES!$A:$C,3,FALSE),"NAO CADASTRADA"))</f>
        <v/>
      </c>
      <c r="W3314" s="42"/>
      <c r="X3314" s="48"/>
      <c r="Y3314" s="54" t="str">
        <f>IF(X3314="","",IFERROR(VLOOKUP(X3314,EMPRESAS!$A:$C,3,FALSE),"NAO CADASTRADA"))</f>
        <v/>
      </c>
      <c r="Z3314" s="50"/>
      <c r="AA3314" s="54" t="str">
        <f>IF(Z3314="","",IFERROR(VLOOKUP(Z3314,ATIVIDADES!$A:$C,3,FALSE),"NAO CADASTRADA"))</f>
        <v/>
      </c>
      <c r="AB3314" s="42"/>
      <c r="AC3314" s="48"/>
      <c r="AD3314" s="54" t="str">
        <f>IF(AC3314="","",IFERROR(VLOOKUP(AC3314,EMPRESAS!$A:$C,3,FALSE),"NAO CADASTRADA"))</f>
        <v/>
      </c>
      <c r="AE3314" s="50"/>
      <c r="AF3314" s="54" t="str">
        <f>IF(AE3314="","",IFERROR(VLOOKUP(AE3314,ATIVIDADES!$A:$C,3,FALSE),"NAO CADASTRADA"))</f>
        <v/>
      </c>
      <c r="AG3314" s="42"/>
      <c r="AH3314" s="48"/>
      <c r="AI3314" s="54" t="str">
        <f>IF(AH3314="","",IFERROR(VLOOKUP(AH3314,EMPRESAS!$A:$C,3,FALSE),"NAO CADASTRADA"))</f>
        <v/>
      </c>
      <c r="AJ3314" s="50"/>
      <c r="AK3314" s="54" t="str">
        <f>IF(AJ3314="","",IFERROR(VLOOKUP(AJ3314,ATIVIDADES!$A:$C,3,FALSE),"NAO CADASTRADA"))</f>
        <v/>
      </c>
      <c r="AL3314" s="42"/>
    </row>
    <row r="3315" spans="1:38" x14ac:dyDescent="0.25">
      <c r="A3315" s="26" t="str">
        <f t="shared" si="359"/>
        <v>OK</v>
      </c>
      <c r="B3315" s="29">
        <f t="shared" si="360"/>
        <v>2487914866</v>
      </c>
      <c r="C3315" s="30">
        <v>45403</v>
      </c>
      <c r="D3315" s="18">
        <f t="shared" si="363"/>
        <v>45383</v>
      </c>
      <c r="E3315" s="19" t="str">
        <f>IF(ISERROR(VLOOKUP(C3315,FERIADOS!$A:$B,1,FALSE)),IF(WEEKDAY(C3315)=1,"Dom",IF(WEEKDAY(C3315)=2,"Seg",IF(WEEKDAY(C3315)=3,"Ter",IF(WEEKDAY(C3315)=4,"Qua",IF(WEEKDAY(C3315)=5,"Qui",IF(WEEKDAY(C3315)=6,"Sex","Sab")))))),"Feriado")</f>
        <v>Dom</v>
      </c>
      <c r="F3315" s="32"/>
      <c r="G3315" s="33"/>
      <c r="H3315" s="33"/>
      <c r="I3315" s="33"/>
      <c r="J3315" s="21" t="str">
        <f t="shared" si="361"/>
        <v/>
      </c>
      <c r="K3315" s="21">
        <f t="shared" si="357"/>
        <v>0</v>
      </c>
      <c r="L3315" s="21" t="str">
        <f t="shared" si="358"/>
        <v/>
      </c>
      <c r="M3315" s="22" t="str">
        <f t="shared" si="362"/>
        <v/>
      </c>
      <c r="N3315" s="48"/>
      <c r="O3315" s="54" t="str">
        <f>IF(N3315="","",IFERROR(VLOOKUP(N3315,EMPRESAS!$A:$C,3,FALSE),"NAO CADASTRADA"))</f>
        <v/>
      </c>
      <c r="P3315" s="50"/>
      <c r="Q3315" s="54" t="str">
        <f>IF(P3315="","",IFERROR(VLOOKUP(P3315,ATIVIDADES!$A:$C,3,FALSE),"NAO CADASTRADA"))</f>
        <v/>
      </c>
      <c r="R3315" s="42"/>
      <c r="S3315" s="48"/>
      <c r="T3315" s="54" t="str">
        <f>IF(S3315="","",IFERROR(VLOOKUP(S3315,EMPRESAS!$A:$C,3,FALSE),"NAO CADASTRADA"))</f>
        <v/>
      </c>
      <c r="U3315" s="50"/>
      <c r="V3315" s="54" t="str">
        <f>IF(U3315="","",IFERROR(VLOOKUP(U3315,ATIVIDADES!$A:$C,3,FALSE),"NAO CADASTRADA"))</f>
        <v/>
      </c>
      <c r="W3315" s="42"/>
      <c r="X3315" s="48"/>
      <c r="Y3315" s="54" t="str">
        <f>IF(X3315="","",IFERROR(VLOOKUP(X3315,EMPRESAS!$A:$C,3,FALSE),"NAO CADASTRADA"))</f>
        <v/>
      </c>
      <c r="Z3315" s="50"/>
      <c r="AA3315" s="54" t="str">
        <f>IF(Z3315="","",IFERROR(VLOOKUP(Z3315,ATIVIDADES!$A:$C,3,FALSE),"NAO CADASTRADA"))</f>
        <v/>
      </c>
      <c r="AB3315" s="42"/>
      <c r="AC3315" s="48"/>
      <c r="AD3315" s="54" t="str">
        <f>IF(AC3315="","",IFERROR(VLOOKUP(AC3315,EMPRESAS!$A:$C,3,FALSE),"NAO CADASTRADA"))</f>
        <v/>
      </c>
      <c r="AE3315" s="50"/>
      <c r="AF3315" s="54" t="str">
        <f>IF(AE3315="","",IFERROR(VLOOKUP(AE3315,ATIVIDADES!$A:$C,3,FALSE),"NAO CADASTRADA"))</f>
        <v/>
      </c>
      <c r="AG3315" s="42"/>
      <c r="AH3315" s="48"/>
      <c r="AI3315" s="54" t="str">
        <f>IF(AH3315="","",IFERROR(VLOOKUP(AH3315,EMPRESAS!$A:$C,3,FALSE),"NAO CADASTRADA"))</f>
        <v/>
      </c>
      <c r="AJ3315" s="50"/>
      <c r="AK3315" s="54" t="str">
        <f>IF(AJ3315="","",IFERROR(VLOOKUP(AJ3315,ATIVIDADES!$A:$C,3,FALSE),"NAO CADASTRADA"))</f>
        <v/>
      </c>
      <c r="AL3315" s="42"/>
    </row>
    <row r="3316" spans="1:38" x14ac:dyDescent="0.25">
      <c r="A3316" s="26" t="str">
        <f t="shared" si="359"/>
        <v>OK</v>
      </c>
      <c r="B3316" s="29">
        <f t="shared" si="360"/>
        <v>2487914866</v>
      </c>
      <c r="C3316" s="30">
        <v>45404</v>
      </c>
      <c r="D3316" s="18">
        <f t="shared" si="363"/>
        <v>45383</v>
      </c>
      <c r="E3316" s="19" t="str">
        <f>IF(ISERROR(VLOOKUP(C3316,FERIADOS!$A:$B,1,FALSE)),IF(WEEKDAY(C3316)=1,"Dom",IF(WEEKDAY(C3316)=2,"Seg",IF(WEEKDAY(C3316)=3,"Ter",IF(WEEKDAY(C3316)=4,"Qua",IF(WEEKDAY(C3316)=5,"Qui",IF(WEEKDAY(C3316)=6,"Sex","Sab")))))),"Feriado")</f>
        <v>Seg</v>
      </c>
      <c r="F3316" s="32"/>
      <c r="G3316" s="33"/>
      <c r="H3316" s="33"/>
      <c r="I3316" s="33"/>
      <c r="J3316" s="21" t="str">
        <f t="shared" si="361"/>
        <v/>
      </c>
      <c r="K3316" s="21">
        <f t="shared" si="357"/>
        <v>0</v>
      </c>
      <c r="L3316" s="21" t="str">
        <f t="shared" si="358"/>
        <v/>
      </c>
      <c r="M3316" s="22" t="str">
        <f t="shared" si="362"/>
        <v/>
      </c>
      <c r="N3316" s="48"/>
      <c r="O3316" s="54" t="str">
        <f>IF(N3316="","",IFERROR(VLOOKUP(N3316,EMPRESAS!$A:$C,3,FALSE),"NAO CADASTRADA"))</f>
        <v/>
      </c>
      <c r="P3316" s="50"/>
      <c r="Q3316" s="54" t="str">
        <f>IF(P3316="","",IFERROR(VLOOKUP(P3316,ATIVIDADES!$A:$C,3,FALSE),"NAO CADASTRADA"))</f>
        <v/>
      </c>
      <c r="R3316" s="42"/>
      <c r="S3316" s="48"/>
      <c r="T3316" s="54" t="str">
        <f>IF(S3316="","",IFERROR(VLOOKUP(S3316,EMPRESAS!$A:$C,3,FALSE),"NAO CADASTRADA"))</f>
        <v/>
      </c>
      <c r="U3316" s="50"/>
      <c r="V3316" s="54" t="str">
        <f>IF(U3316="","",IFERROR(VLOOKUP(U3316,ATIVIDADES!$A:$C,3,FALSE),"NAO CADASTRADA"))</f>
        <v/>
      </c>
      <c r="W3316" s="42"/>
      <c r="X3316" s="48"/>
      <c r="Y3316" s="54" t="str">
        <f>IF(X3316="","",IFERROR(VLOOKUP(X3316,EMPRESAS!$A:$C,3,FALSE),"NAO CADASTRADA"))</f>
        <v/>
      </c>
      <c r="Z3316" s="50"/>
      <c r="AA3316" s="54" t="str">
        <f>IF(Z3316="","",IFERROR(VLOOKUP(Z3316,ATIVIDADES!$A:$C,3,FALSE),"NAO CADASTRADA"))</f>
        <v/>
      </c>
      <c r="AB3316" s="42"/>
      <c r="AC3316" s="48"/>
      <c r="AD3316" s="54" t="str">
        <f>IF(AC3316="","",IFERROR(VLOOKUP(AC3316,EMPRESAS!$A:$C,3,FALSE),"NAO CADASTRADA"))</f>
        <v/>
      </c>
      <c r="AE3316" s="50"/>
      <c r="AF3316" s="54" t="str">
        <f>IF(AE3316="","",IFERROR(VLOOKUP(AE3316,ATIVIDADES!$A:$C,3,FALSE),"NAO CADASTRADA"))</f>
        <v/>
      </c>
      <c r="AG3316" s="42"/>
      <c r="AH3316" s="48"/>
      <c r="AI3316" s="54" t="str">
        <f>IF(AH3316="","",IFERROR(VLOOKUP(AH3316,EMPRESAS!$A:$C,3,FALSE),"NAO CADASTRADA"))</f>
        <v/>
      </c>
      <c r="AJ3316" s="50"/>
      <c r="AK3316" s="54" t="str">
        <f>IF(AJ3316="","",IFERROR(VLOOKUP(AJ3316,ATIVIDADES!$A:$C,3,FALSE),"NAO CADASTRADA"))</f>
        <v/>
      </c>
      <c r="AL3316" s="42"/>
    </row>
    <row r="3317" spans="1:38" x14ac:dyDescent="0.25">
      <c r="A3317" s="26" t="str">
        <f t="shared" si="359"/>
        <v>OK</v>
      </c>
      <c r="B3317" s="29">
        <f t="shared" si="360"/>
        <v>2487914866</v>
      </c>
      <c r="C3317" s="30">
        <v>45405</v>
      </c>
      <c r="D3317" s="18">
        <f t="shared" si="363"/>
        <v>45383</v>
      </c>
      <c r="E3317" s="19" t="str">
        <f>IF(ISERROR(VLOOKUP(C3317,FERIADOS!$A:$B,1,FALSE)),IF(WEEKDAY(C3317)=1,"Dom",IF(WEEKDAY(C3317)=2,"Seg",IF(WEEKDAY(C3317)=3,"Ter",IF(WEEKDAY(C3317)=4,"Qua",IF(WEEKDAY(C3317)=5,"Qui",IF(WEEKDAY(C3317)=6,"Sex","Sab")))))),"Feriado")</f>
        <v>Ter</v>
      </c>
      <c r="F3317" s="32"/>
      <c r="G3317" s="33"/>
      <c r="H3317" s="33"/>
      <c r="I3317" s="33"/>
      <c r="J3317" s="21" t="str">
        <f t="shared" si="361"/>
        <v/>
      </c>
      <c r="K3317" s="21">
        <f t="shared" si="357"/>
        <v>0</v>
      </c>
      <c r="L3317" s="21" t="str">
        <f t="shared" si="358"/>
        <v/>
      </c>
      <c r="M3317" s="22" t="str">
        <f t="shared" si="362"/>
        <v/>
      </c>
      <c r="N3317" s="48"/>
      <c r="O3317" s="54" t="str">
        <f>IF(N3317="","",IFERROR(VLOOKUP(N3317,EMPRESAS!$A:$C,3,FALSE),"NAO CADASTRADA"))</f>
        <v/>
      </c>
      <c r="P3317" s="50"/>
      <c r="Q3317" s="54" t="str">
        <f>IF(P3317="","",IFERROR(VLOOKUP(P3317,ATIVIDADES!$A:$C,3,FALSE),"NAO CADASTRADA"))</f>
        <v/>
      </c>
      <c r="R3317" s="42"/>
      <c r="S3317" s="48"/>
      <c r="T3317" s="54" t="str">
        <f>IF(S3317="","",IFERROR(VLOOKUP(S3317,EMPRESAS!$A:$C,3,FALSE),"NAO CADASTRADA"))</f>
        <v/>
      </c>
      <c r="U3317" s="50"/>
      <c r="V3317" s="54" t="str">
        <f>IF(U3317="","",IFERROR(VLOOKUP(U3317,ATIVIDADES!$A:$C,3,FALSE),"NAO CADASTRADA"))</f>
        <v/>
      </c>
      <c r="W3317" s="42"/>
      <c r="X3317" s="48"/>
      <c r="Y3317" s="54" t="str">
        <f>IF(X3317="","",IFERROR(VLOOKUP(X3317,EMPRESAS!$A:$C,3,FALSE),"NAO CADASTRADA"))</f>
        <v/>
      </c>
      <c r="Z3317" s="50"/>
      <c r="AA3317" s="54" t="str">
        <f>IF(Z3317="","",IFERROR(VLOOKUP(Z3317,ATIVIDADES!$A:$C,3,FALSE),"NAO CADASTRADA"))</f>
        <v/>
      </c>
      <c r="AB3317" s="42"/>
      <c r="AC3317" s="48"/>
      <c r="AD3317" s="54" t="str">
        <f>IF(AC3317="","",IFERROR(VLOOKUP(AC3317,EMPRESAS!$A:$C,3,FALSE),"NAO CADASTRADA"))</f>
        <v/>
      </c>
      <c r="AE3317" s="50"/>
      <c r="AF3317" s="54" t="str">
        <f>IF(AE3317="","",IFERROR(VLOOKUP(AE3317,ATIVIDADES!$A:$C,3,FALSE),"NAO CADASTRADA"))</f>
        <v/>
      </c>
      <c r="AG3317" s="42"/>
      <c r="AH3317" s="48"/>
      <c r="AI3317" s="54" t="str">
        <f>IF(AH3317="","",IFERROR(VLOOKUP(AH3317,EMPRESAS!$A:$C,3,FALSE),"NAO CADASTRADA"))</f>
        <v/>
      </c>
      <c r="AJ3317" s="50"/>
      <c r="AK3317" s="54" t="str">
        <f>IF(AJ3317="","",IFERROR(VLOOKUP(AJ3317,ATIVIDADES!$A:$C,3,FALSE),"NAO CADASTRADA"))</f>
        <v/>
      </c>
      <c r="AL3317" s="42"/>
    </row>
    <row r="3318" spans="1:38" x14ac:dyDescent="0.25">
      <c r="A3318" s="26" t="str">
        <f t="shared" si="359"/>
        <v>OK</v>
      </c>
      <c r="B3318" s="29">
        <f t="shared" si="360"/>
        <v>2487914866</v>
      </c>
      <c r="C3318" s="30">
        <v>45406</v>
      </c>
      <c r="D3318" s="18">
        <f t="shared" si="363"/>
        <v>45383</v>
      </c>
      <c r="E3318" s="19" t="str">
        <f>IF(ISERROR(VLOOKUP(C3318,FERIADOS!$A:$B,1,FALSE)),IF(WEEKDAY(C3318)=1,"Dom",IF(WEEKDAY(C3318)=2,"Seg",IF(WEEKDAY(C3318)=3,"Ter",IF(WEEKDAY(C3318)=4,"Qua",IF(WEEKDAY(C3318)=5,"Qui",IF(WEEKDAY(C3318)=6,"Sex","Sab")))))),"Feriado")</f>
        <v>Qua</v>
      </c>
      <c r="F3318" s="32"/>
      <c r="G3318" s="33"/>
      <c r="H3318" s="33"/>
      <c r="I3318" s="33"/>
      <c r="J3318" s="21" t="str">
        <f t="shared" si="361"/>
        <v/>
      </c>
      <c r="K3318" s="21">
        <f t="shared" si="357"/>
        <v>0</v>
      </c>
      <c r="L3318" s="21" t="str">
        <f t="shared" si="358"/>
        <v/>
      </c>
      <c r="M3318" s="22" t="str">
        <f t="shared" si="362"/>
        <v/>
      </c>
      <c r="N3318" s="48"/>
      <c r="O3318" s="54" t="str">
        <f>IF(N3318="","",IFERROR(VLOOKUP(N3318,EMPRESAS!$A:$C,3,FALSE),"NAO CADASTRADA"))</f>
        <v/>
      </c>
      <c r="P3318" s="50"/>
      <c r="Q3318" s="54" t="str">
        <f>IF(P3318="","",IFERROR(VLOOKUP(P3318,ATIVIDADES!$A:$C,3,FALSE),"NAO CADASTRADA"))</f>
        <v/>
      </c>
      <c r="R3318" s="42"/>
      <c r="S3318" s="48"/>
      <c r="T3318" s="54" t="str">
        <f>IF(S3318="","",IFERROR(VLOOKUP(S3318,EMPRESAS!$A:$C,3,FALSE),"NAO CADASTRADA"))</f>
        <v/>
      </c>
      <c r="U3318" s="50"/>
      <c r="V3318" s="54" t="str">
        <f>IF(U3318="","",IFERROR(VLOOKUP(U3318,ATIVIDADES!$A:$C,3,FALSE),"NAO CADASTRADA"))</f>
        <v/>
      </c>
      <c r="W3318" s="42"/>
      <c r="X3318" s="48"/>
      <c r="Y3318" s="54" t="str">
        <f>IF(X3318="","",IFERROR(VLOOKUP(X3318,EMPRESAS!$A:$C,3,FALSE),"NAO CADASTRADA"))</f>
        <v/>
      </c>
      <c r="Z3318" s="50"/>
      <c r="AA3318" s="54" t="str">
        <f>IF(Z3318="","",IFERROR(VLOOKUP(Z3318,ATIVIDADES!$A:$C,3,FALSE),"NAO CADASTRADA"))</f>
        <v/>
      </c>
      <c r="AB3318" s="42"/>
      <c r="AC3318" s="48"/>
      <c r="AD3318" s="54" t="str">
        <f>IF(AC3318="","",IFERROR(VLOOKUP(AC3318,EMPRESAS!$A:$C,3,FALSE),"NAO CADASTRADA"))</f>
        <v/>
      </c>
      <c r="AE3318" s="50"/>
      <c r="AF3318" s="54" t="str">
        <f>IF(AE3318="","",IFERROR(VLOOKUP(AE3318,ATIVIDADES!$A:$C,3,FALSE),"NAO CADASTRADA"))</f>
        <v/>
      </c>
      <c r="AG3318" s="42"/>
      <c r="AH3318" s="48"/>
      <c r="AI3318" s="54" t="str">
        <f>IF(AH3318="","",IFERROR(VLOOKUP(AH3318,EMPRESAS!$A:$C,3,FALSE),"NAO CADASTRADA"))</f>
        <v/>
      </c>
      <c r="AJ3318" s="50"/>
      <c r="AK3318" s="54" t="str">
        <f>IF(AJ3318="","",IFERROR(VLOOKUP(AJ3318,ATIVIDADES!$A:$C,3,FALSE),"NAO CADASTRADA"))</f>
        <v/>
      </c>
      <c r="AL3318" s="42"/>
    </row>
    <row r="3319" spans="1:38" x14ac:dyDescent="0.25">
      <c r="A3319" s="26" t="str">
        <f t="shared" si="359"/>
        <v>OK</v>
      </c>
      <c r="B3319" s="29">
        <f t="shared" si="360"/>
        <v>2487914866</v>
      </c>
      <c r="C3319" s="30">
        <v>45407</v>
      </c>
      <c r="D3319" s="18">
        <f t="shared" si="363"/>
        <v>45383</v>
      </c>
      <c r="E3319" s="19" t="str">
        <f>IF(ISERROR(VLOOKUP(C3319,FERIADOS!$A:$B,1,FALSE)),IF(WEEKDAY(C3319)=1,"Dom",IF(WEEKDAY(C3319)=2,"Seg",IF(WEEKDAY(C3319)=3,"Ter",IF(WEEKDAY(C3319)=4,"Qua",IF(WEEKDAY(C3319)=5,"Qui",IF(WEEKDAY(C3319)=6,"Sex","Sab")))))),"Feriado")</f>
        <v>Qui</v>
      </c>
      <c r="F3319" s="32"/>
      <c r="G3319" s="33"/>
      <c r="H3319" s="33"/>
      <c r="I3319" s="33"/>
      <c r="J3319" s="21" t="str">
        <f t="shared" si="361"/>
        <v/>
      </c>
      <c r="K3319" s="21">
        <f t="shared" si="357"/>
        <v>0</v>
      </c>
      <c r="L3319" s="21" t="str">
        <f t="shared" si="358"/>
        <v/>
      </c>
      <c r="M3319" s="22" t="str">
        <f t="shared" si="362"/>
        <v/>
      </c>
      <c r="N3319" s="48"/>
      <c r="O3319" s="54" t="str">
        <f>IF(N3319="","",IFERROR(VLOOKUP(N3319,EMPRESAS!$A:$C,3,FALSE),"NAO CADASTRADA"))</f>
        <v/>
      </c>
      <c r="P3319" s="50"/>
      <c r="Q3319" s="54" t="str">
        <f>IF(P3319="","",IFERROR(VLOOKUP(P3319,ATIVIDADES!$A:$C,3,FALSE),"NAO CADASTRADA"))</f>
        <v/>
      </c>
      <c r="R3319" s="42"/>
      <c r="S3319" s="48"/>
      <c r="T3319" s="54" t="str">
        <f>IF(S3319="","",IFERROR(VLOOKUP(S3319,EMPRESAS!$A:$C,3,FALSE),"NAO CADASTRADA"))</f>
        <v/>
      </c>
      <c r="U3319" s="50"/>
      <c r="V3319" s="54" t="str">
        <f>IF(U3319="","",IFERROR(VLOOKUP(U3319,ATIVIDADES!$A:$C,3,FALSE),"NAO CADASTRADA"))</f>
        <v/>
      </c>
      <c r="W3319" s="42"/>
      <c r="X3319" s="48"/>
      <c r="Y3319" s="54" t="str">
        <f>IF(X3319="","",IFERROR(VLOOKUP(X3319,EMPRESAS!$A:$C,3,FALSE),"NAO CADASTRADA"))</f>
        <v/>
      </c>
      <c r="Z3319" s="50"/>
      <c r="AA3319" s="54" t="str">
        <f>IF(Z3319="","",IFERROR(VLOOKUP(Z3319,ATIVIDADES!$A:$C,3,FALSE),"NAO CADASTRADA"))</f>
        <v/>
      </c>
      <c r="AB3319" s="42"/>
      <c r="AC3319" s="48"/>
      <c r="AD3319" s="54" t="str">
        <f>IF(AC3319="","",IFERROR(VLOOKUP(AC3319,EMPRESAS!$A:$C,3,FALSE),"NAO CADASTRADA"))</f>
        <v/>
      </c>
      <c r="AE3319" s="50"/>
      <c r="AF3319" s="54" t="str">
        <f>IF(AE3319="","",IFERROR(VLOOKUP(AE3319,ATIVIDADES!$A:$C,3,FALSE),"NAO CADASTRADA"))</f>
        <v/>
      </c>
      <c r="AG3319" s="42"/>
      <c r="AH3319" s="48"/>
      <c r="AI3319" s="54" t="str">
        <f>IF(AH3319="","",IFERROR(VLOOKUP(AH3319,EMPRESAS!$A:$C,3,FALSE),"NAO CADASTRADA"))</f>
        <v/>
      </c>
      <c r="AJ3319" s="50"/>
      <c r="AK3319" s="54" t="str">
        <f>IF(AJ3319="","",IFERROR(VLOOKUP(AJ3319,ATIVIDADES!$A:$C,3,FALSE),"NAO CADASTRADA"))</f>
        <v/>
      </c>
      <c r="AL3319" s="42"/>
    </row>
    <row r="3320" spans="1:38" x14ac:dyDescent="0.25">
      <c r="A3320" s="26" t="str">
        <f t="shared" si="359"/>
        <v>OK</v>
      </c>
      <c r="B3320" s="29">
        <f t="shared" si="360"/>
        <v>2487914866</v>
      </c>
      <c r="C3320" s="30">
        <v>45408</v>
      </c>
      <c r="D3320" s="18">
        <f t="shared" si="363"/>
        <v>45383</v>
      </c>
      <c r="E3320" s="19" t="str">
        <f>IF(ISERROR(VLOOKUP(C3320,FERIADOS!$A:$B,1,FALSE)),IF(WEEKDAY(C3320)=1,"Dom",IF(WEEKDAY(C3320)=2,"Seg",IF(WEEKDAY(C3320)=3,"Ter",IF(WEEKDAY(C3320)=4,"Qua",IF(WEEKDAY(C3320)=5,"Qui",IF(WEEKDAY(C3320)=6,"Sex","Sab")))))),"Feriado")</f>
        <v>Sex</v>
      </c>
      <c r="F3320" s="32"/>
      <c r="G3320" s="33"/>
      <c r="H3320" s="33"/>
      <c r="I3320" s="33"/>
      <c r="J3320" s="21" t="str">
        <f t="shared" si="361"/>
        <v/>
      </c>
      <c r="K3320" s="21">
        <f t="shared" si="357"/>
        <v>0</v>
      </c>
      <c r="L3320" s="21" t="str">
        <f t="shared" si="358"/>
        <v/>
      </c>
      <c r="M3320" s="22" t="str">
        <f t="shared" si="362"/>
        <v/>
      </c>
      <c r="N3320" s="48"/>
      <c r="O3320" s="54" t="str">
        <f>IF(N3320="","",IFERROR(VLOOKUP(N3320,EMPRESAS!$A:$C,3,FALSE),"NAO CADASTRADA"))</f>
        <v/>
      </c>
      <c r="P3320" s="50"/>
      <c r="Q3320" s="54" t="str">
        <f>IF(P3320="","",IFERROR(VLOOKUP(P3320,ATIVIDADES!$A:$C,3,FALSE),"NAO CADASTRADA"))</f>
        <v/>
      </c>
      <c r="R3320" s="42"/>
      <c r="S3320" s="48"/>
      <c r="T3320" s="54" t="str">
        <f>IF(S3320="","",IFERROR(VLOOKUP(S3320,EMPRESAS!$A:$C,3,FALSE),"NAO CADASTRADA"))</f>
        <v/>
      </c>
      <c r="U3320" s="50"/>
      <c r="V3320" s="54" t="str">
        <f>IF(U3320="","",IFERROR(VLOOKUP(U3320,ATIVIDADES!$A:$C,3,FALSE),"NAO CADASTRADA"))</f>
        <v/>
      </c>
      <c r="W3320" s="42"/>
      <c r="X3320" s="48"/>
      <c r="Y3320" s="54" t="str">
        <f>IF(X3320="","",IFERROR(VLOOKUP(X3320,EMPRESAS!$A:$C,3,FALSE),"NAO CADASTRADA"))</f>
        <v/>
      </c>
      <c r="Z3320" s="50"/>
      <c r="AA3320" s="54" t="str">
        <f>IF(Z3320="","",IFERROR(VLOOKUP(Z3320,ATIVIDADES!$A:$C,3,FALSE),"NAO CADASTRADA"))</f>
        <v/>
      </c>
      <c r="AB3320" s="42"/>
      <c r="AC3320" s="48"/>
      <c r="AD3320" s="54" t="str">
        <f>IF(AC3320="","",IFERROR(VLOOKUP(AC3320,EMPRESAS!$A:$C,3,FALSE),"NAO CADASTRADA"))</f>
        <v/>
      </c>
      <c r="AE3320" s="50"/>
      <c r="AF3320" s="54" t="str">
        <f>IF(AE3320="","",IFERROR(VLOOKUP(AE3320,ATIVIDADES!$A:$C,3,FALSE),"NAO CADASTRADA"))</f>
        <v/>
      </c>
      <c r="AG3320" s="42"/>
      <c r="AH3320" s="48"/>
      <c r="AI3320" s="54" t="str">
        <f>IF(AH3320="","",IFERROR(VLOOKUP(AH3320,EMPRESAS!$A:$C,3,FALSE),"NAO CADASTRADA"))</f>
        <v/>
      </c>
      <c r="AJ3320" s="50"/>
      <c r="AK3320" s="54" t="str">
        <f>IF(AJ3320="","",IFERROR(VLOOKUP(AJ3320,ATIVIDADES!$A:$C,3,FALSE),"NAO CADASTRADA"))</f>
        <v/>
      </c>
      <c r="AL3320" s="42"/>
    </row>
    <row r="3321" spans="1:38" x14ac:dyDescent="0.25">
      <c r="A3321" s="26" t="str">
        <f t="shared" si="359"/>
        <v>OK</v>
      </c>
      <c r="B3321" s="29">
        <f t="shared" si="360"/>
        <v>2487914866</v>
      </c>
      <c r="C3321" s="30">
        <v>45409</v>
      </c>
      <c r="D3321" s="18">
        <f t="shared" si="363"/>
        <v>45383</v>
      </c>
      <c r="E3321" s="19" t="str">
        <f>IF(ISERROR(VLOOKUP(C3321,FERIADOS!$A:$B,1,FALSE)),IF(WEEKDAY(C3321)=1,"Dom",IF(WEEKDAY(C3321)=2,"Seg",IF(WEEKDAY(C3321)=3,"Ter",IF(WEEKDAY(C3321)=4,"Qua",IF(WEEKDAY(C3321)=5,"Qui",IF(WEEKDAY(C3321)=6,"Sex","Sab")))))),"Feriado")</f>
        <v>Sab</v>
      </c>
      <c r="F3321" s="32"/>
      <c r="G3321" s="33"/>
      <c r="H3321" s="33"/>
      <c r="I3321" s="33"/>
      <c r="J3321" s="21" t="str">
        <f t="shared" si="361"/>
        <v/>
      </c>
      <c r="K3321" s="21">
        <f t="shared" si="357"/>
        <v>0</v>
      </c>
      <c r="L3321" s="21" t="str">
        <f t="shared" si="358"/>
        <v/>
      </c>
      <c r="M3321" s="22" t="str">
        <f t="shared" si="362"/>
        <v/>
      </c>
      <c r="N3321" s="48"/>
      <c r="O3321" s="54" t="str">
        <f>IF(N3321="","",IFERROR(VLOOKUP(N3321,EMPRESAS!$A:$C,3,FALSE),"NAO CADASTRADA"))</f>
        <v/>
      </c>
      <c r="P3321" s="50"/>
      <c r="Q3321" s="54" t="str">
        <f>IF(P3321="","",IFERROR(VLOOKUP(P3321,ATIVIDADES!$A:$C,3,FALSE),"NAO CADASTRADA"))</f>
        <v/>
      </c>
      <c r="R3321" s="42"/>
      <c r="S3321" s="48"/>
      <c r="T3321" s="54" t="str">
        <f>IF(S3321="","",IFERROR(VLOOKUP(S3321,EMPRESAS!$A:$C,3,FALSE),"NAO CADASTRADA"))</f>
        <v/>
      </c>
      <c r="U3321" s="50"/>
      <c r="V3321" s="54" t="str">
        <f>IF(U3321="","",IFERROR(VLOOKUP(U3321,ATIVIDADES!$A:$C,3,FALSE),"NAO CADASTRADA"))</f>
        <v/>
      </c>
      <c r="W3321" s="42"/>
      <c r="X3321" s="48"/>
      <c r="Y3321" s="54" t="str">
        <f>IF(X3321="","",IFERROR(VLOOKUP(X3321,EMPRESAS!$A:$C,3,FALSE),"NAO CADASTRADA"))</f>
        <v/>
      </c>
      <c r="Z3321" s="50"/>
      <c r="AA3321" s="54" t="str">
        <f>IF(Z3321="","",IFERROR(VLOOKUP(Z3321,ATIVIDADES!$A:$C,3,FALSE),"NAO CADASTRADA"))</f>
        <v/>
      </c>
      <c r="AB3321" s="42"/>
      <c r="AC3321" s="48"/>
      <c r="AD3321" s="54" t="str">
        <f>IF(AC3321="","",IFERROR(VLOOKUP(AC3321,EMPRESAS!$A:$C,3,FALSE),"NAO CADASTRADA"))</f>
        <v/>
      </c>
      <c r="AE3321" s="50"/>
      <c r="AF3321" s="54" t="str">
        <f>IF(AE3321="","",IFERROR(VLOOKUP(AE3321,ATIVIDADES!$A:$C,3,FALSE),"NAO CADASTRADA"))</f>
        <v/>
      </c>
      <c r="AG3321" s="42"/>
      <c r="AH3321" s="48"/>
      <c r="AI3321" s="54" t="str">
        <f>IF(AH3321="","",IFERROR(VLOOKUP(AH3321,EMPRESAS!$A:$C,3,FALSE),"NAO CADASTRADA"))</f>
        <v/>
      </c>
      <c r="AJ3321" s="50"/>
      <c r="AK3321" s="54" t="str">
        <f>IF(AJ3321="","",IFERROR(VLOOKUP(AJ3321,ATIVIDADES!$A:$C,3,FALSE),"NAO CADASTRADA"))</f>
        <v/>
      </c>
      <c r="AL3321" s="42"/>
    </row>
    <row r="3322" spans="1:38" x14ac:dyDescent="0.25">
      <c r="A3322" s="26" t="str">
        <f t="shared" si="359"/>
        <v>OK</v>
      </c>
      <c r="B3322" s="29">
        <f t="shared" si="360"/>
        <v>2487914866</v>
      </c>
      <c r="C3322" s="30">
        <v>45410</v>
      </c>
      <c r="D3322" s="18">
        <f t="shared" si="363"/>
        <v>45383</v>
      </c>
      <c r="E3322" s="19" t="str">
        <f>IF(ISERROR(VLOOKUP(C3322,FERIADOS!$A:$B,1,FALSE)),IF(WEEKDAY(C3322)=1,"Dom",IF(WEEKDAY(C3322)=2,"Seg",IF(WEEKDAY(C3322)=3,"Ter",IF(WEEKDAY(C3322)=4,"Qua",IF(WEEKDAY(C3322)=5,"Qui",IF(WEEKDAY(C3322)=6,"Sex","Sab")))))),"Feriado")</f>
        <v>Dom</v>
      </c>
      <c r="F3322" s="32"/>
      <c r="G3322" s="33"/>
      <c r="H3322" s="33"/>
      <c r="I3322" s="33"/>
      <c r="J3322" s="21" t="str">
        <f t="shared" si="361"/>
        <v/>
      </c>
      <c r="K3322" s="21">
        <f t="shared" si="357"/>
        <v>0</v>
      </c>
      <c r="L3322" s="21" t="str">
        <f t="shared" si="358"/>
        <v/>
      </c>
      <c r="M3322" s="22" t="str">
        <f t="shared" si="362"/>
        <v/>
      </c>
      <c r="N3322" s="48"/>
      <c r="O3322" s="54" t="str">
        <f>IF(N3322="","",IFERROR(VLOOKUP(N3322,EMPRESAS!$A:$C,3,FALSE),"NAO CADASTRADA"))</f>
        <v/>
      </c>
      <c r="P3322" s="50"/>
      <c r="Q3322" s="54" t="str">
        <f>IF(P3322="","",IFERROR(VLOOKUP(P3322,ATIVIDADES!$A:$C,3,FALSE),"NAO CADASTRADA"))</f>
        <v/>
      </c>
      <c r="R3322" s="42"/>
      <c r="S3322" s="48"/>
      <c r="T3322" s="54" t="str">
        <f>IF(S3322="","",IFERROR(VLOOKUP(S3322,EMPRESAS!$A:$C,3,FALSE),"NAO CADASTRADA"))</f>
        <v/>
      </c>
      <c r="U3322" s="50"/>
      <c r="V3322" s="54" t="str">
        <f>IF(U3322="","",IFERROR(VLOOKUP(U3322,ATIVIDADES!$A:$C,3,FALSE),"NAO CADASTRADA"))</f>
        <v/>
      </c>
      <c r="W3322" s="42"/>
      <c r="X3322" s="48"/>
      <c r="Y3322" s="54" t="str">
        <f>IF(X3322="","",IFERROR(VLOOKUP(X3322,EMPRESAS!$A:$C,3,FALSE),"NAO CADASTRADA"))</f>
        <v/>
      </c>
      <c r="Z3322" s="50"/>
      <c r="AA3322" s="54" t="str">
        <f>IF(Z3322="","",IFERROR(VLOOKUP(Z3322,ATIVIDADES!$A:$C,3,FALSE),"NAO CADASTRADA"))</f>
        <v/>
      </c>
      <c r="AB3322" s="42"/>
      <c r="AC3322" s="48"/>
      <c r="AD3322" s="54" t="str">
        <f>IF(AC3322="","",IFERROR(VLOOKUP(AC3322,EMPRESAS!$A:$C,3,FALSE),"NAO CADASTRADA"))</f>
        <v/>
      </c>
      <c r="AE3322" s="50"/>
      <c r="AF3322" s="54" t="str">
        <f>IF(AE3322="","",IFERROR(VLOOKUP(AE3322,ATIVIDADES!$A:$C,3,FALSE),"NAO CADASTRADA"))</f>
        <v/>
      </c>
      <c r="AG3322" s="42"/>
      <c r="AH3322" s="48"/>
      <c r="AI3322" s="54" t="str">
        <f>IF(AH3322="","",IFERROR(VLOOKUP(AH3322,EMPRESAS!$A:$C,3,FALSE),"NAO CADASTRADA"))</f>
        <v/>
      </c>
      <c r="AJ3322" s="50"/>
      <c r="AK3322" s="54" t="str">
        <f>IF(AJ3322="","",IFERROR(VLOOKUP(AJ3322,ATIVIDADES!$A:$C,3,FALSE),"NAO CADASTRADA"))</f>
        <v/>
      </c>
      <c r="AL3322" s="42"/>
    </row>
    <row r="3323" spans="1:38" x14ac:dyDescent="0.25">
      <c r="A3323" s="26" t="str">
        <f t="shared" si="359"/>
        <v>OK</v>
      </c>
      <c r="B3323" s="29">
        <f t="shared" si="360"/>
        <v>2487914866</v>
      </c>
      <c r="C3323" s="30">
        <v>45411</v>
      </c>
      <c r="D3323" s="18">
        <f t="shared" si="363"/>
        <v>45383</v>
      </c>
      <c r="E3323" s="19" t="str">
        <f>IF(ISERROR(VLOOKUP(C3323,FERIADOS!$A:$B,1,FALSE)),IF(WEEKDAY(C3323)=1,"Dom",IF(WEEKDAY(C3323)=2,"Seg",IF(WEEKDAY(C3323)=3,"Ter",IF(WEEKDAY(C3323)=4,"Qua",IF(WEEKDAY(C3323)=5,"Qui",IF(WEEKDAY(C3323)=6,"Sex","Sab")))))),"Feriado")</f>
        <v>Seg</v>
      </c>
      <c r="F3323" s="32"/>
      <c r="G3323" s="33"/>
      <c r="H3323" s="33"/>
      <c r="I3323" s="33"/>
      <c r="J3323" s="21" t="str">
        <f t="shared" si="361"/>
        <v/>
      </c>
      <c r="K3323" s="21">
        <f t="shared" si="357"/>
        <v>0</v>
      </c>
      <c r="L3323" s="21" t="str">
        <f t="shared" si="358"/>
        <v/>
      </c>
      <c r="M3323" s="22" t="str">
        <f t="shared" si="362"/>
        <v/>
      </c>
      <c r="N3323" s="48"/>
      <c r="O3323" s="54" t="str">
        <f>IF(N3323="","",IFERROR(VLOOKUP(N3323,EMPRESAS!$A:$C,3,FALSE),"NAO CADASTRADA"))</f>
        <v/>
      </c>
      <c r="P3323" s="50"/>
      <c r="Q3323" s="54" t="str">
        <f>IF(P3323="","",IFERROR(VLOOKUP(P3323,ATIVIDADES!$A:$C,3,FALSE),"NAO CADASTRADA"))</f>
        <v/>
      </c>
      <c r="R3323" s="42"/>
      <c r="S3323" s="48"/>
      <c r="T3323" s="54" t="str">
        <f>IF(S3323="","",IFERROR(VLOOKUP(S3323,EMPRESAS!$A:$C,3,FALSE),"NAO CADASTRADA"))</f>
        <v/>
      </c>
      <c r="U3323" s="50"/>
      <c r="V3323" s="54" t="str">
        <f>IF(U3323="","",IFERROR(VLOOKUP(U3323,ATIVIDADES!$A:$C,3,FALSE),"NAO CADASTRADA"))</f>
        <v/>
      </c>
      <c r="W3323" s="42"/>
      <c r="X3323" s="48"/>
      <c r="Y3323" s="54" t="str">
        <f>IF(X3323="","",IFERROR(VLOOKUP(X3323,EMPRESAS!$A:$C,3,FALSE),"NAO CADASTRADA"))</f>
        <v/>
      </c>
      <c r="Z3323" s="50"/>
      <c r="AA3323" s="54" t="str">
        <f>IF(Z3323="","",IFERROR(VLOOKUP(Z3323,ATIVIDADES!$A:$C,3,FALSE),"NAO CADASTRADA"))</f>
        <v/>
      </c>
      <c r="AB3323" s="42"/>
      <c r="AC3323" s="48"/>
      <c r="AD3323" s="54" t="str">
        <f>IF(AC3323="","",IFERROR(VLOOKUP(AC3323,EMPRESAS!$A:$C,3,FALSE),"NAO CADASTRADA"))</f>
        <v/>
      </c>
      <c r="AE3323" s="50"/>
      <c r="AF3323" s="54" t="str">
        <f>IF(AE3323="","",IFERROR(VLOOKUP(AE3323,ATIVIDADES!$A:$C,3,FALSE),"NAO CADASTRADA"))</f>
        <v/>
      </c>
      <c r="AG3323" s="42"/>
      <c r="AH3323" s="48"/>
      <c r="AI3323" s="54" t="str">
        <f>IF(AH3323="","",IFERROR(VLOOKUP(AH3323,EMPRESAS!$A:$C,3,FALSE),"NAO CADASTRADA"))</f>
        <v/>
      </c>
      <c r="AJ3323" s="50"/>
      <c r="AK3323" s="54" t="str">
        <f>IF(AJ3323="","",IFERROR(VLOOKUP(AJ3323,ATIVIDADES!$A:$C,3,FALSE),"NAO CADASTRADA"))</f>
        <v/>
      </c>
      <c r="AL3323" s="42"/>
    </row>
    <row r="3324" spans="1:38" x14ac:dyDescent="0.25">
      <c r="A3324" s="26" t="str">
        <f t="shared" si="359"/>
        <v>OK</v>
      </c>
      <c r="B3324" s="29">
        <f t="shared" si="360"/>
        <v>2487914866</v>
      </c>
      <c r="C3324" s="30">
        <v>45412</v>
      </c>
      <c r="D3324" s="18">
        <f t="shared" si="363"/>
        <v>45383</v>
      </c>
      <c r="E3324" s="19" t="str">
        <f>IF(ISERROR(VLOOKUP(C3324,FERIADOS!$A:$B,1,FALSE)),IF(WEEKDAY(C3324)=1,"Dom",IF(WEEKDAY(C3324)=2,"Seg",IF(WEEKDAY(C3324)=3,"Ter",IF(WEEKDAY(C3324)=4,"Qua",IF(WEEKDAY(C3324)=5,"Qui",IF(WEEKDAY(C3324)=6,"Sex","Sab")))))),"Feriado")</f>
        <v>Ter</v>
      </c>
      <c r="F3324" s="32"/>
      <c r="G3324" s="33"/>
      <c r="H3324" s="33"/>
      <c r="I3324" s="33"/>
      <c r="J3324" s="21" t="str">
        <f t="shared" si="361"/>
        <v/>
      </c>
      <c r="K3324" s="21">
        <f t="shared" si="357"/>
        <v>0</v>
      </c>
      <c r="L3324" s="21" t="str">
        <f t="shared" si="358"/>
        <v/>
      </c>
      <c r="M3324" s="22" t="str">
        <f t="shared" si="362"/>
        <v/>
      </c>
      <c r="N3324" s="48"/>
      <c r="O3324" s="54" t="str">
        <f>IF(N3324="","",IFERROR(VLOOKUP(N3324,EMPRESAS!$A:$C,3,FALSE),"NAO CADASTRADA"))</f>
        <v/>
      </c>
      <c r="P3324" s="50"/>
      <c r="Q3324" s="54" t="str">
        <f>IF(P3324="","",IFERROR(VLOOKUP(P3324,ATIVIDADES!$A:$C,3,FALSE),"NAO CADASTRADA"))</f>
        <v/>
      </c>
      <c r="R3324" s="42"/>
      <c r="S3324" s="48"/>
      <c r="T3324" s="54" t="str">
        <f>IF(S3324="","",IFERROR(VLOOKUP(S3324,EMPRESAS!$A:$C,3,FALSE),"NAO CADASTRADA"))</f>
        <v/>
      </c>
      <c r="U3324" s="50"/>
      <c r="V3324" s="54" t="str">
        <f>IF(U3324="","",IFERROR(VLOOKUP(U3324,ATIVIDADES!$A:$C,3,FALSE),"NAO CADASTRADA"))</f>
        <v/>
      </c>
      <c r="W3324" s="42"/>
      <c r="X3324" s="48"/>
      <c r="Y3324" s="54" t="str">
        <f>IF(X3324="","",IFERROR(VLOOKUP(X3324,EMPRESAS!$A:$C,3,FALSE),"NAO CADASTRADA"))</f>
        <v/>
      </c>
      <c r="Z3324" s="50"/>
      <c r="AA3324" s="54" t="str">
        <f>IF(Z3324="","",IFERROR(VLOOKUP(Z3324,ATIVIDADES!$A:$C,3,FALSE),"NAO CADASTRADA"))</f>
        <v/>
      </c>
      <c r="AB3324" s="42"/>
      <c r="AC3324" s="48"/>
      <c r="AD3324" s="54" t="str">
        <f>IF(AC3324="","",IFERROR(VLOOKUP(AC3324,EMPRESAS!$A:$C,3,FALSE),"NAO CADASTRADA"))</f>
        <v/>
      </c>
      <c r="AE3324" s="50"/>
      <c r="AF3324" s="54" t="str">
        <f>IF(AE3324="","",IFERROR(VLOOKUP(AE3324,ATIVIDADES!$A:$C,3,FALSE),"NAO CADASTRADA"))</f>
        <v/>
      </c>
      <c r="AG3324" s="42"/>
      <c r="AH3324" s="48"/>
      <c r="AI3324" s="54" t="str">
        <f>IF(AH3324="","",IFERROR(VLOOKUP(AH3324,EMPRESAS!$A:$C,3,FALSE),"NAO CADASTRADA"))</f>
        <v/>
      </c>
      <c r="AJ3324" s="50"/>
      <c r="AK3324" s="54" t="str">
        <f>IF(AJ3324="","",IFERROR(VLOOKUP(AJ3324,ATIVIDADES!$A:$C,3,FALSE),"NAO CADASTRADA"))</f>
        <v/>
      </c>
      <c r="AL3324" s="42"/>
    </row>
    <row r="3325" spans="1:38" x14ac:dyDescent="0.25">
      <c r="A3325" s="26" t="str">
        <f t="shared" si="359"/>
        <v>OK</v>
      </c>
      <c r="B3325" s="29">
        <f t="shared" si="360"/>
        <v>2487914866</v>
      </c>
      <c r="C3325" s="30">
        <v>45413</v>
      </c>
      <c r="D3325" s="18">
        <f t="shared" si="363"/>
        <v>45413</v>
      </c>
      <c r="E3325" s="19" t="str">
        <f>IF(ISERROR(VLOOKUP(C3325,FERIADOS!$A:$B,1,FALSE)),IF(WEEKDAY(C3325)=1,"Dom",IF(WEEKDAY(C3325)=2,"Seg",IF(WEEKDAY(C3325)=3,"Ter",IF(WEEKDAY(C3325)=4,"Qua",IF(WEEKDAY(C3325)=5,"Qui",IF(WEEKDAY(C3325)=6,"Sex","Sab")))))),"Feriado")</f>
        <v>Qua</v>
      </c>
      <c r="F3325" s="32"/>
      <c r="G3325" s="33"/>
      <c r="H3325" s="33"/>
      <c r="I3325" s="33"/>
      <c r="J3325" s="21" t="str">
        <f t="shared" si="361"/>
        <v/>
      </c>
      <c r="K3325" s="21">
        <f t="shared" si="357"/>
        <v>0</v>
      </c>
      <c r="L3325" s="21" t="str">
        <f t="shared" si="358"/>
        <v/>
      </c>
      <c r="M3325" s="22" t="str">
        <f t="shared" si="362"/>
        <v/>
      </c>
      <c r="N3325" s="48"/>
      <c r="O3325" s="54" t="str">
        <f>IF(N3325="","",IFERROR(VLOOKUP(N3325,EMPRESAS!$A:$C,3,FALSE),"NAO CADASTRADA"))</f>
        <v/>
      </c>
      <c r="P3325" s="50"/>
      <c r="Q3325" s="54" t="str">
        <f>IF(P3325="","",IFERROR(VLOOKUP(P3325,ATIVIDADES!$A:$C,3,FALSE),"NAO CADASTRADA"))</f>
        <v/>
      </c>
      <c r="R3325" s="42"/>
      <c r="S3325" s="48"/>
      <c r="T3325" s="54" t="str">
        <f>IF(S3325="","",IFERROR(VLOOKUP(S3325,EMPRESAS!$A:$C,3,FALSE),"NAO CADASTRADA"))</f>
        <v/>
      </c>
      <c r="U3325" s="50"/>
      <c r="V3325" s="54" t="str">
        <f>IF(U3325="","",IFERROR(VLOOKUP(U3325,ATIVIDADES!$A:$C,3,FALSE),"NAO CADASTRADA"))</f>
        <v/>
      </c>
      <c r="W3325" s="42"/>
      <c r="X3325" s="48"/>
      <c r="Y3325" s="54" t="str">
        <f>IF(X3325="","",IFERROR(VLOOKUP(X3325,EMPRESAS!$A:$C,3,FALSE),"NAO CADASTRADA"))</f>
        <v/>
      </c>
      <c r="Z3325" s="50"/>
      <c r="AA3325" s="54" t="str">
        <f>IF(Z3325="","",IFERROR(VLOOKUP(Z3325,ATIVIDADES!$A:$C,3,FALSE),"NAO CADASTRADA"))</f>
        <v/>
      </c>
      <c r="AB3325" s="42"/>
      <c r="AC3325" s="48"/>
      <c r="AD3325" s="54" t="str">
        <f>IF(AC3325="","",IFERROR(VLOOKUP(AC3325,EMPRESAS!$A:$C,3,FALSE),"NAO CADASTRADA"))</f>
        <v/>
      </c>
      <c r="AE3325" s="50"/>
      <c r="AF3325" s="54" t="str">
        <f>IF(AE3325="","",IFERROR(VLOOKUP(AE3325,ATIVIDADES!$A:$C,3,FALSE),"NAO CADASTRADA"))</f>
        <v/>
      </c>
      <c r="AG3325" s="42"/>
      <c r="AH3325" s="48"/>
      <c r="AI3325" s="54" t="str">
        <f>IF(AH3325="","",IFERROR(VLOOKUP(AH3325,EMPRESAS!$A:$C,3,FALSE),"NAO CADASTRADA"))</f>
        <v/>
      </c>
      <c r="AJ3325" s="50"/>
      <c r="AK3325" s="54" t="str">
        <f>IF(AJ3325="","",IFERROR(VLOOKUP(AJ3325,ATIVIDADES!$A:$C,3,FALSE),"NAO CADASTRADA"))</f>
        <v/>
      </c>
      <c r="AL3325" s="42"/>
    </row>
    <row r="3326" spans="1:38" x14ac:dyDescent="0.25">
      <c r="A3326" s="26" t="str">
        <f t="shared" si="359"/>
        <v>OK</v>
      </c>
      <c r="B3326" s="29">
        <f t="shared" si="360"/>
        <v>2487914866</v>
      </c>
      <c r="C3326" s="30">
        <v>45414</v>
      </c>
      <c r="D3326" s="18">
        <f t="shared" si="363"/>
        <v>45413</v>
      </c>
      <c r="E3326" s="19" t="str">
        <f>IF(ISERROR(VLOOKUP(C3326,FERIADOS!$A:$B,1,FALSE)),IF(WEEKDAY(C3326)=1,"Dom",IF(WEEKDAY(C3326)=2,"Seg",IF(WEEKDAY(C3326)=3,"Ter",IF(WEEKDAY(C3326)=4,"Qua",IF(WEEKDAY(C3326)=5,"Qui",IF(WEEKDAY(C3326)=6,"Sex","Sab")))))),"Feriado")</f>
        <v>Qui</v>
      </c>
      <c r="F3326" s="32"/>
      <c r="G3326" s="33"/>
      <c r="H3326" s="33"/>
      <c r="I3326" s="33"/>
      <c r="J3326" s="21" t="str">
        <f t="shared" si="361"/>
        <v/>
      </c>
      <c r="K3326" s="21">
        <f t="shared" si="357"/>
        <v>0</v>
      </c>
      <c r="L3326" s="21" t="str">
        <f t="shared" si="358"/>
        <v/>
      </c>
      <c r="M3326" s="22" t="str">
        <f t="shared" si="362"/>
        <v/>
      </c>
      <c r="N3326" s="48"/>
      <c r="O3326" s="54" t="str">
        <f>IF(N3326="","",IFERROR(VLOOKUP(N3326,EMPRESAS!$A:$C,3,FALSE),"NAO CADASTRADA"))</f>
        <v/>
      </c>
      <c r="P3326" s="50"/>
      <c r="Q3326" s="54" t="str">
        <f>IF(P3326="","",IFERROR(VLOOKUP(P3326,ATIVIDADES!$A:$C,3,FALSE),"NAO CADASTRADA"))</f>
        <v/>
      </c>
      <c r="R3326" s="42"/>
      <c r="S3326" s="48"/>
      <c r="T3326" s="54" t="str">
        <f>IF(S3326="","",IFERROR(VLOOKUP(S3326,EMPRESAS!$A:$C,3,FALSE),"NAO CADASTRADA"))</f>
        <v/>
      </c>
      <c r="U3326" s="50"/>
      <c r="V3326" s="54" t="str">
        <f>IF(U3326="","",IFERROR(VLOOKUP(U3326,ATIVIDADES!$A:$C,3,FALSE),"NAO CADASTRADA"))</f>
        <v/>
      </c>
      <c r="W3326" s="42"/>
      <c r="X3326" s="48"/>
      <c r="Y3326" s="54" t="str">
        <f>IF(X3326="","",IFERROR(VLOOKUP(X3326,EMPRESAS!$A:$C,3,FALSE),"NAO CADASTRADA"))</f>
        <v/>
      </c>
      <c r="Z3326" s="50"/>
      <c r="AA3326" s="54" t="str">
        <f>IF(Z3326="","",IFERROR(VLOOKUP(Z3326,ATIVIDADES!$A:$C,3,FALSE),"NAO CADASTRADA"))</f>
        <v/>
      </c>
      <c r="AB3326" s="42"/>
      <c r="AC3326" s="48"/>
      <c r="AD3326" s="54" t="str">
        <f>IF(AC3326="","",IFERROR(VLOOKUP(AC3326,EMPRESAS!$A:$C,3,FALSE),"NAO CADASTRADA"))</f>
        <v/>
      </c>
      <c r="AE3326" s="50"/>
      <c r="AF3326" s="54" t="str">
        <f>IF(AE3326="","",IFERROR(VLOOKUP(AE3326,ATIVIDADES!$A:$C,3,FALSE),"NAO CADASTRADA"))</f>
        <v/>
      </c>
      <c r="AG3326" s="42"/>
      <c r="AH3326" s="48"/>
      <c r="AI3326" s="54" t="str">
        <f>IF(AH3326="","",IFERROR(VLOOKUP(AH3326,EMPRESAS!$A:$C,3,FALSE),"NAO CADASTRADA"))</f>
        <v/>
      </c>
      <c r="AJ3326" s="50"/>
      <c r="AK3326" s="54" t="str">
        <f>IF(AJ3326="","",IFERROR(VLOOKUP(AJ3326,ATIVIDADES!$A:$C,3,FALSE),"NAO CADASTRADA"))</f>
        <v/>
      </c>
      <c r="AL3326" s="42"/>
    </row>
    <row r="3327" spans="1:38" x14ac:dyDescent="0.25">
      <c r="A3327" s="26" t="str">
        <f t="shared" si="359"/>
        <v>OK</v>
      </c>
      <c r="B3327" s="29">
        <f t="shared" si="360"/>
        <v>2487914866</v>
      </c>
      <c r="C3327" s="30">
        <v>45415</v>
      </c>
      <c r="D3327" s="18">
        <f t="shared" si="363"/>
        <v>45413</v>
      </c>
      <c r="E3327" s="19" t="str">
        <f>IF(ISERROR(VLOOKUP(C3327,FERIADOS!$A:$B,1,FALSE)),IF(WEEKDAY(C3327)=1,"Dom",IF(WEEKDAY(C3327)=2,"Seg",IF(WEEKDAY(C3327)=3,"Ter",IF(WEEKDAY(C3327)=4,"Qua",IF(WEEKDAY(C3327)=5,"Qui",IF(WEEKDAY(C3327)=6,"Sex","Sab")))))),"Feriado")</f>
        <v>Sex</v>
      </c>
      <c r="F3327" s="32"/>
      <c r="G3327" s="33"/>
      <c r="H3327" s="33"/>
      <c r="I3327" s="33"/>
      <c r="J3327" s="21" t="str">
        <f t="shared" si="361"/>
        <v/>
      </c>
      <c r="K3327" s="21">
        <f t="shared" si="357"/>
        <v>0</v>
      </c>
      <c r="L3327" s="21" t="str">
        <f t="shared" si="358"/>
        <v/>
      </c>
      <c r="M3327" s="22" t="str">
        <f t="shared" si="362"/>
        <v/>
      </c>
      <c r="N3327" s="48"/>
      <c r="O3327" s="54" t="str">
        <f>IF(N3327="","",IFERROR(VLOOKUP(N3327,EMPRESAS!$A:$C,3,FALSE),"NAO CADASTRADA"))</f>
        <v/>
      </c>
      <c r="P3327" s="50"/>
      <c r="Q3327" s="54" t="str">
        <f>IF(P3327="","",IFERROR(VLOOKUP(P3327,ATIVIDADES!$A:$C,3,FALSE),"NAO CADASTRADA"))</f>
        <v/>
      </c>
      <c r="R3327" s="42"/>
      <c r="S3327" s="48"/>
      <c r="T3327" s="54" t="str">
        <f>IF(S3327="","",IFERROR(VLOOKUP(S3327,EMPRESAS!$A:$C,3,FALSE),"NAO CADASTRADA"))</f>
        <v/>
      </c>
      <c r="U3327" s="50"/>
      <c r="V3327" s="54" t="str">
        <f>IF(U3327="","",IFERROR(VLOOKUP(U3327,ATIVIDADES!$A:$C,3,FALSE),"NAO CADASTRADA"))</f>
        <v/>
      </c>
      <c r="W3327" s="42"/>
      <c r="X3327" s="48"/>
      <c r="Y3327" s="54" t="str">
        <f>IF(X3327="","",IFERROR(VLOOKUP(X3327,EMPRESAS!$A:$C,3,FALSE),"NAO CADASTRADA"))</f>
        <v/>
      </c>
      <c r="Z3327" s="50"/>
      <c r="AA3327" s="54" t="str">
        <f>IF(Z3327="","",IFERROR(VLOOKUP(Z3327,ATIVIDADES!$A:$C,3,FALSE),"NAO CADASTRADA"))</f>
        <v/>
      </c>
      <c r="AB3327" s="42"/>
      <c r="AC3327" s="48"/>
      <c r="AD3327" s="54" t="str">
        <f>IF(AC3327="","",IFERROR(VLOOKUP(AC3327,EMPRESAS!$A:$C,3,FALSE),"NAO CADASTRADA"))</f>
        <v/>
      </c>
      <c r="AE3327" s="50"/>
      <c r="AF3327" s="54" t="str">
        <f>IF(AE3327="","",IFERROR(VLOOKUP(AE3327,ATIVIDADES!$A:$C,3,FALSE),"NAO CADASTRADA"))</f>
        <v/>
      </c>
      <c r="AG3327" s="42"/>
      <c r="AH3327" s="48"/>
      <c r="AI3327" s="54" t="str">
        <f>IF(AH3327="","",IFERROR(VLOOKUP(AH3327,EMPRESAS!$A:$C,3,FALSE),"NAO CADASTRADA"))</f>
        <v/>
      </c>
      <c r="AJ3327" s="50"/>
      <c r="AK3327" s="54" t="str">
        <f>IF(AJ3327="","",IFERROR(VLOOKUP(AJ3327,ATIVIDADES!$A:$C,3,FALSE),"NAO CADASTRADA"))</f>
        <v/>
      </c>
      <c r="AL3327" s="42"/>
    </row>
    <row r="3328" spans="1:38" x14ac:dyDescent="0.25">
      <c r="A3328" s="26" t="str">
        <f t="shared" si="359"/>
        <v>OK</v>
      </c>
      <c r="B3328" s="29">
        <f t="shared" si="360"/>
        <v>2487914866</v>
      </c>
      <c r="C3328" s="30">
        <v>45416</v>
      </c>
      <c r="D3328" s="18">
        <f t="shared" si="363"/>
        <v>45413</v>
      </c>
      <c r="E3328" s="19" t="str">
        <f>IF(ISERROR(VLOOKUP(C3328,FERIADOS!$A:$B,1,FALSE)),IF(WEEKDAY(C3328)=1,"Dom",IF(WEEKDAY(C3328)=2,"Seg",IF(WEEKDAY(C3328)=3,"Ter",IF(WEEKDAY(C3328)=4,"Qua",IF(WEEKDAY(C3328)=5,"Qui",IF(WEEKDAY(C3328)=6,"Sex","Sab")))))),"Feriado")</f>
        <v>Sab</v>
      </c>
      <c r="F3328" s="32"/>
      <c r="G3328" s="33"/>
      <c r="H3328" s="33"/>
      <c r="I3328" s="33"/>
      <c r="J3328" s="21" t="str">
        <f t="shared" si="361"/>
        <v/>
      </c>
      <c r="K3328" s="21">
        <f t="shared" si="357"/>
        <v>0</v>
      </c>
      <c r="L3328" s="21" t="str">
        <f t="shared" si="358"/>
        <v/>
      </c>
      <c r="M3328" s="22" t="str">
        <f t="shared" si="362"/>
        <v/>
      </c>
      <c r="N3328" s="48"/>
      <c r="O3328" s="54" t="str">
        <f>IF(N3328="","",IFERROR(VLOOKUP(N3328,EMPRESAS!$A:$C,3,FALSE),"NAO CADASTRADA"))</f>
        <v/>
      </c>
      <c r="P3328" s="50"/>
      <c r="Q3328" s="54" t="str">
        <f>IF(P3328="","",IFERROR(VLOOKUP(P3328,ATIVIDADES!$A:$C,3,FALSE),"NAO CADASTRADA"))</f>
        <v/>
      </c>
      <c r="R3328" s="42"/>
      <c r="S3328" s="48"/>
      <c r="T3328" s="54" t="str">
        <f>IF(S3328="","",IFERROR(VLOOKUP(S3328,EMPRESAS!$A:$C,3,FALSE),"NAO CADASTRADA"))</f>
        <v/>
      </c>
      <c r="U3328" s="50"/>
      <c r="V3328" s="54" t="str">
        <f>IF(U3328="","",IFERROR(VLOOKUP(U3328,ATIVIDADES!$A:$C,3,FALSE),"NAO CADASTRADA"))</f>
        <v/>
      </c>
      <c r="W3328" s="42"/>
      <c r="X3328" s="48"/>
      <c r="Y3328" s="54" t="str">
        <f>IF(X3328="","",IFERROR(VLOOKUP(X3328,EMPRESAS!$A:$C,3,FALSE),"NAO CADASTRADA"))</f>
        <v/>
      </c>
      <c r="Z3328" s="50"/>
      <c r="AA3328" s="54" t="str">
        <f>IF(Z3328="","",IFERROR(VLOOKUP(Z3328,ATIVIDADES!$A:$C,3,FALSE),"NAO CADASTRADA"))</f>
        <v/>
      </c>
      <c r="AB3328" s="42"/>
      <c r="AC3328" s="48"/>
      <c r="AD3328" s="54" t="str">
        <f>IF(AC3328="","",IFERROR(VLOOKUP(AC3328,EMPRESAS!$A:$C,3,FALSE),"NAO CADASTRADA"))</f>
        <v/>
      </c>
      <c r="AE3328" s="50"/>
      <c r="AF3328" s="54" t="str">
        <f>IF(AE3328="","",IFERROR(VLOOKUP(AE3328,ATIVIDADES!$A:$C,3,FALSE),"NAO CADASTRADA"))</f>
        <v/>
      </c>
      <c r="AG3328" s="42"/>
      <c r="AH3328" s="48"/>
      <c r="AI3328" s="54" t="str">
        <f>IF(AH3328="","",IFERROR(VLOOKUP(AH3328,EMPRESAS!$A:$C,3,FALSE),"NAO CADASTRADA"))</f>
        <v/>
      </c>
      <c r="AJ3328" s="50"/>
      <c r="AK3328" s="54" t="str">
        <f>IF(AJ3328="","",IFERROR(VLOOKUP(AJ3328,ATIVIDADES!$A:$C,3,FALSE),"NAO CADASTRADA"))</f>
        <v/>
      </c>
      <c r="AL3328" s="42"/>
    </row>
    <row r="3329" spans="1:38" x14ac:dyDescent="0.25">
      <c r="A3329" s="26" t="str">
        <f t="shared" si="359"/>
        <v>OK</v>
      </c>
      <c r="B3329" s="29">
        <f t="shared" si="360"/>
        <v>2487914866</v>
      </c>
      <c r="C3329" s="30">
        <v>45417</v>
      </c>
      <c r="D3329" s="18">
        <f t="shared" si="363"/>
        <v>45413</v>
      </c>
      <c r="E3329" s="19" t="str">
        <f>IF(ISERROR(VLOOKUP(C3329,FERIADOS!$A:$B,1,FALSE)),IF(WEEKDAY(C3329)=1,"Dom",IF(WEEKDAY(C3329)=2,"Seg",IF(WEEKDAY(C3329)=3,"Ter",IF(WEEKDAY(C3329)=4,"Qua",IF(WEEKDAY(C3329)=5,"Qui",IF(WEEKDAY(C3329)=6,"Sex","Sab")))))),"Feriado")</f>
        <v>Dom</v>
      </c>
      <c r="F3329" s="32"/>
      <c r="G3329" s="33"/>
      <c r="H3329" s="33"/>
      <c r="I3329" s="33"/>
      <c r="J3329" s="21" t="str">
        <f t="shared" si="361"/>
        <v/>
      </c>
      <c r="K3329" s="21">
        <f t="shared" si="357"/>
        <v>0</v>
      </c>
      <c r="L3329" s="21" t="str">
        <f t="shared" si="358"/>
        <v/>
      </c>
      <c r="M3329" s="22" t="str">
        <f t="shared" si="362"/>
        <v/>
      </c>
      <c r="N3329" s="48"/>
      <c r="O3329" s="54" t="str">
        <f>IF(N3329="","",IFERROR(VLOOKUP(N3329,EMPRESAS!$A:$C,3,FALSE),"NAO CADASTRADA"))</f>
        <v/>
      </c>
      <c r="P3329" s="50"/>
      <c r="Q3329" s="54" t="str">
        <f>IF(P3329="","",IFERROR(VLOOKUP(P3329,ATIVIDADES!$A:$C,3,FALSE),"NAO CADASTRADA"))</f>
        <v/>
      </c>
      <c r="R3329" s="42"/>
      <c r="S3329" s="48"/>
      <c r="T3329" s="54" t="str">
        <f>IF(S3329="","",IFERROR(VLOOKUP(S3329,EMPRESAS!$A:$C,3,FALSE),"NAO CADASTRADA"))</f>
        <v/>
      </c>
      <c r="U3329" s="50"/>
      <c r="V3329" s="54" t="str">
        <f>IF(U3329="","",IFERROR(VLOOKUP(U3329,ATIVIDADES!$A:$C,3,FALSE),"NAO CADASTRADA"))</f>
        <v/>
      </c>
      <c r="W3329" s="42"/>
      <c r="X3329" s="48"/>
      <c r="Y3329" s="54" t="str">
        <f>IF(X3329="","",IFERROR(VLOOKUP(X3329,EMPRESAS!$A:$C,3,FALSE),"NAO CADASTRADA"))</f>
        <v/>
      </c>
      <c r="Z3329" s="50"/>
      <c r="AA3329" s="54" t="str">
        <f>IF(Z3329="","",IFERROR(VLOOKUP(Z3329,ATIVIDADES!$A:$C,3,FALSE),"NAO CADASTRADA"))</f>
        <v/>
      </c>
      <c r="AB3329" s="42"/>
      <c r="AC3329" s="48"/>
      <c r="AD3329" s="54" t="str">
        <f>IF(AC3329="","",IFERROR(VLOOKUP(AC3329,EMPRESAS!$A:$C,3,FALSE),"NAO CADASTRADA"))</f>
        <v/>
      </c>
      <c r="AE3329" s="50"/>
      <c r="AF3329" s="54" t="str">
        <f>IF(AE3329="","",IFERROR(VLOOKUP(AE3329,ATIVIDADES!$A:$C,3,FALSE),"NAO CADASTRADA"))</f>
        <v/>
      </c>
      <c r="AG3329" s="42"/>
      <c r="AH3329" s="48"/>
      <c r="AI3329" s="54" t="str">
        <f>IF(AH3329="","",IFERROR(VLOOKUP(AH3329,EMPRESAS!$A:$C,3,FALSE),"NAO CADASTRADA"))</f>
        <v/>
      </c>
      <c r="AJ3329" s="50"/>
      <c r="AK3329" s="54" t="str">
        <f>IF(AJ3329="","",IFERROR(VLOOKUP(AJ3329,ATIVIDADES!$A:$C,3,FALSE),"NAO CADASTRADA"))</f>
        <v/>
      </c>
      <c r="AL3329" s="42"/>
    </row>
    <row r="3330" spans="1:38" x14ac:dyDescent="0.25">
      <c r="A3330" s="26" t="str">
        <f t="shared" si="359"/>
        <v>OK</v>
      </c>
      <c r="B3330" s="29">
        <f t="shared" si="360"/>
        <v>2487914866</v>
      </c>
      <c r="C3330" s="30">
        <v>45418</v>
      </c>
      <c r="D3330" s="18">
        <f t="shared" si="363"/>
        <v>45413</v>
      </c>
      <c r="E3330" s="19" t="str">
        <f>IF(ISERROR(VLOOKUP(C3330,FERIADOS!$A:$B,1,FALSE)),IF(WEEKDAY(C3330)=1,"Dom",IF(WEEKDAY(C3330)=2,"Seg",IF(WEEKDAY(C3330)=3,"Ter",IF(WEEKDAY(C3330)=4,"Qua",IF(WEEKDAY(C3330)=5,"Qui",IF(WEEKDAY(C3330)=6,"Sex","Sab")))))),"Feriado")</f>
        <v>Seg</v>
      </c>
      <c r="F3330" s="32"/>
      <c r="G3330" s="33"/>
      <c r="H3330" s="33"/>
      <c r="I3330" s="33"/>
      <c r="J3330" s="21" t="str">
        <f t="shared" si="361"/>
        <v/>
      </c>
      <c r="K3330" s="21">
        <f t="shared" si="357"/>
        <v>0</v>
      </c>
      <c r="L3330" s="21" t="str">
        <f t="shared" si="358"/>
        <v/>
      </c>
      <c r="M3330" s="22" t="str">
        <f t="shared" si="362"/>
        <v/>
      </c>
      <c r="N3330" s="48"/>
      <c r="O3330" s="54" t="str">
        <f>IF(N3330="","",IFERROR(VLOOKUP(N3330,EMPRESAS!$A:$C,3,FALSE),"NAO CADASTRADA"))</f>
        <v/>
      </c>
      <c r="P3330" s="50"/>
      <c r="Q3330" s="54" t="str">
        <f>IF(P3330="","",IFERROR(VLOOKUP(P3330,ATIVIDADES!$A:$C,3,FALSE),"NAO CADASTRADA"))</f>
        <v/>
      </c>
      <c r="R3330" s="42"/>
      <c r="S3330" s="48"/>
      <c r="T3330" s="54" t="str">
        <f>IF(S3330="","",IFERROR(VLOOKUP(S3330,EMPRESAS!$A:$C,3,FALSE),"NAO CADASTRADA"))</f>
        <v/>
      </c>
      <c r="U3330" s="50"/>
      <c r="V3330" s="54" t="str">
        <f>IF(U3330="","",IFERROR(VLOOKUP(U3330,ATIVIDADES!$A:$C,3,FALSE),"NAO CADASTRADA"))</f>
        <v/>
      </c>
      <c r="W3330" s="42"/>
      <c r="X3330" s="48"/>
      <c r="Y3330" s="54" t="str">
        <f>IF(X3330="","",IFERROR(VLOOKUP(X3330,EMPRESAS!$A:$C,3,FALSE),"NAO CADASTRADA"))</f>
        <v/>
      </c>
      <c r="Z3330" s="50"/>
      <c r="AA3330" s="54" t="str">
        <f>IF(Z3330="","",IFERROR(VLOOKUP(Z3330,ATIVIDADES!$A:$C,3,FALSE),"NAO CADASTRADA"))</f>
        <v/>
      </c>
      <c r="AB3330" s="42"/>
      <c r="AC3330" s="48"/>
      <c r="AD3330" s="54" t="str">
        <f>IF(AC3330="","",IFERROR(VLOOKUP(AC3330,EMPRESAS!$A:$C,3,FALSE),"NAO CADASTRADA"))</f>
        <v/>
      </c>
      <c r="AE3330" s="50"/>
      <c r="AF3330" s="54" t="str">
        <f>IF(AE3330="","",IFERROR(VLOOKUP(AE3330,ATIVIDADES!$A:$C,3,FALSE),"NAO CADASTRADA"))</f>
        <v/>
      </c>
      <c r="AG3330" s="42"/>
      <c r="AH3330" s="48"/>
      <c r="AI3330" s="54" t="str">
        <f>IF(AH3330="","",IFERROR(VLOOKUP(AH3330,EMPRESAS!$A:$C,3,FALSE),"NAO CADASTRADA"))</f>
        <v/>
      </c>
      <c r="AJ3330" s="50"/>
      <c r="AK3330" s="54" t="str">
        <f>IF(AJ3330="","",IFERROR(VLOOKUP(AJ3330,ATIVIDADES!$A:$C,3,FALSE),"NAO CADASTRADA"))</f>
        <v/>
      </c>
      <c r="AL3330" s="42"/>
    </row>
    <row r="3331" spans="1:38" x14ac:dyDescent="0.25">
      <c r="A3331" s="26" t="str">
        <f t="shared" si="359"/>
        <v>OK</v>
      </c>
      <c r="B3331" s="29">
        <f t="shared" si="360"/>
        <v>2487914866</v>
      </c>
      <c r="C3331" s="30">
        <v>45419</v>
      </c>
      <c r="D3331" s="18">
        <f t="shared" si="363"/>
        <v>45413</v>
      </c>
      <c r="E3331" s="19" t="str">
        <f>IF(ISERROR(VLOOKUP(C3331,FERIADOS!$A:$B,1,FALSE)),IF(WEEKDAY(C3331)=1,"Dom",IF(WEEKDAY(C3331)=2,"Seg",IF(WEEKDAY(C3331)=3,"Ter",IF(WEEKDAY(C3331)=4,"Qua",IF(WEEKDAY(C3331)=5,"Qui",IF(WEEKDAY(C3331)=6,"Sex","Sab")))))),"Feriado")</f>
        <v>Ter</v>
      </c>
      <c r="F3331" s="32"/>
      <c r="G3331" s="33"/>
      <c r="H3331" s="33"/>
      <c r="I3331" s="33"/>
      <c r="J3331" s="21" t="str">
        <f t="shared" si="361"/>
        <v/>
      </c>
      <c r="K3331" s="21">
        <f t="shared" si="357"/>
        <v>0</v>
      </c>
      <c r="L3331" s="21" t="str">
        <f t="shared" si="358"/>
        <v/>
      </c>
      <c r="M3331" s="22" t="str">
        <f t="shared" si="362"/>
        <v/>
      </c>
      <c r="N3331" s="48"/>
      <c r="O3331" s="54" t="str">
        <f>IF(N3331="","",IFERROR(VLOOKUP(N3331,EMPRESAS!$A:$C,3,FALSE),"NAO CADASTRADA"))</f>
        <v/>
      </c>
      <c r="P3331" s="50"/>
      <c r="Q3331" s="54" t="str">
        <f>IF(P3331="","",IFERROR(VLOOKUP(P3331,ATIVIDADES!$A:$C,3,FALSE),"NAO CADASTRADA"))</f>
        <v/>
      </c>
      <c r="R3331" s="42"/>
      <c r="S3331" s="48"/>
      <c r="T3331" s="54" t="str">
        <f>IF(S3331="","",IFERROR(VLOOKUP(S3331,EMPRESAS!$A:$C,3,FALSE),"NAO CADASTRADA"))</f>
        <v/>
      </c>
      <c r="U3331" s="50"/>
      <c r="V3331" s="54" t="str">
        <f>IF(U3331="","",IFERROR(VLOOKUP(U3331,ATIVIDADES!$A:$C,3,FALSE),"NAO CADASTRADA"))</f>
        <v/>
      </c>
      <c r="W3331" s="42"/>
      <c r="X3331" s="48"/>
      <c r="Y3331" s="54" t="str">
        <f>IF(X3331="","",IFERROR(VLOOKUP(X3331,EMPRESAS!$A:$C,3,FALSE),"NAO CADASTRADA"))</f>
        <v/>
      </c>
      <c r="Z3331" s="50"/>
      <c r="AA3331" s="54" t="str">
        <f>IF(Z3331="","",IFERROR(VLOOKUP(Z3331,ATIVIDADES!$A:$C,3,FALSE),"NAO CADASTRADA"))</f>
        <v/>
      </c>
      <c r="AB3331" s="42"/>
      <c r="AC3331" s="48"/>
      <c r="AD3331" s="54" t="str">
        <f>IF(AC3331="","",IFERROR(VLOOKUP(AC3331,EMPRESAS!$A:$C,3,FALSE),"NAO CADASTRADA"))</f>
        <v/>
      </c>
      <c r="AE3331" s="50"/>
      <c r="AF3331" s="54" t="str">
        <f>IF(AE3331="","",IFERROR(VLOOKUP(AE3331,ATIVIDADES!$A:$C,3,FALSE),"NAO CADASTRADA"))</f>
        <v/>
      </c>
      <c r="AG3331" s="42"/>
      <c r="AH3331" s="48"/>
      <c r="AI3331" s="54" t="str">
        <f>IF(AH3331="","",IFERROR(VLOOKUP(AH3331,EMPRESAS!$A:$C,3,FALSE),"NAO CADASTRADA"))</f>
        <v/>
      </c>
      <c r="AJ3331" s="50"/>
      <c r="AK3331" s="54" t="str">
        <f>IF(AJ3331="","",IFERROR(VLOOKUP(AJ3331,ATIVIDADES!$A:$C,3,FALSE),"NAO CADASTRADA"))</f>
        <v/>
      </c>
      <c r="AL3331" s="42"/>
    </row>
    <row r="3332" spans="1:38" x14ac:dyDescent="0.25">
      <c r="A3332" s="26" t="str">
        <f t="shared" si="359"/>
        <v>OK</v>
      </c>
      <c r="B3332" s="29">
        <f t="shared" si="360"/>
        <v>2487914866</v>
      </c>
      <c r="C3332" s="30">
        <v>45420</v>
      </c>
      <c r="D3332" s="18">
        <f t="shared" si="363"/>
        <v>45413</v>
      </c>
      <c r="E3332" s="19" t="str">
        <f>IF(ISERROR(VLOOKUP(C3332,FERIADOS!$A:$B,1,FALSE)),IF(WEEKDAY(C3332)=1,"Dom",IF(WEEKDAY(C3332)=2,"Seg",IF(WEEKDAY(C3332)=3,"Ter",IF(WEEKDAY(C3332)=4,"Qua",IF(WEEKDAY(C3332)=5,"Qui",IF(WEEKDAY(C3332)=6,"Sex","Sab")))))),"Feriado")</f>
        <v>Qua</v>
      </c>
      <c r="F3332" s="32"/>
      <c r="G3332" s="33"/>
      <c r="H3332" s="33"/>
      <c r="I3332" s="33"/>
      <c r="J3332" s="21" t="str">
        <f t="shared" si="361"/>
        <v/>
      </c>
      <c r="K3332" s="21">
        <f t="shared" si="357"/>
        <v>0</v>
      </c>
      <c r="L3332" s="21" t="str">
        <f t="shared" si="358"/>
        <v/>
      </c>
      <c r="M3332" s="22" t="str">
        <f t="shared" si="362"/>
        <v/>
      </c>
      <c r="N3332" s="48"/>
      <c r="O3332" s="54" t="str">
        <f>IF(N3332="","",IFERROR(VLOOKUP(N3332,EMPRESAS!$A:$C,3,FALSE),"NAO CADASTRADA"))</f>
        <v/>
      </c>
      <c r="P3332" s="50"/>
      <c r="Q3332" s="54" t="str">
        <f>IF(P3332="","",IFERROR(VLOOKUP(P3332,ATIVIDADES!$A:$C,3,FALSE),"NAO CADASTRADA"))</f>
        <v/>
      </c>
      <c r="R3332" s="42"/>
      <c r="S3332" s="48"/>
      <c r="T3332" s="54" t="str">
        <f>IF(S3332="","",IFERROR(VLOOKUP(S3332,EMPRESAS!$A:$C,3,FALSE),"NAO CADASTRADA"))</f>
        <v/>
      </c>
      <c r="U3332" s="50"/>
      <c r="V3332" s="54" t="str">
        <f>IF(U3332="","",IFERROR(VLOOKUP(U3332,ATIVIDADES!$A:$C,3,FALSE),"NAO CADASTRADA"))</f>
        <v/>
      </c>
      <c r="W3332" s="42"/>
      <c r="X3332" s="48"/>
      <c r="Y3332" s="54" t="str">
        <f>IF(X3332="","",IFERROR(VLOOKUP(X3332,EMPRESAS!$A:$C,3,FALSE),"NAO CADASTRADA"))</f>
        <v/>
      </c>
      <c r="Z3332" s="50"/>
      <c r="AA3332" s="54" t="str">
        <f>IF(Z3332="","",IFERROR(VLOOKUP(Z3332,ATIVIDADES!$A:$C,3,FALSE),"NAO CADASTRADA"))</f>
        <v/>
      </c>
      <c r="AB3332" s="42"/>
      <c r="AC3332" s="48"/>
      <c r="AD3332" s="54" t="str">
        <f>IF(AC3332="","",IFERROR(VLOOKUP(AC3332,EMPRESAS!$A:$C,3,FALSE),"NAO CADASTRADA"))</f>
        <v/>
      </c>
      <c r="AE3332" s="50"/>
      <c r="AF3332" s="54" t="str">
        <f>IF(AE3332="","",IFERROR(VLOOKUP(AE3332,ATIVIDADES!$A:$C,3,FALSE),"NAO CADASTRADA"))</f>
        <v/>
      </c>
      <c r="AG3332" s="42"/>
      <c r="AH3332" s="48"/>
      <c r="AI3332" s="54" t="str">
        <f>IF(AH3332="","",IFERROR(VLOOKUP(AH3332,EMPRESAS!$A:$C,3,FALSE),"NAO CADASTRADA"))</f>
        <v/>
      </c>
      <c r="AJ3332" s="50"/>
      <c r="AK3332" s="54" t="str">
        <f>IF(AJ3332="","",IFERROR(VLOOKUP(AJ3332,ATIVIDADES!$A:$C,3,FALSE),"NAO CADASTRADA"))</f>
        <v/>
      </c>
      <c r="AL3332" s="42"/>
    </row>
    <row r="3333" spans="1:38" x14ac:dyDescent="0.25">
      <c r="A3333" s="26" t="str">
        <f t="shared" si="359"/>
        <v>OK</v>
      </c>
      <c r="B3333" s="29">
        <f t="shared" si="360"/>
        <v>2487914866</v>
      </c>
      <c r="C3333" s="30">
        <v>45421</v>
      </c>
      <c r="D3333" s="18">
        <f t="shared" si="363"/>
        <v>45413</v>
      </c>
      <c r="E3333" s="19" t="str">
        <f>IF(ISERROR(VLOOKUP(C3333,FERIADOS!$A:$B,1,FALSE)),IF(WEEKDAY(C3333)=1,"Dom",IF(WEEKDAY(C3333)=2,"Seg",IF(WEEKDAY(C3333)=3,"Ter",IF(WEEKDAY(C3333)=4,"Qua",IF(WEEKDAY(C3333)=5,"Qui",IF(WEEKDAY(C3333)=6,"Sex","Sab")))))),"Feriado")</f>
        <v>Qui</v>
      </c>
      <c r="F3333" s="32"/>
      <c r="G3333" s="33"/>
      <c r="H3333" s="33"/>
      <c r="I3333" s="33"/>
      <c r="J3333" s="21" t="str">
        <f t="shared" si="361"/>
        <v/>
      </c>
      <c r="K3333" s="21">
        <f t="shared" si="357"/>
        <v>0</v>
      </c>
      <c r="L3333" s="21" t="str">
        <f t="shared" si="358"/>
        <v/>
      </c>
      <c r="M3333" s="22" t="str">
        <f t="shared" si="362"/>
        <v/>
      </c>
      <c r="N3333" s="48"/>
      <c r="O3333" s="54" t="str">
        <f>IF(N3333="","",IFERROR(VLOOKUP(N3333,EMPRESAS!$A:$C,3,FALSE),"NAO CADASTRADA"))</f>
        <v/>
      </c>
      <c r="P3333" s="50"/>
      <c r="Q3333" s="54" t="str">
        <f>IF(P3333="","",IFERROR(VLOOKUP(P3333,ATIVIDADES!$A:$C,3,FALSE),"NAO CADASTRADA"))</f>
        <v/>
      </c>
      <c r="R3333" s="42"/>
      <c r="S3333" s="48"/>
      <c r="T3333" s="54" t="str">
        <f>IF(S3333="","",IFERROR(VLOOKUP(S3333,EMPRESAS!$A:$C,3,FALSE),"NAO CADASTRADA"))</f>
        <v/>
      </c>
      <c r="U3333" s="50"/>
      <c r="V3333" s="54" t="str">
        <f>IF(U3333="","",IFERROR(VLOOKUP(U3333,ATIVIDADES!$A:$C,3,FALSE),"NAO CADASTRADA"))</f>
        <v/>
      </c>
      <c r="W3333" s="42"/>
      <c r="X3333" s="48"/>
      <c r="Y3333" s="54" t="str">
        <f>IF(X3333="","",IFERROR(VLOOKUP(X3333,EMPRESAS!$A:$C,3,FALSE),"NAO CADASTRADA"))</f>
        <v/>
      </c>
      <c r="Z3333" s="50"/>
      <c r="AA3333" s="54" t="str">
        <f>IF(Z3333="","",IFERROR(VLOOKUP(Z3333,ATIVIDADES!$A:$C,3,FALSE),"NAO CADASTRADA"))</f>
        <v/>
      </c>
      <c r="AB3333" s="42"/>
      <c r="AC3333" s="48"/>
      <c r="AD3333" s="54" t="str">
        <f>IF(AC3333="","",IFERROR(VLOOKUP(AC3333,EMPRESAS!$A:$C,3,FALSE),"NAO CADASTRADA"))</f>
        <v/>
      </c>
      <c r="AE3333" s="50"/>
      <c r="AF3333" s="54" t="str">
        <f>IF(AE3333="","",IFERROR(VLOOKUP(AE3333,ATIVIDADES!$A:$C,3,FALSE),"NAO CADASTRADA"))</f>
        <v/>
      </c>
      <c r="AG3333" s="42"/>
      <c r="AH3333" s="48"/>
      <c r="AI3333" s="54" t="str">
        <f>IF(AH3333="","",IFERROR(VLOOKUP(AH3333,EMPRESAS!$A:$C,3,FALSE),"NAO CADASTRADA"))</f>
        <v/>
      </c>
      <c r="AJ3333" s="50"/>
      <c r="AK3333" s="54" t="str">
        <f>IF(AJ3333="","",IFERROR(VLOOKUP(AJ3333,ATIVIDADES!$A:$C,3,FALSE),"NAO CADASTRADA"))</f>
        <v/>
      </c>
      <c r="AL3333" s="42"/>
    </row>
    <row r="3334" spans="1:38" x14ac:dyDescent="0.25">
      <c r="A3334" s="26" t="str">
        <f t="shared" si="359"/>
        <v>OK</v>
      </c>
      <c r="B3334" s="29">
        <f t="shared" si="360"/>
        <v>2487914866</v>
      </c>
      <c r="C3334" s="30">
        <v>45422</v>
      </c>
      <c r="D3334" s="18">
        <f t="shared" si="363"/>
        <v>45413</v>
      </c>
      <c r="E3334" s="19" t="str">
        <f>IF(ISERROR(VLOOKUP(C3334,FERIADOS!$A:$B,1,FALSE)),IF(WEEKDAY(C3334)=1,"Dom",IF(WEEKDAY(C3334)=2,"Seg",IF(WEEKDAY(C3334)=3,"Ter",IF(WEEKDAY(C3334)=4,"Qua",IF(WEEKDAY(C3334)=5,"Qui",IF(WEEKDAY(C3334)=6,"Sex","Sab")))))),"Feriado")</f>
        <v>Sex</v>
      </c>
      <c r="F3334" s="32"/>
      <c r="G3334" s="33"/>
      <c r="H3334" s="33"/>
      <c r="I3334" s="33"/>
      <c r="J3334" s="21" t="str">
        <f t="shared" si="361"/>
        <v/>
      </c>
      <c r="K3334" s="21">
        <f t="shared" si="357"/>
        <v>0</v>
      </c>
      <c r="L3334" s="21" t="str">
        <f t="shared" si="358"/>
        <v/>
      </c>
      <c r="M3334" s="22" t="str">
        <f t="shared" si="362"/>
        <v/>
      </c>
      <c r="N3334" s="48"/>
      <c r="O3334" s="54" t="str">
        <f>IF(N3334="","",IFERROR(VLOOKUP(N3334,EMPRESAS!$A:$C,3,FALSE),"NAO CADASTRADA"))</f>
        <v/>
      </c>
      <c r="P3334" s="50"/>
      <c r="Q3334" s="54" t="str">
        <f>IF(P3334="","",IFERROR(VLOOKUP(P3334,ATIVIDADES!$A:$C,3,FALSE),"NAO CADASTRADA"))</f>
        <v/>
      </c>
      <c r="R3334" s="42"/>
      <c r="S3334" s="48"/>
      <c r="T3334" s="54" t="str">
        <f>IF(S3334="","",IFERROR(VLOOKUP(S3334,EMPRESAS!$A:$C,3,FALSE),"NAO CADASTRADA"))</f>
        <v/>
      </c>
      <c r="U3334" s="50"/>
      <c r="V3334" s="54" t="str">
        <f>IF(U3334="","",IFERROR(VLOOKUP(U3334,ATIVIDADES!$A:$C,3,FALSE),"NAO CADASTRADA"))</f>
        <v/>
      </c>
      <c r="W3334" s="42"/>
      <c r="X3334" s="48"/>
      <c r="Y3334" s="54" t="str">
        <f>IF(X3334="","",IFERROR(VLOOKUP(X3334,EMPRESAS!$A:$C,3,FALSE),"NAO CADASTRADA"))</f>
        <v/>
      </c>
      <c r="Z3334" s="50"/>
      <c r="AA3334" s="54" t="str">
        <f>IF(Z3334="","",IFERROR(VLOOKUP(Z3334,ATIVIDADES!$A:$C,3,FALSE),"NAO CADASTRADA"))</f>
        <v/>
      </c>
      <c r="AB3334" s="42"/>
      <c r="AC3334" s="48"/>
      <c r="AD3334" s="54" t="str">
        <f>IF(AC3334="","",IFERROR(VLOOKUP(AC3334,EMPRESAS!$A:$C,3,FALSE),"NAO CADASTRADA"))</f>
        <v/>
      </c>
      <c r="AE3334" s="50"/>
      <c r="AF3334" s="54" t="str">
        <f>IF(AE3334="","",IFERROR(VLOOKUP(AE3334,ATIVIDADES!$A:$C,3,FALSE),"NAO CADASTRADA"))</f>
        <v/>
      </c>
      <c r="AG3334" s="42"/>
      <c r="AH3334" s="48"/>
      <c r="AI3334" s="54" t="str">
        <f>IF(AH3334="","",IFERROR(VLOOKUP(AH3334,EMPRESAS!$A:$C,3,FALSE),"NAO CADASTRADA"))</f>
        <v/>
      </c>
      <c r="AJ3334" s="50"/>
      <c r="AK3334" s="54" t="str">
        <f>IF(AJ3334="","",IFERROR(VLOOKUP(AJ3334,ATIVIDADES!$A:$C,3,FALSE),"NAO CADASTRADA"))</f>
        <v/>
      </c>
      <c r="AL3334" s="42"/>
    </row>
    <row r="3335" spans="1:38" x14ac:dyDescent="0.25">
      <c r="A3335" s="26" t="str">
        <f t="shared" si="359"/>
        <v>OK</v>
      </c>
      <c r="B3335" s="29">
        <f t="shared" si="360"/>
        <v>2487914866</v>
      </c>
      <c r="C3335" s="30">
        <v>45423</v>
      </c>
      <c r="D3335" s="18">
        <f t="shared" si="363"/>
        <v>45413</v>
      </c>
      <c r="E3335" s="19" t="str">
        <f>IF(ISERROR(VLOOKUP(C3335,FERIADOS!$A:$B,1,FALSE)),IF(WEEKDAY(C3335)=1,"Dom",IF(WEEKDAY(C3335)=2,"Seg",IF(WEEKDAY(C3335)=3,"Ter",IF(WEEKDAY(C3335)=4,"Qua",IF(WEEKDAY(C3335)=5,"Qui",IF(WEEKDAY(C3335)=6,"Sex","Sab")))))),"Feriado")</f>
        <v>Sab</v>
      </c>
      <c r="F3335" s="32"/>
      <c r="G3335" s="33"/>
      <c r="H3335" s="33"/>
      <c r="I3335" s="33"/>
      <c r="J3335" s="21" t="str">
        <f t="shared" si="361"/>
        <v/>
      </c>
      <c r="K3335" s="21">
        <f t="shared" ref="K3335:K3398" si="364">SUM(R3335,W3335,AB3335,AG3335,AL3335)</f>
        <v>0</v>
      </c>
      <c r="L3335" s="21" t="str">
        <f t="shared" ref="L3335:L3398" si="365">IF(OR(E3335="Sab",E3335="Dom",E3335="Feriado"),J3335,IF(J3335="","",IF(J3335&lt;=$M$2,0,J3335-$M$2)))</f>
        <v/>
      </c>
      <c r="M3335" s="22" t="str">
        <f t="shared" si="362"/>
        <v/>
      </c>
      <c r="N3335" s="48"/>
      <c r="O3335" s="54" t="str">
        <f>IF(N3335="","",IFERROR(VLOOKUP(N3335,EMPRESAS!$A:$C,3,FALSE),"NAO CADASTRADA"))</f>
        <v/>
      </c>
      <c r="P3335" s="50"/>
      <c r="Q3335" s="54" t="str">
        <f>IF(P3335="","",IFERROR(VLOOKUP(P3335,ATIVIDADES!$A:$C,3,FALSE),"NAO CADASTRADA"))</f>
        <v/>
      </c>
      <c r="R3335" s="42"/>
      <c r="S3335" s="48"/>
      <c r="T3335" s="54" t="str">
        <f>IF(S3335="","",IFERROR(VLOOKUP(S3335,EMPRESAS!$A:$C,3,FALSE),"NAO CADASTRADA"))</f>
        <v/>
      </c>
      <c r="U3335" s="50"/>
      <c r="V3335" s="54" t="str">
        <f>IF(U3335="","",IFERROR(VLOOKUP(U3335,ATIVIDADES!$A:$C,3,FALSE),"NAO CADASTRADA"))</f>
        <v/>
      </c>
      <c r="W3335" s="42"/>
      <c r="X3335" s="48"/>
      <c r="Y3335" s="54" t="str">
        <f>IF(X3335="","",IFERROR(VLOOKUP(X3335,EMPRESAS!$A:$C,3,FALSE),"NAO CADASTRADA"))</f>
        <v/>
      </c>
      <c r="Z3335" s="50"/>
      <c r="AA3335" s="54" t="str">
        <f>IF(Z3335="","",IFERROR(VLOOKUP(Z3335,ATIVIDADES!$A:$C,3,FALSE),"NAO CADASTRADA"))</f>
        <v/>
      </c>
      <c r="AB3335" s="42"/>
      <c r="AC3335" s="48"/>
      <c r="AD3335" s="54" t="str">
        <f>IF(AC3335="","",IFERROR(VLOOKUP(AC3335,EMPRESAS!$A:$C,3,FALSE),"NAO CADASTRADA"))</f>
        <v/>
      </c>
      <c r="AE3335" s="50"/>
      <c r="AF3335" s="54" t="str">
        <f>IF(AE3335="","",IFERROR(VLOOKUP(AE3335,ATIVIDADES!$A:$C,3,FALSE),"NAO CADASTRADA"))</f>
        <v/>
      </c>
      <c r="AG3335" s="42"/>
      <c r="AH3335" s="48"/>
      <c r="AI3335" s="54" t="str">
        <f>IF(AH3335="","",IFERROR(VLOOKUP(AH3335,EMPRESAS!$A:$C,3,FALSE),"NAO CADASTRADA"))</f>
        <v/>
      </c>
      <c r="AJ3335" s="50"/>
      <c r="AK3335" s="54" t="str">
        <f>IF(AJ3335="","",IFERROR(VLOOKUP(AJ3335,ATIVIDADES!$A:$C,3,FALSE),"NAO CADASTRADA"))</f>
        <v/>
      </c>
      <c r="AL3335" s="42"/>
    </row>
    <row r="3336" spans="1:38" x14ac:dyDescent="0.25">
      <c r="A3336" s="26" t="str">
        <f t="shared" ref="A3336:A3399" si="366">IF(J3336="","OK",IF(K3336&lt;&gt;J3336,"PENDENTE","OK"))</f>
        <v>OK</v>
      </c>
      <c r="B3336" s="29">
        <f t="shared" ref="B3336:B3399" si="367">$D$2</f>
        <v>2487914866</v>
      </c>
      <c r="C3336" s="30">
        <v>45424</v>
      </c>
      <c r="D3336" s="18">
        <f t="shared" si="363"/>
        <v>45413</v>
      </c>
      <c r="E3336" s="19" t="str">
        <f>IF(ISERROR(VLOOKUP(C3336,FERIADOS!$A:$B,1,FALSE)),IF(WEEKDAY(C3336)=1,"Dom",IF(WEEKDAY(C3336)=2,"Seg",IF(WEEKDAY(C3336)=3,"Ter",IF(WEEKDAY(C3336)=4,"Qua",IF(WEEKDAY(C3336)=5,"Qui",IF(WEEKDAY(C3336)=6,"Sex","Sab")))))),"Feriado")</f>
        <v>Dom</v>
      </c>
      <c r="F3336" s="32"/>
      <c r="G3336" s="33"/>
      <c r="H3336" s="33"/>
      <c r="I3336" s="33"/>
      <c r="J3336" s="21" t="str">
        <f t="shared" ref="J3336:J3399" si="368">IF(OR(F3336="",G3336="",H3336="",I3336=""),"",I3336-H3336+G3336-F3336)</f>
        <v/>
      </c>
      <c r="K3336" s="21">
        <f t="shared" si="364"/>
        <v>0</v>
      </c>
      <c r="L3336" s="21" t="str">
        <f t="shared" si="365"/>
        <v/>
      </c>
      <c r="M3336" s="22" t="str">
        <f t="shared" ref="M3336:M3399" si="369">IF(J3336="","",IF(OR(E3336="Sab",E3336="Dom",E3336="Feriado"),0,IF(J3336&gt;=$M$2,0,$M$2-J3336)))</f>
        <v/>
      </c>
      <c r="N3336" s="48"/>
      <c r="O3336" s="54" t="str">
        <f>IF(N3336="","",IFERROR(VLOOKUP(N3336,EMPRESAS!$A:$C,3,FALSE),"NAO CADASTRADA"))</f>
        <v/>
      </c>
      <c r="P3336" s="50"/>
      <c r="Q3336" s="54" t="str">
        <f>IF(P3336="","",IFERROR(VLOOKUP(P3336,ATIVIDADES!$A:$C,3,FALSE),"NAO CADASTRADA"))</f>
        <v/>
      </c>
      <c r="R3336" s="42"/>
      <c r="S3336" s="48"/>
      <c r="T3336" s="54" t="str">
        <f>IF(S3336="","",IFERROR(VLOOKUP(S3336,EMPRESAS!$A:$C,3,FALSE),"NAO CADASTRADA"))</f>
        <v/>
      </c>
      <c r="U3336" s="50"/>
      <c r="V3336" s="54" t="str">
        <f>IF(U3336="","",IFERROR(VLOOKUP(U3336,ATIVIDADES!$A:$C,3,FALSE),"NAO CADASTRADA"))</f>
        <v/>
      </c>
      <c r="W3336" s="42"/>
      <c r="X3336" s="48"/>
      <c r="Y3336" s="54" t="str">
        <f>IF(X3336="","",IFERROR(VLOOKUP(X3336,EMPRESAS!$A:$C,3,FALSE),"NAO CADASTRADA"))</f>
        <v/>
      </c>
      <c r="Z3336" s="50"/>
      <c r="AA3336" s="54" t="str">
        <f>IF(Z3336="","",IFERROR(VLOOKUP(Z3336,ATIVIDADES!$A:$C,3,FALSE),"NAO CADASTRADA"))</f>
        <v/>
      </c>
      <c r="AB3336" s="42"/>
      <c r="AC3336" s="48"/>
      <c r="AD3336" s="54" t="str">
        <f>IF(AC3336="","",IFERROR(VLOOKUP(AC3336,EMPRESAS!$A:$C,3,FALSE),"NAO CADASTRADA"))</f>
        <v/>
      </c>
      <c r="AE3336" s="50"/>
      <c r="AF3336" s="54" t="str">
        <f>IF(AE3336="","",IFERROR(VLOOKUP(AE3336,ATIVIDADES!$A:$C,3,FALSE),"NAO CADASTRADA"))</f>
        <v/>
      </c>
      <c r="AG3336" s="42"/>
      <c r="AH3336" s="48"/>
      <c r="AI3336" s="54" t="str">
        <f>IF(AH3336="","",IFERROR(VLOOKUP(AH3336,EMPRESAS!$A:$C,3,FALSE),"NAO CADASTRADA"))</f>
        <v/>
      </c>
      <c r="AJ3336" s="50"/>
      <c r="AK3336" s="54" t="str">
        <f>IF(AJ3336="","",IFERROR(VLOOKUP(AJ3336,ATIVIDADES!$A:$C,3,FALSE),"NAO CADASTRADA"))</f>
        <v/>
      </c>
      <c r="AL3336" s="42"/>
    </row>
    <row r="3337" spans="1:38" x14ac:dyDescent="0.25">
      <c r="A3337" s="26" t="str">
        <f t="shared" si="366"/>
        <v>OK</v>
      </c>
      <c r="B3337" s="29">
        <f t="shared" si="367"/>
        <v>2487914866</v>
      </c>
      <c r="C3337" s="30">
        <v>45425</v>
      </c>
      <c r="D3337" s="18">
        <f t="shared" ref="D3337:D3400" si="370">IF(MONTH(C3337)=MONTH(C3336),D3336,C3337)</f>
        <v>45413</v>
      </c>
      <c r="E3337" s="19" t="str">
        <f>IF(ISERROR(VLOOKUP(C3337,FERIADOS!$A:$B,1,FALSE)),IF(WEEKDAY(C3337)=1,"Dom",IF(WEEKDAY(C3337)=2,"Seg",IF(WEEKDAY(C3337)=3,"Ter",IF(WEEKDAY(C3337)=4,"Qua",IF(WEEKDAY(C3337)=5,"Qui",IF(WEEKDAY(C3337)=6,"Sex","Sab")))))),"Feriado")</f>
        <v>Seg</v>
      </c>
      <c r="F3337" s="32"/>
      <c r="G3337" s="33"/>
      <c r="H3337" s="33"/>
      <c r="I3337" s="33"/>
      <c r="J3337" s="21" t="str">
        <f t="shared" si="368"/>
        <v/>
      </c>
      <c r="K3337" s="21">
        <f t="shared" si="364"/>
        <v>0</v>
      </c>
      <c r="L3337" s="21" t="str">
        <f t="shared" si="365"/>
        <v/>
      </c>
      <c r="M3337" s="22" t="str">
        <f t="shared" si="369"/>
        <v/>
      </c>
      <c r="N3337" s="48"/>
      <c r="O3337" s="54" t="str">
        <f>IF(N3337="","",IFERROR(VLOOKUP(N3337,EMPRESAS!$A:$C,3,FALSE),"NAO CADASTRADA"))</f>
        <v/>
      </c>
      <c r="P3337" s="50"/>
      <c r="Q3337" s="54" t="str">
        <f>IF(P3337="","",IFERROR(VLOOKUP(P3337,ATIVIDADES!$A:$C,3,FALSE),"NAO CADASTRADA"))</f>
        <v/>
      </c>
      <c r="R3337" s="42"/>
      <c r="S3337" s="48"/>
      <c r="T3337" s="54" t="str">
        <f>IF(S3337="","",IFERROR(VLOOKUP(S3337,EMPRESAS!$A:$C,3,FALSE),"NAO CADASTRADA"))</f>
        <v/>
      </c>
      <c r="U3337" s="50"/>
      <c r="V3337" s="54" t="str">
        <f>IF(U3337="","",IFERROR(VLOOKUP(U3337,ATIVIDADES!$A:$C,3,FALSE),"NAO CADASTRADA"))</f>
        <v/>
      </c>
      <c r="W3337" s="42"/>
      <c r="X3337" s="48"/>
      <c r="Y3337" s="54" t="str">
        <f>IF(X3337="","",IFERROR(VLOOKUP(X3337,EMPRESAS!$A:$C,3,FALSE),"NAO CADASTRADA"))</f>
        <v/>
      </c>
      <c r="Z3337" s="50"/>
      <c r="AA3337" s="54" t="str">
        <f>IF(Z3337="","",IFERROR(VLOOKUP(Z3337,ATIVIDADES!$A:$C,3,FALSE),"NAO CADASTRADA"))</f>
        <v/>
      </c>
      <c r="AB3337" s="42"/>
      <c r="AC3337" s="48"/>
      <c r="AD3337" s="54" t="str">
        <f>IF(AC3337="","",IFERROR(VLOOKUP(AC3337,EMPRESAS!$A:$C,3,FALSE),"NAO CADASTRADA"))</f>
        <v/>
      </c>
      <c r="AE3337" s="50"/>
      <c r="AF3337" s="54" t="str">
        <f>IF(AE3337="","",IFERROR(VLOOKUP(AE3337,ATIVIDADES!$A:$C,3,FALSE),"NAO CADASTRADA"))</f>
        <v/>
      </c>
      <c r="AG3337" s="42"/>
      <c r="AH3337" s="48"/>
      <c r="AI3337" s="54" t="str">
        <f>IF(AH3337="","",IFERROR(VLOOKUP(AH3337,EMPRESAS!$A:$C,3,FALSE),"NAO CADASTRADA"))</f>
        <v/>
      </c>
      <c r="AJ3337" s="50"/>
      <c r="AK3337" s="54" t="str">
        <f>IF(AJ3337="","",IFERROR(VLOOKUP(AJ3337,ATIVIDADES!$A:$C,3,FALSE),"NAO CADASTRADA"))</f>
        <v/>
      </c>
      <c r="AL3337" s="42"/>
    </row>
    <row r="3338" spans="1:38" x14ac:dyDescent="0.25">
      <c r="A3338" s="26" t="str">
        <f t="shared" si="366"/>
        <v>OK</v>
      </c>
      <c r="B3338" s="29">
        <f t="shared" si="367"/>
        <v>2487914866</v>
      </c>
      <c r="C3338" s="30">
        <v>45426</v>
      </c>
      <c r="D3338" s="18">
        <f t="shared" si="370"/>
        <v>45413</v>
      </c>
      <c r="E3338" s="19" t="str">
        <f>IF(ISERROR(VLOOKUP(C3338,FERIADOS!$A:$B,1,FALSE)),IF(WEEKDAY(C3338)=1,"Dom",IF(WEEKDAY(C3338)=2,"Seg",IF(WEEKDAY(C3338)=3,"Ter",IF(WEEKDAY(C3338)=4,"Qua",IF(WEEKDAY(C3338)=5,"Qui",IF(WEEKDAY(C3338)=6,"Sex","Sab")))))),"Feriado")</f>
        <v>Ter</v>
      </c>
      <c r="F3338" s="32"/>
      <c r="G3338" s="33"/>
      <c r="H3338" s="33"/>
      <c r="I3338" s="33"/>
      <c r="J3338" s="21" t="str">
        <f t="shared" si="368"/>
        <v/>
      </c>
      <c r="K3338" s="21">
        <f t="shared" si="364"/>
        <v>0</v>
      </c>
      <c r="L3338" s="21" t="str">
        <f t="shared" si="365"/>
        <v/>
      </c>
      <c r="M3338" s="22" t="str">
        <f t="shared" si="369"/>
        <v/>
      </c>
      <c r="N3338" s="48"/>
      <c r="O3338" s="54" t="str">
        <f>IF(N3338="","",IFERROR(VLOOKUP(N3338,EMPRESAS!$A:$C,3,FALSE),"NAO CADASTRADA"))</f>
        <v/>
      </c>
      <c r="P3338" s="50"/>
      <c r="Q3338" s="54" t="str">
        <f>IF(P3338="","",IFERROR(VLOOKUP(P3338,ATIVIDADES!$A:$C,3,FALSE),"NAO CADASTRADA"))</f>
        <v/>
      </c>
      <c r="R3338" s="42"/>
      <c r="S3338" s="48"/>
      <c r="T3338" s="54" t="str">
        <f>IF(S3338="","",IFERROR(VLOOKUP(S3338,EMPRESAS!$A:$C,3,FALSE),"NAO CADASTRADA"))</f>
        <v/>
      </c>
      <c r="U3338" s="50"/>
      <c r="V3338" s="54" t="str">
        <f>IF(U3338="","",IFERROR(VLOOKUP(U3338,ATIVIDADES!$A:$C,3,FALSE),"NAO CADASTRADA"))</f>
        <v/>
      </c>
      <c r="W3338" s="42"/>
      <c r="X3338" s="48"/>
      <c r="Y3338" s="54" t="str">
        <f>IF(X3338="","",IFERROR(VLOOKUP(X3338,EMPRESAS!$A:$C,3,FALSE),"NAO CADASTRADA"))</f>
        <v/>
      </c>
      <c r="Z3338" s="50"/>
      <c r="AA3338" s="54" t="str">
        <f>IF(Z3338="","",IFERROR(VLOOKUP(Z3338,ATIVIDADES!$A:$C,3,FALSE),"NAO CADASTRADA"))</f>
        <v/>
      </c>
      <c r="AB3338" s="42"/>
      <c r="AC3338" s="48"/>
      <c r="AD3338" s="54" t="str">
        <f>IF(AC3338="","",IFERROR(VLOOKUP(AC3338,EMPRESAS!$A:$C,3,FALSE),"NAO CADASTRADA"))</f>
        <v/>
      </c>
      <c r="AE3338" s="50"/>
      <c r="AF3338" s="54" t="str">
        <f>IF(AE3338="","",IFERROR(VLOOKUP(AE3338,ATIVIDADES!$A:$C,3,FALSE),"NAO CADASTRADA"))</f>
        <v/>
      </c>
      <c r="AG3338" s="42"/>
      <c r="AH3338" s="48"/>
      <c r="AI3338" s="54" t="str">
        <f>IF(AH3338="","",IFERROR(VLOOKUP(AH3338,EMPRESAS!$A:$C,3,FALSE),"NAO CADASTRADA"))</f>
        <v/>
      </c>
      <c r="AJ3338" s="50"/>
      <c r="AK3338" s="54" t="str">
        <f>IF(AJ3338="","",IFERROR(VLOOKUP(AJ3338,ATIVIDADES!$A:$C,3,FALSE),"NAO CADASTRADA"))</f>
        <v/>
      </c>
      <c r="AL3338" s="42"/>
    </row>
    <row r="3339" spans="1:38" x14ac:dyDescent="0.25">
      <c r="A3339" s="26" t="str">
        <f t="shared" si="366"/>
        <v>OK</v>
      </c>
      <c r="B3339" s="29">
        <f t="shared" si="367"/>
        <v>2487914866</v>
      </c>
      <c r="C3339" s="30">
        <v>45427</v>
      </c>
      <c r="D3339" s="18">
        <f t="shared" si="370"/>
        <v>45413</v>
      </c>
      <c r="E3339" s="19" t="str">
        <f>IF(ISERROR(VLOOKUP(C3339,FERIADOS!$A:$B,1,FALSE)),IF(WEEKDAY(C3339)=1,"Dom",IF(WEEKDAY(C3339)=2,"Seg",IF(WEEKDAY(C3339)=3,"Ter",IF(WEEKDAY(C3339)=4,"Qua",IF(WEEKDAY(C3339)=5,"Qui",IF(WEEKDAY(C3339)=6,"Sex","Sab")))))),"Feriado")</f>
        <v>Qua</v>
      </c>
      <c r="F3339" s="32"/>
      <c r="G3339" s="33"/>
      <c r="H3339" s="33"/>
      <c r="I3339" s="33"/>
      <c r="J3339" s="21" t="str">
        <f t="shared" si="368"/>
        <v/>
      </c>
      <c r="K3339" s="21">
        <f t="shared" si="364"/>
        <v>0</v>
      </c>
      <c r="L3339" s="21" t="str">
        <f t="shared" si="365"/>
        <v/>
      </c>
      <c r="M3339" s="22" t="str">
        <f t="shared" si="369"/>
        <v/>
      </c>
      <c r="N3339" s="48"/>
      <c r="O3339" s="54" t="str">
        <f>IF(N3339="","",IFERROR(VLOOKUP(N3339,EMPRESAS!$A:$C,3,FALSE),"NAO CADASTRADA"))</f>
        <v/>
      </c>
      <c r="P3339" s="50"/>
      <c r="Q3339" s="54" t="str">
        <f>IF(P3339="","",IFERROR(VLOOKUP(P3339,ATIVIDADES!$A:$C,3,FALSE),"NAO CADASTRADA"))</f>
        <v/>
      </c>
      <c r="R3339" s="42"/>
      <c r="S3339" s="48"/>
      <c r="T3339" s="54" t="str">
        <f>IF(S3339="","",IFERROR(VLOOKUP(S3339,EMPRESAS!$A:$C,3,FALSE),"NAO CADASTRADA"))</f>
        <v/>
      </c>
      <c r="U3339" s="50"/>
      <c r="V3339" s="54" t="str">
        <f>IF(U3339="","",IFERROR(VLOOKUP(U3339,ATIVIDADES!$A:$C,3,FALSE),"NAO CADASTRADA"))</f>
        <v/>
      </c>
      <c r="W3339" s="42"/>
      <c r="X3339" s="48"/>
      <c r="Y3339" s="54" t="str">
        <f>IF(X3339="","",IFERROR(VLOOKUP(X3339,EMPRESAS!$A:$C,3,FALSE),"NAO CADASTRADA"))</f>
        <v/>
      </c>
      <c r="Z3339" s="50"/>
      <c r="AA3339" s="54" t="str">
        <f>IF(Z3339="","",IFERROR(VLOOKUP(Z3339,ATIVIDADES!$A:$C,3,FALSE),"NAO CADASTRADA"))</f>
        <v/>
      </c>
      <c r="AB3339" s="42"/>
      <c r="AC3339" s="48"/>
      <c r="AD3339" s="54" t="str">
        <f>IF(AC3339="","",IFERROR(VLOOKUP(AC3339,EMPRESAS!$A:$C,3,FALSE),"NAO CADASTRADA"))</f>
        <v/>
      </c>
      <c r="AE3339" s="50"/>
      <c r="AF3339" s="54" t="str">
        <f>IF(AE3339="","",IFERROR(VLOOKUP(AE3339,ATIVIDADES!$A:$C,3,FALSE),"NAO CADASTRADA"))</f>
        <v/>
      </c>
      <c r="AG3339" s="42"/>
      <c r="AH3339" s="48"/>
      <c r="AI3339" s="54" t="str">
        <f>IF(AH3339="","",IFERROR(VLOOKUP(AH3339,EMPRESAS!$A:$C,3,FALSE),"NAO CADASTRADA"))</f>
        <v/>
      </c>
      <c r="AJ3339" s="50"/>
      <c r="AK3339" s="54" t="str">
        <f>IF(AJ3339="","",IFERROR(VLOOKUP(AJ3339,ATIVIDADES!$A:$C,3,FALSE),"NAO CADASTRADA"))</f>
        <v/>
      </c>
      <c r="AL3339" s="42"/>
    </row>
    <row r="3340" spans="1:38" x14ac:dyDescent="0.25">
      <c r="A3340" s="26" t="str">
        <f t="shared" si="366"/>
        <v>OK</v>
      </c>
      <c r="B3340" s="29">
        <f t="shared" si="367"/>
        <v>2487914866</v>
      </c>
      <c r="C3340" s="30">
        <v>45428</v>
      </c>
      <c r="D3340" s="18">
        <f t="shared" si="370"/>
        <v>45413</v>
      </c>
      <c r="E3340" s="19" t="str">
        <f>IF(ISERROR(VLOOKUP(C3340,FERIADOS!$A:$B,1,FALSE)),IF(WEEKDAY(C3340)=1,"Dom",IF(WEEKDAY(C3340)=2,"Seg",IF(WEEKDAY(C3340)=3,"Ter",IF(WEEKDAY(C3340)=4,"Qua",IF(WEEKDAY(C3340)=5,"Qui",IF(WEEKDAY(C3340)=6,"Sex","Sab")))))),"Feriado")</f>
        <v>Qui</v>
      </c>
      <c r="F3340" s="32"/>
      <c r="G3340" s="33"/>
      <c r="H3340" s="33"/>
      <c r="I3340" s="33"/>
      <c r="J3340" s="21" t="str">
        <f t="shared" si="368"/>
        <v/>
      </c>
      <c r="K3340" s="21">
        <f t="shared" si="364"/>
        <v>0</v>
      </c>
      <c r="L3340" s="21" t="str">
        <f t="shared" si="365"/>
        <v/>
      </c>
      <c r="M3340" s="22" t="str">
        <f t="shared" si="369"/>
        <v/>
      </c>
      <c r="N3340" s="48"/>
      <c r="O3340" s="54" t="str">
        <f>IF(N3340="","",IFERROR(VLOOKUP(N3340,EMPRESAS!$A:$C,3,FALSE),"NAO CADASTRADA"))</f>
        <v/>
      </c>
      <c r="P3340" s="50"/>
      <c r="Q3340" s="54" t="str">
        <f>IF(P3340="","",IFERROR(VLOOKUP(P3340,ATIVIDADES!$A:$C,3,FALSE),"NAO CADASTRADA"))</f>
        <v/>
      </c>
      <c r="R3340" s="42"/>
      <c r="S3340" s="48"/>
      <c r="T3340" s="54" t="str">
        <f>IF(S3340="","",IFERROR(VLOOKUP(S3340,EMPRESAS!$A:$C,3,FALSE),"NAO CADASTRADA"))</f>
        <v/>
      </c>
      <c r="U3340" s="50"/>
      <c r="V3340" s="54" t="str">
        <f>IF(U3340="","",IFERROR(VLOOKUP(U3340,ATIVIDADES!$A:$C,3,FALSE),"NAO CADASTRADA"))</f>
        <v/>
      </c>
      <c r="W3340" s="42"/>
      <c r="X3340" s="48"/>
      <c r="Y3340" s="54" t="str">
        <f>IF(X3340="","",IFERROR(VLOOKUP(X3340,EMPRESAS!$A:$C,3,FALSE),"NAO CADASTRADA"))</f>
        <v/>
      </c>
      <c r="Z3340" s="50"/>
      <c r="AA3340" s="54" t="str">
        <f>IF(Z3340="","",IFERROR(VLOOKUP(Z3340,ATIVIDADES!$A:$C,3,FALSE),"NAO CADASTRADA"))</f>
        <v/>
      </c>
      <c r="AB3340" s="42"/>
      <c r="AC3340" s="48"/>
      <c r="AD3340" s="54" t="str">
        <f>IF(AC3340="","",IFERROR(VLOOKUP(AC3340,EMPRESAS!$A:$C,3,FALSE),"NAO CADASTRADA"))</f>
        <v/>
      </c>
      <c r="AE3340" s="50"/>
      <c r="AF3340" s="54" t="str">
        <f>IF(AE3340="","",IFERROR(VLOOKUP(AE3340,ATIVIDADES!$A:$C,3,FALSE),"NAO CADASTRADA"))</f>
        <v/>
      </c>
      <c r="AG3340" s="42"/>
      <c r="AH3340" s="48"/>
      <c r="AI3340" s="54" t="str">
        <f>IF(AH3340="","",IFERROR(VLOOKUP(AH3340,EMPRESAS!$A:$C,3,FALSE),"NAO CADASTRADA"))</f>
        <v/>
      </c>
      <c r="AJ3340" s="50"/>
      <c r="AK3340" s="54" t="str">
        <f>IF(AJ3340="","",IFERROR(VLOOKUP(AJ3340,ATIVIDADES!$A:$C,3,FALSE),"NAO CADASTRADA"))</f>
        <v/>
      </c>
      <c r="AL3340" s="42"/>
    </row>
    <row r="3341" spans="1:38" x14ac:dyDescent="0.25">
      <c r="A3341" s="26" t="str">
        <f t="shared" si="366"/>
        <v>OK</v>
      </c>
      <c r="B3341" s="29">
        <f t="shared" si="367"/>
        <v>2487914866</v>
      </c>
      <c r="C3341" s="30">
        <v>45429</v>
      </c>
      <c r="D3341" s="18">
        <f t="shared" si="370"/>
        <v>45413</v>
      </c>
      <c r="E3341" s="19" t="str">
        <f>IF(ISERROR(VLOOKUP(C3341,FERIADOS!$A:$B,1,FALSE)),IF(WEEKDAY(C3341)=1,"Dom",IF(WEEKDAY(C3341)=2,"Seg",IF(WEEKDAY(C3341)=3,"Ter",IF(WEEKDAY(C3341)=4,"Qua",IF(WEEKDAY(C3341)=5,"Qui",IF(WEEKDAY(C3341)=6,"Sex","Sab")))))),"Feriado")</f>
        <v>Sex</v>
      </c>
      <c r="F3341" s="32"/>
      <c r="G3341" s="33"/>
      <c r="H3341" s="33"/>
      <c r="I3341" s="33"/>
      <c r="J3341" s="21" t="str">
        <f t="shared" si="368"/>
        <v/>
      </c>
      <c r="K3341" s="21">
        <f t="shared" si="364"/>
        <v>0</v>
      </c>
      <c r="L3341" s="21" t="str">
        <f t="shared" si="365"/>
        <v/>
      </c>
      <c r="M3341" s="22" t="str">
        <f t="shared" si="369"/>
        <v/>
      </c>
      <c r="N3341" s="48"/>
      <c r="O3341" s="54" t="str">
        <f>IF(N3341="","",IFERROR(VLOOKUP(N3341,EMPRESAS!$A:$C,3,FALSE),"NAO CADASTRADA"))</f>
        <v/>
      </c>
      <c r="P3341" s="50"/>
      <c r="Q3341" s="54" t="str">
        <f>IF(P3341="","",IFERROR(VLOOKUP(P3341,ATIVIDADES!$A:$C,3,FALSE),"NAO CADASTRADA"))</f>
        <v/>
      </c>
      <c r="R3341" s="42"/>
      <c r="S3341" s="48"/>
      <c r="T3341" s="54" t="str">
        <f>IF(S3341="","",IFERROR(VLOOKUP(S3341,EMPRESAS!$A:$C,3,FALSE),"NAO CADASTRADA"))</f>
        <v/>
      </c>
      <c r="U3341" s="50"/>
      <c r="V3341" s="54" t="str">
        <f>IF(U3341="","",IFERROR(VLOOKUP(U3341,ATIVIDADES!$A:$C,3,FALSE),"NAO CADASTRADA"))</f>
        <v/>
      </c>
      <c r="W3341" s="42"/>
      <c r="X3341" s="48"/>
      <c r="Y3341" s="54" t="str">
        <f>IF(X3341="","",IFERROR(VLOOKUP(X3341,EMPRESAS!$A:$C,3,FALSE),"NAO CADASTRADA"))</f>
        <v/>
      </c>
      <c r="Z3341" s="50"/>
      <c r="AA3341" s="54" t="str">
        <f>IF(Z3341="","",IFERROR(VLOOKUP(Z3341,ATIVIDADES!$A:$C,3,FALSE),"NAO CADASTRADA"))</f>
        <v/>
      </c>
      <c r="AB3341" s="42"/>
      <c r="AC3341" s="48"/>
      <c r="AD3341" s="54" t="str">
        <f>IF(AC3341="","",IFERROR(VLOOKUP(AC3341,EMPRESAS!$A:$C,3,FALSE),"NAO CADASTRADA"))</f>
        <v/>
      </c>
      <c r="AE3341" s="50"/>
      <c r="AF3341" s="54" t="str">
        <f>IF(AE3341="","",IFERROR(VLOOKUP(AE3341,ATIVIDADES!$A:$C,3,FALSE),"NAO CADASTRADA"))</f>
        <v/>
      </c>
      <c r="AG3341" s="42"/>
      <c r="AH3341" s="48"/>
      <c r="AI3341" s="54" t="str">
        <f>IF(AH3341="","",IFERROR(VLOOKUP(AH3341,EMPRESAS!$A:$C,3,FALSE),"NAO CADASTRADA"))</f>
        <v/>
      </c>
      <c r="AJ3341" s="50"/>
      <c r="AK3341" s="54" t="str">
        <f>IF(AJ3341="","",IFERROR(VLOOKUP(AJ3341,ATIVIDADES!$A:$C,3,FALSE),"NAO CADASTRADA"))</f>
        <v/>
      </c>
      <c r="AL3341" s="42"/>
    </row>
    <row r="3342" spans="1:38" x14ac:dyDescent="0.25">
      <c r="A3342" s="26" t="str">
        <f t="shared" si="366"/>
        <v>OK</v>
      </c>
      <c r="B3342" s="29">
        <f t="shared" si="367"/>
        <v>2487914866</v>
      </c>
      <c r="C3342" s="30">
        <v>45430</v>
      </c>
      <c r="D3342" s="18">
        <f t="shared" si="370"/>
        <v>45413</v>
      </c>
      <c r="E3342" s="19" t="str">
        <f>IF(ISERROR(VLOOKUP(C3342,FERIADOS!$A:$B,1,FALSE)),IF(WEEKDAY(C3342)=1,"Dom",IF(WEEKDAY(C3342)=2,"Seg",IF(WEEKDAY(C3342)=3,"Ter",IF(WEEKDAY(C3342)=4,"Qua",IF(WEEKDAY(C3342)=5,"Qui",IF(WEEKDAY(C3342)=6,"Sex","Sab")))))),"Feriado")</f>
        <v>Sab</v>
      </c>
      <c r="F3342" s="32"/>
      <c r="G3342" s="33"/>
      <c r="H3342" s="33"/>
      <c r="I3342" s="33"/>
      <c r="J3342" s="21" t="str">
        <f t="shared" si="368"/>
        <v/>
      </c>
      <c r="K3342" s="21">
        <f t="shared" si="364"/>
        <v>0</v>
      </c>
      <c r="L3342" s="21" t="str">
        <f t="shared" si="365"/>
        <v/>
      </c>
      <c r="M3342" s="22" t="str">
        <f t="shared" si="369"/>
        <v/>
      </c>
      <c r="N3342" s="48"/>
      <c r="O3342" s="54" t="str">
        <f>IF(N3342="","",IFERROR(VLOOKUP(N3342,EMPRESAS!$A:$C,3,FALSE),"NAO CADASTRADA"))</f>
        <v/>
      </c>
      <c r="P3342" s="50"/>
      <c r="Q3342" s="54" t="str">
        <f>IF(P3342="","",IFERROR(VLOOKUP(P3342,ATIVIDADES!$A:$C,3,FALSE),"NAO CADASTRADA"))</f>
        <v/>
      </c>
      <c r="R3342" s="42"/>
      <c r="S3342" s="48"/>
      <c r="T3342" s="54" t="str">
        <f>IF(S3342="","",IFERROR(VLOOKUP(S3342,EMPRESAS!$A:$C,3,FALSE),"NAO CADASTRADA"))</f>
        <v/>
      </c>
      <c r="U3342" s="50"/>
      <c r="V3342" s="54" t="str">
        <f>IF(U3342="","",IFERROR(VLOOKUP(U3342,ATIVIDADES!$A:$C,3,FALSE),"NAO CADASTRADA"))</f>
        <v/>
      </c>
      <c r="W3342" s="42"/>
      <c r="X3342" s="48"/>
      <c r="Y3342" s="54" t="str">
        <f>IF(X3342="","",IFERROR(VLOOKUP(X3342,EMPRESAS!$A:$C,3,FALSE),"NAO CADASTRADA"))</f>
        <v/>
      </c>
      <c r="Z3342" s="50"/>
      <c r="AA3342" s="54" t="str">
        <f>IF(Z3342="","",IFERROR(VLOOKUP(Z3342,ATIVIDADES!$A:$C,3,FALSE),"NAO CADASTRADA"))</f>
        <v/>
      </c>
      <c r="AB3342" s="42"/>
      <c r="AC3342" s="48"/>
      <c r="AD3342" s="54" t="str">
        <f>IF(AC3342="","",IFERROR(VLOOKUP(AC3342,EMPRESAS!$A:$C,3,FALSE),"NAO CADASTRADA"))</f>
        <v/>
      </c>
      <c r="AE3342" s="50"/>
      <c r="AF3342" s="54" t="str">
        <f>IF(AE3342="","",IFERROR(VLOOKUP(AE3342,ATIVIDADES!$A:$C,3,FALSE),"NAO CADASTRADA"))</f>
        <v/>
      </c>
      <c r="AG3342" s="42"/>
      <c r="AH3342" s="48"/>
      <c r="AI3342" s="54" t="str">
        <f>IF(AH3342="","",IFERROR(VLOOKUP(AH3342,EMPRESAS!$A:$C,3,FALSE),"NAO CADASTRADA"))</f>
        <v/>
      </c>
      <c r="AJ3342" s="50"/>
      <c r="AK3342" s="54" t="str">
        <f>IF(AJ3342="","",IFERROR(VLOOKUP(AJ3342,ATIVIDADES!$A:$C,3,FALSE),"NAO CADASTRADA"))</f>
        <v/>
      </c>
      <c r="AL3342" s="42"/>
    </row>
    <row r="3343" spans="1:38" x14ac:dyDescent="0.25">
      <c r="A3343" s="26" t="str">
        <f t="shared" si="366"/>
        <v>OK</v>
      </c>
      <c r="B3343" s="29">
        <f t="shared" si="367"/>
        <v>2487914866</v>
      </c>
      <c r="C3343" s="30">
        <v>45431</v>
      </c>
      <c r="D3343" s="18">
        <f t="shared" si="370"/>
        <v>45413</v>
      </c>
      <c r="E3343" s="19" t="str">
        <f>IF(ISERROR(VLOOKUP(C3343,FERIADOS!$A:$B,1,FALSE)),IF(WEEKDAY(C3343)=1,"Dom",IF(WEEKDAY(C3343)=2,"Seg",IF(WEEKDAY(C3343)=3,"Ter",IF(WEEKDAY(C3343)=4,"Qua",IF(WEEKDAY(C3343)=5,"Qui",IF(WEEKDAY(C3343)=6,"Sex","Sab")))))),"Feriado")</f>
        <v>Dom</v>
      </c>
      <c r="F3343" s="32"/>
      <c r="G3343" s="33"/>
      <c r="H3343" s="33"/>
      <c r="I3343" s="33"/>
      <c r="J3343" s="21" t="str">
        <f t="shared" si="368"/>
        <v/>
      </c>
      <c r="K3343" s="21">
        <f t="shared" si="364"/>
        <v>0</v>
      </c>
      <c r="L3343" s="21" t="str">
        <f t="shared" si="365"/>
        <v/>
      </c>
      <c r="M3343" s="22" t="str">
        <f t="shared" si="369"/>
        <v/>
      </c>
      <c r="N3343" s="48"/>
      <c r="O3343" s="54" t="str">
        <f>IF(N3343="","",IFERROR(VLOOKUP(N3343,EMPRESAS!$A:$C,3,FALSE),"NAO CADASTRADA"))</f>
        <v/>
      </c>
      <c r="P3343" s="50"/>
      <c r="Q3343" s="54" t="str">
        <f>IF(P3343="","",IFERROR(VLOOKUP(P3343,ATIVIDADES!$A:$C,3,FALSE),"NAO CADASTRADA"))</f>
        <v/>
      </c>
      <c r="R3343" s="42"/>
      <c r="S3343" s="48"/>
      <c r="T3343" s="54" t="str">
        <f>IF(S3343="","",IFERROR(VLOOKUP(S3343,EMPRESAS!$A:$C,3,FALSE),"NAO CADASTRADA"))</f>
        <v/>
      </c>
      <c r="U3343" s="50"/>
      <c r="V3343" s="54" t="str">
        <f>IF(U3343="","",IFERROR(VLOOKUP(U3343,ATIVIDADES!$A:$C,3,FALSE),"NAO CADASTRADA"))</f>
        <v/>
      </c>
      <c r="W3343" s="42"/>
      <c r="X3343" s="48"/>
      <c r="Y3343" s="54" t="str">
        <f>IF(X3343="","",IFERROR(VLOOKUP(X3343,EMPRESAS!$A:$C,3,FALSE),"NAO CADASTRADA"))</f>
        <v/>
      </c>
      <c r="Z3343" s="50"/>
      <c r="AA3343" s="54" t="str">
        <f>IF(Z3343="","",IFERROR(VLOOKUP(Z3343,ATIVIDADES!$A:$C,3,FALSE),"NAO CADASTRADA"))</f>
        <v/>
      </c>
      <c r="AB3343" s="42"/>
      <c r="AC3343" s="48"/>
      <c r="AD3343" s="54" t="str">
        <f>IF(AC3343="","",IFERROR(VLOOKUP(AC3343,EMPRESAS!$A:$C,3,FALSE),"NAO CADASTRADA"))</f>
        <v/>
      </c>
      <c r="AE3343" s="50"/>
      <c r="AF3343" s="54" t="str">
        <f>IF(AE3343="","",IFERROR(VLOOKUP(AE3343,ATIVIDADES!$A:$C,3,FALSE),"NAO CADASTRADA"))</f>
        <v/>
      </c>
      <c r="AG3343" s="42"/>
      <c r="AH3343" s="48"/>
      <c r="AI3343" s="54" t="str">
        <f>IF(AH3343="","",IFERROR(VLOOKUP(AH3343,EMPRESAS!$A:$C,3,FALSE),"NAO CADASTRADA"))</f>
        <v/>
      </c>
      <c r="AJ3343" s="50"/>
      <c r="AK3343" s="54" t="str">
        <f>IF(AJ3343="","",IFERROR(VLOOKUP(AJ3343,ATIVIDADES!$A:$C,3,FALSE),"NAO CADASTRADA"))</f>
        <v/>
      </c>
      <c r="AL3343" s="42"/>
    </row>
    <row r="3344" spans="1:38" x14ac:dyDescent="0.25">
      <c r="A3344" s="26" t="str">
        <f t="shared" si="366"/>
        <v>OK</v>
      </c>
      <c r="B3344" s="29">
        <f t="shared" si="367"/>
        <v>2487914866</v>
      </c>
      <c r="C3344" s="30">
        <v>45432</v>
      </c>
      <c r="D3344" s="18">
        <f t="shared" si="370"/>
        <v>45413</v>
      </c>
      <c r="E3344" s="19" t="str">
        <f>IF(ISERROR(VLOOKUP(C3344,FERIADOS!$A:$B,1,FALSE)),IF(WEEKDAY(C3344)=1,"Dom",IF(WEEKDAY(C3344)=2,"Seg",IF(WEEKDAY(C3344)=3,"Ter",IF(WEEKDAY(C3344)=4,"Qua",IF(WEEKDAY(C3344)=5,"Qui",IF(WEEKDAY(C3344)=6,"Sex","Sab")))))),"Feriado")</f>
        <v>Seg</v>
      </c>
      <c r="F3344" s="32"/>
      <c r="G3344" s="33"/>
      <c r="H3344" s="33"/>
      <c r="I3344" s="33"/>
      <c r="J3344" s="21" t="str">
        <f t="shared" si="368"/>
        <v/>
      </c>
      <c r="K3344" s="21">
        <f t="shared" si="364"/>
        <v>0</v>
      </c>
      <c r="L3344" s="21" t="str">
        <f t="shared" si="365"/>
        <v/>
      </c>
      <c r="M3344" s="22" t="str">
        <f t="shared" si="369"/>
        <v/>
      </c>
      <c r="N3344" s="48"/>
      <c r="O3344" s="54" t="str">
        <f>IF(N3344="","",IFERROR(VLOOKUP(N3344,EMPRESAS!$A:$C,3,FALSE),"NAO CADASTRADA"))</f>
        <v/>
      </c>
      <c r="P3344" s="50"/>
      <c r="Q3344" s="54" t="str">
        <f>IF(P3344="","",IFERROR(VLOOKUP(P3344,ATIVIDADES!$A:$C,3,FALSE),"NAO CADASTRADA"))</f>
        <v/>
      </c>
      <c r="R3344" s="42"/>
      <c r="S3344" s="48"/>
      <c r="T3344" s="54" t="str">
        <f>IF(S3344="","",IFERROR(VLOOKUP(S3344,EMPRESAS!$A:$C,3,FALSE),"NAO CADASTRADA"))</f>
        <v/>
      </c>
      <c r="U3344" s="50"/>
      <c r="V3344" s="54" t="str">
        <f>IF(U3344="","",IFERROR(VLOOKUP(U3344,ATIVIDADES!$A:$C,3,FALSE),"NAO CADASTRADA"))</f>
        <v/>
      </c>
      <c r="W3344" s="42"/>
      <c r="X3344" s="48"/>
      <c r="Y3344" s="54" t="str">
        <f>IF(X3344="","",IFERROR(VLOOKUP(X3344,EMPRESAS!$A:$C,3,FALSE),"NAO CADASTRADA"))</f>
        <v/>
      </c>
      <c r="Z3344" s="50"/>
      <c r="AA3344" s="54" t="str">
        <f>IF(Z3344="","",IFERROR(VLOOKUP(Z3344,ATIVIDADES!$A:$C,3,FALSE),"NAO CADASTRADA"))</f>
        <v/>
      </c>
      <c r="AB3344" s="42"/>
      <c r="AC3344" s="48"/>
      <c r="AD3344" s="54" t="str">
        <f>IF(AC3344="","",IFERROR(VLOOKUP(AC3344,EMPRESAS!$A:$C,3,FALSE),"NAO CADASTRADA"))</f>
        <v/>
      </c>
      <c r="AE3344" s="50"/>
      <c r="AF3344" s="54" t="str">
        <f>IF(AE3344="","",IFERROR(VLOOKUP(AE3344,ATIVIDADES!$A:$C,3,FALSE),"NAO CADASTRADA"))</f>
        <v/>
      </c>
      <c r="AG3344" s="42"/>
      <c r="AH3344" s="48"/>
      <c r="AI3344" s="54" t="str">
        <f>IF(AH3344="","",IFERROR(VLOOKUP(AH3344,EMPRESAS!$A:$C,3,FALSE),"NAO CADASTRADA"))</f>
        <v/>
      </c>
      <c r="AJ3344" s="50"/>
      <c r="AK3344" s="54" t="str">
        <f>IF(AJ3344="","",IFERROR(VLOOKUP(AJ3344,ATIVIDADES!$A:$C,3,FALSE),"NAO CADASTRADA"))</f>
        <v/>
      </c>
      <c r="AL3344" s="42"/>
    </row>
    <row r="3345" spans="1:38" x14ac:dyDescent="0.25">
      <c r="A3345" s="26" t="str">
        <f t="shared" si="366"/>
        <v>OK</v>
      </c>
      <c r="B3345" s="29">
        <f t="shared" si="367"/>
        <v>2487914866</v>
      </c>
      <c r="C3345" s="30">
        <v>45433</v>
      </c>
      <c r="D3345" s="18">
        <f t="shared" si="370"/>
        <v>45413</v>
      </c>
      <c r="E3345" s="19" t="str">
        <f>IF(ISERROR(VLOOKUP(C3345,FERIADOS!$A:$B,1,FALSE)),IF(WEEKDAY(C3345)=1,"Dom",IF(WEEKDAY(C3345)=2,"Seg",IF(WEEKDAY(C3345)=3,"Ter",IF(WEEKDAY(C3345)=4,"Qua",IF(WEEKDAY(C3345)=5,"Qui",IF(WEEKDAY(C3345)=6,"Sex","Sab")))))),"Feriado")</f>
        <v>Ter</v>
      </c>
      <c r="F3345" s="32"/>
      <c r="G3345" s="33"/>
      <c r="H3345" s="33"/>
      <c r="I3345" s="33"/>
      <c r="J3345" s="21" t="str">
        <f t="shared" si="368"/>
        <v/>
      </c>
      <c r="K3345" s="21">
        <f t="shared" si="364"/>
        <v>0</v>
      </c>
      <c r="L3345" s="21" t="str">
        <f t="shared" si="365"/>
        <v/>
      </c>
      <c r="M3345" s="22" t="str">
        <f t="shared" si="369"/>
        <v/>
      </c>
      <c r="N3345" s="48"/>
      <c r="O3345" s="54" t="str">
        <f>IF(N3345="","",IFERROR(VLOOKUP(N3345,EMPRESAS!$A:$C,3,FALSE),"NAO CADASTRADA"))</f>
        <v/>
      </c>
      <c r="P3345" s="50"/>
      <c r="Q3345" s="54" t="str">
        <f>IF(P3345="","",IFERROR(VLOOKUP(P3345,ATIVIDADES!$A:$C,3,FALSE),"NAO CADASTRADA"))</f>
        <v/>
      </c>
      <c r="R3345" s="42"/>
      <c r="S3345" s="48"/>
      <c r="T3345" s="54" t="str">
        <f>IF(S3345="","",IFERROR(VLOOKUP(S3345,EMPRESAS!$A:$C,3,FALSE),"NAO CADASTRADA"))</f>
        <v/>
      </c>
      <c r="U3345" s="50"/>
      <c r="V3345" s="54" t="str">
        <f>IF(U3345="","",IFERROR(VLOOKUP(U3345,ATIVIDADES!$A:$C,3,FALSE),"NAO CADASTRADA"))</f>
        <v/>
      </c>
      <c r="W3345" s="42"/>
      <c r="X3345" s="48"/>
      <c r="Y3345" s="54" t="str">
        <f>IF(X3345="","",IFERROR(VLOOKUP(X3345,EMPRESAS!$A:$C,3,FALSE),"NAO CADASTRADA"))</f>
        <v/>
      </c>
      <c r="Z3345" s="50"/>
      <c r="AA3345" s="54" t="str">
        <f>IF(Z3345="","",IFERROR(VLOOKUP(Z3345,ATIVIDADES!$A:$C,3,FALSE),"NAO CADASTRADA"))</f>
        <v/>
      </c>
      <c r="AB3345" s="42"/>
      <c r="AC3345" s="48"/>
      <c r="AD3345" s="54" t="str">
        <f>IF(AC3345="","",IFERROR(VLOOKUP(AC3345,EMPRESAS!$A:$C,3,FALSE),"NAO CADASTRADA"))</f>
        <v/>
      </c>
      <c r="AE3345" s="50"/>
      <c r="AF3345" s="54" t="str">
        <f>IF(AE3345="","",IFERROR(VLOOKUP(AE3345,ATIVIDADES!$A:$C,3,FALSE),"NAO CADASTRADA"))</f>
        <v/>
      </c>
      <c r="AG3345" s="42"/>
      <c r="AH3345" s="48"/>
      <c r="AI3345" s="54" t="str">
        <f>IF(AH3345="","",IFERROR(VLOOKUP(AH3345,EMPRESAS!$A:$C,3,FALSE),"NAO CADASTRADA"))</f>
        <v/>
      </c>
      <c r="AJ3345" s="50"/>
      <c r="AK3345" s="54" t="str">
        <f>IF(AJ3345="","",IFERROR(VLOOKUP(AJ3345,ATIVIDADES!$A:$C,3,FALSE),"NAO CADASTRADA"))</f>
        <v/>
      </c>
      <c r="AL3345" s="42"/>
    </row>
    <row r="3346" spans="1:38" x14ac:dyDescent="0.25">
      <c r="A3346" s="26" t="str">
        <f t="shared" si="366"/>
        <v>OK</v>
      </c>
      <c r="B3346" s="29">
        <f t="shared" si="367"/>
        <v>2487914866</v>
      </c>
      <c r="C3346" s="30">
        <v>45434</v>
      </c>
      <c r="D3346" s="18">
        <f t="shared" si="370"/>
        <v>45413</v>
      </c>
      <c r="E3346" s="19" t="str">
        <f>IF(ISERROR(VLOOKUP(C3346,FERIADOS!$A:$B,1,FALSE)),IF(WEEKDAY(C3346)=1,"Dom",IF(WEEKDAY(C3346)=2,"Seg",IF(WEEKDAY(C3346)=3,"Ter",IF(WEEKDAY(C3346)=4,"Qua",IF(WEEKDAY(C3346)=5,"Qui",IF(WEEKDAY(C3346)=6,"Sex","Sab")))))),"Feriado")</f>
        <v>Qua</v>
      </c>
      <c r="F3346" s="32"/>
      <c r="G3346" s="33"/>
      <c r="H3346" s="33"/>
      <c r="I3346" s="33"/>
      <c r="J3346" s="21" t="str">
        <f t="shared" si="368"/>
        <v/>
      </c>
      <c r="K3346" s="21">
        <f t="shared" si="364"/>
        <v>0</v>
      </c>
      <c r="L3346" s="21" t="str">
        <f t="shared" si="365"/>
        <v/>
      </c>
      <c r="M3346" s="22" t="str">
        <f t="shared" si="369"/>
        <v/>
      </c>
      <c r="N3346" s="48"/>
      <c r="O3346" s="54" t="str">
        <f>IF(N3346="","",IFERROR(VLOOKUP(N3346,EMPRESAS!$A:$C,3,FALSE),"NAO CADASTRADA"))</f>
        <v/>
      </c>
      <c r="P3346" s="50"/>
      <c r="Q3346" s="54" t="str">
        <f>IF(P3346="","",IFERROR(VLOOKUP(P3346,ATIVIDADES!$A:$C,3,FALSE),"NAO CADASTRADA"))</f>
        <v/>
      </c>
      <c r="R3346" s="42"/>
      <c r="S3346" s="48"/>
      <c r="T3346" s="54" t="str">
        <f>IF(S3346="","",IFERROR(VLOOKUP(S3346,EMPRESAS!$A:$C,3,FALSE),"NAO CADASTRADA"))</f>
        <v/>
      </c>
      <c r="U3346" s="50"/>
      <c r="V3346" s="54" t="str">
        <f>IF(U3346="","",IFERROR(VLOOKUP(U3346,ATIVIDADES!$A:$C,3,FALSE),"NAO CADASTRADA"))</f>
        <v/>
      </c>
      <c r="W3346" s="42"/>
      <c r="X3346" s="48"/>
      <c r="Y3346" s="54" t="str">
        <f>IF(X3346="","",IFERROR(VLOOKUP(X3346,EMPRESAS!$A:$C,3,FALSE),"NAO CADASTRADA"))</f>
        <v/>
      </c>
      <c r="Z3346" s="50"/>
      <c r="AA3346" s="54" t="str">
        <f>IF(Z3346="","",IFERROR(VLOOKUP(Z3346,ATIVIDADES!$A:$C,3,FALSE),"NAO CADASTRADA"))</f>
        <v/>
      </c>
      <c r="AB3346" s="42"/>
      <c r="AC3346" s="48"/>
      <c r="AD3346" s="54" t="str">
        <f>IF(AC3346="","",IFERROR(VLOOKUP(AC3346,EMPRESAS!$A:$C,3,FALSE),"NAO CADASTRADA"))</f>
        <v/>
      </c>
      <c r="AE3346" s="50"/>
      <c r="AF3346" s="54" t="str">
        <f>IF(AE3346="","",IFERROR(VLOOKUP(AE3346,ATIVIDADES!$A:$C,3,FALSE),"NAO CADASTRADA"))</f>
        <v/>
      </c>
      <c r="AG3346" s="42"/>
      <c r="AH3346" s="48"/>
      <c r="AI3346" s="54" t="str">
        <f>IF(AH3346="","",IFERROR(VLOOKUP(AH3346,EMPRESAS!$A:$C,3,FALSE),"NAO CADASTRADA"))</f>
        <v/>
      </c>
      <c r="AJ3346" s="50"/>
      <c r="AK3346" s="54" t="str">
        <f>IF(AJ3346="","",IFERROR(VLOOKUP(AJ3346,ATIVIDADES!$A:$C,3,FALSE),"NAO CADASTRADA"))</f>
        <v/>
      </c>
      <c r="AL3346" s="42"/>
    </row>
    <row r="3347" spans="1:38" x14ac:dyDescent="0.25">
      <c r="A3347" s="26" t="str">
        <f t="shared" si="366"/>
        <v>OK</v>
      </c>
      <c r="B3347" s="29">
        <f t="shared" si="367"/>
        <v>2487914866</v>
      </c>
      <c r="C3347" s="30">
        <v>45435</v>
      </c>
      <c r="D3347" s="18">
        <f t="shared" si="370"/>
        <v>45413</v>
      </c>
      <c r="E3347" s="19" t="str">
        <f>IF(ISERROR(VLOOKUP(C3347,FERIADOS!$A:$B,1,FALSE)),IF(WEEKDAY(C3347)=1,"Dom",IF(WEEKDAY(C3347)=2,"Seg",IF(WEEKDAY(C3347)=3,"Ter",IF(WEEKDAY(C3347)=4,"Qua",IF(WEEKDAY(C3347)=5,"Qui",IF(WEEKDAY(C3347)=6,"Sex","Sab")))))),"Feriado")</f>
        <v>Qui</v>
      </c>
      <c r="F3347" s="32"/>
      <c r="G3347" s="33"/>
      <c r="H3347" s="33"/>
      <c r="I3347" s="33"/>
      <c r="J3347" s="21" t="str">
        <f t="shared" si="368"/>
        <v/>
      </c>
      <c r="K3347" s="21">
        <f t="shared" si="364"/>
        <v>0</v>
      </c>
      <c r="L3347" s="21" t="str">
        <f t="shared" si="365"/>
        <v/>
      </c>
      <c r="M3347" s="22" t="str">
        <f t="shared" si="369"/>
        <v/>
      </c>
      <c r="N3347" s="48"/>
      <c r="O3347" s="54" t="str">
        <f>IF(N3347="","",IFERROR(VLOOKUP(N3347,EMPRESAS!$A:$C,3,FALSE),"NAO CADASTRADA"))</f>
        <v/>
      </c>
      <c r="P3347" s="50"/>
      <c r="Q3347" s="54" t="str">
        <f>IF(P3347="","",IFERROR(VLOOKUP(P3347,ATIVIDADES!$A:$C,3,FALSE),"NAO CADASTRADA"))</f>
        <v/>
      </c>
      <c r="R3347" s="42"/>
      <c r="S3347" s="48"/>
      <c r="T3347" s="54" t="str">
        <f>IF(S3347="","",IFERROR(VLOOKUP(S3347,EMPRESAS!$A:$C,3,FALSE),"NAO CADASTRADA"))</f>
        <v/>
      </c>
      <c r="U3347" s="50"/>
      <c r="V3347" s="54" t="str">
        <f>IF(U3347="","",IFERROR(VLOOKUP(U3347,ATIVIDADES!$A:$C,3,FALSE),"NAO CADASTRADA"))</f>
        <v/>
      </c>
      <c r="W3347" s="42"/>
      <c r="X3347" s="48"/>
      <c r="Y3347" s="54" t="str">
        <f>IF(X3347="","",IFERROR(VLOOKUP(X3347,EMPRESAS!$A:$C,3,FALSE),"NAO CADASTRADA"))</f>
        <v/>
      </c>
      <c r="Z3347" s="50"/>
      <c r="AA3347" s="54" t="str">
        <f>IF(Z3347="","",IFERROR(VLOOKUP(Z3347,ATIVIDADES!$A:$C,3,FALSE),"NAO CADASTRADA"))</f>
        <v/>
      </c>
      <c r="AB3347" s="42"/>
      <c r="AC3347" s="48"/>
      <c r="AD3347" s="54" t="str">
        <f>IF(AC3347="","",IFERROR(VLOOKUP(AC3347,EMPRESAS!$A:$C,3,FALSE),"NAO CADASTRADA"))</f>
        <v/>
      </c>
      <c r="AE3347" s="50"/>
      <c r="AF3347" s="54" t="str">
        <f>IF(AE3347="","",IFERROR(VLOOKUP(AE3347,ATIVIDADES!$A:$C,3,FALSE),"NAO CADASTRADA"))</f>
        <v/>
      </c>
      <c r="AG3347" s="42"/>
      <c r="AH3347" s="48"/>
      <c r="AI3347" s="54" t="str">
        <f>IF(AH3347="","",IFERROR(VLOOKUP(AH3347,EMPRESAS!$A:$C,3,FALSE),"NAO CADASTRADA"))</f>
        <v/>
      </c>
      <c r="AJ3347" s="50"/>
      <c r="AK3347" s="54" t="str">
        <f>IF(AJ3347="","",IFERROR(VLOOKUP(AJ3347,ATIVIDADES!$A:$C,3,FALSE),"NAO CADASTRADA"))</f>
        <v/>
      </c>
      <c r="AL3347" s="42"/>
    </row>
    <row r="3348" spans="1:38" x14ac:dyDescent="0.25">
      <c r="A3348" s="26" t="str">
        <f t="shared" si="366"/>
        <v>OK</v>
      </c>
      <c r="B3348" s="29">
        <f t="shared" si="367"/>
        <v>2487914866</v>
      </c>
      <c r="C3348" s="30">
        <v>45436</v>
      </c>
      <c r="D3348" s="18">
        <f t="shared" si="370"/>
        <v>45413</v>
      </c>
      <c r="E3348" s="19" t="str">
        <f>IF(ISERROR(VLOOKUP(C3348,FERIADOS!$A:$B,1,FALSE)),IF(WEEKDAY(C3348)=1,"Dom",IF(WEEKDAY(C3348)=2,"Seg",IF(WEEKDAY(C3348)=3,"Ter",IF(WEEKDAY(C3348)=4,"Qua",IF(WEEKDAY(C3348)=5,"Qui",IF(WEEKDAY(C3348)=6,"Sex","Sab")))))),"Feriado")</f>
        <v>Sex</v>
      </c>
      <c r="F3348" s="32"/>
      <c r="G3348" s="33"/>
      <c r="H3348" s="33"/>
      <c r="I3348" s="33"/>
      <c r="J3348" s="21" t="str">
        <f t="shared" si="368"/>
        <v/>
      </c>
      <c r="K3348" s="21">
        <f t="shared" si="364"/>
        <v>0</v>
      </c>
      <c r="L3348" s="21" t="str">
        <f t="shared" si="365"/>
        <v/>
      </c>
      <c r="M3348" s="22" t="str">
        <f t="shared" si="369"/>
        <v/>
      </c>
      <c r="N3348" s="48"/>
      <c r="O3348" s="54" t="str">
        <f>IF(N3348="","",IFERROR(VLOOKUP(N3348,EMPRESAS!$A:$C,3,FALSE),"NAO CADASTRADA"))</f>
        <v/>
      </c>
      <c r="P3348" s="50"/>
      <c r="Q3348" s="54" t="str">
        <f>IF(P3348="","",IFERROR(VLOOKUP(P3348,ATIVIDADES!$A:$C,3,FALSE),"NAO CADASTRADA"))</f>
        <v/>
      </c>
      <c r="R3348" s="42"/>
      <c r="S3348" s="48"/>
      <c r="T3348" s="54" t="str">
        <f>IF(S3348="","",IFERROR(VLOOKUP(S3348,EMPRESAS!$A:$C,3,FALSE),"NAO CADASTRADA"))</f>
        <v/>
      </c>
      <c r="U3348" s="50"/>
      <c r="V3348" s="54" t="str">
        <f>IF(U3348="","",IFERROR(VLOOKUP(U3348,ATIVIDADES!$A:$C,3,FALSE),"NAO CADASTRADA"))</f>
        <v/>
      </c>
      <c r="W3348" s="42"/>
      <c r="X3348" s="48"/>
      <c r="Y3348" s="54" t="str">
        <f>IF(X3348="","",IFERROR(VLOOKUP(X3348,EMPRESAS!$A:$C,3,FALSE),"NAO CADASTRADA"))</f>
        <v/>
      </c>
      <c r="Z3348" s="50"/>
      <c r="AA3348" s="54" t="str">
        <f>IF(Z3348="","",IFERROR(VLOOKUP(Z3348,ATIVIDADES!$A:$C,3,FALSE),"NAO CADASTRADA"))</f>
        <v/>
      </c>
      <c r="AB3348" s="42"/>
      <c r="AC3348" s="48"/>
      <c r="AD3348" s="54" t="str">
        <f>IF(AC3348="","",IFERROR(VLOOKUP(AC3348,EMPRESAS!$A:$C,3,FALSE),"NAO CADASTRADA"))</f>
        <v/>
      </c>
      <c r="AE3348" s="50"/>
      <c r="AF3348" s="54" t="str">
        <f>IF(AE3348="","",IFERROR(VLOOKUP(AE3348,ATIVIDADES!$A:$C,3,FALSE),"NAO CADASTRADA"))</f>
        <v/>
      </c>
      <c r="AG3348" s="42"/>
      <c r="AH3348" s="48"/>
      <c r="AI3348" s="54" t="str">
        <f>IF(AH3348="","",IFERROR(VLOOKUP(AH3348,EMPRESAS!$A:$C,3,FALSE),"NAO CADASTRADA"))</f>
        <v/>
      </c>
      <c r="AJ3348" s="50"/>
      <c r="AK3348" s="54" t="str">
        <f>IF(AJ3348="","",IFERROR(VLOOKUP(AJ3348,ATIVIDADES!$A:$C,3,FALSE),"NAO CADASTRADA"))</f>
        <v/>
      </c>
      <c r="AL3348" s="42"/>
    </row>
    <row r="3349" spans="1:38" x14ac:dyDescent="0.25">
      <c r="A3349" s="26" t="str">
        <f t="shared" si="366"/>
        <v>OK</v>
      </c>
      <c r="B3349" s="29">
        <f t="shared" si="367"/>
        <v>2487914866</v>
      </c>
      <c r="C3349" s="30">
        <v>45437</v>
      </c>
      <c r="D3349" s="18">
        <f t="shared" si="370"/>
        <v>45413</v>
      </c>
      <c r="E3349" s="19" t="str">
        <f>IF(ISERROR(VLOOKUP(C3349,FERIADOS!$A:$B,1,FALSE)),IF(WEEKDAY(C3349)=1,"Dom",IF(WEEKDAY(C3349)=2,"Seg",IF(WEEKDAY(C3349)=3,"Ter",IF(WEEKDAY(C3349)=4,"Qua",IF(WEEKDAY(C3349)=5,"Qui",IF(WEEKDAY(C3349)=6,"Sex","Sab")))))),"Feriado")</f>
        <v>Sab</v>
      </c>
      <c r="F3349" s="32"/>
      <c r="G3349" s="33"/>
      <c r="H3349" s="33"/>
      <c r="I3349" s="33"/>
      <c r="J3349" s="21" t="str">
        <f t="shared" si="368"/>
        <v/>
      </c>
      <c r="K3349" s="21">
        <f t="shared" si="364"/>
        <v>0</v>
      </c>
      <c r="L3349" s="21" t="str">
        <f t="shared" si="365"/>
        <v/>
      </c>
      <c r="M3349" s="22" t="str">
        <f t="shared" si="369"/>
        <v/>
      </c>
      <c r="N3349" s="48"/>
      <c r="O3349" s="54" t="str">
        <f>IF(N3349="","",IFERROR(VLOOKUP(N3349,EMPRESAS!$A:$C,3,FALSE),"NAO CADASTRADA"))</f>
        <v/>
      </c>
      <c r="P3349" s="50"/>
      <c r="Q3349" s="54" t="str">
        <f>IF(P3349="","",IFERROR(VLOOKUP(P3349,ATIVIDADES!$A:$C,3,FALSE),"NAO CADASTRADA"))</f>
        <v/>
      </c>
      <c r="R3349" s="42"/>
      <c r="S3349" s="48"/>
      <c r="T3349" s="54" t="str">
        <f>IF(S3349="","",IFERROR(VLOOKUP(S3349,EMPRESAS!$A:$C,3,FALSE),"NAO CADASTRADA"))</f>
        <v/>
      </c>
      <c r="U3349" s="50"/>
      <c r="V3349" s="54" t="str">
        <f>IF(U3349="","",IFERROR(VLOOKUP(U3349,ATIVIDADES!$A:$C,3,FALSE),"NAO CADASTRADA"))</f>
        <v/>
      </c>
      <c r="W3349" s="42"/>
      <c r="X3349" s="48"/>
      <c r="Y3349" s="54" t="str">
        <f>IF(X3349="","",IFERROR(VLOOKUP(X3349,EMPRESAS!$A:$C,3,FALSE),"NAO CADASTRADA"))</f>
        <v/>
      </c>
      <c r="Z3349" s="50"/>
      <c r="AA3349" s="54" t="str">
        <f>IF(Z3349="","",IFERROR(VLOOKUP(Z3349,ATIVIDADES!$A:$C,3,FALSE),"NAO CADASTRADA"))</f>
        <v/>
      </c>
      <c r="AB3349" s="42"/>
      <c r="AC3349" s="48"/>
      <c r="AD3349" s="54" t="str">
        <f>IF(AC3349="","",IFERROR(VLOOKUP(AC3349,EMPRESAS!$A:$C,3,FALSE),"NAO CADASTRADA"))</f>
        <v/>
      </c>
      <c r="AE3349" s="50"/>
      <c r="AF3349" s="54" t="str">
        <f>IF(AE3349="","",IFERROR(VLOOKUP(AE3349,ATIVIDADES!$A:$C,3,FALSE),"NAO CADASTRADA"))</f>
        <v/>
      </c>
      <c r="AG3349" s="42"/>
      <c r="AH3349" s="48"/>
      <c r="AI3349" s="54" t="str">
        <f>IF(AH3349="","",IFERROR(VLOOKUP(AH3349,EMPRESAS!$A:$C,3,FALSE),"NAO CADASTRADA"))</f>
        <v/>
      </c>
      <c r="AJ3349" s="50"/>
      <c r="AK3349" s="54" t="str">
        <f>IF(AJ3349="","",IFERROR(VLOOKUP(AJ3349,ATIVIDADES!$A:$C,3,FALSE),"NAO CADASTRADA"))</f>
        <v/>
      </c>
      <c r="AL3349" s="42"/>
    </row>
    <row r="3350" spans="1:38" x14ac:dyDescent="0.25">
      <c r="A3350" s="26" t="str">
        <f t="shared" si="366"/>
        <v>OK</v>
      </c>
      <c r="B3350" s="29">
        <f t="shared" si="367"/>
        <v>2487914866</v>
      </c>
      <c r="C3350" s="30">
        <v>45438</v>
      </c>
      <c r="D3350" s="18">
        <f t="shared" si="370"/>
        <v>45413</v>
      </c>
      <c r="E3350" s="19" t="str">
        <f>IF(ISERROR(VLOOKUP(C3350,FERIADOS!$A:$B,1,FALSE)),IF(WEEKDAY(C3350)=1,"Dom",IF(WEEKDAY(C3350)=2,"Seg",IF(WEEKDAY(C3350)=3,"Ter",IF(WEEKDAY(C3350)=4,"Qua",IF(WEEKDAY(C3350)=5,"Qui",IF(WEEKDAY(C3350)=6,"Sex","Sab")))))),"Feriado")</f>
        <v>Dom</v>
      </c>
      <c r="F3350" s="32"/>
      <c r="G3350" s="33"/>
      <c r="H3350" s="33"/>
      <c r="I3350" s="33"/>
      <c r="J3350" s="21" t="str">
        <f t="shared" si="368"/>
        <v/>
      </c>
      <c r="K3350" s="21">
        <f t="shared" si="364"/>
        <v>0</v>
      </c>
      <c r="L3350" s="21" t="str">
        <f t="shared" si="365"/>
        <v/>
      </c>
      <c r="M3350" s="22" t="str">
        <f t="shared" si="369"/>
        <v/>
      </c>
      <c r="N3350" s="48"/>
      <c r="O3350" s="54" t="str">
        <f>IF(N3350="","",IFERROR(VLOOKUP(N3350,EMPRESAS!$A:$C,3,FALSE),"NAO CADASTRADA"))</f>
        <v/>
      </c>
      <c r="P3350" s="50"/>
      <c r="Q3350" s="54" t="str">
        <f>IF(P3350="","",IFERROR(VLOOKUP(P3350,ATIVIDADES!$A:$C,3,FALSE),"NAO CADASTRADA"))</f>
        <v/>
      </c>
      <c r="R3350" s="42"/>
      <c r="S3350" s="48"/>
      <c r="T3350" s="54" t="str">
        <f>IF(S3350="","",IFERROR(VLOOKUP(S3350,EMPRESAS!$A:$C,3,FALSE),"NAO CADASTRADA"))</f>
        <v/>
      </c>
      <c r="U3350" s="50"/>
      <c r="V3350" s="54" t="str">
        <f>IF(U3350="","",IFERROR(VLOOKUP(U3350,ATIVIDADES!$A:$C,3,FALSE),"NAO CADASTRADA"))</f>
        <v/>
      </c>
      <c r="W3350" s="42"/>
      <c r="X3350" s="48"/>
      <c r="Y3350" s="54" t="str">
        <f>IF(X3350="","",IFERROR(VLOOKUP(X3350,EMPRESAS!$A:$C,3,FALSE),"NAO CADASTRADA"))</f>
        <v/>
      </c>
      <c r="Z3350" s="50"/>
      <c r="AA3350" s="54" t="str">
        <f>IF(Z3350="","",IFERROR(VLOOKUP(Z3350,ATIVIDADES!$A:$C,3,FALSE),"NAO CADASTRADA"))</f>
        <v/>
      </c>
      <c r="AB3350" s="42"/>
      <c r="AC3350" s="48"/>
      <c r="AD3350" s="54" t="str">
        <f>IF(AC3350="","",IFERROR(VLOOKUP(AC3350,EMPRESAS!$A:$C,3,FALSE),"NAO CADASTRADA"))</f>
        <v/>
      </c>
      <c r="AE3350" s="50"/>
      <c r="AF3350" s="54" t="str">
        <f>IF(AE3350="","",IFERROR(VLOOKUP(AE3350,ATIVIDADES!$A:$C,3,FALSE),"NAO CADASTRADA"))</f>
        <v/>
      </c>
      <c r="AG3350" s="42"/>
      <c r="AH3350" s="48"/>
      <c r="AI3350" s="54" t="str">
        <f>IF(AH3350="","",IFERROR(VLOOKUP(AH3350,EMPRESAS!$A:$C,3,FALSE),"NAO CADASTRADA"))</f>
        <v/>
      </c>
      <c r="AJ3350" s="50"/>
      <c r="AK3350" s="54" t="str">
        <f>IF(AJ3350="","",IFERROR(VLOOKUP(AJ3350,ATIVIDADES!$A:$C,3,FALSE),"NAO CADASTRADA"))</f>
        <v/>
      </c>
      <c r="AL3350" s="42"/>
    </row>
    <row r="3351" spans="1:38" x14ac:dyDescent="0.25">
      <c r="A3351" s="26" t="str">
        <f t="shared" si="366"/>
        <v>OK</v>
      </c>
      <c r="B3351" s="29">
        <f t="shared" si="367"/>
        <v>2487914866</v>
      </c>
      <c r="C3351" s="30">
        <v>45439</v>
      </c>
      <c r="D3351" s="18">
        <f t="shared" si="370"/>
        <v>45413</v>
      </c>
      <c r="E3351" s="19" t="str">
        <f>IF(ISERROR(VLOOKUP(C3351,FERIADOS!$A:$B,1,FALSE)),IF(WEEKDAY(C3351)=1,"Dom",IF(WEEKDAY(C3351)=2,"Seg",IF(WEEKDAY(C3351)=3,"Ter",IF(WEEKDAY(C3351)=4,"Qua",IF(WEEKDAY(C3351)=5,"Qui",IF(WEEKDAY(C3351)=6,"Sex","Sab")))))),"Feriado")</f>
        <v>Seg</v>
      </c>
      <c r="F3351" s="32"/>
      <c r="G3351" s="33"/>
      <c r="H3351" s="33"/>
      <c r="I3351" s="33"/>
      <c r="J3351" s="21" t="str">
        <f t="shared" si="368"/>
        <v/>
      </c>
      <c r="K3351" s="21">
        <f t="shared" si="364"/>
        <v>0</v>
      </c>
      <c r="L3351" s="21" t="str">
        <f t="shared" si="365"/>
        <v/>
      </c>
      <c r="M3351" s="22" t="str">
        <f t="shared" si="369"/>
        <v/>
      </c>
      <c r="N3351" s="48"/>
      <c r="O3351" s="54" t="str">
        <f>IF(N3351="","",IFERROR(VLOOKUP(N3351,EMPRESAS!$A:$C,3,FALSE),"NAO CADASTRADA"))</f>
        <v/>
      </c>
      <c r="P3351" s="50"/>
      <c r="Q3351" s="54" t="str">
        <f>IF(P3351="","",IFERROR(VLOOKUP(P3351,ATIVIDADES!$A:$C,3,FALSE),"NAO CADASTRADA"))</f>
        <v/>
      </c>
      <c r="R3351" s="42"/>
      <c r="S3351" s="48"/>
      <c r="T3351" s="54" t="str">
        <f>IF(S3351="","",IFERROR(VLOOKUP(S3351,EMPRESAS!$A:$C,3,FALSE),"NAO CADASTRADA"))</f>
        <v/>
      </c>
      <c r="U3351" s="50"/>
      <c r="V3351" s="54" t="str">
        <f>IF(U3351="","",IFERROR(VLOOKUP(U3351,ATIVIDADES!$A:$C,3,FALSE),"NAO CADASTRADA"))</f>
        <v/>
      </c>
      <c r="W3351" s="42"/>
      <c r="X3351" s="48"/>
      <c r="Y3351" s="54" t="str">
        <f>IF(X3351="","",IFERROR(VLOOKUP(X3351,EMPRESAS!$A:$C,3,FALSE),"NAO CADASTRADA"))</f>
        <v/>
      </c>
      <c r="Z3351" s="50"/>
      <c r="AA3351" s="54" t="str">
        <f>IF(Z3351="","",IFERROR(VLOOKUP(Z3351,ATIVIDADES!$A:$C,3,FALSE),"NAO CADASTRADA"))</f>
        <v/>
      </c>
      <c r="AB3351" s="42"/>
      <c r="AC3351" s="48"/>
      <c r="AD3351" s="54" t="str">
        <f>IF(AC3351="","",IFERROR(VLOOKUP(AC3351,EMPRESAS!$A:$C,3,FALSE),"NAO CADASTRADA"))</f>
        <v/>
      </c>
      <c r="AE3351" s="50"/>
      <c r="AF3351" s="54" t="str">
        <f>IF(AE3351="","",IFERROR(VLOOKUP(AE3351,ATIVIDADES!$A:$C,3,FALSE),"NAO CADASTRADA"))</f>
        <v/>
      </c>
      <c r="AG3351" s="42"/>
      <c r="AH3351" s="48"/>
      <c r="AI3351" s="54" t="str">
        <f>IF(AH3351="","",IFERROR(VLOOKUP(AH3351,EMPRESAS!$A:$C,3,FALSE),"NAO CADASTRADA"))</f>
        <v/>
      </c>
      <c r="AJ3351" s="50"/>
      <c r="AK3351" s="54" t="str">
        <f>IF(AJ3351="","",IFERROR(VLOOKUP(AJ3351,ATIVIDADES!$A:$C,3,FALSE),"NAO CADASTRADA"))</f>
        <v/>
      </c>
      <c r="AL3351" s="42"/>
    </row>
    <row r="3352" spans="1:38" x14ac:dyDescent="0.25">
      <c r="A3352" s="26" t="str">
        <f t="shared" si="366"/>
        <v>OK</v>
      </c>
      <c r="B3352" s="29">
        <f t="shared" si="367"/>
        <v>2487914866</v>
      </c>
      <c r="C3352" s="30">
        <v>45440</v>
      </c>
      <c r="D3352" s="18">
        <f t="shared" si="370"/>
        <v>45413</v>
      </c>
      <c r="E3352" s="19" t="str">
        <f>IF(ISERROR(VLOOKUP(C3352,FERIADOS!$A:$B,1,FALSE)),IF(WEEKDAY(C3352)=1,"Dom",IF(WEEKDAY(C3352)=2,"Seg",IF(WEEKDAY(C3352)=3,"Ter",IF(WEEKDAY(C3352)=4,"Qua",IF(WEEKDAY(C3352)=5,"Qui",IF(WEEKDAY(C3352)=6,"Sex","Sab")))))),"Feriado")</f>
        <v>Ter</v>
      </c>
      <c r="F3352" s="32"/>
      <c r="G3352" s="33"/>
      <c r="H3352" s="33"/>
      <c r="I3352" s="33"/>
      <c r="J3352" s="21" t="str">
        <f t="shared" si="368"/>
        <v/>
      </c>
      <c r="K3352" s="21">
        <f t="shared" si="364"/>
        <v>0</v>
      </c>
      <c r="L3352" s="21" t="str">
        <f t="shared" si="365"/>
        <v/>
      </c>
      <c r="M3352" s="22" t="str">
        <f t="shared" si="369"/>
        <v/>
      </c>
      <c r="N3352" s="48"/>
      <c r="O3352" s="54" t="str">
        <f>IF(N3352="","",IFERROR(VLOOKUP(N3352,EMPRESAS!$A:$C,3,FALSE),"NAO CADASTRADA"))</f>
        <v/>
      </c>
      <c r="P3352" s="50"/>
      <c r="Q3352" s="54" t="str">
        <f>IF(P3352="","",IFERROR(VLOOKUP(P3352,ATIVIDADES!$A:$C,3,FALSE),"NAO CADASTRADA"))</f>
        <v/>
      </c>
      <c r="R3352" s="42"/>
      <c r="S3352" s="48"/>
      <c r="T3352" s="54" t="str">
        <f>IF(S3352="","",IFERROR(VLOOKUP(S3352,EMPRESAS!$A:$C,3,FALSE),"NAO CADASTRADA"))</f>
        <v/>
      </c>
      <c r="U3352" s="50"/>
      <c r="V3352" s="54" t="str">
        <f>IF(U3352="","",IFERROR(VLOOKUP(U3352,ATIVIDADES!$A:$C,3,FALSE),"NAO CADASTRADA"))</f>
        <v/>
      </c>
      <c r="W3352" s="42"/>
      <c r="X3352" s="48"/>
      <c r="Y3352" s="54" t="str">
        <f>IF(X3352="","",IFERROR(VLOOKUP(X3352,EMPRESAS!$A:$C,3,FALSE),"NAO CADASTRADA"))</f>
        <v/>
      </c>
      <c r="Z3352" s="50"/>
      <c r="AA3352" s="54" t="str">
        <f>IF(Z3352="","",IFERROR(VLOOKUP(Z3352,ATIVIDADES!$A:$C,3,FALSE),"NAO CADASTRADA"))</f>
        <v/>
      </c>
      <c r="AB3352" s="42"/>
      <c r="AC3352" s="48"/>
      <c r="AD3352" s="54" t="str">
        <f>IF(AC3352="","",IFERROR(VLOOKUP(AC3352,EMPRESAS!$A:$C,3,FALSE),"NAO CADASTRADA"))</f>
        <v/>
      </c>
      <c r="AE3352" s="50"/>
      <c r="AF3352" s="54" t="str">
        <f>IF(AE3352="","",IFERROR(VLOOKUP(AE3352,ATIVIDADES!$A:$C,3,FALSE),"NAO CADASTRADA"))</f>
        <v/>
      </c>
      <c r="AG3352" s="42"/>
      <c r="AH3352" s="48"/>
      <c r="AI3352" s="54" t="str">
        <f>IF(AH3352="","",IFERROR(VLOOKUP(AH3352,EMPRESAS!$A:$C,3,FALSE),"NAO CADASTRADA"))</f>
        <v/>
      </c>
      <c r="AJ3352" s="50"/>
      <c r="AK3352" s="54" t="str">
        <f>IF(AJ3352="","",IFERROR(VLOOKUP(AJ3352,ATIVIDADES!$A:$C,3,FALSE),"NAO CADASTRADA"))</f>
        <v/>
      </c>
      <c r="AL3352" s="42"/>
    </row>
    <row r="3353" spans="1:38" x14ac:dyDescent="0.25">
      <c r="A3353" s="26" t="str">
        <f t="shared" si="366"/>
        <v>OK</v>
      </c>
      <c r="B3353" s="29">
        <f t="shared" si="367"/>
        <v>2487914866</v>
      </c>
      <c r="C3353" s="30">
        <v>45441</v>
      </c>
      <c r="D3353" s="18">
        <f t="shared" si="370"/>
        <v>45413</v>
      </c>
      <c r="E3353" s="19" t="str">
        <f>IF(ISERROR(VLOOKUP(C3353,FERIADOS!$A:$B,1,FALSE)),IF(WEEKDAY(C3353)=1,"Dom",IF(WEEKDAY(C3353)=2,"Seg",IF(WEEKDAY(C3353)=3,"Ter",IF(WEEKDAY(C3353)=4,"Qua",IF(WEEKDAY(C3353)=5,"Qui",IF(WEEKDAY(C3353)=6,"Sex","Sab")))))),"Feriado")</f>
        <v>Qua</v>
      </c>
      <c r="F3353" s="32"/>
      <c r="G3353" s="33"/>
      <c r="H3353" s="33"/>
      <c r="I3353" s="33"/>
      <c r="J3353" s="21" t="str">
        <f t="shared" si="368"/>
        <v/>
      </c>
      <c r="K3353" s="21">
        <f t="shared" si="364"/>
        <v>0</v>
      </c>
      <c r="L3353" s="21" t="str">
        <f t="shared" si="365"/>
        <v/>
      </c>
      <c r="M3353" s="22" t="str">
        <f t="shared" si="369"/>
        <v/>
      </c>
      <c r="N3353" s="48"/>
      <c r="O3353" s="54" t="str">
        <f>IF(N3353="","",IFERROR(VLOOKUP(N3353,EMPRESAS!$A:$C,3,FALSE),"NAO CADASTRADA"))</f>
        <v/>
      </c>
      <c r="P3353" s="50"/>
      <c r="Q3353" s="54" t="str">
        <f>IF(P3353="","",IFERROR(VLOOKUP(P3353,ATIVIDADES!$A:$C,3,FALSE),"NAO CADASTRADA"))</f>
        <v/>
      </c>
      <c r="R3353" s="42"/>
      <c r="S3353" s="48"/>
      <c r="T3353" s="54" t="str">
        <f>IF(S3353="","",IFERROR(VLOOKUP(S3353,EMPRESAS!$A:$C,3,FALSE),"NAO CADASTRADA"))</f>
        <v/>
      </c>
      <c r="U3353" s="50"/>
      <c r="V3353" s="54" t="str">
        <f>IF(U3353="","",IFERROR(VLOOKUP(U3353,ATIVIDADES!$A:$C,3,FALSE),"NAO CADASTRADA"))</f>
        <v/>
      </c>
      <c r="W3353" s="42"/>
      <c r="X3353" s="48"/>
      <c r="Y3353" s="54" t="str">
        <f>IF(X3353="","",IFERROR(VLOOKUP(X3353,EMPRESAS!$A:$C,3,FALSE),"NAO CADASTRADA"))</f>
        <v/>
      </c>
      <c r="Z3353" s="50"/>
      <c r="AA3353" s="54" t="str">
        <f>IF(Z3353="","",IFERROR(VLOOKUP(Z3353,ATIVIDADES!$A:$C,3,FALSE),"NAO CADASTRADA"))</f>
        <v/>
      </c>
      <c r="AB3353" s="42"/>
      <c r="AC3353" s="48"/>
      <c r="AD3353" s="54" t="str">
        <f>IF(AC3353="","",IFERROR(VLOOKUP(AC3353,EMPRESAS!$A:$C,3,FALSE),"NAO CADASTRADA"))</f>
        <v/>
      </c>
      <c r="AE3353" s="50"/>
      <c r="AF3353" s="54" t="str">
        <f>IF(AE3353="","",IFERROR(VLOOKUP(AE3353,ATIVIDADES!$A:$C,3,FALSE),"NAO CADASTRADA"))</f>
        <v/>
      </c>
      <c r="AG3353" s="42"/>
      <c r="AH3353" s="48"/>
      <c r="AI3353" s="54" t="str">
        <f>IF(AH3353="","",IFERROR(VLOOKUP(AH3353,EMPRESAS!$A:$C,3,FALSE),"NAO CADASTRADA"))</f>
        <v/>
      </c>
      <c r="AJ3353" s="50"/>
      <c r="AK3353" s="54" t="str">
        <f>IF(AJ3353="","",IFERROR(VLOOKUP(AJ3353,ATIVIDADES!$A:$C,3,FALSE),"NAO CADASTRADA"))</f>
        <v/>
      </c>
      <c r="AL3353" s="42"/>
    </row>
    <row r="3354" spans="1:38" x14ac:dyDescent="0.25">
      <c r="A3354" s="26" t="str">
        <f t="shared" si="366"/>
        <v>OK</v>
      </c>
      <c r="B3354" s="29">
        <f t="shared" si="367"/>
        <v>2487914866</v>
      </c>
      <c r="C3354" s="30">
        <v>45442</v>
      </c>
      <c r="D3354" s="18">
        <f t="shared" si="370"/>
        <v>45413</v>
      </c>
      <c r="E3354" s="19" t="str">
        <f>IF(ISERROR(VLOOKUP(C3354,FERIADOS!$A:$B,1,FALSE)),IF(WEEKDAY(C3354)=1,"Dom",IF(WEEKDAY(C3354)=2,"Seg",IF(WEEKDAY(C3354)=3,"Ter",IF(WEEKDAY(C3354)=4,"Qua",IF(WEEKDAY(C3354)=5,"Qui",IF(WEEKDAY(C3354)=6,"Sex","Sab")))))),"Feriado")</f>
        <v>Qui</v>
      </c>
      <c r="F3354" s="32"/>
      <c r="G3354" s="33"/>
      <c r="H3354" s="33"/>
      <c r="I3354" s="33"/>
      <c r="J3354" s="21" t="str">
        <f t="shared" si="368"/>
        <v/>
      </c>
      <c r="K3354" s="21">
        <f t="shared" si="364"/>
        <v>0</v>
      </c>
      <c r="L3354" s="21" t="str">
        <f t="shared" si="365"/>
        <v/>
      </c>
      <c r="M3354" s="22" t="str">
        <f t="shared" si="369"/>
        <v/>
      </c>
      <c r="N3354" s="48"/>
      <c r="O3354" s="54" t="str">
        <f>IF(N3354="","",IFERROR(VLOOKUP(N3354,EMPRESAS!$A:$C,3,FALSE),"NAO CADASTRADA"))</f>
        <v/>
      </c>
      <c r="P3354" s="50"/>
      <c r="Q3354" s="54" t="str">
        <f>IF(P3354="","",IFERROR(VLOOKUP(P3354,ATIVIDADES!$A:$C,3,FALSE),"NAO CADASTRADA"))</f>
        <v/>
      </c>
      <c r="R3354" s="42"/>
      <c r="S3354" s="48"/>
      <c r="T3354" s="54" t="str">
        <f>IF(S3354="","",IFERROR(VLOOKUP(S3354,EMPRESAS!$A:$C,3,FALSE),"NAO CADASTRADA"))</f>
        <v/>
      </c>
      <c r="U3354" s="50"/>
      <c r="V3354" s="54" t="str">
        <f>IF(U3354="","",IFERROR(VLOOKUP(U3354,ATIVIDADES!$A:$C,3,FALSE),"NAO CADASTRADA"))</f>
        <v/>
      </c>
      <c r="W3354" s="42"/>
      <c r="X3354" s="48"/>
      <c r="Y3354" s="54" t="str">
        <f>IF(X3354="","",IFERROR(VLOOKUP(X3354,EMPRESAS!$A:$C,3,FALSE),"NAO CADASTRADA"))</f>
        <v/>
      </c>
      <c r="Z3354" s="50"/>
      <c r="AA3354" s="54" t="str">
        <f>IF(Z3354="","",IFERROR(VLOOKUP(Z3354,ATIVIDADES!$A:$C,3,FALSE),"NAO CADASTRADA"))</f>
        <v/>
      </c>
      <c r="AB3354" s="42"/>
      <c r="AC3354" s="48"/>
      <c r="AD3354" s="54" t="str">
        <f>IF(AC3354="","",IFERROR(VLOOKUP(AC3354,EMPRESAS!$A:$C,3,FALSE),"NAO CADASTRADA"))</f>
        <v/>
      </c>
      <c r="AE3354" s="50"/>
      <c r="AF3354" s="54" t="str">
        <f>IF(AE3354="","",IFERROR(VLOOKUP(AE3354,ATIVIDADES!$A:$C,3,FALSE),"NAO CADASTRADA"))</f>
        <v/>
      </c>
      <c r="AG3354" s="42"/>
      <c r="AH3354" s="48"/>
      <c r="AI3354" s="54" t="str">
        <f>IF(AH3354="","",IFERROR(VLOOKUP(AH3354,EMPRESAS!$A:$C,3,FALSE),"NAO CADASTRADA"))</f>
        <v/>
      </c>
      <c r="AJ3354" s="50"/>
      <c r="AK3354" s="54" t="str">
        <f>IF(AJ3354="","",IFERROR(VLOOKUP(AJ3354,ATIVIDADES!$A:$C,3,FALSE),"NAO CADASTRADA"))</f>
        <v/>
      </c>
      <c r="AL3354" s="42"/>
    </row>
    <row r="3355" spans="1:38" x14ac:dyDescent="0.25">
      <c r="A3355" s="26" t="str">
        <f t="shared" si="366"/>
        <v>OK</v>
      </c>
      <c r="B3355" s="29">
        <f t="shared" si="367"/>
        <v>2487914866</v>
      </c>
      <c r="C3355" s="30">
        <v>45443</v>
      </c>
      <c r="D3355" s="18">
        <f t="shared" si="370"/>
        <v>45413</v>
      </c>
      <c r="E3355" s="19" t="str">
        <f>IF(ISERROR(VLOOKUP(C3355,FERIADOS!$A:$B,1,FALSE)),IF(WEEKDAY(C3355)=1,"Dom",IF(WEEKDAY(C3355)=2,"Seg",IF(WEEKDAY(C3355)=3,"Ter",IF(WEEKDAY(C3355)=4,"Qua",IF(WEEKDAY(C3355)=5,"Qui",IF(WEEKDAY(C3355)=6,"Sex","Sab")))))),"Feriado")</f>
        <v>Sex</v>
      </c>
      <c r="F3355" s="32"/>
      <c r="G3355" s="33"/>
      <c r="H3355" s="33"/>
      <c r="I3355" s="33"/>
      <c r="J3355" s="21" t="str">
        <f t="shared" si="368"/>
        <v/>
      </c>
      <c r="K3355" s="21">
        <f t="shared" si="364"/>
        <v>0</v>
      </c>
      <c r="L3355" s="21" t="str">
        <f t="shared" si="365"/>
        <v/>
      </c>
      <c r="M3355" s="22" t="str">
        <f t="shared" si="369"/>
        <v/>
      </c>
      <c r="N3355" s="48"/>
      <c r="O3355" s="54" t="str">
        <f>IF(N3355="","",IFERROR(VLOOKUP(N3355,EMPRESAS!$A:$C,3,FALSE),"NAO CADASTRADA"))</f>
        <v/>
      </c>
      <c r="P3355" s="50"/>
      <c r="Q3355" s="54" t="str">
        <f>IF(P3355="","",IFERROR(VLOOKUP(P3355,ATIVIDADES!$A:$C,3,FALSE),"NAO CADASTRADA"))</f>
        <v/>
      </c>
      <c r="R3355" s="42"/>
      <c r="S3355" s="48"/>
      <c r="T3355" s="54" t="str">
        <f>IF(S3355="","",IFERROR(VLOOKUP(S3355,EMPRESAS!$A:$C,3,FALSE),"NAO CADASTRADA"))</f>
        <v/>
      </c>
      <c r="U3355" s="50"/>
      <c r="V3355" s="54" t="str">
        <f>IF(U3355="","",IFERROR(VLOOKUP(U3355,ATIVIDADES!$A:$C,3,FALSE),"NAO CADASTRADA"))</f>
        <v/>
      </c>
      <c r="W3355" s="42"/>
      <c r="X3355" s="48"/>
      <c r="Y3355" s="54" t="str">
        <f>IF(X3355="","",IFERROR(VLOOKUP(X3355,EMPRESAS!$A:$C,3,FALSE),"NAO CADASTRADA"))</f>
        <v/>
      </c>
      <c r="Z3355" s="50"/>
      <c r="AA3355" s="54" t="str">
        <f>IF(Z3355="","",IFERROR(VLOOKUP(Z3355,ATIVIDADES!$A:$C,3,FALSE),"NAO CADASTRADA"))</f>
        <v/>
      </c>
      <c r="AB3355" s="42"/>
      <c r="AC3355" s="48"/>
      <c r="AD3355" s="54" t="str">
        <f>IF(AC3355="","",IFERROR(VLOOKUP(AC3355,EMPRESAS!$A:$C,3,FALSE),"NAO CADASTRADA"))</f>
        <v/>
      </c>
      <c r="AE3355" s="50"/>
      <c r="AF3355" s="54" t="str">
        <f>IF(AE3355="","",IFERROR(VLOOKUP(AE3355,ATIVIDADES!$A:$C,3,FALSE),"NAO CADASTRADA"))</f>
        <v/>
      </c>
      <c r="AG3355" s="42"/>
      <c r="AH3355" s="48"/>
      <c r="AI3355" s="54" t="str">
        <f>IF(AH3355="","",IFERROR(VLOOKUP(AH3355,EMPRESAS!$A:$C,3,FALSE),"NAO CADASTRADA"))</f>
        <v/>
      </c>
      <c r="AJ3355" s="50"/>
      <c r="AK3355" s="54" t="str">
        <f>IF(AJ3355="","",IFERROR(VLOOKUP(AJ3355,ATIVIDADES!$A:$C,3,FALSE),"NAO CADASTRADA"))</f>
        <v/>
      </c>
      <c r="AL3355" s="42"/>
    </row>
    <row r="3356" spans="1:38" x14ac:dyDescent="0.25">
      <c r="A3356" s="26" t="str">
        <f t="shared" si="366"/>
        <v>OK</v>
      </c>
      <c r="B3356" s="29">
        <f t="shared" si="367"/>
        <v>2487914866</v>
      </c>
      <c r="C3356" s="30">
        <v>45444</v>
      </c>
      <c r="D3356" s="18">
        <f t="shared" si="370"/>
        <v>45444</v>
      </c>
      <c r="E3356" s="19" t="str">
        <f>IF(ISERROR(VLOOKUP(C3356,FERIADOS!$A:$B,1,FALSE)),IF(WEEKDAY(C3356)=1,"Dom",IF(WEEKDAY(C3356)=2,"Seg",IF(WEEKDAY(C3356)=3,"Ter",IF(WEEKDAY(C3356)=4,"Qua",IF(WEEKDAY(C3356)=5,"Qui",IF(WEEKDAY(C3356)=6,"Sex","Sab")))))),"Feriado")</f>
        <v>Sab</v>
      </c>
      <c r="F3356" s="32"/>
      <c r="G3356" s="33"/>
      <c r="H3356" s="33"/>
      <c r="I3356" s="33"/>
      <c r="J3356" s="21" t="str">
        <f t="shared" si="368"/>
        <v/>
      </c>
      <c r="K3356" s="21">
        <f t="shared" si="364"/>
        <v>0</v>
      </c>
      <c r="L3356" s="21" t="str">
        <f t="shared" si="365"/>
        <v/>
      </c>
      <c r="M3356" s="22" t="str">
        <f t="shared" si="369"/>
        <v/>
      </c>
      <c r="N3356" s="48"/>
      <c r="O3356" s="54" t="str">
        <f>IF(N3356="","",IFERROR(VLOOKUP(N3356,EMPRESAS!$A:$C,3,FALSE),"NAO CADASTRADA"))</f>
        <v/>
      </c>
      <c r="P3356" s="50"/>
      <c r="Q3356" s="54" t="str">
        <f>IF(P3356="","",IFERROR(VLOOKUP(P3356,ATIVIDADES!$A:$C,3,FALSE),"NAO CADASTRADA"))</f>
        <v/>
      </c>
      <c r="R3356" s="42"/>
      <c r="S3356" s="48"/>
      <c r="T3356" s="54" t="str">
        <f>IF(S3356="","",IFERROR(VLOOKUP(S3356,EMPRESAS!$A:$C,3,FALSE),"NAO CADASTRADA"))</f>
        <v/>
      </c>
      <c r="U3356" s="50"/>
      <c r="V3356" s="54" t="str">
        <f>IF(U3356="","",IFERROR(VLOOKUP(U3356,ATIVIDADES!$A:$C,3,FALSE),"NAO CADASTRADA"))</f>
        <v/>
      </c>
      <c r="W3356" s="42"/>
      <c r="X3356" s="48"/>
      <c r="Y3356" s="54" t="str">
        <f>IF(X3356="","",IFERROR(VLOOKUP(X3356,EMPRESAS!$A:$C,3,FALSE),"NAO CADASTRADA"))</f>
        <v/>
      </c>
      <c r="Z3356" s="50"/>
      <c r="AA3356" s="54" t="str">
        <f>IF(Z3356="","",IFERROR(VLOOKUP(Z3356,ATIVIDADES!$A:$C,3,FALSE),"NAO CADASTRADA"))</f>
        <v/>
      </c>
      <c r="AB3356" s="42"/>
      <c r="AC3356" s="48"/>
      <c r="AD3356" s="54" t="str">
        <f>IF(AC3356="","",IFERROR(VLOOKUP(AC3356,EMPRESAS!$A:$C,3,FALSE),"NAO CADASTRADA"))</f>
        <v/>
      </c>
      <c r="AE3356" s="50"/>
      <c r="AF3356" s="54" t="str">
        <f>IF(AE3356="","",IFERROR(VLOOKUP(AE3356,ATIVIDADES!$A:$C,3,FALSE),"NAO CADASTRADA"))</f>
        <v/>
      </c>
      <c r="AG3356" s="42"/>
      <c r="AH3356" s="48"/>
      <c r="AI3356" s="54" t="str">
        <f>IF(AH3356="","",IFERROR(VLOOKUP(AH3356,EMPRESAS!$A:$C,3,FALSE),"NAO CADASTRADA"))</f>
        <v/>
      </c>
      <c r="AJ3356" s="50"/>
      <c r="AK3356" s="54" t="str">
        <f>IF(AJ3356="","",IFERROR(VLOOKUP(AJ3356,ATIVIDADES!$A:$C,3,FALSE),"NAO CADASTRADA"))</f>
        <v/>
      </c>
      <c r="AL3356" s="42"/>
    </row>
    <row r="3357" spans="1:38" x14ac:dyDescent="0.25">
      <c r="A3357" s="26" t="str">
        <f t="shared" si="366"/>
        <v>OK</v>
      </c>
      <c r="B3357" s="29">
        <f t="shared" si="367"/>
        <v>2487914866</v>
      </c>
      <c r="C3357" s="30">
        <v>45445</v>
      </c>
      <c r="D3357" s="18">
        <f t="shared" si="370"/>
        <v>45444</v>
      </c>
      <c r="E3357" s="19" t="str">
        <f>IF(ISERROR(VLOOKUP(C3357,FERIADOS!$A:$B,1,FALSE)),IF(WEEKDAY(C3357)=1,"Dom",IF(WEEKDAY(C3357)=2,"Seg",IF(WEEKDAY(C3357)=3,"Ter",IF(WEEKDAY(C3357)=4,"Qua",IF(WEEKDAY(C3357)=5,"Qui",IF(WEEKDAY(C3357)=6,"Sex","Sab")))))),"Feriado")</f>
        <v>Dom</v>
      </c>
      <c r="F3357" s="32"/>
      <c r="G3357" s="33"/>
      <c r="H3357" s="33"/>
      <c r="I3357" s="33"/>
      <c r="J3357" s="21" t="str">
        <f t="shared" si="368"/>
        <v/>
      </c>
      <c r="K3357" s="21">
        <f t="shared" si="364"/>
        <v>0</v>
      </c>
      <c r="L3357" s="21" t="str">
        <f t="shared" si="365"/>
        <v/>
      </c>
      <c r="M3357" s="22" t="str">
        <f t="shared" si="369"/>
        <v/>
      </c>
      <c r="N3357" s="48"/>
      <c r="O3357" s="54" t="str">
        <f>IF(N3357="","",IFERROR(VLOOKUP(N3357,EMPRESAS!$A:$C,3,FALSE),"NAO CADASTRADA"))</f>
        <v/>
      </c>
      <c r="P3357" s="50"/>
      <c r="Q3357" s="54" t="str">
        <f>IF(P3357="","",IFERROR(VLOOKUP(P3357,ATIVIDADES!$A:$C,3,FALSE),"NAO CADASTRADA"))</f>
        <v/>
      </c>
      <c r="R3357" s="42"/>
      <c r="S3357" s="48"/>
      <c r="T3357" s="54" t="str">
        <f>IF(S3357="","",IFERROR(VLOOKUP(S3357,EMPRESAS!$A:$C,3,FALSE),"NAO CADASTRADA"))</f>
        <v/>
      </c>
      <c r="U3357" s="50"/>
      <c r="V3357" s="54" t="str">
        <f>IF(U3357="","",IFERROR(VLOOKUP(U3357,ATIVIDADES!$A:$C,3,FALSE),"NAO CADASTRADA"))</f>
        <v/>
      </c>
      <c r="W3357" s="42"/>
      <c r="X3357" s="48"/>
      <c r="Y3357" s="54" t="str">
        <f>IF(X3357="","",IFERROR(VLOOKUP(X3357,EMPRESAS!$A:$C,3,FALSE),"NAO CADASTRADA"))</f>
        <v/>
      </c>
      <c r="Z3357" s="50"/>
      <c r="AA3357" s="54" t="str">
        <f>IF(Z3357="","",IFERROR(VLOOKUP(Z3357,ATIVIDADES!$A:$C,3,FALSE),"NAO CADASTRADA"))</f>
        <v/>
      </c>
      <c r="AB3357" s="42"/>
      <c r="AC3357" s="48"/>
      <c r="AD3357" s="54" t="str">
        <f>IF(AC3357="","",IFERROR(VLOOKUP(AC3357,EMPRESAS!$A:$C,3,FALSE),"NAO CADASTRADA"))</f>
        <v/>
      </c>
      <c r="AE3357" s="50"/>
      <c r="AF3357" s="54" t="str">
        <f>IF(AE3357="","",IFERROR(VLOOKUP(AE3357,ATIVIDADES!$A:$C,3,FALSE),"NAO CADASTRADA"))</f>
        <v/>
      </c>
      <c r="AG3357" s="42"/>
      <c r="AH3357" s="48"/>
      <c r="AI3357" s="54" t="str">
        <f>IF(AH3357="","",IFERROR(VLOOKUP(AH3357,EMPRESAS!$A:$C,3,FALSE),"NAO CADASTRADA"))</f>
        <v/>
      </c>
      <c r="AJ3357" s="50"/>
      <c r="AK3357" s="54" t="str">
        <f>IF(AJ3357="","",IFERROR(VLOOKUP(AJ3357,ATIVIDADES!$A:$C,3,FALSE),"NAO CADASTRADA"))</f>
        <v/>
      </c>
      <c r="AL3357" s="42"/>
    </row>
    <row r="3358" spans="1:38" x14ac:dyDescent="0.25">
      <c r="A3358" s="26" t="str">
        <f t="shared" si="366"/>
        <v>OK</v>
      </c>
      <c r="B3358" s="29">
        <f t="shared" si="367"/>
        <v>2487914866</v>
      </c>
      <c r="C3358" s="30">
        <v>45446</v>
      </c>
      <c r="D3358" s="18">
        <f t="shared" si="370"/>
        <v>45444</v>
      </c>
      <c r="E3358" s="19" t="str">
        <f>IF(ISERROR(VLOOKUP(C3358,FERIADOS!$A:$B,1,FALSE)),IF(WEEKDAY(C3358)=1,"Dom",IF(WEEKDAY(C3358)=2,"Seg",IF(WEEKDAY(C3358)=3,"Ter",IF(WEEKDAY(C3358)=4,"Qua",IF(WEEKDAY(C3358)=5,"Qui",IF(WEEKDAY(C3358)=6,"Sex","Sab")))))),"Feriado")</f>
        <v>Seg</v>
      </c>
      <c r="F3358" s="32"/>
      <c r="G3358" s="33"/>
      <c r="H3358" s="33"/>
      <c r="I3358" s="33"/>
      <c r="J3358" s="21" t="str">
        <f t="shared" si="368"/>
        <v/>
      </c>
      <c r="K3358" s="21">
        <f t="shared" si="364"/>
        <v>0</v>
      </c>
      <c r="L3358" s="21" t="str">
        <f t="shared" si="365"/>
        <v/>
      </c>
      <c r="M3358" s="22" t="str">
        <f t="shared" si="369"/>
        <v/>
      </c>
      <c r="N3358" s="48"/>
      <c r="O3358" s="54" t="str">
        <f>IF(N3358="","",IFERROR(VLOOKUP(N3358,EMPRESAS!$A:$C,3,FALSE),"NAO CADASTRADA"))</f>
        <v/>
      </c>
      <c r="P3358" s="50"/>
      <c r="Q3358" s="54" t="str">
        <f>IF(P3358="","",IFERROR(VLOOKUP(P3358,ATIVIDADES!$A:$C,3,FALSE),"NAO CADASTRADA"))</f>
        <v/>
      </c>
      <c r="R3358" s="42"/>
      <c r="S3358" s="48"/>
      <c r="T3358" s="54" t="str">
        <f>IF(S3358="","",IFERROR(VLOOKUP(S3358,EMPRESAS!$A:$C,3,FALSE),"NAO CADASTRADA"))</f>
        <v/>
      </c>
      <c r="U3358" s="50"/>
      <c r="V3358" s="54" t="str">
        <f>IF(U3358="","",IFERROR(VLOOKUP(U3358,ATIVIDADES!$A:$C,3,FALSE),"NAO CADASTRADA"))</f>
        <v/>
      </c>
      <c r="W3358" s="42"/>
      <c r="X3358" s="48"/>
      <c r="Y3358" s="54" t="str">
        <f>IF(X3358="","",IFERROR(VLOOKUP(X3358,EMPRESAS!$A:$C,3,FALSE),"NAO CADASTRADA"))</f>
        <v/>
      </c>
      <c r="Z3358" s="50"/>
      <c r="AA3358" s="54" t="str">
        <f>IF(Z3358="","",IFERROR(VLOOKUP(Z3358,ATIVIDADES!$A:$C,3,FALSE),"NAO CADASTRADA"))</f>
        <v/>
      </c>
      <c r="AB3358" s="42"/>
      <c r="AC3358" s="48"/>
      <c r="AD3358" s="54" t="str">
        <f>IF(AC3358="","",IFERROR(VLOOKUP(AC3358,EMPRESAS!$A:$C,3,FALSE),"NAO CADASTRADA"))</f>
        <v/>
      </c>
      <c r="AE3358" s="50"/>
      <c r="AF3358" s="54" t="str">
        <f>IF(AE3358="","",IFERROR(VLOOKUP(AE3358,ATIVIDADES!$A:$C,3,FALSE),"NAO CADASTRADA"))</f>
        <v/>
      </c>
      <c r="AG3358" s="42"/>
      <c r="AH3358" s="48"/>
      <c r="AI3358" s="54" t="str">
        <f>IF(AH3358="","",IFERROR(VLOOKUP(AH3358,EMPRESAS!$A:$C,3,FALSE),"NAO CADASTRADA"))</f>
        <v/>
      </c>
      <c r="AJ3358" s="50"/>
      <c r="AK3358" s="54" t="str">
        <f>IF(AJ3358="","",IFERROR(VLOOKUP(AJ3358,ATIVIDADES!$A:$C,3,FALSE),"NAO CADASTRADA"))</f>
        <v/>
      </c>
      <c r="AL3358" s="42"/>
    </row>
    <row r="3359" spans="1:38" x14ac:dyDescent="0.25">
      <c r="A3359" s="26" t="str">
        <f t="shared" si="366"/>
        <v>OK</v>
      </c>
      <c r="B3359" s="29">
        <f t="shared" si="367"/>
        <v>2487914866</v>
      </c>
      <c r="C3359" s="30">
        <v>45447</v>
      </c>
      <c r="D3359" s="18">
        <f t="shared" si="370"/>
        <v>45444</v>
      </c>
      <c r="E3359" s="19" t="str">
        <f>IF(ISERROR(VLOOKUP(C3359,FERIADOS!$A:$B,1,FALSE)),IF(WEEKDAY(C3359)=1,"Dom",IF(WEEKDAY(C3359)=2,"Seg",IF(WEEKDAY(C3359)=3,"Ter",IF(WEEKDAY(C3359)=4,"Qua",IF(WEEKDAY(C3359)=5,"Qui",IF(WEEKDAY(C3359)=6,"Sex","Sab")))))),"Feriado")</f>
        <v>Ter</v>
      </c>
      <c r="F3359" s="32"/>
      <c r="G3359" s="33"/>
      <c r="H3359" s="33"/>
      <c r="I3359" s="33"/>
      <c r="J3359" s="21" t="str">
        <f t="shared" si="368"/>
        <v/>
      </c>
      <c r="K3359" s="21">
        <f t="shared" si="364"/>
        <v>0</v>
      </c>
      <c r="L3359" s="21" t="str">
        <f t="shared" si="365"/>
        <v/>
      </c>
      <c r="M3359" s="22" t="str">
        <f t="shared" si="369"/>
        <v/>
      </c>
      <c r="N3359" s="48"/>
      <c r="O3359" s="54" t="str">
        <f>IF(N3359="","",IFERROR(VLOOKUP(N3359,EMPRESAS!$A:$C,3,FALSE),"NAO CADASTRADA"))</f>
        <v/>
      </c>
      <c r="P3359" s="50"/>
      <c r="Q3359" s="54" t="str">
        <f>IF(P3359="","",IFERROR(VLOOKUP(P3359,ATIVIDADES!$A:$C,3,FALSE),"NAO CADASTRADA"))</f>
        <v/>
      </c>
      <c r="R3359" s="42"/>
      <c r="S3359" s="48"/>
      <c r="T3359" s="54" t="str">
        <f>IF(S3359="","",IFERROR(VLOOKUP(S3359,EMPRESAS!$A:$C,3,FALSE),"NAO CADASTRADA"))</f>
        <v/>
      </c>
      <c r="U3359" s="50"/>
      <c r="V3359" s="54" t="str">
        <f>IF(U3359="","",IFERROR(VLOOKUP(U3359,ATIVIDADES!$A:$C,3,FALSE),"NAO CADASTRADA"))</f>
        <v/>
      </c>
      <c r="W3359" s="42"/>
      <c r="X3359" s="48"/>
      <c r="Y3359" s="54" t="str">
        <f>IF(X3359="","",IFERROR(VLOOKUP(X3359,EMPRESAS!$A:$C,3,FALSE),"NAO CADASTRADA"))</f>
        <v/>
      </c>
      <c r="Z3359" s="50"/>
      <c r="AA3359" s="54" t="str">
        <f>IF(Z3359="","",IFERROR(VLOOKUP(Z3359,ATIVIDADES!$A:$C,3,FALSE),"NAO CADASTRADA"))</f>
        <v/>
      </c>
      <c r="AB3359" s="42"/>
      <c r="AC3359" s="48"/>
      <c r="AD3359" s="54" t="str">
        <f>IF(AC3359="","",IFERROR(VLOOKUP(AC3359,EMPRESAS!$A:$C,3,FALSE),"NAO CADASTRADA"))</f>
        <v/>
      </c>
      <c r="AE3359" s="50"/>
      <c r="AF3359" s="54" t="str">
        <f>IF(AE3359="","",IFERROR(VLOOKUP(AE3359,ATIVIDADES!$A:$C,3,FALSE),"NAO CADASTRADA"))</f>
        <v/>
      </c>
      <c r="AG3359" s="42"/>
      <c r="AH3359" s="48"/>
      <c r="AI3359" s="54" t="str">
        <f>IF(AH3359="","",IFERROR(VLOOKUP(AH3359,EMPRESAS!$A:$C,3,FALSE),"NAO CADASTRADA"))</f>
        <v/>
      </c>
      <c r="AJ3359" s="50"/>
      <c r="AK3359" s="54" t="str">
        <f>IF(AJ3359="","",IFERROR(VLOOKUP(AJ3359,ATIVIDADES!$A:$C,3,FALSE),"NAO CADASTRADA"))</f>
        <v/>
      </c>
      <c r="AL3359" s="42"/>
    </row>
    <row r="3360" spans="1:38" x14ac:dyDescent="0.25">
      <c r="A3360" s="26" t="str">
        <f t="shared" si="366"/>
        <v>OK</v>
      </c>
      <c r="B3360" s="29">
        <f t="shared" si="367"/>
        <v>2487914866</v>
      </c>
      <c r="C3360" s="30">
        <v>45448</v>
      </c>
      <c r="D3360" s="18">
        <f t="shared" si="370"/>
        <v>45444</v>
      </c>
      <c r="E3360" s="19" t="str">
        <f>IF(ISERROR(VLOOKUP(C3360,FERIADOS!$A:$B,1,FALSE)),IF(WEEKDAY(C3360)=1,"Dom",IF(WEEKDAY(C3360)=2,"Seg",IF(WEEKDAY(C3360)=3,"Ter",IF(WEEKDAY(C3360)=4,"Qua",IF(WEEKDAY(C3360)=5,"Qui",IF(WEEKDAY(C3360)=6,"Sex","Sab")))))),"Feriado")</f>
        <v>Qua</v>
      </c>
      <c r="F3360" s="32"/>
      <c r="G3360" s="33"/>
      <c r="H3360" s="33"/>
      <c r="I3360" s="33"/>
      <c r="J3360" s="21" t="str">
        <f t="shared" si="368"/>
        <v/>
      </c>
      <c r="K3360" s="21">
        <f t="shared" si="364"/>
        <v>0</v>
      </c>
      <c r="L3360" s="21" t="str">
        <f t="shared" si="365"/>
        <v/>
      </c>
      <c r="M3360" s="22" t="str">
        <f t="shared" si="369"/>
        <v/>
      </c>
      <c r="N3360" s="48"/>
      <c r="O3360" s="54" t="str">
        <f>IF(N3360="","",IFERROR(VLOOKUP(N3360,EMPRESAS!$A:$C,3,FALSE),"NAO CADASTRADA"))</f>
        <v/>
      </c>
      <c r="P3360" s="50"/>
      <c r="Q3360" s="54" t="str">
        <f>IF(P3360="","",IFERROR(VLOOKUP(P3360,ATIVIDADES!$A:$C,3,FALSE),"NAO CADASTRADA"))</f>
        <v/>
      </c>
      <c r="R3360" s="42"/>
      <c r="S3360" s="48"/>
      <c r="T3360" s="54" t="str">
        <f>IF(S3360="","",IFERROR(VLOOKUP(S3360,EMPRESAS!$A:$C,3,FALSE),"NAO CADASTRADA"))</f>
        <v/>
      </c>
      <c r="U3360" s="50"/>
      <c r="V3360" s="54" t="str">
        <f>IF(U3360="","",IFERROR(VLOOKUP(U3360,ATIVIDADES!$A:$C,3,FALSE),"NAO CADASTRADA"))</f>
        <v/>
      </c>
      <c r="W3360" s="42"/>
      <c r="X3360" s="48"/>
      <c r="Y3360" s="54" t="str">
        <f>IF(X3360="","",IFERROR(VLOOKUP(X3360,EMPRESAS!$A:$C,3,FALSE),"NAO CADASTRADA"))</f>
        <v/>
      </c>
      <c r="Z3360" s="50"/>
      <c r="AA3360" s="54" t="str">
        <f>IF(Z3360="","",IFERROR(VLOOKUP(Z3360,ATIVIDADES!$A:$C,3,FALSE),"NAO CADASTRADA"))</f>
        <v/>
      </c>
      <c r="AB3360" s="42"/>
      <c r="AC3360" s="48"/>
      <c r="AD3360" s="54" t="str">
        <f>IF(AC3360="","",IFERROR(VLOOKUP(AC3360,EMPRESAS!$A:$C,3,FALSE),"NAO CADASTRADA"))</f>
        <v/>
      </c>
      <c r="AE3360" s="50"/>
      <c r="AF3360" s="54" t="str">
        <f>IF(AE3360="","",IFERROR(VLOOKUP(AE3360,ATIVIDADES!$A:$C,3,FALSE),"NAO CADASTRADA"))</f>
        <v/>
      </c>
      <c r="AG3360" s="42"/>
      <c r="AH3360" s="48"/>
      <c r="AI3360" s="54" t="str">
        <f>IF(AH3360="","",IFERROR(VLOOKUP(AH3360,EMPRESAS!$A:$C,3,FALSE),"NAO CADASTRADA"))</f>
        <v/>
      </c>
      <c r="AJ3360" s="50"/>
      <c r="AK3360" s="54" t="str">
        <f>IF(AJ3360="","",IFERROR(VLOOKUP(AJ3360,ATIVIDADES!$A:$C,3,FALSE),"NAO CADASTRADA"))</f>
        <v/>
      </c>
      <c r="AL3360" s="42"/>
    </row>
    <row r="3361" spans="1:38" x14ac:dyDescent="0.25">
      <c r="A3361" s="26" t="str">
        <f t="shared" si="366"/>
        <v>OK</v>
      </c>
      <c r="B3361" s="29">
        <f t="shared" si="367"/>
        <v>2487914866</v>
      </c>
      <c r="C3361" s="30">
        <v>45449</v>
      </c>
      <c r="D3361" s="18">
        <f t="shared" si="370"/>
        <v>45444</v>
      </c>
      <c r="E3361" s="19" t="str">
        <f>IF(ISERROR(VLOOKUP(C3361,FERIADOS!$A:$B,1,FALSE)),IF(WEEKDAY(C3361)=1,"Dom",IF(WEEKDAY(C3361)=2,"Seg",IF(WEEKDAY(C3361)=3,"Ter",IF(WEEKDAY(C3361)=4,"Qua",IF(WEEKDAY(C3361)=5,"Qui",IF(WEEKDAY(C3361)=6,"Sex","Sab")))))),"Feriado")</f>
        <v>Qui</v>
      </c>
      <c r="F3361" s="32"/>
      <c r="G3361" s="33"/>
      <c r="H3361" s="33"/>
      <c r="I3361" s="33"/>
      <c r="J3361" s="21" t="str">
        <f t="shared" si="368"/>
        <v/>
      </c>
      <c r="K3361" s="21">
        <f t="shared" si="364"/>
        <v>0</v>
      </c>
      <c r="L3361" s="21" t="str">
        <f t="shared" si="365"/>
        <v/>
      </c>
      <c r="M3361" s="22" t="str">
        <f t="shared" si="369"/>
        <v/>
      </c>
      <c r="N3361" s="48"/>
      <c r="O3361" s="54" t="str">
        <f>IF(N3361="","",IFERROR(VLOOKUP(N3361,EMPRESAS!$A:$C,3,FALSE),"NAO CADASTRADA"))</f>
        <v/>
      </c>
      <c r="P3361" s="50"/>
      <c r="Q3361" s="54" t="str">
        <f>IF(P3361="","",IFERROR(VLOOKUP(P3361,ATIVIDADES!$A:$C,3,FALSE),"NAO CADASTRADA"))</f>
        <v/>
      </c>
      <c r="R3361" s="42"/>
      <c r="S3361" s="48"/>
      <c r="T3361" s="54" t="str">
        <f>IF(S3361="","",IFERROR(VLOOKUP(S3361,EMPRESAS!$A:$C,3,FALSE),"NAO CADASTRADA"))</f>
        <v/>
      </c>
      <c r="U3361" s="50"/>
      <c r="V3361" s="54" t="str">
        <f>IF(U3361="","",IFERROR(VLOOKUP(U3361,ATIVIDADES!$A:$C,3,FALSE),"NAO CADASTRADA"))</f>
        <v/>
      </c>
      <c r="W3361" s="42"/>
      <c r="X3361" s="48"/>
      <c r="Y3361" s="54" t="str">
        <f>IF(X3361="","",IFERROR(VLOOKUP(X3361,EMPRESAS!$A:$C,3,FALSE),"NAO CADASTRADA"))</f>
        <v/>
      </c>
      <c r="Z3361" s="50"/>
      <c r="AA3361" s="54" t="str">
        <f>IF(Z3361="","",IFERROR(VLOOKUP(Z3361,ATIVIDADES!$A:$C,3,FALSE),"NAO CADASTRADA"))</f>
        <v/>
      </c>
      <c r="AB3361" s="42"/>
      <c r="AC3361" s="48"/>
      <c r="AD3361" s="54" t="str">
        <f>IF(AC3361="","",IFERROR(VLOOKUP(AC3361,EMPRESAS!$A:$C,3,FALSE),"NAO CADASTRADA"))</f>
        <v/>
      </c>
      <c r="AE3361" s="50"/>
      <c r="AF3361" s="54" t="str">
        <f>IF(AE3361="","",IFERROR(VLOOKUP(AE3361,ATIVIDADES!$A:$C,3,FALSE),"NAO CADASTRADA"))</f>
        <v/>
      </c>
      <c r="AG3361" s="42"/>
      <c r="AH3361" s="48"/>
      <c r="AI3361" s="54" t="str">
        <f>IF(AH3361="","",IFERROR(VLOOKUP(AH3361,EMPRESAS!$A:$C,3,FALSE),"NAO CADASTRADA"))</f>
        <v/>
      </c>
      <c r="AJ3361" s="50"/>
      <c r="AK3361" s="54" t="str">
        <f>IF(AJ3361="","",IFERROR(VLOOKUP(AJ3361,ATIVIDADES!$A:$C,3,FALSE),"NAO CADASTRADA"))</f>
        <v/>
      </c>
      <c r="AL3361" s="42"/>
    </row>
    <row r="3362" spans="1:38" x14ac:dyDescent="0.25">
      <c r="A3362" s="26" t="str">
        <f t="shared" si="366"/>
        <v>OK</v>
      </c>
      <c r="B3362" s="29">
        <f t="shared" si="367"/>
        <v>2487914866</v>
      </c>
      <c r="C3362" s="30">
        <v>45450</v>
      </c>
      <c r="D3362" s="18">
        <f t="shared" si="370"/>
        <v>45444</v>
      </c>
      <c r="E3362" s="19" t="str">
        <f>IF(ISERROR(VLOOKUP(C3362,FERIADOS!$A:$B,1,FALSE)),IF(WEEKDAY(C3362)=1,"Dom",IF(WEEKDAY(C3362)=2,"Seg",IF(WEEKDAY(C3362)=3,"Ter",IF(WEEKDAY(C3362)=4,"Qua",IF(WEEKDAY(C3362)=5,"Qui",IF(WEEKDAY(C3362)=6,"Sex","Sab")))))),"Feriado")</f>
        <v>Sex</v>
      </c>
      <c r="F3362" s="32"/>
      <c r="G3362" s="33"/>
      <c r="H3362" s="33"/>
      <c r="I3362" s="33"/>
      <c r="J3362" s="21" t="str">
        <f t="shared" si="368"/>
        <v/>
      </c>
      <c r="K3362" s="21">
        <f t="shared" si="364"/>
        <v>0</v>
      </c>
      <c r="L3362" s="21" t="str">
        <f t="shared" si="365"/>
        <v/>
      </c>
      <c r="M3362" s="22" t="str">
        <f t="shared" si="369"/>
        <v/>
      </c>
      <c r="N3362" s="48"/>
      <c r="O3362" s="54" t="str">
        <f>IF(N3362="","",IFERROR(VLOOKUP(N3362,EMPRESAS!$A:$C,3,FALSE),"NAO CADASTRADA"))</f>
        <v/>
      </c>
      <c r="P3362" s="50"/>
      <c r="Q3362" s="54" t="str">
        <f>IF(P3362="","",IFERROR(VLOOKUP(P3362,ATIVIDADES!$A:$C,3,FALSE),"NAO CADASTRADA"))</f>
        <v/>
      </c>
      <c r="R3362" s="42"/>
      <c r="S3362" s="48"/>
      <c r="T3362" s="54" t="str">
        <f>IF(S3362="","",IFERROR(VLOOKUP(S3362,EMPRESAS!$A:$C,3,FALSE),"NAO CADASTRADA"))</f>
        <v/>
      </c>
      <c r="U3362" s="50"/>
      <c r="V3362" s="54" t="str">
        <f>IF(U3362="","",IFERROR(VLOOKUP(U3362,ATIVIDADES!$A:$C,3,FALSE),"NAO CADASTRADA"))</f>
        <v/>
      </c>
      <c r="W3362" s="42"/>
      <c r="X3362" s="48"/>
      <c r="Y3362" s="54" t="str">
        <f>IF(X3362="","",IFERROR(VLOOKUP(X3362,EMPRESAS!$A:$C,3,FALSE),"NAO CADASTRADA"))</f>
        <v/>
      </c>
      <c r="Z3362" s="50"/>
      <c r="AA3362" s="54" t="str">
        <f>IF(Z3362="","",IFERROR(VLOOKUP(Z3362,ATIVIDADES!$A:$C,3,FALSE),"NAO CADASTRADA"))</f>
        <v/>
      </c>
      <c r="AB3362" s="42"/>
      <c r="AC3362" s="48"/>
      <c r="AD3362" s="54" t="str">
        <f>IF(AC3362="","",IFERROR(VLOOKUP(AC3362,EMPRESAS!$A:$C,3,FALSE),"NAO CADASTRADA"))</f>
        <v/>
      </c>
      <c r="AE3362" s="50"/>
      <c r="AF3362" s="54" t="str">
        <f>IF(AE3362="","",IFERROR(VLOOKUP(AE3362,ATIVIDADES!$A:$C,3,FALSE),"NAO CADASTRADA"))</f>
        <v/>
      </c>
      <c r="AG3362" s="42"/>
      <c r="AH3362" s="48"/>
      <c r="AI3362" s="54" t="str">
        <f>IF(AH3362="","",IFERROR(VLOOKUP(AH3362,EMPRESAS!$A:$C,3,FALSE),"NAO CADASTRADA"))</f>
        <v/>
      </c>
      <c r="AJ3362" s="50"/>
      <c r="AK3362" s="54" t="str">
        <f>IF(AJ3362="","",IFERROR(VLOOKUP(AJ3362,ATIVIDADES!$A:$C,3,FALSE),"NAO CADASTRADA"))</f>
        <v/>
      </c>
      <c r="AL3362" s="42"/>
    </row>
    <row r="3363" spans="1:38" x14ac:dyDescent="0.25">
      <c r="A3363" s="26" t="str">
        <f t="shared" si="366"/>
        <v>OK</v>
      </c>
      <c r="B3363" s="29">
        <f t="shared" si="367"/>
        <v>2487914866</v>
      </c>
      <c r="C3363" s="30">
        <v>45451</v>
      </c>
      <c r="D3363" s="18">
        <f t="shared" si="370"/>
        <v>45444</v>
      </c>
      <c r="E3363" s="19" t="str">
        <f>IF(ISERROR(VLOOKUP(C3363,FERIADOS!$A:$B,1,FALSE)),IF(WEEKDAY(C3363)=1,"Dom",IF(WEEKDAY(C3363)=2,"Seg",IF(WEEKDAY(C3363)=3,"Ter",IF(WEEKDAY(C3363)=4,"Qua",IF(WEEKDAY(C3363)=5,"Qui",IF(WEEKDAY(C3363)=6,"Sex","Sab")))))),"Feriado")</f>
        <v>Sab</v>
      </c>
      <c r="F3363" s="32"/>
      <c r="G3363" s="33"/>
      <c r="H3363" s="33"/>
      <c r="I3363" s="33"/>
      <c r="J3363" s="21" t="str">
        <f t="shared" si="368"/>
        <v/>
      </c>
      <c r="K3363" s="21">
        <f t="shared" si="364"/>
        <v>0</v>
      </c>
      <c r="L3363" s="21" t="str">
        <f t="shared" si="365"/>
        <v/>
      </c>
      <c r="M3363" s="22" t="str">
        <f t="shared" si="369"/>
        <v/>
      </c>
      <c r="N3363" s="48"/>
      <c r="O3363" s="54" t="str">
        <f>IF(N3363="","",IFERROR(VLOOKUP(N3363,EMPRESAS!$A:$C,3,FALSE),"NAO CADASTRADA"))</f>
        <v/>
      </c>
      <c r="P3363" s="50"/>
      <c r="Q3363" s="54" t="str">
        <f>IF(P3363="","",IFERROR(VLOOKUP(P3363,ATIVIDADES!$A:$C,3,FALSE),"NAO CADASTRADA"))</f>
        <v/>
      </c>
      <c r="R3363" s="42"/>
      <c r="S3363" s="48"/>
      <c r="T3363" s="54" t="str">
        <f>IF(S3363="","",IFERROR(VLOOKUP(S3363,EMPRESAS!$A:$C,3,FALSE),"NAO CADASTRADA"))</f>
        <v/>
      </c>
      <c r="U3363" s="50"/>
      <c r="V3363" s="54" t="str">
        <f>IF(U3363="","",IFERROR(VLOOKUP(U3363,ATIVIDADES!$A:$C,3,FALSE),"NAO CADASTRADA"))</f>
        <v/>
      </c>
      <c r="W3363" s="42"/>
      <c r="X3363" s="48"/>
      <c r="Y3363" s="54" t="str">
        <f>IF(X3363="","",IFERROR(VLOOKUP(X3363,EMPRESAS!$A:$C,3,FALSE),"NAO CADASTRADA"))</f>
        <v/>
      </c>
      <c r="Z3363" s="50"/>
      <c r="AA3363" s="54" t="str">
        <f>IF(Z3363="","",IFERROR(VLOOKUP(Z3363,ATIVIDADES!$A:$C,3,FALSE),"NAO CADASTRADA"))</f>
        <v/>
      </c>
      <c r="AB3363" s="42"/>
      <c r="AC3363" s="48"/>
      <c r="AD3363" s="54" t="str">
        <f>IF(AC3363="","",IFERROR(VLOOKUP(AC3363,EMPRESAS!$A:$C,3,FALSE),"NAO CADASTRADA"))</f>
        <v/>
      </c>
      <c r="AE3363" s="50"/>
      <c r="AF3363" s="54" t="str">
        <f>IF(AE3363="","",IFERROR(VLOOKUP(AE3363,ATIVIDADES!$A:$C,3,FALSE),"NAO CADASTRADA"))</f>
        <v/>
      </c>
      <c r="AG3363" s="42"/>
      <c r="AH3363" s="48"/>
      <c r="AI3363" s="54" t="str">
        <f>IF(AH3363="","",IFERROR(VLOOKUP(AH3363,EMPRESAS!$A:$C,3,FALSE),"NAO CADASTRADA"))</f>
        <v/>
      </c>
      <c r="AJ3363" s="50"/>
      <c r="AK3363" s="54" t="str">
        <f>IF(AJ3363="","",IFERROR(VLOOKUP(AJ3363,ATIVIDADES!$A:$C,3,FALSE),"NAO CADASTRADA"))</f>
        <v/>
      </c>
      <c r="AL3363" s="42"/>
    </row>
    <row r="3364" spans="1:38" x14ac:dyDescent="0.25">
      <c r="A3364" s="26" t="str">
        <f t="shared" si="366"/>
        <v>OK</v>
      </c>
      <c r="B3364" s="29">
        <f t="shared" si="367"/>
        <v>2487914866</v>
      </c>
      <c r="C3364" s="30">
        <v>45452</v>
      </c>
      <c r="D3364" s="18">
        <f t="shared" si="370"/>
        <v>45444</v>
      </c>
      <c r="E3364" s="19" t="str">
        <f>IF(ISERROR(VLOOKUP(C3364,FERIADOS!$A:$B,1,FALSE)),IF(WEEKDAY(C3364)=1,"Dom",IF(WEEKDAY(C3364)=2,"Seg",IF(WEEKDAY(C3364)=3,"Ter",IF(WEEKDAY(C3364)=4,"Qua",IF(WEEKDAY(C3364)=5,"Qui",IF(WEEKDAY(C3364)=6,"Sex","Sab")))))),"Feriado")</f>
        <v>Dom</v>
      </c>
      <c r="F3364" s="32"/>
      <c r="G3364" s="33"/>
      <c r="H3364" s="33"/>
      <c r="I3364" s="33"/>
      <c r="J3364" s="21" t="str">
        <f t="shared" si="368"/>
        <v/>
      </c>
      <c r="K3364" s="21">
        <f t="shared" si="364"/>
        <v>0</v>
      </c>
      <c r="L3364" s="21" t="str">
        <f t="shared" si="365"/>
        <v/>
      </c>
      <c r="M3364" s="22" t="str">
        <f t="shared" si="369"/>
        <v/>
      </c>
      <c r="N3364" s="48"/>
      <c r="O3364" s="54" t="str">
        <f>IF(N3364="","",IFERROR(VLOOKUP(N3364,EMPRESAS!$A:$C,3,FALSE),"NAO CADASTRADA"))</f>
        <v/>
      </c>
      <c r="P3364" s="50"/>
      <c r="Q3364" s="54" t="str">
        <f>IF(P3364="","",IFERROR(VLOOKUP(P3364,ATIVIDADES!$A:$C,3,FALSE),"NAO CADASTRADA"))</f>
        <v/>
      </c>
      <c r="R3364" s="42"/>
      <c r="S3364" s="48"/>
      <c r="T3364" s="54" t="str">
        <f>IF(S3364="","",IFERROR(VLOOKUP(S3364,EMPRESAS!$A:$C,3,FALSE),"NAO CADASTRADA"))</f>
        <v/>
      </c>
      <c r="U3364" s="50"/>
      <c r="V3364" s="54" t="str">
        <f>IF(U3364="","",IFERROR(VLOOKUP(U3364,ATIVIDADES!$A:$C,3,FALSE),"NAO CADASTRADA"))</f>
        <v/>
      </c>
      <c r="W3364" s="42"/>
      <c r="X3364" s="48"/>
      <c r="Y3364" s="54" t="str">
        <f>IF(X3364="","",IFERROR(VLOOKUP(X3364,EMPRESAS!$A:$C,3,FALSE),"NAO CADASTRADA"))</f>
        <v/>
      </c>
      <c r="Z3364" s="50"/>
      <c r="AA3364" s="54" t="str">
        <f>IF(Z3364="","",IFERROR(VLOOKUP(Z3364,ATIVIDADES!$A:$C,3,FALSE),"NAO CADASTRADA"))</f>
        <v/>
      </c>
      <c r="AB3364" s="42"/>
      <c r="AC3364" s="48"/>
      <c r="AD3364" s="54" t="str">
        <f>IF(AC3364="","",IFERROR(VLOOKUP(AC3364,EMPRESAS!$A:$C,3,FALSE),"NAO CADASTRADA"))</f>
        <v/>
      </c>
      <c r="AE3364" s="50"/>
      <c r="AF3364" s="54" t="str">
        <f>IF(AE3364="","",IFERROR(VLOOKUP(AE3364,ATIVIDADES!$A:$C,3,FALSE),"NAO CADASTRADA"))</f>
        <v/>
      </c>
      <c r="AG3364" s="42"/>
      <c r="AH3364" s="48"/>
      <c r="AI3364" s="54" t="str">
        <f>IF(AH3364="","",IFERROR(VLOOKUP(AH3364,EMPRESAS!$A:$C,3,FALSE),"NAO CADASTRADA"))</f>
        <v/>
      </c>
      <c r="AJ3364" s="50"/>
      <c r="AK3364" s="54" t="str">
        <f>IF(AJ3364="","",IFERROR(VLOOKUP(AJ3364,ATIVIDADES!$A:$C,3,FALSE),"NAO CADASTRADA"))</f>
        <v/>
      </c>
      <c r="AL3364" s="42"/>
    </row>
    <row r="3365" spans="1:38" x14ac:dyDescent="0.25">
      <c r="A3365" s="26" t="str">
        <f t="shared" si="366"/>
        <v>OK</v>
      </c>
      <c r="B3365" s="29">
        <f t="shared" si="367"/>
        <v>2487914866</v>
      </c>
      <c r="C3365" s="30">
        <v>45453</v>
      </c>
      <c r="D3365" s="18">
        <f t="shared" si="370"/>
        <v>45444</v>
      </c>
      <c r="E3365" s="19" t="str">
        <f>IF(ISERROR(VLOOKUP(C3365,FERIADOS!$A:$B,1,FALSE)),IF(WEEKDAY(C3365)=1,"Dom",IF(WEEKDAY(C3365)=2,"Seg",IF(WEEKDAY(C3365)=3,"Ter",IF(WEEKDAY(C3365)=4,"Qua",IF(WEEKDAY(C3365)=5,"Qui",IF(WEEKDAY(C3365)=6,"Sex","Sab")))))),"Feriado")</f>
        <v>Seg</v>
      </c>
      <c r="F3365" s="32"/>
      <c r="G3365" s="33"/>
      <c r="H3365" s="33"/>
      <c r="I3365" s="33"/>
      <c r="J3365" s="21" t="str">
        <f t="shared" si="368"/>
        <v/>
      </c>
      <c r="K3365" s="21">
        <f t="shared" si="364"/>
        <v>0</v>
      </c>
      <c r="L3365" s="21" t="str">
        <f t="shared" si="365"/>
        <v/>
      </c>
      <c r="M3365" s="22" t="str">
        <f t="shared" si="369"/>
        <v/>
      </c>
      <c r="N3365" s="48"/>
      <c r="O3365" s="54" t="str">
        <f>IF(N3365="","",IFERROR(VLOOKUP(N3365,EMPRESAS!$A:$C,3,FALSE),"NAO CADASTRADA"))</f>
        <v/>
      </c>
      <c r="P3365" s="50"/>
      <c r="Q3365" s="54" t="str">
        <f>IF(P3365="","",IFERROR(VLOOKUP(P3365,ATIVIDADES!$A:$C,3,FALSE),"NAO CADASTRADA"))</f>
        <v/>
      </c>
      <c r="R3365" s="42"/>
      <c r="S3365" s="48"/>
      <c r="T3365" s="54" t="str">
        <f>IF(S3365="","",IFERROR(VLOOKUP(S3365,EMPRESAS!$A:$C,3,FALSE),"NAO CADASTRADA"))</f>
        <v/>
      </c>
      <c r="U3365" s="50"/>
      <c r="V3365" s="54" t="str">
        <f>IF(U3365="","",IFERROR(VLOOKUP(U3365,ATIVIDADES!$A:$C,3,FALSE),"NAO CADASTRADA"))</f>
        <v/>
      </c>
      <c r="W3365" s="42"/>
      <c r="X3365" s="48"/>
      <c r="Y3365" s="54" t="str">
        <f>IF(X3365="","",IFERROR(VLOOKUP(X3365,EMPRESAS!$A:$C,3,FALSE),"NAO CADASTRADA"))</f>
        <v/>
      </c>
      <c r="Z3365" s="50"/>
      <c r="AA3365" s="54" t="str">
        <f>IF(Z3365="","",IFERROR(VLOOKUP(Z3365,ATIVIDADES!$A:$C,3,FALSE),"NAO CADASTRADA"))</f>
        <v/>
      </c>
      <c r="AB3365" s="42"/>
      <c r="AC3365" s="48"/>
      <c r="AD3365" s="54" t="str">
        <f>IF(AC3365="","",IFERROR(VLOOKUP(AC3365,EMPRESAS!$A:$C,3,FALSE),"NAO CADASTRADA"))</f>
        <v/>
      </c>
      <c r="AE3365" s="50"/>
      <c r="AF3365" s="54" t="str">
        <f>IF(AE3365="","",IFERROR(VLOOKUP(AE3365,ATIVIDADES!$A:$C,3,FALSE),"NAO CADASTRADA"))</f>
        <v/>
      </c>
      <c r="AG3365" s="42"/>
      <c r="AH3365" s="48"/>
      <c r="AI3365" s="54" t="str">
        <f>IF(AH3365="","",IFERROR(VLOOKUP(AH3365,EMPRESAS!$A:$C,3,FALSE),"NAO CADASTRADA"))</f>
        <v/>
      </c>
      <c r="AJ3365" s="50"/>
      <c r="AK3365" s="54" t="str">
        <f>IF(AJ3365="","",IFERROR(VLOOKUP(AJ3365,ATIVIDADES!$A:$C,3,FALSE),"NAO CADASTRADA"))</f>
        <v/>
      </c>
      <c r="AL3365" s="42"/>
    </row>
    <row r="3366" spans="1:38" x14ac:dyDescent="0.25">
      <c r="A3366" s="26" t="str">
        <f t="shared" si="366"/>
        <v>OK</v>
      </c>
      <c r="B3366" s="29">
        <f t="shared" si="367"/>
        <v>2487914866</v>
      </c>
      <c r="C3366" s="30">
        <v>45454</v>
      </c>
      <c r="D3366" s="18">
        <f t="shared" si="370"/>
        <v>45444</v>
      </c>
      <c r="E3366" s="19" t="str">
        <f>IF(ISERROR(VLOOKUP(C3366,FERIADOS!$A:$B,1,FALSE)),IF(WEEKDAY(C3366)=1,"Dom",IF(WEEKDAY(C3366)=2,"Seg",IF(WEEKDAY(C3366)=3,"Ter",IF(WEEKDAY(C3366)=4,"Qua",IF(WEEKDAY(C3366)=5,"Qui",IF(WEEKDAY(C3366)=6,"Sex","Sab")))))),"Feriado")</f>
        <v>Ter</v>
      </c>
      <c r="F3366" s="32"/>
      <c r="G3366" s="33"/>
      <c r="H3366" s="33"/>
      <c r="I3366" s="33"/>
      <c r="J3366" s="21" t="str">
        <f t="shared" si="368"/>
        <v/>
      </c>
      <c r="K3366" s="21">
        <f t="shared" si="364"/>
        <v>0</v>
      </c>
      <c r="L3366" s="21" t="str">
        <f t="shared" si="365"/>
        <v/>
      </c>
      <c r="M3366" s="22" t="str">
        <f t="shared" si="369"/>
        <v/>
      </c>
      <c r="N3366" s="48"/>
      <c r="O3366" s="54" t="str">
        <f>IF(N3366="","",IFERROR(VLOOKUP(N3366,EMPRESAS!$A:$C,3,FALSE),"NAO CADASTRADA"))</f>
        <v/>
      </c>
      <c r="P3366" s="50"/>
      <c r="Q3366" s="54" t="str">
        <f>IF(P3366="","",IFERROR(VLOOKUP(P3366,ATIVIDADES!$A:$C,3,FALSE),"NAO CADASTRADA"))</f>
        <v/>
      </c>
      <c r="R3366" s="42"/>
      <c r="S3366" s="48"/>
      <c r="T3366" s="54" t="str">
        <f>IF(S3366="","",IFERROR(VLOOKUP(S3366,EMPRESAS!$A:$C,3,FALSE),"NAO CADASTRADA"))</f>
        <v/>
      </c>
      <c r="U3366" s="50"/>
      <c r="V3366" s="54" t="str">
        <f>IF(U3366="","",IFERROR(VLOOKUP(U3366,ATIVIDADES!$A:$C,3,FALSE),"NAO CADASTRADA"))</f>
        <v/>
      </c>
      <c r="W3366" s="42"/>
      <c r="X3366" s="48"/>
      <c r="Y3366" s="54" t="str">
        <f>IF(X3366="","",IFERROR(VLOOKUP(X3366,EMPRESAS!$A:$C,3,FALSE),"NAO CADASTRADA"))</f>
        <v/>
      </c>
      <c r="Z3366" s="50"/>
      <c r="AA3366" s="54" t="str">
        <f>IF(Z3366="","",IFERROR(VLOOKUP(Z3366,ATIVIDADES!$A:$C,3,FALSE),"NAO CADASTRADA"))</f>
        <v/>
      </c>
      <c r="AB3366" s="42"/>
      <c r="AC3366" s="48"/>
      <c r="AD3366" s="54" t="str">
        <f>IF(AC3366="","",IFERROR(VLOOKUP(AC3366,EMPRESAS!$A:$C,3,FALSE),"NAO CADASTRADA"))</f>
        <v/>
      </c>
      <c r="AE3366" s="50"/>
      <c r="AF3366" s="54" t="str">
        <f>IF(AE3366="","",IFERROR(VLOOKUP(AE3366,ATIVIDADES!$A:$C,3,FALSE),"NAO CADASTRADA"))</f>
        <v/>
      </c>
      <c r="AG3366" s="42"/>
      <c r="AH3366" s="48"/>
      <c r="AI3366" s="54" t="str">
        <f>IF(AH3366="","",IFERROR(VLOOKUP(AH3366,EMPRESAS!$A:$C,3,FALSE),"NAO CADASTRADA"))</f>
        <v/>
      </c>
      <c r="AJ3366" s="50"/>
      <c r="AK3366" s="54" t="str">
        <f>IF(AJ3366="","",IFERROR(VLOOKUP(AJ3366,ATIVIDADES!$A:$C,3,FALSE),"NAO CADASTRADA"))</f>
        <v/>
      </c>
      <c r="AL3366" s="42"/>
    </row>
    <row r="3367" spans="1:38" x14ac:dyDescent="0.25">
      <c r="A3367" s="26" t="str">
        <f t="shared" si="366"/>
        <v>OK</v>
      </c>
      <c r="B3367" s="29">
        <f t="shared" si="367"/>
        <v>2487914866</v>
      </c>
      <c r="C3367" s="30">
        <v>45455</v>
      </c>
      <c r="D3367" s="18">
        <f t="shared" si="370"/>
        <v>45444</v>
      </c>
      <c r="E3367" s="19" t="str">
        <f>IF(ISERROR(VLOOKUP(C3367,FERIADOS!$A:$B,1,FALSE)),IF(WEEKDAY(C3367)=1,"Dom",IF(WEEKDAY(C3367)=2,"Seg",IF(WEEKDAY(C3367)=3,"Ter",IF(WEEKDAY(C3367)=4,"Qua",IF(WEEKDAY(C3367)=5,"Qui",IF(WEEKDAY(C3367)=6,"Sex","Sab")))))),"Feriado")</f>
        <v>Qua</v>
      </c>
      <c r="F3367" s="32"/>
      <c r="G3367" s="33"/>
      <c r="H3367" s="33"/>
      <c r="I3367" s="33"/>
      <c r="J3367" s="21" t="str">
        <f t="shared" si="368"/>
        <v/>
      </c>
      <c r="K3367" s="21">
        <f t="shared" si="364"/>
        <v>0</v>
      </c>
      <c r="L3367" s="21" t="str">
        <f t="shared" si="365"/>
        <v/>
      </c>
      <c r="M3367" s="22" t="str">
        <f t="shared" si="369"/>
        <v/>
      </c>
      <c r="N3367" s="48"/>
      <c r="O3367" s="54" t="str">
        <f>IF(N3367="","",IFERROR(VLOOKUP(N3367,EMPRESAS!$A:$C,3,FALSE),"NAO CADASTRADA"))</f>
        <v/>
      </c>
      <c r="P3367" s="50"/>
      <c r="Q3367" s="54" t="str">
        <f>IF(P3367="","",IFERROR(VLOOKUP(P3367,ATIVIDADES!$A:$C,3,FALSE),"NAO CADASTRADA"))</f>
        <v/>
      </c>
      <c r="R3367" s="42"/>
      <c r="S3367" s="48"/>
      <c r="T3367" s="54" t="str">
        <f>IF(S3367="","",IFERROR(VLOOKUP(S3367,EMPRESAS!$A:$C,3,FALSE),"NAO CADASTRADA"))</f>
        <v/>
      </c>
      <c r="U3367" s="50"/>
      <c r="V3367" s="54" t="str">
        <f>IF(U3367="","",IFERROR(VLOOKUP(U3367,ATIVIDADES!$A:$C,3,FALSE),"NAO CADASTRADA"))</f>
        <v/>
      </c>
      <c r="W3367" s="42"/>
      <c r="X3367" s="48"/>
      <c r="Y3367" s="54" t="str">
        <f>IF(X3367="","",IFERROR(VLOOKUP(X3367,EMPRESAS!$A:$C,3,FALSE),"NAO CADASTRADA"))</f>
        <v/>
      </c>
      <c r="Z3367" s="50"/>
      <c r="AA3367" s="54" t="str">
        <f>IF(Z3367="","",IFERROR(VLOOKUP(Z3367,ATIVIDADES!$A:$C,3,FALSE),"NAO CADASTRADA"))</f>
        <v/>
      </c>
      <c r="AB3367" s="42"/>
      <c r="AC3367" s="48"/>
      <c r="AD3367" s="54" t="str">
        <f>IF(AC3367="","",IFERROR(VLOOKUP(AC3367,EMPRESAS!$A:$C,3,FALSE),"NAO CADASTRADA"))</f>
        <v/>
      </c>
      <c r="AE3367" s="50"/>
      <c r="AF3367" s="54" t="str">
        <f>IF(AE3367="","",IFERROR(VLOOKUP(AE3367,ATIVIDADES!$A:$C,3,FALSE),"NAO CADASTRADA"))</f>
        <v/>
      </c>
      <c r="AG3367" s="42"/>
      <c r="AH3367" s="48"/>
      <c r="AI3367" s="54" t="str">
        <f>IF(AH3367="","",IFERROR(VLOOKUP(AH3367,EMPRESAS!$A:$C,3,FALSE),"NAO CADASTRADA"))</f>
        <v/>
      </c>
      <c r="AJ3367" s="50"/>
      <c r="AK3367" s="54" t="str">
        <f>IF(AJ3367="","",IFERROR(VLOOKUP(AJ3367,ATIVIDADES!$A:$C,3,FALSE),"NAO CADASTRADA"))</f>
        <v/>
      </c>
      <c r="AL3367" s="42"/>
    </row>
    <row r="3368" spans="1:38" x14ac:dyDescent="0.25">
      <c r="A3368" s="26" t="str">
        <f t="shared" si="366"/>
        <v>OK</v>
      </c>
      <c r="B3368" s="29">
        <f t="shared" si="367"/>
        <v>2487914866</v>
      </c>
      <c r="C3368" s="30">
        <v>45456</v>
      </c>
      <c r="D3368" s="18">
        <f t="shared" si="370"/>
        <v>45444</v>
      </c>
      <c r="E3368" s="19" t="str">
        <f>IF(ISERROR(VLOOKUP(C3368,FERIADOS!$A:$B,1,FALSE)),IF(WEEKDAY(C3368)=1,"Dom",IF(WEEKDAY(C3368)=2,"Seg",IF(WEEKDAY(C3368)=3,"Ter",IF(WEEKDAY(C3368)=4,"Qua",IF(WEEKDAY(C3368)=5,"Qui",IF(WEEKDAY(C3368)=6,"Sex","Sab")))))),"Feriado")</f>
        <v>Qui</v>
      </c>
      <c r="F3368" s="32"/>
      <c r="G3368" s="33"/>
      <c r="H3368" s="33"/>
      <c r="I3368" s="33"/>
      <c r="J3368" s="21" t="str">
        <f t="shared" si="368"/>
        <v/>
      </c>
      <c r="K3368" s="21">
        <f t="shared" si="364"/>
        <v>0</v>
      </c>
      <c r="L3368" s="21" t="str">
        <f t="shared" si="365"/>
        <v/>
      </c>
      <c r="M3368" s="22" t="str">
        <f t="shared" si="369"/>
        <v/>
      </c>
      <c r="N3368" s="48"/>
      <c r="O3368" s="54" t="str">
        <f>IF(N3368="","",IFERROR(VLOOKUP(N3368,EMPRESAS!$A:$C,3,FALSE),"NAO CADASTRADA"))</f>
        <v/>
      </c>
      <c r="P3368" s="50"/>
      <c r="Q3368" s="54" t="str">
        <f>IF(P3368="","",IFERROR(VLOOKUP(P3368,ATIVIDADES!$A:$C,3,FALSE),"NAO CADASTRADA"))</f>
        <v/>
      </c>
      <c r="R3368" s="42"/>
      <c r="S3368" s="48"/>
      <c r="T3368" s="54" t="str">
        <f>IF(S3368="","",IFERROR(VLOOKUP(S3368,EMPRESAS!$A:$C,3,FALSE),"NAO CADASTRADA"))</f>
        <v/>
      </c>
      <c r="U3368" s="50"/>
      <c r="V3368" s="54" t="str">
        <f>IF(U3368="","",IFERROR(VLOOKUP(U3368,ATIVIDADES!$A:$C,3,FALSE),"NAO CADASTRADA"))</f>
        <v/>
      </c>
      <c r="W3368" s="42"/>
      <c r="X3368" s="48"/>
      <c r="Y3368" s="54" t="str">
        <f>IF(X3368="","",IFERROR(VLOOKUP(X3368,EMPRESAS!$A:$C,3,FALSE),"NAO CADASTRADA"))</f>
        <v/>
      </c>
      <c r="Z3368" s="50"/>
      <c r="AA3368" s="54" t="str">
        <f>IF(Z3368="","",IFERROR(VLOOKUP(Z3368,ATIVIDADES!$A:$C,3,FALSE),"NAO CADASTRADA"))</f>
        <v/>
      </c>
      <c r="AB3368" s="42"/>
      <c r="AC3368" s="48"/>
      <c r="AD3368" s="54" t="str">
        <f>IF(AC3368="","",IFERROR(VLOOKUP(AC3368,EMPRESAS!$A:$C,3,FALSE),"NAO CADASTRADA"))</f>
        <v/>
      </c>
      <c r="AE3368" s="50"/>
      <c r="AF3368" s="54" t="str">
        <f>IF(AE3368="","",IFERROR(VLOOKUP(AE3368,ATIVIDADES!$A:$C,3,FALSE),"NAO CADASTRADA"))</f>
        <v/>
      </c>
      <c r="AG3368" s="42"/>
      <c r="AH3368" s="48"/>
      <c r="AI3368" s="54" t="str">
        <f>IF(AH3368="","",IFERROR(VLOOKUP(AH3368,EMPRESAS!$A:$C,3,FALSE),"NAO CADASTRADA"))</f>
        <v/>
      </c>
      <c r="AJ3368" s="50"/>
      <c r="AK3368" s="54" t="str">
        <f>IF(AJ3368="","",IFERROR(VLOOKUP(AJ3368,ATIVIDADES!$A:$C,3,FALSE),"NAO CADASTRADA"))</f>
        <v/>
      </c>
      <c r="AL3368" s="42"/>
    </row>
    <row r="3369" spans="1:38" x14ac:dyDescent="0.25">
      <c r="A3369" s="26" t="str">
        <f t="shared" si="366"/>
        <v>OK</v>
      </c>
      <c r="B3369" s="29">
        <f t="shared" si="367"/>
        <v>2487914866</v>
      </c>
      <c r="C3369" s="30">
        <v>45457</v>
      </c>
      <c r="D3369" s="18">
        <f t="shared" si="370"/>
        <v>45444</v>
      </c>
      <c r="E3369" s="19" t="str">
        <f>IF(ISERROR(VLOOKUP(C3369,FERIADOS!$A:$B,1,FALSE)),IF(WEEKDAY(C3369)=1,"Dom",IF(WEEKDAY(C3369)=2,"Seg",IF(WEEKDAY(C3369)=3,"Ter",IF(WEEKDAY(C3369)=4,"Qua",IF(WEEKDAY(C3369)=5,"Qui",IF(WEEKDAY(C3369)=6,"Sex","Sab")))))),"Feriado")</f>
        <v>Sex</v>
      </c>
      <c r="F3369" s="32"/>
      <c r="G3369" s="33"/>
      <c r="H3369" s="33"/>
      <c r="I3369" s="33"/>
      <c r="J3369" s="21" t="str">
        <f t="shared" si="368"/>
        <v/>
      </c>
      <c r="K3369" s="21">
        <f t="shared" si="364"/>
        <v>0</v>
      </c>
      <c r="L3369" s="21" t="str">
        <f t="shared" si="365"/>
        <v/>
      </c>
      <c r="M3369" s="22" t="str">
        <f t="shared" si="369"/>
        <v/>
      </c>
      <c r="N3369" s="48"/>
      <c r="O3369" s="54" t="str">
        <f>IF(N3369="","",IFERROR(VLOOKUP(N3369,EMPRESAS!$A:$C,3,FALSE),"NAO CADASTRADA"))</f>
        <v/>
      </c>
      <c r="P3369" s="50"/>
      <c r="Q3369" s="54" t="str">
        <f>IF(P3369="","",IFERROR(VLOOKUP(P3369,ATIVIDADES!$A:$C,3,FALSE),"NAO CADASTRADA"))</f>
        <v/>
      </c>
      <c r="R3369" s="42"/>
      <c r="S3369" s="48"/>
      <c r="T3369" s="54" t="str">
        <f>IF(S3369="","",IFERROR(VLOOKUP(S3369,EMPRESAS!$A:$C,3,FALSE),"NAO CADASTRADA"))</f>
        <v/>
      </c>
      <c r="U3369" s="50"/>
      <c r="V3369" s="54" t="str">
        <f>IF(U3369="","",IFERROR(VLOOKUP(U3369,ATIVIDADES!$A:$C,3,FALSE),"NAO CADASTRADA"))</f>
        <v/>
      </c>
      <c r="W3369" s="42"/>
      <c r="X3369" s="48"/>
      <c r="Y3369" s="54" t="str">
        <f>IF(X3369="","",IFERROR(VLOOKUP(X3369,EMPRESAS!$A:$C,3,FALSE),"NAO CADASTRADA"))</f>
        <v/>
      </c>
      <c r="Z3369" s="50"/>
      <c r="AA3369" s="54" t="str">
        <f>IF(Z3369="","",IFERROR(VLOOKUP(Z3369,ATIVIDADES!$A:$C,3,FALSE),"NAO CADASTRADA"))</f>
        <v/>
      </c>
      <c r="AB3369" s="42"/>
      <c r="AC3369" s="48"/>
      <c r="AD3369" s="54" t="str">
        <f>IF(AC3369="","",IFERROR(VLOOKUP(AC3369,EMPRESAS!$A:$C,3,FALSE),"NAO CADASTRADA"))</f>
        <v/>
      </c>
      <c r="AE3369" s="50"/>
      <c r="AF3369" s="54" t="str">
        <f>IF(AE3369="","",IFERROR(VLOOKUP(AE3369,ATIVIDADES!$A:$C,3,FALSE),"NAO CADASTRADA"))</f>
        <v/>
      </c>
      <c r="AG3369" s="42"/>
      <c r="AH3369" s="48"/>
      <c r="AI3369" s="54" t="str">
        <f>IF(AH3369="","",IFERROR(VLOOKUP(AH3369,EMPRESAS!$A:$C,3,FALSE),"NAO CADASTRADA"))</f>
        <v/>
      </c>
      <c r="AJ3369" s="50"/>
      <c r="AK3369" s="54" t="str">
        <f>IF(AJ3369="","",IFERROR(VLOOKUP(AJ3369,ATIVIDADES!$A:$C,3,FALSE),"NAO CADASTRADA"))</f>
        <v/>
      </c>
      <c r="AL3369" s="42"/>
    </row>
    <row r="3370" spans="1:38" x14ac:dyDescent="0.25">
      <c r="A3370" s="26" t="str">
        <f t="shared" si="366"/>
        <v>OK</v>
      </c>
      <c r="B3370" s="29">
        <f t="shared" si="367"/>
        <v>2487914866</v>
      </c>
      <c r="C3370" s="30">
        <v>45458</v>
      </c>
      <c r="D3370" s="18">
        <f t="shared" si="370"/>
        <v>45444</v>
      </c>
      <c r="E3370" s="19" t="str">
        <f>IF(ISERROR(VLOOKUP(C3370,FERIADOS!$A:$B,1,FALSE)),IF(WEEKDAY(C3370)=1,"Dom",IF(WEEKDAY(C3370)=2,"Seg",IF(WEEKDAY(C3370)=3,"Ter",IF(WEEKDAY(C3370)=4,"Qua",IF(WEEKDAY(C3370)=5,"Qui",IF(WEEKDAY(C3370)=6,"Sex","Sab")))))),"Feriado")</f>
        <v>Sab</v>
      </c>
      <c r="F3370" s="32"/>
      <c r="G3370" s="33"/>
      <c r="H3370" s="33"/>
      <c r="I3370" s="33"/>
      <c r="J3370" s="21" t="str">
        <f t="shared" si="368"/>
        <v/>
      </c>
      <c r="K3370" s="21">
        <f t="shared" si="364"/>
        <v>0</v>
      </c>
      <c r="L3370" s="21" t="str">
        <f t="shared" si="365"/>
        <v/>
      </c>
      <c r="M3370" s="22" t="str">
        <f t="shared" si="369"/>
        <v/>
      </c>
      <c r="N3370" s="48"/>
      <c r="O3370" s="54" t="str">
        <f>IF(N3370="","",IFERROR(VLOOKUP(N3370,EMPRESAS!$A:$C,3,FALSE),"NAO CADASTRADA"))</f>
        <v/>
      </c>
      <c r="P3370" s="50"/>
      <c r="Q3370" s="54" t="str">
        <f>IF(P3370="","",IFERROR(VLOOKUP(P3370,ATIVIDADES!$A:$C,3,FALSE),"NAO CADASTRADA"))</f>
        <v/>
      </c>
      <c r="R3370" s="42"/>
      <c r="S3370" s="48"/>
      <c r="T3370" s="54" t="str">
        <f>IF(S3370="","",IFERROR(VLOOKUP(S3370,EMPRESAS!$A:$C,3,FALSE),"NAO CADASTRADA"))</f>
        <v/>
      </c>
      <c r="U3370" s="50"/>
      <c r="V3370" s="54" t="str">
        <f>IF(U3370="","",IFERROR(VLOOKUP(U3370,ATIVIDADES!$A:$C,3,FALSE),"NAO CADASTRADA"))</f>
        <v/>
      </c>
      <c r="W3370" s="42"/>
      <c r="X3370" s="48"/>
      <c r="Y3370" s="54" t="str">
        <f>IF(X3370="","",IFERROR(VLOOKUP(X3370,EMPRESAS!$A:$C,3,FALSE),"NAO CADASTRADA"))</f>
        <v/>
      </c>
      <c r="Z3370" s="50"/>
      <c r="AA3370" s="54" t="str">
        <f>IF(Z3370="","",IFERROR(VLOOKUP(Z3370,ATIVIDADES!$A:$C,3,FALSE),"NAO CADASTRADA"))</f>
        <v/>
      </c>
      <c r="AB3370" s="42"/>
      <c r="AC3370" s="48"/>
      <c r="AD3370" s="54" t="str">
        <f>IF(AC3370="","",IFERROR(VLOOKUP(AC3370,EMPRESAS!$A:$C,3,FALSE),"NAO CADASTRADA"))</f>
        <v/>
      </c>
      <c r="AE3370" s="50"/>
      <c r="AF3370" s="54" t="str">
        <f>IF(AE3370="","",IFERROR(VLOOKUP(AE3370,ATIVIDADES!$A:$C,3,FALSE),"NAO CADASTRADA"))</f>
        <v/>
      </c>
      <c r="AG3370" s="42"/>
      <c r="AH3370" s="48"/>
      <c r="AI3370" s="54" t="str">
        <f>IF(AH3370="","",IFERROR(VLOOKUP(AH3370,EMPRESAS!$A:$C,3,FALSE),"NAO CADASTRADA"))</f>
        <v/>
      </c>
      <c r="AJ3370" s="50"/>
      <c r="AK3370" s="54" t="str">
        <f>IF(AJ3370="","",IFERROR(VLOOKUP(AJ3370,ATIVIDADES!$A:$C,3,FALSE),"NAO CADASTRADA"))</f>
        <v/>
      </c>
      <c r="AL3370" s="42"/>
    </row>
    <row r="3371" spans="1:38" x14ac:dyDescent="0.25">
      <c r="A3371" s="26" t="str">
        <f t="shared" si="366"/>
        <v>OK</v>
      </c>
      <c r="B3371" s="29">
        <f t="shared" si="367"/>
        <v>2487914866</v>
      </c>
      <c r="C3371" s="30">
        <v>45459</v>
      </c>
      <c r="D3371" s="18">
        <f t="shared" si="370"/>
        <v>45444</v>
      </c>
      <c r="E3371" s="19" t="str">
        <f>IF(ISERROR(VLOOKUP(C3371,FERIADOS!$A:$B,1,FALSE)),IF(WEEKDAY(C3371)=1,"Dom",IF(WEEKDAY(C3371)=2,"Seg",IF(WEEKDAY(C3371)=3,"Ter",IF(WEEKDAY(C3371)=4,"Qua",IF(WEEKDAY(C3371)=5,"Qui",IF(WEEKDAY(C3371)=6,"Sex","Sab")))))),"Feriado")</f>
        <v>Dom</v>
      </c>
      <c r="F3371" s="32"/>
      <c r="G3371" s="33"/>
      <c r="H3371" s="33"/>
      <c r="I3371" s="33"/>
      <c r="J3371" s="21" t="str">
        <f t="shared" si="368"/>
        <v/>
      </c>
      <c r="K3371" s="21">
        <f t="shared" si="364"/>
        <v>0</v>
      </c>
      <c r="L3371" s="21" t="str">
        <f t="shared" si="365"/>
        <v/>
      </c>
      <c r="M3371" s="22" t="str">
        <f t="shared" si="369"/>
        <v/>
      </c>
      <c r="N3371" s="48"/>
      <c r="O3371" s="54" t="str">
        <f>IF(N3371="","",IFERROR(VLOOKUP(N3371,EMPRESAS!$A:$C,3,FALSE),"NAO CADASTRADA"))</f>
        <v/>
      </c>
      <c r="P3371" s="50"/>
      <c r="Q3371" s="54" t="str">
        <f>IF(P3371="","",IFERROR(VLOOKUP(P3371,ATIVIDADES!$A:$C,3,FALSE),"NAO CADASTRADA"))</f>
        <v/>
      </c>
      <c r="R3371" s="42"/>
      <c r="S3371" s="48"/>
      <c r="T3371" s="54" t="str">
        <f>IF(S3371="","",IFERROR(VLOOKUP(S3371,EMPRESAS!$A:$C,3,FALSE),"NAO CADASTRADA"))</f>
        <v/>
      </c>
      <c r="U3371" s="50"/>
      <c r="V3371" s="54" t="str">
        <f>IF(U3371="","",IFERROR(VLOOKUP(U3371,ATIVIDADES!$A:$C,3,FALSE),"NAO CADASTRADA"))</f>
        <v/>
      </c>
      <c r="W3371" s="42"/>
      <c r="X3371" s="48"/>
      <c r="Y3371" s="54" t="str">
        <f>IF(X3371="","",IFERROR(VLOOKUP(X3371,EMPRESAS!$A:$C,3,FALSE),"NAO CADASTRADA"))</f>
        <v/>
      </c>
      <c r="Z3371" s="50"/>
      <c r="AA3371" s="54" t="str">
        <f>IF(Z3371="","",IFERROR(VLOOKUP(Z3371,ATIVIDADES!$A:$C,3,FALSE),"NAO CADASTRADA"))</f>
        <v/>
      </c>
      <c r="AB3371" s="42"/>
      <c r="AC3371" s="48"/>
      <c r="AD3371" s="54" t="str">
        <f>IF(AC3371="","",IFERROR(VLOOKUP(AC3371,EMPRESAS!$A:$C,3,FALSE),"NAO CADASTRADA"))</f>
        <v/>
      </c>
      <c r="AE3371" s="50"/>
      <c r="AF3371" s="54" t="str">
        <f>IF(AE3371="","",IFERROR(VLOOKUP(AE3371,ATIVIDADES!$A:$C,3,FALSE),"NAO CADASTRADA"))</f>
        <v/>
      </c>
      <c r="AG3371" s="42"/>
      <c r="AH3371" s="48"/>
      <c r="AI3371" s="54" t="str">
        <f>IF(AH3371="","",IFERROR(VLOOKUP(AH3371,EMPRESAS!$A:$C,3,FALSE),"NAO CADASTRADA"))</f>
        <v/>
      </c>
      <c r="AJ3371" s="50"/>
      <c r="AK3371" s="54" t="str">
        <f>IF(AJ3371="","",IFERROR(VLOOKUP(AJ3371,ATIVIDADES!$A:$C,3,FALSE),"NAO CADASTRADA"))</f>
        <v/>
      </c>
      <c r="AL3371" s="42"/>
    </row>
    <row r="3372" spans="1:38" x14ac:dyDescent="0.25">
      <c r="A3372" s="26" t="str">
        <f t="shared" si="366"/>
        <v>OK</v>
      </c>
      <c r="B3372" s="29">
        <f t="shared" si="367"/>
        <v>2487914866</v>
      </c>
      <c r="C3372" s="30">
        <v>45460</v>
      </c>
      <c r="D3372" s="18">
        <f t="shared" si="370"/>
        <v>45444</v>
      </c>
      <c r="E3372" s="19" t="str">
        <f>IF(ISERROR(VLOOKUP(C3372,FERIADOS!$A:$B,1,FALSE)),IF(WEEKDAY(C3372)=1,"Dom",IF(WEEKDAY(C3372)=2,"Seg",IF(WEEKDAY(C3372)=3,"Ter",IF(WEEKDAY(C3372)=4,"Qua",IF(WEEKDAY(C3372)=5,"Qui",IF(WEEKDAY(C3372)=6,"Sex","Sab")))))),"Feriado")</f>
        <v>Seg</v>
      </c>
      <c r="F3372" s="32"/>
      <c r="G3372" s="33"/>
      <c r="H3372" s="33"/>
      <c r="I3372" s="33"/>
      <c r="J3372" s="21" t="str">
        <f t="shared" si="368"/>
        <v/>
      </c>
      <c r="K3372" s="21">
        <f t="shared" si="364"/>
        <v>0</v>
      </c>
      <c r="L3372" s="21" t="str">
        <f t="shared" si="365"/>
        <v/>
      </c>
      <c r="M3372" s="22" t="str">
        <f t="shared" si="369"/>
        <v/>
      </c>
      <c r="N3372" s="48"/>
      <c r="O3372" s="54" t="str">
        <f>IF(N3372="","",IFERROR(VLOOKUP(N3372,EMPRESAS!$A:$C,3,FALSE),"NAO CADASTRADA"))</f>
        <v/>
      </c>
      <c r="P3372" s="50"/>
      <c r="Q3372" s="54" t="str">
        <f>IF(P3372="","",IFERROR(VLOOKUP(P3372,ATIVIDADES!$A:$C,3,FALSE),"NAO CADASTRADA"))</f>
        <v/>
      </c>
      <c r="R3372" s="42"/>
      <c r="S3372" s="48"/>
      <c r="T3372" s="54" t="str">
        <f>IF(S3372="","",IFERROR(VLOOKUP(S3372,EMPRESAS!$A:$C,3,FALSE),"NAO CADASTRADA"))</f>
        <v/>
      </c>
      <c r="U3372" s="50"/>
      <c r="V3372" s="54" t="str">
        <f>IF(U3372="","",IFERROR(VLOOKUP(U3372,ATIVIDADES!$A:$C,3,FALSE),"NAO CADASTRADA"))</f>
        <v/>
      </c>
      <c r="W3372" s="42"/>
      <c r="X3372" s="48"/>
      <c r="Y3372" s="54" t="str">
        <f>IF(X3372="","",IFERROR(VLOOKUP(X3372,EMPRESAS!$A:$C,3,FALSE),"NAO CADASTRADA"))</f>
        <v/>
      </c>
      <c r="Z3372" s="50"/>
      <c r="AA3372" s="54" t="str">
        <f>IF(Z3372="","",IFERROR(VLOOKUP(Z3372,ATIVIDADES!$A:$C,3,FALSE),"NAO CADASTRADA"))</f>
        <v/>
      </c>
      <c r="AB3372" s="42"/>
      <c r="AC3372" s="48"/>
      <c r="AD3372" s="54" t="str">
        <f>IF(AC3372="","",IFERROR(VLOOKUP(AC3372,EMPRESAS!$A:$C,3,FALSE),"NAO CADASTRADA"))</f>
        <v/>
      </c>
      <c r="AE3372" s="50"/>
      <c r="AF3372" s="54" t="str">
        <f>IF(AE3372="","",IFERROR(VLOOKUP(AE3372,ATIVIDADES!$A:$C,3,FALSE),"NAO CADASTRADA"))</f>
        <v/>
      </c>
      <c r="AG3372" s="42"/>
      <c r="AH3372" s="48"/>
      <c r="AI3372" s="54" t="str">
        <f>IF(AH3372="","",IFERROR(VLOOKUP(AH3372,EMPRESAS!$A:$C,3,FALSE),"NAO CADASTRADA"))</f>
        <v/>
      </c>
      <c r="AJ3372" s="50"/>
      <c r="AK3372" s="54" t="str">
        <f>IF(AJ3372="","",IFERROR(VLOOKUP(AJ3372,ATIVIDADES!$A:$C,3,FALSE),"NAO CADASTRADA"))</f>
        <v/>
      </c>
      <c r="AL3372" s="42"/>
    </row>
    <row r="3373" spans="1:38" x14ac:dyDescent="0.25">
      <c r="A3373" s="26" t="str">
        <f t="shared" si="366"/>
        <v>OK</v>
      </c>
      <c r="B3373" s="29">
        <f t="shared" si="367"/>
        <v>2487914866</v>
      </c>
      <c r="C3373" s="30">
        <v>45461</v>
      </c>
      <c r="D3373" s="18">
        <f t="shared" si="370"/>
        <v>45444</v>
      </c>
      <c r="E3373" s="19" t="str">
        <f>IF(ISERROR(VLOOKUP(C3373,FERIADOS!$A:$B,1,FALSE)),IF(WEEKDAY(C3373)=1,"Dom",IF(WEEKDAY(C3373)=2,"Seg",IF(WEEKDAY(C3373)=3,"Ter",IF(WEEKDAY(C3373)=4,"Qua",IF(WEEKDAY(C3373)=5,"Qui",IF(WEEKDAY(C3373)=6,"Sex","Sab")))))),"Feriado")</f>
        <v>Ter</v>
      </c>
      <c r="F3373" s="32"/>
      <c r="G3373" s="33"/>
      <c r="H3373" s="33"/>
      <c r="I3373" s="33"/>
      <c r="J3373" s="21" t="str">
        <f t="shared" si="368"/>
        <v/>
      </c>
      <c r="K3373" s="21">
        <f t="shared" si="364"/>
        <v>0</v>
      </c>
      <c r="L3373" s="21" t="str">
        <f t="shared" si="365"/>
        <v/>
      </c>
      <c r="M3373" s="22" t="str">
        <f t="shared" si="369"/>
        <v/>
      </c>
      <c r="N3373" s="48"/>
      <c r="O3373" s="54" t="str">
        <f>IF(N3373="","",IFERROR(VLOOKUP(N3373,EMPRESAS!$A:$C,3,FALSE),"NAO CADASTRADA"))</f>
        <v/>
      </c>
      <c r="P3373" s="50"/>
      <c r="Q3373" s="54" t="str">
        <f>IF(P3373="","",IFERROR(VLOOKUP(P3373,ATIVIDADES!$A:$C,3,FALSE),"NAO CADASTRADA"))</f>
        <v/>
      </c>
      <c r="R3373" s="42"/>
      <c r="S3373" s="48"/>
      <c r="T3373" s="54" t="str">
        <f>IF(S3373="","",IFERROR(VLOOKUP(S3373,EMPRESAS!$A:$C,3,FALSE),"NAO CADASTRADA"))</f>
        <v/>
      </c>
      <c r="U3373" s="50"/>
      <c r="V3373" s="54" t="str">
        <f>IF(U3373="","",IFERROR(VLOOKUP(U3373,ATIVIDADES!$A:$C,3,FALSE),"NAO CADASTRADA"))</f>
        <v/>
      </c>
      <c r="W3373" s="42"/>
      <c r="X3373" s="48"/>
      <c r="Y3373" s="54" t="str">
        <f>IF(X3373="","",IFERROR(VLOOKUP(X3373,EMPRESAS!$A:$C,3,FALSE),"NAO CADASTRADA"))</f>
        <v/>
      </c>
      <c r="Z3373" s="50"/>
      <c r="AA3373" s="54" t="str">
        <f>IF(Z3373="","",IFERROR(VLOOKUP(Z3373,ATIVIDADES!$A:$C,3,FALSE),"NAO CADASTRADA"))</f>
        <v/>
      </c>
      <c r="AB3373" s="42"/>
      <c r="AC3373" s="48"/>
      <c r="AD3373" s="54" t="str">
        <f>IF(AC3373="","",IFERROR(VLOOKUP(AC3373,EMPRESAS!$A:$C,3,FALSE),"NAO CADASTRADA"))</f>
        <v/>
      </c>
      <c r="AE3373" s="50"/>
      <c r="AF3373" s="54" t="str">
        <f>IF(AE3373="","",IFERROR(VLOOKUP(AE3373,ATIVIDADES!$A:$C,3,FALSE),"NAO CADASTRADA"))</f>
        <v/>
      </c>
      <c r="AG3373" s="42"/>
      <c r="AH3373" s="48"/>
      <c r="AI3373" s="54" t="str">
        <f>IF(AH3373="","",IFERROR(VLOOKUP(AH3373,EMPRESAS!$A:$C,3,FALSE),"NAO CADASTRADA"))</f>
        <v/>
      </c>
      <c r="AJ3373" s="50"/>
      <c r="AK3373" s="54" t="str">
        <f>IF(AJ3373="","",IFERROR(VLOOKUP(AJ3373,ATIVIDADES!$A:$C,3,FALSE),"NAO CADASTRADA"))</f>
        <v/>
      </c>
      <c r="AL3373" s="42"/>
    </row>
    <row r="3374" spans="1:38" x14ac:dyDescent="0.25">
      <c r="A3374" s="26" t="str">
        <f t="shared" si="366"/>
        <v>OK</v>
      </c>
      <c r="B3374" s="29">
        <f t="shared" si="367"/>
        <v>2487914866</v>
      </c>
      <c r="C3374" s="30">
        <v>45462</v>
      </c>
      <c r="D3374" s="18">
        <f t="shared" si="370"/>
        <v>45444</v>
      </c>
      <c r="E3374" s="19" t="str">
        <f>IF(ISERROR(VLOOKUP(C3374,FERIADOS!$A:$B,1,FALSE)),IF(WEEKDAY(C3374)=1,"Dom",IF(WEEKDAY(C3374)=2,"Seg",IF(WEEKDAY(C3374)=3,"Ter",IF(WEEKDAY(C3374)=4,"Qua",IF(WEEKDAY(C3374)=5,"Qui",IF(WEEKDAY(C3374)=6,"Sex","Sab")))))),"Feriado")</f>
        <v>Qua</v>
      </c>
      <c r="F3374" s="32"/>
      <c r="G3374" s="33"/>
      <c r="H3374" s="33"/>
      <c r="I3374" s="33"/>
      <c r="J3374" s="21" t="str">
        <f t="shared" si="368"/>
        <v/>
      </c>
      <c r="K3374" s="21">
        <f t="shared" si="364"/>
        <v>0</v>
      </c>
      <c r="L3374" s="21" t="str">
        <f t="shared" si="365"/>
        <v/>
      </c>
      <c r="M3374" s="22" t="str">
        <f t="shared" si="369"/>
        <v/>
      </c>
      <c r="N3374" s="48"/>
      <c r="O3374" s="54" t="str">
        <f>IF(N3374="","",IFERROR(VLOOKUP(N3374,EMPRESAS!$A:$C,3,FALSE),"NAO CADASTRADA"))</f>
        <v/>
      </c>
      <c r="P3374" s="50"/>
      <c r="Q3374" s="54" t="str">
        <f>IF(P3374="","",IFERROR(VLOOKUP(P3374,ATIVIDADES!$A:$C,3,FALSE),"NAO CADASTRADA"))</f>
        <v/>
      </c>
      <c r="R3374" s="42"/>
      <c r="S3374" s="48"/>
      <c r="T3374" s="54" t="str">
        <f>IF(S3374="","",IFERROR(VLOOKUP(S3374,EMPRESAS!$A:$C,3,FALSE),"NAO CADASTRADA"))</f>
        <v/>
      </c>
      <c r="U3374" s="50"/>
      <c r="V3374" s="54" t="str">
        <f>IF(U3374="","",IFERROR(VLOOKUP(U3374,ATIVIDADES!$A:$C,3,FALSE),"NAO CADASTRADA"))</f>
        <v/>
      </c>
      <c r="W3374" s="42"/>
      <c r="X3374" s="48"/>
      <c r="Y3374" s="54" t="str">
        <f>IF(X3374="","",IFERROR(VLOOKUP(X3374,EMPRESAS!$A:$C,3,FALSE),"NAO CADASTRADA"))</f>
        <v/>
      </c>
      <c r="Z3374" s="50"/>
      <c r="AA3374" s="54" t="str">
        <f>IF(Z3374="","",IFERROR(VLOOKUP(Z3374,ATIVIDADES!$A:$C,3,FALSE),"NAO CADASTRADA"))</f>
        <v/>
      </c>
      <c r="AB3374" s="42"/>
      <c r="AC3374" s="48"/>
      <c r="AD3374" s="54" t="str">
        <f>IF(AC3374="","",IFERROR(VLOOKUP(AC3374,EMPRESAS!$A:$C,3,FALSE),"NAO CADASTRADA"))</f>
        <v/>
      </c>
      <c r="AE3374" s="50"/>
      <c r="AF3374" s="54" t="str">
        <f>IF(AE3374="","",IFERROR(VLOOKUP(AE3374,ATIVIDADES!$A:$C,3,FALSE),"NAO CADASTRADA"))</f>
        <v/>
      </c>
      <c r="AG3374" s="42"/>
      <c r="AH3374" s="48"/>
      <c r="AI3374" s="54" t="str">
        <f>IF(AH3374="","",IFERROR(VLOOKUP(AH3374,EMPRESAS!$A:$C,3,FALSE),"NAO CADASTRADA"))</f>
        <v/>
      </c>
      <c r="AJ3374" s="50"/>
      <c r="AK3374" s="54" t="str">
        <f>IF(AJ3374="","",IFERROR(VLOOKUP(AJ3374,ATIVIDADES!$A:$C,3,FALSE),"NAO CADASTRADA"))</f>
        <v/>
      </c>
      <c r="AL3374" s="42"/>
    </row>
    <row r="3375" spans="1:38" x14ac:dyDescent="0.25">
      <c r="A3375" s="26" t="str">
        <f t="shared" si="366"/>
        <v>OK</v>
      </c>
      <c r="B3375" s="29">
        <f t="shared" si="367"/>
        <v>2487914866</v>
      </c>
      <c r="C3375" s="30">
        <v>45463</v>
      </c>
      <c r="D3375" s="18">
        <f t="shared" si="370"/>
        <v>45444</v>
      </c>
      <c r="E3375" s="19" t="str">
        <f>IF(ISERROR(VLOOKUP(C3375,FERIADOS!$A:$B,1,FALSE)),IF(WEEKDAY(C3375)=1,"Dom",IF(WEEKDAY(C3375)=2,"Seg",IF(WEEKDAY(C3375)=3,"Ter",IF(WEEKDAY(C3375)=4,"Qua",IF(WEEKDAY(C3375)=5,"Qui",IF(WEEKDAY(C3375)=6,"Sex","Sab")))))),"Feriado")</f>
        <v>Qui</v>
      </c>
      <c r="F3375" s="32"/>
      <c r="G3375" s="33"/>
      <c r="H3375" s="33"/>
      <c r="I3375" s="33"/>
      <c r="J3375" s="21" t="str">
        <f t="shared" si="368"/>
        <v/>
      </c>
      <c r="K3375" s="21">
        <f t="shared" si="364"/>
        <v>0</v>
      </c>
      <c r="L3375" s="21" t="str">
        <f t="shared" si="365"/>
        <v/>
      </c>
      <c r="M3375" s="22" t="str">
        <f t="shared" si="369"/>
        <v/>
      </c>
      <c r="N3375" s="48"/>
      <c r="O3375" s="54" t="str">
        <f>IF(N3375="","",IFERROR(VLOOKUP(N3375,EMPRESAS!$A:$C,3,FALSE),"NAO CADASTRADA"))</f>
        <v/>
      </c>
      <c r="P3375" s="50"/>
      <c r="Q3375" s="54" t="str">
        <f>IF(P3375="","",IFERROR(VLOOKUP(P3375,ATIVIDADES!$A:$C,3,FALSE),"NAO CADASTRADA"))</f>
        <v/>
      </c>
      <c r="R3375" s="42"/>
      <c r="S3375" s="48"/>
      <c r="T3375" s="54" t="str">
        <f>IF(S3375="","",IFERROR(VLOOKUP(S3375,EMPRESAS!$A:$C,3,FALSE),"NAO CADASTRADA"))</f>
        <v/>
      </c>
      <c r="U3375" s="50"/>
      <c r="V3375" s="54" t="str">
        <f>IF(U3375="","",IFERROR(VLOOKUP(U3375,ATIVIDADES!$A:$C,3,FALSE),"NAO CADASTRADA"))</f>
        <v/>
      </c>
      <c r="W3375" s="42"/>
      <c r="X3375" s="48"/>
      <c r="Y3375" s="54" t="str">
        <f>IF(X3375="","",IFERROR(VLOOKUP(X3375,EMPRESAS!$A:$C,3,FALSE),"NAO CADASTRADA"))</f>
        <v/>
      </c>
      <c r="Z3375" s="50"/>
      <c r="AA3375" s="54" t="str">
        <f>IF(Z3375="","",IFERROR(VLOOKUP(Z3375,ATIVIDADES!$A:$C,3,FALSE),"NAO CADASTRADA"))</f>
        <v/>
      </c>
      <c r="AB3375" s="42"/>
      <c r="AC3375" s="48"/>
      <c r="AD3375" s="54" t="str">
        <f>IF(AC3375="","",IFERROR(VLOOKUP(AC3375,EMPRESAS!$A:$C,3,FALSE),"NAO CADASTRADA"))</f>
        <v/>
      </c>
      <c r="AE3375" s="50"/>
      <c r="AF3375" s="54" t="str">
        <f>IF(AE3375="","",IFERROR(VLOOKUP(AE3375,ATIVIDADES!$A:$C,3,FALSE),"NAO CADASTRADA"))</f>
        <v/>
      </c>
      <c r="AG3375" s="42"/>
      <c r="AH3375" s="48"/>
      <c r="AI3375" s="54" t="str">
        <f>IF(AH3375="","",IFERROR(VLOOKUP(AH3375,EMPRESAS!$A:$C,3,FALSE),"NAO CADASTRADA"))</f>
        <v/>
      </c>
      <c r="AJ3375" s="50"/>
      <c r="AK3375" s="54" t="str">
        <f>IF(AJ3375="","",IFERROR(VLOOKUP(AJ3375,ATIVIDADES!$A:$C,3,FALSE),"NAO CADASTRADA"))</f>
        <v/>
      </c>
      <c r="AL3375" s="42"/>
    </row>
    <row r="3376" spans="1:38" x14ac:dyDescent="0.25">
      <c r="A3376" s="26" t="str">
        <f t="shared" si="366"/>
        <v>OK</v>
      </c>
      <c r="B3376" s="29">
        <f t="shared" si="367"/>
        <v>2487914866</v>
      </c>
      <c r="C3376" s="30">
        <v>45464</v>
      </c>
      <c r="D3376" s="18">
        <f t="shared" si="370"/>
        <v>45444</v>
      </c>
      <c r="E3376" s="19" t="str">
        <f>IF(ISERROR(VLOOKUP(C3376,FERIADOS!$A:$B,1,FALSE)),IF(WEEKDAY(C3376)=1,"Dom",IF(WEEKDAY(C3376)=2,"Seg",IF(WEEKDAY(C3376)=3,"Ter",IF(WEEKDAY(C3376)=4,"Qua",IF(WEEKDAY(C3376)=5,"Qui",IF(WEEKDAY(C3376)=6,"Sex","Sab")))))),"Feriado")</f>
        <v>Sex</v>
      </c>
      <c r="F3376" s="32"/>
      <c r="G3376" s="33"/>
      <c r="H3376" s="33"/>
      <c r="I3376" s="33"/>
      <c r="J3376" s="21" t="str">
        <f t="shared" si="368"/>
        <v/>
      </c>
      <c r="K3376" s="21">
        <f t="shared" si="364"/>
        <v>0</v>
      </c>
      <c r="L3376" s="21" t="str">
        <f t="shared" si="365"/>
        <v/>
      </c>
      <c r="M3376" s="22" t="str">
        <f t="shared" si="369"/>
        <v/>
      </c>
      <c r="N3376" s="48"/>
      <c r="O3376" s="54" t="str">
        <f>IF(N3376="","",IFERROR(VLOOKUP(N3376,EMPRESAS!$A:$C,3,FALSE),"NAO CADASTRADA"))</f>
        <v/>
      </c>
      <c r="P3376" s="50"/>
      <c r="Q3376" s="54" t="str">
        <f>IF(P3376="","",IFERROR(VLOOKUP(P3376,ATIVIDADES!$A:$C,3,FALSE),"NAO CADASTRADA"))</f>
        <v/>
      </c>
      <c r="R3376" s="42"/>
      <c r="S3376" s="48"/>
      <c r="T3376" s="54" t="str">
        <f>IF(S3376="","",IFERROR(VLOOKUP(S3376,EMPRESAS!$A:$C,3,FALSE),"NAO CADASTRADA"))</f>
        <v/>
      </c>
      <c r="U3376" s="50"/>
      <c r="V3376" s="54" t="str">
        <f>IF(U3376="","",IFERROR(VLOOKUP(U3376,ATIVIDADES!$A:$C,3,FALSE),"NAO CADASTRADA"))</f>
        <v/>
      </c>
      <c r="W3376" s="42"/>
      <c r="X3376" s="48"/>
      <c r="Y3376" s="54" t="str">
        <f>IF(X3376="","",IFERROR(VLOOKUP(X3376,EMPRESAS!$A:$C,3,FALSE),"NAO CADASTRADA"))</f>
        <v/>
      </c>
      <c r="Z3376" s="50"/>
      <c r="AA3376" s="54" t="str">
        <f>IF(Z3376="","",IFERROR(VLOOKUP(Z3376,ATIVIDADES!$A:$C,3,FALSE),"NAO CADASTRADA"))</f>
        <v/>
      </c>
      <c r="AB3376" s="42"/>
      <c r="AC3376" s="48"/>
      <c r="AD3376" s="54" t="str">
        <f>IF(AC3376="","",IFERROR(VLOOKUP(AC3376,EMPRESAS!$A:$C,3,FALSE),"NAO CADASTRADA"))</f>
        <v/>
      </c>
      <c r="AE3376" s="50"/>
      <c r="AF3376" s="54" t="str">
        <f>IF(AE3376="","",IFERROR(VLOOKUP(AE3376,ATIVIDADES!$A:$C,3,FALSE),"NAO CADASTRADA"))</f>
        <v/>
      </c>
      <c r="AG3376" s="42"/>
      <c r="AH3376" s="48"/>
      <c r="AI3376" s="54" t="str">
        <f>IF(AH3376="","",IFERROR(VLOOKUP(AH3376,EMPRESAS!$A:$C,3,FALSE),"NAO CADASTRADA"))</f>
        <v/>
      </c>
      <c r="AJ3376" s="50"/>
      <c r="AK3376" s="54" t="str">
        <f>IF(AJ3376="","",IFERROR(VLOOKUP(AJ3376,ATIVIDADES!$A:$C,3,FALSE),"NAO CADASTRADA"))</f>
        <v/>
      </c>
      <c r="AL3376" s="42"/>
    </row>
    <row r="3377" spans="1:38" x14ac:dyDescent="0.25">
      <c r="A3377" s="26" t="str">
        <f t="shared" si="366"/>
        <v>OK</v>
      </c>
      <c r="B3377" s="29">
        <f t="shared" si="367"/>
        <v>2487914866</v>
      </c>
      <c r="C3377" s="30">
        <v>45465</v>
      </c>
      <c r="D3377" s="18">
        <f t="shared" si="370"/>
        <v>45444</v>
      </c>
      <c r="E3377" s="19" t="str">
        <f>IF(ISERROR(VLOOKUP(C3377,FERIADOS!$A:$B,1,FALSE)),IF(WEEKDAY(C3377)=1,"Dom",IF(WEEKDAY(C3377)=2,"Seg",IF(WEEKDAY(C3377)=3,"Ter",IF(WEEKDAY(C3377)=4,"Qua",IF(WEEKDAY(C3377)=5,"Qui",IF(WEEKDAY(C3377)=6,"Sex","Sab")))))),"Feriado")</f>
        <v>Sab</v>
      </c>
      <c r="F3377" s="32"/>
      <c r="G3377" s="33"/>
      <c r="H3377" s="33"/>
      <c r="I3377" s="33"/>
      <c r="J3377" s="21" t="str">
        <f t="shared" si="368"/>
        <v/>
      </c>
      <c r="K3377" s="21">
        <f t="shared" si="364"/>
        <v>0</v>
      </c>
      <c r="L3377" s="21" t="str">
        <f t="shared" si="365"/>
        <v/>
      </c>
      <c r="M3377" s="22" t="str">
        <f t="shared" si="369"/>
        <v/>
      </c>
      <c r="N3377" s="48"/>
      <c r="O3377" s="54" t="str">
        <f>IF(N3377="","",IFERROR(VLOOKUP(N3377,EMPRESAS!$A:$C,3,FALSE),"NAO CADASTRADA"))</f>
        <v/>
      </c>
      <c r="P3377" s="50"/>
      <c r="Q3377" s="54" t="str">
        <f>IF(P3377="","",IFERROR(VLOOKUP(P3377,ATIVIDADES!$A:$C,3,FALSE),"NAO CADASTRADA"))</f>
        <v/>
      </c>
      <c r="R3377" s="42"/>
      <c r="S3377" s="48"/>
      <c r="T3377" s="54" t="str">
        <f>IF(S3377="","",IFERROR(VLOOKUP(S3377,EMPRESAS!$A:$C,3,FALSE),"NAO CADASTRADA"))</f>
        <v/>
      </c>
      <c r="U3377" s="50"/>
      <c r="V3377" s="54" t="str">
        <f>IF(U3377="","",IFERROR(VLOOKUP(U3377,ATIVIDADES!$A:$C,3,FALSE),"NAO CADASTRADA"))</f>
        <v/>
      </c>
      <c r="W3377" s="42"/>
      <c r="X3377" s="48"/>
      <c r="Y3377" s="54" t="str">
        <f>IF(X3377="","",IFERROR(VLOOKUP(X3377,EMPRESAS!$A:$C,3,FALSE),"NAO CADASTRADA"))</f>
        <v/>
      </c>
      <c r="Z3377" s="50"/>
      <c r="AA3377" s="54" t="str">
        <f>IF(Z3377="","",IFERROR(VLOOKUP(Z3377,ATIVIDADES!$A:$C,3,FALSE),"NAO CADASTRADA"))</f>
        <v/>
      </c>
      <c r="AB3377" s="42"/>
      <c r="AC3377" s="48"/>
      <c r="AD3377" s="54" t="str">
        <f>IF(AC3377="","",IFERROR(VLOOKUP(AC3377,EMPRESAS!$A:$C,3,FALSE),"NAO CADASTRADA"))</f>
        <v/>
      </c>
      <c r="AE3377" s="50"/>
      <c r="AF3377" s="54" t="str">
        <f>IF(AE3377="","",IFERROR(VLOOKUP(AE3377,ATIVIDADES!$A:$C,3,FALSE),"NAO CADASTRADA"))</f>
        <v/>
      </c>
      <c r="AG3377" s="42"/>
      <c r="AH3377" s="48"/>
      <c r="AI3377" s="54" t="str">
        <f>IF(AH3377="","",IFERROR(VLOOKUP(AH3377,EMPRESAS!$A:$C,3,FALSE),"NAO CADASTRADA"))</f>
        <v/>
      </c>
      <c r="AJ3377" s="50"/>
      <c r="AK3377" s="54" t="str">
        <f>IF(AJ3377="","",IFERROR(VLOOKUP(AJ3377,ATIVIDADES!$A:$C,3,FALSE),"NAO CADASTRADA"))</f>
        <v/>
      </c>
      <c r="AL3377" s="42"/>
    </row>
    <row r="3378" spans="1:38" x14ac:dyDescent="0.25">
      <c r="A3378" s="26" t="str">
        <f t="shared" si="366"/>
        <v>OK</v>
      </c>
      <c r="B3378" s="29">
        <f t="shared" si="367"/>
        <v>2487914866</v>
      </c>
      <c r="C3378" s="30">
        <v>45466</v>
      </c>
      <c r="D3378" s="18">
        <f t="shared" si="370"/>
        <v>45444</v>
      </c>
      <c r="E3378" s="19" t="str">
        <f>IF(ISERROR(VLOOKUP(C3378,FERIADOS!$A:$B,1,FALSE)),IF(WEEKDAY(C3378)=1,"Dom",IF(WEEKDAY(C3378)=2,"Seg",IF(WEEKDAY(C3378)=3,"Ter",IF(WEEKDAY(C3378)=4,"Qua",IF(WEEKDAY(C3378)=5,"Qui",IF(WEEKDAY(C3378)=6,"Sex","Sab")))))),"Feriado")</f>
        <v>Dom</v>
      </c>
      <c r="F3378" s="32"/>
      <c r="G3378" s="33"/>
      <c r="H3378" s="33"/>
      <c r="I3378" s="33"/>
      <c r="J3378" s="21" t="str">
        <f t="shared" si="368"/>
        <v/>
      </c>
      <c r="K3378" s="21">
        <f t="shared" si="364"/>
        <v>0</v>
      </c>
      <c r="L3378" s="21" t="str">
        <f t="shared" si="365"/>
        <v/>
      </c>
      <c r="M3378" s="22" t="str">
        <f t="shared" si="369"/>
        <v/>
      </c>
      <c r="N3378" s="48"/>
      <c r="O3378" s="54" t="str">
        <f>IF(N3378="","",IFERROR(VLOOKUP(N3378,EMPRESAS!$A:$C,3,FALSE),"NAO CADASTRADA"))</f>
        <v/>
      </c>
      <c r="P3378" s="50"/>
      <c r="Q3378" s="54" t="str">
        <f>IF(P3378="","",IFERROR(VLOOKUP(P3378,ATIVIDADES!$A:$C,3,FALSE),"NAO CADASTRADA"))</f>
        <v/>
      </c>
      <c r="R3378" s="42"/>
      <c r="S3378" s="48"/>
      <c r="T3378" s="54" t="str">
        <f>IF(S3378="","",IFERROR(VLOOKUP(S3378,EMPRESAS!$A:$C,3,FALSE),"NAO CADASTRADA"))</f>
        <v/>
      </c>
      <c r="U3378" s="50"/>
      <c r="V3378" s="54" t="str">
        <f>IF(U3378="","",IFERROR(VLOOKUP(U3378,ATIVIDADES!$A:$C,3,FALSE),"NAO CADASTRADA"))</f>
        <v/>
      </c>
      <c r="W3378" s="42"/>
      <c r="X3378" s="48"/>
      <c r="Y3378" s="54" t="str">
        <f>IF(X3378="","",IFERROR(VLOOKUP(X3378,EMPRESAS!$A:$C,3,FALSE),"NAO CADASTRADA"))</f>
        <v/>
      </c>
      <c r="Z3378" s="50"/>
      <c r="AA3378" s="54" t="str">
        <f>IF(Z3378="","",IFERROR(VLOOKUP(Z3378,ATIVIDADES!$A:$C,3,FALSE),"NAO CADASTRADA"))</f>
        <v/>
      </c>
      <c r="AB3378" s="42"/>
      <c r="AC3378" s="48"/>
      <c r="AD3378" s="54" t="str">
        <f>IF(AC3378="","",IFERROR(VLOOKUP(AC3378,EMPRESAS!$A:$C,3,FALSE),"NAO CADASTRADA"))</f>
        <v/>
      </c>
      <c r="AE3378" s="50"/>
      <c r="AF3378" s="54" t="str">
        <f>IF(AE3378="","",IFERROR(VLOOKUP(AE3378,ATIVIDADES!$A:$C,3,FALSE),"NAO CADASTRADA"))</f>
        <v/>
      </c>
      <c r="AG3378" s="42"/>
      <c r="AH3378" s="48"/>
      <c r="AI3378" s="54" t="str">
        <f>IF(AH3378="","",IFERROR(VLOOKUP(AH3378,EMPRESAS!$A:$C,3,FALSE),"NAO CADASTRADA"))</f>
        <v/>
      </c>
      <c r="AJ3378" s="50"/>
      <c r="AK3378" s="54" t="str">
        <f>IF(AJ3378="","",IFERROR(VLOOKUP(AJ3378,ATIVIDADES!$A:$C,3,FALSE),"NAO CADASTRADA"))</f>
        <v/>
      </c>
      <c r="AL3378" s="42"/>
    </row>
    <row r="3379" spans="1:38" x14ac:dyDescent="0.25">
      <c r="A3379" s="26" t="str">
        <f t="shared" si="366"/>
        <v>OK</v>
      </c>
      <c r="B3379" s="29">
        <f t="shared" si="367"/>
        <v>2487914866</v>
      </c>
      <c r="C3379" s="30">
        <v>45467</v>
      </c>
      <c r="D3379" s="18">
        <f t="shared" si="370"/>
        <v>45444</v>
      </c>
      <c r="E3379" s="19" t="str">
        <f>IF(ISERROR(VLOOKUP(C3379,FERIADOS!$A:$B,1,FALSE)),IF(WEEKDAY(C3379)=1,"Dom",IF(WEEKDAY(C3379)=2,"Seg",IF(WEEKDAY(C3379)=3,"Ter",IF(WEEKDAY(C3379)=4,"Qua",IF(WEEKDAY(C3379)=5,"Qui",IF(WEEKDAY(C3379)=6,"Sex","Sab")))))),"Feriado")</f>
        <v>Seg</v>
      </c>
      <c r="F3379" s="32"/>
      <c r="G3379" s="33"/>
      <c r="H3379" s="33"/>
      <c r="I3379" s="33"/>
      <c r="J3379" s="21" t="str">
        <f t="shared" si="368"/>
        <v/>
      </c>
      <c r="K3379" s="21">
        <f t="shared" si="364"/>
        <v>0</v>
      </c>
      <c r="L3379" s="21" t="str">
        <f t="shared" si="365"/>
        <v/>
      </c>
      <c r="M3379" s="22" t="str">
        <f t="shared" si="369"/>
        <v/>
      </c>
      <c r="N3379" s="48"/>
      <c r="O3379" s="54" t="str">
        <f>IF(N3379="","",IFERROR(VLOOKUP(N3379,EMPRESAS!$A:$C,3,FALSE),"NAO CADASTRADA"))</f>
        <v/>
      </c>
      <c r="P3379" s="50"/>
      <c r="Q3379" s="54" t="str">
        <f>IF(P3379="","",IFERROR(VLOOKUP(P3379,ATIVIDADES!$A:$C,3,FALSE),"NAO CADASTRADA"))</f>
        <v/>
      </c>
      <c r="R3379" s="42"/>
      <c r="S3379" s="48"/>
      <c r="T3379" s="54" t="str">
        <f>IF(S3379="","",IFERROR(VLOOKUP(S3379,EMPRESAS!$A:$C,3,FALSE),"NAO CADASTRADA"))</f>
        <v/>
      </c>
      <c r="U3379" s="50"/>
      <c r="V3379" s="54" t="str">
        <f>IF(U3379="","",IFERROR(VLOOKUP(U3379,ATIVIDADES!$A:$C,3,FALSE),"NAO CADASTRADA"))</f>
        <v/>
      </c>
      <c r="W3379" s="42"/>
      <c r="X3379" s="48"/>
      <c r="Y3379" s="54" t="str">
        <f>IF(X3379="","",IFERROR(VLOOKUP(X3379,EMPRESAS!$A:$C,3,FALSE),"NAO CADASTRADA"))</f>
        <v/>
      </c>
      <c r="Z3379" s="50"/>
      <c r="AA3379" s="54" t="str">
        <f>IF(Z3379="","",IFERROR(VLOOKUP(Z3379,ATIVIDADES!$A:$C,3,FALSE),"NAO CADASTRADA"))</f>
        <v/>
      </c>
      <c r="AB3379" s="42"/>
      <c r="AC3379" s="48"/>
      <c r="AD3379" s="54" t="str">
        <f>IF(AC3379="","",IFERROR(VLOOKUP(AC3379,EMPRESAS!$A:$C,3,FALSE),"NAO CADASTRADA"))</f>
        <v/>
      </c>
      <c r="AE3379" s="50"/>
      <c r="AF3379" s="54" t="str">
        <f>IF(AE3379="","",IFERROR(VLOOKUP(AE3379,ATIVIDADES!$A:$C,3,FALSE),"NAO CADASTRADA"))</f>
        <v/>
      </c>
      <c r="AG3379" s="42"/>
      <c r="AH3379" s="48"/>
      <c r="AI3379" s="54" t="str">
        <f>IF(AH3379="","",IFERROR(VLOOKUP(AH3379,EMPRESAS!$A:$C,3,FALSE),"NAO CADASTRADA"))</f>
        <v/>
      </c>
      <c r="AJ3379" s="50"/>
      <c r="AK3379" s="54" t="str">
        <f>IF(AJ3379="","",IFERROR(VLOOKUP(AJ3379,ATIVIDADES!$A:$C,3,FALSE),"NAO CADASTRADA"))</f>
        <v/>
      </c>
      <c r="AL3379" s="42"/>
    </row>
    <row r="3380" spans="1:38" x14ac:dyDescent="0.25">
      <c r="A3380" s="26" t="str">
        <f t="shared" si="366"/>
        <v>OK</v>
      </c>
      <c r="B3380" s="29">
        <f t="shared" si="367"/>
        <v>2487914866</v>
      </c>
      <c r="C3380" s="30">
        <v>45468</v>
      </c>
      <c r="D3380" s="18">
        <f t="shared" si="370"/>
        <v>45444</v>
      </c>
      <c r="E3380" s="19" t="str">
        <f>IF(ISERROR(VLOOKUP(C3380,FERIADOS!$A:$B,1,FALSE)),IF(WEEKDAY(C3380)=1,"Dom",IF(WEEKDAY(C3380)=2,"Seg",IF(WEEKDAY(C3380)=3,"Ter",IF(WEEKDAY(C3380)=4,"Qua",IF(WEEKDAY(C3380)=5,"Qui",IF(WEEKDAY(C3380)=6,"Sex","Sab")))))),"Feriado")</f>
        <v>Ter</v>
      </c>
      <c r="F3380" s="32"/>
      <c r="G3380" s="33"/>
      <c r="H3380" s="33"/>
      <c r="I3380" s="33"/>
      <c r="J3380" s="21" t="str">
        <f t="shared" si="368"/>
        <v/>
      </c>
      <c r="K3380" s="21">
        <f t="shared" si="364"/>
        <v>0</v>
      </c>
      <c r="L3380" s="21" t="str">
        <f t="shared" si="365"/>
        <v/>
      </c>
      <c r="M3380" s="22" t="str">
        <f t="shared" si="369"/>
        <v/>
      </c>
      <c r="N3380" s="48"/>
      <c r="O3380" s="54" t="str">
        <f>IF(N3380="","",IFERROR(VLOOKUP(N3380,EMPRESAS!$A:$C,3,FALSE),"NAO CADASTRADA"))</f>
        <v/>
      </c>
      <c r="P3380" s="50"/>
      <c r="Q3380" s="54" t="str">
        <f>IF(P3380="","",IFERROR(VLOOKUP(P3380,ATIVIDADES!$A:$C,3,FALSE),"NAO CADASTRADA"))</f>
        <v/>
      </c>
      <c r="R3380" s="42"/>
      <c r="S3380" s="48"/>
      <c r="T3380" s="54" t="str">
        <f>IF(S3380="","",IFERROR(VLOOKUP(S3380,EMPRESAS!$A:$C,3,FALSE),"NAO CADASTRADA"))</f>
        <v/>
      </c>
      <c r="U3380" s="50"/>
      <c r="V3380" s="54" t="str">
        <f>IF(U3380="","",IFERROR(VLOOKUP(U3380,ATIVIDADES!$A:$C,3,FALSE),"NAO CADASTRADA"))</f>
        <v/>
      </c>
      <c r="W3380" s="42"/>
      <c r="X3380" s="48"/>
      <c r="Y3380" s="54" t="str">
        <f>IF(X3380="","",IFERROR(VLOOKUP(X3380,EMPRESAS!$A:$C,3,FALSE),"NAO CADASTRADA"))</f>
        <v/>
      </c>
      <c r="Z3380" s="50"/>
      <c r="AA3380" s="54" t="str">
        <f>IF(Z3380="","",IFERROR(VLOOKUP(Z3380,ATIVIDADES!$A:$C,3,FALSE),"NAO CADASTRADA"))</f>
        <v/>
      </c>
      <c r="AB3380" s="42"/>
      <c r="AC3380" s="48"/>
      <c r="AD3380" s="54" t="str">
        <f>IF(AC3380="","",IFERROR(VLOOKUP(AC3380,EMPRESAS!$A:$C,3,FALSE),"NAO CADASTRADA"))</f>
        <v/>
      </c>
      <c r="AE3380" s="50"/>
      <c r="AF3380" s="54" t="str">
        <f>IF(AE3380="","",IFERROR(VLOOKUP(AE3380,ATIVIDADES!$A:$C,3,FALSE),"NAO CADASTRADA"))</f>
        <v/>
      </c>
      <c r="AG3380" s="42"/>
      <c r="AH3380" s="48"/>
      <c r="AI3380" s="54" t="str">
        <f>IF(AH3380="","",IFERROR(VLOOKUP(AH3380,EMPRESAS!$A:$C,3,FALSE),"NAO CADASTRADA"))</f>
        <v/>
      </c>
      <c r="AJ3380" s="50"/>
      <c r="AK3380" s="54" t="str">
        <f>IF(AJ3380="","",IFERROR(VLOOKUP(AJ3380,ATIVIDADES!$A:$C,3,FALSE),"NAO CADASTRADA"))</f>
        <v/>
      </c>
      <c r="AL3380" s="42"/>
    </row>
    <row r="3381" spans="1:38" x14ac:dyDescent="0.25">
      <c r="A3381" s="26" t="str">
        <f t="shared" si="366"/>
        <v>OK</v>
      </c>
      <c r="B3381" s="29">
        <f t="shared" si="367"/>
        <v>2487914866</v>
      </c>
      <c r="C3381" s="30">
        <v>45469</v>
      </c>
      <c r="D3381" s="18">
        <f t="shared" si="370"/>
        <v>45444</v>
      </c>
      <c r="E3381" s="19" t="str">
        <f>IF(ISERROR(VLOOKUP(C3381,FERIADOS!$A:$B,1,FALSE)),IF(WEEKDAY(C3381)=1,"Dom",IF(WEEKDAY(C3381)=2,"Seg",IF(WEEKDAY(C3381)=3,"Ter",IF(WEEKDAY(C3381)=4,"Qua",IF(WEEKDAY(C3381)=5,"Qui",IF(WEEKDAY(C3381)=6,"Sex","Sab")))))),"Feriado")</f>
        <v>Qua</v>
      </c>
      <c r="F3381" s="32"/>
      <c r="G3381" s="33"/>
      <c r="H3381" s="33"/>
      <c r="I3381" s="33"/>
      <c r="J3381" s="21" t="str">
        <f t="shared" si="368"/>
        <v/>
      </c>
      <c r="K3381" s="21">
        <f t="shared" si="364"/>
        <v>0</v>
      </c>
      <c r="L3381" s="21" t="str">
        <f t="shared" si="365"/>
        <v/>
      </c>
      <c r="M3381" s="22" t="str">
        <f t="shared" si="369"/>
        <v/>
      </c>
      <c r="N3381" s="48"/>
      <c r="O3381" s="54" t="str">
        <f>IF(N3381="","",IFERROR(VLOOKUP(N3381,EMPRESAS!$A:$C,3,FALSE),"NAO CADASTRADA"))</f>
        <v/>
      </c>
      <c r="P3381" s="50"/>
      <c r="Q3381" s="54" t="str">
        <f>IF(P3381="","",IFERROR(VLOOKUP(P3381,ATIVIDADES!$A:$C,3,FALSE),"NAO CADASTRADA"))</f>
        <v/>
      </c>
      <c r="R3381" s="42"/>
      <c r="S3381" s="48"/>
      <c r="T3381" s="54" t="str">
        <f>IF(S3381="","",IFERROR(VLOOKUP(S3381,EMPRESAS!$A:$C,3,FALSE),"NAO CADASTRADA"))</f>
        <v/>
      </c>
      <c r="U3381" s="50"/>
      <c r="V3381" s="54" t="str">
        <f>IF(U3381="","",IFERROR(VLOOKUP(U3381,ATIVIDADES!$A:$C,3,FALSE),"NAO CADASTRADA"))</f>
        <v/>
      </c>
      <c r="W3381" s="42"/>
      <c r="X3381" s="48"/>
      <c r="Y3381" s="54" t="str">
        <f>IF(X3381="","",IFERROR(VLOOKUP(X3381,EMPRESAS!$A:$C,3,FALSE),"NAO CADASTRADA"))</f>
        <v/>
      </c>
      <c r="Z3381" s="50"/>
      <c r="AA3381" s="54" t="str">
        <f>IF(Z3381="","",IFERROR(VLOOKUP(Z3381,ATIVIDADES!$A:$C,3,FALSE),"NAO CADASTRADA"))</f>
        <v/>
      </c>
      <c r="AB3381" s="42"/>
      <c r="AC3381" s="48"/>
      <c r="AD3381" s="54" t="str">
        <f>IF(AC3381="","",IFERROR(VLOOKUP(AC3381,EMPRESAS!$A:$C,3,FALSE),"NAO CADASTRADA"))</f>
        <v/>
      </c>
      <c r="AE3381" s="50"/>
      <c r="AF3381" s="54" t="str">
        <f>IF(AE3381="","",IFERROR(VLOOKUP(AE3381,ATIVIDADES!$A:$C,3,FALSE),"NAO CADASTRADA"))</f>
        <v/>
      </c>
      <c r="AG3381" s="42"/>
      <c r="AH3381" s="48"/>
      <c r="AI3381" s="54" t="str">
        <f>IF(AH3381="","",IFERROR(VLOOKUP(AH3381,EMPRESAS!$A:$C,3,FALSE),"NAO CADASTRADA"))</f>
        <v/>
      </c>
      <c r="AJ3381" s="50"/>
      <c r="AK3381" s="54" t="str">
        <f>IF(AJ3381="","",IFERROR(VLOOKUP(AJ3381,ATIVIDADES!$A:$C,3,FALSE),"NAO CADASTRADA"))</f>
        <v/>
      </c>
      <c r="AL3381" s="42"/>
    </row>
    <row r="3382" spans="1:38" x14ac:dyDescent="0.25">
      <c r="A3382" s="26" t="str">
        <f t="shared" si="366"/>
        <v>OK</v>
      </c>
      <c r="B3382" s="29">
        <f t="shared" si="367"/>
        <v>2487914866</v>
      </c>
      <c r="C3382" s="30">
        <v>45470</v>
      </c>
      <c r="D3382" s="18">
        <f t="shared" si="370"/>
        <v>45444</v>
      </c>
      <c r="E3382" s="19" t="str">
        <f>IF(ISERROR(VLOOKUP(C3382,FERIADOS!$A:$B,1,FALSE)),IF(WEEKDAY(C3382)=1,"Dom",IF(WEEKDAY(C3382)=2,"Seg",IF(WEEKDAY(C3382)=3,"Ter",IF(WEEKDAY(C3382)=4,"Qua",IF(WEEKDAY(C3382)=5,"Qui",IF(WEEKDAY(C3382)=6,"Sex","Sab")))))),"Feriado")</f>
        <v>Qui</v>
      </c>
      <c r="F3382" s="32"/>
      <c r="G3382" s="33"/>
      <c r="H3382" s="33"/>
      <c r="I3382" s="33"/>
      <c r="J3382" s="21" t="str">
        <f t="shared" si="368"/>
        <v/>
      </c>
      <c r="K3382" s="21">
        <f t="shared" si="364"/>
        <v>0</v>
      </c>
      <c r="L3382" s="21" t="str">
        <f t="shared" si="365"/>
        <v/>
      </c>
      <c r="M3382" s="22" t="str">
        <f t="shared" si="369"/>
        <v/>
      </c>
      <c r="N3382" s="48"/>
      <c r="O3382" s="54" t="str">
        <f>IF(N3382="","",IFERROR(VLOOKUP(N3382,EMPRESAS!$A:$C,3,FALSE),"NAO CADASTRADA"))</f>
        <v/>
      </c>
      <c r="P3382" s="50"/>
      <c r="Q3382" s="54" t="str">
        <f>IF(P3382="","",IFERROR(VLOOKUP(P3382,ATIVIDADES!$A:$C,3,FALSE),"NAO CADASTRADA"))</f>
        <v/>
      </c>
      <c r="R3382" s="42"/>
      <c r="S3382" s="48"/>
      <c r="T3382" s="54" t="str">
        <f>IF(S3382="","",IFERROR(VLOOKUP(S3382,EMPRESAS!$A:$C,3,FALSE),"NAO CADASTRADA"))</f>
        <v/>
      </c>
      <c r="U3382" s="50"/>
      <c r="V3382" s="54" t="str">
        <f>IF(U3382="","",IFERROR(VLOOKUP(U3382,ATIVIDADES!$A:$C,3,FALSE),"NAO CADASTRADA"))</f>
        <v/>
      </c>
      <c r="W3382" s="42"/>
      <c r="X3382" s="48"/>
      <c r="Y3382" s="54" t="str">
        <f>IF(X3382="","",IFERROR(VLOOKUP(X3382,EMPRESAS!$A:$C,3,FALSE),"NAO CADASTRADA"))</f>
        <v/>
      </c>
      <c r="Z3382" s="50"/>
      <c r="AA3382" s="54" t="str">
        <f>IF(Z3382="","",IFERROR(VLOOKUP(Z3382,ATIVIDADES!$A:$C,3,FALSE),"NAO CADASTRADA"))</f>
        <v/>
      </c>
      <c r="AB3382" s="42"/>
      <c r="AC3382" s="48"/>
      <c r="AD3382" s="54" t="str">
        <f>IF(AC3382="","",IFERROR(VLOOKUP(AC3382,EMPRESAS!$A:$C,3,FALSE),"NAO CADASTRADA"))</f>
        <v/>
      </c>
      <c r="AE3382" s="50"/>
      <c r="AF3382" s="54" t="str">
        <f>IF(AE3382="","",IFERROR(VLOOKUP(AE3382,ATIVIDADES!$A:$C,3,FALSE),"NAO CADASTRADA"))</f>
        <v/>
      </c>
      <c r="AG3382" s="42"/>
      <c r="AH3382" s="48"/>
      <c r="AI3382" s="54" t="str">
        <f>IF(AH3382="","",IFERROR(VLOOKUP(AH3382,EMPRESAS!$A:$C,3,FALSE),"NAO CADASTRADA"))</f>
        <v/>
      </c>
      <c r="AJ3382" s="50"/>
      <c r="AK3382" s="54" t="str">
        <f>IF(AJ3382="","",IFERROR(VLOOKUP(AJ3382,ATIVIDADES!$A:$C,3,FALSE),"NAO CADASTRADA"))</f>
        <v/>
      </c>
      <c r="AL3382" s="42"/>
    </row>
    <row r="3383" spans="1:38" x14ac:dyDescent="0.25">
      <c r="A3383" s="26" t="str">
        <f t="shared" si="366"/>
        <v>OK</v>
      </c>
      <c r="B3383" s="29">
        <f t="shared" si="367"/>
        <v>2487914866</v>
      </c>
      <c r="C3383" s="30">
        <v>45471</v>
      </c>
      <c r="D3383" s="18">
        <f t="shared" si="370"/>
        <v>45444</v>
      </c>
      <c r="E3383" s="19" t="str">
        <f>IF(ISERROR(VLOOKUP(C3383,FERIADOS!$A:$B,1,FALSE)),IF(WEEKDAY(C3383)=1,"Dom",IF(WEEKDAY(C3383)=2,"Seg",IF(WEEKDAY(C3383)=3,"Ter",IF(WEEKDAY(C3383)=4,"Qua",IF(WEEKDAY(C3383)=5,"Qui",IF(WEEKDAY(C3383)=6,"Sex","Sab")))))),"Feriado")</f>
        <v>Sex</v>
      </c>
      <c r="F3383" s="32"/>
      <c r="G3383" s="33"/>
      <c r="H3383" s="33"/>
      <c r="I3383" s="33"/>
      <c r="J3383" s="21" t="str">
        <f t="shared" si="368"/>
        <v/>
      </c>
      <c r="K3383" s="21">
        <f t="shared" si="364"/>
        <v>0</v>
      </c>
      <c r="L3383" s="21" t="str">
        <f t="shared" si="365"/>
        <v/>
      </c>
      <c r="M3383" s="22" t="str">
        <f t="shared" si="369"/>
        <v/>
      </c>
      <c r="N3383" s="48"/>
      <c r="O3383" s="54" t="str">
        <f>IF(N3383="","",IFERROR(VLOOKUP(N3383,EMPRESAS!$A:$C,3,FALSE),"NAO CADASTRADA"))</f>
        <v/>
      </c>
      <c r="P3383" s="50"/>
      <c r="Q3383" s="54" t="str">
        <f>IF(P3383="","",IFERROR(VLOOKUP(P3383,ATIVIDADES!$A:$C,3,FALSE),"NAO CADASTRADA"))</f>
        <v/>
      </c>
      <c r="R3383" s="42"/>
      <c r="S3383" s="48"/>
      <c r="T3383" s="54" t="str">
        <f>IF(S3383="","",IFERROR(VLOOKUP(S3383,EMPRESAS!$A:$C,3,FALSE),"NAO CADASTRADA"))</f>
        <v/>
      </c>
      <c r="U3383" s="50"/>
      <c r="V3383" s="54" t="str">
        <f>IF(U3383="","",IFERROR(VLOOKUP(U3383,ATIVIDADES!$A:$C,3,FALSE),"NAO CADASTRADA"))</f>
        <v/>
      </c>
      <c r="W3383" s="42"/>
      <c r="X3383" s="48"/>
      <c r="Y3383" s="54" t="str">
        <f>IF(X3383="","",IFERROR(VLOOKUP(X3383,EMPRESAS!$A:$C,3,FALSE),"NAO CADASTRADA"))</f>
        <v/>
      </c>
      <c r="Z3383" s="50"/>
      <c r="AA3383" s="54" t="str">
        <f>IF(Z3383="","",IFERROR(VLOOKUP(Z3383,ATIVIDADES!$A:$C,3,FALSE),"NAO CADASTRADA"))</f>
        <v/>
      </c>
      <c r="AB3383" s="42"/>
      <c r="AC3383" s="48"/>
      <c r="AD3383" s="54" t="str">
        <f>IF(AC3383="","",IFERROR(VLOOKUP(AC3383,EMPRESAS!$A:$C,3,FALSE),"NAO CADASTRADA"))</f>
        <v/>
      </c>
      <c r="AE3383" s="50"/>
      <c r="AF3383" s="54" t="str">
        <f>IF(AE3383="","",IFERROR(VLOOKUP(AE3383,ATIVIDADES!$A:$C,3,FALSE),"NAO CADASTRADA"))</f>
        <v/>
      </c>
      <c r="AG3383" s="42"/>
      <c r="AH3383" s="48"/>
      <c r="AI3383" s="54" t="str">
        <f>IF(AH3383="","",IFERROR(VLOOKUP(AH3383,EMPRESAS!$A:$C,3,FALSE),"NAO CADASTRADA"))</f>
        <v/>
      </c>
      <c r="AJ3383" s="50"/>
      <c r="AK3383" s="54" t="str">
        <f>IF(AJ3383="","",IFERROR(VLOOKUP(AJ3383,ATIVIDADES!$A:$C,3,FALSE),"NAO CADASTRADA"))</f>
        <v/>
      </c>
      <c r="AL3383" s="42"/>
    </row>
    <row r="3384" spans="1:38" x14ac:dyDescent="0.25">
      <c r="A3384" s="26" t="str">
        <f t="shared" si="366"/>
        <v>OK</v>
      </c>
      <c r="B3384" s="29">
        <f t="shared" si="367"/>
        <v>2487914866</v>
      </c>
      <c r="C3384" s="30">
        <v>45472</v>
      </c>
      <c r="D3384" s="18">
        <f t="shared" si="370"/>
        <v>45444</v>
      </c>
      <c r="E3384" s="19" t="str">
        <f>IF(ISERROR(VLOOKUP(C3384,FERIADOS!$A:$B,1,FALSE)),IF(WEEKDAY(C3384)=1,"Dom",IF(WEEKDAY(C3384)=2,"Seg",IF(WEEKDAY(C3384)=3,"Ter",IF(WEEKDAY(C3384)=4,"Qua",IF(WEEKDAY(C3384)=5,"Qui",IF(WEEKDAY(C3384)=6,"Sex","Sab")))))),"Feriado")</f>
        <v>Sab</v>
      </c>
      <c r="F3384" s="32"/>
      <c r="G3384" s="33"/>
      <c r="H3384" s="33"/>
      <c r="I3384" s="33"/>
      <c r="J3384" s="21" t="str">
        <f t="shared" si="368"/>
        <v/>
      </c>
      <c r="K3384" s="21">
        <f t="shared" si="364"/>
        <v>0</v>
      </c>
      <c r="L3384" s="21" t="str">
        <f t="shared" si="365"/>
        <v/>
      </c>
      <c r="M3384" s="22" t="str">
        <f t="shared" si="369"/>
        <v/>
      </c>
      <c r="N3384" s="48"/>
      <c r="O3384" s="54" t="str">
        <f>IF(N3384="","",IFERROR(VLOOKUP(N3384,EMPRESAS!$A:$C,3,FALSE),"NAO CADASTRADA"))</f>
        <v/>
      </c>
      <c r="P3384" s="50"/>
      <c r="Q3384" s="54" t="str">
        <f>IF(P3384="","",IFERROR(VLOOKUP(P3384,ATIVIDADES!$A:$C,3,FALSE),"NAO CADASTRADA"))</f>
        <v/>
      </c>
      <c r="R3384" s="42"/>
      <c r="S3384" s="48"/>
      <c r="T3384" s="54" t="str">
        <f>IF(S3384="","",IFERROR(VLOOKUP(S3384,EMPRESAS!$A:$C,3,FALSE),"NAO CADASTRADA"))</f>
        <v/>
      </c>
      <c r="U3384" s="50"/>
      <c r="V3384" s="54" t="str">
        <f>IF(U3384="","",IFERROR(VLOOKUP(U3384,ATIVIDADES!$A:$C,3,FALSE),"NAO CADASTRADA"))</f>
        <v/>
      </c>
      <c r="W3384" s="42"/>
      <c r="X3384" s="48"/>
      <c r="Y3384" s="54" t="str">
        <f>IF(X3384="","",IFERROR(VLOOKUP(X3384,EMPRESAS!$A:$C,3,FALSE),"NAO CADASTRADA"))</f>
        <v/>
      </c>
      <c r="Z3384" s="50"/>
      <c r="AA3384" s="54" t="str">
        <f>IF(Z3384="","",IFERROR(VLOOKUP(Z3384,ATIVIDADES!$A:$C,3,FALSE),"NAO CADASTRADA"))</f>
        <v/>
      </c>
      <c r="AB3384" s="42"/>
      <c r="AC3384" s="48"/>
      <c r="AD3384" s="54" t="str">
        <f>IF(AC3384="","",IFERROR(VLOOKUP(AC3384,EMPRESAS!$A:$C,3,FALSE),"NAO CADASTRADA"))</f>
        <v/>
      </c>
      <c r="AE3384" s="50"/>
      <c r="AF3384" s="54" t="str">
        <f>IF(AE3384="","",IFERROR(VLOOKUP(AE3384,ATIVIDADES!$A:$C,3,FALSE),"NAO CADASTRADA"))</f>
        <v/>
      </c>
      <c r="AG3384" s="42"/>
      <c r="AH3384" s="48"/>
      <c r="AI3384" s="54" t="str">
        <f>IF(AH3384="","",IFERROR(VLOOKUP(AH3384,EMPRESAS!$A:$C,3,FALSE),"NAO CADASTRADA"))</f>
        <v/>
      </c>
      <c r="AJ3384" s="50"/>
      <c r="AK3384" s="54" t="str">
        <f>IF(AJ3384="","",IFERROR(VLOOKUP(AJ3384,ATIVIDADES!$A:$C,3,FALSE),"NAO CADASTRADA"))</f>
        <v/>
      </c>
      <c r="AL3384" s="42"/>
    </row>
    <row r="3385" spans="1:38" x14ac:dyDescent="0.25">
      <c r="A3385" s="26" t="str">
        <f t="shared" si="366"/>
        <v>OK</v>
      </c>
      <c r="B3385" s="29">
        <f t="shared" si="367"/>
        <v>2487914866</v>
      </c>
      <c r="C3385" s="30">
        <v>45473</v>
      </c>
      <c r="D3385" s="18">
        <f t="shared" si="370"/>
        <v>45444</v>
      </c>
      <c r="E3385" s="19" t="str">
        <f>IF(ISERROR(VLOOKUP(C3385,FERIADOS!$A:$B,1,FALSE)),IF(WEEKDAY(C3385)=1,"Dom",IF(WEEKDAY(C3385)=2,"Seg",IF(WEEKDAY(C3385)=3,"Ter",IF(WEEKDAY(C3385)=4,"Qua",IF(WEEKDAY(C3385)=5,"Qui",IF(WEEKDAY(C3385)=6,"Sex","Sab")))))),"Feriado")</f>
        <v>Dom</v>
      </c>
      <c r="F3385" s="32"/>
      <c r="G3385" s="33"/>
      <c r="H3385" s="33"/>
      <c r="I3385" s="33"/>
      <c r="J3385" s="21" t="str">
        <f t="shared" si="368"/>
        <v/>
      </c>
      <c r="K3385" s="21">
        <f t="shared" si="364"/>
        <v>0</v>
      </c>
      <c r="L3385" s="21" t="str">
        <f t="shared" si="365"/>
        <v/>
      </c>
      <c r="M3385" s="22" t="str">
        <f t="shared" si="369"/>
        <v/>
      </c>
      <c r="N3385" s="48"/>
      <c r="O3385" s="54" t="str">
        <f>IF(N3385="","",IFERROR(VLOOKUP(N3385,EMPRESAS!$A:$C,3,FALSE),"NAO CADASTRADA"))</f>
        <v/>
      </c>
      <c r="P3385" s="50"/>
      <c r="Q3385" s="54" t="str">
        <f>IF(P3385="","",IFERROR(VLOOKUP(P3385,ATIVIDADES!$A:$C,3,FALSE),"NAO CADASTRADA"))</f>
        <v/>
      </c>
      <c r="R3385" s="42"/>
      <c r="S3385" s="48"/>
      <c r="T3385" s="54" t="str">
        <f>IF(S3385="","",IFERROR(VLOOKUP(S3385,EMPRESAS!$A:$C,3,FALSE),"NAO CADASTRADA"))</f>
        <v/>
      </c>
      <c r="U3385" s="50"/>
      <c r="V3385" s="54" t="str">
        <f>IF(U3385="","",IFERROR(VLOOKUP(U3385,ATIVIDADES!$A:$C,3,FALSE),"NAO CADASTRADA"))</f>
        <v/>
      </c>
      <c r="W3385" s="42"/>
      <c r="X3385" s="48"/>
      <c r="Y3385" s="54" t="str">
        <f>IF(X3385="","",IFERROR(VLOOKUP(X3385,EMPRESAS!$A:$C,3,FALSE),"NAO CADASTRADA"))</f>
        <v/>
      </c>
      <c r="Z3385" s="50"/>
      <c r="AA3385" s="54" t="str">
        <f>IF(Z3385="","",IFERROR(VLOOKUP(Z3385,ATIVIDADES!$A:$C,3,FALSE),"NAO CADASTRADA"))</f>
        <v/>
      </c>
      <c r="AB3385" s="42"/>
      <c r="AC3385" s="48"/>
      <c r="AD3385" s="54" t="str">
        <f>IF(AC3385="","",IFERROR(VLOOKUP(AC3385,EMPRESAS!$A:$C,3,FALSE),"NAO CADASTRADA"))</f>
        <v/>
      </c>
      <c r="AE3385" s="50"/>
      <c r="AF3385" s="54" t="str">
        <f>IF(AE3385="","",IFERROR(VLOOKUP(AE3385,ATIVIDADES!$A:$C,3,FALSE),"NAO CADASTRADA"))</f>
        <v/>
      </c>
      <c r="AG3385" s="42"/>
      <c r="AH3385" s="48"/>
      <c r="AI3385" s="54" t="str">
        <f>IF(AH3385="","",IFERROR(VLOOKUP(AH3385,EMPRESAS!$A:$C,3,FALSE),"NAO CADASTRADA"))</f>
        <v/>
      </c>
      <c r="AJ3385" s="50"/>
      <c r="AK3385" s="54" t="str">
        <f>IF(AJ3385="","",IFERROR(VLOOKUP(AJ3385,ATIVIDADES!$A:$C,3,FALSE),"NAO CADASTRADA"))</f>
        <v/>
      </c>
      <c r="AL3385" s="42"/>
    </row>
    <row r="3386" spans="1:38" x14ac:dyDescent="0.25">
      <c r="A3386" s="26" t="str">
        <f t="shared" si="366"/>
        <v>OK</v>
      </c>
      <c r="B3386" s="29">
        <f t="shared" si="367"/>
        <v>2487914866</v>
      </c>
      <c r="C3386" s="30">
        <v>45474</v>
      </c>
      <c r="D3386" s="18">
        <f t="shared" si="370"/>
        <v>45474</v>
      </c>
      <c r="E3386" s="19" t="str">
        <f>IF(ISERROR(VLOOKUP(C3386,FERIADOS!$A:$B,1,FALSE)),IF(WEEKDAY(C3386)=1,"Dom",IF(WEEKDAY(C3386)=2,"Seg",IF(WEEKDAY(C3386)=3,"Ter",IF(WEEKDAY(C3386)=4,"Qua",IF(WEEKDAY(C3386)=5,"Qui",IF(WEEKDAY(C3386)=6,"Sex","Sab")))))),"Feriado")</f>
        <v>Seg</v>
      </c>
      <c r="F3386" s="32"/>
      <c r="G3386" s="33"/>
      <c r="H3386" s="33"/>
      <c r="I3386" s="33"/>
      <c r="J3386" s="21" t="str">
        <f t="shared" si="368"/>
        <v/>
      </c>
      <c r="K3386" s="21">
        <f t="shared" si="364"/>
        <v>0</v>
      </c>
      <c r="L3386" s="21" t="str">
        <f t="shared" si="365"/>
        <v/>
      </c>
      <c r="M3386" s="22" t="str">
        <f t="shared" si="369"/>
        <v/>
      </c>
      <c r="N3386" s="48"/>
      <c r="O3386" s="54" t="str">
        <f>IF(N3386="","",IFERROR(VLOOKUP(N3386,EMPRESAS!$A:$C,3,FALSE),"NAO CADASTRADA"))</f>
        <v/>
      </c>
      <c r="P3386" s="50"/>
      <c r="Q3386" s="54" t="str">
        <f>IF(P3386="","",IFERROR(VLOOKUP(P3386,ATIVIDADES!$A:$C,3,FALSE),"NAO CADASTRADA"))</f>
        <v/>
      </c>
      <c r="R3386" s="42"/>
      <c r="S3386" s="48"/>
      <c r="T3386" s="54" t="str">
        <f>IF(S3386="","",IFERROR(VLOOKUP(S3386,EMPRESAS!$A:$C,3,FALSE),"NAO CADASTRADA"))</f>
        <v/>
      </c>
      <c r="U3386" s="50"/>
      <c r="V3386" s="54" t="str">
        <f>IF(U3386="","",IFERROR(VLOOKUP(U3386,ATIVIDADES!$A:$C,3,FALSE),"NAO CADASTRADA"))</f>
        <v/>
      </c>
      <c r="W3386" s="42"/>
      <c r="X3386" s="48"/>
      <c r="Y3386" s="54" t="str">
        <f>IF(X3386="","",IFERROR(VLOOKUP(X3386,EMPRESAS!$A:$C,3,FALSE),"NAO CADASTRADA"))</f>
        <v/>
      </c>
      <c r="Z3386" s="50"/>
      <c r="AA3386" s="54" t="str">
        <f>IF(Z3386="","",IFERROR(VLOOKUP(Z3386,ATIVIDADES!$A:$C,3,FALSE),"NAO CADASTRADA"))</f>
        <v/>
      </c>
      <c r="AB3386" s="42"/>
      <c r="AC3386" s="48"/>
      <c r="AD3386" s="54" t="str">
        <f>IF(AC3386="","",IFERROR(VLOOKUP(AC3386,EMPRESAS!$A:$C,3,FALSE),"NAO CADASTRADA"))</f>
        <v/>
      </c>
      <c r="AE3386" s="50"/>
      <c r="AF3386" s="54" t="str">
        <f>IF(AE3386="","",IFERROR(VLOOKUP(AE3386,ATIVIDADES!$A:$C,3,FALSE),"NAO CADASTRADA"))</f>
        <v/>
      </c>
      <c r="AG3386" s="42"/>
      <c r="AH3386" s="48"/>
      <c r="AI3386" s="54" t="str">
        <f>IF(AH3386="","",IFERROR(VLOOKUP(AH3386,EMPRESAS!$A:$C,3,FALSE),"NAO CADASTRADA"))</f>
        <v/>
      </c>
      <c r="AJ3386" s="50"/>
      <c r="AK3386" s="54" t="str">
        <f>IF(AJ3386="","",IFERROR(VLOOKUP(AJ3386,ATIVIDADES!$A:$C,3,FALSE),"NAO CADASTRADA"))</f>
        <v/>
      </c>
      <c r="AL3386" s="42"/>
    </row>
    <row r="3387" spans="1:38" x14ac:dyDescent="0.25">
      <c r="A3387" s="26" t="str">
        <f t="shared" si="366"/>
        <v>OK</v>
      </c>
      <c r="B3387" s="29">
        <f t="shared" si="367"/>
        <v>2487914866</v>
      </c>
      <c r="C3387" s="30">
        <v>45475</v>
      </c>
      <c r="D3387" s="18">
        <f t="shared" si="370"/>
        <v>45474</v>
      </c>
      <c r="E3387" s="19" t="str">
        <f>IF(ISERROR(VLOOKUP(C3387,FERIADOS!$A:$B,1,FALSE)),IF(WEEKDAY(C3387)=1,"Dom",IF(WEEKDAY(C3387)=2,"Seg",IF(WEEKDAY(C3387)=3,"Ter",IF(WEEKDAY(C3387)=4,"Qua",IF(WEEKDAY(C3387)=5,"Qui",IF(WEEKDAY(C3387)=6,"Sex","Sab")))))),"Feriado")</f>
        <v>Ter</v>
      </c>
      <c r="F3387" s="32"/>
      <c r="G3387" s="33"/>
      <c r="H3387" s="33"/>
      <c r="I3387" s="33"/>
      <c r="J3387" s="21" t="str">
        <f t="shared" si="368"/>
        <v/>
      </c>
      <c r="K3387" s="21">
        <f t="shared" si="364"/>
        <v>0</v>
      </c>
      <c r="L3387" s="21" t="str">
        <f t="shared" si="365"/>
        <v/>
      </c>
      <c r="M3387" s="22" t="str">
        <f t="shared" si="369"/>
        <v/>
      </c>
      <c r="N3387" s="48"/>
      <c r="O3387" s="54" t="str">
        <f>IF(N3387="","",IFERROR(VLOOKUP(N3387,EMPRESAS!$A:$C,3,FALSE),"NAO CADASTRADA"))</f>
        <v/>
      </c>
      <c r="P3387" s="50"/>
      <c r="Q3387" s="54" t="str">
        <f>IF(P3387="","",IFERROR(VLOOKUP(P3387,ATIVIDADES!$A:$C,3,FALSE),"NAO CADASTRADA"))</f>
        <v/>
      </c>
      <c r="R3387" s="42"/>
      <c r="S3387" s="48"/>
      <c r="T3387" s="54" t="str">
        <f>IF(S3387="","",IFERROR(VLOOKUP(S3387,EMPRESAS!$A:$C,3,FALSE),"NAO CADASTRADA"))</f>
        <v/>
      </c>
      <c r="U3387" s="50"/>
      <c r="V3387" s="54" t="str">
        <f>IF(U3387="","",IFERROR(VLOOKUP(U3387,ATIVIDADES!$A:$C,3,FALSE),"NAO CADASTRADA"))</f>
        <v/>
      </c>
      <c r="W3387" s="42"/>
      <c r="X3387" s="48"/>
      <c r="Y3387" s="54" t="str">
        <f>IF(X3387="","",IFERROR(VLOOKUP(X3387,EMPRESAS!$A:$C,3,FALSE),"NAO CADASTRADA"))</f>
        <v/>
      </c>
      <c r="Z3387" s="50"/>
      <c r="AA3387" s="54" t="str">
        <f>IF(Z3387="","",IFERROR(VLOOKUP(Z3387,ATIVIDADES!$A:$C,3,FALSE),"NAO CADASTRADA"))</f>
        <v/>
      </c>
      <c r="AB3387" s="42"/>
      <c r="AC3387" s="48"/>
      <c r="AD3387" s="54" t="str">
        <f>IF(AC3387="","",IFERROR(VLOOKUP(AC3387,EMPRESAS!$A:$C,3,FALSE),"NAO CADASTRADA"))</f>
        <v/>
      </c>
      <c r="AE3387" s="50"/>
      <c r="AF3387" s="54" t="str">
        <f>IF(AE3387="","",IFERROR(VLOOKUP(AE3387,ATIVIDADES!$A:$C,3,FALSE),"NAO CADASTRADA"))</f>
        <v/>
      </c>
      <c r="AG3387" s="42"/>
      <c r="AH3387" s="48"/>
      <c r="AI3387" s="54" t="str">
        <f>IF(AH3387="","",IFERROR(VLOOKUP(AH3387,EMPRESAS!$A:$C,3,FALSE),"NAO CADASTRADA"))</f>
        <v/>
      </c>
      <c r="AJ3387" s="50"/>
      <c r="AK3387" s="54" t="str">
        <f>IF(AJ3387="","",IFERROR(VLOOKUP(AJ3387,ATIVIDADES!$A:$C,3,FALSE),"NAO CADASTRADA"))</f>
        <v/>
      </c>
      <c r="AL3387" s="42"/>
    </row>
    <row r="3388" spans="1:38" x14ac:dyDescent="0.25">
      <c r="A3388" s="26" t="str">
        <f t="shared" si="366"/>
        <v>OK</v>
      </c>
      <c r="B3388" s="29">
        <f t="shared" si="367"/>
        <v>2487914866</v>
      </c>
      <c r="C3388" s="30">
        <v>45476</v>
      </c>
      <c r="D3388" s="18">
        <f t="shared" si="370"/>
        <v>45474</v>
      </c>
      <c r="E3388" s="19" t="str">
        <f>IF(ISERROR(VLOOKUP(C3388,FERIADOS!$A:$B,1,FALSE)),IF(WEEKDAY(C3388)=1,"Dom",IF(WEEKDAY(C3388)=2,"Seg",IF(WEEKDAY(C3388)=3,"Ter",IF(WEEKDAY(C3388)=4,"Qua",IF(WEEKDAY(C3388)=5,"Qui",IF(WEEKDAY(C3388)=6,"Sex","Sab")))))),"Feriado")</f>
        <v>Qua</v>
      </c>
      <c r="F3388" s="32"/>
      <c r="G3388" s="33"/>
      <c r="H3388" s="33"/>
      <c r="I3388" s="33"/>
      <c r="J3388" s="21" t="str">
        <f t="shared" si="368"/>
        <v/>
      </c>
      <c r="K3388" s="21">
        <f t="shared" si="364"/>
        <v>0</v>
      </c>
      <c r="L3388" s="21" t="str">
        <f t="shared" si="365"/>
        <v/>
      </c>
      <c r="M3388" s="22" t="str">
        <f t="shared" si="369"/>
        <v/>
      </c>
      <c r="N3388" s="48"/>
      <c r="O3388" s="54" t="str">
        <f>IF(N3388="","",IFERROR(VLOOKUP(N3388,EMPRESAS!$A:$C,3,FALSE),"NAO CADASTRADA"))</f>
        <v/>
      </c>
      <c r="P3388" s="50"/>
      <c r="Q3388" s="54" t="str">
        <f>IF(P3388="","",IFERROR(VLOOKUP(P3388,ATIVIDADES!$A:$C,3,FALSE),"NAO CADASTRADA"))</f>
        <v/>
      </c>
      <c r="R3388" s="42"/>
      <c r="S3388" s="48"/>
      <c r="T3388" s="54" t="str">
        <f>IF(S3388="","",IFERROR(VLOOKUP(S3388,EMPRESAS!$A:$C,3,FALSE),"NAO CADASTRADA"))</f>
        <v/>
      </c>
      <c r="U3388" s="50"/>
      <c r="V3388" s="54" t="str">
        <f>IF(U3388="","",IFERROR(VLOOKUP(U3388,ATIVIDADES!$A:$C,3,FALSE),"NAO CADASTRADA"))</f>
        <v/>
      </c>
      <c r="W3388" s="42"/>
      <c r="X3388" s="48"/>
      <c r="Y3388" s="54" t="str">
        <f>IF(X3388="","",IFERROR(VLOOKUP(X3388,EMPRESAS!$A:$C,3,FALSE),"NAO CADASTRADA"))</f>
        <v/>
      </c>
      <c r="Z3388" s="50"/>
      <c r="AA3388" s="54" t="str">
        <f>IF(Z3388="","",IFERROR(VLOOKUP(Z3388,ATIVIDADES!$A:$C,3,FALSE),"NAO CADASTRADA"))</f>
        <v/>
      </c>
      <c r="AB3388" s="42"/>
      <c r="AC3388" s="48"/>
      <c r="AD3388" s="54" t="str">
        <f>IF(AC3388="","",IFERROR(VLOOKUP(AC3388,EMPRESAS!$A:$C,3,FALSE),"NAO CADASTRADA"))</f>
        <v/>
      </c>
      <c r="AE3388" s="50"/>
      <c r="AF3388" s="54" t="str">
        <f>IF(AE3388="","",IFERROR(VLOOKUP(AE3388,ATIVIDADES!$A:$C,3,FALSE),"NAO CADASTRADA"))</f>
        <v/>
      </c>
      <c r="AG3388" s="42"/>
      <c r="AH3388" s="48"/>
      <c r="AI3388" s="54" t="str">
        <f>IF(AH3388="","",IFERROR(VLOOKUP(AH3388,EMPRESAS!$A:$C,3,FALSE),"NAO CADASTRADA"))</f>
        <v/>
      </c>
      <c r="AJ3388" s="50"/>
      <c r="AK3388" s="54" t="str">
        <f>IF(AJ3388="","",IFERROR(VLOOKUP(AJ3388,ATIVIDADES!$A:$C,3,FALSE),"NAO CADASTRADA"))</f>
        <v/>
      </c>
      <c r="AL3388" s="42"/>
    </row>
    <row r="3389" spans="1:38" x14ac:dyDescent="0.25">
      <c r="A3389" s="26" t="str">
        <f t="shared" si="366"/>
        <v>OK</v>
      </c>
      <c r="B3389" s="29">
        <f t="shared" si="367"/>
        <v>2487914866</v>
      </c>
      <c r="C3389" s="30">
        <v>45477</v>
      </c>
      <c r="D3389" s="18">
        <f t="shared" si="370"/>
        <v>45474</v>
      </c>
      <c r="E3389" s="19" t="str">
        <f>IF(ISERROR(VLOOKUP(C3389,FERIADOS!$A:$B,1,FALSE)),IF(WEEKDAY(C3389)=1,"Dom",IF(WEEKDAY(C3389)=2,"Seg",IF(WEEKDAY(C3389)=3,"Ter",IF(WEEKDAY(C3389)=4,"Qua",IF(WEEKDAY(C3389)=5,"Qui",IF(WEEKDAY(C3389)=6,"Sex","Sab")))))),"Feriado")</f>
        <v>Qui</v>
      </c>
      <c r="F3389" s="32"/>
      <c r="G3389" s="33"/>
      <c r="H3389" s="33"/>
      <c r="I3389" s="33"/>
      <c r="J3389" s="21" t="str">
        <f t="shared" si="368"/>
        <v/>
      </c>
      <c r="K3389" s="21">
        <f t="shared" si="364"/>
        <v>0</v>
      </c>
      <c r="L3389" s="21" t="str">
        <f t="shared" si="365"/>
        <v/>
      </c>
      <c r="M3389" s="22" t="str">
        <f t="shared" si="369"/>
        <v/>
      </c>
      <c r="N3389" s="48"/>
      <c r="O3389" s="54" t="str">
        <f>IF(N3389="","",IFERROR(VLOOKUP(N3389,EMPRESAS!$A:$C,3,FALSE),"NAO CADASTRADA"))</f>
        <v/>
      </c>
      <c r="P3389" s="50"/>
      <c r="Q3389" s="54" t="str">
        <f>IF(P3389="","",IFERROR(VLOOKUP(P3389,ATIVIDADES!$A:$C,3,FALSE),"NAO CADASTRADA"))</f>
        <v/>
      </c>
      <c r="R3389" s="42"/>
      <c r="S3389" s="48"/>
      <c r="T3389" s="54" t="str">
        <f>IF(S3389="","",IFERROR(VLOOKUP(S3389,EMPRESAS!$A:$C,3,FALSE),"NAO CADASTRADA"))</f>
        <v/>
      </c>
      <c r="U3389" s="50"/>
      <c r="V3389" s="54" t="str">
        <f>IF(U3389="","",IFERROR(VLOOKUP(U3389,ATIVIDADES!$A:$C,3,FALSE),"NAO CADASTRADA"))</f>
        <v/>
      </c>
      <c r="W3389" s="42"/>
      <c r="X3389" s="48"/>
      <c r="Y3389" s="54" t="str">
        <f>IF(X3389="","",IFERROR(VLOOKUP(X3389,EMPRESAS!$A:$C,3,FALSE),"NAO CADASTRADA"))</f>
        <v/>
      </c>
      <c r="Z3389" s="50"/>
      <c r="AA3389" s="54" t="str">
        <f>IF(Z3389="","",IFERROR(VLOOKUP(Z3389,ATIVIDADES!$A:$C,3,FALSE),"NAO CADASTRADA"))</f>
        <v/>
      </c>
      <c r="AB3389" s="42"/>
      <c r="AC3389" s="48"/>
      <c r="AD3389" s="54" t="str">
        <f>IF(AC3389="","",IFERROR(VLOOKUP(AC3389,EMPRESAS!$A:$C,3,FALSE),"NAO CADASTRADA"))</f>
        <v/>
      </c>
      <c r="AE3389" s="50"/>
      <c r="AF3389" s="54" t="str">
        <f>IF(AE3389="","",IFERROR(VLOOKUP(AE3389,ATIVIDADES!$A:$C,3,FALSE),"NAO CADASTRADA"))</f>
        <v/>
      </c>
      <c r="AG3389" s="42"/>
      <c r="AH3389" s="48"/>
      <c r="AI3389" s="54" t="str">
        <f>IF(AH3389="","",IFERROR(VLOOKUP(AH3389,EMPRESAS!$A:$C,3,FALSE),"NAO CADASTRADA"))</f>
        <v/>
      </c>
      <c r="AJ3389" s="50"/>
      <c r="AK3389" s="54" t="str">
        <f>IF(AJ3389="","",IFERROR(VLOOKUP(AJ3389,ATIVIDADES!$A:$C,3,FALSE),"NAO CADASTRADA"))</f>
        <v/>
      </c>
      <c r="AL3389" s="42"/>
    </row>
    <row r="3390" spans="1:38" x14ac:dyDescent="0.25">
      <c r="A3390" s="26" t="str">
        <f t="shared" si="366"/>
        <v>OK</v>
      </c>
      <c r="B3390" s="29">
        <f t="shared" si="367"/>
        <v>2487914866</v>
      </c>
      <c r="C3390" s="30">
        <v>45478</v>
      </c>
      <c r="D3390" s="18">
        <f t="shared" si="370"/>
        <v>45474</v>
      </c>
      <c r="E3390" s="19" t="str">
        <f>IF(ISERROR(VLOOKUP(C3390,FERIADOS!$A:$B,1,FALSE)),IF(WEEKDAY(C3390)=1,"Dom",IF(WEEKDAY(C3390)=2,"Seg",IF(WEEKDAY(C3390)=3,"Ter",IF(WEEKDAY(C3390)=4,"Qua",IF(WEEKDAY(C3390)=5,"Qui",IF(WEEKDAY(C3390)=6,"Sex","Sab")))))),"Feriado")</f>
        <v>Sex</v>
      </c>
      <c r="F3390" s="32"/>
      <c r="G3390" s="33"/>
      <c r="H3390" s="33"/>
      <c r="I3390" s="33"/>
      <c r="J3390" s="21" t="str">
        <f t="shared" si="368"/>
        <v/>
      </c>
      <c r="K3390" s="21">
        <f t="shared" si="364"/>
        <v>0</v>
      </c>
      <c r="L3390" s="21" t="str">
        <f t="shared" si="365"/>
        <v/>
      </c>
      <c r="M3390" s="22" t="str">
        <f t="shared" si="369"/>
        <v/>
      </c>
      <c r="N3390" s="48"/>
      <c r="O3390" s="54" t="str">
        <f>IF(N3390="","",IFERROR(VLOOKUP(N3390,EMPRESAS!$A:$C,3,FALSE),"NAO CADASTRADA"))</f>
        <v/>
      </c>
      <c r="P3390" s="50"/>
      <c r="Q3390" s="54" t="str">
        <f>IF(P3390="","",IFERROR(VLOOKUP(P3390,ATIVIDADES!$A:$C,3,FALSE),"NAO CADASTRADA"))</f>
        <v/>
      </c>
      <c r="R3390" s="42"/>
      <c r="S3390" s="48"/>
      <c r="T3390" s="54" t="str">
        <f>IF(S3390="","",IFERROR(VLOOKUP(S3390,EMPRESAS!$A:$C,3,FALSE),"NAO CADASTRADA"))</f>
        <v/>
      </c>
      <c r="U3390" s="50"/>
      <c r="V3390" s="54" t="str">
        <f>IF(U3390="","",IFERROR(VLOOKUP(U3390,ATIVIDADES!$A:$C,3,FALSE),"NAO CADASTRADA"))</f>
        <v/>
      </c>
      <c r="W3390" s="42"/>
      <c r="X3390" s="48"/>
      <c r="Y3390" s="54" t="str">
        <f>IF(X3390="","",IFERROR(VLOOKUP(X3390,EMPRESAS!$A:$C,3,FALSE),"NAO CADASTRADA"))</f>
        <v/>
      </c>
      <c r="Z3390" s="50"/>
      <c r="AA3390" s="54" t="str">
        <f>IF(Z3390="","",IFERROR(VLOOKUP(Z3390,ATIVIDADES!$A:$C,3,FALSE),"NAO CADASTRADA"))</f>
        <v/>
      </c>
      <c r="AB3390" s="42"/>
      <c r="AC3390" s="48"/>
      <c r="AD3390" s="54" t="str">
        <f>IF(AC3390="","",IFERROR(VLOOKUP(AC3390,EMPRESAS!$A:$C,3,FALSE),"NAO CADASTRADA"))</f>
        <v/>
      </c>
      <c r="AE3390" s="50"/>
      <c r="AF3390" s="54" t="str">
        <f>IF(AE3390="","",IFERROR(VLOOKUP(AE3390,ATIVIDADES!$A:$C,3,FALSE),"NAO CADASTRADA"))</f>
        <v/>
      </c>
      <c r="AG3390" s="42"/>
      <c r="AH3390" s="48"/>
      <c r="AI3390" s="54" t="str">
        <f>IF(AH3390="","",IFERROR(VLOOKUP(AH3390,EMPRESAS!$A:$C,3,FALSE),"NAO CADASTRADA"))</f>
        <v/>
      </c>
      <c r="AJ3390" s="50"/>
      <c r="AK3390" s="54" t="str">
        <f>IF(AJ3390="","",IFERROR(VLOOKUP(AJ3390,ATIVIDADES!$A:$C,3,FALSE),"NAO CADASTRADA"))</f>
        <v/>
      </c>
      <c r="AL3390" s="42"/>
    </row>
    <row r="3391" spans="1:38" x14ac:dyDescent="0.25">
      <c r="A3391" s="26" t="str">
        <f t="shared" si="366"/>
        <v>OK</v>
      </c>
      <c r="B3391" s="29">
        <f t="shared" si="367"/>
        <v>2487914866</v>
      </c>
      <c r="C3391" s="30">
        <v>45479</v>
      </c>
      <c r="D3391" s="18">
        <f t="shared" si="370"/>
        <v>45474</v>
      </c>
      <c r="E3391" s="19" t="str">
        <f>IF(ISERROR(VLOOKUP(C3391,FERIADOS!$A:$B,1,FALSE)),IF(WEEKDAY(C3391)=1,"Dom",IF(WEEKDAY(C3391)=2,"Seg",IF(WEEKDAY(C3391)=3,"Ter",IF(WEEKDAY(C3391)=4,"Qua",IF(WEEKDAY(C3391)=5,"Qui",IF(WEEKDAY(C3391)=6,"Sex","Sab")))))),"Feriado")</f>
        <v>Sab</v>
      </c>
      <c r="F3391" s="32"/>
      <c r="G3391" s="33"/>
      <c r="H3391" s="33"/>
      <c r="I3391" s="33"/>
      <c r="J3391" s="21" t="str">
        <f t="shared" si="368"/>
        <v/>
      </c>
      <c r="K3391" s="21">
        <f t="shared" si="364"/>
        <v>0</v>
      </c>
      <c r="L3391" s="21" t="str">
        <f t="shared" si="365"/>
        <v/>
      </c>
      <c r="M3391" s="22" t="str">
        <f t="shared" si="369"/>
        <v/>
      </c>
      <c r="N3391" s="48"/>
      <c r="O3391" s="54" t="str">
        <f>IF(N3391="","",IFERROR(VLOOKUP(N3391,EMPRESAS!$A:$C,3,FALSE),"NAO CADASTRADA"))</f>
        <v/>
      </c>
      <c r="P3391" s="50"/>
      <c r="Q3391" s="54" t="str">
        <f>IF(P3391="","",IFERROR(VLOOKUP(P3391,ATIVIDADES!$A:$C,3,FALSE),"NAO CADASTRADA"))</f>
        <v/>
      </c>
      <c r="R3391" s="42"/>
      <c r="S3391" s="48"/>
      <c r="T3391" s="54" t="str">
        <f>IF(S3391="","",IFERROR(VLOOKUP(S3391,EMPRESAS!$A:$C,3,FALSE),"NAO CADASTRADA"))</f>
        <v/>
      </c>
      <c r="U3391" s="50"/>
      <c r="V3391" s="54" t="str">
        <f>IF(U3391="","",IFERROR(VLOOKUP(U3391,ATIVIDADES!$A:$C,3,FALSE),"NAO CADASTRADA"))</f>
        <v/>
      </c>
      <c r="W3391" s="42"/>
      <c r="X3391" s="48"/>
      <c r="Y3391" s="54" t="str">
        <f>IF(X3391="","",IFERROR(VLOOKUP(X3391,EMPRESAS!$A:$C,3,FALSE),"NAO CADASTRADA"))</f>
        <v/>
      </c>
      <c r="Z3391" s="50"/>
      <c r="AA3391" s="54" t="str">
        <f>IF(Z3391="","",IFERROR(VLOOKUP(Z3391,ATIVIDADES!$A:$C,3,FALSE),"NAO CADASTRADA"))</f>
        <v/>
      </c>
      <c r="AB3391" s="42"/>
      <c r="AC3391" s="48"/>
      <c r="AD3391" s="54" t="str">
        <f>IF(AC3391="","",IFERROR(VLOOKUP(AC3391,EMPRESAS!$A:$C,3,FALSE),"NAO CADASTRADA"))</f>
        <v/>
      </c>
      <c r="AE3391" s="50"/>
      <c r="AF3391" s="54" t="str">
        <f>IF(AE3391="","",IFERROR(VLOOKUP(AE3391,ATIVIDADES!$A:$C,3,FALSE),"NAO CADASTRADA"))</f>
        <v/>
      </c>
      <c r="AG3391" s="42"/>
      <c r="AH3391" s="48"/>
      <c r="AI3391" s="54" t="str">
        <f>IF(AH3391="","",IFERROR(VLOOKUP(AH3391,EMPRESAS!$A:$C,3,FALSE),"NAO CADASTRADA"))</f>
        <v/>
      </c>
      <c r="AJ3391" s="50"/>
      <c r="AK3391" s="54" t="str">
        <f>IF(AJ3391="","",IFERROR(VLOOKUP(AJ3391,ATIVIDADES!$A:$C,3,FALSE),"NAO CADASTRADA"))</f>
        <v/>
      </c>
      <c r="AL3391" s="42"/>
    </row>
    <row r="3392" spans="1:38" x14ac:dyDescent="0.25">
      <c r="A3392" s="26" t="str">
        <f t="shared" si="366"/>
        <v>OK</v>
      </c>
      <c r="B3392" s="29">
        <f t="shared" si="367"/>
        <v>2487914866</v>
      </c>
      <c r="C3392" s="30">
        <v>45480</v>
      </c>
      <c r="D3392" s="18">
        <f t="shared" si="370"/>
        <v>45474</v>
      </c>
      <c r="E3392" s="19" t="str">
        <f>IF(ISERROR(VLOOKUP(C3392,FERIADOS!$A:$B,1,FALSE)),IF(WEEKDAY(C3392)=1,"Dom",IF(WEEKDAY(C3392)=2,"Seg",IF(WEEKDAY(C3392)=3,"Ter",IF(WEEKDAY(C3392)=4,"Qua",IF(WEEKDAY(C3392)=5,"Qui",IF(WEEKDAY(C3392)=6,"Sex","Sab")))))),"Feriado")</f>
        <v>Dom</v>
      </c>
      <c r="F3392" s="32"/>
      <c r="G3392" s="33"/>
      <c r="H3392" s="33"/>
      <c r="I3392" s="33"/>
      <c r="J3392" s="21" t="str">
        <f t="shared" si="368"/>
        <v/>
      </c>
      <c r="K3392" s="21">
        <f t="shared" si="364"/>
        <v>0</v>
      </c>
      <c r="L3392" s="21" t="str">
        <f t="shared" si="365"/>
        <v/>
      </c>
      <c r="M3392" s="22" t="str">
        <f t="shared" si="369"/>
        <v/>
      </c>
      <c r="N3392" s="48"/>
      <c r="O3392" s="54" t="str">
        <f>IF(N3392="","",IFERROR(VLOOKUP(N3392,EMPRESAS!$A:$C,3,FALSE),"NAO CADASTRADA"))</f>
        <v/>
      </c>
      <c r="P3392" s="50"/>
      <c r="Q3392" s="54" t="str">
        <f>IF(P3392="","",IFERROR(VLOOKUP(P3392,ATIVIDADES!$A:$C,3,FALSE),"NAO CADASTRADA"))</f>
        <v/>
      </c>
      <c r="R3392" s="42"/>
      <c r="S3392" s="48"/>
      <c r="T3392" s="54" t="str">
        <f>IF(S3392="","",IFERROR(VLOOKUP(S3392,EMPRESAS!$A:$C,3,FALSE),"NAO CADASTRADA"))</f>
        <v/>
      </c>
      <c r="U3392" s="50"/>
      <c r="V3392" s="54" t="str">
        <f>IF(U3392="","",IFERROR(VLOOKUP(U3392,ATIVIDADES!$A:$C,3,FALSE),"NAO CADASTRADA"))</f>
        <v/>
      </c>
      <c r="W3392" s="42"/>
      <c r="X3392" s="48"/>
      <c r="Y3392" s="54" t="str">
        <f>IF(X3392="","",IFERROR(VLOOKUP(X3392,EMPRESAS!$A:$C,3,FALSE),"NAO CADASTRADA"))</f>
        <v/>
      </c>
      <c r="Z3392" s="50"/>
      <c r="AA3392" s="54" t="str">
        <f>IF(Z3392="","",IFERROR(VLOOKUP(Z3392,ATIVIDADES!$A:$C,3,FALSE),"NAO CADASTRADA"))</f>
        <v/>
      </c>
      <c r="AB3392" s="42"/>
      <c r="AC3392" s="48"/>
      <c r="AD3392" s="54" t="str">
        <f>IF(AC3392="","",IFERROR(VLOOKUP(AC3392,EMPRESAS!$A:$C,3,FALSE),"NAO CADASTRADA"))</f>
        <v/>
      </c>
      <c r="AE3392" s="50"/>
      <c r="AF3392" s="54" t="str">
        <f>IF(AE3392="","",IFERROR(VLOOKUP(AE3392,ATIVIDADES!$A:$C,3,FALSE),"NAO CADASTRADA"))</f>
        <v/>
      </c>
      <c r="AG3392" s="42"/>
      <c r="AH3392" s="48"/>
      <c r="AI3392" s="54" t="str">
        <f>IF(AH3392="","",IFERROR(VLOOKUP(AH3392,EMPRESAS!$A:$C,3,FALSE),"NAO CADASTRADA"))</f>
        <v/>
      </c>
      <c r="AJ3392" s="50"/>
      <c r="AK3392" s="54" t="str">
        <f>IF(AJ3392="","",IFERROR(VLOOKUP(AJ3392,ATIVIDADES!$A:$C,3,FALSE),"NAO CADASTRADA"))</f>
        <v/>
      </c>
      <c r="AL3392" s="42"/>
    </row>
    <row r="3393" spans="1:38" x14ac:dyDescent="0.25">
      <c r="A3393" s="26" t="str">
        <f t="shared" si="366"/>
        <v>OK</v>
      </c>
      <c r="B3393" s="29">
        <f t="shared" si="367"/>
        <v>2487914866</v>
      </c>
      <c r="C3393" s="30">
        <v>45481</v>
      </c>
      <c r="D3393" s="18">
        <f t="shared" si="370"/>
        <v>45474</v>
      </c>
      <c r="E3393" s="19" t="str">
        <f>IF(ISERROR(VLOOKUP(C3393,FERIADOS!$A:$B,1,FALSE)),IF(WEEKDAY(C3393)=1,"Dom",IF(WEEKDAY(C3393)=2,"Seg",IF(WEEKDAY(C3393)=3,"Ter",IF(WEEKDAY(C3393)=4,"Qua",IF(WEEKDAY(C3393)=5,"Qui",IF(WEEKDAY(C3393)=6,"Sex","Sab")))))),"Feriado")</f>
        <v>Seg</v>
      </c>
      <c r="F3393" s="32"/>
      <c r="G3393" s="33"/>
      <c r="H3393" s="33"/>
      <c r="I3393" s="33"/>
      <c r="J3393" s="21" t="str">
        <f t="shared" si="368"/>
        <v/>
      </c>
      <c r="K3393" s="21">
        <f t="shared" si="364"/>
        <v>0</v>
      </c>
      <c r="L3393" s="21" t="str">
        <f t="shared" si="365"/>
        <v/>
      </c>
      <c r="M3393" s="22" t="str">
        <f t="shared" si="369"/>
        <v/>
      </c>
      <c r="N3393" s="48"/>
      <c r="O3393" s="54" t="str">
        <f>IF(N3393="","",IFERROR(VLOOKUP(N3393,EMPRESAS!$A:$C,3,FALSE),"NAO CADASTRADA"))</f>
        <v/>
      </c>
      <c r="P3393" s="50"/>
      <c r="Q3393" s="54" t="str">
        <f>IF(P3393="","",IFERROR(VLOOKUP(P3393,ATIVIDADES!$A:$C,3,FALSE),"NAO CADASTRADA"))</f>
        <v/>
      </c>
      <c r="R3393" s="42"/>
      <c r="S3393" s="48"/>
      <c r="T3393" s="54" t="str">
        <f>IF(S3393="","",IFERROR(VLOOKUP(S3393,EMPRESAS!$A:$C,3,FALSE),"NAO CADASTRADA"))</f>
        <v/>
      </c>
      <c r="U3393" s="50"/>
      <c r="V3393" s="54" t="str">
        <f>IF(U3393="","",IFERROR(VLOOKUP(U3393,ATIVIDADES!$A:$C,3,FALSE),"NAO CADASTRADA"))</f>
        <v/>
      </c>
      <c r="W3393" s="42"/>
      <c r="X3393" s="48"/>
      <c r="Y3393" s="54" t="str">
        <f>IF(X3393="","",IFERROR(VLOOKUP(X3393,EMPRESAS!$A:$C,3,FALSE),"NAO CADASTRADA"))</f>
        <v/>
      </c>
      <c r="Z3393" s="50"/>
      <c r="AA3393" s="54" t="str">
        <f>IF(Z3393="","",IFERROR(VLOOKUP(Z3393,ATIVIDADES!$A:$C,3,FALSE),"NAO CADASTRADA"))</f>
        <v/>
      </c>
      <c r="AB3393" s="42"/>
      <c r="AC3393" s="48"/>
      <c r="AD3393" s="54" t="str">
        <f>IF(AC3393="","",IFERROR(VLOOKUP(AC3393,EMPRESAS!$A:$C,3,FALSE),"NAO CADASTRADA"))</f>
        <v/>
      </c>
      <c r="AE3393" s="50"/>
      <c r="AF3393" s="54" t="str">
        <f>IF(AE3393="","",IFERROR(VLOOKUP(AE3393,ATIVIDADES!$A:$C,3,FALSE),"NAO CADASTRADA"))</f>
        <v/>
      </c>
      <c r="AG3393" s="42"/>
      <c r="AH3393" s="48"/>
      <c r="AI3393" s="54" t="str">
        <f>IF(AH3393="","",IFERROR(VLOOKUP(AH3393,EMPRESAS!$A:$C,3,FALSE),"NAO CADASTRADA"))</f>
        <v/>
      </c>
      <c r="AJ3393" s="50"/>
      <c r="AK3393" s="54" t="str">
        <f>IF(AJ3393="","",IFERROR(VLOOKUP(AJ3393,ATIVIDADES!$A:$C,3,FALSE),"NAO CADASTRADA"))</f>
        <v/>
      </c>
      <c r="AL3393" s="42"/>
    </row>
    <row r="3394" spans="1:38" x14ac:dyDescent="0.25">
      <c r="A3394" s="26" t="str">
        <f t="shared" si="366"/>
        <v>OK</v>
      </c>
      <c r="B3394" s="29">
        <f t="shared" si="367"/>
        <v>2487914866</v>
      </c>
      <c r="C3394" s="30">
        <v>45482</v>
      </c>
      <c r="D3394" s="18">
        <f t="shared" si="370"/>
        <v>45474</v>
      </c>
      <c r="E3394" s="19" t="str">
        <f>IF(ISERROR(VLOOKUP(C3394,FERIADOS!$A:$B,1,FALSE)),IF(WEEKDAY(C3394)=1,"Dom",IF(WEEKDAY(C3394)=2,"Seg",IF(WEEKDAY(C3394)=3,"Ter",IF(WEEKDAY(C3394)=4,"Qua",IF(WEEKDAY(C3394)=5,"Qui",IF(WEEKDAY(C3394)=6,"Sex","Sab")))))),"Feriado")</f>
        <v>Ter</v>
      </c>
      <c r="F3394" s="32"/>
      <c r="G3394" s="33"/>
      <c r="H3394" s="33"/>
      <c r="I3394" s="33"/>
      <c r="J3394" s="21" t="str">
        <f t="shared" si="368"/>
        <v/>
      </c>
      <c r="K3394" s="21">
        <f t="shared" si="364"/>
        <v>0</v>
      </c>
      <c r="L3394" s="21" t="str">
        <f t="shared" si="365"/>
        <v/>
      </c>
      <c r="M3394" s="22" t="str">
        <f t="shared" si="369"/>
        <v/>
      </c>
      <c r="N3394" s="48"/>
      <c r="O3394" s="54" t="str">
        <f>IF(N3394="","",IFERROR(VLOOKUP(N3394,EMPRESAS!$A:$C,3,FALSE),"NAO CADASTRADA"))</f>
        <v/>
      </c>
      <c r="P3394" s="50"/>
      <c r="Q3394" s="54" t="str">
        <f>IF(P3394="","",IFERROR(VLOOKUP(P3394,ATIVIDADES!$A:$C,3,FALSE),"NAO CADASTRADA"))</f>
        <v/>
      </c>
      <c r="R3394" s="42"/>
      <c r="S3394" s="48"/>
      <c r="T3394" s="54" t="str">
        <f>IF(S3394="","",IFERROR(VLOOKUP(S3394,EMPRESAS!$A:$C,3,FALSE),"NAO CADASTRADA"))</f>
        <v/>
      </c>
      <c r="U3394" s="50"/>
      <c r="V3394" s="54" t="str">
        <f>IF(U3394="","",IFERROR(VLOOKUP(U3394,ATIVIDADES!$A:$C,3,FALSE),"NAO CADASTRADA"))</f>
        <v/>
      </c>
      <c r="W3394" s="42"/>
      <c r="X3394" s="48"/>
      <c r="Y3394" s="54" t="str">
        <f>IF(X3394="","",IFERROR(VLOOKUP(X3394,EMPRESAS!$A:$C,3,FALSE),"NAO CADASTRADA"))</f>
        <v/>
      </c>
      <c r="Z3394" s="50"/>
      <c r="AA3394" s="54" t="str">
        <f>IF(Z3394="","",IFERROR(VLOOKUP(Z3394,ATIVIDADES!$A:$C,3,FALSE),"NAO CADASTRADA"))</f>
        <v/>
      </c>
      <c r="AB3394" s="42"/>
      <c r="AC3394" s="48"/>
      <c r="AD3394" s="54" t="str">
        <f>IF(AC3394="","",IFERROR(VLOOKUP(AC3394,EMPRESAS!$A:$C,3,FALSE),"NAO CADASTRADA"))</f>
        <v/>
      </c>
      <c r="AE3394" s="50"/>
      <c r="AF3394" s="54" t="str">
        <f>IF(AE3394="","",IFERROR(VLOOKUP(AE3394,ATIVIDADES!$A:$C,3,FALSE),"NAO CADASTRADA"))</f>
        <v/>
      </c>
      <c r="AG3394" s="42"/>
      <c r="AH3394" s="48"/>
      <c r="AI3394" s="54" t="str">
        <f>IF(AH3394="","",IFERROR(VLOOKUP(AH3394,EMPRESAS!$A:$C,3,FALSE),"NAO CADASTRADA"))</f>
        <v/>
      </c>
      <c r="AJ3394" s="50"/>
      <c r="AK3394" s="54" t="str">
        <f>IF(AJ3394="","",IFERROR(VLOOKUP(AJ3394,ATIVIDADES!$A:$C,3,FALSE),"NAO CADASTRADA"))</f>
        <v/>
      </c>
      <c r="AL3394" s="42"/>
    </row>
    <row r="3395" spans="1:38" x14ac:dyDescent="0.25">
      <c r="A3395" s="26" t="str">
        <f t="shared" si="366"/>
        <v>OK</v>
      </c>
      <c r="B3395" s="29">
        <f t="shared" si="367"/>
        <v>2487914866</v>
      </c>
      <c r="C3395" s="30">
        <v>45483</v>
      </c>
      <c r="D3395" s="18">
        <f t="shared" si="370"/>
        <v>45474</v>
      </c>
      <c r="E3395" s="19" t="str">
        <f>IF(ISERROR(VLOOKUP(C3395,FERIADOS!$A:$B,1,FALSE)),IF(WEEKDAY(C3395)=1,"Dom",IF(WEEKDAY(C3395)=2,"Seg",IF(WEEKDAY(C3395)=3,"Ter",IF(WEEKDAY(C3395)=4,"Qua",IF(WEEKDAY(C3395)=5,"Qui",IF(WEEKDAY(C3395)=6,"Sex","Sab")))))),"Feriado")</f>
        <v>Qua</v>
      </c>
      <c r="F3395" s="32"/>
      <c r="G3395" s="33"/>
      <c r="H3395" s="33"/>
      <c r="I3395" s="33"/>
      <c r="J3395" s="21" t="str">
        <f t="shared" si="368"/>
        <v/>
      </c>
      <c r="K3395" s="21">
        <f t="shared" si="364"/>
        <v>0</v>
      </c>
      <c r="L3395" s="21" t="str">
        <f t="shared" si="365"/>
        <v/>
      </c>
      <c r="M3395" s="22" t="str">
        <f t="shared" si="369"/>
        <v/>
      </c>
      <c r="N3395" s="48"/>
      <c r="O3395" s="54" t="str">
        <f>IF(N3395="","",IFERROR(VLOOKUP(N3395,EMPRESAS!$A:$C,3,FALSE),"NAO CADASTRADA"))</f>
        <v/>
      </c>
      <c r="P3395" s="50"/>
      <c r="Q3395" s="54" t="str">
        <f>IF(P3395="","",IFERROR(VLOOKUP(P3395,ATIVIDADES!$A:$C,3,FALSE),"NAO CADASTRADA"))</f>
        <v/>
      </c>
      <c r="R3395" s="42"/>
      <c r="S3395" s="48"/>
      <c r="T3395" s="54" t="str">
        <f>IF(S3395="","",IFERROR(VLOOKUP(S3395,EMPRESAS!$A:$C,3,FALSE),"NAO CADASTRADA"))</f>
        <v/>
      </c>
      <c r="U3395" s="50"/>
      <c r="V3395" s="54" t="str">
        <f>IF(U3395="","",IFERROR(VLOOKUP(U3395,ATIVIDADES!$A:$C,3,FALSE),"NAO CADASTRADA"))</f>
        <v/>
      </c>
      <c r="W3395" s="42"/>
      <c r="X3395" s="48"/>
      <c r="Y3395" s="54" t="str">
        <f>IF(X3395="","",IFERROR(VLOOKUP(X3395,EMPRESAS!$A:$C,3,FALSE),"NAO CADASTRADA"))</f>
        <v/>
      </c>
      <c r="Z3395" s="50"/>
      <c r="AA3395" s="54" t="str">
        <f>IF(Z3395="","",IFERROR(VLOOKUP(Z3395,ATIVIDADES!$A:$C,3,FALSE),"NAO CADASTRADA"))</f>
        <v/>
      </c>
      <c r="AB3395" s="42"/>
      <c r="AC3395" s="48"/>
      <c r="AD3395" s="54" t="str">
        <f>IF(AC3395="","",IFERROR(VLOOKUP(AC3395,EMPRESAS!$A:$C,3,FALSE),"NAO CADASTRADA"))</f>
        <v/>
      </c>
      <c r="AE3395" s="50"/>
      <c r="AF3395" s="54" t="str">
        <f>IF(AE3395="","",IFERROR(VLOOKUP(AE3395,ATIVIDADES!$A:$C,3,FALSE),"NAO CADASTRADA"))</f>
        <v/>
      </c>
      <c r="AG3395" s="42"/>
      <c r="AH3395" s="48"/>
      <c r="AI3395" s="54" t="str">
        <f>IF(AH3395="","",IFERROR(VLOOKUP(AH3395,EMPRESAS!$A:$C,3,FALSE),"NAO CADASTRADA"))</f>
        <v/>
      </c>
      <c r="AJ3395" s="50"/>
      <c r="AK3395" s="54" t="str">
        <f>IF(AJ3395="","",IFERROR(VLOOKUP(AJ3395,ATIVIDADES!$A:$C,3,FALSE),"NAO CADASTRADA"))</f>
        <v/>
      </c>
      <c r="AL3395" s="42"/>
    </row>
    <row r="3396" spans="1:38" x14ac:dyDescent="0.25">
      <c r="A3396" s="26" t="str">
        <f t="shared" si="366"/>
        <v>OK</v>
      </c>
      <c r="B3396" s="29">
        <f t="shared" si="367"/>
        <v>2487914866</v>
      </c>
      <c r="C3396" s="30">
        <v>45484</v>
      </c>
      <c r="D3396" s="18">
        <f t="shared" si="370"/>
        <v>45474</v>
      </c>
      <c r="E3396" s="19" t="str">
        <f>IF(ISERROR(VLOOKUP(C3396,FERIADOS!$A:$B,1,FALSE)),IF(WEEKDAY(C3396)=1,"Dom",IF(WEEKDAY(C3396)=2,"Seg",IF(WEEKDAY(C3396)=3,"Ter",IF(WEEKDAY(C3396)=4,"Qua",IF(WEEKDAY(C3396)=5,"Qui",IF(WEEKDAY(C3396)=6,"Sex","Sab")))))),"Feriado")</f>
        <v>Qui</v>
      </c>
      <c r="F3396" s="32"/>
      <c r="G3396" s="33"/>
      <c r="H3396" s="33"/>
      <c r="I3396" s="33"/>
      <c r="J3396" s="21" t="str">
        <f t="shared" si="368"/>
        <v/>
      </c>
      <c r="K3396" s="21">
        <f t="shared" si="364"/>
        <v>0</v>
      </c>
      <c r="L3396" s="21" t="str">
        <f t="shared" si="365"/>
        <v/>
      </c>
      <c r="M3396" s="22" t="str">
        <f t="shared" si="369"/>
        <v/>
      </c>
      <c r="N3396" s="48"/>
      <c r="O3396" s="54" t="str">
        <f>IF(N3396="","",IFERROR(VLOOKUP(N3396,EMPRESAS!$A:$C,3,FALSE),"NAO CADASTRADA"))</f>
        <v/>
      </c>
      <c r="P3396" s="50"/>
      <c r="Q3396" s="54" t="str">
        <f>IF(P3396="","",IFERROR(VLOOKUP(P3396,ATIVIDADES!$A:$C,3,FALSE),"NAO CADASTRADA"))</f>
        <v/>
      </c>
      <c r="R3396" s="42"/>
      <c r="S3396" s="48"/>
      <c r="T3396" s="54" t="str">
        <f>IF(S3396="","",IFERROR(VLOOKUP(S3396,EMPRESAS!$A:$C,3,FALSE),"NAO CADASTRADA"))</f>
        <v/>
      </c>
      <c r="U3396" s="50"/>
      <c r="V3396" s="54" t="str">
        <f>IF(U3396="","",IFERROR(VLOOKUP(U3396,ATIVIDADES!$A:$C,3,FALSE),"NAO CADASTRADA"))</f>
        <v/>
      </c>
      <c r="W3396" s="42"/>
      <c r="X3396" s="48"/>
      <c r="Y3396" s="54" t="str">
        <f>IF(X3396="","",IFERROR(VLOOKUP(X3396,EMPRESAS!$A:$C,3,FALSE),"NAO CADASTRADA"))</f>
        <v/>
      </c>
      <c r="Z3396" s="50"/>
      <c r="AA3396" s="54" t="str">
        <f>IF(Z3396="","",IFERROR(VLOOKUP(Z3396,ATIVIDADES!$A:$C,3,FALSE),"NAO CADASTRADA"))</f>
        <v/>
      </c>
      <c r="AB3396" s="42"/>
      <c r="AC3396" s="48"/>
      <c r="AD3396" s="54" t="str">
        <f>IF(AC3396="","",IFERROR(VLOOKUP(AC3396,EMPRESAS!$A:$C,3,FALSE),"NAO CADASTRADA"))</f>
        <v/>
      </c>
      <c r="AE3396" s="50"/>
      <c r="AF3396" s="54" t="str">
        <f>IF(AE3396="","",IFERROR(VLOOKUP(AE3396,ATIVIDADES!$A:$C,3,FALSE),"NAO CADASTRADA"))</f>
        <v/>
      </c>
      <c r="AG3396" s="42"/>
      <c r="AH3396" s="48"/>
      <c r="AI3396" s="54" t="str">
        <f>IF(AH3396="","",IFERROR(VLOOKUP(AH3396,EMPRESAS!$A:$C,3,FALSE),"NAO CADASTRADA"))</f>
        <v/>
      </c>
      <c r="AJ3396" s="50"/>
      <c r="AK3396" s="54" t="str">
        <f>IF(AJ3396="","",IFERROR(VLOOKUP(AJ3396,ATIVIDADES!$A:$C,3,FALSE),"NAO CADASTRADA"))</f>
        <v/>
      </c>
      <c r="AL3396" s="42"/>
    </row>
    <row r="3397" spans="1:38" x14ac:dyDescent="0.25">
      <c r="A3397" s="26" t="str">
        <f t="shared" si="366"/>
        <v>OK</v>
      </c>
      <c r="B3397" s="29">
        <f t="shared" si="367"/>
        <v>2487914866</v>
      </c>
      <c r="C3397" s="30">
        <v>45485</v>
      </c>
      <c r="D3397" s="18">
        <f t="shared" si="370"/>
        <v>45474</v>
      </c>
      <c r="E3397" s="19" t="str">
        <f>IF(ISERROR(VLOOKUP(C3397,FERIADOS!$A:$B,1,FALSE)),IF(WEEKDAY(C3397)=1,"Dom",IF(WEEKDAY(C3397)=2,"Seg",IF(WEEKDAY(C3397)=3,"Ter",IF(WEEKDAY(C3397)=4,"Qua",IF(WEEKDAY(C3397)=5,"Qui",IF(WEEKDAY(C3397)=6,"Sex","Sab")))))),"Feriado")</f>
        <v>Sex</v>
      </c>
      <c r="F3397" s="32"/>
      <c r="G3397" s="33"/>
      <c r="H3397" s="33"/>
      <c r="I3397" s="33"/>
      <c r="J3397" s="21" t="str">
        <f t="shared" si="368"/>
        <v/>
      </c>
      <c r="K3397" s="21">
        <f t="shared" si="364"/>
        <v>0</v>
      </c>
      <c r="L3397" s="21" t="str">
        <f t="shared" si="365"/>
        <v/>
      </c>
      <c r="M3397" s="22" t="str">
        <f t="shared" si="369"/>
        <v/>
      </c>
      <c r="N3397" s="48"/>
      <c r="O3397" s="54" t="str">
        <f>IF(N3397="","",IFERROR(VLOOKUP(N3397,EMPRESAS!$A:$C,3,FALSE),"NAO CADASTRADA"))</f>
        <v/>
      </c>
      <c r="P3397" s="50"/>
      <c r="Q3397" s="54" t="str">
        <f>IF(P3397="","",IFERROR(VLOOKUP(P3397,ATIVIDADES!$A:$C,3,FALSE),"NAO CADASTRADA"))</f>
        <v/>
      </c>
      <c r="R3397" s="42"/>
      <c r="S3397" s="48"/>
      <c r="T3397" s="54" t="str">
        <f>IF(S3397="","",IFERROR(VLOOKUP(S3397,EMPRESAS!$A:$C,3,FALSE),"NAO CADASTRADA"))</f>
        <v/>
      </c>
      <c r="U3397" s="50"/>
      <c r="V3397" s="54" t="str">
        <f>IF(U3397="","",IFERROR(VLOOKUP(U3397,ATIVIDADES!$A:$C,3,FALSE),"NAO CADASTRADA"))</f>
        <v/>
      </c>
      <c r="W3397" s="42"/>
      <c r="X3397" s="48"/>
      <c r="Y3397" s="54" t="str">
        <f>IF(X3397="","",IFERROR(VLOOKUP(X3397,EMPRESAS!$A:$C,3,FALSE),"NAO CADASTRADA"))</f>
        <v/>
      </c>
      <c r="Z3397" s="50"/>
      <c r="AA3397" s="54" t="str">
        <f>IF(Z3397="","",IFERROR(VLOOKUP(Z3397,ATIVIDADES!$A:$C,3,FALSE),"NAO CADASTRADA"))</f>
        <v/>
      </c>
      <c r="AB3397" s="42"/>
      <c r="AC3397" s="48"/>
      <c r="AD3397" s="54" t="str">
        <f>IF(AC3397="","",IFERROR(VLOOKUP(AC3397,EMPRESAS!$A:$C,3,FALSE),"NAO CADASTRADA"))</f>
        <v/>
      </c>
      <c r="AE3397" s="50"/>
      <c r="AF3397" s="54" t="str">
        <f>IF(AE3397="","",IFERROR(VLOOKUP(AE3397,ATIVIDADES!$A:$C,3,FALSE),"NAO CADASTRADA"))</f>
        <v/>
      </c>
      <c r="AG3397" s="42"/>
      <c r="AH3397" s="48"/>
      <c r="AI3397" s="54" t="str">
        <f>IF(AH3397="","",IFERROR(VLOOKUP(AH3397,EMPRESAS!$A:$C,3,FALSE),"NAO CADASTRADA"))</f>
        <v/>
      </c>
      <c r="AJ3397" s="50"/>
      <c r="AK3397" s="54" t="str">
        <f>IF(AJ3397="","",IFERROR(VLOOKUP(AJ3397,ATIVIDADES!$A:$C,3,FALSE),"NAO CADASTRADA"))</f>
        <v/>
      </c>
      <c r="AL3397" s="42"/>
    </row>
    <row r="3398" spans="1:38" x14ac:dyDescent="0.25">
      <c r="A3398" s="26" t="str">
        <f t="shared" si="366"/>
        <v>OK</v>
      </c>
      <c r="B3398" s="29">
        <f t="shared" si="367"/>
        <v>2487914866</v>
      </c>
      <c r="C3398" s="30">
        <v>45486</v>
      </c>
      <c r="D3398" s="18">
        <f t="shared" si="370"/>
        <v>45474</v>
      </c>
      <c r="E3398" s="19" t="str">
        <f>IF(ISERROR(VLOOKUP(C3398,FERIADOS!$A:$B,1,FALSE)),IF(WEEKDAY(C3398)=1,"Dom",IF(WEEKDAY(C3398)=2,"Seg",IF(WEEKDAY(C3398)=3,"Ter",IF(WEEKDAY(C3398)=4,"Qua",IF(WEEKDAY(C3398)=5,"Qui",IF(WEEKDAY(C3398)=6,"Sex","Sab")))))),"Feriado")</f>
        <v>Sab</v>
      </c>
      <c r="F3398" s="32"/>
      <c r="G3398" s="33"/>
      <c r="H3398" s="33"/>
      <c r="I3398" s="33"/>
      <c r="J3398" s="21" t="str">
        <f t="shared" si="368"/>
        <v/>
      </c>
      <c r="K3398" s="21">
        <f t="shared" si="364"/>
        <v>0</v>
      </c>
      <c r="L3398" s="21" t="str">
        <f t="shared" si="365"/>
        <v/>
      </c>
      <c r="M3398" s="22" t="str">
        <f t="shared" si="369"/>
        <v/>
      </c>
      <c r="N3398" s="48"/>
      <c r="O3398" s="54" t="str">
        <f>IF(N3398="","",IFERROR(VLOOKUP(N3398,EMPRESAS!$A:$C,3,FALSE),"NAO CADASTRADA"))</f>
        <v/>
      </c>
      <c r="P3398" s="50"/>
      <c r="Q3398" s="54" t="str">
        <f>IF(P3398="","",IFERROR(VLOOKUP(P3398,ATIVIDADES!$A:$C,3,FALSE),"NAO CADASTRADA"))</f>
        <v/>
      </c>
      <c r="R3398" s="42"/>
      <c r="S3398" s="48"/>
      <c r="T3398" s="54" t="str">
        <f>IF(S3398="","",IFERROR(VLOOKUP(S3398,EMPRESAS!$A:$C,3,FALSE),"NAO CADASTRADA"))</f>
        <v/>
      </c>
      <c r="U3398" s="50"/>
      <c r="V3398" s="54" t="str">
        <f>IF(U3398="","",IFERROR(VLOOKUP(U3398,ATIVIDADES!$A:$C,3,FALSE),"NAO CADASTRADA"))</f>
        <v/>
      </c>
      <c r="W3398" s="42"/>
      <c r="X3398" s="48"/>
      <c r="Y3398" s="54" t="str">
        <f>IF(X3398="","",IFERROR(VLOOKUP(X3398,EMPRESAS!$A:$C,3,FALSE),"NAO CADASTRADA"))</f>
        <v/>
      </c>
      <c r="Z3398" s="50"/>
      <c r="AA3398" s="54" t="str">
        <f>IF(Z3398="","",IFERROR(VLOOKUP(Z3398,ATIVIDADES!$A:$C,3,FALSE),"NAO CADASTRADA"))</f>
        <v/>
      </c>
      <c r="AB3398" s="42"/>
      <c r="AC3398" s="48"/>
      <c r="AD3398" s="54" t="str">
        <f>IF(AC3398="","",IFERROR(VLOOKUP(AC3398,EMPRESAS!$A:$C,3,FALSE),"NAO CADASTRADA"))</f>
        <v/>
      </c>
      <c r="AE3398" s="50"/>
      <c r="AF3398" s="54" t="str">
        <f>IF(AE3398="","",IFERROR(VLOOKUP(AE3398,ATIVIDADES!$A:$C,3,FALSE),"NAO CADASTRADA"))</f>
        <v/>
      </c>
      <c r="AG3398" s="42"/>
      <c r="AH3398" s="48"/>
      <c r="AI3398" s="54" t="str">
        <f>IF(AH3398="","",IFERROR(VLOOKUP(AH3398,EMPRESAS!$A:$C,3,FALSE),"NAO CADASTRADA"))</f>
        <v/>
      </c>
      <c r="AJ3398" s="50"/>
      <c r="AK3398" s="54" t="str">
        <f>IF(AJ3398="","",IFERROR(VLOOKUP(AJ3398,ATIVIDADES!$A:$C,3,FALSE),"NAO CADASTRADA"))</f>
        <v/>
      </c>
      <c r="AL3398" s="42"/>
    </row>
    <row r="3399" spans="1:38" x14ac:dyDescent="0.25">
      <c r="A3399" s="26" t="str">
        <f t="shared" si="366"/>
        <v>OK</v>
      </c>
      <c r="B3399" s="29">
        <f t="shared" si="367"/>
        <v>2487914866</v>
      </c>
      <c r="C3399" s="30">
        <v>45487</v>
      </c>
      <c r="D3399" s="18">
        <f t="shared" si="370"/>
        <v>45474</v>
      </c>
      <c r="E3399" s="19" t="str">
        <f>IF(ISERROR(VLOOKUP(C3399,FERIADOS!$A:$B,1,FALSE)),IF(WEEKDAY(C3399)=1,"Dom",IF(WEEKDAY(C3399)=2,"Seg",IF(WEEKDAY(C3399)=3,"Ter",IF(WEEKDAY(C3399)=4,"Qua",IF(WEEKDAY(C3399)=5,"Qui",IF(WEEKDAY(C3399)=6,"Sex","Sab")))))),"Feriado")</f>
        <v>Dom</v>
      </c>
      <c r="F3399" s="32"/>
      <c r="G3399" s="33"/>
      <c r="H3399" s="33"/>
      <c r="I3399" s="33"/>
      <c r="J3399" s="21" t="str">
        <f t="shared" si="368"/>
        <v/>
      </c>
      <c r="K3399" s="21">
        <f t="shared" ref="K3399:K3462" si="371">SUM(R3399,W3399,AB3399,AG3399,AL3399)</f>
        <v>0</v>
      </c>
      <c r="L3399" s="21" t="str">
        <f t="shared" ref="L3399:L3462" si="372">IF(OR(E3399="Sab",E3399="Dom",E3399="Feriado"),J3399,IF(J3399="","",IF(J3399&lt;=$M$2,0,J3399-$M$2)))</f>
        <v/>
      </c>
      <c r="M3399" s="22" t="str">
        <f t="shared" si="369"/>
        <v/>
      </c>
      <c r="N3399" s="48"/>
      <c r="O3399" s="54" t="str">
        <f>IF(N3399="","",IFERROR(VLOOKUP(N3399,EMPRESAS!$A:$C,3,FALSE),"NAO CADASTRADA"))</f>
        <v/>
      </c>
      <c r="P3399" s="50"/>
      <c r="Q3399" s="54" t="str">
        <f>IF(P3399="","",IFERROR(VLOOKUP(P3399,ATIVIDADES!$A:$C,3,FALSE),"NAO CADASTRADA"))</f>
        <v/>
      </c>
      <c r="R3399" s="42"/>
      <c r="S3399" s="48"/>
      <c r="T3399" s="54" t="str">
        <f>IF(S3399="","",IFERROR(VLOOKUP(S3399,EMPRESAS!$A:$C,3,FALSE),"NAO CADASTRADA"))</f>
        <v/>
      </c>
      <c r="U3399" s="50"/>
      <c r="V3399" s="54" t="str">
        <f>IF(U3399="","",IFERROR(VLOOKUP(U3399,ATIVIDADES!$A:$C,3,FALSE),"NAO CADASTRADA"))</f>
        <v/>
      </c>
      <c r="W3399" s="42"/>
      <c r="X3399" s="48"/>
      <c r="Y3399" s="54" t="str">
        <f>IF(X3399="","",IFERROR(VLOOKUP(X3399,EMPRESAS!$A:$C,3,FALSE),"NAO CADASTRADA"))</f>
        <v/>
      </c>
      <c r="Z3399" s="50"/>
      <c r="AA3399" s="54" t="str">
        <f>IF(Z3399="","",IFERROR(VLOOKUP(Z3399,ATIVIDADES!$A:$C,3,FALSE),"NAO CADASTRADA"))</f>
        <v/>
      </c>
      <c r="AB3399" s="42"/>
      <c r="AC3399" s="48"/>
      <c r="AD3399" s="54" t="str">
        <f>IF(AC3399="","",IFERROR(VLOOKUP(AC3399,EMPRESAS!$A:$C,3,FALSE),"NAO CADASTRADA"))</f>
        <v/>
      </c>
      <c r="AE3399" s="50"/>
      <c r="AF3399" s="54" t="str">
        <f>IF(AE3399="","",IFERROR(VLOOKUP(AE3399,ATIVIDADES!$A:$C,3,FALSE),"NAO CADASTRADA"))</f>
        <v/>
      </c>
      <c r="AG3399" s="42"/>
      <c r="AH3399" s="48"/>
      <c r="AI3399" s="54" t="str">
        <f>IF(AH3399="","",IFERROR(VLOOKUP(AH3399,EMPRESAS!$A:$C,3,FALSE),"NAO CADASTRADA"))</f>
        <v/>
      </c>
      <c r="AJ3399" s="50"/>
      <c r="AK3399" s="54" t="str">
        <f>IF(AJ3399="","",IFERROR(VLOOKUP(AJ3399,ATIVIDADES!$A:$C,3,FALSE),"NAO CADASTRADA"))</f>
        <v/>
      </c>
      <c r="AL3399" s="42"/>
    </row>
    <row r="3400" spans="1:38" x14ac:dyDescent="0.25">
      <c r="A3400" s="26" t="str">
        <f t="shared" ref="A3400:A3463" si="373">IF(J3400="","OK",IF(K3400&lt;&gt;J3400,"PENDENTE","OK"))</f>
        <v>OK</v>
      </c>
      <c r="B3400" s="29">
        <f t="shared" ref="B3400:B3463" si="374">$D$2</f>
        <v>2487914866</v>
      </c>
      <c r="C3400" s="30">
        <v>45488</v>
      </c>
      <c r="D3400" s="18">
        <f t="shared" si="370"/>
        <v>45474</v>
      </c>
      <c r="E3400" s="19" t="str">
        <f>IF(ISERROR(VLOOKUP(C3400,FERIADOS!$A:$B,1,FALSE)),IF(WEEKDAY(C3400)=1,"Dom",IF(WEEKDAY(C3400)=2,"Seg",IF(WEEKDAY(C3400)=3,"Ter",IF(WEEKDAY(C3400)=4,"Qua",IF(WEEKDAY(C3400)=5,"Qui",IF(WEEKDAY(C3400)=6,"Sex","Sab")))))),"Feriado")</f>
        <v>Seg</v>
      </c>
      <c r="F3400" s="32"/>
      <c r="G3400" s="33"/>
      <c r="H3400" s="33"/>
      <c r="I3400" s="33"/>
      <c r="J3400" s="21" t="str">
        <f t="shared" ref="J3400:J3463" si="375">IF(OR(F3400="",G3400="",H3400="",I3400=""),"",I3400-H3400+G3400-F3400)</f>
        <v/>
      </c>
      <c r="K3400" s="21">
        <f t="shared" si="371"/>
        <v>0</v>
      </c>
      <c r="L3400" s="21" t="str">
        <f t="shared" si="372"/>
        <v/>
      </c>
      <c r="M3400" s="22" t="str">
        <f t="shared" ref="M3400:M3463" si="376">IF(J3400="","",IF(OR(E3400="Sab",E3400="Dom",E3400="Feriado"),0,IF(J3400&gt;=$M$2,0,$M$2-J3400)))</f>
        <v/>
      </c>
      <c r="N3400" s="48"/>
      <c r="O3400" s="54" t="str">
        <f>IF(N3400="","",IFERROR(VLOOKUP(N3400,EMPRESAS!$A:$C,3,FALSE),"NAO CADASTRADA"))</f>
        <v/>
      </c>
      <c r="P3400" s="50"/>
      <c r="Q3400" s="54" t="str">
        <f>IF(P3400="","",IFERROR(VLOOKUP(P3400,ATIVIDADES!$A:$C,3,FALSE),"NAO CADASTRADA"))</f>
        <v/>
      </c>
      <c r="R3400" s="42"/>
      <c r="S3400" s="48"/>
      <c r="T3400" s="54" t="str">
        <f>IF(S3400="","",IFERROR(VLOOKUP(S3400,EMPRESAS!$A:$C,3,FALSE),"NAO CADASTRADA"))</f>
        <v/>
      </c>
      <c r="U3400" s="50"/>
      <c r="V3400" s="54" t="str">
        <f>IF(U3400="","",IFERROR(VLOOKUP(U3400,ATIVIDADES!$A:$C,3,FALSE),"NAO CADASTRADA"))</f>
        <v/>
      </c>
      <c r="W3400" s="42"/>
      <c r="X3400" s="48"/>
      <c r="Y3400" s="54" t="str">
        <f>IF(X3400="","",IFERROR(VLOOKUP(X3400,EMPRESAS!$A:$C,3,FALSE),"NAO CADASTRADA"))</f>
        <v/>
      </c>
      <c r="Z3400" s="50"/>
      <c r="AA3400" s="54" t="str">
        <f>IF(Z3400="","",IFERROR(VLOOKUP(Z3400,ATIVIDADES!$A:$C,3,FALSE),"NAO CADASTRADA"))</f>
        <v/>
      </c>
      <c r="AB3400" s="42"/>
      <c r="AC3400" s="48"/>
      <c r="AD3400" s="54" t="str">
        <f>IF(AC3400="","",IFERROR(VLOOKUP(AC3400,EMPRESAS!$A:$C,3,FALSE),"NAO CADASTRADA"))</f>
        <v/>
      </c>
      <c r="AE3400" s="50"/>
      <c r="AF3400" s="54" t="str">
        <f>IF(AE3400="","",IFERROR(VLOOKUP(AE3400,ATIVIDADES!$A:$C,3,FALSE),"NAO CADASTRADA"))</f>
        <v/>
      </c>
      <c r="AG3400" s="42"/>
      <c r="AH3400" s="48"/>
      <c r="AI3400" s="54" t="str">
        <f>IF(AH3400="","",IFERROR(VLOOKUP(AH3400,EMPRESAS!$A:$C,3,FALSE),"NAO CADASTRADA"))</f>
        <v/>
      </c>
      <c r="AJ3400" s="50"/>
      <c r="AK3400" s="54" t="str">
        <f>IF(AJ3400="","",IFERROR(VLOOKUP(AJ3400,ATIVIDADES!$A:$C,3,FALSE),"NAO CADASTRADA"))</f>
        <v/>
      </c>
      <c r="AL3400" s="42"/>
    </row>
    <row r="3401" spans="1:38" x14ac:dyDescent="0.25">
      <c r="A3401" s="26" t="str">
        <f t="shared" si="373"/>
        <v>OK</v>
      </c>
      <c r="B3401" s="29">
        <f t="shared" si="374"/>
        <v>2487914866</v>
      </c>
      <c r="C3401" s="30">
        <v>45489</v>
      </c>
      <c r="D3401" s="18">
        <f t="shared" ref="D3401:D3464" si="377">IF(MONTH(C3401)=MONTH(C3400),D3400,C3401)</f>
        <v>45474</v>
      </c>
      <c r="E3401" s="19" t="str">
        <f>IF(ISERROR(VLOOKUP(C3401,FERIADOS!$A:$B,1,FALSE)),IF(WEEKDAY(C3401)=1,"Dom",IF(WEEKDAY(C3401)=2,"Seg",IF(WEEKDAY(C3401)=3,"Ter",IF(WEEKDAY(C3401)=4,"Qua",IF(WEEKDAY(C3401)=5,"Qui",IF(WEEKDAY(C3401)=6,"Sex","Sab")))))),"Feriado")</f>
        <v>Ter</v>
      </c>
      <c r="F3401" s="32"/>
      <c r="G3401" s="33"/>
      <c r="H3401" s="33"/>
      <c r="I3401" s="33"/>
      <c r="J3401" s="21" t="str">
        <f t="shared" si="375"/>
        <v/>
      </c>
      <c r="K3401" s="21">
        <f t="shared" si="371"/>
        <v>0</v>
      </c>
      <c r="L3401" s="21" t="str">
        <f t="shared" si="372"/>
        <v/>
      </c>
      <c r="M3401" s="22" t="str">
        <f t="shared" si="376"/>
        <v/>
      </c>
      <c r="N3401" s="48"/>
      <c r="O3401" s="54" t="str">
        <f>IF(N3401="","",IFERROR(VLOOKUP(N3401,EMPRESAS!$A:$C,3,FALSE),"NAO CADASTRADA"))</f>
        <v/>
      </c>
      <c r="P3401" s="50"/>
      <c r="Q3401" s="54" t="str">
        <f>IF(P3401="","",IFERROR(VLOOKUP(P3401,ATIVIDADES!$A:$C,3,FALSE),"NAO CADASTRADA"))</f>
        <v/>
      </c>
      <c r="R3401" s="42"/>
      <c r="S3401" s="48"/>
      <c r="T3401" s="54" t="str">
        <f>IF(S3401="","",IFERROR(VLOOKUP(S3401,EMPRESAS!$A:$C,3,FALSE),"NAO CADASTRADA"))</f>
        <v/>
      </c>
      <c r="U3401" s="50"/>
      <c r="V3401" s="54" t="str">
        <f>IF(U3401="","",IFERROR(VLOOKUP(U3401,ATIVIDADES!$A:$C,3,FALSE),"NAO CADASTRADA"))</f>
        <v/>
      </c>
      <c r="W3401" s="42"/>
      <c r="X3401" s="48"/>
      <c r="Y3401" s="54" t="str">
        <f>IF(X3401="","",IFERROR(VLOOKUP(X3401,EMPRESAS!$A:$C,3,FALSE),"NAO CADASTRADA"))</f>
        <v/>
      </c>
      <c r="Z3401" s="50"/>
      <c r="AA3401" s="54" t="str">
        <f>IF(Z3401="","",IFERROR(VLOOKUP(Z3401,ATIVIDADES!$A:$C,3,FALSE),"NAO CADASTRADA"))</f>
        <v/>
      </c>
      <c r="AB3401" s="42"/>
      <c r="AC3401" s="48"/>
      <c r="AD3401" s="54" t="str">
        <f>IF(AC3401="","",IFERROR(VLOOKUP(AC3401,EMPRESAS!$A:$C,3,FALSE),"NAO CADASTRADA"))</f>
        <v/>
      </c>
      <c r="AE3401" s="50"/>
      <c r="AF3401" s="54" t="str">
        <f>IF(AE3401="","",IFERROR(VLOOKUP(AE3401,ATIVIDADES!$A:$C,3,FALSE),"NAO CADASTRADA"))</f>
        <v/>
      </c>
      <c r="AG3401" s="42"/>
      <c r="AH3401" s="48"/>
      <c r="AI3401" s="54" t="str">
        <f>IF(AH3401="","",IFERROR(VLOOKUP(AH3401,EMPRESAS!$A:$C,3,FALSE),"NAO CADASTRADA"))</f>
        <v/>
      </c>
      <c r="AJ3401" s="50"/>
      <c r="AK3401" s="54" t="str">
        <f>IF(AJ3401="","",IFERROR(VLOOKUP(AJ3401,ATIVIDADES!$A:$C,3,FALSE),"NAO CADASTRADA"))</f>
        <v/>
      </c>
      <c r="AL3401" s="42"/>
    </row>
    <row r="3402" spans="1:38" x14ac:dyDescent="0.25">
      <c r="A3402" s="26" t="str">
        <f t="shared" si="373"/>
        <v>OK</v>
      </c>
      <c r="B3402" s="29">
        <f t="shared" si="374"/>
        <v>2487914866</v>
      </c>
      <c r="C3402" s="30">
        <v>45490</v>
      </c>
      <c r="D3402" s="18">
        <f t="shared" si="377"/>
        <v>45474</v>
      </c>
      <c r="E3402" s="19" t="str">
        <f>IF(ISERROR(VLOOKUP(C3402,FERIADOS!$A:$B,1,FALSE)),IF(WEEKDAY(C3402)=1,"Dom",IF(WEEKDAY(C3402)=2,"Seg",IF(WEEKDAY(C3402)=3,"Ter",IF(WEEKDAY(C3402)=4,"Qua",IF(WEEKDAY(C3402)=5,"Qui",IF(WEEKDAY(C3402)=6,"Sex","Sab")))))),"Feriado")</f>
        <v>Qua</v>
      </c>
      <c r="F3402" s="32"/>
      <c r="G3402" s="33"/>
      <c r="H3402" s="33"/>
      <c r="I3402" s="33"/>
      <c r="J3402" s="21" t="str">
        <f t="shared" si="375"/>
        <v/>
      </c>
      <c r="K3402" s="21">
        <f t="shared" si="371"/>
        <v>0</v>
      </c>
      <c r="L3402" s="21" t="str">
        <f t="shared" si="372"/>
        <v/>
      </c>
      <c r="M3402" s="22" t="str">
        <f t="shared" si="376"/>
        <v/>
      </c>
      <c r="N3402" s="48"/>
      <c r="O3402" s="54" t="str">
        <f>IF(N3402="","",IFERROR(VLOOKUP(N3402,EMPRESAS!$A:$C,3,FALSE),"NAO CADASTRADA"))</f>
        <v/>
      </c>
      <c r="P3402" s="50"/>
      <c r="Q3402" s="54" t="str">
        <f>IF(P3402="","",IFERROR(VLOOKUP(P3402,ATIVIDADES!$A:$C,3,FALSE),"NAO CADASTRADA"))</f>
        <v/>
      </c>
      <c r="R3402" s="42"/>
      <c r="S3402" s="48"/>
      <c r="T3402" s="54" t="str">
        <f>IF(S3402="","",IFERROR(VLOOKUP(S3402,EMPRESAS!$A:$C,3,FALSE),"NAO CADASTRADA"))</f>
        <v/>
      </c>
      <c r="U3402" s="50"/>
      <c r="V3402" s="54" t="str">
        <f>IF(U3402="","",IFERROR(VLOOKUP(U3402,ATIVIDADES!$A:$C,3,FALSE),"NAO CADASTRADA"))</f>
        <v/>
      </c>
      <c r="W3402" s="42"/>
      <c r="X3402" s="48"/>
      <c r="Y3402" s="54" t="str">
        <f>IF(X3402="","",IFERROR(VLOOKUP(X3402,EMPRESAS!$A:$C,3,FALSE),"NAO CADASTRADA"))</f>
        <v/>
      </c>
      <c r="Z3402" s="50"/>
      <c r="AA3402" s="54" t="str">
        <f>IF(Z3402="","",IFERROR(VLOOKUP(Z3402,ATIVIDADES!$A:$C,3,FALSE),"NAO CADASTRADA"))</f>
        <v/>
      </c>
      <c r="AB3402" s="42"/>
      <c r="AC3402" s="48"/>
      <c r="AD3402" s="54" t="str">
        <f>IF(AC3402="","",IFERROR(VLOOKUP(AC3402,EMPRESAS!$A:$C,3,FALSE),"NAO CADASTRADA"))</f>
        <v/>
      </c>
      <c r="AE3402" s="50"/>
      <c r="AF3402" s="54" t="str">
        <f>IF(AE3402="","",IFERROR(VLOOKUP(AE3402,ATIVIDADES!$A:$C,3,FALSE),"NAO CADASTRADA"))</f>
        <v/>
      </c>
      <c r="AG3402" s="42"/>
      <c r="AH3402" s="48"/>
      <c r="AI3402" s="54" t="str">
        <f>IF(AH3402="","",IFERROR(VLOOKUP(AH3402,EMPRESAS!$A:$C,3,FALSE),"NAO CADASTRADA"))</f>
        <v/>
      </c>
      <c r="AJ3402" s="50"/>
      <c r="AK3402" s="54" t="str">
        <f>IF(AJ3402="","",IFERROR(VLOOKUP(AJ3402,ATIVIDADES!$A:$C,3,FALSE),"NAO CADASTRADA"))</f>
        <v/>
      </c>
      <c r="AL3402" s="42"/>
    </row>
    <row r="3403" spans="1:38" x14ac:dyDescent="0.25">
      <c r="A3403" s="26" t="str">
        <f t="shared" si="373"/>
        <v>OK</v>
      </c>
      <c r="B3403" s="29">
        <f t="shared" si="374"/>
        <v>2487914866</v>
      </c>
      <c r="C3403" s="30">
        <v>45491</v>
      </c>
      <c r="D3403" s="18">
        <f t="shared" si="377"/>
        <v>45474</v>
      </c>
      <c r="E3403" s="19" t="str">
        <f>IF(ISERROR(VLOOKUP(C3403,FERIADOS!$A:$B,1,FALSE)),IF(WEEKDAY(C3403)=1,"Dom",IF(WEEKDAY(C3403)=2,"Seg",IF(WEEKDAY(C3403)=3,"Ter",IF(WEEKDAY(C3403)=4,"Qua",IF(WEEKDAY(C3403)=5,"Qui",IF(WEEKDAY(C3403)=6,"Sex","Sab")))))),"Feriado")</f>
        <v>Qui</v>
      </c>
      <c r="F3403" s="32"/>
      <c r="G3403" s="33"/>
      <c r="H3403" s="33"/>
      <c r="I3403" s="33"/>
      <c r="J3403" s="21" t="str">
        <f t="shared" si="375"/>
        <v/>
      </c>
      <c r="K3403" s="21">
        <f t="shared" si="371"/>
        <v>0</v>
      </c>
      <c r="L3403" s="21" t="str">
        <f t="shared" si="372"/>
        <v/>
      </c>
      <c r="M3403" s="22" t="str">
        <f t="shared" si="376"/>
        <v/>
      </c>
      <c r="N3403" s="48"/>
      <c r="O3403" s="54" t="str">
        <f>IF(N3403="","",IFERROR(VLOOKUP(N3403,EMPRESAS!$A:$C,3,FALSE),"NAO CADASTRADA"))</f>
        <v/>
      </c>
      <c r="P3403" s="50"/>
      <c r="Q3403" s="54" t="str">
        <f>IF(P3403="","",IFERROR(VLOOKUP(P3403,ATIVIDADES!$A:$C,3,FALSE),"NAO CADASTRADA"))</f>
        <v/>
      </c>
      <c r="R3403" s="42"/>
      <c r="S3403" s="48"/>
      <c r="T3403" s="54" t="str">
        <f>IF(S3403="","",IFERROR(VLOOKUP(S3403,EMPRESAS!$A:$C,3,FALSE),"NAO CADASTRADA"))</f>
        <v/>
      </c>
      <c r="U3403" s="50"/>
      <c r="V3403" s="54" t="str">
        <f>IF(U3403="","",IFERROR(VLOOKUP(U3403,ATIVIDADES!$A:$C,3,FALSE),"NAO CADASTRADA"))</f>
        <v/>
      </c>
      <c r="W3403" s="42"/>
      <c r="X3403" s="48"/>
      <c r="Y3403" s="54" t="str">
        <f>IF(X3403="","",IFERROR(VLOOKUP(X3403,EMPRESAS!$A:$C,3,FALSE),"NAO CADASTRADA"))</f>
        <v/>
      </c>
      <c r="Z3403" s="50"/>
      <c r="AA3403" s="54" t="str">
        <f>IF(Z3403="","",IFERROR(VLOOKUP(Z3403,ATIVIDADES!$A:$C,3,FALSE),"NAO CADASTRADA"))</f>
        <v/>
      </c>
      <c r="AB3403" s="42"/>
      <c r="AC3403" s="48"/>
      <c r="AD3403" s="54" t="str">
        <f>IF(AC3403="","",IFERROR(VLOOKUP(AC3403,EMPRESAS!$A:$C,3,FALSE),"NAO CADASTRADA"))</f>
        <v/>
      </c>
      <c r="AE3403" s="50"/>
      <c r="AF3403" s="54" t="str">
        <f>IF(AE3403="","",IFERROR(VLOOKUP(AE3403,ATIVIDADES!$A:$C,3,FALSE),"NAO CADASTRADA"))</f>
        <v/>
      </c>
      <c r="AG3403" s="42"/>
      <c r="AH3403" s="48"/>
      <c r="AI3403" s="54" t="str">
        <f>IF(AH3403="","",IFERROR(VLOOKUP(AH3403,EMPRESAS!$A:$C,3,FALSE),"NAO CADASTRADA"))</f>
        <v/>
      </c>
      <c r="AJ3403" s="50"/>
      <c r="AK3403" s="54" t="str">
        <f>IF(AJ3403="","",IFERROR(VLOOKUP(AJ3403,ATIVIDADES!$A:$C,3,FALSE),"NAO CADASTRADA"))</f>
        <v/>
      </c>
      <c r="AL3403" s="42"/>
    </row>
    <row r="3404" spans="1:38" x14ac:dyDescent="0.25">
      <c r="A3404" s="26" t="str">
        <f t="shared" si="373"/>
        <v>OK</v>
      </c>
      <c r="B3404" s="29">
        <f t="shared" si="374"/>
        <v>2487914866</v>
      </c>
      <c r="C3404" s="30">
        <v>45492</v>
      </c>
      <c r="D3404" s="18">
        <f t="shared" si="377"/>
        <v>45474</v>
      </c>
      <c r="E3404" s="19" t="str">
        <f>IF(ISERROR(VLOOKUP(C3404,FERIADOS!$A:$B,1,FALSE)),IF(WEEKDAY(C3404)=1,"Dom",IF(WEEKDAY(C3404)=2,"Seg",IF(WEEKDAY(C3404)=3,"Ter",IF(WEEKDAY(C3404)=4,"Qua",IF(WEEKDAY(C3404)=5,"Qui",IF(WEEKDAY(C3404)=6,"Sex","Sab")))))),"Feriado")</f>
        <v>Sex</v>
      </c>
      <c r="F3404" s="32"/>
      <c r="G3404" s="33"/>
      <c r="H3404" s="33"/>
      <c r="I3404" s="33"/>
      <c r="J3404" s="21" t="str">
        <f t="shared" si="375"/>
        <v/>
      </c>
      <c r="K3404" s="21">
        <f t="shared" si="371"/>
        <v>0</v>
      </c>
      <c r="L3404" s="21" t="str">
        <f t="shared" si="372"/>
        <v/>
      </c>
      <c r="M3404" s="22" t="str">
        <f t="shared" si="376"/>
        <v/>
      </c>
      <c r="N3404" s="48"/>
      <c r="O3404" s="54" t="str">
        <f>IF(N3404="","",IFERROR(VLOOKUP(N3404,EMPRESAS!$A:$C,3,FALSE),"NAO CADASTRADA"))</f>
        <v/>
      </c>
      <c r="P3404" s="50"/>
      <c r="Q3404" s="54" t="str">
        <f>IF(P3404="","",IFERROR(VLOOKUP(P3404,ATIVIDADES!$A:$C,3,FALSE),"NAO CADASTRADA"))</f>
        <v/>
      </c>
      <c r="R3404" s="42"/>
      <c r="S3404" s="48"/>
      <c r="T3404" s="54" t="str">
        <f>IF(S3404="","",IFERROR(VLOOKUP(S3404,EMPRESAS!$A:$C,3,FALSE),"NAO CADASTRADA"))</f>
        <v/>
      </c>
      <c r="U3404" s="50"/>
      <c r="V3404" s="54" t="str">
        <f>IF(U3404="","",IFERROR(VLOOKUP(U3404,ATIVIDADES!$A:$C,3,FALSE),"NAO CADASTRADA"))</f>
        <v/>
      </c>
      <c r="W3404" s="42"/>
      <c r="X3404" s="48"/>
      <c r="Y3404" s="54" t="str">
        <f>IF(X3404="","",IFERROR(VLOOKUP(X3404,EMPRESAS!$A:$C,3,FALSE),"NAO CADASTRADA"))</f>
        <v/>
      </c>
      <c r="Z3404" s="50"/>
      <c r="AA3404" s="54" t="str">
        <f>IF(Z3404="","",IFERROR(VLOOKUP(Z3404,ATIVIDADES!$A:$C,3,FALSE),"NAO CADASTRADA"))</f>
        <v/>
      </c>
      <c r="AB3404" s="42"/>
      <c r="AC3404" s="48"/>
      <c r="AD3404" s="54" t="str">
        <f>IF(AC3404="","",IFERROR(VLOOKUP(AC3404,EMPRESAS!$A:$C,3,FALSE),"NAO CADASTRADA"))</f>
        <v/>
      </c>
      <c r="AE3404" s="50"/>
      <c r="AF3404" s="54" t="str">
        <f>IF(AE3404="","",IFERROR(VLOOKUP(AE3404,ATIVIDADES!$A:$C,3,FALSE),"NAO CADASTRADA"))</f>
        <v/>
      </c>
      <c r="AG3404" s="42"/>
      <c r="AH3404" s="48"/>
      <c r="AI3404" s="54" t="str">
        <f>IF(AH3404="","",IFERROR(VLOOKUP(AH3404,EMPRESAS!$A:$C,3,FALSE),"NAO CADASTRADA"))</f>
        <v/>
      </c>
      <c r="AJ3404" s="50"/>
      <c r="AK3404" s="54" t="str">
        <f>IF(AJ3404="","",IFERROR(VLOOKUP(AJ3404,ATIVIDADES!$A:$C,3,FALSE),"NAO CADASTRADA"))</f>
        <v/>
      </c>
      <c r="AL3404" s="42"/>
    </row>
    <row r="3405" spans="1:38" x14ac:dyDescent="0.25">
      <c r="A3405" s="26" t="str">
        <f t="shared" si="373"/>
        <v>OK</v>
      </c>
      <c r="B3405" s="29">
        <f t="shared" si="374"/>
        <v>2487914866</v>
      </c>
      <c r="C3405" s="30">
        <v>45493</v>
      </c>
      <c r="D3405" s="18">
        <f t="shared" si="377"/>
        <v>45474</v>
      </c>
      <c r="E3405" s="19" t="str">
        <f>IF(ISERROR(VLOOKUP(C3405,FERIADOS!$A:$B,1,FALSE)),IF(WEEKDAY(C3405)=1,"Dom",IF(WEEKDAY(C3405)=2,"Seg",IF(WEEKDAY(C3405)=3,"Ter",IF(WEEKDAY(C3405)=4,"Qua",IF(WEEKDAY(C3405)=5,"Qui",IF(WEEKDAY(C3405)=6,"Sex","Sab")))))),"Feriado")</f>
        <v>Sab</v>
      </c>
      <c r="F3405" s="32"/>
      <c r="G3405" s="33"/>
      <c r="H3405" s="33"/>
      <c r="I3405" s="33"/>
      <c r="J3405" s="21" t="str">
        <f t="shared" si="375"/>
        <v/>
      </c>
      <c r="K3405" s="21">
        <f t="shared" si="371"/>
        <v>0</v>
      </c>
      <c r="L3405" s="21" t="str">
        <f t="shared" si="372"/>
        <v/>
      </c>
      <c r="M3405" s="22" t="str">
        <f t="shared" si="376"/>
        <v/>
      </c>
      <c r="N3405" s="48"/>
      <c r="O3405" s="54" t="str">
        <f>IF(N3405="","",IFERROR(VLOOKUP(N3405,EMPRESAS!$A:$C,3,FALSE),"NAO CADASTRADA"))</f>
        <v/>
      </c>
      <c r="P3405" s="50"/>
      <c r="Q3405" s="54" t="str">
        <f>IF(P3405="","",IFERROR(VLOOKUP(P3405,ATIVIDADES!$A:$C,3,FALSE),"NAO CADASTRADA"))</f>
        <v/>
      </c>
      <c r="R3405" s="42"/>
      <c r="S3405" s="48"/>
      <c r="T3405" s="54" t="str">
        <f>IF(S3405="","",IFERROR(VLOOKUP(S3405,EMPRESAS!$A:$C,3,FALSE),"NAO CADASTRADA"))</f>
        <v/>
      </c>
      <c r="U3405" s="50"/>
      <c r="V3405" s="54" t="str">
        <f>IF(U3405="","",IFERROR(VLOOKUP(U3405,ATIVIDADES!$A:$C,3,FALSE),"NAO CADASTRADA"))</f>
        <v/>
      </c>
      <c r="W3405" s="42"/>
      <c r="X3405" s="48"/>
      <c r="Y3405" s="54" t="str">
        <f>IF(X3405="","",IFERROR(VLOOKUP(X3405,EMPRESAS!$A:$C,3,FALSE),"NAO CADASTRADA"))</f>
        <v/>
      </c>
      <c r="Z3405" s="50"/>
      <c r="AA3405" s="54" t="str">
        <f>IF(Z3405="","",IFERROR(VLOOKUP(Z3405,ATIVIDADES!$A:$C,3,FALSE),"NAO CADASTRADA"))</f>
        <v/>
      </c>
      <c r="AB3405" s="42"/>
      <c r="AC3405" s="48"/>
      <c r="AD3405" s="54" t="str">
        <f>IF(AC3405="","",IFERROR(VLOOKUP(AC3405,EMPRESAS!$A:$C,3,FALSE),"NAO CADASTRADA"))</f>
        <v/>
      </c>
      <c r="AE3405" s="50"/>
      <c r="AF3405" s="54" t="str">
        <f>IF(AE3405="","",IFERROR(VLOOKUP(AE3405,ATIVIDADES!$A:$C,3,FALSE),"NAO CADASTRADA"))</f>
        <v/>
      </c>
      <c r="AG3405" s="42"/>
      <c r="AH3405" s="48"/>
      <c r="AI3405" s="54" t="str">
        <f>IF(AH3405="","",IFERROR(VLOOKUP(AH3405,EMPRESAS!$A:$C,3,FALSE),"NAO CADASTRADA"))</f>
        <v/>
      </c>
      <c r="AJ3405" s="50"/>
      <c r="AK3405" s="54" t="str">
        <f>IF(AJ3405="","",IFERROR(VLOOKUP(AJ3405,ATIVIDADES!$A:$C,3,FALSE),"NAO CADASTRADA"))</f>
        <v/>
      </c>
      <c r="AL3405" s="42"/>
    </row>
    <row r="3406" spans="1:38" x14ac:dyDescent="0.25">
      <c r="A3406" s="26" t="str">
        <f t="shared" si="373"/>
        <v>OK</v>
      </c>
      <c r="B3406" s="29">
        <f t="shared" si="374"/>
        <v>2487914866</v>
      </c>
      <c r="C3406" s="30">
        <v>45494</v>
      </c>
      <c r="D3406" s="18">
        <f t="shared" si="377"/>
        <v>45474</v>
      </c>
      <c r="E3406" s="19" t="str">
        <f>IF(ISERROR(VLOOKUP(C3406,FERIADOS!$A:$B,1,FALSE)),IF(WEEKDAY(C3406)=1,"Dom",IF(WEEKDAY(C3406)=2,"Seg",IF(WEEKDAY(C3406)=3,"Ter",IF(WEEKDAY(C3406)=4,"Qua",IF(WEEKDAY(C3406)=5,"Qui",IF(WEEKDAY(C3406)=6,"Sex","Sab")))))),"Feriado")</f>
        <v>Dom</v>
      </c>
      <c r="F3406" s="32"/>
      <c r="G3406" s="33"/>
      <c r="H3406" s="33"/>
      <c r="I3406" s="33"/>
      <c r="J3406" s="21" t="str">
        <f t="shared" si="375"/>
        <v/>
      </c>
      <c r="K3406" s="21">
        <f t="shared" si="371"/>
        <v>0</v>
      </c>
      <c r="L3406" s="21" t="str">
        <f t="shared" si="372"/>
        <v/>
      </c>
      <c r="M3406" s="22" t="str">
        <f t="shared" si="376"/>
        <v/>
      </c>
      <c r="N3406" s="48"/>
      <c r="O3406" s="54" t="str">
        <f>IF(N3406="","",IFERROR(VLOOKUP(N3406,EMPRESAS!$A:$C,3,FALSE),"NAO CADASTRADA"))</f>
        <v/>
      </c>
      <c r="P3406" s="50"/>
      <c r="Q3406" s="54" t="str">
        <f>IF(P3406="","",IFERROR(VLOOKUP(P3406,ATIVIDADES!$A:$C,3,FALSE),"NAO CADASTRADA"))</f>
        <v/>
      </c>
      <c r="R3406" s="42"/>
      <c r="S3406" s="48"/>
      <c r="T3406" s="54" t="str">
        <f>IF(S3406="","",IFERROR(VLOOKUP(S3406,EMPRESAS!$A:$C,3,FALSE),"NAO CADASTRADA"))</f>
        <v/>
      </c>
      <c r="U3406" s="50"/>
      <c r="V3406" s="54" t="str">
        <f>IF(U3406="","",IFERROR(VLOOKUP(U3406,ATIVIDADES!$A:$C,3,FALSE),"NAO CADASTRADA"))</f>
        <v/>
      </c>
      <c r="W3406" s="42"/>
      <c r="X3406" s="48"/>
      <c r="Y3406" s="54" t="str">
        <f>IF(X3406="","",IFERROR(VLOOKUP(X3406,EMPRESAS!$A:$C,3,FALSE),"NAO CADASTRADA"))</f>
        <v/>
      </c>
      <c r="Z3406" s="50"/>
      <c r="AA3406" s="54" t="str">
        <f>IF(Z3406="","",IFERROR(VLOOKUP(Z3406,ATIVIDADES!$A:$C,3,FALSE),"NAO CADASTRADA"))</f>
        <v/>
      </c>
      <c r="AB3406" s="42"/>
      <c r="AC3406" s="48"/>
      <c r="AD3406" s="54" t="str">
        <f>IF(AC3406="","",IFERROR(VLOOKUP(AC3406,EMPRESAS!$A:$C,3,FALSE),"NAO CADASTRADA"))</f>
        <v/>
      </c>
      <c r="AE3406" s="50"/>
      <c r="AF3406" s="54" t="str">
        <f>IF(AE3406="","",IFERROR(VLOOKUP(AE3406,ATIVIDADES!$A:$C,3,FALSE),"NAO CADASTRADA"))</f>
        <v/>
      </c>
      <c r="AG3406" s="42"/>
      <c r="AH3406" s="48"/>
      <c r="AI3406" s="54" t="str">
        <f>IF(AH3406="","",IFERROR(VLOOKUP(AH3406,EMPRESAS!$A:$C,3,FALSE),"NAO CADASTRADA"))</f>
        <v/>
      </c>
      <c r="AJ3406" s="50"/>
      <c r="AK3406" s="54" t="str">
        <f>IF(AJ3406="","",IFERROR(VLOOKUP(AJ3406,ATIVIDADES!$A:$C,3,FALSE),"NAO CADASTRADA"))</f>
        <v/>
      </c>
      <c r="AL3406" s="42"/>
    </row>
    <row r="3407" spans="1:38" x14ac:dyDescent="0.25">
      <c r="A3407" s="26" t="str">
        <f t="shared" si="373"/>
        <v>OK</v>
      </c>
      <c r="B3407" s="29">
        <f t="shared" si="374"/>
        <v>2487914866</v>
      </c>
      <c r="C3407" s="30">
        <v>45495</v>
      </c>
      <c r="D3407" s="18">
        <f t="shared" si="377"/>
        <v>45474</v>
      </c>
      <c r="E3407" s="19" t="str">
        <f>IF(ISERROR(VLOOKUP(C3407,FERIADOS!$A:$B,1,FALSE)),IF(WEEKDAY(C3407)=1,"Dom",IF(WEEKDAY(C3407)=2,"Seg",IF(WEEKDAY(C3407)=3,"Ter",IF(WEEKDAY(C3407)=4,"Qua",IF(WEEKDAY(C3407)=5,"Qui",IF(WEEKDAY(C3407)=6,"Sex","Sab")))))),"Feriado")</f>
        <v>Seg</v>
      </c>
      <c r="F3407" s="32"/>
      <c r="G3407" s="33"/>
      <c r="H3407" s="33"/>
      <c r="I3407" s="33"/>
      <c r="J3407" s="21" t="str">
        <f t="shared" si="375"/>
        <v/>
      </c>
      <c r="K3407" s="21">
        <f t="shared" si="371"/>
        <v>0</v>
      </c>
      <c r="L3407" s="21" t="str">
        <f t="shared" si="372"/>
        <v/>
      </c>
      <c r="M3407" s="22" t="str">
        <f t="shared" si="376"/>
        <v/>
      </c>
      <c r="N3407" s="48"/>
      <c r="O3407" s="54" t="str">
        <f>IF(N3407="","",IFERROR(VLOOKUP(N3407,EMPRESAS!$A:$C,3,FALSE),"NAO CADASTRADA"))</f>
        <v/>
      </c>
      <c r="P3407" s="50"/>
      <c r="Q3407" s="54" t="str">
        <f>IF(P3407="","",IFERROR(VLOOKUP(P3407,ATIVIDADES!$A:$C,3,FALSE),"NAO CADASTRADA"))</f>
        <v/>
      </c>
      <c r="R3407" s="42"/>
      <c r="S3407" s="48"/>
      <c r="T3407" s="54" t="str">
        <f>IF(S3407="","",IFERROR(VLOOKUP(S3407,EMPRESAS!$A:$C,3,FALSE),"NAO CADASTRADA"))</f>
        <v/>
      </c>
      <c r="U3407" s="50"/>
      <c r="V3407" s="54" t="str">
        <f>IF(U3407="","",IFERROR(VLOOKUP(U3407,ATIVIDADES!$A:$C,3,FALSE),"NAO CADASTRADA"))</f>
        <v/>
      </c>
      <c r="W3407" s="42"/>
      <c r="X3407" s="48"/>
      <c r="Y3407" s="54" t="str">
        <f>IF(X3407="","",IFERROR(VLOOKUP(X3407,EMPRESAS!$A:$C,3,FALSE),"NAO CADASTRADA"))</f>
        <v/>
      </c>
      <c r="Z3407" s="50"/>
      <c r="AA3407" s="54" t="str">
        <f>IF(Z3407="","",IFERROR(VLOOKUP(Z3407,ATIVIDADES!$A:$C,3,FALSE),"NAO CADASTRADA"))</f>
        <v/>
      </c>
      <c r="AB3407" s="42"/>
      <c r="AC3407" s="48"/>
      <c r="AD3407" s="54" t="str">
        <f>IF(AC3407="","",IFERROR(VLOOKUP(AC3407,EMPRESAS!$A:$C,3,FALSE),"NAO CADASTRADA"))</f>
        <v/>
      </c>
      <c r="AE3407" s="50"/>
      <c r="AF3407" s="54" t="str">
        <f>IF(AE3407="","",IFERROR(VLOOKUP(AE3407,ATIVIDADES!$A:$C,3,FALSE),"NAO CADASTRADA"))</f>
        <v/>
      </c>
      <c r="AG3407" s="42"/>
      <c r="AH3407" s="48"/>
      <c r="AI3407" s="54" t="str">
        <f>IF(AH3407="","",IFERROR(VLOOKUP(AH3407,EMPRESAS!$A:$C,3,FALSE),"NAO CADASTRADA"))</f>
        <v/>
      </c>
      <c r="AJ3407" s="50"/>
      <c r="AK3407" s="54" t="str">
        <f>IF(AJ3407="","",IFERROR(VLOOKUP(AJ3407,ATIVIDADES!$A:$C,3,FALSE),"NAO CADASTRADA"))</f>
        <v/>
      </c>
      <c r="AL3407" s="42"/>
    </row>
    <row r="3408" spans="1:38" x14ac:dyDescent="0.25">
      <c r="A3408" s="26" t="str">
        <f t="shared" si="373"/>
        <v>OK</v>
      </c>
      <c r="B3408" s="29">
        <f t="shared" si="374"/>
        <v>2487914866</v>
      </c>
      <c r="C3408" s="30">
        <v>45496</v>
      </c>
      <c r="D3408" s="18">
        <f t="shared" si="377"/>
        <v>45474</v>
      </c>
      <c r="E3408" s="19" t="str">
        <f>IF(ISERROR(VLOOKUP(C3408,FERIADOS!$A:$B,1,FALSE)),IF(WEEKDAY(C3408)=1,"Dom",IF(WEEKDAY(C3408)=2,"Seg",IF(WEEKDAY(C3408)=3,"Ter",IF(WEEKDAY(C3408)=4,"Qua",IF(WEEKDAY(C3408)=5,"Qui",IF(WEEKDAY(C3408)=6,"Sex","Sab")))))),"Feriado")</f>
        <v>Ter</v>
      </c>
      <c r="F3408" s="32"/>
      <c r="G3408" s="33"/>
      <c r="H3408" s="33"/>
      <c r="I3408" s="33"/>
      <c r="J3408" s="21" t="str">
        <f t="shared" si="375"/>
        <v/>
      </c>
      <c r="K3408" s="21">
        <f t="shared" si="371"/>
        <v>0</v>
      </c>
      <c r="L3408" s="21" t="str">
        <f t="shared" si="372"/>
        <v/>
      </c>
      <c r="M3408" s="22" t="str">
        <f t="shared" si="376"/>
        <v/>
      </c>
      <c r="N3408" s="48"/>
      <c r="O3408" s="54" t="str">
        <f>IF(N3408="","",IFERROR(VLOOKUP(N3408,EMPRESAS!$A:$C,3,FALSE),"NAO CADASTRADA"))</f>
        <v/>
      </c>
      <c r="P3408" s="50"/>
      <c r="Q3408" s="54" t="str">
        <f>IF(P3408="","",IFERROR(VLOOKUP(P3408,ATIVIDADES!$A:$C,3,FALSE),"NAO CADASTRADA"))</f>
        <v/>
      </c>
      <c r="R3408" s="42"/>
      <c r="S3408" s="48"/>
      <c r="T3408" s="54" t="str">
        <f>IF(S3408="","",IFERROR(VLOOKUP(S3408,EMPRESAS!$A:$C,3,FALSE),"NAO CADASTRADA"))</f>
        <v/>
      </c>
      <c r="U3408" s="50"/>
      <c r="V3408" s="54" t="str">
        <f>IF(U3408="","",IFERROR(VLOOKUP(U3408,ATIVIDADES!$A:$C,3,FALSE),"NAO CADASTRADA"))</f>
        <v/>
      </c>
      <c r="W3408" s="42"/>
      <c r="X3408" s="48"/>
      <c r="Y3408" s="54" t="str">
        <f>IF(X3408="","",IFERROR(VLOOKUP(X3408,EMPRESAS!$A:$C,3,FALSE),"NAO CADASTRADA"))</f>
        <v/>
      </c>
      <c r="Z3408" s="50"/>
      <c r="AA3408" s="54" t="str">
        <f>IF(Z3408="","",IFERROR(VLOOKUP(Z3408,ATIVIDADES!$A:$C,3,FALSE),"NAO CADASTRADA"))</f>
        <v/>
      </c>
      <c r="AB3408" s="42"/>
      <c r="AC3408" s="48"/>
      <c r="AD3408" s="54" t="str">
        <f>IF(AC3408="","",IFERROR(VLOOKUP(AC3408,EMPRESAS!$A:$C,3,FALSE),"NAO CADASTRADA"))</f>
        <v/>
      </c>
      <c r="AE3408" s="50"/>
      <c r="AF3408" s="54" t="str">
        <f>IF(AE3408="","",IFERROR(VLOOKUP(AE3408,ATIVIDADES!$A:$C,3,FALSE),"NAO CADASTRADA"))</f>
        <v/>
      </c>
      <c r="AG3408" s="42"/>
      <c r="AH3408" s="48"/>
      <c r="AI3408" s="54" t="str">
        <f>IF(AH3408="","",IFERROR(VLOOKUP(AH3408,EMPRESAS!$A:$C,3,FALSE),"NAO CADASTRADA"))</f>
        <v/>
      </c>
      <c r="AJ3408" s="50"/>
      <c r="AK3408" s="54" t="str">
        <f>IF(AJ3408="","",IFERROR(VLOOKUP(AJ3408,ATIVIDADES!$A:$C,3,FALSE),"NAO CADASTRADA"))</f>
        <v/>
      </c>
      <c r="AL3408" s="42"/>
    </row>
    <row r="3409" spans="1:38" x14ac:dyDescent="0.25">
      <c r="A3409" s="26" t="str">
        <f t="shared" si="373"/>
        <v>OK</v>
      </c>
      <c r="B3409" s="29">
        <f t="shared" si="374"/>
        <v>2487914866</v>
      </c>
      <c r="C3409" s="30">
        <v>45497</v>
      </c>
      <c r="D3409" s="18">
        <f t="shared" si="377"/>
        <v>45474</v>
      </c>
      <c r="E3409" s="19" t="str">
        <f>IF(ISERROR(VLOOKUP(C3409,FERIADOS!$A:$B,1,FALSE)),IF(WEEKDAY(C3409)=1,"Dom",IF(WEEKDAY(C3409)=2,"Seg",IF(WEEKDAY(C3409)=3,"Ter",IF(WEEKDAY(C3409)=4,"Qua",IF(WEEKDAY(C3409)=5,"Qui",IF(WEEKDAY(C3409)=6,"Sex","Sab")))))),"Feriado")</f>
        <v>Qua</v>
      </c>
      <c r="F3409" s="32"/>
      <c r="G3409" s="33"/>
      <c r="H3409" s="33"/>
      <c r="I3409" s="33"/>
      <c r="J3409" s="21" t="str">
        <f t="shared" si="375"/>
        <v/>
      </c>
      <c r="K3409" s="21">
        <f t="shared" si="371"/>
        <v>0</v>
      </c>
      <c r="L3409" s="21" t="str">
        <f t="shared" si="372"/>
        <v/>
      </c>
      <c r="M3409" s="22" t="str">
        <f t="shared" si="376"/>
        <v/>
      </c>
      <c r="N3409" s="48"/>
      <c r="O3409" s="54" t="str">
        <f>IF(N3409="","",IFERROR(VLOOKUP(N3409,EMPRESAS!$A:$C,3,FALSE),"NAO CADASTRADA"))</f>
        <v/>
      </c>
      <c r="P3409" s="50"/>
      <c r="Q3409" s="54" t="str">
        <f>IF(P3409="","",IFERROR(VLOOKUP(P3409,ATIVIDADES!$A:$C,3,FALSE),"NAO CADASTRADA"))</f>
        <v/>
      </c>
      <c r="R3409" s="42"/>
      <c r="S3409" s="48"/>
      <c r="T3409" s="54" t="str">
        <f>IF(S3409="","",IFERROR(VLOOKUP(S3409,EMPRESAS!$A:$C,3,FALSE),"NAO CADASTRADA"))</f>
        <v/>
      </c>
      <c r="U3409" s="50"/>
      <c r="V3409" s="54" t="str">
        <f>IF(U3409="","",IFERROR(VLOOKUP(U3409,ATIVIDADES!$A:$C,3,FALSE),"NAO CADASTRADA"))</f>
        <v/>
      </c>
      <c r="W3409" s="42"/>
      <c r="X3409" s="48"/>
      <c r="Y3409" s="54" t="str">
        <f>IF(X3409="","",IFERROR(VLOOKUP(X3409,EMPRESAS!$A:$C,3,FALSE),"NAO CADASTRADA"))</f>
        <v/>
      </c>
      <c r="Z3409" s="50"/>
      <c r="AA3409" s="54" t="str">
        <f>IF(Z3409="","",IFERROR(VLOOKUP(Z3409,ATIVIDADES!$A:$C,3,FALSE),"NAO CADASTRADA"))</f>
        <v/>
      </c>
      <c r="AB3409" s="42"/>
      <c r="AC3409" s="48"/>
      <c r="AD3409" s="54" t="str">
        <f>IF(AC3409="","",IFERROR(VLOOKUP(AC3409,EMPRESAS!$A:$C,3,FALSE),"NAO CADASTRADA"))</f>
        <v/>
      </c>
      <c r="AE3409" s="50"/>
      <c r="AF3409" s="54" t="str">
        <f>IF(AE3409="","",IFERROR(VLOOKUP(AE3409,ATIVIDADES!$A:$C,3,FALSE),"NAO CADASTRADA"))</f>
        <v/>
      </c>
      <c r="AG3409" s="42"/>
      <c r="AH3409" s="48"/>
      <c r="AI3409" s="54" t="str">
        <f>IF(AH3409="","",IFERROR(VLOOKUP(AH3409,EMPRESAS!$A:$C,3,FALSE),"NAO CADASTRADA"))</f>
        <v/>
      </c>
      <c r="AJ3409" s="50"/>
      <c r="AK3409" s="54" t="str">
        <f>IF(AJ3409="","",IFERROR(VLOOKUP(AJ3409,ATIVIDADES!$A:$C,3,FALSE),"NAO CADASTRADA"))</f>
        <v/>
      </c>
      <c r="AL3409" s="42"/>
    </row>
    <row r="3410" spans="1:38" x14ac:dyDescent="0.25">
      <c r="A3410" s="26" t="str">
        <f t="shared" si="373"/>
        <v>OK</v>
      </c>
      <c r="B3410" s="29">
        <f t="shared" si="374"/>
        <v>2487914866</v>
      </c>
      <c r="C3410" s="30">
        <v>45498</v>
      </c>
      <c r="D3410" s="18">
        <f t="shared" si="377"/>
        <v>45474</v>
      </c>
      <c r="E3410" s="19" t="str">
        <f>IF(ISERROR(VLOOKUP(C3410,FERIADOS!$A:$B,1,FALSE)),IF(WEEKDAY(C3410)=1,"Dom",IF(WEEKDAY(C3410)=2,"Seg",IF(WEEKDAY(C3410)=3,"Ter",IF(WEEKDAY(C3410)=4,"Qua",IF(WEEKDAY(C3410)=5,"Qui",IF(WEEKDAY(C3410)=6,"Sex","Sab")))))),"Feriado")</f>
        <v>Qui</v>
      </c>
      <c r="F3410" s="32"/>
      <c r="G3410" s="33"/>
      <c r="H3410" s="33"/>
      <c r="I3410" s="33"/>
      <c r="J3410" s="21" t="str">
        <f t="shared" si="375"/>
        <v/>
      </c>
      <c r="K3410" s="21">
        <f t="shared" si="371"/>
        <v>0</v>
      </c>
      <c r="L3410" s="21" t="str">
        <f t="shared" si="372"/>
        <v/>
      </c>
      <c r="M3410" s="22" t="str">
        <f t="shared" si="376"/>
        <v/>
      </c>
      <c r="N3410" s="48"/>
      <c r="O3410" s="54" t="str">
        <f>IF(N3410="","",IFERROR(VLOOKUP(N3410,EMPRESAS!$A:$C,3,FALSE),"NAO CADASTRADA"))</f>
        <v/>
      </c>
      <c r="P3410" s="50"/>
      <c r="Q3410" s="54" t="str">
        <f>IF(P3410="","",IFERROR(VLOOKUP(P3410,ATIVIDADES!$A:$C,3,FALSE),"NAO CADASTRADA"))</f>
        <v/>
      </c>
      <c r="R3410" s="42"/>
      <c r="S3410" s="48"/>
      <c r="T3410" s="54" t="str">
        <f>IF(S3410="","",IFERROR(VLOOKUP(S3410,EMPRESAS!$A:$C,3,FALSE),"NAO CADASTRADA"))</f>
        <v/>
      </c>
      <c r="U3410" s="50"/>
      <c r="V3410" s="54" t="str">
        <f>IF(U3410="","",IFERROR(VLOOKUP(U3410,ATIVIDADES!$A:$C,3,FALSE),"NAO CADASTRADA"))</f>
        <v/>
      </c>
      <c r="W3410" s="42"/>
      <c r="X3410" s="48"/>
      <c r="Y3410" s="54" t="str">
        <f>IF(X3410="","",IFERROR(VLOOKUP(X3410,EMPRESAS!$A:$C,3,FALSE),"NAO CADASTRADA"))</f>
        <v/>
      </c>
      <c r="Z3410" s="50"/>
      <c r="AA3410" s="54" t="str">
        <f>IF(Z3410="","",IFERROR(VLOOKUP(Z3410,ATIVIDADES!$A:$C,3,FALSE),"NAO CADASTRADA"))</f>
        <v/>
      </c>
      <c r="AB3410" s="42"/>
      <c r="AC3410" s="48"/>
      <c r="AD3410" s="54" t="str">
        <f>IF(AC3410="","",IFERROR(VLOOKUP(AC3410,EMPRESAS!$A:$C,3,FALSE),"NAO CADASTRADA"))</f>
        <v/>
      </c>
      <c r="AE3410" s="50"/>
      <c r="AF3410" s="54" t="str">
        <f>IF(AE3410="","",IFERROR(VLOOKUP(AE3410,ATIVIDADES!$A:$C,3,FALSE),"NAO CADASTRADA"))</f>
        <v/>
      </c>
      <c r="AG3410" s="42"/>
      <c r="AH3410" s="48"/>
      <c r="AI3410" s="54" t="str">
        <f>IF(AH3410="","",IFERROR(VLOOKUP(AH3410,EMPRESAS!$A:$C,3,FALSE),"NAO CADASTRADA"))</f>
        <v/>
      </c>
      <c r="AJ3410" s="50"/>
      <c r="AK3410" s="54" t="str">
        <f>IF(AJ3410="","",IFERROR(VLOOKUP(AJ3410,ATIVIDADES!$A:$C,3,FALSE),"NAO CADASTRADA"))</f>
        <v/>
      </c>
      <c r="AL3410" s="42"/>
    </row>
    <row r="3411" spans="1:38" x14ac:dyDescent="0.25">
      <c r="A3411" s="26" t="str">
        <f t="shared" si="373"/>
        <v>OK</v>
      </c>
      <c r="B3411" s="29">
        <f t="shared" si="374"/>
        <v>2487914866</v>
      </c>
      <c r="C3411" s="30">
        <v>45499</v>
      </c>
      <c r="D3411" s="18">
        <f t="shared" si="377"/>
        <v>45474</v>
      </c>
      <c r="E3411" s="19" t="str">
        <f>IF(ISERROR(VLOOKUP(C3411,FERIADOS!$A:$B,1,FALSE)),IF(WEEKDAY(C3411)=1,"Dom",IF(WEEKDAY(C3411)=2,"Seg",IF(WEEKDAY(C3411)=3,"Ter",IF(WEEKDAY(C3411)=4,"Qua",IF(WEEKDAY(C3411)=5,"Qui",IF(WEEKDAY(C3411)=6,"Sex","Sab")))))),"Feriado")</f>
        <v>Sex</v>
      </c>
      <c r="F3411" s="32"/>
      <c r="G3411" s="33"/>
      <c r="H3411" s="33"/>
      <c r="I3411" s="33"/>
      <c r="J3411" s="21" t="str">
        <f t="shared" si="375"/>
        <v/>
      </c>
      <c r="K3411" s="21">
        <f t="shared" si="371"/>
        <v>0</v>
      </c>
      <c r="L3411" s="21" t="str">
        <f t="shared" si="372"/>
        <v/>
      </c>
      <c r="M3411" s="22" t="str">
        <f t="shared" si="376"/>
        <v/>
      </c>
      <c r="N3411" s="48"/>
      <c r="O3411" s="54" t="str">
        <f>IF(N3411="","",IFERROR(VLOOKUP(N3411,EMPRESAS!$A:$C,3,FALSE),"NAO CADASTRADA"))</f>
        <v/>
      </c>
      <c r="P3411" s="50"/>
      <c r="Q3411" s="54" t="str">
        <f>IF(P3411="","",IFERROR(VLOOKUP(P3411,ATIVIDADES!$A:$C,3,FALSE),"NAO CADASTRADA"))</f>
        <v/>
      </c>
      <c r="R3411" s="42"/>
      <c r="S3411" s="48"/>
      <c r="T3411" s="54" t="str">
        <f>IF(S3411="","",IFERROR(VLOOKUP(S3411,EMPRESAS!$A:$C,3,FALSE),"NAO CADASTRADA"))</f>
        <v/>
      </c>
      <c r="U3411" s="50"/>
      <c r="V3411" s="54" t="str">
        <f>IF(U3411="","",IFERROR(VLOOKUP(U3411,ATIVIDADES!$A:$C,3,FALSE),"NAO CADASTRADA"))</f>
        <v/>
      </c>
      <c r="W3411" s="42"/>
      <c r="X3411" s="48"/>
      <c r="Y3411" s="54" t="str">
        <f>IF(X3411="","",IFERROR(VLOOKUP(X3411,EMPRESAS!$A:$C,3,FALSE),"NAO CADASTRADA"))</f>
        <v/>
      </c>
      <c r="Z3411" s="50"/>
      <c r="AA3411" s="54" t="str">
        <f>IF(Z3411="","",IFERROR(VLOOKUP(Z3411,ATIVIDADES!$A:$C,3,FALSE),"NAO CADASTRADA"))</f>
        <v/>
      </c>
      <c r="AB3411" s="42"/>
      <c r="AC3411" s="48"/>
      <c r="AD3411" s="54" t="str">
        <f>IF(AC3411="","",IFERROR(VLOOKUP(AC3411,EMPRESAS!$A:$C,3,FALSE),"NAO CADASTRADA"))</f>
        <v/>
      </c>
      <c r="AE3411" s="50"/>
      <c r="AF3411" s="54" t="str">
        <f>IF(AE3411="","",IFERROR(VLOOKUP(AE3411,ATIVIDADES!$A:$C,3,FALSE),"NAO CADASTRADA"))</f>
        <v/>
      </c>
      <c r="AG3411" s="42"/>
      <c r="AH3411" s="48"/>
      <c r="AI3411" s="54" t="str">
        <f>IF(AH3411="","",IFERROR(VLOOKUP(AH3411,EMPRESAS!$A:$C,3,FALSE),"NAO CADASTRADA"))</f>
        <v/>
      </c>
      <c r="AJ3411" s="50"/>
      <c r="AK3411" s="54" t="str">
        <f>IF(AJ3411="","",IFERROR(VLOOKUP(AJ3411,ATIVIDADES!$A:$C,3,FALSE),"NAO CADASTRADA"))</f>
        <v/>
      </c>
      <c r="AL3411" s="42"/>
    </row>
    <row r="3412" spans="1:38" x14ac:dyDescent="0.25">
      <c r="A3412" s="26" t="str">
        <f t="shared" si="373"/>
        <v>OK</v>
      </c>
      <c r="B3412" s="29">
        <f t="shared" si="374"/>
        <v>2487914866</v>
      </c>
      <c r="C3412" s="30">
        <v>45500</v>
      </c>
      <c r="D3412" s="18">
        <f t="shared" si="377"/>
        <v>45474</v>
      </c>
      <c r="E3412" s="19" t="str">
        <f>IF(ISERROR(VLOOKUP(C3412,FERIADOS!$A:$B,1,FALSE)),IF(WEEKDAY(C3412)=1,"Dom",IF(WEEKDAY(C3412)=2,"Seg",IF(WEEKDAY(C3412)=3,"Ter",IF(WEEKDAY(C3412)=4,"Qua",IF(WEEKDAY(C3412)=5,"Qui",IF(WEEKDAY(C3412)=6,"Sex","Sab")))))),"Feriado")</f>
        <v>Sab</v>
      </c>
      <c r="F3412" s="32"/>
      <c r="G3412" s="33"/>
      <c r="H3412" s="33"/>
      <c r="I3412" s="33"/>
      <c r="J3412" s="21" t="str">
        <f t="shared" si="375"/>
        <v/>
      </c>
      <c r="K3412" s="21">
        <f t="shared" si="371"/>
        <v>0</v>
      </c>
      <c r="L3412" s="21" t="str">
        <f t="shared" si="372"/>
        <v/>
      </c>
      <c r="M3412" s="22" t="str">
        <f t="shared" si="376"/>
        <v/>
      </c>
      <c r="N3412" s="48"/>
      <c r="O3412" s="54" t="str">
        <f>IF(N3412="","",IFERROR(VLOOKUP(N3412,EMPRESAS!$A:$C,3,FALSE),"NAO CADASTRADA"))</f>
        <v/>
      </c>
      <c r="P3412" s="50"/>
      <c r="Q3412" s="54" t="str">
        <f>IF(P3412="","",IFERROR(VLOOKUP(P3412,ATIVIDADES!$A:$C,3,FALSE),"NAO CADASTRADA"))</f>
        <v/>
      </c>
      <c r="R3412" s="42"/>
      <c r="S3412" s="48"/>
      <c r="T3412" s="54" t="str">
        <f>IF(S3412="","",IFERROR(VLOOKUP(S3412,EMPRESAS!$A:$C,3,FALSE),"NAO CADASTRADA"))</f>
        <v/>
      </c>
      <c r="U3412" s="50"/>
      <c r="V3412" s="54" t="str">
        <f>IF(U3412="","",IFERROR(VLOOKUP(U3412,ATIVIDADES!$A:$C,3,FALSE),"NAO CADASTRADA"))</f>
        <v/>
      </c>
      <c r="W3412" s="42"/>
      <c r="X3412" s="48"/>
      <c r="Y3412" s="54" t="str">
        <f>IF(X3412="","",IFERROR(VLOOKUP(X3412,EMPRESAS!$A:$C,3,FALSE),"NAO CADASTRADA"))</f>
        <v/>
      </c>
      <c r="Z3412" s="50"/>
      <c r="AA3412" s="54" t="str">
        <f>IF(Z3412="","",IFERROR(VLOOKUP(Z3412,ATIVIDADES!$A:$C,3,FALSE),"NAO CADASTRADA"))</f>
        <v/>
      </c>
      <c r="AB3412" s="42"/>
      <c r="AC3412" s="48"/>
      <c r="AD3412" s="54" t="str">
        <f>IF(AC3412="","",IFERROR(VLOOKUP(AC3412,EMPRESAS!$A:$C,3,FALSE),"NAO CADASTRADA"))</f>
        <v/>
      </c>
      <c r="AE3412" s="50"/>
      <c r="AF3412" s="54" t="str">
        <f>IF(AE3412="","",IFERROR(VLOOKUP(AE3412,ATIVIDADES!$A:$C,3,FALSE),"NAO CADASTRADA"))</f>
        <v/>
      </c>
      <c r="AG3412" s="42"/>
      <c r="AH3412" s="48"/>
      <c r="AI3412" s="54" t="str">
        <f>IF(AH3412="","",IFERROR(VLOOKUP(AH3412,EMPRESAS!$A:$C,3,FALSE),"NAO CADASTRADA"))</f>
        <v/>
      </c>
      <c r="AJ3412" s="50"/>
      <c r="AK3412" s="54" t="str">
        <f>IF(AJ3412="","",IFERROR(VLOOKUP(AJ3412,ATIVIDADES!$A:$C,3,FALSE),"NAO CADASTRADA"))</f>
        <v/>
      </c>
      <c r="AL3412" s="42"/>
    </row>
    <row r="3413" spans="1:38" x14ac:dyDescent="0.25">
      <c r="A3413" s="26" t="str">
        <f t="shared" si="373"/>
        <v>OK</v>
      </c>
      <c r="B3413" s="29">
        <f t="shared" si="374"/>
        <v>2487914866</v>
      </c>
      <c r="C3413" s="30">
        <v>45501</v>
      </c>
      <c r="D3413" s="18">
        <f t="shared" si="377"/>
        <v>45474</v>
      </c>
      <c r="E3413" s="19" t="str">
        <f>IF(ISERROR(VLOOKUP(C3413,FERIADOS!$A:$B,1,FALSE)),IF(WEEKDAY(C3413)=1,"Dom",IF(WEEKDAY(C3413)=2,"Seg",IF(WEEKDAY(C3413)=3,"Ter",IF(WEEKDAY(C3413)=4,"Qua",IF(WEEKDAY(C3413)=5,"Qui",IF(WEEKDAY(C3413)=6,"Sex","Sab")))))),"Feriado")</f>
        <v>Dom</v>
      </c>
      <c r="F3413" s="32"/>
      <c r="G3413" s="33"/>
      <c r="H3413" s="33"/>
      <c r="I3413" s="33"/>
      <c r="J3413" s="21" t="str">
        <f t="shared" si="375"/>
        <v/>
      </c>
      <c r="K3413" s="21">
        <f t="shared" si="371"/>
        <v>0</v>
      </c>
      <c r="L3413" s="21" t="str">
        <f t="shared" si="372"/>
        <v/>
      </c>
      <c r="M3413" s="22" t="str">
        <f t="shared" si="376"/>
        <v/>
      </c>
      <c r="N3413" s="48"/>
      <c r="O3413" s="54" t="str">
        <f>IF(N3413="","",IFERROR(VLOOKUP(N3413,EMPRESAS!$A:$C,3,FALSE),"NAO CADASTRADA"))</f>
        <v/>
      </c>
      <c r="P3413" s="50"/>
      <c r="Q3413" s="54" t="str">
        <f>IF(P3413="","",IFERROR(VLOOKUP(P3413,ATIVIDADES!$A:$C,3,FALSE),"NAO CADASTRADA"))</f>
        <v/>
      </c>
      <c r="R3413" s="42"/>
      <c r="S3413" s="48"/>
      <c r="T3413" s="54" t="str">
        <f>IF(S3413="","",IFERROR(VLOOKUP(S3413,EMPRESAS!$A:$C,3,FALSE),"NAO CADASTRADA"))</f>
        <v/>
      </c>
      <c r="U3413" s="50"/>
      <c r="V3413" s="54" t="str">
        <f>IF(U3413="","",IFERROR(VLOOKUP(U3413,ATIVIDADES!$A:$C,3,FALSE),"NAO CADASTRADA"))</f>
        <v/>
      </c>
      <c r="W3413" s="42"/>
      <c r="X3413" s="48"/>
      <c r="Y3413" s="54" t="str">
        <f>IF(X3413="","",IFERROR(VLOOKUP(X3413,EMPRESAS!$A:$C,3,FALSE),"NAO CADASTRADA"))</f>
        <v/>
      </c>
      <c r="Z3413" s="50"/>
      <c r="AA3413" s="54" t="str">
        <f>IF(Z3413="","",IFERROR(VLOOKUP(Z3413,ATIVIDADES!$A:$C,3,FALSE),"NAO CADASTRADA"))</f>
        <v/>
      </c>
      <c r="AB3413" s="42"/>
      <c r="AC3413" s="48"/>
      <c r="AD3413" s="54" t="str">
        <f>IF(AC3413="","",IFERROR(VLOOKUP(AC3413,EMPRESAS!$A:$C,3,FALSE),"NAO CADASTRADA"))</f>
        <v/>
      </c>
      <c r="AE3413" s="50"/>
      <c r="AF3413" s="54" t="str">
        <f>IF(AE3413="","",IFERROR(VLOOKUP(AE3413,ATIVIDADES!$A:$C,3,FALSE),"NAO CADASTRADA"))</f>
        <v/>
      </c>
      <c r="AG3413" s="42"/>
      <c r="AH3413" s="48"/>
      <c r="AI3413" s="54" t="str">
        <f>IF(AH3413="","",IFERROR(VLOOKUP(AH3413,EMPRESAS!$A:$C,3,FALSE),"NAO CADASTRADA"))</f>
        <v/>
      </c>
      <c r="AJ3413" s="50"/>
      <c r="AK3413" s="54" t="str">
        <f>IF(AJ3413="","",IFERROR(VLOOKUP(AJ3413,ATIVIDADES!$A:$C,3,FALSE),"NAO CADASTRADA"))</f>
        <v/>
      </c>
      <c r="AL3413" s="42"/>
    </row>
    <row r="3414" spans="1:38" x14ac:dyDescent="0.25">
      <c r="A3414" s="26" t="str">
        <f t="shared" si="373"/>
        <v>OK</v>
      </c>
      <c r="B3414" s="29">
        <f t="shared" si="374"/>
        <v>2487914866</v>
      </c>
      <c r="C3414" s="30">
        <v>45502</v>
      </c>
      <c r="D3414" s="18">
        <f t="shared" si="377"/>
        <v>45474</v>
      </c>
      <c r="E3414" s="19" t="str">
        <f>IF(ISERROR(VLOOKUP(C3414,FERIADOS!$A:$B,1,FALSE)),IF(WEEKDAY(C3414)=1,"Dom",IF(WEEKDAY(C3414)=2,"Seg",IF(WEEKDAY(C3414)=3,"Ter",IF(WEEKDAY(C3414)=4,"Qua",IF(WEEKDAY(C3414)=5,"Qui",IF(WEEKDAY(C3414)=6,"Sex","Sab")))))),"Feriado")</f>
        <v>Seg</v>
      </c>
      <c r="F3414" s="32"/>
      <c r="G3414" s="33"/>
      <c r="H3414" s="33"/>
      <c r="I3414" s="33"/>
      <c r="J3414" s="21" t="str">
        <f t="shared" si="375"/>
        <v/>
      </c>
      <c r="K3414" s="21">
        <f t="shared" si="371"/>
        <v>0</v>
      </c>
      <c r="L3414" s="21" t="str">
        <f t="shared" si="372"/>
        <v/>
      </c>
      <c r="M3414" s="22" t="str">
        <f t="shared" si="376"/>
        <v/>
      </c>
      <c r="N3414" s="48"/>
      <c r="O3414" s="54" t="str">
        <f>IF(N3414="","",IFERROR(VLOOKUP(N3414,EMPRESAS!$A:$C,3,FALSE),"NAO CADASTRADA"))</f>
        <v/>
      </c>
      <c r="P3414" s="50"/>
      <c r="Q3414" s="54" t="str">
        <f>IF(P3414="","",IFERROR(VLOOKUP(P3414,ATIVIDADES!$A:$C,3,FALSE),"NAO CADASTRADA"))</f>
        <v/>
      </c>
      <c r="R3414" s="42"/>
      <c r="S3414" s="48"/>
      <c r="T3414" s="54" t="str">
        <f>IF(S3414="","",IFERROR(VLOOKUP(S3414,EMPRESAS!$A:$C,3,FALSE),"NAO CADASTRADA"))</f>
        <v/>
      </c>
      <c r="U3414" s="50"/>
      <c r="V3414" s="54" t="str">
        <f>IF(U3414="","",IFERROR(VLOOKUP(U3414,ATIVIDADES!$A:$C,3,FALSE),"NAO CADASTRADA"))</f>
        <v/>
      </c>
      <c r="W3414" s="42"/>
      <c r="X3414" s="48"/>
      <c r="Y3414" s="54" t="str">
        <f>IF(X3414="","",IFERROR(VLOOKUP(X3414,EMPRESAS!$A:$C,3,FALSE),"NAO CADASTRADA"))</f>
        <v/>
      </c>
      <c r="Z3414" s="50"/>
      <c r="AA3414" s="54" t="str">
        <f>IF(Z3414="","",IFERROR(VLOOKUP(Z3414,ATIVIDADES!$A:$C,3,FALSE),"NAO CADASTRADA"))</f>
        <v/>
      </c>
      <c r="AB3414" s="42"/>
      <c r="AC3414" s="48"/>
      <c r="AD3414" s="54" t="str">
        <f>IF(AC3414="","",IFERROR(VLOOKUP(AC3414,EMPRESAS!$A:$C,3,FALSE),"NAO CADASTRADA"))</f>
        <v/>
      </c>
      <c r="AE3414" s="50"/>
      <c r="AF3414" s="54" t="str">
        <f>IF(AE3414="","",IFERROR(VLOOKUP(AE3414,ATIVIDADES!$A:$C,3,FALSE),"NAO CADASTRADA"))</f>
        <v/>
      </c>
      <c r="AG3414" s="42"/>
      <c r="AH3414" s="48"/>
      <c r="AI3414" s="54" t="str">
        <f>IF(AH3414="","",IFERROR(VLOOKUP(AH3414,EMPRESAS!$A:$C,3,FALSE),"NAO CADASTRADA"))</f>
        <v/>
      </c>
      <c r="AJ3414" s="50"/>
      <c r="AK3414" s="54" t="str">
        <f>IF(AJ3414="","",IFERROR(VLOOKUP(AJ3414,ATIVIDADES!$A:$C,3,FALSE),"NAO CADASTRADA"))</f>
        <v/>
      </c>
      <c r="AL3414" s="42"/>
    </row>
    <row r="3415" spans="1:38" x14ac:dyDescent="0.25">
      <c r="A3415" s="26" t="str">
        <f t="shared" si="373"/>
        <v>OK</v>
      </c>
      <c r="B3415" s="29">
        <f t="shared" si="374"/>
        <v>2487914866</v>
      </c>
      <c r="C3415" s="30">
        <v>45503</v>
      </c>
      <c r="D3415" s="18">
        <f t="shared" si="377"/>
        <v>45474</v>
      </c>
      <c r="E3415" s="19" t="str">
        <f>IF(ISERROR(VLOOKUP(C3415,FERIADOS!$A:$B,1,FALSE)),IF(WEEKDAY(C3415)=1,"Dom",IF(WEEKDAY(C3415)=2,"Seg",IF(WEEKDAY(C3415)=3,"Ter",IF(WEEKDAY(C3415)=4,"Qua",IF(WEEKDAY(C3415)=5,"Qui",IF(WEEKDAY(C3415)=6,"Sex","Sab")))))),"Feriado")</f>
        <v>Ter</v>
      </c>
      <c r="F3415" s="32"/>
      <c r="G3415" s="33"/>
      <c r="H3415" s="33"/>
      <c r="I3415" s="33"/>
      <c r="J3415" s="21" t="str">
        <f t="shared" si="375"/>
        <v/>
      </c>
      <c r="K3415" s="21">
        <f t="shared" si="371"/>
        <v>0</v>
      </c>
      <c r="L3415" s="21" t="str">
        <f t="shared" si="372"/>
        <v/>
      </c>
      <c r="M3415" s="22" t="str">
        <f t="shared" si="376"/>
        <v/>
      </c>
      <c r="N3415" s="48"/>
      <c r="O3415" s="54" t="str">
        <f>IF(N3415="","",IFERROR(VLOOKUP(N3415,EMPRESAS!$A:$C,3,FALSE),"NAO CADASTRADA"))</f>
        <v/>
      </c>
      <c r="P3415" s="50"/>
      <c r="Q3415" s="54" t="str">
        <f>IF(P3415="","",IFERROR(VLOOKUP(P3415,ATIVIDADES!$A:$C,3,FALSE),"NAO CADASTRADA"))</f>
        <v/>
      </c>
      <c r="R3415" s="42"/>
      <c r="S3415" s="48"/>
      <c r="T3415" s="54" t="str">
        <f>IF(S3415="","",IFERROR(VLOOKUP(S3415,EMPRESAS!$A:$C,3,FALSE),"NAO CADASTRADA"))</f>
        <v/>
      </c>
      <c r="U3415" s="50"/>
      <c r="V3415" s="54" t="str">
        <f>IF(U3415="","",IFERROR(VLOOKUP(U3415,ATIVIDADES!$A:$C,3,FALSE),"NAO CADASTRADA"))</f>
        <v/>
      </c>
      <c r="W3415" s="42"/>
      <c r="X3415" s="48"/>
      <c r="Y3415" s="54" t="str">
        <f>IF(X3415="","",IFERROR(VLOOKUP(X3415,EMPRESAS!$A:$C,3,FALSE),"NAO CADASTRADA"))</f>
        <v/>
      </c>
      <c r="Z3415" s="50"/>
      <c r="AA3415" s="54" t="str">
        <f>IF(Z3415="","",IFERROR(VLOOKUP(Z3415,ATIVIDADES!$A:$C,3,FALSE),"NAO CADASTRADA"))</f>
        <v/>
      </c>
      <c r="AB3415" s="42"/>
      <c r="AC3415" s="48"/>
      <c r="AD3415" s="54" t="str">
        <f>IF(AC3415="","",IFERROR(VLOOKUP(AC3415,EMPRESAS!$A:$C,3,FALSE),"NAO CADASTRADA"))</f>
        <v/>
      </c>
      <c r="AE3415" s="50"/>
      <c r="AF3415" s="54" t="str">
        <f>IF(AE3415="","",IFERROR(VLOOKUP(AE3415,ATIVIDADES!$A:$C,3,FALSE),"NAO CADASTRADA"))</f>
        <v/>
      </c>
      <c r="AG3415" s="42"/>
      <c r="AH3415" s="48"/>
      <c r="AI3415" s="54" t="str">
        <f>IF(AH3415="","",IFERROR(VLOOKUP(AH3415,EMPRESAS!$A:$C,3,FALSE),"NAO CADASTRADA"))</f>
        <v/>
      </c>
      <c r="AJ3415" s="50"/>
      <c r="AK3415" s="54" t="str">
        <f>IF(AJ3415="","",IFERROR(VLOOKUP(AJ3415,ATIVIDADES!$A:$C,3,FALSE),"NAO CADASTRADA"))</f>
        <v/>
      </c>
      <c r="AL3415" s="42"/>
    </row>
    <row r="3416" spans="1:38" x14ac:dyDescent="0.25">
      <c r="A3416" s="26" t="str">
        <f t="shared" si="373"/>
        <v>OK</v>
      </c>
      <c r="B3416" s="29">
        <f t="shared" si="374"/>
        <v>2487914866</v>
      </c>
      <c r="C3416" s="30">
        <v>45504</v>
      </c>
      <c r="D3416" s="18">
        <f t="shared" si="377"/>
        <v>45474</v>
      </c>
      <c r="E3416" s="19" t="str">
        <f>IF(ISERROR(VLOOKUP(C3416,FERIADOS!$A:$B,1,FALSE)),IF(WEEKDAY(C3416)=1,"Dom",IF(WEEKDAY(C3416)=2,"Seg",IF(WEEKDAY(C3416)=3,"Ter",IF(WEEKDAY(C3416)=4,"Qua",IF(WEEKDAY(C3416)=5,"Qui",IF(WEEKDAY(C3416)=6,"Sex","Sab")))))),"Feriado")</f>
        <v>Qua</v>
      </c>
      <c r="F3416" s="32"/>
      <c r="G3416" s="33"/>
      <c r="H3416" s="33"/>
      <c r="I3416" s="33"/>
      <c r="J3416" s="21" t="str">
        <f t="shared" si="375"/>
        <v/>
      </c>
      <c r="K3416" s="21">
        <f t="shared" si="371"/>
        <v>0</v>
      </c>
      <c r="L3416" s="21" t="str">
        <f t="shared" si="372"/>
        <v/>
      </c>
      <c r="M3416" s="22" t="str">
        <f t="shared" si="376"/>
        <v/>
      </c>
      <c r="N3416" s="48"/>
      <c r="O3416" s="54" t="str">
        <f>IF(N3416="","",IFERROR(VLOOKUP(N3416,EMPRESAS!$A:$C,3,FALSE),"NAO CADASTRADA"))</f>
        <v/>
      </c>
      <c r="P3416" s="50"/>
      <c r="Q3416" s="54" t="str">
        <f>IF(P3416="","",IFERROR(VLOOKUP(P3416,ATIVIDADES!$A:$C,3,FALSE),"NAO CADASTRADA"))</f>
        <v/>
      </c>
      <c r="R3416" s="42"/>
      <c r="S3416" s="48"/>
      <c r="T3416" s="54" t="str">
        <f>IF(S3416="","",IFERROR(VLOOKUP(S3416,EMPRESAS!$A:$C,3,FALSE),"NAO CADASTRADA"))</f>
        <v/>
      </c>
      <c r="U3416" s="50"/>
      <c r="V3416" s="54" t="str">
        <f>IF(U3416="","",IFERROR(VLOOKUP(U3416,ATIVIDADES!$A:$C,3,FALSE),"NAO CADASTRADA"))</f>
        <v/>
      </c>
      <c r="W3416" s="42"/>
      <c r="X3416" s="48"/>
      <c r="Y3416" s="54" t="str">
        <f>IF(X3416="","",IFERROR(VLOOKUP(X3416,EMPRESAS!$A:$C,3,FALSE),"NAO CADASTRADA"))</f>
        <v/>
      </c>
      <c r="Z3416" s="50"/>
      <c r="AA3416" s="54" t="str">
        <f>IF(Z3416="","",IFERROR(VLOOKUP(Z3416,ATIVIDADES!$A:$C,3,FALSE),"NAO CADASTRADA"))</f>
        <v/>
      </c>
      <c r="AB3416" s="42"/>
      <c r="AC3416" s="48"/>
      <c r="AD3416" s="54" t="str">
        <f>IF(AC3416="","",IFERROR(VLOOKUP(AC3416,EMPRESAS!$A:$C,3,FALSE),"NAO CADASTRADA"))</f>
        <v/>
      </c>
      <c r="AE3416" s="50"/>
      <c r="AF3416" s="54" t="str">
        <f>IF(AE3416="","",IFERROR(VLOOKUP(AE3416,ATIVIDADES!$A:$C,3,FALSE),"NAO CADASTRADA"))</f>
        <v/>
      </c>
      <c r="AG3416" s="42"/>
      <c r="AH3416" s="48"/>
      <c r="AI3416" s="54" t="str">
        <f>IF(AH3416="","",IFERROR(VLOOKUP(AH3416,EMPRESAS!$A:$C,3,FALSE),"NAO CADASTRADA"))</f>
        <v/>
      </c>
      <c r="AJ3416" s="50"/>
      <c r="AK3416" s="54" t="str">
        <f>IF(AJ3416="","",IFERROR(VLOOKUP(AJ3416,ATIVIDADES!$A:$C,3,FALSE),"NAO CADASTRADA"))</f>
        <v/>
      </c>
      <c r="AL3416" s="42"/>
    </row>
    <row r="3417" spans="1:38" x14ac:dyDescent="0.25">
      <c r="A3417" s="26" t="str">
        <f t="shared" si="373"/>
        <v>OK</v>
      </c>
      <c r="B3417" s="29">
        <f t="shared" si="374"/>
        <v>2487914866</v>
      </c>
      <c r="C3417" s="30">
        <v>45505</v>
      </c>
      <c r="D3417" s="18">
        <f t="shared" si="377"/>
        <v>45505</v>
      </c>
      <c r="E3417" s="19" t="str">
        <f>IF(ISERROR(VLOOKUP(C3417,FERIADOS!$A:$B,1,FALSE)),IF(WEEKDAY(C3417)=1,"Dom",IF(WEEKDAY(C3417)=2,"Seg",IF(WEEKDAY(C3417)=3,"Ter",IF(WEEKDAY(C3417)=4,"Qua",IF(WEEKDAY(C3417)=5,"Qui",IF(WEEKDAY(C3417)=6,"Sex","Sab")))))),"Feriado")</f>
        <v>Qui</v>
      </c>
      <c r="F3417" s="32"/>
      <c r="G3417" s="33"/>
      <c r="H3417" s="33"/>
      <c r="I3417" s="33"/>
      <c r="J3417" s="21" t="str">
        <f t="shared" si="375"/>
        <v/>
      </c>
      <c r="K3417" s="21">
        <f t="shared" si="371"/>
        <v>0</v>
      </c>
      <c r="L3417" s="21" t="str">
        <f t="shared" si="372"/>
        <v/>
      </c>
      <c r="M3417" s="22" t="str">
        <f t="shared" si="376"/>
        <v/>
      </c>
      <c r="N3417" s="48"/>
      <c r="O3417" s="54" t="str">
        <f>IF(N3417="","",IFERROR(VLOOKUP(N3417,EMPRESAS!$A:$C,3,FALSE),"NAO CADASTRADA"))</f>
        <v/>
      </c>
      <c r="P3417" s="50"/>
      <c r="Q3417" s="54" t="str">
        <f>IF(P3417="","",IFERROR(VLOOKUP(P3417,ATIVIDADES!$A:$C,3,FALSE),"NAO CADASTRADA"))</f>
        <v/>
      </c>
      <c r="R3417" s="42"/>
      <c r="S3417" s="48"/>
      <c r="T3417" s="54" t="str">
        <f>IF(S3417="","",IFERROR(VLOOKUP(S3417,EMPRESAS!$A:$C,3,FALSE),"NAO CADASTRADA"))</f>
        <v/>
      </c>
      <c r="U3417" s="50"/>
      <c r="V3417" s="54" t="str">
        <f>IF(U3417="","",IFERROR(VLOOKUP(U3417,ATIVIDADES!$A:$C,3,FALSE),"NAO CADASTRADA"))</f>
        <v/>
      </c>
      <c r="W3417" s="42"/>
      <c r="X3417" s="48"/>
      <c r="Y3417" s="54" t="str">
        <f>IF(X3417="","",IFERROR(VLOOKUP(X3417,EMPRESAS!$A:$C,3,FALSE),"NAO CADASTRADA"))</f>
        <v/>
      </c>
      <c r="Z3417" s="50"/>
      <c r="AA3417" s="54" t="str">
        <f>IF(Z3417="","",IFERROR(VLOOKUP(Z3417,ATIVIDADES!$A:$C,3,FALSE),"NAO CADASTRADA"))</f>
        <v/>
      </c>
      <c r="AB3417" s="42"/>
      <c r="AC3417" s="48"/>
      <c r="AD3417" s="54" t="str">
        <f>IF(AC3417="","",IFERROR(VLOOKUP(AC3417,EMPRESAS!$A:$C,3,FALSE),"NAO CADASTRADA"))</f>
        <v/>
      </c>
      <c r="AE3417" s="50"/>
      <c r="AF3417" s="54" t="str">
        <f>IF(AE3417="","",IFERROR(VLOOKUP(AE3417,ATIVIDADES!$A:$C,3,FALSE),"NAO CADASTRADA"))</f>
        <v/>
      </c>
      <c r="AG3417" s="42"/>
      <c r="AH3417" s="48"/>
      <c r="AI3417" s="54" t="str">
        <f>IF(AH3417="","",IFERROR(VLOOKUP(AH3417,EMPRESAS!$A:$C,3,FALSE),"NAO CADASTRADA"))</f>
        <v/>
      </c>
      <c r="AJ3417" s="50"/>
      <c r="AK3417" s="54" t="str">
        <f>IF(AJ3417="","",IFERROR(VLOOKUP(AJ3417,ATIVIDADES!$A:$C,3,FALSE),"NAO CADASTRADA"))</f>
        <v/>
      </c>
      <c r="AL3417" s="42"/>
    </row>
    <row r="3418" spans="1:38" x14ac:dyDescent="0.25">
      <c r="A3418" s="26" t="str">
        <f t="shared" si="373"/>
        <v>OK</v>
      </c>
      <c r="B3418" s="29">
        <f t="shared" si="374"/>
        <v>2487914866</v>
      </c>
      <c r="C3418" s="30">
        <v>45506</v>
      </c>
      <c r="D3418" s="18">
        <f t="shared" si="377"/>
        <v>45505</v>
      </c>
      <c r="E3418" s="19" t="str">
        <f>IF(ISERROR(VLOOKUP(C3418,FERIADOS!$A:$B,1,FALSE)),IF(WEEKDAY(C3418)=1,"Dom",IF(WEEKDAY(C3418)=2,"Seg",IF(WEEKDAY(C3418)=3,"Ter",IF(WEEKDAY(C3418)=4,"Qua",IF(WEEKDAY(C3418)=5,"Qui",IF(WEEKDAY(C3418)=6,"Sex","Sab")))))),"Feriado")</f>
        <v>Sex</v>
      </c>
      <c r="F3418" s="32"/>
      <c r="G3418" s="33"/>
      <c r="H3418" s="33"/>
      <c r="I3418" s="33"/>
      <c r="J3418" s="21" t="str">
        <f t="shared" si="375"/>
        <v/>
      </c>
      <c r="K3418" s="21">
        <f t="shared" si="371"/>
        <v>0</v>
      </c>
      <c r="L3418" s="21" t="str">
        <f t="shared" si="372"/>
        <v/>
      </c>
      <c r="M3418" s="22" t="str">
        <f t="shared" si="376"/>
        <v/>
      </c>
      <c r="N3418" s="48"/>
      <c r="O3418" s="54" t="str">
        <f>IF(N3418="","",IFERROR(VLOOKUP(N3418,EMPRESAS!$A:$C,3,FALSE),"NAO CADASTRADA"))</f>
        <v/>
      </c>
      <c r="P3418" s="50"/>
      <c r="Q3418" s="54" t="str">
        <f>IF(P3418="","",IFERROR(VLOOKUP(P3418,ATIVIDADES!$A:$C,3,FALSE),"NAO CADASTRADA"))</f>
        <v/>
      </c>
      <c r="R3418" s="42"/>
      <c r="S3418" s="48"/>
      <c r="T3418" s="54" t="str">
        <f>IF(S3418="","",IFERROR(VLOOKUP(S3418,EMPRESAS!$A:$C,3,FALSE),"NAO CADASTRADA"))</f>
        <v/>
      </c>
      <c r="U3418" s="50"/>
      <c r="V3418" s="54" t="str">
        <f>IF(U3418="","",IFERROR(VLOOKUP(U3418,ATIVIDADES!$A:$C,3,FALSE),"NAO CADASTRADA"))</f>
        <v/>
      </c>
      <c r="W3418" s="42"/>
      <c r="X3418" s="48"/>
      <c r="Y3418" s="54" t="str">
        <f>IF(X3418="","",IFERROR(VLOOKUP(X3418,EMPRESAS!$A:$C,3,FALSE),"NAO CADASTRADA"))</f>
        <v/>
      </c>
      <c r="Z3418" s="50"/>
      <c r="AA3418" s="54" t="str">
        <f>IF(Z3418="","",IFERROR(VLOOKUP(Z3418,ATIVIDADES!$A:$C,3,FALSE),"NAO CADASTRADA"))</f>
        <v/>
      </c>
      <c r="AB3418" s="42"/>
      <c r="AC3418" s="48"/>
      <c r="AD3418" s="54" t="str">
        <f>IF(AC3418="","",IFERROR(VLOOKUP(AC3418,EMPRESAS!$A:$C,3,FALSE),"NAO CADASTRADA"))</f>
        <v/>
      </c>
      <c r="AE3418" s="50"/>
      <c r="AF3418" s="54" t="str">
        <f>IF(AE3418="","",IFERROR(VLOOKUP(AE3418,ATIVIDADES!$A:$C,3,FALSE),"NAO CADASTRADA"))</f>
        <v/>
      </c>
      <c r="AG3418" s="42"/>
      <c r="AH3418" s="48"/>
      <c r="AI3418" s="54" t="str">
        <f>IF(AH3418="","",IFERROR(VLOOKUP(AH3418,EMPRESAS!$A:$C,3,FALSE),"NAO CADASTRADA"))</f>
        <v/>
      </c>
      <c r="AJ3418" s="50"/>
      <c r="AK3418" s="54" t="str">
        <f>IF(AJ3418="","",IFERROR(VLOOKUP(AJ3418,ATIVIDADES!$A:$C,3,FALSE),"NAO CADASTRADA"))</f>
        <v/>
      </c>
      <c r="AL3418" s="42"/>
    </row>
    <row r="3419" spans="1:38" x14ac:dyDescent="0.25">
      <c r="A3419" s="26" t="str">
        <f t="shared" si="373"/>
        <v>OK</v>
      </c>
      <c r="B3419" s="29">
        <f t="shared" si="374"/>
        <v>2487914866</v>
      </c>
      <c r="C3419" s="30">
        <v>45507</v>
      </c>
      <c r="D3419" s="18">
        <f t="shared" si="377"/>
        <v>45505</v>
      </c>
      <c r="E3419" s="19" t="str">
        <f>IF(ISERROR(VLOOKUP(C3419,FERIADOS!$A:$B,1,FALSE)),IF(WEEKDAY(C3419)=1,"Dom",IF(WEEKDAY(C3419)=2,"Seg",IF(WEEKDAY(C3419)=3,"Ter",IF(WEEKDAY(C3419)=4,"Qua",IF(WEEKDAY(C3419)=5,"Qui",IF(WEEKDAY(C3419)=6,"Sex","Sab")))))),"Feriado")</f>
        <v>Sab</v>
      </c>
      <c r="F3419" s="32"/>
      <c r="G3419" s="33"/>
      <c r="H3419" s="33"/>
      <c r="I3419" s="33"/>
      <c r="J3419" s="21" t="str">
        <f t="shared" si="375"/>
        <v/>
      </c>
      <c r="K3419" s="21">
        <f t="shared" si="371"/>
        <v>0</v>
      </c>
      <c r="L3419" s="21" t="str">
        <f t="shared" si="372"/>
        <v/>
      </c>
      <c r="M3419" s="22" t="str">
        <f t="shared" si="376"/>
        <v/>
      </c>
      <c r="N3419" s="48"/>
      <c r="O3419" s="54" t="str">
        <f>IF(N3419="","",IFERROR(VLOOKUP(N3419,EMPRESAS!$A:$C,3,FALSE),"NAO CADASTRADA"))</f>
        <v/>
      </c>
      <c r="P3419" s="50"/>
      <c r="Q3419" s="54" t="str">
        <f>IF(P3419="","",IFERROR(VLOOKUP(P3419,ATIVIDADES!$A:$C,3,FALSE),"NAO CADASTRADA"))</f>
        <v/>
      </c>
      <c r="R3419" s="42"/>
      <c r="S3419" s="48"/>
      <c r="T3419" s="54" t="str">
        <f>IF(S3419="","",IFERROR(VLOOKUP(S3419,EMPRESAS!$A:$C,3,FALSE),"NAO CADASTRADA"))</f>
        <v/>
      </c>
      <c r="U3419" s="50"/>
      <c r="V3419" s="54" t="str">
        <f>IF(U3419="","",IFERROR(VLOOKUP(U3419,ATIVIDADES!$A:$C,3,FALSE),"NAO CADASTRADA"))</f>
        <v/>
      </c>
      <c r="W3419" s="42"/>
      <c r="X3419" s="48"/>
      <c r="Y3419" s="54" t="str">
        <f>IF(X3419="","",IFERROR(VLOOKUP(X3419,EMPRESAS!$A:$C,3,FALSE),"NAO CADASTRADA"))</f>
        <v/>
      </c>
      <c r="Z3419" s="50"/>
      <c r="AA3419" s="54" t="str">
        <f>IF(Z3419="","",IFERROR(VLOOKUP(Z3419,ATIVIDADES!$A:$C,3,FALSE),"NAO CADASTRADA"))</f>
        <v/>
      </c>
      <c r="AB3419" s="42"/>
      <c r="AC3419" s="48"/>
      <c r="AD3419" s="54" t="str">
        <f>IF(AC3419="","",IFERROR(VLOOKUP(AC3419,EMPRESAS!$A:$C,3,FALSE),"NAO CADASTRADA"))</f>
        <v/>
      </c>
      <c r="AE3419" s="50"/>
      <c r="AF3419" s="54" t="str">
        <f>IF(AE3419="","",IFERROR(VLOOKUP(AE3419,ATIVIDADES!$A:$C,3,FALSE),"NAO CADASTRADA"))</f>
        <v/>
      </c>
      <c r="AG3419" s="42"/>
      <c r="AH3419" s="48"/>
      <c r="AI3419" s="54" t="str">
        <f>IF(AH3419="","",IFERROR(VLOOKUP(AH3419,EMPRESAS!$A:$C,3,FALSE),"NAO CADASTRADA"))</f>
        <v/>
      </c>
      <c r="AJ3419" s="50"/>
      <c r="AK3419" s="54" t="str">
        <f>IF(AJ3419="","",IFERROR(VLOOKUP(AJ3419,ATIVIDADES!$A:$C,3,FALSE),"NAO CADASTRADA"))</f>
        <v/>
      </c>
      <c r="AL3419" s="42"/>
    </row>
    <row r="3420" spans="1:38" x14ac:dyDescent="0.25">
      <c r="A3420" s="26" t="str">
        <f t="shared" si="373"/>
        <v>OK</v>
      </c>
      <c r="B3420" s="29">
        <f t="shared" si="374"/>
        <v>2487914866</v>
      </c>
      <c r="C3420" s="30">
        <v>45508</v>
      </c>
      <c r="D3420" s="18">
        <f t="shared" si="377"/>
        <v>45505</v>
      </c>
      <c r="E3420" s="19" t="str">
        <f>IF(ISERROR(VLOOKUP(C3420,FERIADOS!$A:$B,1,FALSE)),IF(WEEKDAY(C3420)=1,"Dom",IF(WEEKDAY(C3420)=2,"Seg",IF(WEEKDAY(C3420)=3,"Ter",IF(WEEKDAY(C3420)=4,"Qua",IF(WEEKDAY(C3420)=5,"Qui",IF(WEEKDAY(C3420)=6,"Sex","Sab")))))),"Feriado")</f>
        <v>Dom</v>
      </c>
      <c r="F3420" s="32"/>
      <c r="G3420" s="33"/>
      <c r="H3420" s="33"/>
      <c r="I3420" s="33"/>
      <c r="J3420" s="21" t="str">
        <f t="shared" si="375"/>
        <v/>
      </c>
      <c r="K3420" s="21">
        <f t="shared" si="371"/>
        <v>0</v>
      </c>
      <c r="L3420" s="21" t="str">
        <f t="shared" si="372"/>
        <v/>
      </c>
      <c r="M3420" s="22" t="str">
        <f t="shared" si="376"/>
        <v/>
      </c>
      <c r="N3420" s="48"/>
      <c r="O3420" s="54" t="str">
        <f>IF(N3420="","",IFERROR(VLOOKUP(N3420,EMPRESAS!$A:$C,3,FALSE),"NAO CADASTRADA"))</f>
        <v/>
      </c>
      <c r="P3420" s="50"/>
      <c r="Q3420" s="54" t="str">
        <f>IF(P3420="","",IFERROR(VLOOKUP(P3420,ATIVIDADES!$A:$C,3,FALSE),"NAO CADASTRADA"))</f>
        <v/>
      </c>
      <c r="R3420" s="42"/>
      <c r="S3420" s="48"/>
      <c r="T3420" s="54" t="str">
        <f>IF(S3420="","",IFERROR(VLOOKUP(S3420,EMPRESAS!$A:$C,3,FALSE),"NAO CADASTRADA"))</f>
        <v/>
      </c>
      <c r="U3420" s="50"/>
      <c r="V3420" s="54" t="str">
        <f>IF(U3420="","",IFERROR(VLOOKUP(U3420,ATIVIDADES!$A:$C,3,FALSE),"NAO CADASTRADA"))</f>
        <v/>
      </c>
      <c r="W3420" s="42"/>
      <c r="X3420" s="48"/>
      <c r="Y3420" s="54" t="str">
        <f>IF(X3420="","",IFERROR(VLOOKUP(X3420,EMPRESAS!$A:$C,3,FALSE),"NAO CADASTRADA"))</f>
        <v/>
      </c>
      <c r="Z3420" s="50"/>
      <c r="AA3420" s="54" t="str">
        <f>IF(Z3420="","",IFERROR(VLOOKUP(Z3420,ATIVIDADES!$A:$C,3,FALSE),"NAO CADASTRADA"))</f>
        <v/>
      </c>
      <c r="AB3420" s="42"/>
      <c r="AC3420" s="48"/>
      <c r="AD3420" s="54" t="str">
        <f>IF(AC3420="","",IFERROR(VLOOKUP(AC3420,EMPRESAS!$A:$C,3,FALSE),"NAO CADASTRADA"))</f>
        <v/>
      </c>
      <c r="AE3420" s="50"/>
      <c r="AF3420" s="54" t="str">
        <f>IF(AE3420="","",IFERROR(VLOOKUP(AE3420,ATIVIDADES!$A:$C,3,FALSE),"NAO CADASTRADA"))</f>
        <v/>
      </c>
      <c r="AG3420" s="42"/>
      <c r="AH3420" s="48"/>
      <c r="AI3420" s="54" t="str">
        <f>IF(AH3420="","",IFERROR(VLOOKUP(AH3420,EMPRESAS!$A:$C,3,FALSE),"NAO CADASTRADA"))</f>
        <v/>
      </c>
      <c r="AJ3420" s="50"/>
      <c r="AK3420" s="54" t="str">
        <f>IF(AJ3420="","",IFERROR(VLOOKUP(AJ3420,ATIVIDADES!$A:$C,3,FALSE),"NAO CADASTRADA"))</f>
        <v/>
      </c>
      <c r="AL3420" s="42"/>
    </row>
    <row r="3421" spans="1:38" x14ac:dyDescent="0.25">
      <c r="A3421" s="26" t="str">
        <f t="shared" si="373"/>
        <v>OK</v>
      </c>
      <c r="B3421" s="29">
        <f t="shared" si="374"/>
        <v>2487914866</v>
      </c>
      <c r="C3421" s="30">
        <v>45509</v>
      </c>
      <c r="D3421" s="18">
        <f t="shared" si="377"/>
        <v>45505</v>
      </c>
      <c r="E3421" s="19" t="str">
        <f>IF(ISERROR(VLOOKUP(C3421,FERIADOS!$A:$B,1,FALSE)),IF(WEEKDAY(C3421)=1,"Dom",IF(WEEKDAY(C3421)=2,"Seg",IF(WEEKDAY(C3421)=3,"Ter",IF(WEEKDAY(C3421)=4,"Qua",IF(WEEKDAY(C3421)=5,"Qui",IF(WEEKDAY(C3421)=6,"Sex","Sab")))))),"Feriado")</f>
        <v>Seg</v>
      </c>
      <c r="F3421" s="32"/>
      <c r="G3421" s="33"/>
      <c r="H3421" s="33"/>
      <c r="I3421" s="33"/>
      <c r="J3421" s="21" t="str">
        <f t="shared" si="375"/>
        <v/>
      </c>
      <c r="K3421" s="21">
        <f t="shared" si="371"/>
        <v>0</v>
      </c>
      <c r="L3421" s="21" t="str">
        <f t="shared" si="372"/>
        <v/>
      </c>
      <c r="M3421" s="22" t="str">
        <f t="shared" si="376"/>
        <v/>
      </c>
      <c r="N3421" s="48"/>
      <c r="O3421" s="54" t="str">
        <f>IF(N3421="","",IFERROR(VLOOKUP(N3421,EMPRESAS!$A:$C,3,FALSE),"NAO CADASTRADA"))</f>
        <v/>
      </c>
      <c r="P3421" s="50"/>
      <c r="Q3421" s="54" t="str">
        <f>IF(P3421="","",IFERROR(VLOOKUP(P3421,ATIVIDADES!$A:$C,3,FALSE),"NAO CADASTRADA"))</f>
        <v/>
      </c>
      <c r="R3421" s="42"/>
      <c r="S3421" s="48"/>
      <c r="T3421" s="54" t="str">
        <f>IF(S3421="","",IFERROR(VLOOKUP(S3421,EMPRESAS!$A:$C,3,FALSE),"NAO CADASTRADA"))</f>
        <v/>
      </c>
      <c r="U3421" s="50"/>
      <c r="V3421" s="54" t="str">
        <f>IF(U3421="","",IFERROR(VLOOKUP(U3421,ATIVIDADES!$A:$C,3,FALSE),"NAO CADASTRADA"))</f>
        <v/>
      </c>
      <c r="W3421" s="42"/>
      <c r="X3421" s="48"/>
      <c r="Y3421" s="54" t="str">
        <f>IF(X3421="","",IFERROR(VLOOKUP(X3421,EMPRESAS!$A:$C,3,FALSE),"NAO CADASTRADA"))</f>
        <v/>
      </c>
      <c r="Z3421" s="50"/>
      <c r="AA3421" s="54" t="str">
        <f>IF(Z3421="","",IFERROR(VLOOKUP(Z3421,ATIVIDADES!$A:$C,3,FALSE),"NAO CADASTRADA"))</f>
        <v/>
      </c>
      <c r="AB3421" s="42"/>
      <c r="AC3421" s="48"/>
      <c r="AD3421" s="54" t="str">
        <f>IF(AC3421="","",IFERROR(VLOOKUP(AC3421,EMPRESAS!$A:$C,3,FALSE),"NAO CADASTRADA"))</f>
        <v/>
      </c>
      <c r="AE3421" s="50"/>
      <c r="AF3421" s="54" t="str">
        <f>IF(AE3421="","",IFERROR(VLOOKUP(AE3421,ATIVIDADES!$A:$C,3,FALSE),"NAO CADASTRADA"))</f>
        <v/>
      </c>
      <c r="AG3421" s="42"/>
      <c r="AH3421" s="48"/>
      <c r="AI3421" s="54" t="str">
        <f>IF(AH3421="","",IFERROR(VLOOKUP(AH3421,EMPRESAS!$A:$C,3,FALSE),"NAO CADASTRADA"))</f>
        <v/>
      </c>
      <c r="AJ3421" s="50"/>
      <c r="AK3421" s="54" t="str">
        <f>IF(AJ3421="","",IFERROR(VLOOKUP(AJ3421,ATIVIDADES!$A:$C,3,FALSE),"NAO CADASTRADA"))</f>
        <v/>
      </c>
      <c r="AL3421" s="42"/>
    </row>
    <row r="3422" spans="1:38" x14ac:dyDescent="0.25">
      <c r="A3422" s="26" t="str">
        <f t="shared" si="373"/>
        <v>OK</v>
      </c>
      <c r="B3422" s="29">
        <f t="shared" si="374"/>
        <v>2487914866</v>
      </c>
      <c r="C3422" s="30">
        <v>45510</v>
      </c>
      <c r="D3422" s="18">
        <f t="shared" si="377"/>
        <v>45505</v>
      </c>
      <c r="E3422" s="19" t="str">
        <f>IF(ISERROR(VLOOKUP(C3422,FERIADOS!$A:$B,1,FALSE)),IF(WEEKDAY(C3422)=1,"Dom",IF(WEEKDAY(C3422)=2,"Seg",IF(WEEKDAY(C3422)=3,"Ter",IF(WEEKDAY(C3422)=4,"Qua",IF(WEEKDAY(C3422)=5,"Qui",IF(WEEKDAY(C3422)=6,"Sex","Sab")))))),"Feriado")</f>
        <v>Ter</v>
      </c>
      <c r="F3422" s="32"/>
      <c r="G3422" s="33"/>
      <c r="H3422" s="33"/>
      <c r="I3422" s="33"/>
      <c r="J3422" s="21" t="str">
        <f t="shared" si="375"/>
        <v/>
      </c>
      <c r="K3422" s="21">
        <f t="shared" si="371"/>
        <v>0</v>
      </c>
      <c r="L3422" s="21" t="str">
        <f t="shared" si="372"/>
        <v/>
      </c>
      <c r="M3422" s="22" t="str">
        <f t="shared" si="376"/>
        <v/>
      </c>
      <c r="N3422" s="48"/>
      <c r="O3422" s="54" t="str">
        <f>IF(N3422="","",IFERROR(VLOOKUP(N3422,EMPRESAS!$A:$C,3,FALSE),"NAO CADASTRADA"))</f>
        <v/>
      </c>
      <c r="P3422" s="50"/>
      <c r="Q3422" s="54" t="str">
        <f>IF(P3422="","",IFERROR(VLOOKUP(P3422,ATIVIDADES!$A:$C,3,FALSE),"NAO CADASTRADA"))</f>
        <v/>
      </c>
      <c r="R3422" s="42"/>
      <c r="S3422" s="48"/>
      <c r="T3422" s="54" t="str">
        <f>IF(S3422="","",IFERROR(VLOOKUP(S3422,EMPRESAS!$A:$C,3,FALSE),"NAO CADASTRADA"))</f>
        <v/>
      </c>
      <c r="U3422" s="50"/>
      <c r="V3422" s="54" t="str">
        <f>IF(U3422="","",IFERROR(VLOOKUP(U3422,ATIVIDADES!$A:$C,3,FALSE),"NAO CADASTRADA"))</f>
        <v/>
      </c>
      <c r="W3422" s="42"/>
      <c r="X3422" s="48"/>
      <c r="Y3422" s="54" t="str">
        <f>IF(X3422="","",IFERROR(VLOOKUP(X3422,EMPRESAS!$A:$C,3,FALSE),"NAO CADASTRADA"))</f>
        <v/>
      </c>
      <c r="Z3422" s="50"/>
      <c r="AA3422" s="54" t="str">
        <f>IF(Z3422="","",IFERROR(VLOOKUP(Z3422,ATIVIDADES!$A:$C,3,FALSE),"NAO CADASTRADA"))</f>
        <v/>
      </c>
      <c r="AB3422" s="42"/>
      <c r="AC3422" s="48"/>
      <c r="AD3422" s="54" t="str">
        <f>IF(AC3422="","",IFERROR(VLOOKUP(AC3422,EMPRESAS!$A:$C,3,FALSE),"NAO CADASTRADA"))</f>
        <v/>
      </c>
      <c r="AE3422" s="50"/>
      <c r="AF3422" s="54" t="str">
        <f>IF(AE3422="","",IFERROR(VLOOKUP(AE3422,ATIVIDADES!$A:$C,3,FALSE),"NAO CADASTRADA"))</f>
        <v/>
      </c>
      <c r="AG3422" s="42"/>
      <c r="AH3422" s="48"/>
      <c r="AI3422" s="54" t="str">
        <f>IF(AH3422="","",IFERROR(VLOOKUP(AH3422,EMPRESAS!$A:$C,3,FALSE),"NAO CADASTRADA"))</f>
        <v/>
      </c>
      <c r="AJ3422" s="50"/>
      <c r="AK3422" s="54" t="str">
        <f>IF(AJ3422="","",IFERROR(VLOOKUP(AJ3422,ATIVIDADES!$A:$C,3,FALSE),"NAO CADASTRADA"))</f>
        <v/>
      </c>
      <c r="AL3422" s="42"/>
    </row>
    <row r="3423" spans="1:38" x14ac:dyDescent="0.25">
      <c r="A3423" s="26" t="str">
        <f t="shared" si="373"/>
        <v>OK</v>
      </c>
      <c r="B3423" s="29">
        <f t="shared" si="374"/>
        <v>2487914866</v>
      </c>
      <c r="C3423" s="30">
        <v>45511</v>
      </c>
      <c r="D3423" s="18">
        <f t="shared" si="377"/>
        <v>45505</v>
      </c>
      <c r="E3423" s="19" t="str">
        <f>IF(ISERROR(VLOOKUP(C3423,FERIADOS!$A:$B,1,FALSE)),IF(WEEKDAY(C3423)=1,"Dom",IF(WEEKDAY(C3423)=2,"Seg",IF(WEEKDAY(C3423)=3,"Ter",IF(WEEKDAY(C3423)=4,"Qua",IF(WEEKDAY(C3423)=5,"Qui",IF(WEEKDAY(C3423)=6,"Sex","Sab")))))),"Feriado")</f>
        <v>Qua</v>
      </c>
      <c r="F3423" s="32"/>
      <c r="G3423" s="33"/>
      <c r="H3423" s="33"/>
      <c r="I3423" s="33"/>
      <c r="J3423" s="21" t="str">
        <f t="shared" si="375"/>
        <v/>
      </c>
      <c r="K3423" s="21">
        <f t="shared" si="371"/>
        <v>0</v>
      </c>
      <c r="L3423" s="21" t="str">
        <f t="shared" si="372"/>
        <v/>
      </c>
      <c r="M3423" s="22" t="str">
        <f t="shared" si="376"/>
        <v/>
      </c>
      <c r="N3423" s="48"/>
      <c r="O3423" s="54" t="str">
        <f>IF(N3423="","",IFERROR(VLOOKUP(N3423,EMPRESAS!$A:$C,3,FALSE),"NAO CADASTRADA"))</f>
        <v/>
      </c>
      <c r="P3423" s="50"/>
      <c r="Q3423" s="54" t="str">
        <f>IF(P3423="","",IFERROR(VLOOKUP(P3423,ATIVIDADES!$A:$C,3,FALSE),"NAO CADASTRADA"))</f>
        <v/>
      </c>
      <c r="R3423" s="42"/>
      <c r="S3423" s="48"/>
      <c r="T3423" s="54" t="str">
        <f>IF(S3423="","",IFERROR(VLOOKUP(S3423,EMPRESAS!$A:$C,3,FALSE),"NAO CADASTRADA"))</f>
        <v/>
      </c>
      <c r="U3423" s="50"/>
      <c r="V3423" s="54" t="str">
        <f>IF(U3423="","",IFERROR(VLOOKUP(U3423,ATIVIDADES!$A:$C,3,FALSE),"NAO CADASTRADA"))</f>
        <v/>
      </c>
      <c r="W3423" s="42"/>
      <c r="X3423" s="48"/>
      <c r="Y3423" s="54" t="str">
        <f>IF(X3423="","",IFERROR(VLOOKUP(X3423,EMPRESAS!$A:$C,3,FALSE),"NAO CADASTRADA"))</f>
        <v/>
      </c>
      <c r="Z3423" s="50"/>
      <c r="AA3423" s="54" t="str">
        <f>IF(Z3423="","",IFERROR(VLOOKUP(Z3423,ATIVIDADES!$A:$C,3,FALSE),"NAO CADASTRADA"))</f>
        <v/>
      </c>
      <c r="AB3423" s="42"/>
      <c r="AC3423" s="48"/>
      <c r="AD3423" s="54" t="str">
        <f>IF(AC3423="","",IFERROR(VLOOKUP(AC3423,EMPRESAS!$A:$C,3,FALSE),"NAO CADASTRADA"))</f>
        <v/>
      </c>
      <c r="AE3423" s="50"/>
      <c r="AF3423" s="54" t="str">
        <f>IF(AE3423="","",IFERROR(VLOOKUP(AE3423,ATIVIDADES!$A:$C,3,FALSE),"NAO CADASTRADA"))</f>
        <v/>
      </c>
      <c r="AG3423" s="42"/>
      <c r="AH3423" s="48"/>
      <c r="AI3423" s="54" t="str">
        <f>IF(AH3423="","",IFERROR(VLOOKUP(AH3423,EMPRESAS!$A:$C,3,FALSE),"NAO CADASTRADA"))</f>
        <v/>
      </c>
      <c r="AJ3423" s="50"/>
      <c r="AK3423" s="54" t="str">
        <f>IF(AJ3423="","",IFERROR(VLOOKUP(AJ3423,ATIVIDADES!$A:$C,3,FALSE),"NAO CADASTRADA"))</f>
        <v/>
      </c>
      <c r="AL3423" s="42"/>
    </row>
    <row r="3424" spans="1:38" x14ac:dyDescent="0.25">
      <c r="A3424" s="26" t="str">
        <f t="shared" si="373"/>
        <v>OK</v>
      </c>
      <c r="B3424" s="29">
        <f t="shared" si="374"/>
        <v>2487914866</v>
      </c>
      <c r="C3424" s="30">
        <v>45512</v>
      </c>
      <c r="D3424" s="18">
        <f t="shared" si="377"/>
        <v>45505</v>
      </c>
      <c r="E3424" s="19" t="str">
        <f>IF(ISERROR(VLOOKUP(C3424,FERIADOS!$A:$B,1,FALSE)),IF(WEEKDAY(C3424)=1,"Dom",IF(WEEKDAY(C3424)=2,"Seg",IF(WEEKDAY(C3424)=3,"Ter",IF(WEEKDAY(C3424)=4,"Qua",IF(WEEKDAY(C3424)=5,"Qui",IF(WEEKDAY(C3424)=6,"Sex","Sab")))))),"Feriado")</f>
        <v>Qui</v>
      </c>
      <c r="F3424" s="32"/>
      <c r="G3424" s="33"/>
      <c r="H3424" s="33"/>
      <c r="I3424" s="33"/>
      <c r="J3424" s="21" t="str">
        <f t="shared" si="375"/>
        <v/>
      </c>
      <c r="K3424" s="21">
        <f t="shared" si="371"/>
        <v>0</v>
      </c>
      <c r="L3424" s="21" t="str">
        <f t="shared" si="372"/>
        <v/>
      </c>
      <c r="M3424" s="22" t="str">
        <f t="shared" si="376"/>
        <v/>
      </c>
      <c r="N3424" s="48"/>
      <c r="O3424" s="54" t="str">
        <f>IF(N3424="","",IFERROR(VLOOKUP(N3424,EMPRESAS!$A:$C,3,FALSE),"NAO CADASTRADA"))</f>
        <v/>
      </c>
      <c r="P3424" s="50"/>
      <c r="Q3424" s="54" t="str">
        <f>IF(P3424="","",IFERROR(VLOOKUP(P3424,ATIVIDADES!$A:$C,3,FALSE),"NAO CADASTRADA"))</f>
        <v/>
      </c>
      <c r="R3424" s="42"/>
      <c r="S3424" s="48"/>
      <c r="T3424" s="54" t="str">
        <f>IF(S3424="","",IFERROR(VLOOKUP(S3424,EMPRESAS!$A:$C,3,FALSE),"NAO CADASTRADA"))</f>
        <v/>
      </c>
      <c r="U3424" s="50"/>
      <c r="V3424" s="54" t="str">
        <f>IF(U3424="","",IFERROR(VLOOKUP(U3424,ATIVIDADES!$A:$C,3,FALSE),"NAO CADASTRADA"))</f>
        <v/>
      </c>
      <c r="W3424" s="42"/>
      <c r="X3424" s="48"/>
      <c r="Y3424" s="54" t="str">
        <f>IF(X3424="","",IFERROR(VLOOKUP(X3424,EMPRESAS!$A:$C,3,FALSE),"NAO CADASTRADA"))</f>
        <v/>
      </c>
      <c r="Z3424" s="50"/>
      <c r="AA3424" s="54" t="str">
        <f>IF(Z3424="","",IFERROR(VLOOKUP(Z3424,ATIVIDADES!$A:$C,3,FALSE),"NAO CADASTRADA"))</f>
        <v/>
      </c>
      <c r="AB3424" s="42"/>
      <c r="AC3424" s="48"/>
      <c r="AD3424" s="54" t="str">
        <f>IF(AC3424="","",IFERROR(VLOOKUP(AC3424,EMPRESAS!$A:$C,3,FALSE),"NAO CADASTRADA"))</f>
        <v/>
      </c>
      <c r="AE3424" s="50"/>
      <c r="AF3424" s="54" t="str">
        <f>IF(AE3424="","",IFERROR(VLOOKUP(AE3424,ATIVIDADES!$A:$C,3,FALSE),"NAO CADASTRADA"))</f>
        <v/>
      </c>
      <c r="AG3424" s="42"/>
      <c r="AH3424" s="48"/>
      <c r="AI3424" s="54" t="str">
        <f>IF(AH3424="","",IFERROR(VLOOKUP(AH3424,EMPRESAS!$A:$C,3,FALSE),"NAO CADASTRADA"))</f>
        <v/>
      </c>
      <c r="AJ3424" s="50"/>
      <c r="AK3424" s="54" t="str">
        <f>IF(AJ3424="","",IFERROR(VLOOKUP(AJ3424,ATIVIDADES!$A:$C,3,FALSE),"NAO CADASTRADA"))</f>
        <v/>
      </c>
      <c r="AL3424" s="42"/>
    </row>
    <row r="3425" spans="1:38" x14ac:dyDescent="0.25">
      <c r="A3425" s="26" t="str">
        <f t="shared" si="373"/>
        <v>OK</v>
      </c>
      <c r="B3425" s="29">
        <f t="shared" si="374"/>
        <v>2487914866</v>
      </c>
      <c r="C3425" s="30">
        <v>45513</v>
      </c>
      <c r="D3425" s="18">
        <f t="shared" si="377"/>
        <v>45505</v>
      </c>
      <c r="E3425" s="19" t="str">
        <f>IF(ISERROR(VLOOKUP(C3425,FERIADOS!$A:$B,1,FALSE)),IF(WEEKDAY(C3425)=1,"Dom",IF(WEEKDAY(C3425)=2,"Seg",IF(WEEKDAY(C3425)=3,"Ter",IF(WEEKDAY(C3425)=4,"Qua",IF(WEEKDAY(C3425)=5,"Qui",IF(WEEKDAY(C3425)=6,"Sex","Sab")))))),"Feriado")</f>
        <v>Sex</v>
      </c>
      <c r="F3425" s="32"/>
      <c r="G3425" s="33"/>
      <c r="H3425" s="33"/>
      <c r="I3425" s="33"/>
      <c r="J3425" s="21" t="str">
        <f t="shared" si="375"/>
        <v/>
      </c>
      <c r="K3425" s="21">
        <f t="shared" si="371"/>
        <v>0</v>
      </c>
      <c r="L3425" s="21" t="str">
        <f t="shared" si="372"/>
        <v/>
      </c>
      <c r="M3425" s="22" t="str">
        <f t="shared" si="376"/>
        <v/>
      </c>
      <c r="N3425" s="48"/>
      <c r="O3425" s="54" t="str">
        <f>IF(N3425="","",IFERROR(VLOOKUP(N3425,EMPRESAS!$A:$C,3,FALSE),"NAO CADASTRADA"))</f>
        <v/>
      </c>
      <c r="P3425" s="50"/>
      <c r="Q3425" s="54" t="str">
        <f>IF(P3425="","",IFERROR(VLOOKUP(P3425,ATIVIDADES!$A:$C,3,FALSE),"NAO CADASTRADA"))</f>
        <v/>
      </c>
      <c r="R3425" s="42"/>
      <c r="S3425" s="48"/>
      <c r="T3425" s="54" t="str">
        <f>IF(S3425="","",IFERROR(VLOOKUP(S3425,EMPRESAS!$A:$C,3,FALSE),"NAO CADASTRADA"))</f>
        <v/>
      </c>
      <c r="U3425" s="50"/>
      <c r="V3425" s="54" t="str">
        <f>IF(U3425="","",IFERROR(VLOOKUP(U3425,ATIVIDADES!$A:$C,3,FALSE),"NAO CADASTRADA"))</f>
        <v/>
      </c>
      <c r="W3425" s="42"/>
      <c r="X3425" s="48"/>
      <c r="Y3425" s="54" t="str">
        <f>IF(X3425="","",IFERROR(VLOOKUP(X3425,EMPRESAS!$A:$C,3,FALSE),"NAO CADASTRADA"))</f>
        <v/>
      </c>
      <c r="Z3425" s="50"/>
      <c r="AA3425" s="54" t="str">
        <f>IF(Z3425="","",IFERROR(VLOOKUP(Z3425,ATIVIDADES!$A:$C,3,FALSE),"NAO CADASTRADA"))</f>
        <v/>
      </c>
      <c r="AB3425" s="42"/>
      <c r="AC3425" s="48"/>
      <c r="AD3425" s="54" t="str">
        <f>IF(AC3425="","",IFERROR(VLOOKUP(AC3425,EMPRESAS!$A:$C,3,FALSE),"NAO CADASTRADA"))</f>
        <v/>
      </c>
      <c r="AE3425" s="50"/>
      <c r="AF3425" s="54" t="str">
        <f>IF(AE3425="","",IFERROR(VLOOKUP(AE3425,ATIVIDADES!$A:$C,3,FALSE),"NAO CADASTRADA"))</f>
        <v/>
      </c>
      <c r="AG3425" s="42"/>
      <c r="AH3425" s="48"/>
      <c r="AI3425" s="54" t="str">
        <f>IF(AH3425="","",IFERROR(VLOOKUP(AH3425,EMPRESAS!$A:$C,3,FALSE),"NAO CADASTRADA"))</f>
        <v/>
      </c>
      <c r="AJ3425" s="50"/>
      <c r="AK3425" s="54" t="str">
        <f>IF(AJ3425="","",IFERROR(VLOOKUP(AJ3425,ATIVIDADES!$A:$C,3,FALSE),"NAO CADASTRADA"))</f>
        <v/>
      </c>
      <c r="AL3425" s="42"/>
    </row>
    <row r="3426" spans="1:38" x14ac:dyDescent="0.25">
      <c r="A3426" s="26" t="str">
        <f t="shared" si="373"/>
        <v>OK</v>
      </c>
      <c r="B3426" s="29">
        <f t="shared" si="374"/>
        <v>2487914866</v>
      </c>
      <c r="C3426" s="30">
        <v>45514</v>
      </c>
      <c r="D3426" s="18">
        <f t="shared" si="377"/>
        <v>45505</v>
      </c>
      <c r="E3426" s="19" t="str">
        <f>IF(ISERROR(VLOOKUP(C3426,FERIADOS!$A:$B,1,FALSE)),IF(WEEKDAY(C3426)=1,"Dom",IF(WEEKDAY(C3426)=2,"Seg",IF(WEEKDAY(C3426)=3,"Ter",IF(WEEKDAY(C3426)=4,"Qua",IF(WEEKDAY(C3426)=5,"Qui",IF(WEEKDAY(C3426)=6,"Sex","Sab")))))),"Feriado")</f>
        <v>Sab</v>
      </c>
      <c r="F3426" s="32"/>
      <c r="G3426" s="33"/>
      <c r="H3426" s="33"/>
      <c r="I3426" s="33"/>
      <c r="J3426" s="21" t="str">
        <f t="shared" si="375"/>
        <v/>
      </c>
      <c r="K3426" s="21">
        <f t="shared" si="371"/>
        <v>0</v>
      </c>
      <c r="L3426" s="21" t="str">
        <f t="shared" si="372"/>
        <v/>
      </c>
      <c r="M3426" s="22" t="str">
        <f t="shared" si="376"/>
        <v/>
      </c>
      <c r="N3426" s="48"/>
      <c r="O3426" s="54" t="str">
        <f>IF(N3426="","",IFERROR(VLOOKUP(N3426,EMPRESAS!$A:$C,3,FALSE),"NAO CADASTRADA"))</f>
        <v/>
      </c>
      <c r="P3426" s="50"/>
      <c r="Q3426" s="54" t="str">
        <f>IF(P3426="","",IFERROR(VLOOKUP(P3426,ATIVIDADES!$A:$C,3,FALSE),"NAO CADASTRADA"))</f>
        <v/>
      </c>
      <c r="R3426" s="42"/>
      <c r="S3426" s="48"/>
      <c r="T3426" s="54" t="str">
        <f>IF(S3426="","",IFERROR(VLOOKUP(S3426,EMPRESAS!$A:$C,3,FALSE),"NAO CADASTRADA"))</f>
        <v/>
      </c>
      <c r="U3426" s="50"/>
      <c r="V3426" s="54" t="str">
        <f>IF(U3426="","",IFERROR(VLOOKUP(U3426,ATIVIDADES!$A:$C,3,FALSE),"NAO CADASTRADA"))</f>
        <v/>
      </c>
      <c r="W3426" s="42"/>
      <c r="X3426" s="48"/>
      <c r="Y3426" s="54" t="str">
        <f>IF(X3426="","",IFERROR(VLOOKUP(X3426,EMPRESAS!$A:$C,3,FALSE),"NAO CADASTRADA"))</f>
        <v/>
      </c>
      <c r="Z3426" s="50"/>
      <c r="AA3426" s="54" t="str">
        <f>IF(Z3426="","",IFERROR(VLOOKUP(Z3426,ATIVIDADES!$A:$C,3,FALSE),"NAO CADASTRADA"))</f>
        <v/>
      </c>
      <c r="AB3426" s="42"/>
      <c r="AC3426" s="48"/>
      <c r="AD3426" s="54" t="str">
        <f>IF(AC3426="","",IFERROR(VLOOKUP(AC3426,EMPRESAS!$A:$C,3,FALSE),"NAO CADASTRADA"))</f>
        <v/>
      </c>
      <c r="AE3426" s="50"/>
      <c r="AF3426" s="54" t="str">
        <f>IF(AE3426="","",IFERROR(VLOOKUP(AE3426,ATIVIDADES!$A:$C,3,FALSE),"NAO CADASTRADA"))</f>
        <v/>
      </c>
      <c r="AG3426" s="42"/>
      <c r="AH3426" s="48"/>
      <c r="AI3426" s="54" t="str">
        <f>IF(AH3426="","",IFERROR(VLOOKUP(AH3426,EMPRESAS!$A:$C,3,FALSE),"NAO CADASTRADA"))</f>
        <v/>
      </c>
      <c r="AJ3426" s="50"/>
      <c r="AK3426" s="54" t="str">
        <f>IF(AJ3426="","",IFERROR(VLOOKUP(AJ3426,ATIVIDADES!$A:$C,3,FALSE),"NAO CADASTRADA"))</f>
        <v/>
      </c>
      <c r="AL3426" s="42"/>
    </row>
    <row r="3427" spans="1:38" x14ac:dyDescent="0.25">
      <c r="A3427" s="26" t="str">
        <f t="shared" si="373"/>
        <v>OK</v>
      </c>
      <c r="B3427" s="29">
        <f t="shared" si="374"/>
        <v>2487914866</v>
      </c>
      <c r="C3427" s="30">
        <v>45515</v>
      </c>
      <c r="D3427" s="18">
        <f t="shared" si="377"/>
        <v>45505</v>
      </c>
      <c r="E3427" s="19" t="str">
        <f>IF(ISERROR(VLOOKUP(C3427,FERIADOS!$A:$B,1,FALSE)),IF(WEEKDAY(C3427)=1,"Dom",IF(WEEKDAY(C3427)=2,"Seg",IF(WEEKDAY(C3427)=3,"Ter",IF(WEEKDAY(C3427)=4,"Qua",IF(WEEKDAY(C3427)=5,"Qui",IF(WEEKDAY(C3427)=6,"Sex","Sab")))))),"Feriado")</f>
        <v>Dom</v>
      </c>
      <c r="F3427" s="32"/>
      <c r="G3427" s="33"/>
      <c r="H3427" s="33"/>
      <c r="I3427" s="33"/>
      <c r="J3427" s="21" t="str">
        <f t="shared" si="375"/>
        <v/>
      </c>
      <c r="K3427" s="21">
        <f t="shared" si="371"/>
        <v>0</v>
      </c>
      <c r="L3427" s="21" t="str">
        <f t="shared" si="372"/>
        <v/>
      </c>
      <c r="M3427" s="22" t="str">
        <f t="shared" si="376"/>
        <v/>
      </c>
      <c r="N3427" s="48"/>
      <c r="O3427" s="54" t="str">
        <f>IF(N3427="","",IFERROR(VLOOKUP(N3427,EMPRESAS!$A:$C,3,FALSE),"NAO CADASTRADA"))</f>
        <v/>
      </c>
      <c r="P3427" s="50"/>
      <c r="Q3427" s="54" t="str">
        <f>IF(P3427="","",IFERROR(VLOOKUP(P3427,ATIVIDADES!$A:$C,3,FALSE),"NAO CADASTRADA"))</f>
        <v/>
      </c>
      <c r="R3427" s="42"/>
      <c r="S3427" s="48"/>
      <c r="T3427" s="54" t="str">
        <f>IF(S3427="","",IFERROR(VLOOKUP(S3427,EMPRESAS!$A:$C,3,FALSE),"NAO CADASTRADA"))</f>
        <v/>
      </c>
      <c r="U3427" s="50"/>
      <c r="V3427" s="54" t="str">
        <f>IF(U3427="","",IFERROR(VLOOKUP(U3427,ATIVIDADES!$A:$C,3,FALSE),"NAO CADASTRADA"))</f>
        <v/>
      </c>
      <c r="W3427" s="42"/>
      <c r="X3427" s="48"/>
      <c r="Y3427" s="54" t="str">
        <f>IF(X3427="","",IFERROR(VLOOKUP(X3427,EMPRESAS!$A:$C,3,FALSE),"NAO CADASTRADA"))</f>
        <v/>
      </c>
      <c r="Z3427" s="50"/>
      <c r="AA3427" s="54" t="str">
        <f>IF(Z3427="","",IFERROR(VLOOKUP(Z3427,ATIVIDADES!$A:$C,3,FALSE),"NAO CADASTRADA"))</f>
        <v/>
      </c>
      <c r="AB3427" s="42"/>
      <c r="AC3427" s="48"/>
      <c r="AD3427" s="54" t="str">
        <f>IF(AC3427="","",IFERROR(VLOOKUP(AC3427,EMPRESAS!$A:$C,3,FALSE),"NAO CADASTRADA"))</f>
        <v/>
      </c>
      <c r="AE3427" s="50"/>
      <c r="AF3427" s="54" t="str">
        <f>IF(AE3427="","",IFERROR(VLOOKUP(AE3427,ATIVIDADES!$A:$C,3,FALSE),"NAO CADASTRADA"))</f>
        <v/>
      </c>
      <c r="AG3427" s="42"/>
      <c r="AH3427" s="48"/>
      <c r="AI3427" s="54" t="str">
        <f>IF(AH3427="","",IFERROR(VLOOKUP(AH3427,EMPRESAS!$A:$C,3,FALSE),"NAO CADASTRADA"))</f>
        <v/>
      </c>
      <c r="AJ3427" s="50"/>
      <c r="AK3427" s="54" t="str">
        <f>IF(AJ3427="","",IFERROR(VLOOKUP(AJ3427,ATIVIDADES!$A:$C,3,FALSE),"NAO CADASTRADA"))</f>
        <v/>
      </c>
      <c r="AL3427" s="42"/>
    </row>
    <row r="3428" spans="1:38" x14ac:dyDescent="0.25">
      <c r="A3428" s="26" t="str">
        <f t="shared" si="373"/>
        <v>OK</v>
      </c>
      <c r="B3428" s="29">
        <f t="shared" si="374"/>
        <v>2487914866</v>
      </c>
      <c r="C3428" s="30">
        <v>45516</v>
      </c>
      <c r="D3428" s="18">
        <f t="shared" si="377"/>
        <v>45505</v>
      </c>
      <c r="E3428" s="19" t="str">
        <f>IF(ISERROR(VLOOKUP(C3428,FERIADOS!$A:$B,1,FALSE)),IF(WEEKDAY(C3428)=1,"Dom",IF(WEEKDAY(C3428)=2,"Seg",IF(WEEKDAY(C3428)=3,"Ter",IF(WEEKDAY(C3428)=4,"Qua",IF(WEEKDAY(C3428)=5,"Qui",IF(WEEKDAY(C3428)=6,"Sex","Sab")))))),"Feriado")</f>
        <v>Seg</v>
      </c>
      <c r="F3428" s="32"/>
      <c r="G3428" s="33"/>
      <c r="H3428" s="33"/>
      <c r="I3428" s="33"/>
      <c r="J3428" s="21" t="str">
        <f t="shared" si="375"/>
        <v/>
      </c>
      <c r="K3428" s="21">
        <f t="shared" si="371"/>
        <v>0</v>
      </c>
      <c r="L3428" s="21" t="str">
        <f t="shared" si="372"/>
        <v/>
      </c>
      <c r="M3428" s="22" t="str">
        <f t="shared" si="376"/>
        <v/>
      </c>
      <c r="N3428" s="48"/>
      <c r="O3428" s="54" t="str">
        <f>IF(N3428="","",IFERROR(VLOOKUP(N3428,EMPRESAS!$A:$C,3,FALSE),"NAO CADASTRADA"))</f>
        <v/>
      </c>
      <c r="P3428" s="50"/>
      <c r="Q3428" s="54" t="str">
        <f>IF(P3428="","",IFERROR(VLOOKUP(P3428,ATIVIDADES!$A:$C,3,FALSE),"NAO CADASTRADA"))</f>
        <v/>
      </c>
      <c r="R3428" s="42"/>
      <c r="S3428" s="48"/>
      <c r="T3428" s="54" t="str">
        <f>IF(S3428="","",IFERROR(VLOOKUP(S3428,EMPRESAS!$A:$C,3,FALSE),"NAO CADASTRADA"))</f>
        <v/>
      </c>
      <c r="U3428" s="50"/>
      <c r="V3428" s="54" t="str">
        <f>IF(U3428="","",IFERROR(VLOOKUP(U3428,ATIVIDADES!$A:$C,3,FALSE),"NAO CADASTRADA"))</f>
        <v/>
      </c>
      <c r="W3428" s="42"/>
      <c r="X3428" s="48"/>
      <c r="Y3428" s="54" t="str">
        <f>IF(X3428="","",IFERROR(VLOOKUP(X3428,EMPRESAS!$A:$C,3,FALSE),"NAO CADASTRADA"))</f>
        <v/>
      </c>
      <c r="Z3428" s="50"/>
      <c r="AA3428" s="54" t="str">
        <f>IF(Z3428="","",IFERROR(VLOOKUP(Z3428,ATIVIDADES!$A:$C,3,FALSE),"NAO CADASTRADA"))</f>
        <v/>
      </c>
      <c r="AB3428" s="42"/>
      <c r="AC3428" s="48"/>
      <c r="AD3428" s="54" t="str">
        <f>IF(AC3428="","",IFERROR(VLOOKUP(AC3428,EMPRESAS!$A:$C,3,FALSE),"NAO CADASTRADA"))</f>
        <v/>
      </c>
      <c r="AE3428" s="50"/>
      <c r="AF3428" s="54" t="str">
        <f>IF(AE3428="","",IFERROR(VLOOKUP(AE3428,ATIVIDADES!$A:$C,3,FALSE),"NAO CADASTRADA"))</f>
        <v/>
      </c>
      <c r="AG3428" s="42"/>
      <c r="AH3428" s="48"/>
      <c r="AI3428" s="54" t="str">
        <f>IF(AH3428="","",IFERROR(VLOOKUP(AH3428,EMPRESAS!$A:$C,3,FALSE),"NAO CADASTRADA"))</f>
        <v/>
      </c>
      <c r="AJ3428" s="50"/>
      <c r="AK3428" s="54" t="str">
        <f>IF(AJ3428="","",IFERROR(VLOOKUP(AJ3428,ATIVIDADES!$A:$C,3,FALSE),"NAO CADASTRADA"))</f>
        <v/>
      </c>
      <c r="AL3428" s="42"/>
    </row>
    <row r="3429" spans="1:38" x14ac:dyDescent="0.25">
      <c r="A3429" s="26" t="str">
        <f t="shared" si="373"/>
        <v>OK</v>
      </c>
      <c r="B3429" s="29">
        <f t="shared" si="374"/>
        <v>2487914866</v>
      </c>
      <c r="C3429" s="30">
        <v>45517</v>
      </c>
      <c r="D3429" s="18">
        <f t="shared" si="377"/>
        <v>45505</v>
      </c>
      <c r="E3429" s="19" t="str">
        <f>IF(ISERROR(VLOOKUP(C3429,FERIADOS!$A:$B,1,FALSE)),IF(WEEKDAY(C3429)=1,"Dom",IF(WEEKDAY(C3429)=2,"Seg",IF(WEEKDAY(C3429)=3,"Ter",IF(WEEKDAY(C3429)=4,"Qua",IF(WEEKDAY(C3429)=5,"Qui",IF(WEEKDAY(C3429)=6,"Sex","Sab")))))),"Feriado")</f>
        <v>Ter</v>
      </c>
      <c r="F3429" s="32"/>
      <c r="G3429" s="33"/>
      <c r="H3429" s="33"/>
      <c r="I3429" s="33"/>
      <c r="J3429" s="21" t="str">
        <f t="shared" si="375"/>
        <v/>
      </c>
      <c r="K3429" s="21">
        <f t="shared" si="371"/>
        <v>0</v>
      </c>
      <c r="L3429" s="21" t="str">
        <f t="shared" si="372"/>
        <v/>
      </c>
      <c r="M3429" s="22" t="str">
        <f t="shared" si="376"/>
        <v/>
      </c>
      <c r="N3429" s="48"/>
      <c r="O3429" s="54" t="str">
        <f>IF(N3429="","",IFERROR(VLOOKUP(N3429,EMPRESAS!$A:$C,3,FALSE),"NAO CADASTRADA"))</f>
        <v/>
      </c>
      <c r="P3429" s="50"/>
      <c r="Q3429" s="54" t="str">
        <f>IF(P3429="","",IFERROR(VLOOKUP(P3429,ATIVIDADES!$A:$C,3,FALSE),"NAO CADASTRADA"))</f>
        <v/>
      </c>
      <c r="R3429" s="42"/>
      <c r="S3429" s="48"/>
      <c r="T3429" s="54" t="str">
        <f>IF(S3429="","",IFERROR(VLOOKUP(S3429,EMPRESAS!$A:$C,3,FALSE),"NAO CADASTRADA"))</f>
        <v/>
      </c>
      <c r="U3429" s="50"/>
      <c r="V3429" s="54" t="str">
        <f>IF(U3429="","",IFERROR(VLOOKUP(U3429,ATIVIDADES!$A:$C,3,FALSE),"NAO CADASTRADA"))</f>
        <v/>
      </c>
      <c r="W3429" s="42"/>
      <c r="X3429" s="48"/>
      <c r="Y3429" s="54" t="str">
        <f>IF(X3429="","",IFERROR(VLOOKUP(X3429,EMPRESAS!$A:$C,3,FALSE),"NAO CADASTRADA"))</f>
        <v/>
      </c>
      <c r="Z3429" s="50"/>
      <c r="AA3429" s="54" t="str">
        <f>IF(Z3429="","",IFERROR(VLOOKUP(Z3429,ATIVIDADES!$A:$C,3,FALSE),"NAO CADASTRADA"))</f>
        <v/>
      </c>
      <c r="AB3429" s="42"/>
      <c r="AC3429" s="48"/>
      <c r="AD3429" s="54" t="str">
        <f>IF(AC3429="","",IFERROR(VLOOKUP(AC3429,EMPRESAS!$A:$C,3,FALSE),"NAO CADASTRADA"))</f>
        <v/>
      </c>
      <c r="AE3429" s="50"/>
      <c r="AF3429" s="54" t="str">
        <f>IF(AE3429="","",IFERROR(VLOOKUP(AE3429,ATIVIDADES!$A:$C,3,FALSE),"NAO CADASTRADA"))</f>
        <v/>
      </c>
      <c r="AG3429" s="42"/>
      <c r="AH3429" s="48"/>
      <c r="AI3429" s="54" t="str">
        <f>IF(AH3429="","",IFERROR(VLOOKUP(AH3429,EMPRESAS!$A:$C,3,FALSE),"NAO CADASTRADA"))</f>
        <v/>
      </c>
      <c r="AJ3429" s="50"/>
      <c r="AK3429" s="54" t="str">
        <f>IF(AJ3429="","",IFERROR(VLOOKUP(AJ3429,ATIVIDADES!$A:$C,3,FALSE),"NAO CADASTRADA"))</f>
        <v/>
      </c>
      <c r="AL3429" s="42"/>
    </row>
    <row r="3430" spans="1:38" x14ac:dyDescent="0.25">
      <c r="A3430" s="26" t="str">
        <f t="shared" si="373"/>
        <v>OK</v>
      </c>
      <c r="B3430" s="29">
        <f t="shared" si="374"/>
        <v>2487914866</v>
      </c>
      <c r="C3430" s="30">
        <v>45518</v>
      </c>
      <c r="D3430" s="18">
        <f t="shared" si="377"/>
        <v>45505</v>
      </c>
      <c r="E3430" s="19" t="str">
        <f>IF(ISERROR(VLOOKUP(C3430,FERIADOS!$A:$B,1,FALSE)),IF(WEEKDAY(C3430)=1,"Dom",IF(WEEKDAY(C3430)=2,"Seg",IF(WEEKDAY(C3430)=3,"Ter",IF(WEEKDAY(C3430)=4,"Qua",IF(WEEKDAY(C3430)=5,"Qui",IF(WEEKDAY(C3430)=6,"Sex","Sab")))))),"Feriado")</f>
        <v>Qua</v>
      </c>
      <c r="F3430" s="32"/>
      <c r="G3430" s="33"/>
      <c r="H3430" s="33"/>
      <c r="I3430" s="33"/>
      <c r="J3430" s="21" t="str">
        <f t="shared" si="375"/>
        <v/>
      </c>
      <c r="K3430" s="21">
        <f t="shared" si="371"/>
        <v>0</v>
      </c>
      <c r="L3430" s="21" t="str">
        <f t="shared" si="372"/>
        <v/>
      </c>
      <c r="M3430" s="22" t="str">
        <f t="shared" si="376"/>
        <v/>
      </c>
      <c r="N3430" s="48"/>
      <c r="O3430" s="54" t="str">
        <f>IF(N3430="","",IFERROR(VLOOKUP(N3430,EMPRESAS!$A:$C,3,FALSE),"NAO CADASTRADA"))</f>
        <v/>
      </c>
      <c r="P3430" s="50"/>
      <c r="Q3430" s="54" t="str">
        <f>IF(P3430="","",IFERROR(VLOOKUP(P3430,ATIVIDADES!$A:$C,3,FALSE),"NAO CADASTRADA"))</f>
        <v/>
      </c>
      <c r="R3430" s="42"/>
      <c r="S3430" s="48"/>
      <c r="T3430" s="54" t="str">
        <f>IF(S3430="","",IFERROR(VLOOKUP(S3430,EMPRESAS!$A:$C,3,FALSE),"NAO CADASTRADA"))</f>
        <v/>
      </c>
      <c r="U3430" s="50"/>
      <c r="V3430" s="54" t="str">
        <f>IF(U3430="","",IFERROR(VLOOKUP(U3430,ATIVIDADES!$A:$C,3,FALSE),"NAO CADASTRADA"))</f>
        <v/>
      </c>
      <c r="W3430" s="42"/>
      <c r="X3430" s="48"/>
      <c r="Y3430" s="54" t="str">
        <f>IF(X3430="","",IFERROR(VLOOKUP(X3430,EMPRESAS!$A:$C,3,FALSE),"NAO CADASTRADA"))</f>
        <v/>
      </c>
      <c r="Z3430" s="50"/>
      <c r="AA3430" s="54" t="str">
        <f>IF(Z3430="","",IFERROR(VLOOKUP(Z3430,ATIVIDADES!$A:$C,3,FALSE),"NAO CADASTRADA"))</f>
        <v/>
      </c>
      <c r="AB3430" s="42"/>
      <c r="AC3430" s="48"/>
      <c r="AD3430" s="54" t="str">
        <f>IF(AC3430="","",IFERROR(VLOOKUP(AC3430,EMPRESAS!$A:$C,3,FALSE),"NAO CADASTRADA"))</f>
        <v/>
      </c>
      <c r="AE3430" s="50"/>
      <c r="AF3430" s="54" t="str">
        <f>IF(AE3430="","",IFERROR(VLOOKUP(AE3430,ATIVIDADES!$A:$C,3,FALSE),"NAO CADASTRADA"))</f>
        <v/>
      </c>
      <c r="AG3430" s="42"/>
      <c r="AH3430" s="48"/>
      <c r="AI3430" s="54" t="str">
        <f>IF(AH3430="","",IFERROR(VLOOKUP(AH3430,EMPRESAS!$A:$C,3,FALSE),"NAO CADASTRADA"))</f>
        <v/>
      </c>
      <c r="AJ3430" s="50"/>
      <c r="AK3430" s="54" t="str">
        <f>IF(AJ3430="","",IFERROR(VLOOKUP(AJ3430,ATIVIDADES!$A:$C,3,FALSE),"NAO CADASTRADA"))</f>
        <v/>
      </c>
      <c r="AL3430" s="42"/>
    </row>
    <row r="3431" spans="1:38" x14ac:dyDescent="0.25">
      <c r="A3431" s="26" t="str">
        <f t="shared" si="373"/>
        <v>OK</v>
      </c>
      <c r="B3431" s="29">
        <f t="shared" si="374"/>
        <v>2487914866</v>
      </c>
      <c r="C3431" s="30">
        <v>45519</v>
      </c>
      <c r="D3431" s="18">
        <f t="shared" si="377"/>
        <v>45505</v>
      </c>
      <c r="E3431" s="19" t="str">
        <f>IF(ISERROR(VLOOKUP(C3431,FERIADOS!$A:$B,1,FALSE)),IF(WEEKDAY(C3431)=1,"Dom",IF(WEEKDAY(C3431)=2,"Seg",IF(WEEKDAY(C3431)=3,"Ter",IF(WEEKDAY(C3431)=4,"Qua",IF(WEEKDAY(C3431)=5,"Qui",IF(WEEKDAY(C3431)=6,"Sex","Sab")))))),"Feriado")</f>
        <v>Qui</v>
      </c>
      <c r="F3431" s="32"/>
      <c r="G3431" s="33"/>
      <c r="H3431" s="33"/>
      <c r="I3431" s="33"/>
      <c r="J3431" s="21" t="str">
        <f t="shared" si="375"/>
        <v/>
      </c>
      <c r="K3431" s="21">
        <f t="shared" si="371"/>
        <v>0</v>
      </c>
      <c r="L3431" s="21" t="str">
        <f t="shared" si="372"/>
        <v/>
      </c>
      <c r="M3431" s="22" t="str">
        <f t="shared" si="376"/>
        <v/>
      </c>
      <c r="N3431" s="48"/>
      <c r="O3431" s="54" t="str">
        <f>IF(N3431="","",IFERROR(VLOOKUP(N3431,EMPRESAS!$A:$C,3,FALSE),"NAO CADASTRADA"))</f>
        <v/>
      </c>
      <c r="P3431" s="50"/>
      <c r="Q3431" s="54" t="str">
        <f>IF(P3431="","",IFERROR(VLOOKUP(P3431,ATIVIDADES!$A:$C,3,FALSE),"NAO CADASTRADA"))</f>
        <v/>
      </c>
      <c r="R3431" s="42"/>
      <c r="S3431" s="48"/>
      <c r="T3431" s="54" t="str">
        <f>IF(S3431="","",IFERROR(VLOOKUP(S3431,EMPRESAS!$A:$C,3,FALSE),"NAO CADASTRADA"))</f>
        <v/>
      </c>
      <c r="U3431" s="50"/>
      <c r="V3431" s="54" t="str">
        <f>IF(U3431="","",IFERROR(VLOOKUP(U3431,ATIVIDADES!$A:$C,3,FALSE),"NAO CADASTRADA"))</f>
        <v/>
      </c>
      <c r="W3431" s="42"/>
      <c r="X3431" s="48"/>
      <c r="Y3431" s="54" t="str">
        <f>IF(X3431="","",IFERROR(VLOOKUP(X3431,EMPRESAS!$A:$C,3,FALSE),"NAO CADASTRADA"))</f>
        <v/>
      </c>
      <c r="Z3431" s="50"/>
      <c r="AA3431" s="54" t="str">
        <f>IF(Z3431="","",IFERROR(VLOOKUP(Z3431,ATIVIDADES!$A:$C,3,FALSE),"NAO CADASTRADA"))</f>
        <v/>
      </c>
      <c r="AB3431" s="42"/>
      <c r="AC3431" s="48"/>
      <c r="AD3431" s="54" t="str">
        <f>IF(AC3431="","",IFERROR(VLOOKUP(AC3431,EMPRESAS!$A:$C,3,FALSE),"NAO CADASTRADA"))</f>
        <v/>
      </c>
      <c r="AE3431" s="50"/>
      <c r="AF3431" s="54" t="str">
        <f>IF(AE3431="","",IFERROR(VLOOKUP(AE3431,ATIVIDADES!$A:$C,3,FALSE),"NAO CADASTRADA"))</f>
        <v/>
      </c>
      <c r="AG3431" s="42"/>
      <c r="AH3431" s="48"/>
      <c r="AI3431" s="54" t="str">
        <f>IF(AH3431="","",IFERROR(VLOOKUP(AH3431,EMPRESAS!$A:$C,3,FALSE),"NAO CADASTRADA"))</f>
        <v/>
      </c>
      <c r="AJ3431" s="50"/>
      <c r="AK3431" s="54" t="str">
        <f>IF(AJ3431="","",IFERROR(VLOOKUP(AJ3431,ATIVIDADES!$A:$C,3,FALSE),"NAO CADASTRADA"))</f>
        <v/>
      </c>
      <c r="AL3431" s="42"/>
    </row>
    <row r="3432" spans="1:38" x14ac:dyDescent="0.25">
      <c r="A3432" s="26" t="str">
        <f t="shared" si="373"/>
        <v>OK</v>
      </c>
      <c r="B3432" s="29">
        <f t="shared" si="374"/>
        <v>2487914866</v>
      </c>
      <c r="C3432" s="30">
        <v>45520</v>
      </c>
      <c r="D3432" s="18">
        <f t="shared" si="377"/>
        <v>45505</v>
      </c>
      <c r="E3432" s="19" t="str">
        <f>IF(ISERROR(VLOOKUP(C3432,FERIADOS!$A:$B,1,FALSE)),IF(WEEKDAY(C3432)=1,"Dom",IF(WEEKDAY(C3432)=2,"Seg",IF(WEEKDAY(C3432)=3,"Ter",IF(WEEKDAY(C3432)=4,"Qua",IF(WEEKDAY(C3432)=5,"Qui",IF(WEEKDAY(C3432)=6,"Sex","Sab")))))),"Feriado")</f>
        <v>Sex</v>
      </c>
      <c r="F3432" s="32"/>
      <c r="G3432" s="33"/>
      <c r="H3432" s="33"/>
      <c r="I3432" s="33"/>
      <c r="J3432" s="21" t="str">
        <f t="shared" si="375"/>
        <v/>
      </c>
      <c r="K3432" s="21">
        <f t="shared" si="371"/>
        <v>0</v>
      </c>
      <c r="L3432" s="21" t="str">
        <f t="shared" si="372"/>
        <v/>
      </c>
      <c r="M3432" s="22" t="str">
        <f t="shared" si="376"/>
        <v/>
      </c>
      <c r="N3432" s="48"/>
      <c r="O3432" s="54" t="str">
        <f>IF(N3432="","",IFERROR(VLOOKUP(N3432,EMPRESAS!$A:$C,3,FALSE),"NAO CADASTRADA"))</f>
        <v/>
      </c>
      <c r="P3432" s="50"/>
      <c r="Q3432" s="54" t="str">
        <f>IF(P3432="","",IFERROR(VLOOKUP(P3432,ATIVIDADES!$A:$C,3,FALSE),"NAO CADASTRADA"))</f>
        <v/>
      </c>
      <c r="R3432" s="42"/>
      <c r="S3432" s="48"/>
      <c r="T3432" s="54" t="str">
        <f>IF(S3432="","",IFERROR(VLOOKUP(S3432,EMPRESAS!$A:$C,3,FALSE),"NAO CADASTRADA"))</f>
        <v/>
      </c>
      <c r="U3432" s="50"/>
      <c r="V3432" s="54" t="str">
        <f>IF(U3432="","",IFERROR(VLOOKUP(U3432,ATIVIDADES!$A:$C,3,FALSE),"NAO CADASTRADA"))</f>
        <v/>
      </c>
      <c r="W3432" s="42"/>
      <c r="X3432" s="48"/>
      <c r="Y3432" s="54" t="str">
        <f>IF(X3432="","",IFERROR(VLOOKUP(X3432,EMPRESAS!$A:$C,3,FALSE),"NAO CADASTRADA"))</f>
        <v/>
      </c>
      <c r="Z3432" s="50"/>
      <c r="AA3432" s="54" t="str">
        <f>IF(Z3432="","",IFERROR(VLOOKUP(Z3432,ATIVIDADES!$A:$C,3,FALSE),"NAO CADASTRADA"))</f>
        <v/>
      </c>
      <c r="AB3432" s="42"/>
      <c r="AC3432" s="48"/>
      <c r="AD3432" s="54" t="str">
        <f>IF(AC3432="","",IFERROR(VLOOKUP(AC3432,EMPRESAS!$A:$C,3,FALSE),"NAO CADASTRADA"))</f>
        <v/>
      </c>
      <c r="AE3432" s="50"/>
      <c r="AF3432" s="54" t="str">
        <f>IF(AE3432="","",IFERROR(VLOOKUP(AE3432,ATIVIDADES!$A:$C,3,FALSE),"NAO CADASTRADA"))</f>
        <v/>
      </c>
      <c r="AG3432" s="42"/>
      <c r="AH3432" s="48"/>
      <c r="AI3432" s="54" t="str">
        <f>IF(AH3432="","",IFERROR(VLOOKUP(AH3432,EMPRESAS!$A:$C,3,FALSE),"NAO CADASTRADA"))</f>
        <v/>
      </c>
      <c r="AJ3432" s="50"/>
      <c r="AK3432" s="54" t="str">
        <f>IF(AJ3432="","",IFERROR(VLOOKUP(AJ3432,ATIVIDADES!$A:$C,3,FALSE),"NAO CADASTRADA"))</f>
        <v/>
      </c>
      <c r="AL3432" s="42"/>
    </row>
    <row r="3433" spans="1:38" x14ac:dyDescent="0.25">
      <c r="A3433" s="26" t="str">
        <f t="shared" si="373"/>
        <v>OK</v>
      </c>
      <c r="B3433" s="29">
        <f t="shared" si="374"/>
        <v>2487914866</v>
      </c>
      <c r="C3433" s="30">
        <v>45521</v>
      </c>
      <c r="D3433" s="18">
        <f t="shared" si="377"/>
        <v>45505</v>
      </c>
      <c r="E3433" s="19" t="str">
        <f>IF(ISERROR(VLOOKUP(C3433,FERIADOS!$A:$B,1,FALSE)),IF(WEEKDAY(C3433)=1,"Dom",IF(WEEKDAY(C3433)=2,"Seg",IF(WEEKDAY(C3433)=3,"Ter",IF(WEEKDAY(C3433)=4,"Qua",IF(WEEKDAY(C3433)=5,"Qui",IF(WEEKDAY(C3433)=6,"Sex","Sab")))))),"Feriado")</f>
        <v>Sab</v>
      </c>
      <c r="F3433" s="32"/>
      <c r="G3433" s="33"/>
      <c r="H3433" s="33"/>
      <c r="I3433" s="33"/>
      <c r="J3433" s="21" t="str">
        <f t="shared" si="375"/>
        <v/>
      </c>
      <c r="K3433" s="21">
        <f t="shared" si="371"/>
        <v>0</v>
      </c>
      <c r="L3433" s="21" t="str">
        <f t="shared" si="372"/>
        <v/>
      </c>
      <c r="M3433" s="22" t="str">
        <f t="shared" si="376"/>
        <v/>
      </c>
      <c r="N3433" s="48"/>
      <c r="O3433" s="54" t="str">
        <f>IF(N3433="","",IFERROR(VLOOKUP(N3433,EMPRESAS!$A:$C,3,FALSE),"NAO CADASTRADA"))</f>
        <v/>
      </c>
      <c r="P3433" s="50"/>
      <c r="Q3433" s="54" t="str">
        <f>IF(P3433="","",IFERROR(VLOOKUP(P3433,ATIVIDADES!$A:$C,3,FALSE),"NAO CADASTRADA"))</f>
        <v/>
      </c>
      <c r="R3433" s="42"/>
      <c r="S3433" s="48"/>
      <c r="T3433" s="54" t="str">
        <f>IF(S3433="","",IFERROR(VLOOKUP(S3433,EMPRESAS!$A:$C,3,FALSE),"NAO CADASTRADA"))</f>
        <v/>
      </c>
      <c r="U3433" s="50"/>
      <c r="V3433" s="54" t="str">
        <f>IF(U3433="","",IFERROR(VLOOKUP(U3433,ATIVIDADES!$A:$C,3,FALSE),"NAO CADASTRADA"))</f>
        <v/>
      </c>
      <c r="W3433" s="42"/>
      <c r="X3433" s="48"/>
      <c r="Y3433" s="54" t="str">
        <f>IF(X3433="","",IFERROR(VLOOKUP(X3433,EMPRESAS!$A:$C,3,FALSE),"NAO CADASTRADA"))</f>
        <v/>
      </c>
      <c r="Z3433" s="50"/>
      <c r="AA3433" s="54" t="str">
        <f>IF(Z3433="","",IFERROR(VLOOKUP(Z3433,ATIVIDADES!$A:$C,3,FALSE),"NAO CADASTRADA"))</f>
        <v/>
      </c>
      <c r="AB3433" s="42"/>
      <c r="AC3433" s="48"/>
      <c r="AD3433" s="54" t="str">
        <f>IF(AC3433="","",IFERROR(VLOOKUP(AC3433,EMPRESAS!$A:$C,3,FALSE),"NAO CADASTRADA"))</f>
        <v/>
      </c>
      <c r="AE3433" s="50"/>
      <c r="AF3433" s="54" t="str">
        <f>IF(AE3433="","",IFERROR(VLOOKUP(AE3433,ATIVIDADES!$A:$C,3,FALSE),"NAO CADASTRADA"))</f>
        <v/>
      </c>
      <c r="AG3433" s="42"/>
      <c r="AH3433" s="48"/>
      <c r="AI3433" s="54" t="str">
        <f>IF(AH3433="","",IFERROR(VLOOKUP(AH3433,EMPRESAS!$A:$C,3,FALSE),"NAO CADASTRADA"))</f>
        <v/>
      </c>
      <c r="AJ3433" s="50"/>
      <c r="AK3433" s="54" t="str">
        <f>IF(AJ3433="","",IFERROR(VLOOKUP(AJ3433,ATIVIDADES!$A:$C,3,FALSE),"NAO CADASTRADA"))</f>
        <v/>
      </c>
      <c r="AL3433" s="42"/>
    </row>
    <row r="3434" spans="1:38" x14ac:dyDescent="0.25">
      <c r="A3434" s="26" t="str">
        <f t="shared" si="373"/>
        <v>OK</v>
      </c>
      <c r="B3434" s="29">
        <f t="shared" si="374"/>
        <v>2487914866</v>
      </c>
      <c r="C3434" s="30">
        <v>45522</v>
      </c>
      <c r="D3434" s="18">
        <f t="shared" si="377"/>
        <v>45505</v>
      </c>
      <c r="E3434" s="19" t="str">
        <f>IF(ISERROR(VLOOKUP(C3434,FERIADOS!$A:$B,1,FALSE)),IF(WEEKDAY(C3434)=1,"Dom",IF(WEEKDAY(C3434)=2,"Seg",IF(WEEKDAY(C3434)=3,"Ter",IF(WEEKDAY(C3434)=4,"Qua",IF(WEEKDAY(C3434)=5,"Qui",IF(WEEKDAY(C3434)=6,"Sex","Sab")))))),"Feriado")</f>
        <v>Dom</v>
      </c>
      <c r="F3434" s="32"/>
      <c r="G3434" s="33"/>
      <c r="H3434" s="33"/>
      <c r="I3434" s="33"/>
      <c r="J3434" s="21" t="str">
        <f t="shared" si="375"/>
        <v/>
      </c>
      <c r="K3434" s="21">
        <f t="shared" si="371"/>
        <v>0</v>
      </c>
      <c r="L3434" s="21" t="str">
        <f t="shared" si="372"/>
        <v/>
      </c>
      <c r="M3434" s="22" t="str">
        <f t="shared" si="376"/>
        <v/>
      </c>
      <c r="N3434" s="48"/>
      <c r="O3434" s="54" t="str">
        <f>IF(N3434="","",IFERROR(VLOOKUP(N3434,EMPRESAS!$A:$C,3,FALSE),"NAO CADASTRADA"))</f>
        <v/>
      </c>
      <c r="P3434" s="50"/>
      <c r="Q3434" s="54" t="str">
        <f>IF(P3434="","",IFERROR(VLOOKUP(P3434,ATIVIDADES!$A:$C,3,FALSE),"NAO CADASTRADA"))</f>
        <v/>
      </c>
      <c r="R3434" s="42"/>
      <c r="S3434" s="48"/>
      <c r="T3434" s="54" t="str">
        <f>IF(S3434="","",IFERROR(VLOOKUP(S3434,EMPRESAS!$A:$C,3,FALSE),"NAO CADASTRADA"))</f>
        <v/>
      </c>
      <c r="U3434" s="50"/>
      <c r="V3434" s="54" t="str">
        <f>IF(U3434="","",IFERROR(VLOOKUP(U3434,ATIVIDADES!$A:$C,3,FALSE),"NAO CADASTRADA"))</f>
        <v/>
      </c>
      <c r="W3434" s="42"/>
      <c r="X3434" s="48"/>
      <c r="Y3434" s="54" t="str">
        <f>IF(X3434="","",IFERROR(VLOOKUP(X3434,EMPRESAS!$A:$C,3,FALSE),"NAO CADASTRADA"))</f>
        <v/>
      </c>
      <c r="Z3434" s="50"/>
      <c r="AA3434" s="54" t="str">
        <f>IF(Z3434="","",IFERROR(VLOOKUP(Z3434,ATIVIDADES!$A:$C,3,FALSE),"NAO CADASTRADA"))</f>
        <v/>
      </c>
      <c r="AB3434" s="42"/>
      <c r="AC3434" s="48"/>
      <c r="AD3434" s="54" t="str">
        <f>IF(AC3434="","",IFERROR(VLOOKUP(AC3434,EMPRESAS!$A:$C,3,FALSE),"NAO CADASTRADA"))</f>
        <v/>
      </c>
      <c r="AE3434" s="50"/>
      <c r="AF3434" s="54" t="str">
        <f>IF(AE3434="","",IFERROR(VLOOKUP(AE3434,ATIVIDADES!$A:$C,3,FALSE),"NAO CADASTRADA"))</f>
        <v/>
      </c>
      <c r="AG3434" s="42"/>
      <c r="AH3434" s="48"/>
      <c r="AI3434" s="54" t="str">
        <f>IF(AH3434="","",IFERROR(VLOOKUP(AH3434,EMPRESAS!$A:$C,3,FALSE),"NAO CADASTRADA"))</f>
        <v/>
      </c>
      <c r="AJ3434" s="50"/>
      <c r="AK3434" s="54" t="str">
        <f>IF(AJ3434="","",IFERROR(VLOOKUP(AJ3434,ATIVIDADES!$A:$C,3,FALSE),"NAO CADASTRADA"))</f>
        <v/>
      </c>
      <c r="AL3434" s="42"/>
    </row>
    <row r="3435" spans="1:38" x14ac:dyDescent="0.25">
      <c r="A3435" s="26" t="str">
        <f t="shared" si="373"/>
        <v>OK</v>
      </c>
      <c r="B3435" s="29">
        <f t="shared" si="374"/>
        <v>2487914866</v>
      </c>
      <c r="C3435" s="30">
        <v>45523</v>
      </c>
      <c r="D3435" s="18">
        <f t="shared" si="377"/>
        <v>45505</v>
      </c>
      <c r="E3435" s="19" t="str">
        <f>IF(ISERROR(VLOOKUP(C3435,FERIADOS!$A:$B,1,FALSE)),IF(WEEKDAY(C3435)=1,"Dom",IF(WEEKDAY(C3435)=2,"Seg",IF(WEEKDAY(C3435)=3,"Ter",IF(WEEKDAY(C3435)=4,"Qua",IF(WEEKDAY(C3435)=5,"Qui",IF(WEEKDAY(C3435)=6,"Sex","Sab")))))),"Feriado")</f>
        <v>Seg</v>
      </c>
      <c r="F3435" s="32"/>
      <c r="G3435" s="33"/>
      <c r="H3435" s="33"/>
      <c r="I3435" s="33"/>
      <c r="J3435" s="21" t="str">
        <f t="shared" si="375"/>
        <v/>
      </c>
      <c r="K3435" s="21">
        <f t="shared" si="371"/>
        <v>0</v>
      </c>
      <c r="L3435" s="21" t="str">
        <f t="shared" si="372"/>
        <v/>
      </c>
      <c r="M3435" s="22" t="str">
        <f t="shared" si="376"/>
        <v/>
      </c>
      <c r="N3435" s="48"/>
      <c r="O3435" s="54" t="str">
        <f>IF(N3435="","",IFERROR(VLOOKUP(N3435,EMPRESAS!$A:$C,3,FALSE),"NAO CADASTRADA"))</f>
        <v/>
      </c>
      <c r="P3435" s="50"/>
      <c r="Q3435" s="54" t="str">
        <f>IF(P3435="","",IFERROR(VLOOKUP(P3435,ATIVIDADES!$A:$C,3,FALSE),"NAO CADASTRADA"))</f>
        <v/>
      </c>
      <c r="R3435" s="42"/>
      <c r="S3435" s="48"/>
      <c r="T3435" s="54" t="str">
        <f>IF(S3435="","",IFERROR(VLOOKUP(S3435,EMPRESAS!$A:$C,3,FALSE),"NAO CADASTRADA"))</f>
        <v/>
      </c>
      <c r="U3435" s="50"/>
      <c r="V3435" s="54" t="str">
        <f>IF(U3435="","",IFERROR(VLOOKUP(U3435,ATIVIDADES!$A:$C,3,FALSE),"NAO CADASTRADA"))</f>
        <v/>
      </c>
      <c r="W3435" s="42"/>
      <c r="X3435" s="48"/>
      <c r="Y3435" s="54" t="str">
        <f>IF(X3435="","",IFERROR(VLOOKUP(X3435,EMPRESAS!$A:$C,3,FALSE),"NAO CADASTRADA"))</f>
        <v/>
      </c>
      <c r="Z3435" s="50"/>
      <c r="AA3435" s="54" t="str">
        <f>IF(Z3435="","",IFERROR(VLOOKUP(Z3435,ATIVIDADES!$A:$C,3,FALSE),"NAO CADASTRADA"))</f>
        <v/>
      </c>
      <c r="AB3435" s="42"/>
      <c r="AC3435" s="48"/>
      <c r="AD3435" s="54" t="str">
        <f>IF(AC3435="","",IFERROR(VLOOKUP(AC3435,EMPRESAS!$A:$C,3,FALSE),"NAO CADASTRADA"))</f>
        <v/>
      </c>
      <c r="AE3435" s="50"/>
      <c r="AF3435" s="54" t="str">
        <f>IF(AE3435="","",IFERROR(VLOOKUP(AE3435,ATIVIDADES!$A:$C,3,FALSE),"NAO CADASTRADA"))</f>
        <v/>
      </c>
      <c r="AG3435" s="42"/>
      <c r="AH3435" s="48"/>
      <c r="AI3435" s="54" t="str">
        <f>IF(AH3435="","",IFERROR(VLOOKUP(AH3435,EMPRESAS!$A:$C,3,FALSE),"NAO CADASTRADA"))</f>
        <v/>
      </c>
      <c r="AJ3435" s="50"/>
      <c r="AK3435" s="54" t="str">
        <f>IF(AJ3435="","",IFERROR(VLOOKUP(AJ3435,ATIVIDADES!$A:$C,3,FALSE),"NAO CADASTRADA"))</f>
        <v/>
      </c>
      <c r="AL3435" s="42"/>
    </row>
    <row r="3436" spans="1:38" x14ac:dyDescent="0.25">
      <c r="A3436" s="26" t="str">
        <f t="shared" si="373"/>
        <v>OK</v>
      </c>
      <c r="B3436" s="29">
        <f t="shared" si="374"/>
        <v>2487914866</v>
      </c>
      <c r="C3436" s="30">
        <v>45524</v>
      </c>
      <c r="D3436" s="18">
        <f t="shared" si="377"/>
        <v>45505</v>
      </c>
      <c r="E3436" s="19" t="str">
        <f>IF(ISERROR(VLOOKUP(C3436,FERIADOS!$A:$B,1,FALSE)),IF(WEEKDAY(C3436)=1,"Dom",IF(WEEKDAY(C3436)=2,"Seg",IF(WEEKDAY(C3436)=3,"Ter",IF(WEEKDAY(C3436)=4,"Qua",IF(WEEKDAY(C3436)=5,"Qui",IF(WEEKDAY(C3436)=6,"Sex","Sab")))))),"Feriado")</f>
        <v>Ter</v>
      </c>
      <c r="F3436" s="32"/>
      <c r="G3436" s="33"/>
      <c r="H3436" s="33"/>
      <c r="I3436" s="33"/>
      <c r="J3436" s="21" t="str">
        <f t="shared" si="375"/>
        <v/>
      </c>
      <c r="K3436" s="21">
        <f t="shared" si="371"/>
        <v>0</v>
      </c>
      <c r="L3436" s="21" t="str">
        <f t="shared" si="372"/>
        <v/>
      </c>
      <c r="M3436" s="22" t="str">
        <f t="shared" si="376"/>
        <v/>
      </c>
      <c r="N3436" s="48"/>
      <c r="O3436" s="54" t="str">
        <f>IF(N3436="","",IFERROR(VLOOKUP(N3436,EMPRESAS!$A:$C,3,FALSE),"NAO CADASTRADA"))</f>
        <v/>
      </c>
      <c r="P3436" s="50"/>
      <c r="Q3436" s="54" t="str">
        <f>IF(P3436="","",IFERROR(VLOOKUP(P3436,ATIVIDADES!$A:$C,3,FALSE),"NAO CADASTRADA"))</f>
        <v/>
      </c>
      <c r="R3436" s="42"/>
      <c r="S3436" s="48"/>
      <c r="T3436" s="54" t="str">
        <f>IF(S3436="","",IFERROR(VLOOKUP(S3436,EMPRESAS!$A:$C,3,FALSE),"NAO CADASTRADA"))</f>
        <v/>
      </c>
      <c r="U3436" s="50"/>
      <c r="V3436" s="54" t="str">
        <f>IF(U3436="","",IFERROR(VLOOKUP(U3436,ATIVIDADES!$A:$C,3,FALSE),"NAO CADASTRADA"))</f>
        <v/>
      </c>
      <c r="W3436" s="42"/>
      <c r="X3436" s="48"/>
      <c r="Y3436" s="54" t="str">
        <f>IF(X3436="","",IFERROR(VLOOKUP(X3436,EMPRESAS!$A:$C,3,FALSE),"NAO CADASTRADA"))</f>
        <v/>
      </c>
      <c r="Z3436" s="50"/>
      <c r="AA3436" s="54" t="str">
        <f>IF(Z3436="","",IFERROR(VLOOKUP(Z3436,ATIVIDADES!$A:$C,3,FALSE),"NAO CADASTRADA"))</f>
        <v/>
      </c>
      <c r="AB3436" s="42"/>
      <c r="AC3436" s="48"/>
      <c r="AD3436" s="54" t="str">
        <f>IF(AC3436="","",IFERROR(VLOOKUP(AC3436,EMPRESAS!$A:$C,3,FALSE),"NAO CADASTRADA"))</f>
        <v/>
      </c>
      <c r="AE3436" s="50"/>
      <c r="AF3436" s="54" t="str">
        <f>IF(AE3436="","",IFERROR(VLOOKUP(AE3436,ATIVIDADES!$A:$C,3,FALSE),"NAO CADASTRADA"))</f>
        <v/>
      </c>
      <c r="AG3436" s="42"/>
      <c r="AH3436" s="48"/>
      <c r="AI3436" s="54" t="str">
        <f>IF(AH3436="","",IFERROR(VLOOKUP(AH3436,EMPRESAS!$A:$C,3,FALSE),"NAO CADASTRADA"))</f>
        <v/>
      </c>
      <c r="AJ3436" s="50"/>
      <c r="AK3436" s="54" t="str">
        <f>IF(AJ3436="","",IFERROR(VLOOKUP(AJ3436,ATIVIDADES!$A:$C,3,FALSE),"NAO CADASTRADA"))</f>
        <v/>
      </c>
      <c r="AL3436" s="42"/>
    </row>
    <row r="3437" spans="1:38" x14ac:dyDescent="0.25">
      <c r="A3437" s="26" t="str">
        <f t="shared" si="373"/>
        <v>OK</v>
      </c>
      <c r="B3437" s="29">
        <f t="shared" si="374"/>
        <v>2487914866</v>
      </c>
      <c r="C3437" s="30">
        <v>45525</v>
      </c>
      <c r="D3437" s="18">
        <f t="shared" si="377"/>
        <v>45505</v>
      </c>
      <c r="E3437" s="19" t="str">
        <f>IF(ISERROR(VLOOKUP(C3437,FERIADOS!$A:$B,1,FALSE)),IF(WEEKDAY(C3437)=1,"Dom",IF(WEEKDAY(C3437)=2,"Seg",IF(WEEKDAY(C3437)=3,"Ter",IF(WEEKDAY(C3437)=4,"Qua",IF(WEEKDAY(C3437)=5,"Qui",IF(WEEKDAY(C3437)=6,"Sex","Sab")))))),"Feriado")</f>
        <v>Qua</v>
      </c>
      <c r="F3437" s="32"/>
      <c r="G3437" s="33"/>
      <c r="H3437" s="33"/>
      <c r="I3437" s="33"/>
      <c r="J3437" s="21" t="str">
        <f t="shared" si="375"/>
        <v/>
      </c>
      <c r="K3437" s="21">
        <f t="shared" si="371"/>
        <v>0</v>
      </c>
      <c r="L3437" s="21" t="str">
        <f t="shared" si="372"/>
        <v/>
      </c>
      <c r="M3437" s="22" t="str">
        <f t="shared" si="376"/>
        <v/>
      </c>
      <c r="N3437" s="48"/>
      <c r="O3437" s="54" t="str">
        <f>IF(N3437="","",IFERROR(VLOOKUP(N3437,EMPRESAS!$A:$C,3,FALSE),"NAO CADASTRADA"))</f>
        <v/>
      </c>
      <c r="P3437" s="50"/>
      <c r="Q3437" s="54" t="str">
        <f>IF(P3437="","",IFERROR(VLOOKUP(P3437,ATIVIDADES!$A:$C,3,FALSE),"NAO CADASTRADA"))</f>
        <v/>
      </c>
      <c r="R3437" s="42"/>
      <c r="S3437" s="48"/>
      <c r="T3437" s="54" t="str">
        <f>IF(S3437="","",IFERROR(VLOOKUP(S3437,EMPRESAS!$A:$C,3,FALSE),"NAO CADASTRADA"))</f>
        <v/>
      </c>
      <c r="U3437" s="50"/>
      <c r="V3437" s="54" t="str">
        <f>IF(U3437="","",IFERROR(VLOOKUP(U3437,ATIVIDADES!$A:$C,3,FALSE),"NAO CADASTRADA"))</f>
        <v/>
      </c>
      <c r="W3437" s="42"/>
      <c r="X3437" s="48"/>
      <c r="Y3437" s="54" t="str">
        <f>IF(X3437="","",IFERROR(VLOOKUP(X3437,EMPRESAS!$A:$C,3,FALSE),"NAO CADASTRADA"))</f>
        <v/>
      </c>
      <c r="Z3437" s="50"/>
      <c r="AA3437" s="54" t="str">
        <f>IF(Z3437="","",IFERROR(VLOOKUP(Z3437,ATIVIDADES!$A:$C,3,FALSE),"NAO CADASTRADA"))</f>
        <v/>
      </c>
      <c r="AB3437" s="42"/>
      <c r="AC3437" s="48"/>
      <c r="AD3437" s="54" t="str">
        <f>IF(AC3437="","",IFERROR(VLOOKUP(AC3437,EMPRESAS!$A:$C,3,FALSE),"NAO CADASTRADA"))</f>
        <v/>
      </c>
      <c r="AE3437" s="50"/>
      <c r="AF3437" s="54" t="str">
        <f>IF(AE3437="","",IFERROR(VLOOKUP(AE3437,ATIVIDADES!$A:$C,3,FALSE),"NAO CADASTRADA"))</f>
        <v/>
      </c>
      <c r="AG3437" s="42"/>
      <c r="AH3437" s="48"/>
      <c r="AI3437" s="54" t="str">
        <f>IF(AH3437="","",IFERROR(VLOOKUP(AH3437,EMPRESAS!$A:$C,3,FALSE),"NAO CADASTRADA"))</f>
        <v/>
      </c>
      <c r="AJ3437" s="50"/>
      <c r="AK3437" s="54" t="str">
        <f>IF(AJ3437="","",IFERROR(VLOOKUP(AJ3437,ATIVIDADES!$A:$C,3,FALSE),"NAO CADASTRADA"))</f>
        <v/>
      </c>
      <c r="AL3437" s="42"/>
    </row>
    <row r="3438" spans="1:38" x14ac:dyDescent="0.25">
      <c r="A3438" s="26" t="str">
        <f t="shared" si="373"/>
        <v>OK</v>
      </c>
      <c r="B3438" s="29">
        <f t="shared" si="374"/>
        <v>2487914866</v>
      </c>
      <c r="C3438" s="30">
        <v>45526</v>
      </c>
      <c r="D3438" s="18">
        <f t="shared" si="377"/>
        <v>45505</v>
      </c>
      <c r="E3438" s="19" t="str">
        <f>IF(ISERROR(VLOOKUP(C3438,FERIADOS!$A:$B,1,FALSE)),IF(WEEKDAY(C3438)=1,"Dom",IF(WEEKDAY(C3438)=2,"Seg",IF(WEEKDAY(C3438)=3,"Ter",IF(WEEKDAY(C3438)=4,"Qua",IF(WEEKDAY(C3438)=5,"Qui",IF(WEEKDAY(C3438)=6,"Sex","Sab")))))),"Feriado")</f>
        <v>Qui</v>
      </c>
      <c r="F3438" s="32"/>
      <c r="G3438" s="33"/>
      <c r="H3438" s="33"/>
      <c r="I3438" s="33"/>
      <c r="J3438" s="21" t="str">
        <f t="shared" si="375"/>
        <v/>
      </c>
      <c r="K3438" s="21">
        <f t="shared" si="371"/>
        <v>0</v>
      </c>
      <c r="L3438" s="21" t="str">
        <f t="shared" si="372"/>
        <v/>
      </c>
      <c r="M3438" s="22" t="str">
        <f t="shared" si="376"/>
        <v/>
      </c>
      <c r="N3438" s="48"/>
      <c r="O3438" s="54" t="str">
        <f>IF(N3438="","",IFERROR(VLOOKUP(N3438,EMPRESAS!$A:$C,3,FALSE),"NAO CADASTRADA"))</f>
        <v/>
      </c>
      <c r="P3438" s="50"/>
      <c r="Q3438" s="54" t="str">
        <f>IF(P3438="","",IFERROR(VLOOKUP(P3438,ATIVIDADES!$A:$C,3,FALSE),"NAO CADASTRADA"))</f>
        <v/>
      </c>
      <c r="R3438" s="42"/>
      <c r="S3438" s="48"/>
      <c r="T3438" s="54" t="str">
        <f>IF(S3438="","",IFERROR(VLOOKUP(S3438,EMPRESAS!$A:$C,3,FALSE),"NAO CADASTRADA"))</f>
        <v/>
      </c>
      <c r="U3438" s="50"/>
      <c r="V3438" s="54" t="str">
        <f>IF(U3438="","",IFERROR(VLOOKUP(U3438,ATIVIDADES!$A:$C,3,FALSE),"NAO CADASTRADA"))</f>
        <v/>
      </c>
      <c r="W3438" s="42"/>
      <c r="X3438" s="48"/>
      <c r="Y3438" s="54" t="str">
        <f>IF(X3438="","",IFERROR(VLOOKUP(X3438,EMPRESAS!$A:$C,3,FALSE),"NAO CADASTRADA"))</f>
        <v/>
      </c>
      <c r="Z3438" s="50"/>
      <c r="AA3438" s="54" t="str">
        <f>IF(Z3438="","",IFERROR(VLOOKUP(Z3438,ATIVIDADES!$A:$C,3,FALSE),"NAO CADASTRADA"))</f>
        <v/>
      </c>
      <c r="AB3438" s="42"/>
      <c r="AC3438" s="48"/>
      <c r="AD3438" s="54" t="str">
        <f>IF(AC3438="","",IFERROR(VLOOKUP(AC3438,EMPRESAS!$A:$C,3,FALSE),"NAO CADASTRADA"))</f>
        <v/>
      </c>
      <c r="AE3438" s="50"/>
      <c r="AF3438" s="54" t="str">
        <f>IF(AE3438="","",IFERROR(VLOOKUP(AE3438,ATIVIDADES!$A:$C,3,FALSE),"NAO CADASTRADA"))</f>
        <v/>
      </c>
      <c r="AG3438" s="42"/>
      <c r="AH3438" s="48"/>
      <c r="AI3438" s="54" t="str">
        <f>IF(AH3438="","",IFERROR(VLOOKUP(AH3438,EMPRESAS!$A:$C,3,FALSE),"NAO CADASTRADA"))</f>
        <v/>
      </c>
      <c r="AJ3438" s="50"/>
      <c r="AK3438" s="54" t="str">
        <f>IF(AJ3438="","",IFERROR(VLOOKUP(AJ3438,ATIVIDADES!$A:$C,3,FALSE),"NAO CADASTRADA"))</f>
        <v/>
      </c>
      <c r="AL3438" s="42"/>
    </row>
    <row r="3439" spans="1:38" x14ac:dyDescent="0.25">
      <c r="A3439" s="26" t="str">
        <f t="shared" si="373"/>
        <v>OK</v>
      </c>
      <c r="B3439" s="29">
        <f t="shared" si="374"/>
        <v>2487914866</v>
      </c>
      <c r="C3439" s="30">
        <v>45527</v>
      </c>
      <c r="D3439" s="18">
        <f t="shared" si="377"/>
        <v>45505</v>
      </c>
      <c r="E3439" s="19" t="str">
        <f>IF(ISERROR(VLOOKUP(C3439,FERIADOS!$A:$B,1,FALSE)),IF(WEEKDAY(C3439)=1,"Dom",IF(WEEKDAY(C3439)=2,"Seg",IF(WEEKDAY(C3439)=3,"Ter",IF(WEEKDAY(C3439)=4,"Qua",IF(WEEKDAY(C3439)=5,"Qui",IF(WEEKDAY(C3439)=6,"Sex","Sab")))))),"Feriado")</f>
        <v>Sex</v>
      </c>
      <c r="F3439" s="32"/>
      <c r="G3439" s="33"/>
      <c r="H3439" s="33"/>
      <c r="I3439" s="33"/>
      <c r="J3439" s="21" t="str">
        <f t="shared" si="375"/>
        <v/>
      </c>
      <c r="K3439" s="21">
        <f t="shared" si="371"/>
        <v>0</v>
      </c>
      <c r="L3439" s="21" t="str">
        <f t="shared" si="372"/>
        <v/>
      </c>
      <c r="M3439" s="22" t="str">
        <f t="shared" si="376"/>
        <v/>
      </c>
      <c r="N3439" s="48"/>
      <c r="O3439" s="54" t="str">
        <f>IF(N3439="","",IFERROR(VLOOKUP(N3439,EMPRESAS!$A:$C,3,FALSE),"NAO CADASTRADA"))</f>
        <v/>
      </c>
      <c r="P3439" s="50"/>
      <c r="Q3439" s="54" t="str">
        <f>IF(P3439="","",IFERROR(VLOOKUP(P3439,ATIVIDADES!$A:$C,3,FALSE),"NAO CADASTRADA"))</f>
        <v/>
      </c>
      <c r="R3439" s="42"/>
      <c r="S3439" s="48"/>
      <c r="T3439" s="54" t="str">
        <f>IF(S3439="","",IFERROR(VLOOKUP(S3439,EMPRESAS!$A:$C,3,FALSE),"NAO CADASTRADA"))</f>
        <v/>
      </c>
      <c r="U3439" s="50"/>
      <c r="V3439" s="54" t="str">
        <f>IF(U3439="","",IFERROR(VLOOKUP(U3439,ATIVIDADES!$A:$C,3,FALSE),"NAO CADASTRADA"))</f>
        <v/>
      </c>
      <c r="W3439" s="42"/>
      <c r="X3439" s="48"/>
      <c r="Y3439" s="54" t="str">
        <f>IF(X3439="","",IFERROR(VLOOKUP(X3439,EMPRESAS!$A:$C,3,FALSE),"NAO CADASTRADA"))</f>
        <v/>
      </c>
      <c r="Z3439" s="50"/>
      <c r="AA3439" s="54" t="str">
        <f>IF(Z3439="","",IFERROR(VLOOKUP(Z3439,ATIVIDADES!$A:$C,3,FALSE),"NAO CADASTRADA"))</f>
        <v/>
      </c>
      <c r="AB3439" s="42"/>
      <c r="AC3439" s="48"/>
      <c r="AD3439" s="54" t="str">
        <f>IF(AC3439="","",IFERROR(VLOOKUP(AC3439,EMPRESAS!$A:$C,3,FALSE),"NAO CADASTRADA"))</f>
        <v/>
      </c>
      <c r="AE3439" s="50"/>
      <c r="AF3439" s="54" t="str">
        <f>IF(AE3439="","",IFERROR(VLOOKUP(AE3439,ATIVIDADES!$A:$C,3,FALSE),"NAO CADASTRADA"))</f>
        <v/>
      </c>
      <c r="AG3439" s="42"/>
      <c r="AH3439" s="48"/>
      <c r="AI3439" s="54" t="str">
        <f>IF(AH3439="","",IFERROR(VLOOKUP(AH3439,EMPRESAS!$A:$C,3,FALSE),"NAO CADASTRADA"))</f>
        <v/>
      </c>
      <c r="AJ3439" s="50"/>
      <c r="AK3439" s="54" t="str">
        <f>IF(AJ3439="","",IFERROR(VLOOKUP(AJ3439,ATIVIDADES!$A:$C,3,FALSE),"NAO CADASTRADA"))</f>
        <v/>
      </c>
      <c r="AL3439" s="42"/>
    </row>
    <row r="3440" spans="1:38" x14ac:dyDescent="0.25">
      <c r="A3440" s="26" t="str">
        <f t="shared" si="373"/>
        <v>OK</v>
      </c>
      <c r="B3440" s="29">
        <f t="shared" si="374"/>
        <v>2487914866</v>
      </c>
      <c r="C3440" s="30">
        <v>45528</v>
      </c>
      <c r="D3440" s="18">
        <f t="shared" si="377"/>
        <v>45505</v>
      </c>
      <c r="E3440" s="19" t="str">
        <f>IF(ISERROR(VLOOKUP(C3440,FERIADOS!$A:$B,1,FALSE)),IF(WEEKDAY(C3440)=1,"Dom",IF(WEEKDAY(C3440)=2,"Seg",IF(WEEKDAY(C3440)=3,"Ter",IF(WEEKDAY(C3440)=4,"Qua",IF(WEEKDAY(C3440)=5,"Qui",IF(WEEKDAY(C3440)=6,"Sex","Sab")))))),"Feriado")</f>
        <v>Sab</v>
      </c>
      <c r="F3440" s="32"/>
      <c r="G3440" s="33"/>
      <c r="H3440" s="33"/>
      <c r="I3440" s="33"/>
      <c r="J3440" s="21" t="str">
        <f t="shared" si="375"/>
        <v/>
      </c>
      <c r="K3440" s="21">
        <f t="shared" si="371"/>
        <v>0</v>
      </c>
      <c r="L3440" s="21" t="str">
        <f t="shared" si="372"/>
        <v/>
      </c>
      <c r="M3440" s="22" t="str">
        <f t="shared" si="376"/>
        <v/>
      </c>
      <c r="N3440" s="48"/>
      <c r="O3440" s="54" t="str">
        <f>IF(N3440="","",IFERROR(VLOOKUP(N3440,EMPRESAS!$A:$C,3,FALSE),"NAO CADASTRADA"))</f>
        <v/>
      </c>
      <c r="P3440" s="50"/>
      <c r="Q3440" s="54" t="str">
        <f>IF(P3440="","",IFERROR(VLOOKUP(P3440,ATIVIDADES!$A:$C,3,FALSE),"NAO CADASTRADA"))</f>
        <v/>
      </c>
      <c r="R3440" s="42"/>
      <c r="S3440" s="48"/>
      <c r="T3440" s="54" t="str">
        <f>IF(S3440="","",IFERROR(VLOOKUP(S3440,EMPRESAS!$A:$C,3,FALSE),"NAO CADASTRADA"))</f>
        <v/>
      </c>
      <c r="U3440" s="50"/>
      <c r="V3440" s="54" t="str">
        <f>IF(U3440="","",IFERROR(VLOOKUP(U3440,ATIVIDADES!$A:$C,3,FALSE),"NAO CADASTRADA"))</f>
        <v/>
      </c>
      <c r="W3440" s="42"/>
      <c r="X3440" s="48"/>
      <c r="Y3440" s="54" t="str">
        <f>IF(X3440="","",IFERROR(VLOOKUP(X3440,EMPRESAS!$A:$C,3,FALSE),"NAO CADASTRADA"))</f>
        <v/>
      </c>
      <c r="Z3440" s="50"/>
      <c r="AA3440" s="54" t="str">
        <f>IF(Z3440="","",IFERROR(VLOOKUP(Z3440,ATIVIDADES!$A:$C,3,FALSE),"NAO CADASTRADA"))</f>
        <v/>
      </c>
      <c r="AB3440" s="42"/>
      <c r="AC3440" s="48"/>
      <c r="AD3440" s="54" t="str">
        <f>IF(AC3440="","",IFERROR(VLOOKUP(AC3440,EMPRESAS!$A:$C,3,FALSE),"NAO CADASTRADA"))</f>
        <v/>
      </c>
      <c r="AE3440" s="50"/>
      <c r="AF3440" s="54" t="str">
        <f>IF(AE3440="","",IFERROR(VLOOKUP(AE3440,ATIVIDADES!$A:$C,3,FALSE),"NAO CADASTRADA"))</f>
        <v/>
      </c>
      <c r="AG3440" s="42"/>
      <c r="AH3440" s="48"/>
      <c r="AI3440" s="54" t="str">
        <f>IF(AH3440="","",IFERROR(VLOOKUP(AH3440,EMPRESAS!$A:$C,3,FALSE),"NAO CADASTRADA"))</f>
        <v/>
      </c>
      <c r="AJ3440" s="50"/>
      <c r="AK3440" s="54" t="str">
        <f>IF(AJ3440="","",IFERROR(VLOOKUP(AJ3440,ATIVIDADES!$A:$C,3,FALSE),"NAO CADASTRADA"))</f>
        <v/>
      </c>
      <c r="AL3440" s="42"/>
    </row>
    <row r="3441" spans="1:38" x14ac:dyDescent="0.25">
      <c r="A3441" s="26" t="str">
        <f t="shared" si="373"/>
        <v>OK</v>
      </c>
      <c r="B3441" s="29">
        <f t="shared" si="374"/>
        <v>2487914866</v>
      </c>
      <c r="C3441" s="30">
        <v>45529</v>
      </c>
      <c r="D3441" s="18">
        <f t="shared" si="377"/>
        <v>45505</v>
      </c>
      <c r="E3441" s="19" t="str">
        <f>IF(ISERROR(VLOOKUP(C3441,FERIADOS!$A:$B,1,FALSE)),IF(WEEKDAY(C3441)=1,"Dom",IF(WEEKDAY(C3441)=2,"Seg",IF(WEEKDAY(C3441)=3,"Ter",IF(WEEKDAY(C3441)=4,"Qua",IF(WEEKDAY(C3441)=5,"Qui",IF(WEEKDAY(C3441)=6,"Sex","Sab")))))),"Feriado")</f>
        <v>Dom</v>
      </c>
      <c r="F3441" s="32"/>
      <c r="G3441" s="33"/>
      <c r="H3441" s="33"/>
      <c r="I3441" s="33"/>
      <c r="J3441" s="21" t="str">
        <f t="shared" si="375"/>
        <v/>
      </c>
      <c r="K3441" s="21">
        <f t="shared" si="371"/>
        <v>0</v>
      </c>
      <c r="L3441" s="21" t="str">
        <f t="shared" si="372"/>
        <v/>
      </c>
      <c r="M3441" s="22" t="str">
        <f t="shared" si="376"/>
        <v/>
      </c>
      <c r="N3441" s="48"/>
      <c r="O3441" s="54" t="str">
        <f>IF(N3441="","",IFERROR(VLOOKUP(N3441,EMPRESAS!$A:$C,3,FALSE),"NAO CADASTRADA"))</f>
        <v/>
      </c>
      <c r="P3441" s="50"/>
      <c r="Q3441" s="54" t="str">
        <f>IF(P3441="","",IFERROR(VLOOKUP(P3441,ATIVIDADES!$A:$C,3,FALSE),"NAO CADASTRADA"))</f>
        <v/>
      </c>
      <c r="R3441" s="42"/>
      <c r="S3441" s="48"/>
      <c r="T3441" s="54" t="str">
        <f>IF(S3441="","",IFERROR(VLOOKUP(S3441,EMPRESAS!$A:$C,3,FALSE),"NAO CADASTRADA"))</f>
        <v/>
      </c>
      <c r="U3441" s="50"/>
      <c r="V3441" s="54" t="str">
        <f>IF(U3441="","",IFERROR(VLOOKUP(U3441,ATIVIDADES!$A:$C,3,FALSE),"NAO CADASTRADA"))</f>
        <v/>
      </c>
      <c r="W3441" s="42"/>
      <c r="X3441" s="48"/>
      <c r="Y3441" s="54" t="str">
        <f>IF(X3441="","",IFERROR(VLOOKUP(X3441,EMPRESAS!$A:$C,3,FALSE),"NAO CADASTRADA"))</f>
        <v/>
      </c>
      <c r="Z3441" s="50"/>
      <c r="AA3441" s="54" t="str">
        <f>IF(Z3441="","",IFERROR(VLOOKUP(Z3441,ATIVIDADES!$A:$C,3,FALSE),"NAO CADASTRADA"))</f>
        <v/>
      </c>
      <c r="AB3441" s="42"/>
      <c r="AC3441" s="48"/>
      <c r="AD3441" s="54" t="str">
        <f>IF(AC3441="","",IFERROR(VLOOKUP(AC3441,EMPRESAS!$A:$C,3,FALSE),"NAO CADASTRADA"))</f>
        <v/>
      </c>
      <c r="AE3441" s="50"/>
      <c r="AF3441" s="54" t="str">
        <f>IF(AE3441="","",IFERROR(VLOOKUP(AE3441,ATIVIDADES!$A:$C,3,FALSE),"NAO CADASTRADA"))</f>
        <v/>
      </c>
      <c r="AG3441" s="42"/>
      <c r="AH3441" s="48"/>
      <c r="AI3441" s="54" t="str">
        <f>IF(AH3441="","",IFERROR(VLOOKUP(AH3441,EMPRESAS!$A:$C,3,FALSE),"NAO CADASTRADA"))</f>
        <v/>
      </c>
      <c r="AJ3441" s="50"/>
      <c r="AK3441" s="54" t="str">
        <f>IF(AJ3441="","",IFERROR(VLOOKUP(AJ3441,ATIVIDADES!$A:$C,3,FALSE),"NAO CADASTRADA"))</f>
        <v/>
      </c>
      <c r="AL3441" s="42"/>
    </row>
    <row r="3442" spans="1:38" x14ac:dyDescent="0.25">
      <c r="A3442" s="26" t="str">
        <f t="shared" si="373"/>
        <v>OK</v>
      </c>
      <c r="B3442" s="29">
        <f t="shared" si="374"/>
        <v>2487914866</v>
      </c>
      <c r="C3442" s="30">
        <v>45530</v>
      </c>
      <c r="D3442" s="18">
        <f t="shared" si="377"/>
        <v>45505</v>
      </c>
      <c r="E3442" s="19" t="str">
        <f>IF(ISERROR(VLOOKUP(C3442,FERIADOS!$A:$B,1,FALSE)),IF(WEEKDAY(C3442)=1,"Dom",IF(WEEKDAY(C3442)=2,"Seg",IF(WEEKDAY(C3442)=3,"Ter",IF(WEEKDAY(C3442)=4,"Qua",IF(WEEKDAY(C3442)=5,"Qui",IF(WEEKDAY(C3442)=6,"Sex","Sab")))))),"Feriado")</f>
        <v>Seg</v>
      </c>
      <c r="F3442" s="32"/>
      <c r="G3442" s="33"/>
      <c r="H3442" s="33"/>
      <c r="I3442" s="33"/>
      <c r="J3442" s="21" t="str">
        <f t="shared" si="375"/>
        <v/>
      </c>
      <c r="K3442" s="21">
        <f t="shared" si="371"/>
        <v>0</v>
      </c>
      <c r="L3442" s="21" t="str">
        <f t="shared" si="372"/>
        <v/>
      </c>
      <c r="M3442" s="22" t="str">
        <f t="shared" si="376"/>
        <v/>
      </c>
      <c r="N3442" s="48"/>
      <c r="O3442" s="54" t="str">
        <f>IF(N3442="","",IFERROR(VLOOKUP(N3442,EMPRESAS!$A:$C,3,FALSE),"NAO CADASTRADA"))</f>
        <v/>
      </c>
      <c r="P3442" s="50"/>
      <c r="Q3442" s="54" t="str">
        <f>IF(P3442="","",IFERROR(VLOOKUP(P3442,ATIVIDADES!$A:$C,3,FALSE),"NAO CADASTRADA"))</f>
        <v/>
      </c>
      <c r="R3442" s="42"/>
      <c r="S3442" s="48"/>
      <c r="T3442" s="54" t="str">
        <f>IF(S3442="","",IFERROR(VLOOKUP(S3442,EMPRESAS!$A:$C,3,FALSE),"NAO CADASTRADA"))</f>
        <v/>
      </c>
      <c r="U3442" s="50"/>
      <c r="V3442" s="54" t="str">
        <f>IF(U3442="","",IFERROR(VLOOKUP(U3442,ATIVIDADES!$A:$C,3,FALSE),"NAO CADASTRADA"))</f>
        <v/>
      </c>
      <c r="W3442" s="42"/>
      <c r="X3442" s="48"/>
      <c r="Y3442" s="54" t="str">
        <f>IF(X3442="","",IFERROR(VLOOKUP(X3442,EMPRESAS!$A:$C,3,FALSE),"NAO CADASTRADA"))</f>
        <v/>
      </c>
      <c r="Z3442" s="50"/>
      <c r="AA3442" s="54" t="str">
        <f>IF(Z3442="","",IFERROR(VLOOKUP(Z3442,ATIVIDADES!$A:$C,3,FALSE),"NAO CADASTRADA"))</f>
        <v/>
      </c>
      <c r="AB3442" s="42"/>
      <c r="AC3442" s="48"/>
      <c r="AD3442" s="54" t="str">
        <f>IF(AC3442="","",IFERROR(VLOOKUP(AC3442,EMPRESAS!$A:$C,3,FALSE),"NAO CADASTRADA"))</f>
        <v/>
      </c>
      <c r="AE3442" s="50"/>
      <c r="AF3442" s="54" t="str">
        <f>IF(AE3442="","",IFERROR(VLOOKUP(AE3442,ATIVIDADES!$A:$C,3,FALSE),"NAO CADASTRADA"))</f>
        <v/>
      </c>
      <c r="AG3442" s="42"/>
      <c r="AH3442" s="48"/>
      <c r="AI3442" s="54" t="str">
        <f>IF(AH3442="","",IFERROR(VLOOKUP(AH3442,EMPRESAS!$A:$C,3,FALSE),"NAO CADASTRADA"))</f>
        <v/>
      </c>
      <c r="AJ3442" s="50"/>
      <c r="AK3442" s="54" t="str">
        <f>IF(AJ3442="","",IFERROR(VLOOKUP(AJ3442,ATIVIDADES!$A:$C,3,FALSE),"NAO CADASTRADA"))</f>
        <v/>
      </c>
      <c r="AL3442" s="42"/>
    </row>
    <row r="3443" spans="1:38" x14ac:dyDescent="0.25">
      <c r="A3443" s="26" t="str">
        <f t="shared" si="373"/>
        <v>OK</v>
      </c>
      <c r="B3443" s="29">
        <f t="shared" si="374"/>
        <v>2487914866</v>
      </c>
      <c r="C3443" s="30">
        <v>45531</v>
      </c>
      <c r="D3443" s="18">
        <f t="shared" si="377"/>
        <v>45505</v>
      </c>
      <c r="E3443" s="19" t="str">
        <f>IF(ISERROR(VLOOKUP(C3443,FERIADOS!$A:$B,1,FALSE)),IF(WEEKDAY(C3443)=1,"Dom",IF(WEEKDAY(C3443)=2,"Seg",IF(WEEKDAY(C3443)=3,"Ter",IF(WEEKDAY(C3443)=4,"Qua",IF(WEEKDAY(C3443)=5,"Qui",IF(WEEKDAY(C3443)=6,"Sex","Sab")))))),"Feriado")</f>
        <v>Ter</v>
      </c>
      <c r="F3443" s="32"/>
      <c r="G3443" s="33"/>
      <c r="H3443" s="33"/>
      <c r="I3443" s="33"/>
      <c r="J3443" s="21" t="str">
        <f t="shared" si="375"/>
        <v/>
      </c>
      <c r="K3443" s="21">
        <f t="shared" si="371"/>
        <v>0</v>
      </c>
      <c r="L3443" s="21" t="str">
        <f t="shared" si="372"/>
        <v/>
      </c>
      <c r="M3443" s="22" t="str">
        <f t="shared" si="376"/>
        <v/>
      </c>
      <c r="N3443" s="48"/>
      <c r="O3443" s="54" t="str">
        <f>IF(N3443="","",IFERROR(VLOOKUP(N3443,EMPRESAS!$A:$C,3,FALSE),"NAO CADASTRADA"))</f>
        <v/>
      </c>
      <c r="P3443" s="50"/>
      <c r="Q3443" s="54" t="str">
        <f>IF(P3443="","",IFERROR(VLOOKUP(P3443,ATIVIDADES!$A:$C,3,FALSE),"NAO CADASTRADA"))</f>
        <v/>
      </c>
      <c r="R3443" s="42"/>
      <c r="S3443" s="48"/>
      <c r="T3443" s="54" t="str">
        <f>IF(S3443="","",IFERROR(VLOOKUP(S3443,EMPRESAS!$A:$C,3,FALSE),"NAO CADASTRADA"))</f>
        <v/>
      </c>
      <c r="U3443" s="50"/>
      <c r="V3443" s="54" t="str">
        <f>IF(U3443="","",IFERROR(VLOOKUP(U3443,ATIVIDADES!$A:$C,3,FALSE),"NAO CADASTRADA"))</f>
        <v/>
      </c>
      <c r="W3443" s="42"/>
      <c r="X3443" s="48"/>
      <c r="Y3443" s="54" t="str">
        <f>IF(X3443="","",IFERROR(VLOOKUP(X3443,EMPRESAS!$A:$C,3,FALSE),"NAO CADASTRADA"))</f>
        <v/>
      </c>
      <c r="Z3443" s="50"/>
      <c r="AA3443" s="54" t="str">
        <f>IF(Z3443="","",IFERROR(VLOOKUP(Z3443,ATIVIDADES!$A:$C,3,FALSE),"NAO CADASTRADA"))</f>
        <v/>
      </c>
      <c r="AB3443" s="42"/>
      <c r="AC3443" s="48"/>
      <c r="AD3443" s="54" t="str">
        <f>IF(AC3443="","",IFERROR(VLOOKUP(AC3443,EMPRESAS!$A:$C,3,FALSE),"NAO CADASTRADA"))</f>
        <v/>
      </c>
      <c r="AE3443" s="50"/>
      <c r="AF3443" s="54" t="str">
        <f>IF(AE3443="","",IFERROR(VLOOKUP(AE3443,ATIVIDADES!$A:$C,3,FALSE),"NAO CADASTRADA"))</f>
        <v/>
      </c>
      <c r="AG3443" s="42"/>
      <c r="AH3443" s="48"/>
      <c r="AI3443" s="54" t="str">
        <f>IF(AH3443="","",IFERROR(VLOOKUP(AH3443,EMPRESAS!$A:$C,3,FALSE),"NAO CADASTRADA"))</f>
        <v/>
      </c>
      <c r="AJ3443" s="50"/>
      <c r="AK3443" s="54" t="str">
        <f>IF(AJ3443="","",IFERROR(VLOOKUP(AJ3443,ATIVIDADES!$A:$C,3,FALSE),"NAO CADASTRADA"))</f>
        <v/>
      </c>
      <c r="AL3443" s="42"/>
    </row>
    <row r="3444" spans="1:38" x14ac:dyDescent="0.25">
      <c r="A3444" s="26" t="str">
        <f t="shared" si="373"/>
        <v>OK</v>
      </c>
      <c r="B3444" s="29">
        <f t="shared" si="374"/>
        <v>2487914866</v>
      </c>
      <c r="C3444" s="30">
        <v>45532</v>
      </c>
      <c r="D3444" s="18">
        <f t="shared" si="377"/>
        <v>45505</v>
      </c>
      <c r="E3444" s="19" t="str">
        <f>IF(ISERROR(VLOOKUP(C3444,FERIADOS!$A:$B,1,FALSE)),IF(WEEKDAY(C3444)=1,"Dom",IF(WEEKDAY(C3444)=2,"Seg",IF(WEEKDAY(C3444)=3,"Ter",IF(WEEKDAY(C3444)=4,"Qua",IF(WEEKDAY(C3444)=5,"Qui",IF(WEEKDAY(C3444)=6,"Sex","Sab")))))),"Feriado")</f>
        <v>Qua</v>
      </c>
      <c r="F3444" s="32"/>
      <c r="G3444" s="33"/>
      <c r="H3444" s="33"/>
      <c r="I3444" s="33"/>
      <c r="J3444" s="21" t="str">
        <f t="shared" si="375"/>
        <v/>
      </c>
      <c r="K3444" s="21">
        <f t="shared" si="371"/>
        <v>0</v>
      </c>
      <c r="L3444" s="21" t="str">
        <f t="shared" si="372"/>
        <v/>
      </c>
      <c r="M3444" s="22" t="str">
        <f t="shared" si="376"/>
        <v/>
      </c>
      <c r="N3444" s="48"/>
      <c r="O3444" s="54" t="str">
        <f>IF(N3444="","",IFERROR(VLOOKUP(N3444,EMPRESAS!$A:$C,3,FALSE),"NAO CADASTRADA"))</f>
        <v/>
      </c>
      <c r="P3444" s="50"/>
      <c r="Q3444" s="54" t="str">
        <f>IF(P3444="","",IFERROR(VLOOKUP(P3444,ATIVIDADES!$A:$C,3,FALSE),"NAO CADASTRADA"))</f>
        <v/>
      </c>
      <c r="R3444" s="42"/>
      <c r="S3444" s="48"/>
      <c r="T3444" s="54" t="str">
        <f>IF(S3444="","",IFERROR(VLOOKUP(S3444,EMPRESAS!$A:$C,3,FALSE),"NAO CADASTRADA"))</f>
        <v/>
      </c>
      <c r="U3444" s="50"/>
      <c r="V3444" s="54" t="str">
        <f>IF(U3444="","",IFERROR(VLOOKUP(U3444,ATIVIDADES!$A:$C,3,FALSE),"NAO CADASTRADA"))</f>
        <v/>
      </c>
      <c r="W3444" s="42"/>
      <c r="X3444" s="48"/>
      <c r="Y3444" s="54" t="str">
        <f>IF(X3444="","",IFERROR(VLOOKUP(X3444,EMPRESAS!$A:$C,3,FALSE),"NAO CADASTRADA"))</f>
        <v/>
      </c>
      <c r="Z3444" s="50"/>
      <c r="AA3444" s="54" t="str">
        <f>IF(Z3444="","",IFERROR(VLOOKUP(Z3444,ATIVIDADES!$A:$C,3,FALSE),"NAO CADASTRADA"))</f>
        <v/>
      </c>
      <c r="AB3444" s="42"/>
      <c r="AC3444" s="48"/>
      <c r="AD3444" s="54" t="str">
        <f>IF(AC3444="","",IFERROR(VLOOKUP(AC3444,EMPRESAS!$A:$C,3,FALSE),"NAO CADASTRADA"))</f>
        <v/>
      </c>
      <c r="AE3444" s="50"/>
      <c r="AF3444" s="54" t="str">
        <f>IF(AE3444="","",IFERROR(VLOOKUP(AE3444,ATIVIDADES!$A:$C,3,FALSE),"NAO CADASTRADA"))</f>
        <v/>
      </c>
      <c r="AG3444" s="42"/>
      <c r="AH3444" s="48"/>
      <c r="AI3444" s="54" t="str">
        <f>IF(AH3444="","",IFERROR(VLOOKUP(AH3444,EMPRESAS!$A:$C,3,FALSE),"NAO CADASTRADA"))</f>
        <v/>
      </c>
      <c r="AJ3444" s="50"/>
      <c r="AK3444" s="54" t="str">
        <f>IF(AJ3444="","",IFERROR(VLOOKUP(AJ3444,ATIVIDADES!$A:$C,3,FALSE),"NAO CADASTRADA"))</f>
        <v/>
      </c>
      <c r="AL3444" s="42"/>
    </row>
    <row r="3445" spans="1:38" x14ac:dyDescent="0.25">
      <c r="A3445" s="26" t="str">
        <f t="shared" si="373"/>
        <v>OK</v>
      </c>
      <c r="B3445" s="29">
        <f t="shared" si="374"/>
        <v>2487914866</v>
      </c>
      <c r="C3445" s="30">
        <v>45533</v>
      </c>
      <c r="D3445" s="18">
        <f t="shared" si="377"/>
        <v>45505</v>
      </c>
      <c r="E3445" s="19" t="str">
        <f>IF(ISERROR(VLOOKUP(C3445,FERIADOS!$A:$B,1,FALSE)),IF(WEEKDAY(C3445)=1,"Dom",IF(WEEKDAY(C3445)=2,"Seg",IF(WEEKDAY(C3445)=3,"Ter",IF(WEEKDAY(C3445)=4,"Qua",IF(WEEKDAY(C3445)=5,"Qui",IF(WEEKDAY(C3445)=6,"Sex","Sab")))))),"Feriado")</f>
        <v>Qui</v>
      </c>
      <c r="F3445" s="32"/>
      <c r="G3445" s="33"/>
      <c r="H3445" s="33"/>
      <c r="I3445" s="33"/>
      <c r="J3445" s="21" t="str">
        <f t="shared" si="375"/>
        <v/>
      </c>
      <c r="K3445" s="21">
        <f t="shared" si="371"/>
        <v>0</v>
      </c>
      <c r="L3445" s="21" t="str">
        <f t="shared" si="372"/>
        <v/>
      </c>
      <c r="M3445" s="22" t="str">
        <f t="shared" si="376"/>
        <v/>
      </c>
      <c r="N3445" s="48"/>
      <c r="O3445" s="54" t="str">
        <f>IF(N3445="","",IFERROR(VLOOKUP(N3445,EMPRESAS!$A:$C,3,FALSE),"NAO CADASTRADA"))</f>
        <v/>
      </c>
      <c r="P3445" s="50"/>
      <c r="Q3445" s="54" t="str">
        <f>IF(P3445="","",IFERROR(VLOOKUP(P3445,ATIVIDADES!$A:$C,3,FALSE),"NAO CADASTRADA"))</f>
        <v/>
      </c>
      <c r="R3445" s="42"/>
      <c r="S3445" s="48"/>
      <c r="T3445" s="54" t="str">
        <f>IF(S3445="","",IFERROR(VLOOKUP(S3445,EMPRESAS!$A:$C,3,FALSE),"NAO CADASTRADA"))</f>
        <v/>
      </c>
      <c r="U3445" s="50"/>
      <c r="V3445" s="54" t="str">
        <f>IF(U3445="","",IFERROR(VLOOKUP(U3445,ATIVIDADES!$A:$C,3,FALSE),"NAO CADASTRADA"))</f>
        <v/>
      </c>
      <c r="W3445" s="42"/>
      <c r="X3445" s="48"/>
      <c r="Y3445" s="54" t="str">
        <f>IF(X3445="","",IFERROR(VLOOKUP(X3445,EMPRESAS!$A:$C,3,FALSE),"NAO CADASTRADA"))</f>
        <v/>
      </c>
      <c r="Z3445" s="50"/>
      <c r="AA3445" s="54" t="str">
        <f>IF(Z3445="","",IFERROR(VLOOKUP(Z3445,ATIVIDADES!$A:$C,3,FALSE),"NAO CADASTRADA"))</f>
        <v/>
      </c>
      <c r="AB3445" s="42"/>
      <c r="AC3445" s="48"/>
      <c r="AD3445" s="54" t="str">
        <f>IF(AC3445="","",IFERROR(VLOOKUP(AC3445,EMPRESAS!$A:$C,3,FALSE),"NAO CADASTRADA"))</f>
        <v/>
      </c>
      <c r="AE3445" s="50"/>
      <c r="AF3445" s="54" t="str">
        <f>IF(AE3445="","",IFERROR(VLOOKUP(AE3445,ATIVIDADES!$A:$C,3,FALSE),"NAO CADASTRADA"))</f>
        <v/>
      </c>
      <c r="AG3445" s="42"/>
      <c r="AH3445" s="48"/>
      <c r="AI3445" s="54" t="str">
        <f>IF(AH3445="","",IFERROR(VLOOKUP(AH3445,EMPRESAS!$A:$C,3,FALSE),"NAO CADASTRADA"))</f>
        <v/>
      </c>
      <c r="AJ3445" s="50"/>
      <c r="AK3445" s="54" t="str">
        <f>IF(AJ3445="","",IFERROR(VLOOKUP(AJ3445,ATIVIDADES!$A:$C,3,FALSE),"NAO CADASTRADA"))</f>
        <v/>
      </c>
      <c r="AL3445" s="42"/>
    </row>
    <row r="3446" spans="1:38" x14ac:dyDescent="0.25">
      <c r="A3446" s="26" t="str">
        <f t="shared" si="373"/>
        <v>OK</v>
      </c>
      <c r="B3446" s="29">
        <f t="shared" si="374"/>
        <v>2487914866</v>
      </c>
      <c r="C3446" s="30">
        <v>45534</v>
      </c>
      <c r="D3446" s="18">
        <f t="shared" si="377"/>
        <v>45505</v>
      </c>
      <c r="E3446" s="19" t="str">
        <f>IF(ISERROR(VLOOKUP(C3446,FERIADOS!$A:$B,1,FALSE)),IF(WEEKDAY(C3446)=1,"Dom",IF(WEEKDAY(C3446)=2,"Seg",IF(WEEKDAY(C3446)=3,"Ter",IF(WEEKDAY(C3446)=4,"Qua",IF(WEEKDAY(C3446)=5,"Qui",IF(WEEKDAY(C3446)=6,"Sex","Sab")))))),"Feriado")</f>
        <v>Sex</v>
      </c>
      <c r="F3446" s="32"/>
      <c r="G3446" s="33"/>
      <c r="H3446" s="33"/>
      <c r="I3446" s="33"/>
      <c r="J3446" s="21" t="str">
        <f t="shared" si="375"/>
        <v/>
      </c>
      <c r="K3446" s="21">
        <f t="shared" si="371"/>
        <v>0</v>
      </c>
      <c r="L3446" s="21" t="str">
        <f t="shared" si="372"/>
        <v/>
      </c>
      <c r="M3446" s="22" t="str">
        <f t="shared" si="376"/>
        <v/>
      </c>
      <c r="N3446" s="48"/>
      <c r="O3446" s="54" t="str">
        <f>IF(N3446="","",IFERROR(VLOOKUP(N3446,EMPRESAS!$A:$C,3,FALSE),"NAO CADASTRADA"))</f>
        <v/>
      </c>
      <c r="P3446" s="50"/>
      <c r="Q3446" s="54" t="str">
        <f>IF(P3446="","",IFERROR(VLOOKUP(P3446,ATIVIDADES!$A:$C,3,FALSE),"NAO CADASTRADA"))</f>
        <v/>
      </c>
      <c r="R3446" s="42"/>
      <c r="S3446" s="48"/>
      <c r="T3446" s="54" t="str">
        <f>IF(S3446="","",IFERROR(VLOOKUP(S3446,EMPRESAS!$A:$C,3,FALSE),"NAO CADASTRADA"))</f>
        <v/>
      </c>
      <c r="U3446" s="50"/>
      <c r="V3446" s="54" t="str">
        <f>IF(U3446="","",IFERROR(VLOOKUP(U3446,ATIVIDADES!$A:$C,3,FALSE),"NAO CADASTRADA"))</f>
        <v/>
      </c>
      <c r="W3446" s="42"/>
      <c r="X3446" s="48"/>
      <c r="Y3446" s="54" t="str">
        <f>IF(X3446="","",IFERROR(VLOOKUP(X3446,EMPRESAS!$A:$C,3,FALSE),"NAO CADASTRADA"))</f>
        <v/>
      </c>
      <c r="Z3446" s="50"/>
      <c r="AA3446" s="54" t="str">
        <f>IF(Z3446="","",IFERROR(VLOOKUP(Z3446,ATIVIDADES!$A:$C,3,FALSE),"NAO CADASTRADA"))</f>
        <v/>
      </c>
      <c r="AB3446" s="42"/>
      <c r="AC3446" s="48"/>
      <c r="AD3446" s="54" t="str">
        <f>IF(AC3446="","",IFERROR(VLOOKUP(AC3446,EMPRESAS!$A:$C,3,FALSE),"NAO CADASTRADA"))</f>
        <v/>
      </c>
      <c r="AE3446" s="50"/>
      <c r="AF3446" s="54" t="str">
        <f>IF(AE3446="","",IFERROR(VLOOKUP(AE3446,ATIVIDADES!$A:$C,3,FALSE),"NAO CADASTRADA"))</f>
        <v/>
      </c>
      <c r="AG3446" s="42"/>
      <c r="AH3446" s="48"/>
      <c r="AI3446" s="54" t="str">
        <f>IF(AH3446="","",IFERROR(VLOOKUP(AH3446,EMPRESAS!$A:$C,3,FALSE),"NAO CADASTRADA"))</f>
        <v/>
      </c>
      <c r="AJ3446" s="50"/>
      <c r="AK3446" s="54" t="str">
        <f>IF(AJ3446="","",IFERROR(VLOOKUP(AJ3446,ATIVIDADES!$A:$C,3,FALSE),"NAO CADASTRADA"))</f>
        <v/>
      </c>
      <c r="AL3446" s="42"/>
    </row>
    <row r="3447" spans="1:38" x14ac:dyDescent="0.25">
      <c r="A3447" s="26" t="str">
        <f t="shared" si="373"/>
        <v>OK</v>
      </c>
      <c r="B3447" s="29">
        <f t="shared" si="374"/>
        <v>2487914866</v>
      </c>
      <c r="C3447" s="30">
        <v>45535</v>
      </c>
      <c r="D3447" s="18">
        <f t="shared" si="377"/>
        <v>45505</v>
      </c>
      <c r="E3447" s="19" t="str">
        <f>IF(ISERROR(VLOOKUP(C3447,FERIADOS!$A:$B,1,FALSE)),IF(WEEKDAY(C3447)=1,"Dom",IF(WEEKDAY(C3447)=2,"Seg",IF(WEEKDAY(C3447)=3,"Ter",IF(WEEKDAY(C3447)=4,"Qua",IF(WEEKDAY(C3447)=5,"Qui",IF(WEEKDAY(C3447)=6,"Sex","Sab")))))),"Feriado")</f>
        <v>Sab</v>
      </c>
      <c r="F3447" s="32"/>
      <c r="G3447" s="33"/>
      <c r="H3447" s="33"/>
      <c r="I3447" s="33"/>
      <c r="J3447" s="21" t="str">
        <f t="shared" si="375"/>
        <v/>
      </c>
      <c r="K3447" s="21">
        <f t="shared" si="371"/>
        <v>0</v>
      </c>
      <c r="L3447" s="21" t="str">
        <f t="shared" si="372"/>
        <v/>
      </c>
      <c r="M3447" s="22" t="str">
        <f t="shared" si="376"/>
        <v/>
      </c>
      <c r="N3447" s="48"/>
      <c r="O3447" s="54" t="str">
        <f>IF(N3447="","",IFERROR(VLOOKUP(N3447,EMPRESAS!$A:$C,3,FALSE),"NAO CADASTRADA"))</f>
        <v/>
      </c>
      <c r="P3447" s="50"/>
      <c r="Q3447" s="54" t="str">
        <f>IF(P3447="","",IFERROR(VLOOKUP(P3447,ATIVIDADES!$A:$C,3,FALSE),"NAO CADASTRADA"))</f>
        <v/>
      </c>
      <c r="R3447" s="42"/>
      <c r="S3447" s="48"/>
      <c r="T3447" s="54" t="str">
        <f>IF(S3447="","",IFERROR(VLOOKUP(S3447,EMPRESAS!$A:$C,3,FALSE),"NAO CADASTRADA"))</f>
        <v/>
      </c>
      <c r="U3447" s="50"/>
      <c r="V3447" s="54" t="str">
        <f>IF(U3447="","",IFERROR(VLOOKUP(U3447,ATIVIDADES!$A:$C,3,FALSE),"NAO CADASTRADA"))</f>
        <v/>
      </c>
      <c r="W3447" s="42"/>
      <c r="X3447" s="48"/>
      <c r="Y3447" s="54" t="str">
        <f>IF(X3447="","",IFERROR(VLOOKUP(X3447,EMPRESAS!$A:$C,3,FALSE),"NAO CADASTRADA"))</f>
        <v/>
      </c>
      <c r="Z3447" s="50"/>
      <c r="AA3447" s="54" t="str">
        <f>IF(Z3447="","",IFERROR(VLOOKUP(Z3447,ATIVIDADES!$A:$C,3,FALSE),"NAO CADASTRADA"))</f>
        <v/>
      </c>
      <c r="AB3447" s="42"/>
      <c r="AC3447" s="48"/>
      <c r="AD3447" s="54" t="str">
        <f>IF(AC3447="","",IFERROR(VLOOKUP(AC3447,EMPRESAS!$A:$C,3,FALSE),"NAO CADASTRADA"))</f>
        <v/>
      </c>
      <c r="AE3447" s="50"/>
      <c r="AF3447" s="54" t="str">
        <f>IF(AE3447="","",IFERROR(VLOOKUP(AE3447,ATIVIDADES!$A:$C,3,FALSE),"NAO CADASTRADA"))</f>
        <v/>
      </c>
      <c r="AG3447" s="42"/>
      <c r="AH3447" s="48"/>
      <c r="AI3447" s="54" t="str">
        <f>IF(AH3447="","",IFERROR(VLOOKUP(AH3447,EMPRESAS!$A:$C,3,FALSE),"NAO CADASTRADA"))</f>
        <v/>
      </c>
      <c r="AJ3447" s="50"/>
      <c r="AK3447" s="54" t="str">
        <f>IF(AJ3447="","",IFERROR(VLOOKUP(AJ3447,ATIVIDADES!$A:$C,3,FALSE),"NAO CADASTRADA"))</f>
        <v/>
      </c>
      <c r="AL3447" s="42"/>
    </row>
    <row r="3448" spans="1:38" x14ac:dyDescent="0.25">
      <c r="A3448" s="26" t="str">
        <f t="shared" si="373"/>
        <v>OK</v>
      </c>
      <c r="B3448" s="29">
        <f t="shared" si="374"/>
        <v>2487914866</v>
      </c>
      <c r="C3448" s="30">
        <v>45536</v>
      </c>
      <c r="D3448" s="18">
        <f t="shared" si="377"/>
        <v>45536</v>
      </c>
      <c r="E3448" s="19" t="str">
        <f>IF(ISERROR(VLOOKUP(C3448,FERIADOS!$A:$B,1,FALSE)),IF(WEEKDAY(C3448)=1,"Dom",IF(WEEKDAY(C3448)=2,"Seg",IF(WEEKDAY(C3448)=3,"Ter",IF(WEEKDAY(C3448)=4,"Qua",IF(WEEKDAY(C3448)=5,"Qui",IF(WEEKDAY(C3448)=6,"Sex","Sab")))))),"Feriado")</f>
        <v>Dom</v>
      </c>
      <c r="F3448" s="32"/>
      <c r="G3448" s="33"/>
      <c r="H3448" s="33"/>
      <c r="I3448" s="33"/>
      <c r="J3448" s="21" t="str">
        <f t="shared" si="375"/>
        <v/>
      </c>
      <c r="K3448" s="21">
        <f t="shared" si="371"/>
        <v>0</v>
      </c>
      <c r="L3448" s="21" t="str">
        <f t="shared" si="372"/>
        <v/>
      </c>
      <c r="M3448" s="22" t="str">
        <f t="shared" si="376"/>
        <v/>
      </c>
      <c r="N3448" s="48"/>
      <c r="O3448" s="54" t="str">
        <f>IF(N3448="","",IFERROR(VLOOKUP(N3448,EMPRESAS!$A:$C,3,FALSE),"NAO CADASTRADA"))</f>
        <v/>
      </c>
      <c r="P3448" s="50"/>
      <c r="Q3448" s="54" t="str">
        <f>IF(P3448="","",IFERROR(VLOOKUP(P3448,ATIVIDADES!$A:$C,3,FALSE),"NAO CADASTRADA"))</f>
        <v/>
      </c>
      <c r="R3448" s="42"/>
      <c r="S3448" s="48"/>
      <c r="T3448" s="54" t="str">
        <f>IF(S3448="","",IFERROR(VLOOKUP(S3448,EMPRESAS!$A:$C,3,FALSE),"NAO CADASTRADA"))</f>
        <v/>
      </c>
      <c r="U3448" s="50"/>
      <c r="V3448" s="54" t="str">
        <f>IF(U3448="","",IFERROR(VLOOKUP(U3448,ATIVIDADES!$A:$C,3,FALSE),"NAO CADASTRADA"))</f>
        <v/>
      </c>
      <c r="W3448" s="42"/>
      <c r="X3448" s="48"/>
      <c r="Y3448" s="54" t="str">
        <f>IF(X3448="","",IFERROR(VLOOKUP(X3448,EMPRESAS!$A:$C,3,FALSE),"NAO CADASTRADA"))</f>
        <v/>
      </c>
      <c r="Z3448" s="50"/>
      <c r="AA3448" s="54" t="str">
        <f>IF(Z3448="","",IFERROR(VLOOKUP(Z3448,ATIVIDADES!$A:$C,3,FALSE),"NAO CADASTRADA"))</f>
        <v/>
      </c>
      <c r="AB3448" s="42"/>
      <c r="AC3448" s="48"/>
      <c r="AD3448" s="54" t="str">
        <f>IF(AC3448="","",IFERROR(VLOOKUP(AC3448,EMPRESAS!$A:$C,3,FALSE),"NAO CADASTRADA"))</f>
        <v/>
      </c>
      <c r="AE3448" s="50"/>
      <c r="AF3448" s="54" t="str">
        <f>IF(AE3448="","",IFERROR(VLOOKUP(AE3448,ATIVIDADES!$A:$C,3,FALSE),"NAO CADASTRADA"))</f>
        <v/>
      </c>
      <c r="AG3448" s="42"/>
      <c r="AH3448" s="48"/>
      <c r="AI3448" s="54" t="str">
        <f>IF(AH3448="","",IFERROR(VLOOKUP(AH3448,EMPRESAS!$A:$C,3,FALSE),"NAO CADASTRADA"))</f>
        <v/>
      </c>
      <c r="AJ3448" s="50"/>
      <c r="AK3448" s="54" t="str">
        <f>IF(AJ3448="","",IFERROR(VLOOKUP(AJ3448,ATIVIDADES!$A:$C,3,FALSE),"NAO CADASTRADA"))</f>
        <v/>
      </c>
      <c r="AL3448" s="42"/>
    </row>
    <row r="3449" spans="1:38" x14ac:dyDescent="0.25">
      <c r="A3449" s="26" t="str">
        <f t="shared" si="373"/>
        <v>OK</v>
      </c>
      <c r="B3449" s="29">
        <f t="shared" si="374"/>
        <v>2487914866</v>
      </c>
      <c r="C3449" s="30">
        <v>45537</v>
      </c>
      <c r="D3449" s="18">
        <f t="shared" si="377"/>
        <v>45536</v>
      </c>
      <c r="E3449" s="19" t="str">
        <f>IF(ISERROR(VLOOKUP(C3449,FERIADOS!$A:$B,1,FALSE)),IF(WEEKDAY(C3449)=1,"Dom",IF(WEEKDAY(C3449)=2,"Seg",IF(WEEKDAY(C3449)=3,"Ter",IF(WEEKDAY(C3449)=4,"Qua",IF(WEEKDAY(C3449)=5,"Qui",IF(WEEKDAY(C3449)=6,"Sex","Sab")))))),"Feriado")</f>
        <v>Seg</v>
      </c>
      <c r="F3449" s="32"/>
      <c r="G3449" s="33"/>
      <c r="H3449" s="33"/>
      <c r="I3449" s="33"/>
      <c r="J3449" s="21" t="str">
        <f t="shared" si="375"/>
        <v/>
      </c>
      <c r="K3449" s="21">
        <f t="shared" si="371"/>
        <v>0</v>
      </c>
      <c r="L3449" s="21" t="str">
        <f t="shared" si="372"/>
        <v/>
      </c>
      <c r="M3449" s="22" t="str">
        <f t="shared" si="376"/>
        <v/>
      </c>
      <c r="N3449" s="48"/>
      <c r="O3449" s="54" t="str">
        <f>IF(N3449="","",IFERROR(VLOOKUP(N3449,EMPRESAS!$A:$C,3,FALSE),"NAO CADASTRADA"))</f>
        <v/>
      </c>
      <c r="P3449" s="50"/>
      <c r="Q3449" s="54" t="str">
        <f>IF(P3449="","",IFERROR(VLOOKUP(P3449,ATIVIDADES!$A:$C,3,FALSE),"NAO CADASTRADA"))</f>
        <v/>
      </c>
      <c r="R3449" s="42"/>
      <c r="S3449" s="48"/>
      <c r="T3449" s="54" t="str">
        <f>IF(S3449="","",IFERROR(VLOOKUP(S3449,EMPRESAS!$A:$C,3,FALSE),"NAO CADASTRADA"))</f>
        <v/>
      </c>
      <c r="U3449" s="50"/>
      <c r="V3449" s="54" t="str">
        <f>IF(U3449="","",IFERROR(VLOOKUP(U3449,ATIVIDADES!$A:$C,3,FALSE),"NAO CADASTRADA"))</f>
        <v/>
      </c>
      <c r="W3449" s="42"/>
      <c r="X3449" s="48"/>
      <c r="Y3449" s="54" t="str">
        <f>IF(X3449="","",IFERROR(VLOOKUP(X3449,EMPRESAS!$A:$C,3,FALSE),"NAO CADASTRADA"))</f>
        <v/>
      </c>
      <c r="Z3449" s="50"/>
      <c r="AA3449" s="54" t="str">
        <f>IF(Z3449="","",IFERROR(VLOOKUP(Z3449,ATIVIDADES!$A:$C,3,FALSE),"NAO CADASTRADA"))</f>
        <v/>
      </c>
      <c r="AB3449" s="42"/>
      <c r="AC3449" s="48"/>
      <c r="AD3449" s="54" t="str">
        <f>IF(AC3449="","",IFERROR(VLOOKUP(AC3449,EMPRESAS!$A:$C,3,FALSE),"NAO CADASTRADA"))</f>
        <v/>
      </c>
      <c r="AE3449" s="50"/>
      <c r="AF3449" s="54" t="str">
        <f>IF(AE3449="","",IFERROR(VLOOKUP(AE3449,ATIVIDADES!$A:$C,3,FALSE),"NAO CADASTRADA"))</f>
        <v/>
      </c>
      <c r="AG3449" s="42"/>
      <c r="AH3449" s="48"/>
      <c r="AI3449" s="54" t="str">
        <f>IF(AH3449="","",IFERROR(VLOOKUP(AH3449,EMPRESAS!$A:$C,3,FALSE),"NAO CADASTRADA"))</f>
        <v/>
      </c>
      <c r="AJ3449" s="50"/>
      <c r="AK3449" s="54" t="str">
        <f>IF(AJ3449="","",IFERROR(VLOOKUP(AJ3449,ATIVIDADES!$A:$C,3,FALSE),"NAO CADASTRADA"))</f>
        <v/>
      </c>
      <c r="AL3449" s="42"/>
    </row>
    <row r="3450" spans="1:38" x14ac:dyDescent="0.25">
      <c r="A3450" s="26" t="str">
        <f t="shared" si="373"/>
        <v>OK</v>
      </c>
      <c r="B3450" s="29">
        <f t="shared" si="374"/>
        <v>2487914866</v>
      </c>
      <c r="C3450" s="30">
        <v>45538</v>
      </c>
      <c r="D3450" s="18">
        <f t="shared" si="377"/>
        <v>45536</v>
      </c>
      <c r="E3450" s="19" t="str">
        <f>IF(ISERROR(VLOOKUP(C3450,FERIADOS!$A:$B,1,FALSE)),IF(WEEKDAY(C3450)=1,"Dom",IF(WEEKDAY(C3450)=2,"Seg",IF(WEEKDAY(C3450)=3,"Ter",IF(WEEKDAY(C3450)=4,"Qua",IF(WEEKDAY(C3450)=5,"Qui",IF(WEEKDAY(C3450)=6,"Sex","Sab")))))),"Feriado")</f>
        <v>Ter</v>
      </c>
      <c r="F3450" s="32"/>
      <c r="G3450" s="33"/>
      <c r="H3450" s="33"/>
      <c r="I3450" s="33"/>
      <c r="J3450" s="21" t="str">
        <f t="shared" si="375"/>
        <v/>
      </c>
      <c r="K3450" s="21">
        <f t="shared" si="371"/>
        <v>0</v>
      </c>
      <c r="L3450" s="21" t="str">
        <f t="shared" si="372"/>
        <v/>
      </c>
      <c r="M3450" s="22" t="str">
        <f t="shared" si="376"/>
        <v/>
      </c>
      <c r="N3450" s="48"/>
      <c r="O3450" s="54" t="str">
        <f>IF(N3450="","",IFERROR(VLOOKUP(N3450,EMPRESAS!$A:$C,3,FALSE),"NAO CADASTRADA"))</f>
        <v/>
      </c>
      <c r="P3450" s="50"/>
      <c r="Q3450" s="54" t="str">
        <f>IF(P3450="","",IFERROR(VLOOKUP(P3450,ATIVIDADES!$A:$C,3,FALSE),"NAO CADASTRADA"))</f>
        <v/>
      </c>
      <c r="R3450" s="42"/>
      <c r="S3450" s="48"/>
      <c r="T3450" s="54" t="str">
        <f>IF(S3450="","",IFERROR(VLOOKUP(S3450,EMPRESAS!$A:$C,3,FALSE),"NAO CADASTRADA"))</f>
        <v/>
      </c>
      <c r="U3450" s="50"/>
      <c r="V3450" s="54" t="str">
        <f>IF(U3450="","",IFERROR(VLOOKUP(U3450,ATIVIDADES!$A:$C,3,FALSE),"NAO CADASTRADA"))</f>
        <v/>
      </c>
      <c r="W3450" s="42"/>
      <c r="X3450" s="48"/>
      <c r="Y3450" s="54" t="str">
        <f>IF(X3450="","",IFERROR(VLOOKUP(X3450,EMPRESAS!$A:$C,3,FALSE),"NAO CADASTRADA"))</f>
        <v/>
      </c>
      <c r="Z3450" s="50"/>
      <c r="AA3450" s="54" t="str">
        <f>IF(Z3450="","",IFERROR(VLOOKUP(Z3450,ATIVIDADES!$A:$C,3,FALSE),"NAO CADASTRADA"))</f>
        <v/>
      </c>
      <c r="AB3450" s="42"/>
      <c r="AC3450" s="48"/>
      <c r="AD3450" s="54" t="str">
        <f>IF(AC3450="","",IFERROR(VLOOKUP(AC3450,EMPRESAS!$A:$C,3,FALSE),"NAO CADASTRADA"))</f>
        <v/>
      </c>
      <c r="AE3450" s="50"/>
      <c r="AF3450" s="54" t="str">
        <f>IF(AE3450="","",IFERROR(VLOOKUP(AE3450,ATIVIDADES!$A:$C,3,FALSE),"NAO CADASTRADA"))</f>
        <v/>
      </c>
      <c r="AG3450" s="42"/>
      <c r="AH3450" s="48"/>
      <c r="AI3450" s="54" t="str">
        <f>IF(AH3450="","",IFERROR(VLOOKUP(AH3450,EMPRESAS!$A:$C,3,FALSE),"NAO CADASTRADA"))</f>
        <v/>
      </c>
      <c r="AJ3450" s="50"/>
      <c r="AK3450" s="54" t="str">
        <f>IF(AJ3450="","",IFERROR(VLOOKUP(AJ3450,ATIVIDADES!$A:$C,3,FALSE),"NAO CADASTRADA"))</f>
        <v/>
      </c>
      <c r="AL3450" s="42"/>
    </row>
    <row r="3451" spans="1:38" x14ac:dyDescent="0.25">
      <c r="A3451" s="26" t="str">
        <f t="shared" si="373"/>
        <v>OK</v>
      </c>
      <c r="B3451" s="29">
        <f t="shared" si="374"/>
        <v>2487914866</v>
      </c>
      <c r="C3451" s="30">
        <v>45539</v>
      </c>
      <c r="D3451" s="18">
        <f t="shared" si="377"/>
        <v>45536</v>
      </c>
      <c r="E3451" s="19" t="str">
        <f>IF(ISERROR(VLOOKUP(C3451,FERIADOS!$A:$B,1,FALSE)),IF(WEEKDAY(C3451)=1,"Dom",IF(WEEKDAY(C3451)=2,"Seg",IF(WEEKDAY(C3451)=3,"Ter",IF(WEEKDAY(C3451)=4,"Qua",IF(WEEKDAY(C3451)=5,"Qui",IF(WEEKDAY(C3451)=6,"Sex","Sab")))))),"Feriado")</f>
        <v>Qua</v>
      </c>
      <c r="F3451" s="32"/>
      <c r="G3451" s="33"/>
      <c r="H3451" s="33"/>
      <c r="I3451" s="33"/>
      <c r="J3451" s="21" t="str">
        <f t="shared" si="375"/>
        <v/>
      </c>
      <c r="K3451" s="21">
        <f t="shared" si="371"/>
        <v>0</v>
      </c>
      <c r="L3451" s="21" t="str">
        <f t="shared" si="372"/>
        <v/>
      </c>
      <c r="M3451" s="22" t="str">
        <f t="shared" si="376"/>
        <v/>
      </c>
      <c r="N3451" s="48"/>
      <c r="O3451" s="54" t="str">
        <f>IF(N3451="","",IFERROR(VLOOKUP(N3451,EMPRESAS!$A:$C,3,FALSE),"NAO CADASTRADA"))</f>
        <v/>
      </c>
      <c r="P3451" s="50"/>
      <c r="Q3451" s="54" t="str">
        <f>IF(P3451="","",IFERROR(VLOOKUP(P3451,ATIVIDADES!$A:$C,3,FALSE),"NAO CADASTRADA"))</f>
        <v/>
      </c>
      <c r="R3451" s="42"/>
      <c r="S3451" s="48"/>
      <c r="T3451" s="54" t="str">
        <f>IF(S3451="","",IFERROR(VLOOKUP(S3451,EMPRESAS!$A:$C,3,FALSE),"NAO CADASTRADA"))</f>
        <v/>
      </c>
      <c r="U3451" s="50"/>
      <c r="V3451" s="54" t="str">
        <f>IF(U3451="","",IFERROR(VLOOKUP(U3451,ATIVIDADES!$A:$C,3,FALSE),"NAO CADASTRADA"))</f>
        <v/>
      </c>
      <c r="W3451" s="42"/>
      <c r="X3451" s="48"/>
      <c r="Y3451" s="54" t="str">
        <f>IF(X3451="","",IFERROR(VLOOKUP(X3451,EMPRESAS!$A:$C,3,FALSE),"NAO CADASTRADA"))</f>
        <v/>
      </c>
      <c r="Z3451" s="50"/>
      <c r="AA3451" s="54" t="str">
        <f>IF(Z3451="","",IFERROR(VLOOKUP(Z3451,ATIVIDADES!$A:$C,3,FALSE),"NAO CADASTRADA"))</f>
        <v/>
      </c>
      <c r="AB3451" s="42"/>
      <c r="AC3451" s="48"/>
      <c r="AD3451" s="54" t="str">
        <f>IF(AC3451="","",IFERROR(VLOOKUP(AC3451,EMPRESAS!$A:$C,3,FALSE),"NAO CADASTRADA"))</f>
        <v/>
      </c>
      <c r="AE3451" s="50"/>
      <c r="AF3451" s="54" t="str">
        <f>IF(AE3451="","",IFERROR(VLOOKUP(AE3451,ATIVIDADES!$A:$C,3,FALSE),"NAO CADASTRADA"))</f>
        <v/>
      </c>
      <c r="AG3451" s="42"/>
      <c r="AH3451" s="48"/>
      <c r="AI3451" s="54" t="str">
        <f>IF(AH3451="","",IFERROR(VLOOKUP(AH3451,EMPRESAS!$A:$C,3,FALSE),"NAO CADASTRADA"))</f>
        <v/>
      </c>
      <c r="AJ3451" s="50"/>
      <c r="AK3451" s="54" t="str">
        <f>IF(AJ3451="","",IFERROR(VLOOKUP(AJ3451,ATIVIDADES!$A:$C,3,FALSE),"NAO CADASTRADA"))</f>
        <v/>
      </c>
      <c r="AL3451" s="42"/>
    </row>
    <row r="3452" spans="1:38" x14ac:dyDescent="0.25">
      <c r="A3452" s="26" t="str">
        <f t="shared" si="373"/>
        <v>OK</v>
      </c>
      <c r="B3452" s="29">
        <f t="shared" si="374"/>
        <v>2487914866</v>
      </c>
      <c r="C3452" s="30">
        <v>45540</v>
      </c>
      <c r="D3452" s="18">
        <f t="shared" si="377"/>
        <v>45536</v>
      </c>
      <c r="E3452" s="19" t="str">
        <f>IF(ISERROR(VLOOKUP(C3452,FERIADOS!$A:$B,1,FALSE)),IF(WEEKDAY(C3452)=1,"Dom",IF(WEEKDAY(C3452)=2,"Seg",IF(WEEKDAY(C3452)=3,"Ter",IF(WEEKDAY(C3452)=4,"Qua",IF(WEEKDAY(C3452)=5,"Qui",IF(WEEKDAY(C3452)=6,"Sex","Sab")))))),"Feriado")</f>
        <v>Qui</v>
      </c>
      <c r="F3452" s="32"/>
      <c r="G3452" s="33"/>
      <c r="H3452" s="33"/>
      <c r="I3452" s="33"/>
      <c r="J3452" s="21" t="str">
        <f t="shared" si="375"/>
        <v/>
      </c>
      <c r="K3452" s="21">
        <f t="shared" si="371"/>
        <v>0</v>
      </c>
      <c r="L3452" s="21" t="str">
        <f t="shared" si="372"/>
        <v/>
      </c>
      <c r="M3452" s="22" t="str">
        <f t="shared" si="376"/>
        <v/>
      </c>
      <c r="N3452" s="48"/>
      <c r="O3452" s="54" t="str">
        <f>IF(N3452="","",IFERROR(VLOOKUP(N3452,EMPRESAS!$A:$C,3,FALSE),"NAO CADASTRADA"))</f>
        <v/>
      </c>
      <c r="P3452" s="50"/>
      <c r="Q3452" s="54" t="str">
        <f>IF(P3452="","",IFERROR(VLOOKUP(P3452,ATIVIDADES!$A:$C,3,FALSE),"NAO CADASTRADA"))</f>
        <v/>
      </c>
      <c r="R3452" s="42"/>
      <c r="S3452" s="48"/>
      <c r="T3452" s="54" t="str">
        <f>IF(S3452="","",IFERROR(VLOOKUP(S3452,EMPRESAS!$A:$C,3,FALSE),"NAO CADASTRADA"))</f>
        <v/>
      </c>
      <c r="U3452" s="50"/>
      <c r="V3452" s="54" t="str">
        <f>IF(U3452="","",IFERROR(VLOOKUP(U3452,ATIVIDADES!$A:$C,3,FALSE),"NAO CADASTRADA"))</f>
        <v/>
      </c>
      <c r="W3452" s="42"/>
      <c r="X3452" s="48"/>
      <c r="Y3452" s="54" t="str">
        <f>IF(X3452="","",IFERROR(VLOOKUP(X3452,EMPRESAS!$A:$C,3,FALSE),"NAO CADASTRADA"))</f>
        <v/>
      </c>
      <c r="Z3452" s="50"/>
      <c r="AA3452" s="54" t="str">
        <f>IF(Z3452="","",IFERROR(VLOOKUP(Z3452,ATIVIDADES!$A:$C,3,FALSE),"NAO CADASTRADA"))</f>
        <v/>
      </c>
      <c r="AB3452" s="42"/>
      <c r="AC3452" s="48"/>
      <c r="AD3452" s="54" t="str">
        <f>IF(AC3452="","",IFERROR(VLOOKUP(AC3452,EMPRESAS!$A:$C,3,FALSE),"NAO CADASTRADA"))</f>
        <v/>
      </c>
      <c r="AE3452" s="50"/>
      <c r="AF3452" s="54" t="str">
        <f>IF(AE3452="","",IFERROR(VLOOKUP(AE3452,ATIVIDADES!$A:$C,3,FALSE),"NAO CADASTRADA"))</f>
        <v/>
      </c>
      <c r="AG3452" s="42"/>
      <c r="AH3452" s="48"/>
      <c r="AI3452" s="54" t="str">
        <f>IF(AH3452="","",IFERROR(VLOOKUP(AH3452,EMPRESAS!$A:$C,3,FALSE),"NAO CADASTRADA"))</f>
        <v/>
      </c>
      <c r="AJ3452" s="50"/>
      <c r="AK3452" s="54" t="str">
        <f>IF(AJ3452="","",IFERROR(VLOOKUP(AJ3452,ATIVIDADES!$A:$C,3,FALSE),"NAO CADASTRADA"))</f>
        <v/>
      </c>
      <c r="AL3452" s="42"/>
    </row>
    <row r="3453" spans="1:38" x14ac:dyDescent="0.25">
      <c r="A3453" s="26" t="str">
        <f t="shared" si="373"/>
        <v>OK</v>
      </c>
      <c r="B3453" s="29">
        <f t="shared" si="374"/>
        <v>2487914866</v>
      </c>
      <c r="C3453" s="30">
        <v>45541</v>
      </c>
      <c r="D3453" s="18">
        <f t="shared" si="377"/>
        <v>45536</v>
      </c>
      <c r="E3453" s="19" t="str">
        <f>IF(ISERROR(VLOOKUP(C3453,FERIADOS!$A:$B,1,FALSE)),IF(WEEKDAY(C3453)=1,"Dom",IF(WEEKDAY(C3453)=2,"Seg",IF(WEEKDAY(C3453)=3,"Ter",IF(WEEKDAY(C3453)=4,"Qua",IF(WEEKDAY(C3453)=5,"Qui",IF(WEEKDAY(C3453)=6,"Sex","Sab")))))),"Feriado")</f>
        <v>Sex</v>
      </c>
      <c r="F3453" s="32"/>
      <c r="G3453" s="33"/>
      <c r="H3453" s="33"/>
      <c r="I3453" s="33"/>
      <c r="J3453" s="21" t="str">
        <f t="shared" si="375"/>
        <v/>
      </c>
      <c r="K3453" s="21">
        <f t="shared" si="371"/>
        <v>0</v>
      </c>
      <c r="L3453" s="21" t="str">
        <f t="shared" si="372"/>
        <v/>
      </c>
      <c r="M3453" s="22" t="str">
        <f t="shared" si="376"/>
        <v/>
      </c>
      <c r="N3453" s="48"/>
      <c r="O3453" s="54" t="str">
        <f>IF(N3453="","",IFERROR(VLOOKUP(N3453,EMPRESAS!$A:$C,3,FALSE),"NAO CADASTRADA"))</f>
        <v/>
      </c>
      <c r="P3453" s="50"/>
      <c r="Q3453" s="54" t="str">
        <f>IF(P3453="","",IFERROR(VLOOKUP(P3453,ATIVIDADES!$A:$C,3,FALSE),"NAO CADASTRADA"))</f>
        <v/>
      </c>
      <c r="R3453" s="42"/>
      <c r="S3453" s="48"/>
      <c r="T3453" s="54" t="str">
        <f>IF(S3453="","",IFERROR(VLOOKUP(S3453,EMPRESAS!$A:$C,3,FALSE),"NAO CADASTRADA"))</f>
        <v/>
      </c>
      <c r="U3453" s="50"/>
      <c r="V3453" s="54" t="str">
        <f>IF(U3453="","",IFERROR(VLOOKUP(U3453,ATIVIDADES!$A:$C,3,FALSE),"NAO CADASTRADA"))</f>
        <v/>
      </c>
      <c r="W3453" s="42"/>
      <c r="X3453" s="48"/>
      <c r="Y3453" s="54" t="str">
        <f>IF(X3453="","",IFERROR(VLOOKUP(X3453,EMPRESAS!$A:$C,3,FALSE),"NAO CADASTRADA"))</f>
        <v/>
      </c>
      <c r="Z3453" s="50"/>
      <c r="AA3453" s="54" t="str">
        <f>IF(Z3453="","",IFERROR(VLOOKUP(Z3453,ATIVIDADES!$A:$C,3,FALSE),"NAO CADASTRADA"))</f>
        <v/>
      </c>
      <c r="AB3453" s="42"/>
      <c r="AC3453" s="48"/>
      <c r="AD3453" s="54" t="str">
        <f>IF(AC3453="","",IFERROR(VLOOKUP(AC3453,EMPRESAS!$A:$C,3,FALSE),"NAO CADASTRADA"))</f>
        <v/>
      </c>
      <c r="AE3453" s="50"/>
      <c r="AF3453" s="54" t="str">
        <f>IF(AE3453="","",IFERROR(VLOOKUP(AE3453,ATIVIDADES!$A:$C,3,FALSE),"NAO CADASTRADA"))</f>
        <v/>
      </c>
      <c r="AG3453" s="42"/>
      <c r="AH3453" s="48"/>
      <c r="AI3453" s="54" t="str">
        <f>IF(AH3453="","",IFERROR(VLOOKUP(AH3453,EMPRESAS!$A:$C,3,FALSE),"NAO CADASTRADA"))</f>
        <v/>
      </c>
      <c r="AJ3453" s="50"/>
      <c r="AK3453" s="54" t="str">
        <f>IF(AJ3453="","",IFERROR(VLOOKUP(AJ3453,ATIVIDADES!$A:$C,3,FALSE),"NAO CADASTRADA"))</f>
        <v/>
      </c>
      <c r="AL3453" s="42"/>
    </row>
    <row r="3454" spans="1:38" x14ac:dyDescent="0.25">
      <c r="A3454" s="26" t="str">
        <f t="shared" si="373"/>
        <v>OK</v>
      </c>
      <c r="B3454" s="29">
        <f t="shared" si="374"/>
        <v>2487914866</v>
      </c>
      <c r="C3454" s="30">
        <v>45542</v>
      </c>
      <c r="D3454" s="18">
        <f t="shared" si="377"/>
        <v>45536</v>
      </c>
      <c r="E3454" s="19" t="str">
        <f>IF(ISERROR(VLOOKUP(C3454,FERIADOS!$A:$B,1,FALSE)),IF(WEEKDAY(C3454)=1,"Dom",IF(WEEKDAY(C3454)=2,"Seg",IF(WEEKDAY(C3454)=3,"Ter",IF(WEEKDAY(C3454)=4,"Qua",IF(WEEKDAY(C3454)=5,"Qui",IF(WEEKDAY(C3454)=6,"Sex","Sab")))))),"Feriado")</f>
        <v>Sab</v>
      </c>
      <c r="F3454" s="32"/>
      <c r="G3454" s="33"/>
      <c r="H3454" s="33"/>
      <c r="I3454" s="33"/>
      <c r="J3454" s="21" t="str">
        <f t="shared" si="375"/>
        <v/>
      </c>
      <c r="K3454" s="21">
        <f t="shared" si="371"/>
        <v>0</v>
      </c>
      <c r="L3454" s="21" t="str">
        <f t="shared" si="372"/>
        <v/>
      </c>
      <c r="M3454" s="22" t="str">
        <f t="shared" si="376"/>
        <v/>
      </c>
      <c r="N3454" s="48"/>
      <c r="O3454" s="54" t="str">
        <f>IF(N3454="","",IFERROR(VLOOKUP(N3454,EMPRESAS!$A:$C,3,FALSE),"NAO CADASTRADA"))</f>
        <v/>
      </c>
      <c r="P3454" s="50"/>
      <c r="Q3454" s="54" t="str">
        <f>IF(P3454="","",IFERROR(VLOOKUP(P3454,ATIVIDADES!$A:$C,3,FALSE),"NAO CADASTRADA"))</f>
        <v/>
      </c>
      <c r="R3454" s="42"/>
      <c r="S3454" s="48"/>
      <c r="T3454" s="54" t="str">
        <f>IF(S3454="","",IFERROR(VLOOKUP(S3454,EMPRESAS!$A:$C,3,FALSE),"NAO CADASTRADA"))</f>
        <v/>
      </c>
      <c r="U3454" s="50"/>
      <c r="V3454" s="54" t="str">
        <f>IF(U3454="","",IFERROR(VLOOKUP(U3454,ATIVIDADES!$A:$C,3,FALSE),"NAO CADASTRADA"))</f>
        <v/>
      </c>
      <c r="W3454" s="42"/>
      <c r="X3454" s="48"/>
      <c r="Y3454" s="54" t="str">
        <f>IF(X3454="","",IFERROR(VLOOKUP(X3454,EMPRESAS!$A:$C,3,FALSE),"NAO CADASTRADA"))</f>
        <v/>
      </c>
      <c r="Z3454" s="50"/>
      <c r="AA3454" s="54" t="str">
        <f>IF(Z3454="","",IFERROR(VLOOKUP(Z3454,ATIVIDADES!$A:$C,3,FALSE),"NAO CADASTRADA"))</f>
        <v/>
      </c>
      <c r="AB3454" s="42"/>
      <c r="AC3454" s="48"/>
      <c r="AD3454" s="54" t="str">
        <f>IF(AC3454="","",IFERROR(VLOOKUP(AC3454,EMPRESAS!$A:$C,3,FALSE),"NAO CADASTRADA"))</f>
        <v/>
      </c>
      <c r="AE3454" s="50"/>
      <c r="AF3454" s="54" t="str">
        <f>IF(AE3454="","",IFERROR(VLOOKUP(AE3454,ATIVIDADES!$A:$C,3,FALSE),"NAO CADASTRADA"))</f>
        <v/>
      </c>
      <c r="AG3454" s="42"/>
      <c r="AH3454" s="48"/>
      <c r="AI3454" s="54" t="str">
        <f>IF(AH3454="","",IFERROR(VLOOKUP(AH3454,EMPRESAS!$A:$C,3,FALSE),"NAO CADASTRADA"))</f>
        <v/>
      </c>
      <c r="AJ3454" s="50"/>
      <c r="AK3454" s="54" t="str">
        <f>IF(AJ3454="","",IFERROR(VLOOKUP(AJ3454,ATIVIDADES!$A:$C,3,FALSE),"NAO CADASTRADA"))</f>
        <v/>
      </c>
      <c r="AL3454" s="42"/>
    </row>
    <row r="3455" spans="1:38" x14ac:dyDescent="0.25">
      <c r="A3455" s="26" t="str">
        <f t="shared" si="373"/>
        <v>OK</v>
      </c>
      <c r="B3455" s="29">
        <f t="shared" si="374"/>
        <v>2487914866</v>
      </c>
      <c r="C3455" s="30">
        <v>45543</v>
      </c>
      <c r="D3455" s="18">
        <f t="shared" si="377"/>
        <v>45536</v>
      </c>
      <c r="E3455" s="19" t="str">
        <f>IF(ISERROR(VLOOKUP(C3455,FERIADOS!$A:$B,1,FALSE)),IF(WEEKDAY(C3455)=1,"Dom",IF(WEEKDAY(C3455)=2,"Seg",IF(WEEKDAY(C3455)=3,"Ter",IF(WEEKDAY(C3455)=4,"Qua",IF(WEEKDAY(C3455)=5,"Qui",IF(WEEKDAY(C3455)=6,"Sex","Sab")))))),"Feriado")</f>
        <v>Dom</v>
      </c>
      <c r="F3455" s="32"/>
      <c r="G3455" s="33"/>
      <c r="H3455" s="33"/>
      <c r="I3455" s="33"/>
      <c r="J3455" s="21" t="str">
        <f t="shared" si="375"/>
        <v/>
      </c>
      <c r="K3455" s="21">
        <f t="shared" si="371"/>
        <v>0</v>
      </c>
      <c r="L3455" s="21" t="str">
        <f t="shared" si="372"/>
        <v/>
      </c>
      <c r="M3455" s="22" t="str">
        <f t="shared" si="376"/>
        <v/>
      </c>
      <c r="N3455" s="48"/>
      <c r="O3455" s="54" t="str">
        <f>IF(N3455="","",IFERROR(VLOOKUP(N3455,EMPRESAS!$A:$C,3,FALSE),"NAO CADASTRADA"))</f>
        <v/>
      </c>
      <c r="P3455" s="50"/>
      <c r="Q3455" s="54" t="str">
        <f>IF(P3455="","",IFERROR(VLOOKUP(P3455,ATIVIDADES!$A:$C,3,FALSE),"NAO CADASTRADA"))</f>
        <v/>
      </c>
      <c r="R3455" s="42"/>
      <c r="S3455" s="48"/>
      <c r="T3455" s="54" t="str">
        <f>IF(S3455="","",IFERROR(VLOOKUP(S3455,EMPRESAS!$A:$C,3,FALSE),"NAO CADASTRADA"))</f>
        <v/>
      </c>
      <c r="U3455" s="50"/>
      <c r="V3455" s="54" t="str">
        <f>IF(U3455="","",IFERROR(VLOOKUP(U3455,ATIVIDADES!$A:$C,3,FALSE),"NAO CADASTRADA"))</f>
        <v/>
      </c>
      <c r="W3455" s="42"/>
      <c r="X3455" s="48"/>
      <c r="Y3455" s="54" t="str">
        <f>IF(X3455="","",IFERROR(VLOOKUP(X3455,EMPRESAS!$A:$C,3,FALSE),"NAO CADASTRADA"))</f>
        <v/>
      </c>
      <c r="Z3455" s="50"/>
      <c r="AA3455" s="54" t="str">
        <f>IF(Z3455="","",IFERROR(VLOOKUP(Z3455,ATIVIDADES!$A:$C,3,FALSE),"NAO CADASTRADA"))</f>
        <v/>
      </c>
      <c r="AB3455" s="42"/>
      <c r="AC3455" s="48"/>
      <c r="AD3455" s="54" t="str">
        <f>IF(AC3455="","",IFERROR(VLOOKUP(AC3455,EMPRESAS!$A:$C,3,FALSE),"NAO CADASTRADA"))</f>
        <v/>
      </c>
      <c r="AE3455" s="50"/>
      <c r="AF3455" s="54" t="str">
        <f>IF(AE3455="","",IFERROR(VLOOKUP(AE3455,ATIVIDADES!$A:$C,3,FALSE),"NAO CADASTRADA"))</f>
        <v/>
      </c>
      <c r="AG3455" s="42"/>
      <c r="AH3455" s="48"/>
      <c r="AI3455" s="54" t="str">
        <f>IF(AH3455="","",IFERROR(VLOOKUP(AH3455,EMPRESAS!$A:$C,3,FALSE),"NAO CADASTRADA"))</f>
        <v/>
      </c>
      <c r="AJ3455" s="50"/>
      <c r="AK3455" s="54" t="str">
        <f>IF(AJ3455="","",IFERROR(VLOOKUP(AJ3455,ATIVIDADES!$A:$C,3,FALSE),"NAO CADASTRADA"))</f>
        <v/>
      </c>
      <c r="AL3455" s="42"/>
    </row>
    <row r="3456" spans="1:38" x14ac:dyDescent="0.25">
      <c r="A3456" s="26" t="str">
        <f t="shared" si="373"/>
        <v>OK</v>
      </c>
      <c r="B3456" s="29">
        <f t="shared" si="374"/>
        <v>2487914866</v>
      </c>
      <c r="C3456" s="30">
        <v>45544</v>
      </c>
      <c r="D3456" s="18">
        <f t="shared" si="377"/>
        <v>45536</v>
      </c>
      <c r="E3456" s="19" t="str">
        <f>IF(ISERROR(VLOOKUP(C3456,FERIADOS!$A:$B,1,FALSE)),IF(WEEKDAY(C3456)=1,"Dom",IF(WEEKDAY(C3456)=2,"Seg",IF(WEEKDAY(C3456)=3,"Ter",IF(WEEKDAY(C3456)=4,"Qua",IF(WEEKDAY(C3456)=5,"Qui",IF(WEEKDAY(C3456)=6,"Sex","Sab")))))),"Feriado")</f>
        <v>Seg</v>
      </c>
      <c r="F3456" s="32"/>
      <c r="G3456" s="33"/>
      <c r="H3456" s="33"/>
      <c r="I3456" s="33"/>
      <c r="J3456" s="21" t="str">
        <f t="shared" si="375"/>
        <v/>
      </c>
      <c r="K3456" s="21">
        <f t="shared" si="371"/>
        <v>0</v>
      </c>
      <c r="L3456" s="21" t="str">
        <f t="shared" si="372"/>
        <v/>
      </c>
      <c r="M3456" s="22" t="str">
        <f t="shared" si="376"/>
        <v/>
      </c>
      <c r="N3456" s="48"/>
      <c r="O3456" s="54" t="str">
        <f>IF(N3456="","",IFERROR(VLOOKUP(N3456,EMPRESAS!$A:$C,3,FALSE),"NAO CADASTRADA"))</f>
        <v/>
      </c>
      <c r="P3456" s="50"/>
      <c r="Q3456" s="54" t="str">
        <f>IF(P3456="","",IFERROR(VLOOKUP(P3456,ATIVIDADES!$A:$C,3,FALSE),"NAO CADASTRADA"))</f>
        <v/>
      </c>
      <c r="R3456" s="42"/>
      <c r="S3456" s="48"/>
      <c r="T3456" s="54" t="str">
        <f>IF(S3456="","",IFERROR(VLOOKUP(S3456,EMPRESAS!$A:$C,3,FALSE),"NAO CADASTRADA"))</f>
        <v/>
      </c>
      <c r="U3456" s="50"/>
      <c r="V3456" s="54" t="str">
        <f>IF(U3456="","",IFERROR(VLOOKUP(U3456,ATIVIDADES!$A:$C,3,FALSE),"NAO CADASTRADA"))</f>
        <v/>
      </c>
      <c r="W3456" s="42"/>
      <c r="X3456" s="48"/>
      <c r="Y3456" s="54" t="str">
        <f>IF(X3456="","",IFERROR(VLOOKUP(X3456,EMPRESAS!$A:$C,3,FALSE),"NAO CADASTRADA"))</f>
        <v/>
      </c>
      <c r="Z3456" s="50"/>
      <c r="AA3456" s="54" t="str">
        <f>IF(Z3456="","",IFERROR(VLOOKUP(Z3456,ATIVIDADES!$A:$C,3,FALSE),"NAO CADASTRADA"))</f>
        <v/>
      </c>
      <c r="AB3456" s="42"/>
      <c r="AC3456" s="48"/>
      <c r="AD3456" s="54" t="str">
        <f>IF(AC3456="","",IFERROR(VLOOKUP(AC3456,EMPRESAS!$A:$C,3,FALSE),"NAO CADASTRADA"))</f>
        <v/>
      </c>
      <c r="AE3456" s="50"/>
      <c r="AF3456" s="54" t="str">
        <f>IF(AE3456="","",IFERROR(VLOOKUP(AE3456,ATIVIDADES!$A:$C,3,FALSE),"NAO CADASTRADA"))</f>
        <v/>
      </c>
      <c r="AG3456" s="42"/>
      <c r="AH3456" s="48"/>
      <c r="AI3456" s="54" t="str">
        <f>IF(AH3456="","",IFERROR(VLOOKUP(AH3456,EMPRESAS!$A:$C,3,FALSE),"NAO CADASTRADA"))</f>
        <v/>
      </c>
      <c r="AJ3456" s="50"/>
      <c r="AK3456" s="54" t="str">
        <f>IF(AJ3456="","",IFERROR(VLOOKUP(AJ3456,ATIVIDADES!$A:$C,3,FALSE),"NAO CADASTRADA"))</f>
        <v/>
      </c>
      <c r="AL3456" s="42"/>
    </row>
    <row r="3457" spans="1:38" x14ac:dyDescent="0.25">
      <c r="A3457" s="26" t="str">
        <f t="shared" si="373"/>
        <v>OK</v>
      </c>
      <c r="B3457" s="29">
        <f t="shared" si="374"/>
        <v>2487914866</v>
      </c>
      <c r="C3457" s="30">
        <v>45545</v>
      </c>
      <c r="D3457" s="18">
        <f t="shared" si="377"/>
        <v>45536</v>
      </c>
      <c r="E3457" s="19" t="str">
        <f>IF(ISERROR(VLOOKUP(C3457,FERIADOS!$A:$B,1,FALSE)),IF(WEEKDAY(C3457)=1,"Dom",IF(WEEKDAY(C3457)=2,"Seg",IF(WEEKDAY(C3457)=3,"Ter",IF(WEEKDAY(C3457)=4,"Qua",IF(WEEKDAY(C3457)=5,"Qui",IF(WEEKDAY(C3457)=6,"Sex","Sab")))))),"Feriado")</f>
        <v>Ter</v>
      </c>
      <c r="F3457" s="32"/>
      <c r="G3457" s="33"/>
      <c r="H3457" s="33"/>
      <c r="I3457" s="33"/>
      <c r="J3457" s="21" t="str">
        <f t="shared" si="375"/>
        <v/>
      </c>
      <c r="K3457" s="21">
        <f t="shared" si="371"/>
        <v>0</v>
      </c>
      <c r="L3457" s="21" t="str">
        <f t="shared" si="372"/>
        <v/>
      </c>
      <c r="M3457" s="22" t="str">
        <f t="shared" si="376"/>
        <v/>
      </c>
      <c r="N3457" s="48"/>
      <c r="O3457" s="54" t="str">
        <f>IF(N3457="","",IFERROR(VLOOKUP(N3457,EMPRESAS!$A:$C,3,FALSE),"NAO CADASTRADA"))</f>
        <v/>
      </c>
      <c r="P3457" s="50"/>
      <c r="Q3457" s="54" t="str">
        <f>IF(P3457="","",IFERROR(VLOOKUP(P3457,ATIVIDADES!$A:$C,3,FALSE),"NAO CADASTRADA"))</f>
        <v/>
      </c>
      <c r="R3457" s="42"/>
      <c r="S3457" s="48"/>
      <c r="T3457" s="54" t="str">
        <f>IF(S3457="","",IFERROR(VLOOKUP(S3457,EMPRESAS!$A:$C,3,FALSE),"NAO CADASTRADA"))</f>
        <v/>
      </c>
      <c r="U3457" s="50"/>
      <c r="V3457" s="54" t="str">
        <f>IF(U3457="","",IFERROR(VLOOKUP(U3457,ATIVIDADES!$A:$C,3,FALSE),"NAO CADASTRADA"))</f>
        <v/>
      </c>
      <c r="W3457" s="42"/>
      <c r="X3457" s="48"/>
      <c r="Y3457" s="54" t="str">
        <f>IF(X3457="","",IFERROR(VLOOKUP(X3457,EMPRESAS!$A:$C,3,FALSE),"NAO CADASTRADA"))</f>
        <v/>
      </c>
      <c r="Z3457" s="50"/>
      <c r="AA3457" s="54" t="str">
        <f>IF(Z3457="","",IFERROR(VLOOKUP(Z3457,ATIVIDADES!$A:$C,3,FALSE),"NAO CADASTRADA"))</f>
        <v/>
      </c>
      <c r="AB3457" s="42"/>
      <c r="AC3457" s="48"/>
      <c r="AD3457" s="54" t="str">
        <f>IF(AC3457="","",IFERROR(VLOOKUP(AC3457,EMPRESAS!$A:$C,3,FALSE),"NAO CADASTRADA"))</f>
        <v/>
      </c>
      <c r="AE3457" s="50"/>
      <c r="AF3457" s="54" t="str">
        <f>IF(AE3457="","",IFERROR(VLOOKUP(AE3457,ATIVIDADES!$A:$C,3,FALSE),"NAO CADASTRADA"))</f>
        <v/>
      </c>
      <c r="AG3457" s="42"/>
      <c r="AH3457" s="48"/>
      <c r="AI3457" s="54" t="str">
        <f>IF(AH3457="","",IFERROR(VLOOKUP(AH3457,EMPRESAS!$A:$C,3,FALSE),"NAO CADASTRADA"))</f>
        <v/>
      </c>
      <c r="AJ3457" s="50"/>
      <c r="AK3457" s="54" t="str">
        <f>IF(AJ3457="","",IFERROR(VLOOKUP(AJ3457,ATIVIDADES!$A:$C,3,FALSE),"NAO CADASTRADA"))</f>
        <v/>
      </c>
      <c r="AL3457" s="42"/>
    </row>
    <row r="3458" spans="1:38" x14ac:dyDescent="0.25">
      <c r="A3458" s="26" t="str">
        <f t="shared" si="373"/>
        <v>OK</v>
      </c>
      <c r="B3458" s="29">
        <f t="shared" si="374"/>
        <v>2487914866</v>
      </c>
      <c r="C3458" s="30">
        <v>45546</v>
      </c>
      <c r="D3458" s="18">
        <f t="shared" si="377"/>
        <v>45536</v>
      </c>
      <c r="E3458" s="19" t="str">
        <f>IF(ISERROR(VLOOKUP(C3458,FERIADOS!$A:$B,1,FALSE)),IF(WEEKDAY(C3458)=1,"Dom",IF(WEEKDAY(C3458)=2,"Seg",IF(WEEKDAY(C3458)=3,"Ter",IF(WEEKDAY(C3458)=4,"Qua",IF(WEEKDAY(C3458)=5,"Qui",IF(WEEKDAY(C3458)=6,"Sex","Sab")))))),"Feriado")</f>
        <v>Qua</v>
      </c>
      <c r="F3458" s="32"/>
      <c r="G3458" s="33"/>
      <c r="H3458" s="33"/>
      <c r="I3458" s="33"/>
      <c r="J3458" s="21" t="str">
        <f t="shared" si="375"/>
        <v/>
      </c>
      <c r="K3458" s="21">
        <f t="shared" si="371"/>
        <v>0</v>
      </c>
      <c r="L3458" s="21" t="str">
        <f t="shared" si="372"/>
        <v/>
      </c>
      <c r="M3458" s="22" t="str">
        <f t="shared" si="376"/>
        <v/>
      </c>
      <c r="N3458" s="48"/>
      <c r="O3458" s="54" t="str">
        <f>IF(N3458="","",IFERROR(VLOOKUP(N3458,EMPRESAS!$A:$C,3,FALSE),"NAO CADASTRADA"))</f>
        <v/>
      </c>
      <c r="P3458" s="50"/>
      <c r="Q3458" s="54" t="str">
        <f>IF(P3458="","",IFERROR(VLOOKUP(P3458,ATIVIDADES!$A:$C,3,FALSE),"NAO CADASTRADA"))</f>
        <v/>
      </c>
      <c r="R3458" s="42"/>
      <c r="S3458" s="48"/>
      <c r="T3458" s="54" t="str">
        <f>IF(S3458="","",IFERROR(VLOOKUP(S3458,EMPRESAS!$A:$C,3,FALSE),"NAO CADASTRADA"))</f>
        <v/>
      </c>
      <c r="U3458" s="50"/>
      <c r="V3458" s="54" t="str">
        <f>IF(U3458="","",IFERROR(VLOOKUP(U3458,ATIVIDADES!$A:$C,3,FALSE),"NAO CADASTRADA"))</f>
        <v/>
      </c>
      <c r="W3458" s="42"/>
      <c r="X3458" s="48"/>
      <c r="Y3458" s="54" t="str">
        <f>IF(X3458="","",IFERROR(VLOOKUP(X3458,EMPRESAS!$A:$C,3,FALSE),"NAO CADASTRADA"))</f>
        <v/>
      </c>
      <c r="Z3458" s="50"/>
      <c r="AA3458" s="54" t="str">
        <f>IF(Z3458="","",IFERROR(VLOOKUP(Z3458,ATIVIDADES!$A:$C,3,FALSE),"NAO CADASTRADA"))</f>
        <v/>
      </c>
      <c r="AB3458" s="42"/>
      <c r="AC3458" s="48"/>
      <c r="AD3458" s="54" t="str">
        <f>IF(AC3458="","",IFERROR(VLOOKUP(AC3458,EMPRESAS!$A:$C,3,FALSE),"NAO CADASTRADA"))</f>
        <v/>
      </c>
      <c r="AE3458" s="50"/>
      <c r="AF3458" s="54" t="str">
        <f>IF(AE3458="","",IFERROR(VLOOKUP(AE3458,ATIVIDADES!$A:$C,3,FALSE),"NAO CADASTRADA"))</f>
        <v/>
      </c>
      <c r="AG3458" s="42"/>
      <c r="AH3458" s="48"/>
      <c r="AI3458" s="54" t="str">
        <f>IF(AH3458="","",IFERROR(VLOOKUP(AH3458,EMPRESAS!$A:$C,3,FALSE),"NAO CADASTRADA"))</f>
        <v/>
      </c>
      <c r="AJ3458" s="50"/>
      <c r="AK3458" s="54" t="str">
        <f>IF(AJ3458="","",IFERROR(VLOOKUP(AJ3458,ATIVIDADES!$A:$C,3,FALSE),"NAO CADASTRADA"))</f>
        <v/>
      </c>
      <c r="AL3458" s="42"/>
    </row>
    <row r="3459" spans="1:38" x14ac:dyDescent="0.25">
      <c r="A3459" s="26" t="str">
        <f t="shared" si="373"/>
        <v>OK</v>
      </c>
      <c r="B3459" s="29">
        <f t="shared" si="374"/>
        <v>2487914866</v>
      </c>
      <c r="C3459" s="30">
        <v>45547</v>
      </c>
      <c r="D3459" s="18">
        <f t="shared" si="377"/>
        <v>45536</v>
      </c>
      <c r="E3459" s="19" t="str">
        <f>IF(ISERROR(VLOOKUP(C3459,FERIADOS!$A:$B,1,FALSE)),IF(WEEKDAY(C3459)=1,"Dom",IF(WEEKDAY(C3459)=2,"Seg",IF(WEEKDAY(C3459)=3,"Ter",IF(WEEKDAY(C3459)=4,"Qua",IF(WEEKDAY(C3459)=5,"Qui",IF(WEEKDAY(C3459)=6,"Sex","Sab")))))),"Feriado")</f>
        <v>Qui</v>
      </c>
      <c r="F3459" s="32"/>
      <c r="G3459" s="33"/>
      <c r="H3459" s="33"/>
      <c r="I3459" s="33"/>
      <c r="J3459" s="21" t="str">
        <f t="shared" si="375"/>
        <v/>
      </c>
      <c r="K3459" s="21">
        <f t="shared" si="371"/>
        <v>0</v>
      </c>
      <c r="L3459" s="21" t="str">
        <f t="shared" si="372"/>
        <v/>
      </c>
      <c r="M3459" s="22" t="str">
        <f t="shared" si="376"/>
        <v/>
      </c>
      <c r="N3459" s="48"/>
      <c r="O3459" s="54" t="str">
        <f>IF(N3459="","",IFERROR(VLOOKUP(N3459,EMPRESAS!$A:$C,3,FALSE),"NAO CADASTRADA"))</f>
        <v/>
      </c>
      <c r="P3459" s="50"/>
      <c r="Q3459" s="54" t="str">
        <f>IF(P3459="","",IFERROR(VLOOKUP(P3459,ATIVIDADES!$A:$C,3,FALSE),"NAO CADASTRADA"))</f>
        <v/>
      </c>
      <c r="R3459" s="42"/>
      <c r="S3459" s="48"/>
      <c r="T3459" s="54" t="str">
        <f>IF(S3459="","",IFERROR(VLOOKUP(S3459,EMPRESAS!$A:$C,3,FALSE),"NAO CADASTRADA"))</f>
        <v/>
      </c>
      <c r="U3459" s="50"/>
      <c r="V3459" s="54" t="str">
        <f>IF(U3459="","",IFERROR(VLOOKUP(U3459,ATIVIDADES!$A:$C,3,FALSE),"NAO CADASTRADA"))</f>
        <v/>
      </c>
      <c r="W3459" s="42"/>
      <c r="X3459" s="48"/>
      <c r="Y3459" s="54" t="str">
        <f>IF(X3459="","",IFERROR(VLOOKUP(X3459,EMPRESAS!$A:$C,3,FALSE),"NAO CADASTRADA"))</f>
        <v/>
      </c>
      <c r="Z3459" s="50"/>
      <c r="AA3459" s="54" t="str">
        <f>IF(Z3459="","",IFERROR(VLOOKUP(Z3459,ATIVIDADES!$A:$C,3,FALSE),"NAO CADASTRADA"))</f>
        <v/>
      </c>
      <c r="AB3459" s="42"/>
      <c r="AC3459" s="48"/>
      <c r="AD3459" s="54" t="str">
        <f>IF(AC3459="","",IFERROR(VLOOKUP(AC3459,EMPRESAS!$A:$C,3,FALSE),"NAO CADASTRADA"))</f>
        <v/>
      </c>
      <c r="AE3459" s="50"/>
      <c r="AF3459" s="54" t="str">
        <f>IF(AE3459="","",IFERROR(VLOOKUP(AE3459,ATIVIDADES!$A:$C,3,FALSE),"NAO CADASTRADA"))</f>
        <v/>
      </c>
      <c r="AG3459" s="42"/>
      <c r="AH3459" s="48"/>
      <c r="AI3459" s="54" t="str">
        <f>IF(AH3459="","",IFERROR(VLOOKUP(AH3459,EMPRESAS!$A:$C,3,FALSE),"NAO CADASTRADA"))</f>
        <v/>
      </c>
      <c r="AJ3459" s="50"/>
      <c r="AK3459" s="54" t="str">
        <f>IF(AJ3459="","",IFERROR(VLOOKUP(AJ3459,ATIVIDADES!$A:$C,3,FALSE),"NAO CADASTRADA"))</f>
        <v/>
      </c>
      <c r="AL3459" s="42"/>
    </row>
    <row r="3460" spans="1:38" x14ac:dyDescent="0.25">
      <c r="A3460" s="26" t="str">
        <f t="shared" si="373"/>
        <v>OK</v>
      </c>
      <c r="B3460" s="29">
        <f t="shared" si="374"/>
        <v>2487914866</v>
      </c>
      <c r="C3460" s="30">
        <v>45548</v>
      </c>
      <c r="D3460" s="18">
        <f t="shared" si="377"/>
        <v>45536</v>
      </c>
      <c r="E3460" s="19" t="str">
        <f>IF(ISERROR(VLOOKUP(C3460,FERIADOS!$A:$B,1,FALSE)),IF(WEEKDAY(C3460)=1,"Dom",IF(WEEKDAY(C3460)=2,"Seg",IF(WEEKDAY(C3460)=3,"Ter",IF(WEEKDAY(C3460)=4,"Qua",IF(WEEKDAY(C3460)=5,"Qui",IF(WEEKDAY(C3460)=6,"Sex","Sab")))))),"Feriado")</f>
        <v>Sex</v>
      </c>
      <c r="F3460" s="32"/>
      <c r="G3460" s="33"/>
      <c r="H3460" s="33"/>
      <c r="I3460" s="33"/>
      <c r="J3460" s="21" t="str">
        <f t="shared" si="375"/>
        <v/>
      </c>
      <c r="K3460" s="21">
        <f t="shared" si="371"/>
        <v>0</v>
      </c>
      <c r="L3460" s="21" t="str">
        <f t="shared" si="372"/>
        <v/>
      </c>
      <c r="M3460" s="22" t="str">
        <f t="shared" si="376"/>
        <v/>
      </c>
      <c r="N3460" s="48"/>
      <c r="O3460" s="54" t="str">
        <f>IF(N3460="","",IFERROR(VLOOKUP(N3460,EMPRESAS!$A:$C,3,FALSE),"NAO CADASTRADA"))</f>
        <v/>
      </c>
      <c r="P3460" s="50"/>
      <c r="Q3460" s="54" t="str">
        <f>IF(P3460="","",IFERROR(VLOOKUP(P3460,ATIVIDADES!$A:$C,3,FALSE),"NAO CADASTRADA"))</f>
        <v/>
      </c>
      <c r="R3460" s="42"/>
      <c r="S3460" s="48"/>
      <c r="T3460" s="54" t="str">
        <f>IF(S3460="","",IFERROR(VLOOKUP(S3460,EMPRESAS!$A:$C,3,FALSE),"NAO CADASTRADA"))</f>
        <v/>
      </c>
      <c r="U3460" s="50"/>
      <c r="V3460" s="54" t="str">
        <f>IF(U3460="","",IFERROR(VLOOKUP(U3460,ATIVIDADES!$A:$C,3,FALSE),"NAO CADASTRADA"))</f>
        <v/>
      </c>
      <c r="W3460" s="42"/>
      <c r="X3460" s="48"/>
      <c r="Y3460" s="54" t="str">
        <f>IF(X3460="","",IFERROR(VLOOKUP(X3460,EMPRESAS!$A:$C,3,FALSE),"NAO CADASTRADA"))</f>
        <v/>
      </c>
      <c r="Z3460" s="50"/>
      <c r="AA3460" s="54" t="str">
        <f>IF(Z3460="","",IFERROR(VLOOKUP(Z3460,ATIVIDADES!$A:$C,3,FALSE),"NAO CADASTRADA"))</f>
        <v/>
      </c>
      <c r="AB3460" s="42"/>
      <c r="AC3460" s="48"/>
      <c r="AD3460" s="54" t="str">
        <f>IF(AC3460="","",IFERROR(VLOOKUP(AC3460,EMPRESAS!$A:$C,3,FALSE),"NAO CADASTRADA"))</f>
        <v/>
      </c>
      <c r="AE3460" s="50"/>
      <c r="AF3460" s="54" t="str">
        <f>IF(AE3460="","",IFERROR(VLOOKUP(AE3460,ATIVIDADES!$A:$C,3,FALSE),"NAO CADASTRADA"))</f>
        <v/>
      </c>
      <c r="AG3460" s="42"/>
      <c r="AH3460" s="48"/>
      <c r="AI3460" s="54" t="str">
        <f>IF(AH3460="","",IFERROR(VLOOKUP(AH3460,EMPRESAS!$A:$C,3,FALSE),"NAO CADASTRADA"))</f>
        <v/>
      </c>
      <c r="AJ3460" s="50"/>
      <c r="AK3460" s="54" t="str">
        <f>IF(AJ3460="","",IFERROR(VLOOKUP(AJ3460,ATIVIDADES!$A:$C,3,FALSE),"NAO CADASTRADA"))</f>
        <v/>
      </c>
      <c r="AL3460" s="42"/>
    </row>
    <row r="3461" spans="1:38" x14ac:dyDescent="0.25">
      <c r="A3461" s="26" t="str">
        <f t="shared" si="373"/>
        <v>OK</v>
      </c>
      <c r="B3461" s="29">
        <f t="shared" si="374"/>
        <v>2487914866</v>
      </c>
      <c r="C3461" s="30">
        <v>45549</v>
      </c>
      <c r="D3461" s="18">
        <f t="shared" si="377"/>
        <v>45536</v>
      </c>
      <c r="E3461" s="19" t="str">
        <f>IF(ISERROR(VLOOKUP(C3461,FERIADOS!$A:$B,1,FALSE)),IF(WEEKDAY(C3461)=1,"Dom",IF(WEEKDAY(C3461)=2,"Seg",IF(WEEKDAY(C3461)=3,"Ter",IF(WEEKDAY(C3461)=4,"Qua",IF(WEEKDAY(C3461)=5,"Qui",IF(WEEKDAY(C3461)=6,"Sex","Sab")))))),"Feriado")</f>
        <v>Sab</v>
      </c>
      <c r="F3461" s="32"/>
      <c r="G3461" s="33"/>
      <c r="H3461" s="33"/>
      <c r="I3461" s="33"/>
      <c r="J3461" s="21" t="str">
        <f t="shared" si="375"/>
        <v/>
      </c>
      <c r="K3461" s="21">
        <f t="shared" si="371"/>
        <v>0</v>
      </c>
      <c r="L3461" s="21" t="str">
        <f t="shared" si="372"/>
        <v/>
      </c>
      <c r="M3461" s="22" t="str">
        <f t="shared" si="376"/>
        <v/>
      </c>
      <c r="N3461" s="48"/>
      <c r="O3461" s="54" t="str">
        <f>IF(N3461="","",IFERROR(VLOOKUP(N3461,EMPRESAS!$A:$C,3,FALSE),"NAO CADASTRADA"))</f>
        <v/>
      </c>
      <c r="P3461" s="50"/>
      <c r="Q3461" s="54" t="str">
        <f>IF(P3461="","",IFERROR(VLOOKUP(P3461,ATIVIDADES!$A:$C,3,FALSE),"NAO CADASTRADA"))</f>
        <v/>
      </c>
      <c r="R3461" s="42"/>
      <c r="S3461" s="48"/>
      <c r="T3461" s="54" t="str">
        <f>IF(S3461="","",IFERROR(VLOOKUP(S3461,EMPRESAS!$A:$C,3,FALSE),"NAO CADASTRADA"))</f>
        <v/>
      </c>
      <c r="U3461" s="50"/>
      <c r="V3461" s="54" t="str">
        <f>IF(U3461="","",IFERROR(VLOOKUP(U3461,ATIVIDADES!$A:$C,3,FALSE),"NAO CADASTRADA"))</f>
        <v/>
      </c>
      <c r="W3461" s="42"/>
      <c r="X3461" s="48"/>
      <c r="Y3461" s="54" t="str">
        <f>IF(X3461="","",IFERROR(VLOOKUP(X3461,EMPRESAS!$A:$C,3,FALSE),"NAO CADASTRADA"))</f>
        <v/>
      </c>
      <c r="Z3461" s="50"/>
      <c r="AA3461" s="54" t="str">
        <f>IF(Z3461="","",IFERROR(VLOOKUP(Z3461,ATIVIDADES!$A:$C,3,FALSE),"NAO CADASTRADA"))</f>
        <v/>
      </c>
      <c r="AB3461" s="42"/>
      <c r="AC3461" s="48"/>
      <c r="AD3461" s="54" t="str">
        <f>IF(AC3461="","",IFERROR(VLOOKUP(AC3461,EMPRESAS!$A:$C,3,FALSE),"NAO CADASTRADA"))</f>
        <v/>
      </c>
      <c r="AE3461" s="50"/>
      <c r="AF3461" s="54" t="str">
        <f>IF(AE3461="","",IFERROR(VLOOKUP(AE3461,ATIVIDADES!$A:$C,3,FALSE),"NAO CADASTRADA"))</f>
        <v/>
      </c>
      <c r="AG3461" s="42"/>
      <c r="AH3461" s="48"/>
      <c r="AI3461" s="54" t="str">
        <f>IF(AH3461="","",IFERROR(VLOOKUP(AH3461,EMPRESAS!$A:$C,3,FALSE),"NAO CADASTRADA"))</f>
        <v/>
      </c>
      <c r="AJ3461" s="50"/>
      <c r="AK3461" s="54" t="str">
        <f>IF(AJ3461="","",IFERROR(VLOOKUP(AJ3461,ATIVIDADES!$A:$C,3,FALSE),"NAO CADASTRADA"))</f>
        <v/>
      </c>
      <c r="AL3461" s="42"/>
    </row>
    <row r="3462" spans="1:38" x14ac:dyDescent="0.25">
      <c r="A3462" s="26" t="str">
        <f t="shared" si="373"/>
        <v>OK</v>
      </c>
      <c r="B3462" s="29">
        <f t="shared" si="374"/>
        <v>2487914866</v>
      </c>
      <c r="C3462" s="30">
        <v>45550</v>
      </c>
      <c r="D3462" s="18">
        <f t="shared" si="377"/>
        <v>45536</v>
      </c>
      <c r="E3462" s="19" t="str">
        <f>IF(ISERROR(VLOOKUP(C3462,FERIADOS!$A:$B,1,FALSE)),IF(WEEKDAY(C3462)=1,"Dom",IF(WEEKDAY(C3462)=2,"Seg",IF(WEEKDAY(C3462)=3,"Ter",IF(WEEKDAY(C3462)=4,"Qua",IF(WEEKDAY(C3462)=5,"Qui",IF(WEEKDAY(C3462)=6,"Sex","Sab")))))),"Feriado")</f>
        <v>Dom</v>
      </c>
      <c r="F3462" s="32"/>
      <c r="G3462" s="33"/>
      <c r="H3462" s="33"/>
      <c r="I3462" s="33"/>
      <c r="J3462" s="21" t="str">
        <f t="shared" si="375"/>
        <v/>
      </c>
      <c r="K3462" s="21">
        <f t="shared" si="371"/>
        <v>0</v>
      </c>
      <c r="L3462" s="21" t="str">
        <f t="shared" si="372"/>
        <v/>
      </c>
      <c r="M3462" s="22" t="str">
        <f t="shared" si="376"/>
        <v/>
      </c>
      <c r="N3462" s="48"/>
      <c r="O3462" s="54" t="str">
        <f>IF(N3462="","",IFERROR(VLOOKUP(N3462,EMPRESAS!$A:$C,3,FALSE),"NAO CADASTRADA"))</f>
        <v/>
      </c>
      <c r="P3462" s="50"/>
      <c r="Q3462" s="54" t="str">
        <f>IF(P3462="","",IFERROR(VLOOKUP(P3462,ATIVIDADES!$A:$C,3,FALSE),"NAO CADASTRADA"))</f>
        <v/>
      </c>
      <c r="R3462" s="42"/>
      <c r="S3462" s="48"/>
      <c r="T3462" s="54" t="str">
        <f>IF(S3462="","",IFERROR(VLOOKUP(S3462,EMPRESAS!$A:$C,3,FALSE),"NAO CADASTRADA"))</f>
        <v/>
      </c>
      <c r="U3462" s="50"/>
      <c r="V3462" s="54" t="str">
        <f>IF(U3462="","",IFERROR(VLOOKUP(U3462,ATIVIDADES!$A:$C,3,FALSE),"NAO CADASTRADA"))</f>
        <v/>
      </c>
      <c r="W3462" s="42"/>
      <c r="X3462" s="48"/>
      <c r="Y3462" s="54" t="str">
        <f>IF(X3462="","",IFERROR(VLOOKUP(X3462,EMPRESAS!$A:$C,3,FALSE),"NAO CADASTRADA"))</f>
        <v/>
      </c>
      <c r="Z3462" s="50"/>
      <c r="AA3462" s="54" t="str">
        <f>IF(Z3462="","",IFERROR(VLOOKUP(Z3462,ATIVIDADES!$A:$C,3,FALSE),"NAO CADASTRADA"))</f>
        <v/>
      </c>
      <c r="AB3462" s="42"/>
      <c r="AC3462" s="48"/>
      <c r="AD3462" s="54" t="str">
        <f>IF(AC3462="","",IFERROR(VLOOKUP(AC3462,EMPRESAS!$A:$C,3,FALSE),"NAO CADASTRADA"))</f>
        <v/>
      </c>
      <c r="AE3462" s="50"/>
      <c r="AF3462" s="54" t="str">
        <f>IF(AE3462="","",IFERROR(VLOOKUP(AE3462,ATIVIDADES!$A:$C,3,FALSE),"NAO CADASTRADA"))</f>
        <v/>
      </c>
      <c r="AG3462" s="42"/>
      <c r="AH3462" s="48"/>
      <c r="AI3462" s="54" t="str">
        <f>IF(AH3462="","",IFERROR(VLOOKUP(AH3462,EMPRESAS!$A:$C,3,FALSE),"NAO CADASTRADA"))</f>
        <v/>
      </c>
      <c r="AJ3462" s="50"/>
      <c r="AK3462" s="54" t="str">
        <f>IF(AJ3462="","",IFERROR(VLOOKUP(AJ3462,ATIVIDADES!$A:$C,3,FALSE),"NAO CADASTRADA"))</f>
        <v/>
      </c>
      <c r="AL3462" s="42"/>
    </row>
    <row r="3463" spans="1:38" x14ac:dyDescent="0.25">
      <c r="A3463" s="26" t="str">
        <f t="shared" si="373"/>
        <v>OK</v>
      </c>
      <c r="B3463" s="29">
        <f t="shared" si="374"/>
        <v>2487914866</v>
      </c>
      <c r="C3463" s="30">
        <v>45551</v>
      </c>
      <c r="D3463" s="18">
        <f t="shared" si="377"/>
        <v>45536</v>
      </c>
      <c r="E3463" s="19" t="str">
        <f>IF(ISERROR(VLOOKUP(C3463,FERIADOS!$A:$B,1,FALSE)),IF(WEEKDAY(C3463)=1,"Dom",IF(WEEKDAY(C3463)=2,"Seg",IF(WEEKDAY(C3463)=3,"Ter",IF(WEEKDAY(C3463)=4,"Qua",IF(WEEKDAY(C3463)=5,"Qui",IF(WEEKDAY(C3463)=6,"Sex","Sab")))))),"Feriado")</f>
        <v>Seg</v>
      </c>
      <c r="F3463" s="32"/>
      <c r="G3463" s="33"/>
      <c r="H3463" s="33"/>
      <c r="I3463" s="33"/>
      <c r="J3463" s="21" t="str">
        <f t="shared" si="375"/>
        <v/>
      </c>
      <c r="K3463" s="21">
        <f t="shared" ref="K3463:K3526" si="378">SUM(R3463,W3463,AB3463,AG3463,AL3463)</f>
        <v>0</v>
      </c>
      <c r="L3463" s="21" t="str">
        <f t="shared" ref="L3463:L3526" si="379">IF(OR(E3463="Sab",E3463="Dom",E3463="Feriado"),J3463,IF(J3463="","",IF(J3463&lt;=$M$2,0,J3463-$M$2)))</f>
        <v/>
      </c>
      <c r="M3463" s="22" t="str">
        <f t="shared" si="376"/>
        <v/>
      </c>
      <c r="N3463" s="48"/>
      <c r="O3463" s="54" t="str">
        <f>IF(N3463="","",IFERROR(VLOOKUP(N3463,EMPRESAS!$A:$C,3,FALSE),"NAO CADASTRADA"))</f>
        <v/>
      </c>
      <c r="P3463" s="50"/>
      <c r="Q3463" s="54" t="str">
        <f>IF(P3463="","",IFERROR(VLOOKUP(P3463,ATIVIDADES!$A:$C,3,FALSE),"NAO CADASTRADA"))</f>
        <v/>
      </c>
      <c r="R3463" s="42"/>
      <c r="S3463" s="48"/>
      <c r="T3463" s="54" t="str">
        <f>IF(S3463="","",IFERROR(VLOOKUP(S3463,EMPRESAS!$A:$C,3,FALSE),"NAO CADASTRADA"))</f>
        <v/>
      </c>
      <c r="U3463" s="50"/>
      <c r="V3463" s="54" t="str">
        <f>IF(U3463="","",IFERROR(VLOOKUP(U3463,ATIVIDADES!$A:$C,3,FALSE),"NAO CADASTRADA"))</f>
        <v/>
      </c>
      <c r="W3463" s="42"/>
      <c r="X3463" s="48"/>
      <c r="Y3463" s="54" t="str">
        <f>IF(X3463="","",IFERROR(VLOOKUP(X3463,EMPRESAS!$A:$C,3,FALSE),"NAO CADASTRADA"))</f>
        <v/>
      </c>
      <c r="Z3463" s="50"/>
      <c r="AA3463" s="54" t="str">
        <f>IF(Z3463="","",IFERROR(VLOOKUP(Z3463,ATIVIDADES!$A:$C,3,FALSE),"NAO CADASTRADA"))</f>
        <v/>
      </c>
      <c r="AB3463" s="42"/>
      <c r="AC3463" s="48"/>
      <c r="AD3463" s="54" t="str">
        <f>IF(AC3463="","",IFERROR(VLOOKUP(AC3463,EMPRESAS!$A:$C,3,FALSE),"NAO CADASTRADA"))</f>
        <v/>
      </c>
      <c r="AE3463" s="50"/>
      <c r="AF3463" s="54" t="str">
        <f>IF(AE3463="","",IFERROR(VLOOKUP(AE3463,ATIVIDADES!$A:$C,3,FALSE),"NAO CADASTRADA"))</f>
        <v/>
      </c>
      <c r="AG3463" s="42"/>
      <c r="AH3463" s="48"/>
      <c r="AI3463" s="54" t="str">
        <f>IF(AH3463="","",IFERROR(VLOOKUP(AH3463,EMPRESAS!$A:$C,3,FALSE),"NAO CADASTRADA"))</f>
        <v/>
      </c>
      <c r="AJ3463" s="50"/>
      <c r="AK3463" s="54" t="str">
        <f>IF(AJ3463="","",IFERROR(VLOOKUP(AJ3463,ATIVIDADES!$A:$C,3,FALSE),"NAO CADASTRADA"))</f>
        <v/>
      </c>
      <c r="AL3463" s="42"/>
    </row>
    <row r="3464" spans="1:38" x14ac:dyDescent="0.25">
      <c r="A3464" s="26" t="str">
        <f t="shared" ref="A3464:A3527" si="380">IF(J3464="","OK",IF(K3464&lt;&gt;J3464,"PENDENTE","OK"))</f>
        <v>OK</v>
      </c>
      <c r="B3464" s="29">
        <f t="shared" ref="B3464:B3527" si="381">$D$2</f>
        <v>2487914866</v>
      </c>
      <c r="C3464" s="30">
        <v>45552</v>
      </c>
      <c r="D3464" s="18">
        <f t="shared" si="377"/>
        <v>45536</v>
      </c>
      <c r="E3464" s="19" t="str">
        <f>IF(ISERROR(VLOOKUP(C3464,FERIADOS!$A:$B,1,FALSE)),IF(WEEKDAY(C3464)=1,"Dom",IF(WEEKDAY(C3464)=2,"Seg",IF(WEEKDAY(C3464)=3,"Ter",IF(WEEKDAY(C3464)=4,"Qua",IF(WEEKDAY(C3464)=5,"Qui",IF(WEEKDAY(C3464)=6,"Sex","Sab")))))),"Feriado")</f>
        <v>Ter</v>
      </c>
      <c r="F3464" s="32"/>
      <c r="G3464" s="33"/>
      <c r="H3464" s="33"/>
      <c r="I3464" s="33"/>
      <c r="J3464" s="21" t="str">
        <f t="shared" ref="J3464:J3527" si="382">IF(OR(F3464="",G3464="",H3464="",I3464=""),"",I3464-H3464+G3464-F3464)</f>
        <v/>
      </c>
      <c r="K3464" s="21">
        <f t="shared" si="378"/>
        <v>0</v>
      </c>
      <c r="L3464" s="21" t="str">
        <f t="shared" si="379"/>
        <v/>
      </c>
      <c r="M3464" s="22" t="str">
        <f t="shared" ref="M3464:M3527" si="383">IF(J3464="","",IF(OR(E3464="Sab",E3464="Dom",E3464="Feriado"),0,IF(J3464&gt;=$M$2,0,$M$2-J3464)))</f>
        <v/>
      </c>
      <c r="N3464" s="48"/>
      <c r="O3464" s="54" t="str">
        <f>IF(N3464="","",IFERROR(VLOOKUP(N3464,EMPRESAS!$A:$C,3,FALSE),"NAO CADASTRADA"))</f>
        <v/>
      </c>
      <c r="P3464" s="50"/>
      <c r="Q3464" s="54" t="str">
        <f>IF(P3464="","",IFERROR(VLOOKUP(P3464,ATIVIDADES!$A:$C,3,FALSE),"NAO CADASTRADA"))</f>
        <v/>
      </c>
      <c r="R3464" s="42"/>
      <c r="S3464" s="48"/>
      <c r="T3464" s="54" t="str">
        <f>IF(S3464="","",IFERROR(VLOOKUP(S3464,EMPRESAS!$A:$C,3,FALSE),"NAO CADASTRADA"))</f>
        <v/>
      </c>
      <c r="U3464" s="50"/>
      <c r="V3464" s="54" t="str">
        <f>IF(U3464="","",IFERROR(VLOOKUP(U3464,ATIVIDADES!$A:$C,3,FALSE),"NAO CADASTRADA"))</f>
        <v/>
      </c>
      <c r="W3464" s="42"/>
      <c r="X3464" s="48"/>
      <c r="Y3464" s="54" t="str">
        <f>IF(X3464="","",IFERROR(VLOOKUP(X3464,EMPRESAS!$A:$C,3,FALSE),"NAO CADASTRADA"))</f>
        <v/>
      </c>
      <c r="Z3464" s="50"/>
      <c r="AA3464" s="54" t="str">
        <f>IF(Z3464="","",IFERROR(VLOOKUP(Z3464,ATIVIDADES!$A:$C,3,FALSE),"NAO CADASTRADA"))</f>
        <v/>
      </c>
      <c r="AB3464" s="42"/>
      <c r="AC3464" s="48"/>
      <c r="AD3464" s="54" t="str">
        <f>IF(AC3464="","",IFERROR(VLOOKUP(AC3464,EMPRESAS!$A:$C,3,FALSE),"NAO CADASTRADA"))</f>
        <v/>
      </c>
      <c r="AE3464" s="50"/>
      <c r="AF3464" s="54" t="str">
        <f>IF(AE3464="","",IFERROR(VLOOKUP(AE3464,ATIVIDADES!$A:$C,3,FALSE),"NAO CADASTRADA"))</f>
        <v/>
      </c>
      <c r="AG3464" s="42"/>
      <c r="AH3464" s="48"/>
      <c r="AI3464" s="54" t="str">
        <f>IF(AH3464="","",IFERROR(VLOOKUP(AH3464,EMPRESAS!$A:$C,3,FALSE),"NAO CADASTRADA"))</f>
        <v/>
      </c>
      <c r="AJ3464" s="50"/>
      <c r="AK3464" s="54" t="str">
        <f>IF(AJ3464="","",IFERROR(VLOOKUP(AJ3464,ATIVIDADES!$A:$C,3,FALSE),"NAO CADASTRADA"))</f>
        <v/>
      </c>
      <c r="AL3464" s="42"/>
    </row>
    <row r="3465" spans="1:38" x14ac:dyDescent="0.25">
      <c r="A3465" s="26" t="str">
        <f t="shared" si="380"/>
        <v>OK</v>
      </c>
      <c r="B3465" s="29">
        <f t="shared" si="381"/>
        <v>2487914866</v>
      </c>
      <c r="C3465" s="30">
        <v>45553</v>
      </c>
      <c r="D3465" s="18">
        <f t="shared" ref="D3465:D3528" si="384">IF(MONTH(C3465)=MONTH(C3464),D3464,C3465)</f>
        <v>45536</v>
      </c>
      <c r="E3465" s="19" t="str">
        <f>IF(ISERROR(VLOOKUP(C3465,FERIADOS!$A:$B,1,FALSE)),IF(WEEKDAY(C3465)=1,"Dom",IF(WEEKDAY(C3465)=2,"Seg",IF(WEEKDAY(C3465)=3,"Ter",IF(WEEKDAY(C3465)=4,"Qua",IF(WEEKDAY(C3465)=5,"Qui",IF(WEEKDAY(C3465)=6,"Sex","Sab")))))),"Feriado")</f>
        <v>Qua</v>
      </c>
      <c r="F3465" s="32"/>
      <c r="G3465" s="33"/>
      <c r="H3465" s="33"/>
      <c r="I3465" s="33"/>
      <c r="J3465" s="21" t="str">
        <f t="shared" si="382"/>
        <v/>
      </c>
      <c r="K3465" s="21">
        <f t="shared" si="378"/>
        <v>0</v>
      </c>
      <c r="L3465" s="21" t="str">
        <f t="shared" si="379"/>
        <v/>
      </c>
      <c r="M3465" s="22" t="str">
        <f t="shared" si="383"/>
        <v/>
      </c>
      <c r="N3465" s="48"/>
      <c r="O3465" s="54" t="str">
        <f>IF(N3465="","",IFERROR(VLOOKUP(N3465,EMPRESAS!$A:$C,3,FALSE),"NAO CADASTRADA"))</f>
        <v/>
      </c>
      <c r="P3465" s="50"/>
      <c r="Q3465" s="54" t="str">
        <f>IF(P3465="","",IFERROR(VLOOKUP(P3465,ATIVIDADES!$A:$C,3,FALSE),"NAO CADASTRADA"))</f>
        <v/>
      </c>
      <c r="R3465" s="42"/>
      <c r="S3465" s="48"/>
      <c r="T3465" s="54" t="str">
        <f>IF(S3465="","",IFERROR(VLOOKUP(S3465,EMPRESAS!$A:$C,3,FALSE),"NAO CADASTRADA"))</f>
        <v/>
      </c>
      <c r="U3465" s="50"/>
      <c r="V3465" s="54" t="str">
        <f>IF(U3465="","",IFERROR(VLOOKUP(U3465,ATIVIDADES!$A:$C,3,FALSE),"NAO CADASTRADA"))</f>
        <v/>
      </c>
      <c r="W3465" s="42"/>
      <c r="X3465" s="48"/>
      <c r="Y3465" s="54" t="str">
        <f>IF(X3465="","",IFERROR(VLOOKUP(X3465,EMPRESAS!$A:$C,3,FALSE),"NAO CADASTRADA"))</f>
        <v/>
      </c>
      <c r="Z3465" s="50"/>
      <c r="AA3465" s="54" t="str">
        <f>IF(Z3465="","",IFERROR(VLOOKUP(Z3465,ATIVIDADES!$A:$C,3,FALSE),"NAO CADASTRADA"))</f>
        <v/>
      </c>
      <c r="AB3465" s="42"/>
      <c r="AC3465" s="48"/>
      <c r="AD3465" s="54" t="str">
        <f>IF(AC3465="","",IFERROR(VLOOKUP(AC3465,EMPRESAS!$A:$C,3,FALSE),"NAO CADASTRADA"))</f>
        <v/>
      </c>
      <c r="AE3465" s="50"/>
      <c r="AF3465" s="54" t="str">
        <f>IF(AE3465="","",IFERROR(VLOOKUP(AE3465,ATIVIDADES!$A:$C,3,FALSE),"NAO CADASTRADA"))</f>
        <v/>
      </c>
      <c r="AG3465" s="42"/>
      <c r="AH3465" s="48"/>
      <c r="AI3465" s="54" t="str">
        <f>IF(AH3465="","",IFERROR(VLOOKUP(AH3465,EMPRESAS!$A:$C,3,FALSE),"NAO CADASTRADA"))</f>
        <v/>
      </c>
      <c r="AJ3465" s="50"/>
      <c r="AK3465" s="54" t="str">
        <f>IF(AJ3465="","",IFERROR(VLOOKUP(AJ3465,ATIVIDADES!$A:$C,3,FALSE),"NAO CADASTRADA"))</f>
        <v/>
      </c>
      <c r="AL3465" s="42"/>
    </row>
    <row r="3466" spans="1:38" x14ac:dyDescent="0.25">
      <c r="A3466" s="26" t="str">
        <f t="shared" si="380"/>
        <v>OK</v>
      </c>
      <c r="B3466" s="29">
        <f t="shared" si="381"/>
        <v>2487914866</v>
      </c>
      <c r="C3466" s="30">
        <v>45554</v>
      </c>
      <c r="D3466" s="18">
        <f t="shared" si="384"/>
        <v>45536</v>
      </c>
      <c r="E3466" s="19" t="str">
        <f>IF(ISERROR(VLOOKUP(C3466,FERIADOS!$A:$B,1,FALSE)),IF(WEEKDAY(C3466)=1,"Dom",IF(WEEKDAY(C3466)=2,"Seg",IF(WEEKDAY(C3466)=3,"Ter",IF(WEEKDAY(C3466)=4,"Qua",IF(WEEKDAY(C3466)=5,"Qui",IF(WEEKDAY(C3466)=6,"Sex","Sab")))))),"Feriado")</f>
        <v>Qui</v>
      </c>
      <c r="F3466" s="32"/>
      <c r="G3466" s="33"/>
      <c r="H3466" s="33"/>
      <c r="I3466" s="33"/>
      <c r="J3466" s="21" t="str">
        <f t="shared" si="382"/>
        <v/>
      </c>
      <c r="K3466" s="21">
        <f t="shared" si="378"/>
        <v>0</v>
      </c>
      <c r="L3466" s="21" t="str">
        <f t="shared" si="379"/>
        <v/>
      </c>
      <c r="M3466" s="22" t="str">
        <f t="shared" si="383"/>
        <v/>
      </c>
      <c r="N3466" s="48"/>
      <c r="O3466" s="54" t="str">
        <f>IF(N3466="","",IFERROR(VLOOKUP(N3466,EMPRESAS!$A:$C,3,FALSE),"NAO CADASTRADA"))</f>
        <v/>
      </c>
      <c r="P3466" s="50"/>
      <c r="Q3466" s="54" t="str">
        <f>IF(P3466="","",IFERROR(VLOOKUP(P3466,ATIVIDADES!$A:$C,3,FALSE),"NAO CADASTRADA"))</f>
        <v/>
      </c>
      <c r="R3466" s="42"/>
      <c r="S3466" s="48"/>
      <c r="T3466" s="54" t="str">
        <f>IF(S3466="","",IFERROR(VLOOKUP(S3466,EMPRESAS!$A:$C,3,FALSE),"NAO CADASTRADA"))</f>
        <v/>
      </c>
      <c r="U3466" s="50"/>
      <c r="V3466" s="54" t="str">
        <f>IF(U3466="","",IFERROR(VLOOKUP(U3466,ATIVIDADES!$A:$C,3,FALSE),"NAO CADASTRADA"))</f>
        <v/>
      </c>
      <c r="W3466" s="42"/>
      <c r="X3466" s="48"/>
      <c r="Y3466" s="54" t="str">
        <f>IF(X3466="","",IFERROR(VLOOKUP(X3466,EMPRESAS!$A:$C,3,FALSE),"NAO CADASTRADA"))</f>
        <v/>
      </c>
      <c r="Z3466" s="50"/>
      <c r="AA3466" s="54" t="str">
        <f>IF(Z3466="","",IFERROR(VLOOKUP(Z3466,ATIVIDADES!$A:$C,3,FALSE),"NAO CADASTRADA"))</f>
        <v/>
      </c>
      <c r="AB3466" s="42"/>
      <c r="AC3466" s="48"/>
      <c r="AD3466" s="54" t="str">
        <f>IF(AC3466="","",IFERROR(VLOOKUP(AC3466,EMPRESAS!$A:$C,3,FALSE),"NAO CADASTRADA"))</f>
        <v/>
      </c>
      <c r="AE3466" s="50"/>
      <c r="AF3466" s="54" t="str">
        <f>IF(AE3466="","",IFERROR(VLOOKUP(AE3466,ATIVIDADES!$A:$C,3,FALSE),"NAO CADASTRADA"))</f>
        <v/>
      </c>
      <c r="AG3466" s="42"/>
      <c r="AH3466" s="48"/>
      <c r="AI3466" s="54" t="str">
        <f>IF(AH3466="","",IFERROR(VLOOKUP(AH3466,EMPRESAS!$A:$C,3,FALSE),"NAO CADASTRADA"))</f>
        <v/>
      </c>
      <c r="AJ3466" s="50"/>
      <c r="AK3466" s="54" t="str">
        <f>IF(AJ3466="","",IFERROR(VLOOKUP(AJ3466,ATIVIDADES!$A:$C,3,FALSE),"NAO CADASTRADA"))</f>
        <v/>
      </c>
      <c r="AL3466" s="42"/>
    </row>
    <row r="3467" spans="1:38" x14ac:dyDescent="0.25">
      <c r="A3467" s="26" t="str">
        <f t="shared" si="380"/>
        <v>OK</v>
      </c>
      <c r="B3467" s="29">
        <f t="shared" si="381"/>
        <v>2487914866</v>
      </c>
      <c r="C3467" s="30">
        <v>45555</v>
      </c>
      <c r="D3467" s="18">
        <f t="shared" si="384"/>
        <v>45536</v>
      </c>
      <c r="E3467" s="19" t="str">
        <f>IF(ISERROR(VLOOKUP(C3467,FERIADOS!$A:$B,1,FALSE)),IF(WEEKDAY(C3467)=1,"Dom",IF(WEEKDAY(C3467)=2,"Seg",IF(WEEKDAY(C3467)=3,"Ter",IF(WEEKDAY(C3467)=4,"Qua",IF(WEEKDAY(C3467)=5,"Qui",IF(WEEKDAY(C3467)=6,"Sex","Sab")))))),"Feriado")</f>
        <v>Sex</v>
      </c>
      <c r="F3467" s="32"/>
      <c r="G3467" s="33"/>
      <c r="H3467" s="33"/>
      <c r="I3467" s="33"/>
      <c r="J3467" s="21" t="str">
        <f t="shared" si="382"/>
        <v/>
      </c>
      <c r="K3467" s="21">
        <f t="shared" si="378"/>
        <v>0</v>
      </c>
      <c r="L3467" s="21" t="str">
        <f t="shared" si="379"/>
        <v/>
      </c>
      <c r="M3467" s="22" t="str">
        <f t="shared" si="383"/>
        <v/>
      </c>
      <c r="N3467" s="48"/>
      <c r="O3467" s="54" t="str">
        <f>IF(N3467="","",IFERROR(VLOOKUP(N3467,EMPRESAS!$A:$C,3,FALSE),"NAO CADASTRADA"))</f>
        <v/>
      </c>
      <c r="P3467" s="50"/>
      <c r="Q3467" s="54" t="str">
        <f>IF(P3467="","",IFERROR(VLOOKUP(P3467,ATIVIDADES!$A:$C,3,FALSE),"NAO CADASTRADA"))</f>
        <v/>
      </c>
      <c r="R3467" s="42"/>
      <c r="S3467" s="48"/>
      <c r="T3467" s="54" t="str">
        <f>IF(S3467="","",IFERROR(VLOOKUP(S3467,EMPRESAS!$A:$C,3,FALSE),"NAO CADASTRADA"))</f>
        <v/>
      </c>
      <c r="U3467" s="50"/>
      <c r="V3467" s="54" t="str">
        <f>IF(U3467="","",IFERROR(VLOOKUP(U3467,ATIVIDADES!$A:$C,3,FALSE),"NAO CADASTRADA"))</f>
        <v/>
      </c>
      <c r="W3467" s="42"/>
      <c r="X3467" s="48"/>
      <c r="Y3467" s="54" t="str">
        <f>IF(X3467="","",IFERROR(VLOOKUP(X3467,EMPRESAS!$A:$C,3,FALSE),"NAO CADASTRADA"))</f>
        <v/>
      </c>
      <c r="Z3467" s="50"/>
      <c r="AA3467" s="54" t="str">
        <f>IF(Z3467="","",IFERROR(VLOOKUP(Z3467,ATIVIDADES!$A:$C,3,FALSE),"NAO CADASTRADA"))</f>
        <v/>
      </c>
      <c r="AB3467" s="42"/>
      <c r="AC3467" s="48"/>
      <c r="AD3467" s="54" t="str">
        <f>IF(AC3467="","",IFERROR(VLOOKUP(AC3467,EMPRESAS!$A:$C,3,FALSE),"NAO CADASTRADA"))</f>
        <v/>
      </c>
      <c r="AE3467" s="50"/>
      <c r="AF3467" s="54" t="str">
        <f>IF(AE3467="","",IFERROR(VLOOKUP(AE3467,ATIVIDADES!$A:$C,3,FALSE),"NAO CADASTRADA"))</f>
        <v/>
      </c>
      <c r="AG3467" s="42"/>
      <c r="AH3467" s="48"/>
      <c r="AI3467" s="54" t="str">
        <f>IF(AH3467="","",IFERROR(VLOOKUP(AH3467,EMPRESAS!$A:$C,3,FALSE),"NAO CADASTRADA"))</f>
        <v/>
      </c>
      <c r="AJ3467" s="50"/>
      <c r="AK3467" s="54" t="str">
        <f>IF(AJ3467="","",IFERROR(VLOOKUP(AJ3467,ATIVIDADES!$A:$C,3,FALSE),"NAO CADASTRADA"))</f>
        <v/>
      </c>
      <c r="AL3467" s="42"/>
    </row>
    <row r="3468" spans="1:38" x14ac:dyDescent="0.25">
      <c r="A3468" s="26" t="str">
        <f t="shared" si="380"/>
        <v>OK</v>
      </c>
      <c r="B3468" s="29">
        <f t="shared" si="381"/>
        <v>2487914866</v>
      </c>
      <c r="C3468" s="30">
        <v>45556</v>
      </c>
      <c r="D3468" s="18">
        <f t="shared" si="384"/>
        <v>45536</v>
      </c>
      <c r="E3468" s="19" t="str">
        <f>IF(ISERROR(VLOOKUP(C3468,FERIADOS!$A:$B,1,FALSE)),IF(WEEKDAY(C3468)=1,"Dom",IF(WEEKDAY(C3468)=2,"Seg",IF(WEEKDAY(C3468)=3,"Ter",IF(WEEKDAY(C3468)=4,"Qua",IF(WEEKDAY(C3468)=5,"Qui",IF(WEEKDAY(C3468)=6,"Sex","Sab")))))),"Feriado")</f>
        <v>Sab</v>
      </c>
      <c r="F3468" s="32"/>
      <c r="G3468" s="33"/>
      <c r="H3468" s="33"/>
      <c r="I3468" s="33"/>
      <c r="J3468" s="21" t="str">
        <f t="shared" si="382"/>
        <v/>
      </c>
      <c r="K3468" s="21">
        <f t="shared" si="378"/>
        <v>0</v>
      </c>
      <c r="L3468" s="21" t="str">
        <f t="shared" si="379"/>
        <v/>
      </c>
      <c r="M3468" s="22" t="str">
        <f t="shared" si="383"/>
        <v/>
      </c>
      <c r="N3468" s="48"/>
      <c r="O3468" s="54" t="str">
        <f>IF(N3468="","",IFERROR(VLOOKUP(N3468,EMPRESAS!$A:$C,3,FALSE),"NAO CADASTRADA"))</f>
        <v/>
      </c>
      <c r="P3468" s="50"/>
      <c r="Q3468" s="54" t="str">
        <f>IF(P3468="","",IFERROR(VLOOKUP(P3468,ATIVIDADES!$A:$C,3,FALSE),"NAO CADASTRADA"))</f>
        <v/>
      </c>
      <c r="R3468" s="42"/>
      <c r="S3468" s="48"/>
      <c r="T3468" s="54" t="str">
        <f>IF(S3468="","",IFERROR(VLOOKUP(S3468,EMPRESAS!$A:$C,3,FALSE),"NAO CADASTRADA"))</f>
        <v/>
      </c>
      <c r="U3468" s="50"/>
      <c r="V3468" s="54" t="str">
        <f>IF(U3468="","",IFERROR(VLOOKUP(U3468,ATIVIDADES!$A:$C,3,FALSE),"NAO CADASTRADA"))</f>
        <v/>
      </c>
      <c r="W3468" s="42"/>
      <c r="X3468" s="48"/>
      <c r="Y3468" s="54" t="str">
        <f>IF(X3468="","",IFERROR(VLOOKUP(X3468,EMPRESAS!$A:$C,3,FALSE),"NAO CADASTRADA"))</f>
        <v/>
      </c>
      <c r="Z3468" s="50"/>
      <c r="AA3468" s="54" t="str">
        <f>IF(Z3468="","",IFERROR(VLOOKUP(Z3468,ATIVIDADES!$A:$C,3,FALSE),"NAO CADASTRADA"))</f>
        <v/>
      </c>
      <c r="AB3468" s="42"/>
      <c r="AC3468" s="48"/>
      <c r="AD3468" s="54" t="str">
        <f>IF(AC3468="","",IFERROR(VLOOKUP(AC3468,EMPRESAS!$A:$C,3,FALSE),"NAO CADASTRADA"))</f>
        <v/>
      </c>
      <c r="AE3468" s="50"/>
      <c r="AF3468" s="54" t="str">
        <f>IF(AE3468="","",IFERROR(VLOOKUP(AE3468,ATIVIDADES!$A:$C,3,FALSE),"NAO CADASTRADA"))</f>
        <v/>
      </c>
      <c r="AG3468" s="42"/>
      <c r="AH3468" s="48"/>
      <c r="AI3468" s="54" t="str">
        <f>IF(AH3468="","",IFERROR(VLOOKUP(AH3468,EMPRESAS!$A:$C,3,FALSE),"NAO CADASTRADA"))</f>
        <v/>
      </c>
      <c r="AJ3468" s="50"/>
      <c r="AK3468" s="54" t="str">
        <f>IF(AJ3468="","",IFERROR(VLOOKUP(AJ3468,ATIVIDADES!$A:$C,3,FALSE),"NAO CADASTRADA"))</f>
        <v/>
      </c>
      <c r="AL3468" s="42"/>
    </row>
    <row r="3469" spans="1:38" x14ac:dyDescent="0.25">
      <c r="A3469" s="26" t="str">
        <f t="shared" si="380"/>
        <v>OK</v>
      </c>
      <c r="B3469" s="29">
        <f t="shared" si="381"/>
        <v>2487914866</v>
      </c>
      <c r="C3469" s="30">
        <v>45557</v>
      </c>
      <c r="D3469" s="18">
        <f t="shared" si="384"/>
        <v>45536</v>
      </c>
      <c r="E3469" s="19" t="str">
        <f>IF(ISERROR(VLOOKUP(C3469,FERIADOS!$A:$B,1,FALSE)),IF(WEEKDAY(C3469)=1,"Dom",IF(WEEKDAY(C3469)=2,"Seg",IF(WEEKDAY(C3469)=3,"Ter",IF(WEEKDAY(C3469)=4,"Qua",IF(WEEKDAY(C3469)=5,"Qui",IF(WEEKDAY(C3469)=6,"Sex","Sab")))))),"Feriado")</f>
        <v>Dom</v>
      </c>
      <c r="F3469" s="32"/>
      <c r="G3469" s="33"/>
      <c r="H3469" s="33"/>
      <c r="I3469" s="33"/>
      <c r="J3469" s="21" t="str">
        <f t="shared" si="382"/>
        <v/>
      </c>
      <c r="K3469" s="21">
        <f t="shared" si="378"/>
        <v>0</v>
      </c>
      <c r="L3469" s="21" t="str">
        <f t="shared" si="379"/>
        <v/>
      </c>
      <c r="M3469" s="22" t="str">
        <f t="shared" si="383"/>
        <v/>
      </c>
      <c r="N3469" s="48"/>
      <c r="O3469" s="54" t="str">
        <f>IF(N3469="","",IFERROR(VLOOKUP(N3469,EMPRESAS!$A:$C,3,FALSE),"NAO CADASTRADA"))</f>
        <v/>
      </c>
      <c r="P3469" s="50"/>
      <c r="Q3469" s="54" t="str">
        <f>IF(P3469="","",IFERROR(VLOOKUP(P3469,ATIVIDADES!$A:$C,3,FALSE),"NAO CADASTRADA"))</f>
        <v/>
      </c>
      <c r="R3469" s="42"/>
      <c r="S3469" s="48"/>
      <c r="T3469" s="54" t="str">
        <f>IF(S3469="","",IFERROR(VLOOKUP(S3469,EMPRESAS!$A:$C,3,FALSE),"NAO CADASTRADA"))</f>
        <v/>
      </c>
      <c r="U3469" s="50"/>
      <c r="V3469" s="54" t="str">
        <f>IF(U3469="","",IFERROR(VLOOKUP(U3469,ATIVIDADES!$A:$C,3,FALSE),"NAO CADASTRADA"))</f>
        <v/>
      </c>
      <c r="W3469" s="42"/>
      <c r="X3469" s="48"/>
      <c r="Y3469" s="54" t="str">
        <f>IF(X3469="","",IFERROR(VLOOKUP(X3469,EMPRESAS!$A:$C,3,FALSE),"NAO CADASTRADA"))</f>
        <v/>
      </c>
      <c r="Z3469" s="50"/>
      <c r="AA3469" s="54" t="str">
        <f>IF(Z3469="","",IFERROR(VLOOKUP(Z3469,ATIVIDADES!$A:$C,3,FALSE),"NAO CADASTRADA"))</f>
        <v/>
      </c>
      <c r="AB3469" s="42"/>
      <c r="AC3469" s="48"/>
      <c r="AD3469" s="54" t="str">
        <f>IF(AC3469="","",IFERROR(VLOOKUP(AC3469,EMPRESAS!$A:$C,3,FALSE),"NAO CADASTRADA"))</f>
        <v/>
      </c>
      <c r="AE3469" s="50"/>
      <c r="AF3469" s="54" t="str">
        <f>IF(AE3469="","",IFERROR(VLOOKUP(AE3469,ATIVIDADES!$A:$C,3,FALSE),"NAO CADASTRADA"))</f>
        <v/>
      </c>
      <c r="AG3469" s="42"/>
      <c r="AH3469" s="48"/>
      <c r="AI3469" s="54" t="str">
        <f>IF(AH3469="","",IFERROR(VLOOKUP(AH3469,EMPRESAS!$A:$C,3,FALSE),"NAO CADASTRADA"))</f>
        <v/>
      </c>
      <c r="AJ3469" s="50"/>
      <c r="AK3469" s="54" t="str">
        <f>IF(AJ3469="","",IFERROR(VLOOKUP(AJ3469,ATIVIDADES!$A:$C,3,FALSE),"NAO CADASTRADA"))</f>
        <v/>
      </c>
      <c r="AL3469" s="42"/>
    </row>
    <row r="3470" spans="1:38" x14ac:dyDescent="0.25">
      <c r="A3470" s="26" t="str">
        <f t="shared" si="380"/>
        <v>OK</v>
      </c>
      <c r="B3470" s="29">
        <f t="shared" si="381"/>
        <v>2487914866</v>
      </c>
      <c r="C3470" s="30">
        <v>45558</v>
      </c>
      <c r="D3470" s="18">
        <f t="shared" si="384"/>
        <v>45536</v>
      </c>
      <c r="E3470" s="19" t="str">
        <f>IF(ISERROR(VLOOKUP(C3470,FERIADOS!$A:$B,1,FALSE)),IF(WEEKDAY(C3470)=1,"Dom",IF(WEEKDAY(C3470)=2,"Seg",IF(WEEKDAY(C3470)=3,"Ter",IF(WEEKDAY(C3470)=4,"Qua",IF(WEEKDAY(C3470)=5,"Qui",IF(WEEKDAY(C3470)=6,"Sex","Sab")))))),"Feriado")</f>
        <v>Seg</v>
      </c>
      <c r="F3470" s="32"/>
      <c r="G3470" s="33"/>
      <c r="H3470" s="33"/>
      <c r="I3470" s="33"/>
      <c r="J3470" s="21" t="str">
        <f t="shared" si="382"/>
        <v/>
      </c>
      <c r="K3470" s="21">
        <f t="shared" si="378"/>
        <v>0</v>
      </c>
      <c r="L3470" s="21" t="str">
        <f t="shared" si="379"/>
        <v/>
      </c>
      <c r="M3470" s="22" t="str">
        <f t="shared" si="383"/>
        <v/>
      </c>
      <c r="N3470" s="48"/>
      <c r="O3470" s="54" t="str">
        <f>IF(N3470="","",IFERROR(VLOOKUP(N3470,EMPRESAS!$A:$C,3,FALSE),"NAO CADASTRADA"))</f>
        <v/>
      </c>
      <c r="P3470" s="50"/>
      <c r="Q3470" s="54" t="str">
        <f>IF(P3470="","",IFERROR(VLOOKUP(P3470,ATIVIDADES!$A:$C,3,FALSE),"NAO CADASTRADA"))</f>
        <v/>
      </c>
      <c r="R3470" s="42"/>
      <c r="S3470" s="48"/>
      <c r="T3470" s="54" t="str">
        <f>IF(S3470="","",IFERROR(VLOOKUP(S3470,EMPRESAS!$A:$C,3,FALSE),"NAO CADASTRADA"))</f>
        <v/>
      </c>
      <c r="U3470" s="50"/>
      <c r="V3470" s="54" t="str">
        <f>IF(U3470="","",IFERROR(VLOOKUP(U3470,ATIVIDADES!$A:$C,3,FALSE),"NAO CADASTRADA"))</f>
        <v/>
      </c>
      <c r="W3470" s="42"/>
      <c r="X3470" s="48"/>
      <c r="Y3470" s="54" t="str">
        <f>IF(X3470="","",IFERROR(VLOOKUP(X3470,EMPRESAS!$A:$C,3,FALSE),"NAO CADASTRADA"))</f>
        <v/>
      </c>
      <c r="Z3470" s="50"/>
      <c r="AA3470" s="54" t="str">
        <f>IF(Z3470="","",IFERROR(VLOOKUP(Z3470,ATIVIDADES!$A:$C,3,FALSE),"NAO CADASTRADA"))</f>
        <v/>
      </c>
      <c r="AB3470" s="42"/>
      <c r="AC3470" s="48"/>
      <c r="AD3470" s="54" t="str">
        <f>IF(AC3470="","",IFERROR(VLOOKUP(AC3470,EMPRESAS!$A:$C,3,FALSE),"NAO CADASTRADA"))</f>
        <v/>
      </c>
      <c r="AE3470" s="50"/>
      <c r="AF3470" s="54" t="str">
        <f>IF(AE3470="","",IFERROR(VLOOKUP(AE3470,ATIVIDADES!$A:$C,3,FALSE),"NAO CADASTRADA"))</f>
        <v/>
      </c>
      <c r="AG3470" s="42"/>
      <c r="AH3470" s="48"/>
      <c r="AI3470" s="54" t="str">
        <f>IF(AH3470="","",IFERROR(VLOOKUP(AH3470,EMPRESAS!$A:$C,3,FALSE),"NAO CADASTRADA"))</f>
        <v/>
      </c>
      <c r="AJ3470" s="50"/>
      <c r="AK3470" s="54" t="str">
        <f>IF(AJ3470="","",IFERROR(VLOOKUP(AJ3470,ATIVIDADES!$A:$C,3,FALSE),"NAO CADASTRADA"))</f>
        <v/>
      </c>
      <c r="AL3470" s="42"/>
    </row>
    <row r="3471" spans="1:38" x14ac:dyDescent="0.25">
      <c r="A3471" s="26" t="str">
        <f t="shared" si="380"/>
        <v>OK</v>
      </c>
      <c r="B3471" s="29">
        <f t="shared" si="381"/>
        <v>2487914866</v>
      </c>
      <c r="C3471" s="30">
        <v>45559</v>
      </c>
      <c r="D3471" s="18">
        <f t="shared" si="384"/>
        <v>45536</v>
      </c>
      <c r="E3471" s="19" t="str">
        <f>IF(ISERROR(VLOOKUP(C3471,FERIADOS!$A:$B,1,FALSE)),IF(WEEKDAY(C3471)=1,"Dom",IF(WEEKDAY(C3471)=2,"Seg",IF(WEEKDAY(C3471)=3,"Ter",IF(WEEKDAY(C3471)=4,"Qua",IF(WEEKDAY(C3471)=5,"Qui",IF(WEEKDAY(C3471)=6,"Sex","Sab")))))),"Feriado")</f>
        <v>Ter</v>
      </c>
      <c r="F3471" s="32"/>
      <c r="G3471" s="33"/>
      <c r="H3471" s="33"/>
      <c r="I3471" s="33"/>
      <c r="J3471" s="21" t="str">
        <f t="shared" si="382"/>
        <v/>
      </c>
      <c r="K3471" s="21">
        <f t="shared" si="378"/>
        <v>0</v>
      </c>
      <c r="L3471" s="21" t="str">
        <f t="shared" si="379"/>
        <v/>
      </c>
      <c r="M3471" s="22" t="str">
        <f t="shared" si="383"/>
        <v/>
      </c>
      <c r="N3471" s="48"/>
      <c r="O3471" s="54" t="str">
        <f>IF(N3471="","",IFERROR(VLOOKUP(N3471,EMPRESAS!$A:$C,3,FALSE),"NAO CADASTRADA"))</f>
        <v/>
      </c>
      <c r="P3471" s="50"/>
      <c r="Q3471" s="54" t="str">
        <f>IF(P3471="","",IFERROR(VLOOKUP(P3471,ATIVIDADES!$A:$C,3,FALSE),"NAO CADASTRADA"))</f>
        <v/>
      </c>
      <c r="R3471" s="42"/>
      <c r="S3471" s="48"/>
      <c r="T3471" s="54" t="str">
        <f>IF(S3471="","",IFERROR(VLOOKUP(S3471,EMPRESAS!$A:$C,3,FALSE),"NAO CADASTRADA"))</f>
        <v/>
      </c>
      <c r="U3471" s="50"/>
      <c r="V3471" s="54" t="str">
        <f>IF(U3471="","",IFERROR(VLOOKUP(U3471,ATIVIDADES!$A:$C,3,FALSE),"NAO CADASTRADA"))</f>
        <v/>
      </c>
      <c r="W3471" s="42"/>
      <c r="X3471" s="48"/>
      <c r="Y3471" s="54" t="str">
        <f>IF(X3471="","",IFERROR(VLOOKUP(X3471,EMPRESAS!$A:$C,3,FALSE),"NAO CADASTRADA"))</f>
        <v/>
      </c>
      <c r="Z3471" s="50"/>
      <c r="AA3471" s="54" t="str">
        <f>IF(Z3471="","",IFERROR(VLOOKUP(Z3471,ATIVIDADES!$A:$C,3,FALSE),"NAO CADASTRADA"))</f>
        <v/>
      </c>
      <c r="AB3471" s="42"/>
      <c r="AC3471" s="48"/>
      <c r="AD3471" s="54" t="str">
        <f>IF(AC3471="","",IFERROR(VLOOKUP(AC3471,EMPRESAS!$A:$C,3,FALSE),"NAO CADASTRADA"))</f>
        <v/>
      </c>
      <c r="AE3471" s="50"/>
      <c r="AF3471" s="54" t="str">
        <f>IF(AE3471="","",IFERROR(VLOOKUP(AE3471,ATIVIDADES!$A:$C,3,FALSE),"NAO CADASTRADA"))</f>
        <v/>
      </c>
      <c r="AG3471" s="42"/>
      <c r="AH3471" s="48"/>
      <c r="AI3471" s="54" t="str">
        <f>IF(AH3471="","",IFERROR(VLOOKUP(AH3471,EMPRESAS!$A:$C,3,FALSE),"NAO CADASTRADA"))</f>
        <v/>
      </c>
      <c r="AJ3471" s="50"/>
      <c r="AK3471" s="54" t="str">
        <f>IF(AJ3471="","",IFERROR(VLOOKUP(AJ3471,ATIVIDADES!$A:$C,3,FALSE),"NAO CADASTRADA"))</f>
        <v/>
      </c>
      <c r="AL3471" s="42"/>
    </row>
    <row r="3472" spans="1:38" x14ac:dyDescent="0.25">
      <c r="A3472" s="26" t="str">
        <f t="shared" si="380"/>
        <v>OK</v>
      </c>
      <c r="B3472" s="29">
        <f t="shared" si="381"/>
        <v>2487914866</v>
      </c>
      <c r="C3472" s="30">
        <v>45560</v>
      </c>
      <c r="D3472" s="18">
        <f t="shared" si="384"/>
        <v>45536</v>
      </c>
      <c r="E3472" s="19" t="str">
        <f>IF(ISERROR(VLOOKUP(C3472,FERIADOS!$A:$B,1,FALSE)),IF(WEEKDAY(C3472)=1,"Dom",IF(WEEKDAY(C3472)=2,"Seg",IF(WEEKDAY(C3472)=3,"Ter",IF(WEEKDAY(C3472)=4,"Qua",IF(WEEKDAY(C3472)=5,"Qui",IF(WEEKDAY(C3472)=6,"Sex","Sab")))))),"Feriado")</f>
        <v>Qua</v>
      </c>
      <c r="F3472" s="32"/>
      <c r="G3472" s="33"/>
      <c r="H3472" s="33"/>
      <c r="I3472" s="33"/>
      <c r="J3472" s="21" t="str">
        <f t="shared" si="382"/>
        <v/>
      </c>
      <c r="K3472" s="21">
        <f t="shared" si="378"/>
        <v>0</v>
      </c>
      <c r="L3472" s="21" t="str">
        <f t="shared" si="379"/>
        <v/>
      </c>
      <c r="M3472" s="22" t="str">
        <f t="shared" si="383"/>
        <v/>
      </c>
      <c r="N3472" s="48"/>
      <c r="O3472" s="54" t="str">
        <f>IF(N3472="","",IFERROR(VLOOKUP(N3472,EMPRESAS!$A:$C,3,FALSE),"NAO CADASTRADA"))</f>
        <v/>
      </c>
      <c r="P3472" s="50"/>
      <c r="Q3472" s="54" t="str">
        <f>IF(P3472="","",IFERROR(VLOOKUP(P3472,ATIVIDADES!$A:$C,3,FALSE),"NAO CADASTRADA"))</f>
        <v/>
      </c>
      <c r="R3472" s="42"/>
      <c r="S3472" s="48"/>
      <c r="T3472" s="54" t="str">
        <f>IF(S3472="","",IFERROR(VLOOKUP(S3472,EMPRESAS!$A:$C,3,FALSE),"NAO CADASTRADA"))</f>
        <v/>
      </c>
      <c r="U3472" s="50"/>
      <c r="V3472" s="54" t="str">
        <f>IF(U3472="","",IFERROR(VLOOKUP(U3472,ATIVIDADES!$A:$C,3,FALSE),"NAO CADASTRADA"))</f>
        <v/>
      </c>
      <c r="W3472" s="42"/>
      <c r="X3472" s="48"/>
      <c r="Y3472" s="54" t="str">
        <f>IF(X3472="","",IFERROR(VLOOKUP(X3472,EMPRESAS!$A:$C,3,FALSE),"NAO CADASTRADA"))</f>
        <v/>
      </c>
      <c r="Z3472" s="50"/>
      <c r="AA3472" s="54" t="str">
        <f>IF(Z3472="","",IFERROR(VLOOKUP(Z3472,ATIVIDADES!$A:$C,3,FALSE),"NAO CADASTRADA"))</f>
        <v/>
      </c>
      <c r="AB3472" s="42"/>
      <c r="AC3472" s="48"/>
      <c r="AD3472" s="54" t="str">
        <f>IF(AC3472="","",IFERROR(VLOOKUP(AC3472,EMPRESAS!$A:$C,3,FALSE),"NAO CADASTRADA"))</f>
        <v/>
      </c>
      <c r="AE3472" s="50"/>
      <c r="AF3472" s="54" t="str">
        <f>IF(AE3472="","",IFERROR(VLOOKUP(AE3472,ATIVIDADES!$A:$C,3,FALSE),"NAO CADASTRADA"))</f>
        <v/>
      </c>
      <c r="AG3472" s="42"/>
      <c r="AH3472" s="48"/>
      <c r="AI3472" s="54" t="str">
        <f>IF(AH3472="","",IFERROR(VLOOKUP(AH3472,EMPRESAS!$A:$C,3,FALSE),"NAO CADASTRADA"))</f>
        <v/>
      </c>
      <c r="AJ3472" s="50"/>
      <c r="AK3472" s="54" t="str">
        <f>IF(AJ3472="","",IFERROR(VLOOKUP(AJ3472,ATIVIDADES!$A:$C,3,FALSE),"NAO CADASTRADA"))</f>
        <v/>
      </c>
      <c r="AL3472" s="42"/>
    </row>
    <row r="3473" spans="1:38" x14ac:dyDescent="0.25">
      <c r="A3473" s="26" t="str">
        <f t="shared" si="380"/>
        <v>OK</v>
      </c>
      <c r="B3473" s="29">
        <f t="shared" si="381"/>
        <v>2487914866</v>
      </c>
      <c r="C3473" s="30">
        <v>45561</v>
      </c>
      <c r="D3473" s="18">
        <f t="shared" si="384"/>
        <v>45536</v>
      </c>
      <c r="E3473" s="19" t="str">
        <f>IF(ISERROR(VLOOKUP(C3473,FERIADOS!$A:$B,1,FALSE)),IF(WEEKDAY(C3473)=1,"Dom",IF(WEEKDAY(C3473)=2,"Seg",IF(WEEKDAY(C3473)=3,"Ter",IF(WEEKDAY(C3473)=4,"Qua",IF(WEEKDAY(C3473)=5,"Qui",IF(WEEKDAY(C3473)=6,"Sex","Sab")))))),"Feriado")</f>
        <v>Qui</v>
      </c>
      <c r="F3473" s="32"/>
      <c r="G3473" s="33"/>
      <c r="H3473" s="33"/>
      <c r="I3473" s="33"/>
      <c r="J3473" s="21" t="str">
        <f t="shared" si="382"/>
        <v/>
      </c>
      <c r="K3473" s="21">
        <f t="shared" si="378"/>
        <v>0</v>
      </c>
      <c r="L3473" s="21" t="str">
        <f t="shared" si="379"/>
        <v/>
      </c>
      <c r="M3473" s="22" t="str">
        <f t="shared" si="383"/>
        <v/>
      </c>
      <c r="N3473" s="48"/>
      <c r="O3473" s="54" t="str">
        <f>IF(N3473="","",IFERROR(VLOOKUP(N3473,EMPRESAS!$A:$C,3,FALSE),"NAO CADASTRADA"))</f>
        <v/>
      </c>
      <c r="P3473" s="50"/>
      <c r="Q3473" s="54" t="str">
        <f>IF(P3473="","",IFERROR(VLOOKUP(P3473,ATIVIDADES!$A:$C,3,FALSE),"NAO CADASTRADA"))</f>
        <v/>
      </c>
      <c r="R3473" s="42"/>
      <c r="S3473" s="48"/>
      <c r="T3473" s="54" t="str">
        <f>IF(S3473="","",IFERROR(VLOOKUP(S3473,EMPRESAS!$A:$C,3,FALSE),"NAO CADASTRADA"))</f>
        <v/>
      </c>
      <c r="U3473" s="50"/>
      <c r="V3473" s="54" t="str">
        <f>IF(U3473="","",IFERROR(VLOOKUP(U3473,ATIVIDADES!$A:$C,3,FALSE),"NAO CADASTRADA"))</f>
        <v/>
      </c>
      <c r="W3473" s="42"/>
      <c r="X3473" s="48"/>
      <c r="Y3473" s="54" t="str">
        <f>IF(X3473="","",IFERROR(VLOOKUP(X3473,EMPRESAS!$A:$C,3,FALSE),"NAO CADASTRADA"))</f>
        <v/>
      </c>
      <c r="Z3473" s="50"/>
      <c r="AA3473" s="54" t="str">
        <f>IF(Z3473="","",IFERROR(VLOOKUP(Z3473,ATIVIDADES!$A:$C,3,FALSE),"NAO CADASTRADA"))</f>
        <v/>
      </c>
      <c r="AB3473" s="42"/>
      <c r="AC3473" s="48"/>
      <c r="AD3473" s="54" t="str">
        <f>IF(AC3473="","",IFERROR(VLOOKUP(AC3473,EMPRESAS!$A:$C,3,FALSE),"NAO CADASTRADA"))</f>
        <v/>
      </c>
      <c r="AE3473" s="50"/>
      <c r="AF3473" s="54" t="str">
        <f>IF(AE3473="","",IFERROR(VLOOKUP(AE3473,ATIVIDADES!$A:$C,3,FALSE),"NAO CADASTRADA"))</f>
        <v/>
      </c>
      <c r="AG3473" s="42"/>
      <c r="AH3473" s="48"/>
      <c r="AI3473" s="54" t="str">
        <f>IF(AH3473="","",IFERROR(VLOOKUP(AH3473,EMPRESAS!$A:$C,3,FALSE),"NAO CADASTRADA"))</f>
        <v/>
      </c>
      <c r="AJ3473" s="50"/>
      <c r="AK3473" s="54" t="str">
        <f>IF(AJ3473="","",IFERROR(VLOOKUP(AJ3473,ATIVIDADES!$A:$C,3,FALSE),"NAO CADASTRADA"))</f>
        <v/>
      </c>
      <c r="AL3473" s="42"/>
    </row>
    <row r="3474" spans="1:38" x14ac:dyDescent="0.25">
      <c r="A3474" s="26" t="str">
        <f t="shared" si="380"/>
        <v>OK</v>
      </c>
      <c r="B3474" s="29">
        <f t="shared" si="381"/>
        <v>2487914866</v>
      </c>
      <c r="C3474" s="30">
        <v>45562</v>
      </c>
      <c r="D3474" s="18">
        <f t="shared" si="384"/>
        <v>45536</v>
      </c>
      <c r="E3474" s="19" t="str">
        <f>IF(ISERROR(VLOOKUP(C3474,FERIADOS!$A:$B,1,FALSE)),IF(WEEKDAY(C3474)=1,"Dom",IF(WEEKDAY(C3474)=2,"Seg",IF(WEEKDAY(C3474)=3,"Ter",IF(WEEKDAY(C3474)=4,"Qua",IF(WEEKDAY(C3474)=5,"Qui",IF(WEEKDAY(C3474)=6,"Sex","Sab")))))),"Feriado")</f>
        <v>Sex</v>
      </c>
      <c r="F3474" s="32"/>
      <c r="G3474" s="33"/>
      <c r="H3474" s="33"/>
      <c r="I3474" s="33"/>
      <c r="J3474" s="21" t="str">
        <f t="shared" si="382"/>
        <v/>
      </c>
      <c r="K3474" s="21">
        <f t="shared" si="378"/>
        <v>0</v>
      </c>
      <c r="L3474" s="21" t="str">
        <f t="shared" si="379"/>
        <v/>
      </c>
      <c r="M3474" s="22" t="str">
        <f t="shared" si="383"/>
        <v/>
      </c>
      <c r="N3474" s="48"/>
      <c r="O3474" s="54" t="str">
        <f>IF(N3474="","",IFERROR(VLOOKUP(N3474,EMPRESAS!$A:$C,3,FALSE),"NAO CADASTRADA"))</f>
        <v/>
      </c>
      <c r="P3474" s="50"/>
      <c r="Q3474" s="54" t="str">
        <f>IF(P3474="","",IFERROR(VLOOKUP(P3474,ATIVIDADES!$A:$C,3,FALSE),"NAO CADASTRADA"))</f>
        <v/>
      </c>
      <c r="R3474" s="42"/>
      <c r="S3474" s="48"/>
      <c r="T3474" s="54" t="str">
        <f>IF(S3474="","",IFERROR(VLOOKUP(S3474,EMPRESAS!$A:$C,3,FALSE),"NAO CADASTRADA"))</f>
        <v/>
      </c>
      <c r="U3474" s="50"/>
      <c r="V3474" s="54" t="str">
        <f>IF(U3474="","",IFERROR(VLOOKUP(U3474,ATIVIDADES!$A:$C,3,FALSE),"NAO CADASTRADA"))</f>
        <v/>
      </c>
      <c r="W3474" s="42"/>
      <c r="X3474" s="48"/>
      <c r="Y3474" s="54" t="str">
        <f>IF(X3474="","",IFERROR(VLOOKUP(X3474,EMPRESAS!$A:$C,3,FALSE),"NAO CADASTRADA"))</f>
        <v/>
      </c>
      <c r="Z3474" s="50"/>
      <c r="AA3474" s="54" t="str">
        <f>IF(Z3474="","",IFERROR(VLOOKUP(Z3474,ATIVIDADES!$A:$C,3,FALSE),"NAO CADASTRADA"))</f>
        <v/>
      </c>
      <c r="AB3474" s="42"/>
      <c r="AC3474" s="48"/>
      <c r="AD3474" s="54" t="str">
        <f>IF(AC3474="","",IFERROR(VLOOKUP(AC3474,EMPRESAS!$A:$C,3,FALSE),"NAO CADASTRADA"))</f>
        <v/>
      </c>
      <c r="AE3474" s="50"/>
      <c r="AF3474" s="54" t="str">
        <f>IF(AE3474="","",IFERROR(VLOOKUP(AE3474,ATIVIDADES!$A:$C,3,FALSE),"NAO CADASTRADA"))</f>
        <v/>
      </c>
      <c r="AG3474" s="42"/>
      <c r="AH3474" s="48"/>
      <c r="AI3474" s="54" t="str">
        <f>IF(AH3474="","",IFERROR(VLOOKUP(AH3474,EMPRESAS!$A:$C,3,FALSE),"NAO CADASTRADA"))</f>
        <v/>
      </c>
      <c r="AJ3474" s="50"/>
      <c r="AK3474" s="54" t="str">
        <f>IF(AJ3474="","",IFERROR(VLOOKUP(AJ3474,ATIVIDADES!$A:$C,3,FALSE),"NAO CADASTRADA"))</f>
        <v/>
      </c>
      <c r="AL3474" s="42"/>
    </row>
    <row r="3475" spans="1:38" x14ac:dyDescent="0.25">
      <c r="A3475" s="26" t="str">
        <f t="shared" si="380"/>
        <v>OK</v>
      </c>
      <c r="B3475" s="29">
        <f t="shared" si="381"/>
        <v>2487914866</v>
      </c>
      <c r="C3475" s="30">
        <v>45563</v>
      </c>
      <c r="D3475" s="18">
        <f t="shared" si="384"/>
        <v>45536</v>
      </c>
      <c r="E3475" s="19" t="str">
        <f>IF(ISERROR(VLOOKUP(C3475,FERIADOS!$A:$B,1,FALSE)),IF(WEEKDAY(C3475)=1,"Dom",IF(WEEKDAY(C3475)=2,"Seg",IF(WEEKDAY(C3475)=3,"Ter",IF(WEEKDAY(C3475)=4,"Qua",IF(WEEKDAY(C3475)=5,"Qui",IF(WEEKDAY(C3475)=6,"Sex","Sab")))))),"Feriado")</f>
        <v>Sab</v>
      </c>
      <c r="F3475" s="32"/>
      <c r="G3475" s="33"/>
      <c r="H3475" s="33"/>
      <c r="I3475" s="33"/>
      <c r="J3475" s="21" t="str">
        <f t="shared" si="382"/>
        <v/>
      </c>
      <c r="K3475" s="21">
        <f t="shared" si="378"/>
        <v>0</v>
      </c>
      <c r="L3475" s="21" t="str">
        <f t="shared" si="379"/>
        <v/>
      </c>
      <c r="M3475" s="22" t="str">
        <f t="shared" si="383"/>
        <v/>
      </c>
      <c r="N3475" s="48"/>
      <c r="O3475" s="54" t="str">
        <f>IF(N3475="","",IFERROR(VLOOKUP(N3475,EMPRESAS!$A:$C,3,FALSE),"NAO CADASTRADA"))</f>
        <v/>
      </c>
      <c r="P3475" s="50"/>
      <c r="Q3475" s="54" t="str">
        <f>IF(P3475="","",IFERROR(VLOOKUP(P3475,ATIVIDADES!$A:$C,3,FALSE),"NAO CADASTRADA"))</f>
        <v/>
      </c>
      <c r="R3475" s="42"/>
      <c r="S3475" s="48"/>
      <c r="T3475" s="54" t="str">
        <f>IF(S3475="","",IFERROR(VLOOKUP(S3475,EMPRESAS!$A:$C,3,FALSE),"NAO CADASTRADA"))</f>
        <v/>
      </c>
      <c r="U3475" s="50"/>
      <c r="V3475" s="54" t="str">
        <f>IF(U3475="","",IFERROR(VLOOKUP(U3475,ATIVIDADES!$A:$C,3,FALSE),"NAO CADASTRADA"))</f>
        <v/>
      </c>
      <c r="W3475" s="42"/>
      <c r="X3475" s="48"/>
      <c r="Y3475" s="54" t="str">
        <f>IF(X3475="","",IFERROR(VLOOKUP(X3475,EMPRESAS!$A:$C,3,FALSE),"NAO CADASTRADA"))</f>
        <v/>
      </c>
      <c r="Z3475" s="50"/>
      <c r="AA3475" s="54" t="str">
        <f>IF(Z3475="","",IFERROR(VLOOKUP(Z3475,ATIVIDADES!$A:$C,3,FALSE),"NAO CADASTRADA"))</f>
        <v/>
      </c>
      <c r="AB3475" s="42"/>
      <c r="AC3475" s="48"/>
      <c r="AD3475" s="54" t="str">
        <f>IF(AC3475="","",IFERROR(VLOOKUP(AC3475,EMPRESAS!$A:$C,3,FALSE),"NAO CADASTRADA"))</f>
        <v/>
      </c>
      <c r="AE3475" s="50"/>
      <c r="AF3475" s="54" t="str">
        <f>IF(AE3475="","",IFERROR(VLOOKUP(AE3475,ATIVIDADES!$A:$C,3,FALSE),"NAO CADASTRADA"))</f>
        <v/>
      </c>
      <c r="AG3475" s="42"/>
      <c r="AH3475" s="48"/>
      <c r="AI3475" s="54" t="str">
        <f>IF(AH3475="","",IFERROR(VLOOKUP(AH3475,EMPRESAS!$A:$C,3,FALSE),"NAO CADASTRADA"))</f>
        <v/>
      </c>
      <c r="AJ3475" s="50"/>
      <c r="AK3475" s="54" t="str">
        <f>IF(AJ3475="","",IFERROR(VLOOKUP(AJ3475,ATIVIDADES!$A:$C,3,FALSE),"NAO CADASTRADA"))</f>
        <v/>
      </c>
      <c r="AL3475" s="42"/>
    </row>
    <row r="3476" spans="1:38" x14ac:dyDescent="0.25">
      <c r="A3476" s="26" t="str">
        <f t="shared" si="380"/>
        <v>OK</v>
      </c>
      <c r="B3476" s="29">
        <f t="shared" si="381"/>
        <v>2487914866</v>
      </c>
      <c r="C3476" s="30">
        <v>45564</v>
      </c>
      <c r="D3476" s="18">
        <f t="shared" si="384"/>
        <v>45536</v>
      </c>
      <c r="E3476" s="19" t="str">
        <f>IF(ISERROR(VLOOKUP(C3476,FERIADOS!$A:$B,1,FALSE)),IF(WEEKDAY(C3476)=1,"Dom",IF(WEEKDAY(C3476)=2,"Seg",IF(WEEKDAY(C3476)=3,"Ter",IF(WEEKDAY(C3476)=4,"Qua",IF(WEEKDAY(C3476)=5,"Qui",IF(WEEKDAY(C3476)=6,"Sex","Sab")))))),"Feriado")</f>
        <v>Dom</v>
      </c>
      <c r="F3476" s="32"/>
      <c r="G3476" s="33"/>
      <c r="H3476" s="33"/>
      <c r="I3476" s="33"/>
      <c r="J3476" s="21" t="str">
        <f t="shared" si="382"/>
        <v/>
      </c>
      <c r="K3476" s="21">
        <f t="shared" si="378"/>
        <v>0</v>
      </c>
      <c r="L3476" s="21" t="str">
        <f t="shared" si="379"/>
        <v/>
      </c>
      <c r="M3476" s="22" t="str">
        <f t="shared" si="383"/>
        <v/>
      </c>
      <c r="N3476" s="48"/>
      <c r="O3476" s="54" t="str">
        <f>IF(N3476="","",IFERROR(VLOOKUP(N3476,EMPRESAS!$A:$C,3,FALSE),"NAO CADASTRADA"))</f>
        <v/>
      </c>
      <c r="P3476" s="50"/>
      <c r="Q3476" s="54" t="str">
        <f>IF(P3476="","",IFERROR(VLOOKUP(P3476,ATIVIDADES!$A:$C,3,FALSE),"NAO CADASTRADA"))</f>
        <v/>
      </c>
      <c r="R3476" s="42"/>
      <c r="S3476" s="48"/>
      <c r="T3476" s="54" t="str">
        <f>IF(S3476="","",IFERROR(VLOOKUP(S3476,EMPRESAS!$A:$C,3,FALSE),"NAO CADASTRADA"))</f>
        <v/>
      </c>
      <c r="U3476" s="50"/>
      <c r="V3476" s="54" t="str">
        <f>IF(U3476="","",IFERROR(VLOOKUP(U3476,ATIVIDADES!$A:$C,3,FALSE),"NAO CADASTRADA"))</f>
        <v/>
      </c>
      <c r="W3476" s="42"/>
      <c r="X3476" s="48"/>
      <c r="Y3476" s="54" t="str">
        <f>IF(X3476="","",IFERROR(VLOOKUP(X3476,EMPRESAS!$A:$C,3,FALSE),"NAO CADASTRADA"))</f>
        <v/>
      </c>
      <c r="Z3476" s="50"/>
      <c r="AA3476" s="54" t="str">
        <f>IF(Z3476="","",IFERROR(VLOOKUP(Z3476,ATIVIDADES!$A:$C,3,FALSE),"NAO CADASTRADA"))</f>
        <v/>
      </c>
      <c r="AB3476" s="42"/>
      <c r="AC3476" s="48"/>
      <c r="AD3476" s="54" t="str">
        <f>IF(AC3476="","",IFERROR(VLOOKUP(AC3476,EMPRESAS!$A:$C,3,FALSE),"NAO CADASTRADA"))</f>
        <v/>
      </c>
      <c r="AE3476" s="50"/>
      <c r="AF3476" s="54" t="str">
        <f>IF(AE3476="","",IFERROR(VLOOKUP(AE3476,ATIVIDADES!$A:$C,3,FALSE),"NAO CADASTRADA"))</f>
        <v/>
      </c>
      <c r="AG3476" s="42"/>
      <c r="AH3476" s="48"/>
      <c r="AI3476" s="54" t="str">
        <f>IF(AH3476="","",IFERROR(VLOOKUP(AH3476,EMPRESAS!$A:$C,3,FALSE),"NAO CADASTRADA"))</f>
        <v/>
      </c>
      <c r="AJ3476" s="50"/>
      <c r="AK3476" s="54" t="str">
        <f>IF(AJ3476="","",IFERROR(VLOOKUP(AJ3476,ATIVIDADES!$A:$C,3,FALSE),"NAO CADASTRADA"))</f>
        <v/>
      </c>
      <c r="AL3476" s="42"/>
    </row>
    <row r="3477" spans="1:38" x14ac:dyDescent="0.25">
      <c r="A3477" s="26" t="str">
        <f t="shared" si="380"/>
        <v>OK</v>
      </c>
      <c r="B3477" s="29">
        <f t="shared" si="381"/>
        <v>2487914866</v>
      </c>
      <c r="C3477" s="30">
        <v>45565</v>
      </c>
      <c r="D3477" s="18">
        <f t="shared" si="384"/>
        <v>45536</v>
      </c>
      <c r="E3477" s="19" t="str">
        <f>IF(ISERROR(VLOOKUP(C3477,FERIADOS!$A:$B,1,FALSE)),IF(WEEKDAY(C3477)=1,"Dom",IF(WEEKDAY(C3477)=2,"Seg",IF(WEEKDAY(C3477)=3,"Ter",IF(WEEKDAY(C3477)=4,"Qua",IF(WEEKDAY(C3477)=5,"Qui",IF(WEEKDAY(C3477)=6,"Sex","Sab")))))),"Feriado")</f>
        <v>Seg</v>
      </c>
      <c r="F3477" s="32"/>
      <c r="G3477" s="33"/>
      <c r="H3477" s="33"/>
      <c r="I3477" s="33"/>
      <c r="J3477" s="21" t="str">
        <f t="shared" si="382"/>
        <v/>
      </c>
      <c r="K3477" s="21">
        <f t="shared" si="378"/>
        <v>0</v>
      </c>
      <c r="L3477" s="21" t="str">
        <f t="shared" si="379"/>
        <v/>
      </c>
      <c r="M3477" s="22" t="str">
        <f t="shared" si="383"/>
        <v/>
      </c>
      <c r="N3477" s="48"/>
      <c r="O3477" s="54" t="str">
        <f>IF(N3477="","",IFERROR(VLOOKUP(N3477,EMPRESAS!$A:$C,3,FALSE),"NAO CADASTRADA"))</f>
        <v/>
      </c>
      <c r="P3477" s="50"/>
      <c r="Q3477" s="54" t="str">
        <f>IF(P3477="","",IFERROR(VLOOKUP(P3477,ATIVIDADES!$A:$C,3,FALSE),"NAO CADASTRADA"))</f>
        <v/>
      </c>
      <c r="R3477" s="42"/>
      <c r="S3477" s="48"/>
      <c r="T3477" s="54" t="str">
        <f>IF(S3477="","",IFERROR(VLOOKUP(S3477,EMPRESAS!$A:$C,3,FALSE),"NAO CADASTRADA"))</f>
        <v/>
      </c>
      <c r="U3477" s="50"/>
      <c r="V3477" s="54" t="str">
        <f>IF(U3477="","",IFERROR(VLOOKUP(U3477,ATIVIDADES!$A:$C,3,FALSE),"NAO CADASTRADA"))</f>
        <v/>
      </c>
      <c r="W3477" s="42"/>
      <c r="X3477" s="48"/>
      <c r="Y3477" s="54" t="str">
        <f>IF(X3477="","",IFERROR(VLOOKUP(X3477,EMPRESAS!$A:$C,3,FALSE),"NAO CADASTRADA"))</f>
        <v/>
      </c>
      <c r="Z3477" s="50"/>
      <c r="AA3477" s="54" t="str">
        <f>IF(Z3477="","",IFERROR(VLOOKUP(Z3477,ATIVIDADES!$A:$C,3,FALSE),"NAO CADASTRADA"))</f>
        <v/>
      </c>
      <c r="AB3477" s="42"/>
      <c r="AC3477" s="48"/>
      <c r="AD3477" s="54" t="str">
        <f>IF(AC3477="","",IFERROR(VLOOKUP(AC3477,EMPRESAS!$A:$C,3,FALSE),"NAO CADASTRADA"))</f>
        <v/>
      </c>
      <c r="AE3477" s="50"/>
      <c r="AF3477" s="54" t="str">
        <f>IF(AE3477="","",IFERROR(VLOOKUP(AE3477,ATIVIDADES!$A:$C,3,FALSE),"NAO CADASTRADA"))</f>
        <v/>
      </c>
      <c r="AG3477" s="42"/>
      <c r="AH3477" s="48"/>
      <c r="AI3477" s="54" t="str">
        <f>IF(AH3477="","",IFERROR(VLOOKUP(AH3477,EMPRESAS!$A:$C,3,FALSE),"NAO CADASTRADA"))</f>
        <v/>
      </c>
      <c r="AJ3477" s="50"/>
      <c r="AK3477" s="54" t="str">
        <f>IF(AJ3477="","",IFERROR(VLOOKUP(AJ3477,ATIVIDADES!$A:$C,3,FALSE),"NAO CADASTRADA"))</f>
        <v/>
      </c>
      <c r="AL3477" s="42"/>
    </row>
    <row r="3478" spans="1:38" x14ac:dyDescent="0.25">
      <c r="A3478" s="26" t="str">
        <f t="shared" si="380"/>
        <v>OK</v>
      </c>
      <c r="B3478" s="29">
        <f t="shared" si="381"/>
        <v>2487914866</v>
      </c>
      <c r="C3478" s="30">
        <v>45566</v>
      </c>
      <c r="D3478" s="18">
        <f t="shared" si="384"/>
        <v>45566</v>
      </c>
      <c r="E3478" s="19" t="str">
        <f>IF(ISERROR(VLOOKUP(C3478,FERIADOS!$A:$B,1,FALSE)),IF(WEEKDAY(C3478)=1,"Dom",IF(WEEKDAY(C3478)=2,"Seg",IF(WEEKDAY(C3478)=3,"Ter",IF(WEEKDAY(C3478)=4,"Qua",IF(WEEKDAY(C3478)=5,"Qui",IF(WEEKDAY(C3478)=6,"Sex","Sab")))))),"Feriado")</f>
        <v>Ter</v>
      </c>
      <c r="F3478" s="32"/>
      <c r="G3478" s="33"/>
      <c r="H3478" s="33"/>
      <c r="I3478" s="33"/>
      <c r="J3478" s="21" t="str">
        <f t="shared" si="382"/>
        <v/>
      </c>
      <c r="K3478" s="21">
        <f t="shared" si="378"/>
        <v>0</v>
      </c>
      <c r="L3478" s="21" t="str">
        <f t="shared" si="379"/>
        <v/>
      </c>
      <c r="M3478" s="22" t="str">
        <f t="shared" si="383"/>
        <v/>
      </c>
      <c r="N3478" s="48"/>
      <c r="O3478" s="54" t="str">
        <f>IF(N3478="","",IFERROR(VLOOKUP(N3478,EMPRESAS!$A:$C,3,FALSE),"NAO CADASTRADA"))</f>
        <v/>
      </c>
      <c r="P3478" s="50"/>
      <c r="Q3478" s="54" t="str">
        <f>IF(P3478="","",IFERROR(VLOOKUP(P3478,ATIVIDADES!$A:$C,3,FALSE),"NAO CADASTRADA"))</f>
        <v/>
      </c>
      <c r="R3478" s="42"/>
      <c r="S3478" s="48"/>
      <c r="T3478" s="54" t="str">
        <f>IF(S3478="","",IFERROR(VLOOKUP(S3478,EMPRESAS!$A:$C,3,FALSE),"NAO CADASTRADA"))</f>
        <v/>
      </c>
      <c r="U3478" s="50"/>
      <c r="V3478" s="54" t="str">
        <f>IF(U3478="","",IFERROR(VLOOKUP(U3478,ATIVIDADES!$A:$C,3,FALSE),"NAO CADASTRADA"))</f>
        <v/>
      </c>
      <c r="W3478" s="42"/>
      <c r="X3478" s="48"/>
      <c r="Y3478" s="54" t="str">
        <f>IF(X3478="","",IFERROR(VLOOKUP(X3478,EMPRESAS!$A:$C,3,FALSE),"NAO CADASTRADA"))</f>
        <v/>
      </c>
      <c r="Z3478" s="50"/>
      <c r="AA3478" s="54" t="str">
        <f>IF(Z3478="","",IFERROR(VLOOKUP(Z3478,ATIVIDADES!$A:$C,3,FALSE),"NAO CADASTRADA"))</f>
        <v/>
      </c>
      <c r="AB3478" s="42"/>
      <c r="AC3478" s="48"/>
      <c r="AD3478" s="54" t="str">
        <f>IF(AC3478="","",IFERROR(VLOOKUP(AC3478,EMPRESAS!$A:$C,3,FALSE),"NAO CADASTRADA"))</f>
        <v/>
      </c>
      <c r="AE3478" s="50"/>
      <c r="AF3478" s="54" t="str">
        <f>IF(AE3478="","",IFERROR(VLOOKUP(AE3478,ATIVIDADES!$A:$C,3,FALSE),"NAO CADASTRADA"))</f>
        <v/>
      </c>
      <c r="AG3478" s="42"/>
      <c r="AH3478" s="48"/>
      <c r="AI3478" s="54" t="str">
        <f>IF(AH3478="","",IFERROR(VLOOKUP(AH3478,EMPRESAS!$A:$C,3,FALSE),"NAO CADASTRADA"))</f>
        <v/>
      </c>
      <c r="AJ3478" s="50"/>
      <c r="AK3478" s="54" t="str">
        <f>IF(AJ3478="","",IFERROR(VLOOKUP(AJ3478,ATIVIDADES!$A:$C,3,FALSE),"NAO CADASTRADA"))</f>
        <v/>
      </c>
      <c r="AL3478" s="42"/>
    </row>
    <row r="3479" spans="1:38" x14ac:dyDescent="0.25">
      <c r="A3479" s="26" t="str">
        <f t="shared" si="380"/>
        <v>OK</v>
      </c>
      <c r="B3479" s="29">
        <f t="shared" si="381"/>
        <v>2487914866</v>
      </c>
      <c r="C3479" s="30">
        <v>45567</v>
      </c>
      <c r="D3479" s="18">
        <f t="shared" si="384"/>
        <v>45566</v>
      </c>
      <c r="E3479" s="19" t="str">
        <f>IF(ISERROR(VLOOKUP(C3479,FERIADOS!$A:$B,1,FALSE)),IF(WEEKDAY(C3479)=1,"Dom",IF(WEEKDAY(C3479)=2,"Seg",IF(WEEKDAY(C3479)=3,"Ter",IF(WEEKDAY(C3479)=4,"Qua",IF(WEEKDAY(C3479)=5,"Qui",IF(WEEKDAY(C3479)=6,"Sex","Sab")))))),"Feriado")</f>
        <v>Qua</v>
      </c>
      <c r="F3479" s="32"/>
      <c r="G3479" s="33"/>
      <c r="H3479" s="33"/>
      <c r="I3479" s="33"/>
      <c r="J3479" s="21" t="str">
        <f t="shared" si="382"/>
        <v/>
      </c>
      <c r="K3479" s="21">
        <f t="shared" si="378"/>
        <v>0</v>
      </c>
      <c r="L3479" s="21" t="str">
        <f t="shared" si="379"/>
        <v/>
      </c>
      <c r="M3479" s="22" t="str">
        <f t="shared" si="383"/>
        <v/>
      </c>
      <c r="N3479" s="48"/>
      <c r="O3479" s="54" t="str">
        <f>IF(N3479="","",IFERROR(VLOOKUP(N3479,EMPRESAS!$A:$C,3,FALSE),"NAO CADASTRADA"))</f>
        <v/>
      </c>
      <c r="P3479" s="50"/>
      <c r="Q3479" s="54" t="str">
        <f>IF(P3479="","",IFERROR(VLOOKUP(P3479,ATIVIDADES!$A:$C,3,FALSE),"NAO CADASTRADA"))</f>
        <v/>
      </c>
      <c r="R3479" s="42"/>
      <c r="S3479" s="48"/>
      <c r="T3479" s="54" t="str">
        <f>IF(S3479="","",IFERROR(VLOOKUP(S3479,EMPRESAS!$A:$C,3,FALSE),"NAO CADASTRADA"))</f>
        <v/>
      </c>
      <c r="U3479" s="50"/>
      <c r="V3479" s="54" t="str">
        <f>IF(U3479="","",IFERROR(VLOOKUP(U3479,ATIVIDADES!$A:$C,3,FALSE),"NAO CADASTRADA"))</f>
        <v/>
      </c>
      <c r="W3479" s="42"/>
      <c r="X3479" s="48"/>
      <c r="Y3479" s="54" t="str">
        <f>IF(X3479="","",IFERROR(VLOOKUP(X3479,EMPRESAS!$A:$C,3,FALSE),"NAO CADASTRADA"))</f>
        <v/>
      </c>
      <c r="Z3479" s="50"/>
      <c r="AA3479" s="54" t="str">
        <f>IF(Z3479="","",IFERROR(VLOOKUP(Z3479,ATIVIDADES!$A:$C,3,FALSE),"NAO CADASTRADA"))</f>
        <v/>
      </c>
      <c r="AB3479" s="42"/>
      <c r="AC3479" s="48"/>
      <c r="AD3479" s="54" t="str">
        <f>IF(AC3479="","",IFERROR(VLOOKUP(AC3479,EMPRESAS!$A:$C,3,FALSE),"NAO CADASTRADA"))</f>
        <v/>
      </c>
      <c r="AE3479" s="50"/>
      <c r="AF3479" s="54" t="str">
        <f>IF(AE3479="","",IFERROR(VLOOKUP(AE3479,ATIVIDADES!$A:$C,3,FALSE),"NAO CADASTRADA"))</f>
        <v/>
      </c>
      <c r="AG3479" s="42"/>
      <c r="AH3479" s="48"/>
      <c r="AI3479" s="54" t="str">
        <f>IF(AH3479="","",IFERROR(VLOOKUP(AH3479,EMPRESAS!$A:$C,3,FALSE),"NAO CADASTRADA"))</f>
        <v/>
      </c>
      <c r="AJ3479" s="50"/>
      <c r="AK3479" s="54" t="str">
        <f>IF(AJ3479="","",IFERROR(VLOOKUP(AJ3479,ATIVIDADES!$A:$C,3,FALSE),"NAO CADASTRADA"))</f>
        <v/>
      </c>
      <c r="AL3479" s="42"/>
    </row>
    <row r="3480" spans="1:38" x14ac:dyDescent="0.25">
      <c r="A3480" s="26" t="str">
        <f t="shared" si="380"/>
        <v>OK</v>
      </c>
      <c r="B3480" s="29">
        <f t="shared" si="381"/>
        <v>2487914866</v>
      </c>
      <c r="C3480" s="30">
        <v>45568</v>
      </c>
      <c r="D3480" s="18">
        <f t="shared" si="384"/>
        <v>45566</v>
      </c>
      <c r="E3480" s="19" t="str">
        <f>IF(ISERROR(VLOOKUP(C3480,FERIADOS!$A:$B,1,FALSE)),IF(WEEKDAY(C3480)=1,"Dom",IF(WEEKDAY(C3480)=2,"Seg",IF(WEEKDAY(C3480)=3,"Ter",IF(WEEKDAY(C3480)=4,"Qua",IF(WEEKDAY(C3480)=5,"Qui",IF(WEEKDAY(C3480)=6,"Sex","Sab")))))),"Feriado")</f>
        <v>Qui</v>
      </c>
      <c r="F3480" s="32"/>
      <c r="G3480" s="33"/>
      <c r="H3480" s="33"/>
      <c r="I3480" s="33"/>
      <c r="J3480" s="21" t="str">
        <f t="shared" si="382"/>
        <v/>
      </c>
      <c r="K3480" s="21">
        <f t="shared" si="378"/>
        <v>0</v>
      </c>
      <c r="L3480" s="21" t="str">
        <f t="shared" si="379"/>
        <v/>
      </c>
      <c r="M3480" s="22" t="str">
        <f t="shared" si="383"/>
        <v/>
      </c>
      <c r="N3480" s="48"/>
      <c r="O3480" s="54" t="str">
        <f>IF(N3480="","",IFERROR(VLOOKUP(N3480,EMPRESAS!$A:$C,3,FALSE),"NAO CADASTRADA"))</f>
        <v/>
      </c>
      <c r="P3480" s="50"/>
      <c r="Q3480" s="54" t="str">
        <f>IF(P3480="","",IFERROR(VLOOKUP(P3480,ATIVIDADES!$A:$C,3,FALSE),"NAO CADASTRADA"))</f>
        <v/>
      </c>
      <c r="R3480" s="42"/>
      <c r="S3480" s="48"/>
      <c r="T3480" s="54" t="str">
        <f>IF(S3480="","",IFERROR(VLOOKUP(S3480,EMPRESAS!$A:$C,3,FALSE),"NAO CADASTRADA"))</f>
        <v/>
      </c>
      <c r="U3480" s="50"/>
      <c r="V3480" s="54" t="str">
        <f>IF(U3480="","",IFERROR(VLOOKUP(U3480,ATIVIDADES!$A:$C,3,FALSE),"NAO CADASTRADA"))</f>
        <v/>
      </c>
      <c r="W3480" s="42"/>
      <c r="X3480" s="48"/>
      <c r="Y3480" s="54" t="str">
        <f>IF(X3480="","",IFERROR(VLOOKUP(X3480,EMPRESAS!$A:$C,3,FALSE),"NAO CADASTRADA"))</f>
        <v/>
      </c>
      <c r="Z3480" s="50"/>
      <c r="AA3480" s="54" t="str">
        <f>IF(Z3480="","",IFERROR(VLOOKUP(Z3480,ATIVIDADES!$A:$C,3,FALSE),"NAO CADASTRADA"))</f>
        <v/>
      </c>
      <c r="AB3480" s="42"/>
      <c r="AC3480" s="48"/>
      <c r="AD3480" s="54" t="str">
        <f>IF(AC3480="","",IFERROR(VLOOKUP(AC3480,EMPRESAS!$A:$C,3,FALSE),"NAO CADASTRADA"))</f>
        <v/>
      </c>
      <c r="AE3480" s="50"/>
      <c r="AF3480" s="54" t="str">
        <f>IF(AE3480="","",IFERROR(VLOOKUP(AE3480,ATIVIDADES!$A:$C,3,FALSE),"NAO CADASTRADA"))</f>
        <v/>
      </c>
      <c r="AG3480" s="42"/>
      <c r="AH3480" s="48"/>
      <c r="AI3480" s="54" t="str">
        <f>IF(AH3480="","",IFERROR(VLOOKUP(AH3480,EMPRESAS!$A:$C,3,FALSE),"NAO CADASTRADA"))</f>
        <v/>
      </c>
      <c r="AJ3480" s="50"/>
      <c r="AK3480" s="54" t="str">
        <f>IF(AJ3480="","",IFERROR(VLOOKUP(AJ3480,ATIVIDADES!$A:$C,3,FALSE),"NAO CADASTRADA"))</f>
        <v/>
      </c>
      <c r="AL3480" s="42"/>
    </row>
    <row r="3481" spans="1:38" x14ac:dyDescent="0.25">
      <c r="A3481" s="26" t="str">
        <f t="shared" si="380"/>
        <v>OK</v>
      </c>
      <c r="B3481" s="29">
        <f t="shared" si="381"/>
        <v>2487914866</v>
      </c>
      <c r="C3481" s="30">
        <v>45569</v>
      </c>
      <c r="D3481" s="18">
        <f t="shared" si="384"/>
        <v>45566</v>
      </c>
      <c r="E3481" s="19" t="str">
        <f>IF(ISERROR(VLOOKUP(C3481,FERIADOS!$A:$B,1,FALSE)),IF(WEEKDAY(C3481)=1,"Dom",IF(WEEKDAY(C3481)=2,"Seg",IF(WEEKDAY(C3481)=3,"Ter",IF(WEEKDAY(C3481)=4,"Qua",IF(WEEKDAY(C3481)=5,"Qui",IF(WEEKDAY(C3481)=6,"Sex","Sab")))))),"Feriado")</f>
        <v>Sex</v>
      </c>
      <c r="F3481" s="32"/>
      <c r="G3481" s="33"/>
      <c r="H3481" s="33"/>
      <c r="I3481" s="33"/>
      <c r="J3481" s="21" t="str">
        <f t="shared" si="382"/>
        <v/>
      </c>
      <c r="K3481" s="21">
        <f t="shared" si="378"/>
        <v>0</v>
      </c>
      <c r="L3481" s="21" t="str">
        <f t="shared" si="379"/>
        <v/>
      </c>
      <c r="M3481" s="22" t="str">
        <f t="shared" si="383"/>
        <v/>
      </c>
      <c r="N3481" s="48"/>
      <c r="O3481" s="54" t="str">
        <f>IF(N3481="","",IFERROR(VLOOKUP(N3481,EMPRESAS!$A:$C,3,FALSE),"NAO CADASTRADA"))</f>
        <v/>
      </c>
      <c r="P3481" s="50"/>
      <c r="Q3481" s="54" t="str">
        <f>IF(P3481="","",IFERROR(VLOOKUP(P3481,ATIVIDADES!$A:$C,3,FALSE),"NAO CADASTRADA"))</f>
        <v/>
      </c>
      <c r="R3481" s="42"/>
      <c r="S3481" s="48"/>
      <c r="T3481" s="54" t="str">
        <f>IF(S3481="","",IFERROR(VLOOKUP(S3481,EMPRESAS!$A:$C,3,FALSE),"NAO CADASTRADA"))</f>
        <v/>
      </c>
      <c r="U3481" s="50"/>
      <c r="V3481" s="54" t="str">
        <f>IF(U3481="","",IFERROR(VLOOKUP(U3481,ATIVIDADES!$A:$C,3,FALSE),"NAO CADASTRADA"))</f>
        <v/>
      </c>
      <c r="W3481" s="42"/>
      <c r="X3481" s="48"/>
      <c r="Y3481" s="54" t="str">
        <f>IF(X3481="","",IFERROR(VLOOKUP(X3481,EMPRESAS!$A:$C,3,FALSE),"NAO CADASTRADA"))</f>
        <v/>
      </c>
      <c r="Z3481" s="50"/>
      <c r="AA3481" s="54" t="str">
        <f>IF(Z3481="","",IFERROR(VLOOKUP(Z3481,ATIVIDADES!$A:$C,3,FALSE),"NAO CADASTRADA"))</f>
        <v/>
      </c>
      <c r="AB3481" s="42"/>
      <c r="AC3481" s="48"/>
      <c r="AD3481" s="54" t="str">
        <f>IF(AC3481="","",IFERROR(VLOOKUP(AC3481,EMPRESAS!$A:$C,3,FALSE),"NAO CADASTRADA"))</f>
        <v/>
      </c>
      <c r="AE3481" s="50"/>
      <c r="AF3481" s="54" t="str">
        <f>IF(AE3481="","",IFERROR(VLOOKUP(AE3481,ATIVIDADES!$A:$C,3,FALSE),"NAO CADASTRADA"))</f>
        <v/>
      </c>
      <c r="AG3481" s="42"/>
      <c r="AH3481" s="48"/>
      <c r="AI3481" s="54" t="str">
        <f>IF(AH3481="","",IFERROR(VLOOKUP(AH3481,EMPRESAS!$A:$C,3,FALSE),"NAO CADASTRADA"))</f>
        <v/>
      </c>
      <c r="AJ3481" s="50"/>
      <c r="AK3481" s="54" t="str">
        <f>IF(AJ3481="","",IFERROR(VLOOKUP(AJ3481,ATIVIDADES!$A:$C,3,FALSE),"NAO CADASTRADA"))</f>
        <v/>
      </c>
      <c r="AL3481" s="42"/>
    </row>
    <row r="3482" spans="1:38" x14ac:dyDescent="0.25">
      <c r="A3482" s="26" t="str">
        <f t="shared" si="380"/>
        <v>OK</v>
      </c>
      <c r="B3482" s="29">
        <f t="shared" si="381"/>
        <v>2487914866</v>
      </c>
      <c r="C3482" s="30">
        <v>45570</v>
      </c>
      <c r="D3482" s="18">
        <f t="shared" si="384"/>
        <v>45566</v>
      </c>
      <c r="E3482" s="19" t="str">
        <f>IF(ISERROR(VLOOKUP(C3482,FERIADOS!$A:$B,1,FALSE)),IF(WEEKDAY(C3482)=1,"Dom",IF(WEEKDAY(C3482)=2,"Seg",IF(WEEKDAY(C3482)=3,"Ter",IF(WEEKDAY(C3482)=4,"Qua",IF(WEEKDAY(C3482)=5,"Qui",IF(WEEKDAY(C3482)=6,"Sex","Sab")))))),"Feriado")</f>
        <v>Sab</v>
      </c>
      <c r="F3482" s="32"/>
      <c r="G3482" s="33"/>
      <c r="H3482" s="33"/>
      <c r="I3482" s="33"/>
      <c r="J3482" s="21" t="str">
        <f t="shared" si="382"/>
        <v/>
      </c>
      <c r="K3482" s="21">
        <f t="shared" si="378"/>
        <v>0</v>
      </c>
      <c r="L3482" s="21" t="str">
        <f t="shared" si="379"/>
        <v/>
      </c>
      <c r="M3482" s="22" t="str">
        <f t="shared" si="383"/>
        <v/>
      </c>
      <c r="N3482" s="48"/>
      <c r="O3482" s="54" t="str">
        <f>IF(N3482="","",IFERROR(VLOOKUP(N3482,EMPRESAS!$A:$C,3,FALSE),"NAO CADASTRADA"))</f>
        <v/>
      </c>
      <c r="P3482" s="50"/>
      <c r="Q3482" s="54" t="str">
        <f>IF(P3482="","",IFERROR(VLOOKUP(P3482,ATIVIDADES!$A:$C,3,FALSE),"NAO CADASTRADA"))</f>
        <v/>
      </c>
      <c r="R3482" s="42"/>
      <c r="S3482" s="48"/>
      <c r="T3482" s="54" t="str">
        <f>IF(S3482="","",IFERROR(VLOOKUP(S3482,EMPRESAS!$A:$C,3,FALSE),"NAO CADASTRADA"))</f>
        <v/>
      </c>
      <c r="U3482" s="50"/>
      <c r="V3482" s="54" t="str">
        <f>IF(U3482="","",IFERROR(VLOOKUP(U3482,ATIVIDADES!$A:$C,3,FALSE),"NAO CADASTRADA"))</f>
        <v/>
      </c>
      <c r="W3482" s="42"/>
      <c r="X3482" s="48"/>
      <c r="Y3482" s="54" t="str">
        <f>IF(X3482="","",IFERROR(VLOOKUP(X3482,EMPRESAS!$A:$C,3,FALSE),"NAO CADASTRADA"))</f>
        <v/>
      </c>
      <c r="Z3482" s="50"/>
      <c r="AA3482" s="54" t="str">
        <f>IF(Z3482="","",IFERROR(VLOOKUP(Z3482,ATIVIDADES!$A:$C,3,FALSE),"NAO CADASTRADA"))</f>
        <v/>
      </c>
      <c r="AB3482" s="42"/>
      <c r="AC3482" s="48"/>
      <c r="AD3482" s="54" t="str">
        <f>IF(AC3482="","",IFERROR(VLOOKUP(AC3482,EMPRESAS!$A:$C,3,FALSE),"NAO CADASTRADA"))</f>
        <v/>
      </c>
      <c r="AE3482" s="50"/>
      <c r="AF3482" s="54" t="str">
        <f>IF(AE3482="","",IFERROR(VLOOKUP(AE3482,ATIVIDADES!$A:$C,3,FALSE),"NAO CADASTRADA"))</f>
        <v/>
      </c>
      <c r="AG3482" s="42"/>
      <c r="AH3482" s="48"/>
      <c r="AI3482" s="54" t="str">
        <f>IF(AH3482="","",IFERROR(VLOOKUP(AH3482,EMPRESAS!$A:$C,3,FALSE),"NAO CADASTRADA"))</f>
        <v/>
      </c>
      <c r="AJ3482" s="50"/>
      <c r="AK3482" s="54" t="str">
        <f>IF(AJ3482="","",IFERROR(VLOOKUP(AJ3482,ATIVIDADES!$A:$C,3,FALSE),"NAO CADASTRADA"))</f>
        <v/>
      </c>
      <c r="AL3482" s="42"/>
    </row>
    <row r="3483" spans="1:38" x14ac:dyDescent="0.25">
      <c r="A3483" s="26" t="str">
        <f t="shared" si="380"/>
        <v>OK</v>
      </c>
      <c r="B3483" s="29">
        <f t="shared" si="381"/>
        <v>2487914866</v>
      </c>
      <c r="C3483" s="30">
        <v>45571</v>
      </c>
      <c r="D3483" s="18">
        <f t="shared" si="384"/>
        <v>45566</v>
      </c>
      <c r="E3483" s="19" t="str">
        <f>IF(ISERROR(VLOOKUP(C3483,FERIADOS!$A:$B,1,FALSE)),IF(WEEKDAY(C3483)=1,"Dom",IF(WEEKDAY(C3483)=2,"Seg",IF(WEEKDAY(C3483)=3,"Ter",IF(WEEKDAY(C3483)=4,"Qua",IF(WEEKDAY(C3483)=5,"Qui",IF(WEEKDAY(C3483)=6,"Sex","Sab")))))),"Feriado")</f>
        <v>Dom</v>
      </c>
      <c r="F3483" s="32"/>
      <c r="G3483" s="33"/>
      <c r="H3483" s="33"/>
      <c r="I3483" s="33"/>
      <c r="J3483" s="21" t="str">
        <f t="shared" si="382"/>
        <v/>
      </c>
      <c r="K3483" s="21">
        <f t="shared" si="378"/>
        <v>0</v>
      </c>
      <c r="L3483" s="21" t="str">
        <f t="shared" si="379"/>
        <v/>
      </c>
      <c r="M3483" s="22" t="str">
        <f t="shared" si="383"/>
        <v/>
      </c>
      <c r="N3483" s="48"/>
      <c r="O3483" s="54" t="str">
        <f>IF(N3483="","",IFERROR(VLOOKUP(N3483,EMPRESAS!$A:$C,3,FALSE),"NAO CADASTRADA"))</f>
        <v/>
      </c>
      <c r="P3483" s="50"/>
      <c r="Q3483" s="54" t="str">
        <f>IF(P3483="","",IFERROR(VLOOKUP(P3483,ATIVIDADES!$A:$C,3,FALSE),"NAO CADASTRADA"))</f>
        <v/>
      </c>
      <c r="R3483" s="42"/>
      <c r="S3483" s="48"/>
      <c r="T3483" s="54" t="str">
        <f>IF(S3483="","",IFERROR(VLOOKUP(S3483,EMPRESAS!$A:$C,3,FALSE),"NAO CADASTRADA"))</f>
        <v/>
      </c>
      <c r="U3483" s="50"/>
      <c r="V3483" s="54" t="str">
        <f>IF(U3483="","",IFERROR(VLOOKUP(U3483,ATIVIDADES!$A:$C,3,FALSE),"NAO CADASTRADA"))</f>
        <v/>
      </c>
      <c r="W3483" s="42"/>
      <c r="X3483" s="48"/>
      <c r="Y3483" s="54" t="str">
        <f>IF(X3483="","",IFERROR(VLOOKUP(X3483,EMPRESAS!$A:$C,3,FALSE),"NAO CADASTRADA"))</f>
        <v/>
      </c>
      <c r="Z3483" s="50"/>
      <c r="AA3483" s="54" t="str">
        <f>IF(Z3483="","",IFERROR(VLOOKUP(Z3483,ATIVIDADES!$A:$C,3,FALSE),"NAO CADASTRADA"))</f>
        <v/>
      </c>
      <c r="AB3483" s="42"/>
      <c r="AC3483" s="48"/>
      <c r="AD3483" s="54" t="str">
        <f>IF(AC3483="","",IFERROR(VLOOKUP(AC3483,EMPRESAS!$A:$C,3,FALSE),"NAO CADASTRADA"))</f>
        <v/>
      </c>
      <c r="AE3483" s="50"/>
      <c r="AF3483" s="54" t="str">
        <f>IF(AE3483="","",IFERROR(VLOOKUP(AE3483,ATIVIDADES!$A:$C,3,FALSE),"NAO CADASTRADA"))</f>
        <v/>
      </c>
      <c r="AG3483" s="42"/>
      <c r="AH3483" s="48"/>
      <c r="AI3483" s="54" t="str">
        <f>IF(AH3483="","",IFERROR(VLOOKUP(AH3483,EMPRESAS!$A:$C,3,FALSE),"NAO CADASTRADA"))</f>
        <v/>
      </c>
      <c r="AJ3483" s="50"/>
      <c r="AK3483" s="54" t="str">
        <f>IF(AJ3483="","",IFERROR(VLOOKUP(AJ3483,ATIVIDADES!$A:$C,3,FALSE),"NAO CADASTRADA"))</f>
        <v/>
      </c>
      <c r="AL3483" s="42"/>
    </row>
    <row r="3484" spans="1:38" x14ac:dyDescent="0.25">
      <c r="A3484" s="26" t="str">
        <f t="shared" si="380"/>
        <v>OK</v>
      </c>
      <c r="B3484" s="29">
        <f t="shared" si="381"/>
        <v>2487914866</v>
      </c>
      <c r="C3484" s="30">
        <v>45572</v>
      </c>
      <c r="D3484" s="18">
        <f t="shared" si="384"/>
        <v>45566</v>
      </c>
      <c r="E3484" s="19" t="str">
        <f>IF(ISERROR(VLOOKUP(C3484,FERIADOS!$A:$B,1,FALSE)),IF(WEEKDAY(C3484)=1,"Dom",IF(WEEKDAY(C3484)=2,"Seg",IF(WEEKDAY(C3484)=3,"Ter",IF(WEEKDAY(C3484)=4,"Qua",IF(WEEKDAY(C3484)=5,"Qui",IF(WEEKDAY(C3484)=6,"Sex","Sab")))))),"Feriado")</f>
        <v>Seg</v>
      </c>
      <c r="F3484" s="32"/>
      <c r="G3484" s="33"/>
      <c r="H3484" s="33"/>
      <c r="I3484" s="33"/>
      <c r="J3484" s="21" t="str">
        <f t="shared" si="382"/>
        <v/>
      </c>
      <c r="K3484" s="21">
        <f t="shared" si="378"/>
        <v>0</v>
      </c>
      <c r="L3484" s="21" t="str">
        <f t="shared" si="379"/>
        <v/>
      </c>
      <c r="M3484" s="22" t="str">
        <f t="shared" si="383"/>
        <v/>
      </c>
      <c r="N3484" s="48"/>
      <c r="O3484" s="54" t="str">
        <f>IF(N3484="","",IFERROR(VLOOKUP(N3484,EMPRESAS!$A:$C,3,FALSE),"NAO CADASTRADA"))</f>
        <v/>
      </c>
      <c r="P3484" s="50"/>
      <c r="Q3484" s="54" t="str">
        <f>IF(P3484="","",IFERROR(VLOOKUP(P3484,ATIVIDADES!$A:$C,3,FALSE),"NAO CADASTRADA"))</f>
        <v/>
      </c>
      <c r="R3484" s="42"/>
      <c r="S3484" s="48"/>
      <c r="T3484" s="54" t="str">
        <f>IF(S3484="","",IFERROR(VLOOKUP(S3484,EMPRESAS!$A:$C,3,FALSE),"NAO CADASTRADA"))</f>
        <v/>
      </c>
      <c r="U3484" s="50"/>
      <c r="V3484" s="54" t="str">
        <f>IF(U3484="","",IFERROR(VLOOKUP(U3484,ATIVIDADES!$A:$C,3,FALSE),"NAO CADASTRADA"))</f>
        <v/>
      </c>
      <c r="W3484" s="42"/>
      <c r="X3484" s="48"/>
      <c r="Y3484" s="54" t="str">
        <f>IF(X3484="","",IFERROR(VLOOKUP(X3484,EMPRESAS!$A:$C,3,FALSE),"NAO CADASTRADA"))</f>
        <v/>
      </c>
      <c r="Z3484" s="50"/>
      <c r="AA3484" s="54" t="str">
        <f>IF(Z3484="","",IFERROR(VLOOKUP(Z3484,ATIVIDADES!$A:$C,3,FALSE),"NAO CADASTRADA"))</f>
        <v/>
      </c>
      <c r="AB3484" s="42"/>
      <c r="AC3484" s="48"/>
      <c r="AD3484" s="54" t="str">
        <f>IF(AC3484="","",IFERROR(VLOOKUP(AC3484,EMPRESAS!$A:$C,3,FALSE),"NAO CADASTRADA"))</f>
        <v/>
      </c>
      <c r="AE3484" s="50"/>
      <c r="AF3484" s="54" t="str">
        <f>IF(AE3484="","",IFERROR(VLOOKUP(AE3484,ATIVIDADES!$A:$C,3,FALSE),"NAO CADASTRADA"))</f>
        <v/>
      </c>
      <c r="AG3484" s="42"/>
      <c r="AH3484" s="48"/>
      <c r="AI3484" s="54" t="str">
        <f>IF(AH3484="","",IFERROR(VLOOKUP(AH3484,EMPRESAS!$A:$C,3,FALSE),"NAO CADASTRADA"))</f>
        <v/>
      </c>
      <c r="AJ3484" s="50"/>
      <c r="AK3484" s="54" t="str">
        <f>IF(AJ3484="","",IFERROR(VLOOKUP(AJ3484,ATIVIDADES!$A:$C,3,FALSE),"NAO CADASTRADA"))</f>
        <v/>
      </c>
      <c r="AL3484" s="42"/>
    </row>
    <row r="3485" spans="1:38" x14ac:dyDescent="0.25">
      <c r="A3485" s="26" t="str">
        <f t="shared" si="380"/>
        <v>OK</v>
      </c>
      <c r="B3485" s="29">
        <f t="shared" si="381"/>
        <v>2487914866</v>
      </c>
      <c r="C3485" s="30">
        <v>45573</v>
      </c>
      <c r="D3485" s="18">
        <f t="shared" si="384"/>
        <v>45566</v>
      </c>
      <c r="E3485" s="19" t="str">
        <f>IF(ISERROR(VLOOKUP(C3485,FERIADOS!$A:$B,1,FALSE)),IF(WEEKDAY(C3485)=1,"Dom",IF(WEEKDAY(C3485)=2,"Seg",IF(WEEKDAY(C3485)=3,"Ter",IF(WEEKDAY(C3485)=4,"Qua",IF(WEEKDAY(C3485)=5,"Qui",IF(WEEKDAY(C3485)=6,"Sex","Sab")))))),"Feriado")</f>
        <v>Ter</v>
      </c>
      <c r="F3485" s="32"/>
      <c r="G3485" s="33"/>
      <c r="H3485" s="33"/>
      <c r="I3485" s="33"/>
      <c r="J3485" s="21" t="str">
        <f t="shared" si="382"/>
        <v/>
      </c>
      <c r="K3485" s="21">
        <f t="shared" si="378"/>
        <v>0</v>
      </c>
      <c r="L3485" s="21" t="str">
        <f t="shared" si="379"/>
        <v/>
      </c>
      <c r="M3485" s="22" t="str">
        <f t="shared" si="383"/>
        <v/>
      </c>
      <c r="N3485" s="48"/>
      <c r="O3485" s="54" t="str">
        <f>IF(N3485="","",IFERROR(VLOOKUP(N3485,EMPRESAS!$A:$C,3,FALSE),"NAO CADASTRADA"))</f>
        <v/>
      </c>
      <c r="P3485" s="50"/>
      <c r="Q3485" s="54" t="str">
        <f>IF(P3485="","",IFERROR(VLOOKUP(P3485,ATIVIDADES!$A:$C,3,FALSE),"NAO CADASTRADA"))</f>
        <v/>
      </c>
      <c r="R3485" s="42"/>
      <c r="S3485" s="48"/>
      <c r="T3485" s="54" t="str">
        <f>IF(S3485="","",IFERROR(VLOOKUP(S3485,EMPRESAS!$A:$C,3,FALSE),"NAO CADASTRADA"))</f>
        <v/>
      </c>
      <c r="U3485" s="50"/>
      <c r="V3485" s="54" t="str">
        <f>IF(U3485="","",IFERROR(VLOOKUP(U3485,ATIVIDADES!$A:$C,3,FALSE),"NAO CADASTRADA"))</f>
        <v/>
      </c>
      <c r="W3485" s="42"/>
      <c r="X3485" s="48"/>
      <c r="Y3485" s="54" t="str">
        <f>IF(X3485="","",IFERROR(VLOOKUP(X3485,EMPRESAS!$A:$C,3,FALSE),"NAO CADASTRADA"))</f>
        <v/>
      </c>
      <c r="Z3485" s="50"/>
      <c r="AA3485" s="54" t="str">
        <f>IF(Z3485="","",IFERROR(VLOOKUP(Z3485,ATIVIDADES!$A:$C,3,FALSE),"NAO CADASTRADA"))</f>
        <v/>
      </c>
      <c r="AB3485" s="42"/>
      <c r="AC3485" s="48"/>
      <c r="AD3485" s="54" t="str">
        <f>IF(AC3485="","",IFERROR(VLOOKUP(AC3485,EMPRESAS!$A:$C,3,FALSE),"NAO CADASTRADA"))</f>
        <v/>
      </c>
      <c r="AE3485" s="50"/>
      <c r="AF3485" s="54" t="str">
        <f>IF(AE3485="","",IFERROR(VLOOKUP(AE3485,ATIVIDADES!$A:$C,3,FALSE),"NAO CADASTRADA"))</f>
        <v/>
      </c>
      <c r="AG3485" s="42"/>
      <c r="AH3485" s="48"/>
      <c r="AI3485" s="54" t="str">
        <f>IF(AH3485="","",IFERROR(VLOOKUP(AH3485,EMPRESAS!$A:$C,3,FALSE),"NAO CADASTRADA"))</f>
        <v/>
      </c>
      <c r="AJ3485" s="50"/>
      <c r="AK3485" s="54" t="str">
        <f>IF(AJ3485="","",IFERROR(VLOOKUP(AJ3485,ATIVIDADES!$A:$C,3,FALSE),"NAO CADASTRADA"))</f>
        <v/>
      </c>
      <c r="AL3485" s="42"/>
    </row>
    <row r="3486" spans="1:38" x14ac:dyDescent="0.25">
      <c r="A3486" s="26" t="str">
        <f t="shared" si="380"/>
        <v>OK</v>
      </c>
      <c r="B3486" s="29">
        <f t="shared" si="381"/>
        <v>2487914866</v>
      </c>
      <c r="C3486" s="30">
        <v>45574</v>
      </c>
      <c r="D3486" s="18">
        <f t="shared" si="384"/>
        <v>45566</v>
      </c>
      <c r="E3486" s="19" t="str">
        <f>IF(ISERROR(VLOOKUP(C3486,FERIADOS!$A:$B,1,FALSE)),IF(WEEKDAY(C3486)=1,"Dom",IF(WEEKDAY(C3486)=2,"Seg",IF(WEEKDAY(C3486)=3,"Ter",IF(WEEKDAY(C3486)=4,"Qua",IF(WEEKDAY(C3486)=5,"Qui",IF(WEEKDAY(C3486)=6,"Sex","Sab")))))),"Feriado")</f>
        <v>Qua</v>
      </c>
      <c r="F3486" s="32"/>
      <c r="G3486" s="33"/>
      <c r="H3486" s="33"/>
      <c r="I3486" s="33"/>
      <c r="J3486" s="21" t="str">
        <f t="shared" si="382"/>
        <v/>
      </c>
      <c r="K3486" s="21">
        <f t="shared" si="378"/>
        <v>0</v>
      </c>
      <c r="L3486" s="21" t="str">
        <f t="shared" si="379"/>
        <v/>
      </c>
      <c r="M3486" s="22" t="str">
        <f t="shared" si="383"/>
        <v/>
      </c>
      <c r="N3486" s="48"/>
      <c r="O3486" s="54" t="str">
        <f>IF(N3486="","",IFERROR(VLOOKUP(N3486,EMPRESAS!$A:$C,3,FALSE),"NAO CADASTRADA"))</f>
        <v/>
      </c>
      <c r="P3486" s="50"/>
      <c r="Q3486" s="54" t="str">
        <f>IF(P3486="","",IFERROR(VLOOKUP(P3486,ATIVIDADES!$A:$C,3,FALSE),"NAO CADASTRADA"))</f>
        <v/>
      </c>
      <c r="R3486" s="42"/>
      <c r="S3486" s="48"/>
      <c r="T3486" s="54" t="str">
        <f>IF(S3486="","",IFERROR(VLOOKUP(S3486,EMPRESAS!$A:$C,3,FALSE),"NAO CADASTRADA"))</f>
        <v/>
      </c>
      <c r="U3486" s="50"/>
      <c r="V3486" s="54" t="str">
        <f>IF(U3486="","",IFERROR(VLOOKUP(U3486,ATIVIDADES!$A:$C,3,FALSE),"NAO CADASTRADA"))</f>
        <v/>
      </c>
      <c r="W3486" s="42"/>
      <c r="X3486" s="48"/>
      <c r="Y3486" s="54" t="str">
        <f>IF(X3486="","",IFERROR(VLOOKUP(X3486,EMPRESAS!$A:$C,3,FALSE),"NAO CADASTRADA"))</f>
        <v/>
      </c>
      <c r="Z3486" s="50"/>
      <c r="AA3486" s="54" t="str">
        <f>IF(Z3486="","",IFERROR(VLOOKUP(Z3486,ATIVIDADES!$A:$C,3,FALSE),"NAO CADASTRADA"))</f>
        <v/>
      </c>
      <c r="AB3486" s="42"/>
      <c r="AC3486" s="48"/>
      <c r="AD3486" s="54" t="str">
        <f>IF(AC3486="","",IFERROR(VLOOKUP(AC3486,EMPRESAS!$A:$C,3,FALSE),"NAO CADASTRADA"))</f>
        <v/>
      </c>
      <c r="AE3486" s="50"/>
      <c r="AF3486" s="54" t="str">
        <f>IF(AE3486="","",IFERROR(VLOOKUP(AE3486,ATIVIDADES!$A:$C,3,FALSE),"NAO CADASTRADA"))</f>
        <v/>
      </c>
      <c r="AG3486" s="42"/>
      <c r="AH3486" s="48"/>
      <c r="AI3486" s="54" t="str">
        <f>IF(AH3486="","",IFERROR(VLOOKUP(AH3486,EMPRESAS!$A:$C,3,FALSE),"NAO CADASTRADA"))</f>
        <v/>
      </c>
      <c r="AJ3486" s="50"/>
      <c r="AK3486" s="54" t="str">
        <f>IF(AJ3486="","",IFERROR(VLOOKUP(AJ3486,ATIVIDADES!$A:$C,3,FALSE),"NAO CADASTRADA"))</f>
        <v/>
      </c>
      <c r="AL3486" s="42"/>
    </row>
    <row r="3487" spans="1:38" x14ac:dyDescent="0.25">
      <c r="A3487" s="26" t="str">
        <f t="shared" si="380"/>
        <v>OK</v>
      </c>
      <c r="B3487" s="29">
        <f t="shared" si="381"/>
        <v>2487914866</v>
      </c>
      <c r="C3487" s="30">
        <v>45575</v>
      </c>
      <c r="D3487" s="18">
        <f t="shared" si="384"/>
        <v>45566</v>
      </c>
      <c r="E3487" s="19" t="str">
        <f>IF(ISERROR(VLOOKUP(C3487,FERIADOS!$A:$B,1,FALSE)),IF(WEEKDAY(C3487)=1,"Dom",IF(WEEKDAY(C3487)=2,"Seg",IF(WEEKDAY(C3487)=3,"Ter",IF(WEEKDAY(C3487)=4,"Qua",IF(WEEKDAY(C3487)=5,"Qui",IF(WEEKDAY(C3487)=6,"Sex","Sab")))))),"Feriado")</f>
        <v>Qui</v>
      </c>
      <c r="F3487" s="32"/>
      <c r="G3487" s="33"/>
      <c r="H3487" s="33"/>
      <c r="I3487" s="33"/>
      <c r="J3487" s="21" t="str">
        <f t="shared" si="382"/>
        <v/>
      </c>
      <c r="K3487" s="21">
        <f t="shared" si="378"/>
        <v>0</v>
      </c>
      <c r="L3487" s="21" t="str">
        <f t="shared" si="379"/>
        <v/>
      </c>
      <c r="M3487" s="22" t="str">
        <f t="shared" si="383"/>
        <v/>
      </c>
      <c r="N3487" s="48"/>
      <c r="O3487" s="54" t="str">
        <f>IF(N3487="","",IFERROR(VLOOKUP(N3487,EMPRESAS!$A:$C,3,FALSE),"NAO CADASTRADA"))</f>
        <v/>
      </c>
      <c r="P3487" s="50"/>
      <c r="Q3487" s="54" t="str">
        <f>IF(P3487="","",IFERROR(VLOOKUP(P3487,ATIVIDADES!$A:$C,3,FALSE),"NAO CADASTRADA"))</f>
        <v/>
      </c>
      <c r="R3487" s="42"/>
      <c r="S3487" s="48"/>
      <c r="T3487" s="54" t="str">
        <f>IF(S3487="","",IFERROR(VLOOKUP(S3487,EMPRESAS!$A:$C,3,FALSE),"NAO CADASTRADA"))</f>
        <v/>
      </c>
      <c r="U3487" s="50"/>
      <c r="V3487" s="54" t="str">
        <f>IF(U3487="","",IFERROR(VLOOKUP(U3487,ATIVIDADES!$A:$C,3,FALSE),"NAO CADASTRADA"))</f>
        <v/>
      </c>
      <c r="W3487" s="42"/>
      <c r="X3487" s="48"/>
      <c r="Y3487" s="54" t="str">
        <f>IF(X3487="","",IFERROR(VLOOKUP(X3487,EMPRESAS!$A:$C,3,FALSE),"NAO CADASTRADA"))</f>
        <v/>
      </c>
      <c r="Z3487" s="50"/>
      <c r="AA3487" s="54" t="str">
        <f>IF(Z3487="","",IFERROR(VLOOKUP(Z3487,ATIVIDADES!$A:$C,3,FALSE),"NAO CADASTRADA"))</f>
        <v/>
      </c>
      <c r="AB3487" s="42"/>
      <c r="AC3487" s="48"/>
      <c r="AD3487" s="54" t="str">
        <f>IF(AC3487="","",IFERROR(VLOOKUP(AC3487,EMPRESAS!$A:$C,3,FALSE),"NAO CADASTRADA"))</f>
        <v/>
      </c>
      <c r="AE3487" s="50"/>
      <c r="AF3487" s="54" t="str">
        <f>IF(AE3487="","",IFERROR(VLOOKUP(AE3487,ATIVIDADES!$A:$C,3,FALSE),"NAO CADASTRADA"))</f>
        <v/>
      </c>
      <c r="AG3487" s="42"/>
      <c r="AH3487" s="48"/>
      <c r="AI3487" s="54" t="str">
        <f>IF(AH3487="","",IFERROR(VLOOKUP(AH3487,EMPRESAS!$A:$C,3,FALSE),"NAO CADASTRADA"))</f>
        <v/>
      </c>
      <c r="AJ3487" s="50"/>
      <c r="AK3487" s="54" t="str">
        <f>IF(AJ3487="","",IFERROR(VLOOKUP(AJ3487,ATIVIDADES!$A:$C,3,FALSE),"NAO CADASTRADA"))</f>
        <v/>
      </c>
      <c r="AL3487" s="42"/>
    </row>
    <row r="3488" spans="1:38" x14ac:dyDescent="0.25">
      <c r="A3488" s="26" t="str">
        <f t="shared" si="380"/>
        <v>OK</v>
      </c>
      <c r="B3488" s="29">
        <f t="shared" si="381"/>
        <v>2487914866</v>
      </c>
      <c r="C3488" s="30">
        <v>45576</v>
      </c>
      <c r="D3488" s="18">
        <f t="shared" si="384"/>
        <v>45566</v>
      </c>
      <c r="E3488" s="19" t="str">
        <f>IF(ISERROR(VLOOKUP(C3488,FERIADOS!$A:$B,1,FALSE)),IF(WEEKDAY(C3488)=1,"Dom",IF(WEEKDAY(C3488)=2,"Seg",IF(WEEKDAY(C3488)=3,"Ter",IF(WEEKDAY(C3488)=4,"Qua",IF(WEEKDAY(C3488)=5,"Qui",IF(WEEKDAY(C3488)=6,"Sex","Sab")))))),"Feriado")</f>
        <v>Sex</v>
      </c>
      <c r="F3488" s="32"/>
      <c r="G3488" s="33"/>
      <c r="H3488" s="33"/>
      <c r="I3488" s="33"/>
      <c r="J3488" s="21" t="str">
        <f t="shared" si="382"/>
        <v/>
      </c>
      <c r="K3488" s="21">
        <f t="shared" si="378"/>
        <v>0</v>
      </c>
      <c r="L3488" s="21" t="str">
        <f t="shared" si="379"/>
        <v/>
      </c>
      <c r="M3488" s="22" t="str">
        <f t="shared" si="383"/>
        <v/>
      </c>
      <c r="N3488" s="48"/>
      <c r="O3488" s="54" t="str">
        <f>IF(N3488="","",IFERROR(VLOOKUP(N3488,EMPRESAS!$A:$C,3,FALSE),"NAO CADASTRADA"))</f>
        <v/>
      </c>
      <c r="P3488" s="50"/>
      <c r="Q3488" s="54" t="str">
        <f>IF(P3488="","",IFERROR(VLOOKUP(P3488,ATIVIDADES!$A:$C,3,FALSE),"NAO CADASTRADA"))</f>
        <v/>
      </c>
      <c r="R3488" s="42"/>
      <c r="S3488" s="48"/>
      <c r="T3488" s="54" t="str">
        <f>IF(S3488="","",IFERROR(VLOOKUP(S3488,EMPRESAS!$A:$C,3,FALSE),"NAO CADASTRADA"))</f>
        <v/>
      </c>
      <c r="U3488" s="50"/>
      <c r="V3488" s="54" t="str">
        <f>IF(U3488="","",IFERROR(VLOOKUP(U3488,ATIVIDADES!$A:$C,3,FALSE),"NAO CADASTRADA"))</f>
        <v/>
      </c>
      <c r="W3488" s="42"/>
      <c r="X3488" s="48"/>
      <c r="Y3488" s="54" t="str">
        <f>IF(X3488="","",IFERROR(VLOOKUP(X3488,EMPRESAS!$A:$C,3,FALSE),"NAO CADASTRADA"))</f>
        <v/>
      </c>
      <c r="Z3488" s="50"/>
      <c r="AA3488" s="54" t="str">
        <f>IF(Z3488="","",IFERROR(VLOOKUP(Z3488,ATIVIDADES!$A:$C,3,FALSE),"NAO CADASTRADA"))</f>
        <v/>
      </c>
      <c r="AB3488" s="42"/>
      <c r="AC3488" s="48"/>
      <c r="AD3488" s="54" t="str">
        <f>IF(AC3488="","",IFERROR(VLOOKUP(AC3488,EMPRESAS!$A:$C,3,FALSE),"NAO CADASTRADA"))</f>
        <v/>
      </c>
      <c r="AE3488" s="50"/>
      <c r="AF3488" s="54" t="str">
        <f>IF(AE3488="","",IFERROR(VLOOKUP(AE3488,ATIVIDADES!$A:$C,3,FALSE),"NAO CADASTRADA"))</f>
        <v/>
      </c>
      <c r="AG3488" s="42"/>
      <c r="AH3488" s="48"/>
      <c r="AI3488" s="54" t="str">
        <f>IF(AH3488="","",IFERROR(VLOOKUP(AH3488,EMPRESAS!$A:$C,3,FALSE),"NAO CADASTRADA"))</f>
        <v/>
      </c>
      <c r="AJ3488" s="50"/>
      <c r="AK3488" s="54" t="str">
        <f>IF(AJ3488="","",IFERROR(VLOOKUP(AJ3488,ATIVIDADES!$A:$C,3,FALSE),"NAO CADASTRADA"))</f>
        <v/>
      </c>
      <c r="AL3488" s="42"/>
    </row>
    <row r="3489" spans="1:38" x14ac:dyDescent="0.25">
      <c r="A3489" s="26" t="str">
        <f t="shared" si="380"/>
        <v>OK</v>
      </c>
      <c r="B3489" s="29">
        <f t="shared" si="381"/>
        <v>2487914866</v>
      </c>
      <c r="C3489" s="30">
        <v>45577</v>
      </c>
      <c r="D3489" s="18">
        <f t="shared" si="384"/>
        <v>45566</v>
      </c>
      <c r="E3489" s="19" t="str">
        <f>IF(ISERROR(VLOOKUP(C3489,FERIADOS!$A:$B,1,FALSE)),IF(WEEKDAY(C3489)=1,"Dom",IF(WEEKDAY(C3489)=2,"Seg",IF(WEEKDAY(C3489)=3,"Ter",IF(WEEKDAY(C3489)=4,"Qua",IF(WEEKDAY(C3489)=5,"Qui",IF(WEEKDAY(C3489)=6,"Sex","Sab")))))),"Feriado")</f>
        <v>Sab</v>
      </c>
      <c r="F3489" s="32"/>
      <c r="G3489" s="33"/>
      <c r="H3489" s="33"/>
      <c r="I3489" s="33"/>
      <c r="J3489" s="21" t="str">
        <f t="shared" si="382"/>
        <v/>
      </c>
      <c r="K3489" s="21">
        <f t="shared" si="378"/>
        <v>0</v>
      </c>
      <c r="L3489" s="21" t="str">
        <f t="shared" si="379"/>
        <v/>
      </c>
      <c r="M3489" s="22" t="str">
        <f t="shared" si="383"/>
        <v/>
      </c>
      <c r="N3489" s="48"/>
      <c r="O3489" s="54" t="str">
        <f>IF(N3489="","",IFERROR(VLOOKUP(N3489,EMPRESAS!$A:$C,3,FALSE),"NAO CADASTRADA"))</f>
        <v/>
      </c>
      <c r="P3489" s="50"/>
      <c r="Q3489" s="54" t="str">
        <f>IF(P3489="","",IFERROR(VLOOKUP(P3489,ATIVIDADES!$A:$C,3,FALSE),"NAO CADASTRADA"))</f>
        <v/>
      </c>
      <c r="R3489" s="42"/>
      <c r="S3489" s="48"/>
      <c r="T3489" s="54" t="str">
        <f>IF(S3489="","",IFERROR(VLOOKUP(S3489,EMPRESAS!$A:$C,3,FALSE),"NAO CADASTRADA"))</f>
        <v/>
      </c>
      <c r="U3489" s="50"/>
      <c r="V3489" s="54" t="str">
        <f>IF(U3489="","",IFERROR(VLOOKUP(U3489,ATIVIDADES!$A:$C,3,FALSE),"NAO CADASTRADA"))</f>
        <v/>
      </c>
      <c r="W3489" s="42"/>
      <c r="X3489" s="48"/>
      <c r="Y3489" s="54" t="str">
        <f>IF(X3489="","",IFERROR(VLOOKUP(X3489,EMPRESAS!$A:$C,3,FALSE),"NAO CADASTRADA"))</f>
        <v/>
      </c>
      <c r="Z3489" s="50"/>
      <c r="AA3489" s="54" t="str">
        <f>IF(Z3489="","",IFERROR(VLOOKUP(Z3489,ATIVIDADES!$A:$C,3,FALSE),"NAO CADASTRADA"))</f>
        <v/>
      </c>
      <c r="AB3489" s="42"/>
      <c r="AC3489" s="48"/>
      <c r="AD3489" s="54" t="str">
        <f>IF(AC3489="","",IFERROR(VLOOKUP(AC3489,EMPRESAS!$A:$C,3,FALSE),"NAO CADASTRADA"))</f>
        <v/>
      </c>
      <c r="AE3489" s="50"/>
      <c r="AF3489" s="54" t="str">
        <f>IF(AE3489="","",IFERROR(VLOOKUP(AE3489,ATIVIDADES!$A:$C,3,FALSE),"NAO CADASTRADA"))</f>
        <v/>
      </c>
      <c r="AG3489" s="42"/>
      <c r="AH3489" s="48"/>
      <c r="AI3489" s="54" t="str">
        <f>IF(AH3489="","",IFERROR(VLOOKUP(AH3489,EMPRESAS!$A:$C,3,FALSE),"NAO CADASTRADA"))</f>
        <v/>
      </c>
      <c r="AJ3489" s="50"/>
      <c r="AK3489" s="54" t="str">
        <f>IF(AJ3489="","",IFERROR(VLOOKUP(AJ3489,ATIVIDADES!$A:$C,3,FALSE),"NAO CADASTRADA"))</f>
        <v/>
      </c>
      <c r="AL3489" s="42"/>
    </row>
    <row r="3490" spans="1:38" x14ac:dyDescent="0.25">
      <c r="A3490" s="26" t="str">
        <f t="shared" si="380"/>
        <v>OK</v>
      </c>
      <c r="B3490" s="29">
        <f t="shared" si="381"/>
        <v>2487914866</v>
      </c>
      <c r="C3490" s="30">
        <v>45578</v>
      </c>
      <c r="D3490" s="18">
        <f t="shared" si="384"/>
        <v>45566</v>
      </c>
      <c r="E3490" s="19" t="str">
        <f>IF(ISERROR(VLOOKUP(C3490,FERIADOS!$A:$B,1,FALSE)),IF(WEEKDAY(C3490)=1,"Dom",IF(WEEKDAY(C3490)=2,"Seg",IF(WEEKDAY(C3490)=3,"Ter",IF(WEEKDAY(C3490)=4,"Qua",IF(WEEKDAY(C3490)=5,"Qui",IF(WEEKDAY(C3490)=6,"Sex","Sab")))))),"Feriado")</f>
        <v>Dom</v>
      </c>
      <c r="F3490" s="32"/>
      <c r="G3490" s="33"/>
      <c r="H3490" s="33"/>
      <c r="I3490" s="33"/>
      <c r="J3490" s="21" t="str">
        <f t="shared" si="382"/>
        <v/>
      </c>
      <c r="K3490" s="21">
        <f t="shared" si="378"/>
        <v>0</v>
      </c>
      <c r="L3490" s="21" t="str">
        <f t="shared" si="379"/>
        <v/>
      </c>
      <c r="M3490" s="22" t="str">
        <f t="shared" si="383"/>
        <v/>
      </c>
      <c r="N3490" s="48"/>
      <c r="O3490" s="54" t="str">
        <f>IF(N3490="","",IFERROR(VLOOKUP(N3490,EMPRESAS!$A:$C,3,FALSE),"NAO CADASTRADA"))</f>
        <v/>
      </c>
      <c r="P3490" s="50"/>
      <c r="Q3490" s="54" t="str">
        <f>IF(P3490="","",IFERROR(VLOOKUP(P3490,ATIVIDADES!$A:$C,3,FALSE),"NAO CADASTRADA"))</f>
        <v/>
      </c>
      <c r="R3490" s="42"/>
      <c r="S3490" s="48"/>
      <c r="T3490" s="54" t="str">
        <f>IF(S3490="","",IFERROR(VLOOKUP(S3490,EMPRESAS!$A:$C,3,FALSE),"NAO CADASTRADA"))</f>
        <v/>
      </c>
      <c r="U3490" s="50"/>
      <c r="V3490" s="54" t="str">
        <f>IF(U3490="","",IFERROR(VLOOKUP(U3490,ATIVIDADES!$A:$C,3,FALSE),"NAO CADASTRADA"))</f>
        <v/>
      </c>
      <c r="W3490" s="42"/>
      <c r="X3490" s="48"/>
      <c r="Y3490" s="54" t="str">
        <f>IF(X3490="","",IFERROR(VLOOKUP(X3490,EMPRESAS!$A:$C,3,FALSE),"NAO CADASTRADA"))</f>
        <v/>
      </c>
      <c r="Z3490" s="50"/>
      <c r="AA3490" s="54" t="str">
        <f>IF(Z3490="","",IFERROR(VLOOKUP(Z3490,ATIVIDADES!$A:$C,3,FALSE),"NAO CADASTRADA"))</f>
        <v/>
      </c>
      <c r="AB3490" s="42"/>
      <c r="AC3490" s="48"/>
      <c r="AD3490" s="54" t="str">
        <f>IF(AC3490="","",IFERROR(VLOOKUP(AC3490,EMPRESAS!$A:$C,3,FALSE),"NAO CADASTRADA"))</f>
        <v/>
      </c>
      <c r="AE3490" s="50"/>
      <c r="AF3490" s="54" t="str">
        <f>IF(AE3490="","",IFERROR(VLOOKUP(AE3490,ATIVIDADES!$A:$C,3,FALSE),"NAO CADASTRADA"))</f>
        <v/>
      </c>
      <c r="AG3490" s="42"/>
      <c r="AH3490" s="48"/>
      <c r="AI3490" s="54" t="str">
        <f>IF(AH3490="","",IFERROR(VLOOKUP(AH3490,EMPRESAS!$A:$C,3,FALSE),"NAO CADASTRADA"))</f>
        <v/>
      </c>
      <c r="AJ3490" s="50"/>
      <c r="AK3490" s="54" t="str">
        <f>IF(AJ3490="","",IFERROR(VLOOKUP(AJ3490,ATIVIDADES!$A:$C,3,FALSE),"NAO CADASTRADA"))</f>
        <v/>
      </c>
      <c r="AL3490" s="42"/>
    </row>
    <row r="3491" spans="1:38" x14ac:dyDescent="0.25">
      <c r="A3491" s="26" t="str">
        <f t="shared" si="380"/>
        <v>OK</v>
      </c>
      <c r="B3491" s="29">
        <f t="shared" si="381"/>
        <v>2487914866</v>
      </c>
      <c r="C3491" s="30">
        <v>45579</v>
      </c>
      <c r="D3491" s="18">
        <f t="shared" si="384"/>
        <v>45566</v>
      </c>
      <c r="E3491" s="19" t="str">
        <f>IF(ISERROR(VLOOKUP(C3491,FERIADOS!$A:$B,1,FALSE)),IF(WEEKDAY(C3491)=1,"Dom",IF(WEEKDAY(C3491)=2,"Seg",IF(WEEKDAY(C3491)=3,"Ter",IF(WEEKDAY(C3491)=4,"Qua",IF(WEEKDAY(C3491)=5,"Qui",IF(WEEKDAY(C3491)=6,"Sex","Sab")))))),"Feriado")</f>
        <v>Seg</v>
      </c>
      <c r="F3491" s="32"/>
      <c r="G3491" s="33"/>
      <c r="H3491" s="33"/>
      <c r="I3491" s="33"/>
      <c r="J3491" s="21" t="str">
        <f t="shared" si="382"/>
        <v/>
      </c>
      <c r="K3491" s="21">
        <f t="shared" si="378"/>
        <v>0</v>
      </c>
      <c r="L3491" s="21" t="str">
        <f t="shared" si="379"/>
        <v/>
      </c>
      <c r="M3491" s="22" t="str">
        <f t="shared" si="383"/>
        <v/>
      </c>
      <c r="N3491" s="48"/>
      <c r="O3491" s="54" t="str">
        <f>IF(N3491="","",IFERROR(VLOOKUP(N3491,EMPRESAS!$A:$C,3,FALSE),"NAO CADASTRADA"))</f>
        <v/>
      </c>
      <c r="P3491" s="50"/>
      <c r="Q3491" s="54" t="str">
        <f>IF(P3491="","",IFERROR(VLOOKUP(P3491,ATIVIDADES!$A:$C,3,FALSE),"NAO CADASTRADA"))</f>
        <v/>
      </c>
      <c r="R3491" s="42"/>
      <c r="S3491" s="48"/>
      <c r="T3491" s="54" t="str">
        <f>IF(S3491="","",IFERROR(VLOOKUP(S3491,EMPRESAS!$A:$C,3,FALSE),"NAO CADASTRADA"))</f>
        <v/>
      </c>
      <c r="U3491" s="50"/>
      <c r="V3491" s="54" t="str">
        <f>IF(U3491="","",IFERROR(VLOOKUP(U3491,ATIVIDADES!$A:$C,3,FALSE),"NAO CADASTRADA"))</f>
        <v/>
      </c>
      <c r="W3491" s="42"/>
      <c r="X3491" s="48"/>
      <c r="Y3491" s="54" t="str">
        <f>IF(X3491="","",IFERROR(VLOOKUP(X3491,EMPRESAS!$A:$C,3,FALSE),"NAO CADASTRADA"))</f>
        <v/>
      </c>
      <c r="Z3491" s="50"/>
      <c r="AA3491" s="54" t="str">
        <f>IF(Z3491="","",IFERROR(VLOOKUP(Z3491,ATIVIDADES!$A:$C,3,FALSE),"NAO CADASTRADA"))</f>
        <v/>
      </c>
      <c r="AB3491" s="42"/>
      <c r="AC3491" s="48"/>
      <c r="AD3491" s="54" t="str">
        <f>IF(AC3491="","",IFERROR(VLOOKUP(AC3491,EMPRESAS!$A:$C,3,FALSE),"NAO CADASTRADA"))</f>
        <v/>
      </c>
      <c r="AE3491" s="50"/>
      <c r="AF3491" s="54" t="str">
        <f>IF(AE3491="","",IFERROR(VLOOKUP(AE3491,ATIVIDADES!$A:$C,3,FALSE),"NAO CADASTRADA"))</f>
        <v/>
      </c>
      <c r="AG3491" s="42"/>
      <c r="AH3491" s="48"/>
      <c r="AI3491" s="54" t="str">
        <f>IF(AH3491="","",IFERROR(VLOOKUP(AH3491,EMPRESAS!$A:$C,3,FALSE),"NAO CADASTRADA"))</f>
        <v/>
      </c>
      <c r="AJ3491" s="50"/>
      <c r="AK3491" s="54" t="str">
        <f>IF(AJ3491="","",IFERROR(VLOOKUP(AJ3491,ATIVIDADES!$A:$C,3,FALSE),"NAO CADASTRADA"))</f>
        <v/>
      </c>
      <c r="AL3491" s="42"/>
    </row>
    <row r="3492" spans="1:38" x14ac:dyDescent="0.25">
      <c r="A3492" s="26" t="str">
        <f t="shared" si="380"/>
        <v>OK</v>
      </c>
      <c r="B3492" s="29">
        <f t="shared" si="381"/>
        <v>2487914866</v>
      </c>
      <c r="C3492" s="30">
        <v>45580</v>
      </c>
      <c r="D3492" s="18">
        <f t="shared" si="384"/>
        <v>45566</v>
      </c>
      <c r="E3492" s="19" t="str">
        <f>IF(ISERROR(VLOOKUP(C3492,FERIADOS!$A:$B,1,FALSE)),IF(WEEKDAY(C3492)=1,"Dom",IF(WEEKDAY(C3492)=2,"Seg",IF(WEEKDAY(C3492)=3,"Ter",IF(WEEKDAY(C3492)=4,"Qua",IF(WEEKDAY(C3492)=5,"Qui",IF(WEEKDAY(C3492)=6,"Sex","Sab")))))),"Feriado")</f>
        <v>Ter</v>
      </c>
      <c r="F3492" s="32"/>
      <c r="G3492" s="33"/>
      <c r="H3492" s="33"/>
      <c r="I3492" s="33"/>
      <c r="J3492" s="21" t="str">
        <f t="shared" si="382"/>
        <v/>
      </c>
      <c r="K3492" s="21">
        <f t="shared" si="378"/>
        <v>0</v>
      </c>
      <c r="L3492" s="21" t="str">
        <f t="shared" si="379"/>
        <v/>
      </c>
      <c r="M3492" s="22" t="str">
        <f t="shared" si="383"/>
        <v/>
      </c>
      <c r="N3492" s="48"/>
      <c r="O3492" s="54" t="str">
        <f>IF(N3492="","",IFERROR(VLOOKUP(N3492,EMPRESAS!$A:$C,3,FALSE),"NAO CADASTRADA"))</f>
        <v/>
      </c>
      <c r="P3492" s="50"/>
      <c r="Q3492" s="54" t="str">
        <f>IF(P3492="","",IFERROR(VLOOKUP(P3492,ATIVIDADES!$A:$C,3,FALSE),"NAO CADASTRADA"))</f>
        <v/>
      </c>
      <c r="R3492" s="42"/>
      <c r="S3492" s="48"/>
      <c r="T3492" s="54" t="str">
        <f>IF(S3492="","",IFERROR(VLOOKUP(S3492,EMPRESAS!$A:$C,3,FALSE),"NAO CADASTRADA"))</f>
        <v/>
      </c>
      <c r="U3492" s="50"/>
      <c r="V3492" s="54" t="str">
        <f>IF(U3492="","",IFERROR(VLOOKUP(U3492,ATIVIDADES!$A:$C,3,FALSE),"NAO CADASTRADA"))</f>
        <v/>
      </c>
      <c r="W3492" s="42"/>
      <c r="X3492" s="48"/>
      <c r="Y3492" s="54" t="str">
        <f>IF(X3492="","",IFERROR(VLOOKUP(X3492,EMPRESAS!$A:$C,3,FALSE),"NAO CADASTRADA"))</f>
        <v/>
      </c>
      <c r="Z3492" s="50"/>
      <c r="AA3492" s="54" t="str">
        <f>IF(Z3492="","",IFERROR(VLOOKUP(Z3492,ATIVIDADES!$A:$C,3,FALSE),"NAO CADASTRADA"))</f>
        <v/>
      </c>
      <c r="AB3492" s="42"/>
      <c r="AC3492" s="48"/>
      <c r="AD3492" s="54" t="str">
        <f>IF(AC3492="","",IFERROR(VLOOKUP(AC3492,EMPRESAS!$A:$C,3,FALSE),"NAO CADASTRADA"))</f>
        <v/>
      </c>
      <c r="AE3492" s="50"/>
      <c r="AF3492" s="54" t="str">
        <f>IF(AE3492="","",IFERROR(VLOOKUP(AE3492,ATIVIDADES!$A:$C,3,FALSE),"NAO CADASTRADA"))</f>
        <v/>
      </c>
      <c r="AG3492" s="42"/>
      <c r="AH3492" s="48"/>
      <c r="AI3492" s="54" t="str">
        <f>IF(AH3492="","",IFERROR(VLOOKUP(AH3492,EMPRESAS!$A:$C,3,FALSE),"NAO CADASTRADA"))</f>
        <v/>
      </c>
      <c r="AJ3492" s="50"/>
      <c r="AK3492" s="54" t="str">
        <f>IF(AJ3492="","",IFERROR(VLOOKUP(AJ3492,ATIVIDADES!$A:$C,3,FALSE),"NAO CADASTRADA"))</f>
        <v/>
      </c>
      <c r="AL3492" s="42"/>
    </row>
    <row r="3493" spans="1:38" x14ac:dyDescent="0.25">
      <c r="A3493" s="26" t="str">
        <f t="shared" si="380"/>
        <v>OK</v>
      </c>
      <c r="B3493" s="29">
        <f t="shared" si="381"/>
        <v>2487914866</v>
      </c>
      <c r="C3493" s="30">
        <v>45581</v>
      </c>
      <c r="D3493" s="18">
        <f t="shared" si="384"/>
        <v>45566</v>
      </c>
      <c r="E3493" s="19" t="str">
        <f>IF(ISERROR(VLOOKUP(C3493,FERIADOS!$A:$B,1,FALSE)),IF(WEEKDAY(C3493)=1,"Dom",IF(WEEKDAY(C3493)=2,"Seg",IF(WEEKDAY(C3493)=3,"Ter",IF(WEEKDAY(C3493)=4,"Qua",IF(WEEKDAY(C3493)=5,"Qui",IF(WEEKDAY(C3493)=6,"Sex","Sab")))))),"Feriado")</f>
        <v>Qua</v>
      </c>
      <c r="F3493" s="32"/>
      <c r="G3493" s="33"/>
      <c r="H3493" s="33"/>
      <c r="I3493" s="33"/>
      <c r="J3493" s="21" t="str">
        <f t="shared" si="382"/>
        <v/>
      </c>
      <c r="K3493" s="21">
        <f t="shared" si="378"/>
        <v>0</v>
      </c>
      <c r="L3493" s="21" t="str">
        <f t="shared" si="379"/>
        <v/>
      </c>
      <c r="M3493" s="22" t="str">
        <f t="shared" si="383"/>
        <v/>
      </c>
      <c r="N3493" s="48"/>
      <c r="O3493" s="54" t="str">
        <f>IF(N3493="","",IFERROR(VLOOKUP(N3493,EMPRESAS!$A:$C,3,FALSE),"NAO CADASTRADA"))</f>
        <v/>
      </c>
      <c r="P3493" s="50"/>
      <c r="Q3493" s="54" t="str">
        <f>IF(P3493="","",IFERROR(VLOOKUP(P3493,ATIVIDADES!$A:$C,3,FALSE),"NAO CADASTRADA"))</f>
        <v/>
      </c>
      <c r="R3493" s="42"/>
      <c r="S3493" s="48"/>
      <c r="T3493" s="54" t="str">
        <f>IF(S3493="","",IFERROR(VLOOKUP(S3493,EMPRESAS!$A:$C,3,FALSE),"NAO CADASTRADA"))</f>
        <v/>
      </c>
      <c r="U3493" s="50"/>
      <c r="V3493" s="54" t="str">
        <f>IF(U3493="","",IFERROR(VLOOKUP(U3493,ATIVIDADES!$A:$C,3,FALSE),"NAO CADASTRADA"))</f>
        <v/>
      </c>
      <c r="W3493" s="42"/>
      <c r="X3493" s="48"/>
      <c r="Y3493" s="54" t="str">
        <f>IF(X3493="","",IFERROR(VLOOKUP(X3493,EMPRESAS!$A:$C,3,FALSE),"NAO CADASTRADA"))</f>
        <v/>
      </c>
      <c r="Z3493" s="50"/>
      <c r="AA3493" s="54" t="str">
        <f>IF(Z3493="","",IFERROR(VLOOKUP(Z3493,ATIVIDADES!$A:$C,3,FALSE),"NAO CADASTRADA"))</f>
        <v/>
      </c>
      <c r="AB3493" s="42"/>
      <c r="AC3493" s="48"/>
      <c r="AD3493" s="54" t="str">
        <f>IF(AC3493="","",IFERROR(VLOOKUP(AC3493,EMPRESAS!$A:$C,3,FALSE),"NAO CADASTRADA"))</f>
        <v/>
      </c>
      <c r="AE3493" s="50"/>
      <c r="AF3493" s="54" t="str">
        <f>IF(AE3493="","",IFERROR(VLOOKUP(AE3493,ATIVIDADES!$A:$C,3,FALSE),"NAO CADASTRADA"))</f>
        <v/>
      </c>
      <c r="AG3493" s="42"/>
      <c r="AH3493" s="48"/>
      <c r="AI3493" s="54" t="str">
        <f>IF(AH3493="","",IFERROR(VLOOKUP(AH3493,EMPRESAS!$A:$C,3,FALSE),"NAO CADASTRADA"))</f>
        <v/>
      </c>
      <c r="AJ3493" s="50"/>
      <c r="AK3493" s="54" t="str">
        <f>IF(AJ3493="","",IFERROR(VLOOKUP(AJ3493,ATIVIDADES!$A:$C,3,FALSE),"NAO CADASTRADA"))</f>
        <v/>
      </c>
      <c r="AL3493" s="42"/>
    </row>
    <row r="3494" spans="1:38" x14ac:dyDescent="0.25">
      <c r="A3494" s="26" t="str">
        <f t="shared" si="380"/>
        <v>OK</v>
      </c>
      <c r="B3494" s="29">
        <f t="shared" si="381"/>
        <v>2487914866</v>
      </c>
      <c r="C3494" s="30">
        <v>45582</v>
      </c>
      <c r="D3494" s="18">
        <f t="shared" si="384"/>
        <v>45566</v>
      </c>
      <c r="E3494" s="19" t="str">
        <f>IF(ISERROR(VLOOKUP(C3494,FERIADOS!$A:$B,1,FALSE)),IF(WEEKDAY(C3494)=1,"Dom",IF(WEEKDAY(C3494)=2,"Seg",IF(WEEKDAY(C3494)=3,"Ter",IF(WEEKDAY(C3494)=4,"Qua",IF(WEEKDAY(C3494)=5,"Qui",IF(WEEKDAY(C3494)=6,"Sex","Sab")))))),"Feriado")</f>
        <v>Qui</v>
      </c>
      <c r="F3494" s="32"/>
      <c r="G3494" s="33"/>
      <c r="H3494" s="33"/>
      <c r="I3494" s="33"/>
      <c r="J3494" s="21" t="str">
        <f t="shared" si="382"/>
        <v/>
      </c>
      <c r="K3494" s="21">
        <f t="shared" si="378"/>
        <v>0</v>
      </c>
      <c r="L3494" s="21" t="str">
        <f t="shared" si="379"/>
        <v/>
      </c>
      <c r="M3494" s="22" t="str">
        <f t="shared" si="383"/>
        <v/>
      </c>
      <c r="N3494" s="48"/>
      <c r="O3494" s="54" t="str">
        <f>IF(N3494="","",IFERROR(VLOOKUP(N3494,EMPRESAS!$A:$C,3,FALSE),"NAO CADASTRADA"))</f>
        <v/>
      </c>
      <c r="P3494" s="50"/>
      <c r="Q3494" s="54" t="str">
        <f>IF(P3494="","",IFERROR(VLOOKUP(P3494,ATIVIDADES!$A:$C,3,FALSE),"NAO CADASTRADA"))</f>
        <v/>
      </c>
      <c r="R3494" s="42"/>
      <c r="S3494" s="48"/>
      <c r="T3494" s="54" t="str">
        <f>IF(S3494="","",IFERROR(VLOOKUP(S3494,EMPRESAS!$A:$C,3,FALSE),"NAO CADASTRADA"))</f>
        <v/>
      </c>
      <c r="U3494" s="50"/>
      <c r="V3494" s="54" t="str">
        <f>IF(U3494="","",IFERROR(VLOOKUP(U3494,ATIVIDADES!$A:$C,3,FALSE),"NAO CADASTRADA"))</f>
        <v/>
      </c>
      <c r="W3494" s="42"/>
      <c r="X3494" s="48"/>
      <c r="Y3494" s="54" t="str">
        <f>IF(X3494="","",IFERROR(VLOOKUP(X3494,EMPRESAS!$A:$C,3,FALSE),"NAO CADASTRADA"))</f>
        <v/>
      </c>
      <c r="Z3494" s="50"/>
      <c r="AA3494" s="54" t="str">
        <f>IF(Z3494="","",IFERROR(VLOOKUP(Z3494,ATIVIDADES!$A:$C,3,FALSE),"NAO CADASTRADA"))</f>
        <v/>
      </c>
      <c r="AB3494" s="42"/>
      <c r="AC3494" s="48"/>
      <c r="AD3494" s="54" t="str">
        <f>IF(AC3494="","",IFERROR(VLOOKUP(AC3494,EMPRESAS!$A:$C,3,FALSE),"NAO CADASTRADA"))</f>
        <v/>
      </c>
      <c r="AE3494" s="50"/>
      <c r="AF3494" s="54" t="str">
        <f>IF(AE3494="","",IFERROR(VLOOKUP(AE3494,ATIVIDADES!$A:$C,3,FALSE),"NAO CADASTRADA"))</f>
        <v/>
      </c>
      <c r="AG3494" s="42"/>
      <c r="AH3494" s="48"/>
      <c r="AI3494" s="54" t="str">
        <f>IF(AH3494="","",IFERROR(VLOOKUP(AH3494,EMPRESAS!$A:$C,3,FALSE),"NAO CADASTRADA"))</f>
        <v/>
      </c>
      <c r="AJ3494" s="50"/>
      <c r="AK3494" s="54" t="str">
        <f>IF(AJ3494="","",IFERROR(VLOOKUP(AJ3494,ATIVIDADES!$A:$C,3,FALSE),"NAO CADASTRADA"))</f>
        <v/>
      </c>
      <c r="AL3494" s="42"/>
    </row>
    <row r="3495" spans="1:38" x14ac:dyDescent="0.25">
      <c r="A3495" s="26" t="str">
        <f t="shared" si="380"/>
        <v>OK</v>
      </c>
      <c r="B3495" s="29">
        <f t="shared" si="381"/>
        <v>2487914866</v>
      </c>
      <c r="C3495" s="30">
        <v>45583</v>
      </c>
      <c r="D3495" s="18">
        <f t="shared" si="384"/>
        <v>45566</v>
      </c>
      <c r="E3495" s="19" t="str">
        <f>IF(ISERROR(VLOOKUP(C3495,FERIADOS!$A:$B,1,FALSE)),IF(WEEKDAY(C3495)=1,"Dom",IF(WEEKDAY(C3495)=2,"Seg",IF(WEEKDAY(C3495)=3,"Ter",IF(WEEKDAY(C3495)=4,"Qua",IF(WEEKDAY(C3495)=5,"Qui",IF(WEEKDAY(C3495)=6,"Sex","Sab")))))),"Feriado")</f>
        <v>Sex</v>
      </c>
      <c r="F3495" s="32"/>
      <c r="G3495" s="33"/>
      <c r="H3495" s="33"/>
      <c r="I3495" s="33"/>
      <c r="J3495" s="21" t="str">
        <f t="shared" si="382"/>
        <v/>
      </c>
      <c r="K3495" s="21">
        <f t="shared" si="378"/>
        <v>0</v>
      </c>
      <c r="L3495" s="21" t="str">
        <f t="shared" si="379"/>
        <v/>
      </c>
      <c r="M3495" s="22" t="str">
        <f t="shared" si="383"/>
        <v/>
      </c>
      <c r="N3495" s="48"/>
      <c r="O3495" s="54" t="str">
        <f>IF(N3495="","",IFERROR(VLOOKUP(N3495,EMPRESAS!$A:$C,3,FALSE),"NAO CADASTRADA"))</f>
        <v/>
      </c>
      <c r="P3495" s="50"/>
      <c r="Q3495" s="54" t="str">
        <f>IF(P3495="","",IFERROR(VLOOKUP(P3495,ATIVIDADES!$A:$C,3,FALSE),"NAO CADASTRADA"))</f>
        <v/>
      </c>
      <c r="R3495" s="42"/>
      <c r="S3495" s="48"/>
      <c r="T3495" s="54" t="str">
        <f>IF(S3495="","",IFERROR(VLOOKUP(S3495,EMPRESAS!$A:$C,3,FALSE),"NAO CADASTRADA"))</f>
        <v/>
      </c>
      <c r="U3495" s="50"/>
      <c r="V3495" s="54" t="str">
        <f>IF(U3495="","",IFERROR(VLOOKUP(U3495,ATIVIDADES!$A:$C,3,FALSE),"NAO CADASTRADA"))</f>
        <v/>
      </c>
      <c r="W3495" s="42"/>
      <c r="X3495" s="48"/>
      <c r="Y3495" s="54" t="str">
        <f>IF(X3495="","",IFERROR(VLOOKUP(X3495,EMPRESAS!$A:$C,3,FALSE),"NAO CADASTRADA"))</f>
        <v/>
      </c>
      <c r="Z3495" s="50"/>
      <c r="AA3495" s="54" t="str">
        <f>IF(Z3495="","",IFERROR(VLOOKUP(Z3495,ATIVIDADES!$A:$C,3,FALSE),"NAO CADASTRADA"))</f>
        <v/>
      </c>
      <c r="AB3495" s="42"/>
      <c r="AC3495" s="48"/>
      <c r="AD3495" s="54" t="str">
        <f>IF(AC3495="","",IFERROR(VLOOKUP(AC3495,EMPRESAS!$A:$C,3,FALSE),"NAO CADASTRADA"))</f>
        <v/>
      </c>
      <c r="AE3495" s="50"/>
      <c r="AF3495" s="54" t="str">
        <f>IF(AE3495="","",IFERROR(VLOOKUP(AE3495,ATIVIDADES!$A:$C,3,FALSE),"NAO CADASTRADA"))</f>
        <v/>
      </c>
      <c r="AG3495" s="42"/>
      <c r="AH3495" s="48"/>
      <c r="AI3495" s="54" t="str">
        <f>IF(AH3495="","",IFERROR(VLOOKUP(AH3495,EMPRESAS!$A:$C,3,FALSE),"NAO CADASTRADA"))</f>
        <v/>
      </c>
      <c r="AJ3495" s="50"/>
      <c r="AK3495" s="54" t="str">
        <f>IF(AJ3495="","",IFERROR(VLOOKUP(AJ3495,ATIVIDADES!$A:$C,3,FALSE),"NAO CADASTRADA"))</f>
        <v/>
      </c>
      <c r="AL3495" s="42"/>
    </row>
    <row r="3496" spans="1:38" x14ac:dyDescent="0.25">
      <c r="A3496" s="26" t="str">
        <f t="shared" si="380"/>
        <v>OK</v>
      </c>
      <c r="B3496" s="29">
        <f t="shared" si="381"/>
        <v>2487914866</v>
      </c>
      <c r="C3496" s="30">
        <v>45584</v>
      </c>
      <c r="D3496" s="18">
        <f t="shared" si="384"/>
        <v>45566</v>
      </c>
      <c r="E3496" s="19" t="str">
        <f>IF(ISERROR(VLOOKUP(C3496,FERIADOS!$A:$B,1,FALSE)),IF(WEEKDAY(C3496)=1,"Dom",IF(WEEKDAY(C3496)=2,"Seg",IF(WEEKDAY(C3496)=3,"Ter",IF(WEEKDAY(C3496)=4,"Qua",IF(WEEKDAY(C3496)=5,"Qui",IF(WEEKDAY(C3496)=6,"Sex","Sab")))))),"Feriado")</f>
        <v>Sab</v>
      </c>
      <c r="F3496" s="32"/>
      <c r="G3496" s="33"/>
      <c r="H3496" s="33"/>
      <c r="I3496" s="33"/>
      <c r="J3496" s="21" t="str">
        <f t="shared" si="382"/>
        <v/>
      </c>
      <c r="K3496" s="21">
        <f t="shared" si="378"/>
        <v>0</v>
      </c>
      <c r="L3496" s="21" t="str">
        <f t="shared" si="379"/>
        <v/>
      </c>
      <c r="M3496" s="22" t="str">
        <f t="shared" si="383"/>
        <v/>
      </c>
      <c r="N3496" s="48"/>
      <c r="O3496" s="54" t="str">
        <f>IF(N3496="","",IFERROR(VLOOKUP(N3496,EMPRESAS!$A:$C,3,FALSE),"NAO CADASTRADA"))</f>
        <v/>
      </c>
      <c r="P3496" s="50"/>
      <c r="Q3496" s="54" t="str">
        <f>IF(P3496="","",IFERROR(VLOOKUP(P3496,ATIVIDADES!$A:$C,3,FALSE),"NAO CADASTRADA"))</f>
        <v/>
      </c>
      <c r="R3496" s="42"/>
      <c r="S3496" s="48"/>
      <c r="T3496" s="54" t="str">
        <f>IF(S3496="","",IFERROR(VLOOKUP(S3496,EMPRESAS!$A:$C,3,FALSE),"NAO CADASTRADA"))</f>
        <v/>
      </c>
      <c r="U3496" s="50"/>
      <c r="V3496" s="54" t="str">
        <f>IF(U3496="","",IFERROR(VLOOKUP(U3496,ATIVIDADES!$A:$C,3,FALSE),"NAO CADASTRADA"))</f>
        <v/>
      </c>
      <c r="W3496" s="42"/>
      <c r="X3496" s="48"/>
      <c r="Y3496" s="54" t="str">
        <f>IF(X3496="","",IFERROR(VLOOKUP(X3496,EMPRESAS!$A:$C,3,FALSE),"NAO CADASTRADA"))</f>
        <v/>
      </c>
      <c r="Z3496" s="50"/>
      <c r="AA3496" s="54" t="str">
        <f>IF(Z3496="","",IFERROR(VLOOKUP(Z3496,ATIVIDADES!$A:$C,3,FALSE),"NAO CADASTRADA"))</f>
        <v/>
      </c>
      <c r="AB3496" s="42"/>
      <c r="AC3496" s="48"/>
      <c r="AD3496" s="54" t="str">
        <f>IF(AC3496="","",IFERROR(VLOOKUP(AC3496,EMPRESAS!$A:$C,3,FALSE),"NAO CADASTRADA"))</f>
        <v/>
      </c>
      <c r="AE3496" s="50"/>
      <c r="AF3496" s="54" t="str">
        <f>IF(AE3496="","",IFERROR(VLOOKUP(AE3496,ATIVIDADES!$A:$C,3,FALSE),"NAO CADASTRADA"))</f>
        <v/>
      </c>
      <c r="AG3496" s="42"/>
      <c r="AH3496" s="48"/>
      <c r="AI3496" s="54" t="str">
        <f>IF(AH3496="","",IFERROR(VLOOKUP(AH3496,EMPRESAS!$A:$C,3,FALSE),"NAO CADASTRADA"))</f>
        <v/>
      </c>
      <c r="AJ3496" s="50"/>
      <c r="AK3496" s="54" t="str">
        <f>IF(AJ3496="","",IFERROR(VLOOKUP(AJ3496,ATIVIDADES!$A:$C,3,FALSE),"NAO CADASTRADA"))</f>
        <v/>
      </c>
      <c r="AL3496" s="42"/>
    </row>
    <row r="3497" spans="1:38" x14ac:dyDescent="0.25">
      <c r="A3497" s="26" t="str">
        <f t="shared" si="380"/>
        <v>OK</v>
      </c>
      <c r="B3497" s="29">
        <f t="shared" si="381"/>
        <v>2487914866</v>
      </c>
      <c r="C3497" s="30">
        <v>45585</v>
      </c>
      <c r="D3497" s="18">
        <f t="shared" si="384"/>
        <v>45566</v>
      </c>
      <c r="E3497" s="19" t="str">
        <f>IF(ISERROR(VLOOKUP(C3497,FERIADOS!$A:$B,1,FALSE)),IF(WEEKDAY(C3497)=1,"Dom",IF(WEEKDAY(C3497)=2,"Seg",IF(WEEKDAY(C3497)=3,"Ter",IF(WEEKDAY(C3497)=4,"Qua",IF(WEEKDAY(C3497)=5,"Qui",IF(WEEKDAY(C3497)=6,"Sex","Sab")))))),"Feriado")</f>
        <v>Dom</v>
      </c>
      <c r="F3497" s="32"/>
      <c r="G3497" s="33"/>
      <c r="H3497" s="33"/>
      <c r="I3497" s="33"/>
      <c r="J3497" s="21" t="str">
        <f t="shared" si="382"/>
        <v/>
      </c>
      <c r="K3497" s="21">
        <f t="shared" si="378"/>
        <v>0</v>
      </c>
      <c r="L3497" s="21" t="str">
        <f t="shared" si="379"/>
        <v/>
      </c>
      <c r="M3497" s="22" t="str">
        <f t="shared" si="383"/>
        <v/>
      </c>
      <c r="N3497" s="48"/>
      <c r="O3497" s="54" t="str">
        <f>IF(N3497="","",IFERROR(VLOOKUP(N3497,EMPRESAS!$A:$C,3,FALSE),"NAO CADASTRADA"))</f>
        <v/>
      </c>
      <c r="P3497" s="50"/>
      <c r="Q3497" s="54" t="str">
        <f>IF(P3497="","",IFERROR(VLOOKUP(P3497,ATIVIDADES!$A:$C,3,FALSE),"NAO CADASTRADA"))</f>
        <v/>
      </c>
      <c r="R3497" s="42"/>
      <c r="S3497" s="48"/>
      <c r="T3497" s="54" t="str">
        <f>IF(S3497="","",IFERROR(VLOOKUP(S3497,EMPRESAS!$A:$C,3,FALSE),"NAO CADASTRADA"))</f>
        <v/>
      </c>
      <c r="U3497" s="50"/>
      <c r="V3497" s="54" t="str">
        <f>IF(U3497="","",IFERROR(VLOOKUP(U3497,ATIVIDADES!$A:$C,3,FALSE),"NAO CADASTRADA"))</f>
        <v/>
      </c>
      <c r="W3497" s="42"/>
      <c r="X3497" s="48"/>
      <c r="Y3497" s="54" t="str">
        <f>IF(X3497="","",IFERROR(VLOOKUP(X3497,EMPRESAS!$A:$C,3,FALSE),"NAO CADASTRADA"))</f>
        <v/>
      </c>
      <c r="Z3497" s="50"/>
      <c r="AA3497" s="54" t="str">
        <f>IF(Z3497="","",IFERROR(VLOOKUP(Z3497,ATIVIDADES!$A:$C,3,FALSE),"NAO CADASTRADA"))</f>
        <v/>
      </c>
      <c r="AB3497" s="42"/>
      <c r="AC3497" s="48"/>
      <c r="AD3497" s="54" t="str">
        <f>IF(AC3497="","",IFERROR(VLOOKUP(AC3497,EMPRESAS!$A:$C,3,FALSE),"NAO CADASTRADA"))</f>
        <v/>
      </c>
      <c r="AE3497" s="50"/>
      <c r="AF3497" s="54" t="str">
        <f>IF(AE3497="","",IFERROR(VLOOKUP(AE3497,ATIVIDADES!$A:$C,3,FALSE),"NAO CADASTRADA"))</f>
        <v/>
      </c>
      <c r="AG3497" s="42"/>
      <c r="AH3497" s="48"/>
      <c r="AI3497" s="54" t="str">
        <f>IF(AH3497="","",IFERROR(VLOOKUP(AH3497,EMPRESAS!$A:$C,3,FALSE),"NAO CADASTRADA"))</f>
        <v/>
      </c>
      <c r="AJ3497" s="50"/>
      <c r="AK3497" s="54" t="str">
        <f>IF(AJ3497="","",IFERROR(VLOOKUP(AJ3497,ATIVIDADES!$A:$C,3,FALSE),"NAO CADASTRADA"))</f>
        <v/>
      </c>
      <c r="AL3497" s="42"/>
    </row>
    <row r="3498" spans="1:38" x14ac:dyDescent="0.25">
      <c r="A3498" s="26" t="str">
        <f t="shared" si="380"/>
        <v>OK</v>
      </c>
      <c r="B3498" s="29">
        <f t="shared" si="381"/>
        <v>2487914866</v>
      </c>
      <c r="C3498" s="30">
        <v>45586</v>
      </c>
      <c r="D3498" s="18">
        <f t="shared" si="384"/>
        <v>45566</v>
      </c>
      <c r="E3498" s="19" t="str">
        <f>IF(ISERROR(VLOOKUP(C3498,FERIADOS!$A:$B,1,FALSE)),IF(WEEKDAY(C3498)=1,"Dom",IF(WEEKDAY(C3498)=2,"Seg",IF(WEEKDAY(C3498)=3,"Ter",IF(WEEKDAY(C3498)=4,"Qua",IF(WEEKDAY(C3498)=5,"Qui",IF(WEEKDAY(C3498)=6,"Sex","Sab")))))),"Feriado")</f>
        <v>Seg</v>
      </c>
      <c r="F3498" s="32"/>
      <c r="G3498" s="33"/>
      <c r="H3498" s="33"/>
      <c r="I3498" s="33"/>
      <c r="J3498" s="21" t="str">
        <f t="shared" si="382"/>
        <v/>
      </c>
      <c r="K3498" s="21">
        <f t="shared" si="378"/>
        <v>0</v>
      </c>
      <c r="L3498" s="21" t="str">
        <f t="shared" si="379"/>
        <v/>
      </c>
      <c r="M3498" s="22" t="str">
        <f t="shared" si="383"/>
        <v/>
      </c>
      <c r="N3498" s="48"/>
      <c r="O3498" s="54" t="str">
        <f>IF(N3498="","",IFERROR(VLOOKUP(N3498,EMPRESAS!$A:$C,3,FALSE),"NAO CADASTRADA"))</f>
        <v/>
      </c>
      <c r="P3498" s="50"/>
      <c r="Q3498" s="54" t="str">
        <f>IF(P3498="","",IFERROR(VLOOKUP(P3498,ATIVIDADES!$A:$C,3,FALSE),"NAO CADASTRADA"))</f>
        <v/>
      </c>
      <c r="R3498" s="42"/>
      <c r="S3498" s="48"/>
      <c r="T3498" s="54" t="str">
        <f>IF(S3498="","",IFERROR(VLOOKUP(S3498,EMPRESAS!$A:$C,3,FALSE),"NAO CADASTRADA"))</f>
        <v/>
      </c>
      <c r="U3498" s="50"/>
      <c r="V3498" s="54" t="str">
        <f>IF(U3498="","",IFERROR(VLOOKUP(U3498,ATIVIDADES!$A:$C,3,FALSE),"NAO CADASTRADA"))</f>
        <v/>
      </c>
      <c r="W3498" s="42"/>
      <c r="X3498" s="48"/>
      <c r="Y3498" s="54" t="str">
        <f>IF(X3498="","",IFERROR(VLOOKUP(X3498,EMPRESAS!$A:$C,3,FALSE),"NAO CADASTRADA"))</f>
        <v/>
      </c>
      <c r="Z3498" s="50"/>
      <c r="AA3498" s="54" t="str">
        <f>IF(Z3498="","",IFERROR(VLOOKUP(Z3498,ATIVIDADES!$A:$C,3,FALSE),"NAO CADASTRADA"))</f>
        <v/>
      </c>
      <c r="AB3498" s="42"/>
      <c r="AC3498" s="48"/>
      <c r="AD3498" s="54" t="str">
        <f>IF(AC3498="","",IFERROR(VLOOKUP(AC3498,EMPRESAS!$A:$C,3,FALSE),"NAO CADASTRADA"))</f>
        <v/>
      </c>
      <c r="AE3498" s="50"/>
      <c r="AF3498" s="54" t="str">
        <f>IF(AE3498="","",IFERROR(VLOOKUP(AE3498,ATIVIDADES!$A:$C,3,FALSE),"NAO CADASTRADA"))</f>
        <v/>
      </c>
      <c r="AG3498" s="42"/>
      <c r="AH3498" s="48"/>
      <c r="AI3498" s="54" t="str">
        <f>IF(AH3498="","",IFERROR(VLOOKUP(AH3498,EMPRESAS!$A:$C,3,FALSE),"NAO CADASTRADA"))</f>
        <v/>
      </c>
      <c r="AJ3498" s="50"/>
      <c r="AK3498" s="54" t="str">
        <f>IF(AJ3498="","",IFERROR(VLOOKUP(AJ3498,ATIVIDADES!$A:$C,3,FALSE),"NAO CADASTRADA"))</f>
        <v/>
      </c>
      <c r="AL3498" s="42"/>
    </row>
    <row r="3499" spans="1:38" x14ac:dyDescent="0.25">
      <c r="A3499" s="26" t="str">
        <f t="shared" si="380"/>
        <v>OK</v>
      </c>
      <c r="B3499" s="29">
        <f t="shared" si="381"/>
        <v>2487914866</v>
      </c>
      <c r="C3499" s="30">
        <v>45587</v>
      </c>
      <c r="D3499" s="18">
        <f t="shared" si="384"/>
        <v>45566</v>
      </c>
      <c r="E3499" s="19" t="str">
        <f>IF(ISERROR(VLOOKUP(C3499,FERIADOS!$A:$B,1,FALSE)),IF(WEEKDAY(C3499)=1,"Dom",IF(WEEKDAY(C3499)=2,"Seg",IF(WEEKDAY(C3499)=3,"Ter",IF(WEEKDAY(C3499)=4,"Qua",IF(WEEKDAY(C3499)=5,"Qui",IF(WEEKDAY(C3499)=6,"Sex","Sab")))))),"Feriado")</f>
        <v>Ter</v>
      </c>
      <c r="F3499" s="32"/>
      <c r="G3499" s="33"/>
      <c r="H3499" s="33"/>
      <c r="I3499" s="33"/>
      <c r="J3499" s="21" t="str">
        <f t="shared" si="382"/>
        <v/>
      </c>
      <c r="K3499" s="21">
        <f t="shared" si="378"/>
        <v>0</v>
      </c>
      <c r="L3499" s="21" t="str">
        <f t="shared" si="379"/>
        <v/>
      </c>
      <c r="M3499" s="22" t="str">
        <f t="shared" si="383"/>
        <v/>
      </c>
      <c r="N3499" s="48"/>
      <c r="O3499" s="54" t="str">
        <f>IF(N3499="","",IFERROR(VLOOKUP(N3499,EMPRESAS!$A:$C,3,FALSE),"NAO CADASTRADA"))</f>
        <v/>
      </c>
      <c r="P3499" s="50"/>
      <c r="Q3499" s="54" t="str">
        <f>IF(P3499="","",IFERROR(VLOOKUP(P3499,ATIVIDADES!$A:$C,3,FALSE),"NAO CADASTRADA"))</f>
        <v/>
      </c>
      <c r="R3499" s="42"/>
      <c r="S3499" s="48"/>
      <c r="T3499" s="54" t="str">
        <f>IF(S3499="","",IFERROR(VLOOKUP(S3499,EMPRESAS!$A:$C,3,FALSE),"NAO CADASTRADA"))</f>
        <v/>
      </c>
      <c r="U3499" s="50"/>
      <c r="V3499" s="54" t="str">
        <f>IF(U3499="","",IFERROR(VLOOKUP(U3499,ATIVIDADES!$A:$C,3,FALSE),"NAO CADASTRADA"))</f>
        <v/>
      </c>
      <c r="W3499" s="42"/>
      <c r="X3499" s="48"/>
      <c r="Y3499" s="54" t="str">
        <f>IF(X3499="","",IFERROR(VLOOKUP(X3499,EMPRESAS!$A:$C,3,FALSE),"NAO CADASTRADA"))</f>
        <v/>
      </c>
      <c r="Z3499" s="50"/>
      <c r="AA3499" s="54" t="str">
        <f>IF(Z3499="","",IFERROR(VLOOKUP(Z3499,ATIVIDADES!$A:$C,3,FALSE),"NAO CADASTRADA"))</f>
        <v/>
      </c>
      <c r="AB3499" s="42"/>
      <c r="AC3499" s="48"/>
      <c r="AD3499" s="54" t="str">
        <f>IF(AC3499="","",IFERROR(VLOOKUP(AC3499,EMPRESAS!$A:$C,3,FALSE),"NAO CADASTRADA"))</f>
        <v/>
      </c>
      <c r="AE3499" s="50"/>
      <c r="AF3499" s="54" t="str">
        <f>IF(AE3499="","",IFERROR(VLOOKUP(AE3499,ATIVIDADES!$A:$C,3,FALSE),"NAO CADASTRADA"))</f>
        <v/>
      </c>
      <c r="AG3499" s="42"/>
      <c r="AH3499" s="48"/>
      <c r="AI3499" s="54" t="str">
        <f>IF(AH3499="","",IFERROR(VLOOKUP(AH3499,EMPRESAS!$A:$C,3,FALSE),"NAO CADASTRADA"))</f>
        <v/>
      </c>
      <c r="AJ3499" s="50"/>
      <c r="AK3499" s="54" t="str">
        <f>IF(AJ3499="","",IFERROR(VLOOKUP(AJ3499,ATIVIDADES!$A:$C,3,FALSE),"NAO CADASTRADA"))</f>
        <v/>
      </c>
      <c r="AL3499" s="42"/>
    </row>
    <row r="3500" spans="1:38" x14ac:dyDescent="0.25">
      <c r="A3500" s="26" t="str">
        <f t="shared" si="380"/>
        <v>OK</v>
      </c>
      <c r="B3500" s="29">
        <f t="shared" si="381"/>
        <v>2487914866</v>
      </c>
      <c r="C3500" s="30">
        <v>45588</v>
      </c>
      <c r="D3500" s="18">
        <f t="shared" si="384"/>
        <v>45566</v>
      </c>
      <c r="E3500" s="19" t="str">
        <f>IF(ISERROR(VLOOKUP(C3500,FERIADOS!$A:$B,1,FALSE)),IF(WEEKDAY(C3500)=1,"Dom",IF(WEEKDAY(C3500)=2,"Seg",IF(WEEKDAY(C3500)=3,"Ter",IF(WEEKDAY(C3500)=4,"Qua",IF(WEEKDAY(C3500)=5,"Qui",IF(WEEKDAY(C3500)=6,"Sex","Sab")))))),"Feriado")</f>
        <v>Qua</v>
      </c>
      <c r="F3500" s="32"/>
      <c r="G3500" s="33"/>
      <c r="H3500" s="33"/>
      <c r="I3500" s="33"/>
      <c r="J3500" s="21" t="str">
        <f t="shared" si="382"/>
        <v/>
      </c>
      <c r="K3500" s="21">
        <f t="shared" si="378"/>
        <v>0</v>
      </c>
      <c r="L3500" s="21" t="str">
        <f t="shared" si="379"/>
        <v/>
      </c>
      <c r="M3500" s="22" t="str">
        <f t="shared" si="383"/>
        <v/>
      </c>
      <c r="N3500" s="48"/>
      <c r="O3500" s="54" t="str">
        <f>IF(N3500="","",IFERROR(VLOOKUP(N3500,EMPRESAS!$A:$C,3,FALSE),"NAO CADASTRADA"))</f>
        <v/>
      </c>
      <c r="P3500" s="50"/>
      <c r="Q3500" s="54" t="str">
        <f>IF(P3500="","",IFERROR(VLOOKUP(P3500,ATIVIDADES!$A:$C,3,FALSE),"NAO CADASTRADA"))</f>
        <v/>
      </c>
      <c r="R3500" s="42"/>
      <c r="S3500" s="48"/>
      <c r="T3500" s="54" t="str">
        <f>IF(S3500="","",IFERROR(VLOOKUP(S3500,EMPRESAS!$A:$C,3,FALSE),"NAO CADASTRADA"))</f>
        <v/>
      </c>
      <c r="U3500" s="50"/>
      <c r="V3500" s="54" t="str">
        <f>IF(U3500="","",IFERROR(VLOOKUP(U3500,ATIVIDADES!$A:$C,3,FALSE),"NAO CADASTRADA"))</f>
        <v/>
      </c>
      <c r="W3500" s="42"/>
      <c r="X3500" s="48"/>
      <c r="Y3500" s="54" t="str">
        <f>IF(X3500="","",IFERROR(VLOOKUP(X3500,EMPRESAS!$A:$C,3,FALSE),"NAO CADASTRADA"))</f>
        <v/>
      </c>
      <c r="Z3500" s="50"/>
      <c r="AA3500" s="54" t="str">
        <f>IF(Z3500="","",IFERROR(VLOOKUP(Z3500,ATIVIDADES!$A:$C,3,FALSE),"NAO CADASTRADA"))</f>
        <v/>
      </c>
      <c r="AB3500" s="42"/>
      <c r="AC3500" s="48"/>
      <c r="AD3500" s="54" t="str">
        <f>IF(AC3500="","",IFERROR(VLOOKUP(AC3500,EMPRESAS!$A:$C,3,FALSE),"NAO CADASTRADA"))</f>
        <v/>
      </c>
      <c r="AE3500" s="50"/>
      <c r="AF3500" s="54" t="str">
        <f>IF(AE3500="","",IFERROR(VLOOKUP(AE3500,ATIVIDADES!$A:$C,3,FALSE),"NAO CADASTRADA"))</f>
        <v/>
      </c>
      <c r="AG3500" s="42"/>
      <c r="AH3500" s="48"/>
      <c r="AI3500" s="54" t="str">
        <f>IF(AH3500="","",IFERROR(VLOOKUP(AH3500,EMPRESAS!$A:$C,3,FALSE),"NAO CADASTRADA"))</f>
        <v/>
      </c>
      <c r="AJ3500" s="50"/>
      <c r="AK3500" s="54" t="str">
        <f>IF(AJ3500="","",IFERROR(VLOOKUP(AJ3500,ATIVIDADES!$A:$C,3,FALSE),"NAO CADASTRADA"))</f>
        <v/>
      </c>
      <c r="AL3500" s="42"/>
    </row>
    <row r="3501" spans="1:38" x14ac:dyDescent="0.25">
      <c r="A3501" s="26" t="str">
        <f t="shared" si="380"/>
        <v>OK</v>
      </c>
      <c r="B3501" s="29">
        <f t="shared" si="381"/>
        <v>2487914866</v>
      </c>
      <c r="C3501" s="30">
        <v>45589</v>
      </c>
      <c r="D3501" s="18">
        <f t="shared" si="384"/>
        <v>45566</v>
      </c>
      <c r="E3501" s="19" t="str">
        <f>IF(ISERROR(VLOOKUP(C3501,FERIADOS!$A:$B,1,FALSE)),IF(WEEKDAY(C3501)=1,"Dom",IF(WEEKDAY(C3501)=2,"Seg",IF(WEEKDAY(C3501)=3,"Ter",IF(WEEKDAY(C3501)=4,"Qua",IF(WEEKDAY(C3501)=5,"Qui",IF(WEEKDAY(C3501)=6,"Sex","Sab")))))),"Feriado")</f>
        <v>Qui</v>
      </c>
      <c r="F3501" s="32"/>
      <c r="G3501" s="33"/>
      <c r="H3501" s="33"/>
      <c r="I3501" s="33"/>
      <c r="J3501" s="21" t="str">
        <f t="shared" si="382"/>
        <v/>
      </c>
      <c r="K3501" s="21">
        <f t="shared" si="378"/>
        <v>0</v>
      </c>
      <c r="L3501" s="21" t="str">
        <f t="shared" si="379"/>
        <v/>
      </c>
      <c r="M3501" s="22" t="str">
        <f t="shared" si="383"/>
        <v/>
      </c>
      <c r="N3501" s="48"/>
      <c r="O3501" s="54" t="str">
        <f>IF(N3501="","",IFERROR(VLOOKUP(N3501,EMPRESAS!$A:$C,3,FALSE),"NAO CADASTRADA"))</f>
        <v/>
      </c>
      <c r="P3501" s="50"/>
      <c r="Q3501" s="54" t="str">
        <f>IF(P3501="","",IFERROR(VLOOKUP(P3501,ATIVIDADES!$A:$C,3,FALSE),"NAO CADASTRADA"))</f>
        <v/>
      </c>
      <c r="R3501" s="42"/>
      <c r="S3501" s="48"/>
      <c r="T3501" s="54" t="str">
        <f>IF(S3501="","",IFERROR(VLOOKUP(S3501,EMPRESAS!$A:$C,3,FALSE),"NAO CADASTRADA"))</f>
        <v/>
      </c>
      <c r="U3501" s="50"/>
      <c r="V3501" s="54" t="str">
        <f>IF(U3501="","",IFERROR(VLOOKUP(U3501,ATIVIDADES!$A:$C,3,FALSE),"NAO CADASTRADA"))</f>
        <v/>
      </c>
      <c r="W3501" s="42"/>
      <c r="X3501" s="48"/>
      <c r="Y3501" s="54" t="str">
        <f>IF(X3501="","",IFERROR(VLOOKUP(X3501,EMPRESAS!$A:$C,3,FALSE),"NAO CADASTRADA"))</f>
        <v/>
      </c>
      <c r="Z3501" s="50"/>
      <c r="AA3501" s="54" t="str">
        <f>IF(Z3501="","",IFERROR(VLOOKUP(Z3501,ATIVIDADES!$A:$C,3,FALSE),"NAO CADASTRADA"))</f>
        <v/>
      </c>
      <c r="AB3501" s="42"/>
      <c r="AC3501" s="48"/>
      <c r="AD3501" s="54" t="str">
        <f>IF(AC3501="","",IFERROR(VLOOKUP(AC3501,EMPRESAS!$A:$C,3,FALSE),"NAO CADASTRADA"))</f>
        <v/>
      </c>
      <c r="AE3501" s="50"/>
      <c r="AF3501" s="54" t="str">
        <f>IF(AE3501="","",IFERROR(VLOOKUP(AE3501,ATIVIDADES!$A:$C,3,FALSE),"NAO CADASTRADA"))</f>
        <v/>
      </c>
      <c r="AG3501" s="42"/>
      <c r="AH3501" s="48"/>
      <c r="AI3501" s="54" t="str">
        <f>IF(AH3501="","",IFERROR(VLOOKUP(AH3501,EMPRESAS!$A:$C,3,FALSE),"NAO CADASTRADA"))</f>
        <v/>
      </c>
      <c r="AJ3501" s="50"/>
      <c r="AK3501" s="54" t="str">
        <f>IF(AJ3501="","",IFERROR(VLOOKUP(AJ3501,ATIVIDADES!$A:$C,3,FALSE),"NAO CADASTRADA"))</f>
        <v/>
      </c>
      <c r="AL3501" s="42"/>
    </row>
    <row r="3502" spans="1:38" x14ac:dyDescent="0.25">
      <c r="A3502" s="26" t="str">
        <f t="shared" si="380"/>
        <v>OK</v>
      </c>
      <c r="B3502" s="29">
        <f t="shared" si="381"/>
        <v>2487914866</v>
      </c>
      <c r="C3502" s="30">
        <v>45590</v>
      </c>
      <c r="D3502" s="18">
        <f t="shared" si="384"/>
        <v>45566</v>
      </c>
      <c r="E3502" s="19" t="str">
        <f>IF(ISERROR(VLOOKUP(C3502,FERIADOS!$A:$B,1,FALSE)),IF(WEEKDAY(C3502)=1,"Dom",IF(WEEKDAY(C3502)=2,"Seg",IF(WEEKDAY(C3502)=3,"Ter",IF(WEEKDAY(C3502)=4,"Qua",IF(WEEKDAY(C3502)=5,"Qui",IF(WEEKDAY(C3502)=6,"Sex","Sab")))))),"Feriado")</f>
        <v>Sex</v>
      </c>
      <c r="F3502" s="32"/>
      <c r="G3502" s="33"/>
      <c r="H3502" s="33"/>
      <c r="I3502" s="33"/>
      <c r="J3502" s="21" t="str">
        <f t="shared" si="382"/>
        <v/>
      </c>
      <c r="K3502" s="21">
        <f t="shared" si="378"/>
        <v>0</v>
      </c>
      <c r="L3502" s="21" t="str">
        <f t="shared" si="379"/>
        <v/>
      </c>
      <c r="M3502" s="22" t="str">
        <f t="shared" si="383"/>
        <v/>
      </c>
      <c r="N3502" s="48"/>
      <c r="O3502" s="54" t="str">
        <f>IF(N3502="","",IFERROR(VLOOKUP(N3502,EMPRESAS!$A:$C,3,FALSE),"NAO CADASTRADA"))</f>
        <v/>
      </c>
      <c r="P3502" s="50"/>
      <c r="Q3502" s="54" t="str">
        <f>IF(P3502="","",IFERROR(VLOOKUP(P3502,ATIVIDADES!$A:$C,3,FALSE),"NAO CADASTRADA"))</f>
        <v/>
      </c>
      <c r="R3502" s="42"/>
      <c r="S3502" s="48"/>
      <c r="T3502" s="54" t="str">
        <f>IF(S3502="","",IFERROR(VLOOKUP(S3502,EMPRESAS!$A:$C,3,FALSE),"NAO CADASTRADA"))</f>
        <v/>
      </c>
      <c r="U3502" s="50"/>
      <c r="V3502" s="54" t="str">
        <f>IF(U3502="","",IFERROR(VLOOKUP(U3502,ATIVIDADES!$A:$C,3,FALSE),"NAO CADASTRADA"))</f>
        <v/>
      </c>
      <c r="W3502" s="42"/>
      <c r="X3502" s="48"/>
      <c r="Y3502" s="54" t="str">
        <f>IF(X3502="","",IFERROR(VLOOKUP(X3502,EMPRESAS!$A:$C,3,FALSE),"NAO CADASTRADA"))</f>
        <v/>
      </c>
      <c r="Z3502" s="50"/>
      <c r="AA3502" s="54" t="str">
        <f>IF(Z3502="","",IFERROR(VLOOKUP(Z3502,ATIVIDADES!$A:$C,3,FALSE),"NAO CADASTRADA"))</f>
        <v/>
      </c>
      <c r="AB3502" s="42"/>
      <c r="AC3502" s="48"/>
      <c r="AD3502" s="54" t="str">
        <f>IF(AC3502="","",IFERROR(VLOOKUP(AC3502,EMPRESAS!$A:$C,3,FALSE),"NAO CADASTRADA"))</f>
        <v/>
      </c>
      <c r="AE3502" s="50"/>
      <c r="AF3502" s="54" t="str">
        <f>IF(AE3502="","",IFERROR(VLOOKUP(AE3502,ATIVIDADES!$A:$C,3,FALSE),"NAO CADASTRADA"))</f>
        <v/>
      </c>
      <c r="AG3502" s="42"/>
      <c r="AH3502" s="48"/>
      <c r="AI3502" s="54" t="str">
        <f>IF(AH3502="","",IFERROR(VLOOKUP(AH3502,EMPRESAS!$A:$C,3,FALSE),"NAO CADASTRADA"))</f>
        <v/>
      </c>
      <c r="AJ3502" s="50"/>
      <c r="AK3502" s="54" t="str">
        <f>IF(AJ3502="","",IFERROR(VLOOKUP(AJ3502,ATIVIDADES!$A:$C,3,FALSE),"NAO CADASTRADA"))</f>
        <v/>
      </c>
      <c r="AL3502" s="42"/>
    </row>
    <row r="3503" spans="1:38" x14ac:dyDescent="0.25">
      <c r="A3503" s="26" t="str">
        <f t="shared" si="380"/>
        <v>OK</v>
      </c>
      <c r="B3503" s="29">
        <f t="shared" si="381"/>
        <v>2487914866</v>
      </c>
      <c r="C3503" s="30">
        <v>45591</v>
      </c>
      <c r="D3503" s="18">
        <f t="shared" si="384"/>
        <v>45566</v>
      </c>
      <c r="E3503" s="19" t="str">
        <f>IF(ISERROR(VLOOKUP(C3503,FERIADOS!$A:$B,1,FALSE)),IF(WEEKDAY(C3503)=1,"Dom",IF(WEEKDAY(C3503)=2,"Seg",IF(WEEKDAY(C3503)=3,"Ter",IF(WEEKDAY(C3503)=4,"Qua",IF(WEEKDAY(C3503)=5,"Qui",IF(WEEKDAY(C3503)=6,"Sex","Sab")))))),"Feriado")</f>
        <v>Sab</v>
      </c>
      <c r="F3503" s="32"/>
      <c r="G3503" s="33"/>
      <c r="H3503" s="33"/>
      <c r="I3503" s="33"/>
      <c r="J3503" s="21" t="str">
        <f t="shared" si="382"/>
        <v/>
      </c>
      <c r="K3503" s="21">
        <f t="shared" si="378"/>
        <v>0</v>
      </c>
      <c r="L3503" s="21" t="str">
        <f t="shared" si="379"/>
        <v/>
      </c>
      <c r="M3503" s="22" t="str">
        <f t="shared" si="383"/>
        <v/>
      </c>
      <c r="N3503" s="48"/>
      <c r="O3503" s="54" t="str">
        <f>IF(N3503="","",IFERROR(VLOOKUP(N3503,EMPRESAS!$A:$C,3,FALSE),"NAO CADASTRADA"))</f>
        <v/>
      </c>
      <c r="P3503" s="50"/>
      <c r="Q3503" s="54" t="str">
        <f>IF(P3503="","",IFERROR(VLOOKUP(P3503,ATIVIDADES!$A:$C,3,FALSE),"NAO CADASTRADA"))</f>
        <v/>
      </c>
      <c r="R3503" s="42"/>
      <c r="S3503" s="48"/>
      <c r="T3503" s="54" t="str">
        <f>IF(S3503="","",IFERROR(VLOOKUP(S3503,EMPRESAS!$A:$C,3,FALSE),"NAO CADASTRADA"))</f>
        <v/>
      </c>
      <c r="U3503" s="50"/>
      <c r="V3503" s="54" t="str">
        <f>IF(U3503="","",IFERROR(VLOOKUP(U3503,ATIVIDADES!$A:$C,3,FALSE),"NAO CADASTRADA"))</f>
        <v/>
      </c>
      <c r="W3503" s="42"/>
      <c r="X3503" s="48"/>
      <c r="Y3503" s="54" t="str">
        <f>IF(X3503="","",IFERROR(VLOOKUP(X3503,EMPRESAS!$A:$C,3,FALSE),"NAO CADASTRADA"))</f>
        <v/>
      </c>
      <c r="Z3503" s="50"/>
      <c r="AA3503" s="54" t="str">
        <f>IF(Z3503="","",IFERROR(VLOOKUP(Z3503,ATIVIDADES!$A:$C,3,FALSE),"NAO CADASTRADA"))</f>
        <v/>
      </c>
      <c r="AB3503" s="42"/>
      <c r="AC3503" s="48"/>
      <c r="AD3503" s="54" t="str">
        <f>IF(AC3503="","",IFERROR(VLOOKUP(AC3503,EMPRESAS!$A:$C,3,FALSE),"NAO CADASTRADA"))</f>
        <v/>
      </c>
      <c r="AE3503" s="50"/>
      <c r="AF3503" s="54" t="str">
        <f>IF(AE3503="","",IFERROR(VLOOKUP(AE3503,ATIVIDADES!$A:$C,3,FALSE),"NAO CADASTRADA"))</f>
        <v/>
      </c>
      <c r="AG3503" s="42"/>
      <c r="AH3503" s="48"/>
      <c r="AI3503" s="54" t="str">
        <f>IF(AH3503="","",IFERROR(VLOOKUP(AH3503,EMPRESAS!$A:$C,3,FALSE),"NAO CADASTRADA"))</f>
        <v/>
      </c>
      <c r="AJ3503" s="50"/>
      <c r="AK3503" s="54" t="str">
        <f>IF(AJ3503="","",IFERROR(VLOOKUP(AJ3503,ATIVIDADES!$A:$C,3,FALSE),"NAO CADASTRADA"))</f>
        <v/>
      </c>
      <c r="AL3503" s="42"/>
    </row>
    <row r="3504" spans="1:38" x14ac:dyDescent="0.25">
      <c r="A3504" s="26" t="str">
        <f t="shared" si="380"/>
        <v>OK</v>
      </c>
      <c r="B3504" s="29">
        <f t="shared" si="381"/>
        <v>2487914866</v>
      </c>
      <c r="C3504" s="30">
        <v>45592</v>
      </c>
      <c r="D3504" s="18">
        <f t="shared" si="384"/>
        <v>45566</v>
      </c>
      <c r="E3504" s="19" t="str">
        <f>IF(ISERROR(VLOOKUP(C3504,FERIADOS!$A:$B,1,FALSE)),IF(WEEKDAY(C3504)=1,"Dom",IF(WEEKDAY(C3504)=2,"Seg",IF(WEEKDAY(C3504)=3,"Ter",IF(WEEKDAY(C3504)=4,"Qua",IF(WEEKDAY(C3504)=5,"Qui",IF(WEEKDAY(C3504)=6,"Sex","Sab")))))),"Feriado")</f>
        <v>Dom</v>
      </c>
      <c r="F3504" s="32"/>
      <c r="G3504" s="33"/>
      <c r="H3504" s="33"/>
      <c r="I3504" s="33"/>
      <c r="J3504" s="21" t="str">
        <f t="shared" si="382"/>
        <v/>
      </c>
      <c r="K3504" s="21">
        <f t="shared" si="378"/>
        <v>0</v>
      </c>
      <c r="L3504" s="21" t="str">
        <f t="shared" si="379"/>
        <v/>
      </c>
      <c r="M3504" s="22" t="str">
        <f t="shared" si="383"/>
        <v/>
      </c>
      <c r="N3504" s="48"/>
      <c r="O3504" s="54" t="str">
        <f>IF(N3504="","",IFERROR(VLOOKUP(N3504,EMPRESAS!$A:$C,3,FALSE),"NAO CADASTRADA"))</f>
        <v/>
      </c>
      <c r="P3504" s="50"/>
      <c r="Q3504" s="54" t="str">
        <f>IF(P3504="","",IFERROR(VLOOKUP(P3504,ATIVIDADES!$A:$C,3,FALSE),"NAO CADASTRADA"))</f>
        <v/>
      </c>
      <c r="R3504" s="42"/>
      <c r="S3504" s="48"/>
      <c r="T3504" s="54" t="str">
        <f>IF(S3504="","",IFERROR(VLOOKUP(S3504,EMPRESAS!$A:$C,3,FALSE),"NAO CADASTRADA"))</f>
        <v/>
      </c>
      <c r="U3504" s="50"/>
      <c r="V3504" s="54" t="str">
        <f>IF(U3504="","",IFERROR(VLOOKUP(U3504,ATIVIDADES!$A:$C,3,FALSE),"NAO CADASTRADA"))</f>
        <v/>
      </c>
      <c r="W3504" s="42"/>
      <c r="X3504" s="48"/>
      <c r="Y3504" s="54" t="str">
        <f>IF(X3504="","",IFERROR(VLOOKUP(X3504,EMPRESAS!$A:$C,3,FALSE),"NAO CADASTRADA"))</f>
        <v/>
      </c>
      <c r="Z3504" s="50"/>
      <c r="AA3504" s="54" t="str">
        <f>IF(Z3504="","",IFERROR(VLOOKUP(Z3504,ATIVIDADES!$A:$C,3,FALSE),"NAO CADASTRADA"))</f>
        <v/>
      </c>
      <c r="AB3504" s="42"/>
      <c r="AC3504" s="48"/>
      <c r="AD3504" s="54" t="str">
        <f>IF(AC3504="","",IFERROR(VLOOKUP(AC3504,EMPRESAS!$A:$C,3,FALSE),"NAO CADASTRADA"))</f>
        <v/>
      </c>
      <c r="AE3504" s="50"/>
      <c r="AF3504" s="54" t="str">
        <f>IF(AE3504="","",IFERROR(VLOOKUP(AE3504,ATIVIDADES!$A:$C,3,FALSE),"NAO CADASTRADA"))</f>
        <v/>
      </c>
      <c r="AG3504" s="42"/>
      <c r="AH3504" s="48"/>
      <c r="AI3504" s="54" t="str">
        <f>IF(AH3504="","",IFERROR(VLOOKUP(AH3504,EMPRESAS!$A:$C,3,FALSE),"NAO CADASTRADA"))</f>
        <v/>
      </c>
      <c r="AJ3504" s="50"/>
      <c r="AK3504" s="54" t="str">
        <f>IF(AJ3504="","",IFERROR(VLOOKUP(AJ3504,ATIVIDADES!$A:$C,3,FALSE),"NAO CADASTRADA"))</f>
        <v/>
      </c>
      <c r="AL3504" s="42"/>
    </row>
    <row r="3505" spans="1:38" x14ac:dyDescent="0.25">
      <c r="A3505" s="26" t="str">
        <f t="shared" si="380"/>
        <v>OK</v>
      </c>
      <c r="B3505" s="29">
        <f t="shared" si="381"/>
        <v>2487914866</v>
      </c>
      <c r="C3505" s="30">
        <v>45593</v>
      </c>
      <c r="D3505" s="18">
        <f t="shared" si="384"/>
        <v>45566</v>
      </c>
      <c r="E3505" s="19" t="str">
        <f>IF(ISERROR(VLOOKUP(C3505,FERIADOS!$A:$B,1,FALSE)),IF(WEEKDAY(C3505)=1,"Dom",IF(WEEKDAY(C3505)=2,"Seg",IF(WEEKDAY(C3505)=3,"Ter",IF(WEEKDAY(C3505)=4,"Qua",IF(WEEKDAY(C3505)=5,"Qui",IF(WEEKDAY(C3505)=6,"Sex","Sab")))))),"Feriado")</f>
        <v>Seg</v>
      </c>
      <c r="F3505" s="32"/>
      <c r="G3505" s="33"/>
      <c r="H3505" s="33"/>
      <c r="I3505" s="33"/>
      <c r="J3505" s="21" t="str">
        <f t="shared" si="382"/>
        <v/>
      </c>
      <c r="K3505" s="21">
        <f t="shared" si="378"/>
        <v>0</v>
      </c>
      <c r="L3505" s="21" t="str">
        <f t="shared" si="379"/>
        <v/>
      </c>
      <c r="M3505" s="22" t="str">
        <f t="shared" si="383"/>
        <v/>
      </c>
      <c r="N3505" s="48"/>
      <c r="O3505" s="54" t="str">
        <f>IF(N3505="","",IFERROR(VLOOKUP(N3505,EMPRESAS!$A:$C,3,FALSE),"NAO CADASTRADA"))</f>
        <v/>
      </c>
      <c r="P3505" s="50"/>
      <c r="Q3505" s="54" t="str">
        <f>IF(P3505="","",IFERROR(VLOOKUP(P3505,ATIVIDADES!$A:$C,3,FALSE),"NAO CADASTRADA"))</f>
        <v/>
      </c>
      <c r="R3505" s="42"/>
      <c r="S3505" s="48"/>
      <c r="T3505" s="54" t="str">
        <f>IF(S3505="","",IFERROR(VLOOKUP(S3505,EMPRESAS!$A:$C,3,FALSE),"NAO CADASTRADA"))</f>
        <v/>
      </c>
      <c r="U3505" s="50"/>
      <c r="V3505" s="54" t="str">
        <f>IF(U3505="","",IFERROR(VLOOKUP(U3505,ATIVIDADES!$A:$C,3,FALSE),"NAO CADASTRADA"))</f>
        <v/>
      </c>
      <c r="W3505" s="42"/>
      <c r="X3505" s="48"/>
      <c r="Y3505" s="54" t="str">
        <f>IF(X3505="","",IFERROR(VLOOKUP(X3505,EMPRESAS!$A:$C,3,FALSE),"NAO CADASTRADA"))</f>
        <v/>
      </c>
      <c r="Z3505" s="50"/>
      <c r="AA3505" s="54" t="str">
        <f>IF(Z3505="","",IFERROR(VLOOKUP(Z3505,ATIVIDADES!$A:$C,3,FALSE),"NAO CADASTRADA"))</f>
        <v/>
      </c>
      <c r="AB3505" s="42"/>
      <c r="AC3505" s="48"/>
      <c r="AD3505" s="54" t="str">
        <f>IF(AC3505="","",IFERROR(VLOOKUP(AC3505,EMPRESAS!$A:$C,3,FALSE),"NAO CADASTRADA"))</f>
        <v/>
      </c>
      <c r="AE3505" s="50"/>
      <c r="AF3505" s="54" t="str">
        <f>IF(AE3505="","",IFERROR(VLOOKUP(AE3505,ATIVIDADES!$A:$C,3,FALSE),"NAO CADASTRADA"))</f>
        <v/>
      </c>
      <c r="AG3505" s="42"/>
      <c r="AH3505" s="48"/>
      <c r="AI3505" s="54" t="str">
        <f>IF(AH3505="","",IFERROR(VLOOKUP(AH3505,EMPRESAS!$A:$C,3,FALSE),"NAO CADASTRADA"))</f>
        <v/>
      </c>
      <c r="AJ3505" s="50"/>
      <c r="AK3505" s="54" t="str">
        <f>IF(AJ3505="","",IFERROR(VLOOKUP(AJ3505,ATIVIDADES!$A:$C,3,FALSE),"NAO CADASTRADA"))</f>
        <v/>
      </c>
      <c r="AL3505" s="42"/>
    </row>
    <row r="3506" spans="1:38" x14ac:dyDescent="0.25">
      <c r="A3506" s="26" t="str">
        <f t="shared" si="380"/>
        <v>OK</v>
      </c>
      <c r="B3506" s="29">
        <f t="shared" si="381"/>
        <v>2487914866</v>
      </c>
      <c r="C3506" s="30">
        <v>45594</v>
      </c>
      <c r="D3506" s="18">
        <f t="shared" si="384"/>
        <v>45566</v>
      </c>
      <c r="E3506" s="19" t="str">
        <f>IF(ISERROR(VLOOKUP(C3506,FERIADOS!$A:$B,1,FALSE)),IF(WEEKDAY(C3506)=1,"Dom",IF(WEEKDAY(C3506)=2,"Seg",IF(WEEKDAY(C3506)=3,"Ter",IF(WEEKDAY(C3506)=4,"Qua",IF(WEEKDAY(C3506)=5,"Qui",IF(WEEKDAY(C3506)=6,"Sex","Sab")))))),"Feriado")</f>
        <v>Ter</v>
      </c>
      <c r="F3506" s="32"/>
      <c r="G3506" s="33"/>
      <c r="H3506" s="33"/>
      <c r="I3506" s="33"/>
      <c r="J3506" s="21" t="str">
        <f t="shared" si="382"/>
        <v/>
      </c>
      <c r="K3506" s="21">
        <f t="shared" si="378"/>
        <v>0</v>
      </c>
      <c r="L3506" s="21" t="str">
        <f t="shared" si="379"/>
        <v/>
      </c>
      <c r="M3506" s="22" t="str">
        <f t="shared" si="383"/>
        <v/>
      </c>
      <c r="N3506" s="48"/>
      <c r="O3506" s="54" t="str">
        <f>IF(N3506="","",IFERROR(VLOOKUP(N3506,EMPRESAS!$A:$C,3,FALSE),"NAO CADASTRADA"))</f>
        <v/>
      </c>
      <c r="P3506" s="50"/>
      <c r="Q3506" s="54" t="str">
        <f>IF(P3506="","",IFERROR(VLOOKUP(P3506,ATIVIDADES!$A:$C,3,FALSE),"NAO CADASTRADA"))</f>
        <v/>
      </c>
      <c r="R3506" s="42"/>
      <c r="S3506" s="48"/>
      <c r="T3506" s="54" t="str">
        <f>IF(S3506="","",IFERROR(VLOOKUP(S3506,EMPRESAS!$A:$C,3,FALSE),"NAO CADASTRADA"))</f>
        <v/>
      </c>
      <c r="U3506" s="50"/>
      <c r="V3506" s="54" t="str">
        <f>IF(U3506="","",IFERROR(VLOOKUP(U3506,ATIVIDADES!$A:$C,3,FALSE),"NAO CADASTRADA"))</f>
        <v/>
      </c>
      <c r="W3506" s="42"/>
      <c r="X3506" s="48"/>
      <c r="Y3506" s="54" t="str">
        <f>IF(X3506="","",IFERROR(VLOOKUP(X3506,EMPRESAS!$A:$C,3,FALSE),"NAO CADASTRADA"))</f>
        <v/>
      </c>
      <c r="Z3506" s="50"/>
      <c r="AA3506" s="54" t="str">
        <f>IF(Z3506="","",IFERROR(VLOOKUP(Z3506,ATIVIDADES!$A:$C,3,FALSE),"NAO CADASTRADA"))</f>
        <v/>
      </c>
      <c r="AB3506" s="42"/>
      <c r="AC3506" s="48"/>
      <c r="AD3506" s="54" t="str">
        <f>IF(AC3506="","",IFERROR(VLOOKUP(AC3506,EMPRESAS!$A:$C,3,FALSE),"NAO CADASTRADA"))</f>
        <v/>
      </c>
      <c r="AE3506" s="50"/>
      <c r="AF3506" s="54" t="str">
        <f>IF(AE3506="","",IFERROR(VLOOKUP(AE3506,ATIVIDADES!$A:$C,3,FALSE),"NAO CADASTRADA"))</f>
        <v/>
      </c>
      <c r="AG3506" s="42"/>
      <c r="AH3506" s="48"/>
      <c r="AI3506" s="54" t="str">
        <f>IF(AH3506="","",IFERROR(VLOOKUP(AH3506,EMPRESAS!$A:$C,3,FALSE),"NAO CADASTRADA"))</f>
        <v/>
      </c>
      <c r="AJ3506" s="50"/>
      <c r="AK3506" s="54" t="str">
        <f>IF(AJ3506="","",IFERROR(VLOOKUP(AJ3506,ATIVIDADES!$A:$C,3,FALSE),"NAO CADASTRADA"))</f>
        <v/>
      </c>
      <c r="AL3506" s="42"/>
    </row>
    <row r="3507" spans="1:38" x14ac:dyDescent="0.25">
      <c r="A3507" s="26" t="str">
        <f t="shared" si="380"/>
        <v>OK</v>
      </c>
      <c r="B3507" s="29">
        <f t="shared" si="381"/>
        <v>2487914866</v>
      </c>
      <c r="C3507" s="30">
        <v>45595</v>
      </c>
      <c r="D3507" s="18">
        <f t="shared" si="384"/>
        <v>45566</v>
      </c>
      <c r="E3507" s="19" t="str">
        <f>IF(ISERROR(VLOOKUP(C3507,FERIADOS!$A:$B,1,FALSE)),IF(WEEKDAY(C3507)=1,"Dom",IF(WEEKDAY(C3507)=2,"Seg",IF(WEEKDAY(C3507)=3,"Ter",IF(WEEKDAY(C3507)=4,"Qua",IF(WEEKDAY(C3507)=5,"Qui",IF(WEEKDAY(C3507)=6,"Sex","Sab")))))),"Feriado")</f>
        <v>Qua</v>
      </c>
      <c r="F3507" s="32"/>
      <c r="G3507" s="33"/>
      <c r="H3507" s="33"/>
      <c r="I3507" s="33"/>
      <c r="J3507" s="21" t="str">
        <f t="shared" si="382"/>
        <v/>
      </c>
      <c r="K3507" s="21">
        <f t="shared" si="378"/>
        <v>0</v>
      </c>
      <c r="L3507" s="21" t="str">
        <f t="shared" si="379"/>
        <v/>
      </c>
      <c r="M3507" s="22" t="str">
        <f t="shared" si="383"/>
        <v/>
      </c>
      <c r="N3507" s="48"/>
      <c r="O3507" s="54" t="str">
        <f>IF(N3507="","",IFERROR(VLOOKUP(N3507,EMPRESAS!$A:$C,3,FALSE),"NAO CADASTRADA"))</f>
        <v/>
      </c>
      <c r="P3507" s="50"/>
      <c r="Q3507" s="54" t="str">
        <f>IF(P3507="","",IFERROR(VLOOKUP(P3507,ATIVIDADES!$A:$C,3,FALSE),"NAO CADASTRADA"))</f>
        <v/>
      </c>
      <c r="R3507" s="42"/>
      <c r="S3507" s="48"/>
      <c r="T3507" s="54" t="str">
        <f>IF(S3507="","",IFERROR(VLOOKUP(S3507,EMPRESAS!$A:$C,3,FALSE),"NAO CADASTRADA"))</f>
        <v/>
      </c>
      <c r="U3507" s="50"/>
      <c r="V3507" s="54" t="str">
        <f>IF(U3507="","",IFERROR(VLOOKUP(U3507,ATIVIDADES!$A:$C,3,FALSE),"NAO CADASTRADA"))</f>
        <v/>
      </c>
      <c r="W3507" s="42"/>
      <c r="X3507" s="48"/>
      <c r="Y3507" s="54" t="str">
        <f>IF(X3507="","",IFERROR(VLOOKUP(X3507,EMPRESAS!$A:$C,3,FALSE),"NAO CADASTRADA"))</f>
        <v/>
      </c>
      <c r="Z3507" s="50"/>
      <c r="AA3507" s="54" t="str">
        <f>IF(Z3507="","",IFERROR(VLOOKUP(Z3507,ATIVIDADES!$A:$C,3,FALSE),"NAO CADASTRADA"))</f>
        <v/>
      </c>
      <c r="AB3507" s="42"/>
      <c r="AC3507" s="48"/>
      <c r="AD3507" s="54" t="str">
        <f>IF(AC3507="","",IFERROR(VLOOKUP(AC3507,EMPRESAS!$A:$C,3,FALSE),"NAO CADASTRADA"))</f>
        <v/>
      </c>
      <c r="AE3507" s="50"/>
      <c r="AF3507" s="54" t="str">
        <f>IF(AE3507="","",IFERROR(VLOOKUP(AE3507,ATIVIDADES!$A:$C,3,FALSE),"NAO CADASTRADA"))</f>
        <v/>
      </c>
      <c r="AG3507" s="42"/>
      <c r="AH3507" s="48"/>
      <c r="AI3507" s="54" t="str">
        <f>IF(AH3507="","",IFERROR(VLOOKUP(AH3507,EMPRESAS!$A:$C,3,FALSE),"NAO CADASTRADA"))</f>
        <v/>
      </c>
      <c r="AJ3507" s="50"/>
      <c r="AK3507" s="54" t="str">
        <f>IF(AJ3507="","",IFERROR(VLOOKUP(AJ3507,ATIVIDADES!$A:$C,3,FALSE),"NAO CADASTRADA"))</f>
        <v/>
      </c>
      <c r="AL3507" s="42"/>
    </row>
    <row r="3508" spans="1:38" x14ac:dyDescent="0.25">
      <c r="A3508" s="26" t="str">
        <f t="shared" si="380"/>
        <v>OK</v>
      </c>
      <c r="B3508" s="29">
        <f t="shared" si="381"/>
        <v>2487914866</v>
      </c>
      <c r="C3508" s="30">
        <v>45596</v>
      </c>
      <c r="D3508" s="18">
        <f t="shared" si="384"/>
        <v>45566</v>
      </c>
      <c r="E3508" s="19" t="str">
        <f>IF(ISERROR(VLOOKUP(C3508,FERIADOS!$A:$B,1,FALSE)),IF(WEEKDAY(C3508)=1,"Dom",IF(WEEKDAY(C3508)=2,"Seg",IF(WEEKDAY(C3508)=3,"Ter",IF(WEEKDAY(C3508)=4,"Qua",IF(WEEKDAY(C3508)=5,"Qui",IF(WEEKDAY(C3508)=6,"Sex","Sab")))))),"Feriado")</f>
        <v>Qui</v>
      </c>
      <c r="F3508" s="32"/>
      <c r="G3508" s="33"/>
      <c r="H3508" s="33"/>
      <c r="I3508" s="33"/>
      <c r="J3508" s="21" t="str">
        <f t="shared" si="382"/>
        <v/>
      </c>
      <c r="K3508" s="21">
        <f t="shared" si="378"/>
        <v>0</v>
      </c>
      <c r="L3508" s="21" t="str">
        <f t="shared" si="379"/>
        <v/>
      </c>
      <c r="M3508" s="22" t="str">
        <f t="shared" si="383"/>
        <v/>
      </c>
      <c r="N3508" s="48"/>
      <c r="O3508" s="54" t="str">
        <f>IF(N3508="","",IFERROR(VLOOKUP(N3508,EMPRESAS!$A:$C,3,FALSE),"NAO CADASTRADA"))</f>
        <v/>
      </c>
      <c r="P3508" s="50"/>
      <c r="Q3508" s="54" t="str">
        <f>IF(P3508="","",IFERROR(VLOOKUP(P3508,ATIVIDADES!$A:$C,3,FALSE),"NAO CADASTRADA"))</f>
        <v/>
      </c>
      <c r="R3508" s="42"/>
      <c r="S3508" s="48"/>
      <c r="T3508" s="54" t="str">
        <f>IF(S3508="","",IFERROR(VLOOKUP(S3508,EMPRESAS!$A:$C,3,FALSE),"NAO CADASTRADA"))</f>
        <v/>
      </c>
      <c r="U3508" s="50"/>
      <c r="V3508" s="54" t="str">
        <f>IF(U3508="","",IFERROR(VLOOKUP(U3508,ATIVIDADES!$A:$C,3,FALSE),"NAO CADASTRADA"))</f>
        <v/>
      </c>
      <c r="W3508" s="42"/>
      <c r="X3508" s="48"/>
      <c r="Y3508" s="54" t="str">
        <f>IF(X3508="","",IFERROR(VLOOKUP(X3508,EMPRESAS!$A:$C,3,FALSE),"NAO CADASTRADA"))</f>
        <v/>
      </c>
      <c r="Z3508" s="50"/>
      <c r="AA3508" s="54" t="str">
        <f>IF(Z3508="","",IFERROR(VLOOKUP(Z3508,ATIVIDADES!$A:$C,3,FALSE),"NAO CADASTRADA"))</f>
        <v/>
      </c>
      <c r="AB3508" s="42"/>
      <c r="AC3508" s="48"/>
      <c r="AD3508" s="54" t="str">
        <f>IF(AC3508="","",IFERROR(VLOOKUP(AC3508,EMPRESAS!$A:$C,3,FALSE),"NAO CADASTRADA"))</f>
        <v/>
      </c>
      <c r="AE3508" s="50"/>
      <c r="AF3508" s="54" t="str">
        <f>IF(AE3508="","",IFERROR(VLOOKUP(AE3508,ATIVIDADES!$A:$C,3,FALSE),"NAO CADASTRADA"))</f>
        <v/>
      </c>
      <c r="AG3508" s="42"/>
      <c r="AH3508" s="48"/>
      <c r="AI3508" s="54" t="str">
        <f>IF(AH3508="","",IFERROR(VLOOKUP(AH3508,EMPRESAS!$A:$C,3,FALSE),"NAO CADASTRADA"))</f>
        <v/>
      </c>
      <c r="AJ3508" s="50"/>
      <c r="AK3508" s="54" t="str">
        <f>IF(AJ3508="","",IFERROR(VLOOKUP(AJ3508,ATIVIDADES!$A:$C,3,FALSE),"NAO CADASTRADA"))</f>
        <v/>
      </c>
      <c r="AL3508" s="42"/>
    </row>
    <row r="3509" spans="1:38" x14ac:dyDescent="0.25">
      <c r="A3509" s="26" t="str">
        <f t="shared" si="380"/>
        <v>OK</v>
      </c>
      <c r="B3509" s="29">
        <f t="shared" si="381"/>
        <v>2487914866</v>
      </c>
      <c r="C3509" s="30">
        <v>45597</v>
      </c>
      <c r="D3509" s="18">
        <f t="shared" si="384"/>
        <v>45597</v>
      </c>
      <c r="E3509" s="19" t="str">
        <f>IF(ISERROR(VLOOKUP(C3509,FERIADOS!$A:$B,1,FALSE)),IF(WEEKDAY(C3509)=1,"Dom",IF(WEEKDAY(C3509)=2,"Seg",IF(WEEKDAY(C3509)=3,"Ter",IF(WEEKDAY(C3509)=4,"Qua",IF(WEEKDAY(C3509)=5,"Qui",IF(WEEKDAY(C3509)=6,"Sex","Sab")))))),"Feriado")</f>
        <v>Sex</v>
      </c>
      <c r="F3509" s="32"/>
      <c r="G3509" s="33"/>
      <c r="H3509" s="33"/>
      <c r="I3509" s="33"/>
      <c r="J3509" s="21" t="str">
        <f t="shared" si="382"/>
        <v/>
      </c>
      <c r="K3509" s="21">
        <f t="shared" si="378"/>
        <v>0</v>
      </c>
      <c r="L3509" s="21" t="str">
        <f t="shared" si="379"/>
        <v/>
      </c>
      <c r="M3509" s="22" t="str">
        <f t="shared" si="383"/>
        <v/>
      </c>
      <c r="N3509" s="48"/>
      <c r="O3509" s="54" t="str">
        <f>IF(N3509="","",IFERROR(VLOOKUP(N3509,EMPRESAS!$A:$C,3,FALSE),"NAO CADASTRADA"))</f>
        <v/>
      </c>
      <c r="P3509" s="50"/>
      <c r="Q3509" s="54" t="str">
        <f>IF(P3509="","",IFERROR(VLOOKUP(P3509,ATIVIDADES!$A:$C,3,FALSE),"NAO CADASTRADA"))</f>
        <v/>
      </c>
      <c r="R3509" s="42"/>
      <c r="S3509" s="48"/>
      <c r="T3509" s="54" t="str">
        <f>IF(S3509="","",IFERROR(VLOOKUP(S3509,EMPRESAS!$A:$C,3,FALSE),"NAO CADASTRADA"))</f>
        <v/>
      </c>
      <c r="U3509" s="50"/>
      <c r="V3509" s="54" t="str">
        <f>IF(U3509="","",IFERROR(VLOOKUP(U3509,ATIVIDADES!$A:$C,3,FALSE),"NAO CADASTRADA"))</f>
        <v/>
      </c>
      <c r="W3509" s="42"/>
      <c r="X3509" s="48"/>
      <c r="Y3509" s="54" t="str">
        <f>IF(X3509="","",IFERROR(VLOOKUP(X3509,EMPRESAS!$A:$C,3,FALSE),"NAO CADASTRADA"))</f>
        <v/>
      </c>
      <c r="Z3509" s="50"/>
      <c r="AA3509" s="54" t="str">
        <f>IF(Z3509="","",IFERROR(VLOOKUP(Z3509,ATIVIDADES!$A:$C,3,FALSE),"NAO CADASTRADA"))</f>
        <v/>
      </c>
      <c r="AB3509" s="42"/>
      <c r="AC3509" s="48"/>
      <c r="AD3509" s="54" t="str">
        <f>IF(AC3509="","",IFERROR(VLOOKUP(AC3509,EMPRESAS!$A:$C,3,FALSE),"NAO CADASTRADA"))</f>
        <v/>
      </c>
      <c r="AE3509" s="50"/>
      <c r="AF3509" s="54" t="str">
        <f>IF(AE3509="","",IFERROR(VLOOKUP(AE3509,ATIVIDADES!$A:$C,3,FALSE),"NAO CADASTRADA"))</f>
        <v/>
      </c>
      <c r="AG3509" s="42"/>
      <c r="AH3509" s="48"/>
      <c r="AI3509" s="54" t="str">
        <f>IF(AH3509="","",IFERROR(VLOOKUP(AH3509,EMPRESAS!$A:$C,3,FALSE),"NAO CADASTRADA"))</f>
        <v/>
      </c>
      <c r="AJ3509" s="50"/>
      <c r="AK3509" s="54" t="str">
        <f>IF(AJ3509="","",IFERROR(VLOOKUP(AJ3509,ATIVIDADES!$A:$C,3,FALSE),"NAO CADASTRADA"))</f>
        <v/>
      </c>
      <c r="AL3509" s="42"/>
    </row>
    <row r="3510" spans="1:38" x14ac:dyDescent="0.25">
      <c r="A3510" s="26" t="str">
        <f t="shared" si="380"/>
        <v>OK</v>
      </c>
      <c r="B3510" s="29">
        <f t="shared" si="381"/>
        <v>2487914866</v>
      </c>
      <c r="C3510" s="30">
        <v>45598</v>
      </c>
      <c r="D3510" s="18">
        <f t="shared" si="384"/>
        <v>45597</v>
      </c>
      <c r="E3510" s="19" t="str">
        <f>IF(ISERROR(VLOOKUP(C3510,FERIADOS!$A:$B,1,FALSE)),IF(WEEKDAY(C3510)=1,"Dom",IF(WEEKDAY(C3510)=2,"Seg",IF(WEEKDAY(C3510)=3,"Ter",IF(WEEKDAY(C3510)=4,"Qua",IF(WEEKDAY(C3510)=5,"Qui",IF(WEEKDAY(C3510)=6,"Sex","Sab")))))),"Feriado")</f>
        <v>Sab</v>
      </c>
      <c r="F3510" s="32"/>
      <c r="G3510" s="33"/>
      <c r="H3510" s="33"/>
      <c r="I3510" s="33"/>
      <c r="J3510" s="21" t="str">
        <f t="shared" si="382"/>
        <v/>
      </c>
      <c r="K3510" s="21">
        <f t="shared" si="378"/>
        <v>0</v>
      </c>
      <c r="L3510" s="21" t="str">
        <f t="shared" si="379"/>
        <v/>
      </c>
      <c r="M3510" s="22" t="str">
        <f t="shared" si="383"/>
        <v/>
      </c>
      <c r="N3510" s="48"/>
      <c r="O3510" s="54" t="str">
        <f>IF(N3510="","",IFERROR(VLOOKUP(N3510,EMPRESAS!$A:$C,3,FALSE),"NAO CADASTRADA"))</f>
        <v/>
      </c>
      <c r="P3510" s="50"/>
      <c r="Q3510" s="54" t="str">
        <f>IF(P3510="","",IFERROR(VLOOKUP(P3510,ATIVIDADES!$A:$C,3,FALSE),"NAO CADASTRADA"))</f>
        <v/>
      </c>
      <c r="R3510" s="42"/>
      <c r="S3510" s="48"/>
      <c r="T3510" s="54" t="str">
        <f>IF(S3510="","",IFERROR(VLOOKUP(S3510,EMPRESAS!$A:$C,3,FALSE),"NAO CADASTRADA"))</f>
        <v/>
      </c>
      <c r="U3510" s="50"/>
      <c r="V3510" s="54" t="str">
        <f>IF(U3510="","",IFERROR(VLOOKUP(U3510,ATIVIDADES!$A:$C,3,FALSE),"NAO CADASTRADA"))</f>
        <v/>
      </c>
      <c r="W3510" s="42"/>
      <c r="X3510" s="48"/>
      <c r="Y3510" s="54" t="str">
        <f>IF(X3510="","",IFERROR(VLOOKUP(X3510,EMPRESAS!$A:$C,3,FALSE),"NAO CADASTRADA"))</f>
        <v/>
      </c>
      <c r="Z3510" s="50"/>
      <c r="AA3510" s="54" t="str">
        <f>IF(Z3510="","",IFERROR(VLOOKUP(Z3510,ATIVIDADES!$A:$C,3,FALSE),"NAO CADASTRADA"))</f>
        <v/>
      </c>
      <c r="AB3510" s="42"/>
      <c r="AC3510" s="48"/>
      <c r="AD3510" s="54" t="str">
        <f>IF(AC3510="","",IFERROR(VLOOKUP(AC3510,EMPRESAS!$A:$C,3,FALSE),"NAO CADASTRADA"))</f>
        <v/>
      </c>
      <c r="AE3510" s="50"/>
      <c r="AF3510" s="54" t="str">
        <f>IF(AE3510="","",IFERROR(VLOOKUP(AE3510,ATIVIDADES!$A:$C,3,FALSE),"NAO CADASTRADA"))</f>
        <v/>
      </c>
      <c r="AG3510" s="42"/>
      <c r="AH3510" s="48"/>
      <c r="AI3510" s="54" t="str">
        <f>IF(AH3510="","",IFERROR(VLOOKUP(AH3510,EMPRESAS!$A:$C,3,FALSE),"NAO CADASTRADA"))</f>
        <v/>
      </c>
      <c r="AJ3510" s="50"/>
      <c r="AK3510" s="54" t="str">
        <f>IF(AJ3510="","",IFERROR(VLOOKUP(AJ3510,ATIVIDADES!$A:$C,3,FALSE),"NAO CADASTRADA"))</f>
        <v/>
      </c>
      <c r="AL3510" s="42"/>
    </row>
    <row r="3511" spans="1:38" x14ac:dyDescent="0.25">
      <c r="A3511" s="26" t="str">
        <f t="shared" si="380"/>
        <v>OK</v>
      </c>
      <c r="B3511" s="29">
        <f t="shared" si="381"/>
        <v>2487914866</v>
      </c>
      <c r="C3511" s="30">
        <v>45599</v>
      </c>
      <c r="D3511" s="18">
        <f t="shared" si="384"/>
        <v>45597</v>
      </c>
      <c r="E3511" s="19" t="str">
        <f>IF(ISERROR(VLOOKUP(C3511,FERIADOS!$A:$B,1,FALSE)),IF(WEEKDAY(C3511)=1,"Dom",IF(WEEKDAY(C3511)=2,"Seg",IF(WEEKDAY(C3511)=3,"Ter",IF(WEEKDAY(C3511)=4,"Qua",IF(WEEKDAY(C3511)=5,"Qui",IF(WEEKDAY(C3511)=6,"Sex","Sab")))))),"Feriado")</f>
        <v>Dom</v>
      </c>
      <c r="F3511" s="32"/>
      <c r="G3511" s="33"/>
      <c r="H3511" s="33"/>
      <c r="I3511" s="33"/>
      <c r="J3511" s="21" t="str">
        <f t="shared" si="382"/>
        <v/>
      </c>
      <c r="K3511" s="21">
        <f t="shared" si="378"/>
        <v>0</v>
      </c>
      <c r="L3511" s="21" t="str">
        <f t="shared" si="379"/>
        <v/>
      </c>
      <c r="M3511" s="22" t="str">
        <f t="shared" si="383"/>
        <v/>
      </c>
      <c r="N3511" s="48"/>
      <c r="O3511" s="54" t="str">
        <f>IF(N3511="","",IFERROR(VLOOKUP(N3511,EMPRESAS!$A:$C,3,FALSE),"NAO CADASTRADA"))</f>
        <v/>
      </c>
      <c r="P3511" s="50"/>
      <c r="Q3511" s="54" t="str">
        <f>IF(P3511="","",IFERROR(VLOOKUP(P3511,ATIVIDADES!$A:$C,3,FALSE),"NAO CADASTRADA"))</f>
        <v/>
      </c>
      <c r="R3511" s="42"/>
      <c r="S3511" s="48"/>
      <c r="T3511" s="54" t="str">
        <f>IF(S3511="","",IFERROR(VLOOKUP(S3511,EMPRESAS!$A:$C,3,FALSE),"NAO CADASTRADA"))</f>
        <v/>
      </c>
      <c r="U3511" s="50"/>
      <c r="V3511" s="54" t="str">
        <f>IF(U3511="","",IFERROR(VLOOKUP(U3511,ATIVIDADES!$A:$C,3,FALSE),"NAO CADASTRADA"))</f>
        <v/>
      </c>
      <c r="W3511" s="42"/>
      <c r="X3511" s="48"/>
      <c r="Y3511" s="54" t="str">
        <f>IF(X3511="","",IFERROR(VLOOKUP(X3511,EMPRESAS!$A:$C,3,FALSE),"NAO CADASTRADA"))</f>
        <v/>
      </c>
      <c r="Z3511" s="50"/>
      <c r="AA3511" s="54" t="str">
        <f>IF(Z3511="","",IFERROR(VLOOKUP(Z3511,ATIVIDADES!$A:$C,3,FALSE),"NAO CADASTRADA"))</f>
        <v/>
      </c>
      <c r="AB3511" s="42"/>
      <c r="AC3511" s="48"/>
      <c r="AD3511" s="54" t="str">
        <f>IF(AC3511="","",IFERROR(VLOOKUP(AC3511,EMPRESAS!$A:$C,3,FALSE),"NAO CADASTRADA"))</f>
        <v/>
      </c>
      <c r="AE3511" s="50"/>
      <c r="AF3511" s="54" t="str">
        <f>IF(AE3511="","",IFERROR(VLOOKUP(AE3511,ATIVIDADES!$A:$C,3,FALSE),"NAO CADASTRADA"))</f>
        <v/>
      </c>
      <c r="AG3511" s="42"/>
      <c r="AH3511" s="48"/>
      <c r="AI3511" s="54" t="str">
        <f>IF(AH3511="","",IFERROR(VLOOKUP(AH3511,EMPRESAS!$A:$C,3,FALSE),"NAO CADASTRADA"))</f>
        <v/>
      </c>
      <c r="AJ3511" s="50"/>
      <c r="AK3511" s="54" t="str">
        <f>IF(AJ3511="","",IFERROR(VLOOKUP(AJ3511,ATIVIDADES!$A:$C,3,FALSE),"NAO CADASTRADA"))</f>
        <v/>
      </c>
      <c r="AL3511" s="42"/>
    </row>
    <row r="3512" spans="1:38" x14ac:dyDescent="0.25">
      <c r="A3512" s="26" t="str">
        <f t="shared" si="380"/>
        <v>OK</v>
      </c>
      <c r="B3512" s="29">
        <f t="shared" si="381"/>
        <v>2487914866</v>
      </c>
      <c r="C3512" s="30">
        <v>45600</v>
      </c>
      <c r="D3512" s="18">
        <f t="shared" si="384"/>
        <v>45597</v>
      </c>
      <c r="E3512" s="19" t="str">
        <f>IF(ISERROR(VLOOKUP(C3512,FERIADOS!$A:$B,1,FALSE)),IF(WEEKDAY(C3512)=1,"Dom",IF(WEEKDAY(C3512)=2,"Seg",IF(WEEKDAY(C3512)=3,"Ter",IF(WEEKDAY(C3512)=4,"Qua",IF(WEEKDAY(C3512)=5,"Qui",IF(WEEKDAY(C3512)=6,"Sex","Sab")))))),"Feriado")</f>
        <v>Seg</v>
      </c>
      <c r="F3512" s="32"/>
      <c r="G3512" s="33"/>
      <c r="H3512" s="33"/>
      <c r="I3512" s="33"/>
      <c r="J3512" s="21" t="str">
        <f t="shared" si="382"/>
        <v/>
      </c>
      <c r="K3512" s="21">
        <f t="shared" si="378"/>
        <v>0</v>
      </c>
      <c r="L3512" s="21" t="str">
        <f t="shared" si="379"/>
        <v/>
      </c>
      <c r="M3512" s="22" t="str">
        <f t="shared" si="383"/>
        <v/>
      </c>
      <c r="N3512" s="48"/>
      <c r="O3512" s="54" t="str">
        <f>IF(N3512="","",IFERROR(VLOOKUP(N3512,EMPRESAS!$A:$C,3,FALSE),"NAO CADASTRADA"))</f>
        <v/>
      </c>
      <c r="P3512" s="50"/>
      <c r="Q3512" s="54" t="str">
        <f>IF(P3512="","",IFERROR(VLOOKUP(P3512,ATIVIDADES!$A:$C,3,FALSE),"NAO CADASTRADA"))</f>
        <v/>
      </c>
      <c r="R3512" s="42"/>
      <c r="S3512" s="48"/>
      <c r="T3512" s="54" t="str">
        <f>IF(S3512="","",IFERROR(VLOOKUP(S3512,EMPRESAS!$A:$C,3,FALSE),"NAO CADASTRADA"))</f>
        <v/>
      </c>
      <c r="U3512" s="50"/>
      <c r="V3512" s="54" t="str">
        <f>IF(U3512="","",IFERROR(VLOOKUP(U3512,ATIVIDADES!$A:$C,3,FALSE),"NAO CADASTRADA"))</f>
        <v/>
      </c>
      <c r="W3512" s="42"/>
      <c r="X3512" s="48"/>
      <c r="Y3512" s="54" t="str">
        <f>IF(X3512="","",IFERROR(VLOOKUP(X3512,EMPRESAS!$A:$C,3,FALSE),"NAO CADASTRADA"))</f>
        <v/>
      </c>
      <c r="Z3512" s="50"/>
      <c r="AA3512" s="54" t="str">
        <f>IF(Z3512="","",IFERROR(VLOOKUP(Z3512,ATIVIDADES!$A:$C,3,FALSE),"NAO CADASTRADA"))</f>
        <v/>
      </c>
      <c r="AB3512" s="42"/>
      <c r="AC3512" s="48"/>
      <c r="AD3512" s="54" t="str">
        <f>IF(AC3512="","",IFERROR(VLOOKUP(AC3512,EMPRESAS!$A:$C,3,FALSE),"NAO CADASTRADA"))</f>
        <v/>
      </c>
      <c r="AE3512" s="50"/>
      <c r="AF3512" s="54" t="str">
        <f>IF(AE3512="","",IFERROR(VLOOKUP(AE3512,ATIVIDADES!$A:$C,3,FALSE),"NAO CADASTRADA"))</f>
        <v/>
      </c>
      <c r="AG3512" s="42"/>
      <c r="AH3512" s="48"/>
      <c r="AI3512" s="54" t="str">
        <f>IF(AH3512="","",IFERROR(VLOOKUP(AH3512,EMPRESAS!$A:$C,3,FALSE),"NAO CADASTRADA"))</f>
        <v/>
      </c>
      <c r="AJ3512" s="50"/>
      <c r="AK3512" s="54" t="str">
        <f>IF(AJ3512="","",IFERROR(VLOOKUP(AJ3512,ATIVIDADES!$A:$C,3,FALSE),"NAO CADASTRADA"))</f>
        <v/>
      </c>
      <c r="AL3512" s="42"/>
    </row>
    <row r="3513" spans="1:38" x14ac:dyDescent="0.25">
      <c r="A3513" s="26" t="str">
        <f t="shared" si="380"/>
        <v>OK</v>
      </c>
      <c r="B3513" s="29">
        <f t="shared" si="381"/>
        <v>2487914866</v>
      </c>
      <c r="C3513" s="30">
        <v>45601</v>
      </c>
      <c r="D3513" s="18">
        <f t="shared" si="384"/>
        <v>45597</v>
      </c>
      <c r="E3513" s="19" t="str">
        <f>IF(ISERROR(VLOOKUP(C3513,FERIADOS!$A:$B,1,FALSE)),IF(WEEKDAY(C3513)=1,"Dom",IF(WEEKDAY(C3513)=2,"Seg",IF(WEEKDAY(C3513)=3,"Ter",IF(WEEKDAY(C3513)=4,"Qua",IF(WEEKDAY(C3513)=5,"Qui",IF(WEEKDAY(C3513)=6,"Sex","Sab")))))),"Feriado")</f>
        <v>Ter</v>
      </c>
      <c r="F3513" s="32"/>
      <c r="G3513" s="33"/>
      <c r="H3513" s="33"/>
      <c r="I3513" s="33"/>
      <c r="J3513" s="21" t="str">
        <f t="shared" si="382"/>
        <v/>
      </c>
      <c r="K3513" s="21">
        <f t="shared" si="378"/>
        <v>0</v>
      </c>
      <c r="L3513" s="21" t="str">
        <f t="shared" si="379"/>
        <v/>
      </c>
      <c r="M3513" s="22" t="str">
        <f t="shared" si="383"/>
        <v/>
      </c>
      <c r="N3513" s="48"/>
      <c r="O3513" s="54" t="str">
        <f>IF(N3513="","",IFERROR(VLOOKUP(N3513,EMPRESAS!$A:$C,3,FALSE),"NAO CADASTRADA"))</f>
        <v/>
      </c>
      <c r="P3513" s="50"/>
      <c r="Q3513" s="54" t="str">
        <f>IF(P3513="","",IFERROR(VLOOKUP(P3513,ATIVIDADES!$A:$C,3,FALSE),"NAO CADASTRADA"))</f>
        <v/>
      </c>
      <c r="R3513" s="42"/>
      <c r="S3513" s="48"/>
      <c r="T3513" s="54" t="str">
        <f>IF(S3513="","",IFERROR(VLOOKUP(S3513,EMPRESAS!$A:$C,3,FALSE),"NAO CADASTRADA"))</f>
        <v/>
      </c>
      <c r="U3513" s="50"/>
      <c r="V3513" s="54" t="str">
        <f>IF(U3513="","",IFERROR(VLOOKUP(U3513,ATIVIDADES!$A:$C,3,FALSE),"NAO CADASTRADA"))</f>
        <v/>
      </c>
      <c r="W3513" s="42"/>
      <c r="X3513" s="48"/>
      <c r="Y3513" s="54" t="str">
        <f>IF(X3513="","",IFERROR(VLOOKUP(X3513,EMPRESAS!$A:$C,3,FALSE),"NAO CADASTRADA"))</f>
        <v/>
      </c>
      <c r="Z3513" s="50"/>
      <c r="AA3513" s="54" t="str">
        <f>IF(Z3513="","",IFERROR(VLOOKUP(Z3513,ATIVIDADES!$A:$C,3,FALSE),"NAO CADASTRADA"))</f>
        <v/>
      </c>
      <c r="AB3513" s="42"/>
      <c r="AC3513" s="48"/>
      <c r="AD3513" s="54" t="str">
        <f>IF(AC3513="","",IFERROR(VLOOKUP(AC3513,EMPRESAS!$A:$C,3,FALSE),"NAO CADASTRADA"))</f>
        <v/>
      </c>
      <c r="AE3513" s="50"/>
      <c r="AF3513" s="54" t="str">
        <f>IF(AE3513="","",IFERROR(VLOOKUP(AE3513,ATIVIDADES!$A:$C,3,FALSE),"NAO CADASTRADA"))</f>
        <v/>
      </c>
      <c r="AG3513" s="42"/>
      <c r="AH3513" s="48"/>
      <c r="AI3513" s="54" t="str">
        <f>IF(AH3513="","",IFERROR(VLOOKUP(AH3513,EMPRESAS!$A:$C,3,FALSE),"NAO CADASTRADA"))</f>
        <v/>
      </c>
      <c r="AJ3513" s="50"/>
      <c r="AK3513" s="54" t="str">
        <f>IF(AJ3513="","",IFERROR(VLOOKUP(AJ3513,ATIVIDADES!$A:$C,3,FALSE),"NAO CADASTRADA"))</f>
        <v/>
      </c>
      <c r="AL3513" s="42"/>
    </row>
    <row r="3514" spans="1:38" x14ac:dyDescent="0.25">
      <c r="A3514" s="26" t="str">
        <f t="shared" si="380"/>
        <v>OK</v>
      </c>
      <c r="B3514" s="29">
        <f t="shared" si="381"/>
        <v>2487914866</v>
      </c>
      <c r="C3514" s="30">
        <v>45602</v>
      </c>
      <c r="D3514" s="18">
        <f t="shared" si="384"/>
        <v>45597</v>
      </c>
      <c r="E3514" s="19" t="str">
        <f>IF(ISERROR(VLOOKUP(C3514,FERIADOS!$A:$B,1,FALSE)),IF(WEEKDAY(C3514)=1,"Dom",IF(WEEKDAY(C3514)=2,"Seg",IF(WEEKDAY(C3514)=3,"Ter",IF(WEEKDAY(C3514)=4,"Qua",IF(WEEKDAY(C3514)=5,"Qui",IF(WEEKDAY(C3514)=6,"Sex","Sab")))))),"Feriado")</f>
        <v>Qua</v>
      </c>
      <c r="F3514" s="32"/>
      <c r="G3514" s="33"/>
      <c r="H3514" s="33"/>
      <c r="I3514" s="33"/>
      <c r="J3514" s="21" t="str">
        <f t="shared" si="382"/>
        <v/>
      </c>
      <c r="K3514" s="21">
        <f t="shared" si="378"/>
        <v>0</v>
      </c>
      <c r="L3514" s="21" t="str">
        <f t="shared" si="379"/>
        <v/>
      </c>
      <c r="M3514" s="22" t="str">
        <f t="shared" si="383"/>
        <v/>
      </c>
      <c r="N3514" s="48"/>
      <c r="O3514" s="54" t="str">
        <f>IF(N3514="","",IFERROR(VLOOKUP(N3514,EMPRESAS!$A:$C,3,FALSE),"NAO CADASTRADA"))</f>
        <v/>
      </c>
      <c r="P3514" s="50"/>
      <c r="Q3514" s="54" t="str">
        <f>IF(P3514="","",IFERROR(VLOOKUP(P3514,ATIVIDADES!$A:$C,3,FALSE),"NAO CADASTRADA"))</f>
        <v/>
      </c>
      <c r="R3514" s="42"/>
      <c r="S3514" s="48"/>
      <c r="T3514" s="54" t="str">
        <f>IF(S3514="","",IFERROR(VLOOKUP(S3514,EMPRESAS!$A:$C,3,FALSE),"NAO CADASTRADA"))</f>
        <v/>
      </c>
      <c r="U3514" s="50"/>
      <c r="V3514" s="54" t="str">
        <f>IF(U3514="","",IFERROR(VLOOKUP(U3514,ATIVIDADES!$A:$C,3,FALSE),"NAO CADASTRADA"))</f>
        <v/>
      </c>
      <c r="W3514" s="42"/>
      <c r="X3514" s="48"/>
      <c r="Y3514" s="54" t="str">
        <f>IF(X3514="","",IFERROR(VLOOKUP(X3514,EMPRESAS!$A:$C,3,FALSE),"NAO CADASTRADA"))</f>
        <v/>
      </c>
      <c r="Z3514" s="50"/>
      <c r="AA3514" s="54" t="str">
        <f>IF(Z3514="","",IFERROR(VLOOKUP(Z3514,ATIVIDADES!$A:$C,3,FALSE),"NAO CADASTRADA"))</f>
        <v/>
      </c>
      <c r="AB3514" s="42"/>
      <c r="AC3514" s="48"/>
      <c r="AD3514" s="54" t="str">
        <f>IF(AC3514="","",IFERROR(VLOOKUP(AC3514,EMPRESAS!$A:$C,3,FALSE),"NAO CADASTRADA"))</f>
        <v/>
      </c>
      <c r="AE3514" s="50"/>
      <c r="AF3514" s="54" t="str">
        <f>IF(AE3514="","",IFERROR(VLOOKUP(AE3514,ATIVIDADES!$A:$C,3,FALSE),"NAO CADASTRADA"))</f>
        <v/>
      </c>
      <c r="AG3514" s="42"/>
      <c r="AH3514" s="48"/>
      <c r="AI3514" s="54" t="str">
        <f>IF(AH3514="","",IFERROR(VLOOKUP(AH3514,EMPRESAS!$A:$C,3,FALSE),"NAO CADASTRADA"))</f>
        <v/>
      </c>
      <c r="AJ3514" s="50"/>
      <c r="AK3514" s="54" t="str">
        <f>IF(AJ3514="","",IFERROR(VLOOKUP(AJ3514,ATIVIDADES!$A:$C,3,FALSE),"NAO CADASTRADA"))</f>
        <v/>
      </c>
      <c r="AL3514" s="42"/>
    </row>
    <row r="3515" spans="1:38" x14ac:dyDescent="0.25">
      <c r="A3515" s="26" t="str">
        <f t="shared" si="380"/>
        <v>OK</v>
      </c>
      <c r="B3515" s="29">
        <f t="shared" si="381"/>
        <v>2487914866</v>
      </c>
      <c r="C3515" s="30">
        <v>45603</v>
      </c>
      <c r="D3515" s="18">
        <f t="shared" si="384"/>
        <v>45597</v>
      </c>
      <c r="E3515" s="19" t="str">
        <f>IF(ISERROR(VLOOKUP(C3515,FERIADOS!$A:$B,1,FALSE)),IF(WEEKDAY(C3515)=1,"Dom",IF(WEEKDAY(C3515)=2,"Seg",IF(WEEKDAY(C3515)=3,"Ter",IF(WEEKDAY(C3515)=4,"Qua",IF(WEEKDAY(C3515)=5,"Qui",IF(WEEKDAY(C3515)=6,"Sex","Sab")))))),"Feriado")</f>
        <v>Qui</v>
      </c>
      <c r="F3515" s="32"/>
      <c r="G3515" s="33"/>
      <c r="H3515" s="33"/>
      <c r="I3515" s="33"/>
      <c r="J3515" s="21" t="str">
        <f t="shared" si="382"/>
        <v/>
      </c>
      <c r="K3515" s="21">
        <f t="shared" si="378"/>
        <v>0</v>
      </c>
      <c r="L3515" s="21" t="str">
        <f t="shared" si="379"/>
        <v/>
      </c>
      <c r="M3515" s="22" t="str">
        <f t="shared" si="383"/>
        <v/>
      </c>
      <c r="N3515" s="48"/>
      <c r="O3515" s="54" t="str">
        <f>IF(N3515="","",IFERROR(VLOOKUP(N3515,EMPRESAS!$A:$C,3,FALSE),"NAO CADASTRADA"))</f>
        <v/>
      </c>
      <c r="P3515" s="50"/>
      <c r="Q3515" s="54" t="str">
        <f>IF(P3515="","",IFERROR(VLOOKUP(P3515,ATIVIDADES!$A:$C,3,FALSE),"NAO CADASTRADA"))</f>
        <v/>
      </c>
      <c r="R3515" s="42"/>
      <c r="S3515" s="48"/>
      <c r="T3515" s="54" t="str">
        <f>IF(S3515="","",IFERROR(VLOOKUP(S3515,EMPRESAS!$A:$C,3,FALSE),"NAO CADASTRADA"))</f>
        <v/>
      </c>
      <c r="U3515" s="50"/>
      <c r="V3515" s="54" t="str">
        <f>IF(U3515="","",IFERROR(VLOOKUP(U3515,ATIVIDADES!$A:$C,3,FALSE),"NAO CADASTRADA"))</f>
        <v/>
      </c>
      <c r="W3515" s="42"/>
      <c r="X3515" s="48"/>
      <c r="Y3515" s="54" t="str">
        <f>IF(X3515="","",IFERROR(VLOOKUP(X3515,EMPRESAS!$A:$C,3,FALSE),"NAO CADASTRADA"))</f>
        <v/>
      </c>
      <c r="Z3515" s="50"/>
      <c r="AA3515" s="54" t="str">
        <f>IF(Z3515="","",IFERROR(VLOOKUP(Z3515,ATIVIDADES!$A:$C,3,FALSE),"NAO CADASTRADA"))</f>
        <v/>
      </c>
      <c r="AB3515" s="42"/>
      <c r="AC3515" s="48"/>
      <c r="AD3515" s="54" t="str">
        <f>IF(AC3515="","",IFERROR(VLOOKUP(AC3515,EMPRESAS!$A:$C,3,FALSE),"NAO CADASTRADA"))</f>
        <v/>
      </c>
      <c r="AE3515" s="50"/>
      <c r="AF3515" s="54" t="str">
        <f>IF(AE3515="","",IFERROR(VLOOKUP(AE3515,ATIVIDADES!$A:$C,3,FALSE),"NAO CADASTRADA"))</f>
        <v/>
      </c>
      <c r="AG3515" s="42"/>
      <c r="AH3515" s="48"/>
      <c r="AI3515" s="54" t="str">
        <f>IF(AH3515="","",IFERROR(VLOOKUP(AH3515,EMPRESAS!$A:$C,3,FALSE),"NAO CADASTRADA"))</f>
        <v/>
      </c>
      <c r="AJ3515" s="50"/>
      <c r="AK3515" s="54" t="str">
        <f>IF(AJ3515="","",IFERROR(VLOOKUP(AJ3515,ATIVIDADES!$A:$C,3,FALSE),"NAO CADASTRADA"))</f>
        <v/>
      </c>
      <c r="AL3515" s="42"/>
    </row>
    <row r="3516" spans="1:38" x14ac:dyDescent="0.25">
      <c r="A3516" s="26" t="str">
        <f t="shared" si="380"/>
        <v>OK</v>
      </c>
      <c r="B3516" s="29">
        <f t="shared" si="381"/>
        <v>2487914866</v>
      </c>
      <c r="C3516" s="30">
        <v>45604</v>
      </c>
      <c r="D3516" s="18">
        <f t="shared" si="384"/>
        <v>45597</v>
      </c>
      <c r="E3516" s="19" t="str">
        <f>IF(ISERROR(VLOOKUP(C3516,FERIADOS!$A:$B,1,FALSE)),IF(WEEKDAY(C3516)=1,"Dom",IF(WEEKDAY(C3516)=2,"Seg",IF(WEEKDAY(C3516)=3,"Ter",IF(WEEKDAY(C3516)=4,"Qua",IF(WEEKDAY(C3516)=5,"Qui",IF(WEEKDAY(C3516)=6,"Sex","Sab")))))),"Feriado")</f>
        <v>Sex</v>
      </c>
      <c r="F3516" s="32"/>
      <c r="G3516" s="33"/>
      <c r="H3516" s="33"/>
      <c r="I3516" s="33"/>
      <c r="J3516" s="21" t="str">
        <f t="shared" si="382"/>
        <v/>
      </c>
      <c r="K3516" s="21">
        <f t="shared" si="378"/>
        <v>0</v>
      </c>
      <c r="L3516" s="21" t="str">
        <f t="shared" si="379"/>
        <v/>
      </c>
      <c r="M3516" s="22" t="str">
        <f t="shared" si="383"/>
        <v/>
      </c>
      <c r="N3516" s="48"/>
      <c r="O3516" s="54" t="str">
        <f>IF(N3516="","",IFERROR(VLOOKUP(N3516,EMPRESAS!$A:$C,3,FALSE),"NAO CADASTRADA"))</f>
        <v/>
      </c>
      <c r="P3516" s="50"/>
      <c r="Q3516" s="54" t="str">
        <f>IF(P3516="","",IFERROR(VLOOKUP(P3516,ATIVIDADES!$A:$C,3,FALSE),"NAO CADASTRADA"))</f>
        <v/>
      </c>
      <c r="R3516" s="42"/>
      <c r="S3516" s="48"/>
      <c r="T3516" s="54" t="str">
        <f>IF(S3516="","",IFERROR(VLOOKUP(S3516,EMPRESAS!$A:$C,3,FALSE),"NAO CADASTRADA"))</f>
        <v/>
      </c>
      <c r="U3516" s="50"/>
      <c r="V3516" s="54" t="str">
        <f>IF(U3516="","",IFERROR(VLOOKUP(U3516,ATIVIDADES!$A:$C,3,FALSE),"NAO CADASTRADA"))</f>
        <v/>
      </c>
      <c r="W3516" s="42"/>
      <c r="X3516" s="48"/>
      <c r="Y3516" s="54" t="str">
        <f>IF(X3516="","",IFERROR(VLOOKUP(X3516,EMPRESAS!$A:$C,3,FALSE),"NAO CADASTRADA"))</f>
        <v/>
      </c>
      <c r="Z3516" s="50"/>
      <c r="AA3516" s="54" t="str">
        <f>IF(Z3516="","",IFERROR(VLOOKUP(Z3516,ATIVIDADES!$A:$C,3,FALSE),"NAO CADASTRADA"))</f>
        <v/>
      </c>
      <c r="AB3516" s="42"/>
      <c r="AC3516" s="48"/>
      <c r="AD3516" s="54" t="str">
        <f>IF(AC3516="","",IFERROR(VLOOKUP(AC3516,EMPRESAS!$A:$C,3,FALSE),"NAO CADASTRADA"))</f>
        <v/>
      </c>
      <c r="AE3516" s="50"/>
      <c r="AF3516" s="54" t="str">
        <f>IF(AE3516="","",IFERROR(VLOOKUP(AE3516,ATIVIDADES!$A:$C,3,FALSE),"NAO CADASTRADA"))</f>
        <v/>
      </c>
      <c r="AG3516" s="42"/>
      <c r="AH3516" s="48"/>
      <c r="AI3516" s="54" t="str">
        <f>IF(AH3516="","",IFERROR(VLOOKUP(AH3516,EMPRESAS!$A:$C,3,FALSE),"NAO CADASTRADA"))</f>
        <v/>
      </c>
      <c r="AJ3516" s="50"/>
      <c r="AK3516" s="54" t="str">
        <f>IF(AJ3516="","",IFERROR(VLOOKUP(AJ3516,ATIVIDADES!$A:$C,3,FALSE),"NAO CADASTRADA"))</f>
        <v/>
      </c>
      <c r="AL3516" s="42"/>
    </row>
    <row r="3517" spans="1:38" x14ac:dyDescent="0.25">
      <c r="A3517" s="26" t="str">
        <f t="shared" si="380"/>
        <v>OK</v>
      </c>
      <c r="B3517" s="29">
        <f t="shared" si="381"/>
        <v>2487914866</v>
      </c>
      <c r="C3517" s="30">
        <v>45605</v>
      </c>
      <c r="D3517" s="18">
        <f t="shared" si="384"/>
        <v>45597</v>
      </c>
      <c r="E3517" s="19" t="str">
        <f>IF(ISERROR(VLOOKUP(C3517,FERIADOS!$A:$B,1,FALSE)),IF(WEEKDAY(C3517)=1,"Dom",IF(WEEKDAY(C3517)=2,"Seg",IF(WEEKDAY(C3517)=3,"Ter",IF(WEEKDAY(C3517)=4,"Qua",IF(WEEKDAY(C3517)=5,"Qui",IF(WEEKDAY(C3517)=6,"Sex","Sab")))))),"Feriado")</f>
        <v>Sab</v>
      </c>
      <c r="F3517" s="32"/>
      <c r="G3517" s="33"/>
      <c r="H3517" s="33"/>
      <c r="I3517" s="33"/>
      <c r="J3517" s="21" t="str">
        <f t="shared" si="382"/>
        <v/>
      </c>
      <c r="K3517" s="21">
        <f t="shared" si="378"/>
        <v>0</v>
      </c>
      <c r="L3517" s="21" t="str">
        <f t="shared" si="379"/>
        <v/>
      </c>
      <c r="M3517" s="22" t="str">
        <f t="shared" si="383"/>
        <v/>
      </c>
      <c r="N3517" s="48"/>
      <c r="O3517" s="54" t="str">
        <f>IF(N3517="","",IFERROR(VLOOKUP(N3517,EMPRESAS!$A:$C,3,FALSE),"NAO CADASTRADA"))</f>
        <v/>
      </c>
      <c r="P3517" s="50"/>
      <c r="Q3517" s="54" t="str">
        <f>IF(P3517="","",IFERROR(VLOOKUP(P3517,ATIVIDADES!$A:$C,3,FALSE),"NAO CADASTRADA"))</f>
        <v/>
      </c>
      <c r="R3517" s="42"/>
      <c r="S3517" s="48"/>
      <c r="T3517" s="54" t="str">
        <f>IF(S3517="","",IFERROR(VLOOKUP(S3517,EMPRESAS!$A:$C,3,FALSE),"NAO CADASTRADA"))</f>
        <v/>
      </c>
      <c r="U3517" s="50"/>
      <c r="V3517" s="54" t="str">
        <f>IF(U3517="","",IFERROR(VLOOKUP(U3517,ATIVIDADES!$A:$C,3,FALSE),"NAO CADASTRADA"))</f>
        <v/>
      </c>
      <c r="W3517" s="42"/>
      <c r="X3517" s="48"/>
      <c r="Y3517" s="54" t="str">
        <f>IF(X3517="","",IFERROR(VLOOKUP(X3517,EMPRESAS!$A:$C,3,FALSE),"NAO CADASTRADA"))</f>
        <v/>
      </c>
      <c r="Z3517" s="50"/>
      <c r="AA3517" s="54" t="str">
        <f>IF(Z3517="","",IFERROR(VLOOKUP(Z3517,ATIVIDADES!$A:$C,3,FALSE),"NAO CADASTRADA"))</f>
        <v/>
      </c>
      <c r="AB3517" s="42"/>
      <c r="AC3517" s="48"/>
      <c r="AD3517" s="54" t="str">
        <f>IF(AC3517="","",IFERROR(VLOOKUP(AC3517,EMPRESAS!$A:$C,3,FALSE),"NAO CADASTRADA"))</f>
        <v/>
      </c>
      <c r="AE3517" s="50"/>
      <c r="AF3517" s="54" t="str">
        <f>IF(AE3517="","",IFERROR(VLOOKUP(AE3517,ATIVIDADES!$A:$C,3,FALSE),"NAO CADASTRADA"))</f>
        <v/>
      </c>
      <c r="AG3517" s="42"/>
      <c r="AH3517" s="48"/>
      <c r="AI3517" s="54" t="str">
        <f>IF(AH3517="","",IFERROR(VLOOKUP(AH3517,EMPRESAS!$A:$C,3,FALSE),"NAO CADASTRADA"))</f>
        <v/>
      </c>
      <c r="AJ3517" s="50"/>
      <c r="AK3517" s="54" t="str">
        <f>IF(AJ3517="","",IFERROR(VLOOKUP(AJ3517,ATIVIDADES!$A:$C,3,FALSE),"NAO CADASTRADA"))</f>
        <v/>
      </c>
      <c r="AL3517" s="42"/>
    </row>
    <row r="3518" spans="1:38" x14ac:dyDescent="0.25">
      <c r="A3518" s="26" t="str">
        <f t="shared" si="380"/>
        <v>OK</v>
      </c>
      <c r="B3518" s="29">
        <f t="shared" si="381"/>
        <v>2487914866</v>
      </c>
      <c r="C3518" s="30">
        <v>45606</v>
      </c>
      <c r="D3518" s="18">
        <f t="shared" si="384"/>
        <v>45597</v>
      </c>
      <c r="E3518" s="19" t="str">
        <f>IF(ISERROR(VLOOKUP(C3518,FERIADOS!$A:$B,1,FALSE)),IF(WEEKDAY(C3518)=1,"Dom",IF(WEEKDAY(C3518)=2,"Seg",IF(WEEKDAY(C3518)=3,"Ter",IF(WEEKDAY(C3518)=4,"Qua",IF(WEEKDAY(C3518)=5,"Qui",IF(WEEKDAY(C3518)=6,"Sex","Sab")))))),"Feriado")</f>
        <v>Dom</v>
      </c>
      <c r="F3518" s="32"/>
      <c r="G3518" s="33"/>
      <c r="H3518" s="33"/>
      <c r="I3518" s="33"/>
      <c r="J3518" s="21" t="str">
        <f t="shared" si="382"/>
        <v/>
      </c>
      <c r="K3518" s="21">
        <f t="shared" si="378"/>
        <v>0</v>
      </c>
      <c r="L3518" s="21" t="str">
        <f t="shared" si="379"/>
        <v/>
      </c>
      <c r="M3518" s="22" t="str">
        <f t="shared" si="383"/>
        <v/>
      </c>
      <c r="N3518" s="48"/>
      <c r="O3518" s="54" t="str">
        <f>IF(N3518="","",IFERROR(VLOOKUP(N3518,EMPRESAS!$A:$C,3,FALSE),"NAO CADASTRADA"))</f>
        <v/>
      </c>
      <c r="P3518" s="50"/>
      <c r="Q3518" s="54" t="str">
        <f>IF(P3518="","",IFERROR(VLOOKUP(P3518,ATIVIDADES!$A:$C,3,FALSE),"NAO CADASTRADA"))</f>
        <v/>
      </c>
      <c r="R3518" s="42"/>
      <c r="S3518" s="48"/>
      <c r="T3518" s="54" t="str">
        <f>IF(S3518="","",IFERROR(VLOOKUP(S3518,EMPRESAS!$A:$C,3,FALSE),"NAO CADASTRADA"))</f>
        <v/>
      </c>
      <c r="U3518" s="50"/>
      <c r="V3518" s="54" t="str">
        <f>IF(U3518="","",IFERROR(VLOOKUP(U3518,ATIVIDADES!$A:$C,3,FALSE),"NAO CADASTRADA"))</f>
        <v/>
      </c>
      <c r="W3518" s="42"/>
      <c r="X3518" s="48"/>
      <c r="Y3518" s="54" t="str">
        <f>IF(X3518="","",IFERROR(VLOOKUP(X3518,EMPRESAS!$A:$C,3,FALSE),"NAO CADASTRADA"))</f>
        <v/>
      </c>
      <c r="Z3518" s="50"/>
      <c r="AA3518" s="54" t="str">
        <f>IF(Z3518="","",IFERROR(VLOOKUP(Z3518,ATIVIDADES!$A:$C,3,FALSE),"NAO CADASTRADA"))</f>
        <v/>
      </c>
      <c r="AB3518" s="42"/>
      <c r="AC3518" s="48"/>
      <c r="AD3518" s="54" t="str">
        <f>IF(AC3518="","",IFERROR(VLOOKUP(AC3518,EMPRESAS!$A:$C,3,FALSE),"NAO CADASTRADA"))</f>
        <v/>
      </c>
      <c r="AE3518" s="50"/>
      <c r="AF3518" s="54" t="str">
        <f>IF(AE3518="","",IFERROR(VLOOKUP(AE3518,ATIVIDADES!$A:$C,3,FALSE),"NAO CADASTRADA"))</f>
        <v/>
      </c>
      <c r="AG3518" s="42"/>
      <c r="AH3518" s="48"/>
      <c r="AI3518" s="54" t="str">
        <f>IF(AH3518="","",IFERROR(VLOOKUP(AH3518,EMPRESAS!$A:$C,3,FALSE),"NAO CADASTRADA"))</f>
        <v/>
      </c>
      <c r="AJ3518" s="50"/>
      <c r="AK3518" s="54" t="str">
        <f>IF(AJ3518="","",IFERROR(VLOOKUP(AJ3518,ATIVIDADES!$A:$C,3,FALSE),"NAO CADASTRADA"))</f>
        <v/>
      </c>
      <c r="AL3518" s="42"/>
    </row>
    <row r="3519" spans="1:38" x14ac:dyDescent="0.25">
      <c r="A3519" s="26" t="str">
        <f t="shared" si="380"/>
        <v>OK</v>
      </c>
      <c r="B3519" s="29">
        <f t="shared" si="381"/>
        <v>2487914866</v>
      </c>
      <c r="C3519" s="30">
        <v>45607</v>
      </c>
      <c r="D3519" s="18">
        <f t="shared" si="384"/>
        <v>45597</v>
      </c>
      <c r="E3519" s="19" t="str">
        <f>IF(ISERROR(VLOOKUP(C3519,FERIADOS!$A:$B,1,FALSE)),IF(WEEKDAY(C3519)=1,"Dom",IF(WEEKDAY(C3519)=2,"Seg",IF(WEEKDAY(C3519)=3,"Ter",IF(WEEKDAY(C3519)=4,"Qua",IF(WEEKDAY(C3519)=5,"Qui",IF(WEEKDAY(C3519)=6,"Sex","Sab")))))),"Feriado")</f>
        <v>Seg</v>
      </c>
      <c r="F3519" s="32"/>
      <c r="G3519" s="33"/>
      <c r="H3519" s="33"/>
      <c r="I3519" s="33"/>
      <c r="J3519" s="21" t="str">
        <f t="shared" si="382"/>
        <v/>
      </c>
      <c r="K3519" s="21">
        <f t="shared" si="378"/>
        <v>0</v>
      </c>
      <c r="L3519" s="21" t="str">
        <f t="shared" si="379"/>
        <v/>
      </c>
      <c r="M3519" s="22" t="str">
        <f t="shared" si="383"/>
        <v/>
      </c>
      <c r="N3519" s="48"/>
      <c r="O3519" s="54" t="str">
        <f>IF(N3519="","",IFERROR(VLOOKUP(N3519,EMPRESAS!$A:$C,3,FALSE),"NAO CADASTRADA"))</f>
        <v/>
      </c>
      <c r="P3519" s="50"/>
      <c r="Q3519" s="54" t="str">
        <f>IF(P3519="","",IFERROR(VLOOKUP(P3519,ATIVIDADES!$A:$C,3,FALSE),"NAO CADASTRADA"))</f>
        <v/>
      </c>
      <c r="R3519" s="42"/>
      <c r="S3519" s="48"/>
      <c r="T3519" s="54" t="str">
        <f>IF(S3519="","",IFERROR(VLOOKUP(S3519,EMPRESAS!$A:$C,3,FALSE),"NAO CADASTRADA"))</f>
        <v/>
      </c>
      <c r="U3519" s="50"/>
      <c r="V3519" s="54" t="str">
        <f>IF(U3519="","",IFERROR(VLOOKUP(U3519,ATIVIDADES!$A:$C,3,FALSE),"NAO CADASTRADA"))</f>
        <v/>
      </c>
      <c r="W3519" s="42"/>
      <c r="X3519" s="48"/>
      <c r="Y3519" s="54" t="str">
        <f>IF(X3519="","",IFERROR(VLOOKUP(X3519,EMPRESAS!$A:$C,3,FALSE),"NAO CADASTRADA"))</f>
        <v/>
      </c>
      <c r="Z3519" s="50"/>
      <c r="AA3519" s="54" t="str">
        <f>IF(Z3519="","",IFERROR(VLOOKUP(Z3519,ATIVIDADES!$A:$C,3,FALSE),"NAO CADASTRADA"))</f>
        <v/>
      </c>
      <c r="AB3519" s="42"/>
      <c r="AC3519" s="48"/>
      <c r="AD3519" s="54" t="str">
        <f>IF(AC3519="","",IFERROR(VLOOKUP(AC3519,EMPRESAS!$A:$C,3,FALSE),"NAO CADASTRADA"))</f>
        <v/>
      </c>
      <c r="AE3519" s="50"/>
      <c r="AF3519" s="54" t="str">
        <f>IF(AE3519="","",IFERROR(VLOOKUP(AE3519,ATIVIDADES!$A:$C,3,FALSE),"NAO CADASTRADA"))</f>
        <v/>
      </c>
      <c r="AG3519" s="42"/>
      <c r="AH3519" s="48"/>
      <c r="AI3519" s="54" t="str">
        <f>IF(AH3519="","",IFERROR(VLOOKUP(AH3519,EMPRESAS!$A:$C,3,FALSE),"NAO CADASTRADA"))</f>
        <v/>
      </c>
      <c r="AJ3519" s="50"/>
      <c r="AK3519" s="54" t="str">
        <f>IF(AJ3519="","",IFERROR(VLOOKUP(AJ3519,ATIVIDADES!$A:$C,3,FALSE),"NAO CADASTRADA"))</f>
        <v/>
      </c>
      <c r="AL3519" s="42"/>
    </row>
    <row r="3520" spans="1:38" x14ac:dyDescent="0.25">
      <c r="A3520" s="26" t="str">
        <f t="shared" si="380"/>
        <v>OK</v>
      </c>
      <c r="B3520" s="29">
        <f t="shared" si="381"/>
        <v>2487914866</v>
      </c>
      <c r="C3520" s="30">
        <v>45608</v>
      </c>
      <c r="D3520" s="18">
        <f t="shared" si="384"/>
        <v>45597</v>
      </c>
      <c r="E3520" s="19" t="str">
        <f>IF(ISERROR(VLOOKUP(C3520,FERIADOS!$A:$B,1,FALSE)),IF(WEEKDAY(C3520)=1,"Dom",IF(WEEKDAY(C3520)=2,"Seg",IF(WEEKDAY(C3520)=3,"Ter",IF(WEEKDAY(C3520)=4,"Qua",IF(WEEKDAY(C3520)=5,"Qui",IF(WEEKDAY(C3520)=6,"Sex","Sab")))))),"Feriado")</f>
        <v>Ter</v>
      </c>
      <c r="F3520" s="32"/>
      <c r="G3520" s="33"/>
      <c r="H3520" s="33"/>
      <c r="I3520" s="33"/>
      <c r="J3520" s="21" t="str">
        <f t="shared" si="382"/>
        <v/>
      </c>
      <c r="K3520" s="21">
        <f t="shared" si="378"/>
        <v>0</v>
      </c>
      <c r="L3520" s="21" t="str">
        <f t="shared" si="379"/>
        <v/>
      </c>
      <c r="M3520" s="22" t="str">
        <f t="shared" si="383"/>
        <v/>
      </c>
      <c r="N3520" s="48"/>
      <c r="O3520" s="54" t="str">
        <f>IF(N3520="","",IFERROR(VLOOKUP(N3520,EMPRESAS!$A:$C,3,FALSE),"NAO CADASTRADA"))</f>
        <v/>
      </c>
      <c r="P3520" s="50"/>
      <c r="Q3520" s="54" t="str">
        <f>IF(P3520="","",IFERROR(VLOOKUP(P3520,ATIVIDADES!$A:$C,3,FALSE),"NAO CADASTRADA"))</f>
        <v/>
      </c>
      <c r="R3520" s="42"/>
      <c r="S3520" s="48"/>
      <c r="T3520" s="54" t="str">
        <f>IF(S3520="","",IFERROR(VLOOKUP(S3520,EMPRESAS!$A:$C,3,FALSE),"NAO CADASTRADA"))</f>
        <v/>
      </c>
      <c r="U3520" s="50"/>
      <c r="V3520" s="54" t="str">
        <f>IF(U3520="","",IFERROR(VLOOKUP(U3520,ATIVIDADES!$A:$C,3,FALSE),"NAO CADASTRADA"))</f>
        <v/>
      </c>
      <c r="W3520" s="42"/>
      <c r="X3520" s="48"/>
      <c r="Y3520" s="54" t="str">
        <f>IF(X3520="","",IFERROR(VLOOKUP(X3520,EMPRESAS!$A:$C,3,FALSE),"NAO CADASTRADA"))</f>
        <v/>
      </c>
      <c r="Z3520" s="50"/>
      <c r="AA3520" s="54" t="str">
        <f>IF(Z3520="","",IFERROR(VLOOKUP(Z3520,ATIVIDADES!$A:$C,3,FALSE),"NAO CADASTRADA"))</f>
        <v/>
      </c>
      <c r="AB3520" s="42"/>
      <c r="AC3520" s="48"/>
      <c r="AD3520" s="54" t="str">
        <f>IF(AC3520="","",IFERROR(VLOOKUP(AC3520,EMPRESAS!$A:$C,3,FALSE),"NAO CADASTRADA"))</f>
        <v/>
      </c>
      <c r="AE3520" s="50"/>
      <c r="AF3520" s="54" t="str">
        <f>IF(AE3520="","",IFERROR(VLOOKUP(AE3520,ATIVIDADES!$A:$C,3,FALSE),"NAO CADASTRADA"))</f>
        <v/>
      </c>
      <c r="AG3520" s="42"/>
      <c r="AH3520" s="48"/>
      <c r="AI3520" s="54" t="str">
        <f>IF(AH3520="","",IFERROR(VLOOKUP(AH3520,EMPRESAS!$A:$C,3,FALSE),"NAO CADASTRADA"))</f>
        <v/>
      </c>
      <c r="AJ3520" s="50"/>
      <c r="AK3520" s="54" t="str">
        <f>IF(AJ3520="","",IFERROR(VLOOKUP(AJ3520,ATIVIDADES!$A:$C,3,FALSE),"NAO CADASTRADA"))</f>
        <v/>
      </c>
      <c r="AL3520" s="42"/>
    </row>
    <row r="3521" spans="1:38" x14ac:dyDescent="0.25">
      <c r="A3521" s="26" t="str">
        <f t="shared" si="380"/>
        <v>OK</v>
      </c>
      <c r="B3521" s="29">
        <f t="shared" si="381"/>
        <v>2487914866</v>
      </c>
      <c r="C3521" s="30">
        <v>45609</v>
      </c>
      <c r="D3521" s="18">
        <f t="shared" si="384"/>
        <v>45597</v>
      </c>
      <c r="E3521" s="19" t="str">
        <f>IF(ISERROR(VLOOKUP(C3521,FERIADOS!$A:$B,1,FALSE)),IF(WEEKDAY(C3521)=1,"Dom",IF(WEEKDAY(C3521)=2,"Seg",IF(WEEKDAY(C3521)=3,"Ter",IF(WEEKDAY(C3521)=4,"Qua",IF(WEEKDAY(C3521)=5,"Qui",IF(WEEKDAY(C3521)=6,"Sex","Sab")))))),"Feriado")</f>
        <v>Qua</v>
      </c>
      <c r="F3521" s="32"/>
      <c r="G3521" s="33"/>
      <c r="H3521" s="33"/>
      <c r="I3521" s="33"/>
      <c r="J3521" s="21" t="str">
        <f t="shared" si="382"/>
        <v/>
      </c>
      <c r="K3521" s="21">
        <f t="shared" si="378"/>
        <v>0</v>
      </c>
      <c r="L3521" s="21" t="str">
        <f t="shared" si="379"/>
        <v/>
      </c>
      <c r="M3521" s="22" t="str">
        <f t="shared" si="383"/>
        <v/>
      </c>
      <c r="N3521" s="48"/>
      <c r="O3521" s="54" t="str">
        <f>IF(N3521="","",IFERROR(VLOOKUP(N3521,EMPRESAS!$A:$C,3,FALSE),"NAO CADASTRADA"))</f>
        <v/>
      </c>
      <c r="P3521" s="50"/>
      <c r="Q3521" s="54" t="str">
        <f>IF(P3521="","",IFERROR(VLOOKUP(P3521,ATIVIDADES!$A:$C,3,FALSE),"NAO CADASTRADA"))</f>
        <v/>
      </c>
      <c r="R3521" s="42"/>
      <c r="S3521" s="48"/>
      <c r="T3521" s="54" t="str">
        <f>IF(S3521="","",IFERROR(VLOOKUP(S3521,EMPRESAS!$A:$C,3,FALSE),"NAO CADASTRADA"))</f>
        <v/>
      </c>
      <c r="U3521" s="50"/>
      <c r="V3521" s="54" t="str">
        <f>IF(U3521="","",IFERROR(VLOOKUP(U3521,ATIVIDADES!$A:$C,3,FALSE),"NAO CADASTRADA"))</f>
        <v/>
      </c>
      <c r="W3521" s="42"/>
      <c r="X3521" s="48"/>
      <c r="Y3521" s="54" t="str">
        <f>IF(X3521="","",IFERROR(VLOOKUP(X3521,EMPRESAS!$A:$C,3,FALSE),"NAO CADASTRADA"))</f>
        <v/>
      </c>
      <c r="Z3521" s="50"/>
      <c r="AA3521" s="54" t="str">
        <f>IF(Z3521="","",IFERROR(VLOOKUP(Z3521,ATIVIDADES!$A:$C,3,FALSE),"NAO CADASTRADA"))</f>
        <v/>
      </c>
      <c r="AB3521" s="42"/>
      <c r="AC3521" s="48"/>
      <c r="AD3521" s="54" t="str">
        <f>IF(AC3521="","",IFERROR(VLOOKUP(AC3521,EMPRESAS!$A:$C,3,FALSE),"NAO CADASTRADA"))</f>
        <v/>
      </c>
      <c r="AE3521" s="50"/>
      <c r="AF3521" s="54" t="str">
        <f>IF(AE3521="","",IFERROR(VLOOKUP(AE3521,ATIVIDADES!$A:$C,3,FALSE),"NAO CADASTRADA"))</f>
        <v/>
      </c>
      <c r="AG3521" s="42"/>
      <c r="AH3521" s="48"/>
      <c r="AI3521" s="54" t="str">
        <f>IF(AH3521="","",IFERROR(VLOOKUP(AH3521,EMPRESAS!$A:$C,3,FALSE),"NAO CADASTRADA"))</f>
        <v/>
      </c>
      <c r="AJ3521" s="50"/>
      <c r="AK3521" s="54" t="str">
        <f>IF(AJ3521="","",IFERROR(VLOOKUP(AJ3521,ATIVIDADES!$A:$C,3,FALSE),"NAO CADASTRADA"))</f>
        <v/>
      </c>
      <c r="AL3521" s="42"/>
    </row>
    <row r="3522" spans="1:38" x14ac:dyDescent="0.25">
      <c r="A3522" s="26" t="str">
        <f t="shared" si="380"/>
        <v>OK</v>
      </c>
      <c r="B3522" s="29">
        <f t="shared" si="381"/>
        <v>2487914866</v>
      </c>
      <c r="C3522" s="30">
        <v>45610</v>
      </c>
      <c r="D3522" s="18">
        <f t="shared" si="384"/>
        <v>45597</v>
      </c>
      <c r="E3522" s="19" t="str">
        <f>IF(ISERROR(VLOOKUP(C3522,FERIADOS!$A:$B,1,FALSE)),IF(WEEKDAY(C3522)=1,"Dom",IF(WEEKDAY(C3522)=2,"Seg",IF(WEEKDAY(C3522)=3,"Ter",IF(WEEKDAY(C3522)=4,"Qua",IF(WEEKDAY(C3522)=5,"Qui",IF(WEEKDAY(C3522)=6,"Sex","Sab")))))),"Feriado")</f>
        <v>Qui</v>
      </c>
      <c r="F3522" s="32"/>
      <c r="G3522" s="33"/>
      <c r="H3522" s="33"/>
      <c r="I3522" s="33"/>
      <c r="J3522" s="21" t="str">
        <f t="shared" si="382"/>
        <v/>
      </c>
      <c r="K3522" s="21">
        <f t="shared" si="378"/>
        <v>0</v>
      </c>
      <c r="L3522" s="21" t="str">
        <f t="shared" si="379"/>
        <v/>
      </c>
      <c r="M3522" s="22" t="str">
        <f t="shared" si="383"/>
        <v/>
      </c>
      <c r="N3522" s="48"/>
      <c r="O3522" s="54" t="str">
        <f>IF(N3522="","",IFERROR(VLOOKUP(N3522,EMPRESAS!$A:$C,3,FALSE),"NAO CADASTRADA"))</f>
        <v/>
      </c>
      <c r="P3522" s="50"/>
      <c r="Q3522" s="54" t="str">
        <f>IF(P3522="","",IFERROR(VLOOKUP(P3522,ATIVIDADES!$A:$C,3,FALSE),"NAO CADASTRADA"))</f>
        <v/>
      </c>
      <c r="R3522" s="42"/>
      <c r="S3522" s="48"/>
      <c r="T3522" s="54" t="str">
        <f>IF(S3522="","",IFERROR(VLOOKUP(S3522,EMPRESAS!$A:$C,3,FALSE),"NAO CADASTRADA"))</f>
        <v/>
      </c>
      <c r="U3522" s="50"/>
      <c r="V3522" s="54" t="str">
        <f>IF(U3522="","",IFERROR(VLOOKUP(U3522,ATIVIDADES!$A:$C,3,FALSE),"NAO CADASTRADA"))</f>
        <v/>
      </c>
      <c r="W3522" s="42"/>
      <c r="X3522" s="48"/>
      <c r="Y3522" s="54" t="str">
        <f>IF(X3522="","",IFERROR(VLOOKUP(X3522,EMPRESAS!$A:$C,3,FALSE),"NAO CADASTRADA"))</f>
        <v/>
      </c>
      <c r="Z3522" s="50"/>
      <c r="AA3522" s="54" t="str">
        <f>IF(Z3522="","",IFERROR(VLOOKUP(Z3522,ATIVIDADES!$A:$C,3,FALSE),"NAO CADASTRADA"))</f>
        <v/>
      </c>
      <c r="AB3522" s="42"/>
      <c r="AC3522" s="48"/>
      <c r="AD3522" s="54" t="str">
        <f>IF(AC3522="","",IFERROR(VLOOKUP(AC3522,EMPRESAS!$A:$C,3,FALSE),"NAO CADASTRADA"))</f>
        <v/>
      </c>
      <c r="AE3522" s="50"/>
      <c r="AF3522" s="54" t="str">
        <f>IF(AE3522="","",IFERROR(VLOOKUP(AE3522,ATIVIDADES!$A:$C,3,FALSE),"NAO CADASTRADA"))</f>
        <v/>
      </c>
      <c r="AG3522" s="42"/>
      <c r="AH3522" s="48"/>
      <c r="AI3522" s="54" t="str">
        <f>IF(AH3522="","",IFERROR(VLOOKUP(AH3522,EMPRESAS!$A:$C,3,FALSE),"NAO CADASTRADA"))</f>
        <v/>
      </c>
      <c r="AJ3522" s="50"/>
      <c r="AK3522" s="54" t="str">
        <f>IF(AJ3522="","",IFERROR(VLOOKUP(AJ3522,ATIVIDADES!$A:$C,3,FALSE),"NAO CADASTRADA"))</f>
        <v/>
      </c>
      <c r="AL3522" s="42"/>
    </row>
    <row r="3523" spans="1:38" x14ac:dyDescent="0.25">
      <c r="A3523" s="26" t="str">
        <f t="shared" si="380"/>
        <v>OK</v>
      </c>
      <c r="B3523" s="29">
        <f t="shared" si="381"/>
        <v>2487914866</v>
      </c>
      <c r="C3523" s="30">
        <v>45611</v>
      </c>
      <c r="D3523" s="18">
        <f t="shared" si="384"/>
        <v>45597</v>
      </c>
      <c r="E3523" s="19" t="str">
        <f>IF(ISERROR(VLOOKUP(C3523,FERIADOS!$A:$B,1,FALSE)),IF(WEEKDAY(C3523)=1,"Dom",IF(WEEKDAY(C3523)=2,"Seg",IF(WEEKDAY(C3523)=3,"Ter",IF(WEEKDAY(C3523)=4,"Qua",IF(WEEKDAY(C3523)=5,"Qui",IF(WEEKDAY(C3523)=6,"Sex","Sab")))))),"Feriado")</f>
        <v>Sex</v>
      </c>
      <c r="F3523" s="32"/>
      <c r="G3523" s="33"/>
      <c r="H3523" s="33"/>
      <c r="I3523" s="33"/>
      <c r="J3523" s="21" t="str">
        <f t="shared" si="382"/>
        <v/>
      </c>
      <c r="K3523" s="21">
        <f t="shared" si="378"/>
        <v>0</v>
      </c>
      <c r="L3523" s="21" t="str">
        <f t="shared" si="379"/>
        <v/>
      </c>
      <c r="M3523" s="22" t="str">
        <f t="shared" si="383"/>
        <v/>
      </c>
      <c r="N3523" s="48"/>
      <c r="O3523" s="54" t="str">
        <f>IF(N3523="","",IFERROR(VLOOKUP(N3523,EMPRESAS!$A:$C,3,FALSE),"NAO CADASTRADA"))</f>
        <v/>
      </c>
      <c r="P3523" s="50"/>
      <c r="Q3523" s="54" t="str">
        <f>IF(P3523="","",IFERROR(VLOOKUP(P3523,ATIVIDADES!$A:$C,3,FALSE),"NAO CADASTRADA"))</f>
        <v/>
      </c>
      <c r="R3523" s="42"/>
      <c r="S3523" s="48"/>
      <c r="T3523" s="54" t="str">
        <f>IF(S3523="","",IFERROR(VLOOKUP(S3523,EMPRESAS!$A:$C,3,FALSE),"NAO CADASTRADA"))</f>
        <v/>
      </c>
      <c r="U3523" s="50"/>
      <c r="V3523" s="54" t="str">
        <f>IF(U3523="","",IFERROR(VLOOKUP(U3523,ATIVIDADES!$A:$C,3,FALSE),"NAO CADASTRADA"))</f>
        <v/>
      </c>
      <c r="W3523" s="42"/>
      <c r="X3523" s="48"/>
      <c r="Y3523" s="54" t="str">
        <f>IF(X3523="","",IFERROR(VLOOKUP(X3523,EMPRESAS!$A:$C,3,FALSE),"NAO CADASTRADA"))</f>
        <v/>
      </c>
      <c r="Z3523" s="50"/>
      <c r="AA3523" s="54" t="str">
        <f>IF(Z3523="","",IFERROR(VLOOKUP(Z3523,ATIVIDADES!$A:$C,3,FALSE),"NAO CADASTRADA"))</f>
        <v/>
      </c>
      <c r="AB3523" s="42"/>
      <c r="AC3523" s="48"/>
      <c r="AD3523" s="54" t="str">
        <f>IF(AC3523="","",IFERROR(VLOOKUP(AC3523,EMPRESAS!$A:$C,3,FALSE),"NAO CADASTRADA"))</f>
        <v/>
      </c>
      <c r="AE3523" s="50"/>
      <c r="AF3523" s="54" t="str">
        <f>IF(AE3523="","",IFERROR(VLOOKUP(AE3523,ATIVIDADES!$A:$C,3,FALSE),"NAO CADASTRADA"))</f>
        <v/>
      </c>
      <c r="AG3523" s="42"/>
      <c r="AH3523" s="48"/>
      <c r="AI3523" s="54" t="str">
        <f>IF(AH3523="","",IFERROR(VLOOKUP(AH3523,EMPRESAS!$A:$C,3,FALSE),"NAO CADASTRADA"))</f>
        <v/>
      </c>
      <c r="AJ3523" s="50"/>
      <c r="AK3523" s="54" t="str">
        <f>IF(AJ3523="","",IFERROR(VLOOKUP(AJ3523,ATIVIDADES!$A:$C,3,FALSE),"NAO CADASTRADA"))</f>
        <v/>
      </c>
      <c r="AL3523" s="42"/>
    </row>
    <row r="3524" spans="1:38" x14ac:dyDescent="0.25">
      <c r="A3524" s="26" t="str">
        <f t="shared" si="380"/>
        <v>OK</v>
      </c>
      <c r="B3524" s="29">
        <f t="shared" si="381"/>
        <v>2487914866</v>
      </c>
      <c r="C3524" s="30">
        <v>45612</v>
      </c>
      <c r="D3524" s="18">
        <f t="shared" si="384"/>
        <v>45597</v>
      </c>
      <c r="E3524" s="19" t="str">
        <f>IF(ISERROR(VLOOKUP(C3524,FERIADOS!$A:$B,1,FALSE)),IF(WEEKDAY(C3524)=1,"Dom",IF(WEEKDAY(C3524)=2,"Seg",IF(WEEKDAY(C3524)=3,"Ter",IF(WEEKDAY(C3524)=4,"Qua",IF(WEEKDAY(C3524)=5,"Qui",IF(WEEKDAY(C3524)=6,"Sex","Sab")))))),"Feriado")</f>
        <v>Sab</v>
      </c>
      <c r="F3524" s="32"/>
      <c r="G3524" s="33"/>
      <c r="H3524" s="33"/>
      <c r="I3524" s="33"/>
      <c r="J3524" s="21" t="str">
        <f t="shared" si="382"/>
        <v/>
      </c>
      <c r="K3524" s="21">
        <f t="shared" si="378"/>
        <v>0</v>
      </c>
      <c r="L3524" s="21" t="str">
        <f t="shared" si="379"/>
        <v/>
      </c>
      <c r="M3524" s="22" t="str">
        <f t="shared" si="383"/>
        <v/>
      </c>
      <c r="N3524" s="48"/>
      <c r="O3524" s="54" t="str">
        <f>IF(N3524="","",IFERROR(VLOOKUP(N3524,EMPRESAS!$A:$C,3,FALSE),"NAO CADASTRADA"))</f>
        <v/>
      </c>
      <c r="P3524" s="50"/>
      <c r="Q3524" s="54" t="str">
        <f>IF(P3524="","",IFERROR(VLOOKUP(P3524,ATIVIDADES!$A:$C,3,FALSE),"NAO CADASTRADA"))</f>
        <v/>
      </c>
      <c r="R3524" s="42"/>
      <c r="S3524" s="48"/>
      <c r="T3524" s="54" t="str">
        <f>IF(S3524="","",IFERROR(VLOOKUP(S3524,EMPRESAS!$A:$C,3,FALSE),"NAO CADASTRADA"))</f>
        <v/>
      </c>
      <c r="U3524" s="50"/>
      <c r="V3524" s="54" t="str">
        <f>IF(U3524="","",IFERROR(VLOOKUP(U3524,ATIVIDADES!$A:$C,3,FALSE),"NAO CADASTRADA"))</f>
        <v/>
      </c>
      <c r="W3524" s="42"/>
      <c r="X3524" s="48"/>
      <c r="Y3524" s="54" t="str">
        <f>IF(X3524="","",IFERROR(VLOOKUP(X3524,EMPRESAS!$A:$C,3,FALSE),"NAO CADASTRADA"))</f>
        <v/>
      </c>
      <c r="Z3524" s="50"/>
      <c r="AA3524" s="54" t="str">
        <f>IF(Z3524="","",IFERROR(VLOOKUP(Z3524,ATIVIDADES!$A:$C,3,FALSE),"NAO CADASTRADA"))</f>
        <v/>
      </c>
      <c r="AB3524" s="42"/>
      <c r="AC3524" s="48"/>
      <c r="AD3524" s="54" t="str">
        <f>IF(AC3524="","",IFERROR(VLOOKUP(AC3524,EMPRESAS!$A:$C,3,FALSE),"NAO CADASTRADA"))</f>
        <v/>
      </c>
      <c r="AE3524" s="50"/>
      <c r="AF3524" s="54" t="str">
        <f>IF(AE3524="","",IFERROR(VLOOKUP(AE3524,ATIVIDADES!$A:$C,3,FALSE),"NAO CADASTRADA"))</f>
        <v/>
      </c>
      <c r="AG3524" s="42"/>
      <c r="AH3524" s="48"/>
      <c r="AI3524" s="54" t="str">
        <f>IF(AH3524="","",IFERROR(VLOOKUP(AH3524,EMPRESAS!$A:$C,3,FALSE),"NAO CADASTRADA"))</f>
        <v/>
      </c>
      <c r="AJ3524" s="50"/>
      <c r="AK3524" s="54" t="str">
        <f>IF(AJ3524="","",IFERROR(VLOOKUP(AJ3524,ATIVIDADES!$A:$C,3,FALSE),"NAO CADASTRADA"))</f>
        <v/>
      </c>
      <c r="AL3524" s="42"/>
    </row>
    <row r="3525" spans="1:38" x14ac:dyDescent="0.25">
      <c r="A3525" s="26" t="str">
        <f t="shared" si="380"/>
        <v>OK</v>
      </c>
      <c r="B3525" s="29">
        <f t="shared" si="381"/>
        <v>2487914866</v>
      </c>
      <c r="C3525" s="30">
        <v>45613</v>
      </c>
      <c r="D3525" s="18">
        <f t="shared" si="384"/>
        <v>45597</v>
      </c>
      <c r="E3525" s="19" t="str">
        <f>IF(ISERROR(VLOOKUP(C3525,FERIADOS!$A:$B,1,FALSE)),IF(WEEKDAY(C3525)=1,"Dom",IF(WEEKDAY(C3525)=2,"Seg",IF(WEEKDAY(C3525)=3,"Ter",IF(WEEKDAY(C3525)=4,"Qua",IF(WEEKDAY(C3525)=5,"Qui",IF(WEEKDAY(C3525)=6,"Sex","Sab")))))),"Feriado")</f>
        <v>Dom</v>
      </c>
      <c r="F3525" s="32"/>
      <c r="G3525" s="33"/>
      <c r="H3525" s="33"/>
      <c r="I3525" s="33"/>
      <c r="J3525" s="21" t="str">
        <f t="shared" si="382"/>
        <v/>
      </c>
      <c r="K3525" s="21">
        <f t="shared" si="378"/>
        <v>0</v>
      </c>
      <c r="L3525" s="21" t="str">
        <f t="shared" si="379"/>
        <v/>
      </c>
      <c r="M3525" s="22" t="str">
        <f t="shared" si="383"/>
        <v/>
      </c>
      <c r="N3525" s="48"/>
      <c r="O3525" s="54" t="str">
        <f>IF(N3525="","",IFERROR(VLOOKUP(N3525,EMPRESAS!$A:$C,3,FALSE),"NAO CADASTRADA"))</f>
        <v/>
      </c>
      <c r="P3525" s="50"/>
      <c r="Q3525" s="54" t="str">
        <f>IF(P3525="","",IFERROR(VLOOKUP(P3525,ATIVIDADES!$A:$C,3,FALSE),"NAO CADASTRADA"))</f>
        <v/>
      </c>
      <c r="R3525" s="42"/>
      <c r="S3525" s="48"/>
      <c r="T3525" s="54" t="str">
        <f>IF(S3525="","",IFERROR(VLOOKUP(S3525,EMPRESAS!$A:$C,3,FALSE),"NAO CADASTRADA"))</f>
        <v/>
      </c>
      <c r="U3525" s="50"/>
      <c r="V3525" s="54" t="str">
        <f>IF(U3525="","",IFERROR(VLOOKUP(U3525,ATIVIDADES!$A:$C,3,FALSE),"NAO CADASTRADA"))</f>
        <v/>
      </c>
      <c r="W3525" s="42"/>
      <c r="X3525" s="48"/>
      <c r="Y3525" s="54" t="str">
        <f>IF(X3525="","",IFERROR(VLOOKUP(X3525,EMPRESAS!$A:$C,3,FALSE),"NAO CADASTRADA"))</f>
        <v/>
      </c>
      <c r="Z3525" s="50"/>
      <c r="AA3525" s="54" t="str">
        <f>IF(Z3525="","",IFERROR(VLOOKUP(Z3525,ATIVIDADES!$A:$C,3,FALSE),"NAO CADASTRADA"))</f>
        <v/>
      </c>
      <c r="AB3525" s="42"/>
      <c r="AC3525" s="48"/>
      <c r="AD3525" s="54" t="str">
        <f>IF(AC3525="","",IFERROR(VLOOKUP(AC3525,EMPRESAS!$A:$C,3,FALSE),"NAO CADASTRADA"))</f>
        <v/>
      </c>
      <c r="AE3525" s="50"/>
      <c r="AF3525" s="54" t="str">
        <f>IF(AE3525="","",IFERROR(VLOOKUP(AE3525,ATIVIDADES!$A:$C,3,FALSE),"NAO CADASTRADA"))</f>
        <v/>
      </c>
      <c r="AG3525" s="42"/>
      <c r="AH3525" s="48"/>
      <c r="AI3525" s="54" t="str">
        <f>IF(AH3525="","",IFERROR(VLOOKUP(AH3525,EMPRESAS!$A:$C,3,FALSE),"NAO CADASTRADA"))</f>
        <v/>
      </c>
      <c r="AJ3525" s="50"/>
      <c r="AK3525" s="54" t="str">
        <f>IF(AJ3525="","",IFERROR(VLOOKUP(AJ3525,ATIVIDADES!$A:$C,3,FALSE),"NAO CADASTRADA"))</f>
        <v/>
      </c>
      <c r="AL3525" s="42"/>
    </row>
    <row r="3526" spans="1:38" x14ac:dyDescent="0.25">
      <c r="A3526" s="26" t="str">
        <f t="shared" si="380"/>
        <v>OK</v>
      </c>
      <c r="B3526" s="29">
        <f t="shared" si="381"/>
        <v>2487914866</v>
      </c>
      <c r="C3526" s="30">
        <v>45614</v>
      </c>
      <c r="D3526" s="18">
        <f t="shared" si="384"/>
        <v>45597</v>
      </c>
      <c r="E3526" s="19" t="str">
        <f>IF(ISERROR(VLOOKUP(C3526,FERIADOS!$A:$B,1,FALSE)),IF(WEEKDAY(C3526)=1,"Dom",IF(WEEKDAY(C3526)=2,"Seg",IF(WEEKDAY(C3526)=3,"Ter",IF(WEEKDAY(C3526)=4,"Qua",IF(WEEKDAY(C3526)=5,"Qui",IF(WEEKDAY(C3526)=6,"Sex","Sab")))))),"Feriado")</f>
        <v>Seg</v>
      </c>
      <c r="F3526" s="32"/>
      <c r="G3526" s="33"/>
      <c r="H3526" s="33"/>
      <c r="I3526" s="33"/>
      <c r="J3526" s="21" t="str">
        <f t="shared" si="382"/>
        <v/>
      </c>
      <c r="K3526" s="21">
        <f t="shared" si="378"/>
        <v>0</v>
      </c>
      <c r="L3526" s="21" t="str">
        <f t="shared" si="379"/>
        <v/>
      </c>
      <c r="M3526" s="22" t="str">
        <f t="shared" si="383"/>
        <v/>
      </c>
      <c r="N3526" s="48"/>
      <c r="O3526" s="54" t="str">
        <f>IF(N3526="","",IFERROR(VLOOKUP(N3526,EMPRESAS!$A:$C,3,FALSE),"NAO CADASTRADA"))</f>
        <v/>
      </c>
      <c r="P3526" s="50"/>
      <c r="Q3526" s="54" t="str">
        <f>IF(P3526="","",IFERROR(VLOOKUP(P3526,ATIVIDADES!$A:$C,3,FALSE),"NAO CADASTRADA"))</f>
        <v/>
      </c>
      <c r="R3526" s="42"/>
      <c r="S3526" s="48"/>
      <c r="T3526" s="54" t="str">
        <f>IF(S3526="","",IFERROR(VLOOKUP(S3526,EMPRESAS!$A:$C,3,FALSE),"NAO CADASTRADA"))</f>
        <v/>
      </c>
      <c r="U3526" s="50"/>
      <c r="V3526" s="54" t="str">
        <f>IF(U3526="","",IFERROR(VLOOKUP(U3526,ATIVIDADES!$A:$C,3,FALSE),"NAO CADASTRADA"))</f>
        <v/>
      </c>
      <c r="W3526" s="42"/>
      <c r="X3526" s="48"/>
      <c r="Y3526" s="54" t="str">
        <f>IF(X3526="","",IFERROR(VLOOKUP(X3526,EMPRESAS!$A:$C,3,FALSE),"NAO CADASTRADA"))</f>
        <v/>
      </c>
      <c r="Z3526" s="50"/>
      <c r="AA3526" s="54" t="str">
        <f>IF(Z3526="","",IFERROR(VLOOKUP(Z3526,ATIVIDADES!$A:$C,3,FALSE),"NAO CADASTRADA"))</f>
        <v/>
      </c>
      <c r="AB3526" s="42"/>
      <c r="AC3526" s="48"/>
      <c r="AD3526" s="54" t="str">
        <f>IF(AC3526="","",IFERROR(VLOOKUP(AC3526,EMPRESAS!$A:$C,3,FALSE),"NAO CADASTRADA"))</f>
        <v/>
      </c>
      <c r="AE3526" s="50"/>
      <c r="AF3526" s="54" t="str">
        <f>IF(AE3526="","",IFERROR(VLOOKUP(AE3526,ATIVIDADES!$A:$C,3,FALSE),"NAO CADASTRADA"))</f>
        <v/>
      </c>
      <c r="AG3526" s="42"/>
      <c r="AH3526" s="48"/>
      <c r="AI3526" s="54" t="str">
        <f>IF(AH3526="","",IFERROR(VLOOKUP(AH3526,EMPRESAS!$A:$C,3,FALSE),"NAO CADASTRADA"))</f>
        <v/>
      </c>
      <c r="AJ3526" s="50"/>
      <c r="AK3526" s="54" t="str">
        <f>IF(AJ3526="","",IFERROR(VLOOKUP(AJ3526,ATIVIDADES!$A:$C,3,FALSE),"NAO CADASTRADA"))</f>
        <v/>
      </c>
      <c r="AL3526" s="42"/>
    </row>
    <row r="3527" spans="1:38" x14ac:dyDescent="0.25">
      <c r="A3527" s="26" t="str">
        <f t="shared" si="380"/>
        <v>OK</v>
      </c>
      <c r="B3527" s="29">
        <f t="shared" si="381"/>
        <v>2487914866</v>
      </c>
      <c r="C3527" s="30">
        <v>45615</v>
      </c>
      <c r="D3527" s="18">
        <f t="shared" si="384"/>
        <v>45597</v>
      </c>
      <c r="E3527" s="19" t="str">
        <f>IF(ISERROR(VLOOKUP(C3527,FERIADOS!$A:$B,1,FALSE)),IF(WEEKDAY(C3527)=1,"Dom",IF(WEEKDAY(C3527)=2,"Seg",IF(WEEKDAY(C3527)=3,"Ter",IF(WEEKDAY(C3527)=4,"Qua",IF(WEEKDAY(C3527)=5,"Qui",IF(WEEKDAY(C3527)=6,"Sex","Sab")))))),"Feriado")</f>
        <v>Ter</v>
      </c>
      <c r="F3527" s="32"/>
      <c r="G3527" s="33"/>
      <c r="H3527" s="33"/>
      <c r="I3527" s="33"/>
      <c r="J3527" s="21" t="str">
        <f t="shared" si="382"/>
        <v/>
      </c>
      <c r="K3527" s="21">
        <f t="shared" ref="K3527:K3590" si="385">SUM(R3527,W3527,AB3527,AG3527,AL3527)</f>
        <v>0</v>
      </c>
      <c r="L3527" s="21" t="str">
        <f t="shared" ref="L3527:L3590" si="386">IF(OR(E3527="Sab",E3527="Dom",E3527="Feriado"),J3527,IF(J3527="","",IF(J3527&lt;=$M$2,0,J3527-$M$2)))</f>
        <v/>
      </c>
      <c r="M3527" s="22" t="str">
        <f t="shared" si="383"/>
        <v/>
      </c>
      <c r="N3527" s="48"/>
      <c r="O3527" s="54" t="str">
        <f>IF(N3527="","",IFERROR(VLOOKUP(N3527,EMPRESAS!$A:$C,3,FALSE),"NAO CADASTRADA"))</f>
        <v/>
      </c>
      <c r="P3527" s="50"/>
      <c r="Q3527" s="54" t="str">
        <f>IF(P3527="","",IFERROR(VLOOKUP(P3527,ATIVIDADES!$A:$C,3,FALSE),"NAO CADASTRADA"))</f>
        <v/>
      </c>
      <c r="R3527" s="42"/>
      <c r="S3527" s="48"/>
      <c r="T3527" s="54" t="str">
        <f>IF(S3527="","",IFERROR(VLOOKUP(S3527,EMPRESAS!$A:$C,3,FALSE),"NAO CADASTRADA"))</f>
        <v/>
      </c>
      <c r="U3527" s="50"/>
      <c r="V3527" s="54" t="str">
        <f>IF(U3527="","",IFERROR(VLOOKUP(U3527,ATIVIDADES!$A:$C,3,FALSE),"NAO CADASTRADA"))</f>
        <v/>
      </c>
      <c r="W3527" s="42"/>
      <c r="X3527" s="48"/>
      <c r="Y3527" s="54" t="str">
        <f>IF(X3527="","",IFERROR(VLOOKUP(X3527,EMPRESAS!$A:$C,3,FALSE),"NAO CADASTRADA"))</f>
        <v/>
      </c>
      <c r="Z3527" s="50"/>
      <c r="AA3527" s="54" t="str">
        <f>IF(Z3527="","",IFERROR(VLOOKUP(Z3527,ATIVIDADES!$A:$C,3,FALSE),"NAO CADASTRADA"))</f>
        <v/>
      </c>
      <c r="AB3527" s="42"/>
      <c r="AC3527" s="48"/>
      <c r="AD3527" s="54" t="str">
        <f>IF(AC3527="","",IFERROR(VLOOKUP(AC3527,EMPRESAS!$A:$C,3,FALSE),"NAO CADASTRADA"))</f>
        <v/>
      </c>
      <c r="AE3527" s="50"/>
      <c r="AF3527" s="54" t="str">
        <f>IF(AE3527="","",IFERROR(VLOOKUP(AE3527,ATIVIDADES!$A:$C,3,FALSE),"NAO CADASTRADA"))</f>
        <v/>
      </c>
      <c r="AG3527" s="42"/>
      <c r="AH3527" s="48"/>
      <c r="AI3527" s="54" t="str">
        <f>IF(AH3527="","",IFERROR(VLOOKUP(AH3527,EMPRESAS!$A:$C,3,FALSE),"NAO CADASTRADA"))</f>
        <v/>
      </c>
      <c r="AJ3527" s="50"/>
      <c r="AK3527" s="54" t="str">
        <f>IF(AJ3527="","",IFERROR(VLOOKUP(AJ3527,ATIVIDADES!$A:$C,3,FALSE),"NAO CADASTRADA"))</f>
        <v/>
      </c>
      <c r="AL3527" s="42"/>
    </row>
    <row r="3528" spans="1:38" x14ac:dyDescent="0.25">
      <c r="A3528" s="26" t="str">
        <f t="shared" ref="A3528:A3591" si="387">IF(J3528="","OK",IF(K3528&lt;&gt;J3528,"PENDENTE","OK"))</f>
        <v>OK</v>
      </c>
      <c r="B3528" s="29">
        <f t="shared" ref="B3528:B3591" si="388">$D$2</f>
        <v>2487914866</v>
      </c>
      <c r="C3528" s="30">
        <v>45616</v>
      </c>
      <c r="D3528" s="18">
        <f t="shared" si="384"/>
        <v>45597</v>
      </c>
      <c r="E3528" s="19" t="str">
        <f>IF(ISERROR(VLOOKUP(C3528,FERIADOS!$A:$B,1,FALSE)),IF(WEEKDAY(C3528)=1,"Dom",IF(WEEKDAY(C3528)=2,"Seg",IF(WEEKDAY(C3528)=3,"Ter",IF(WEEKDAY(C3528)=4,"Qua",IF(WEEKDAY(C3528)=5,"Qui",IF(WEEKDAY(C3528)=6,"Sex","Sab")))))),"Feriado")</f>
        <v>Qua</v>
      </c>
      <c r="F3528" s="32"/>
      <c r="G3528" s="33"/>
      <c r="H3528" s="33"/>
      <c r="I3528" s="33"/>
      <c r="J3528" s="21" t="str">
        <f t="shared" ref="J3528:J3591" si="389">IF(OR(F3528="",G3528="",H3528="",I3528=""),"",I3528-H3528+G3528-F3528)</f>
        <v/>
      </c>
      <c r="K3528" s="21">
        <f t="shared" si="385"/>
        <v>0</v>
      </c>
      <c r="L3528" s="21" t="str">
        <f t="shared" si="386"/>
        <v/>
      </c>
      <c r="M3528" s="22" t="str">
        <f t="shared" ref="M3528:M3591" si="390">IF(J3528="","",IF(OR(E3528="Sab",E3528="Dom",E3528="Feriado"),0,IF(J3528&gt;=$M$2,0,$M$2-J3528)))</f>
        <v/>
      </c>
      <c r="N3528" s="48"/>
      <c r="O3528" s="54" t="str">
        <f>IF(N3528="","",IFERROR(VLOOKUP(N3528,EMPRESAS!$A:$C,3,FALSE),"NAO CADASTRADA"))</f>
        <v/>
      </c>
      <c r="P3528" s="50"/>
      <c r="Q3528" s="54" t="str">
        <f>IF(P3528="","",IFERROR(VLOOKUP(P3528,ATIVIDADES!$A:$C,3,FALSE),"NAO CADASTRADA"))</f>
        <v/>
      </c>
      <c r="R3528" s="42"/>
      <c r="S3528" s="48"/>
      <c r="T3528" s="54" t="str">
        <f>IF(S3528="","",IFERROR(VLOOKUP(S3528,EMPRESAS!$A:$C,3,FALSE),"NAO CADASTRADA"))</f>
        <v/>
      </c>
      <c r="U3528" s="50"/>
      <c r="V3528" s="54" t="str">
        <f>IF(U3528="","",IFERROR(VLOOKUP(U3528,ATIVIDADES!$A:$C,3,FALSE),"NAO CADASTRADA"))</f>
        <v/>
      </c>
      <c r="W3528" s="42"/>
      <c r="X3528" s="48"/>
      <c r="Y3528" s="54" t="str">
        <f>IF(X3528="","",IFERROR(VLOOKUP(X3528,EMPRESAS!$A:$C,3,FALSE),"NAO CADASTRADA"))</f>
        <v/>
      </c>
      <c r="Z3528" s="50"/>
      <c r="AA3528" s="54" t="str">
        <f>IF(Z3528="","",IFERROR(VLOOKUP(Z3528,ATIVIDADES!$A:$C,3,FALSE),"NAO CADASTRADA"))</f>
        <v/>
      </c>
      <c r="AB3528" s="42"/>
      <c r="AC3528" s="48"/>
      <c r="AD3528" s="54" t="str">
        <f>IF(AC3528="","",IFERROR(VLOOKUP(AC3528,EMPRESAS!$A:$C,3,FALSE),"NAO CADASTRADA"))</f>
        <v/>
      </c>
      <c r="AE3528" s="50"/>
      <c r="AF3528" s="54" t="str">
        <f>IF(AE3528="","",IFERROR(VLOOKUP(AE3528,ATIVIDADES!$A:$C,3,FALSE),"NAO CADASTRADA"))</f>
        <v/>
      </c>
      <c r="AG3528" s="42"/>
      <c r="AH3528" s="48"/>
      <c r="AI3528" s="54" t="str">
        <f>IF(AH3528="","",IFERROR(VLOOKUP(AH3528,EMPRESAS!$A:$C,3,FALSE),"NAO CADASTRADA"))</f>
        <v/>
      </c>
      <c r="AJ3528" s="50"/>
      <c r="AK3528" s="54" t="str">
        <f>IF(AJ3528="","",IFERROR(VLOOKUP(AJ3528,ATIVIDADES!$A:$C,3,FALSE),"NAO CADASTRADA"))</f>
        <v/>
      </c>
      <c r="AL3528" s="42"/>
    </row>
    <row r="3529" spans="1:38" x14ac:dyDescent="0.25">
      <c r="A3529" s="26" t="str">
        <f t="shared" si="387"/>
        <v>OK</v>
      </c>
      <c r="B3529" s="29">
        <f t="shared" si="388"/>
        <v>2487914866</v>
      </c>
      <c r="C3529" s="30">
        <v>45617</v>
      </c>
      <c r="D3529" s="18">
        <f t="shared" ref="D3529:D3592" si="391">IF(MONTH(C3529)=MONTH(C3528),D3528,C3529)</f>
        <v>45597</v>
      </c>
      <c r="E3529" s="19" t="str">
        <f>IF(ISERROR(VLOOKUP(C3529,FERIADOS!$A:$B,1,FALSE)),IF(WEEKDAY(C3529)=1,"Dom",IF(WEEKDAY(C3529)=2,"Seg",IF(WEEKDAY(C3529)=3,"Ter",IF(WEEKDAY(C3529)=4,"Qua",IF(WEEKDAY(C3529)=5,"Qui",IF(WEEKDAY(C3529)=6,"Sex","Sab")))))),"Feriado")</f>
        <v>Qui</v>
      </c>
      <c r="F3529" s="32"/>
      <c r="G3529" s="33"/>
      <c r="H3529" s="33"/>
      <c r="I3529" s="33"/>
      <c r="J3529" s="21" t="str">
        <f t="shared" si="389"/>
        <v/>
      </c>
      <c r="K3529" s="21">
        <f t="shared" si="385"/>
        <v>0</v>
      </c>
      <c r="L3529" s="21" t="str">
        <f t="shared" si="386"/>
        <v/>
      </c>
      <c r="M3529" s="22" t="str">
        <f t="shared" si="390"/>
        <v/>
      </c>
      <c r="N3529" s="48"/>
      <c r="O3529" s="54" t="str">
        <f>IF(N3529="","",IFERROR(VLOOKUP(N3529,EMPRESAS!$A:$C,3,FALSE),"NAO CADASTRADA"))</f>
        <v/>
      </c>
      <c r="P3529" s="50"/>
      <c r="Q3529" s="54" t="str">
        <f>IF(P3529="","",IFERROR(VLOOKUP(P3529,ATIVIDADES!$A:$C,3,FALSE),"NAO CADASTRADA"))</f>
        <v/>
      </c>
      <c r="R3529" s="42"/>
      <c r="S3529" s="48"/>
      <c r="T3529" s="54" t="str">
        <f>IF(S3529="","",IFERROR(VLOOKUP(S3529,EMPRESAS!$A:$C,3,FALSE),"NAO CADASTRADA"))</f>
        <v/>
      </c>
      <c r="U3529" s="50"/>
      <c r="V3529" s="54" t="str">
        <f>IF(U3529="","",IFERROR(VLOOKUP(U3529,ATIVIDADES!$A:$C,3,FALSE),"NAO CADASTRADA"))</f>
        <v/>
      </c>
      <c r="W3529" s="42"/>
      <c r="X3529" s="48"/>
      <c r="Y3529" s="54" t="str">
        <f>IF(X3529="","",IFERROR(VLOOKUP(X3529,EMPRESAS!$A:$C,3,FALSE),"NAO CADASTRADA"))</f>
        <v/>
      </c>
      <c r="Z3529" s="50"/>
      <c r="AA3529" s="54" t="str">
        <f>IF(Z3529="","",IFERROR(VLOOKUP(Z3529,ATIVIDADES!$A:$C,3,FALSE),"NAO CADASTRADA"))</f>
        <v/>
      </c>
      <c r="AB3529" s="42"/>
      <c r="AC3529" s="48"/>
      <c r="AD3529" s="54" t="str">
        <f>IF(AC3529="","",IFERROR(VLOOKUP(AC3529,EMPRESAS!$A:$C,3,FALSE),"NAO CADASTRADA"))</f>
        <v/>
      </c>
      <c r="AE3529" s="50"/>
      <c r="AF3529" s="54" t="str">
        <f>IF(AE3529="","",IFERROR(VLOOKUP(AE3529,ATIVIDADES!$A:$C,3,FALSE),"NAO CADASTRADA"))</f>
        <v/>
      </c>
      <c r="AG3529" s="42"/>
      <c r="AH3529" s="48"/>
      <c r="AI3529" s="54" t="str">
        <f>IF(AH3529="","",IFERROR(VLOOKUP(AH3529,EMPRESAS!$A:$C,3,FALSE),"NAO CADASTRADA"))</f>
        <v/>
      </c>
      <c r="AJ3529" s="50"/>
      <c r="AK3529" s="54" t="str">
        <f>IF(AJ3529="","",IFERROR(VLOOKUP(AJ3529,ATIVIDADES!$A:$C,3,FALSE),"NAO CADASTRADA"))</f>
        <v/>
      </c>
      <c r="AL3529" s="42"/>
    </row>
    <row r="3530" spans="1:38" x14ac:dyDescent="0.25">
      <c r="A3530" s="26" t="str">
        <f t="shared" si="387"/>
        <v>OK</v>
      </c>
      <c r="B3530" s="29">
        <f t="shared" si="388"/>
        <v>2487914866</v>
      </c>
      <c r="C3530" s="30">
        <v>45618</v>
      </c>
      <c r="D3530" s="18">
        <f t="shared" si="391"/>
        <v>45597</v>
      </c>
      <c r="E3530" s="19" t="str">
        <f>IF(ISERROR(VLOOKUP(C3530,FERIADOS!$A:$B,1,FALSE)),IF(WEEKDAY(C3530)=1,"Dom",IF(WEEKDAY(C3530)=2,"Seg",IF(WEEKDAY(C3530)=3,"Ter",IF(WEEKDAY(C3530)=4,"Qua",IF(WEEKDAY(C3530)=5,"Qui",IF(WEEKDAY(C3530)=6,"Sex","Sab")))))),"Feriado")</f>
        <v>Sex</v>
      </c>
      <c r="F3530" s="32"/>
      <c r="G3530" s="33"/>
      <c r="H3530" s="33"/>
      <c r="I3530" s="33"/>
      <c r="J3530" s="21" t="str">
        <f t="shared" si="389"/>
        <v/>
      </c>
      <c r="K3530" s="21">
        <f t="shared" si="385"/>
        <v>0</v>
      </c>
      <c r="L3530" s="21" t="str">
        <f t="shared" si="386"/>
        <v/>
      </c>
      <c r="M3530" s="22" t="str">
        <f t="shared" si="390"/>
        <v/>
      </c>
      <c r="N3530" s="48"/>
      <c r="O3530" s="54" t="str">
        <f>IF(N3530="","",IFERROR(VLOOKUP(N3530,EMPRESAS!$A:$C,3,FALSE),"NAO CADASTRADA"))</f>
        <v/>
      </c>
      <c r="P3530" s="50"/>
      <c r="Q3530" s="54" t="str">
        <f>IF(P3530="","",IFERROR(VLOOKUP(P3530,ATIVIDADES!$A:$C,3,FALSE),"NAO CADASTRADA"))</f>
        <v/>
      </c>
      <c r="R3530" s="42"/>
      <c r="S3530" s="48"/>
      <c r="T3530" s="54" t="str">
        <f>IF(S3530="","",IFERROR(VLOOKUP(S3530,EMPRESAS!$A:$C,3,FALSE),"NAO CADASTRADA"))</f>
        <v/>
      </c>
      <c r="U3530" s="50"/>
      <c r="V3530" s="54" t="str">
        <f>IF(U3530="","",IFERROR(VLOOKUP(U3530,ATIVIDADES!$A:$C,3,FALSE),"NAO CADASTRADA"))</f>
        <v/>
      </c>
      <c r="W3530" s="42"/>
      <c r="X3530" s="48"/>
      <c r="Y3530" s="54" t="str">
        <f>IF(X3530="","",IFERROR(VLOOKUP(X3530,EMPRESAS!$A:$C,3,FALSE),"NAO CADASTRADA"))</f>
        <v/>
      </c>
      <c r="Z3530" s="50"/>
      <c r="AA3530" s="54" t="str">
        <f>IF(Z3530="","",IFERROR(VLOOKUP(Z3530,ATIVIDADES!$A:$C,3,FALSE),"NAO CADASTRADA"))</f>
        <v/>
      </c>
      <c r="AB3530" s="42"/>
      <c r="AC3530" s="48"/>
      <c r="AD3530" s="54" t="str">
        <f>IF(AC3530="","",IFERROR(VLOOKUP(AC3530,EMPRESAS!$A:$C,3,FALSE),"NAO CADASTRADA"))</f>
        <v/>
      </c>
      <c r="AE3530" s="50"/>
      <c r="AF3530" s="54" t="str">
        <f>IF(AE3530="","",IFERROR(VLOOKUP(AE3530,ATIVIDADES!$A:$C,3,FALSE),"NAO CADASTRADA"))</f>
        <v/>
      </c>
      <c r="AG3530" s="42"/>
      <c r="AH3530" s="48"/>
      <c r="AI3530" s="54" t="str">
        <f>IF(AH3530="","",IFERROR(VLOOKUP(AH3530,EMPRESAS!$A:$C,3,FALSE),"NAO CADASTRADA"))</f>
        <v/>
      </c>
      <c r="AJ3530" s="50"/>
      <c r="AK3530" s="54" t="str">
        <f>IF(AJ3530="","",IFERROR(VLOOKUP(AJ3530,ATIVIDADES!$A:$C,3,FALSE),"NAO CADASTRADA"))</f>
        <v/>
      </c>
      <c r="AL3530" s="42"/>
    </row>
    <row r="3531" spans="1:38" x14ac:dyDescent="0.25">
      <c r="A3531" s="26" t="str">
        <f t="shared" si="387"/>
        <v>OK</v>
      </c>
      <c r="B3531" s="29">
        <f t="shared" si="388"/>
        <v>2487914866</v>
      </c>
      <c r="C3531" s="30">
        <v>45619</v>
      </c>
      <c r="D3531" s="18">
        <f t="shared" si="391"/>
        <v>45597</v>
      </c>
      <c r="E3531" s="19" t="str">
        <f>IF(ISERROR(VLOOKUP(C3531,FERIADOS!$A:$B,1,FALSE)),IF(WEEKDAY(C3531)=1,"Dom",IF(WEEKDAY(C3531)=2,"Seg",IF(WEEKDAY(C3531)=3,"Ter",IF(WEEKDAY(C3531)=4,"Qua",IF(WEEKDAY(C3531)=5,"Qui",IF(WEEKDAY(C3531)=6,"Sex","Sab")))))),"Feriado")</f>
        <v>Sab</v>
      </c>
      <c r="F3531" s="32"/>
      <c r="G3531" s="33"/>
      <c r="H3531" s="33"/>
      <c r="I3531" s="33"/>
      <c r="J3531" s="21" t="str">
        <f t="shared" si="389"/>
        <v/>
      </c>
      <c r="K3531" s="21">
        <f t="shared" si="385"/>
        <v>0</v>
      </c>
      <c r="L3531" s="21" t="str">
        <f t="shared" si="386"/>
        <v/>
      </c>
      <c r="M3531" s="22" t="str">
        <f t="shared" si="390"/>
        <v/>
      </c>
      <c r="N3531" s="48"/>
      <c r="O3531" s="54" t="str">
        <f>IF(N3531="","",IFERROR(VLOOKUP(N3531,EMPRESAS!$A:$C,3,FALSE),"NAO CADASTRADA"))</f>
        <v/>
      </c>
      <c r="P3531" s="50"/>
      <c r="Q3531" s="54" t="str">
        <f>IF(P3531="","",IFERROR(VLOOKUP(P3531,ATIVIDADES!$A:$C,3,FALSE),"NAO CADASTRADA"))</f>
        <v/>
      </c>
      <c r="R3531" s="42"/>
      <c r="S3531" s="48"/>
      <c r="T3531" s="54" t="str">
        <f>IF(S3531="","",IFERROR(VLOOKUP(S3531,EMPRESAS!$A:$C,3,FALSE),"NAO CADASTRADA"))</f>
        <v/>
      </c>
      <c r="U3531" s="50"/>
      <c r="V3531" s="54" t="str">
        <f>IF(U3531="","",IFERROR(VLOOKUP(U3531,ATIVIDADES!$A:$C,3,FALSE),"NAO CADASTRADA"))</f>
        <v/>
      </c>
      <c r="W3531" s="42"/>
      <c r="X3531" s="48"/>
      <c r="Y3531" s="54" t="str">
        <f>IF(X3531="","",IFERROR(VLOOKUP(X3531,EMPRESAS!$A:$C,3,FALSE),"NAO CADASTRADA"))</f>
        <v/>
      </c>
      <c r="Z3531" s="50"/>
      <c r="AA3531" s="54" t="str">
        <f>IF(Z3531="","",IFERROR(VLOOKUP(Z3531,ATIVIDADES!$A:$C,3,FALSE),"NAO CADASTRADA"))</f>
        <v/>
      </c>
      <c r="AB3531" s="42"/>
      <c r="AC3531" s="48"/>
      <c r="AD3531" s="54" t="str">
        <f>IF(AC3531="","",IFERROR(VLOOKUP(AC3531,EMPRESAS!$A:$C,3,FALSE),"NAO CADASTRADA"))</f>
        <v/>
      </c>
      <c r="AE3531" s="50"/>
      <c r="AF3531" s="54" t="str">
        <f>IF(AE3531="","",IFERROR(VLOOKUP(AE3531,ATIVIDADES!$A:$C,3,FALSE),"NAO CADASTRADA"))</f>
        <v/>
      </c>
      <c r="AG3531" s="42"/>
      <c r="AH3531" s="48"/>
      <c r="AI3531" s="54" t="str">
        <f>IF(AH3531="","",IFERROR(VLOOKUP(AH3531,EMPRESAS!$A:$C,3,FALSE),"NAO CADASTRADA"))</f>
        <v/>
      </c>
      <c r="AJ3531" s="50"/>
      <c r="AK3531" s="54" t="str">
        <f>IF(AJ3531="","",IFERROR(VLOOKUP(AJ3531,ATIVIDADES!$A:$C,3,FALSE),"NAO CADASTRADA"))</f>
        <v/>
      </c>
      <c r="AL3531" s="42"/>
    </row>
    <row r="3532" spans="1:38" x14ac:dyDescent="0.25">
      <c r="A3532" s="26" t="str">
        <f t="shared" si="387"/>
        <v>OK</v>
      </c>
      <c r="B3532" s="29">
        <f t="shared" si="388"/>
        <v>2487914866</v>
      </c>
      <c r="C3532" s="30">
        <v>45620</v>
      </c>
      <c r="D3532" s="18">
        <f t="shared" si="391"/>
        <v>45597</v>
      </c>
      <c r="E3532" s="19" t="str">
        <f>IF(ISERROR(VLOOKUP(C3532,FERIADOS!$A:$B,1,FALSE)),IF(WEEKDAY(C3532)=1,"Dom",IF(WEEKDAY(C3532)=2,"Seg",IF(WEEKDAY(C3532)=3,"Ter",IF(WEEKDAY(C3532)=4,"Qua",IF(WEEKDAY(C3532)=5,"Qui",IF(WEEKDAY(C3532)=6,"Sex","Sab")))))),"Feriado")</f>
        <v>Dom</v>
      </c>
      <c r="F3532" s="32"/>
      <c r="G3532" s="33"/>
      <c r="H3532" s="33"/>
      <c r="I3532" s="33"/>
      <c r="J3532" s="21" t="str">
        <f t="shared" si="389"/>
        <v/>
      </c>
      <c r="K3532" s="21">
        <f t="shared" si="385"/>
        <v>0</v>
      </c>
      <c r="L3532" s="21" t="str">
        <f t="shared" si="386"/>
        <v/>
      </c>
      <c r="M3532" s="22" t="str">
        <f t="shared" si="390"/>
        <v/>
      </c>
      <c r="N3532" s="48"/>
      <c r="O3532" s="54" t="str">
        <f>IF(N3532="","",IFERROR(VLOOKUP(N3532,EMPRESAS!$A:$C,3,FALSE),"NAO CADASTRADA"))</f>
        <v/>
      </c>
      <c r="P3532" s="50"/>
      <c r="Q3532" s="54" t="str">
        <f>IF(P3532="","",IFERROR(VLOOKUP(P3532,ATIVIDADES!$A:$C,3,FALSE),"NAO CADASTRADA"))</f>
        <v/>
      </c>
      <c r="R3532" s="42"/>
      <c r="S3532" s="48"/>
      <c r="T3532" s="54" t="str">
        <f>IF(S3532="","",IFERROR(VLOOKUP(S3532,EMPRESAS!$A:$C,3,FALSE),"NAO CADASTRADA"))</f>
        <v/>
      </c>
      <c r="U3532" s="50"/>
      <c r="V3532" s="54" t="str">
        <f>IF(U3532="","",IFERROR(VLOOKUP(U3532,ATIVIDADES!$A:$C,3,FALSE),"NAO CADASTRADA"))</f>
        <v/>
      </c>
      <c r="W3532" s="42"/>
      <c r="X3532" s="48"/>
      <c r="Y3532" s="54" t="str">
        <f>IF(X3532="","",IFERROR(VLOOKUP(X3532,EMPRESAS!$A:$C,3,FALSE),"NAO CADASTRADA"))</f>
        <v/>
      </c>
      <c r="Z3532" s="50"/>
      <c r="AA3532" s="54" t="str">
        <f>IF(Z3532="","",IFERROR(VLOOKUP(Z3532,ATIVIDADES!$A:$C,3,FALSE),"NAO CADASTRADA"))</f>
        <v/>
      </c>
      <c r="AB3532" s="42"/>
      <c r="AC3532" s="48"/>
      <c r="AD3532" s="54" t="str">
        <f>IF(AC3532="","",IFERROR(VLOOKUP(AC3532,EMPRESAS!$A:$C,3,FALSE),"NAO CADASTRADA"))</f>
        <v/>
      </c>
      <c r="AE3532" s="50"/>
      <c r="AF3532" s="54" t="str">
        <f>IF(AE3532="","",IFERROR(VLOOKUP(AE3532,ATIVIDADES!$A:$C,3,FALSE),"NAO CADASTRADA"))</f>
        <v/>
      </c>
      <c r="AG3532" s="42"/>
      <c r="AH3532" s="48"/>
      <c r="AI3532" s="54" t="str">
        <f>IF(AH3532="","",IFERROR(VLOOKUP(AH3532,EMPRESAS!$A:$C,3,FALSE),"NAO CADASTRADA"))</f>
        <v/>
      </c>
      <c r="AJ3532" s="50"/>
      <c r="AK3532" s="54" t="str">
        <f>IF(AJ3532="","",IFERROR(VLOOKUP(AJ3532,ATIVIDADES!$A:$C,3,FALSE),"NAO CADASTRADA"))</f>
        <v/>
      </c>
      <c r="AL3532" s="42"/>
    </row>
    <row r="3533" spans="1:38" x14ac:dyDescent="0.25">
      <c r="A3533" s="26" t="str">
        <f t="shared" si="387"/>
        <v>OK</v>
      </c>
      <c r="B3533" s="29">
        <f t="shared" si="388"/>
        <v>2487914866</v>
      </c>
      <c r="C3533" s="30">
        <v>45621</v>
      </c>
      <c r="D3533" s="18">
        <f t="shared" si="391"/>
        <v>45597</v>
      </c>
      <c r="E3533" s="19" t="str">
        <f>IF(ISERROR(VLOOKUP(C3533,FERIADOS!$A:$B,1,FALSE)),IF(WEEKDAY(C3533)=1,"Dom",IF(WEEKDAY(C3533)=2,"Seg",IF(WEEKDAY(C3533)=3,"Ter",IF(WEEKDAY(C3533)=4,"Qua",IF(WEEKDAY(C3533)=5,"Qui",IF(WEEKDAY(C3533)=6,"Sex","Sab")))))),"Feriado")</f>
        <v>Seg</v>
      </c>
      <c r="F3533" s="32"/>
      <c r="G3533" s="33"/>
      <c r="H3533" s="33"/>
      <c r="I3533" s="33"/>
      <c r="J3533" s="21" t="str">
        <f t="shared" si="389"/>
        <v/>
      </c>
      <c r="K3533" s="21">
        <f t="shared" si="385"/>
        <v>0</v>
      </c>
      <c r="L3533" s="21" t="str">
        <f t="shared" si="386"/>
        <v/>
      </c>
      <c r="M3533" s="22" t="str">
        <f t="shared" si="390"/>
        <v/>
      </c>
      <c r="N3533" s="48"/>
      <c r="O3533" s="54" t="str">
        <f>IF(N3533="","",IFERROR(VLOOKUP(N3533,EMPRESAS!$A:$C,3,FALSE),"NAO CADASTRADA"))</f>
        <v/>
      </c>
      <c r="P3533" s="50"/>
      <c r="Q3533" s="54" t="str">
        <f>IF(P3533="","",IFERROR(VLOOKUP(P3533,ATIVIDADES!$A:$C,3,FALSE),"NAO CADASTRADA"))</f>
        <v/>
      </c>
      <c r="R3533" s="42"/>
      <c r="S3533" s="48"/>
      <c r="T3533" s="54" t="str">
        <f>IF(S3533="","",IFERROR(VLOOKUP(S3533,EMPRESAS!$A:$C,3,FALSE),"NAO CADASTRADA"))</f>
        <v/>
      </c>
      <c r="U3533" s="50"/>
      <c r="V3533" s="54" t="str">
        <f>IF(U3533="","",IFERROR(VLOOKUP(U3533,ATIVIDADES!$A:$C,3,FALSE),"NAO CADASTRADA"))</f>
        <v/>
      </c>
      <c r="W3533" s="42"/>
      <c r="X3533" s="48"/>
      <c r="Y3533" s="54" t="str">
        <f>IF(X3533="","",IFERROR(VLOOKUP(X3533,EMPRESAS!$A:$C,3,FALSE),"NAO CADASTRADA"))</f>
        <v/>
      </c>
      <c r="Z3533" s="50"/>
      <c r="AA3533" s="54" t="str">
        <f>IF(Z3533="","",IFERROR(VLOOKUP(Z3533,ATIVIDADES!$A:$C,3,FALSE),"NAO CADASTRADA"))</f>
        <v/>
      </c>
      <c r="AB3533" s="42"/>
      <c r="AC3533" s="48"/>
      <c r="AD3533" s="54" t="str">
        <f>IF(AC3533="","",IFERROR(VLOOKUP(AC3533,EMPRESAS!$A:$C,3,FALSE),"NAO CADASTRADA"))</f>
        <v/>
      </c>
      <c r="AE3533" s="50"/>
      <c r="AF3533" s="54" t="str">
        <f>IF(AE3533="","",IFERROR(VLOOKUP(AE3533,ATIVIDADES!$A:$C,3,FALSE),"NAO CADASTRADA"))</f>
        <v/>
      </c>
      <c r="AG3533" s="42"/>
      <c r="AH3533" s="48"/>
      <c r="AI3533" s="54" t="str">
        <f>IF(AH3533="","",IFERROR(VLOOKUP(AH3533,EMPRESAS!$A:$C,3,FALSE),"NAO CADASTRADA"))</f>
        <v/>
      </c>
      <c r="AJ3533" s="50"/>
      <c r="AK3533" s="54" t="str">
        <f>IF(AJ3533="","",IFERROR(VLOOKUP(AJ3533,ATIVIDADES!$A:$C,3,FALSE),"NAO CADASTRADA"))</f>
        <v/>
      </c>
      <c r="AL3533" s="42"/>
    </row>
    <row r="3534" spans="1:38" x14ac:dyDescent="0.25">
      <c r="A3534" s="26" t="str">
        <f t="shared" si="387"/>
        <v>OK</v>
      </c>
      <c r="B3534" s="29">
        <f t="shared" si="388"/>
        <v>2487914866</v>
      </c>
      <c r="C3534" s="30">
        <v>45622</v>
      </c>
      <c r="D3534" s="18">
        <f t="shared" si="391"/>
        <v>45597</v>
      </c>
      <c r="E3534" s="19" t="str">
        <f>IF(ISERROR(VLOOKUP(C3534,FERIADOS!$A:$B,1,FALSE)),IF(WEEKDAY(C3534)=1,"Dom",IF(WEEKDAY(C3534)=2,"Seg",IF(WEEKDAY(C3534)=3,"Ter",IF(WEEKDAY(C3534)=4,"Qua",IF(WEEKDAY(C3534)=5,"Qui",IF(WEEKDAY(C3534)=6,"Sex","Sab")))))),"Feriado")</f>
        <v>Ter</v>
      </c>
      <c r="F3534" s="32"/>
      <c r="G3534" s="33"/>
      <c r="H3534" s="33"/>
      <c r="I3534" s="33"/>
      <c r="J3534" s="21" t="str">
        <f t="shared" si="389"/>
        <v/>
      </c>
      <c r="K3534" s="21">
        <f t="shared" si="385"/>
        <v>0</v>
      </c>
      <c r="L3534" s="21" t="str">
        <f t="shared" si="386"/>
        <v/>
      </c>
      <c r="M3534" s="22" t="str">
        <f t="shared" si="390"/>
        <v/>
      </c>
      <c r="N3534" s="48"/>
      <c r="O3534" s="54" t="str">
        <f>IF(N3534="","",IFERROR(VLOOKUP(N3534,EMPRESAS!$A:$C,3,FALSE),"NAO CADASTRADA"))</f>
        <v/>
      </c>
      <c r="P3534" s="50"/>
      <c r="Q3534" s="54" t="str">
        <f>IF(P3534="","",IFERROR(VLOOKUP(P3534,ATIVIDADES!$A:$C,3,FALSE),"NAO CADASTRADA"))</f>
        <v/>
      </c>
      <c r="R3534" s="42"/>
      <c r="S3534" s="48"/>
      <c r="T3534" s="54" t="str">
        <f>IF(S3534="","",IFERROR(VLOOKUP(S3534,EMPRESAS!$A:$C,3,FALSE),"NAO CADASTRADA"))</f>
        <v/>
      </c>
      <c r="U3534" s="50"/>
      <c r="V3534" s="54" t="str">
        <f>IF(U3534="","",IFERROR(VLOOKUP(U3534,ATIVIDADES!$A:$C,3,FALSE),"NAO CADASTRADA"))</f>
        <v/>
      </c>
      <c r="W3534" s="42"/>
      <c r="X3534" s="48"/>
      <c r="Y3534" s="54" t="str">
        <f>IF(X3534="","",IFERROR(VLOOKUP(X3534,EMPRESAS!$A:$C,3,FALSE),"NAO CADASTRADA"))</f>
        <v/>
      </c>
      <c r="Z3534" s="50"/>
      <c r="AA3534" s="54" t="str">
        <f>IF(Z3534="","",IFERROR(VLOOKUP(Z3534,ATIVIDADES!$A:$C,3,FALSE),"NAO CADASTRADA"))</f>
        <v/>
      </c>
      <c r="AB3534" s="42"/>
      <c r="AC3534" s="48"/>
      <c r="AD3534" s="54" t="str">
        <f>IF(AC3534="","",IFERROR(VLOOKUP(AC3534,EMPRESAS!$A:$C,3,FALSE),"NAO CADASTRADA"))</f>
        <v/>
      </c>
      <c r="AE3534" s="50"/>
      <c r="AF3534" s="54" t="str">
        <f>IF(AE3534="","",IFERROR(VLOOKUP(AE3534,ATIVIDADES!$A:$C,3,FALSE),"NAO CADASTRADA"))</f>
        <v/>
      </c>
      <c r="AG3534" s="42"/>
      <c r="AH3534" s="48"/>
      <c r="AI3534" s="54" t="str">
        <f>IF(AH3534="","",IFERROR(VLOOKUP(AH3534,EMPRESAS!$A:$C,3,FALSE),"NAO CADASTRADA"))</f>
        <v/>
      </c>
      <c r="AJ3534" s="50"/>
      <c r="AK3534" s="54" t="str">
        <f>IF(AJ3534="","",IFERROR(VLOOKUP(AJ3534,ATIVIDADES!$A:$C,3,FALSE),"NAO CADASTRADA"))</f>
        <v/>
      </c>
      <c r="AL3534" s="42"/>
    </row>
    <row r="3535" spans="1:38" x14ac:dyDescent="0.25">
      <c r="A3535" s="26" t="str">
        <f t="shared" si="387"/>
        <v>OK</v>
      </c>
      <c r="B3535" s="29">
        <f t="shared" si="388"/>
        <v>2487914866</v>
      </c>
      <c r="C3535" s="30">
        <v>45623</v>
      </c>
      <c r="D3535" s="18">
        <f t="shared" si="391"/>
        <v>45597</v>
      </c>
      <c r="E3535" s="19" t="str">
        <f>IF(ISERROR(VLOOKUP(C3535,FERIADOS!$A:$B,1,FALSE)),IF(WEEKDAY(C3535)=1,"Dom",IF(WEEKDAY(C3535)=2,"Seg",IF(WEEKDAY(C3535)=3,"Ter",IF(WEEKDAY(C3535)=4,"Qua",IF(WEEKDAY(C3535)=5,"Qui",IF(WEEKDAY(C3535)=6,"Sex","Sab")))))),"Feriado")</f>
        <v>Qua</v>
      </c>
      <c r="F3535" s="32"/>
      <c r="G3535" s="33"/>
      <c r="H3535" s="33"/>
      <c r="I3535" s="33"/>
      <c r="J3535" s="21" t="str">
        <f t="shared" si="389"/>
        <v/>
      </c>
      <c r="K3535" s="21">
        <f t="shared" si="385"/>
        <v>0</v>
      </c>
      <c r="L3535" s="21" t="str">
        <f t="shared" si="386"/>
        <v/>
      </c>
      <c r="M3535" s="22" t="str">
        <f t="shared" si="390"/>
        <v/>
      </c>
      <c r="N3535" s="48"/>
      <c r="O3535" s="54" t="str">
        <f>IF(N3535="","",IFERROR(VLOOKUP(N3535,EMPRESAS!$A:$C,3,FALSE),"NAO CADASTRADA"))</f>
        <v/>
      </c>
      <c r="P3535" s="50"/>
      <c r="Q3535" s="54" t="str">
        <f>IF(P3535="","",IFERROR(VLOOKUP(P3535,ATIVIDADES!$A:$C,3,FALSE),"NAO CADASTRADA"))</f>
        <v/>
      </c>
      <c r="R3535" s="42"/>
      <c r="S3535" s="48"/>
      <c r="T3535" s="54" t="str">
        <f>IF(S3535="","",IFERROR(VLOOKUP(S3535,EMPRESAS!$A:$C,3,FALSE),"NAO CADASTRADA"))</f>
        <v/>
      </c>
      <c r="U3535" s="50"/>
      <c r="V3535" s="54" t="str">
        <f>IF(U3535="","",IFERROR(VLOOKUP(U3535,ATIVIDADES!$A:$C,3,FALSE),"NAO CADASTRADA"))</f>
        <v/>
      </c>
      <c r="W3535" s="42"/>
      <c r="X3535" s="48"/>
      <c r="Y3535" s="54" t="str">
        <f>IF(X3535="","",IFERROR(VLOOKUP(X3535,EMPRESAS!$A:$C,3,FALSE),"NAO CADASTRADA"))</f>
        <v/>
      </c>
      <c r="Z3535" s="50"/>
      <c r="AA3535" s="54" t="str">
        <f>IF(Z3535="","",IFERROR(VLOOKUP(Z3535,ATIVIDADES!$A:$C,3,FALSE),"NAO CADASTRADA"))</f>
        <v/>
      </c>
      <c r="AB3535" s="42"/>
      <c r="AC3535" s="48"/>
      <c r="AD3535" s="54" t="str">
        <f>IF(AC3535="","",IFERROR(VLOOKUP(AC3535,EMPRESAS!$A:$C,3,FALSE),"NAO CADASTRADA"))</f>
        <v/>
      </c>
      <c r="AE3535" s="50"/>
      <c r="AF3535" s="54" t="str">
        <f>IF(AE3535="","",IFERROR(VLOOKUP(AE3535,ATIVIDADES!$A:$C,3,FALSE),"NAO CADASTRADA"))</f>
        <v/>
      </c>
      <c r="AG3535" s="42"/>
      <c r="AH3535" s="48"/>
      <c r="AI3535" s="54" t="str">
        <f>IF(AH3535="","",IFERROR(VLOOKUP(AH3535,EMPRESAS!$A:$C,3,FALSE),"NAO CADASTRADA"))</f>
        <v/>
      </c>
      <c r="AJ3535" s="50"/>
      <c r="AK3535" s="54" t="str">
        <f>IF(AJ3535="","",IFERROR(VLOOKUP(AJ3535,ATIVIDADES!$A:$C,3,FALSE),"NAO CADASTRADA"))</f>
        <v/>
      </c>
      <c r="AL3535" s="42"/>
    </row>
    <row r="3536" spans="1:38" x14ac:dyDescent="0.25">
      <c r="A3536" s="26" t="str">
        <f t="shared" si="387"/>
        <v>OK</v>
      </c>
      <c r="B3536" s="29">
        <f t="shared" si="388"/>
        <v>2487914866</v>
      </c>
      <c r="C3536" s="30">
        <v>45624</v>
      </c>
      <c r="D3536" s="18">
        <f t="shared" si="391"/>
        <v>45597</v>
      </c>
      <c r="E3536" s="19" t="str">
        <f>IF(ISERROR(VLOOKUP(C3536,FERIADOS!$A:$B,1,FALSE)),IF(WEEKDAY(C3536)=1,"Dom",IF(WEEKDAY(C3536)=2,"Seg",IF(WEEKDAY(C3536)=3,"Ter",IF(WEEKDAY(C3536)=4,"Qua",IF(WEEKDAY(C3536)=5,"Qui",IF(WEEKDAY(C3536)=6,"Sex","Sab")))))),"Feriado")</f>
        <v>Qui</v>
      </c>
      <c r="F3536" s="32"/>
      <c r="G3536" s="33"/>
      <c r="H3536" s="33"/>
      <c r="I3536" s="33"/>
      <c r="J3536" s="21" t="str">
        <f t="shared" si="389"/>
        <v/>
      </c>
      <c r="K3536" s="21">
        <f t="shared" si="385"/>
        <v>0</v>
      </c>
      <c r="L3536" s="21" t="str">
        <f t="shared" si="386"/>
        <v/>
      </c>
      <c r="M3536" s="22" t="str">
        <f t="shared" si="390"/>
        <v/>
      </c>
      <c r="N3536" s="48"/>
      <c r="O3536" s="54" t="str">
        <f>IF(N3536="","",IFERROR(VLOOKUP(N3536,EMPRESAS!$A:$C,3,FALSE),"NAO CADASTRADA"))</f>
        <v/>
      </c>
      <c r="P3536" s="50"/>
      <c r="Q3536" s="54" t="str">
        <f>IF(P3536="","",IFERROR(VLOOKUP(P3536,ATIVIDADES!$A:$C,3,FALSE),"NAO CADASTRADA"))</f>
        <v/>
      </c>
      <c r="R3536" s="42"/>
      <c r="S3536" s="48"/>
      <c r="T3536" s="54" t="str">
        <f>IF(S3536="","",IFERROR(VLOOKUP(S3536,EMPRESAS!$A:$C,3,FALSE),"NAO CADASTRADA"))</f>
        <v/>
      </c>
      <c r="U3536" s="50"/>
      <c r="V3536" s="54" t="str">
        <f>IF(U3536="","",IFERROR(VLOOKUP(U3536,ATIVIDADES!$A:$C,3,FALSE),"NAO CADASTRADA"))</f>
        <v/>
      </c>
      <c r="W3536" s="42"/>
      <c r="X3536" s="48"/>
      <c r="Y3536" s="54" t="str">
        <f>IF(X3536="","",IFERROR(VLOOKUP(X3536,EMPRESAS!$A:$C,3,FALSE),"NAO CADASTRADA"))</f>
        <v/>
      </c>
      <c r="Z3536" s="50"/>
      <c r="AA3536" s="54" t="str">
        <f>IF(Z3536="","",IFERROR(VLOOKUP(Z3536,ATIVIDADES!$A:$C,3,FALSE),"NAO CADASTRADA"))</f>
        <v/>
      </c>
      <c r="AB3536" s="42"/>
      <c r="AC3536" s="48"/>
      <c r="AD3536" s="54" t="str">
        <f>IF(AC3536="","",IFERROR(VLOOKUP(AC3536,EMPRESAS!$A:$C,3,FALSE),"NAO CADASTRADA"))</f>
        <v/>
      </c>
      <c r="AE3536" s="50"/>
      <c r="AF3536" s="54" t="str">
        <f>IF(AE3536="","",IFERROR(VLOOKUP(AE3536,ATIVIDADES!$A:$C,3,FALSE),"NAO CADASTRADA"))</f>
        <v/>
      </c>
      <c r="AG3536" s="42"/>
      <c r="AH3536" s="48"/>
      <c r="AI3536" s="54" t="str">
        <f>IF(AH3536="","",IFERROR(VLOOKUP(AH3536,EMPRESAS!$A:$C,3,FALSE),"NAO CADASTRADA"))</f>
        <v/>
      </c>
      <c r="AJ3536" s="50"/>
      <c r="AK3536" s="54" t="str">
        <f>IF(AJ3536="","",IFERROR(VLOOKUP(AJ3536,ATIVIDADES!$A:$C,3,FALSE),"NAO CADASTRADA"))</f>
        <v/>
      </c>
      <c r="AL3536" s="42"/>
    </row>
    <row r="3537" spans="1:38" x14ac:dyDescent="0.25">
      <c r="A3537" s="26" t="str">
        <f t="shared" si="387"/>
        <v>OK</v>
      </c>
      <c r="B3537" s="29">
        <f t="shared" si="388"/>
        <v>2487914866</v>
      </c>
      <c r="C3537" s="30">
        <v>45625</v>
      </c>
      <c r="D3537" s="18">
        <f t="shared" si="391"/>
        <v>45597</v>
      </c>
      <c r="E3537" s="19" t="str">
        <f>IF(ISERROR(VLOOKUP(C3537,FERIADOS!$A:$B,1,FALSE)),IF(WEEKDAY(C3537)=1,"Dom",IF(WEEKDAY(C3537)=2,"Seg",IF(WEEKDAY(C3537)=3,"Ter",IF(WEEKDAY(C3537)=4,"Qua",IF(WEEKDAY(C3537)=5,"Qui",IF(WEEKDAY(C3537)=6,"Sex","Sab")))))),"Feriado")</f>
        <v>Sex</v>
      </c>
      <c r="F3537" s="32"/>
      <c r="G3537" s="33"/>
      <c r="H3537" s="33"/>
      <c r="I3537" s="33"/>
      <c r="J3537" s="21" t="str">
        <f t="shared" si="389"/>
        <v/>
      </c>
      <c r="K3537" s="21">
        <f t="shared" si="385"/>
        <v>0</v>
      </c>
      <c r="L3537" s="21" t="str">
        <f t="shared" si="386"/>
        <v/>
      </c>
      <c r="M3537" s="22" t="str">
        <f t="shared" si="390"/>
        <v/>
      </c>
      <c r="N3537" s="48"/>
      <c r="O3537" s="54" t="str">
        <f>IF(N3537="","",IFERROR(VLOOKUP(N3537,EMPRESAS!$A:$C,3,FALSE),"NAO CADASTRADA"))</f>
        <v/>
      </c>
      <c r="P3537" s="50"/>
      <c r="Q3537" s="54" t="str">
        <f>IF(P3537="","",IFERROR(VLOOKUP(P3537,ATIVIDADES!$A:$C,3,FALSE),"NAO CADASTRADA"))</f>
        <v/>
      </c>
      <c r="R3537" s="42"/>
      <c r="S3537" s="48"/>
      <c r="T3537" s="54" t="str">
        <f>IF(S3537="","",IFERROR(VLOOKUP(S3537,EMPRESAS!$A:$C,3,FALSE),"NAO CADASTRADA"))</f>
        <v/>
      </c>
      <c r="U3537" s="50"/>
      <c r="V3537" s="54" t="str">
        <f>IF(U3537="","",IFERROR(VLOOKUP(U3537,ATIVIDADES!$A:$C,3,FALSE),"NAO CADASTRADA"))</f>
        <v/>
      </c>
      <c r="W3537" s="42"/>
      <c r="X3537" s="48"/>
      <c r="Y3537" s="54" t="str">
        <f>IF(X3537="","",IFERROR(VLOOKUP(X3537,EMPRESAS!$A:$C,3,FALSE),"NAO CADASTRADA"))</f>
        <v/>
      </c>
      <c r="Z3537" s="50"/>
      <c r="AA3537" s="54" t="str">
        <f>IF(Z3537="","",IFERROR(VLOOKUP(Z3537,ATIVIDADES!$A:$C,3,FALSE),"NAO CADASTRADA"))</f>
        <v/>
      </c>
      <c r="AB3537" s="42"/>
      <c r="AC3537" s="48"/>
      <c r="AD3537" s="54" t="str">
        <f>IF(AC3537="","",IFERROR(VLOOKUP(AC3537,EMPRESAS!$A:$C,3,FALSE),"NAO CADASTRADA"))</f>
        <v/>
      </c>
      <c r="AE3537" s="50"/>
      <c r="AF3537" s="54" t="str">
        <f>IF(AE3537="","",IFERROR(VLOOKUP(AE3537,ATIVIDADES!$A:$C,3,FALSE),"NAO CADASTRADA"))</f>
        <v/>
      </c>
      <c r="AG3537" s="42"/>
      <c r="AH3537" s="48"/>
      <c r="AI3537" s="54" t="str">
        <f>IF(AH3537="","",IFERROR(VLOOKUP(AH3537,EMPRESAS!$A:$C,3,FALSE),"NAO CADASTRADA"))</f>
        <v/>
      </c>
      <c r="AJ3537" s="50"/>
      <c r="AK3537" s="54" t="str">
        <f>IF(AJ3537="","",IFERROR(VLOOKUP(AJ3537,ATIVIDADES!$A:$C,3,FALSE),"NAO CADASTRADA"))</f>
        <v/>
      </c>
      <c r="AL3537" s="42"/>
    </row>
    <row r="3538" spans="1:38" x14ac:dyDescent="0.25">
      <c r="A3538" s="26" t="str">
        <f t="shared" si="387"/>
        <v>OK</v>
      </c>
      <c r="B3538" s="29">
        <f t="shared" si="388"/>
        <v>2487914866</v>
      </c>
      <c r="C3538" s="30">
        <v>45626</v>
      </c>
      <c r="D3538" s="18">
        <f t="shared" si="391"/>
        <v>45597</v>
      </c>
      <c r="E3538" s="19" t="str">
        <f>IF(ISERROR(VLOOKUP(C3538,FERIADOS!$A:$B,1,FALSE)),IF(WEEKDAY(C3538)=1,"Dom",IF(WEEKDAY(C3538)=2,"Seg",IF(WEEKDAY(C3538)=3,"Ter",IF(WEEKDAY(C3538)=4,"Qua",IF(WEEKDAY(C3538)=5,"Qui",IF(WEEKDAY(C3538)=6,"Sex","Sab")))))),"Feriado")</f>
        <v>Sab</v>
      </c>
      <c r="F3538" s="32"/>
      <c r="G3538" s="33"/>
      <c r="H3538" s="33"/>
      <c r="I3538" s="33"/>
      <c r="J3538" s="21" t="str">
        <f t="shared" si="389"/>
        <v/>
      </c>
      <c r="K3538" s="21">
        <f t="shared" si="385"/>
        <v>0</v>
      </c>
      <c r="L3538" s="21" t="str">
        <f t="shared" si="386"/>
        <v/>
      </c>
      <c r="M3538" s="22" t="str">
        <f t="shared" si="390"/>
        <v/>
      </c>
      <c r="N3538" s="48"/>
      <c r="O3538" s="54" t="str">
        <f>IF(N3538="","",IFERROR(VLOOKUP(N3538,EMPRESAS!$A:$C,3,FALSE),"NAO CADASTRADA"))</f>
        <v/>
      </c>
      <c r="P3538" s="50"/>
      <c r="Q3538" s="54" t="str">
        <f>IF(P3538="","",IFERROR(VLOOKUP(P3538,ATIVIDADES!$A:$C,3,FALSE),"NAO CADASTRADA"))</f>
        <v/>
      </c>
      <c r="R3538" s="42"/>
      <c r="S3538" s="48"/>
      <c r="T3538" s="54" t="str">
        <f>IF(S3538="","",IFERROR(VLOOKUP(S3538,EMPRESAS!$A:$C,3,FALSE),"NAO CADASTRADA"))</f>
        <v/>
      </c>
      <c r="U3538" s="50"/>
      <c r="V3538" s="54" t="str">
        <f>IF(U3538="","",IFERROR(VLOOKUP(U3538,ATIVIDADES!$A:$C,3,FALSE),"NAO CADASTRADA"))</f>
        <v/>
      </c>
      <c r="W3538" s="42"/>
      <c r="X3538" s="48"/>
      <c r="Y3538" s="54" t="str">
        <f>IF(X3538="","",IFERROR(VLOOKUP(X3538,EMPRESAS!$A:$C,3,FALSE),"NAO CADASTRADA"))</f>
        <v/>
      </c>
      <c r="Z3538" s="50"/>
      <c r="AA3538" s="54" t="str">
        <f>IF(Z3538="","",IFERROR(VLOOKUP(Z3538,ATIVIDADES!$A:$C,3,FALSE),"NAO CADASTRADA"))</f>
        <v/>
      </c>
      <c r="AB3538" s="42"/>
      <c r="AC3538" s="48"/>
      <c r="AD3538" s="54" t="str">
        <f>IF(AC3538="","",IFERROR(VLOOKUP(AC3538,EMPRESAS!$A:$C,3,FALSE),"NAO CADASTRADA"))</f>
        <v/>
      </c>
      <c r="AE3538" s="50"/>
      <c r="AF3538" s="54" t="str">
        <f>IF(AE3538="","",IFERROR(VLOOKUP(AE3538,ATIVIDADES!$A:$C,3,FALSE),"NAO CADASTRADA"))</f>
        <v/>
      </c>
      <c r="AG3538" s="42"/>
      <c r="AH3538" s="48"/>
      <c r="AI3538" s="54" t="str">
        <f>IF(AH3538="","",IFERROR(VLOOKUP(AH3538,EMPRESAS!$A:$C,3,FALSE),"NAO CADASTRADA"))</f>
        <v/>
      </c>
      <c r="AJ3538" s="50"/>
      <c r="AK3538" s="54" t="str">
        <f>IF(AJ3538="","",IFERROR(VLOOKUP(AJ3538,ATIVIDADES!$A:$C,3,FALSE),"NAO CADASTRADA"))</f>
        <v/>
      </c>
      <c r="AL3538" s="42"/>
    </row>
    <row r="3539" spans="1:38" x14ac:dyDescent="0.25">
      <c r="A3539" s="26" t="str">
        <f t="shared" si="387"/>
        <v>OK</v>
      </c>
      <c r="B3539" s="29">
        <f t="shared" si="388"/>
        <v>2487914866</v>
      </c>
      <c r="C3539" s="30">
        <v>45627</v>
      </c>
      <c r="D3539" s="18">
        <f t="shared" si="391"/>
        <v>45627</v>
      </c>
      <c r="E3539" s="19" t="str">
        <f>IF(ISERROR(VLOOKUP(C3539,FERIADOS!$A:$B,1,FALSE)),IF(WEEKDAY(C3539)=1,"Dom",IF(WEEKDAY(C3539)=2,"Seg",IF(WEEKDAY(C3539)=3,"Ter",IF(WEEKDAY(C3539)=4,"Qua",IF(WEEKDAY(C3539)=5,"Qui",IF(WEEKDAY(C3539)=6,"Sex","Sab")))))),"Feriado")</f>
        <v>Dom</v>
      </c>
      <c r="F3539" s="32"/>
      <c r="G3539" s="33"/>
      <c r="H3539" s="33"/>
      <c r="I3539" s="33"/>
      <c r="J3539" s="21" t="str">
        <f t="shared" si="389"/>
        <v/>
      </c>
      <c r="K3539" s="21">
        <f t="shared" si="385"/>
        <v>0</v>
      </c>
      <c r="L3539" s="21" t="str">
        <f t="shared" si="386"/>
        <v/>
      </c>
      <c r="M3539" s="22" t="str">
        <f t="shared" si="390"/>
        <v/>
      </c>
      <c r="N3539" s="48"/>
      <c r="O3539" s="54" t="str">
        <f>IF(N3539="","",IFERROR(VLOOKUP(N3539,EMPRESAS!$A:$C,3,FALSE),"NAO CADASTRADA"))</f>
        <v/>
      </c>
      <c r="P3539" s="50"/>
      <c r="Q3539" s="54" t="str">
        <f>IF(P3539="","",IFERROR(VLOOKUP(P3539,ATIVIDADES!$A:$C,3,FALSE),"NAO CADASTRADA"))</f>
        <v/>
      </c>
      <c r="R3539" s="42"/>
      <c r="S3539" s="48"/>
      <c r="T3539" s="54" t="str">
        <f>IF(S3539="","",IFERROR(VLOOKUP(S3539,EMPRESAS!$A:$C,3,FALSE),"NAO CADASTRADA"))</f>
        <v/>
      </c>
      <c r="U3539" s="50"/>
      <c r="V3539" s="54" t="str">
        <f>IF(U3539="","",IFERROR(VLOOKUP(U3539,ATIVIDADES!$A:$C,3,FALSE),"NAO CADASTRADA"))</f>
        <v/>
      </c>
      <c r="W3539" s="42"/>
      <c r="X3539" s="48"/>
      <c r="Y3539" s="54" t="str">
        <f>IF(X3539="","",IFERROR(VLOOKUP(X3539,EMPRESAS!$A:$C,3,FALSE),"NAO CADASTRADA"))</f>
        <v/>
      </c>
      <c r="Z3539" s="50"/>
      <c r="AA3539" s="54" t="str">
        <f>IF(Z3539="","",IFERROR(VLOOKUP(Z3539,ATIVIDADES!$A:$C,3,FALSE),"NAO CADASTRADA"))</f>
        <v/>
      </c>
      <c r="AB3539" s="42"/>
      <c r="AC3539" s="48"/>
      <c r="AD3539" s="54" t="str">
        <f>IF(AC3539="","",IFERROR(VLOOKUP(AC3539,EMPRESAS!$A:$C,3,FALSE),"NAO CADASTRADA"))</f>
        <v/>
      </c>
      <c r="AE3539" s="50"/>
      <c r="AF3539" s="54" t="str">
        <f>IF(AE3539="","",IFERROR(VLOOKUP(AE3539,ATIVIDADES!$A:$C,3,FALSE),"NAO CADASTRADA"))</f>
        <v/>
      </c>
      <c r="AG3539" s="42"/>
      <c r="AH3539" s="48"/>
      <c r="AI3539" s="54" t="str">
        <f>IF(AH3539="","",IFERROR(VLOOKUP(AH3539,EMPRESAS!$A:$C,3,FALSE),"NAO CADASTRADA"))</f>
        <v/>
      </c>
      <c r="AJ3539" s="50"/>
      <c r="AK3539" s="54" t="str">
        <f>IF(AJ3539="","",IFERROR(VLOOKUP(AJ3539,ATIVIDADES!$A:$C,3,FALSE),"NAO CADASTRADA"))</f>
        <v/>
      </c>
      <c r="AL3539" s="42"/>
    </row>
    <row r="3540" spans="1:38" x14ac:dyDescent="0.25">
      <c r="A3540" s="26" t="str">
        <f t="shared" si="387"/>
        <v>OK</v>
      </c>
      <c r="B3540" s="29">
        <f t="shared" si="388"/>
        <v>2487914866</v>
      </c>
      <c r="C3540" s="30">
        <v>45628</v>
      </c>
      <c r="D3540" s="18">
        <f t="shared" si="391"/>
        <v>45627</v>
      </c>
      <c r="E3540" s="19" t="str">
        <f>IF(ISERROR(VLOOKUP(C3540,FERIADOS!$A:$B,1,FALSE)),IF(WEEKDAY(C3540)=1,"Dom",IF(WEEKDAY(C3540)=2,"Seg",IF(WEEKDAY(C3540)=3,"Ter",IF(WEEKDAY(C3540)=4,"Qua",IF(WEEKDAY(C3540)=5,"Qui",IF(WEEKDAY(C3540)=6,"Sex","Sab")))))),"Feriado")</f>
        <v>Seg</v>
      </c>
      <c r="F3540" s="32"/>
      <c r="G3540" s="33"/>
      <c r="H3540" s="33"/>
      <c r="I3540" s="33"/>
      <c r="J3540" s="21" t="str">
        <f t="shared" si="389"/>
        <v/>
      </c>
      <c r="K3540" s="21">
        <f t="shared" si="385"/>
        <v>0</v>
      </c>
      <c r="L3540" s="21" t="str">
        <f t="shared" si="386"/>
        <v/>
      </c>
      <c r="M3540" s="22" t="str">
        <f t="shared" si="390"/>
        <v/>
      </c>
      <c r="N3540" s="48"/>
      <c r="O3540" s="54" t="str">
        <f>IF(N3540="","",IFERROR(VLOOKUP(N3540,EMPRESAS!$A:$C,3,FALSE),"NAO CADASTRADA"))</f>
        <v/>
      </c>
      <c r="P3540" s="50"/>
      <c r="Q3540" s="54" t="str">
        <f>IF(P3540="","",IFERROR(VLOOKUP(P3540,ATIVIDADES!$A:$C,3,FALSE),"NAO CADASTRADA"))</f>
        <v/>
      </c>
      <c r="R3540" s="42"/>
      <c r="S3540" s="48"/>
      <c r="T3540" s="54" t="str">
        <f>IF(S3540="","",IFERROR(VLOOKUP(S3540,EMPRESAS!$A:$C,3,FALSE),"NAO CADASTRADA"))</f>
        <v/>
      </c>
      <c r="U3540" s="50"/>
      <c r="V3540" s="54" t="str">
        <f>IF(U3540="","",IFERROR(VLOOKUP(U3540,ATIVIDADES!$A:$C,3,FALSE),"NAO CADASTRADA"))</f>
        <v/>
      </c>
      <c r="W3540" s="42"/>
      <c r="X3540" s="48"/>
      <c r="Y3540" s="54" t="str">
        <f>IF(X3540="","",IFERROR(VLOOKUP(X3540,EMPRESAS!$A:$C,3,FALSE),"NAO CADASTRADA"))</f>
        <v/>
      </c>
      <c r="Z3540" s="50"/>
      <c r="AA3540" s="54" t="str">
        <f>IF(Z3540="","",IFERROR(VLOOKUP(Z3540,ATIVIDADES!$A:$C,3,FALSE),"NAO CADASTRADA"))</f>
        <v/>
      </c>
      <c r="AB3540" s="42"/>
      <c r="AC3540" s="48"/>
      <c r="AD3540" s="54" t="str">
        <f>IF(AC3540="","",IFERROR(VLOOKUP(AC3540,EMPRESAS!$A:$C,3,FALSE),"NAO CADASTRADA"))</f>
        <v/>
      </c>
      <c r="AE3540" s="50"/>
      <c r="AF3540" s="54" t="str">
        <f>IF(AE3540="","",IFERROR(VLOOKUP(AE3540,ATIVIDADES!$A:$C,3,FALSE),"NAO CADASTRADA"))</f>
        <v/>
      </c>
      <c r="AG3540" s="42"/>
      <c r="AH3540" s="48"/>
      <c r="AI3540" s="54" t="str">
        <f>IF(AH3540="","",IFERROR(VLOOKUP(AH3540,EMPRESAS!$A:$C,3,FALSE),"NAO CADASTRADA"))</f>
        <v/>
      </c>
      <c r="AJ3540" s="50"/>
      <c r="AK3540" s="54" t="str">
        <f>IF(AJ3540="","",IFERROR(VLOOKUP(AJ3540,ATIVIDADES!$A:$C,3,FALSE),"NAO CADASTRADA"))</f>
        <v/>
      </c>
      <c r="AL3540" s="42"/>
    </row>
    <row r="3541" spans="1:38" x14ac:dyDescent="0.25">
      <c r="A3541" s="26" t="str">
        <f t="shared" si="387"/>
        <v>OK</v>
      </c>
      <c r="B3541" s="29">
        <f t="shared" si="388"/>
        <v>2487914866</v>
      </c>
      <c r="C3541" s="30">
        <v>45629</v>
      </c>
      <c r="D3541" s="18">
        <f t="shared" si="391"/>
        <v>45627</v>
      </c>
      <c r="E3541" s="19" t="str">
        <f>IF(ISERROR(VLOOKUP(C3541,FERIADOS!$A:$B,1,FALSE)),IF(WEEKDAY(C3541)=1,"Dom",IF(WEEKDAY(C3541)=2,"Seg",IF(WEEKDAY(C3541)=3,"Ter",IF(WEEKDAY(C3541)=4,"Qua",IF(WEEKDAY(C3541)=5,"Qui",IF(WEEKDAY(C3541)=6,"Sex","Sab")))))),"Feriado")</f>
        <v>Ter</v>
      </c>
      <c r="F3541" s="32"/>
      <c r="G3541" s="33"/>
      <c r="H3541" s="33"/>
      <c r="I3541" s="33"/>
      <c r="J3541" s="21" t="str">
        <f t="shared" si="389"/>
        <v/>
      </c>
      <c r="K3541" s="21">
        <f t="shared" si="385"/>
        <v>0</v>
      </c>
      <c r="L3541" s="21" t="str">
        <f t="shared" si="386"/>
        <v/>
      </c>
      <c r="M3541" s="22" t="str">
        <f t="shared" si="390"/>
        <v/>
      </c>
      <c r="N3541" s="48"/>
      <c r="O3541" s="54" t="str">
        <f>IF(N3541="","",IFERROR(VLOOKUP(N3541,EMPRESAS!$A:$C,3,FALSE),"NAO CADASTRADA"))</f>
        <v/>
      </c>
      <c r="P3541" s="50"/>
      <c r="Q3541" s="54" t="str">
        <f>IF(P3541="","",IFERROR(VLOOKUP(P3541,ATIVIDADES!$A:$C,3,FALSE),"NAO CADASTRADA"))</f>
        <v/>
      </c>
      <c r="R3541" s="42"/>
      <c r="S3541" s="48"/>
      <c r="T3541" s="54" t="str">
        <f>IF(S3541="","",IFERROR(VLOOKUP(S3541,EMPRESAS!$A:$C,3,FALSE),"NAO CADASTRADA"))</f>
        <v/>
      </c>
      <c r="U3541" s="50"/>
      <c r="V3541" s="54" t="str">
        <f>IF(U3541="","",IFERROR(VLOOKUP(U3541,ATIVIDADES!$A:$C,3,FALSE),"NAO CADASTRADA"))</f>
        <v/>
      </c>
      <c r="W3541" s="42"/>
      <c r="X3541" s="48"/>
      <c r="Y3541" s="54" t="str">
        <f>IF(X3541="","",IFERROR(VLOOKUP(X3541,EMPRESAS!$A:$C,3,FALSE),"NAO CADASTRADA"))</f>
        <v/>
      </c>
      <c r="Z3541" s="50"/>
      <c r="AA3541" s="54" t="str">
        <f>IF(Z3541="","",IFERROR(VLOOKUP(Z3541,ATIVIDADES!$A:$C,3,FALSE),"NAO CADASTRADA"))</f>
        <v/>
      </c>
      <c r="AB3541" s="42"/>
      <c r="AC3541" s="48"/>
      <c r="AD3541" s="54" t="str">
        <f>IF(AC3541="","",IFERROR(VLOOKUP(AC3541,EMPRESAS!$A:$C,3,FALSE),"NAO CADASTRADA"))</f>
        <v/>
      </c>
      <c r="AE3541" s="50"/>
      <c r="AF3541" s="54" t="str">
        <f>IF(AE3541="","",IFERROR(VLOOKUP(AE3541,ATIVIDADES!$A:$C,3,FALSE),"NAO CADASTRADA"))</f>
        <v/>
      </c>
      <c r="AG3541" s="42"/>
      <c r="AH3541" s="48"/>
      <c r="AI3541" s="54" t="str">
        <f>IF(AH3541="","",IFERROR(VLOOKUP(AH3541,EMPRESAS!$A:$C,3,FALSE),"NAO CADASTRADA"))</f>
        <v/>
      </c>
      <c r="AJ3541" s="50"/>
      <c r="AK3541" s="54" t="str">
        <f>IF(AJ3541="","",IFERROR(VLOOKUP(AJ3541,ATIVIDADES!$A:$C,3,FALSE),"NAO CADASTRADA"))</f>
        <v/>
      </c>
      <c r="AL3541" s="42"/>
    </row>
    <row r="3542" spans="1:38" x14ac:dyDescent="0.25">
      <c r="A3542" s="26" t="str">
        <f t="shared" si="387"/>
        <v>OK</v>
      </c>
      <c r="B3542" s="29">
        <f t="shared" si="388"/>
        <v>2487914866</v>
      </c>
      <c r="C3542" s="30">
        <v>45630</v>
      </c>
      <c r="D3542" s="18">
        <f t="shared" si="391"/>
        <v>45627</v>
      </c>
      <c r="E3542" s="19" t="str">
        <f>IF(ISERROR(VLOOKUP(C3542,FERIADOS!$A:$B,1,FALSE)),IF(WEEKDAY(C3542)=1,"Dom",IF(WEEKDAY(C3542)=2,"Seg",IF(WEEKDAY(C3542)=3,"Ter",IF(WEEKDAY(C3542)=4,"Qua",IF(WEEKDAY(C3542)=5,"Qui",IF(WEEKDAY(C3542)=6,"Sex","Sab")))))),"Feriado")</f>
        <v>Qua</v>
      </c>
      <c r="F3542" s="32"/>
      <c r="G3542" s="33"/>
      <c r="H3542" s="33"/>
      <c r="I3542" s="33"/>
      <c r="J3542" s="21" t="str">
        <f t="shared" si="389"/>
        <v/>
      </c>
      <c r="K3542" s="21">
        <f t="shared" si="385"/>
        <v>0</v>
      </c>
      <c r="L3542" s="21" t="str">
        <f t="shared" si="386"/>
        <v/>
      </c>
      <c r="M3542" s="22" t="str">
        <f t="shared" si="390"/>
        <v/>
      </c>
      <c r="N3542" s="48"/>
      <c r="O3542" s="54" t="str">
        <f>IF(N3542="","",IFERROR(VLOOKUP(N3542,EMPRESAS!$A:$C,3,FALSE),"NAO CADASTRADA"))</f>
        <v/>
      </c>
      <c r="P3542" s="50"/>
      <c r="Q3542" s="54" t="str">
        <f>IF(P3542="","",IFERROR(VLOOKUP(P3542,ATIVIDADES!$A:$C,3,FALSE),"NAO CADASTRADA"))</f>
        <v/>
      </c>
      <c r="R3542" s="42"/>
      <c r="S3542" s="48"/>
      <c r="T3542" s="54" t="str">
        <f>IF(S3542="","",IFERROR(VLOOKUP(S3542,EMPRESAS!$A:$C,3,FALSE),"NAO CADASTRADA"))</f>
        <v/>
      </c>
      <c r="U3542" s="50"/>
      <c r="V3542" s="54" t="str">
        <f>IF(U3542="","",IFERROR(VLOOKUP(U3542,ATIVIDADES!$A:$C,3,FALSE),"NAO CADASTRADA"))</f>
        <v/>
      </c>
      <c r="W3542" s="42"/>
      <c r="X3542" s="48"/>
      <c r="Y3542" s="54" t="str">
        <f>IF(X3542="","",IFERROR(VLOOKUP(X3542,EMPRESAS!$A:$C,3,FALSE),"NAO CADASTRADA"))</f>
        <v/>
      </c>
      <c r="Z3542" s="50"/>
      <c r="AA3542" s="54" t="str">
        <f>IF(Z3542="","",IFERROR(VLOOKUP(Z3542,ATIVIDADES!$A:$C,3,FALSE),"NAO CADASTRADA"))</f>
        <v/>
      </c>
      <c r="AB3542" s="42"/>
      <c r="AC3542" s="48"/>
      <c r="AD3542" s="54" t="str">
        <f>IF(AC3542="","",IFERROR(VLOOKUP(AC3542,EMPRESAS!$A:$C,3,FALSE),"NAO CADASTRADA"))</f>
        <v/>
      </c>
      <c r="AE3542" s="50"/>
      <c r="AF3542" s="54" t="str">
        <f>IF(AE3542="","",IFERROR(VLOOKUP(AE3542,ATIVIDADES!$A:$C,3,FALSE),"NAO CADASTRADA"))</f>
        <v/>
      </c>
      <c r="AG3542" s="42"/>
      <c r="AH3542" s="48"/>
      <c r="AI3542" s="54" t="str">
        <f>IF(AH3542="","",IFERROR(VLOOKUP(AH3542,EMPRESAS!$A:$C,3,FALSE),"NAO CADASTRADA"))</f>
        <v/>
      </c>
      <c r="AJ3542" s="50"/>
      <c r="AK3542" s="54" t="str">
        <f>IF(AJ3542="","",IFERROR(VLOOKUP(AJ3542,ATIVIDADES!$A:$C,3,FALSE),"NAO CADASTRADA"))</f>
        <v/>
      </c>
      <c r="AL3542" s="42"/>
    </row>
    <row r="3543" spans="1:38" x14ac:dyDescent="0.25">
      <c r="A3543" s="26" t="str">
        <f t="shared" si="387"/>
        <v>OK</v>
      </c>
      <c r="B3543" s="29">
        <f t="shared" si="388"/>
        <v>2487914866</v>
      </c>
      <c r="C3543" s="30">
        <v>45631</v>
      </c>
      <c r="D3543" s="18">
        <f t="shared" si="391"/>
        <v>45627</v>
      </c>
      <c r="E3543" s="19" t="str">
        <f>IF(ISERROR(VLOOKUP(C3543,FERIADOS!$A:$B,1,FALSE)),IF(WEEKDAY(C3543)=1,"Dom",IF(WEEKDAY(C3543)=2,"Seg",IF(WEEKDAY(C3543)=3,"Ter",IF(WEEKDAY(C3543)=4,"Qua",IF(WEEKDAY(C3543)=5,"Qui",IF(WEEKDAY(C3543)=6,"Sex","Sab")))))),"Feriado")</f>
        <v>Qui</v>
      </c>
      <c r="F3543" s="32"/>
      <c r="G3543" s="33"/>
      <c r="H3543" s="33"/>
      <c r="I3543" s="33"/>
      <c r="J3543" s="21" t="str">
        <f t="shared" si="389"/>
        <v/>
      </c>
      <c r="K3543" s="21">
        <f t="shared" si="385"/>
        <v>0</v>
      </c>
      <c r="L3543" s="21" t="str">
        <f t="shared" si="386"/>
        <v/>
      </c>
      <c r="M3543" s="22" t="str">
        <f t="shared" si="390"/>
        <v/>
      </c>
      <c r="N3543" s="48"/>
      <c r="O3543" s="54" t="str">
        <f>IF(N3543="","",IFERROR(VLOOKUP(N3543,EMPRESAS!$A:$C,3,FALSE),"NAO CADASTRADA"))</f>
        <v/>
      </c>
      <c r="P3543" s="50"/>
      <c r="Q3543" s="54" t="str">
        <f>IF(P3543="","",IFERROR(VLOOKUP(P3543,ATIVIDADES!$A:$C,3,FALSE),"NAO CADASTRADA"))</f>
        <v/>
      </c>
      <c r="R3543" s="42"/>
      <c r="S3543" s="48"/>
      <c r="T3543" s="54" t="str">
        <f>IF(S3543="","",IFERROR(VLOOKUP(S3543,EMPRESAS!$A:$C,3,FALSE),"NAO CADASTRADA"))</f>
        <v/>
      </c>
      <c r="U3543" s="50"/>
      <c r="V3543" s="54" t="str">
        <f>IF(U3543="","",IFERROR(VLOOKUP(U3543,ATIVIDADES!$A:$C,3,FALSE),"NAO CADASTRADA"))</f>
        <v/>
      </c>
      <c r="W3543" s="42"/>
      <c r="X3543" s="48"/>
      <c r="Y3543" s="54" t="str">
        <f>IF(X3543="","",IFERROR(VLOOKUP(X3543,EMPRESAS!$A:$C,3,FALSE),"NAO CADASTRADA"))</f>
        <v/>
      </c>
      <c r="Z3543" s="50"/>
      <c r="AA3543" s="54" t="str">
        <f>IF(Z3543="","",IFERROR(VLOOKUP(Z3543,ATIVIDADES!$A:$C,3,FALSE),"NAO CADASTRADA"))</f>
        <v/>
      </c>
      <c r="AB3543" s="42"/>
      <c r="AC3543" s="48"/>
      <c r="AD3543" s="54" t="str">
        <f>IF(AC3543="","",IFERROR(VLOOKUP(AC3543,EMPRESAS!$A:$C,3,FALSE),"NAO CADASTRADA"))</f>
        <v/>
      </c>
      <c r="AE3543" s="50"/>
      <c r="AF3543" s="54" t="str">
        <f>IF(AE3543="","",IFERROR(VLOOKUP(AE3543,ATIVIDADES!$A:$C,3,FALSE),"NAO CADASTRADA"))</f>
        <v/>
      </c>
      <c r="AG3543" s="42"/>
      <c r="AH3543" s="48"/>
      <c r="AI3543" s="54" t="str">
        <f>IF(AH3543="","",IFERROR(VLOOKUP(AH3543,EMPRESAS!$A:$C,3,FALSE),"NAO CADASTRADA"))</f>
        <v/>
      </c>
      <c r="AJ3543" s="50"/>
      <c r="AK3543" s="54" t="str">
        <f>IF(AJ3543="","",IFERROR(VLOOKUP(AJ3543,ATIVIDADES!$A:$C,3,FALSE),"NAO CADASTRADA"))</f>
        <v/>
      </c>
      <c r="AL3543" s="42"/>
    </row>
    <row r="3544" spans="1:38" x14ac:dyDescent="0.25">
      <c r="A3544" s="26" t="str">
        <f t="shared" si="387"/>
        <v>OK</v>
      </c>
      <c r="B3544" s="29">
        <f t="shared" si="388"/>
        <v>2487914866</v>
      </c>
      <c r="C3544" s="30">
        <v>45632</v>
      </c>
      <c r="D3544" s="18">
        <f t="shared" si="391"/>
        <v>45627</v>
      </c>
      <c r="E3544" s="19" t="str">
        <f>IF(ISERROR(VLOOKUP(C3544,FERIADOS!$A:$B,1,FALSE)),IF(WEEKDAY(C3544)=1,"Dom",IF(WEEKDAY(C3544)=2,"Seg",IF(WEEKDAY(C3544)=3,"Ter",IF(WEEKDAY(C3544)=4,"Qua",IF(WEEKDAY(C3544)=5,"Qui",IF(WEEKDAY(C3544)=6,"Sex","Sab")))))),"Feriado")</f>
        <v>Sex</v>
      </c>
      <c r="F3544" s="32"/>
      <c r="G3544" s="33"/>
      <c r="H3544" s="33"/>
      <c r="I3544" s="33"/>
      <c r="J3544" s="21" t="str">
        <f t="shared" si="389"/>
        <v/>
      </c>
      <c r="K3544" s="21">
        <f t="shared" si="385"/>
        <v>0</v>
      </c>
      <c r="L3544" s="21" t="str">
        <f t="shared" si="386"/>
        <v/>
      </c>
      <c r="M3544" s="22" t="str">
        <f t="shared" si="390"/>
        <v/>
      </c>
      <c r="N3544" s="48"/>
      <c r="O3544" s="54" t="str">
        <f>IF(N3544="","",IFERROR(VLOOKUP(N3544,EMPRESAS!$A:$C,3,FALSE),"NAO CADASTRADA"))</f>
        <v/>
      </c>
      <c r="P3544" s="50"/>
      <c r="Q3544" s="54" t="str">
        <f>IF(P3544="","",IFERROR(VLOOKUP(P3544,ATIVIDADES!$A:$C,3,FALSE),"NAO CADASTRADA"))</f>
        <v/>
      </c>
      <c r="R3544" s="42"/>
      <c r="S3544" s="48"/>
      <c r="T3544" s="54" t="str">
        <f>IF(S3544="","",IFERROR(VLOOKUP(S3544,EMPRESAS!$A:$C,3,FALSE),"NAO CADASTRADA"))</f>
        <v/>
      </c>
      <c r="U3544" s="50"/>
      <c r="V3544" s="54" t="str">
        <f>IF(U3544="","",IFERROR(VLOOKUP(U3544,ATIVIDADES!$A:$C,3,FALSE),"NAO CADASTRADA"))</f>
        <v/>
      </c>
      <c r="W3544" s="42"/>
      <c r="X3544" s="48"/>
      <c r="Y3544" s="54" t="str">
        <f>IF(X3544="","",IFERROR(VLOOKUP(X3544,EMPRESAS!$A:$C,3,FALSE),"NAO CADASTRADA"))</f>
        <v/>
      </c>
      <c r="Z3544" s="50"/>
      <c r="AA3544" s="54" t="str">
        <f>IF(Z3544="","",IFERROR(VLOOKUP(Z3544,ATIVIDADES!$A:$C,3,FALSE),"NAO CADASTRADA"))</f>
        <v/>
      </c>
      <c r="AB3544" s="42"/>
      <c r="AC3544" s="48"/>
      <c r="AD3544" s="54" t="str">
        <f>IF(AC3544="","",IFERROR(VLOOKUP(AC3544,EMPRESAS!$A:$C,3,FALSE),"NAO CADASTRADA"))</f>
        <v/>
      </c>
      <c r="AE3544" s="50"/>
      <c r="AF3544" s="54" t="str">
        <f>IF(AE3544="","",IFERROR(VLOOKUP(AE3544,ATIVIDADES!$A:$C,3,FALSE),"NAO CADASTRADA"))</f>
        <v/>
      </c>
      <c r="AG3544" s="42"/>
      <c r="AH3544" s="48"/>
      <c r="AI3544" s="54" t="str">
        <f>IF(AH3544="","",IFERROR(VLOOKUP(AH3544,EMPRESAS!$A:$C,3,FALSE),"NAO CADASTRADA"))</f>
        <v/>
      </c>
      <c r="AJ3544" s="50"/>
      <c r="AK3544" s="54" t="str">
        <f>IF(AJ3544="","",IFERROR(VLOOKUP(AJ3544,ATIVIDADES!$A:$C,3,FALSE),"NAO CADASTRADA"))</f>
        <v/>
      </c>
      <c r="AL3544" s="42"/>
    </row>
    <row r="3545" spans="1:38" x14ac:dyDescent="0.25">
      <c r="A3545" s="26" t="str">
        <f t="shared" si="387"/>
        <v>OK</v>
      </c>
      <c r="B3545" s="29">
        <f t="shared" si="388"/>
        <v>2487914866</v>
      </c>
      <c r="C3545" s="30">
        <v>45633</v>
      </c>
      <c r="D3545" s="18">
        <f t="shared" si="391"/>
        <v>45627</v>
      </c>
      <c r="E3545" s="19" t="str">
        <f>IF(ISERROR(VLOOKUP(C3545,FERIADOS!$A:$B,1,FALSE)),IF(WEEKDAY(C3545)=1,"Dom",IF(WEEKDAY(C3545)=2,"Seg",IF(WEEKDAY(C3545)=3,"Ter",IF(WEEKDAY(C3545)=4,"Qua",IF(WEEKDAY(C3545)=5,"Qui",IF(WEEKDAY(C3545)=6,"Sex","Sab")))))),"Feriado")</f>
        <v>Sab</v>
      </c>
      <c r="F3545" s="32"/>
      <c r="G3545" s="33"/>
      <c r="H3545" s="33"/>
      <c r="I3545" s="33"/>
      <c r="J3545" s="21" t="str">
        <f t="shared" si="389"/>
        <v/>
      </c>
      <c r="K3545" s="21">
        <f t="shared" si="385"/>
        <v>0</v>
      </c>
      <c r="L3545" s="21" t="str">
        <f t="shared" si="386"/>
        <v/>
      </c>
      <c r="M3545" s="22" t="str">
        <f t="shared" si="390"/>
        <v/>
      </c>
      <c r="N3545" s="48"/>
      <c r="O3545" s="54" t="str">
        <f>IF(N3545="","",IFERROR(VLOOKUP(N3545,EMPRESAS!$A:$C,3,FALSE),"NAO CADASTRADA"))</f>
        <v/>
      </c>
      <c r="P3545" s="50"/>
      <c r="Q3545" s="54" t="str">
        <f>IF(P3545="","",IFERROR(VLOOKUP(P3545,ATIVIDADES!$A:$C,3,FALSE),"NAO CADASTRADA"))</f>
        <v/>
      </c>
      <c r="R3545" s="42"/>
      <c r="S3545" s="48"/>
      <c r="T3545" s="54" t="str">
        <f>IF(S3545="","",IFERROR(VLOOKUP(S3545,EMPRESAS!$A:$C,3,FALSE),"NAO CADASTRADA"))</f>
        <v/>
      </c>
      <c r="U3545" s="50"/>
      <c r="V3545" s="54" t="str">
        <f>IF(U3545="","",IFERROR(VLOOKUP(U3545,ATIVIDADES!$A:$C,3,FALSE),"NAO CADASTRADA"))</f>
        <v/>
      </c>
      <c r="W3545" s="42"/>
      <c r="X3545" s="48"/>
      <c r="Y3545" s="54" t="str">
        <f>IF(X3545="","",IFERROR(VLOOKUP(X3545,EMPRESAS!$A:$C,3,FALSE),"NAO CADASTRADA"))</f>
        <v/>
      </c>
      <c r="Z3545" s="50"/>
      <c r="AA3545" s="54" t="str">
        <f>IF(Z3545="","",IFERROR(VLOOKUP(Z3545,ATIVIDADES!$A:$C,3,FALSE),"NAO CADASTRADA"))</f>
        <v/>
      </c>
      <c r="AB3545" s="42"/>
      <c r="AC3545" s="48"/>
      <c r="AD3545" s="54" t="str">
        <f>IF(AC3545="","",IFERROR(VLOOKUP(AC3545,EMPRESAS!$A:$C,3,FALSE),"NAO CADASTRADA"))</f>
        <v/>
      </c>
      <c r="AE3545" s="50"/>
      <c r="AF3545" s="54" t="str">
        <f>IF(AE3545="","",IFERROR(VLOOKUP(AE3545,ATIVIDADES!$A:$C,3,FALSE),"NAO CADASTRADA"))</f>
        <v/>
      </c>
      <c r="AG3545" s="42"/>
      <c r="AH3545" s="48"/>
      <c r="AI3545" s="54" t="str">
        <f>IF(AH3545="","",IFERROR(VLOOKUP(AH3545,EMPRESAS!$A:$C,3,FALSE),"NAO CADASTRADA"))</f>
        <v/>
      </c>
      <c r="AJ3545" s="50"/>
      <c r="AK3545" s="54" t="str">
        <f>IF(AJ3545="","",IFERROR(VLOOKUP(AJ3545,ATIVIDADES!$A:$C,3,FALSE),"NAO CADASTRADA"))</f>
        <v/>
      </c>
      <c r="AL3545" s="42"/>
    </row>
    <row r="3546" spans="1:38" x14ac:dyDescent="0.25">
      <c r="A3546" s="26" t="str">
        <f t="shared" si="387"/>
        <v>OK</v>
      </c>
      <c r="B3546" s="29">
        <f t="shared" si="388"/>
        <v>2487914866</v>
      </c>
      <c r="C3546" s="30">
        <v>45634</v>
      </c>
      <c r="D3546" s="18">
        <f t="shared" si="391"/>
        <v>45627</v>
      </c>
      <c r="E3546" s="19" t="str">
        <f>IF(ISERROR(VLOOKUP(C3546,FERIADOS!$A:$B,1,FALSE)),IF(WEEKDAY(C3546)=1,"Dom",IF(WEEKDAY(C3546)=2,"Seg",IF(WEEKDAY(C3546)=3,"Ter",IF(WEEKDAY(C3546)=4,"Qua",IF(WEEKDAY(C3546)=5,"Qui",IF(WEEKDAY(C3546)=6,"Sex","Sab")))))),"Feriado")</f>
        <v>Dom</v>
      </c>
      <c r="F3546" s="32"/>
      <c r="G3546" s="33"/>
      <c r="H3546" s="33"/>
      <c r="I3546" s="33"/>
      <c r="J3546" s="21" t="str">
        <f t="shared" si="389"/>
        <v/>
      </c>
      <c r="K3546" s="21">
        <f t="shared" si="385"/>
        <v>0</v>
      </c>
      <c r="L3546" s="21" t="str">
        <f t="shared" si="386"/>
        <v/>
      </c>
      <c r="M3546" s="22" t="str">
        <f t="shared" si="390"/>
        <v/>
      </c>
      <c r="N3546" s="48"/>
      <c r="O3546" s="54" t="str">
        <f>IF(N3546="","",IFERROR(VLOOKUP(N3546,EMPRESAS!$A:$C,3,FALSE),"NAO CADASTRADA"))</f>
        <v/>
      </c>
      <c r="P3546" s="50"/>
      <c r="Q3546" s="54" t="str">
        <f>IF(P3546="","",IFERROR(VLOOKUP(P3546,ATIVIDADES!$A:$C,3,FALSE),"NAO CADASTRADA"))</f>
        <v/>
      </c>
      <c r="R3546" s="42"/>
      <c r="S3546" s="48"/>
      <c r="T3546" s="54" t="str">
        <f>IF(S3546="","",IFERROR(VLOOKUP(S3546,EMPRESAS!$A:$C,3,FALSE),"NAO CADASTRADA"))</f>
        <v/>
      </c>
      <c r="U3546" s="50"/>
      <c r="V3546" s="54" t="str">
        <f>IF(U3546="","",IFERROR(VLOOKUP(U3546,ATIVIDADES!$A:$C,3,FALSE),"NAO CADASTRADA"))</f>
        <v/>
      </c>
      <c r="W3546" s="42"/>
      <c r="X3546" s="48"/>
      <c r="Y3546" s="54" t="str">
        <f>IF(X3546="","",IFERROR(VLOOKUP(X3546,EMPRESAS!$A:$C,3,FALSE),"NAO CADASTRADA"))</f>
        <v/>
      </c>
      <c r="Z3546" s="50"/>
      <c r="AA3546" s="54" t="str">
        <f>IF(Z3546="","",IFERROR(VLOOKUP(Z3546,ATIVIDADES!$A:$C,3,FALSE),"NAO CADASTRADA"))</f>
        <v/>
      </c>
      <c r="AB3546" s="42"/>
      <c r="AC3546" s="48"/>
      <c r="AD3546" s="54" t="str">
        <f>IF(AC3546="","",IFERROR(VLOOKUP(AC3546,EMPRESAS!$A:$C,3,FALSE),"NAO CADASTRADA"))</f>
        <v/>
      </c>
      <c r="AE3546" s="50"/>
      <c r="AF3546" s="54" t="str">
        <f>IF(AE3546="","",IFERROR(VLOOKUP(AE3546,ATIVIDADES!$A:$C,3,FALSE),"NAO CADASTRADA"))</f>
        <v/>
      </c>
      <c r="AG3546" s="42"/>
      <c r="AH3546" s="48"/>
      <c r="AI3546" s="54" t="str">
        <f>IF(AH3546="","",IFERROR(VLOOKUP(AH3546,EMPRESAS!$A:$C,3,FALSE),"NAO CADASTRADA"))</f>
        <v/>
      </c>
      <c r="AJ3546" s="50"/>
      <c r="AK3546" s="54" t="str">
        <f>IF(AJ3546="","",IFERROR(VLOOKUP(AJ3546,ATIVIDADES!$A:$C,3,FALSE),"NAO CADASTRADA"))</f>
        <v/>
      </c>
      <c r="AL3546" s="42"/>
    </row>
    <row r="3547" spans="1:38" x14ac:dyDescent="0.25">
      <c r="A3547" s="26" t="str">
        <f t="shared" si="387"/>
        <v>OK</v>
      </c>
      <c r="B3547" s="29">
        <f t="shared" si="388"/>
        <v>2487914866</v>
      </c>
      <c r="C3547" s="30">
        <v>45635</v>
      </c>
      <c r="D3547" s="18">
        <f t="shared" si="391"/>
        <v>45627</v>
      </c>
      <c r="E3547" s="19" t="str">
        <f>IF(ISERROR(VLOOKUP(C3547,FERIADOS!$A:$B,1,FALSE)),IF(WEEKDAY(C3547)=1,"Dom",IF(WEEKDAY(C3547)=2,"Seg",IF(WEEKDAY(C3547)=3,"Ter",IF(WEEKDAY(C3547)=4,"Qua",IF(WEEKDAY(C3547)=5,"Qui",IF(WEEKDAY(C3547)=6,"Sex","Sab")))))),"Feriado")</f>
        <v>Seg</v>
      </c>
      <c r="F3547" s="32"/>
      <c r="G3547" s="33"/>
      <c r="H3547" s="33"/>
      <c r="I3547" s="33"/>
      <c r="J3547" s="21" t="str">
        <f t="shared" si="389"/>
        <v/>
      </c>
      <c r="K3547" s="21">
        <f t="shared" si="385"/>
        <v>0</v>
      </c>
      <c r="L3547" s="21" t="str">
        <f t="shared" si="386"/>
        <v/>
      </c>
      <c r="M3547" s="22" t="str">
        <f t="shared" si="390"/>
        <v/>
      </c>
      <c r="N3547" s="48"/>
      <c r="O3547" s="54" t="str">
        <f>IF(N3547="","",IFERROR(VLOOKUP(N3547,EMPRESAS!$A:$C,3,FALSE),"NAO CADASTRADA"))</f>
        <v/>
      </c>
      <c r="P3547" s="50"/>
      <c r="Q3547" s="54" t="str">
        <f>IF(P3547="","",IFERROR(VLOOKUP(P3547,ATIVIDADES!$A:$C,3,FALSE),"NAO CADASTRADA"))</f>
        <v/>
      </c>
      <c r="R3547" s="42"/>
      <c r="S3547" s="48"/>
      <c r="T3547" s="54" t="str">
        <f>IF(S3547="","",IFERROR(VLOOKUP(S3547,EMPRESAS!$A:$C,3,FALSE),"NAO CADASTRADA"))</f>
        <v/>
      </c>
      <c r="U3547" s="50"/>
      <c r="V3547" s="54" t="str">
        <f>IF(U3547="","",IFERROR(VLOOKUP(U3547,ATIVIDADES!$A:$C,3,FALSE),"NAO CADASTRADA"))</f>
        <v/>
      </c>
      <c r="W3547" s="42"/>
      <c r="X3547" s="48"/>
      <c r="Y3547" s="54" t="str">
        <f>IF(X3547="","",IFERROR(VLOOKUP(X3547,EMPRESAS!$A:$C,3,FALSE),"NAO CADASTRADA"))</f>
        <v/>
      </c>
      <c r="Z3547" s="50"/>
      <c r="AA3547" s="54" t="str">
        <f>IF(Z3547="","",IFERROR(VLOOKUP(Z3547,ATIVIDADES!$A:$C,3,FALSE),"NAO CADASTRADA"))</f>
        <v/>
      </c>
      <c r="AB3547" s="42"/>
      <c r="AC3547" s="48"/>
      <c r="AD3547" s="54" t="str">
        <f>IF(AC3547="","",IFERROR(VLOOKUP(AC3547,EMPRESAS!$A:$C,3,FALSE),"NAO CADASTRADA"))</f>
        <v/>
      </c>
      <c r="AE3547" s="50"/>
      <c r="AF3547" s="54" t="str">
        <f>IF(AE3547="","",IFERROR(VLOOKUP(AE3547,ATIVIDADES!$A:$C,3,FALSE),"NAO CADASTRADA"))</f>
        <v/>
      </c>
      <c r="AG3547" s="42"/>
      <c r="AH3547" s="48"/>
      <c r="AI3547" s="54" t="str">
        <f>IF(AH3547="","",IFERROR(VLOOKUP(AH3547,EMPRESAS!$A:$C,3,FALSE),"NAO CADASTRADA"))</f>
        <v/>
      </c>
      <c r="AJ3547" s="50"/>
      <c r="AK3547" s="54" t="str">
        <f>IF(AJ3547="","",IFERROR(VLOOKUP(AJ3547,ATIVIDADES!$A:$C,3,FALSE),"NAO CADASTRADA"))</f>
        <v/>
      </c>
      <c r="AL3547" s="42"/>
    </row>
    <row r="3548" spans="1:38" x14ac:dyDescent="0.25">
      <c r="A3548" s="26" t="str">
        <f t="shared" si="387"/>
        <v>OK</v>
      </c>
      <c r="B3548" s="29">
        <f t="shared" si="388"/>
        <v>2487914866</v>
      </c>
      <c r="C3548" s="30">
        <v>45636</v>
      </c>
      <c r="D3548" s="18">
        <f t="shared" si="391"/>
        <v>45627</v>
      </c>
      <c r="E3548" s="19" t="str">
        <f>IF(ISERROR(VLOOKUP(C3548,FERIADOS!$A:$B,1,FALSE)),IF(WEEKDAY(C3548)=1,"Dom",IF(WEEKDAY(C3548)=2,"Seg",IF(WEEKDAY(C3548)=3,"Ter",IF(WEEKDAY(C3548)=4,"Qua",IF(WEEKDAY(C3548)=5,"Qui",IF(WEEKDAY(C3548)=6,"Sex","Sab")))))),"Feriado")</f>
        <v>Ter</v>
      </c>
      <c r="F3548" s="32"/>
      <c r="G3548" s="33"/>
      <c r="H3548" s="33"/>
      <c r="I3548" s="33"/>
      <c r="J3548" s="21" t="str">
        <f t="shared" si="389"/>
        <v/>
      </c>
      <c r="K3548" s="21">
        <f t="shared" si="385"/>
        <v>0</v>
      </c>
      <c r="L3548" s="21" t="str">
        <f t="shared" si="386"/>
        <v/>
      </c>
      <c r="M3548" s="22" t="str">
        <f t="shared" si="390"/>
        <v/>
      </c>
      <c r="N3548" s="48"/>
      <c r="O3548" s="54" t="str">
        <f>IF(N3548="","",IFERROR(VLOOKUP(N3548,EMPRESAS!$A:$C,3,FALSE),"NAO CADASTRADA"))</f>
        <v/>
      </c>
      <c r="P3548" s="50"/>
      <c r="Q3548" s="54" t="str">
        <f>IF(P3548="","",IFERROR(VLOOKUP(P3548,ATIVIDADES!$A:$C,3,FALSE),"NAO CADASTRADA"))</f>
        <v/>
      </c>
      <c r="R3548" s="42"/>
      <c r="S3548" s="48"/>
      <c r="T3548" s="54" t="str">
        <f>IF(S3548="","",IFERROR(VLOOKUP(S3548,EMPRESAS!$A:$C,3,FALSE),"NAO CADASTRADA"))</f>
        <v/>
      </c>
      <c r="U3548" s="50"/>
      <c r="V3548" s="54" t="str">
        <f>IF(U3548="","",IFERROR(VLOOKUP(U3548,ATIVIDADES!$A:$C,3,FALSE),"NAO CADASTRADA"))</f>
        <v/>
      </c>
      <c r="W3548" s="42"/>
      <c r="X3548" s="48"/>
      <c r="Y3548" s="54" t="str">
        <f>IF(X3548="","",IFERROR(VLOOKUP(X3548,EMPRESAS!$A:$C,3,FALSE),"NAO CADASTRADA"))</f>
        <v/>
      </c>
      <c r="Z3548" s="50"/>
      <c r="AA3548" s="54" t="str">
        <f>IF(Z3548="","",IFERROR(VLOOKUP(Z3548,ATIVIDADES!$A:$C,3,FALSE),"NAO CADASTRADA"))</f>
        <v/>
      </c>
      <c r="AB3548" s="42"/>
      <c r="AC3548" s="48"/>
      <c r="AD3548" s="54" t="str">
        <f>IF(AC3548="","",IFERROR(VLOOKUP(AC3548,EMPRESAS!$A:$C,3,FALSE),"NAO CADASTRADA"))</f>
        <v/>
      </c>
      <c r="AE3548" s="50"/>
      <c r="AF3548" s="54" t="str">
        <f>IF(AE3548="","",IFERROR(VLOOKUP(AE3548,ATIVIDADES!$A:$C,3,FALSE),"NAO CADASTRADA"))</f>
        <v/>
      </c>
      <c r="AG3548" s="42"/>
      <c r="AH3548" s="48"/>
      <c r="AI3548" s="54" t="str">
        <f>IF(AH3548="","",IFERROR(VLOOKUP(AH3548,EMPRESAS!$A:$C,3,FALSE),"NAO CADASTRADA"))</f>
        <v/>
      </c>
      <c r="AJ3548" s="50"/>
      <c r="AK3548" s="54" t="str">
        <f>IF(AJ3548="","",IFERROR(VLOOKUP(AJ3548,ATIVIDADES!$A:$C,3,FALSE),"NAO CADASTRADA"))</f>
        <v/>
      </c>
      <c r="AL3548" s="42"/>
    </row>
    <row r="3549" spans="1:38" x14ac:dyDescent="0.25">
      <c r="A3549" s="26" t="str">
        <f t="shared" si="387"/>
        <v>OK</v>
      </c>
      <c r="B3549" s="29">
        <f t="shared" si="388"/>
        <v>2487914866</v>
      </c>
      <c r="C3549" s="30">
        <v>45637</v>
      </c>
      <c r="D3549" s="18">
        <f t="shared" si="391"/>
        <v>45627</v>
      </c>
      <c r="E3549" s="19" t="str">
        <f>IF(ISERROR(VLOOKUP(C3549,FERIADOS!$A:$B,1,FALSE)),IF(WEEKDAY(C3549)=1,"Dom",IF(WEEKDAY(C3549)=2,"Seg",IF(WEEKDAY(C3549)=3,"Ter",IF(WEEKDAY(C3549)=4,"Qua",IF(WEEKDAY(C3549)=5,"Qui",IF(WEEKDAY(C3549)=6,"Sex","Sab")))))),"Feriado")</f>
        <v>Qua</v>
      </c>
      <c r="F3549" s="32"/>
      <c r="G3549" s="33"/>
      <c r="H3549" s="33"/>
      <c r="I3549" s="33"/>
      <c r="J3549" s="21" t="str">
        <f t="shared" si="389"/>
        <v/>
      </c>
      <c r="K3549" s="21">
        <f t="shared" si="385"/>
        <v>0</v>
      </c>
      <c r="L3549" s="21" t="str">
        <f t="shared" si="386"/>
        <v/>
      </c>
      <c r="M3549" s="22" t="str">
        <f t="shared" si="390"/>
        <v/>
      </c>
      <c r="N3549" s="48"/>
      <c r="O3549" s="54" t="str">
        <f>IF(N3549="","",IFERROR(VLOOKUP(N3549,EMPRESAS!$A:$C,3,FALSE),"NAO CADASTRADA"))</f>
        <v/>
      </c>
      <c r="P3549" s="50"/>
      <c r="Q3549" s="54" t="str">
        <f>IF(P3549="","",IFERROR(VLOOKUP(P3549,ATIVIDADES!$A:$C,3,FALSE),"NAO CADASTRADA"))</f>
        <v/>
      </c>
      <c r="R3549" s="42"/>
      <c r="S3549" s="48"/>
      <c r="T3549" s="54" t="str">
        <f>IF(S3549="","",IFERROR(VLOOKUP(S3549,EMPRESAS!$A:$C,3,FALSE),"NAO CADASTRADA"))</f>
        <v/>
      </c>
      <c r="U3549" s="50"/>
      <c r="V3549" s="54" t="str">
        <f>IF(U3549="","",IFERROR(VLOOKUP(U3549,ATIVIDADES!$A:$C,3,FALSE),"NAO CADASTRADA"))</f>
        <v/>
      </c>
      <c r="W3549" s="42"/>
      <c r="X3549" s="48"/>
      <c r="Y3549" s="54" t="str">
        <f>IF(X3549="","",IFERROR(VLOOKUP(X3549,EMPRESAS!$A:$C,3,FALSE),"NAO CADASTRADA"))</f>
        <v/>
      </c>
      <c r="Z3549" s="50"/>
      <c r="AA3549" s="54" t="str">
        <f>IF(Z3549="","",IFERROR(VLOOKUP(Z3549,ATIVIDADES!$A:$C,3,FALSE),"NAO CADASTRADA"))</f>
        <v/>
      </c>
      <c r="AB3549" s="42"/>
      <c r="AC3549" s="48"/>
      <c r="AD3549" s="54" t="str">
        <f>IF(AC3549="","",IFERROR(VLOOKUP(AC3549,EMPRESAS!$A:$C,3,FALSE),"NAO CADASTRADA"))</f>
        <v/>
      </c>
      <c r="AE3549" s="50"/>
      <c r="AF3549" s="54" t="str">
        <f>IF(AE3549="","",IFERROR(VLOOKUP(AE3549,ATIVIDADES!$A:$C,3,FALSE),"NAO CADASTRADA"))</f>
        <v/>
      </c>
      <c r="AG3549" s="42"/>
      <c r="AH3549" s="48"/>
      <c r="AI3549" s="54" t="str">
        <f>IF(AH3549="","",IFERROR(VLOOKUP(AH3549,EMPRESAS!$A:$C,3,FALSE),"NAO CADASTRADA"))</f>
        <v/>
      </c>
      <c r="AJ3549" s="50"/>
      <c r="AK3549" s="54" t="str">
        <f>IF(AJ3549="","",IFERROR(VLOOKUP(AJ3549,ATIVIDADES!$A:$C,3,FALSE),"NAO CADASTRADA"))</f>
        <v/>
      </c>
      <c r="AL3549" s="42"/>
    </row>
    <row r="3550" spans="1:38" x14ac:dyDescent="0.25">
      <c r="A3550" s="26" t="str">
        <f t="shared" si="387"/>
        <v>OK</v>
      </c>
      <c r="B3550" s="29">
        <f t="shared" si="388"/>
        <v>2487914866</v>
      </c>
      <c r="C3550" s="30">
        <v>45638</v>
      </c>
      <c r="D3550" s="18">
        <f t="shared" si="391"/>
        <v>45627</v>
      </c>
      <c r="E3550" s="19" t="str">
        <f>IF(ISERROR(VLOOKUP(C3550,FERIADOS!$A:$B,1,FALSE)),IF(WEEKDAY(C3550)=1,"Dom",IF(WEEKDAY(C3550)=2,"Seg",IF(WEEKDAY(C3550)=3,"Ter",IF(WEEKDAY(C3550)=4,"Qua",IF(WEEKDAY(C3550)=5,"Qui",IF(WEEKDAY(C3550)=6,"Sex","Sab")))))),"Feriado")</f>
        <v>Qui</v>
      </c>
      <c r="F3550" s="32"/>
      <c r="G3550" s="33"/>
      <c r="H3550" s="33"/>
      <c r="I3550" s="33"/>
      <c r="J3550" s="21" t="str">
        <f t="shared" si="389"/>
        <v/>
      </c>
      <c r="K3550" s="21">
        <f t="shared" si="385"/>
        <v>0</v>
      </c>
      <c r="L3550" s="21" t="str">
        <f t="shared" si="386"/>
        <v/>
      </c>
      <c r="M3550" s="22" t="str">
        <f t="shared" si="390"/>
        <v/>
      </c>
      <c r="N3550" s="48"/>
      <c r="O3550" s="54" t="str">
        <f>IF(N3550="","",IFERROR(VLOOKUP(N3550,EMPRESAS!$A:$C,3,FALSE),"NAO CADASTRADA"))</f>
        <v/>
      </c>
      <c r="P3550" s="50"/>
      <c r="Q3550" s="54" t="str">
        <f>IF(P3550="","",IFERROR(VLOOKUP(P3550,ATIVIDADES!$A:$C,3,FALSE),"NAO CADASTRADA"))</f>
        <v/>
      </c>
      <c r="R3550" s="42"/>
      <c r="S3550" s="48"/>
      <c r="T3550" s="54" t="str">
        <f>IF(S3550="","",IFERROR(VLOOKUP(S3550,EMPRESAS!$A:$C,3,FALSE),"NAO CADASTRADA"))</f>
        <v/>
      </c>
      <c r="U3550" s="50"/>
      <c r="V3550" s="54" t="str">
        <f>IF(U3550="","",IFERROR(VLOOKUP(U3550,ATIVIDADES!$A:$C,3,FALSE),"NAO CADASTRADA"))</f>
        <v/>
      </c>
      <c r="W3550" s="42"/>
      <c r="X3550" s="48"/>
      <c r="Y3550" s="54" t="str">
        <f>IF(X3550="","",IFERROR(VLOOKUP(X3550,EMPRESAS!$A:$C,3,FALSE),"NAO CADASTRADA"))</f>
        <v/>
      </c>
      <c r="Z3550" s="50"/>
      <c r="AA3550" s="54" t="str">
        <f>IF(Z3550="","",IFERROR(VLOOKUP(Z3550,ATIVIDADES!$A:$C,3,FALSE),"NAO CADASTRADA"))</f>
        <v/>
      </c>
      <c r="AB3550" s="42"/>
      <c r="AC3550" s="48"/>
      <c r="AD3550" s="54" t="str">
        <f>IF(AC3550="","",IFERROR(VLOOKUP(AC3550,EMPRESAS!$A:$C,3,FALSE),"NAO CADASTRADA"))</f>
        <v/>
      </c>
      <c r="AE3550" s="50"/>
      <c r="AF3550" s="54" t="str">
        <f>IF(AE3550="","",IFERROR(VLOOKUP(AE3550,ATIVIDADES!$A:$C,3,FALSE),"NAO CADASTRADA"))</f>
        <v/>
      </c>
      <c r="AG3550" s="42"/>
      <c r="AH3550" s="48"/>
      <c r="AI3550" s="54" t="str">
        <f>IF(AH3550="","",IFERROR(VLOOKUP(AH3550,EMPRESAS!$A:$C,3,FALSE),"NAO CADASTRADA"))</f>
        <v/>
      </c>
      <c r="AJ3550" s="50"/>
      <c r="AK3550" s="54" t="str">
        <f>IF(AJ3550="","",IFERROR(VLOOKUP(AJ3550,ATIVIDADES!$A:$C,3,FALSE),"NAO CADASTRADA"))</f>
        <v/>
      </c>
      <c r="AL3550" s="42"/>
    </row>
    <row r="3551" spans="1:38" x14ac:dyDescent="0.25">
      <c r="A3551" s="26" t="str">
        <f t="shared" si="387"/>
        <v>OK</v>
      </c>
      <c r="B3551" s="29">
        <f t="shared" si="388"/>
        <v>2487914866</v>
      </c>
      <c r="C3551" s="30">
        <v>45639</v>
      </c>
      <c r="D3551" s="18">
        <f t="shared" si="391"/>
        <v>45627</v>
      </c>
      <c r="E3551" s="19" t="str">
        <f>IF(ISERROR(VLOOKUP(C3551,FERIADOS!$A:$B,1,FALSE)),IF(WEEKDAY(C3551)=1,"Dom",IF(WEEKDAY(C3551)=2,"Seg",IF(WEEKDAY(C3551)=3,"Ter",IF(WEEKDAY(C3551)=4,"Qua",IF(WEEKDAY(C3551)=5,"Qui",IF(WEEKDAY(C3551)=6,"Sex","Sab")))))),"Feriado")</f>
        <v>Sex</v>
      </c>
      <c r="F3551" s="32"/>
      <c r="G3551" s="33"/>
      <c r="H3551" s="33"/>
      <c r="I3551" s="33"/>
      <c r="J3551" s="21" t="str">
        <f t="shared" si="389"/>
        <v/>
      </c>
      <c r="K3551" s="21">
        <f t="shared" si="385"/>
        <v>0</v>
      </c>
      <c r="L3551" s="21" t="str">
        <f t="shared" si="386"/>
        <v/>
      </c>
      <c r="M3551" s="22" t="str">
        <f t="shared" si="390"/>
        <v/>
      </c>
      <c r="N3551" s="48"/>
      <c r="O3551" s="54" t="str">
        <f>IF(N3551="","",IFERROR(VLOOKUP(N3551,EMPRESAS!$A:$C,3,FALSE),"NAO CADASTRADA"))</f>
        <v/>
      </c>
      <c r="P3551" s="50"/>
      <c r="Q3551" s="54" t="str">
        <f>IF(P3551="","",IFERROR(VLOOKUP(P3551,ATIVIDADES!$A:$C,3,FALSE),"NAO CADASTRADA"))</f>
        <v/>
      </c>
      <c r="R3551" s="42"/>
      <c r="S3551" s="48"/>
      <c r="T3551" s="54" t="str">
        <f>IF(S3551="","",IFERROR(VLOOKUP(S3551,EMPRESAS!$A:$C,3,FALSE),"NAO CADASTRADA"))</f>
        <v/>
      </c>
      <c r="U3551" s="50"/>
      <c r="V3551" s="54" t="str">
        <f>IF(U3551="","",IFERROR(VLOOKUP(U3551,ATIVIDADES!$A:$C,3,FALSE),"NAO CADASTRADA"))</f>
        <v/>
      </c>
      <c r="W3551" s="42"/>
      <c r="X3551" s="48"/>
      <c r="Y3551" s="54" t="str">
        <f>IF(X3551="","",IFERROR(VLOOKUP(X3551,EMPRESAS!$A:$C,3,FALSE),"NAO CADASTRADA"))</f>
        <v/>
      </c>
      <c r="Z3551" s="50"/>
      <c r="AA3551" s="54" t="str">
        <f>IF(Z3551="","",IFERROR(VLOOKUP(Z3551,ATIVIDADES!$A:$C,3,FALSE),"NAO CADASTRADA"))</f>
        <v/>
      </c>
      <c r="AB3551" s="42"/>
      <c r="AC3551" s="48"/>
      <c r="AD3551" s="54" t="str">
        <f>IF(AC3551="","",IFERROR(VLOOKUP(AC3551,EMPRESAS!$A:$C,3,FALSE),"NAO CADASTRADA"))</f>
        <v/>
      </c>
      <c r="AE3551" s="50"/>
      <c r="AF3551" s="54" t="str">
        <f>IF(AE3551="","",IFERROR(VLOOKUP(AE3551,ATIVIDADES!$A:$C,3,FALSE),"NAO CADASTRADA"))</f>
        <v/>
      </c>
      <c r="AG3551" s="42"/>
      <c r="AH3551" s="48"/>
      <c r="AI3551" s="54" t="str">
        <f>IF(AH3551="","",IFERROR(VLOOKUP(AH3551,EMPRESAS!$A:$C,3,FALSE),"NAO CADASTRADA"))</f>
        <v/>
      </c>
      <c r="AJ3551" s="50"/>
      <c r="AK3551" s="54" t="str">
        <f>IF(AJ3551="","",IFERROR(VLOOKUP(AJ3551,ATIVIDADES!$A:$C,3,FALSE),"NAO CADASTRADA"))</f>
        <v/>
      </c>
      <c r="AL3551" s="42"/>
    </row>
    <row r="3552" spans="1:38" x14ac:dyDescent="0.25">
      <c r="A3552" s="26" t="str">
        <f t="shared" si="387"/>
        <v>OK</v>
      </c>
      <c r="B3552" s="29">
        <f t="shared" si="388"/>
        <v>2487914866</v>
      </c>
      <c r="C3552" s="30">
        <v>45640</v>
      </c>
      <c r="D3552" s="18">
        <f t="shared" si="391"/>
        <v>45627</v>
      </c>
      <c r="E3552" s="19" t="str">
        <f>IF(ISERROR(VLOOKUP(C3552,FERIADOS!$A:$B,1,FALSE)),IF(WEEKDAY(C3552)=1,"Dom",IF(WEEKDAY(C3552)=2,"Seg",IF(WEEKDAY(C3552)=3,"Ter",IF(WEEKDAY(C3552)=4,"Qua",IF(WEEKDAY(C3552)=5,"Qui",IF(WEEKDAY(C3552)=6,"Sex","Sab")))))),"Feriado")</f>
        <v>Sab</v>
      </c>
      <c r="F3552" s="32"/>
      <c r="G3552" s="33"/>
      <c r="H3552" s="33"/>
      <c r="I3552" s="33"/>
      <c r="J3552" s="21" t="str">
        <f t="shared" si="389"/>
        <v/>
      </c>
      <c r="K3552" s="21">
        <f t="shared" si="385"/>
        <v>0</v>
      </c>
      <c r="L3552" s="21" t="str">
        <f t="shared" si="386"/>
        <v/>
      </c>
      <c r="M3552" s="22" t="str">
        <f t="shared" si="390"/>
        <v/>
      </c>
      <c r="N3552" s="48"/>
      <c r="O3552" s="54" t="str">
        <f>IF(N3552="","",IFERROR(VLOOKUP(N3552,EMPRESAS!$A:$C,3,FALSE),"NAO CADASTRADA"))</f>
        <v/>
      </c>
      <c r="P3552" s="50"/>
      <c r="Q3552" s="54" t="str">
        <f>IF(P3552="","",IFERROR(VLOOKUP(P3552,ATIVIDADES!$A:$C,3,FALSE),"NAO CADASTRADA"))</f>
        <v/>
      </c>
      <c r="R3552" s="42"/>
      <c r="S3552" s="48"/>
      <c r="T3552" s="54" t="str">
        <f>IF(S3552="","",IFERROR(VLOOKUP(S3552,EMPRESAS!$A:$C,3,FALSE),"NAO CADASTRADA"))</f>
        <v/>
      </c>
      <c r="U3552" s="50"/>
      <c r="V3552" s="54" t="str">
        <f>IF(U3552="","",IFERROR(VLOOKUP(U3552,ATIVIDADES!$A:$C,3,FALSE),"NAO CADASTRADA"))</f>
        <v/>
      </c>
      <c r="W3552" s="42"/>
      <c r="X3552" s="48"/>
      <c r="Y3552" s="54" t="str">
        <f>IF(X3552="","",IFERROR(VLOOKUP(X3552,EMPRESAS!$A:$C,3,FALSE),"NAO CADASTRADA"))</f>
        <v/>
      </c>
      <c r="Z3552" s="50"/>
      <c r="AA3552" s="54" t="str">
        <f>IF(Z3552="","",IFERROR(VLOOKUP(Z3552,ATIVIDADES!$A:$C,3,FALSE),"NAO CADASTRADA"))</f>
        <v/>
      </c>
      <c r="AB3552" s="42"/>
      <c r="AC3552" s="48"/>
      <c r="AD3552" s="54" t="str">
        <f>IF(AC3552="","",IFERROR(VLOOKUP(AC3552,EMPRESAS!$A:$C,3,FALSE),"NAO CADASTRADA"))</f>
        <v/>
      </c>
      <c r="AE3552" s="50"/>
      <c r="AF3552" s="54" t="str">
        <f>IF(AE3552="","",IFERROR(VLOOKUP(AE3552,ATIVIDADES!$A:$C,3,FALSE),"NAO CADASTRADA"))</f>
        <v/>
      </c>
      <c r="AG3552" s="42"/>
      <c r="AH3552" s="48"/>
      <c r="AI3552" s="54" t="str">
        <f>IF(AH3552="","",IFERROR(VLOOKUP(AH3552,EMPRESAS!$A:$C,3,FALSE),"NAO CADASTRADA"))</f>
        <v/>
      </c>
      <c r="AJ3552" s="50"/>
      <c r="AK3552" s="54" t="str">
        <f>IF(AJ3552="","",IFERROR(VLOOKUP(AJ3552,ATIVIDADES!$A:$C,3,FALSE),"NAO CADASTRADA"))</f>
        <v/>
      </c>
      <c r="AL3552" s="42"/>
    </row>
    <row r="3553" spans="1:38" x14ac:dyDescent="0.25">
      <c r="A3553" s="26" t="str">
        <f t="shared" si="387"/>
        <v>OK</v>
      </c>
      <c r="B3553" s="29">
        <f t="shared" si="388"/>
        <v>2487914866</v>
      </c>
      <c r="C3553" s="30">
        <v>45641</v>
      </c>
      <c r="D3553" s="18">
        <f t="shared" si="391"/>
        <v>45627</v>
      </c>
      <c r="E3553" s="19" t="str">
        <f>IF(ISERROR(VLOOKUP(C3553,FERIADOS!$A:$B,1,FALSE)),IF(WEEKDAY(C3553)=1,"Dom",IF(WEEKDAY(C3553)=2,"Seg",IF(WEEKDAY(C3553)=3,"Ter",IF(WEEKDAY(C3553)=4,"Qua",IF(WEEKDAY(C3553)=5,"Qui",IF(WEEKDAY(C3553)=6,"Sex","Sab")))))),"Feriado")</f>
        <v>Dom</v>
      </c>
      <c r="F3553" s="32"/>
      <c r="G3553" s="33"/>
      <c r="H3553" s="33"/>
      <c r="I3553" s="33"/>
      <c r="J3553" s="21" t="str">
        <f t="shared" si="389"/>
        <v/>
      </c>
      <c r="K3553" s="21">
        <f t="shared" si="385"/>
        <v>0</v>
      </c>
      <c r="L3553" s="21" t="str">
        <f t="shared" si="386"/>
        <v/>
      </c>
      <c r="M3553" s="22" t="str">
        <f t="shared" si="390"/>
        <v/>
      </c>
      <c r="N3553" s="48"/>
      <c r="O3553" s="54" t="str">
        <f>IF(N3553="","",IFERROR(VLOOKUP(N3553,EMPRESAS!$A:$C,3,FALSE),"NAO CADASTRADA"))</f>
        <v/>
      </c>
      <c r="P3553" s="50"/>
      <c r="Q3553" s="54" t="str">
        <f>IF(P3553="","",IFERROR(VLOOKUP(P3553,ATIVIDADES!$A:$C,3,FALSE),"NAO CADASTRADA"))</f>
        <v/>
      </c>
      <c r="R3553" s="42"/>
      <c r="S3553" s="48"/>
      <c r="T3553" s="54" t="str">
        <f>IF(S3553="","",IFERROR(VLOOKUP(S3553,EMPRESAS!$A:$C,3,FALSE),"NAO CADASTRADA"))</f>
        <v/>
      </c>
      <c r="U3553" s="50"/>
      <c r="V3553" s="54" t="str">
        <f>IF(U3553="","",IFERROR(VLOOKUP(U3553,ATIVIDADES!$A:$C,3,FALSE),"NAO CADASTRADA"))</f>
        <v/>
      </c>
      <c r="W3553" s="42"/>
      <c r="X3553" s="48"/>
      <c r="Y3553" s="54" t="str">
        <f>IF(X3553="","",IFERROR(VLOOKUP(X3553,EMPRESAS!$A:$C,3,FALSE),"NAO CADASTRADA"))</f>
        <v/>
      </c>
      <c r="Z3553" s="50"/>
      <c r="AA3553" s="54" t="str">
        <f>IF(Z3553="","",IFERROR(VLOOKUP(Z3553,ATIVIDADES!$A:$C,3,FALSE),"NAO CADASTRADA"))</f>
        <v/>
      </c>
      <c r="AB3553" s="42"/>
      <c r="AC3553" s="48"/>
      <c r="AD3553" s="54" t="str">
        <f>IF(AC3553="","",IFERROR(VLOOKUP(AC3553,EMPRESAS!$A:$C,3,FALSE),"NAO CADASTRADA"))</f>
        <v/>
      </c>
      <c r="AE3553" s="50"/>
      <c r="AF3553" s="54" t="str">
        <f>IF(AE3553="","",IFERROR(VLOOKUP(AE3553,ATIVIDADES!$A:$C,3,FALSE),"NAO CADASTRADA"))</f>
        <v/>
      </c>
      <c r="AG3553" s="42"/>
      <c r="AH3553" s="48"/>
      <c r="AI3553" s="54" t="str">
        <f>IF(AH3553="","",IFERROR(VLOOKUP(AH3553,EMPRESAS!$A:$C,3,FALSE),"NAO CADASTRADA"))</f>
        <v/>
      </c>
      <c r="AJ3553" s="50"/>
      <c r="AK3553" s="54" t="str">
        <f>IF(AJ3553="","",IFERROR(VLOOKUP(AJ3553,ATIVIDADES!$A:$C,3,FALSE),"NAO CADASTRADA"))</f>
        <v/>
      </c>
      <c r="AL3553" s="42"/>
    </row>
    <row r="3554" spans="1:38" x14ac:dyDescent="0.25">
      <c r="A3554" s="26" t="str">
        <f t="shared" si="387"/>
        <v>OK</v>
      </c>
      <c r="B3554" s="29">
        <f t="shared" si="388"/>
        <v>2487914866</v>
      </c>
      <c r="C3554" s="30">
        <v>45642</v>
      </c>
      <c r="D3554" s="18">
        <f t="shared" si="391"/>
        <v>45627</v>
      </c>
      <c r="E3554" s="19" t="str">
        <f>IF(ISERROR(VLOOKUP(C3554,FERIADOS!$A:$B,1,FALSE)),IF(WEEKDAY(C3554)=1,"Dom",IF(WEEKDAY(C3554)=2,"Seg",IF(WEEKDAY(C3554)=3,"Ter",IF(WEEKDAY(C3554)=4,"Qua",IF(WEEKDAY(C3554)=5,"Qui",IF(WEEKDAY(C3554)=6,"Sex","Sab")))))),"Feriado")</f>
        <v>Seg</v>
      </c>
      <c r="F3554" s="32"/>
      <c r="G3554" s="33"/>
      <c r="H3554" s="33"/>
      <c r="I3554" s="33"/>
      <c r="J3554" s="21" t="str">
        <f t="shared" si="389"/>
        <v/>
      </c>
      <c r="K3554" s="21">
        <f t="shared" si="385"/>
        <v>0</v>
      </c>
      <c r="L3554" s="21" t="str">
        <f t="shared" si="386"/>
        <v/>
      </c>
      <c r="M3554" s="22" t="str">
        <f t="shared" si="390"/>
        <v/>
      </c>
      <c r="N3554" s="48"/>
      <c r="O3554" s="54" t="str">
        <f>IF(N3554="","",IFERROR(VLOOKUP(N3554,EMPRESAS!$A:$C,3,FALSE),"NAO CADASTRADA"))</f>
        <v/>
      </c>
      <c r="P3554" s="50"/>
      <c r="Q3554" s="54" t="str">
        <f>IF(P3554="","",IFERROR(VLOOKUP(P3554,ATIVIDADES!$A:$C,3,FALSE),"NAO CADASTRADA"))</f>
        <v/>
      </c>
      <c r="R3554" s="42"/>
      <c r="S3554" s="48"/>
      <c r="T3554" s="54" t="str">
        <f>IF(S3554="","",IFERROR(VLOOKUP(S3554,EMPRESAS!$A:$C,3,FALSE),"NAO CADASTRADA"))</f>
        <v/>
      </c>
      <c r="U3554" s="50"/>
      <c r="V3554" s="54" t="str">
        <f>IF(U3554="","",IFERROR(VLOOKUP(U3554,ATIVIDADES!$A:$C,3,FALSE),"NAO CADASTRADA"))</f>
        <v/>
      </c>
      <c r="W3554" s="42"/>
      <c r="X3554" s="48"/>
      <c r="Y3554" s="54" t="str">
        <f>IF(X3554="","",IFERROR(VLOOKUP(X3554,EMPRESAS!$A:$C,3,FALSE),"NAO CADASTRADA"))</f>
        <v/>
      </c>
      <c r="Z3554" s="50"/>
      <c r="AA3554" s="54" t="str">
        <f>IF(Z3554="","",IFERROR(VLOOKUP(Z3554,ATIVIDADES!$A:$C,3,FALSE),"NAO CADASTRADA"))</f>
        <v/>
      </c>
      <c r="AB3554" s="42"/>
      <c r="AC3554" s="48"/>
      <c r="AD3554" s="54" t="str">
        <f>IF(AC3554="","",IFERROR(VLOOKUP(AC3554,EMPRESAS!$A:$C,3,FALSE),"NAO CADASTRADA"))</f>
        <v/>
      </c>
      <c r="AE3554" s="50"/>
      <c r="AF3554" s="54" t="str">
        <f>IF(AE3554="","",IFERROR(VLOOKUP(AE3554,ATIVIDADES!$A:$C,3,FALSE),"NAO CADASTRADA"))</f>
        <v/>
      </c>
      <c r="AG3554" s="42"/>
      <c r="AH3554" s="48"/>
      <c r="AI3554" s="54" t="str">
        <f>IF(AH3554="","",IFERROR(VLOOKUP(AH3554,EMPRESAS!$A:$C,3,FALSE),"NAO CADASTRADA"))</f>
        <v/>
      </c>
      <c r="AJ3554" s="50"/>
      <c r="AK3554" s="54" t="str">
        <f>IF(AJ3554="","",IFERROR(VLOOKUP(AJ3554,ATIVIDADES!$A:$C,3,FALSE),"NAO CADASTRADA"))</f>
        <v/>
      </c>
      <c r="AL3554" s="42"/>
    </row>
    <row r="3555" spans="1:38" x14ac:dyDescent="0.25">
      <c r="A3555" s="26" t="str">
        <f t="shared" si="387"/>
        <v>OK</v>
      </c>
      <c r="B3555" s="29">
        <f t="shared" si="388"/>
        <v>2487914866</v>
      </c>
      <c r="C3555" s="30">
        <v>45643</v>
      </c>
      <c r="D3555" s="18">
        <f t="shared" si="391"/>
        <v>45627</v>
      </c>
      <c r="E3555" s="19" t="str">
        <f>IF(ISERROR(VLOOKUP(C3555,FERIADOS!$A:$B,1,FALSE)),IF(WEEKDAY(C3555)=1,"Dom",IF(WEEKDAY(C3555)=2,"Seg",IF(WEEKDAY(C3555)=3,"Ter",IF(WEEKDAY(C3555)=4,"Qua",IF(WEEKDAY(C3555)=5,"Qui",IF(WEEKDAY(C3555)=6,"Sex","Sab")))))),"Feriado")</f>
        <v>Ter</v>
      </c>
      <c r="F3555" s="32"/>
      <c r="G3555" s="33"/>
      <c r="H3555" s="33"/>
      <c r="I3555" s="33"/>
      <c r="J3555" s="21" t="str">
        <f t="shared" si="389"/>
        <v/>
      </c>
      <c r="K3555" s="21">
        <f t="shared" si="385"/>
        <v>0</v>
      </c>
      <c r="L3555" s="21" t="str">
        <f t="shared" si="386"/>
        <v/>
      </c>
      <c r="M3555" s="22" t="str">
        <f t="shared" si="390"/>
        <v/>
      </c>
      <c r="N3555" s="48"/>
      <c r="O3555" s="54" t="str">
        <f>IF(N3555="","",IFERROR(VLOOKUP(N3555,EMPRESAS!$A:$C,3,FALSE),"NAO CADASTRADA"))</f>
        <v/>
      </c>
      <c r="P3555" s="50"/>
      <c r="Q3555" s="54" t="str">
        <f>IF(P3555="","",IFERROR(VLOOKUP(P3555,ATIVIDADES!$A:$C,3,FALSE),"NAO CADASTRADA"))</f>
        <v/>
      </c>
      <c r="R3555" s="42"/>
      <c r="S3555" s="48"/>
      <c r="T3555" s="54" t="str">
        <f>IF(S3555="","",IFERROR(VLOOKUP(S3555,EMPRESAS!$A:$C,3,FALSE),"NAO CADASTRADA"))</f>
        <v/>
      </c>
      <c r="U3555" s="50"/>
      <c r="V3555" s="54" t="str">
        <f>IF(U3555="","",IFERROR(VLOOKUP(U3555,ATIVIDADES!$A:$C,3,FALSE),"NAO CADASTRADA"))</f>
        <v/>
      </c>
      <c r="W3555" s="42"/>
      <c r="X3555" s="48"/>
      <c r="Y3555" s="54" t="str">
        <f>IF(X3555="","",IFERROR(VLOOKUP(X3555,EMPRESAS!$A:$C,3,FALSE),"NAO CADASTRADA"))</f>
        <v/>
      </c>
      <c r="Z3555" s="50"/>
      <c r="AA3555" s="54" t="str">
        <f>IF(Z3555="","",IFERROR(VLOOKUP(Z3555,ATIVIDADES!$A:$C,3,FALSE),"NAO CADASTRADA"))</f>
        <v/>
      </c>
      <c r="AB3555" s="42"/>
      <c r="AC3555" s="48"/>
      <c r="AD3555" s="54" t="str">
        <f>IF(AC3555="","",IFERROR(VLOOKUP(AC3555,EMPRESAS!$A:$C,3,FALSE),"NAO CADASTRADA"))</f>
        <v/>
      </c>
      <c r="AE3555" s="50"/>
      <c r="AF3555" s="54" t="str">
        <f>IF(AE3555="","",IFERROR(VLOOKUP(AE3555,ATIVIDADES!$A:$C,3,FALSE),"NAO CADASTRADA"))</f>
        <v/>
      </c>
      <c r="AG3555" s="42"/>
      <c r="AH3555" s="48"/>
      <c r="AI3555" s="54" t="str">
        <f>IF(AH3555="","",IFERROR(VLOOKUP(AH3555,EMPRESAS!$A:$C,3,FALSE),"NAO CADASTRADA"))</f>
        <v/>
      </c>
      <c r="AJ3555" s="50"/>
      <c r="AK3555" s="54" t="str">
        <f>IF(AJ3555="","",IFERROR(VLOOKUP(AJ3555,ATIVIDADES!$A:$C,3,FALSE),"NAO CADASTRADA"))</f>
        <v/>
      </c>
      <c r="AL3555" s="42"/>
    </row>
    <row r="3556" spans="1:38" x14ac:dyDescent="0.25">
      <c r="A3556" s="26" t="str">
        <f t="shared" si="387"/>
        <v>OK</v>
      </c>
      <c r="B3556" s="29">
        <f t="shared" si="388"/>
        <v>2487914866</v>
      </c>
      <c r="C3556" s="30">
        <v>45644</v>
      </c>
      <c r="D3556" s="18">
        <f t="shared" si="391"/>
        <v>45627</v>
      </c>
      <c r="E3556" s="19" t="str">
        <f>IF(ISERROR(VLOOKUP(C3556,FERIADOS!$A:$B,1,FALSE)),IF(WEEKDAY(C3556)=1,"Dom",IF(WEEKDAY(C3556)=2,"Seg",IF(WEEKDAY(C3556)=3,"Ter",IF(WEEKDAY(C3556)=4,"Qua",IF(WEEKDAY(C3556)=5,"Qui",IF(WEEKDAY(C3556)=6,"Sex","Sab")))))),"Feriado")</f>
        <v>Qua</v>
      </c>
      <c r="F3556" s="32"/>
      <c r="G3556" s="33"/>
      <c r="H3556" s="33"/>
      <c r="I3556" s="33"/>
      <c r="J3556" s="21" t="str">
        <f t="shared" si="389"/>
        <v/>
      </c>
      <c r="K3556" s="21">
        <f t="shared" si="385"/>
        <v>0</v>
      </c>
      <c r="L3556" s="21" t="str">
        <f t="shared" si="386"/>
        <v/>
      </c>
      <c r="M3556" s="22" t="str">
        <f t="shared" si="390"/>
        <v/>
      </c>
      <c r="N3556" s="48"/>
      <c r="O3556" s="54" t="str">
        <f>IF(N3556="","",IFERROR(VLOOKUP(N3556,EMPRESAS!$A:$C,3,FALSE),"NAO CADASTRADA"))</f>
        <v/>
      </c>
      <c r="P3556" s="50"/>
      <c r="Q3556" s="54" t="str">
        <f>IF(P3556="","",IFERROR(VLOOKUP(P3556,ATIVIDADES!$A:$C,3,FALSE),"NAO CADASTRADA"))</f>
        <v/>
      </c>
      <c r="R3556" s="42"/>
      <c r="S3556" s="48"/>
      <c r="T3556" s="54" t="str">
        <f>IF(S3556="","",IFERROR(VLOOKUP(S3556,EMPRESAS!$A:$C,3,FALSE),"NAO CADASTRADA"))</f>
        <v/>
      </c>
      <c r="U3556" s="50"/>
      <c r="V3556" s="54" t="str">
        <f>IF(U3556="","",IFERROR(VLOOKUP(U3556,ATIVIDADES!$A:$C,3,FALSE),"NAO CADASTRADA"))</f>
        <v/>
      </c>
      <c r="W3556" s="42"/>
      <c r="X3556" s="48"/>
      <c r="Y3556" s="54" t="str">
        <f>IF(X3556="","",IFERROR(VLOOKUP(X3556,EMPRESAS!$A:$C,3,FALSE),"NAO CADASTRADA"))</f>
        <v/>
      </c>
      <c r="Z3556" s="50"/>
      <c r="AA3556" s="54" t="str">
        <f>IF(Z3556="","",IFERROR(VLOOKUP(Z3556,ATIVIDADES!$A:$C,3,FALSE),"NAO CADASTRADA"))</f>
        <v/>
      </c>
      <c r="AB3556" s="42"/>
      <c r="AC3556" s="48"/>
      <c r="AD3556" s="54" t="str">
        <f>IF(AC3556="","",IFERROR(VLOOKUP(AC3556,EMPRESAS!$A:$C,3,FALSE),"NAO CADASTRADA"))</f>
        <v/>
      </c>
      <c r="AE3556" s="50"/>
      <c r="AF3556" s="54" t="str">
        <f>IF(AE3556="","",IFERROR(VLOOKUP(AE3556,ATIVIDADES!$A:$C,3,FALSE),"NAO CADASTRADA"))</f>
        <v/>
      </c>
      <c r="AG3556" s="42"/>
      <c r="AH3556" s="48"/>
      <c r="AI3556" s="54" t="str">
        <f>IF(AH3556="","",IFERROR(VLOOKUP(AH3556,EMPRESAS!$A:$C,3,FALSE),"NAO CADASTRADA"))</f>
        <v/>
      </c>
      <c r="AJ3556" s="50"/>
      <c r="AK3556" s="54" t="str">
        <f>IF(AJ3556="","",IFERROR(VLOOKUP(AJ3556,ATIVIDADES!$A:$C,3,FALSE),"NAO CADASTRADA"))</f>
        <v/>
      </c>
      <c r="AL3556" s="42"/>
    </row>
    <row r="3557" spans="1:38" x14ac:dyDescent="0.25">
      <c r="A3557" s="26" t="str">
        <f t="shared" si="387"/>
        <v>OK</v>
      </c>
      <c r="B3557" s="29">
        <f t="shared" si="388"/>
        <v>2487914866</v>
      </c>
      <c r="C3557" s="30">
        <v>45645</v>
      </c>
      <c r="D3557" s="18">
        <f t="shared" si="391"/>
        <v>45627</v>
      </c>
      <c r="E3557" s="19" t="str">
        <f>IF(ISERROR(VLOOKUP(C3557,FERIADOS!$A:$B,1,FALSE)),IF(WEEKDAY(C3557)=1,"Dom",IF(WEEKDAY(C3557)=2,"Seg",IF(WEEKDAY(C3557)=3,"Ter",IF(WEEKDAY(C3557)=4,"Qua",IF(WEEKDAY(C3557)=5,"Qui",IF(WEEKDAY(C3557)=6,"Sex","Sab")))))),"Feriado")</f>
        <v>Qui</v>
      </c>
      <c r="F3557" s="32"/>
      <c r="G3557" s="33"/>
      <c r="H3557" s="33"/>
      <c r="I3557" s="33"/>
      <c r="J3557" s="21" t="str">
        <f t="shared" si="389"/>
        <v/>
      </c>
      <c r="K3557" s="21">
        <f t="shared" si="385"/>
        <v>0</v>
      </c>
      <c r="L3557" s="21" t="str">
        <f t="shared" si="386"/>
        <v/>
      </c>
      <c r="M3557" s="22" t="str">
        <f t="shared" si="390"/>
        <v/>
      </c>
      <c r="N3557" s="48"/>
      <c r="O3557" s="54" t="str">
        <f>IF(N3557="","",IFERROR(VLOOKUP(N3557,EMPRESAS!$A:$C,3,FALSE),"NAO CADASTRADA"))</f>
        <v/>
      </c>
      <c r="P3557" s="50"/>
      <c r="Q3557" s="54" t="str">
        <f>IF(P3557="","",IFERROR(VLOOKUP(P3557,ATIVIDADES!$A:$C,3,FALSE),"NAO CADASTRADA"))</f>
        <v/>
      </c>
      <c r="R3557" s="42"/>
      <c r="S3557" s="48"/>
      <c r="T3557" s="54" t="str">
        <f>IF(S3557="","",IFERROR(VLOOKUP(S3557,EMPRESAS!$A:$C,3,FALSE),"NAO CADASTRADA"))</f>
        <v/>
      </c>
      <c r="U3557" s="50"/>
      <c r="V3557" s="54" t="str">
        <f>IF(U3557="","",IFERROR(VLOOKUP(U3557,ATIVIDADES!$A:$C,3,FALSE),"NAO CADASTRADA"))</f>
        <v/>
      </c>
      <c r="W3557" s="42"/>
      <c r="X3557" s="48"/>
      <c r="Y3557" s="54" t="str">
        <f>IF(X3557="","",IFERROR(VLOOKUP(X3557,EMPRESAS!$A:$C,3,FALSE),"NAO CADASTRADA"))</f>
        <v/>
      </c>
      <c r="Z3557" s="50"/>
      <c r="AA3557" s="54" t="str">
        <f>IF(Z3557="","",IFERROR(VLOOKUP(Z3557,ATIVIDADES!$A:$C,3,FALSE),"NAO CADASTRADA"))</f>
        <v/>
      </c>
      <c r="AB3557" s="42"/>
      <c r="AC3557" s="48"/>
      <c r="AD3557" s="54" t="str">
        <f>IF(AC3557="","",IFERROR(VLOOKUP(AC3557,EMPRESAS!$A:$C,3,FALSE),"NAO CADASTRADA"))</f>
        <v/>
      </c>
      <c r="AE3557" s="50"/>
      <c r="AF3557" s="54" t="str">
        <f>IF(AE3557="","",IFERROR(VLOOKUP(AE3557,ATIVIDADES!$A:$C,3,FALSE),"NAO CADASTRADA"))</f>
        <v/>
      </c>
      <c r="AG3557" s="42"/>
      <c r="AH3557" s="48"/>
      <c r="AI3557" s="54" t="str">
        <f>IF(AH3557="","",IFERROR(VLOOKUP(AH3557,EMPRESAS!$A:$C,3,FALSE),"NAO CADASTRADA"))</f>
        <v/>
      </c>
      <c r="AJ3557" s="50"/>
      <c r="AK3557" s="54" t="str">
        <f>IF(AJ3557="","",IFERROR(VLOOKUP(AJ3557,ATIVIDADES!$A:$C,3,FALSE),"NAO CADASTRADA"))</f>
        <v/>
      </c>
      <c r="AL3557" s="42"/>
    </row>
    <row r="3558" spans="1:38" x14ac:dyDescent="0.25">
      <c r="A3558" s="26" t="str">
        <f t="shared" si="387"/>
        <v>OK</v>
      </c>
      <c r="B3558" s="29">
        <f t="shared" si="388"/>
        <v>2487914866</v>
      </c>
      <c r="C3558" s="30">
        <v>45646</v>
      </c>
      <c r="D3558" s="18">
        <f t="shared" si="391"/>
        <v>45627</v>
      </c>
      <c r="E3558" s="19" t="str">
        <f>IF(ISERROR(VLOOKUP(C3558,FERIADOS!$A:$B,1,FALSE)),IF(WEEKDAY(C3558)=1,"Dom",IF(WEEKDAY(C3558)=2,"Seg",IF(WEEKDAY(C3558)=3,"Ter",IF(WEEKDAY(C3558)=4,"Qua",IF(WEEKDAY(C3558)=5,"Qui",IF(WEEKDAY(C3558)=6,"Sex","Sab")))))),"Feriado")</f>
        <v>Sex</v>
      </c>
      <c r="F3558" s="32"/>
      <c r="G3558" s="33"/>
      <c r="H3558" s="33"/>
      <c r="I3558" s="33"/>
      <c r="J3558" s="21" t="str">
        <f t="shared" si="389"/>
        <v/>
      </c>
      <c r="K3558" s="21">
        <f t="shared" si="385"/>
        <v>0</v>
      </c>
      <c r="L3558" s="21" t="str">
        <f t="shared" si="386"/>
        <v/>
      </c>
      <c r="M3558" s="22" t="str">
        <f t="shared" si="390"/>
        <v/>
      </c>
      <c r="N3558" s="48"/>
      <c r="O3558" s="54" t="str">
        <f>IF(N3558="","",IFERROR(VLOOKUP(N3558,EMPRESAS!$A:$C,3,FALSE),"NAO CADASTRADA"))</f>
        <v/>
      </c>
      <c r="P3558" s="50"/>
      <c r="Q3558" s="54" t="str">
        <f>IF(P3558="","",IFERROR(VLOOKUP(P3558,ATIVIDADES!$A:$C,3,FALSE),"NAO CADASTRADA"))</f>
        <v/>
      </c>
      <c r="R3558" s="42"/>
      <c r="S3558" s="48"/>
      <c r="T3558" s="54" t="str">
        <f>IF(S3558="","",IFERROR(VLOOKUP(S3558,EMPRESAS!$A:$C,3,FALSE),"NAO CADASTRADA"))</f>
        <v/>
      </c>
      <c r="U3558" s="50"/>
      <c r="V3558" s="54" t="str">
        <f>IF(U3558="","",IFERROR(VLOOKUP(U3558,ATIVIDADES!$A:$C,3,FALSE),"NAO CADASTRADA"))</f>
        <v/>
      </c>
      <c r="W3558" s="42"/>
      <c r="X3558" s="48"/>
      <c r="Y3558" s="54" t="str">
        <f>IF(X3558="","",IFERROR(VLOOKUP(X3558,EMPRESAS!$A:$C,3,FALSE),"NAO CADASTRADA"))</f>
        <v/>
      </c>
      <c r="Z3558" s="50"/>
      <c r="AA3558" s="54" t="str">
        <f>IF(Z3558="","",IFERROR(VLOOKUP(Z3558,ATIVIDADES!$A:$C,3,FALSE),"NAO CADASTRADA"))</f>
        <v/>
      </c>
      <c r="AB3558" s="42"/>
      <c r="AC3558" s="48"/>
      <c r="AD3558" s="54" t="str">
        <f>IF(AC3558="","",IFERROR(VLOOKUP(AC3558,EMPRESAS!$A:$C,3,FALSE),"NAO CADASTRADA"))</f>
        <v/>
      </c>
      <c r="AE3558" s="50"/>
      <c r="AF3558" s="54" t="str">
        <f>IF(AE3558="","",IFERROR(VLOOKUP(AE3558,ATIVIDADES!$A:$C,3,FALSE),"NAO CADASTRADA"))</f>
        <v/>
      </c>
      <c r="AG3558" s="42"/>
      <c r="AH3558" s="48"/>
      <c r="AI3558" s="54" t="str">
        <f>IF(AH3558="","",IFERROR(VLOOKUP(AH3558,EMPRESAS!$A:$C,3,FALSE),"NAO CADASTRADA"))</f>
        <v/>
      </c>
      <c r="AJ3558" s="50"/>
      <c r="AK3558" s="54" t="str">
        <f>IF(AJ3558="","",IFERROR(VLOOKUP(AJ3558,ATIVIDADES!$A:$C,3,FALSE),"NAO CADASTRADA"))</f>
        <v/>
      </c>
      <c r="AL3558" s="42"/>
    </row>
    <row r="3559" spans="1:38" x14ac:dyDescent="0.25">
      <c r="A3559" s="26" t="str">
        <f t="shared" si="387"/>
        <v>OK</v>
      </c>
      <c r="B3559" s="29">
        <f t="shared" si="388"/>
        <v>2487914866</v>
      </c>
      <c r="C3559" s="30">
        <v>45647</v>
      </c>
      <c r="D3559" s="18">
        <f t="shared" si="391"/>
        <v>45627</v>
      </c>
      <c r="E3559" s="19" t="str">
        <f>IF(ISERROR(VLOOKUP(C3559,FERIADOS!$A:$B,1,FALSE)),IF(WEEKDAY(C3559)=1,"Dom",IF(WEEKDAY(C3559)=2,"Seg",IF(WEEKDAY(C3559)=3,"Ter",IF(WEEKDAY(C3559)=4,"Qua",IF(WEEKDAY(C3559)=5,"Qui",IF(WEEKDAY(C3559)=6,"Sex","Sab")))))),"Feriado")</f>
        <v>Sab</v>
      </c>
      <c r="F3559" s="32"/>
      <c r="G3559" s="33"/>
      <c r="H3559" s="33"/>
      <c r="I3559" s="33"/>
      <c r="J3559" s="21" t="str">
        <f t="shared" si="389"/>
        <v/>
      </c>
      <c r="K3559" s="21">
        <f t="shared" si="385"/>
        <v>0</v>
      </c>
      <c r="L3559" s="21" t="str">
        <f t="shared" si="386"/>
        <v/>
      </c>
      <c r="M3559" s="22" t="str">
        <f t="shared" si="390"/>
        <v/>
      </c>
      <c r="N3559" s="48"/>
      <c r="O3559" s="54" t="str">
        <f>IF(N3559="","",IFERROR(VLOOKUP(N3559,EMPRESAS!$A:$C,3,FALSE),"NAO CADASTRADA"))</f>
        <v/>
      </c>
      <c r="P3559" s="50"/>
      <c r="Q3559" s="54" t="str">
        <f>IF(P3559="","",IFERROR(VLOOKUP(P3559,ATIVIDADES!$A:$C,3,FALSE),"NAO CADASTRADA"))</f>
        <v/>
      </c>
      <c r="R3559" s="42"/>
      <c r="S3559" s="48"/>
      <c r="T3559" s="54" t="str">
        <f>IF(S3559="","",IFERROR(VLOOKUP(S3559,EMPRESAS!$A:$C,3,FALSE),"NAO CADASTRADA"))</f>
        <v/>
      </c>
      <c r="U3559" s="50"/>
      <c r="V3559" s="54" t="str">
        <f>IF(U3559="","",IFERROR(VLOOKUP(U3559,ATIVIDADES!$A:$C,3,FALSE),"NAO CADASTRADA"))</f>
        <v/>
      </c>
      <c r="W3559" s="42"/>
      <c r="X3559" s="48"/>
      <c r="Y3559" s="54" t="str">
        <f>IF(X3559="","",IFERROR(VLOOKUP(X3559,EMPRESAS!$A:$C,3,FALSE),"NAO CADASTRADA"))</f>
        <v/>
      </c>
      <c r="Z3559" s="50"/>
      <c r="AA3559" s="54" t="str">
        <f>IF(Z3559="","",IFERROR(VLOOKUP(Z3559,ATIVIDADES!$A:$C,3,FALSE),"NAO CADASTRADA"))</f>
        <v/>
      </c>
      <c r="AB3559" s="42"/>
      <c r="AC3559" s="48"/>
      <c r="AD3559" s="54" t="str">
        <f>IF(AC3559="","",IFERROR(VLOOKUP(AC3559,EMPRESAS!$A:$C,3,FALSE),"NAO CADASTRADA"))</f>
        <v/>
      </c>
      <c r="AE3559" s="50"/>
      <c r="AF3559" s="54" t="str">
        <f>IF(AE3559="","",IFERROR(VLOOKUP(AE3559,ATIVIDADES!$A:$C,3,FALSE),"NAO CADASTRADA"))</f>
        <v/>
      </c>
      <c r="AG3559" s="42"/>
      <c r="AH3559" s="48"/>
      <c r="AI3559" s="54" t="str">
        <f>IF(AH3559="","",IFERROR(VLOOKUP(AH3559,EMPRESAS!$A:$C,3,FALSE),"NAO CADASTRADA"))</f>
        <v/>
      </c>
      <c r="AJ3559" s="50"/>
      <c r="AK3559" s="54" t="str">
        <f>IF(AJ3559="","",IFERROR(VLOOKUP(AJ3559,ATIVIDADES!$A:$C,3,FALSE),"NAO CADASTRADA"))</f>
        <v/>
      </c>
      <c r="AL3559" s="42"/>
    </row>
    <row r="3560" spans="1:38" x14ac:dyDescent="0.25">
      <c r="A3560" s="26" t="str">
        <f t="shared" si="387"/>
        <v>OK</v>
      </c>
      <c r="B3560" s="29">
        <f t="shared" si="388"/>
        <v>2487914866</v>
      </c>
      <c r="C3560" s="30">
        <v>45648</v>
      </c>
      <c r="D3560" s="18">
        <f t="shared" si="391"/>
        <v>45627</v>
      </c>
      <c r="E3560" s="19" t="str">
        <f>IF(ISERROR(VLOOKUP(C3560,FERIADOS!$A:$B,1,FALSE)),IF(WEEKDAY(C3560)=1,"Dom",IF(WEEKDAY(C3560)=2,"Seg",IF(WEEKDAY(C3560)=3,"Ter",IF(WEEKDAY(C3560)=4,"Qua",IF(WEEKDAY(C3560)=5,"Qui",IF(WEEKDAY(C3560)=6,"Sex","Sab")))))),"Feriado")</f>
        <v>Dom</v>
      </c>
      <c r="F3560" s="32"/>
      <c r="G3560" s="33"/>
      <c r="H3560" s="33"/>
      <c r="I3560" s="33"/>
      <c r="J3560" s="21" t="str">
        <f t="shared" si="389"/>
        <v/>
      </c>
      <c r="K3560" s="21">
        <f t="shared" si="385"/>
        <v>0</v>
      </c>
      <c r="L3560" s="21" t="str">
        <f t="shared" si="386"/>
        <v/>
      </c>
      <c r="M3560" s="22" t="str">
        <f t="shared" si="390"/>
        <v/>
      </c>
      <c r="N3560" s="48"/>
      <c r="O3560" s="54" t="str">
        <f>IF(N3560="","",IFERROR(VLOOKUP(N3560,EMPRESAS!$A:$C,3,FALSE),"NAO CADASTRADA"))</f>
        <v/>
      </c>
      <c r="P3560" s="50"/>
      <c r="Q3560" s="54" t="str">
        <f>IF(P3560="","",IFERROR(VLOOKUP(P3560,ATIVIDADES!$A:$C,3,FALSE),"NAO CADASTRADA"))</f>
        <v/>
      </c>
      <c r="R3560" s="42"/>
      <c r="S3560" s="48"/>
      <c r="T3560" s="54" t="str">
        <f>IF(S3560="","",IFERROR(VLOOKUP(S3560,EMPRESAS!$A:$C,3,FALSE),"NAO CADASTRADA"))</f>
        <v/>
      </c>
      <c r="U3560" s="50"/>
      <c r="V3560" s="54" t="str">
        <f>IF(U3560="","",IFERROR(VLOOKUP(U3560,ATIVIDADES!$A:$C,3,FALSE),"NAO CADASTRADA"))</f>
        <v/>
      </c>
      <c r="W3560" s="42"/>
      <c r="X3560" s="48"/>
      <c r="Y3560" s="54" t="str">
        <f>IF(X3560="","",IFERROR(VLOOKUP(X3560,EMPRESAS!$A:$C,3,FALSE),"NAO CADASTRADA"))</f>
        <v/>
      </c>
      <c r="Z3560" s="50"/>
      <c r="AA3560" s="54" t="str">
        <f>IF(Z3560="","",IFERROR(VLOOKUP(Z3560,ATIVIDADES!$A:$C,3,FALSE),"NAO CADASTRADA"))</f>
        <v/>
      </c>
      <c r="AB3560" s="42"/>
      <c r="AC3560" s="48"/>
      <c r="AD3560" s="54" t="str">
        <f>IF(AC3560="","",IFERROR(VLOOKUP(AC3560,EMPRESAS!$A:$C,3,FALSE),"NAO CADASTRADA"))</f>
        <v/>
      </c>
      <c r="AE3560" s="50"/>
      <c r="AF3560" s="54" t="str">
        <f>IF(AE3560="","",IFERROR(VLOOKUP(AE3560,ATIVIDADES!$A:$C,3,FALSE),"NAO CADASTRADA"))</f>
        <v/>
      </c>
      <c r="AG3560" s="42"/>
      <c r="AH3560" s="48"/>
      <c r="AI3560" s="54" t="str">
        <f>IF(AH3560="","",IFERROR(VLOOKUP(AH3560,EMPRESAS!$A:$C,3,FALSE),"NAO CADASTRADA"))</f>
        <v/>
      </c>
      <c r="AJ3560" s="50"/>
      <c r="AK3560" s="54" t="str">
        <f>IF(AJ3560="","",IFERROR(VLOOKUP(AJ3560,ATIVIDADES!$A:$C,3,FALSE),"NAO CADASTRADA"))</f>
        <v/>
      </c>
      <c r="AL3560" s="42"/>
    </row>
    <row r="3561" spans="1:38" x14ac:dyDescent="0.25">
      <c r="A3561" s="26" t="str">
        <f t="shared" si="387"/>
        <v>OK</v>
      </c>
      <c r="B3561" s="29">
        <f t="shared" si="388"/>
        <v>2487914866</v>
      </c>
      <c r="C3561" s="30">
        <v>45649</v>
      </c>
      <c r="D3561" s="18">
        <f t="shared" si="391"/>
        <v>45627</v>
      </c>
      <c r="E3561" s="19" t="str">
        <f>IF(ISERROR(VLOOKUP(C3561,FERIADOS!$A:$B,1,FALSE)),IF(WEEKDAY(C3561)=1,"Dom",IF(WEEKDAY(C3561)=2,"Seg",IF(WEEKDAY(C3561)=3,"Ter",IF(WEEKDAY(C3561)=4,"Qua",IF(WEEKDAY(C3561)=5,"Qui",IF(WEEKDAY(C3561)=6,"Sex","Sab")))))),"Feriado")</f>
        <v>Seg</v>
      </c>
      <c r="F3561" s="32"/>
      <c r="G3561" s="33"/>
      <c r="H3561" s="33"/>
      <c r="I3561" s="33"/>
      <c r="J3561" s="21" t="str">
        <f t="shared" si="389"/>
        <v/>
      </c>
      <c r="K3561" s="21">
        <f t="shared" si="385"/>
        <v>0</v>
      </c>
      <c r="L3561" s="21" t="str">
        <f t="shared" si="386"/>
        <v/>
      </c>
      <c r="M3561" s="22" t="str">
        <f t="shared" si="390"/>
        <v/>
      </c>
      <c r="N3561" s="48"/>
      <c r="O3561" s="54" t="str">
        <f>IF(N3561="","",IFERROR(VLOOKUP(N3561,EMPRESAS!$A:$C,3,FALSE),"NAO CADASTRADA"))</f>
        <v/>
      </c>
      <c r="P3561" s="50"/>
      <c r="Q3561" s="54" t="str">
        <f>IF(P3561="","",IFERROR(VLOOKUP(P3561,ATIVIDADES!$A:$C,3,FALSE),"NAO CADASTRADA"))</f>
        <v/>
      </c>
      <c r="R3561" s="42"/>
      <c r="S3561" s="48"/>
      <c r="T3561" s="54" t="str">
        <f>IF(S3561="","",IFERROR(VLOOKUP(S3561,EMPRESAS!$A:$C,3,FALSE),"NAO CADASTRADA"))</f>
        <v/>
      </c>
      <c r="U3561" s="50"/>
      <c r="V3561" s="54" t="str">
        <f>IF(U3561="","",IFERROR(VLOOKUP(U3561,ATIVIDADES!$A:$C,3,FALSE),"NAO CADASTRADA"))</f>
        <v/>
      </c>
      <c r="W3561" s="42"/>
      <c r="X3561" s="48"/>
      <c r="Y3561" s="54" t="str">
        <f>IF(X3561="","",IFERROR(VLOOKUP(X3561,EMPRESAS!$A:$C,3,FALSE),"NAO CADASTRADA"))</f>
        <v/>
      </c>
      <c r="Z3561" s="50"/>
      <c r="AA3561" s="54" t="str">
        <f>IF(Z3561="","",IFERROR(VLOOKUP(Z3561,ATIVIDADES!$A:$C,3,FALSE),"NAO CADASTRADA"))</f>
        <v/>
      </c>
      <c r="AB3561" s="42"/>
      <c r="AC3561" s="48"/>
      <c r="AD3561" s="54" t="str">
        <f>IF(AC3561="","",IFERROR(VLOOKUP(AC3561,EMPRESAS!$A:$C,3,FALSE),"NAO CADASTRADA"))</f>
        <v/>
      </c>
      <c r="AE3561" s="50"/>
      <c r="AF3561" s="54" t="str">
        <f>IF(AE3561="","",IFERROR(VLOOKUP(AE3561,ATIVIDADES!$A:$C,3,FALSE),"NAO CADASTRADA"))</f>
        <v/>
      </c>
      <c r="AG3561" s="42"/>
      <c r="AH3561" s="48"/>
      <c r="AI3561" s="54" t="str">
        <f>IF(AH3561="","",IFERROR(VLOOKUP(AH3561,EMPRESAS!$A:$C,3,FALSE),"NAO CADASTRADA"))</f>
        <v/>
      </c>
      <c r="AJ3561" s="50"/>
      <c r="AK3561" s="54" t="str">
        <f>IF(AJ3561="","",IFERROR(VLOOKUP(AJ3561,ATIVIDADES!$A:$C,3,FALSE),"NAO CADASTRADA"))</f>
        <v/>
      </c>
      <c r="AL3561" s="42"/>
    </row>
    <row r="3562" spans="1:38" x14ac:dyDescent="0.25">
      <c r="A3562" s="26" t="str">
        <f t="shared" si="387"/>
        <v>OK</v>
      </c>
      <c r="B3562" s="29">
        <f t="shared" si="388"/>
        <v>2487914866</v>
      </c>
      <c r="C3562" s="30">
        <v>45650</v>
      </c>
      <c r="D3562" s="18">
        <f t="shared" si="391"/>
        <v>45627</v>
      </c>
      <c r="E3562" s="19" t="str">
        <f>IF(ISERROR(VLOOKUP(C3562,FERIADOS!$A:$B,1,FALSE)),IF(WEEKDAY(C3562)=1,"Dom",IF(WEEKDAY(C3562)=2,"Seg",IF(WEEKDAY(C3562)=3,"Ter",IF(WEEKDAY(C3562)=4,"Qua",IF(WEEKDAY(C3562)=5,"Qui",IF(WEEKDAY(C3562)=6,"Sex","Sab")))))),"Feriado")</f>
        <v>Ter</v>
      </c>
      <c r="F3562" s="32"/>
      <c r="G3562" s="33"/>
      <c r="H3562" s="33"/>
      <c r="I3562" s="33"/>
      <c r="J3562" s="21" t="str">
        <f t="shared" si="389"/>
        <v/>
      </c>
      <c r="K3562" s="21">
        <f t="shared" si="385"/>
        <v>0</v>
      </c>
      <c r="L3562" s="21" t="str">
        <f t="shared" si="386"/>
        <v/>
      </c>
      <c r="M3562" s="22" t="str">
        <f t="shared" si="390"/>
        <v/>
      </c>
      <c r="N3562" s="48"/>
      <c r="O3562" s="54" t="str">
        <f>IF(N3562="","",IFERROR(VLOOKUP(N3562,EMPRESAS!$A:$C,3,FALSE),"NAO CADASTRADA"))</f>
        <v/>
      </c>
      <c r="P3562" s="50"/>
      <c r="Q3562" s="54" t="str">
        <f>IF(P3562="","",IFERROR(VLOOKUP(P3562,ATIVIDADES!$A:$C,3,FALSE),"NAO CADASTRADA"))</f>
        <v/>
      </c>
      <c r="R3562" s="42"/>
      <c r="S3562" s="48"/>
      <c r="T3562" s="54" t="str">
        <f>IF(S3562="","",IFERROR(VLOOKUP(S3562,EMPRESAS!$A:$C,3,FALSE),"NAO CADASTRADA"))</f>
        <v/>
      </c>
      <c r="U3562" s="50"/>
      <c r="V3562" s="54" t="str">
        <f>IF(U3562="","",IFERROR(VLOOKUP(U3562,ATIVIDADES!$A:$C,3,FALSE),"NAO CADASTRADA"))</f>
        <v/>
      </c>
      <c r="W3562" s="42"/>
      <c r="X3562" s="48"/>
      <c r="Y3562" s="54" t="str">
        <f>IF(X3562="","",IFERROR(VLOOKUP(X3562,EMPRESAS!$A:$C,3,FALSE),"NAO CADASTRADA"))</f>
        <v/>
      </c>
      <c r="Z3562" s="50"/>
      <c r="AA3562" s="54" t="str">
        <f>IF(Z3562="","",IFERROR(VLOOKUP(Z3562,ATIVIDADES!$A:$C,3,FALSE),"NAO CADASTRADA"))</f>
        <v/>
      </c>
      <c r="AB3562" s="42"/>
      <c r="AC3562" s="48"/>
      <c r="AD3562" s="54" t="str">
        <f>IF(AC3562="","",IFERROR(VLOOKUP(AC3562,EMPRESAS!$A:$C,3,FALSE),"NAO CADASTRADA"))</f>
        <v/>
      </c>
      <c r="AE3562" s="50"/>
      <c r="AF3562" s="54" t="str">
        <f>IF(AE3562="","",IFERROR(VLOOKUP(AE3562,ATIVIDADES!$A:$C,3,FALSE),"NAO CADASTRADA"))</f>
        <v/>
      </c>
      <c r="AG3562" s="42"/>
      <c r="AH3562" s="48"/>
      <c r="AI3562" s="54" t="str">
        <f>IF(AH3562="","",IFERROR(VLOOKUP(AH3562,EMPRESAS!$A:$C,3,FALSE),"NAO CADASTRADA"))</f>
        <v/>
      </c>
      <c r="AJ3562" s="50"/>
      <c r="AK3562" s="54" t="str">
        <f>IF(AJ3562="","",IFERROR(VLOOKUP(AJ3562,ATIVIDADES!$A:$C,3,FALSE),"NAO CADASTRADA"))</f>
        <v/>
      </c>
      <c r="AL3562" s="42"/>
    </row>
    <row r="3563" spans="1:38" x14ac:dyDescent="0.25">
      <c r="A3563" s="26" t="str">
        <f t="shared" si="387"/>
        <v>OK</v>
      </c>
      <c r="B3563" s="29">
        <f t="shared" si="388"/>
        <v>2487914866</v>
      </c>
      <c r="C3563" s="30">
        <v>45651</v>
      </c>
      <c r="D3563" s="18">
        <f t="shared" si="391"/>
        <v>45627</v>
      </c>
      <c r="E3563" s="19" t="str">
        <f>IF(ISERROR(VLOOKUP(C3563,FERIADOS!$A:$B,1,FALSE)),IF(WEEKDAY(C3563)=1,"Dom",IF(WEEKDAY(C3563)=2,"Seg",IF(WEEKDAY(C3563)=3,"Ter",IF(WEEKDAY(C3563)=4,"Qua",IF(WEEKDAY(C3563)=5,"Qui",IF(WEEKDAY(C3563)=6,"Sex","Sab")))))),"Feriado")</f>
        <v>Qua</v>
      </c>
      <c r="F3563" s="32"/>
      <c r="G3563" s="33"/>
      <c r="H3563" s="33"/>
      <c r="I3563" s="33"/>
      <c r="J3563" s="21" t="str">
        <f t="shared" si="389"/>
        <v/>
      </c>
      <c r="K3563" s="21">
        <f t="shared" si="385"/>
        <v>0</v>
      </c>
      <c r="L3563" s="21" t="str">
        <f t="shared" si="386"/>
        <v/>
      </c>
      <c r="M3563" s="22" t="str">
        <f t="shared" si="390"/>
        <v/>
      </c>
      <c r="N3563" s="48"/>
      <c r="O3563" s="54" t="str">
        <f>IF(N3563="","",IFERROR(VLOOKUP(N3563,EMPRESAS!$A:$C,3,FALSE),"NAO CADASTRADA"))</f>
        <v/>
      </c>
      <c r="P3563" s="50"/>
      <c r="Q3563" s="54" t="str">
        <f>IF(P3563="","",IFERROR(VLOOKUP(P3563,ATIVIDADES!$A:$C,3,FALSE),"NAO CADASTRADA"))</f>
        <v/>
      </c>
      <c r="R3563" s="42"/>
      <c r="S3563" s="48"/>
      <c r="T3563" s="54" t="str">
        <f>IF(S3563="","",IFERROR(VLOOKUP(S3563,EMPRESAS!$A:$C,3,FALSE),"NAO CADASTRADA"))</f>
        <v/>
      </c>
      <c r="U3563" s="50"/>
      <c r="V3563" s="54" t="str">
        <f>IF(U3563="","",IFERROR(VLOOKUP(U3563,ATIVIDADES!$A:$C,3,FALSE),"NAO CADASTRADA"))</f>
        <v/>
      </c>
      <c r="W3563" s="42"/>
      <c r="X3563" s="48"/>
      <c r="Y3563" s="54" t="str">
        <f>IF(X3563="","",IFERROR(VLOOKUP(X3563,EMPRESAS!$A:$C,3,FALSE),"NAO CADASTRADA"))</f>
        <v/>
      </c>
      <c r="Z3563" s="50"/>
      <c r="AA3563" s="54" t="str">
        <f>IF(Z3563="","",IFERROR(VLOOKUP(Z3563,ATIVIDADES!$A:$C,3,FALSE),"NAO CADASTRADA"))</f>
        <v/>
      </c>
      <c r="AB3563" s="42"/>
      <c r="AC3563" s="48"/>
      <c r="AD3563" s="54" t="str">
        <f>IF(AC3563="","",IFERROR(VLOOKUP(AC3563,EMPRESAS!$A:$C,3,FALSE),"NAO CADASTRADA"))</f>
        <v/>
      </c>
      <c r="AE3563" s="50"/>
      <c r="AF3563" s="54" t="str">
        <f>IF(AE3563="","",IFERROR(VLOOKUP(AE3563,ATIVIDADES!$A:$C,3,FALSE),"NAO CADASTRADA"))</f>
        <v/>
      </c>
      <c r="AG3563" s="42"/>
      <c r="AH3563" s="48"/>
      <c r="AI3563" s="54" t="str">
        <f>IF(AH3563="","",IFERROR(VLOOKUP(AH3563,EMPRESAS!$A:$C,3,FALSE),"NAO CADASTRADA"))</f>
        <v/>
      </c>
      <c r="AJ3563" s="50"/>
      <c r="AK3563" s="54" t="str">
        <f>IF(AJ3563="","",IFERROR(VLOOKUP(AJ3563,ATIVIDADES!$A:$C,3,FALSE),"NAO CADASTRADA"))</f>
        <v/>
      </c>
      <c r="AL3563" s="42"/>
    </row>
    <row r="3564" spans="1:38" x14ac:dyDescent="0.25">
      <c r="A3564" s="26" t="str">
        <f t="shared" si="387"/>
        <v>OK</v>
      </c>
      <c r="B3564" s="29">
        <f t="shared" si="388"/>
        <v>2487914866</v>
      </c>
      <c r="C3564" s="30">
        <v>45652</v>
      </c>
      <c r="D3564" s="18">
        <f t="shared" si="391"/>
        <v>45627</v>
      </c>
      <c r="E3564" s="19" t="str">
        <f>IF(ISERROR(VLOOKUP(C3564,FERIADOS!$A:$B,1,FALSE)),IF(WEEKDAY(C3564)=1,"Dom",IF(WEEKDAY(C3564)=2,"Seg",IF(WEEKDAY(C3564)=3,"Ter",IF(WEEKDAY(C3564)=4,"Qua",IF(WEEKDAY(C3564)=5,"Qui",IF(WEEKDAY(C3564)=6,"Sex","Sab")))))),"Feriado")</f>
        <v>Qui</v>
      </c>
      <c r="F3564" s="32"/>
      <c r="G3564" s="33"/>
      <c r="H3564" s="33"/>
      <c r="I3564" s="33"/>
      <c r="J3564" s="21" t="str">
        <f t="shared" si="389"/>
        <v/>
      </c>
      <c r="K3564" s="21">
        <f t="shared" si="385"/>
        <v>0</v>
      </c>
      <c r="L3564" s="21" t="str">
        <f t="shared" si="386"/>
        <v/>
      </c>
      <c r="M3564" s="22" t="str">
        <f t="shared" si="390"/>
        <v/>
      </c>
      <c r="N3564" s="48"/>
      <c r="O3564" s="54" t="str">
        <f>IF(N3564="","",IFERROR(VLOOKUP(N3564,EMPRESAS!$A:$C,3,FALSE),"NAO CADASTRADA"))</f>
        <v/>
      </c>
      <c r="P3564" s="50"/>
      <c r="Q3564" s="54" t="str">
        <f>IF(P3564="","",IFERROR(VLOOKUP(P3564,ATIVIDADES!$A:$C,3,FALSE),"NAO CADASTRADA"))</f>
        <v/>
      </c>
      <c r="R3564" s="42"/>
      <c r="S3564" s="48"/>
      <c r="T3564" s="54" t="str">
        <f>IF(S3564="","",IFERROR(VLOOKUP(S3564,EMPRESAS!$A:$C,3,FALSE),"NAO CADASTRADA"))</f>
        <v/>
      </c>
      <c r="U3564" s="50"/>
      <c r="V3564" s="54" t="str">
        <f>IF(U3564="","",IFERROR(VLOOKUP(U3564,ATIVIDADES!$A:$C,3,FALSE),"NAO CADASTRADA"))</f>
        <v/>
      </c>
      <c r="W3564" s="42"/>
      <c r="X3564" s="48"/>
      <c r="Y3564" s="54" t="str">
        <f>IF(X3564="","",IFERROR(VLOOKUP(X3564,EMPRESAS!$A:$C,3,FALSE),"NAO CADASTRADA"))</f>
        <v/>
      </c>
      <c r="Z3564" s="50"/>
      <c r="AA3564" s="54" t="str">
        <f>IF(Z3564="","",IFERROR(VLOOKUP(Z3564,ATIVIDADES!$A:$C,3,FALSE),"NAO CADASTRADA"))</f>
        <v/>
      </c>
      <c r="AB3564" s="42"/>
      <c r="AC3564" s="48"/>
      <c r="AD3564" s="54" t="str">
        <f>IF(AC3564="","",IFERROR(VLOOKUP(AC3564,EMPRESAS!$A:$C,3,FALSE),"NAO CADASTRADA"))</f>
        <v/>
      </c>
      <c r="AE3564" s="50"/>
      <c r="AF3564" s="54" t="str">
        <f>IF(AE3564="","",IFERROR(VLOOKUP(AE3564,ATIVIDADES!$A:$C,3,FALSE),"NAO CADASTRADA"))</f>
        <v/>
      </c>
      <c r="AG3564" s="42"/>
      <c r="AH3564" s="48"/>
      <c r="AI3564" s="54" t="str">
        <f>IF(AH3564="","",IFERROR(VLOOKUP(AH3564,EMPRESAS!$A:$C,3,FALSE),"NAO CADASTRADA"))</f>
        <v/>
      </c>
      <c r="AJ3564" s="50"/>
      <c r="AK3564" s="54" t="str">
        <f>IF(AJ3564="","",IFERROR(VLOOKUP(AJ3564,ATIVIDADES!$A:$C,3,FALSE),"NAO CADASTRADA"))</f>
        <v/>
      </c>
      <c r="AL3564" s="42"/>
    </row>
    <row r="3565" spans="1:38" x14ac:dyDescent="0.25">
      <c r="A3565" s="26" t="str">
        <f t="shared" si="387"/>
        <v>OK</v>
      </c>
      <c r="B3565" s="29">
        <f t="shared" si="388"/>
        <v>2487914866</v>
      </c>
      <c r="C3565" s="30">
        <v>45653</v>
      </c>
      <c r="D3565" s="18">
        <f t="shared" si="391"/>
        <v>45627</v>
      </c>
      <c r="E3565" s="19" t="str">
        <f>IF(ISERROR(VLOOKUP(C3565,FERIADOS!$A:$B,1,FALSE)),IF(WEEKDAY(C3565)=1,"Dom",IF(WEEKDAY(C3565)=2,"Seg",IF(WEEKDAY(C3565)=3,"Ter",IF(WEEKDAY(C3565)=4,"Qua",IF(WEEKDAY(C3565)=5,"Qui",IF(WEEKDAY(C3565)=6,"Sex","Sab")))))),"Feriado")</f>
        <v>Sex</v>
      </c>
      <c r="F3565" s="32"/>
      <c r="G3565" s="33"/>
      <c r="H3565" s="33"/>
      <c r="I3565" s="33"/>
      <c r="J3565" s="21" t="str">
        <f t="shared" si="389"/>
        <v/>
      </c>
      <c r="K3565" s="21">
        <f t="shared" si="385"/>
        <v>0</v>
      </c>
      <c r="L3565" s="21" t="str">
        <f t="shared" si="386"/>
        <v/>
      </c>
      <c r="M3565" s="22" t="str">
        <f t="shared" si="390"/>
        <v/>
      </c>
      <c r="N3565" s="48"/>
      <c r="O3565" s="54" t="str">
        <f>IF(N3565="","",IFERROR(VLOOKUP(N3565,EMPRESAS!$A:$C,3,FALSE),"NAO CADASTRADA"))</f>
        <v/>
      </c>
      <c r="P3565" s="50"/>
      <c r="Q3565" s="54" t="str">
        <f>IF(P3565="","",IFERROR(VLOOKUP(P3565,ATIVIDADES!$A:$C,3,FALSE),"NAO CADASTRADA"))</f>
        <v/>
      </c>
      <c r="R3565" s="42"/>
      <c r="S3565" s="48"/>
      <c r="T3565" s="54" t="str">
        <f>IF(S3565="","",IFERROR(VLOOKUP(S3565,EMPRESAS!$A:$C,3,FALSE),"NAO CADASTRADA"))</f>
        <v/>
      </c>
      <c r="U3565" s="50"/>
      <c r="V3565" s="54" t="str">
        <f>IF(U3565="","",IFERROR(VLOOKUP(U3565,ATIVIDADES!$A:$C,3,FALSE),"NAO CADASTRADA"))</f>
        <v/>
      </c>
      <c r="W3565" s="42"/>
      <c r="X3565" s="48"/>
      <c r="Y3565" s="54" t="str">
        <f>IF(X3565="","",IFERROR(VLOOKUP(X3565,EMPRESAS!$A:$C,3,FALSE),"NAO CADASTRADA"))</f>
        <v/>
      </c>
      <c r="Z3565" s="50"/>
      <c r="AA3565" s="54" t="str">
        <f>IF(Z3565="","",IFERROR(VLOOKUP(Z3565,ATIVIDADES!$A:$C,3,FALSE),"NAO CADASTRADA"))</f>
        <v/>
      </c>
      <c r="AB3565" s="42"/>
      <c r="AC3565" s="48"/>
      <c r="AD3565" s="54" t="str">
        <f>IF(AC3565="","",IFERROR(VLOOKUP(AC3565,EMPRESAS!$A:$C,3,FALSE),"NAO CADASTRADA"))</f>
        <v/>
      </c>
      <c r="AE3565" s="50"/>
      <c r="AF3565" s="54" t="str">
        <f>IF(AE3565="","",IFERROR(VLOOKUP(AE3565,ATIVIDADES!$A:$C,3,FALSE),"NAO CADASTRADA"))</f>
        <v/>
      </c>
      <c r="AG3565" s="42"/>
      <c r="AH3565" s="48"/>
      <c r="AI3565" s="54" t="str">
        <f>IF(AH3565="","",IFERROR(VLOOKUP(AH3565,EMPRESAS!$A:$C,3,FALSE),"NAO CADASTRADA"))</f>
        <v/>
      </c>
      <c r="AJ3565" s="50"/>
      <c r="AK3565" s="54" t="str">
        <f>IF(AJ3565="","",IFERROR(VLOOKUP(AJ3565,ATIVIDADES!$A:$C,3,FALSE),"NAO CADASTRADA"))</f>
        <v/>
      </c>
      <c r="AL3565" s="42"/>
    </row>
    <row r="3566" spans="1:38" x14ac:dyDescent="0.25">
      <c r="A3566" s="26" t="str">
        <f t="shared" si="387"/>
        <v>OK</v>
      </c>
      <c r="B3566" s="29">
        <f t="shared" si="388"/>
        <v>2487914866</v>
      </c>
      <c r="C3566" s="30">
        <v>45654</v>
      </c>
      <c r="D3566" s="18">
        <f t="shared" si="391"/>
        <v>45627</v>
      </c>
      <c r="E3566" s="19" t="str">
        <f>IF(ISERROR(VLOOKUP(C3566,FERIADOS!$A:$B,1,FALSE)),IF(WEEKDAY(C3566)=1,"Dom",IF(WEEKDAY(C3566)=2,"Seg",IF(WEEKDAY(C3566)=3,"Ter",IF(WEEKDAY(C3566)=4,"Qua",IF(WEEKDAY(C3566)=5,"Qui",IF(WEEKDAY(C3566)=6,"Sex","Sab")))))),"Feriado")</f>
        <v>Sab</v>
      </c>
      <c r="F3566" s="32"/>
      <c r="G3566" s="33"/>
      <c r="H3566" s="33"/>
      <c r="I3566" s="33"/>
      <c r="J3566" s="21" t="str">
        <f t="shared" si="389"/>
        <v/>
      </c>
      <c r="K3566" s="21">
        <f t="shared" si="385"/>
        <v>0</v>
      </c>
      <c r="L3566" s="21" t="str">
        <f t="shared" si="386"/>
        <v/>
      </c>
      <c r="M3566" s="22" t="str">
        <f t="shared" si="390"/>
        <v/>
      </c>
      <c r="N3566" s="48"/>
      <c r="O3566" s="54" t="str">
        <f>IF(N3566="","",IFERROR(VLOOKUP(N3566,EMPRESAS!$A:$C,3,FALSE),"NAO CADASTRADA"))</f>
        <v/>
      </c>
      <c r="P3566" s="50"/>
      <c r="Q3566" s="54" t="str">
        <f>IF(P3566="","",IFERROR(VLOOKUP(P3566,ATIVIDADES!$A:$C,3,FALSE),"NAO CADASTRADA"))</f>
        <v/>
      </c>
      <c r="R3566" s="42"/>
      <c r="S3566" s="48"/>
      <c r="T3566" s="54" t="str">
        <f>IF(S3566="","",IFERROR(VLOOKUP(S3566,EMPRESAS!$A:$C,3,FALSE),"NAO CADASTRADA"))</f>
        <v/>
      </c>
      <c r="U3566" s="50"/>
      <c r="V3566" s="54" t="str">
        <f>IF(U3566="","",IFERROR(VLOOKUP(U3566,ATIVIDADES!$A:$C,3,FALSE),"NAO CADASTRADA"))</f>
        <v/>
      </c>
      <c r="W3566" s="42"/>
      <c r="X3566" s="48"/>
      <c r="Y3566" s="54" t="str">
        <f>IF(X3566="","",IFERROR(VLOOKUP(X3566,EMPRESAS!$A:$C,3,FALSE),"NAO CADASTRADA"))</f>
        <v/>
      </c>
      <c r="Z3566" s="50"/>
      <c r="AA3566" s="54" t="str">
        <f>IF(Z3566="","",IFERROR(VLOOKUP(Z3566,ATIVIDADES!$A:$C,3,FALSE),"NAO CADASTRADA"))</f>
        <v/>
      </c>
      <c r="AB3566" s="42"/>
      <c r="AC3566" s="48"/>
      <c r="AD3566" s="54" t="str">
        <f>IF(AC3566="","",IFERROR(VLOOKUP(AC3566,EMPRESAS!$A:$C,3,FALSE),"NAO CADASTRADA"))</f>
        <v/>
      </c>
      <c r="AE3566" s="50"/>
      <c r="AF3566" s="54" t="str">
        <f>IF(AE3566="","",IFERROR(VLOOKUP(AE3566,ATIVIDADES!$A:$C,3,FALSE),"NAO CADASTRADA"))</f>
        <v/>
      </c>
      <c r="AG3566" s="42"/>
      <c r="AH3566" s="48"/>
      <c r="AI3566" s="54" t="str">
        <f>IF(AH3566="","",IFERROR(VLOOKUP(AH3566,EMPRESAS!$A:$C,3,FALSE),"NAO CADASTRADA"))</f>
        <v/>
      </c>
      <c r="AJ3566" s="50"/>
      <c r="AK3566" s="54" t="str">
        <f>IF(AJ3566="","",IFERROR(VLOOKUP(AJ3566,ATIVIDADES!$A:$C,3,FALSE),"NAO CADASTRADA"))</f>
        <v/>
      </c>
      <c r="AL3566" s="42"/>
    </row>
    <row r="3567" spans="1:38" x14ac:dyDescent="0.25">
      <c r="A3567" s="26" t="str">
        <f t="shared" si="387"/>
        <v>OK</v>
      </c>
      <c r="B3567" s="29">
        <f t="shared" si="388"/>
        <v>2487914866</v>
      </c>
      <c r="C3567" s="30">
        <v>45655</v>
      </c>
      <c r="D3567" s="18">
        <f t="shared" si="391"/>
        <v>45627</v>
      </c>
      <c r="E3567" s="19" t="str">
        <f>IF(ISERROR(VLOOKUP(C3567,FERIADOS!$A:$B,1,FALSE)),IF(WEEKDAY(C3567)=1,"Dom",IF(WEEKDAY(C3567)=2,"Seg",IF(WEEKDAY(C3567)=3,"Ter",IF(WEEKDAY(C3567)=4,"Qua",IF(WEEKDAY(C3567)=5,"Qui",IF(WEEKDAY(C3567)=6,"Sex","Sab")))))),"Feriado")</f>
        <v>Dom</v>
      </c>
      <c r="F3567" s="32"/>
      <c r="G3567" s="33"/>
      <c r="H3567" s="33"/>
      <c r="I3567" s="33"/>
      <c r="J3567" s="21" t="str">
        <f t="shared" si="389"/>
        <v/>
      </c>
      <c r="K3567" s="21">
        <f t="shared" si="385"/>
        <v>0</v>
      </c>
      <c r="L3567" s="21" t="str">
        <f t="shared" si="386"/>
        <v/>
      </c>
      <c r="M3567" s="22" t="str">
        <f t="shared" si="390"/>
        <v/>
      </c>
      <c r="N3567" s="48"/>
      <c r="O3567" s="54" t="str">
        <f>IF(N3567="","",IFERROR(VLOOKUP(N3567,EMPRESAS!$A:$C,3,FALSE),"NAO CADASTRADA"))</f>
        <v/>
      </c>
      <c r="P3567" s="50"/>
      <c r="Q3567" s="54" t="str">
        <f>IF(P3567="","",IFERROR(VLOOKUP(P3567,ATIVIDADES!$A:$C,3,FALSE),"NAO CADASTRADA"))</f>
        <v/>
      </c>
      <c r="R3567" s="42"/>
      <c r="S3567" s="48"/>
      <c r="T3567" s="54" t="str">
        <f>IF(S3567="","",IFERROR(VLOOKUP(S3567,EMPRESAS!$A:$C,3,FALSE),"NAO CADASTRADA"))</f>
        <v/>
      </c>
      <c r="U3567" s="50"/>
      <c r="V3567" s="54" t="str">
        <f>IF(U3567="","",IFERROR(VLOOKUP(U3567,ATIVIDADES!$A:$C,3,FALSE),"NAO CADASTRADA"))</f>
        <v/>
      </c>
      <c r="W3567" s="42"/>
      <c r="X3567" s="48"/>
      <c r="Y3567" s="54" t="str">
        <f>IF(X3567="","",IFERROR(VLOOKUP(X3567,EMPRESAS!$A:$C,3,FALSE),"NAO CADASTRADA"))</f>
        <v/>
      </c>
      <c r="Z3567" s="50"/>
      <c r="AA3567" s="54" t="str">
        <f>IF(Z3567="","",IFERROR(VLOOKUP(Z3567,ATIVIDADES!$A:$C,3,FALSE),"NAO CADASTRADA"))</f>
        <v/>
      </c>
      <c r="AB3567" s="42"/>
      <c r="AC3567" s="48"/>
      <c r="AD3567" s="54" t="str">
        <f>IF(AC3567="","",IFERROR(VLOOKUP(AC3567,EMPRESAS!$A:$C,3,FALSE),"NAO CADASTRADA"))</f>
        <v/>
      </c>
      <c r="AE3567" s="50"/>
      <c r="AF3567" s="54" t="str">
        <f>IF(AE3567="","",IFERROR(VLOOKUP(AE3567,ATIVIDADES!$A:$C,3,FALSE),"NAO CADASTRADA"))</f>
        <v/>
      </c>
      <c r="AG3567" s="42"/>
      <c r="AH3567" s="48"/>
      <c r="AI3567" s="54" t="str">
        <f>IF(AH3567="","",IFERROR(VLOOKUP(AH3567,EMPRESAS!$A:$C,3,FALSE),"NAO CADASTRADA"))</f>
        <v/>
      </c>
      <c r="AJ3567" s="50"/>
      <c r="AK3567" s="54" t="str">
        <f>IF(AJ3567="","",IFERROR(VLOOKUP(AJ3567,ATIVIDADES!$A:$C,3,FALSE),"NAO CADASTRADA"))</f>
        <v/>
      </c>
      <c r="AL3567" s="42"/>
    </row>
    <row r="3568" spans="1:38" x14ac:dyDescent="0.25">
      <c r="A3568" s="26" t="str">
        <f t="shared" si="387"/>
        <v>OK</v>
      </c>
      <c r="B3568" s="29">
        <f t="shared" si="388"/>
        <v>2487914866</v>
      </c>
      <c r="C3568" s="30">
        <v>45656</v>
      </c>
      <c r="D3568" s="18">
        <f t="shared" si="391"/>
        <v>45627</v>
      </c>
      <c r="E3568" s="19" t="str">
        <f>IF(ISERROR(VLOOKUP(C3568,FERIADOS!$A:$B,1,FALSE)),IF(WEEKDAY(C3568)=1,"Dom",IF(WEEKDAY(C3568)=2,"Seg",IF(WEEKDAY(C3568)=3,"Ter",IF(WEEKDAY(C3568)=4,"Qua",IF(WEEKDAY(C3568)=5,"Qui",IF(WEEKDAY(C3568)=6,"Sex","Sab")))))),"Feriado")</f>
        <v>Seg</v>
      </c>
      <c r="F3568" s="32"/>
      <c r="G3568" s="33"/>
      <c r="H3568" s="33"/>
      <c r="I3568" s="33"/>
      <c r="J3568" s="21" t="str">
        <f t="shared" si="389"/>
        <v/>
      </c>
      <c r="K3568" s="21">
        <f t="shared" si="385"/>
        <v>0</v>
      </c>
      <c r="L3568" s="21" t="str">
        <f t="shared" si="386"/>
        <v/>
      </c>
      <c r="M3568" s="22" t="str">
        <f t="shared" si="390"/>
        <v/>
      </c>
      <c r="N3568" s="48"/>
      <c r="O3568" s="54" t="str">
        <f>IF(N3568="","",IFERROR(VLOOKUP(N3568,EMPRESAS!$A:$C,3,FALSE),"NAO CADASTRADA"))</f>
        <v/>
      </c>
      <c r="P3568" s="50"/>
      <c r="Q3568" s="54" t="str">
        <f>IF(P3568="","",IFERROR(VLOOKUP(P3568,ATIVIDADES!$A:$C,3,FALSE),"NAO CADASTRADA"))</f>
        <v/>
      </c>
      <c r="R3568" s="42"/>
      <c r="S3568" s="48"/>
      <c r="T3568" s="54" t="str">
        <f>IF(S3568="","",IFERROR(VLOOKUP(S3568,EMPRESAS!$A:$C,3,FALSE),"NAO CADASTRADA"))</f>
        <v/>
      </c>
      <c r="U3568" s="50"/>
      <c r="V3568" s="54" t="str">
        <f>IF(U3568="","",IFERROR(VLOOKUP(U3568,ATIVIDADES!$A:$C,3,FALSE),"NAO CADASTRADA"))</f>
        <v/>
      </c>
      <c r="W3568" s="42"/>
      <c r="X3568" s="48"/>
      <c r="Y3568" s="54" t="str">
        <f>IF(X3568="","",IFERROR(VLOOKUP(X3568,EMPRESAS!$A:$C,3,FALSE),"NAO CADASTRADA"))</f>
        <v/>
      </c>
      <c r="Z3568" s="50"/>
      <c r="AA3568" s="54" t="str">
        <f>IF(Z3568="","",IFERROR(VLOOKUP(Z3568,ATIVIDADES!$A:$C,3,FALSE),"NAO CADASTRADA"))</f>
        <v/>
      </c>
      <c r="AB3568" s="42"/>
      <c r="AC3568" s="48"/>
      <c r="AD3568" s="54" t="str">
        <f>IF(AC3568="","",IFERROR(VLOOKUP(AC3568,EMPRESAS!$A:$C,3,FALSE),"NAO CADASTRADA"))</f>
        <v/>
      </c>
      <c r="AE3568" s="50"/>
      <c r="AF3568" s="54" t="str">
        <f>IF(AE3568="","",IFERROR(VLOOKUP(AE3568,ATIVIDADES!$A:$C,3,FALSE),"NAO CADASTRADA"))</f>
        <v/>
      </c>
      <c r="AG3568" s="42"/>
      <c r="AH3568" s="48"/>
      <c r="AI3568" s="54" t="str">
        <f>IF(AH3568="","",IFERROR(VLOOKUP(AH3568,EMPRESAS!$A:$C,3,FALSE),"NAO CADASTRADA"))</f>
        <v/>
      </c>
      <c r="AJ3568" s="50"/>
      <c r="AK3568" s="54" t="str">
        <f>IF(AJ3568="","",IFERROR(VLOOKUP(AJ3568,ATIVIDADES!$A:$C,3,FALSE),"NAO CADASTRADA"))</f>
        <v/>
      </c>
      <c r="AL3568" s="42"/>
    </row>
    <row r="3569" spans="1:38" x14ac:dyDescent="0.25">
      <c r="A3569" s="26" t="str">
        <f t="shared" si="387"/>
        <v>OK</v>
      </c>
      <c r="B3569" s="29">
        <f t="shared" si="388"/>
        <v>2487914866</v>
      </c>
      <c r="C3569" s="30">
        <v>45657</v>
      </c>
      <c r="D3569" s="18">
        <f t="shared" si="391"/>
        <v>45627</v>
      </c>
      <c r="E3569" s="19" t="str">
        <f>IF(ISERROR(VLOOKUP(C3569,FERIADOS!$A:$B,1,FALSE)),IF(WEEKDAY(C3569)=1,"Dom",IF(WEEKDAY(C3569)=2,"Seg",IF(WEEKDAY(C3569)=3,"Ter",IF(WEEKDAY(C3569)=4,"Qua",IF(WEEKDAY(C3569)=5,"Qui",IF(WEEKDAY(C3569)=6,"Sex","Sab")))))),"Feriado")</f>
        <v>Ter</v>
      </c>
      <c r="F3569" s="32"/>
      <c r="G3569" s="33"/>
      <c r="H3569" s="33"/>
      <c r="I3569" s="33"/>
      <c r="J3569" s="21" t="str">
        <f t="shared" si="389"/>
        <v/>
      </c>
      <c r="K3569" s="21">
        <f t="shared" si="385"/>
        <v>0</v>
      </c>
      <c r="L3569" s="21" t="str">
        <f t="shared" si="386"/>
        <v/>
      </c>
      <c r="M3569" s="22" t="str">
        <f t="shared" si="390"/>
        <v/>
      </c>
      <c r="N3569" s="48"/>
      <c r="O3569" s="54" t="str">
        <f>IF(N3569="","",IFERROR(VLOOKUP(N3569,EMPRESAS!$A:$C,3,FALSE),"NAO CADASTRADA"))</f>
        <v/>
      </c>
      <c r="P3569" s="50"/>
      <c r="Q3569" s="54" t="str">
        <f>IF(P3569="","",IFERROR(VLOOKUP(P3569,ATIVIDADES!$A:$C,3,FALSE),"NAO CADASTRADA"))</f>
        <v/>
      </c>
      <c r="R3569" s="42"/>
      <c r="S3569" s="48"/>
      <c r="T3569" s="54" t="str">
        <f>IF(S3569="","",IFERROR(VLOOKUP(S3569,EMPRESAS!$A:$C,3,FALSE),"NAO CADASTRADA"))</f>
        <v/>
      </c>
      <c r="U3569" s="50"/>
      <c r="V3569" s="54" t="str">
        <f>IF(U3569="","",IFERROR(VLOOKUP(U3569,ATIVIDADES!$A:$C,3,FALSE),"NAO CADASTRADA"))</f>
        <v/>
      </c>
      <c r="W3569" s="42"/>
      <c r="X3569" s="48"/>
      <c r="Y3569" s="54" t="str">
        <f>IF(X3569="","",IFERROR(VLOOKUP(X3569,EMPRESAS!$A:$C,3,FALSE),"NAO CADASTRADA"))</f>
        <v/>
      </c>
      <c r="Z3569" s="50"/>
      <c r="AA3569" s="54" t="str">
        <f>IF(Z3569="","",IFERROR(VLOOKUP(Z3569,ATIVIDADES!$A:$C,3,FALSE),"NAO CADASTRADA"))</f>
        <v/>
      </c>
      <c r="AB3569" s="42"/>
      <c r="AC3569" s="48"/>
      <c r="AD3569" s="54" t="str">
        <f>IF(AC3569="","",IFERROR(VLOOKUP(AC3569,EMPRESAS!$A:$C,3,FALSE),"NAO CADASTRADA"))</f>
        <v/>
      </c>
      <c r="AE3569" s="50"/>
      <c r="AF3569" s="54" t="str">
        <f>IF(AE3569="","",IFERROR(VLOOKUP(AE3569,ATIVIDADES!$A:$C,3,FALSE),"NAO CADASTRADA"))</f>
        <v/>
      </c>
      <c r="AG3569" s="42"/>
      <c r="AH3569" s="48"/>
      <c r="AI3569" s="54" t="str">
        <f>IF(AH3569="","",IFERROR(VLOOKUP(AH3569,EMPRESAS!$A:$C,3,FALSE),"NAO CADASTRADA"))</f>
        <v/>
      </c>
      <c r="AJ3569" s="50"/>
      <c r="AK3569" s="54" t="str">
        <f>IF(AJ3569="","",IFERROR(VLOOKUP(AJ3569,ATIVIDADES!$A:$C,3,FALSE),"NAO CADASTRADA"))</f>
        <v/>
      </c>
      <c r="AL3569" s="42"/>
    </row>
    <row r="3570" spans="1:38" x14ac:dyDescent="0.25">
      <c r="A3570" s="26" t="str">
        <f t="shared" si="387"/>
        <v>OK</v>
      </c>
      <c r="B3570" s="29">
        <f t="shared" si="388"/>
        <v>2487914866</v>
      </c>
      <c r="C3570" s="30">
        <v>45658</v>
      </c>
      <c r="D3570" s="18">
        <f t="shared" si="391"/>
        <v>45658</v>
      </c>
      <c r="E3570" s="19" t="str">
        <f>IF(ISERROR(VLOOKUP(C3570,FERIADOS!$A:$B,1,FALSE)),IF(WEEKDAY(C3570)=1,"Dom",IF(WEEKDAY(C3570)=2,"Seg",IF(WEEKDAY(C3570)=3,"Ter",IF(WEEKDAY(C3570)=4,"Qua",IF(WEEKDAY(C3570)=5,"Qui",IF(WEEKDAY(C3570)=6,"Sex","Sab")))))),"Feriado")</f>
        <v>Qua</v>
      </c>
      <c r="F3570" s="32"/>
      <c r="G3570" s="33"/>
      <c r="H3570" s="33"/>
      <c r="I3570" s="33"/>
      <c r="J3570" s="21" t="str">
        <f t="shared" si="389"/>
        <v/>
      </c>
      <c r="K3570" s="21">
        <f t="shared" si="385"/>
        <v>0</v>
      </c>
      <c r="L3570" s="21" t="str">
        <f t="shared" si="386"/>
        <v/>
      </c>
      <c r="M3570" s="22" t="str">
        <f t="shared" si="390"/>
        <v/>
      </c>
      <c r="N3570" s="48"/>
      <c r="O3570" s="54" t="str">
        <f>IF(N3570="","",IFERROR(VLOOKUP(N3570,EMPRESAS!$A:$C,3,FALSE),"NAO CADASTRADA"))</f>
        <v/>
      </c>
      <c r="P3570" s="50"/>
      <c r="Q3570" s="54" t="str">
        <f>IF(P3570="","",IFERROR(VLOOKUP(P3570,ATIVIDADES!$A:$C,3,FALSE),"NAO CADASTRADA"))</f>
        <v/>
      </c>
      <c r="R3570" s="42"/>
      <c r="S3570" s="48"/>
      <c r="T3570" s="54" t="str">
        <f>IF(S3570="","",IFERROR(VLOOKUP(S3570,EMPRESAS!$A:$C,3,FALSE),"NAO CADASTRADA"))</f>
        <v/>
      </c>
      <c r="U3570" s="50"/>
      <c r="V3570" s="54" t="str">
        <f>IF(U3570="","",IFERROR(VLOOKUP(U3570,ATIVIDADES!$A:$C,3,FALSE),"NAO CADASTRADA"))</f>
        <v/>
      </c>
      <c r="W3570" s="42"/>
      <c r="X3570" s="48"/>
      <c r="Y3570" s="54" t="str">
        <f>IF(X3570="","",IFERROR(VLOOKUP(X3570,EMPRESAS!$A:$C,3,FALSE),"NAO CADASTRADA"))</f>
        <v/>
      </c>
      <c r="Z3570" s="50"/>
      <c r="AA3570" s="54" t="str">
        <f>IF(Z3570="","",IFERROR(VLOOKUP(Z3570,ATIVIDADES!$A:$C,3,FALSE),"NAO CADASTRADA"))</f>
        <v/>
      </c>
      <c r="AB3570" s="42"/>
      <c r="AC3570" s="48"/>
      <c r="AD3570" s="54" t="str">
        <f>IF(AC3570="","",IFERROR(VLOOKUP(AC3570,EMPRESAS!$A:$C,3,FALSE),"NAO CADASTRADA"))</f>
        <v/>
      </c>
      <c r="AE3570" s="50"/>
      <c r="AF3570" s="54" t="str">
        <f>IF(AE3570="","",IFERROR(VLOOKUP(AE3570,ATIVIDADES!$A:$C,3,FALSE),"NAO CADASTRADA"))</f>
        <v/>
      </c>
      <c r="AG3570" s="42"/>
      <c r="AH3570" s="48"/>
      <c r="AI3570" s="54" t="str">
        <f>IF(AH3570="","",IFERROR(VLOOKUP(AH3570,EMPRESAS!$A:$C,3,FALSE),"NAO CADASTRADA"))</f>
        <v/>
      </c>
      <c r="AJ3570" s="50"/>
      <c r="AK3570" s="54" t="str">
        <f>IF(AJ3570="","",IFERROR(VLOOKUP(AJ3570,ATIVIDADES!$A:$C,3,FALSE),"NAO CADASTRADA"))</f>
        <v/>
      </c>
      <c r="AL3570" s="42"/>
    </row>
    <row r="3571" spans="1:38" x14ac:dyDescent="0.25">
      <c r="A3571" s="26" t="str">
        <f t="shared" si="387"/>
        <v>OK</v>
      </c>
      <c r="B3571" s="29">
        <f t="shared" si="388"/>
        <v>2487914866</v>
      </c>
      <c r="C3571" s="30">
        <v>45659</v>
      </c>
      <c r="D3571" s="18">
        <f t="shared" si="391"/>
        <v>45658</v>
      </c>
      <c r="E3571" s="19" t="str">
        <f>IF(ISERROR(VLOOKUP(C3571,FERIADOS!$A:$B,1,FALSE)),IF(WEEKDAY(C3571)=1,"Dom",IF(WEEKDAY(C3571)=2,"Seg",IF(WEEKDAY(C3571)=3,"Ter",IF(WEEKDAY(C3571)=4,"Qua",IF(WEEKDAY(C3571)=5,"Qui",IF(WEEKDAY(C3571)=6,"Sex","Sab")))))),"Feriado")</f>
        <v>Qui</v>
      </c>
      <c r="F3571" s="32"/>
      <c r="G3571" s="33"/>
      <c r="H3571" s="33"/>
      <c r="I3571" s="33"/>
      <c r="J3571" s="21" t="str">
        <f t="shared" si="389"/>
        <v/>
      </c>
      <c r="K3571" s="21">
        <f t="shared" si="385"/>
        <v>0</v>
      </c>
      <c r="L3571" s="21" t="str">
        <f t="shared" si="386"/>
        <v/>
      </c>
      <c r="M3571" s="22" t="str">
        <f t="shared" si="390"/>
        <v/>
      </c>
      <c r="N3571" s="48"/>
      <c r="O3571" s="54" t="str">
        <f>IF(N3571="","",IFERROR(VLOOKUP(N3571,EMPRESAS!$A:$C,3,FALSE),"NAO CADASTRADA"))</f>
        <v/>
      </c>
      <c r="P3571" s="50"/>
      <c r="Q3571" s="54" t="str">
        <f>IF(P3571="","",IFERROR(VLOOKUP(P3571,ATIVIDADES!$A:$C,3,FALSE),"NAO CADASTRADA"))</f>
        <v/>
      </c>
      <c r="R3571" s="42"/>
      <c r="S3571" s="48"/>
      <c r="T3571" s="54" t="str">
        <f>IF(S3571="","",IFERROR(VLOOKUP(S3571,EMPRESAS!$A:$C,3,FALSE),"NAO CADASTRADA"))</f>
        <v/>
      </c>
      <c r="U3571" s="50"/>
      <c r="V3571" s="54" t="str">
        <f>IF(U3571="","",IFERROR(VLOOKUP(U3571,ATIVIDADES!$A:$C,3,FALSE),"NAO CADASTRADA"))</f>
        <v/>
      </c>
      <c r="W3571" s="42"/>
      <c r="X3571" s="48"/>
      <c r="Y3571" s="54" t="str">
        <f>IF(X3571="","",IFERROR(VLOOKUP(X3571,EMPRESAS!$A:$C,3,FALSE),"NAO CADASTRADA"))</f>
        <v/>
      </c>
      <c r="Z3571" s="50"/>
      <c r="AA3571" s="54" t="str">
        <f>IF(Z3571="","",IFERROR(VLOOKUP(Z3571,ATIVIDADES!$A:$C,3,FALSE),"NAO CADASTRADA"))</f>
        <v/>
      </c>
      <c r="AB3571" s="42"/>
      <c r="AC3571" s="48"/>
      <c r="AD3571" s="54" t="str">
        <f>IF(AC3571="","",IFERROR(VLOOKUP(AC3571,EMPRESAS!$A:$C,3,FALSE),"NAO CADASTRADA"))</f>
        <v/>
      </c>
      <c r="AE3571" s="50"/>
      <c r="AF3571" s="54" t="str">
        <f>IF(AE3571="","",IFERROR(VLOOKUP(AE3571,ATIVIDADES!$A:$C,3,FALSE),"NAO CADASTRADA"))</f>
        <v/>
      </c>
      <c r="AG3571" s="42"/>
      <c r="AH3571" s="48"/>
      <c r="AI3571" s="54" t="str">
        <f>IF(AH3571="","",IFERROR(VLOOKUP(AH3571,EMPRESAS!$A:$C,3,FALSE),"NAO CADASTRADA"))</f>
        <v/>
      </c>
      <c r="AJ3571" s="50"/>
      <c r="AK3571" s="54" t="str">
        <f>IF(AJ3571="","",IFERROR(VLOOKUP(AJ3571,ATIVIDADES!$A:$C,3,FALSE),"NAO CADASTRADA"))</f>
        <v/>
      </c>
      <c r="AL3571" s="42"/>
    </row>
    <row r="3572" spans="1:38" x14ac:dyDescent="0.25">
      <c r="A3572" s="26" t="str">
        <f t="shared" si="387"/>
        <v>OK</v>
      </c>
      <c r="B3572" s="29">
        <f t="shared" si="388"/>
        <v>2487914866</v>
      </c>
      <c r="C3572" s="30">
        <v>45660</v>
      </c>
      <c r="D3572" s="18">
        <f t="shared" si="391"/>
        <v>45658</v>
      </c>
      <c r="E3572" s="19" t="str">
        <f>IF(ISERROR(VLOOKUP(C3572,FERIADOS!$A:$B,1,FALSE)),IF(WEEKDAY(C3572)=1,"Dom",IF(WEEKDAY(C3572)=2,"Seg",IF(WEEKDAY(C3572)=3,"Ter",IF(WEEKDAY(C3572)=4,"Qua",IF(WEEKDAY(C3572)=5,"Qui",IF(WEEKDAY(C3572)=6,"Sex","Sab")))))),"Feriado")</f>
        <v>Sex</v>
      </c>
      <c r="F3572" s="32"/>
      <c r="G3572" s="33"/>
      <c r="H3572" s="33"/>
      <c r="I3572" s="33"/>
      <c r="J3572" s="21" t="str">
        <f t="shared" si="389"/>
        <v/>
      </c>
      <c r="K3572" s="21">
        <f t="shared" si="385"/>
        <v>0</v>
      </c>
      <c r="L3572" s="21" t="str">
        <f t="shared" si="386"/>
        <v/>
      </c>
      <c r="M3572" s="22" t="str">
        <f t="shared" si="390"/>
        <v/>
      </c>
      <c r="N3572" s="48"/>
      <c r="O3572" s="54" t="str">
        <f>IF(N3572="","",IFERROR(VLOOKUP(N3572,EMPRESAS!$A:$C,3,FALSE),"NAO CADASTRADA"))</f>
        <v/>
      </c>
      <c r="P3572" s="50"/>
      <c r="Q3572" s="54" t="str">
        <f>IF(P3572="","",IFERROR(VLOOKUP(P3572,ATIVIDADES!$A:$C,3,FALSE),"NAO CADASTRADA"))</f>
        <v/>
      </c>
      <c r="R3572" s="42"/>
      <c r="S3572" s="48"/>
      <c r="T3572" s="54" t="str">
        <f>IF(S3572="","",IFERROR(VLOOKUP(S3572,EMPRESAS!$A:$C,3,FALSE),"NAO CADASTRADA"))</f>
        <v/>
      </c>
      <c r="U3572" s="50"/>
      <c r="V3572" s="54" t="str">
        <f>IF(U3572="","",IFERROR(VLOOKUP(U3572,ATIVIDADES!$A:$C,3,FALSE),"NAO CADASTRADA"))</f>
        <v/>
      </c>
      <c r="W3572" s="42"/>
      <c r="X3572" s="48"/>
      <c r="Y3572" s="54" t="str">
        <f>IF(X3572="","",IFERROR(VLOOKUP(X3572,EMPRESAS!$A:$C,3,FALSE),"NAO CADASTRADA"))</f>
        <v/>
      </c>
      <c r="Z3572" s="50"/>
      <c r="AA3572" s="54" t="str">
        <f>IF(Z3572="","",IFERROR(VLOOKUP(Z3572,ATIVIDADES!$A:$C,3,FALSE),"NAO CADASTRADA"))</f>
        <v/>
      </c>
      <c r="AB3572" s="42"/>
      <c r="AC3572" s="48"/>
      <c r="AD3572" s="54" t="str">
        <f>IF(AC3572="","",IFERROR(VLOOKUP(AC3572,EMPRESAS!$A:$C,3,FALSE),"NAO CADASTRADA"))</f>
        <v/>
      </c>
      <c r="AE3572" s="50"/>
      <c r="AF3572" s="54" t="str">
        <f>IF(AE3572="","",IFERROR(VLOOKUP(AE3572,ATIVIDADES!$A:$C,3,FALSE),"NAO CADASTRADA"))</f>
        <v/>
      </c>
      <c r="AG3572" s="42"/>
      <c r="AH3572" s="48"/>
      <c r="AI3572" s="54" t="str">
        <f>IF(AH3572="","",IFERROR(VLOOKUP(AH3572,EMPRESAS!$A:$C,3,FALSE),"NAO CADASTRADA"))</f>
        <v/>
      </c>
      <c r="AJ3572" s="50"/>
      <c r="AK3572" s="54" t="str">
        <f>IF(AJ3572="","",IFERROR(VLOOKUP(AJ3572,ATIVIDADES!$A:$C,3,FALSE),"NAO CADASTRADA"))</f>
        <v/>
      </c>
      <c r="AL3572" s="42"/>
    </row>
    <row r="3573" spans="1:38" x14ac:dyDescent="0.25">
      <c r="A3573" s="26" t="str">
        <f t="shared" si="387"/>
        <v>OK</v>
      </c>
      <c r="B3573" s="29">
        <f t="shared" si="388"/>
        <v>2487914866</v>
      </c>
      <c r="C3573" s="30">
        <v>45661</v>
      </c>
      <c r="D3573" s="18">
        <f t="shared" si="391"/>
        <v>45658</v>
      </c>
      <c r="E3573" s="19" t="str">
        <f>IF(ISERROR(VLOOKUP(C3573,FERIADOS!$A:$B,1,FALSE)),IF(WEEKDAY(C3573)=1,"Dom",IF(WEEKDAY(C3573)=2,"Seg",IF(WEEKDAY(C3573)=3,"Ter",IF(WEEKDAY(C3573)=4,"Qua",IF(WEEKDAY(C3573)=5,"Qui",IF(WEEKDAY(C3573)=6,"Sex","Sab")))))),"Feriado")</f>
        <v>Sab</v>
      </c>
      <c r="F3573" s="32"/>
      <c r="G3573" s="33"/>
      <c r="H3573" s="33"/>
      <c r="I3573" s="33"/>
      <c r="J3573" s="21" t="str">
        <f t="shared" si="389"/>
        <v/>
      </c>
      <c r="K3573" s="21">
        <f t="shared" si="385"/>
        <v>0</v>
      </c>
      <c r="L3573" s="21" t="str">
        <f t="shared" si="386"/>
        <v/>
      </c>
      <c r="M3573" s="22" t="str">
        <f t="shared" si="390"/>
        <v/>
      </c>
      <c r="N3573" s="48"/>
      <c r="O3573" s="54" t="str">
        <f>IF(N3573="","",IFERROR(VLOOKUP(N3573,EMPRESAS!$A:$C,3,FALSE),"NAO CADASTRADA"))</f>
        <v/>
      </c>
      <c r="P3573" s="50"/>
      <c r="Q3573" s="54" t="str">
        <f>IF(P3573="","",IFERROR(VLOOKUP(P3573,ATIVIDADES!$A:$C,3,FALSE),"NAO CADASTRADA"))</f>
        <v/>
      </c>
      <c r="R3573" s="42"/>
      <c r="S3573" s="48"/>
      <c r="T3573" s="54" t="str">
        <f>IF(S3573="","",IFERROR(VLOOKUP(S3573,EMPRESAS!$A:$C,3,FALSE),"NAO CADASTRADA"))</f>
        <v/>
      </c>
      <c r="U3573" s="50"/>
      <c r="V3573" s="54" t="str">
        <f>IF(U3573="","",IFERROR(VLOOKUP(U3573,ATIVIDADES!$A:$C,3,FALSE),"NAO CADASTRADA"))</f>
        <v/>
      </c>
      <c r="W3573" s="42"/>
      <c r="X3573" s="48"/>
      <c r="Y3573" s="54" t="str">
        <f>IF(X3573="","",IFERROR(VLOOKUP(X3573,EMPRESAS!$A:$C,3,FALSE),"NAO CADASTRADA"))</f>
        <v/>
      </c>
      <c r="Z3573" s="50"/>
      <c r="AA3573" s="54" t="str">
        <f>IF(Z3573="","",IFERROR(VLOOKUP(Z3573,ATIVIDADES!$A:$C,3,FALSE),"NAO CADASTRADA"))</f>
        <v/>
      </c>
      <c r="AB3573" s="42"/>
      <c r="AC3573" s="48"/>
      <c r="AD3573" s="54" t="str">
        <f>IF(AC3573="","",IFERROR(VLOOKUP(AC3573,EMPRESAS!$A:$C,3,FALSE),"NAO CADASTRADA"))</f>
        <v/>
      </c>
      <c r="AE3573" s="50"/>
      <c r="AF3573" s="54" t="str">
        <f>IF(AE3573="","",IFERROR(VLOOKUP(AE3573,ATIVIDADES!$A:$C,3,FALSE),"NAO CADASTRADA"))</f>
        <v/>
      </c>
      <c r="AG3573" s="42"/>
      <c r="AH3573" s="48"/>
      <c r="AI3573" s="54" t="str">
        <f>IF(AH3573="","",IFERROR(VLOOKUP(AH3573,EMPRESAS!$A:$C,3,FALSE),"NAO CADASTRADA"))</f>
        <v/>
      </c>
      <c r="AJ3573" s="50"/>
      <c r="AK3573" s="54" t="str">
        <f>IF(AJ3573="","",IFERROR(VLOOKUP(AJ3573,ATIVIDADES!$A:$C,3,FALSE),"NAO CADASTRADA"))</f>
        <v/>
      </c>
      <c r="AL3573" s="42"/>
    </row>
    <row r="3574" spans="1:38" x14ac:dyDescent="0.25">
      <c r="A3574" s="26" t="str">
        <f t="shared" si="387"/>
        <v>OK</v>
      </c>
      <c r="B3574" s="29">
        <f t="shared" si="388"/>
        <v>2487914866</v>
      </c>
      <c r="C3574" s="30">
        <v>45662</v>
      </c>
      <c r="D3574" s="18">
        <f t="shared" si="391"/>
        <v>45658</v>
      </c>
      <c r="E3574" s="19" t="str">
        <f>IF(ISERROR(VLOOKUP(C3574,FERIADOS!$A:$B,1,FALSE)),IF(WEEKDAY(C3574)=1,"Dom",IF(WEEKDAY(C3574)=2,"Seg",IF(WEEKDAY(C3574)=3,"Ter",IF(WEEKDAY(C3574)=4,"Qua",IF(WEEKDAY(C3574)=5,"Qui",IF(WEEKDAY(C3574)=6,"Sex","Sab")))))),"Feriado")</f>
        <v>Dom</v>
      </c>
      <c r="F3574" s="32"/>
      <c r="G3574" s="33"/>
      <c r="H3574" s="33"/>
      <c r="I3574" s="33"/>
      <c r="J3574" s="21" t="str">
        <f t="shared" si="389"/>
        <v/>
      </c>
      <c r="K3574" s="21">
        <f t="shared" si="385"/>
        <v>0</v>
      </c>
      <c r="L3574" s="21" t="str">
        <f t="shared" si="386"/>
        <v/>
      </c>
      <c r="M3574" s="22" t="str">
        <f t="shared" si="390"/>
        <v/>
      </c>
      <c r="N3574" s="48"/>
      <c r="O3574" s="54" t="str">
        <f>IF(N3574="","",IFERROR(VLOOKUP(N3574,EMPRESAS!$A:$C,3,FALSE),"NAO CADASTRADA"))</f>
        <v/>
      </c>
      <c r="P3574" s="50"/>
      <c r="Q3574" s="54" t="str">
        <f>IF(P3574="","",IFERROR(VLOOKUP(P3574,ATIVIDADES!$A:$C,3,FALSE),"NAO CADASTRADA"))</f>
        <v/>
      </c>
      <c r="R3574" s="42"/>
      <c r="S3574" s="48"/>
      <c r="T3574" s="54" t="str">
        <f>IF(S3574="","",IFERROR(VLOOKUP(S3574,EMPRESAS!$A:$C,3,FALSE),"NAO CADASTRADA"))</f>
        <v/>
      </c>
      <c r="U3574" s="50"/>
      <c r="V3574" s="54" t="str">
        <f>IF(U3574="","",IFERROR(VLOOKUP(U3574,ATIVIDADES!$A:$C,3,FALSE),"NAO CADASTRADA"))</f>
        <v/>
      </c>
      <c r="W3574" s="42"/>
      <c r="X3574" s="48"/>
      <c r="Y3574" s="54" t="str">
        <f>IF(X3574="","",IFERROR(VLOOKUP(X3574,EMPRESAS!$A:$C,3,FALSE),"NAO CADASTRADA"))</f>
        <v/>
      </c>
      <c r="Z3574" s="50"/>
      <c r="AA3574" s="54" t="str">
        <f>IF(Z3574="","",IFERROR(VLOOKUP(Z3574,ATIVIDADES!$A:$C,3,FALSE),"NAO CADASTRADA"))</f>
        <v/>
      </c>
      <c r="AB3574" s="42"/>
      <c r="AC3574" s="48"/>
      <c r="AD3574" s="54" t="str">
        <f>IF(AC3574="","",IFERROR(VLOOKUP(AC3574,EMPRESAS!$A:$C,3,FALSE),"NAO CADASTRADA"))</f>
        <v/>
      </c>
      <c r="AE3574" s="50"/>
      <c r="AF3574" s="54" t="str">
        <f>IF(AE3574="","",IFERROR(VLOOKUP(AE3574,ATIVIDADES!$A:$C,3,FALSE),"NAO CADASTRADA"))</f>
        <v/>
      </c>
      <c r="AG3574" s="42"/>
      <c r="AH3574" s="48"/>
      <c r="AI3574" s="54" t="str">
        <f>IF(AH3574="","",IFERROR(VLOOKUP(AH3574,EMPRESAS!$A:$C,3,FALSE),"NAO CADASTRADA"))</f>
        <v/>
      </c>
      <c r="AJ3574" s="50"/>
      <c r="AK3574" s="54" t="str">
        <f>IF(AJ3574="","",IFERROR(VLOOKUP(AJ3574,ATIVIDADES!$A:$C,3,FALSE),"NAO CADASTRADA"))</f>
        <v/>
      </c>
      <c r="AL3574" s="42"/>
    </row>
    <row r="3575" spans="1:38" x14ac:dyDescent="0.25">
      <c r="A3575" s="26" t="str">
        <f t="shared" si="387"/>
        <v>OK</v>
      </c>
      <c r="B3575" s="29">
        <f t="shared" si="388"/>
        <v>2487914866</v>
      </c>
      <c r="C3575" s="30">
        <v>45663</v>
      </c>
      <c r="D3575" s="18">
        <f t="shared" si="391"/>
        <v>45658</v>
      </c>
      <c r="E3575" s="19" t="str">
        <f>IF(ISERROR(VLOOKUP(C3575,FERIADOS!$A:$B,1,FALSE)),IF(WEEKDAY(C3575)=1,"Dom",IF(WEEKDAY(C3575)=2,"Seg",IF(WEEKDAY(C3575)=3,"Ter",IF(WEEKDAY(C3575)=4,"Qua",IF(WEEKDAY(C3575)=5,"Qui",IF(WEEKDAY(C3575)=6,"Sex","Sab")))))),"Feriado")</f>
        <v>Seg</v>
      </c>
      <c r="F3575" s="32"/>
      <c r="G3575" s="33"/>
      <c r="H3575" s="33"/>
      <c r="I3575" s="33"/>
      <c r="J3575" s="21" t="str">
        <f t="shared" si="389"/>
        <v/>
      </c>
      <c r="K3575" s="21">
        <f t="shared" si="385"/>
        <v>0</v>
      </c>
      <c r="L3575" s="21" t="str">
        <f t="shared" si="386"/>
        <v/>
      </c>
      <c r="M3575" s="22" t="str">
        <f t="shared" si="390"/>
        <v/>
      </c>
      <c r="N3575" s="48"/>
      <c r="O3575" s="54" t="str">
        <f>IF(N3575="","",IFERROR(VLOOKUP(N3575,EMPRESAS!$A:$C,3,FALSE),"NAO CADASTRADA"))</f>
        <v/>
      </c>
      <c r="P3575" s="50"/>
      <c r="Q3575" s="54" t="str">
        <f>IF(P3575="","",IFERROR(VLOOKUP(P3575,ATIVIDADES!$A:$C,3,FALSE),"NAO CADASTRADA"))</f>
        <v/>
      </c>
      <c r="R3575" s="42"/>
      <c r="S3575" s="48"/>
      <c r="T3575" s="54" t="str">
        <f>IF(S3575="","",IFERROR(VLOOKUP(S3575,EMPRESAS!$A:$C,3,FALSE),"NAO CADASTRADA"))</f>
        <v/>
      </c>
      <c r="U3575" s="50"/>
      <c r="V3575" s="54" t="str">
        <f>IF(U3575="","",IFERROR(VLOOKUP(U3575,ATIVIDADES!$A:$C,3,FALSE),"NAO CADASTRADA"))</f>
        <v/>
      </c>
      <c r="W3575" s="42"/>
      <c r="X3575" s="48"/>
      <c r="Y3575" s="54" t="str">
        <f>IF(X3575="","",IFERROR(VLOOKUP(X3575,EMPRESAS!$A:$C,3,FALSE),"NAO CADASTRADA"))</f>
        <v/>
      </c>
      <c r="Z3575" s="50"/>
      <c r="AA3575" s="54" t="str">
        <f>IF(Z3575="","",IFERROR(VLOOKUP(Z3575,ATIVIDADES!$A:$C,3,FALSE),"NAO CADASTRADA"))</f>
        <v/>
      </c>
      <c r="AB3575" s="42"/>
      <c r="AC3575" s="48"/>
      <c r="AD3575" s="54" t="str">
        <f>IF(AC3575="","",IFERROR(VLOOKUP(AC3575,EMPRESAS!$A:$C,3,FALSE),"NAO CADASTRADA"))</f>
        <v/>
      </c>
      <c r="AE3575" s="50"/>
      <c r="AF3575" s="54" t="str">
        <f>IF(AE3575="","",IFERROR(VLOOKUP(AE3575,ATIVIDADES!$A:$C,3,FALSE),"NAO CADASTRADA"))</f>
        <v/>
      </c>
      <c r="AG3575" s="42"/>
      <c r="AH3575" s="48"/>
      <c r="AI3575" s="54" t="str">
        <f>IF(AH3575="","",IFERROR(VLOOKUP(AH3575,EMPRESAS!$A:$C,3,FALSE),"NAO CADASTRADA"))</f>
        <v/>
      </c>
      <c r="AJ3575" s="50"/>
      <c r="AK3575" s="54" t="str">
        <f>IF(AJ3575="","",IFERROR(VLOOKUP(AJ3575,ATIVIDADES!$A:$C,3,FALSE),"NAO CADASTRADA"))</f>
        <v/>
      </c>
      <c r="AL3575" s="42"/>
    </row>
    <row r="3576" spans="1:38" x14ac:dyDescent="0.25">
      <c r="A3576" s="26" t="str">
        <f t="shared" si="387"/>
        <v>OK</v>
      </c>
      <c r="B3576" s="29">
        <f t="shared" si="388"/>
        <v>2487914866</v>
      </c>
      <c r="C3576" s="30">
        <v>45664</v>
      </c>
      <c r="D3576" s="18">
        <f t="shared" si="391"/>
        <v>45658</v>
      </c>
      <c r="E3576" s="19" t="str">
        <f>IF(ISERROR(VLOOKUP(C3576,FERIADOS!$A:$B,1,FALSE)),IF(WEEKDAY(C3576)=1,"Dom",IF(WEEKDAY(C3576)=2,"Seg",IF(WEEKDAY(C3576)=3,"Ter",IF(WEEKDAY(C3576)=4,"Qua",IF(WEEKDAY(C3576)=5,"Qui",IF(WEEKDAY(C3576)=6,"Sex","Sab")))))),"Feriado")</f>
        <v>Ter</v>
      </c>
      <c r="F3576" s="32"/>
      <c r="G3576" s="33"/>
      <c r="H3576" s="33"/>
      <c r="I3576" s="33"/>
      <c r="J3576" s="21" t="str">
        <f t="shared" si="389"/>
        <v/>
      </c>
      <c r="K3576" s="21">
        <f t="shared" si="385"/>
        <v>0</v>
      </c>
      <c r="L3576" s="21" t="str">
        <f t="shared" si="386"/>
        <v/>
      </c>
      <c r="M3576" s="22" t="str">
        <f t="shared" si="390"/>
        <v/>
      </c>
      <c r="N3576" s="48"/>
      <c r="O3576" s="54" t="str">
        <f>IF(N3576="","",IFERROR(VLOOKUP(N3576,EMPRESAS!$A:$C,3,FALSE),"NAO CADASTRADA"))</f>
        <v/>
      </c>
      <c r="P3576" s="50"/>
      <c r="Q3576" s="54" t="str">
        <f>IF(P3576="","",IFERROR(VLOOKUP(P3576,ATIVIDADES!$A:$C,3,FALSE),"NAO CADASTRADA"))</f>
        <v/>
      </c>
      <c r="R3576" s="42"/>
      <c r="S3576" s="48"/>
      <c r="T3576" s="54" t="str">
        <f>IF(S3576="","",IFERROR(VLOOKUP(S3576,EMPRESAS!$A:$C,3,FALSE),"NAO CADASTRADA"))</f>
        <v/>
      </c>
      <c r="U3576" s="50"/>
      <c r="V3576" s="54" t="str">
        <f>IF(U3576="","",IFERROR(VLOOKUP(U3576,ATIVIDADES!$A:$C,3,FALSE),"NAO CADASTRADA"))</f>
        <v/>
      </c>
      <c r="W3576" s="42"/>
      <c r="X3576" s="48"/>
      <c r="Y3576" s="54" t="str">
        <f>IF(X3576="","",IFERROR(VLOOKUP(X3576,EMPRESAS!$A:$C,3,FALSE),"NAO CADASTRADA"))</f>
        <v/>
      </c>
      <c r="Z3576" s="50"/>
      <c r="AA3576" s="54" t="str">
        <f>IF(Z3576="","",IFERROR(VLOOKUP(Z3576,ATIVIDADES!$A:$C,3,FALSE),"NAO CADASTRADA"))</f>
        <v/>
      </c>
      <c r="AB3576" s="42"/>
      <c r="AC3576" s="48"/>
      <c r="AD3576" s="54" t="str">
        <f>IF(AC3576="","",IFERROR(VLOOKUP(AC3576,EMPRESAS!$A:$C,3,FALSE),"NAO CADASTRADA"))</f>
        <v/>
      </c>
      <c r="AE3576" s="50"/>
      <c r="AF3576" s="54" t="str">
        <f>IF(AE3576="","",IFERROR(VLOOKUP(AE3576,ATIVIDADES!$A:$C,3,FALSE),"NAO CADASTRADA"))</f>
        <v/>
      </c>
      <c r="AG3576" s="42"/>
      <c r="AH3576" s="48"/>
      <c r="AI3576" s="54" t="str">
        <f>IF(AH3576="","",IFERROR(VLOOKUP(AH3576,EMPRESAS!$A:$C,3,FALSE),"NAO CADASTRADA"))</f>
        <v/>
      </c>
      <c r="AJ3576" s="50"/>
      <c r="AK3576" s="54" t="str">
        <f>IF(AJ3576="","",IFERROR(VLOOKUP(AJ3576,ATIVIDADES!$A:$C,3,FALSE),"NAO CADASTRADA"))</f>
        <v/>
      </c>
      <c r="AL3576" s="42"/>
    </row>
    <row r="3577" spans="1:38" x14ac:dyDescent="0.25">
      <c r="A3577" s="26" t="str">
        <f t="shared" si="387"/>
        <v>OK</v>
      </c>
      <c r="B3577" s="29">
        <f t="shared" si="388"/>
        <v>2487914866</v>
      </c>
      <c r="C3577" s="30">
        <v>45665</v>
      </c>
      <c r="D3577" s="18">
        <f t="shared" si="391"/>
        <v>45658</v>
      </c>
      <c r="E3577" s="19" t="str">
        <f>IF(ISERROR(VLOOKUP(C3577,FERIADOS!$A:$B,1,FALSE)),IF(WEEKDAY(C3577)=1,"Dom",IF(WEEKDAY(C3577)=2,"Seg",IF(WEEKDAY(C3577)=3,"Ter",IF(WEEKDAY(C3577)=4,"Qua",IF(WEEKDAY(C3577)=5,"Qui",IF(WEEKDAY(C3577)=6,"Sex","Sab")))))),"Feriado")</f>
        <v>Qua</v>
      </c>
      <c r="F3577" s="32"/>
      <c r="G3577" s="33"/>
      <c r="H3577" s="33"/>
      <c r="I3577" s="33"/>
      <c r="J3577" s="21" t="str">
        <f t="shared" si="389"/>
        <v/>
      </c>
      <c r="K3577" s="21">
        <f t="shared" si="385"/>
        <v>0</v>
      </c>
      <c r="L3577" s="21" t="str">
        <f t="shared" si="386"/>
        <v/>
      </c>
      <c r="M3577" s="22" t="str">
        <f t="shared" si="390"/>
        <v/>
      </c>
      <c r="N3577" s="48"/>
      <c r="O3577" s="54" t="str">
        <f>IF(N3577="","",IFERROR(VLOOKUP(N3577,EMPRESAS!$A:$C,3,FALSE),"NAO CADASTRADA"))</f>
        <v/>
      </c>
      <c r="P3577" s="50"/>
      <c r="Q3577" s="54" t="str">
        <f>IF(P3577="","",IFERROR(VLOOKUP(P3577,ATIVIDADES!$A:$C,3,FALSE),"NAO CADASTRADA"))</f>
        <v/>
      </c>
      <c r="R3577" s="42"/>
      <c r="S3577" s="48"/>
      <c r="T3577" s="54" t="str">
        <f>IF(S3577="","",IFERROR(VLOOKUP(S3577,EMPRESAS!$A:$C,3,FALSE),"NAO CADASTRADA"))</f>
        <v/>
      </c>
      <c r="U3577" s="50"/>
      <c r="V3577" s="54" t="str">
        <f>IF(U3577="","",IFERROR(VLOOKUP(U3577,ATIVIDADES!$A:$C,3,FALSE),"NAO CADASTRADA"))</f>
        <v/>
      </c>
      <c r="W3577" s="42"/>
      <c r="X3577" s="48"/>
      <c r="Y3577" s="54" t="str">
        <f>IF(X3577="","",IFERROR(VLOOKUP(X3577,EMPRESAS!$A:$C,3,FALSE),"NAO CADASTRADA"))</f>
        <v/>
      </c>
      <c r="Z3577" s="50"/>
      <c r="AA3577" s="54" t="str">
        <f>IF(Z3577="","",IFERROR(VLOOKUP(Z3577,ATIVIDADES!$A:$C,3,FALSE),"NAO CADASTRADA"))</f>
        <v/>
      </c>
      <c r="AB3577" s="42"/>
      <c r="AC3577" s="48"/>
      <c r="AD3577" s="54" t="str">
        <f>IF(AC3577="","",IFERROR(VLOOKUP(AC3577,EMPRESAS!$A:$C,3,FALSE),"NAO CADASTRADA"))</f>
        <v/>
      </c>
      <c r="AE3577" s="50"/>
      <c r="AF3577" s="54" t="str">
        <f>IF(AE3577="","",IFERROR(VLOOKUP(AE3577,ATIVIDADES!$A:$C,3,FALSE),"NAO CADASTRADA"))</f>
        <v/>
      </c>
      <c r="AG3577" s="42"/>
      <c r="AH3577" s="48"/>
      <c r="AI3577" s="54" t="str">
        <f>IF(AH3577="","",IFERROR(VLOOKUP(AH3577,EMPRESAS!$A:$C,3,FALSE),"NAO CADASTRADA"))</f>
        <v/>
      </c>
      <c r="AJ3577" s="50"/>
      <c r="AK3577" s="54" t="str">
        <f>IF(AJ3577="","",IFERROR(VLOOKUP(AJ3577,ATIVIDADES!$A:$C,3,FALSE),"NAO CADASTRADA"))</f>
        <v/>
      </c>
      <c r="AL3577" s="42"/>
    </row>
    <row r="3578" spans="1:38" x14ac:dyDescent="0.25">
      <c r="A3578" s="26" t="str">
        <f t="shared" si="387"/>
        <v>OK</v>
      </c>
      <c r="B3578" s="29">
        <f t="shared" si="388"/>
        <v>2487914866</v>
      </c>
      <c r="C3578" s="30">
        <v>45666</v>
      </c>
      <c r="D3578" s="18">
        <f t="shared" si="391"/>
        <v>45658</v>
      </c>
      <c r="E3578" s="19" t="str">
        <f>IF(ISERROR(VLOOKUP(C3578,FERIADOS!$A:$B,1,FALSE)),IF(WEEKDAY(C3578)=1,"Dom",IF(WEEKDAY(C3578)=2,"Seg",IF(WEEKDAY(C3578)=3,"Ter",IF(WEEKDAY(C3578)=4,"Qua",IF(WEEKDAY(C3578)=5,"Qui",IF(WEEKDAY(C3578)=6,"Sex","Sab")))))),"Feriado")</f>
        <v>Qui</v>
      </c>
      <c r="F3578" s="32"/>
      <c r="G3578" s="33"/>
      <c r="H3578" s="33"/>
      <c r="I3578" s="33"/>
      <c r="J3578" s="21" t="str">
        <f t="shared" si="389"/>
        <v/>
      </c>
      <c r="K3578" s="21">
        <f t="shared" si="385"/>
        <v>0</v>
      </c>
      <c r="L3578" s="21" t="str">
        <f t="shared" si="386"/>
        <v/>
      </c>
      <c r="M3578" s="22" t="str">
        <f t="shared" si="390"/>
        <v/>
      </c>
      <c r="N3578" s="48"/>
      <c r="O3578" s="54" t="str">
        <f>IF(N3578="","",IFERROR(VLOOKUP(N3578,EMPRESAS!$A:$C,3,FALSE),"NAO CADASTRADA"))</f>
        <v/>
      </c>
      <c r="P3578" s="50"/>
      <c r="Q3578" s="54" t="str">
        <f>IF(P3578="","",IFERROR(VLOOKUP(P3578,ATIVIDADES!$A:$C,3,FALSE),"NAO CADASTRADA"))</f>
        <v/>
      </c>
      <c r="R3578" s="42"/>
      <c r="S3578" s="48"/>
      <c r="T3578" s="54" t="str">
        <f>IF(S3578="","",IFERROR(VLOOKUP(S3578,EMPRESAS!$A:$C,3,FALSE),"NAO CADASTRADA"))</f>
        <v/>
      </c>
      <c r="U3578" s="50"/>
      <c r="V3578" s="54" t="str">
        <f>IF(U3578="","",IFERROR(VLOOKUP(U3578,ATIVIDADES!$A:$C,3,FALSE),"NAO CADASTRADA"))</f>
        <v/>
      </c>
      <c r="W3578" s="42"/>
      <c r="X3578" s="48"/>
      <c r="Y3578" s="54" t="str">
        <f>IF(X3578="","",IFERROR(VLOOKUP(X3578,EMPRESAS!$A:$C,3,FALSE),"NAO CADASTRADA"))</f>
        <v/>
      </c>
      <c r="Z3578" s="50"/>
      <c r="AA3578" s="54" t="str">
        <f>IF(Z3578="","",IFERROR(VLOOKUP(Z3578,ATIVIDADES!$A:$C,3,FALSE),"NAO CADASTRADA"))</f>
        <v/>
      </c>
      <c r="AB3578" s="42"/>
      <c r="AC3578" s="48"/>
      <c r="AD3578" s="54" t="str">
        <f>IF(AC3578="","",IFERROR(VLOOKUP(AC3578,EMPRESAS!$A:$C,3,FALSE),"NAO CADASTRADA"))</f>
        <v/>
      </c>
      <c r="AE3578" s="50"/>
      <c r="AF3578" s="54" t="str">
        <f>IF(AE3578="","",IFERROR(VLOOKUP(AE3578,ATIVIDADES!$A:$C,3,FALSE),"NAO CADASTRADA"))</f>
        <v/>
      </c>
      <c r="AG3578" s="42"/>
      <c r="AH3578" s="48"/>
      <c r="AI3578" s="54" t="str">
        <f>IF(AH3578="","",IFERROR(VLOOKUP(AH3578,EMPRESAS!$A:$C,3,FALSE),"NAO CADASTRADA"))</f>
        <v/>
      </c>
      <c r="AJ3578" s="50"/>
      <c r="AK3578" s="54" t="str">
        <f>IF(AJ3578="","",IFERROR(VLOOKUP(AJ3578,ATIVIDADES!$A:$C,3,FALSE),"NAO CADASTRADA"))</f>
        <v/>
      </c>
      <c r="AL3578" s="42"/>
    </row>
    <row r="3579" spans="1:38" x14ac:dyDescent="0.25">
      <c r="A3579" s="26" t="str">
        <f t="shared" si="387"/>
        <v>OK</v>
      </c>
      <c r="B3579" s="29">
        <f t="shared" si="388"/>
        <v>2487914866</v>
      </c>
      <c r="C3579" s="30">
        <v>45667</v>
      </c>
      <c r="D3579" s="18">
        <f t="shared" si="391"/>
        <v>45658</v>
      </c>
      <c r="E3579" s="19" t="str">
        <f>IF(ISERROR(VLOOKUP(C3579,FERIADOS!$A:$B,1,FALSE)),IF(WEEKDAY(C3579)=1,"Dom",IF(WEEKDAY(C3579)=2,"Seg",IF(WEEKDAY(C3579)=3,"Ter",IF(WEEKDAY(C3579)=4,"Qua",IF(WEEKDAY(C3579)=5,"Qui",IF(WEEKDAY(C3579)=6,"Sex","Sab")))))),"Feriado")</f>
        <v>Sex</v>
      </c>
      <c r="F3579" s="32"/>
      <c r="G3579" s="33"/>
      <c r="H3579" s="33"/>
      <c r="I3579" s="33"/>
      <c r="J3579" s="21" t="str">
        <f t="shared" si="389"/>
        <v/>
      </c>
      <c r="K3579" s="21">
        <f t="shared" si="385"/>
        <v>0</v>
      </c>
      <c r="L3579" s="21" t="str">
        <f t="shared" si="386"/>
        <v/>
      </c>
      <c r="M3579" s="22" t="str">
        <f t="shared" si="390"/>
        <v/>
      </c>
      <c r="N3579" s="48"/>
      <c r="O3579" s="54" t="str">
        <f>IF(N3579="","",IFERROR(VLOOKUP(N3579,EMPRESAS!$A:$C,3,FALSE),"NAO CADASTRADA"))</f>
        <v/>
      </c>
      <c r="P3579" s="50"/>
      <c r="Q3579" s="54" t="str">
        <f>IF(P3579="","",IFERROR(VLOOKUP(P3579,ATIVIDADES!$A:$C,3,FALSE),"NAO CADASTRADA"))</f>
        <v/>
      </c>
      <c r="R3579" s="42"/>
      <c r="S3579" s="48"/>
      <c r="T3579" s="54" t="str">
        <f>IF(S3579="","",IFERROR(VLOOKUP(S3579,EMPRESAS!$A:$C,3,FALSE),"NAO CADASTRADA"))</f>
        <v/>
      </c>
      <c r="U3579" s="50"/>
      <c r="V3579" s="54" t="str">
        <f>IF(U3579="","",IFERROR(VLOOKUP(U3579,ATIVIDADES!$A:$C,3,FALSE),"NAO CADASTRADA"))</f>
        <v/>
      </c>
      <c r="W3579" s="42"/>
      <c r="X3579" s="48"/>
      <c r="Y3579" s="54" t="str">
        <f>IF(X3579="","",IFERROR(VLOOKUP(X3579,EMPRESAS!$A:$C,3,FALSE),"NAO CADASTRADA"))</f>
        <v/>
      </c>
      <c r="Z3579" s="50"/>
      <c r="AA3579" s="54" t="str">
        <f>IF(Z3579="","",IFERROR(VLOOKUP(Z3579,ATIVIDADES!$A:$C,3,FALSE),"NAO CADASTRADA"))</f>
        <v/>
      </c>
      <c r="AB3579" s="42"/>
      <c r="AC3579" s="48"/>
      <c r="AD3579" s="54" t="str">
        <f>IF(AC3579="","",IFERROR(VLOOKUP(AC3579,EMPRESAS!$A:$C,3,FALSE),"NAO CADASTRADA"))</f>
        <v/>
      </c>
      <c r="AE3579" s="50"/>
      <c r="AF3579" s="54" t="str">
        <f>IF(AE3579="","",IFERROR(VLOOKUP(AE3579,ATIVIDADES!$A:$C,3,FALSE),"NAO CADASTRADA"))</f>
        <v/>
      </c>
      <c r="AG3579" s="42"/>
      <c r="AH3579" s="48"/>
      <c r="AI3579" s="54" t="str">
        <f>IF(AH3579="","",IFERROR(VLOOKUP(AH3579,EMPRESAS!$A:$C,3,FALSE),"NAO CADASTRADA"))</f>
        <v/>
      </c>
      <c r="AJ3579" s="50"/>
      <c r="AK3579" s="54" t="str">
        <f>IF(AJ3579="","",IFERROR(VLOOKUP(AJ3579,ATIVIDADES!$A:$C,3,FALSE),"NAO CADASTRADA"))</f>
        <v/>
      </c>
      <c r="AL3579" s="42"/>
    </row>
    <row r="3580" spans="1:38" x14ac:dyDescent="0.25">
      <c r="A3580" s="26" t="str">
        <f t="shared" si="387"/>
        <v>OK</v>
      </c>
      <c r="B3580" s="29">
        <f t="shared" si="388"/>
        <v>2487914866</v>
      </c>
      <c r="C3580" s="30">
        <v>45668</v>
      </c>
      <c r="D3580" s="18">
        <f t="shared" si="391"/>
        <v>45658</v>
      </c>
      <c r="E3580" s="19" t="str">
        <f>IF(ISERROR(VLOOKUP(C3580,FERIADOS!$A:$B,1,FALSE)),IF(WEEKDAY(C3580)=1,"Dom",IF(WEEKDAY(C3580)=2,"Seg",IF(WEEKDAY(C3580)=3,"Ter",IF(WEEKDAY(C3580)=4,"Qua",IF(WEEKDAY(C3580)=5,"Qui",IF(WEEKDAY(C3580)=6,"Sex","Sab")))))),"Feriado")</f>
        <v>Sab</v>
      </c>
      <c r="F3580" s="32"/>
      <c r="G3580" s="33"/>
      <c r="H3580" s="33"/>
      <c r="I3580" s="33"/>
      <c r="J3580" s="21" t="str">
        <f t="shared" si="389"/>
        <v/>
      </c>
      <c r="K3580" s="21">
        <f t="shared" si="385"/>
        <v>0</v>
      </c>
      <c r="L3580" s="21" t="str">
        <f t="shared" si="386"/>
        <v/>
      </c>
      <c r="M3580" s="22" t="str">
        <f t="shared" si="390"/>
        <v/>
      </c>
      <c r="N3580" s="48"/>
      <c r="O3580" s="54" t="str">
        <f>IF(N3580="","",IFERROR(VLOOKUP(N3580,EMPRESAS!$A:$C,3,FALSE),"NAO CADASTRADA"))</f>
        <v/>
      </c>
      <c r="P3580" s="50"/>
      <c r="Q3580" s="54" t="str">
        <f>IF(P3580="","",IFERROR(VLOOKUP(P3580,ATIVIDADES!$A:$C,3,FALSE),"NAO CADASTRADA"))</f>
        <v/>
      </c>
      <c r="R3580" s="42"/>
      <c r="S3580" s="48"/>
      <c r="T3580" s="54" t="str">
        <f>IF(S3580="","",IFERROR(VLOOKUP(S3580,EMPRESAS!$A:$C,3,FALSE),"NAO CADASTRADA"))</f>
        <v/>
      </c>
      <c r="U3580" s="50"/>
      <c r="V3580" s="54" t="str">
        <f>IF(U3580="","",IFERROR(VLOOKUP(U3580,ATIVIDADES!$A:$C,3,FALSE),"NAO CADASTRADA"))</f>
        <v/>
      </c>
      <c r="W3580" s="42"/>
      <c r="X3580" s="48"/>
      <c r="Y3580" s="54" t="str">
        <f>IF(X3580="","",IFERROR(VLOOKUP(X3580,EMPRESAS!$A:$C,3,FALSE),"NAO CADASTRADA"))</f>
        <v/>
      </c>
      <c r="Z3580" s="50"/>
      <c r="AA3580" s="54" t="str">
        <f>IF(Z3580="","",IFERROR(VLOOKUP(Z3580,ATIVIDADES!$A:$C,3,FALSE),"NAO CADASTRADA"))</f>
        <v/>
      </c>
      <c r="AB3580" s="42"/>
      <c r="AC3580" s="48"/>
      <c r="AD3580" s="54" t="str">
        <f>IF(AC3580="","",IFERROR(VLOOKUP(AC3580,EMPRESAS!$A:$C,3,FALSE),"NAO CADASTRADA"))</f>
        <v/>
      </c>
      <c r="AE3580" s="50"/>
      <c r="AF3580" s="54" t="str">
        <f>IF(AE3580="","",IFERROR(VLOOKUP(AE3580,ATIVIDADES!$A:$C,3,FALSE),"NAO CADASTRADA"))</f>
        <v/>
      </c>
      <c r="AG3580" s="42"/>
      <c r="AH3580" s="48"/>
      <c r="AI3580" s="54" t="str">
        <f>IF(AH3580="","",IFERROR(VLOOKUP(AH3580,EMPRESAS!$A:$C,3,FALSE),"NAO CADASTRADA"))</f>
        <v/>
      </c>
      <c r="AJ3580" s="50"/>
      <c r="AK3580" s="54" t="str">
        <f>IF(AJ3580="","",IFERROR(VLOOKUP(AJ3580,ATIVIDADES!$A:$C,3,FALSE),"NAO CADASTRADA"))</f>
        <v/>
      </c>
      <c r="AL3580" s="42"/>
    </row>
    <row r="3581" spans="1:38" x14ac:dyDescent="0.25">
      <c r="A3581" s="26" t="str">
        <f t="shared" si="387"/>
        <v>OK</v>
      </c>
      <c r="B3581" s="29">
        <f t="shared" si="388"/>
        <v>2487914866</v>
      </c>
      <c r="C3581" s="30">
        <v>45669</v>
      </c>
      <c r="D3581" s="18">
        <f t="shared" si="391"/>
        <v>45658</v>
      </c>
      <c r="E3581" s="19" t="str">
        <f>IF(ISERROR(VLOOKUP(C3581,FERIADOS!$A:$B,1,FALSE)),IF(WEEKDAY(C3581)=1,"Dom",IF(WEEKDAY(C3581)=2,"Seg",IF(WEEKDAY(C3581)=3,"Ter",IF(WEEKDAY(C3581)=4,"Qua",IF(WEEKDAY(C3581)=5,"Qui",IF(WEEKDAY(C3581)=6,"Sex","Sab")))))),"Feriado")</f>
        <v>Dom</v>
      </c>
      <c r="F3581" s="32"/>
      <c r="G3581" s="33"/>
      <c r="H3581" s="33"/>
      <c r="I3581" s="33"/>
      <c r="J3581" s="21" t="str">
        <f t="shared" si="389"/>
        <v/>
      </c>
      <c r="K3581" s="21">
        <f t="shared" si="385"/>
        <v>0</v>
      </c>
      <c r="L3581" s="21" t="str">
        <f t="shared" si="386"/>
        <v/>
      </c>
      <c r="M3581" s="22" t="str">
        <f t="shared" si="390"/>
        <v/>
      </c>
      <c r="N3581" s="48"/>
      <c r="O3581" s="54" t="str">
        <f>IF(N3581="","",IFERROR(VLOOKUP(N3581,EMPRESAS!$A:$C,3,FALSE),"NAO CADASTRADA"))</f>
        <v/>
      </c>
      <c r="P3581" s="50"/>
      <c r="Q3581" s="54" t="str">
        <f>IF(P3581="","",IFERROR(VLOOKUP(P3581,ATIVIDADES!$A:$C,3,FALSE),"NAO CADASTRADA"))</f>
        <v/>
      </c>
      <c r="R3581" s="42"/>
      <c r="S3581" s="48"/>
      <c r="T3581" s="54" t="str">
        <f>IF(S3581="","",IFERROR(VLOOKUP(S3581,EMPRESAS!$A:$C,3,FALSE),"NAO CADASTRADA"))</f>
        <v/>
      </c>
      <c r="U3581" s="50"/>
      <c r="V3581" s="54" t="str">
        <f>IF(U3581="","",IFERROR(VLOOKUP(U3581,ATIVIDADES!$A:$C,3,FALSE),"NAO CADASTRADA"))</f>
        <v/>
      </c>
      <c r="W3581" s="42"/>
      <c r="X3581" s="48"/>
      <c r="Y3581" s="54" t="str">
        <f>IF(X3581="","",IFERROR(VLOOKUP(X3581,EMPRESAS!$A:$C,3,FALSE),"NAO CADASTRADA"))</f>
        <v/>
      </c>
      <c r="Z3581" s="50"/>
      <c r="AA3581" s="54" t="str">
        <f>IF(Z3581="","",IFERROR(VLOOKUP(Z3581,ATIVIDADES!$A:$C,3,FALSE),"NAO CADASTRADA"))</f>
        <v/>
      </c>
      <c r="AB3581" s="42"/>
      <c r="AC3581" s="48"/>
      <c r="AD3581" s="54" t="str">
        <f>IF(AC3581="","",IFERROR(VLOOKUP(AC3581,EMPRESAS!$A:$C,3,FALSE),"NAO CADASTRADA"))</f>
        <v/>
      </c>
      <c r="AE3581" s="50"/>
      <c r="AF3581" s="54" t="str">
        <f>IF(AE3581="","",IFERROR(VLOOKUP(AE3581,ATIVIDADES!$A:$C,3,FALSE),"NAO CADASTRADA"))</f>
        <v/>
      </c>
      <c r="AG3581" s="42"/>
      <c r="AH3581" s="48"/>
      <c r="AI3581" s="54" t="str">
        <f>IF(AH3581="","",IFERROR(VLOOKUP(AH3581,EMPRESAS!$A:$C,3,FALSE),"NAO CADASTRADA"))</f>
        <v/>
      </c>
      <c r="AJ3581" s="50"/>
      <c r="AK3581" s="54" t="str">
        <f>IF(AJ3581="","",IFERROR(VLOOKUP(AJ3581,ATIVIDADES!$A:$C,3,FALSE),"NAO CADASTRADA"))</f>
        <v/>
      </c>
      <c r="AL3581" s="42"/>
    </row>
    <row r="3582" spans="1:38" x14ac:dyDescent="0.25">
      <c r="A3582" s="26" t="str">
        <f t="shared" si="387"/>
        <v>OK</v>
      </c>
      <c r="B3582" s="29">
        <f t="shared" si="388"/>
        <v>2487914866</v>
      </c>
      <c r="C3582" s="30">
        <v>45670</v>
      </c>
      <c r="D3582" s="18">
        <f t="shared" si="391"/>
        <v>45658</v>
      </c>
      <c r="E3582" s="19" t="str">
        <f>IF(ISERROR(VLOOKUP(C3582,FERIADOS!$A:$B,1,FALSE)),IF(WEEKDAY(C3582)=1,"Dom",IF(WEEKDAY(C3582)=2,"Seg",IF(WEEKDAY(C3582)=3,"Ter",IF(WEEKDAY(C3582)=4,"Qua",IF(WEEKDAY(C3582)=5,"Qui",IF(WEEKDAY(C3582)=6,"Sex","Sab")))))),"Feriado")</f>
        <v>Seg</v>
      </c>
      <c r="F3582" s="32"/>
      <c r="G3582" s="33"/>
      <c r="H3582" s="33"/>
      <c r="I3582" s="33"/>
      <c r="J3582" s="21" t="str">
        <f t="shared" si="389"/>
        <v/>
      </c>
      <c r="K3582" s="21">
        <f t="shared" si="385"/>
        <v>0</v>
      </c>
      <c r="L3582" s="21" t="str">
        <f t="shared" si="386"/>
        <v/>
      </c>
      <c r="M3582" s="22" t="str">
        <f t="shared" si="390"/>
        <v/>
      </c>
      <c r="N3582" s="48"/>
      <c r="O3582" s="54" t="str">
        <f>IF(N3582="","",IFERROR(VLOOKUP(N3582,EMPRESAS!$A:$C,3,FALSE),"NAO CADASTRADA"))</f>
        <v/>
      </c>
      <c r="P3582" s="50"/>
      <c r="Q3582" s="54" t="str">
        <f>IF(P3582="","",IFERROR(VLOOKUP(P3582,ATIVIDADES!$A:$C,3,FALSE),"NAO CADASTRADA"))</f>
        <v/>
      </c>
      <c r="R3582" s="42"/>
      <c r="S3582" s="48"/>
      <c r="T3582" s="54" t="str">
        <f>IF(S3582="","",IFERROR(VLOOKUP(S3582,EMPRESAS!$A:$C,3,FALSE),"NAO CADASTRADA"))</f>
        <v/>
      </c>
      <c r="U3582" s="50"/>
      <c r="V3582" s="54" t="str">
        <f>IF(U3582="","",IFERROR(VLOOKUP(U3582,ATIVIDADES!$A:$C,3,FALSE),"NAO CADASTRADA"))</f>
        <v/>
      </c>
      <c r="W3582" s="42"/>
      <c r="X3582" s="48"/>
      <c r="Y3582" s="54" t="str">
        <f>IF(X3582="","",IFERROR(VLOOKUP(X3582,EMPRESAS!$A:$C,3,FALSE),"NAO CADASTRADA"))</f>
        <v/>
      </c>
      <c r="Z3582" s="50"/>
      <c r="AA3582" s="54" t="str">
        <f>IF(Z3582="","",IFERROR(VLOOKUP(Z3582,ATIVIDADES!$A:$C,3,FALSE),"NAO CADASTRADA"))</f>
        <v/>
      </c>
      <c r="AB3582" s="42"/>
      <c r="AC3582" s="48"/>
      <c r="AD3582" s="54" t="str">
        <f>IF(AC3582="","",IFERROR(VLOOKUP(AC3582,EMPRESAS!$A:$C,3,FALSE),"NAO CADASTRADA"))</f>
        <v/>
      </c>
      <c r="AE3582" s="50"/>
      <c r="AF3582" s="54" t="str">
        <f>IF(AE3582="","",IFERROR(VLOOKUP(AE3582,ATIVIDADES!$A:$C,3,FALSE),"NAO CADASTRADA"))</f>
        <v/>
      </c>
      <c r="AG3582" s="42"/>
      <c r="AH3582" s="48"/>
      <c r="AI3582" s="54" t="str">
        <f>IF(AH3582="","",IFERROR(VLOOKUP(AH3582,EMPRESAS!$A:$C,3,FALSE),"NAO CADASTRADA"))</f>
        <v/>
      </c>
      <c r="AJ3582" s="50"/>
      <c r="AK3582" s="54" t="str">
        <f>IF(AJ3582="","",IFERROR(VLOOKUP(AJ3582,ATIVIDADES!$A:$C,3,FALSE),"NAO CADASTRADA"))</f>
        <v/>
      </c>
      <c r="AL3582" s="42"/>
    </row>
    <row r="3583" spans="1:38" x14ac:dyDescent="0.25">
      <c r="A3583" s="26" t="str">
        <f t="shared" si="387"/>
        <v>OK</v>
      </c>
      <c r="B3583" s="29">
        <f t="shared" si="388"/>
        <v>2487914866</v>
      </c>
      <c r="C3583" s="30">
        <v>45671</v>
      </c>
      <c r="D3583" s="18">
        <f t="shared" si="391"/>
        <v>45658</v>
      </c>
      <c r="E3583" s="19" t="str">
        <f>IF(ISERROR(VLOOKUP(C3583,FERIADOS!$A:$B,1,FALSE)),IF(WEEKDAY(C3583)=1,"Dom",IF(WEEKDAY(C3583)=2,"Seg",IF(WEEKDAY(C3583)=3,"Ter",IF(WEEKDAY(C3583)=4,"Qua",IF(WEEKDAY(C3583)=5,"Qui",IF(WEEKDAY(C3583)=6,"Sex","Sab")))))),"Feriado")</f>
        <v>Ter</v>
      </c>
      <c r="F3583" s="32"/>
      <c r="G3583" s="33"/>
      <c r="H3583" s="33"/>
      <c r="I3583" s="33"/>
      <c r="J3583" s="21" t="str">
        <f t="shared" si="389"/>
        <v/>
      </c>
      <c r="K3583" s="21">
        <f t="shared" si="385"/>
        <v>0</v>
      </c>
      <c r="L3583" s="21" t="str">
        <f t="shared" si="386"/>
        <v/>
      </c>
      <c r="M3583" s="22" t="str">
        <f t="shared" si="390"/>
        <v/>
      </c>
      <c r="N3583" s="48"/>
      <c r="O3583" s="54" t="str">
        <f>IF(N3583="","",IFERROR(VLOOKUP(N3583,EMPRESAS!$A:$C,3,FALSE),"NAO CADASTRADA"))</f>
        <v/>
      </c>
      <c r="P3583" s="50"/>
      <c r="Q3583" s="54" t="str">
        <f>IF(P3583="","",IFERROR(VLOOKUP(P3583,ATIVIDADES!$A:$C,3,FALSE),"NAO CADASTRADA"))</f>
        <v/>
      </c>
      <c r="R3583" s="42"/>
      <c r="S3583" s="48"/>
      <c r="T3583" s="54" t="str">
        <f>IF(S3583="","",IFERROR(VLOOKUP(S3583,EMPRESAS!$A:$C,3,FALSE),"NAO CADASTRADA"))</f>
        <v/>
      </c>
      <c r="U3583" s="50"/>
      <c r="V3583" s="54" t="str">
        <f>IF(U3583="","",IFERROR(VLOOKUP(U3583,ATIVIDADES!$A:$C,3,FALSE),"NAO CADASTRADA"))</f>
        <v/>
      </c>
      <c r="W3583" s="42"/>
      <c r="X3583" s="48"/>
      <c r="Y3583" s="54" t="str">
        <f>IF(X3583="","",IFERROR(VLOOKUP(X3583,EMPRESAS!$A:$C,3,FALSE),"NAO CADASTRADA"))</f>
        <v/>
      </c>
      <c r="Z3583" s="50"/>
      <c r="AA3583" s="54" t="str">
        <f>IF(Z3583="","",IFERROR(VLOOKUP(Z3583,ATIVIDADES!$A:$C,3,FALSE),"NAO CADASTRADA"))</f>
        <v/>
      </c>
      <c r="AB3583" s="42"/>
      <c r="AC3583" s="48"/>
      <c r="AD3583" s="54" t="str">
        <f>IF(AC3583="","",IFERROR(VLOOKUP(AC3583,EMPRESAS!$A:$C,3,FALSE),"NAO CADASTRADA"))</f>
        <v/>
      </c>
      <c r="AE3583" s="50"/>
      <c r="AF3583" s="54" t="str">
        <f>IF(AE3583="","",IFERROR(VLOOKUP(AE3583,ATIVIDADES!$A:$C,3,FALSE),"NAO CADASTRADA"))</f>
        <v/>
      </c>
      <c r="AG3583" s="42"/>
      <c r="AH3583" s="48"/>
      <c r="AI3583" s="54" t="str">
        <f>IF(AH3583="","",IFERROR(VLOOKUP(AH3583,EMPRESAS!$A:$C,3,FALSE),"NAO CADASTRADA"))</f>
        <v/>
      </c>
      <c r="AJ3583" s="50"/>
      <c r="AK3583" s="54" t="str">
        <f>IF(AJ3583="","",IFERROR(VLOOKUP(AJ3583,ATIVIDADES!$A:$C,3,FALSE),"NAO CADASTRADA"))</f>
        <v/>
      </c>
      <c r="AL3583" s="42"/>
    </row>
    <row r="3584" spans="1:38" x14ac:dyDescent="0.25">
      <c r="A3584" s="26" t="str">
        <f t="shared" si="387"/>
        <v>OK</v>
      </c>
      <c r="B3584" s="29">
        <f t="shared" si="388"/>
        <v>2487914866</v>
      </c>
      <c r="C3584" s="30">
        <v>45672</v>
      </c>
      <c r="D3584" s="18">
        <f t="shared" si="391"/>
        <v>45658</v>
      </c>
      <c r="E3584" s="19" t="str">
        <f>IF(ISERROR(VLOOKUP(C3584,FERIADOS!$A:$B,1,FALSE)),IF(WEEKDAY(C3584)=1,"Dom",IF(WEEKDAY(C3584)=2,"Seg",IF(WEEKDAY(C3584)=3,"Ter",IF(WEEKDAY(C3584)=4,"Qua",IF(WEEKDAY(C3584)=5,"Qui",IF(WEEKDAY(C3584)=6,"Sex","Sab")))))),"Feriado")</f>
        <v>Qua</v>
      </c>
      <c r="F3584" s="32"/>
      <c r="G3584" s="33"/>
      <c r="H3584" s="33"/>
      <c r="I3584" s="33"/>
      <c r="J3584" s="21" t="str">
        <f t="shared" si="389"/>
        <v/>
      </c>
      <c r="K3584" s="21">
        <f t="shared" si="385"/>
        <v>0</v>
      </c>
      <c r="L3584" s="21" t="str">
        <f t="shared" si="386"/>
        <v/>
      </c>
      <c r="M3584" s="22" t="str">
        <f t="shared" si="390"/>
        <v/>
      </c>
      <c r="N3584" s="48"/>
      <c r="O3584" s="54" t="str">
        <f>IF(N3584="","",IFERROR(VLOOKUP(N3584,EMPRESAS!$A:$C,3,FALSE),"NAO CADASTRADA"))</f>
        <v/>
      </c>
      <c r="P3584" s="50"/>
      <c r="Q3584" s="54" t="str">
        <f>IF(P3584="","",IFERROR(VLOOKUP(P3584,ATIVIDADES!$A:$C,3,FALSE),"NAO CADASTRADA"))</f>
        <v/>
      </c>
      <c r="R3584" s="42"/>
      <c r="S3584" s="48"/>
      <c r="T3584" s="54" t="str">
        <f>IF(S3584="","",IFERROR(VLOOKUP(S3584,EMPRESAS!$A:$C,3,FALSE),"NAO CADASTRADA"))</f>
        <v/>
      </c>
      <c r="U3584" s="50"/>
      <c r="V3584" s="54" t="str">
        <f>IF(U3584="","",IFERROR(VLOOKUP(U3584,ATIVIDADES!$A:$C,3,FALSE),"NAO CADASTRADA"))</f>
        <v/>
      </c>
      <c r="W3584" s="42"/>
      <c r="X3584" s="48"/>
      <c r="Y3584" s="54" t="str">
        <f>IF(X3584="","",IFERROR(VLOOKUP(X3584,EMPRESAS!$A:$C,3,FALSE),"NAO CADASTRADA"))</f>
        <v/>
      </c>
      <c r="Z3584" s="50"/>
      <c r="AA3584" s="54" t="str">
        <f>IF(Z3584="","",IFERROR(VLOOKUP(Z3584,ATIVIDADES!$A:$C,3,FALSE),"NAO CADASTRADA"))</f>
        <v/>
      </c>
      <c r="AB3584" s="42"/>
      <c r="AC3584" s="48"/>
      <c r="AD3584" s="54" t="str">
        <f>IF(AC3584="","",IFERROR(VLOOKUP(AC3584,EMPRESAS!$A:$C,3,FALSE),"NAO CADASTRADA"))</f>
        <v/>
      </c>
      <c r="AE3584" s="50"/>
      <c r="AF3584" s="54" t="str">
        <f>IF(AE3584="","",IFERROR(VLOOKUP(AE3584,ATIVIDADES!$A:$C,3,FALSE),"NAO CADASTRADA"))</f>
        <v/>
      </c>
      <c r="AG3584" s="42"/>
      <c r="AH3584" s="48"/>
      <c r="AI3584" s="54" t="str">
        <f>IF(AH3584="","",IFERROR(VLOOKUP(AH3584,EMPRESAS!$A:$C,3,FALSE),"NAO CADASTRADA"))</f>
        <v/>
      </c>
      <c r="AJ3584" s="50"/>
      <c r="AK3584" s="54" t="str">
        <f>IF(AJ3584="","",IFERROR(VLOOKUP(AJ3584,ATIVIDADES!$A:$C,3,FALSE),"NAO CADASTRADA"))</f>
        <v/>
      </c>
      <c r="AL3584" s="42"/>
    </row>
    <row r="3585" spans="1:38" x14ac:dyDescent="0.25">
      <c r="A3585" s="26" t="str">
        <f t="shared" si="387"/>
        <v>OK</v>
      </c>
      <c r="B3585" s="29">
        <f t="shared" si="388"/>
        <v>2487914866</v>
      </c>
      <c r="C3585" s="30">
        <v>45673</v>
      </c>
      <c r="D3585" s="18">
        <f t="shared" si="391"/>
        <v>45658</v>
      </c>
      <c r="E3585" s="19" t="str">
        <f>IF(ISERROR(VLOOKUP(C3585,FERIADOS!$A:$B,1,FALSE)),IF(WEEKDAY(C3585)=1,"Dom",IF(WEEKDAY(C3585)=2,"Seg",IF(WEEKDAY(C3585)=3,"Ter",IF(WEEKDAY(C3585)=4,"Qua",IF(WEEKDAY(C3585)=5,"Qui",IF(WEEKDAY(C3585)=6,"Sex","Sab")))))),"Feriado")</f>
        <v>Qui</v>
      </c>
      <c r="F3585" s="32"/>
      <c r="G3585" s="33"/>
      <c r="H3585" s="33"/>
      <c r="I3585" s="33"/>
      <c r="J3585" s="21" t="str">
        <f t="shared" si="389"/>
        <v/>
      </c>
      <c r="K3585" s="21">
        <f t="shared" si="385"/>
        <v>0</v>
      </c>
      <c r="L3585" s="21" t="str">
        <f t="shared" si="386"/>
        <v/>
      </c>
      <c r="M3585" s="22" t="str">
        <f t="shared" si="390"/>
        <v/>
      </c>
      <c r="N3585" s="48"/>
      <c r="O3585" s="54" t="str">
        <f>IF(N3585="","",IFERROR(VLOOKUP(N3585,EMPRESAS!$A:$C,3,FALSE),"NAO CADASTRADA"))</f>
        <v/>
      </c>
      <c r="P3585" s="50"/>
      <c r="Q3585" s="54" t="str">
        <f>IF(P3585="","",IFERROR(VLOOKUP(P3585,ATIVIDADES!$A:$C,3,FALSE),"NAO CADASTRADA"))</f>
        <v/>
      </c>
      <c r="R3585" s="42"/>
      <c r="S3585" s="48"/>
      <c r="T3585" s="54" t="str">
        <f>IF(S3585="","",IFERROR(VLOOKUP(S3585,EMPRESAS!$A:$C,3,FALSE),"NAO CADASTRADA"))</f>
        <v/>
      </c>
      <c r="U3585" s="50"/>
      <c r="V3585" s="54" t="str">
        <f>IF(U3585="","",IFERROR(VLOOKUP(U3585,ATIVIDADES!$A:$C,3,FALSE),"NAO CADASTRADA"))</f>
        <v/>
      </c>
      <c r="W3585" s="42"/>
      <c r="X3585" s="48"/>
      <c r="Y3585" s="54" t="str">
        <f>IF(X3585="","",IFERROR(VLOOKUP(X3585,EMPRESAS!$A:$C,3,FALSE),"NAO CADASTRADA"))</f>
        <v/>
      </c>
      <c r="Z3585" s="50"/>
      <c r="AA3585" s="54" t="str">
        <f>IF(Z3585="","",IFERROR(VLOOKUP(Z3585,ATIVIDADES!$A:$C,3,FALSE),"NAO CADASTRADA"))</f>
        <v/>
      </c>
      <c r="AB3585" s="42"/>
      <c r="AC3585" s="48"/>
      <c r="AD3585" s="54" t="str">
        <f>IF(AC3585="","",IFERROR(VLOOKUP(AC3585,EMPRESAS!$A:$C,3,FALSE),"NAO CADASTRADA"))</f>
        <v/>
      </c>
      <c r="AE3585" s="50"/>
      <c r="AF3585" s="54" t="str">
        <f>IF(AE3585="","",IFERROR(VLOOKUP(AE3585,ATIVIDADES!$A:$C,3,FALSE),"NAO CADASTRADA"))</f>
        <v/>
      </c>
      <c r="AG3585" s="42"/>
      <c r="AH3585" s="48"/>
      <c r="AI3585" s="54" t="str">
        <f>IF(AH3585="","",IFERROR(VLOOKUP(AH3585,EMPRESAS!$A:$C,3,FALSE),"NAO CADASTRADA"))</f>
        <v/>
      </c>
      <c r="AJ3585" s="50"/>
      <c r="AK3585" s="54" t="str">
        <f>IF(AJ3585="","",IFERROR(VLOOKUP(AJ3585,ATIVIDADES!$A:$C,3,FALSE),"NAO CADASTRADA"))</f>
        <v/>
      </c>
      <c r="AL3585" s="42"/>
    </row>
    <row r="3586" spans="1:38" x14ac:dyDescent="0.25">
      <c r="A3586" s="26" t="str">
        <f t="shared" si="387"/>
        <v>OK</v>
      </c>
      <c r="B3586" s="29">
        <f t="shared" si="388"/>
        <v>2487914866</v>
      </c>
      <c r="C3586" s="30">
        <v>45674</v>
      </c>
      <c r="D3586" s="18">
        <f t="shared" si="391"/>
        <v>45658</v>
      </c>
      <c r="E3586" s="19" t="str">
        <f>IF(ISERROR(VLOOKUP(C3586,FERIADOS!$A:$B,1,FALSE)),IF(WEEKDAY(C3586)=1,"Dom",IF(WEEKDAY(C3586)=2,"Seg",IF(WEEKDAY(C3586)=3,"Ter",IF(WEEKDAY(C3586)=4,"Qua",IF(WEEKDAY(C3586)=5,"Qui",IF(WEEKDAY(C3586)=6,"Sex","Sab")))))),"Feriado")</f>
        <v>Sex</v>
      </c>
      <c r="F3586" s="32"/>
      <c r="G3586" s="33"/>
      <c r="H3586" s="33"/>
      <c r="I3586" s="33"/>
      <c r="J3586" s="21" t="str">
        <f t="shared" si="389"/>
        <v/>
      </c>
      <c r="K3586" s="21">
        <f t="shared" si="385"/>
        <v>0</v>
      </c>
      <c r="L3586" s="21" t="str">
        <f t="shared" si="386"/>
        <v/>
      </c>
      <c r="M3586" s="22" t="str">
        <f t="shared" si="390"/>
        <v/>
      </c>
      <c r="N3586" s="48"/>
      <c r="O3586" s="54" t="str">
        <f>IF(N3586="","",IFERROR(VLOOKUP(N3586,EMPRESAS!$A:$C,3,FALSE),"NAO CADASTRADA"))</f>
        <v/>
      </c>
      <c r="P3586" s="50"/>
      <c r="Q3586" s="54" t="str">
        <f>IF(P3586="","",IFERROR(VLOOKUP(P3586,ATIVIDADES!$A:$C,3,FALSE),"NAO CADASTRADA"))</f>
        <v/>
      </c>
      <c r="R3586" s="42"/>
      <c r="S3586" s="48"/>
      <c r="T3586" s="54" t="str">
        <f>IF(S3586="","",IFERROR(VLOOKUP(S3586,EMPRESAS!$A:$C,3,FALSE),"NAO CADASTRADA"))</f>
        <v/>
      </c>
      <c r="U3586" s="50"/>
      <c r="V3586" s="54" t="str">
        <f>IF(U3586="","",IFERROR(VLOOKUP(U3586,ATIVIDADES!$A:$C,3,FALSE),"NAO CADASTRADA"))</f>
        <v/>
      </c>
      <c r="W3586" s="42"/>
      <c r="X3586" s="48"/>
      <c r="Y3586" s="54" t="str">
        <f>IF(X3586="","",IFERROR(VLOOKUP(X3586,EMPRESAS!$A:$C,3,FALSE),"NAO CADASTRADA"))</f>
        <v/>
      </c>
      <c r="Z3586" s="50"/>
      <c r="AA3586" s="54" t="str">
        <f>IF(Z3586="","",IFERROR(VLOOKUP(Z3586,ATIVIDADES!$A:$C,3,FALSE),"NAO CADASTRADA"))</f>
        <v/>
      </c>
      <c r="AB3586" s="42"/>
      <c r="AC3586" s="48"/>
      <c r="AD3586" s="54" t="str">
        <f>IF(AC3586="","",IFERROR(VLOOKUP(AC3586,EMPRESAS!$A:$C,3,FALSE),"NAO CADASTRADA"))</f>
        <v/>
      </c>
      <c r="AE3586" s="50"/>
      <c r="AF3586" s="54" t="str">
        <f>IF(AE3586="","",IFERROR(VLOOKUP(AE3586,ATIVIDADES!$A:$C,3,FALSE),"NAO CADASTRADA"))</f>
        <v/>
      </c>
      <c r="AG3586" s="42"/>
      <c r="AH3586" s="48"/>
      <c r="AI3586" s="54" t="str">
        <f>IF(AH3586="","",IFERROR(VLOOKUP(AH3586,EMPRESAS!$A:$C,3,FALSE),"NAO CADASTRADA"))</f>
        <v/>
      </c>
      <c r="AJ3586" s="50"/>
      <c r="AK3586" s="54" t="str">
        <f>IF(AJ3586="","",IFERROR(VLOOKUP(AJ3586,ATIVIDADES!$A:$C,3,FALSE),"NAO CADASTRADA"))</f>
        <v/>
      </c>
      <c r="AL3586" s="42"/>
    </row>
    <row r="3587" spans="1:38" x14ac:dyDescent="0.25">
      <c r="A3587" s="26" t="str">
        <f t="shared" si="387"/>
        <v>OK</v>
      </c>
      <c r="B3587" s="29">
        <f t="shared" si="388"/>
        <v>2487914866</v>
      </c>
      <c r="C3587" s="30">
        <v>45675</v>
      </c>
      <c r="D3587" s="18">
        <f t="shared" si="391"/>
        <v>45658</v>
      </c>
      <c r="E3587" s="19" t="str">
        <f>IF(ISERROR(VLOOKUP(C3587,FERIADOS!$A:$B,1,FALSE)),IF(WEEKDAY(C3587)=1,"Dom",IF(WEEKDAY(C3587)=2,"Seg",IF(WEEKDAY(C3587)=3,"Ter",IF(WEEKDAY(C3587)=4,"Qua",IF(WEEKDAY(C3587)=5,"Qui",IF(WEEKDAY(C3587)=6,"Sex","Sab")))))),"Feriado")</f>
        <v>Sab</v>
      </c>
      <c r="F3587" s="32"/>
      <c r="G3587" s="33"/>
      <c r="H3587" s="33"/>
      <c r="I3587" s="33"/>
      <c r="J3587" s="21" t="str">
        <f t="shared" si="389"/>
        <v/>
      </c>
      <c r="K3587" s="21">
        <f t="shared" si="385"/>
        <v>0</v>
      </c>
      <c r="L3587" s="21" t="str">
        <f t="shared" si="386"/>
        <v/>
      </c>
      <c r="M3587" s="22" t="str">
        <f t="shared" si="390"/>
        <v/>
      </c>
      <c r="N3587" s="48"/>
      <c r="O3587" s="54" t="str">
        <f>IF(N3587="","",IFERROR(VLOOKUP(N3587,EMPRESAS!$A:$C,3,FALSE),"NAO CADASTRADA"))</f>
        <v/>
      </c>
      <c r="P3587" s="50"/>
      <c r="Q3587" s="54" t="str">
        <f>IF(P3587="","",IFERROR(VLOOKUP(P3587,ATIVIDADES!$A:$C,3,FALSE),"NAO CADASTRADA"))</f>
        <v/>
      </c>
      <c r="R3587" s="42"/>
      <c r="S3587" s="48"/>
      <c r="T3587" s="54" t="str">
        <f>IF(S3587="","",IFERROR(VLOOKUP(S3587,EMPRESAS!$A:$C,3,FALSE),"NAO CADASTRADA"))</f>
        <v/>
      </c>
      <c r="U3587" s="50"/>
      <c r="V3587" s="54" t="str">
        <f>IF(U3587="","",IFERROR(VLOOKUP(U3587,ATIVIDADES!$A:$C,3,FALSE),"NAO CADASTRADA"))</f>
        <v/>
      </c>
      <c r="W3587" s="42"/>
      <c r="X3587" s="48"/>
      <c r="Y3587" s="54" t="str">
        <f>IF(X3587="","",IFERROR(VLOOKUP(X3587,EMPRESAS!$A:$C,3,FALSE),"NAO CADASTRADA"))</f>
        <v/>
      </c>
      <c r="Z3587" s="50"/>
      <c r="AA3587" s="54" t="str">
        <f>IF(Z3587="","",IFERROR(VLOOKUP(Z3587,ATIVIDADES!$A:$C,3,FALSE),"NAO CADASTRADA"))</f>
        <v/>
      </c>
      <c r="AB3587" s="42"/>
      <c r="AC3587" s="48"/>
      <c r="AD3587" s="54" t="str">
        <f>IF(AC3587="","",IFERROR(VLOOKUP(AC3587,EMPRESAS!$A:$C,3,FALSE),"NAO CADASTRADA"))</f>
        <v/>
      </c>
      <c r="AE3587" s="50"/>
      <c r="AF3587" s="54" t="str">
        <f>IF(AE3587="","",IFERROR(VLOOKUP(AE3587,ATIVIDADES!$A:$C,3,FALSE),"NAO CADASTRADA"))</f>
        <v/>
      </c>
      <c r="AG3587" s="42"/>
      <c r="AH3587" s="48"/>
      <c r="AI3587" s="54" t="str">
        <f>IF(AH3587="","",IFERROR(VLOOKUP(AH3587,EMPRESAS!$A:$C,3,FALSE),"NAO CADASTRADA"))</f>
        <v/>
      </c>
      <c r="AJ3587" s="50"/>
      <c r="AK3587" s="54" t="str">
        <f>IF(AJ3587="","",IFERROR(VLOOKUP(AJ3587,ATIVIDADES!$A:$C,3,FALSE),"NAO CADASTRADA"))</f>
        <v/>
      </c>
      <c r="AL3587" s="42"/>
    </row>
    <row r="3588" spans="1:38" x14ac:dyDescent="0.25">
      <c r="A3588" s="26" t="str">
        <f t="shared" si="387"/>
        <v>OK</v>
      </c>
      <c r="B3588" s="29">
        <f t="shared" si="388"/>
        <v>2487914866</v>
      </c>
      <c r="C3588" s="30">
        <v>45676</v>
      </c>
      <c r="D3588" s="18">
        <f t="shared" si="391"/>
        <v>45658</v>
      </c>
      <c r="E3588" s="19" t="str">
        <f>IF(ISERROR(VLOOKUP(C3588,FERIADOS!$A:$B,1,FALSE)),IF(WEEKDAY(C3588)=1,"Dom",IF(WEEKDAY(C3588)=2,"Seg",IF(WEEKDAY(C3588)=3,"Ter",IF(WEEKDAY(C3588)=4,"Qua",IF(WEEKDAY(C3588)=5,"Qui",IF(WEEKDAY(C3588)=6,"Sex","Sab")))))),"Feriado")</f>
        <v>Dom</v>
      </c>
      <c r="F3588" s="32"/>
      <c r="G3588" s="33"/>
      <c r="H3588" s="33"/>
      <c r="I3588" s="33"/>
      <c r="J3588" s="21" t="str">
        <f t="shared" si="389"/>
        <v/>
      </c>
      <c r="K3588" s="21">
        <f t="shared" si="385"/>
        <v>0</v>
      </c>
      <c r="L3588" s="21" t="str">
        <f t="shared" si="386"/>
        <v/>
      </c>
      <c r="M3588" s="22" t="str">
        <f t="shared" si="390"/>
        <v/>
      </c>
      <c r="N3588" s="48"/>
      <c r="O3588" s="54" t="str">
        <f>IF(N3588="","",IFERROR(VLOOKUP(N3588,EMPRESAS!$A:$C,3,FALSE),"NAO CADASTRADA"))</f>
        <v/>
      </c>
      <c r="P3588" s="50"/>
      <c r="Q3588" s="54" t="str">
        <f>IF(P3588="","",IFERROR(VLOOKUP(P3588,ATIVIDADES!$A:$C,3,FALSE),"NAO CADASTRADA"))</f>
        <v/>
      </c>
      <c r="R3588" s="42"/>
      <c r="S3588" s="48"/>
      <c r="T3588" s="54" t="str">
        <f>IF(S3588="","",IFERROR(VLOOKUP(S3588,EMPRESAS!$A:$C,3,FALSE),"NAO CADASTRADA"))</f>
        <v/>
      </c>
      <c r="U3588" s="50"/>
      <c r="V3588" s="54" t="str">
        <f>IF(U3588="","",IFERROR(VLOOKUP(U3588,ATIVIDADES!$A:$C,3,FALSE),"NAO CADASTRADA"))</f>
        <v/>
      </c>
      <c r="W3588" s="42"/>
      <c r="X3588" s="48"/>
      <c r="Y3588" s="54" t="str">
        <f>IF(X3588="","",IFERROR(VLOOKUP(X3588,EMPRESAS!$A:$C,3,FALSE),"NAO CADASTRADA"))</f>
        <v/>
      </c>
      <c r="Z3588" s="50"/>
      <c r="AA3588" s="54" t="str">
        <f>IF(Z3588="","",IFERROR(VLOOKUP(Z3588,ATIVIDADES!$A:$C,3,FALSE),"NAO CADASTRADA"))</f>
        <v/>
      </c>
      <c r="AB3588" s="42"/>
      <c r="AC3588" s="48"/>
      <c r="AD3588" s="54" t="str">
        <f>IF(AC3588="","",IFERROR(VLOOKUP(AC3588,EMPRESAS!$A:$C,3,FALSE),"NAO CADASTRADA"))</f>
        <v/>
      </c>
      <c r="AE3588" s="50"/>
      <c r="AF3588" s="54" t="str">
        <f>IF(AE3588="","",IFERROR(VLOOKUP(AE3588,ATIVIDADES!$A:$C,3,FALSE),"NAO CADASTRADA"))</f>
        <v/>
      </c>
      <c r="AG3588" s="42"/>
      <c r="AH3588" s="48"/>
      <c r="AI3588" s="54" t="str">
        <f>IF(AH3588="","",IFERROR(VLOOKUP(AH3588,EMPRESAS!$A:$C,3,FALSE),"NAO CADASTRADA"))</f>
        <v/>
      </c>
      <c r="AJ3588" s="50"/>
      <c r="AK3588" s="54" t="str">
        <f>IF(AJ3588="","",IFERROR(VLOOKUP(AJ3588,ATIVIDADES!$A:$C,3,FALSE),"NAO CADASTRADA"))</f>
        <v/>
      </c>
      <c r="AL3588" s="42"/>
    </row>
    <row r="3589" spans="1:38" x14ac:dyDescent="0.25">
      <c r="A3589" s="26" t="str">
        <f t="shared" si="387"/>
        <v>OK</v>
      </c>
      <c r="B3589" s="29">
        <f t="shared" si="388"/>
        <v>2487914866</v>
      </c>
      <c r="C3589" s="30">
        <v>45677</v>
      </c>
      <c r="D3589" s="18">
        <f t="shared" si="391"/>
        <v>45658</v>
      </c>
      <c r="E3589" s="19" t="str">
        <f>IF(ISERROR(VLOOKUP(C3589,FERIADOS!$A:$B,1,FALSE)),IF(WEEKDAY(C3589)=1,"Dom",IF(WEEKDAY(C3589)=2,"Seg",IF(WEEKDAY(C3589)=3,"Ter",IF(WEEKDAY(C3589)=4,"Qua",IF(WEEKDAY(C3589)=5,"Qui",IF(WEEKDAY(C3589)=6,"Sex","Sab")))))),"Feriado")</f>
        <v>Seg</v>
      </c>
      <c r="F3589" s="32"/>
      <c r="G3589" s="33"/>
      <c r="H3589" s="33"/>
      <c r="I3589" s="33"/>
      <c r="J3589" s="21" t="str">
        <f t="shared" si="389"/>
        <v/>
      </c>
      <c r="K3589" s="21">
        <f t="shared" si="385"/>
        <v>0</v>
      </c>
      <c r="L3589" s="21" t="str">
        <f t="shared" si="386"/>
        <v/>
      </c>
      <c r="M3589" s="22" t="str">
        <f t="shared" si="390"/>
        <v/>
      </c>
      <c r="N3589" s="48"/>
      <c r="O3589" s="54" t="str">
        <f>IF(N3589="","",IFERROR(VLOOKUP(N3589,EMPRESAS!$A:$C,3,FALSE),"NAO CADASTRADA"))</f>
        <v/>
      </c>
      <c r="P3589" s="50"/>
      <c r="Q3589" s="54" t="str">
        <f>IF(P3589="","",IFERROR(VLOOKUP(P3589,ATIVIDADES!$A:$C,3,FALSE),"NAO CADASTRADA"))</f>
        <v/>
      </c>
      <c r="R3589" s="42"/>
      <c r="S3589" s="48"/>
      <c r="T3589" s="54" t="str">
        <f>IF(S3589="","",IFERROR(VLOOKUP(S3589,EMPRESAS!$A:$C,3,FALSE),"NAO CADASTRADA"))</f>
        <v/>
      </c>
      <c r="U3589" s="50"/>
      <c r="V3589" s="54" t="str">
        <f>IF(U3589="","",IFERROR(VLOOKUP(U3589,ATIVIDADES!$A:$C,3,FALSE),"NAO CADASTRADA"))</f>
        <v/>
      </c>
      <c r="W3589" s="42"/>
      <c r="X3589" s="48"/>
      <c r="Y3589" s="54" t="str">
        <f>IF(X3589="","",IFERROR(VLOOKUP(X3589,EMPRESAS!$A:$C,3,FALSE),"NAO CADASTRADA"))</f>
        <v/>
      </c>
      <c r="Z3589" s="50"/>
      <c r="AA3589" s="54" t="str">
        <f>IF(Z3589="","",IFERROR(VLOOKUP(Z3589,ATIVIDADES!$A:$C,3,FALSE),"NAO CADASTRADA"))</f>
        <v/>
      </c>
      <c r="AB3589" s="42"/>
      <c r="AC3589" s="48"/>
      <c r="AD3589" s="54" t="str">
        <f>IF(AC3589="","",IFERROR(VLOOKUP(AC3589,EMPRESAS!$A:$C,3,FALSE),"NAO CADASTRADA"))</f>
        <v/>
      </c>
      <c r="AE3589" s="50"/>
      <c r="AF3589" s="54" t="str">
        <f>IF(AE3589="","",IFERROR(VLOOKUP(AE3589,ATIVIDADES!$A:$C,3,FALSE),"NAO CADASTRADA"))</f>
        <v/>
      </c>
      <c r="AG3589" s="42"/>
      <c r="AH3589" s="48"/>
      <c r="AI3589" s="54" t="str">
        <f>IF(AH3589="","",IFERROR(VLOOKUP(AH3589,EMPRESAS!$A:$C,3,FALSE),"NAO CADASTRADA"))</f>
        <v/>
      </c>
      <c r="AJ3589" s="50"/>
      <c r="AK3589" s="54" t="str">
        <f>IF(AJ3589="","",IFERROR(VLOOKUP(AJ3589,ATIVIDADES!$A:$C,3,FALSE),"NAO CADASTRADA"))</f>
        <v/>
      </c>
      <c r="AL3589" s="42"/>
    </row>
    <row r="3590" spans="1:38" x14ac:dyDescent="0.25">
      <c r="A3590" s="26" t="str">
        <f t="shared" si="387"/>
        <v>OK</v>
      </c>
      <c r="B3590" s="29">
        <f t="shared" si="388"/>
        <v>2487914866</v>
      </c>
      <c r="C3590" s="30">
        <v>45678</v>
      </c>
      <c r="D3590" s="18">
        <f t="shared" si="391"/>
        <v>45658</v>
      </c>
      <c r="E3590" s="19" t="str">
        <f>IF(ISERROR(VLOOKUP(C3590,FERIADOS!$A:$B,1,FALSE)),IF(WEEKDAY(C3590)=1,"Dom",IF(WEEKDAY(C3590)=2,"Seg",IF(WEEKDAY(C3590)=3,"Ter",IF(WEEKDAY(C3590)=4,"Qua",IF(WEEKDAY(C3590)=5,"Qui",IF(WEEKDAY(C3590)=6,"Sex","Sab")))))),"Feriado")</f>
        <v>Ter</v>
      </c>
      <c r="F3590" s="32"/>
      <c r="G3590" s="33"/>
      <c r="H3590" s="33"/>
      <c r="I3590" s="33"/>
      <c r="J3590" s="21" t="str">
        <f t="shared" si="389"/>
        <v/>
      </c>
      <c r="K3590" s="21">
        <f t="shared" si="385"/>
        <v>0</v>
      </c>
      <c r="L3590" s="21" t="str">
        <f t="shared" si="386"/>
        <v/>
      </c>
      <c r="M3590" s="22" t="str">
        <f t="shared" si="390"/>
        <v/>
      </c>
      <c r="N3590" s="48"/>
      <c r="O3590" s="54" t="str">
        <f>IF(N3590="","",IFERROR(VLOOKUP(N3590,EMPRESAS!$A:$C,3,FALSE),"NAO CADASTRADA"))</f>
        <v/>
      </c>
      <c r="P3590" s="50"/>
      <c r="Q3590" s="54" t="str">
        <f>IF(P3590="","",IFERROR(VLOOKUP(P3590,ATIVIDADES!$A:$C,3,FALSE),"NAO CADASTRADA"))</f>
        <v/>
      </c>
      <c r="R3590" s="42"/>
      <c r="S3590" s="48"/>
      <c r="T3590" s="54" t="str">
        <f>IF(S3590="","",IFERROR(VLOOKUP(S3590,EMPRESAS!$A:$C,3,FALSE),"NAO CADASTRADA"))</f>
        <v/>
      </c>
      <c r="U3590" s="50"/>
      <c r="V3590" s="54" t="str">
        <f>IF(U3590="","",IFERROR(VLOOKUP(U3590,ATIVIDADES!$A:$C,3,FALSE),"NAO CADASTRADA"))</f>
        <v/>
      </c>
      <c r="W3590" s="42"/>
      <c r="X3590" s="48"/>
      <c r="Y3590" s="54" t="str">
        <f>IF(X3590="","",IFERROR(VLOOKUP(X3590,EMPRESAS!$A:$C,3,FALSE),"NAO CADASTRADA"))</f>
        <v/>
      </c>
      <c r="Z3590" s="50"/>
      <c r="AA3590" s="54" t="str">
        <f>IF(Z3590="","",IFERROR(VLOOKUP(Z3590,ATIVIDADES!$A:$C,3,FALSE),"NAO CADASTRADA"))</f>
        <v/>
      </c>
      <c r="AB3590" s="42"/>
      <c r="AC3590" s="48"/>
      <c r="AD3590" s="54" t="str">
        <f>IF(AC3590="","",IFERROR(VLOOKUP(AC3590,EMPRESAS!$A:$C,3,FALSE),"NAO CADASTRADA"))</f>
        <v/>
      </c>
      <c r="AE3590" s="50"/>
      <c r="AF3590" s="54" t="str">
        <f>IF(AE3590="","",IFERROR(VLOOKUP(AE3590,ATIVIDADES!$A:$C,3,FALSE),"NAO CADASTRADA"))</f>
        <v/>
      </c>
      <c r="AG3590" s="42"/>
      <c r="AH3590" s="48"/>
      <c r="AI3590" s="54" t="str">
        <f>IF(AH3590="","",IFERROR(VLOOKUP(AH3590,EMPRESAS!$A:$C,3,FALSE),"NAO CADASTRADA"))</f>
        <v/>
      </c>
      <c r="AJ3590" s="50"/>
      <c r="AK3590" s="54" t="str">
        <f>IF(AJ3590="","",IFERROR(VLOOKUP(AJ3590,ATIVIDADES!$A:$C,3,FALSE),"NAO CADASTRADA"))</f>
        <v/>
      </c>
      <c r="AL3590" s="42"/>
    </row>
    <row r="3591" spans="1:38" x14ac:dyDescent="0.25">
      <c r="A3591" s="26" t="str">
        <f t="shared" si="387"/>
        <v>OK</v>
      </c>
      <c r="B3591" s="29">
        <f t="shared" si="388"/>
        <v>2487914866</v>
      </c>
      <c r="C3591" s="30">
        <v>45679</v>
      </c>
      <c r="D3591" s="18">
        <f t="shared" si="391"/>
        <v>45658</v>
      </c>
      <c r="E3591" s="19" t="str">
        <f>IF(ISERROR(VLOOKUP(C3591,FERIADOS!$A:$B,1,FALSE)),IF(WEEKDAY(C3591)=1,"Dom",IF(WEEKDAY(C3591)=2,"Seg",IF(WEEKDAY(C3591)=3,"Ter",IF(WEEKDAY(C3591)=4,"Qua",IF(WEEKDAY(C3591)=5,"Qui",IF(WEEKDAY(C3591)=6,"Sex","Sab")))))),"Feriado")</f>
        <v>Qua</v>
      </c>
      <c r="F3591" s="32"/>
      <c r="G3591" s="33"/>
      <c r="H3591" s="33"/>
      <c r="I3591" s="33"/>
      <c r="J3591" s="21" t="str">
        <f t="shared" si="389"/>
        <v/>
      </c>
      <c r="K3591" s="21">
        <f t="shared" ref="K3591:K3654" si="392">SUM(R3591,W3591,AB3591,AG3591,AL3591)</f>
        <v>0</v>
      </c>
      <c r="L3591" s="21" t="str">
        <f t="shared" ref="L3591:L3654" si="393">IF(OR(E3591="Sab",E3591="Dom",E3591="Feriado"),J3591,IF(J3591="","",IF(J3591&lt;=$M$2,0,J3591-$M$2)))</f>
        <v/>
      </c>
      <c r="M3591" s="22" t="str">
        <f t="shared" si="390"/>
        <v/>
      </c>
      <c r="N3591" s="48"/>
      <c r="O3591" s="54" t="str">
        <f>IF(N3591="","",IFERROR(VLOOKUP(N3591,EMPRESAS!$A:$C,3,FALSE),"NAO CADASTRADA"))</f>
        <v/>
      </c>
      <c r="P3591" s="50"/>
      <c r="Q3591" s="54" t="str">
        <f>IF(P3591="","",IFERROR(VLOOKUP(P3591,ATIVIDADES!$A:$C,3,FALSE),"NAO CADASTRADA"))</f>
        <v/>
      </c>
      <c r="R3591" s="42"/>
      <c r="S3591" s="48"/>
      <c r="T3591" s="54" t="str">
        <f>IF(S3591="","",IFERROR(VLOOKUP(S3591,EMPRESAS!$A:$C,3,FALSE),"NAO CADASTRADA"))</f>
        <v/>
      </c>
      <c r="U3591" s="50"/>
      <c r="V3591" s="54" t="str">
        <f>IF(U3591="","",IFERROR(VLOOKUP(U3591,ATIVIDADES!$A:$C,3,FALSE),"NAO CADASTRADA"))</f>
        <v/>
      </c>
      <c r="W3591" s="42"/>
      <c r="X3591" s="48"/>
      <c r="Y3591" s="54" t="str">
        <f>IF(X3591="","",IFERROR(VLOOKUP(X3591,EMPRESAS!$A:$C,3,FALSE),"NAO CADASTRADA"))</f>
        <v/>
      </c>
      <c r="Z3591" s="50"/>
      <c r="AA3591" s="54" t="str">
        <f>IF(Z3591="","",IFERROR(VLOOKUP(Z3591,ATIVIDADES!$A:$C,3,FALSE),"NAO CADASTRADA"))</f>
        <v/>
      </c>
      <c r="AB3591" s="42"/>
      <c r="AC3591" s="48"/>
      <c r="AD3591" s="54" t="str">
        <f>IF(AC3591="","",IFERROR(VLOOKUP(AC3591,EMPRESAS!$A:$C,3,FALSE),"NAO CADASTRADA"))</f>
        <v/>
      </c>
      <c r="AE3591" s="50"/>
      <c r="AF3591" s="54" t="str">
        <f>IF(AE3591="","",IFERROR(VLOOKUP(AE3591,ATIVIDADES!$A:$C,3,FALSE),"NAO CADASTRADA"))</f>
        <v/>
      </c>
      <c r="AG3591" s="42"/>
      <c r="AH3591" s="48"/>
      <c r="AI3591" s="54" t="str">
        <f>IF(AH3591="","",IFERROR(VLOOKUP(AH3591,EMPRESAS!$A:$C,3,FALSE),"NAO CADASTRADA"))</f>
        <v/>
      </c>
      <c r="AJ3591" s="50"/>
      <c r="AK3591" s="54" t="str">
        <f>IF(AJ3591="","",IFERROR(VLOOKUP(AJ3591,ATIVIDADES!$A:$C,3,FALSE),"NAO CADASTRADA"))</f>
        <v/>
      </c>
      <c r="AL3591" s="42"/>
    </row>
    <row r="3592" spans="1:38" x14ac:dyDescent="0.25">
      <c r="A3592" s="26" t="str">
        <f t="shared" ref="A3592:A3655" si="394">IF(J3592="","OK",IF(K3592&lt;&gt;J3592,"PENDENTE","OK"))</f>
        <v>OK</v>
      </c>
      <c r="B3592" s="29">
        <f t="shared" ref="B3592:B3655" si="395">$D$2</f>
        <v>2487914866</v>
      </c>
      <c r="C3592" s="30">
        <v>45680</v>
      </c>
      <c r="D3592" s="18">
        <f t="shared" si="391"/>
        <v>45658</v>
      </c>
      <c r="E3592" s="19" t="str">
        <f>IF(ISERROR(VLOOKUP(C3592,FERIADOS!$A:$B,1,FALSE)),IF(WEEKDAY(C3592)=1,"Dom",IF(WEEKDAY(C3592)=2,"Seg",IF(WEEKDAY(C3592)=3,"Ter",IF(WEEKDAY(C3592)=4,"Qua",IF(WEEKDAY(C3592)=5,"Qui",IF(WEEKDAY(C3592)=6,"Sex","Sab")))))),"Feriado")</f>
        <v>Qui</v>
      </c>
      <c r="F3592" s="32"/>
      <c r="G3592" s="33"/>
      <c r="H3592" s="33"/>
      <c r="I3592" s="33"/>
      <c r="J3592" s="21" t="str">
        <f t="shared" ref="J3592:J3655" si="396">IF(OR(F3592="",G3592="",H3592="",I3592=""),"",I3592-H3592+G3592-F3592)</f>
        <v/>
      </c>
      <c r="K3592" s="21">
        <f t="shared" si="392"/>
        <v>0</v>
      </c>
      <c r="L3592" s="21" t="str">
        <f t="shared" si="393"/>
        <v/>
      </c>
      <c r="M3592" s="22" t="str">
        <f t="shared" ref="M3592:M3655" si="397">IF(J3592="","",IF(OR(E3592="Sab",E3592="Dom",E3592="Feriado"),0,IF(J3592&gt;=$M$2,0,$M$2-J3592)))</f>
        <v/>
      </c>
      <c r="N3592" s="48"/>
      <c r="O3592" s="54" t="str">
        <f>IF(N3592="","",IFERROR(VLOOKUP(N3592,EMPRESAS!$A:$C,3,FALSE),"NAO CADASTRADA"))</f>
        <v/>
      </c>
      <c r="P3592" s="50"/>
      <c r="Q3592" s="54" t="str">
        <f>IF(P3592="","",IFERROR(VLOOKUP(P3592,ATIVIDADES!$A:$C,3,FALSE),"NAO CADASTRADA"))</f>
        <v/>
      </c>
      <c r="R3592" s="42"/>
      <c r="S3592" s="48"/>
      <c r="T3592" s="54" t="str">
        <f>IF(S3592="","",IFERROR(VLOOKUP(S3592,EMPRESAS!$A:$C,3,FALSE),"NAO CADASTRADA"))</f>
        <v/>
      </c>
      <c r="U3592" s="50"/>
      <c r="V3592" s="54" t="str">
        <f>IF(U3592="","",IFERROR(VLOOKUP(U3592,ATIVIDADES!$A:$C,3,FALSE),"NAO CADASTRADA"))</f>
        <v/>
      </c>
      <c r="W3592" s="42"/>
      <c r="X3592" s="48"/>
      <c r="Y3592" s="54" t="str">
        <f>IF(X3592="","",IFERROR(VLOOKUP(X3592,EMPRESAS!$A:$C,3,FALSE),"NAO CADASTRADA"))</f>
        <v/>
      </c>
      <c r="Z3592" s="50"/>
      <c r="AA3592" s="54" t="str">
        <f>IF(Z3592="","",IFERROR(VLOOKUP(Z3592,ATIVIDADES!$A:$C,3,FALSE),"NAO CADASTRADA"))</f>
        <v/>
      </c>
      <c r="AB3592" s="42"/>
      <c r="AC3592" s="48"/>
      <c r="AD3592" s="54" t="str">
        <f>IF(AC3592="","",IFERROR(VLOOKUP(AC3592,EMPRESAS!$A:$C,3,FALSE),"NAO CADASTRADA"))</f>
        <v/>
      </c>
      <c r="AE3592" s="50"/>
      <c r="AF3592" s="54" t="str">
        <f>IF(AE3592="","",IFERROR(VLOOKUP(AE3592,ATIVIDADES!$A:$C,3,FALSE),"NAO CADASTRADA"))</f>
        <v/>
      </c>
      <c r="AG3592" s="42"/>
      <c r="AH3592" s="48"/>
      <c r="AI3592" s="54" t="str">
        <f>IF(AH3592="","",IFERROR(VLOOKUP(AH3592,EMPRESAS!$A:$C,3,FALSE),"NAO CADASTRADA"))</f>
        <v/>
      </c>
      <c r="AJ3592" s="50"/>
      <c r="AK3592" s="54" t="str">
        <f>IF(AJ3592="","",IFERROR(VLOOKUP(AJ3592,ATIVIDADES!$A:$C,3,FALSE),"NAO CADASTRADA"))</f>
        <v/>
      </c>
      <c r="AL3592" s="42"/>
    </row>
    <row r="3593" spans="1:38" x14ac:dyDescent="0.25">
      <c r="A3593" s="26" t="str">
        <f t="shared" si="394"/>
        <v>OK</v>
      </c>
      <c r="B3593" s="29">
        <f t="shared" si="395"/>
        <v>2487914866</v>
      </c>
      <c r="C3593" s="30">
        <v>45681</v>
      </c>
      <c r="D3593" s="18">
        <f t="shared" ref="D3593:D3656" si="398">IF(MONTH(C3593)=MONTH(C3592),D3592,C3593)</f>
        <v>45658</v>
      </c>
      <c r="E3593" s="19" t="str">
        <f>IF(ISERROR(VLOOKUP(C3593,FERIADOS!$A:$B,1,FALSE)),IF(WEEKDAY(C3593)=1,"Dom",IF(WEEKDAY(C3593)=2,"Seg",IF(WEEKDAY(C3593)=3,"Ter",IF(WEEKDAY(C3593)=4,"Qua",IF(WEEKDAY(C3593)=5,"Qui",IF(WEEKDAY(C3593)=6,"Sex","Sab")))))),"Feriado")</f>
        <v>Sex</v>
      </c>
      <c r="F3593" s="32"/>
      <c r="G3593" s="33"/>
      <c r="H3593" s="33"/>
      <c r="I3593" s="33"/>
      <c r="J3593" s="21" t="str">
        <f t="shared" si="396"/>
        <v/>
      </c>
      <c r="K3593" s="21">
        <f t="shared" si="392"/>
        <v>0</v>
      </c>
      <c r="L3593" s="21" t="str">
        <f t="shared" si="393"/>
        <v/>
      </c>
      <c r="M3593" s="22" t="str">
        <f t="shared" si="397"/>
        <v/>
      </c>
      <c r="N3593" s="48"/>
      <c r="O3593" s="54" t="str">
        <f>IF(N3593="","",IFERROR(VLOOKUP(N3593,EMPRESAS!$A:$C,3,FALSE),"NAO CADASTRADA"))</f>
        <v/>
      </c>
      <c r="P3593" s="50"/>
      <c r="Q3593" s="54" t="str">
        <f>IF(P3593="","",IFERROR(VLOOKUP(P3593,ATIVIDADES!$A:$C,3,FALSE),"NAO CADASTRADA"))</f>
        <v/>
      </c>
      <c r="R3593" s="42"/>
      <c r="S3593" s="48"/>
      <c r="T3593" s="54" t="str">
        <f>IF(S3593="","",IFERROR(VLOOKUP(S3593,EMPRESAS!$A:$C,3,FALSE),"NAO CADASTRADA"))</f>
        <v/>
      </c>
      <c r="U3593" s="50"/>
      <c r="V3593" s="54" t="str">
        <f>IF(U3593="","",IFERROR(VLOOKUP(U3593,ATIVIDADES!$A:$C,3,FALSE),"NAO CADASTRADA"))</f>
        <v/>
      </c>
      <c r="W3593" s="42"/>
      <c r="X3593" s="48"/>
      <c r="Y3593" s="54" t="str">
        <f>IF(X3593="","",IFERROR(VLOOKUP(X3593,EMPRESAS!$A:$C,3,FALSE),"NAO CADASTRADA"))</f>
        <v/>
      </c>
      <c r="Z3593" s="50"/>
      <c r="AA3593" s="54" t="str">
        <f>IF(Z3593="","",IFERROR(VLOOKUP(Z3593,ATIVIDADES!$A:$C,3,FALSE),"NAO CADASTRADA"))</f>
        <v/>
      </c>
      <c r="AB3593" s="42"/>
      <c r="AC3593" s="48"/>
      <c r="AD3593" s="54" t="str">
        <f>IF(AC3593="","",IFERROR(VLOOKUP(AC3593,EMPRESAS!$A:$C,3,FALSE),"NAO CADASTRADA"))</f>
        <v/>
      </c>
      <c r="AE3593" s="50"/>
      <c r="AF3593" s="54" t="str">
        <f>IF(AE3593="","",IFERROR(VLOOKUP(AE3593,ATIVIDADES!$A:$C,3,FALSE),"NAO CADASTRADA"))</f>
        <v/>
      </c>
      <c r="AG3593" s="42"/>
      <c r="AH3593" s="48"/>
      <c r="AI3593" s="54" t="str">
        <f>IF(AH3593="","",IFERROR(VLOOKUP(AH3593,EMPRESAS!$A:$C,3,FALSE),"NAO CADASTRADA"))</f>
        <v/>
      </c>
      <c r="AJ3593" s="50"/>
      <c r="AK3593" s="54" t="str">
        <f>IF(AJ3593="","",IFERROR(VLOOKUP(AJ3593,ATIVIDADES!$A:$C,3,FALSE),"NAO CADASTRADA"))</f>
        <v/>
      </c>
      <c r="AL3593" s="42"/>
    </row>
    <row r="3594" spans="1:38" x14ac:dyDescent="0.25">
      <c r="A3594" s="26" t="str">
        <f t="shared" si="394"/>
        <v>OK</v>
      </c>
      <c r="B3594" s="29">
        <f t="shared" si="395"/>
        <v>2487914866</v>
      </c>
      <c r="C3594" s="30">
        <v>45682</v>
      </c>
      <c r="D3594" s="18">
        <f t="shared" si="398"/>
        <v>45658</v>
      </c>
      <c r="E3594" s="19" t="str">
        <f>IF(ISERROR(VLOOKUP(C3594,FERIADOS!$A:$B,1,FALSE)),IF(WEEKDAY(C3594)=1,"Dom",IF(WEEKDAY(C3594)=2,"Seg",IF(WEEKDAY(C3594)=3,"Ter",IF(WEEKDAY(C3594)=4,"Qua",IF(WEEKDAY(C3594)=5,"Qui",IF(WEEKDAY(C3594)=6,"Sex","Sab")))))),"Feriado")</f>
        <v>Sab</v>
      </c>
      <c r="F3594" s="32"/>
      <c r="G3594" s="33"/>
      <c r="H3594" s="33"/>
      <c r="I3594" s="33"/>
      <c r="J3594" s="21" t="str">
        <f t="shared" si="396"/>
        <v/>
      </c>
      <c r="K3594" s="21">
        <f t="shared" si="392"/>
        <v>0</v>
      </c>
      <c r="L3594" s="21" t="str">
        <f t="shared" si="393"/>
        <v/>
      </c>
      <c r="M3594" s="22" t="str">
        <f t="shared" si="397"/>
        <v/>
      </c>
      <c r="N3594" s="48"/>
      <c r="O3594" s="54" t="str">
        <f>IF(N3594="","",IFERROR(VLOOKUP(N3594,EMPRESAS!$A:$C,3,FALSE),"NAO CADASTRADA"))</f>
        <v/>
      </c>
      <c r="P3594" s="50"/>
      <c r="Q3594" s="54" t="str">
        <f>IF(P3594="","",IFERROR(VLOOKUP(P3594,ATIVIDADES!$A:$C,3,FALSE),"NAO CADASTRADA"))</f>
        <v/>
      </c>
      <c r="R3594" s="42"/>
      <c r="S3594" s="48"/>
      <c r="T3594" s="54" t="str">
        <f>IF(S3594="","",IFERROR(VLOOKUP(S3594,EMPRESAS!$A:$C,3,FALSE),"NAO CADASTRADA"))</f>
        <v/>
      </c>
      <c r="U3594" s="50"/>
      <c r="V3594" s="54" t="str">
        <f>IF(U3594="","",IFERROR(VLOOKUP(U3594,ATIVIDADES!$A:$C,3,FALSE),"NAO CADASTRADA"))</f>
        <v/>
      </c>
      <c r="W3594" s="42"/>
      <c r="X3594" s="48"/>
      <c r="Y3594" s="54" t="str">
        <f>IF(X3594="","",IFERROR(VLOOKUP(X3594,EMPRESAS!$A:$C,3,FALSE),"NAO CADASTRADA"))</f>
        <v/>
      </c>
      <c r="Z3594" s="50"/>
      <c r="AA3594" s="54" t="str">
        <f>IF(Z3594="","",IFERROR(VLOOKUP(Z3594,ATIVIDADES!$A:$C,3,FALSE),"NAO CADASTRADA"))</f>
        <v/>
      </c>
      <c r="AB3594" s="42"/>
      <c r="AC3594" s="48"/>
      <c r="AD3594" s="54" t="str">
        <f>IF(AC3594="","",IFERROR(VLOOKUP(AC3594,EMPRESAS!$A:$C,3,FALSE),"NAO CADASTRADA"))</f>
        <v/>
      </c>
      <c r="AE3594" s="50"/>
      <c r="AF3594" s="54" t="str">
        <f>IF(AE3594="","",IFERROR(VLOOKUP(AE3594,ATIVIDADES!$A:$C,3,FALSE),"NAO CADASTRADA"))</f>
        <v/>
      </c>
      <c r="AG3594" s="42"/>
      <c r="AH3594" s="48"/>
      <c r="AI3594" s="54" t="str">
        <f>IF(AH3594="","",IFERROR(VLOOKUP(AH3594,EMPRESAS!$A:$C,3,FALSE),"NAO CADASTRADA"))</f>
        <v/>
      </c>
      <c r="AJ3594" s="50"/>
      <c r="AK3594" s="54" t="str">
        <f>IF(AJ3594="","",IFERROR(VLOOKUP(AJ3594,ATIVIDADES!$A:$C,3,FALSE),"NAO CADASTRADA"))</f>
        <v/>
      </c>
      <c r="AL3594" s="42"/>
    </row>
    <row r="3595" spans="1:38" x14ac:dyDescent="0.25">
      <c r="A3595" s="26" t="str">
        <f t="shared" si="394"/>
        <v>OK</v>
      </c>
      <c r="B3595" s="29">
        <f t="shared" si="395"/>
        <v>2487914866</v>
      </c>
      <c r="C3595" s="30">
        <v>45683</v>
      </c>
      <c r="D3595" s="18">
        <f t="shared" si="398"/>
        <v>45658</v>
      </c>
      <c r="E3595" s="19" t="str">
        <f>IF(ISERROR(VLOOKUP(C3595,FERIADOS!$A:$B,1,FALSE)),IF(WEEKDAY(C3595)=1,"Dom",IF(WEEKDAY(C3595)=2,"Seg",IF(WEEKDAY(C3595)=3,"Ter",IF(WEEKDAY(C3595)=4,"Qua",IF(WEEKDAY(C3595)=5,"Qui",IF(WEEKDAY(C3595)=6,"Sex","Sab")))))),"Feriado")</f>
        <v>Dom</v>
      </c>
      <c r="F3595" s="32"/>
      <c r="G3595" s="33"/>
      <c r="H3595" s="33"/>
      <c r="I3595" s="33"/>
      <c r="J3595" s="21" t="str">
        <f t="shared" si="396"/>
        <v/>
      </c>
      <c r="K3595" s="21">
        <f t="shared" si="392"/>
        <v>0</v>
      </c>
      <c r="L3595" s="21" t="str">
        <f t="shared" si="393"/>
        <v/>
      </c>
      <c r="M3595" s="22" t="str">
        <f t="shared" si="397"/>
        <v/>
      </c>
      <c r="N3595" s="48"/>
      <c r="O3595" s="54" t="str">
        <f>IF(N3595="","",IFERROR(VLOOKUP(N3595,EMPRESAS!$A:$C,3,FALSE),"NAO CADASTRADA"))</f>
        <v/>
      </c>
      <c r="P3595" s="50"/>
      <c r="Q3595" s="54" t="str">
        <f>IF(P3595="","",IFERROR(VLOOKUP(P3595,ATIVIDADES!$A:$C,3,FALSE),"NAO CADASTRADA"))</f>
        <v/>
      </c>
      <c r="R3595" s="42"/>
      <c r="S3595" s="48"/>
      <c r="T3595" s="54" t="str">
        <f>IF(S3595="","",IFERROR(VLOOKUP(S3595,EMPRESAS!$A:$C,3,FALSE),"NAO CADASTRADA"))</f>
        <v/>
      </c>
      <c r="U3595" s="50"/>
      <c r="V3595" s="54" t="str">
        <f>IF(U3595="","",IFERROR(VLOOKUP(U3595,ATIVIDADES!$A:$C,3,FALSE),"NAO CADASTRADA"))</f>
        <v/>
      </c>
      <c r="W3595" s="42"/>
      <c r="X3595" s="48"/>
      <c r="Y3595" s="54" t="str">
        <f>IF(X3595="","",IFERROR(VLOOKUP(X3595,EMPRESAS!$A:$C,3,FALSE),"NAO CADASTRADA"))</f>
        <v/>
      </c>
      <c r="Z3595" s="50"/>
      <c r="AA3595" s="54" t="str">
        <f>IF(Z3595="","",IFERROR(VLOOKUP(Z3595,ATIVIDADES!$A:$C,3,FALSE),"NAO CADASTRADA"))</f>
        <v/>
      </c>
      <c r="AB3595" s="42"/>
      <c r="AC3595" s="48"/>
      <c r="AD3595" s="54" t="str">
        <f>IF(AC3595="","",IFERROR(VLOOKUP(AC3595,EMPRESAS!$A:$C,3,FALSE),"NAO CADASTRADA"))</f>
        <v/>
      </c>
      <c r="AE3595" s="50"/>
      <c r="AF3595" s="54" t="str">
        <f>IF(AE3595="","",IFERROR(VLOOKUP(AE3595,ATIVIDADES!$A:$C,3,FALSE),"NAO CADASTRADA"))</f>
        <v/>
      </c>
      <c r="AG3595" s="42"/>
      <c r="AH3595" s="48"/>
      <c r="AI3595" s="54" t="str">
        <f>IF(AH3595="","",IFERROR(VLOOKUP(AH3595,EMPRESAS!$A:$C,3,FALSE),"NAO CADASTRADA"))</f>
        <v/>
      </c>
      <c r="AJ3595" s="50"/>
      <c r="AK3595" s="54" t="str">
        <f>IF(AJ3595="","",IFERROR(VLOOKUP(AJ3595,ATIVIDADES!$A:$C,3,FALSE),"NAO CADASTRADA"))</f>
        <v/>
      </c>
      <c r="AL3595" s="42"/>
    </row>
    <row r="3596" spans="1:38" x14ac:dyDescent="0.25">
      <c r="A3596" s="26" t="str">
        <f t="shared" si="394"/>
        <v>OK</v>
      </c>
      <c r="B3596" s="29">
        <f t="shared" si="395"/>
        <v>2487914866</v>
      </c>
      <c r="C3596" s="30">
        <v>45684</v>
      </c>
      <c r="D3596" s="18">
        <f t="shared" si="398"/>
        <v>45658</v>
      </c>
      <c r="E3596" s="19" t="str">
        <f>IF(ISERROR(VLOOKUP(C3596,FERIADOS!$A:$B,1,FALSE)),IF(WEEKDAY(C3596)=1,"Dom",IF(WEEKDAY(C3596)=2,"Seg",IF(WEEKDAY(C3596)=3,"Ter",IF(WEEKDAY(C3596)=4,"Qua",IF(WEEKDAY(C3596)=5,"Qui",IF(WEEKDAY(C3596)=6,"Sex","Sab")))))),"Feriado")</f>
        <v>Seg</v>
      </c>
      <c r="F3596" s="32"/>
      <c r="G3596" s="33"/>
      <c r="H3596" s="33"/>
      <c r="I3596" s="33"/>
      <c r="J3596" s="21" t="str">
        <f t="shared" si="396"/>
        <v/>
      </c>
      <c r="K3596" s="21">
        <f t="shared" si="392"/>
        <v>0</v>
      </c>
      <c r="L3596" s="21" t="str">
        <f t="shared" si="393"/>
        <v/>
      </c>
      <c r="M3596" s="22" t="str">
        <f t="shared" si="397"/>
        <v/>
      </c>
      <c r="N3596" s="48"/>
      <c r="O3596" s="54" t="str">
        <f>IF(N3596="","",IFERROR(VLOOKUP(N3596,EMPRESAS!$A:$C,3,FALSE),"NAO CADASTRADA"))</f>
        <v/>
      </c>
      <c r="P3596" s="50"/>
      <c r="Q3596" s="54" t="str">
        <f>IF(P3596="","",IFERROR(VLOOKUP(P3596,ATIVIDADES!$A:$C,3,FALSE),"NAO CADASTRADA"))</f>
        <v/>
      </c>
      <c r="R3596" s="42"/>
      <c r="S3596" s="48"/>
      <c r="T3596" s="54" t="str">
        <f>IF(S3596="","",IFERROR(VLOOKUP(S3596,EMPRESAS!$A:$C,3,FALSE),"NAO CADASTRADA"))</f>
        <v/>
      </c>
      <c r="U3596" s="50"/>
      <c r="V3596" s="54" t="str">
        <f>IF(U3596="","",IFERROR(VLOOKUP(U3596,ATIVIDADES!$A:$C,3,FALSE),"NAO CADASTRADA"))</f>
        <v/>
      </c>
      <c r="W3596" s="42"/>
      <c r="X3596" s="48"/>
      <c r="Y3596" s="54" t="str">
        <f>IF(X3596="","",IFERROR(VLOOKUP(X3596,EMPRESAS!$A:$C,3,FALSE),"NAO CADASTRADA"))</f>
        <v/>
      </c>
      <c r="Z3596" s="50"/>
      <c r="AA3596" s="54" t="str">
        <f>IF(Z3596="","",IFERROR(VLOOKUP(Z3596,ATIVIDADES!$A:$C,3,FALSE),"NAO CADASTRADA"))</f>
        <v/>
      </c>
      <c r="AB3596" s="42"/>
      <c r="AC3596" s="48"/>
      <c r="AD3596" s="54" t="str">
        <f>IF(AC3596="","",IFERROR(VLOOKUP(AC3596,EMPRESAS!$A:$C,3,FALSE),"NAO CADASTRADA"))</f>
        <v/>
      </c>
      <c r="AE3596" s="50"/>
      <c r="AF3596" s="54" t="str">
        <f>IF(AE3596="","",IFERROR(VLOOKUP(AE3596,ATIVIDADES!$A:$C,3,FALSE),"NAO CADASTRADA"))</f>
        <v/>
      </c>
      <c r="AG3596" s="42"/>
      <c r="AH3596" s="48"/>
      <c r="AI3596" s="54" t="str">
        <f>IF(AH3596="","",IFERROR(VLOOKUP(AH3596,EMPRESAS!$A:$C,3,FALSE),"NAO CADASTRADA"))</f>
        <v/>
      </c>
      <c r="AJ3596" s="50"/>
      <c r="AK3596" s="54" t="str">
        <f>IF(AJ3596="","",IFERROR(VLOOKUP(AJ3596,ATIVIDADES!$A:$C,3,FALSE),"NAO CADASTRADA"))</f>
        <v/>
      </c>
      <c r="AL3596" s="42"/>
    </row>
    <row r="3597" spans="1:38" x14ac:dyDescent="0.25">
      <c r="A3597" s="26" t="str">
        <f t="shared" si="394"/>
        <v>OK</v>
      </c>
      <c r="B3597" s="29">
        <f t="shared" si="395"/>
        <v>2487914866</v>
      </c>
      <c r="C3597" s="30">
        <v>45685</v>
      </c>
      <c r="D3597" s="18">
        <f t="shared" si="398"/>
        <v>45658</v>
      </c>
      <c r="E3597" s="19" t="str">
        <f>IF(ISERROR(VLOOKUP(C3597,FERIADOS!$A:$B,1,FALSE)),IF(WEEKDAY(C3597)=1,"Dom",IF(WEEKDAY(C3597)=2,"Seg",IF(WEEKDAY(C3597)=3,"Ter",IF(WEEKDAY(C3597)=4,"Qua",IF(WEEKDAY(C3597)=5,"Qui",IF(WEEKDAY(C3597)=6,"Sex","Sab")))))),"Feriado")</f>
        <v>Ter</v>
      </c>
      <c r="F3597" s="32"/>
      <c r="G3597" s="33"/>
      <c r="H3597" s="33"/>
      <c r="I3597" s="33"/>
      <c r="J3597" s="21" t="str">
        <f t="shared" si="396"/>
        <v/>
      </c>
      <c r="K3597" s="21">
        <f t="shared" si="392"/>
        <v>0</v>
      </c>
      <c r="L3597" s="21" t="str">
        <f t="shared" si="393"/>
        <v/>
      </c>
      <c r="M3597" s="22" t="str">
        <f t="shared" si="397"/>
        <v/>
      </c>
      <c r="N3597" s="48"/>
      <c r="O3597" s="54" t="str">
        <f>IF(N3597="","",IFERROR(VLOOKUP(N3597,EMPRESAS!$A:$C,3,FALSE),"NAO CADASTRADA"))</f>
        <v/>
      </c>
      <c r="P3597" s="50"/>
      <c r="Q3597" s="54" t="str">
        <f>IF(P3597="","",IFERROR(VLOOKUP(P3597,ATIVIDADES!$A:$C,3,FALSE),"NAO CADASTRADA"))</f>
        <v/>
      </c>
      <c r="R3597" s="42"/>
      <c r="S3597" s="48"/>
      <c r="T3597" s="54" t="str">
        <f>IF(S3597="","",IFERROR(VLOOKUP(S3597,EMPRESAS!$A:$C,3,FALSE),"NAO CADASTRADA"))</f>
        <v/>
      </c>
      <c r="U3597" s="50"/>
      <c r="V3597" s="54" t="str">
        <f>IF(U3597="","",IFERROR(VLOOKUP(U3597,ATIVIDADES!$A:$C,3,FALSE),"NAO CADASTRADA"))</f>
        <v/>
      </c>
      <c r="W3597" s="42"/>
      <c r="X3597" s="48"/>
      <c r="Y3597" s="54" t="str">
        <f>IF(X3597="","",IFERROR(VLOOKUP(X3597,EMPRESAS!$A:$C,3,FALSE),"NAO CADASTRADA"))</f>
        <v/>
      </c>
      <c r="Z3597" s="50"/>
      <c r="AA3597" s="54" t="str">
        <f>IF(Z3597="","",IFERROR(VLOOKUP(Z3597,ATIVIDADES!$A:$C,3,FALSE),"NAO CADASTRADA"))</f>
        <v/>
      </c>
      <c r="AB3597" s="42"/>
      <c r="AC3597" s="48"/>
      <c r="AD3597" s="54" t="str">
        <f>IF(AC3597="","",IFERROR(VLOOKUP(AC3597,EMPRESAS!$A:$C,3,FALSE),"NAO CADASTRADA"))</f>
        <v/>
      </c>
      <c r="AE3597" s="50"/>
      <c r="AF3597" s="54" t="str">
        <f>IF(AE3597="","",IFERROR(VLOOKUP(AE3597,ATIVIDADES!$A:$C,3,FALSE),"NAO CADASTRADA"))</f>
        <v/>
      </c>
      <c r="AG3597" s="42"/>
      <c r="AH3597" s="48"/>
      <c r="AI3597" s="54" t="str">
        <f>IF(AH3597="","",IFERROR(VLOOKUP(AH3597,EMPRESAS!$A:$C,3,FALSE),"NAO CADASTRADA"))</f>
        <v/>
      </c>
      <c r="AJ3597" s="50"/>
      <c r="AK3597" s="54" t="str">
        <f>IF(AJ3597="","",IFERROR(VLOOKUP(AJ3597,ATIVIDADES!$A:$C,3,FALSE),"NAO CADASTRADA"))</f>
        <v/>
      </c>
      <c r="AL3597" s="42"/>
    </row>
    <row r="3598" spans="1:38" x14ac:dyDescent="0.25">
      <c r="A3598" s="26" t="str">
        <f t="shared" si="394"/>
        <v>OK</v>
      </c>
      <c r="B3598" s="29">
        <f t="shared" si="395"/>
        <v>2487914866</v>
      </c>
      <c r="C3598" s="30">
        <v>45686</v>
      </c>
      <c r="D3598" s="18">
        <f t="shared" si="398"/>
        <v>45658</v>
      </c>
      <c r="E3598" s="19" t="str">
        <f>IF(ISERROR(VLOOKUP(C3598,FERIADOS!$A:$B,1,FALSE)),IF(WEEKDAY(C3598)=1,"Dom",IF(WEEKDAY(C3598)=2,"Seg",IF(WEEKDAY(C3598)=3,"Ter",IF(WEEKDAY(C3598)=4,"Qua",IF(WEEKDAY(C3598)=5,"Qui",IF(WEEKDAY(C3598)=6,"Sex","Sab")))))),"Feriado")</f>
        <v>Qua</v>
      </c>
      <c r="F3598" s="32"/>
      <c r="G3598" s="33"/>
      <c r="H3598" s="33"/>
      <c r="I3598" s="33"/>
      <c r="J3598" s="21" t="str">
        <f t="shared" si="396"/>
        <v/>
      </c>
      <c r="K3598" s="21">
        <f t="shared" si="392"/>
        <v>0</v>
      </c>
      <c r="L3598" s="21" t="str">
        <f t="shared" si="393"/>
        <v/>
      </c>
      <c r="M3598" s="22" t="str">
        <f t="shared" si="397"/>
        <v/>
      </c>
      <c r="N3598" s="48"/>
      <c r="O3598" s="54" t="str">
        <f>IF(N3598="","",IFERROR(VLOOKUP(N3598,EMPRESAS!$A:$C,3,FALSE),"NAO CADASTRADA"))</f>
        <v/>
      </c>
      <c r="P3598" s="50"/>
      <c r="Q3598" s="54" t="str">
        <f>IF(P3598="","",IFERROR(VLOOKUP(P3598,ATIVIDADES!$A:$C,3,FALSE),"NAO CADASTRADA"))</f>
        <v/>
      </c>
      <c r="R3598" s="42"/>
      <c r="S3598" s="48"/>
      <c r="T3598" s="54" t="str">
        <f>IF(S3598="","",IFERROR(VLOOKUP(S3598,EMPRESAS!$A:$C,3,FALSE),"NAO CADASTRADA"))</f>
        <v/>
      </c>
      <c r="U3598" s="50"/>
      <c r="V3598" s="54" t="str">
        <f>IF(U3598="","",IFERROR(VLOOKUP(U3598,ATIVIDADES!$A:$C,3,FALSE),"NAO CADASTRADA"))</f>
        <v/>
      </c>
      <c r="W3598" s="42"/>
      <c r="X3598" s="48"/>
      <c r="Y3598" s="54" t="str">
        <f>IF(X3598="","",IFERROR(VLOOKUP(X3598,EMPRESAS!$A:$C,3,FALSE),"NAO CADASTRADA"))</f>
        <v/>
      </c>
      <c r="Z3598" s="50"/>
      <c r="AA3598" s="54" t="str">
        <f>IF(Z3598="","",IFERROR(VLOOKUP(Z3598,ATIVIDADES!$A:$C,3,FALSE),"NAO CADASTRADA"))</f>
        <v/>
      </c>
      <c r="AB3598" s="42"/>
      <c r="AC3598" s="48"/>
      <c r="AD3598" s="54" t="str">
        <f>IF(AC3598="","",IFERROR(VLOOKUP(AC3598,EMPRESAS!$A:$C,3,FALSE),"NAO CADASTRADA"))</f>
        <v/>
      </c>
      <c r="AE3598" s="50"/>
      <c r="AF3598" s="54" t="str">
        <f>IF(AE3598="","",IFERROR(VLOOKUP(AE3598,ATIVIDADES!$A:$C,3,FALSE),"NAO CADASTRADA"))</f>
        <v/>
      </c>
      <c r="AG3598" s="42"/>
      <c r="AH3598" s="48"/>
      <c r="AI3598" s="54" t="str">
        <f>IF(AH3598="","",IFERROR(VLOOKUP(AH3598,EMPRESAS!$A:$C,3,FALSE),"NAO CADASTRADA"))</f>
        <v/>
      </c>
      <c r="AJ3598" s="50"/>
      <c r="AK3598" s="54" t="str">
        <f>IF(AJ3598="","",IFERROR(VLOOKUP(AJ3598,ATIVIDADES!$A:$C,3,FALSE),"NAO CADASTRADA"))</f>
        <v/>
      </c>
      <c r="AL3598" s="42"/>
    </row>
    <row r="3599" spans="1:38" x14ac:dyDescent="0.25">
      <c r="A3599" s="26" t="str">
        <f t="shared" si="394"/>
        <v>OK</v>
      </c>
      <c r="B3599" s="29">
        <f t="shared" si="395"/>
        <v>2487914866</v>
      </c>
      <c r="C3599" s="30">
        <v>45687</v>
      </c>
      <c r="D3599" s="18">
        <f t="shared" si="398"/>
        <v>45658</v>
      </c>
      <c r="E3599" s="19" t="str">
        <f>IF(ISERROR(VLOOKUP(C3599,FERIADOS!$A:$B,1,FALSE)),IF(WEEKDAY(C3599)=1,"Dom",IF(WEEKDAY(C3599)=2,"Seg",IF(WEEKDAY(C3599)=3,"Ter",IF(WEEKDAY(C3599)=4,"Qua",IF(WEEKDAY(C3599)=5,"Qui",IF(WEEKDAY(C3599)=6,"Sex","Sab")))))),"Feriado")</f>
        <v>Qui</v>
      </c>
      <c r="F3599" s="32"/>
      <c r="G3599" s="33"/>
      <c r="H3599" s="33"/>
      <c r="I3599" s="33"/>
      <c r="J3599" s="21" t="str">
        <f t="shared" si="396"/>
        <v/>
      </c>
      <c r="K3599" s="21">
        <f t="shared" si="392"/>
        <v>0</v>
      </c>
      <c r="L3599" s="21" t="str">
        <f t="shared" si="393"/>
        <v/>
      </c>
      <c r="M3599" s="22" t="str">
        <f t="shared" si="397"/>
        <v/>
      </c>
      <c r="N3599" s="48"/>
      <c r="O3599" s="54" t="str">
        <f>IF(N3599="","",IFERROR(VLOOKUP(N3599,EMPRESAS!$A:$C,3,FALSE),"NAO CADASTRADA"))</f>
        <v/>
      </c>
      <c r="P3599" s="50"/>
      <c r="Q3599" s="54" t="str">
        <f>IF(P3599="","",IFERROR(VLOOKUP(P3599,ATIVIDADES!$A:$C,3,FALSE),"NAO CADASTRADA"))</f>
        <v/>
      </c>
      <c r="R3599" s="42"/>
      <c r="S3599" s="48"/>
      <c r="T3599" s="54" t="str">
        <f>IF(S3599="","",IFERROR(VLOOKUP(S3599,EMPRESAS!$A:$C,3,FALSE),"NAO CADASTRADA"))</f>
        <v/>
      </c>
      <c r="U3599" s="50"/>
      <c r="V3599" s="54" t="str">
        <f>IF(U3599="","",IFERROR(VLOOKUP(U3599,ATIVIDADES!$A:$C,3,FALSE),"NAO CADASTRADA"))</f>
        <v/>
      </c>
      <c r="W3599" s="42"/>
      <c r="X3599" s="48"/>
      <c r="Y3599" s="54" t="str">
        <f>IF(X3599="","",IFERROR(VLOOKUP(X3599,EMPRESAS!$A:$C,3,FALSE),"NAO CADASTRADA"))</f>
        <v/>
      </c>
      <c r="Z3599" s="50"/>
      <c r="AA3599" s="54" t="str">
        <f>IF(Z3599="","",IFERROR(VLOOKUP(Z3599,ATIVIDADES!$A:$C,3,FALSE),"NAO CADASTRADA"))</f>
        <v/>
      </c>
      <c r="AB3599" s="42"/>
      <c r="AC3599" s="48"/>
      <c r="AD3599" s="54" t="str">
        <f>IF(AC3599="","",IFERROR(VLOOKUP(AC3599,EMPRESAS!$A:$C,3,FALSE),"NAO CADASTRADA"))</f>
        <v/>
      </c>
      <c r="AE3599" s="50"/>
      <c r="AF3599" s="54" t="str">
        <f>IF(AE3599="","",IFERROR(VLOOKUP(AE3599,ATIVIDADES!$A:$C,3,FALSE),"NAO CADASTRADA"))</f>
        <v/>
      </c>
      <c r="AG3599" s="42"/>
      <c r="AH3599" s="48"/>
      <c r="AI3599" s="54" t="str">
        <f>IF(AH3599="","",IFERROR(VLOOKUP(AH3599,EMPRESAS!$A:$C,3,FALSE),"NAO CADASTRADA"))</f>
        <v/>
      </c>
      <c r="AJ3599" s="50"/>
      <c r="AK3599" s="54" t="str">
        <f>IF(AJ3599="","",IFERROR(VLOOKUP(AJ3599,ATIVIDADES!$A:$C,3,FALSE),"NAO CADASTRADA"))</f>
        <v/>
      </c>
      <c r="AL3599" s="42"/>
    </row>
    <row r="3600" spans="1:38" x14ac:dyDescent="0.25">
      <c r="A3600" s="26" t="str">
        <f t="shared" si="394"/>
        <v>OK</v>
      </c>
      <c r="B3600" s="29">
        <f t="shared" si="395"/>
        <v>2487914866</v>
      </c>
      <c r="C3600" s="30">
        <v>45688</v>
      </c>
      <c r="D3600" s="18">
        <f t="shared" si="398"/>
        <v>45658</v>
      </c>
      <c r="E3600" s="19" t="str">
        <f>IF(ISERROR(VLOOKUP(C3600,FERIADOS!$A:$B,1,FALSE)),IF(WEEKDAY(C3600)=1,"Dom",IF(WEEKDAY(C3600)=2,"Seg",IF(WEEKDAY(C3600)=3,"Ter",IF(WEEKDAY(C3600)=4,"Qua",IF(WEEKDAY(C3600)=5,"Qui",IF(WEEKDAY(C3600)=6,"Sex","Sab")))))),"Feriado")</f>
        <v>Sex</v>
      </c>
      <c r="F3600" s="32"/>
      <c r="G3600" s="33"/>
      <c r="H3600" s="33"/>
      <c r="I3600" s="33"/>
      <c r="J3600" s="21" t="str">
        <f t="shared" si="396"/>
        <v/>
      </c>
      <c r="K3600" s="21">
        <f t="shared" si="392"/>
        <v>0</v>
      </c>
      <c r="L3600" s="21" t="str">
        <f t="shared" si="393"/>
        <v/>
      </c>
      <c r="M3600" s="22" t="str">
        <f t="shared" si="397"/>
        <v/>
      </c>
      <c r="N3600" s="48"/>
      <c r="O3600" s="54" t="str">
        <f>IF(N3600="","",IFERROR(VLOOKUP(N3600,EMPRESAS!$A:$C,3,FALSE),"NAO CADASTRADA"))</f>
        <v/>
      </c>
      <c r="P3600" s="50"/>
      <c r="Q3600" s="54" t="str">
        <f>IF(P3600="","",IFERROR(VLOOKUP(P3600,ATIVIDADES!$A:$C,3,FALSE),"NAO CADASTRADA"))</f>
        <v/>
      </c>
      <c r="R3600" s="42"/>
      <c r="S3600" s="48"/>
      <c r="T3600" s="54" t="str">
        <f>IF(S3600="","",IFERROR(VLOOKUP(S3600,EMPRESAS!$A:$C,3,FALSE),"NAO CADASTRADA"))</f>
        <v/>
      </c>
      <c r="U3600" s="50"/>
      <c r="V3600" s="54" t="str">
        <f>IF(U3600="","",IFERROR(VLOOKUP(U3600,ATIVIDADES!$A:$C,3,FALSE),"NAO CADASTRADA"))</f>
        <v/>
      </c>
      <c r="W3600" s="42"/>
      <c r="X3600" s="48"/>
      <c r="Y3600" s="54" t="str">
        <f>IF(X3600="","",IFERROR(VLOOKUP(X3600,EMPRESAS!$A:$C,3,FALSE),"NAO CADASTRADA"))</f>
        <v/>
      </c>
      <c r="Z3600" s="50"/>
      <c r="AA3600" s="54" t="str">
        <f>IF(Z3600="","",IFERROR(VLOOKUP(Z3600,ATIVIDADES!$A:$C,3,FALSE),"NAO CADASTRADA"))</f>
        <v/>
      </c>
      <c r="AB3600" s="42"/>
      <c r="AC3600" s="48"/>
      <c r="AD3600" s="54" t="str">
        <f>IF(AC3600="","",IFERROR(VLOOKUP(AC3600,EMPRESAS!$A:$C,3,FALSE),"NAO CADASTRADA"))</f>
        <v/>
      </c>
      <c r="AE3600" s="50"/>
      <c r="AF3600" s="54" t="str">
        <f>IF(AE3600="","",IFERROR(VLOOKUP(AE3600,ATIVIDADES!$A:$C,3,FALSE),"NAO CADASTRADA"))</f>
        <v/>
      </c>
      <c r="AG3600" s="42"/>
      <c r="AH3600" s="48"/>
      <c r="AI3600" s="54" t="str">
        <f>IF(AH3600="","",IFERROR(VLOOKUP(AH3600,EMPRESAS!$A:$C,3,FALSE),"NAO CADASTRADA"))</f>
        <v/>
      </c>
      <c r="AJ3600" s="50"/>
      <c r="AK3600" s="54" t="str">
        <f>IF(AJ3600="","",IFERROR(VLOOKUP(AJ3600,ATIVIDADES!$A:$C,3,FALSE),"NAO CADASTRADA"))</f>
        <v/>
      </c>
      <c r="AL3600" s="42"/>
    </row>
    <row r="3601" spans="1:38" x14ac:dyDescent="0.25">
      <c r="A3601" s="26" t="str">
        <f t="shared" si="394"/>
        <v>OK</v>
      </c>
      <c r="B3601" s="29">
        <f t="shared" si="395"/>
        <v>2487914866</v>
      </c>
      <c r="C3601" s="30">
        <v>45689</v>
      </c>
      <c r="D3601" s="18">
        <f t="shared" si="398"/>
        <v>45689</v>
      </c>
      <c r="E3601" s="19" t="str">
        <f>IF(ISERROR(VLOOKUP(C3601,FERIADOS!$A:$B,1,FALSE)),IF(WEEKDAY(C3601)=1,"Dom",IF(WEEKDAY(C3601)=2,"Seg",IF(WEEKDAY(C3601)=3,"Ter",IF(WEEKDAY(C3601)=4,"Qua",IF(WEEKDAY(C3601)=5,"Qui",IF(WEEKDAY(C3601)=6,"Sex","Sab")))))),"Feriado")</f>
        <v>Sab</v>
      </c>
      <c r="F3601" s="32"/>
      <c r="G3601" s="33"/>
      <c r="H3601" s="33"/>
      <c r="I3601" s="33"/>
      <c r="J3601" s="21" t="str">
        <f t="shared" si="396"/>
        <v/>
      </c>
      <c r="K3601" s="21">
        <f t="shared" si="392"/>
        <v>0</v>
      </c>
      <c r="L3601" s="21" t="str">
        <f t="shared" si="393"/>
        <v/>
      </c>
      <c r="M3601" s="22" t="str">
        <f t="shared" si="397"/>
        <v/>
      </c>
      <c r="N3601" s="48"/>
      <c r="O3601" s="54" t="str">
        <f>IF(N3601="","",IFERROR(VLOOKUP(N3601,EMPRESAS!$A:$C,3,FALSE),"NAO CADASTRADA"))</f>
        <v/>
      </c>
      <c r="P3601" s="50"/>
      <c r="Q3601" s="54" t="str">
        <f>IF(P3601="","",IFERROR(VLOOKUP(P3601,ATIVIDADES!$A:$C,3,FALSE),"NAO CADASTRADA"))</f>
        <v/>
      </c>
      <c r="R3601" s="42"/>
      <c r="S3601" s="48"/>
      <c r="T3601" s="54" t="str">
        <f>IF(S3601="","",IFERROR(VLOOKUP(S3601,EMPRESAS!$A:$C,3,FALSE),"NAO CADASTRADA"))</f>
        <v/>
      </c>
      <c r="U3601" s="50"/>
      <c r="V3601" s="54" t="str">
        <f>IF(U3601="","",IFERROR(VLOOKUP(U3601,ATIVIDADES!$A:$C,3,FALSE),"NAO CADASTRADA"))</f>
        <v/>
      </c>
      <c r="W3601" s="42"/>
      <c r="X3601" s="48"/>
      <c r="Y3601" s="54" t="str">
        <f>IF(X3601="","",IFERROR(VLOOKUP(X3601,EMPRESAS!$A:$C,3,FALSE),"NAO CADASTRADA"))</f>
        <v/>
      </c>
      <c r="Z3601" s="50"/>
      <c r="AA3601" s="54" t="str">
        <f>IF(Z3601="","",IFERROR(VLOOKUP(Z3601,ATIVIDADES!$A:$C,3,FALSE),"NAO CADASTRADA"))</f>
        <v/>
      </c>
      <c r="AB3601" s="42"/>
      <c r="AC3601" s="48"/>
      <c r="AD3601" s="54" t="str">
        <f>IF(AC3601="","",IFERROR(VLOOKUP(AC3601,EMPRESAS!$A:$C,3,FALSE),"NAO CADASTRADA"))</f>
        <v/>
      </c>
      <c r="AE3601" s="50"/>
      <c r="AF3601" s="54" t="str">
        <f>IF(AE3601="","",IFERROR(VLOOKUP(AE3601,ATIVIDADES!$A:$C,3,FALSE),"NAO CADASTRADA"))</f>
        <v/>
      </c>
      <c r="AG3601" s="42"/>
      <c r="AH3601" s="48"/>
      <c r="AI3601" s="54" t="str">
        <f>IF(AH3601="","",IFERROR(VLOOKUP(AH3601,EMPRESAS!$A:$C,3,FALSE),"NAO CADASTRADA"))</f>
        <v/>
      </c>
      <c r="AJ3601" s="50"/>
      <c r="AK3601" s="54" t="str">
        <f>IF(AJ3601="","",IFERROR(VLOOKUP(AJ3601,ATIVIDADES!$A:$C,3,FALSE),"NAO CADASTRADA"))</f>
        <v/>
      </c>
      <c r="AL3601" s="42"/>
    </row>
    <row r="3602" spans="1:38" x14ac:dyDescent="0.25">
      <c r="A3602" s="26" t="str">
        <f t="shared" si="394"/>
        <v>OK</v>
      </c>
      <c r="B3602" s="29">
        <f t="shared" si="395"/>
        <v>2487914866</v>
      </c>
      <c r="C3602" s="30">
        <v>45690</v>
      </c>
      <c r="D3602" s="18">
        <f t="shared" si="398"/>
        <v>45689</v>
      </c>
      <c r="E3602" s="19" t="str">
        <f>IF(ISERROR(VLOOKUP(C3602,FERIADOS!$A:$B,1,FALSE)),IF(WEEKDAY(C3602)=1,"Dom",IF(WEEKDAY(C3602)=2,"Seg",IF(WEEKDAY(C3602)=3,"Ter",IF(WEEKDAY(C3602)=4,"Qua",IF(WEEKDAY(C3602)=5,"Qui",IF(WEEKDAY(C3602)=6,"Sex","Sab")))))),"Feriado")</f>
        <v>Dom</v>
      </c>
      <c r="F3602" s="32"/>
      <c r="G3602" s="33"/>
      <c r="H3602" s="33"/>
      <c r="I3602" s="33"/>
      <c r="J3602" s="21" t="str">
        <f t="shared" si="396"/>
        <v/>
      </c>
      <c r="K3602" s="21">
        <f t="shared" si="392"/>
        <v>0</v>
      </c>
      <c r="L3602" s="21" t="str">
        <f t="shared" si="393"/>
        <v/>
      </c>
      <c r="M3602" s="22" t="str">
        <f t="shared" si="397"/>
        <v/>
      </c>
      <c r="N3602" s="48"/>
      <c r="O3602" s="54" t="str">
        <f>IF(N3602="","",IFERROR(VLOOKUP(N3602,EMPRESAS!$A:$C,3,FALSE),"NAO CADASTRADA"))</f>
        <v/>
      </c>
      <c r="P3602" s="50"/>
      <c r="Q3602" s="54" t="str">
        <f>IF(P3602="","",IFERROR(VLOOKUP(P3602,ATIVIDADES!$A:$C,3,FALSE),"NAO CADASTRADA"))</f>
        <v/>
      </c>
      <c r="R3602" s="42"/>
      <c r="S3602" s="48"/>
      <c r="T3602" s="54" t="str">
        <f>IF(S3602="","",IFERROR(VLOOKUP(S3602,EMPRESAS!$A:$C,3,FALSE),"NAO CADASTRADA"))</f>
        <v/>
      </c>
      <c r="U3602" s="50"/>
      <c r="V3602" s="54" t="str">
        <f>IF(U3602="","",IFERROR(VLOOKUP(U3602,ATIVIDADES!$A:$C,3,FALSE),"NAO CADASTRADA"))</f>
        <v/>
      </c>
      <c r="W3602" s="42"/>
      <c r="X3602" s="48"/>
      <c r="Y3602" s="54" t="str">
        <f>IF(X3602="","",IFERROR(VLOOKUP(X3602,EMPRESAS!$A:$C,3,FALSE),"NAO CADASTRADA"))</f>
        <v/>
      </c>
      <c r="Z3602" s="50"/>
      <c r="AA3602" s="54" t="str">
        <f>IF(Z3602="","",IFERROR(VLOOKUP(Z3602,ATIVIDADES!$A:$C,3,FALSE),"NAO CADASTRADA"))</f>
        <v/>
      </c>
      <c r="AB3602" s="42"/>
      <c r="AC3602" s="48"/>
      <c r="AD3602" s="54" t="str">
        <f>IF(AC3602="","",IFERROR(VLOOKUP(AC3602,EMPRESAS!$A:$C,3,FALSE),"NAO CADASTRADA"))</f>
        <v/>
      </c>
      <c r="AE3602" s="50"/>
      <c r="AF3602" s="54" t="str">
        <f>IF(AE3602="","",IFERROR(VLOOKUP(AE3602,ATIVIDADES!$A:$C,3,FALSE),"NAO CADASTRADA"))</f>
        <v/>
      </c>
      <c r="AG3602" s="42"/>
      <c r="AH3602" s="48"/>
      <c r="AI3602" s="54" t="str">
        <f>IF(AH3602="","",IFERROR(VLOOKUP(AH3602,EMPRESAS!$A:$C,3,FALSE),"NAO CADASTRADA"))</f>
        <v/>
      </c>
      <c r="AJ3602" s="50"/>
      <c r="AK3602" s="54" t="str">
        <f>IF(AJ3602="","",IFERROR(VLOOKUP(AJ3602,ATIVIDADES!$A:$C,3,FALSE),"NAO CADASTRADA"))</f>
        <v/>
      </c>
      <c r="AL3602" s="42"/>
    </row>
    <row r="3603" spans="1:38" x14ac:dyDescent="0.25">
      <c r="A3603" s="26" t="str">
        <f t="shared" si="394"/>
        <v>OK</v>
      </c>
      <c r="B3603" s="29">
        <f t="shared" si="395"/>
        <v>2487914866</v>
      </c>
      <c r="C3603" s="30">
        <v>45691</v>
      </c>
      <c r="D3603" s="18">
        <f t="shared" si="398"/>
        <v>45689</v>
      </c>
      <c r="E3603" s="19" t="str">
        <f>IF(ISERROR(VLOOKUP(C3603,FERIADOS!$A:$B,1,FALSE)),IF(WEEKDAY(C3603)=1,"Dom",IF(WEEKDAY(C3603)=2,"Seg",IF(WEEKDAY(C3603)=3,"Ter",IF(WEEKDAY(C3603)=4,"Qua",IF(WEEKDAY(C3603)=5,"Qui",IF(WEEKDAY(C3603)=6,"Sex","Sab")))))),"Feriado")</f>
        <v>Seg</v>
      </c>
      <c r="F3603" s="32"/>
      <c r="G3603" s="33"/>
      <c r="H3603" s="33"/>
      <c r="I3603" s="33"/>
      <c r="J3603" s="21" t="str">
        <f t="shared" si="396"/>
        <v/>
      </c>
      <c r="K3603" s="21">
        <f t="shared" si="392"/>
        <v>0</v>
      </c>
      <c r="L3603" s="21" t="str">
        <f t="shared" si="393"/>
        <v/>
      </c>
      <c r="M3603" s="22" t="str">
        <f t="shared" si="397"/>
        <v/>
      </c>
      <c r="N3603" s="48"/>
      <c r="O3603" s="54" t="str">
        <f>IF(N3603="","",IFERROR(VLOOKUP(N3603,EMPRESAS!$A:$C,3,FALSE),"NAO CADASTRADA"))</f>
        <v/>
      </c>
      <c r="P3603" s="50"/>
      <c r="Q3603" s="54" t="str">
        <f>IF(P3603="","",IFERROR(VLOOKUP(P3603,ATIVIDADES!$A:$C,3,FALSE),"NAO CADASTRADA"))</f>
        <v/>
      </c>
      <c r="R3603" s="42"/>
      <c r="S3603" s="48"/>
      <c r="T3603" s="54" t="str">
        <f>IF(S3603="","",IFERROR(VLOOKUP(S3603,EMPRESAS!$A:$C,3,FALSE),"NAO CADASTRADA"))</f>
        <v/>
      </c>
      <c r="U3603" s="50"/>
      <c r="V3603" s="54" t="str">
        <f>IF(U3603="","",IFERROR(VLOOKUP(U3603,ATIVIDADES!$A:$C,3,FALSE),"NAO CADASTRADA"))</f>
        <v/>
      </c>
      <c r="W3603" s="42"/>
      <c r="X3603" s="48"/>
      <c r="Y3603" s="54" t="str">
        <f>IF(X3603="","",IFERROR(VLOOKUP(X3603,EMPRESAS!$A:$C,3,FALSE),"NAO CADASTRADA"))</f>
        <v/>
      </c>
      <c r="Z3603" s="50"/>
      <c r="AA3603" s="54" t="str">
        <f>IF(Z3603="","",IFERROR(VLOOKUP(Z3603,ATIVIDADES!$A:$C,3,FALSE),"NAO CADASTRADA"))</f>
        <v/>
      </c>
      <c r="AB3603" s="42"/>
      <c r="AC3603" s="48"/>
      <c r="AD3603" s="54" t="str">
        <f>IF(AC3603="","",IFERROR(VLOOKUP(AC3603,EMPRESAS!$A:$C,3,FALSE),"NAO CADASTRADA"))</f>
        <v/>
      </c>
      <c r="AE3603" s="50"/>
      <c r="AF3603" s="54" t="str">
        <f>IF(AE3603="","",IFERROR(VLOOKUP(AE3603,ATIVIDADES!$A:$C,3,FALSE),"NAO CADASTRADA"))</f>
        <v/>
      </c>
      <c r="AG3603" s="42"/>
      <c r="AH3603" s="48"/>
      <c r="AI3603" s="54" t="str">
        <f>IF(AH3603="","",IFERROR(VLOOKUP(AH3603,EMPRESAS!$A:$C,3,FALSE),"NAO CADASTRADA"))</f>
        <v/>
      </c>
      <c r="AJ3603" s="50"/>
      <c r="AK3603" s="54" t="str">
        <f>IF(AJ3603="","",IFERROR(VLOOKUP(AJ3603,ATIVIDADES!$A:$C,3,FALSE),"NAO CADASTRADA"))</f>
        <v/>
      </c>
      <c r="AL3603" s="42"/>
    </row>
    <row r="3604" spans="1:38" x14ac:dyDescent="0.25">
      <c r="A3604" s="26" t="str">
        <f t="shared" si="394"/>
        <v>OK</v>
      </c>
      <c r="B3604" s="29">
        <f t="shared" si="395"/>
        <v>2487914866</v>
      </c>
      <c r="C3604" s="30">
        <v>45692</v>
      </c>
      <c r="D3604" s="18">
        <f t="shared" si="398"/>
        <v>45689</v>
      </c>
      <c r="E3604" s="19" t="str">
        <f>IF(ISERROR(VLOOKUP(C3604,FERIADOS!$A:$B,1,FALSE)),IF(WEEKDAY(C3604)=1,"Dom",IF(WEEKDAY(C3604)=2,"Seg",IF(WEEKDAY(C3604)=3,"Ter",IF(WEEKDAY(C3604)=4,"Qua",IF(WEEKDAY(C3604)=5,"Qui",IF(WEEKDAY(C3604)=6,"Sex","Sab")))))),"Feriado")</f>
        <v>Ter</v>
      </c>
      <c r="F3604" s="32"/>
      <c r="G3604" s="33"/>
      <c r="H3604" s="33"/>
      <c r="I3604" s="33"/>
      <c r="J3604" s="21" t="str">
        <f t="shared" si="396"/>
        <v/>
      </c>
      <c r="K3604" s="21">
        <f t="shared" si="392"/>
        <v>0</v>
      </c>
      <c r="L3604" s="21" t="str">
        <f t="shared" si="393"/>
        <v/>
      </c>
      <c r="M3604" s="22" t="str">
        <f t="shared" si="397"/>
        <v/>
      </c>
      <c r="N3604" s="48"/>
      <c r="O3604" s="54" t="str">
        <f>IF(N3604="","",IFERROR(VLOOKUP(N3604,EMPRESAS!$A:$C,3,FALSE),"NAO CADASTRADA"))</f>
        <v/>
      </c>
      <c r="P3604" s="50"/>
      <c r="Q3604" s="54" t="str">
        <f>IF(P3604="","",IFERROR(VLOOKUP(P3604,ATIVIDADES!$A:$C,3,FALSE),"NAO CADASTRADA"))</f>
        <v/>
      </c>
      <c r="R3604" s="42"/>
      <c r="S3604" s="48"/>
      <c r="T3604" s="54" t="str">
        <f>IF(S3604="","",IFERROR(VLOOKUP(S3604,EMPRESAS!$A:$C,3,FALSE),"NAO CADASTRADA"))</f>
        <v/>
      </c>
      <c r="U3604" s="50"/>
      <c r="V3604" s="54" t="str">
        <f>IF(U3604="","",IFERROR(VLOOKUP(U3604,ATIVIDADES!$A:$C,3,FALSE),"NAO CADASTRADA"))</f>
        <v/>
      </c>
      <c r="W3604" s="42"/>
      <c r="X3604" s="48"/>
      <c r="Y3604" s="54" t="str">
        <f>IF(X3604="","",IFERROR(VLOOKUP(X3604,EMPRESAS!$A:$C,3,FALSE),"NAO CADASTRADA"))</f>
        <v/>
      </c>
      <c r="Z3604" s="50"/>
      <c r="AA3604" s="54" t="str">
        <f>IF(Z3604="","",IFERROR(VLOOKUP(Z3604,ATIVIDADES!$A:$C,3,FALSE),"NAO CADASTRADA"))</f>
        <v/>
      </c>
      <c r="AB3604" s="42"/>
      <c r="AC3604" s="48"/>
      <c r="AD3604" s="54" t="str">
        <f>IF(AC3604="","",IFERROR(VLOOKUP(AC3604,EMPRESAS!$A:$C,3,FALSE),"NAO CADASTRADA"))</f>
        <v/>
      </c>
      <c r="AE3604" s="50"/>
      <c r="AF3604" s="54" t="str">
        <f>IF(AE3604="","",IFERROR(VLOOKUP(AE3604,ATIVIDADES!$A:$C,3,FALSE),"NAO CADASTRADA"))</f>
        <v/>
      </c>
      <c r="AG3604" s="42"/>
      <c r="AH3604" s="48"/>
      <c r="AI3604" s="54" t="str">
        <f>IF(AH3604="","",IFERROR(VLOOKUP(AH3604,EMPRESAS!$A:$C,3,FALSE),"NAO CADASTRADA"))</f>
        <v/>
      </c>
      <c r="AJ3604" s="50"/>
      <c r="AK3604" s="54" t="str">
        <f>IF(AJ3604="","",IFERROR(VLOOKUP(AJ3604,ATIVIDADES!$A:$C,3,FALSE),"NAO CADASTRADA"))</f>
        <v/>
      </c>
      <c r="AL3604" s="42"/>
    </row>
    <row r="3605" spans="1:38" x14ac:dyDescent="0.25">
      <c r="A3605" s="26" t="str">
        <f t="shared" si="394"/>
        <v>OK</v>
      </c>
      <c r="B3605" s="29">
        <f t="shared" si="395"/>
        <v>2487914866</v>
      </c>
      <c r="C3605" s="30">
        <v>45693</v>
      </c>
      <c r="D3605" s="18">
        <f t="shared" si="398"/>
        <v>45689</v>
      </c>
      <c r="E3605" s="19" t="str">
        <f>IF(ISERROR(VLOOKUP(C3605,FERIADOS!$A:$B,1,FALSE)),IF(WEEKDAY(C3605)=1,"Dom",IF(WEEKDAY(C3605)=2,"Seg",IF(WEEKDAY(C3605)=3,"Ter",IF(WEEKDAY(C3605)=4,"Qua",IF(WEEKDAY(C3605)=5,"Qui",IF(WEEKDAY(C3605)=6,"Sex","Sab")))))),"Feriado")</f>
        <v>Qua</v>
      </c>
      <c r="F3605" s="32"/>
      <c r="G3605" s="33"/>
      <c r="H3605" s="33"/>
      <c r="I3605" s="33"/>
      <c r="J3605" s="21" t="str">
        <f t="shared" si="396"/>
        <v/>
      </c>
      <c r="K3605" s="21">
        <f t="shared" si="392"/>
        <v>0</v>
      </c>
      <c r="L3605" s="21" t="str">
        <f t="shared" si="393"/>
        <v/>
      </c>
      <c r="M3605" s="22" t="str">
        <f t="shared" si="397"/>
        <v/>
      </c>
      <c r="N3605" s="48"/>
      <c r="O3605" s="54" t="str">
        <f>IF(N3605="","",IFERROR(VLOOKUP(N3605,EMPRESAS!$A:$C,3,FALSE),"NAO CADASTRADA"))</f>
        <v/>
      </c>
      <c r="P3605" s="50"/>
      <c r="Q3605" s="54" t="str">
        <f>IF(P3605="","",IFERROR(VLOOKUP(P3605,ATIVIDADES!$A:$C,3,FALSE),"NAO CADASTRADA"))</f>
        <v/>
      </c>
      <c r="R3605" s="42"/>
      <c r="S3605" s="48"/>
      <c r="T3605" s="54" t="str">
        <f>IF(S3605="","",IFERROR(VLOOKUP(S3605,EMPRESAS!$A:$C,3,FALSE),"NAO CADASTRADA"))</f>
        <v/>
      </c>
      <c r="U3605" s="50"/>
      <c r="V3605" s="54" t="str">
        <f>IF(U3605="","",IFERROR(VLOOKUP(U3605,ATIVIDADES!$A:$C,3,FALSE),"NAO CADASTRADA"))</f>
        <v/>
      </c>
      <c r="W3605" s="42"/>
      <c r="X3605" s="48"/>
      <c r="Y3605" s="54" t="str">
        <f>IF(X3605="","",IFERROR(VLOOKUP(X3605,EMPRESAS!$A:$C,3,FALSE),"NAO CADASTRADA"))</f>
        <v/>
      </c>
      <c r="Z3605" s="50"/>
      <c r="AA3605" s="54" t="str">
        <f>IF(Z3605="","",IFERROR(VLOOKUP(Z3605,ATIVIDADES!$A:$C,3,FALSE),"NAO CADASTRADA"))</f>
        <v/>
      </c>
      <c r="AB3605" s="42"/>
      <c r="AC3605" s="48"/>
      <c r="AD3605" s="54" t="str">
        <f>IF(AC3605="","",IFERROR(VLOOKUP(AC3605,EMPRESAS!$A:$C,3,FALSE),"NAO CADASTRADA"))</f>
        <v/>
      </c>
      <c r="AE3605" s="50"/>
      <c r="AF3605" s="54" t="str">
        <f>IF(AE3605="","",IFERROR(VLOOKUP(AE3605,ATIVIDADES!$A:$C,3,FALSE),"NAO CADASTRADA"))</f>
        <v/>
      </c>
      <c r="AG3605" s="42"/>
      <c r="AH3605" s="48"/>
      <c r="AI3605" s="54" t="str">
        <f>IF(AH3605="","",IFERROR(VLOOKUP(AH3605,EMPRESAS!$A:$C,3,FALSE),"NAO CADASTRADA"))</f>
        <v/>
      </c>
      <c r="AJ3605" s="50"/>
      <c r="AK3605" s="54" t="str">
        <f>IF(AJ3605="","",IFERROR(VLOOKUP(AJ3605,ATIVIDADES!$A:$C,3,FALSE),"NAO CADASTRADA"))</f>
        <v/>
      </c>
      <c r="AL3605" s="42"/>
    </row>
    <row r="3606" spans="1:38" x14ac:dyDescent="0.25">
      <c r="A3606" s="26" t="str">
        <f t="shared" si="394"/>
        <v>OK</v>
      </c>
      <c r="B3606" s="29">
        <f t="shared" si="395"/>
        <v>2487914866</v>
      </c>
      <c r="C3606" s="30">
        <v>45694</v>
      </c>
      <c r="D3606" s="18">
        <f t="shared" si="398"/>
        <v>45689</v>
      </c>
      <c r="E3606" s="19" t="str">
        <f>IF(ISERROR(VLOOKUP(C3606,FERIADOS!$A:$B,1,FALSE)),IF(WEEKDAY(C3606)=1,"Dom",IF(WEEKDAY(C3606)=2,"Seg",IF(WEEKDAY(C3606)=3,"Ter",IF(WEEKDAY(C3606)=4,"Qua",IF(WEEKDAY(C3606)=5,"Qui",IF(WEEKDAY(C3606)=6,"Sex","Sab")))))),"Feriado")</f>
        <v>Qui</v>
      </c>
      <c r="F3606" s="32"/>
      <c r="G3606" s="33"/>
      <c r="H3606" s="33"/>
      <c r="I3606" s="33"/>
      <c r="J3606" s="21" t="str">
        <f t="shared" si="396"/>
        <v/>
      </c>
      <c r="K3606" s="21">
        <f t="shared" si="392"/>
        <v>0</v>
      </c>
      <c r="L3606" s="21" t="str">
        <f t="shared" si="393"/>
        <v/>
      </c>
      <c r="M3606" s="22" t="str">
        <f t="shared" si="397"/>
        <v/>
      </c>
      <c r="N3606" s="48"/>
      <c r="O3606" s="54" t="str">
        <f>IF(N3606="","",IFERROR(VLOOKUP(N3606,EMPRESAS!$A:$C,3,FALSE),"NAO CADASTRADA"))</f>
        <v/>
      </c>
      <c r="P3606" s="50"/>
      <c r="Q3606" s="54" t="str">
        <f>IF(P3606="","",IFERROR(VLOOKUP(P3606,ATIVIDADES!$A:$C,3,FALSE),"NAO CADASTRADA"))</f>
        <v/>
      </c>
      <c r="R3606" s="42"/>
      <c r="S3606" s="48"/>
      <c r="T3606" s="54" t="str">
        <f>IF(S3606="","",IFERROR(VLOOKUP(S3606,EMPRESAS!$A:$C,3,FALSE),"NAO CADASTRADA"))</f>
        <v/>
      </c>
      <c r="U3606" s="50"/>
      <c r="V3606" s="54" t="str">
        <f>IF(U3606="","",IFERROR(VLOOKUP(U3606,ATIVIDADES!$A:$C,3,FALSE),"NAO CADASTRADA"))</f>
        <v/>
      </c>
      <c r="W3606" s="42"/>
      <c r="X3606" s="48"/>
      <c r="Y3606" s="54" t="str">
        <f>IF(X3606="","",IFERROR(VLOOKUP(X3606,EMPRESAS!$A:$C,3,FALSE),"NAO CADASTRADA"))</f>
        <v/>
      </c>
      <c r="Z3606" s="50"/>
      <c r="AA3606" s="54" t="str">
        <f>IF(Z3606="","",IFERROR(VLOOKUP(Z3606,ATIVIDADES!$A:$C,3,FALSE),"NAO CADASTRADA"))</f>
        <v/>
      </c>
      <c r="AB3606" s="42"/>
      <c r="AC3606" s="48"/>
      <c r="AD3606" s="54" t="str">
        <f>IF(AC3606="","",IFERROR(VLOOKUP(AC3606,EMPRESAS!$A:$C,3,FALSE),"NAO CADASTRADA"))</f>
        <v/>
      </c>
      <c r="AE3606" s="50"/>
      <c r="AF3606" s="54" t="str">
        <f>IF(AE3606="","",IFERROR(VLOOKUP(AE3606,ATIVIDADES!$A:$C,3,FALSE),"NAO CADASTRADA"))</f>
        <v/>
      </c>
      <c r="AG3606" s="42"/>
      <c r="AH3606" s="48"/>
      <c r="AI3606" s="54" t="str">
        <f>IF(AH3606="","",IFERROR(VLOOKUP(AH3606,EMPRESAS!$A:$C,3,FALSE),"NAO CADASTRADA"))</f>
        <v/>
      </c>
      <c r="AJ3606" s="50"/>
      <c r="AK3606" s="54" t="str">
        <f>IF(AJ3606="","",IFERROR(VLOOKUP(AJ3606,ATIVIDADES!$A:$C,3,FALSE),"NAO CADASTRADA"))</f>
        <v/>
      </c>
      <c r="AL3606" s="42"/>
    </row>
    <row r="3607" spans="1:38" x14ac:dyDescent="0.25">
      <c r="A3607" s="26" t="str">
        <f t="shared" si="394"/>
        <v>OK</v>
      </c>
      <c r="B3607" s="29">
        <f t="shared" si="395"/>
        <v>2487914866</v>
      </c>
      <c r="C3607" s="30">
        <v>45695</v>
      </c>
      <c r="D3607" s="18">
        <f t="shared" si="398"/>
        <v>45689</v>
      </c>
      <c r="E3607" s="19" t="str">
        <f>IF(ISERROR(VLOOKUP(C3607,FERIADOS!$A:$B,1,FALSE)),IF(WEEKDAY(C3607)=1,"Dom",IF(WEEKDAY(C3607)=2,"Seg",IF(WEEKDAY(C3607)=3,"Ter",IF(WEEKDAY(C3607)=4,"Qua",IF(WEEKDAY(C3607)=5,"Qui",IF(WEEKDAY(C3607)=6,"Sex","Sab")))))),"Feriado")</f>
        <v>Sex</v>
      </c>
      <c r="F3607" s="32"/>
      <c r="G3607" s="33"/>
      <c r="H3607" s="33"/>
      <c r="I3607" s="33"/>
      <c r="J3607" s="21" t="str">
        <f t="shared" si="396"/>
        <v/>
      </c>
      <c r="K3607" s="21">
        <f t="shared" si="392"/>
        <v>0</v>
      </c>
      <c r="L3607" s="21" t="str">
        <f t="shared" si="393"/>
        <v/>
      </c>
      <c r="M3607" s="22" t="str">
        <f t="shared" si="397"/>
        <v/>
      </c>
      <c r="N3607" s="48"/>
      <c r="O3607" s="54" t="str">
        <f>IF(N3607="","",IFERROR(VLOOKUP(N3607,EMPRESAS!$A:$C,3,FALSE),"NAO CADASTRADA"))</f>
        <v/>
      </c>
      <c r="P3607" s="50"/>
      <c r="Q3607" s="54" t="str">
        <f>IF(P3607="","",IFERROR(VLOOKUP(P3607,ATIVIDADES!$A:$C,3,FALSE),"NAO CADASTRADA"))</f>
        <v/>
      </c>
      <c r="R3607" s="42"/>
      <c r="S3607" s="48"/>
      <c r="T3607" s="54" t="str">
        <f>IF(S3607="","",IFERROR(VLOOKUP(S3607,EMPRESAS!$A:$C,3,FALSE),"NAO CADASTRADA"))</f>
        <v/>
      </c>
      <c r="U3607" s="50"/>
      <c r="V3607" s="54" t="str">
        <f>IF(U3607="","",IFERROR(VLOOKUP(U3607,ATIVIDADES!$A:$C,3,FALSE),"NAO CADASTRADA"))</f>
        <v/>
      </c>
      <c r="W3607" s="42"/>
      <c r="X3607" s="48"/>
      <c r="Y3607" s="54" t="str">
        <f>IF(X3607="","",IFERROR(VLOOKUP(X3607,EMPRESAS!$A:$C,3,FALSE),"NAO CADASTRADA"))</f>
        <v/>
      </c>
      <c r="Z3607" s="50"/>
      <c r="AA3607" s="54" t="str">
        <f>IF(Z3607="","",IFERROR(VLOOKUP(Z3607,ATIVIDADES!$A:$C,3,FALSE),"NAO CADASTRADA"))</f>
        <v/>
      </c>
      <c r="AB3607" s="42"/>
      <c r="AC3607" s="48"/>
      <c r="AD3607" s="54" t="str">
        <f>IF(AC3607="","",IFERROR(VLOOKUP(AC3607,EMPRESAS!$A:$C,3,FALSE),"NAO CADASTRADA"))</f>
        <v/>
      </c>
      <c r="AE3607" s="50"/>
      <c r="AF3607" s="54" t="str">
        <f>IF(AE3607="","",IFERROR(VLOOKUP(AE3607,ATIVIDADES!$A:$C,3,FALSE),"NAO CADASTRADA"))</f>
        <v/>
      </c>
      <c r="AG3607" s="42"/>
      <c r="AH3607" s="48"/>
      <c r="AI3607" s="54" t="str">
        <f>IF(AH3607="","",IFERROR(VLOOKUP(AH3607,EMPRESAS!$A:$C,3,FALSE),"NAO CADASTRADA"))</f>
        <v/>
      </c>
      <c r="AJ3607" s="50"/>
      <c r="AK3607" s="54" t="str">
        <f>IF(AJ3607="","",IFERROR(VLOOKUP(AJ3607,ATIVIDADES!$A:$C,3,FALSE),"NAO CADASTRADA"))</f>
        <v/>
      </c>
      <c r="AL3607" s="42"/>
    </row>
    <row r="3608" spans="1:38" x14ac:dyDescent="0.25">
      <c r="A3608" s="26" t="str">
        <f t="shared" si="394"/>
        <v>OK</v>
      </c>
      <c r="B3608" s="29">
        <f t="shared" si="395"/>
        <v>2487914866</v>
      </c>
      <c r="C3608" s="30">
        <v>45696</v>
      </c>
      <c r="D3608" s="18">
        <f t="shared" si="398"/>
        <v>45689</v>
      </c>
      <c r="E3608" s="19" t="str">
        <f>IF(ISERROR(VLOOKUP(C3608,FERIADOS!$A:$B,1,FALSE)),IF(WEEKDAY(C3608)=1,"Dom",IF(WEEKDAY(C3608)=2,"Seg",IF(WEEKDAY(C3608)=3,"Ter",IF(WEEKDAY(C3608)=4,"Qua",IF(WEEKDAY(C3608)=5,"Qui",IF(WEEKDAY(C3608)=6,"Sex","Sab")))))),"Feriado")</f>
        <v>Sab</v>
      </c>
      <c r="F3608" s="32"/>
      <c r="G3608" s="33"/>
      <c r="H3608" s="33"/>
      <c r="I3608" s="33"/>
      <c r="J3608" s="21" t="str">
        <f t="shared" si="396"/>
        <v/>
      </c>
      <c r="K3608" s="21">
        <f t="shared" si="392"/>
        <v>0</v>
      </c>
      <c r="L3608" s="21" t="str">
        <f t="shared" si="393"/>
        <v/>
      </c>
      <c r="M3608" s="22" t="str">
        <f t="shared" si="397"/>
        <v/>
      </c>
      <c r="N3608" s="48"/>
      <c r="O3608" s="54" t="str">
        <f>IF(N3608="","",IFERROR(VLOOKUP(N3608,EMPRESAS!$A:$C,3,FALSE),"NAO CADASTRADA"))</f>
        <v/>
      </c>
      <c r="P3608" s="50"/>
      <c r="Q3608" s="54" t="str">
        <f>IF(P3608="","",IFERROR(VLOOKUP(P3608,ATIVIDADES!$A:$C,3,FALSE),"NAO CADASTRADA"))</f>
        <v/>
      </c>
      <c r="R3608" s="42"/>
      <c r="S3608" s="48"/>
      <c r="T3608" s="54" t="str">
        <f>IF(S3608="","",IFERROR(VLOOKUP(S3608,EMPRESAS!$A:$C,3,FALSE),"NAO CADASTRADA"))</f>
        <v/>
      </c>
      <c r="U3608" s="50"/>
      <c r="V3608" s="54" t="str">
        <f>IF(U3608="","",IFERROR(VLOOKUP(U3608,ATIVIDADES!$A:$C,3,FALSE),"NAO CADASTRADA"))</f>
        <v/>
      </c>
      <c r="W3608" s="42"/>
      <c r="X3608" s="48"/>
      <c r="Y3608" s="54" t="str">
        <f>IF(X3608="","",IFERROR(VLOOKUP(X3608,EMPRESAS!$A:$C,3,FALSE),"NAO CADASTRADA"))</f>
        <v/>
      </c>
      <c r="Z3608" s="50"/>
      <c r="AA3608" s="54" t="str">
        <f>IF(Z3608="","",IFERROR(VLOOKUP(Z3608,ATIVIDADES!$A:$C,3,FALSE),"NAO CADASTRADA"))</f>
        <v/>
      </c>
      <c r="AB3608" s="42"/>
      <c r="AC3608" s="48"/>
      <c r="AD3608" s="54" t="str">
        <f>IF(AC3608="","",IFERROR(VLOOKUP(AC3608,EMPRESAS!$A:$C,3,FALSE),"NAO CADASTRADA"))</f>
        <v/>
      </c>
      <c r="AE3608" s="50"/>
      <c r="AF3608" s="54" t="str">
        <f>IF(AE3608="","",IFERROR(VLOOKUP(AE3608,ATIVIDADES!$A:$C,3,FALSE),"NAO CADASTRADA"))</f>
        <v/>
      </c>
      <c r="AG3608" s="42"/>
      <c r="AH3608" s="48"/>
      <c r="AI3608" s="54" t="str">
        <f>IF(AH3608="","",IFERROR(VLOOKUP(AH3608,EMPRESAS!$A:$C,3,FALSE),"NAO CADASTRADA"))</f>
        <v/>
      </c>
      <c r="AJ3608" s="50"/>
      <c r="AK3608" s="54" t="str">
        <f>IF(AJ3608="","",IFERROR(VLOOKUP(AJ3608,ATIVIDADES!$A:$C,3,FALSE),"NAO CADASTRADA"))</f>
        <v/>
      </c>
      <c r="AL3608" s="42"/>
    </row>
    <row r="3609" spans="1:38" x14ac:dyDescent="0.25">
      <c r="A3609" s="26" t="str">
        <f t="shared" si="394"/>
        <v>OK</v>
      </c>
      <c r="B3609" s="29">
        <f t="shared" si="395"/>
        <v>2487914866</v>
      </c>
      <c r="C3609" s="30">
        <v>45697</v>
      </c>
      <c r="D3609" s="18">
        <f t="shared" si="398"/>
        <v>45689</v>
      </c>
      <c r="E3609" s="19" t="str">
        <f>IF(ISERROR(VLOOKUP(C3609,FERIADOS!$A:$B,1,FALSE)),IF(WEEKDAY(C3609)=1,"Dom",IF(WEEKDAY(C3609)=2,"Seg",IF(WEEKDAY(C3609)=3,"Ter",IF(WEEKDAY(C3609)=4,"Qua",IF(WEEKDAY(C3609)=5,"Qui",IF(WEEKDAY(C3609)=6,"Sex","Sab")))))),"Feriado")</f>
        <v>Dom</v>
      </c>
      <c r="F3609" s="32"/>
      <c r="G3609" s="33"/>
      <c r="H3609" s="33"/>
      <c r="I3609" s="33"/>
      <c r="J3609" s="21" t="str">
        <f t="shared" si="396"/>
        <v/>
      </c>
      <c r="K3609" s="21">
        <f t="shared" si="392"/>
        <v>0</v>
      </c>
      <c r="L3609" s="21" t="str">
        <f t="shared" si="393"/>
        <v/>
      </c>
      <c r="M3609" s="22" t="str">
        <f t="shared" si="397"/>
        <v/>
      </c>
      <c r="N3609" s="48"/>
      <c r="O3609" s="54" t="str">
        <f>IF(N3609="","",IFERROR(VLOOKUP(N3609,EMPRESAS!$A:$C,3,FALSE),"NAO CADASTRADA"))</f>
        <v/>
      </c>
      <c r="P3609" s="50"/>
      <c r="Q3609" s="54" t="str">
        <f>IF(P3609="","",IFERROR(VLOOKUP(P3609,ATIVIDADES!$A:$C,3,FALSE),"NAO CADASTRADA"))</f>
        <v/>
      </c>
      <c r="R3609" s="42"/>
      <c r="S3609" s="48"/>
      <c r="T3609" s="54" t="str">
        <f>IF(S3609="","",IFERROR(VLOOKUP(S3609,EMPRESAS!$A:$C,3,FALSE),"NAO CADASTRADA"))</f>
        <v/>
      </c>
      <c r="U3609" s="50"/>
      <c r="V3609" s="54" t="str">
        <f>IF(U3609="","",IFERROR(VLOOKUP(U3609,ATIVIDADES!$A:$C,3,FALSE),"NAO CADASTRADA"))</f>
        <v/>
      </c>
      <c r="W3609" s="42"/>
      <c r="X3609" s="48"/>
      <c r="Y3609" s="54" t="str">
        <f>IF(X3609="","",IFERROR(VLOOKUP(X3609,EMPRESAS!$A:$C,3,FALSE),"NAO CADASTRADA"))</f>
        <v/>
      </c>
      <c r="Z3609" s="50"/>
      <c r="AA3609" s="54" t="str">
        <f>IF(Z3609="","",IFERROR(VLOOKUP(Z3609,ATIVIDADES!$A:$C,3,FALSE),"NAO CADASTRADA"))</f>
        <v/>
      </c>
      <c r="AB3609" s="42"/>
      <c r="AC3609" s="48"/>
      <c r="AD3609" s="54" t="str">
        <f>IF(AC3609="","",IFERROR(VLOOKUP(AC3609,EMPRESAS!$A:$C,3,FALSE),"NAO CADASTRADA"))</f>
        <v/>
      </c>
      <c r="AE3609" s="50"/>
      <c r="AF3609" s="54" t="str">
        <f>IF(AE3609="","",IFERROR(VLOOKUP(AE3609,ATIVIDADES!$A:$C,3,FALSE),"NAO CADASTRADA"))</f>
        <v/>
      </c>
      <c r="AG3609" s="42"/>
      <c r="AH3609" s="48"/>
      <c r="AI3609" s="54" t="str">
        <f>IF(AH3609="","",IFERROR(VLOOKUP(AH3609,EMPRESAS!$A:$C,3,FALSE),"NAO CADASTRADA"))</f>
        <v/>
      </c>
      <c r="AJ3609" s="50"/>
      <c r="AK3609" s="54" t="str">
        <f>IF(AJ3609="","",IFERROR(VLOOKUP(AJ3609,ATIVIDADES!$A:$C,3,FALSE),"NAO CADASTRADA"))</f>
        <v/>
      </c>
      <c r="AL3609" s="42"/>
    </row>
    <row r="3610" spans="1:38" x14ac:dyDescent="0.25">
      <c r="A3610" s="26" t="str">
        <f t="shared" si="394"/>
        <v>OK</v>
      </c>
      <c r="B3610" s="29">
        <f t="shared" si="395"/>
        <v>2487914866</v>
      </c>
      <c r="C3610" s="30">
        <v>45698</v>
      </c>
      <c r="D3610" s="18">
        <f t="shared" si="398"/>
        <v>45689</v>
      </c>
      <c r="E3610" s="19" t="str">
        <f>IF(ISERROR(VLOOKUP(C3610,FERIADOS!$A:$B,1,FALSE)),IF(WEEKDAY(C3610)=1,"Dom",IF(WEEKDAY(C3610)=2,"Seg",IF(WEEKDAY(C3610)=3,"Ter",IF(WEEKDAY(C3610)=4,"Qua",IF(WEEKDAY(C3610)=5,"Qui",IF(WEEKDAY(C3610)=6,"Sex","Sab")))))),"Feriado")</f>
        <v>Seg</v>
      </c>
      <c r="F3610" s="32"/>
      <c r="G3610" s="33"/>
      <c r="H3610" s="33"/>
      <c r="I3610" s="33"/>
      <c r="J3610" s="21" t="str">
        <f t="shared" si="396"/>
        <v/>
      </c>
      <c r="K3610" s="21">
        <f t="shared" si="392"/>
        <v>0</v>
      </c>
      <c r="L3610" s="21" t="str">
        <f t="shared" si="393"/>
        <v/>
      </c>
      <c r="M3610" s="22" t="str">
        <f t="shared" si="397"/>
        <v/>
      </c>
      <c r="N3610" s="48"/>
      <c r="O3610" s="54" t="str">
        <f>IF(N3610="","",IFERROR(VLOOKUP(N3610,EMPRESAS!$A:$C,3,FALSE),"NAO CADASTRADA"))</f>
        <v/>
      </c>
      <c r="P3610" s="50"/>
      <c r="Q3610" s="54" t="str">
        <f>IF(P3610="","",IFERROR(VLOOKUP(P3610,ATIVIDADES!$A:$C,3,FALSE),"NAO CADASTRADA"))</f>
        <v/>
      </c>
      <c r="R3610" s="42"/>
      <c r="S3610" s="48"/>
      <c r="T3610" s="54" t="str">
        <f>IF(S3610="","",IFERROR(VLOOKUP(S3610,EMPRESAS!$A:$C,3,FALSE),"NAO CADASTRADA"))</f>
        <v/>
      </c>
      <c r="U3610" s="50"/>
      <c r="V3610" s="54" t="str">
        <f>IF(U3610="","",IFERROR(VLOOKUP(U3610,ATIVIDADES!$A:$C,3,FALSE),"NAO CADASTRADA"))</f>
        <v/>
      </c>
      <c r="W3610" s="42"/>
      <c r="X3610" s="48"/>
      <c r="Y3610" s="54" t="str">
        <f>IF(X3610="","",IFERROR(VLOOKUP(X3610,EMPRESAS!$A:$C,3,FALSE),"NAO CADASTRADA"))</f>
        <v/>
      </c>
      <c r="Z3610" s="50"/>
      <c r="AA3610" s="54" t="str">
        <f>IF(Z3610="","",IFERROR(VLOOKUP(Z3610,ATIVIDADES!$A:$C,3,FALSE),"NAO CADASTRADA"))</f>
        <v/>
      </c>
      <c r="AB3610" s="42"/>
      <c r="AC3610" s="48"/>
      <c r="AD3610" s="54" t="str">
        <f>IF(AC3610="","",IFERROR(VLOOKUP(AC3610,EMPRESAS!$A:$C,3,FALSE),"NAO CADASTRADA"))</f>
        <v/>
      </c>
      <c r="AE3610" s="50"/>
      <c r="AF3610" s="54" t="str">
        <f>IF(AE3610="","",IFERROR(VLOOKUP(AE3610,ATIVIDADES!$A:$C,3,FALSE),"NAO CADASTRADA"))</f>
        <v/>
      </c>
      <c r="AG3610" s="42"/>
      <c r="AH3610" s="48"/>
      <c r="AI3610" s="54" t="str">
        <f>IF(AH3610="","",IFERROR(VLOOKUP(AH3610,EMPRESAS!$A:$C,3,FALSE),"NAO CADASTRADA"))</f>
        <v/>
      </c>
      <c r="AJ3610" s="50"/>
      <c r="AK3610" s="54" t="str">
        <f>IF(AJ3610="","",IFERROR(VLOOKUP(AJ3610,ATIVIDADES!$A:$C,3,FALSE),"NAO CADASTRADA"))</f>
        <v/>
      </c>
      <c r="AL3610" s="42"/>
    </row>
    <row r="3611" spans="1:38" x14ac:dyDescent="0.25">
      <c r="A3611" s="26" t="str">
        <f t="shared" si="394"/>
        <v>OK</v>
      </c>
      <c r="B3611" s="29">
        <f t="shared" si="395"/>
        <v>2487914866</v>
      </c>
      <c r="C3611" s="30">
        <v>45699</v>
      </c>
      <c r="D3611" s="18">
        <f t="shared" si="398"/>
        <v>45689</v>
      </c>
      <c r="E3611" s="19" t="str">
        <f>IF(ISERROR(VLOOKUP(C3611,FERIADOS!$A:$B,1,FALSE)),IF(WEEKDAY(C3611)=1,"Dom",IF(WEEKDAY(C3611)=2,"Seg",IF(WEEKDAY(C3611)=3,"Ter",IF(WEEKDAY(C3611)=4,"Qua",IF(WEEKDAY(C3611)=5,"Qui",IF(WEEKDAY(C3611)=6,"Sex","Sab")))))),"Feriado")</f>
        <v>Ter</v>
      </c>
      <c r="F3611" s="32"/>
      <c r="G3611" s="33"/>
      <c r="H3611" s="33"/>
      <c r="I3611" s="33"/>
      <c r="J3611" s="21" t="str">
        <f t="shared" si="396"/>
        <v/>
      </c>
      <c r="K3611" s="21">
        <f t="shared" si="392"/>
        <v>0</v>
      </c>
      <c r="L3611" s="21" t="str">
        <f t="shared" si="393"/>
        <v/>
      </c>
      <c r="M3611" s="22" t="str">
        <f t="shared" si="397"/>
        <v/>
      </c>
      <c r="N3611" s="48"/>
      <c r="O3611" s="54" t="str">
        <f>IF(N3611="","",IFERROR(VLOOKUP(N3611,EMPRESAS!$A:$C,3,FALSE),"NAO CADASTRADA"))</f>
        <v/>
      </c>
      <c r="P3611" s="50"/>
      <c r="Q3611" s="54" t="str">
        <f>IF(P3611="","",IFERROR(VLOOKUP(P3611,ATIVIDADES!$A:$C,3,FALSE),"NAO CADASTRADA"))</f>
        <v/>
      </c>
      <c r="R3611" s="42"/>
      <c r="S3611" s="48"/>
      <c r="T3611" s="54" t="str">
        <f>IF(S3611="","",IFERROR(VLOOKUP(S3611,EMPRESAS!$A:$C,3,FALSE),"NAO CADASTRADA"))</f>
        <v/>
      </c>
      <c r="U3611" s="50"/>
      <c r="V3611" s="54" t="str">
        <f>IF(U3611="","",IFERROR(VLOOKUP(U3611,ATIVIDADES!$A:$C,3,FALSE),"NAO CADASTRADA"))</f>
        <v/>
      </c>
      <c r="W3611" s="42"/>
      <c r="X3611" s="48"/>
      <c r="Y3611" s="54" t="str">
        <f>IF(X3611="","",IFERROR(VLOOKUP(X3611,EMPRESAS!$A:$C,3,FALSE),"NAO CADASTRADA"))</f>
        <v/>
      </c>
      <c r="Z3611" s="50"/>
      <c r="AA3611" s="54" t="str">
        <f>IF(Z3611="","",IFERROR(VLOOKUP(Z3611,ATIVIDADES!$A:$C,3,FALSE),"NAO CADASTRADA"))</f>
        <v/>
      </c>
      <c r="AB3611" s="42"/>
      <c r="AC3611" s="48"/>
      <c r="AD3611" s="54" t="str">
        <f>IF(AC3611="","",IFERROR(VLOOKUP(AC3611,EMPRESAS!$A:$C,3,FALSE),"NAO CADASTRADA"))</f>
        <v/>
      </c>
      <c r="AE3611" s="50"/>
      <c r="AF3611" s="54" t="str">
        <f>IF(AE3611="","",IFERROR(VLOOKUP(AE3611,ATIVIDADES!$A:$C,3,FALSE),"NAO CADASTRADA"))</f>
        <v/>
      </c>
      <c r="AG3611" s="42"/>
      <c r="AH3611" s="48"/>
      <c r="AI3611" s="54" t="str">
        <f>IF(AH3611="","",IFERROR(VLOOKUP(AH3611,EMPRESAS!$A:$C,3,FALSE),"NAO CADASTRADA"))</f>
        <v/>
      </c>
      <c r="AJ3611" s="50"/>
      <c r="AK3611" s="54" t="str">
        <f>IF(AJ3611="","",IFERROR(VLOOKUP(AJ3611,ATIVIDADES!$A:$C,3,FALSE),"NAO CADASTRADA"))</f>
        <v/>
      </c>
      <c r="AL3611" s="42"/>
    </row>
    <row r="3612" spans="1:38" x14ac:dyDescent="0.25">
      <c r="A3612" s="26" t="str">
        <f t="shared" si="394"/>
        <v>OK</v>
      </c>
      <c r="B3612" s="29">
        <f t="shared" si="395"/>
        <v>2487914866</v>
      </c>
      <c r="C3612" s="30">
        <v>45700</v>
      </c>
      <c r="D3612" s="18">
        <f t="shared" si="398"/>
        <v>45689</v>
      </c>
      <c r="E3612" s="19" t="str">
        <f>IF(ISERROR(VLOOKUP(C3612,FERIADOS!$A:$B,1,FALSE)),IF(WEEKDAY(C3612)=1,"Dom",IF(WEEKDAY(C3612)=2,"Seg",IF(WEEKDAY(C3612)=3,"Ter",IF(WEEKDAY(C3612)=4,"Qua",IF(WEEKDAY(C3612)=5,"Qui",IF(WEEKDAY(C3612)=6,"Sex","Sab")))))),"Feriado")</f>
        <v>Qua</v>
      </c>
      <c r="F3612" s="32"/>
      <c r="G3612" s="33"/>
      <c r="H3612" s="33"/>
      <c r="I3612" s="33"/>
      <c r="J3612" s="21" t="str">
        <f t="shared" si="396"/>
        <v/>
      </c>
      <c r="K3612" s="21">
        <f t="shared" si="392"/>
        <v>0</v>
      </c>
      <c r="L3612" s="21" t="str">
        <f t="shared" si="393"/>
        <v/>
      </c>
      <c r="M3612" s="22" t="str">
        <f t="shared" si="397"/>
        <v/>
      </c>
      <c r="N3612" s="48"/>
      <c r="O3612" s="54" t="str">
        <f>IF(N3612="","",IFERROR(VLOOKUP(N3612,EMPRESAS!$A:$C,3,FALSE),"NAO CADASTRADA"))</f>
        <v/>
      </c>
      <c r="P3612" s="50"/>
      <c r="Q3612" s="54" t="str">
        <f>IF(P3612="","",IFERROR(VLOOKUP(P3612,ATIVIDADES!$A:$C,3,FALSE),"NAO CADASTRADA"))</f>
        <v/>
      </c>
      <c r="R3612" s="42"/>
      <c r="S3612" s="48"/>
      <c r="T3612" s="54" t="str">
        <f>IF(S3612="","",IFERROR(VLOOKUP(S3612,EMPRESAS!$A:$C,3,FALSE),"NAO CADASTRADA"))</f>
        <v/>
      </c>
      <c r="U3612" s="50"/>
      <c r="V3612" s="54" t="str">
        <f>IF(U3612="","",IFERROR(VLOOKUP(U3612,ATIVIDADES!$A:$C,3,FALSE),"NAO CADASTRADA"))</f>
        <v/>
      </c>
      <c r="W3612" s="42"/>
      <c r="X3612" s="48"/>
      <c r="Y3612" s="54" t="str">
        <f>IF(X3612="","",IFERROR(VLOOKUP(X3612,EMPRESAS!$A:$C,3,FALSE),"NAO CADASTRADA"))</f>
        <v/>
      </c>
      <c r="Z3612" s="50"/>
      <c r="AA3612" s="54" t="str">
        <f>IF(Z3612="","",IFERROR(VLOOKUP(Z3612,ATIVIDADES!$A:$C,3,FALSE),"NAO CADASTRADA"))</f>
        <v/>
      </c>
      <c r="AB3612" s="42"/>
      <c r="AC3612" s="48"/>
      <c r="AD3612" s="54" t="str">
        <f>IF(AC3612="","",IFERROR(VLOOKUP(AC3612,EMPRESAS!$A:$C,3,FALSE),"NAO CADASTRADA"))</f>
        <v/>
      </c>
      <c r="AE3612" s="50"/>
      <c r="AF3612" s="54" t="str">
        <f>IF(AE3612="","",IFERROR(VLOOKUP(AE3612,ATIVIDADES!$A:$C,3,FALSE),"NAO CADASTRADA"))</f>
        <v/>
      </c>
      <c r="AG3612" s="42"/>
      <c r="AH3612" s="48"/>
      <c r="AI3612" s="54" t="str">
        <f>IF(AH3612="","",IFERROR(VLOOKUP(AH3612,EMPRESAS!$A:$C,3,FALSE),"NAO CADASTRADA"))</f>
        <v/>
      </c>
      <c r="AJ3612" s="50"/>
      <c r="AK3612" s="54" t="str">
        <f>IF(AJ3612="","",IFERROR(VLOOKUP(AJ3612,ATIVIDADES!$A:$C,3,FALSE),"NAO CADASTRADA"))</f>
        <v/>
      </c>
      <c r="AL3612" s="42"/>
    </row>
    <row r="3613" spans="1:38" x14ac:dyDescent="0.25">
      <c r="A3613" s="26" t="str">
        <f t="shared" si="394"/>
        <v>OK</v>
      </c>
      <c r="B3613" s="29">
        <f t="shared" si="395"/>
        <v>2487914866</v>
      </c>
      <c r="C3613" s="30">
        <v>45701</v>
      </c>
      <c r="D3613" s="18">
        <f t="shared" si="398"/>
        <v>45689</v>
      </c>
      <c r="E3613" s="19" t="str">
        <f>IF(ISERROR(VLOOKUP(C3613,FERIADOS!$A:$B,1,FALSE)),IF(WEEKDAY(C3613)=1,"Dom",IF(WEEKDAY(C3613)=2,"Seg",IF(WEEKDAY(C3613)=3,"Ter",IF(WEEKDAY(C3613)=4,"Qua",IF(WEEKDAY(C3613)=5,"Qui",IF(WEEKDAY(C3613)=6,"Sex","Sab")))))),"Feriado")</f>
        <v>Qui</v>
      </c>
      <c r="F3613" s="32"/>
      <c r="G3613" s="33"/>
      <c r="H3613" s="33"/>
      <c r="I3613" s="33"/>
      <c r="J3613" s="21" t="str">
        <f t="shared" si="396"/>
        <v/>
      </c>
      <c r="K3613" s="21">
        <f t="shared" si="392"/>
        <v>0</v>
      </c>
      <c r="L3613" s="21" t="str">
        <f t="shared" si="393"/>
        <v/>
      </c>
      <c r="M3613" s="22" t="str">
        <f t="shared" si="397"/>
        <v/>
      </c>
      <c r="N3613" s="48"/>
      <c r="O3613" s="54" t="str">
        <f>IF(N3613="","",IFERROR(VLOOKUP(N3613,EMPRESAS!$A:$C,3,FALSE),"NAO CADASTRADA"))</f>
        <v/>
      </c>
      <c r="P3613" s="50"/>
      <c r="Q3613" s="54" t="str">
        <f>IF(P3613="","",IFERROR(VLOOKUP(P3613,ATIVIDADES!$A:$C,3,FALSE),"NAO CADASTRADA"))</f>
        <v/>
      </c>
      <c r="R3613" s="42"/>
      <c r="S3613" s="48"/>
      <c r="T3613" s="54" t="str">
        <f>IF(S3613="","",IFERROR(VLOOKUP(S3613,EMPRESAS!$A:$C,3,FALSE),"NAO CADASTRADA"))</f>
        <v/>
      </c>
      <c r="U3613" s="50"/>
      <c r="V3613" s="54" t="str">
        <f>IF(U3613="","",IFERROR(VLOOKUP(U3613,ATIVIDADES!$A:$C,3,FALSE),"NAO CADASTRADA"))</f>
        <v/>
      </c>
      <c r="W3613" s="42"/>
      <c r="X3613" s="48"/>
      <c r="Y3613" s="54" t="str">
        <f>IF(X3613="","",IFERROR(VLOOKUP(X3613,EMPRESAS!$A:$C,3,FALSE),"NAO CADASTRADA"))</f>
        <v/>
      </c>
      <c r="Z3613" s="50"/>
      <c r="AA3613" s="54" t="str">
        <f>IF(Z3613="","",IFERROR(VLOOKUP(Z3613,ATIVIDADES!$A:$C,3,FALSE),"NAO CADASTRADA"))</f>
        <v/>
      </c>
      <c r="AB3613" s="42"/>
      <c r="AC3613" s="48"/>
      <c r="AD3613" s="54" t="str">
        <f>IF(AC3613="","",IFERROR(VLOOKUP(AC3613,EMPRESAS!$A:$C,3,FALSE),"NAO CADASTRADA"))</f>
        <v/>
      </c>
      <c r="AE3613" s="50"/>
      <c r="AF3613" s="54" t="str">
        <f>IF(AE3613="","",IFERROR(VLOOKUP(AE3613,ATIVIDADES!$A:$C,3,FALSE),"NAO CADASTRADA"))</f>
        <v/>
      </c>
      <c r="AG3613" s="42"/>
      <c r="AH3613" s="48"/>
      <c r="AI3613" s="54" t="str">
        <f>IF(AH3613="","",IFERROR(VLOOKUP(AH3613,EMPRESAS!$A:$C,3,FALSE),"NAO CADASTRADA"))</f>
        <v/>
      </c>
      <c r="AJ3613" s="50"/>
      <c r="AK3613" s="54" t="str">
        <f>IF(AJ3613="","",IFERROR(VLOOKUP(AJ3613,ATIVIDADES!$A:$C,3,FALSE),"NAO CADASTRADA"))</f>
        <v/>
      </c>
      <c r="AL3613" s="42"/>
    </row>
    <row r="3614" spans="1:38" x14ac:dyDescent="0.25">
      <c r="A3614" s="26" t="str">
        <f t="shared" si="394"/>
        <v>OK</v>
      </c>
      <c r="B3614" s="29">
        <f t="shared" si="395"/>
        <v>2487914866</v>
      </c>
      <c r="C3614" s="30">
        <v>45702</v>
      </c>
      <c r="D3614" s="18">
        <f t="shared" si="398"/>
        <v>45689</v>
      </c>
      <c r="E3614" s="19" t="str">
        <f>IF(ISERROR(VLOOKUP(C3614,FERIADOS!$A:$B,1,FALSE)),IF(WEEKDAY(C3614)=1,"Dom",IF(WEEKDAY(C3614)=2,"Seg",IF(WEEKDAY(C3614)=3,"Ter",IF(WEEKDAY(C3614)=4,"Qua",IF(WEEKDAY(C3614)=5,"Qui",IF(WEEKDAY(C3614)=6,"Sex","Sab")))))),"Feriado")</f>
        <v>Sex</v>
      </c>
      <c r="F3614" s="32"/>
      <c r="G3614" s="33"/>
      <c r="H3614" s="33"/>
      <c r="I3614" s="33"/>
      <c r="J3614" s="21" t="str">
        <f t="shared" si="396"/>
        <v/>
      </c>
      <c r="K3614" s="21">
        <f t="shared" si="392"/>
        <v>0</v>
      </c>
      <c r="L3614" s="21" t="str">
        <f t="shared" si="393"/>
        <v/>
      </c>
      <c r="M3614" s="22" t="str">
        <f t="shared" si="397"/>
        <v/>
      </c>
      <c r="N3614" s="48"/>
      <c r="O3614" s="54" t="str">
        <f>IF(N3614="","",IFERROR(VLOOKUP(N3614,EMPRESAS!$A:$C,3,FALSE),"NAO CADASTRADA"))</f>
        <v/>
      </c>
      <c r="P3614" s="50"/>
      <c r="Q3614" s="54" t="str">
        <f>IF(P3614="","",IFERROR(VLOOKUP(P3614,ATIVIDADES!$A:$C,3,FALSE),"NAO CADASTRADA"))</f>
        <v/>
      </c>
      <c r="R3614" s="42"/>
      <c r="S3614" s="48"/>
      <c r="T3614" s="54" t="str">
        <f>IF(S3614="","",IFERROR(VLOOKUP(S3614,EMPRESAS!$A:$C,3,FALSE),"NAO CADASTRADA"))</f>
        <v/>
      </c>
      <c r="U3614" s="50"/>
      <c r="V3614" s="54" t="str">
        <f>IF(U3614="","",IFERROR(VLOOKUP(U3614,ATIVIDADES!$A:$C,3,FALSE),"NAO CADASTRADA"))</f>
        <v/>
      </c>
      <c r="W3614" s="42"/>
      <c r="X3614" s="48"/>
      <c r="Y3614" s="54" t="str">
        <f>IF(X3614="","",IFERROR(VLOOKUP(X3614,EMPRESAS!$A:$C,3,FALSE),"NAO CADASTRADA"))</f>
        <v/>
      </c>
      <c r="Z3614" s="50"/>
      <c r="AA3614" s="54" t="str">
        <f>IF(Z3614="","",IFERROR(VLOOKUP(Z3614,ATIVIDADES!$A:$C,3,FALSE),"NAO CADASTRADA"))</f>
        <v/>
      </c>
      <c r="AB3614" s="42"/>
      <c r="AC3614" s="48"/>
      <c r="AD3614" s="54" t="str">
        <f>IF(AC3614="","",IFERROR(VLOOKUP(AC3614,EMPRESAS!$A:$C,3,FALSE),"NAO CADASTRADA"))</f>
        <v/>
      </c>
      <c r="AE3614" s="50"/>
      <c r="AF3614" s="54" t="str">
        <f>IF(AE3614="","",IFERROR(VLOOKUP(AE3614,ATIVIDADES!$A:$C,3,FALSE),"NAO CADASTRADA"))</f>
        <v/>
      </c>
      <c r="AG3614" s="42"/>
      <c r="AH3614" s="48"/>
      <c r="AI3614" s="54" t="str">
        <f>IF(AH3614="","",IFERROR(VLOOKUP(AH3614,EMPRESAS!$A:$C,3,FALSE),"NAO CADASTRADA"))</f>
        <v/>
      </c>
      <c r="AJ3614" s="50"/>
      <c r="AK3614" s="54" t="str">
        <f>IF(AJ3614="","",IFERROR(VLOOKUP(AJ3614,ATIVIDADES!$A:$C,3,FALSE),"NAO CADASTRADA"))</f>
        <v/>
      </c>
      <c r="AL3614" s="42"/>
    </row>
    <row r="3615" spans="1:38" x14ac:dyDescent="0.25">
      <c r="A3615" s="26" t="str">
        <f t="shared" si="394"/>
        <v>OK</v>
      </c>
      <c r="B3615" s="29">
        <f t="shared" si="395"/>
        <v>2487914866</v>
      </c>
      <c r="C3615" s="30">
        <v>45703</v>
      </c>
      <c r="D3615" s="18">
        <f t="shared" si="398"/>
        <v>45689</v>
      </c>
      <c r="E3615" s="19" t="str">
        <f>IF(ISERROR(VLOOKUP(C3615,FERIADOS!$A:$B,1,FALSE)),IF(WEEKDAY(C3615)=1,"Dom",IF(WEEKDAY(C3615)=2,"Seg",IF(WEEKDAY(C3615)=3,"Ter",IF(WEEKDAY(C3615)=4,"Qua",IF(WEEKDAY(C3615)=5,"Qui",IF(WEEKDAY(C3615)=6,"Sex","Sab")))))),"Feriado")</f>
        <v>Sab</v>
      </c>
      <c r="F3615" s="32"/>
      <c r="G3615" s="33"/>
      <c r="H3615" s="33"/>
      <c r="I3615" s="33"/>
      <c r="J3615" s="21" t="str">
        <f t="shared" si="396"/>
        <v/>
      </c>
      <c r="K3615" s="21">
        <f t="shared" si="392"/>
        <v>0</v>
      </c>
      <c r="L3615" s="21" t="str">
        <f t="shared" si="393"/>
        <v/>
      </c>
      <c r="M3615" s="22" t="str">
        <f t="shared" si="397"/>
        <v/>
      </c>
      <c r="N3615" s="48"/>
      <c r="O3615" s="54" t="str">
        <f>IF(N3615="","",IFERROR(VLOOKUP(N3615,EMPRESAS!$A:$C,3,FALSE),"NAO CADASTRADA"))</f>
        <v/>
      </c>
      <c r="P3615" s="50"/>
      <c r="Q3615" s="54" t="str">
        <f>IF(P3615="","",IFERROR(VLOOKUP(P3615,ATIVIDADES!$A:$C,3,FALSE),"NAO CADASTRADA"))</f>
        <v/>
      </c>
      <c r="R3615" s="42"/>
      <c r="S3615" s="48"/>
      <c r="T3615" s="54" t="str">
        <f>IF(S3615="","",IFERROR(VLOOKUP(S3615,EMPRESAS!$A:$C,3,FALSE),"NAO CADASTRADA"))</f>
        <v/>
      </c>
      <c r="U3615" s="50"/>
      <c r="V3615" s="54" t="str">
        <f>IF(U3615="","",IFERROR(VLOOKUP(U3615,ATIVIDADES!$A:$C,3,FALSE),"NAO CADASTRADA"))</f>
        <v/>
      </c>
      <c r="W3615" s="42"/>
      <c r="X3615" s="48"/>
      <c r="Y3615" s="54" t="str">
        <f>IF(X3615="","",IFERROR(VLOOKUP(X3615,EMPRESAS!$A:$C,3,FALSE),"NAO CADASTRADA"))</f>
        <v/>
      </c>
      <c r="Z3615" s="50"/>
      <c r="AA3615" s="54" t="str">
        <f>IF(Z3615="","",IFERROR(VLOOKUP(Z3615,ATIVIDADES!$A:$C,3,FALSE),"NAO CADASTRADA"))</f>
        <v/>
      </c>
      <c r="AB3615" s="42"/>
      <c r="AC3615" s="48"/>
      <c r="AD3615" s="54" t="str">
        <f>IF(AC3615="","",IFERROR(VLOOKUP(AC3615,EMPRESAS!$A:$C,3,FALSE),"NAO CADASTRADA"))</f>
        <v/>
      </c>
      <c r="AE3615" s="50"/>
      <c r="AF3615" s="54" t="str">
        <f>IF(AE3615="","",IFERROR(VLOOKUP(AE3615,ATIVIDADES!$A:$C,3,FALSE),"NAO CADASTRADA"))</f>
        <v/>
      </c>
      <c r="AG3615" s="42"/>
      <c r="AH3615" s="48"/>
      <c r="AI3615" s="54" t="str">
        <f>IF(AH3615="","",IFERROR(VLOOKUP(AH3615,EMPRESAS!$A:$C,3,FALSE),"NAO CADASTRADA"))</f>
        <v/>
      </c>
      <c r="AJ3615" s="50"/>
      <c r="AK3615" s="54" t="str">
        <f>IF(AJ3615="","",IFERROR(VLOOKUP(AJ3615,ATIVIDADES!$A:$C,3,FALSE),"NAO CADASTRADA"))</f>
        <v/>
      </c>
      <c r="AL3615" s="42"/>
    </row>
    <row r="3616" spans="1:38" x14ac:dyDescent="0.25">
      <c r="A3616" s="26" t="str">
        <f t="shared" si="394"/>
        <v>OK</v>
      </c>
      <c r="B3616" s="29">
        <f t="shared" si="395"/>
        <v>2487914866</v>
      </c>
      <c r="C3616" s="30">
        <v>45704</v>
      </c>
      <c r="D3616" s="18">
        <f t="shared" si="398"/>
        <v>45689</v>
      </c>
      <c r="E3616" s="19" t="str">
        <f>IF(ISERROR(VLOOKUP(C3616,FERIADOS!$A:$B,1,FALSE)),IF(WEEKDAY(C3616)=1,"Dom",IF(WEEKDAY(C3616)=2,"Seg",IF(WEEKDAY(C3616)=3,"Ter",IF(WEEKDAY(C3616)=4,"Qua",IF(WEEKDAY(C3616)=5,"Qui",IF(WEEKDAY(C3616)=6,"Sex","Sab")))))),"Feriado")</f>
        <v>Dom</v>
      </c>
      <c r="F3616" s="32"/>
      <c r="G3616" s="33"/>
      <c r="H3616" s="33"/>
      <c r="I3616" s="33"/>
      <c r="J3616" s="21" t="str">
        <f t="shared" si="396"/>
        <v/>
      </c>
      <c r="K3616" s="21">
        <f t="shared" si="392"/>
        <v>0</v>
      </c>
      <c r="L3616" s="21" t="str">
        <f t="shared" si="393"/>
        <v/>
      </c>
      <c r="M3616" s="22" t="str">
        <f t="shared" si="397"/>
        <v/>
      </c>
      <c r="N3616" s="48"/>
      <c r="O3616" s="54" t="str">
        <f>IF(N3616="","",IFERROR(VLOOKUP(N3616,EMPRESAS!$A:$C,3,FALSE),"NAO CADASTRADA"))</f>
        <v/>
      </c>
      <c r="P3616" s="50"/>
      <c r="Q3616" s="54" t="str">
        <f>IF(P3616="","",IFERROR(VLOOKUP(P3616,ATIVIDADES!$A:$C,3,FALSE),"NAO CADASTRADA"))</f>
        <v/>
      </c>
      <c r="R3616" s="42"/>
      <c r="S3616" s="48"/>
      <c r="T3616" s="54" t="str">
        <f>IF(S3616="","",IFERROR(VLOOKUP(S3616,EMPRESAS!$A:$C,3,FALSE),"NAO CADASTRADA"))</f>
        <v/>
      </c>
      <c r="U3616" s="50"/>
      <c r="V3616" s="54" t="str">
        <f>IF(U3616="","",IFERROR(VLOOKUP(U3616,ATIVIDADES!$A:$C,3,FALSE),"NAO CADASTRADA"))</f>
        <v/>
      </c>
      <c r="W3616" s="42"/>
      <c r="X3616" s="48"/>
      <c r="Y3616" s="54" t="str">
        <f>IF(X3616="","",IFERROR(VLOOKUP(X3616,EMPRESAS!$A:$C,3,FALSE),"NAO CADASTRADA"))</f>
        <v/>
      </c>
      <c r="Z3616" s="50"/>
      <c r="AA3616" s="54" t="str">
        <f>IF(Z3616="","",IFERROR(VLOOKUP(Z3616,ATIVIDADES!$A:$C,3,FALSE),"NAO CADASTRADA"))</f>
        <v/>
      </c>
      <c r="AB3616" s="42"/>
      <c r="AC3616" s="48"/>
      <c r="AD3616" s="54" t="str">
        <f>IF(AC3616="","",IFERROR(VLOOKUP(AC3616,EMPRESAS!$A:$C,3,FALSE),"NAO CADASTRADA"))</f>
        <v/>
      </c>
      <c r="AE3616" s="50"/>
      <c r="AF3616" s="54" t="str">
        <f>IF(AE3616="","",IFERROR(VLOOKUP(AE3616,ATIVIDADES!$A:$C,3,FALSE),"NAO CADASTRADA"))</f>
        <v/>
      </c>
      <c r="AG3616" s="42"/>
      <c r="AH3616" s="48"/>
      <c r="AI3616" s="54" t="str">
        <f>IF(AH3616="","",IFERROR(VLOOKUP(AH3616,EMPRESAS!$A:$C,3,FALSE),"NAO CADASTRADA"))</f>
        <v/>
      </c>
      <c r="AJ3616" s="50"/>
      <c r="AK3616" s="54" t="str">
        <f>IF(AJ3616="","",IFERROR(VLOOKUP(AJ3616,ATIVIDADES!$A:$C,3,FALSE),"NAO CADASTRADA"))</f>
        <v/>
      </c>
      <c r="AL3616" s="42"/>
    </row>
    <row r="3617" spans="1:38" x14ac:dyDescent="0.25">
      <c r="A3617" s="26" t="str">
        <f t="shared" si="394"/>
        <v>OK</v>
      </c>
      <c r="B3617" s="29">
        <f t="shared" si="395"/>
        <v>2487914866</v>
      </c>
      <c r="C3617" s="30">
        <v>45705</v>
      </c>
      <c r="D3617" s="18">
        <f t="shared" si="398"/>
        <v>45689</v>
      </c>
      <c r="E3617" s="19" t="str">
        <f>IF(ISERROR(VLOOKUP(C3617,FERIADOS!$A:$B,1,FALSE)),IF(WEEKDAY(C3617)=1,"Dom",IF(WEEKDAY(C3617)=2,"Seg",IF(WEEKDAY(C3617)=3,"Ter",IF(WEEKDAY(C3617)=4,"Qua",IF(WEEKDAY(C3617)=5,"Qui",IF(WEEKDAY(C3617)=6,"Sex","Sab")))))),"Feriado")</f>
        <v>Seg</v>
      </c>
      <c r="F3617" s="32"/>
      <c r="G3617" s="33"/>
      <c r="H3617" s="33"/>
      <c r="I3617" s="33"/>
      <c r="J3617" s="21" t="str">
        <f t="shared" si="396"/>
        <v/>
      </c>
      <c r="K3617" s="21">
        <f t="shared" si="392"/>
        <v>0</v>
      </c>
      <c r="L3617" s="21" t="str">
        <f t="shared" si="393"/>
        <v/>
      </c>
      <c r="M3617" s="22" t="str">
        <f t="shared" si="397"/>
        <v/>
      </c>
      <c r="N3617" s="48"/>
      <c r="O3617" s="54" t="str">
        <f>IF(N3617="","",IFERROR(VLOOKUP(N3617,EMPRESAS!$A:$C,3,FALSE),"NAO CADASTRADA"))</f>
        <v/>
      </c>
      <c r="P3617" s="50"/>
      <c r="Q3617" s="54" t="str">
        <f>IF(P3617="","",IFERROR(VLOOKUP(P3617,ATIVIDADES!$A:$C,3,FALSE),"NAO CADASTRADA"))</f>
        <v/>
      </c>
      <c r="R3617" s="42"/>
      <c r="S3617" s="48"/>
      <c r="T3617" s="54" t="str">
        <f>IF(S3617="","",IFERROR(VLOOKUP(S3617,EMPRESAS!$A:$C,3,FALSE),"NAO CADASTRADA"))</f>
        <v/>
      </c>
      <c r="U3617" s="50"/>
      <c r="V3617" s="54" t="str">
        <f>IF(U3617="","",IFERROR(VLOOKUP(U3617,ATIVIDADES!$A:$C,3,FALSE),"NAO CADASTRADA"))</f>
        <v/>
      </c>
      <c r="W3617" s="42"/>
      <c r="X3617" s="48"/>
      <c r="Y3617" s="54" t="str">
        <f>IF(X3617="","",IFERROR(VLOOKUP(X3617,EMPRESAS!$A:$C,3,FALSE),"NAO CADASTRADA"))</f>
        <v/>
      </c>
      <c r="Z3617" s="50"/>
      <c r="AA3617" s="54" t="str">
        <f>IF(Z3617="","",IFERROR(VLOOKUP(Z3617,ATIVIDADES!$A:$C,3,FALSE),"NAO CADASTRADA"))</f>
        <v/>
      </c>
      <c r="AB3617" s="42"/>
      <c r="AC3617" s="48"/>
      <c r="AD3617" s="54" t="str">
        <f>IF(AC3617="","",IFERROR(VLOOKUP(AC3617,EMPRESAS!$A:$C,3,FALSE),"NAO CADASTRADA"))</f>
        <v/>
      </c>
      <c r="AE3617" s="50"/>
      <c r="AF3617" s="54" t="str">
        <f>IF(AE3617="","",IFERROR(VLOOKUP(AE3617,ATIVIDADES!$A:$C,3,FALSE),"NAO CADASTRADA"))</f>
        <v/>
      </c>
      <c r="AG3617" s="42"/>
      <c r="AH3617" s="48"/>
      <c r="AI3617" s="54" t="str">
        <f>IF(AH3617="","",IFERROR(VLOOKUP(AH3617,EMPRESAS!$A:$C,3,FALSE),"NAO CADASTRADA"))</f>
        <v/>
      </c>
      <c r="AJ3617" s="50"/>
      <c r="AK3617" s="54" t="str">
        <f>IF(AJ3617="","",IFERROR(VLOOKUP(AJ3617,ATIVIDADES!$A:$C,3,FALSE),"NAO CADASTRADA"))</f>
        <v/>
      </c>
      <c r="AL3617" s="42"/>
    </row>
    <row r="3618" spans="1:38" x14ac:dyDescent="0.25">
      <c r="A3618" s="26" t="str">
        <f t="shared" si="394"/>
        <v>OK</v>
      </c>
      <c r="B3618" s="29">
        <f t="shared" si="395"/>
        <v>2487914866</v>
      </c>
      <c r="C3618" s="30">
        <v>45706</v>
      </c>
      <c r="D3618" s="18">
        <f t="shared" si="398"/>
        <v>45689</v>
      </c>
      <c r="E3618" s="19" t="str">
        <f>IF(ISERROR(VLOOKUP(C3618,FERIADOS!$A:$B,1,FALSE)),IF(WEEKDAY(C3618)=1,"Dom",IF(WEEKDAY(C3618)=2,"Seg",IF(WEEKDAY(C3618)=3,"Ter",IF(WEEKDAY(C3618)=4,"Qua",IF(WEEKDAY(C3618)=5,"Qui",IF(WEEKDAY(C3618)=6,"Sex","Sab")))))),"Feriado")</f>
        <v>Ter</v>
      </c>
      <c r="F3618" s="32"/>
      <c r="G3618" s="33"/>
      <c r="H3618" s="33"/>
      <c r="I3618" s="33"/>
      <c r="J3618" s="21" t="str">
        <f t="shared" si="396"/>
        <v/>
      </c>
      <c r="K3618" s="21">
        <f t="shared" si="392"/>
        <v>0</v>
      </c>
      <c r="L3618" s="21" t="str">
        <f t="shared" si="393"/>
        <v/>
      </c>
      <c r="M3618" s="22" t="str">
        <f t="shared" si="397"/>
        <v/>
      </c>
      <c r="N3618" s="48"/>
      <c r="O3618" s="54" t="str">
        <f>IF(N3618="","",IFERROR(VLOOKUP(N3618,EMPRESAS!$A:$C,3,FALSE),"NAO CADASTRADA"))</f>
        <v/>
      </c>
      <c r="P3618" s="50"/>
      <c r="Q3618" s="54" t="str">
        <f>IF(P3618="","",IFERROR(VLOOKUP(P3618,ATIVIDADES!$A:$C,3,FALSE),"NAO CADASTRADA"))</f>
        <v/>
      </c>
      <c r="R3618" s="42"/>
      <c r="S3618" s="48"/>
      <c r="T3618" s="54" t="str">
        <f>IF(S3618="","",IFERROR(VLOOKUP(S3618,EMPRESAS!$A:$C,3,FALSE),"NAO CADASTRADA"))</f>
        <v/>
      </c>
      <c r="U3618" s="50"/>
      <c r="V3618" s="54" t="str">
        <f>IF(U3618="","",IFERROR(VLOOKUP(U3618,ATIVIDADES!$A:$C,3,FALSE),"NAO CADASTRADA"))</f>
        <v/>
      </c>
      <c r="W3618" s="42"/>
      <c r="X3618" s="48"/>
      <c r="Y3618" s="54" t="str">
        <f>IF(X3618="","",IFERROR(VLOOKUP(X3618,EMPRESAS!$A:$C,3,FALSE),"NAO CADASTRADA"))</f>
        <v/>
      </c>
      <c r="Z3618" s="50"/>
      <c r="AA3618" s="54" t="str">
        <f>IF(Z3618="","",IFERROR(VLOOKUP(Z3618,ATIVIDADES!$A:$C,3,FALSE),"NAO CADASTRADA"))</f>
        <v/>
      </c>
      <c r="AB3618" s="42"/>
      <c r="AC3618" s="48"/>
      <c r="AD3618" s="54" t="str">
        <f>IF(AC3618="","",IFERROR(VLOOKUP(AC3618,EMPRESAS!$A:$C,3,FALSE),"NAO CADASTRADA"))</f>
        <v/>
      </c>
      <c r="AE3618" s="50"/>
      <c r="AF3618" s="54" t="str">
        <f>IF(AE3618="","",IFERROR(VLOOKUP(AE3618,ATIVIDADES!$A:$C,3,FALSE),"NAO CADASTRADA"))</f>
        <v/>
      </c>
      <c r="AG3618" s="42"/>
      <c r="AH3618" s="48"/>
      <c r="AI3618" s="54" t="str">
        <f>IF(AH3618="","",IFERROR(VLOOKUP(AH3618,EMPRESAS!$A:$C,3,FALSE),"NAO CADASTRADA"))</f>
        <v/>
      </c>
      <c r="AJ3618" s="50"/>
      <c r="AK3618" s="54" t="str">
        <f>IF(AJ3618="","",IFERROR(VLOOKUP(AJ3618,ATIVIDADES!$A:$C,3,FALSE),"NAO CADASTRADA"))</f>
        <v/>
      </c>
      <c r="AL3618" s="42"/>
    </row>
    <row r="3619" spans="1:38" x14ac:dyDescent="0.25">
      <c r="A3619" s="26" t="str">
        <f t="shared" si="394"/>
        <v>OK</v>
      </c>
      <c r="B3619" s="29">
        <f t="shared" si="395"/>
        <v>2487914866</v>
      </c>
      <c r="C3619" s="30">
        <v>45707</v>
      </c>
      <c r="D3619" s="18">
        <f t="shared" si="398"/>
        <v>45689</v>
      </c>
      <c r="E3619" s="19" t="str">
        <f>IF(ISERROR(VLOOKUP(C3619,FERIADOS!$A:$B,1,FALSE)),IF(WEEKDAY(C3619)=1,"Dom",IF(WEEKDAY(C3619)=2,"Seg",IF(WEEKDAY(C3619)=3,"Ter",IF(WEEKDAY(C3619)=4,"Qua",IF(WEEKDAY(C3619)=5,"Qui",IF(WEEKDAY(C3619)=6,"Sex","Sab")))))),"Feriado")</f>
        <v>Qua</v>
      </c>
      <c r="F3619" s="32"/>
      <c r="G3619" s="33"/>
      <c r="H3619" s="33"/>
      <c r="I3619" s="33"/>
      <c r="J3619" s="21" t="str">
        <f t="shared" si="396"/>
        <v/>
      </c>
      <c r="K3619" s="21">
        <f t="shared" si="392"/>
        <v>0</v>
      </c>
      <c r="L3619" s="21" t="str">
        <f t="shared" si="393"/>
        <v/>
      </c>
      <c r="M3619" s="22" t="str">
        <f t="shared" si="397"/>
        <v/>
      </c>
      <c r="N3619" s="48"/>
      <c r="O3619" s="54" t="str">
        <f>IF(N3619="","",IFERROR(VLOOKUP(N3619,EMPRESAS!$A:$C,3,FALSE),"NAO CADASTRADA"))</f>
        <v/>
      </c>
      <c r="P3619" s="50"/>
      <c r="Q3619" s="54" t="str">
        <f>IF(P3619="","",IFERROR(VLOOKUP(P3619,ATIVIDADES!$A:$C,3,FALSE),"NAO CADASTRADA"))</f>
        <v/>
      </c>
      <c r="R3619" s="42"/>
      <c r="S3619" s="48"/>
      <c r="T3619" s="54" t="str">
        <f>IF(S3619="","",IFERROR(VLOOKUP(S3619,EMPRESAS!$A:$C,3,FALSE),"NAO CADASTRADA"))</f>
        <v/>
      </c>
      <c r="U3619" s="50"/>
      <c r="V3619" s="54" t="str">
        <f>IF(U3619="","",IFERROR(VLOOKUP(U3619,ATIVIDADES!$A:$C,3,FALSE),"NAO CADASTRADA"))</f>
        <v/>
      </c>
      <c r="W3619" s="42"/>
      <c r="X3619" s="48"/>
      <c r="Y3619" s="54" t="str">
        <f>IF(X3619="","",IFERROR(VLOOKUP(X3619,EMPRESAS!$A:$C,3,FALSE),"NAO CADASTRADA"))</f>
        <v/>
      </c>
      <c r="Z3619" s="50"/>
      <c r="AA3619" s="54" t="str">
        <f>IF(Z3619="","",IFERROR(VLOOKUP(Z3619,ATIVIDADES!$A:$C,3,FALSE),"NAO CADASTRADA"))</f>
        <v/>
      </c>
      <c r="AB3619" s="42"/>
      <c r="AC3619" s="48"/>
      <c r="AD3619" s="54" t="str">
        <f>IF(AC3619="","",IFERROR(VLOOKUP(AC3619,EMPRESAS!$A:$C,3,FALSE),"NAO CADASTRADA"))</f>
        <v/>
      </c>
      <c r="AE3619" s="50"/>
      <c r="AF3619" s="54" t="str">
        <f>IF(AE3619="","",IFERROR(VLOOKUP(AE3619,ATIVIDADES!$A:$C,3,FALSE),"NAO CADASTRADA"))</f>
        <v/>
      </c>
      <c r="AG3619" s="42"/>
      <c r="AH3619" s="48"/>
      <c r="AI3619" s="54" t="str">
        <f>IF(AH3619="","",IFERROR(VLOOKUP(AH3619,EMPRESAS!$A:$C,3,FALSE),"NAO CADASTRADA"))</f>
        <v/>
      </c>
      <c r="AJ3619" s="50"/>
      <c r="AK3619" s="54" t="str">
        <f>IF(AJ3619="","",IFERROR(VLOOKUP(AJ3619,ATIVIDADES!$A:$C,3,FALSE),"NAO CADASTRADA"))</f>
        <v/>
      </c>
      <c r="AL3619" s="42"/>
    </row>
    <row r="3620" spans="1:38" x14ac:dyDescent="0.25">
      <c r="A3620" s="26" t="str">
        <f t="shared" si="394"/>
        <v>OK</v>
      </c>
      <c r="B3620" s="29">
        <f t="shared" si="395"/>
        <v>2487914866</v>
      </c>
      <c r="C3620" s="30">
        <v>45708</v>
      </c>
      <c r="D3620" s="18">
        <f t="shared" si="398"/>
        <v>45689</v>
      </c>
      <c r="E3620" s="19" t="str">
        <f>IF(ISERROR(VLOOKUP(C3620,FERIADOS!$A:$B,1,FALSE)),IF(WEEKDAY(C3620)=1,"Dom",IF(WEEKDAY(C3620)=2,"Seg",IF(WEEKDAY(C3620)=3,"Ter",IF(WEEKDAY(C3620)=4,"Qua",IF(WEEKDAY(C3620)=5,"Qui",IF(WEEKDAY(C3620)=6,"Sex","Sab")))))),"Feriado")</f>
        <v>Qui</v>
      </c>
      <c r="F3620" s="32"/>
      <c r="G3620" s="33"/>
      <c r="H3620" s="33"/>
      <c r="I3620" s="33"/>
      <c r="J3620" s="21" t="str">
        <f t="shared" si="396"/>
        <v/>
      </c>
      <c r="K3620" s="21">
        <f t="shared" si="392"/>
        <v>0</v>
      </c>
      <c r="L3620" s="21" t="str">
        <f t="shared" si="393"/>
        <v/>
      </c>
      <c r="M3620" s="22" t="str">
        <f t="shared" si="397"/>
        <v/>
      </c>
      <c r="N3620" s="48"/>
      <c r="O3620" s="54" t="str">
        <f>IF(N3620="","",IFERROR(VLOOKUP(N3620,EMPRESAS!$A:$C,3,FALSE),"NAO CADASTRADA"))</f>
        <v/>
      </c>
      <c r="P3620" s="50"/>
      <c r="Q3620" s="54" t="str">
        <f>IF(P3620="","",IFERROR(VLOOKUP(P3620,ATIVIDADES!$A:$C,3,FALSE),"NAO CADASTRADA"))</f>
        <v/>
      </c>
      <c r="R3620" s="42"/>
      <c r="S3620" s="48"/>
      <c r="T3620" s="54" t="str">
        <f>IF(S3620="","",IFERROR(VLOOKUP(S3620,EMPRESAS!$A:$C,3,FALSE),"NAO CADASTRADA"))</f>
        <v/>
      </c>
      <c r="U3620" s="50"/>
      <c r="V3620" s="54" t="str">
        <f>IF(U3620="","",IFERROR(VLOOKUP(U3620,ATIVIDADES!$A:$C,3,FALSE),"NAO CADASTRADA"))</f>
        <v/>
      </c>
      <c r="W3620" s="42"/>
      <c r="X3620" s="48"/>
      <c r="Y3620" s="54" t="str">
        <f>IF(X3620="","",IFERROR(VLOOKUP(X3620,EMPRESAS!$A:$C,3,FALSE),"NAO CADASTRADA"))</f>
        <v/>
      </c>
      <c r="Z3620" s="50"/>
      <c r="AA3620" s="54" t="str">
        <f>IF(Z3620="","",IFERROR(VLOOKUP(Z3620,ATIVIDADES!$A:$C,3,FALSE),"NAO CADASTRADA"))</f>
        <v/>
      </c>
      <c r="AB3620" s="42"/>
      <c r="AC3620" s="48"/>
      <c r="AD3620" s="54" t="str">
        <f>IF(AC3620="","",IFERROR(VLOOKUP(AC3620,EMPRESAS!$A:$C,3,FALSE),"NAO CADASTRADA"))</f>
        <v/>
      </c>
      <c r="AE3620" s="50"/>
      <c r="AF3620" s="54" t="str">
        <f>IF(AE3620="","",IFERROR(VLOOKUP(AE3620,ATIVIDADES!$A:$C,3,FALSE),"NAO CADASTRADA"))</f>
        <v/>
      </c>
      <c r="AG3620" s="42"/>
      <c r="AH3620" s="48"/>
      <c r="AI3620" s="54" t="str">
        <f>IF(AH3620="","",IFERROR(VLOOKUP(AH3620,EMPRESAS!$A:$C,3,FALSE),"NAO CADASTRADA"))</f>
        <v/>
      </c>
      <c r="AJ3620" s="50"/>
      <c r="AK3620" s="54" t="str">
        <f>IF(AJ3620="","",IFERROR(VLOOKUP(AJ3620,ATIVIDADES!$A:$C,3,FALSE),"NAO CADASTRADA"))</f>
        <v/>
      </c>
      <c r="AL3620" s="42"/>
    </row>
    <row r="3621" spans="1:38" x14ac:dyDescent="0.25">
      <c r="A3621" s="26" t="str">
        <f t="shared" si="394"/>
        <v>OK</v>
      </c>
      <c r="B3621" s="29">
        <f t="shared" si="395"/>
        <v>2487914866</v>
      </c>
      <c r="C3621" s="30">
        <v>45709</v>
      </c>
      <c r="D3621" s="18">
        <f t="shared" si="398"/>
        <v>45689</v>
      </c>
      <c r="E3621" s="19" t="str">
        <f>IF(ISERROR(VLOOKUP(C3621,FERIADOS!$A:$B,1,FALSE)),IF(WEEKDAY(C3621)=1,"Dom",IF(WEEKDAY(C3621)=2,"Seg",IF(WEEKDAY(C3621)=3,"Ter",IF(WEEKDAY(C3621)=4,"Qua",IF(WEEKDAY(C3621)=5,"Qui",IF(WEEKDAY(C3621)=6,"Sex","Sab")))))),"Feriado")</f>
        <v>Sex</v>
      </c>
      <c r="F3621" s="32"/>
      <c r="G3621" s="33"/>
      <c r="H3621" s="33"/>
      <c r="I3621" s="33"/>
      <c r="J3621" s="21" t="str">
        <f t="shared" si="396"/>
        <v/>
      </c>
      <c r="K3621" s="21">
        <f t="shared" si="392"/>
        <v>0</v>
      </c>
      <c r="L3621" s="21" t="str">
        <f t="shared" si="393"/>
        <v/>
      </c>
      <c r="M3621" s="22" t="str">
        <f t="shared" si="397"/>
        <v/>
      </c>
      <c r="N3621" s="48"/>
      <c r="O3621" s="54" t="str">
        <f>IF(N3621="","",IFERROR(VLOOKUP(N3621,EMPRESAS!$A:$C,3,FALSE),"NAO CADASTRADA"))</f>
        <v/>
      </c>
      <c r="P3621" s="50"/>
      <c r="Q3621" s="54" t="str">
        <f>IF(P3621="","",IFERROR(VLOOKUP(P3621,ATIVIDADES!$A:$C,3,FALSE),"NAO CADASTRADA"))</f>
        <v/>
      </c>
      <c r="R3621" s="42"/>
      <c r="S3621" s="48"/>
      <c r="T3621" s="54" t="str">
        <f>IF(S3621="","",IFERROR(VLOOKUP(S3621,EMPRESAS!$A:$C,3,FALSE),"NAO CADASTRADA"))</f>
        <v/>
      </c>
      <c r="U3621" s="50"/>
      <c r="V3621" s="54" t="str">
        <f>IF(U3621="","",IFERROR(VLOOKUP(U3621,ATIVIDADES!$A:$C,3,FALSE),"NAO CADASTRADA"))</f>
        <v/>
      </c>
      <c r="W3621" s="42"/>
      <c r="X3621" s="48"/>
      <c r="Y3621" s="54" t="str">
        <f>IF(X3621="","",IFERROR(VLOOKUP(X3621,EMPRESAS!$A:$C,3,FALSE),"NAO CADASTRADA"))</f>
        <v/>
      </c>
      <c r="Z3621" s="50"/>
      <c r="AA3621" s="54" t="str">
        <f>IF(Z3621="","",IFERROR(VLOOKUP(Z3621,ATIVIDADES!$A:$C,3,FALSE),"NAO CADASTRADA"))</f>
        <v/>
      </c>
      <c r="AB3621" s="42"/>
      <c r="AC3621" s="48"/>
      <c r="AD3621" s="54" t="str">
        <f>IF(AC3621="","",IFERROR(VLOOKUP(AC3621,EMPRESAS!$A:$C,3,FALSE),"NAO CADASTRADA"))</f>
        <v/>
      </c>
      <c r="AE3621" s="50"/>
      <c r="AF3621" s="54" t="str">
        <f>IF(AE3621="","",IFERROR(VLOOKUP(AE3621,ATIVIDADES!$A:$C,3,FALSE),"NAO CADASTRADA"))</f>
        <v/>
      </c>
      <c r="AG3621" s="42"/>
      <c r="AH3621" s="48"/>
      <c r="AI3621" s="54" t="str">
        <f>IF(AH3621="","",IFERROR(VLOOKUP(AH3621,EMPRESAS!$A:$C,3,FALSE),"NAO CADASTRADA"))</f>
        <v/>
      </c>
      <c r="AJ3621" s="50"/>
      <c r="AK3621" s="54" t="str">
        <f>IF(AJ3621="","",IFERROR(VLOOKUP(AJ3621,ATIVIDADES!$A:$C,3,FALSE),"NAO CADASTRADA"))</f>
        <v/>
      </c>
      <c r="AL3621" s="42"/>
    </row>
    <row r="3622" spans="1:38" x14ac:dyDescent="0.25">
      <c r="A3622" s="26" t="str">
        <f t="shared" si="394"/>
        <v>OK</v>
      </c>
      <c r="B3622" s="29">
        <f t="shared" si="395"/>
        <v>2487914866</v>
      </c>
      <c r="C3622" s="30">
        <v>45710</v>
      </c>
      <c r="D3622" s="18">
        <f t="shared" si="398"/>
        <v>45689</v>
      </c>
      <c r="E3622" s="19" t="str">
        <f>IF(ISERROR(VLOOKUP(C3622,FERIADOS!$A:$B,1,FALSE)),IF(WEEKDAY(C3622)=1,"Dom",IF(WEEKDAY(C3622)=2,"Seg",IF(WEEKDAY(C3622)=3,"Ter",IF(WEEKDAY(C3622)=4,"Qua",IF(WEEKDAY(C3622)=5,"Qui",IF(WEEKDAY(C3622)=6,"Sex","Sab")))))),"Feriado")</f>
        <v>Sab</v>
      </c>
      <c r="F3622" s="32"/>
      <c r="G3622" s="33"/>
      <c r="H3622" s="33"/>
      <c r="I3622" s="33"/>
      <c r="J3622" s="21" t="str">
        <f t="shared" si="396"/>
        <v/>
      </c>
      <c r="K3622" s="21">
        <f t="shared" si="392"/>
        <v>0</v>
      </c>
      <c r="L3622" s="21" t="str">
        <f t="shared" si="393"/>
        <v/>
      </c>
      <c r="M3622" s="22" t="str">
        <f t="shared" si="397"/>
        <v/>
      </c>
      <c r="N3622" s="48"/>
      <c r="O3622" s="54" t="str">
        <f>IF(N3622="","",IFERROR(VLOOKUP(N3622,EMPRESAS!$A:$C,3,FALSE),"NAO CADASTRADA"))</f>
        <v/>
      </c>
      <c r="P3622" s="50"/>
      <c r="Q3622" s="54" t="str">
        <f>IF(P3622="","",IFERROR(VLOOKUP(P3622,ATIVIDADES!$A:$C,3,FALSE),"NAO CADASTRADA"))</f>
        <v/>
      </c>
      <c r="R3622" s="42"/>
      <c r="S3622" s="48"/>
      <c r="T3622" s="54" t="str">
        <f>IF(S3622="","",IFERROR(VLOOKUP(S3622,EMPRESAS!$A:$C,3,FALSE),"NAO CADASTRADA"))</f>
        <v/>
      </c>
      <c r="U3622" s="50"/>
      <c r="V3622" s="54" t="str">
        <f>IF(U3622="","",IFERROR(VLOOKUP(U3622,ATIVIDADES!$A:$C,3,FALSE),"NAO CADASTRADA"))</f>
        <v/>
      </c>
      <c r="W3622" s="42"/>
      <c r="X3622" s="48"/>
      <c r="Y3622" s="54" t="str">
        <f>IF(X3622="","",IFERROR(VLOOKUP(X3622,EMPRESAS!$A:$C,3,FALSE),"NAO CADASTRADA"))</f>
        <v/>
      </c>
      <c r="Z3622" s="50"/>
      <c r="AA3622" s="54" t="str">
        <f>IF(Z3622="","",IFERROR(VLOOKUP(Z3622,ATIVIDADES!$A:$C,3,FALSE),"NAO CADASTRADA"))</f>
        <v/>
      </c>
      <c r="AB3622" s="42"/>
      <c r="AC3622" s="48"/>
      <c r="AD3622" s="54" t="str">
        <f>IF(AC3622="","",IFERROR(VLOOKUP(AC3622,EMPRESAS!$A:$C,3,FALSE),"NAO CADASTRADA"))</f>
        <v/>
      </c>
      <c r="AE3622" s="50"/>
      <c r="AF3622" s="54" t="str">
        <f>IF(AE3622="","",IFERROR(VLOOKUP(AE3622,ATIVIDADES!$A:$C,3,FALSE),"NAO CADASTRADA"))</f>
        <v/>
      </c>
      <c r="AG3622" s="42"/>
      <c r="AH3622" s="48"/>
      <c r="AI3622" s="54" t="str">
        <f>IF(AH3622="","",IFERROR(VLOOKUP(AH3622,EMPRESAS!$A:$C,3,FALSE),"NAO CADASTRADA"))</f>
        <v/>
      </c>
      <c r="AJ3622" s="50"/>
      <c r="AK3622" s="54" t="str">
        <f>IF(AJ3622="","",IFERROR(VLOOKUP(AJ3622,ATIVIDADES!$A:$C,3,FALSE),"NAO CADASTRADA"))</f>
        <v/>
      </c>
      <c r="AL3622" s="42"/>
    </row>
    <row r="3623" spans="1:38" x14ac:dyDescent="0.25">
      <c r="A3623" s="26" t="str">
        <f t="shared" si="394"/>
        <v>OK</v>
      </c>
      <c r="B3623" s="29">
        <f t="shared" si="395"/>
        <v>2487914866</v>
      </c>
      <c r="C3623" s="30">
        <v>45711</v>
      </c>
      <c r="D3623" s="18">
        <f t="shared" si="398"/>
        <v>45689</v>
      </c>
      <c r="E3623" s="19" t="str">
        <f>IF(ISERROR(VLOOKUP(C3623,FERIADOS!$A:$B,1,FALSE)),IF(WEEKDAY(C3623)=1,"Dom",IF(WEEKDAY(C3623)=2,"Seg",IF(WEEKDAY(C3623)=3,"Ter",IF(WEEKDAY(C3623)=4,"Qua",IF(WEEKDAY(C3623)=5,"Qui",IF(WEEKDAY(C3623)=6,"Sex","Sab")))))),"Feriado")</f>
        <v>Dom</v>
      </c>
      <c r="F3623" s="32"/>
      <c r="G3623" s="33"/>
      <c r="H3623" s="33"/>
      <c r="I3623" s="33"/>
      <c r="J3623" s="21" t="str">
        <f t="shared" si="396"/>
        <v/>
      </c>
      <c r="K3623" s="21">
        <f t="shared" si="392"/>
        <v>0</v>
      </c>
      <c r="L3623" s="21" t="str">
        <f t="shared" si="393"/>
        <v/>
      </c>
      <c r="M3623" s="22" t="str">
        <f t="shared" si="397"/>
        <v/>
      </c>
      <c r="N3623" s="48"/>
      <c r="O3623" s="54" t="str">
        <f>IF(N3623="","",IFERROR(VLOOKUP(N3623,EMPRESAS!$A:$C,3,FALSE),"NAO CADASTRADA"))</f>
        <v/>
      </c>
      <c r="P3623" s="50"/>
      <c r="Q3623" s="54" t="str">
        <f>IF(P3623="","",IFERROR(VLOOKUP(P3623,ATIVIDADES!$A:$C,3,FALSE),"NAO CADASTRADA"))</f>
        <v/>
      </c>
      <c r="R3623" s="42"/>
      <c r="S3623" s="48"/>
      <c r="T3623" s="54" t="str">
        <f>IF(S3623="","",IFERROR(VLOOKUP(S3623,EMPRESAS!$A:$C,3,FALSE),"NAO CADASTRADA"))</f>
        <v/>
      </c>
      <c r="U3623" s="50"/>
      <c r="V3623" s="54" t="str">
        <f>IF(U3623="","",IFERROR(VLOOKUP(U3623,ATIVIDADES!$A:$C,3,FALSE),"NAO CADASTRADA"))</f>
        <v/>
      </c>
      <c r="W3623" s="42"/>
      <c r="X3623" s="48"/>
      <c r="Y3623" s="54" t="str">
        <f>IF(X3623="","",IFERROR(VLOOKUP(X3623,EMPRESAS!$A:$C,3,FALSE),"NAO CADASTRADA"))</f>
        <v/>
      </c>
      <c r="Z3623" s="50"/>
      <c r="AA3623" s="54" t="str">
        <f>IF(Z3623="","",IFERROR(VLOOKUP(Z3623,ATIVIDADES!$A:$C,3,FALSE),"NAO CADASTRADA"))</f>
        <v/>
      </c>
      <c r="AB3623" s="42"/>
      <c r="AC3623" s="48"/>
      <c r="AD3623" s="54" t="str">
        <f>IF(AC3623="","",IFERROR(VLOOKUP(AC3623,EMPRESAS!$A:$C,3,FALSE),"NAO CADASTRADA"))</f>
        <v/>
      </c>
      <c r="AE3623" s="50"/>
      <c r="AF3623" s="54" t="str">
        <f>IF(AE3623="","",IFERROR(VLOOKUP(AE3623,ATIVIDADES!$A:$C,3,FALSE),"NAO CADASTRADA"))</f>
        <v/>
      </c>
      <c r="AG3623" s="42"/>
      <c r="AH3623" s="48"/>
      <c r="AI3623" s="54" t="str">
        <f>IF(AH3623="","",IFERROR(VLOOKUP(AH3623,EMPRESAS!$A:$C,3,FALSE),"NAO CADASTRADA"))</f>
        <v/>
      </c>
      <c r="AJ3623" s="50"/>
      <c r="AK3623" s="54" t="str">
        <f>IF(AJ3623="","",IFERROR(VLOOKUP(AJ3623,ATIVIDADES!$A:$C,3,FALSE),"NAO CADASTRADA"))</f>
        <v/>
      </c>
      <c r="AL3623" s="42"/>
    </row>
    <row r="3624" spans="1:38" x14ac:dyDescent="0.25">
      <c r="A3624" s="26" t="str">
        <f t="shared" si="394"/>
        <v>OK</v>
      </c>
      <c r="B3624" s="29">
        <f t="shared" si="395"/>
        <v>2487914866</v>
      </c>
      <c r="C3624" s="30">
        <v>45712</v>
      </c>
      <c r="D3624" s="18">
        <f t="shared" si="398"/>
        <v>45689</v>
      </c>
      <c r="E3624" s="19" t="str">
        <f>IF(ISERROR(VLOOKUP(C3624,FERIADOS!$A:$B,1,FALSE)),IF(WEEKDAY(C3624)=1,"Dom",IF(WEEKDAY(C3624)=2,"Seg",IF(WEEKDAY(C3624)=3,"Ter",IF(WEEKDAY(C3624)=4,"Qua",IF(WEEKDAY(C3624)=5,"Qui",IF(WEEKDAY(C3624)=6,"Sex","Sab")))))),"Feriado")</f>
        <v>Seg</v>
      </c>
      <c r="F3624" s="32"/>
      <c r="G3624" s="33"/>
      <c r="H3624" s="33"/>
      <c r="I3624" s="33"/>
      <c r="J3624" s="21" t="str">
        <f t="shared" si="396"/>
        <v/>
      </c>
      <c r="K3624" s="21">
        <f t="shared" si="392"/>
        <v>0</v>
      </c>
      <c r="L3624" s="21" t="str">
        <f t="shared" si="393"/>
        <v/>
      </c>
      <c r="M3624" s="22" t="str">
        <f t="shared" si="397"/>
        <v/>
      </c>
      <c r="N3624" s="48"/>
      <c r="O3624" s="54" t="str">
        <f>IF(N3624="","",IFERROR(VLOOKUP(N3624,EMPRESAS!$A:$C,3,FALSE),"NAO CADASTRADA"))</f>
        <v/>
      </c>
      <c r="P3624" s="50"/>
      <c r="Q3624" s="54" t="str">
        <f>IF(P3624="","",IFERROR(VLOOKUP(P3624,ATIVIDADES!$A:$C,3,FALSE),"NAO CADASTRADA"))</f>
        <v/>
      </c>
      <c r="R3624" s="42"/>
      <c r="S3624" s="48"/>
      <c r="T3624" s="54" t="str">
        <f>IF(S3624="","",IFERROR(VLOOKUP(S3624,EMPRESAS!$A:$C,3,FALSE),"NAO CADASTRADA"))</f>
        <v/>
      </c>
      <c r="U3624" s="50"/>
      <c r="V3624" s="54" t="str">
        <f>IF(U3624="","",IFERROR(VLOOKUP(U3624,ATIVIDADES!$A:$C,3,FALSE),"NAO CADASTRADA"))</f>
        <v/>
      </c>
      <c r="W3624" s="42"/>
      <c r="X3624" s="48"/>
      <c r="Y3624" s="54" t="str">
        <f>IF(X3624="","",IFERROR(VLOOKUP(X3624,EMPRESAS!$A:$C,3,FALSE),"NAO CADASTRADA"))</f>
        <v/>
      </c>
      <c r="Z3624" s="50"/>
      <c r="AA3624" s="54" t="str">
        <f>IF(Z3624="","",IFERROR(VLOOKUP(Z3624,ATIVIDADES!$A:$C,3,FALSE),"NAO CADASTRADA"))</f>
        <v/>
      </c>
      <c r="AB3624" s="42"/>
      <c r="AC3624" s="48"/>
      <c r="AD3624" s="54" t="str">
        <f>IF(AC3624="","",IFERROR(VLOOKUP(AC3624,EMPRESAS!$A:$C,3,FALSE),"NAO CADASTRADA"))</f>
        <v/>
      </c>
      <c r="AE3624" s="50"/>
      <c r="AF3624" s="54" t="str">
        <f>IF(AE3624="","",IFERROR(VLOOKUP(AE3624,ATIVIDADES!$A:$C,3,FALSE),"NAO CADASTRADA"))</f>
        <v/>
      </c>
      <c r="AG3624" s="42"/>
      <c r="AH3624" s="48"/>
      <c r="AI3624" s="54" t="str">
        <f>IF(AH3624="","",IFERROR(VLOOKUP(AH3624,EMPRESAS!$A:$C,3,FALSE),"NAO CADASTRADA"))</f>
        <v/>
      </c>
      <c r="AJ3624" s="50"/>
      <c r="AK3624" s="54" t="str">
        <f>IF(AJ3624="","",IFERROR(VLOOKUP(AJ3624,ATIVIDADES!$A:$C,3,FALSE),"NAO CADASTRADA"))</f>
        <v/>
      </c>
      <c r="AL3624" s="42"/>
    </row>
    <row r="3625" spans="1:38" x14ac:dyDescent="0.25">
      <c r="A3625" s="26" t="str">
        <f t="shared" si="394"/>
        <v>OK</v>
      </c>
      <c r="B3625" s="29">
        <f t="shared" si="395"/>
        <v>2487914866</v>
      </c>
      <c r="C3625" s="30">
        <v>45713</v>
      </c>
      <c r="D3625" s="18">
        <f t="shared" si="398"/>
        <v>45689</v>
      </c>
      <c r="E3625" s="19" t="str">
        <f>IF(ISERROR(VLOOKUP(C3625,FERIADOS!$A:$B,1,FALSE)),IF(WEEKDAY(C3625)=1,"Dom",IF(WEEKDAY(C3625)=2,"Seg",IF(WEEKDAY(C3625)=3,"Ter",IF(WEEKDAY(C3625)=4,"Qua",IF(WEEKDAY(C3625)=5,"Qui",IF(WEEKDAY(C3625)=6,"Sex","Sab")))))),"Feriado")</f>
        <v>Ter</v>
      </c>
      <c r="F3625" s="32"/>
      <c r="G3625" s="33"/>
      <c r="H3625" s="33"/>
      <c r="I3625" s="33"/>
      <c r="J3625" s="21" t="str">
        <f t="shared" si="396"/>
        <v/>
      </c>
      <c r="K3625" s="21">
        <f t="shared" si="392"/>
        <v>0</v>
      </c>
      <c r="L3625" s="21" t="str">
        <f t="shared" si="393"/>
        <v/>
      </c>
      <c r="M3625" s="22" t="str">
        <f t="shared" si="397"/>
        <v/>
      </c>
      <c r="N3625" s="48"/>
      <c r="O3625" s="54" t="str">
        <f>IF(N3625="","",IFERROR(VLOOKUP(N3625,EMPRESAS!$A:$C,3,FALSE),"NAO CADASTRADA"))</f>
        <v/>
      </c>
      <c r="P3625" s="50"/>
      <c r="Q3625" s="54" t="str">
        <f>IF(P3625="","",IFERROR(VLOOKUP(P3625,ATIVIDADES!$A:$C,3,FALSE),"NAO CADASTRADA"))</f>
        <v/>
      </c>
      <c r="R3625" s="42"/>
      <c r="S3625" s="48"/>
      <c r="T3625" s="54" t="str">
        <f>IF(S3625="","",IFERROR(VLOOKUP(S3625,EMPRESAS!$A:$C,3,FALSE),"NAO CADASTRADA"))</f>
        <v/>
      </c>
      <c r="U3625" s="50"/>
      <c r="V3625" s="54" t="str">
        <f>IF(U3625="","",IFERROR(VLOOKUP(U3625,ATIVIDADES!$A:$C,3,FALSE),"NAO CADASTRADA"))</f>
        <v/>
      </c>
      <c r="W3625" s="42"/>
      <c r="X3625" s="48"/>
      <c r="Y3625" s="54" t="str">
        <f>IF(X3625="","",IFERROR(VLOOKUP(X3625,EMPRESAS!$A:$C,3,FALSE),"NAO CADASTRADA"))</f>
        <v/>
      </c>
      <c r="Z3625" s="50"/>
      <c r="AA3625" s="54" t="str">
        <f>IF(Z3625="","",IFERROR(VLOOKUP(Z3625,ATIVIDADES!$A:$C,3,FALSE),"NAO CADASTRADA"))</f>
        <v/>
      </c>
      <c r="AB3625" s="42"/>
      <c r="AC3625" s="48"/>
      <c r="AD3625" s="54" t="str">
        <f>IF(AC3625="","",IFERROR(VLOOKUP(AC3625,EMPRESAS!$A:$C,3,FALSE),"NAO CADASTRADA"))</f>
        <v/>
      </c>
      <c r="AE3625" s="50"/>
      <c r="AF3625" s="54" t="str">
        <f>IF(AE3625="","",IFERROR(VLOOKUP(AE3625,ATIVIDADES!$A:$C,3,FALSE),"NAO CADASTRADA"))</f>
        <v/>
      </c>
      <c r="AG3625" s="42"/>
      <c r="AH3625" s="48"/>
      <c r="AI3625" s="54" t="str">
        <f>IF(AH3625="","",IFERROR(VLOOKUP(AH3625,EMPRESAS!$A:$C,3,FALSE),"NAO CADASTRADA"))</f>
        <v/>
      </c>
      <c r="AJ3625" s="50"/>
      <c r="AK3625" s="54" t="str">
        <f>IF(AJ3625="","",IFERROR(VLOOKUP(AJ3625,ATIVIDADES!$A:$C,3,FALSE),"NAO CADASTRADA"))</f>
        <v/>
      </c>
      <c r="AL3625" s="42"/>
    </row>
    <row r="3626" spans="1:38" x14ac:dyDescent="0.25">
      <c r="A3626" s="26" t="str">
        <f t="shared" si="394"/>
        <v>OK</v>
      </c>
      <c r="B3626" s="29">
        <f t="shared" si="395"/>
        <v>2487914866</v>
      </c>
      <c r="C3626" s="30">
        <v>45714</v>
      </c>
      <c r="D3626" s="18">
        <f t="shared" si="398"/>
        <v>45689</v>
      </c>
      <c r="E3626" s="19" t="str">
        <f>IF(ISERROR(VLOOKUP(C3626,FERIADOS!$A:$B,1,FALSE)),IF(WEEKDAY(C3626)=1,"Dom",IF(WEEKDAY(C3626)=2,"Seg",IF(WEEKDAY(C3626)=3,"Ter",IF(WEEKDAY(C3626)=4,"Qua",IF(WEEKDAY(C3626)=5,"Qui",IF(WEEKDAY(C3626)=6,"Sex","Sab")))))),"Feriado")</f>
        <v>Qua</v>
      </c>
      <c r="F3626" s="32"/>
      <c r="G3626" s="33"/>
      <c r="H3626" s="33"/>
      <c r="I3626" s="33"/>
      <c r="J3626" s="21" t="str">
        <f t="shared" si="396"/>
        <v/>
      </c>
      <c r="K3626" s="21">
        <f t="shared" si="392"/>
        <v>0</v>
      </c>
      <c r="L3626" s="21" t="str">
        <f t="shared" si="393"/>
        <v/>
      </c>
      <c r="M3626" s="22" t="str">
        <f t="shared" si="397"/>
        <v/>
      </c>
      <c r="N3626" s="48"/>
      <c r="O3626" s="54" t="str">
        <f>IF(N3626="","",IFERROR(VLOOKUP(N3626,EMPRESAS!$A:$C,3,FALSE),"NAO CADASTRADA"))</f>
        <v/>
      </c>
      <c r="P3626" s="50"/>
      <c r="Q3626" s="54" t="str">
        <f>IF(P3626="","",IFERROR(VLOOKUP(P3626,ATIVIDADES!$A:$C,3,FALSE),"NAO CADASTRADA"))</f>
        <v/>
      </c>
      <c r="R3626" s="42"/>
      <c r="S3626" s="48"/>
      <c r="T3626" s="54" t="str">
        <f>IF(S3626="","",IFERROR(VLOOKUP(S3626,EMPRESAS!$A:$C,3,FALSE),"NAO CADASTRADA"))</f>
        <v/>
      </c>
      <c r="U3626" s="50"/>
      <c r="V3626" s="54" t="str">
        <f>IF(U3626="","",IFERROR(VLOOKUP(U3626,ATIVIDADES!$A:$C,3,FALSE),"NAO CADASTRADA"))</f>
        <v/>
      </c>
      <c r="W3626" s="42"/>
      <c r="X3626" s="48"/>
      <c r="Y3626" s="54" t="str">
        <f>IF(X3626="","",IFERROR(VLOOKUP(X3626,EMPRESAS!$A:$C,3,FALSE),"NAO CADASTRADA"))</f>
        <v/>
      </c>
      <c r="Z3626" s="50"/>
      <c r="AA3626" s="54" t="str">
        <f>IF(Z3626="","",IFERROR(VLOOKUP(Z3626,ATIVIDADES!$A:$C,3,FALSE),"NAO CADASTRADA"))</f>
        <v/>
      </c>
      <c r="AB3626" s="42"/>
      <c r="AC3626" s="48"/>
      <c r="AD3626" s="54" t="str">
        <f>IF(AC3626="","",IFERROR(VLOOKUP(AC3626,EMPRESAS!$A:$C,3,FALSE),"NAO CADASTRADA"))</f>
        <v/>
      </c>
      <c r="AE3626" s="50"/>
      <c r="AF3626" s="54" t="str">
        <f>IF(AE3626="","",IFERROR(VLOOKUP(AE3626,ATIVIDADES!$A:$C,3,FALSE),"NAO CADASTRADA"))</f>
        <v/>
      </c>
      <c r="AG3626" s="42"/>
      <c r="AH3626" s="48"/>
      <c r="AI3626" s="54" t="str">
        <f>IF(AH3626="","",IFERROR(VLOOKUP(AH3626,EMPRESAS!$A:$C,3,FALSE),"NAO CADASTRADA"))</f>
        <v/>
      </c>
      <c r="AJ3626" s="50"/>
      <c r="AK3626" s="54" t="str">
        <f>IF(AJ3626="","",IFERROR(VLOOKUP(AJ3626,ATIVIDADES!$A:$C,3,FALSE),"NAO CADASTRADA"))</f>
        <v/>
      </c>
      <c r="AL3626" s="42"/>
    </row>
    <row r="3627" spans="1:38" x14ac:dyDescent="0.25">
      <c r="A3627" s="26" t="str">
        <f t="shared" si="394"/>
        <v>OK</v>
      </c>
      <c r="B3627" s="29">
        <f t="shared" si="395"/>
        <v>2487914866</v>
      </c>
      <c r="C3627" s="30">
        <v>45715</v>
      </c>
      <c r="D3627" s="18">
        <f t="shared" si="398"/>
        <v>45689</v>
      </c>
      <c r="E3627" s="19" t="str">
        <f>IF(ISERROR(VLOOKUP(C3627,FERIADOS!$A:$B,1,FALSE)),IF(WEEKDAY(C3627)=1,"Dom",IF(WEEKDAY(C3627)=2,"Seg",IF(WEEKDAY(C3627)=3,"Ter",IF(WEEKDAY(C3627)=4,"Qua",IF(WEEKDAY(C3627)=5,"Qui",IF(WEEKDAY(C3627)=6,"Sex","Sab")))))),"Feriado")</f>
        <v>Qui</v>
      </c>
      <c r="F3627" s="32"/>
      <c r="G3627" s="33"/>
      <c r="H3627" s="33"/>
      <c r="I3627" s="33"/>
      <c r="J3627" s="21" t="str">
        <f t="shared" si="396"/>
        <v/>
      </c>
      <c r="K3627" s="21">
        <f t="shared" si="392"/>
        <v>0</v>
      </c>
      <c r="L3627" s="21" t="str">
        <f t="shared" si="393"/>
        <v/>
      </c>
      <c r="M3627" s="22" t="str">
        <f t="shared" si="397"/>
        <v/>
      </c>
      <c r="N3627" s="48"/>
      <c r="O3627" s="54" t="str">
        <f>IF(N3627="","",IFERROR(VLOOKUP(N3627,EMPRESAS!$A:$C,3,FALSE),"NAO CADASTRADA"))</f>
        <v/>
      </c>
      <c r="P3627" s="50"/>
      <c r="Q3627" s="54" t="str">
        <f>IF(P3627="","",IFERROR(VLOOKUP(P3627,ATIVIDADES!$A:$C,3,FALSE),"NAO CADASTRADA"))</f>
        <v/>
      </c>
      <c r="R3627" s="42"/>
      <c r="S3627" s="48"/>
      <c r="T3627" s="54" t="str">
        <f>IF(S3627="","",IFERROR(VLOOKUP(S3627,EMPRESAS!$A:$C,3,FALSE),"NAO CADASTRADA"))</f>
        <v/>
      </c>
      <c r="U3627" s="50"/>
      <c r="V3627" s="54" t="str">
        <f>IF(U3627="","",IFERROR(VLOOKUP(U3627,ATIVIDADES!$A:$C,3,FALSE),"NAO CADASTRADA"))</f>
        <v/>
      </c>
      <c r="W3627" s="42"/>
      <c r="X3627" s="48"/>
      <c r="Y3627" s="54" t="str">
        <f>IF(X3627="","",IFERROR(VLOOKUP(X3627,EMPRESAS!$A:$C,3,FALSE),"NAO CADASTRADA"))</f>
        <v/>
      </c>
      <c r="Z3627" s="50"/>
      <c r="AA3627" s="54" t="str">
        <f>IF(Z3627="","",IFERROR(VLOOKUP(Z3627,ATIVIDADES!$A:$C,3,FALSE),"NAO CADASTRADA"))</f>
        <v/>
      </c>
      <c r="AB3627" s="42"/>
      <c r="AC3627" s="48"/>
      <c r="AD3627" s="54" t="str">
        <f>IF(AC3627="","",IFERROR(VLOOKUP(AC3627,EMPRESAS!$A:$C,3,FALSE),"NAO CADASTRADA"))</f>
        <v/>
      </c>
      <c r="AE3627" s="50"/>
      <c r="AF3627" s="54" t="str">
        <f>IF(AE3627="","",IFERROR(VLOOKUP(AE3627,ATIVIDADES!$A:$C,3,FALSE),"NAO CADASTRADA"))</f>
        <v/>
      </c>
      <c r="AG3627" s="42"/>
      <c r="AH3627" s="48"/>
      <c r="AI3627" s="54" t="str">
        <f>IF(AH3627="","",IFERROR(VLOOKUP(AH3627,EMPRESAS!$A:$C,3,FALSE),"NAO CADASTRADA"))</f>
        <v/>
      </c>
      <c r="AJ3627" s="50"/>
      <c r="AK3627" s="54" t="str">
        <f>IF(AJ3627="","",IFERROR(VLOOKUP(AJ3627,ATIVIDADES!$A:$C,3,FALSE),"NAO CADASTRADA"))</f>
        <v/>
      </c>
      <c r="AL3627" s="42"/>
    </row>
    <row r="3628" spans="1:38" x14ac:dyDescent="0.25">
      <c r="A3628" s="26" t="str">
        <f t="shared" si="394"/>
        <v>OK</v>
      </c>
      <c r="B3628" s="29">
        <f t="shared" si="395"/>
        <v>2487914866</v>
      </c>
      <c r="C3628" s="30">
        <v>45716</v>
      </c>
      <c r="D3628" s="18">
        <f t="shared" si="398"/>
        <v>45689</v>
      </c>
      <c r="E3628" s="19" t="str">
        <f>IF(ISERROR(VLOOKUP(C3628,FERIADOS!$A:$B,1,FALSE)),IF(WEEKDAY(C3628)=1,"Dom",IF(WEEKDAY(C3628)=2,"Seg",IF(WEEKDAY(C3628)=3,"Ter",IF(WEEKDAY(C3628)=4,"Qua",IF(WEEKDAY(C3628)=5,"Qui",IF(WEEKDAY(C3628)=6,"Sex","Sab")))))),"Feriado")</f>
        <v>Sex</v>
      </c>
      <c r="F3628" s="32"/>
      <c r="G3628" s="33"/>
      <c r="H3628" s="33"/>
      <c r="I3628" s="33"/>
      <c r="J3628" s="21" t="str">
        <f t="shared" si="396"/>
        <v/>
      </c>
      <c r="K3628" s="21">
        <f t="shared" si="392"/>
        <v>0</v>
      </c>
      <c r="L3628" s="21" t="str">
        <f t="shared" si="393"/>
        <v/>
      </c>
      <c r="M3628" s="22" t="str">
        <f t="shared" si="397"/>
        <v/>
      </c>
      <c r="N3628" s="48"/>
      <c r="O3628" s="54" t="str">
        <f>IF(N3628="","",IFERROR(VLOOKUP(N3628,EMPRESAS!$A:$C,3,FALSE),"NAO CADASTRADA"))</f>
        <v/>
      </c>
      <c r="P3628" s="50"/>
      <c r="Q3628" s="54" t="str">
        <f>IF(P3628="","",IFERROR(VLOOKUP(P3628,ATIVIDADES!$A:$C,3,FALSE),"NAO CADASTRADA"))</f>
        <v/>
      </c>
      <c r="R3628" s="42"/>
      <c r="S3628" s="48"/>
      <c r="T3628" s="54" t="str">
        <f>IF(S3628="","",IFERROR(VLOOKUP(S3628,EMPRESAS!$A:$C,3,FALSE),"NAO CADASTRADA"))</f>
        <v/>
      </c>
      <c r="U3628" s="50"/>
      <c r="V3628" s="54" t="str">
        <f>IF(U3628="","",IFERROR(VLOOKUP(U3628,ATIVIDADES!$A:$C,3,FALSE),"NAO CADASTRADA"))</f>
        <v/>
      </c>
      <c r="W3628" s="42"/>
      <c r="X3628" s="48"/>
      <c r="Y3628" s="54" t="str">
        <f>IF(X3628="","",IFERROR(VLOOKUP(X3628,EMPRESAS!$A:$C,3,FALSE),"NAO CADASTRADA"))</f>
        <v/>
      </c>
      <c r="Z3628" s="50"/>
      <c r="AA3628" s="54" t="str">
        <f>IF(Z3628="","",IFERROR(VLOOKUP(Z3628,ATIVIDADES!$A:$C,3,FALSE),"NAO CADASTRADA"))</f>
        <v/>
      </c>
      <c r="AB3628" s="42"/>
      <c r="AC3628" s="48"/>
      <c r="AD3628" s="54" t="str">
        <f>IF(AC3628="","",IFERROR(VLOOKUP(AC3628,EMPRESAS!$A:$C,3,FALSE),"NAO CADASTRADA"))</f>
        <v/>
      </c>
      <c r="AE3628" s="50"/>
      <c r="AF3628" s="54" t="str">
        <f>IF(AE3628="","",IFERROR(VLOOKUP(AE3628,ATIVIDADES!$A:$C,3,FALSE),"NAO CADASTRADA"))</f>
        <v/>
      </c>
      <c r="AG3628" s="42"/>
      <c r="AH3628" s="48"/>
      <c r="AI3628" s="54" t="str">
        <f>IF(AH3628="","",IFERROR(VLOOKUP(AH3628,EMPRESAS!$A:$C,3,FALSE),"NAO CADASTRADA"))</f>
        <v/>
      </c>
      <c r="AJ3628" s="50"/>
      <c r="AK3628" s="54" t="str">
        <f>IF(AJ3628="","",IFERROR(VLOOKUP(AJ3628,ATIVIDADES!$A:$C,3,FALSE),"NAO CADASTRADA"))</f>
        <v/>
      </c>
      <c r="AL3628" s="42"/>
    </row>
    <row r="3629" spans="1:38" x14ac:dyDescent="0.25">
      <c r="A3629" s="26" t="str">
        <f t="shared" si="394"/>
        <v>OK</v>
      </c>
      <c r="B3629" s="29">
        <f t="shared" si="395"/>
        <v>2487914866</v>
      </c>
      <c r="C3629" s="30">
        <v>45717</v>
      </c>
      <c r="D3629" s="18">
        <f t="shared" si="398"/>
        <v>45717</v>
      </c>
      <c r="E3629" s="19" t="str">
        <f>IF(ISERROR(VLOOKUP(C3629,FERIADOS!$A:$B,1,FALSE)),IF(WEEKDAY(C3629)=1,"Dom",IF(WEEKDAY(C3629)=2,"Seg",IF(WEEKDAY(C3629)=3,"Ter",IF(WEEKDAY(C3629)=4,"Qua",IF(WEEKDAY(C3629)=5,"Qui",IF(WEEKDAY(C3629)=6,"Sex","Sab")))))),"Feriado")</f>
        <v>Sab</v>
      </c>
      <c r="F3629" s="32"/>
      <c r="G3629" s="33"/>
      <c r="H3629" s="33"/>
      <c r="I3629" s="33"/>
      <c r="J3629" s="21" t="str">
        <f t="shared" si="396"/>
        <v/>
      </c>
      <c r="K3629" s="21">
        <f t="shared" si="392"/>
        <v>0</v>
      </c>
      <c r="L3629" s="21" t="str">
        <f t="shared" si="393"/>
        <v/>
      </c>
      <c r="M3629" s="22" t="str">
        <f t="shared" si="397"/>
        <v/>
      </c>
      <c r="N3629" s="48"/>
      <c r="O3629" s="54" t="str">
        <f>IF(N3629="","",IFERROR(VLOOKUP(N3629,EMPRESAS!$A:$C,3,FALSE),"NAO CADASTRADA"))</f>
        <v/>
      </c>
      <c r="P3629" s="50"/>
      <c r="Q3629" s="54" t="str">
        <f>IF(P3629="","",IFERROR(VLOOKUP(P3629,ATIVIDADES!$A:$C,3,FALSE),"NAO CADASTRADA"))</f>
        <v/>
      </c>
      <c r="R3629" s="42"/>
      <c r="S3629" s="48"/>
      <c r="T3629" s="54" t="str">
        <f>IF(S3629="","",IFERROR(VLOOKUP(S3629,EMPRESAS!$A:$C,3,FALSE),"NAO CADASTRADA"))</f>
        <v/>
      </c>
      <c r="U3629" s="50"/>
      <c r="V3629" s="54" t="str">
        <f>IF(U3629="","",IFERROR(VLOOKUP(U3629,ATIVIDADES!$A:$C,3,FALSE),"NAO CADASTRADA"))</f>
        <v/>
      </c>
      <c r="W3629" s="42"/>
      <c r="X3629" s="48"/>
      <c r="Y3629" s="54" t="str">
        <f>IF(X3629="","",IFERROR(VLOOKUP(X3629,EMPRESAS!$A:$C,3,FALSE),"NAO CADASTRADA"))</f>
        <v/>
      </c>
      <c r="Z3629" s="50"/>
      <c r="AA3629" s="54" t="str">
        <f>IF(Z3629="","",IFERROR(VLOOKUP(Z3629,ATIVIDADES!$A:$C,3,FALSE),"NAO CADASTRADA"))</f>
        <v/>
      </c>
      <c r="AB3629" s="42"/>
      <c r="AC3629" s="48"/>
      <c r="AD3629" s="54" t="str">
        <f>IF(AC3629="","",IFERROR(VLOOKUP(AC3629,EMPRESAS!$A:$C,3,FALSE),"NAO CADASTRADA"))</f>
        <v/>
      </c>
      <c r="AE3629" s="50"/>
      <c r="AF3629" s="54" t="str">
        <f>IF(AE3629="","",IFERROR(VLOOKUP(AE3629,ATIVIDADES!$A:$C,3,FALSE),"NAO CADASTRADA"))</f>
        <v/>
      </c>
      <c r="AG3629" s="42"/>
      <c r="AH3629" s="48"/>
      <c r="AI3629" s="54" t="str">
        <f>IF(AH3629="","",IFERROR(VLOOKUP(AH3629,EMPRESAS!$A:$C,3,FALSE),"NAO CADASTRADA"))</f>
        <v/>
      </c>
      <c r="AJ3629" s="50"/>
      <c r="AK3629" s="54" t="str">
        <f>IF(AJ3629="","",IFERROR(VLOOKUP(AJ3629,ATIVIDADES!$A:$C,3,FALSE),"NAO CADASTRADA"))</f>
        <v/>
      </c>
      <c r="AL3629" s="42"/>
    </row>
    <row r="3630" spans="1:38" x14ac:dyDescent="0.25">
      <c r="A3630" s="26" t="str">
        <f t="shared" si="394"/>
        <v>OK</v>
      </c>
      <c r="B3630" s="29">
        <f t="shared" si="395"/>
        <v>2487914866</v>
      </c>
      <c r="C3630" s="30">
        <v>45718</v>
      </c>
      <c r="D3630" s="18">
        <f t="shared" si="398"/>
        <v>45717</v>
      </c>
      <c r="E3630" s="19" t="str">
        <f>IF(ISERROR(VLOOKUP(C3630,FERIADOS!$A:$B,1,FALSE)),IF(WEEKDAY(C3630)=1,"Dom",IF(WEEKDAY(C3630)=2,"Seg",IF(WEEKDAY(C3630)=3,"Ter",IF(WEEKDAY(C3630)=4,"Qua",IF(WEEKDAY(C3630)=5,"Qui",IF(WEEKDAY(C3630)=6,"Sex","Sab")))))),"Feriado")</f>
        <v>Dom</v>
      </c>
      <c r="F3630" s="32"/>
      <c r="G3630" s="33"/>
      <c r="H3630" s="33"/>
      <c r="I3630" s="33"/>
      <c r="J3630" s="21" t="str">
        <f t="shared" si="396"/>
        <v/>
      </c>
      <c r="K3630" s="21">
        <f t="shared" si="392"/>
        <v>0</v>
      </c>
      <c r="L3630" s="21" t="str">
        <f t="shared" si="393"/>
        <v/>
      </c>
      <c r="M3630" s="22" t="str">
        <f t="shared" si="397"/>
        <v/>
      </c>
      <c r="N3630" s="48"/>
      <c r="O3630" s="54" t="str">
        <f>IF(N3630="","",IFERROR(VLOOKUP(N3630,EMPRESAS!$A:$C,3,FALSE),"NAO CADASTRADA"))</f>
        <v/>
      </c>
      <c r="P3630" s="50"/>
      <c r="Q3630" s="54" t="str">
        <f>IF(P3630="","",IFERROR(VLOOKUP(P3630,ATIVIDADES!$A:$C,3,FALSE),"NAO CADASTRADA"))</f>
        <v/>
      </c>
      <c r="R3630" s="42"/>
      <c r="S3630" s="48"/>
      <c r="T3630" s="54" t="str">
        <f>IF(S3630="","",IFERROR(VLOOKUP(S3630,EMPRESAS!$A:$C,3,FALSE),"NAO CADASTRADA"))</f>
        <v/>
      </c>
      <c r="U3630" s="50"/>
      <c r="V3630" s="54" t="str">
        <f>IF(U3630="","",IFERROR(VLOOKUP(U3630,ATIVIDADES!$A:$C,3,FALSE),"NAO CADASTRADA"))</f>
        <v/>
      </c>
      <c r="W3630" s="42"/>
      <c r="X3630" s="48"/>
      <c r="Y3630" s="54" t="str">
        <f>IF(X3630="","",IFERROR(VLOOKUP(X3630,EMPRESAS!$A:$C,3,FALSE),"NAO CADASTRADA"))</f>
        <v/>
      </c>
      <c r="Z3630" s="50"/>
      <c r="AA3630" s="54" t="str">
        <f>IF(Z3630="","",IFERROR(VLOOKUP(Z3630,ATIVIDADES!$A:$C,3,FALSE),"NAO CADASTRADA"))</f>
        <v/>
      </c>
      <c r="AB3630" s="42"/>
      <c r="AC3630" s="48"/>
      <c r="AD3630" s="54" t="str">
        <f>IF(AC3630="","",IFERROR(VLOOKUP(AC3630,EMPRESAS!$A:$C,3,FALSE),"NAO CADASTRADA"))</f>
        <v/>
      </c>
      <c r="AE3630" s="50"/>
      <c r="AF3630" s="54" t="str">
        <f>IF(AE3630="","",IFERROR(VLOOKUP(AE3630,ATIVIDADES!$A:$C,3,FALSE),"NAO CADASTRADA"))</f>
        <v/>
      </c>
      <c r="AG3630" s="42"/>
      <c r="AH3630" s="48"/>
      <c r="AI3630" s="54" t="str">
        <f>IF(AH3630="","",IFERROR(VLOOKUP(AH3630,EMPRESAS!$A:$C,3,FALSE),"NAO CADASTRADA"))</f>
        <v/>
      </c>
      <c r="AJ3630" s="50"/>
      <c r="AK3630" s="54" t="str">
        <f>IF(AJ3630="","",IFERROR(VLOOKUP(AJ3630,ATIVIDADES!$A:$C,3,FALSE),"NAO CADASTRADA"))</f>
        <v/>
      </c>
      <c r="AL3630" s="42"/>
    </row>
    <row r="3631" spans="1:38" x14ac:dyDescent="0.25">
      <c r="A3631" s="26" t="str">
        <f t="shared" si="394"/>
        <v>OK</v>
      </c>
      <c r="B3631" s="29">
        <f t="shared" si="395"/>
        <v>2487914866</v>
      </c>
      <c r="C3631" s="30">
        <v>45719</v>
      </c>
      <c r="D3631" s="18">
        <f t="shared" si="398"/>
        <v>45717</v>
      </c>
      <c r="E3631" s="19" t="str">
        <f>IF(ISERROR(VLOOKUP(C3631,FERIADOS!$A:$B,1,FALSE)),IF(WEEKDAY(C3631)=1,"Dom",IF(WEEKDAY(C3631)=2,"Seg",IF(WEEKDAY(C3631)=3,"Ter",IF(WEEKDAY(C3631)=4,"Qua",IF(WEEKDAY(C3631)=5,"Qui",IF(WEEKDAY(C3631)=6,"Sex","Sab")))))),"Feriado")</f>
        <v>Seg</v>
      </c>
      <c r="F3631" s="32"/>
      <c r="G3631" s="33"/>
      <c r="H3631" s="33"/>
      <c r="I3631" s="33"/>
      <c r="J3631" s="21" t="str">
        <f t="shared" si="396"/>
        <v/>
      </c>
      <c r="K3631" s="21">
        <f t="shared" si="392"/>
        <v>0</v>
      </c>
      <c r="L3631" s="21" t="str">
        <f t="shared" si="393"/>
        <v/>
      </c>
      <c r="M3631" s="22" t="str">
        <f t="shared" si="397"/>
        <v/>
      </c>
      <c r="N3631" s="48"/>
      <c r="O3631" s="54" t="str">
        <f>IF(N3631="","",IFERROR(VLOOKUP(N3631,EMPRESAS!$A:$C,3,FALSE),"NAO CADASTRADA"))</f>
        <v/>
      </c>
      <c r="P3631" s="50"/>
      <c r="Q3631" s="54" t="str">
        <f>IF(P3631="","",IFERROR(VLOOKUP(P3631,ATIVIDADES!$A:$C,3,FALSE),"NAO CADASTRADA"))</f>
        <v/>
      </c>
      <c r="R3631" s="42"/>
      <c r="S3631" s="48"/>
      <c r="T3631" s="54" t="str">
        <f>IF(S3631="","",IFERROR(VLOOKUP(S3631,EMPRESAS!$A:$C,3,FALSE),"NAO CADASTRADA"))</f>
        <v/>
      </c>
      <c r="U3631" s="50"/>
      <c r="V3631" s="54" t="str">
        <f>IF(U3631="","",IFERROR(VLOOKUP(U3631,ATIVIDADES!$A:$C,3,FALSE),"NAO CADASTRADA"))</f>
        <v/>
      </c>
      <c r="W3631" s="42"/>
      <c r="X3631" s="48"/>
      <c r="Y3631" s="54" t="str">
        <f>IF(X3631="","",IFERROR(VLOOKUP(X3631,EMPRESAS!$A:$C,3,FALSE),"NAO CADASTRADA"))</f>
        <v/>
      </c>
      <c r="Z3631" s="50"/>
      <c r="AA3631" s="54" t="str">
        <f>IF(Z3631="","",IFERROR(VLOOKUP(Z3631,ATIVIDADES!$A:$C,3,FALSE),"NAO CADASTRADA"))</f>
        <v/>
      </c>
      <c r="AB3631" s="42"/>
      <c r="AC3631" s="48"/>
      <c r="AD3631" s="54" t="str">
        <f>IF(AC3631="","",IFERROR(VLOOKUP(AC3631,EMPRESAS!$A:$C,3,FALSE),"NAO CADASTRADA"))</f>
        <v/>
      </c>
      <c r="AE3631" s="50"/>
      <c r="AF3631" s="54" t="str">
        <f>IF(AE3631="","",IFERROR(VLOOKUP(AE3631,ATIVIDADES!$A:$C,3,FALSE),"NAO CADASTRADA"))</f>
        <v/>
      </c>
      <c r="AG3631" s="42"/>
      <c r="AH3631" s="48"/>
      <c r="AI3631" s="54" t="str">
        <f>IF(AH3631="","",IFERROR(VLOOKUP(AH3631,EMPRESAS!$A:$C,3,FALSE),"NAO CADASTRADA"))</f>
        <v/>
      </c>
      <c r="AJ3631" s="50"/>
      <c r="AK3631" s="54" t="str">
        <f>IF(AJ3631="","",IFERROR(VLOOKUP(AJ3631,ATIVIDADES!$A:$C,3,FALSE),"NAO CADASTRADA"))</f>
        <v/>
      </c>
      <c r="AL3631" s="42"/>
    </row>
    <row r="3632" spans="1:38" x14ac:dyDescent="0.25">
      <c r="A3632" s="26" t="str">
        <f t="shared" si="394"/>
        <v>OK</v>
      </c>
      <c r="B3632" s="29">
        <f t="shared" si="395"/>
        <v>2487914866</v>
      </c>
      <c r="C3632" s="30">
        <v>45720</v>
      </c>
      <c r="D3632" s="18">
        <f t="shared" si="398"/>
        <v>45717</v>
      </c>
      <c r="E3632" s="19" t="str">
        <f>IF(ISERROR(VLOOKUP(C3632,FERIADOS!$A:$B,1,FALSE)),IF(WEEKDAY(C3632)=1,"Dom",IF(WEEKDAY(C3632)=2,"Seg",IF(WEEKDAY(C3632)=3,"Ter",IF(WEEKDAY(C3632)=4,"Qua",IF(WEEKDAY(C3632)=5,"Qui",IF(WEEKDAY(C3632)=6,"Sex","Sab")))))),"Feriado")</f>
        <v>Ter</v>
      </c>
      <c r="F3632" s="32"/>
      <c r="G3632" s="33"/>
      <c r="H3632" s="33"/>
      <c r="I3632" s="33"/>
      <c r="J3632" s="21" t="str">
        <f t="shared" si="396"/>
        <v/>
      </c>
      <c r="K3632" s="21">
        <f t="shared" si="392"/>
        <v>0</v>
      </c>
      <c r="L3632" s="21" t="str">
        <f t="shared" si="393"/>
        <v/>
      </c>
      <c r="M3632" s="22" t="str">
        <f t="shared" si="397"/>
        <v/>
      </c>
      <c r="N3632" s="48"/>
      <c r="O3632" s="54" t="str">
        <f>IF(N3632="","",IFERROR(VLOOKUP(N3632,EMPRESAS!$A:$C,3,FALSE),"NAO CADASTRADA"))</f>
        <v/>
      </c>
      <c r="P3632" s="50"/>
      <c r="Q3632" s="54" t="str">
        <f>IF(P3632="","",IFERROR(VLOOKUP(P3632,ATIVIDADES!$A:$C,3,FALSE),"NAO CADASTRADA"))</f>
        <v/>
      </c>
      <c r="R3632" s="42"/>
      <c r="S3632" s="48"/>
      <c r="T3632" s="54" t="str">
        <f>IF(S3632="","",IFERROR(VLOOKUP(S3632,EMPRESAS!$A:$C,3,FALSE),"NAO CADASTRADA"))</f>
        <v/>
      </c>
      <c r="U3632" s="50"/>
      <c r="V3632" s="54" t="str">
        <f>IF(U3632="","",IFERROR(VLOOKUP(U3632,ATIVIDADES!$A:$C,3,FALSE),"NAO CADASTRADA"))</f>
        <v/>
      </c>
      <c r="W3632" s="42"/>
      <c r="X3632" s="48"/>
      <c r="Y3632" s="54" t="str">
        <f>IF(X3632="","",IFERROR(VLOOKUP(X3632,EMPRESAS!$A:$C,3,FALSE),"NAO CADASTRADA"))</f>
        <v/>
      </c>
      <c r="Z3632" s="50"/>
      <c r="AA3632" s="54" t="str">
        <f>IF(Z3632="","",IFERROR(VLOOKUP(Z3632,ATIVIDADES!$A:$C,3,FALSE),"NAO CADASTRADA"))</f>
        <v/>
      </c>
      <c r="AB3632" s="42"/>
      <c r="AC3632" s="48"/>
      <c r="AD3632" s="54" t="str">
        <f>IF(AC3632="","",IFERROR(VLOOKUP(AC3632,EMPRESAS!$A:$C,3,FALSE),"NAO CADASTRADA"))</f>
        <v/>
      </c>
      <c r="AE3632" s="50"/>
      <c r="AF3632" s="54" t="str">
        <f>IF(AE3632="","",IFERROR(VLOOKUP(AE3632,ATIVIDADES!$A:$C,3,FALSE),"NAO CADASTRADA"))</f>
        <v/>
      </c>
      <c r="AG3632" s="42"/>
      <c r="AH3632" s="48"/>
      <c r="AI3632" s="54" t="str">
        <f>IF(AH3632="","",IFERROR(VLOOKUP(AH3632,EMPRESAS!$A:$C,3,FALSE),"NAO CADASTRADA"))</f>
        <v/>
      </c>
      <c r="AJ3632" s="50"/>
      <c r="AK3632" s="54" t="str">
        <f>IF(AJ3632="","",IFERROR(VLOOKUP(AJ3632,ATIVIDADES!$A:$C,3,FALSE),"NAO CADASTRADA"))</f>
        <v/>
      </c>
      <c r="AL3632" s="42"/>
    </row>
    <row r="3633" spans="1:38" x14ac:dyDescent="0.25">
      <c r="A3633" s="26" t="str">
        <f t="shared" si="394"/>
        <v>OK</v>
      </c>
      <c r="B3633" s="29">
        <f t="shared" si="395"/>
        <v>2487914866</v>
      </c>
      <c r="C3633" s="30">
        <v>45721</v>
      </c>
      <c r="D3633" s="18">
        <f t="shared" si="398"/>
        <v>45717</v>
      </c>
      <c r="E3633" s="19" t="str">
        <f>IF(ISERROR(VLOOKUP(C3633,FERIADOS!$A:$B,1,FALSE)),IF(WEEKDAY(C3633)=1,"Dom",IF(WEEKDAY(C3633)=2,"Seg",IF(WEEKDAY(C3633)=3,"Ter",IF(WEEKDAY(C3633)=4,"Qua",IF(WEEKDAY(C3633)=5,"Qui",IF(WEEKDAY(C3633)=6,"Sex","Sab")))))),"Feriado")</f>
        <v>Qua</v>
      </c>
      <c r="F3633" s="32"/>
      <c r="G3633" s="33"/>
      <c r="H3633" s="33"/>
      <c r="I3633" s="33"/>
      <c r="J3633" s="21" t="str">
        <f t="shared" si="396"/>
        <v/>
      </c>
      <c r="K3633" s="21">
        <f t="shared" si="392"/>
        <v>0</v>
      </c>
      <c r="L3633" s="21" t="str">
        <f t="shared" si="393"/>
        <v/>
      </c>
      <c r="M3633" s="22" t="str">
        <f t="shared" si="397"/>
        <v/>
      </c>
      <c r="N3633" s="48"/>
      <c r="O3633" s="54" t="str">
        <f>IF(N3633="","",IFERROR(VLOOKUP(N3633,EMPRESAS!$A:$C,3,FALSE),"NAO CADASTRADA"))</f>
        <v/>
      </c>
      <c r="P3633" s="50"/>
      <c r="Q3633" s="54" t="str">
        <f>IF(P3633="","",IFERROR(VLOOKUP(P3633,ATIVIDADES!$A:$C,3,FALSE),"NAO CADASTRADA"))</f>
        <v/>
      </c>
      <c r="R3633" s="42"/>
      <c r="S3633" s="48"/>
      <c r="T3633" s="54" t="str">
        <f>IF(S3633="","",IFERROR(VLOOKUP(S3633,EMPRESAS!$A:$C,3,FALSE),"NAO CADASTRADA"))</f>
        <v/>
      </c>
      <c r="U3633" s="50"/>
      <c r="V3633" s="54" t="str">
        <f>IF(U3633="","",IFERROR(VLOOKUP(U3633,ATIVIDADES!$A:$C,3,FALSE),"NAO CADASTRADA"))</f>
        <v/>
      </c>
      <c r="W3633" s="42"/>
      <c r="X3633" s="48"/>
      <c r="Y3633" s="54" t="str">
        <f>IF(X3633="","",IFERROR(VLOOKUP(X3633,EMPRESAS!$A:$C,3,FALSE),"NAO CADASTRADA"))</f>
        <v/>
      </c>
      <c r="Z3633" s="50"/>
      <c r="AA3633" s="54" t="str">
        <f>IF(Z3633="","",IFERROR(VLOOKUP(Z3633,ATIVIDADES!$A:$C,3,FALSE),"NAO CADASTRADA"))</f>
        <v/>
      </c>
      <c r="AB3633" s="42"/>
      <c r="AC3633" s="48"/>
      <c r="AD3633" s="54" t="str">
        <f>IF(AC3633="","",IFERROR(VLOOKUP(AC3633,EMPRESAS!$A:$C,3,FALSE),"NAO CADASTRADA"))</f>
        <v/>
      </c>
      <c r="AE3633" s="50"/>
      <c r="AF3633" s="54" t="str">
        <f>IF(AE3633="","",IFERROR(VLOOKUP(AE3633,ATIVIDADES!$A:$C,3,FALSE),"NAO CADASTRADA"))</f>
        <v/>
      </c>
      <c r="AG3633" s="42"/>
      <c r="AH3633" s="48"/>
      <c r="AI3633" s="54" t="str">
        <f>IF(AH3633="","",IFERROR(VLOOKUP(AH3633,EMPRESAS!$A:$C,3,FALSE),"NAO CADASTRADA"))</f>
        <v/>
      </c>
      <c r="AJ3633" s="50"/>
      <c r="AK3633" s="54" t="str">
        <f>IF(AJ3633="","",IFERROR(VLOOKUP(AJ3633,ATIVIDADES!$A:$C,3,FALSE),"NAO CADASTRADA"))</f>
        <v/>
      </c>
      <c r="AL3633" s="42"/>
    </row>
    <row r="3634" spans="1:38" x14ac:dyDescent="0.25">
      <c r="A3634" s="26" t="str">
        <f t="shared" si="394"/>
        <v>OK</v>
      </c>
      <c r="B3634" s="29">
        <f t="shared" si="395"/>
        <v>2487914866</v>
      </c>
      <c r="C3634" s="30">
        <v>45722</v>
      </c>
      <c r="D3634" s="18">
        <f t="shared" si="398"/>
        <v>45717</v>
      </c>
      <c r="E3634" s="19" t="str">
        <f>IF(ISERROR(VLOOKUP(C3634,FERIADOS!$A:$B,1,FALSE)),IF(WEEKDAY(C3634)=1,"Dom",IF(WEEKDAY(C3634)=2,"Seg",IF(WEEKDAY(C3634)=3,"Ter",IF(WEEKDAY(C3634)=4,"Qua",IF(WEEKDAY(C3634)=5,"Qui",IF(WEEKDAY(C3634)=6,"Sex","Sab")))))),"Feriado")</f>
        <v>Qui</v>
      </c>
      <c r="F3634" s="32"/>
      <c r="G3634" s="33"/>
      <c r="H3634" s="33"/>
      <c r="I3634" s="33"/>
      <c r="J3634" s="21" t="str">
        <f t="shared" si="396"/>
        <v/>
      </c>
      <c r="K3634" s="21">
        <f t="shared" si="392"/>
        <v>0</v>
      </c>
      <c r="L3634" s="21" t="str">
        <f t="shared" si="393"/>
        <v/>
      </c>
      <c r="M3634" s="22" t="str">
        <f t="shared" si="397"/>
        <v/>
      </c>
      <c r="N3634" s="48"/>
      <c r="O3634" s="54" t="str">
        <f>IF(N3634="","",IFERROR(VLOOKUP(N3634,EMPRESAS!$A:$C,3,FALSE),"NAO CADASTRADA"))</f>
        <v/>
      </c>
      <c r="P3634" s="50"/>
      <c r="Q3634" s="54" t="str">
        <f>IF(P3634="","",IFERROR(VLOOKUP(P3634,ATIVIDADES!$A:$C,3,FALSE),"NAO CADASTRADA"))</f>
        <v/>
      </c>
      <c r="R3634" s="42"/>
      <c r="S3634" s="48"/>
      <c r="T3634" s="54" t="str">
        <f>IF(S3634="","",IFERROR(VLOOKUP(S3634,EMPRESAS!$A:$C,3,FALSE),"NAO CADASTRADA"))</f>
        <v/>
      </c>
      <c r="U3634" s="50"/>
      <c r="V3634" s="54" t="str">
        <f>IF(U3634="","",IFERROR(VLOOKUP(U3634,ATIVIDADES!$A:$C,3,FALSE),"NAO CADASTRADA"))</f>
        <v/>
      </c>
      <c r="W3634" s="42"/>
      <c r="X3634" s="48"/>
      <c r="Y3634" s="54" t="str">
        <f>IF(X3634="","",IFERROR(VLOOKUP(X3634,EMPRESAS!$A:$C,3,FALSE),"NAO CADASTRADA"))</f>
        <v/>
      </c>
      <c r="Z3634" s="50"/>
      <c r="AA3634" s="54" t="str">
        <f>IF(Z3634="","",IFERROR(VLOOKUP(Z3634,ATIVIDADES!$A:$C,3,FALSE),"NAO CADASTRADA"))</f>
        <v/>
      </c>
      <c r="AB3634" s="42"/>
      <c r="AC3634" s="48"/>
      <c r="AD3634" s="54" t="str">
        <f>IF(AC3634="","",IFERROR(VLOOKUP(AC3634,EMPRESAS!$A:$C,3,FALSE),"NAO CADASTRADA"))</f>
        <v/>
      </c>
      <c r="AE3634" s="50"/>
      <c r="AF3634" s="54" t="str">
        <f>IF(AE3634="","",IFERROR(VLOOKUP(AE3634,ATIVIDADES!$A:$C,3,FALSE),"NAO CADASTRADA"))</f>
        <v/>
      </c>
      <c r="AG3634" s="42"/>
      <c r="AH3634" s="48"/>
      <c r="AI3634" s="54" t="str">
        <f>IF(AH3634="","",IFERROR(VLOOKUP(AH3634,EMPRESAS!$A:$C,3,FALSE),"NAO CADASTRADA"))</f>
        <v/>
      </c>
      <c r="AJ3634" s="50"/>
      <c r="AK3634" s="54" t="str">
        <f>IF(AJ3634="","",IFERROR(VLOOKUP(AJ3634,ATIVIDADES!$A:$C,3,FALSE),"NAO CADASTRADA"))</f>
        <v/>
      </c>
      <c r="AL3634" s="42"/>
    </row>
    <row r="3635" spans="1:38" x14ac:dyDescent="0.25">
      <c r="A3635" s="26" t="str">
        <f t="shared" si="394"/>
        <v>OK</v>
      </c>
      <c r="B3635" s="29">
        <f t="shared" si="395"/>
        <v>2487914866</v>
      </c>
      <c r="C3635" s="30">
        <v>45723</v>
      </c>
      <c r="D3635" s="18">
        <f t="shared" si="398"/>
        <v>45717</v>
      </c>
      <c r="E3635" s="19" t="str">
        <f>IF(ISERROR(VLOOKUP(C3635,FERIADOS!$A:$B,1,FALSE)),IF(WEEKDAY(C3635)=1,"Dom",IF(WEEKDAY(C3635)=2,"Seg",IF(WEEKDAY(C3635)=3,"Ter",IF(WEEKDAY(C3635)=4,"Qua",IF(WEEKDAY(C3635)=5,"Qui",IF(WEEKDAY(C3635)=6,"Sex","Sab")))))),"Feriado")</f>
        <v>Sex</v>
      </c>
      <c r="F3635" s="32"/>
      <c r="G3635" s="33"/>
      <c r="H3635" s="33"/>
      <c r="I3635" s="33"/>
      <c r="J3635" s="21" t="str">
        <f t="shared" si="396"/>
        <v/>
      </c>
      <c r="K3635" s="21">
        <f t="shared" si="392"/>
        <v>0</v>
      </c>
      <c r="L3635" s="21" t="str">
        <f t="shared" si="393"/>
        <v/>
      </c>
      <c r="M3635" s="22" t="str">
        <f t="shared" si="397"/>
        <v/>
      </c>
      <c r="N3635" s="48"/>
      <c r="O3635" s="54" t="str">
        <f>IF(N3635="","",IFERROR(VLOOKUP(N3635,EMPRESAS!$A:$C,3,FALSE),"NAO CADASTRADA"))</f>
        <v/>
      </c>
      <c r="P3635" s="50"/>
      <c r="Q3635" s="54" t="str">
        <f>IF(P3635="","",IFERROR(VLOOKUP(P3635,ATIVIDADES!$A:$C,3,FALSE),"NAO CADASTRADA"))</f>
        <v/>
      </c>
      <c r="R3635" s="42"/>
      <c r="S3635" s="48"/>
      <c r="T3635" s="54" t="str">
        <f>IF(S3635="","",IFERROR(VLOOKUP(S3635,EMPRESAS!$A:$C,3,FALSE),"NAO CADASTRADA"))</f>
        <v/>
      </c>
      <c r="U3635" s="50"/>
      <c r="V3635" s="54" t="str">
        <f>IF(U3635="","",IFERROR(VLOOKUP(U3635,ATIVIDADES!$A:$C,3,FALSE),"NAO CADASTRADA"))</f>
        <v/>
      </c>
      <c r="W3635" s="42"/>
      <c r="X3635" s="48"/>
      <c r="Y3635" s="54" t="str">
        <f>IF(X3635="","",IFERROR(VLOOKUP(X3635,EMPRESAS!$A:$C,3,FALSE),"NAO CADASTRADA"))</f>
        <v/>
      </c>
      <c r="Z3635" s="50"/>
      <c r="AA3635" s="54" t="str">
        <f>IF(Z3635="","",IFERROR(VLOOKUP(Z3635,ATIVIDADES!$A:$C,3,FALSE),"NAO CADASTRADA"))</f>
        <v/>
      </c>
      <c r="AB3635" s="42"/>
      <c r="AC3635" s="48"/>
      <c r="AD3635" s="54" t="str">
        <f>IF(AC3635="","",IFERROR(VLOOKUP(AC3635,EMPRESAS!$A:$C,3,FALSE),"NAO CADASTRADA"))</f>
        <v/>
      </c>
      <c r="AE3635" s="50"/>
      <c r="AF3635" s="54" t="str">
        <f>IF(AE3635="","",IFERROR(VLOOKUP(AE3635,ATIVIDADES!$A:$C,3,FALSE),"NAO CADASTRADA"))</f>
        <v/>
      </c>
      <c r="AG3635" s="42"/>
      <c r="AH3635" s="48"/>
      <c r="AI3635" s="54" t="str">
        <f>IF(AH3635="","",IFERROR(VLOOKUP(AH3635,EMPRESAS!$A:$C,3,FALSE),"NAO CADASTRADA"))</f>
        <v/>
      </c>
      <c r="AJ3635" s="50"/>
      <c r="AK3635" s="54" t="str">
        <f>IF(AJ3635="","",IFERROR(VLOOKUP(AJ3635,ATIVIDADES!$A:$C,3,FALSE),"NAO CADASTRADA"))</f>
        <v/>
      </c>
      <c r="AL3635" s="42"/>
    </row>
    <row r="3636" spans="1:38" x14ac:dyDescent="0.25">
      <c r="A3636" s="26" t="str">
        <f t="shared" si="394"/>
        <v>OK</v>
      </c>
      <c r="B3636" s="29">
        <f t="shared" si="395"/>
        <v>2487914866</v>
      </c>
      <c r="C3636" s="30">
        <v>45724</v>
      </c>
      <c r="D3636" s="18">
        <f t="shared" si="398"/>
        <v>45717</v>
      </c>
      <c r="E3636" s="19" t="str">
        <f>IF(ISERROR(VLOOKUP(C3636,FERIADOS!$A:$B,1,FALSE)),IF(WEEKDAY(C3636)=1,"Dom",IF(WEEKDAY(C3636)=2,"Seg",IF(WEEKDAY(C3636)=3,"Ter",IF(WEEKDAY(C3636)=4,"Qua",IF(WEEKDAY(C3636)=5,"Qui",IF(WEEKDAY(C3636)=6,"Sex","Sab")))))),"Feriado")</f>
        <v>Sab</v>
      </c>
      <c r="F3636" s="32"/>
      <c r="G3636" s="33"/>
      <c r="H3636" s="33"/>
      <c r="I3636" s="33"/>
      <c r="J3636" s="21" t="str">
        <f t="shared" si="396"/>
        <v/>
      </c>
      <c r="K3636" s="21">
        <f t="shared" si="392"/>
        <v>0</v>
      </c>
      <c r="L3636" s="21" t="str">
        <f t="shared" si="393"/>
        <v/>
      </c>
      <c r="M3636" s="22" t="str">
        <f t="shared" si="397"/>
        <v/>
      </c>
      <c r="N3636" s="48"/>
      <c r="O3636" s="54" t="str">
        <f>IF(N3636="","",IFERROR(VLOOKUP(N3636,EMPRESAS!$A:$C,3,FALSE),"NAO CADASTRADA"))</f>
        <v/>
      </c>
      <c r="P3636" s="50"/>
      <c r="Q3636" s="54" t="str">
        <f>IF(P3636="","",IFERROR(VLOOKUP(P3636,ATIVIDADES!$A:$C,3,FALSE),"NAO CADASTRADA"))</f>
        <v/>
      </c>
      <c r="R3636" s="42"/>
      <c r="S3636" s="48"/>
      <c r="T3636" s="54" t="str">
        <f>IF(S3636="","",IFERROR(VLOOKUP(S3636,EMPRESAS!$A:$C,3,FALSE),"NAO CADASTRADA"))</f>
        <v/>
      </c>
      <c r="U3636" s="50"/>
      <c r="V3636" s="54" t="str">
        <f>IF(U3636="","",IFERROR(VLOOKUP(U3636,ATIVIDADES!$A:$C,3,FALSE),"NAO CADASTRADA"))</f>
        <v/>
      </c>
      <c r="W3636" s="42"/>
      <c r="X3636" s="48"/>
      <c r="Y3636" s="54" t="str">
        <f>IF(X3636="","",IFERROR(VLOOKUP(X3636,EMPRESAS!$A:$C,3,FALSE),"NAO CADASTRADA"))</f>
        <v/>
      </c>
      <c r="Z3636" s="50"/>
      <c r="AA3636" s="54" t="str">
        <f>IF(Z3636="","",IFERROR(VLOOKUP(Z3636,ATIVIDADES!$A:$C,3,FALSE),"NAO CADASTRADA"))</f>
        <v/>
      </c>
      <c r="AB3636" s="42"/>
      <c r="AC3636" s="48"/>
      <c r="AD3636" s="54" t="str">
        <f>IF(AC3636="","",IFERROR(VLOOKUP(AC3636,EMPRESAS!$A:$C,3,FALSE),"NAO CADASTRADA"))</f>
        <v/>
      </c>
      <c r="AE3636" s="50"/>
      <c r="AF3636" s="54" t="str">
        <f>IF(AE3636="","",IFERROR(VLOOKUP(AE3636,ATIVIDADES!$A:$C,3,FALSE),"NAO CADASTRADA"))</f>
        <v/>
      </c>
      <c r="AG3636" s="42"/>
      <c r="AH3636" s="48"/>
      <c r="AI3636" s="54" t="str">
        <f>IF(AH3636="","",IFERROR(VLOOKUP(AH3636,EMPRESAS!$A:$C,3,FALSE),"NAO CADASTRADA"))</f>
        <v/>
      </c>
      <c r="AJ3636" s="50"/>
      <c r="AK3636" s="54" t="str">
        <f>IF(AJ3636="","",IFERROR(VLOOKUP(AJ3636,ATIVIDADES!$A:$C,3,FALSE),"NAO CADASTRADA"))</f>
        <v/>
      </c>
      <c r="AL3636" s="42"/>
    </row>
    <row r="3637" spans="1:38" x14ac:dyDescent="0.25">
      <c r="A3637" s="26" t="str">
        <f t="shared" si="394"/>
        <v>OK</v>
      </c>
      <c r="B3637" s="29">
        <f t="shared" si="395"/>
        <v>2487914866</v>
      </c>
      <c r="C3637" s="30">
        <v>45725</v>
      </c>
      <c r="D3637" s="18">
        <f t="shared" si="398"/>
        <v>45717</v>
      </c>
      <c r="E3637" s="19" t="str">
        <f>IF(ISERROR(VLOOKUP(C3637,FERIADOS!$A:$B,1,FALSE)),IF(WEEKDAY(C3637)=1,"Dom",IF(WEEKDAY(C3637)=2,"Seg",IF(WEEKDAY(C3637)=3,"Ter",IF(WEEKDAY(C3637)=4,"Qua",IF(WEEKDAY(C3637)=5,"Qui",IF(WEEKDAY(C3637)=6,"Sex","Sab")))))),"Feriado")</f>
        <v>Dom</v>
      </c>
      <c r="F3637" s="32"/>
      <c r="G3637" s="33"/>
      <c r="H3637" s="33"/>
      <c r="I3637" s="33"/>
      <c r="J3637" s="21" t="str">
        <f t="shared" si="396"/>
        <v/>
      </c>
      <c r="K3637" s="21">
        <f t="shared" si="392"/>
        <v>0</v>
      </c>
      <c r="L3637" s="21" t="str">
        <f t="shared" si="393"/>
        <v/>
      </c>
      <c r="M3637" s="22" t="str">
        <f t="shared" si="397"/>
        <v/>
      </c>
      <c r="N3637" s="48"/>
      <c r="O3637" s="54" t="str">
        <f>IF(N3637="","",IFERROR(VLOOKUP(N3637,EMPRESAS!$A:$C,3,FALSE),"NAO CADASTRADA"))</f>
        <v/>
      </c>
      <c r="P3637" s="50"/>
      <c r="Q3637" s="54" t="str">
        <f>IF(P3637="","",IFERROR(VLOOKUP(P3637,ATIVIDADES!$A:$C,3,FALSE),"NAO CADASTRADA"))</f>
        <v/>
      </c>
      <c r="R3637" s="42"/>
      <c r="S3637" s="48"/>
      <c r="T3637" s="54" t="str">
        <f>IF(S3637="","",IFERROR(VLOOKUP(S3637,EMPRESAS!$A:$C,3,FALSE),"NAO CADASTRADA"))</f>
        <v/>
      </c>
      <c r="U3637" s="50"/>
      <c r="V3637" s="54" t="str">
        <f>IF(U3637="","",IFERROR(VLOOKUP(U3637,ATIVIDADES!$A:$C,3,FALSE),"NAO CADASTRADA"))</f>
        <v/>
      </c>
      <c r="W3637" s="42"/>
      <c r="X3637" s="48"/>
      <c r="Y3637" s="54" t="str">
        <f>IF(X3637="","",IFERROR(VLOOKUP(X3637,EMPRESAS!$A:$C,3,FALSE),"NAO CADASTRADA"))</f>
        <v/>
      </c>
      <c r="Z3637" s="50"/>
      <c r="AA3637" s="54" t="str">
        <f>IF(Z3637="","",IFERROR(VLOOKUP(Z3637,ATIVIDADES!$A:$C,3,FALSE),"NAO CADASTRADA"))</f>
        <v/>
      </c>
      <c r="AB3637" s="42"/>
      <c r="AC3637" s="48"/>
      <c r="AD3637" s="54" t="str">
        <f>IF(AC3637="","",IFERROR(VLOOKUP(AC3637,EMPRESAS!$A:$C,3,FALSE),"NAO CADASTRADA"))</f>
        <v/>
      </c>
      <c r="AE3637" s="50"/>
      <c r="AF3637" s="54" t="str">
        <f>IF(AE3637="","",IFERROR(VLOOKUP(AE3637,ATIVIDADES!$A:$C,3,FALSE),"NAO CADASTRADA"))</f>
        <v/>
      </c>
      <c r="AG3637" s="42"/>
      <c r="AH3637" s="48"/>
      <c r="AI3637" s="54" t="str">
        <f>IF(AH3637="","",IFERROR(VLOOKUP(AH3637,EMPRESAS!$A:$C,3,FALSE),"NAO CADASTRADA"))</f>
        <v/>
      </c>
      <c r="AJ3637" s="50"/>
      <c r="AK3637" s="54" t="str">
        <f>IF(AJ3637="","",IFERROR(VLOOKUP(AJ3637,ATIVIDADES!$A:$C,3,FALSE),"NAO CADASTRADA"))</f>
        <v/>
      </c>
      <c r="AL3637" s="42"/>
    </row>
    <row r="3638" spans="1:38" x14ac:dyDescent="0.25">
      <c r="A3638" s="26" t="str">
        <f t="shared" si="394"/>
        <v>OK</v>
      </c>
      <c r="B3638" s="29">
        <f t="shared" si="395"/>
        <v>2487914866</v>
      </c>
      <c r="C3638" s="30">
        <v>45726</v>
      </c>
      <c r="D3638" s="18">
        <f t="shared" si="398"/>
        <v>45717</v>
      </c>
      <c r="E3638" s="19" t="str">
        <f>IF(ISERROR(VLOOKUP(C3638,FERIADOS!$A:$B,1,FALSE)),IF(WEEKDAY(C3638)=1,"Dom",IF(WEEKDAY(C3638)=2,"Seg",IF(WEEKDAY(C3638)=3,"Ter",IF(WEEKDAY(C3638)=4,"Qua",IF(WEEKDAY(C3638)=5,"Qui",IF(WEEKDAY(C3638)=6,"Sex","Sab")))))),"Feriado")</f>
        <v>Seg</v>
      </c>
      <c r="F3638" s="32"/>
      <c r="G3638" s="33"/>
      <c r="H3638" s="33"/>
      <c r="I3638" s="33"/>
      <c r="J3638" s="21" t="str">
        <f t="shared" si="396"/>
        <v/>
      </c>
      <c r="K3638" s="21">
        <f t="shared" si="392"/>
        <v>0</v>
      </c>
      <c r="L3638" s="21" t="str">
        <f t="shared" si="393"/>
        <v/>
      </c>
      <c r="M3638" s="22" t="str">
        <f t="shared" si="397"/>
        <v/>
      </c>
      <c r="N3638" s="48"/>
      <c r="O3638" s="54" t="str">
        <f>IF(N3638="","",IFERROR(VLOOKUP(N3638,EMPRESAS!$A:$C,3,FALSE),"NAO CADASTRADA"))</f>
        <v/>
      </c>
      <c r="P3638" s="50"/>
      <c r="Q3638" s="54" t="str">
        <f>IF(P3638="","",IFERROR(VLOOKUP(P3638,ATIVIDADES!$A:$C,3,FALSE),"NAO CADASTRADA"))</f>
        <v/>
      </c>
      <c r="R3638" s="42"/>
      <c r="S3638" s="48"/>
      <c r="T3638" s="54" t="str">
        <f>IF(S3638="","",IFERROR(VLOOKUP(S3638,EMPRESAS!$A:$C,3,FALSE),"NAO CADASTRADA"))</f>
        <v/>
      </c>
      <c r="U3638" s="50"/>
      <c r="V3638" s="54" t="str">
        <f>IF(U3638="","",IFERROR(VLOOKUP(U3638,ATIVIDADES!$A:$C,3,FALSE),"NAO CADASTRADA"))</f>
        <v/>
      </c>
      <c r="W3638" s="42"/>
      <c r="X3638" s="48"/>
      <c r="Y3638" s="54" t="str">
        <f>IF(X3638="","",IFERROR(VLOOKUP(X3638,EMPRESAS!$A:$C,3,FALSE),"NAO CADASTRADA"))</f>
        <v/>
      </c>
      <c r="Z3638" s="50"/>
      <c r="AA3638" s="54" t="str">
        <f>IF(Z3638="","",IFERROR(VLOOKUP(Z3638,ATIVIDADES!$A:$C,3,FALSE),"NAO CADASTRADA"))</f>
        <v/>
      </c>
      <c r="AB3638" s="42"/>
      <c r="AC3638" s="48"/>
      <c r="AD3638" s="54" t="str">
        <f>IF(AC3638="","",IFERROR(VLOOKUP(AC3638,EMPRESAS!$A:$C,3,FALSE),"NAO CADASTRADA"))</f>
        <v/>
      </c>
      <c r="AE3638" s="50"/>
      <c r="AF3638" s="54" t="str">
        <f>IF(AE3638="","",IFERROR(VLOOKUP(AE3638,ATIVIDADES!$A:$C,3,FALSE),"NAO CADASTRADA"))</f>
        <v/>
      </c>
      <c r="AG3638" s="42"/>
      <c r="AH3638" s="48"/>
      <c r="AI3638" s="54" t="str">
        <f>IF(AH3638="","",IFERROR(VLOOKUP(AH3638,EMPRESAS!$A:$C,3,FALSE),"NAO CADASTRADA"))</f>
        <v/>
      </c>
      <c r="AJ3638" s="50"/>
      <c r="AK3638" s="54" t="str">
        <f>IF(AJ3638="","",IFERROR(VLOOKUP(AJ3638,ATIVIDADES!$A:$C,3,FALSE),"NAO CADASTRADA"))</f>
        <v/>
      </c>
      <c r="AL3638" s="42"/>
    </row>
    <row r="3639" spans="1:38" x14ac:dyDescent="0.25">
      <c r="A3639" s="26" t="str">
        <f t="shared" si="394"/>
        <v>OK</v>
      </c>
      <c r="B3639" s="29">
        <f t="shared" si="395"/>
        <v>2487914866</v>
      </c>
      <c r="C3639" s="30">
        <v>45727</v>
      </c>
      <c r="D3639" s="18">
        <f t="shared" si="398"/>
        <v>45717</v>
      </c>
      <c r="E3639" s="19" t="str">
        <f>IF(ISERROR(VLOOKUP(C3639,FERIADOS!$A:$B,1,FALSE)),IF(WEEKDAY(C3639)=1,"Dom",IF(WEEKDAY(C3639)=2,"Seg",IF(WEEKDAY(C3639)=3,"Ter",IF(WEEKDAY(C3639)=4,"Qua",IF(WEEKDAY(C3639)=5,"Qui",IF(WEEKDAY(C3639)=6,"Sex","Sab")))))),"Feriado")</f>
        <v>Ter</v>
      </c>
      <c r="F3639" s="32"/>
      <c r="G3639" s="33"/>
      <c r="H3639" s="33"/>
      <c r="I3639" s="33"/>
      <c r="J3639" s="21" t="str">
        <f t="shared" si="396"/>
        <v/>
      </c>
      <c r="K3639" s="21">
        <f t="shared" si="392"/>
        <v>0</v>
      </c>
      <c r="L3639" s="21" t="str">
        <f t="shared" si="393"/>
        <v/>
      </c>
      <c r="M3639" s="22" t="str">
        <f t="shared" si="397"/>
        <v/>
      </c>
      <c r="N3639" s="48"/>
      <c r="O3639" s="54" t="str">
        <f>IF(N3639="","",IFERROR(VLOOKUP(N3639,EMPRESAS!$A:$C,3,FALSE),"NAO CADASTRADA"))</f>
        <v/>
      </c>
      <c r="P3639" s="50"/>
      <c r="Q3639" s="54" t="str">
        <f>IF(P3639="","",IFERROR(VLOOKUP(P3639,ATIVIDADES!$A:$C,3,FALSE),"NAO CADASTRADA"))</f>
        <v/>
      </c>
      <c r="R3639" s="42"/>
      <c r="S3639" s="48"/>
      <c r="T3639" s="54" t="str">
        <f>IF(S3639="","",IFERROR(VLOOKUP(S3639,EMPRESAS!$A:$C,3,FALSE),"NAO CADASTRADA"))</f>
        <v/>
      </c>
      <c r="U3639" s="50"/>
      <c r="V3639" s="54" t="str">
        <f>IF(U3639="","",IFERROR(VLOOKUP(U3639,ATIVIDADES!$A:$C,3,FALSE),"NAO CADASTRADA"))</f>
        <v/>
      </c>
      <c r="W3639" s="42"/>
      <c r="X3639" s="48"/>
      <c r="Y3639" s="54" t="str">
        <f>IF(X3639="","",IFERROR(VLOOKUP(X3639,EMPRESAS!$A:$C,3,FALSE),"NAO CADASTRADA"))</f>
        <v/>
      </c>
      <c r="Z3639" s="50"/>
      <c r="AA3639" s="54" t="str">
        <f>IF(Z3639="","",IFERROR(VLOOKUP(Z3639,ATIVIDADES!$A:$C,3,FALSE),"NAO CADASTRADA"))</f>
        <v/>
      </c>
      <c r="AB3639" s="42"/>
      <c r="AC3639" s="48"/>
      <c r="AD3639" s="54" t="str">
        <f>IF(AC3639="","",IFERROR(VLOOKUP(AC3639,EMPRESAS!$A:$C,3,FALSE),"NAO CADASTRADA"))</f>
        <v/>
      </c>
      <c r="AE3639" s="50"/>
      <c r="AF3639" s="54" t="str">
        <f>IF(AE3639="","",IFERROR(VLOOKUP(AE3639,ATIVIDADES!$A:$C,3,FALSE),"NAO CADASTRADA"))</f>
        <v/>
      </c>
      <c r="AG3639" s="42"/>
      <c r="AH3639" s="48"/>
      <c r="AI3639" s="54" t="str">
        <f>IF(AH3639="","",IFERROR(VLOOKUP(AH3639,EMPRESAS!$A:$C,3,FALSE),"NAO CADASTRADA"))</f>
        <v/>
      </c>
      <c r="AJ3639" s="50"/>
      <c r="AK3639" s="54" t="str">
        <f>IF(AJ3639="","",IFERROR(VLOOKUP(AJ3639,ATIVIDADES!$A:$C,3,FALSE),"NAO CADASTRADA"))</f>
        <v/>
      </c>
      <c r="AL3639" s="42"/>
    </row>
    <row r="3640" spans="1:38" x14ac:dyDescent="0.25">
      <c r="A3640" s="26" t="str">
        <f t="shared" si="394"/>
        <v>OK</v>
      </c>
      <c r="B3640" s="29">
        <f t="shared" si="395"/>
        <v>2487914866</v>
      </c>
      <c r="C3640" s="30">
        <v>45728</v>
      </c>
      <c r="D3640" s="18">
        <f t="shared" si="398"/>
        <v>45717</v>
      </c>
      <c r="E3640" s="19" t="str">
        <f>IF(ISERROR(VLOOKUP(C3640,FERIADOS!$A:$B,1,FALSE)),IF(WEEKDAY(C3640)=1,"Dom",IF(WEEKDAY(C3640)=2,"Seg",IF(WEEKDAY(C3640)=3,"Ter",IF(WEEKDAY(C3640)=4,"Qua",IF(WEEKDAY(C3640)=5,"Qui",IF(WEEKDAY(C3640)=6,"Sex","Sab")))))),"Feriado")</f>
        <v>Qua</v>
      </c>
      <c r="F3640" s="32"/>
      <c r="G3640" s="33"/>
      <c r="H3640" s="33"/>
      <c r="I3640" s="33"/>
      <c r="J3640" s="21" t="str">
        <f t="shared" si="396"/>
        <v/>
      </c>
      <c r="K3640" s="21">
        <f t="shared" si="392"/>
        <v>0</v>
      </c>
      <c r="L3640" s="21" t="str">
        <f t="shared" si="393"/>
        <v/>
      </c>
      <c r="M3640" s="22" t="str">
        <f t="shared" si="397"/>
        <v/>
      </c>
      <c r="N3640" s="48"/>
      <c r="O3640" s="54" t="str">
        <f>IF(N3640="","",IFERROR(VLOOKUP(N3640,EMPRESAS!$A:$C,3,FALSE),"NAO CADASTRADA"))</f>
        <v/>
      </c>
      <c r="P3640" s="50"/>
      <c r="Q3640" s="54" t="str">
        <f>IF(P3640="","",IFERROR(VLOOKUP(P3640,ATIVIDADES!$A:$C,3,FALSE),"NAO CADASTRADA"))</f>
        <v/>
      </c>
      <c r="R3640" s="42"/>
      <c r="S3640" s="48"/>
      <c r="T3640" s="54" t="str">
        <f>IF(S3640="","",IFERROR(VLOOKUP(S3640,EMPRESAS!$A:$C,3,FALSE),"NAO CADASTRADA"))</f>
        <v/>
      </c>
      <c r="U3640" s="50"/>
      <c r="V3640" s="54" t="str">
        <f>IF(U3640="","",IFERROR(VLOOKUP(U3640,ATIVIDADES!$A:$C,3,FALSE),"NAO CADASTRADA"))</f>
        <v/>
      </c>
      <c r="W3640" s="42"/>
      <c r="X3640" s="48"/>
      <c r="Y3640" s="54" t="str">
        <f>IF(X3640="","",IFERROR(VLOOKUP(X3640,EMPRESAS!$A:$C,3,FALSE),"NAO CADASTRADA"))</f>
        <v/>
      </c>
      <c r="Z3640" s="50"/>
      <c r="AA3640" s="54" t="str">
        <f>IF(Z3640="","",IFERROR(VLOOKUP(Z3640,ATIVIDADES!$A:$C,3,FALSE),"NAO CADASTRADA"))</f>
        <v/>
      </c>
      <c r="AB3640" s="42"/>
      <c r="AC3640" s="48"/>
      <c r="AD3640" s="54" t="str">
        <f>IF(AC3640="","",IFERROR(VLOOKUP(AC3640,EMPRESAS!$A:$C,3,FALSE),"NAO CADASTRADA"))</f>
        <v/>
      </c>
      <c r="AE3640" s="50"/>
      <c r="AF3640" s="54" t="str">
        <f>IF(AE3640="","",IFERROR(VLOOKUP(AE3640,ATIVIDADES!$A:$C,3,FALSE),"NAO CADASTRADA"))</f>
        <v/>
      </c>
      <c r="AG3640" s="42"/>
      <c r="AH3640" s="48"/>
      <c r="AI3640" s="54" t="str">
        <f>IF(AH3640="","",IFERROR(VLOOKUP(AH3640,EMPRESAS!$A:$C,3,FALSE),"NAO CADASTRADA"))</f>
        <v/>
      </c>
      <c r="AJ3640" s="50"/>
      <c r="AK3640" s="54" t="str">
        <f>IF(AJ3640="","",IFERROR(VLOOKUP(AJ3640,ATIVIDADES!$A:$C,3,FALSE),"NAO CADASTRADA"))</f>
        <v/>
      </c>
      <c r="AL3640" s="42"/>
    </row>
    <row r="3641" spans="1:38" x14ac:dyDescent="0.25">
      <c r="A3641" s="26" t="str">
        <f t="shared" si="394"/>
        <v>OK</v>
      </c>
      <c r="B3641" s="29">
        <f t="shared" si="395"/>
        <v>2487914866</v>
      </c>
      <c r="C3641" s="30">
        <v>45729</v>
      </c>
      <c r="D3641" s="18">
        <f t="shared" si="398"/>
        <v>45717</v>
      </c>
      <c r="E3641" s="19" t="str">
        <f>IF(ISERROR(VLOOKUP(C3641,FERIADOS!$A:$B,1,FALSE)),IF(WEEKDAY(C3641)=1,"Dom",IF(WEEKDAY(C3641)=2,"Seg",IF(WEEKDAY(C3641)=3,"Ter",IF(WEEKDAY(C3641)=4,"Qua",IF(WEEKDAY(C3641)=5,"Qui",IF(WEEKDAY(C3641)=6,"Sex","Sab")))))),"Feriado")</f>
        <v>Qui</v>
      </c>
      <c r="F3641" s="32"/>
      <c r="G3641" s="33"/>
      <c r="H3641" s="33"/>
      <c r="I3641" s="33"/>
      <c r="J3641" s="21" t="str">
        <f t="shared" si="396"/>
        <v/>
      </c>
      <c r="K3641" s="21">
        <f t="shared" si="392"/>
        <v>0</v>
      </c>
      <c r="L3641" s="21" t="str">
        <f t="shared" si="393"/>
        <v/>
      </c>
      <c r="M3641" s="22" t="str">
        <f t="shared" si="397"/>
        <v/>
      </c>
      <c r="N3641" s="48"/>
      <c r="O3641" s="54" t="str">
        <f>IF(N3641="","",IFERROR(VLOOKUP(N3641,EMPRESAS!$A:$C,3,FALSE),"NAO CADASTRADA"))</f>
        <v/>
      </c>
      <c r="P3641" s="50"/>
      <c r="Q3641" s="54" t="str">
        <f>IF(P3641="","",IFERROR(VLOOKUP(P3641,ATIVIDADES!$A:$C,3,FALSE),"NAO CADASTRADA"))</f>
        <v/>
      </c>
      <c r="R3641" s="42"/>
      <c r="S3641" s="48"/>
      <c r="T3641" s="54" t="str">
        <f>IF(S3641="","",IFERROR(VLOOKUP(S3641,EMPRESAS!$A:$C,3,FALSE),"NAO CADASTRADA"))</f>
        <v/>
      </c>
      <c r="U3641" s="50"/>
      <c r="V3641" s="54" t="str">
        <f>IF(U3641="","",IFERROR(VLOOKUP(U3641,ATIVIDADES!$A:$C,3,FALSE),"NAO CADASTRADA"))</f>
        <v/>
      </c>
      <c r="W3641" s="42"/>
      <c r="X3641" s="48"/>
      <c r="Y3641" s="54" t="str">
        <f>IF(X3641="","",IFERROR(VLOOKUP(X3641,EMPRESAS!$A:$C,3,FALSE),"NAO CADASTRADA"))</f>
        <v/>
      </c>
      <c r="Z3641" s="50"/>
      <c r="AA3641" s="54" t="str">
        <f>IF(Z3641="","",IFERROR(VLOOKUP(Z3641,ATIVIDADES!$A:$C,3,FALSE),"NAO CADASTRADA"))</f>
        <v/>
      </c>
      <c r="AB3641" s="42"/>
      <c r="AC3641" s="48"/>
      <c r="AD3641" s="54" t="str">
        <f>IF(AC3641="","",IFERROR(VLOOKUP(AC3641,EMPRESAS!$A:$C,3,FALSE),"NAO CADASTRADA"))</f>
        <v/>
      </c>
      <c r="AE3641" s="50"/>
      <c r="AF3641" s="54" t="str">
        <f>IF(AE3641="","",IFERROR(VLOOKUP(AE3641,ATIVIDADES!$A:$C,3,FALSE),"NAO CADASTRADA"))</f>
        <v/>
      </c>
      <c r="AG3641" s="42"/>
      <c r="AH3641" s="48"/>
      <c r="AI3641" s="54" t="str">
        <f>IF(AH3641="","",IFERROR(VLOOKUP(AH3641,EMPRESAS!$A:$C,3,FALSE),"NAO CADASTRADA"))</f>
        <v/>
      </c>
      <c r="AJ3641" s="50"/>
      <c r="AK3641" s="54" t="str">
        <f>IF(AJ3641="","",IFERROR(VLOOKUP(AJ3641,ATIVIDADES!$A:$C,3,FALSE),"NAO CADASTRADA"))</f>
        <v/>
      </c>
      <c r="AL3641" s="42"/>
    </row>
    <row r="3642" spans="1:38" x14ac:dyDescent="0.25">
      <c r="A3642" s="26" t="str">
        <f t="shared" si="394"/>
        <v>OK</v>
      </c>
      <c r="B3642" s="29">
        <f t="shared" si="395"/>
        <v>2487914866</v>
      </c>
      <c r="C3642" s="30">
        <v>45730</v>
      </c>
      <c r="D3642" s="18">
        <f t="shared" si="398"/>
        <v>45717</v>
      </c>
      <c r="E3642" s="19" t="str">
        <f>IF(ISERROR(VLOOKUP(C3642,FERIADOS!$A:$B,1,FALSE)),IF(WEEKDAY(C3642)=1,"Dom",IF(WEEKDAY(C3642)=2,"Seg",IF(WEEKDAY(C3642)=3,"Ter",IF(WEEKDAY(C3642)=4,"Qua",IF(WEEKDAY(C3642)=5,"Qui",IF(WEEKDAY(C3642)=6,"Sex","Sab")))))),"Feriado")</f>
        <v>Sex</v>
      </c>
      <c r="F3642" s="32"/>
      <c r="G3642" s="33"/>
      <c r="H3642" s="33"/>
      <c r="I3642" s="33"/>
      <c r="J3642" s="21" t="str">
        <f t="shared" si="396"/>
        <v/>
      </c>
      <c r="K3642" s="21">
        <f t="shared" si="392"/>
        <v>0</v>
      </c>
      <c r="L3642" s="21" t="str">
        <f t="shared" si="393"/>
        <v/>
      </c>
      <c r="M3642" s="22" t="str">
        <f t="shared" si="397"/>
        <v/>
      </c>
      <c r="N3642" s="48"/>
      <c r="O3642" s="54" t="str">
        <f>IF(N3642="","",IFERROR(VLOOKUP(N3642,EMPRESAS!$A:$C,3,FALSE),"NAO CADASTRADA"))</f>
        <v/>
      </c>
      <c r="P3642" s="50"/>
      <c r="Q3642" s="54" t="str">
        <f>IF(P3642="","",IFERROR(VLOOKUP(P3642,ATIVIDADES!$A:$C,3,FALSE),"NAO CADASTRADA"))</f>
        <v/>
      </c>
      <c r="R3642" s="42"/>
      <c r="S3642" s="48"/>
      <c r="T3642" s="54" t="str">
        <f>IF(S3642="","",IFERROR(VLOOKUP(S3642,EMPRESAS!$A:$C,3,FALSE),"NAO CADASTRADA"))</f>
        <v/>
      </c>
      <c r="U3642" s="50"/>
      <c r="V3642" s="54" t="str">
        <f>IF(U3642="","",IFERROR(VLOOKUP(U3642,ATIVIDADES!$A:$C,3,FALSE),"NAO CADASTRADA"))</f>
        <v/>
      </c>
      <c r="W3642" s="42"/>
      <c r="X3642" s="48"/>
      <c r="Y3642" s="54" t="str">
        <f>IF(X3642="","",IFERROR(VLOOKUP(X3642,EMPRESAS!$A:$C,3,FALSE),"NAO CADASTRADA"))</f>
        <v/>
      </c>
      <c r="Z3642" s="50"/>
      <c r="AA3642" s="54" t="str">
        <f>IF(Z3642="","",IFERROR(VLOOKUP(Z3642,ATIVIDADES!$A:$C,3,FALSE),"NAO CADASTRADA"))</f>
        <v/>
      </c>
      <c r="AB3642" s="42"/>
      <c r="AC3642" s="48"/>
      <c r="AD3642" s="54" t="str">
        <f>IF(AC3642="","",IFERROR(VLOOKUP(AC3642,EMPRESAS!$A:$C,3,FALSE),"NAO CADASTRADA"))</f>
        <v/>
      </c>
      <c r="AE3642" s="50"/>
      <c r="AF3642" s="54" t="str">
        <f>IF(AE3642="","",IFERROR(VLOOKUP(AE3642,ATIVIDADES!$A:$C,3,FALSE),"NAO CADASTRADA"))</f>
        <v/>
      </c>
      <c r="AG3642" s="42"/>
      <c r="AH3642" s="48"/>
      <c r="AI3642" s="54" t="str">
        <f>IF(AH3642="","",IFERROR(VLOOKUP(AH3642,EMPRESAS!$A:$C,3,FALSE),"NAO CADASTRADA"))</f>
        <v/>
      </c>
      <c r="AJ3642" s="50"/>
      <c r="AK3642" s="54" t="str">
        <f>IF(AJ3642="","",IFERROR(VLOOKUP(AJ3642,ATIVIDADES!$A:$C,3,FALSE),"NAO CADASTRADA"))</f>
        <v/>
      </c>
      <c r="AL3642" s="42"/>
    </row>
    <row r="3643" spans="1:38" x14ac:dyDescent="0.25">
      <c r="A3643" s="26" t="str">
        <f t="shared" si="394"/>
        <v>OK</v>
      </c>
      <c r="B3643" s="29">
        <f t="shared" si="395"/>
        <v>2487914866</v>
      </c>
      <c r="C3643" s="30">
        <v>45731</v>
      </c>
      <c r="D3643" s="18">
        <f t="shared" si="398"/>
        <v>45717</v>
      </c>
      <c r="E3643" s="19" t="str">
        <f>IF(ISERROR(VLOOKUP(C3643,FERIADOS!$A:$B,1,FALSE)),IF(WEEKDAY(C3643)=1,"Dom",IF(WEEKDAY(C3643)=2,"Seg",IF(WEEKDAY(C3643)=3,"Ter",IF(WEEKDAY(C3643)=4,"Qua",IF(WEEKDAY(C3643)=5,"Qui",IF(WEEKDAY(C3643)=6,"Sex","Sab")))))),"Feriado")</f>
        <v>Sab</v>
      </c>
      <c r="F3643" s="32"/>
      <c r="G3643" s="33"/>
      <c r="H3643" s="33"/>
      <c r="I3643" s="33"/>
      <c r="J3643" s="21" t="str">
        <f t="shared" si="396"/>
        <v/>
      </c>
      <c r="K3643" s="21">
        <f t="shared" si="392"/>
        <v>0</v>
      </c>
      <c r="L3643" s="21" t="str">
        <f t="shared" si="393"/>
        <v/>
      </c>
      <c r="M3643" s="22" t="str">
        <f t="shared" si="397"/>
        <v/>
      </c>
      <c r="N3643" s="48"/>
      <c r="O3643" s="54" t="str">
        <f>IF(N3643="","",IFERROR(VLOOKUP(N3643,EMPRESAS!$A:$C,3,FALSE),"NAO CADASTRADA"))</f>
        <v/>
      </c>
      <c r="P3643" s="50"/>
      <c r="Q3643" s="54" t="str">
        <f>IF(P3643="","",IFERROR(VLOOKUP(P3643,ATIVIDADES!$A:$C,3,FALSE),"NAO CADASTRADA"))</f>
        <v/>
      </c>
      <c r="R3643" s="42"/>
      <c r="S3643" s="48"/>
      <c r="T3643" s="54" t="str">
        <f>IF(S3643="","",IFERROR(VLOOKUP(S3643,EMPRESAS!$A:$C,3,FALSE),"NAO CADASTRADA"))</f>
        <v/>
      </c>
      <c r="U3643" s="50"/>
      <c r="V3643" s="54" t="str">
        <f>IF(U3643="","",IFERROR(VLOOKUP(U3643,ATIVIDADES!$A:$C,3,FALSE),"NAO CADASTRADA"))</f>
        <v/>
      </c>
      <c r="W3643" s="42"/>
      <c r="X3643" s="48"/>
      <c r="Y3643" s="54" t="str">
        <f>IF(X3643="","",IFERROR(VLOOKUP(X3643,EMPRESAS!$A:$C,3,FALSE),"NAO CADASTRADA"))</f>
        <v/>
      </c>
      <c r="Z3643" s="50"/>
      <c r="AA3643" s="54" t="str">
        <f>IF(Z3643="","",IFERROR(VLOOKUP(Z3643,ATIVIDADES!$A:$C,3,FALSE),"NAO CADASTRADA"))</f>
        <v/>
      </c>
      <c r="AB3643" s="42"/>
      <c r="AC3643" s="48"/>
      <c r="AD3643" s="54" t="str">
        <f>IF(AC3643="","",IFERROR(VLOOKUP(AC3643,EMPRESAS!$A:$C,3,FALSE),"NAO CADASTRADA"))</f>
        <v/>
      </c>
      <c r="AE3643" s="50"/>
      <c r="AF3643" s="54" t="str">
        <f>IF(AE3643="","",IFERROR(VLOOKUP(AE3643,ATIVIDADES!$A:$C,3,FALSE),"NAO CADASTRADA"))</f>
        <v/>
      </c>
      <c r="AG3643" s="42"/>
      <c r="AH3643" s="48"/>
      <c r="AI3643" s="54" t="str">
        <f>IF(AH3643="","",IFERROR(VLOOKUP(AH3643,EMPRESAS!$A:$C,3,FALSE),"NAO CADASTRADA"))</f>
        <v/>
      </c>
      <c r="AJ3643" s="50"/>
      <c r="AK3643" s="54" t="str">
        <f>IF(AJ3643="","",IFERROR(VLOOKUP(AJ3643,ATIVIDADES!$A:$C,3,FALSE),"NAO CADASTRADA"))</f>
        <v/>
      </c>
      <c r="AL3643" s="42"/>
    </row>
    <row r="3644" spans="1:38" x14ac:dyDescent="0.25">
      <c r="A3644" s="26" t="str">
        <f t="shared" si="394"/>
        <v>OK</v>
      </c>
      <c r="B3644" s="29">
        <f t="shared" si="395"/>
        <v>2487914866</v>
      </c>
      <c r="C3644" s="30">
        <v>45732</v>
      </c>
      <c r="D3644" s="18">
        <f t="shared" si="398"/>
        <v>45717</v>
      </c>
      <c r="E3644" s="19" t="str">
        <f>IF(ISERROR(VLOOKUP(C3644,FERIADOS!$A:$B,1,FALSE)),IF(WEEKDAY(C3644)=1,"Dom",IF(WEEKDAY(C3644)=2,"Seg",IF(WEEKDAY(C3644)=3,"Ter",IF(WEEKDAY(C3644)=4,"Qua",IF(WEEKDAY(C3644)=5,"Qui",IF(WEEKDAY(C3644)=6,"Sex","Sab")))))),"Feriado")</f>
        <v>Dom</v>
      </c>
      <c r="F3644" s="32"/>
      <c r="G3644" s="33"/>
      <c r="H3644" s="33"/>
      <c r="I3644" s="33"/>
      <c r="J3644" s="21" t="str">
        <f t="shared" si="396"/>
        <v/>
      </c>
      <c r="K3644" s="21">
        <f t="shared" si="392"/>
        <v>0</v>
      </c>
      <c r="L3644" s="21" t="str">
        <f t="shared" si="393"/>
        <v/>
      </c>
      <c r="M3644" s="22" t="str">
        <f t="shared" si="397"/>
        <v/>
      </c>
      <c r="N3644" s="48"/>
      <c r="O3644" s="54" t="str">
        <f>IF(N3644="","",IFERROR(VLOOKUP(N3644,EMPRESAS!$A:$C,3,FALSE),"NAO CADASTRADA"))</f>
        <v/>
      </c>
      <c r="P3644" s="50"/>
      <c r="Q3644" s="54" t="str">
        <f>IF(P3644="","",IFERROR(VLOOKUP(P3644,ATIVIDADES!$A:$C,3,FALSE),"NAO CADASTRADA"))</f>
        <v/>
      </c>
      <c r="R3644" s="42"/>
      <c r="S3644" s="48"/>
      <c r="T3644" s="54" t="str">
        <f>IF(S3644="","",IFERROR(VLOOKUP(S3644,EMPRESAS!$A:$C,3,FALSE),"NAO CADASTRADA"))</f>
        <v/>
      </c>
      <c r="U3644" s="50"/>
      <c r="V3644" s="54" t="str">
        <f>IF(U3644="","",IFERROR(VLOOKUP(U3644,ATIVIDADES!$A:$C,3,FALSE),"NAO CADASTRADA"))</f>
        <v/>
      </c>
      <c r="W3644" s="42"/>
      <c r="X3644" s="48"/>
      <c r="Y3644" s="54" t="str">
        <f>IF(X3644="","",IFERROR(VLOOKUP(X3644,EMPRESAS!$A:$C,3,FALSE),"NAO CADASTRADA"))</f>
        <v/>
      </c>
      <c r="Z3644" s="50"/>
      <c r="AA3644" s="54" t="str">
        <f>IF(Z3644="","",IFERROR(VLOOKUP(Z3644,ATIVIDADES!$A:$C,3,FALSE),"NAO CADASTRADA"))</f>
        <v/>
      </c>
      <c r="AB3644" s="42"/>
      <c r="AC3644" s="48"/>
      <c r="AD3644" s="54" t="str">
        <f>IF(AC3644="","",IFERROR(VLOOKUP(AC3644,EMPRESAS!$A:$C,3,FALSE),"NAO CADASTRADA"))</f>
        <v/>
      </c>
      <c r="AE3644" s="50"/>
      <c r="AF3644" s="54" t="str">
        <f>IF(AE3644="","",IFERROR(VLOOKUP(AE3644,ATIVIDADES!$A:$C,3,FALSE),"NAO CADASTRADA"))</f>
        <v/>
      </c>
      <c r="AG3644" s="42"/>
      <c r="AH3644" s="48"/>
      <c r="AI3644" s="54" t="str">
        <f>IF(AH3644="","",IFERROR(VLOOKUP(AH3644,EMPRESAS!$A:$C,3,FALSE),"NAO CADASTRADA"))</f>
        <v/>
      </c>
      <c r="AJ3644" s="50"/>
      <c r="AK3644" s="54" t="str">
        <f>IF(AJ3644="","",IFERROR(VLOOKUP(AJ3644,ATIVIDADES!$A:$C,3,FALSE),"NAO CADASTRADA"))</f>
        <v/>
      </c>
      <c r="AL3644" s="42"/>
    </row>
    <row r="3645" spans="1:38" x14ac:dyDescent="0.25">
      <c r="A3645" s="26" t="str">
        <f t="shared" si="394"/>
        <v>OK</v>
      </c>
      <c r="B3645" s="29">
        <f t="shared" si="395"/>
        <v>2487914866</v>
      </c>
      <c r="C3645" s="30">
        <v>45733</v>
      </c>
      <c r="D3645" s="18">
        <f t="shared" si="398"/>
        <v>45717</v>
      </c>
      <c r="E3645" s="19" t="str">
        <f>IF(ISERROR(VLOOKUP(C3645,FERIADOS!$A:$B,1,FALSE)),IF(WEEKDAY(C3645)=1,"Dom",IF(WEEKDAY(C3645)=2,"Seg",IF(WEEKDAY(C3645)=3,"Ter",IF(WEEKDAY(C3645)=4,"Qua",IF(WEEKDAY(C3645)=5,"Qui",IF(WEEKDAY(C3645)=6,"Sex","Sab")))))),"Feriado")</f>
        <v>Seg</v>
      </c>
      <c r="F3645" s="32"/>
      <c r="G3645" s="33"/>
      <c r="H3645" s="33"/>
      <c r="I3645" s="33"/>
      <c r="J3645" s="21" t="str">
        <f t="shared" si="396"/>
        <v/>
      </c>
      <c r="K3645" s="21">
        <f t="shared" si="392"/>
        <v>0</v>
      </c>
      <c r="L3645" s="21" t="str">
        <f t="shared" si="393"/>
        <v/>
      </c>
      <c r="M3645" s="22" t="str">
        <f t="shared" si="397"/>
        <v/>
      </c>
      <c r="N3645" s="48"/>
      <c r="O3645" s="54" t="str">
        <f>IF(N3645="","",IFERROR(VLOOKUP(N3645,EMPRESAS!$A:$C,3,FALSE),"NAO CADASTRADA"))</f>
        <v/>
      </c>
      <c r="P3645" s="50"/>
      <c r="Q3645" s="54" t="str">
        <f>IF(P3645="","",IFERROR(VLOOKUP(P3645,ATIVIDADES!$A:$C,3,FALSE),"NAO CADASTRADA"))</f>
        <v/>
      </c>
      <c r="R3645" s="42"/>
      <c r="S3645" s="48"/>
      <c r="T3645" s="54" t="str">
        <f>IF(S3645="","",IFERROR(VLOOKUP(S3645,EMPRESAS!$A:$C,3,FALSE),"NAO CADASTRADA"))</f>
        <v/>
      </c>
      <c r="U3645" s="50"/>
      <c r="V3645" s="54" t="str">
        <f>IF(U3645="","",IFERROR(VLOOKUP(U3645,ATIVIDADES!$A:$C,3,FALSE),"NAO CADASTRADA"))</f>
        <v/>
      </c>
      <c r="W3645" s="42"/>
      <c r="X3645" s="48"/>
      <c r="Y3645" s="54" t="str">
        <f>IF(X3645="","",IFERROR(VLOOKUP(X3645,EMPRESAS!$A:$C,3,FALSE),"NAO CADASTRADA"))</f>
        <v/>
      </c>
      <c r="Z3645" s="50"/>
      <c r="AA3645" s="54" t="str">
        <f>IF(Z3645="","",IFERROR(VLOOKUP(Z3645,ATIVIDADES!$A:$C,3,FALSE),"NAO CADASTRADA"))</f>
        <v/>
      </c>
      <c r="AB3645" s="42"/>
      <c r="AC3645" s="48"/>
      <c r="AD3645" s="54" t="str">
        <f>IF(AC3645="","",IFERROR(VLOOKUP(AC3645,EMPRESAS!$A:$C,3,FALSE),"NAO CADASTRADA"))</f>
        <v/>
      </c>
      <c r="AE3645" s="50"/>
      <c r="AF3645" s="54" t="str">
        <f>IF(AE3645="","",IFERROR(VLOOKUP(AE3645,ATIVIDADES!$A:$C,3,FALSE),"NAO CADASTRADA"))</f>
        <v/>
      </c>
      <c r="AG3645" s="42"/>
      <c r="AH3645" s="48"/>
      <c r="AI3645" s="54" t="str">
        <f>IF(AH3645="","",IFERROR(VLOOKUP(AH3645,EMPRESAS!$A:$C,3,FALSE),"NAO CADASTRADA"))</f>
        <v/>
      </c>
      <c r="AJ3645" s="50"/>
      <c r="AK3645" s="54" t="str">
        <f>IF(AJ3645="","",IFERROR(VLOOKUP(AJ3645,ATIVIDADES!$A:$C,3,FALSE),"NAO CADASTRADA"))</f>
        <v/>
      </c>
      <c r="AL3645" s="42"/>
    </row>
    <row r="3646" spans="1:38" x14ac:dyDescent="0.25">
      <c r="A3646" s="26" t="str">
        <f t="shared" si="394"/>
        <v>OK</v>
      </c>
      <c r="B3646" s="29">
        <f t="shared" si="395"/>
        <v>2487914866</v>
      </c>
      <c r="C3646" s="30">
        <v>45734</v>
      </c>
      <c r="D3646" s="18">
        <f t="shared" si="398"/>
        <v>45717</v>
      </c>
      <c r="E3646" s="19" t="str">
        <f>IF(ISERROR(VLOOKUP(C3646,FERIADOS!$A:$B,1,FALSE)),IF(WEEKDAY(C3646)=1,"Dom",IF(WEEKDAY(C3646)=2,"Seg",IF(WEEKDAY(C3646)=3,"Ter",IF(WEEKDAY(C3646)=4,"Qua",IF(WEEKDAY(C3646)=5,"Qui",IF(WEEKDAY(C3646)=6,"Sex","Sab")))))),"Feriado")</f>
        <v>Ter</v>
      </c>
      <c r="F3646" s="32"/>
      <c r="G3646" s="33"/>
      <c r="H3646" s="33"/>
      <c r="I3646" s="33"/>
      <c r="J3646" s="21" t="str">
        <f t="shared" si="396"/>
        <v/>
      </c>
      <c r="K3646" s="21">
        <f t="shared" si="392"/>
        <v>0</v>
      </c>
      <c r="L3646" s="21" t="str">
        <f t="shared" si="393"/>
        <v/>
      </c>
      <c r="M3646" s="22" t="str">
        <f t="shared" si="397"/>
        <v/>
      </c>
      <c r="N3646" s="48"/>
      <c r="O3646" s="54" t="str">
        <f>IF(N3646="","",IFERROR(VLOOKUP(N3646,EMPRESAS!$A:$C,3,FALSE),"NAO CADASTRADA"))</f>
        <v/>
      </c>
      <c r="P3646" s="50"/>
      <c r="Q3646" s="54" t="str">
        <f>IF(P3646="","",IFERROR(VLOOKUP(P3646,ATIVIDADES!$A:$C,3,FALSE),"NAO CADASTRADA"))</f>
        <v/>
      </c>
      <c r="R3646" s="42"/>
      <c r="S3646" s="48"/>
      <c r="T3646" s="54" t="str">
        <f>IF(S3646="","",IFERROR(VLOOKUP(S3646,EMPRESAS!$A:$C,3,FALSE),"NAO CADASTRADA"))</f>
        <v/>
      </c>
      <c r="U3646" s="50"/>
      <c r="V3646" s="54" t="str">
        <f>IF(U3646="","",IFERROR(VLOOKUP(U3646,ATIVIDADES!$A:$C,3,FALSE),"NAO CADASTRADA"))</f>
        <v/>
      </c>
      <c r="W3646" s="42"/>
      <c r="X3646" s="48"/>
      <c r="Y3646" s="54" t="str">
        <f>IF(X3646="","",IFERROR(VLOOKUP(X3646,EMPRESAS!$A:$C,3,FALSE),"NAO CADASTRADA"))</f>
        <v/>
      </c>
      <c r="Z3646" s="50"/>
      <c r="AA3646" s="54" t="str">
        <f>IF(Z3646="","",IFERROR(VLOOKUP(Z3646,ATIVIDADES!$A:$C,3,FALSE),"NAO CADASTRADA"))</f>
        <v/>
      </c>
      <c r="AB3646" s="42"/>
      <c r="AC3646" s="48"/>
      <c r="AD3646" s="54" t="str">
        <f>IF(AC3646="","",IFERROR(VLOOKUP(AC3646,EMPRESAS!$A:$C,3,FALSE),"NAO CADASTRADA"))</f>
        <v/>
      </c>
      <c r="AE3646" s="50"/>
      <c r="AF3646" s="54" t="str">
        <f>IF(AE3646="","",IFERROR(VLOOKUP(AE3646,ATIVIDADES!$A:$C,3,FALSE),"NAO CADASTRADA"))</f>
        <v/>
      </c>
      <c r="AG3646" s="42"/>
      <c r="AH3646" s="48"/>
      <c r="AI3646" s="54" t="str">
        <f>IF(AH3646="","",IFERROR(VLOOKUP(AH3646,EMPRESAS!$A:$C,3,FALSE),"NAO CADASTRADA"))</f>
        <v/>
      </c>
      <c r="AJ3646" s="50"/>
      <c r="AK3646" s="54" t="str">
        <f>IF(AJ3646="","",IFERROR(VLOOKUP(AJ3646,ATIVIDADES!$A:$C,3,FALSE),"NAO CADASTRADA"))</f>
        <v/>
      </c>
      <c r="AL3646" s="42"/>
    </row>
    <row r="3647" spans="1:38" x14ac:dyDescent="0.25">
      <c r="A3647" s="26" t="str">
        <f t="shared" si="394"/>
        <v>OK</v>
      </c>
      <c r="B3647" s="29">
        <f t="shared" si="395"/>
        <v>2487914866</v>
      </c>
      <c r="C3647" s="30">
        <v>45735</v>
      </c>
      <c r="D3647" s="18">
        <f t="shared" si="398"/>
        <v>45717</v>
      </c>
      <c r="E3647" s="19" t="str">
        <f>IF(ISERROR(VLOOKUP(C3647,FERIADOS!$A:$B,1,FALSE)),IF(WEEKDAY(C3647)=1,"Dom",IF(WEEKDAY(C3647)=2,"Seg",IF(WEEKDAY(C3647)=3,"Ter",IF(WEEKDAY(C3647)=4,"Qua",IF(WEEKDAY(C3647)=5,"Qui",IF(WEEKDAY(C3647)=6,"Sex","Sab")))))),"Feriado")</f>
        <v>Qua</v>
      </c>
      <c r="F3647" s="32"/>
      <c r="G3647" s="33"/>
      <c r="H3647" s="33"/>
      <c r="I3647" s="33"/>
      <c r="J3647" s="21" t="str">
        <f t="shared" si="396"/>
        <v/>
      </c>
      <c r="K3647" s="21">
        <f t="shared" si="392"/>
        <v>0</v>
      </c>
      <c r="L3647" s="21" t="str">
        <f t="shared" si="393"/>
        <v/>
      </c>
      <c r="M3647" s="22" t="str">
        <f t="shared" si="397"/>
        <v/>
      </c>
      <c r="N3647" s="48"/>
      <c r="O3647" s="54" t="str">
        <f>IF(N3647="","",IFERROR(VLOOKUP(N3647,EMPRESAS!$A:$C,3,FALSE),"NAO CADASTRADA"))</f>
        <v/>
      </c>
      <c r="P3647" s="50"/>
      <c r="Q3647" s="54" t="str">
        <f>IF(P3647="","",IFERROR(VLOOKUP(P3647,ATIVIDADES!$A:$C,3,FALSE),"NAO CADASTRADA"))</f>
        <v/>
      </c>
      <c r="R3647" s="42"/>
      <c r="S3647" s="48"/>
      <c r="T3647" s="54" t="str">
        <f>IF(S3647="","",IFERROR(VLOOKUP(S3647,EMPRESAS!$A:$C,3,FALSE),"NAO CADASTRADA"))</f>
        <v/>
      </c>
      <c r="U3647" s="50"/>
      <c r="V3647" s="54" t="str">
        <f>IF(U3647="","",IFERROR(VLOOKUP(U3647,ATIVIDADES!$A:$C,3,FALSE),"NAO CADASTRADA"))</f>
        <v/>
      </c>
      <c r="W3647" s="42"/>
      <c r="X3647" s="48"/>
      <c r="Y3647" s="54" t="str">
        <f>IF(X3647="","",IFERROR(VLOOKUP(X3647,EMPRESAS!$A:$C,3,FALSE),"NAO CADASTRADA"))</f>
        <v/>
      </c>
      <c r="Z3647" s="50"/>
      <c r="AA3647" s="54" t="str">
        <f>IF(Z3647="","",IFERROR(VLOOKUP(Z3647,ATIVIDADES!$A:$C,3,FALSE),"NAO CADASTRADA"))</f>
        <v/>
      </c>
      <c r="AB3647" s="42"/>
      <c r="AC3647" s="48"/>
      <c r="AD3647" s="54" t="str">
        <f>IF(AC3647="","",IFERROR(VLOOKUP(AC3647,EMPRESAS!$A:$C,3,FALSE),"NAO CADASTRADA"))</f>
        <v/>
      </c>
      <c r="AE3647" s="50"/>
      <c r="AF3647" s="54" t="str">
        <f>IF(AE3647="","",IFERROR(VLOOKUP(AE3647,ATIVIDADES!$A:$C,3,FALSE),"NAO CADASTRADA"))</f>
        <v/>
      </c>
      <c r="AG3647" s="42"/>
      <c r="AH3647" s="48"/>
      <c r="AI3647" s="54" t="str">
        <f>IF(AH3647="","",IFERROR(VLOOKUP(AH3647,EMPRESAS!$A:$C,3,FALSE),"NAO CADASTRADA"))</f>
        <v/>
      </c>
      <c r="AJ3647" s="50"/>
      <c r="AK3647" s="54" t="str">
        <f>IF(AJ3647="","",IFERROR(VLOOKUP(AJ3647,ATIVIDADES!$A:$C,3,FALSE),"NAO CADASTRADA"))</f>
        <v/>
      </c>
      <c r="AL3647" s="42"/>
    </row>
    <row r="3648" spans="1:38" x14ac:dyDescent="0.25">
      <c r="A3648" s="26" t="str">
        <f t="shared" si="394"/>
        <v>OK</v>
      </c>
      <c r="B3648" s="29">
        <f t="shared" si="395"/>
        <v>2487914866</v>
      </c>
      <c r="C3648" s="30">
        <v>45736</v>
      </c>
      <c r="D3648" s="18">
        <f t="shared" si="398"/>
        <v>45717</v>
      </c>
      <c r="E3648" s="19" t="str">
        <f>IF(ISERROR(VLOOKUP(C3648,FERIADOS!$A:$B,1,FALSE)),IF(WEEKDAY(C3648)=1,"Dom",IF(WEEKDAY(C3648)=2,"Seg",IF(WEEKDAY(C3648)=3,"Ter",IF(WEEKDAY(C3648)=4,"Qua",IF(WEEKDAY(C3648)=5,"Qui",IF(WEEKDAY(C3648)=6,"Sex","Sab")))))),"Feriado")</f>
        <v>Qui</v>
      </c>
      <c r="F3648" s="32"/>
      <c r="G3648" s="33"/>
      <c r="H3648" s="33"/>
      <c r="I3648" s="33"/>
      <c r="J3648" s="21" t="str">
        <f t="shared" si="396"/>
        <v/>
      </c>
      <c r="K3648" s="21">
        <f t="shared" si="392"/>
        <v>0</v>
      </c>
      <c r="L3648" s="21" t="str">
        <f t="shared" si="393"/>
        <v/>
      </c>
      <c r="M3648" s="22" t="str">
        <f t="shared" si="397"/>
        <v/>
      </c>
      <c r="N3648" s="48"/>
      <c r="O3648" s="54" t="str">
        <f>IF(N3648="","",IFERROR(VLOOKUP(N3648,EMPRESAS!$A:$C,3,FALSE),"NAO CADASTRADA"))</f>
        <v/>
      </c>
      <c r="P3648" s="50"/>
      <c r="Q3648" s="54" t="str">
        <f>IF(P3648="","",IFERROR(VLOOKUP(P3648,ATIVIDADES!$A:$C,3,FALSE),"NAO CADASTRADA"))</f>
        <v/>
      </c>
      <c r="R3648" s="42"/>
      <c r="S3648" s="48"/>
      <c r="T3648" s="54" t="str">
        <f>IF(S3648="","",IFERROR(VLOOKUP(S3648,EMPRESAS!$A:$C,3,FALSE),"NAO CADASTRADA"))</f>
        <v/>
      </c>
      <c r="U3648" s="50"/>
      <c r="V3648" s="54" t="str">
        <f>IF(U3648="","",IFERROR(VLOOKUP(U3648,ATIVIDADES!$A:$C,3,FALSE),"NAO CADASTRADA"))</f>
        <v/>
      </c>
      <c r="W3648" s="42"/>
      <c r="X3648" s="48"/>
      <c r="Y3648" s="54" t="str">
        <f>IF(X3648="","",IFERROR(VLOOKUP(X3648,EMPRESAS!$A:$C,3,FALSE),"NAO CADASTRADA"))</f>
        <v/>
      </c>
      <c r="Z3648" s="50"/>
      <c r="AA3648" s="54" t="str">
        <f>IF(Z3648="","",IFERROR(VLOOKUP(Z3648,ATIVIDADES!$A:$C,3,FALSE),"NAO CADASTRADA"))</f>
        <v/>
      </c>
      <c r="AB3648" s="42"/>
      <c r="AC3648" s="48"/>
      <c r="AD3648" s="54" t="str">
        <f>IF(AC3648="","",IFERROR(VLOOKUP(AC3648,EMPRESAS!$A:$C,3,FALSE),"NAO CADASTRADA"))</f>
        <v/>
      </c>
      <c r="AE3648" s="50"/>
      <c r="AF3648" s="54" t="str">
        <f>IF(AE3648="","",IFERROR(VLOOKUP(AE3648,ATIVIDADES!$A:$C,3,FALSE),"NAO CADASTRADA"))</f>
        <v/>
      </c>
      <c r="AG3648" s="42"/>
      <c r="AH3648" s="48"/>
      <c r="AI3648" s="54" t="str">
        <f>IF(AH3648="","",IFERROR(VLOOKUP(AH3648,EMPRESAS!$A:$C,3,FALSE),"NAO CADASTRADA"))</f>
        <v/>
      </c>
      <c r="AJ3648" s="50"/>
      <c r="AK3648" s="54" t="str">
        <f>IF(AJ3648="","",IFERROR(VLOOKUP(AJ3648,ATIVIDADES!$A:$C,3,FALSE),"NAO CADASTRADA"))</f>
        <v/>
      </c>
      <c r="AL3648" s="42"/>
    </row>
    <row r="3649" spans="1:38" x14ac:dyDescent="0.25">
      <c r="A3649" s="26" t="str">
        <f t="shared" si="394"/>
        <v>OK</v>
      </c>
      <c r="B3649" s="29">
        <f t="shared" si="395"/>
        <v>2487914866</v>
      </c>
      <c r="C3649" s="30">
        <v>45737</v>
      </c>
      <c r="D3649" s="18">
        <f t="shared" si="398"/>
        <v>45717</v>
      </c>
      <c r="E3649" s="19" t="str">
        <f>IF(ISERROR(VLOOKUP(C3649,FERIADOS!$A:$B,1,FALSE)),IF(WEEKDAY(C3649)=1,"Dom",IF(WEEKDAY(C3649)=2,"Seg",IF(WEEKDAY(C3649)=3,"Ter",IF(WEEKDAY(C3649)=4,"Qua",IF(WEEKDAY(C3649)=5,"Qui",IF(WEEKDAY(C3649)=6,"Sex","Sab")))))),"Feriado")</f>
        <v>Sex</v>
      </c>
      <c r="F3649" s="32"/>
      <c r="G3649" s="33"/>
      <c r="H3649" s="33"/>
      <c r="I3649" s="33"/>
      <c r="J3649" s="21" t="str">
        <f t="shared" si="396"/>
        <v/>
      </c>
      <c r="K3649" s="21">
        <f t="shared" si="392"/>
        <v>0</v>
      </c>
      <c r="L3649" s="21" t="str">
        <f t="shared" si="393"/>
        <v/>
      </c>
      <c r="M3649" s="22" t="str">
        <f t="shared" si="397"/>
        <v/>
      </c>
      <c r="N3649" s="48"/>
      <c r="O3649" s="54" t="str">
        <f>IF(N3649="","",IFERROR(VLOOKUP(N3649,EMPRESAS!$A:$C,3,FALSE),"NAO CADASTRADA"))</f>
        <v/>
      </c>
      <c r="P3649" s="50"/>
      <c r="Q3649" s="54" t="str">
        <f>IF(P3649="","",IFERROR(VLOOKUP(P3649,ATIVIDADES!$A:$C,3,FALSE),"NAO CADASTRADA"))</f>
        <v/>
      </c>
      <c r="R3649" s="42"/>
      <c r="S3649" s="48"/>
      <c r="T3649" s="54" t="str">
        <f>IF(S3649="","",IFERROR(VLOOKUP(S3649,EMPRESAS!$A:$C,3,FALSE),"NAO CADASTRADA"))</f>
        <v/>
      </c>
      <c r="U3649" s="50"/>
      <c r="V3649" s="54" t="str">
        <f>IF(U3649="","",IFERROR(VLOOKUP(U3649,ATIVIDADES!$A:$C,3,FALSE),"NAO CADASTRADA"))</f>
        <v/>
      </c>
      <c r="W3649" s="42"/>
      <c r="X3649" s="48"/>
      <c r="Y3649" s="54" t="str">
        <f>IF(X3649="","",IFERROR(VLOOKUP(X3649,EMPRESAS!$A:$C,3,FALSE),"NAO CADASTRADA"))</f>
        <v/>
      </c>
      <c r="Z3649" s="50"/>
      <c r="AA3649" s="54" t="str">
        <f>IF(Z3649="","",IFERROR(VLOOKUP(Z3649,ATIVIDADES!$A:$C,3,FALSE),"NAO CADASTRADA"))</f>
        <v/>
      </c>
      <c r="AB3649" s="42"/>
      <c r="AC3649" s="48"/>
      <c r="AD3649" s="54" t="str">
        <f>IF(AC3649="","",IFERROR(VLOOKUP(AC3649,EMPRESAS!$A:$C,3,FALSE),"NAO CADASTRADA"))</f>
        <v/>
      </c>
      <c r="AE3649" s="50"/>
      <c r="AF3649" s="54" t="str">
        <f>IF(AE3649="","",IFERROR(VLOOKUP(AE3649,ATIVIDADES!$A:$C,3,FALSE),"NAO CADASTRADA"))</f>
        <v/>
      </c>
      <c r="AG3649" s="42"/>
      <c r="AH3649" s="48"/>
      <c r="AI3649" s="54" t="str">
        <f>IF(AH3649="","",IFERROR(VLOOKUP(AH3649,EMPRESAS!$A:$C,3,FALSE),"NAO CADASTRADA"))</f>
        <v/>
      </c>
      <c r="AJ3649" s="50"/>
      <c r="AK3649" s="54" t="str">
        <f>IF(AJ3649="","",IFERROR(VLOOKUP(AJ3649,ATIVIDADES!$A:$C,3,FALSE),"NAO CADASTRADA"))</f>
        <v/>
      </c>
      <c r="AL3649" s="42"/>
    </row>
    <row r="3650" spans="1:38" x14ac:dyDescent="0.25">
      <c r="A3650" s="26" t="str">
        <f t="shared" si="394"/>
        <v>OK</v>
      </c>
      <c r="B3650" s="29">
        <f t="shared" si="395"/>
        <v>2487914866</v>
      </c>
      <c r="C3650" s="30">
        <v>45738</v>
      </c>
      <c r="D3650" s="18">
        <f t="shared" si="398"/>
        <v>45717</v>
      </c>
      <c r="E3650" s="19" t="str">
        <f>IF(ISERROR(VLOOKUP(C3650,FERIADOS!$A:$B,1,FALSE)),IF(WEEKDAY(C3650)=1,"Dom",IF(WEEKDAY(C3650)=2,"Seg",IF(WEEKDAY(C3650)=3,"Ter",IF(WEEKDAY(C3650)=4,"Qua",IF(WEEKDAY(C3650)=5,"Qui",IF(WEEKDAY(C3650)=6,"Sex","Sab")))))),"Feriado")</f>
        <v>Sab</v>
      </c>
      <c r="F3650" s="32"/>
      <c r="G3650" s="33"/>
      <c r="H3650" s="33"/>
      <c r="I3650" s="33"/>
      <c r="J3650" s="21" t="str">
        <f t="shared" si="396"/>
        <v/>
      </c>
      <c r="K3650" s="21">
        <f t="shared" si="392"/>
        <v>0</v>
      </c>
      <c r="L3650" s="21" t="str">
        <f t="shared" si="393"/>
        <v/>
      </c>
      <c r="M3650" s="22" t="str">
        <f t="shared" si="397"/>
        <v/>
      </c>
      <c r="N3650" s="48"/>
      <c r="O3650" s="54" t="str">
        <f>IF(N3650="","",IFERROR(VLOOKUP(N3650,EMPRESAS!$A:$C,3,FALSE),"NAO CADASTRADA"))</f>
        <v/>
      </c>
      <c r="P3650" s="50"/>
      <c r="Q3650" s="54" t="str">
        <f>IF(P3650="","",IFERROR(VLOOKUP(P3650,ATIVIDADES!$A:$C,3,FALSE),"NAO CADASTRADA"))</f>
        <v/>
      </c>
      <c r="R3650" s="42"/>
      <c r="S3650" s="48"/>
      <c r="T3650" s="54" t="str">
        <f>IF(S3650="","",IFERROR(VLOOKUP(S3650,EMPRESAS!$A:$C,3,FALSE),"NAO CADASTRADA"))</f>
        <v/>
      </c>
      <c r="U3650" s="50"/>
      <c r="V3650" s="54" t="str">
        <f>IF(U3650="","",IFERROR(VLOOKUP(U3650,ATIVIDADES!$A:$C,3,FALSE),"NAO CADASTRADA"))</f>
        <v/>
      </c>
      <c r="W3650" s="42"/>
      <c r="X3650" s="48"/>
      <c r="Y3650" s="54" t="str">
        <f>IF(X3650="","",IFERROR(VLOOKUP(X3650,EMPRESAS!$A:$C,3,FALSE),"NAO CADASTRADA"))</f>
        <v/>
      </c>
      <c r="Z3650" s="50"/>
      <c r="AA3650" s="54" t="str">
        <f>IF(Z3650="","",IFERROR(VLOOKUP(Z3650,ATIVIDADES!$A:$C,3,FALSE),"NAO CADASTRADA"))</f>
        <v/>
      </c>
      <c r="AB3650" s="42"/>
      <c r="AC3650" s="48"/>
      <c r="AD3650" s="54" t="str">
        <f>IF(AC3650="","",IFERROR(VLOOKUP(AC3650,EMPRESAS!$A:$C,3,FALSE),"NAO CADASTRADA"))</f>
        <v/>
      </c>
      <c r="AE3650" s="50"/>
      <c r="AF3650" s="54" t="str">
        <f>IF(AE3650="","",IFERROR(VLOOKUP(AE3650,ATIVIDADES!$A:$C,3,FALSE),"NAO CADASTRADA"))</f>
        <v/>
      </c>
      <c r="AG3650" s="42"/>
      <c r="AH3650" s="48"/>
      <c r="AI3650" s="54" t="str">
        <f>IF(AH3650="","",IFERROR(VLOOKUP(AH3650,EMPRESAS!$A:$C,3,FALSE),"NAO CADASTRADA"))</f>
        <v/>
      </c>
      <c r="AJ3650" s="50"/>
      <c r="AK3650" s="54" t="str">
        <f>IF(AJ3650="","",IFERROR(VLOOKUP(AJ3650,ATIVIDADES!$A:$C,3,FALSE),"NAO CADASTRADA"))</f>
        <v/>
      </c>
      <c r="AL3650" s="42"/>
    </row>
    <row r="3651" spans="1:38" x14ac:dyDescent="0.25">
      <c r="A3651" s="26" t="str">
        <f t="shared" si="394"/>
        <v>OK</v>
      </c>
      <c r="B3651" s="29">
        <f t="shared" si="395"/>
        <v>2487914866</v>
      </c>
      <c r="C3651" s="30">
        <v>45739</v>
      </c>
      <c r="D3651" s="18">
        <f t="shared" si="398"/>
        <v>45717</v>
      </c>
      <c r="E3651" s="19" t="str">
        <f>IF(ISERROR(VLOOKUP(C3651,FERIADOS!$A:$B,1,FALSE)),IF(WEEKDAY(C3651)=1,"Dom",IF(WEEKDAY(C3651)=2,"Seg",IF(WEEKDAY(C3651)=3,"Ter",IF(WEEKDAY(C3651)=4,"Qua",IF(WEEKDAY(C3651)=5,"Qui",IF(WEEKDAY(C3651)=6,"Sex","Sab")))))),"Feriado")</f>
        <v>Dom</v>
      </c>
      <c r="F3651" s="32"/>
      <c r="G3651" s="33"/>
      <c r="H3651" s="33"/>
      <c r="I3651" s="33"/>
      <c r="J3651" s="21" t="str">
        <f t="shared" si="396"/>
        <v/>
      </c>
      <c r="K3651" s="21">
        <f t="shared" si="392"/>
        <v>0</v>
      </c>
      <c r="L3651" s="21" t="str">
        <f t="shared" si="393"/>
        <v/>
      </c>
      <c r="M3651" s="22" t="str">
        <f t="shared" si="397"/>
        <v/>
      </c>
      <c r="N3651" s="48"/>
      <c r="O3651" s="54" t="str">
        <f>IF(N3651="","",IFERROR(VLOOKUP(N3651,EMPRESAS!$A:$C,3,FALSE),"NAO CADASTRADA"))</f>
        <v/>
      </c>
      <c r="P3651" s="50"/>
      <c r="Q3651" s="54" t="str">
        <f>IF(P3651="","",IFERROR(VLOOKUP(P3651,ATIVIDADES!$A:$C,3,FALSE),"NAO CADASTRADA"))</f>
        <v/>
      </c>
      <c r="R3651" s="42"/>
      <c r="S3651" s="48"/>
      <c r="T3651" s="54" t="str">
        <f>IF(S3651="","",IFERROR(VLOOKUP(S3651,EMPRESAS!$A:$C,3,FALSE),"NAO CADASTRADA"))</f>
        <v/>
      </c>
      <c r="U3651" s="50"/>
      <c r="V3651" s="54" t="str">
        <f>IF(U3651="","",IFERROR(VLOOKUP(U3651,ATIVIDADES!$A:$C,3,FALSE),"NAO CADASTRADA"))</f>
        <v/>
      </c>
      <c r="W3651" s="42"/>
      <c r="X3651" s="48"/>
      <c r="Y3651" s="54" t="str">
        <f>IF(X3651="","",IFERROR(VLOOKUP(X3651,EMPRESAS!$A:$C,3,FALSE),"NAO CADASTRADA"))</f>
        <v/>
      </c>
      <c r="Z3651" s="50"/>
      <c r="AA3651" s="54" t="str">
        <f>IF(Z3651="","",IFERROR(VLOOKUP(Z3651,ATIVIDADES!$A:$C,3,FALSE),"NAO CADASTRADA"))</f>
        <v/>
      </c>
      <c r="AB3651" s="42"/>
      <c r="AC3651" s="48"/>
      <c r="AD3651" s="54" t="str">
        <f>IF(AC3651="","",IFERROR(VLOOKUP(AC3651,EMPRESAS!$A:$C,3,FALSE),"NAO CADASTRADA"))</f>
        <v/>
      </c>
      <c r="AE3651" s="50"/>
      <c r="AF3651" s="54" t="str">
        <f>IF(AE3651="","",IFERROR(VLOOKUP(AE3651,ATIVIDADES!$A:$C,3,FALSE),"NAO CADASTRADA"))</f>
        <v/>
      </c>
      <c r="AG3651" s="42"/>
      <c r="AH3651" s="48"/>
      <c r="AI3651" s="54" t="str">
        <f>IF(AH3651="","",IFERROR(VLOOKUP(AH3651,EMPRESAS!$A:$C,3,FALSE),"NAO CADASTRADA"))</f>
        <v/>
      </c>
      <c r="AJ3651" s="50"/>
      <c r="AK3651" s="54" t="str">
        <f>IF(AJ3651="","",IFERROR(VLOOKUP(AJ3651,ATIVIDADES!$A:$C,3,FALSE),"NAO CADASTRADA"))</f>
        <v/>
      </c>
      <c r="AL3651" s="42"/>
    </row>
    <row r="3652" spans="1:38" x14ac:dyDescent="0.25">
      <c r="A3652" s="26" t="str">
        <f t="shared" si="394"/>
        <v>OK</v>
      </c>
      <c r="B3652" s="29">
        <f t="shared" si="395"/>
        <v>2487914866</v>
      </c>
      <c r="C3652" s="30">
        <v>45740</v>
      </c>
      <c r="D3652" s="18">
        <f t="shared" si="398"/>
        <v>45717</v>
      </c>
      <c r="E3652" s="19" t="str">
        <f>IF(ISERROR(VLOOKUP(C3652,FERIADOS!$A:$B,1,FALSE)),IF(WEEKDAY(C3652)=1,"Dom",IF(WEEKDAY(C3652)=2,"Seg",IF(WEEKDAY(C3652)=3,"Ter",IF(WEEKDAY(C3652)=4,"Qua",IF(WEEKDAY(C3652)=5,"Qui",IF(WEEKDAY(C3652)=6,"Sex","Sab")))))),"Feriado")</f>
        <v>Seg</v>
      </c>
      <c r="F3652" s="32"/>
      <c r="G3652" s="33"/>
      <c r="H3652" s="33"/>
      <c r="I3652" s="33"/>
      <c r="J3652" s="21" t="str">
        <f t="shared" si="396"/>
        <v/>
      </c>
      <c r="K3652" s="21">
        <f t="shared" si="392"/>
        <v>0</v>
      </c>
      <c r="L3652" s="21" t="str">
        <f t="shared" si="393"/>
        <v/>
      </c>
      <c r="M3652" s="22" t="str">
        <f t="shared" si="397"/>
        <v/>
      </c>
      <c r="N3652" s="48"/>
      <c r="O3652" s="54" t="str">
        <f>IF(N3652="","",IFERROR(VLOOKUP(N3652,EMPRESAS!$A:$C,3,FALSE),"NAO CADASTRADA"))</f>
        <v/>
      </c>
      <c r="P3652" s="50"/>
      <c r="Q3652" s="54" t="str">
        <f>IF(P3652="","",IFERROR(VLOOKUP(P3652,ATIVIDADES!$A:$C,3,FALSE),"NAO CADASTRADA"))</f>
        <v/>
      </c>
      <c r="R3652" s="42"/>
      <c r="S3652" s="48"/>
      <c r="T3652" s="54" t="str">
        <f>IF(S3652="","",IFERROR(VLOOKUP(S3652,EMPRESAS!$A:$C,3,FALSE),"NAO CADASTRADA"))</f>
        <v/>
      </c>
      <c r="U3652" s="50"/>
      <c r="V3652" s="54" t="str">
        <f>IF(U3652="","",IFERROR(VLOOKUP(U3652,ATIVIDADES!$A:$C,3,FALSE),"NAO CADASTRADA"))</f>
        <v/>
      </c>
      <c r="W3652" s="42"/>
      <c r="X3652" s="48"/>
      <c r="Y3652" s="54" t="str">
        <f>IF(X3652="","",IFERROR(VLOOKUP(X3652,EMPRESAS!$A:$C,3,FALSE),"NAO CADASTRADA"))</f>
        <v/>
      </c>
      <c r="Z3652" s="50"/>
      <c r="AA3652" s="54" t="str">
        <f>IF(Z3652="","",IFERROR(VLOOKUP(Z3652,ATIVIDADES!$A:$C,3,FALSE),"NAO CADASTRADA"))</f>
        <v/>
      </c>
      <c r="AB3652" s="42"/>
      <c r="AC3652" s="48"/>
      <c r="AD3652" s="54" t="str">
        <f>IF(AC3652="","",IFERROR(VLOOKUP(AC3652,EMPRESAS!$A:$C,3,FALSE),"NAO CADASTRADA"))</f>
        <v/>
      </c>
      <c r="AE3652" s="50"/>
      <c r="AF3652" s="54" t="str">
        <f>IF(AE3652="","",IFERROR(VLOOKUP(AE3652,ATIVIDADES!$A:$C,3,FALSE),"NAO CADASTRADA"))</f>
        <v/>
      </c>
      <c r="AG3652" s="42"/>
      <c r="AH3652" s="48"/>
      <c r="AI3652" s="54" t="str">
        <f>IF(AH3652="","",IFERROR(VLOOKUP(AH3652,EMPRESAS!$A:$C,3,FALSE),"NAO CADASTRADA"))</f>
        <v/>
      </c>
      <c r="AJ3652" s="50"/>
      <c r="AK3652" s="54" t="str">
        <f>IF(AJ3652="","",IFERROR(VLOOKUP(AJ3652,ATIVIDADES!$A:$C,3,FALSE),"NAO CADASTRADA"))</f>
        <v/>
      </c>
      <c r="AL3652" s="42"/>
    </row>
    <row r="3653" spans="1:38" x14ac:dyDescent="0.25">
      <c r="A3653" s="26" t="str">
        <f t="shared" si="394"/>
        <v>OK</v>
      </c>
      <c r="B3653" s="29">
        <f t="shared" si="395"/>
        <v>2487914866</v>
      </c>
      <c r="C3653" s="30">
        <v>45741</v>
      </c>
      <c r="D3653" s="18">
        <f t="shared" si="398"/>
        <v>45717</v>
      </c>
      <c r="E3653" s="19" t="str">
        <f>IF(ISERROR(VLOOKUP(C3653,FERIADOS!$A:$B,1,FALSE)),IF(WEEKDAY(C3653)=1,"Dom",IF(WEEKDAY(C3653)=2,"Seg",IF(WEEKDAY(C3653)=3,"Ter",IF(WEEKDAY(C3653)=4,"Qua",IF(WEEKDAY(C3653)=5,"Qui",IF(WEEKDAY(C3653)=6,"Sex","Sab")))))),"Feriado")</f>
        <v>Ter</v>
      </c>
      <c r="F3653" s="32"/>
      <c r="G3653" s="33"/>
      <c r="H3653" s="33"/>
      <c r="I3653" s="33"/>
      <c r="J3653" s="21" t="str">
        <f t="shared" si="396"/>
        <v/>
      </c>
      <c r="K3653" s="21">
        <f t="shared" si="392"/>
        <v>0</v>
      </c>
      <c r="L3653" s="21" t="str">
        <f t="shared" si="393"/>
        <v/>
      </c>
      <c r="M3653" s="22" t="str">
        <f t="shared" si="397"/>
        <v/>
      </c>
      <c r="N3653" s="48"/>
      <c r="O3653" s="54" t="str">
        <f>IF(N3653="","",IFERROR(VLOOKUP(N3653,EMPRESAS!$A:$C,3,FALSE),"NAO CADASTRADA"))</f>
        <v/>
      </c>
      <c r="P3653" s="50"/>
      <c r="Q3653" s="54" t="str">
        <f>IF(P3653="","",IFERROR(VLOOKUP(P3653,ATIVIDADES!$A:$C,3,FALSE),"NAO CADASTRADA"))</f>
        <v/>
      </c>
      <c r="R3653" s="42"/>
      <c r="S3653" s="48"/>
      <c r="T3653" s="54" t="str">
        <f>IF(S3653="","",IFERROR(VLOOKUP(S3653,EMPRESAS!$A:$C,3,FALSE),"NAO CADASTRADA"))</f>
        <v/>
      </c>
      <c r="U3653" s="50"/>
      <c r="V3653" s="54" t="str">
        <f>IF(U3653="","",IFERROR(VLOOKUP(U3653,ATIVIDADES!$A:$C,3,FALSE),"NAO CADASTRADA"))</f>
        <v/>
      </c>
      <c r="W3653" s="42"/>
      <c r="X3653" s="48"/>
      <c r="Y3653" s="54" t="str">
        <f>IF(X3653="","",IFERROR(VLOOKUP(X3653,EMPRESAS!$A:$C,3,FALSE),"NAO CADASTRADA"))</f>
        <v/>
      </c>
      <c r="Z3653" s="50"/>
      <c r="AA3653" s="54" t="str">
        <f>IF(Z3653="","",IFERROR(VLOOKUP(Z3653,ATIVIDADES!$A:$C,3,FALSE),"NAO CADASTRADA"))</f>
        <v/>
      </c>
      <c r="AB3653" s="42"/>
      <c r="AC3653" s="48"/>
      <c r="AD3653" s="54" t="str">
        <f>IF(AC3653="","",IFERROR(VLOOKUP(AC3653,EMPRESAS!$A:$C,3,FALSE),"NAO CADASTRADA"))</f>
        <v/>
      </c>
      <c r="AE3653" s="50"/>
      <c r="AF3653" s="54" t="str">
        <f>IF(AE3653="","",IFERROR(VLOOKUP(AE3653,ATIVIDADES!$A:$C,3,FALSE),"NAO CADASTRADA"))</f>
        <v/>
      </c>
      <c r="AG3653" s="42"/>
      <c r="AH3653" s="48"/>
      <c r="AI3653" s="54" t="str">
        <f>IF(AH3653="","",IFERROR(VLOOKUP(AH3653,EMPRESAS!$A:$C,3,FALSE),"NAO CADASTRADA"))</f>
        <v/>
      </c>
      <c r="AJ3653" s="50"/>
      <c r="AK3653" s="54" t="str">
        <f>IF(AJ3653="","",IFERROR(VLOOKUP(AJ3653,ATIVIDADES!$A:$C,3,FALSE),"NAO CADASTRADA"))</f>
        <v/>
      </c>
      <c r="AL3653" s="42"/>
    </row>
    <row r="3654" spans="1:38" x14ac:dyDescent="0.25">
      <c r="A3654" s="26" t="str">
        <f t="shared" si="394"/>
        <v>OK</v>
      </c>
      <c r="B3654" s="29">
        <f t="shared" si="395"/>
        <v>2487914866</v>
      </c>
      <c r="C3654" s="30">
        <v>45742</v>
      </c>
      <c r="D3654" s="18">
        <f t="shared" si="398"/>
        <v>45717</v>
      </c>
      <c r="E3654" s="19" t="str">
        <f>IF(ISERROR(VLOOKUP(C3654,FERIADOS!$A:$B,1,FALSE)),IF(WEEKDAY(C3654)=1,"Dom",IF(WEEKDAY(C3654)=2,"Seg",IF(WEEKDAY(C3654)=3,"Ter",IF(WEEKDAY(C3654)=4,"Qua",IF(WEEKDAY(C3654)=5,"Qui",IF(WEEKDAY(C3654)=6,"Sex","Sab")))))),"Feriado")</f>
        <v>Qua</v>
      </c>
      <c r="F3654" s="32"/>
      <c r="G3654" s="33"/>
      <c r="H3654" s="33"/>
      <c r="I3654" s="33"/>
      <c r="J3654" s="21" t="str">
        <f t="shared" si="396"/>
        <v/>
      </c>
      <c r="K3654" s="21">
        <f t="shared" si="392"/>
        <v>0</v>
      </c>
      <c r="L3654" s="21" t="str">
        <f t="shared" si="393"/>
        <v/>
      </c>
      <c r="M3654" s="22" t="str">
        <f t="shared" si="397"/>
        <v/>
      </c>
      <c r="N3654" s="48"/>
      <c r="O3654" s="54" t="str">
        <f>IF(N3654="","",IFERROR(VLOOKUP(N3654,EMPRESAS!$A:$C,3,FALSE),"NAO CADASTRADA"))</f>
        <v/>
      </c>
      <c r="P3654" s="50"/>
      <c r="Q3654" s="54" t="str">
        <f>IF(P3654="","",IFERROR(VLOOKUP(P3654,ATIVIDADES!$A:$C,3,FALSE),"NAO CADASTRADA"))</f>
        <v/>
      </c>
      <c r="R3654" s="42"/>
      <c r="S3654" s="48"/>
      <c r="T3654" s="54" t="str">
        <f>IF(S3654="","",IFERROR(VLOOKUP(S3654,EMPRESAS!$A:$C,3,FALSE),"NAO CADASTRADA"))</f>
        <v/>
      </c>
      <c r="U3654" s="50"/>
      <c r="V3654" s="54" t="str">
        <f>IF(U3654="","",IFERROR(VLOOKUP(U3654,ATIVIDADES!$A:$C,3,FALSE),"NAO CADASTRADA"))</f>
        <v/>
      </c>
      <c r="W3654" s="42"/>
      <c r="X3654" s="48"/>
      <c r="Y3654" s="54" t="str">
        <f>IF(X3654="","",IFERROR(VLOOKUP(X3654,EMPRESAS!$A:$C,3,FALSE),"NAO CADASTRADA"))</f>
        <v/>
      </c>
      <c r="Z3654" s="50"/>
      <c r="AA3654" s="54" t="str">
        <f>IF(Z3654="","",IFERROR(VLOOKUP(Z3654,ATIVIDADES!$A:$C,3,FALSE),"NAO CADASTRADA"))</f>
        <v/>
      </c>
      <c r="AB3654" s="42"/>
      <c r="AC3654" s="48"/>
      <c r="AD3654" s="54" t="str">
        <f>IF(AC3654="","",IFERROR(VLOOKUP(AC3654,EMPRESAS!$A:$C,3,FALSE),"NAO CADASTRADA"))</f>
        <v/>
      </c>
      <c r="AE3654" s="50"/>
      <c r="AF3654" s="54" t="str">
        <f>IF(AE3654="","",IFERROR(VLOOKUP(AE3654,ATIVIDADES!$A:$C,3,FALSE),"NAO CADASTRADA"))</f>
        <v/>
      </c>
      <c r="AG3654" s="42"/>
      <c r="AH3654" s="48"/>
      <c r="AI3654" s="54" t="str">
        <f>IF(AH3654="","",IFERROR(VLOOKUP(AH3654,EMPRESAS!$A:$C,3,FALSE),"NAO CADASTRADA"))</f>
        <v/>
      </c>
      <c r="AJ3654" s="50"/>
      <c r="AK3654" s="54" t="str">
        <f>IF(AJ3654="","",IFERROR(VLOOKUP(AJ3654,ATIVIDADES!$A:$C,3,FALSE),"NAO CADASTRADA"))</f>
        <v/>
      </c>
      <c r="AL3654" s="42"/>
    </row>
    <row r="3655" spans="1:38" x14ac:dyDescent="0.25">
      <c r="A3655" s="26" t="str">
        <f t="shared" si="394"/>
        <v>OK</v>
      </c>
      <c r="B3655" s="29">
        <f t="shared" si="395"/>
        <v>2487914866</v>
      </c>
      <c r="C3655" s="30">
        <v>45743</v>
      </c>
      <c r="D3655" s="18">
        <f t="shared" si="398"/>
        <v>45717</v>
      </c>
      <c r="E3655" s="19" t="str">
        <f>IF(ISERROR(VLOOKUP(C3655,FERIADOS!$A:$B,1,FALSE)),IF(WEEKDAY(C3655)=1,"Dom",IF(WEEKDAY(C3655)=2,"Seg",IF(WEEKDAY(C3655)=3,"Ter",IF(WEEKDAY(C3655)=4,"Qua",IF(WEEKDAY(C3655)=5,"Qui",IF(WEEKDAY(C3655)=6,"Sex","Sab")))))),"Feriado")</f>
        <v>Qui</v>
      </c>
      <c r="F3655" s="32"/>
      <c r="G3655" s="33"/>
      <c r="H3655" s="33"/>
      <c r="I3655" s="33"/>
      <c r="J3655" s="21" t="str">
        <f t="shared" si="396"/>
        <v/>
      </c>
      <c r="K3655" s="21">
        <f t="shared" ref="K3655:K3718" si="399">SUM(R3655,W3655,AB3655,AG3655,AL3655)</f>
        <v>0</v>
      </c>
      <c r="L3655" s="21" t="str">
        <f t="shared" ref="L3655:L3718" si="400">IF(OR(E3655="Sab",E3655="Dom",E3655="Feriado"),J3655,IF(J3655="","",IF(J3655&lt;=$M$2,0,J3655-$M$2)))</f>
        <v/>
      </c>
      <c r="M3655" s="22" t="str">
        <f t="shared" si="397"/>
        <v/>
      </c>
      <c r="N3655" s="48"/>
      <c r="O3655" s="54" t="str">
        <f>IF(N3655="","",IFERROR(VLOOKUP(N3655,EMPRESAS!$A:$C,3,FALSE),"NAO CADASTRADA"))</f>
        <v/>
      </c>
      <c r="P3655" s="50"/>
      <c r="Q3655" s="54" t="str">
        <f>IF(P3655="","",IFERROR(VLOOKUP(P3655,ATIVIDADES!$A:$C,3,FALSE),"NAO CADASTRADA"))</f>
        <v/>
      </c>
      <c r="R3655" s="42"/>
      <c r="S3655" s="48"/>
      <c r="T3655" s="54" t="str">
        <f>IF(S3655="","",IFERROR(VLOOKUP(S3655,EMPRESAS!$A:$C,3,FALSE),"NAO CADASTRADA"))</f>
        <v/>
      </c>
      <c r="U3655" s="50"/>
      <c r="V3655" s="54" t="str">
        <f>IF(U3655="","",IFERROR(VLOOKUP(U3655,ATIVIDADES!$A:$C,3,FALSE),"NAO CADASTRADA"))</f>
        <v/>
      </c>
      <c r="W3655" s="42"/>
      <c r="X3655" s="48"/>
      <c r="Y3655" s="54" t="str">
        <f>IF(X3655="","",IFERROR(VLOOKUP(X3655,EMPRESAS!$A:$C,3,FALSE),"NAO CADASTRADA"))</f>
        <v/>
      </c>
      <c r="Z3655" s="50"/>
      <c r="AA3655" s="54" t="str">
        <f>IF(Z3655="","",IFERROR(VLOOKUP(Z3655,ATIVIDADES!$A:$C,3,FALSE),"NAO CADASTRADA"))</f>
        <v/>
      </c>
      <c r="AB3655" s="42"/>
      <c r="AC3655" s="48"/>
      <c r="AD3655" s="54" t="str">
        <f>IF(AC3655="","",IFERROR(VLOOKUP(AC3655,EMPRESAS!$A:$C,3,FALSE),"NAO CADASTRADA"))</f>
        <v/>
      </c>
      <c r="AE3655" s="50"/>
      <c r="AF3655" s="54" t="str">
        <f>IF(AE3655="","",IFERROR(VLOOKUP(AE3655,ATIVIDADES!$A:$C,3,FALSE),"NAO CADASTRADA"))</f>
        <v/>
      </c>
      <c r="AG3655" s="42"/>
      <c r="AH3655" s="48"/>
      <c r="AI3655" s="54" t="str">
        <f>IF(AH3655="","",IFERROR(VLOOKUP(AH3655,EMPRESAS!$A:$C,3,FALSE),"NAO CADASTRADA"))</f>
        <v/>
      </c>
      <c r="AJ3655" s="50"/>
      <c r="AK3655" s="54" t="str">
        <f>IF(AJ3655="","",IFERROR(VLOOKUP(AJ3655,ATIVIDADES!$A:$C,3,FALSE),"NAO CADASTRADA"))</f>
        <v/>
      </c>
      <c r="AL3655" s="42"/>
    </row>
    <row r="3656" spans="1:38" x14ac:dyDescent="0.25">
      <c r="A3656" s="26" t="str">
        <f t="shared" ref="A3656:A3719" si="401">IF(J3656="","OK",IF(K3656&lt;&gt;J3656,"PENDENTE","OK"))</f>
        <v>OK</v>
      </c>
      <c r="B3656" s="29">
        <f t="shared" ref="B3656:B3719" si="402">$D$2</f>
        <v>2487914866</v>
      </c>
      <c r="C3656" s="30">
        <v>45744</v>
      </c>
      <c r="D3656" s="18">
        <f t="shared" si="398"/>
        <v>45717</v>
      </c>
      <c r="E3656" s="19" t="str">
        <f>IF(ISERROR(VLOOKUP(C3656,FERIADOS!$A:$B,1,FALSE)),IF(WEEKDAY(C3656)=1,"Dom",IF(WEEKDAY(C3656)=2,"Seg",IF(WEEKDAY(C3656)=3,"Ter",IF(WEEKDAY(C3656)=4,"Qua",IF(WEEKDAY(C3656)=5,"Qui",IF(WEEKDAY(C3656)=6,"Sex","Sab")))))),"Feriado")</f>
        <v>Sex</v>
      </c>
      <c r="F3656" s="32"/>
      <c r="G3656" s="33"/>
      <c r="H3656" s="33"/>
      <c r="I3656" s="33"/>
      <c r="J3656" s="21" t="str">
        <f t="shared" ref="J3656:J3719" si="403">IF(OR(F3656="",G3656="",H3656="",I3656=""),"",I3656-H3656+G3656-F3656)</f>
        <v/>
      </c>
      <c r="K3656" s="21">
        <f t="shared" si="399"/>
        <v>0</v>
      </c>
      <c r="L3656" s="21" t="str">
        <f t="shared" si="400"/>
        <v/>
      </c>
      <c r="M3656" s="22" t="str">
        <f t="shared" ref="M3656:M3719" si="404">IF(J3656="","",IF(OR(E3656="Sab",E3656="Dom",E3656="Feriado"),0,IF(J3656&gt;=$M$2,0,$M$2-J3656)))</f>
        <v/>
      </c>
      <c r="N3656" s="48"/>
      <c r="O3656" s="54" t="str">
        <f>IF(N3656="","",IFERROR(VLOOKUP(N3656,EMPRESAS!$A:$C,3,FALSE),"NAO CADASTRADA"))</f>
        <v/>
      </c>
      <c r="P3656" s="50"/>
      <c r="Q3656" s="54" t="str">
        <f>IF(P3656="","",IFERROR(VLOOKUP(P3656,ATIVIDADES!$A:$C,3,FALSE),"NAO CADASTRADA"))</f>
        <v/>
      </c>
      <c r="R3656" s="42"/>
      <c r="S3656" s="48"/>
      <c r="T3656" s="54" t="str">
        <f>IF(S3656="","",IFERROR(VLOOKUP(S3656,EMPRESAS!$A:$C,3,FALSE),"NAO CADASTRADA"))</f>
        <v/>
      </c>
      <c r="U3656" s="50"/>
      <c r="V3656" s="54" t="str">
        <f>IF(U3656="","",IFERROR(VLOOKUP(U3656,ATIVIDADES!$A:$C,3,FALSE),"NAO CADASTRADA"))</f>
        <v/>
      </c>
      <c r="W3656" s="42"/>
      <c r="X3656" s="48"/>
      <c r="Y3656" s="54" t="str">
        <f>IF(X3656="","",IFERROR(VLOOKUP(X3656,EMPRESAS!$A:$C,3,FALSE),"NAO CADASTRADA"))</f>
        <v/>
      </c>
      <c r="Z3656" s="50"/>
      <c r="AA3656" s="54" t="str">
        <f>IF(Z3656="","",IFERROR(VLOOKUP(Z3656,ATIVIDADES!$A:$C,3,FALSE),"NAO CADASTRADA"))</f>
        <v/>
      </c>
      <c r="AB3656" s="42"/>
      <c r="AC3656" s="48"/>
      <c r="AD3656" s="54" t="str">
        <f>IF(AC3656="","",IFERROR(VLOOKUP(AC3656,EMPRESAS!$A:$C,3,FALSE),"NAO CADASTRADA"))</f>
        <v/>
      </c>
      <c r="AE3656" s="50"/>
      <c r="AF3656" s="54" t="str">
        <f>IF(AE3656="","",IFERROR(VLOOKUP(AE3656,ATIVIDADES!$A:$C,3,FALSE),"NAO CADASTRADA"))</f>
        <v/>
      </c>
      <c r="AG3656" s="42"/>
      <c r="AH3656" s="48"/>
      <c r="AI3656" s="54" t="str">
        <f>IF(AH3656="","",IFERROR(VLOOKUP(AH3656,EMPRESAS!$A:$C,3,FALSE),"NAO CADASTRADA"))</f>
        <v/>
      </c>
      <c r="AJ3656" s="50"/>
      <c r="AK3656" s="54" t="str">
        <f>IF(AJ3656="","",IFERROR(VLOOKUP(AJ3656,ATIVIDADES!$A:$C,3,FALSE),"NAO CADASTRADA"))</f>
        <v/>
      </c>
      <c r="AL3656" s="42"/>
    </row>
    <row r="3657" spans="1:38" x14ac:dyDescent="0.25">
      <c r="A3657" s="26" t="str">
        <f t="shared" si="401"/>
        <v>OK</v>
      </c>
      <c r="B3657" s="29">
        <f t="shared" si="402"/>
        <v>2487914866</v>
      </c>
      <c r="C3657" s="30">
        <v>45745</v>
      </c>
      <c r="D3657" s="18">
        <f t="shared" ref="D3657:D3720" si="405">IF(MONTH(C3657)=MONTH(C3656),D3656,C3657)</f>
        <v>45717</v>
      </c>
      <c r="E3657" s="19" t="str">
        <f>IF(ISERROR(VLOOKUP(C3657,FERIADOS!$A:$B,1,FALSE)),IF(WEEKDAY(C3657)=1,"Dom",IF(WEEKDAY(C3657)=2,"Seg",IF(WEEKDAY(C3657)=3,"Ter",IF(WEEKDAY(C3657)=4,"Qua",IF(WEEKDAY(C3657)=5,"Qui",IF(WEEKDAY(C3657)=6,"Sex","Sab")))))),"Feriado")</f>
        <v>Sab</v>
      </c>
      <c r="F3657" s="32"/>
      <c r="G3657" s="33"/>
      <c r="H3657" s="33"/>
      <c r="I3657" s="33"/>
      <c r="J3657" s="21" t="str">
        <f t="shared" si="403"/>
        <v/>
      </c>
      <c r="K3657" s="21">
        <f t="shared" si="399"/>
        <v>0</v>
      </c>
      <c r="L3657" s="21" t="str">
        <f t="shared" si="400"/>
        <v/>
      </c>
      <c r="M3657" s="22" t="str">
        <f t="shared" si="404"/>
        <v/>
      </c>
      <c r="N3657" s="48"/>
      <c r="O3657" s="54" t="str">
        <f>IF(N3657="","",IFERROR(VLOOKUP(N3657,EMPRESAS!$A:$C,3,FALSE),"NAO CADASTRADA"))</f>
        <v/>
      </c>
      <c r="P3657" s="50"/>
      <c r="Q3657" s="54" t="str">
        <f>IF(P3657="","",IFERROR(VLOOKUP(P3657,ATIVIDADES!$A:$C,3,FALSE),"NAO CADASTRADA"))</f>
        <v/>
      </c>
      <c r="R3657" s="42"/>
      <c r="S3657" s="48"/>
      <c r="T3657" s="54" t="str">
        <f>IF(S3657="","",IFERROR(VLOOKUP(S3657,EMPRESAS!$A:$C,3,FALSE),"NAO CADASTRADA"))</f>
        <v/>
      </c>
      <c r="U3657" s="50"/>
      <c r="V3657" s="54" t="str">
        <f>IF(U3657="","",IFERROR(VLOOKUP(U3657,ATIVIDADES!$A:$C,3,FALSE),"NAO CADASTRADA"))</f>
        <v/>
      </c>
      <c r="W3657" s="42"/>
      <c r="X3657" s="48"/>
      <c r="Y3657" s="54" t="str">
        <f>IF(X3657="","",IFERROR(VLOOKUP(X3657,EMPRESAS!$A:$C,3,FALSE),"NAO CADASTRADA"))</f>
        <v/>
      </c>
      <c r="Z3657" s="50"/>
      <c r="AA3657" s="54" t="str">
        <f>IF(Z3657="","",IFERROR(VLOOKUP(Z3657,ATIVIDADES!$A:$C,3,FALSE),"NAO CADASTRADA"))</f>
        <v/>
      </c>
      <c r="AB3657" s="42"/>
      <c r="AC3657" s="48"/>
      <c r="AD3657" s="54" t="str">
        <f>IF(AC3657="","",IFERROR(VLOOKUP(AC3657,EMPRESAS!$A:$C,3,FALSE),"NAO CADASTRADA"))</f>
        <v/>
      </c>
      <c r="AE3657" s="50"/>
      <c r="AF3657" s="54" t="str">
        <f>IF(AE3657="","",IFERROR(VLOOKUP(AE3657,ATIVIDADES!$A:$C,3,FALSE),"NAO CADASTRADA"))</f>
        <v/>
      </c>
      <c r="AG3657" s="42"/>
      <c r="AH3657" s="48"/>
      <c r="AI3657" s="54" t="str">
        <f>IF(AH3657="","",IFERROR(VLOOKUP(AH3657,EMPRESAS!$A:$C,3,FALSE),"NAO CADASTRADA"))</f>
        <v/>
      </c>
      <c r="AJ3657" s="50"/>
      <c r="AK3657" s="54" t="str">
        <f>IF(AJ3657="","",IFERROR(VLOOKUP(AJ3657,ATIVIDADES!$A:$C,3,FALSE),"NAO CADASTRADA"))</f>
        <v/>
      </c>
      <c r="AL3657" s="42"/>
    </row>
    <row r="3658" spans="1:38" x14ac:dyDescent="0.25">
      <c r="A3658" s="26" t="str">
        <f t="shared" si="401"/>
        <v>OK</v>
      </c>
      <c r="B3658" s="29">
        <f t="shared" si="402"/>
        <v>2487914866</v>
      </c>
      <c r="C3658" s="30">
        <v>45746</v>
      </c>
      <c r="D3658" s="18">
        <f t="shared" si="405"/>
        <v>45717</v>
      </c>
      <c r="E3658" s="19" t="str">
        <f>IF(ISERROR(VLOOKUP(C3658,FERIADOS!$A:$B,1,FALSE)),IF(WEEKDAY(C3658)=1,"Dom",IF(WEEKDAY(C3658)=2,"Seg",IF(WEEKDAY(C3658)=3,"Ter",IF(WEEKDAY(C3658)=4,"Qua",IF(WEEKDAY(C3658)=5,"Qui",IF(WEEKDAY(C3658)=6,"Sex","Sab")))))),"Feriado")</f>
        <v>Dom</v>
      </c>
      <c r="F3658" s="32"/>
      <c r="G3658" s="33"/>
      <c r="H3658" s="33"/>
      <c r="I3658" s="33"/>
      <c r="J3658" s="21" t="str">
        <f t="shared" si="403"/>
        <v/>
      </c>
      <c r="K3658" s="21">
        <f t="shared" si="399"/>
        <v>0</v>
      </c>
      <c r="L3658" s="21" t="str">
        <f t="shared" si="400"/>
        <v/>
      </c>
      <c r="M3658" s="22" t="str">
        <f t="shared" si="404"/>
        <v/>
      </c>
      <c r="N3658" s="48"/>
      <c r="O3658" s="54" t="str">
        <f>IF(N3658="","",IFERROR(VLOOKUP(N3658,EMPRESAS!$A:$C,3,FALSE),"NAO CADASTRADA"))</f>
        <v/>
      </c>
      <c r="P3658" s="50"/>
      <c r="Q3658" s="54" t="str">
        <f>IF(P3658="","",IFERROR(VLOOKUP(P3658,ATIVIDADES!$A:$C,3,FALSE),"NAO CADASTRADA"))</f>
        <v/>
      </c>
      <c r="R3658" s="42"/>
      <c r="S3658" s="48"/>
      <c r="T3658" s="54" t="str">
        <f>IF(S3658="","",IFERROR(VLOOKUP(S3658,EMPRESAS!$A:$C,3,FALSE),"NAO CADASTRADA"))</f>
        <v/>
      </c>
      <c r="U3658" s="50"/>
      <c r="V3658" s="54" t="str">
        <f>IF(U3658="","",IFERROR(VLOOKUP(U3658,ATIVIDADES!$A:$C,3,FALSE),"NAO CADASTRADA"))</f>
        <v/>
      </c>
      <c r="W3658" s="42"/>
      <c r="X3658" s="48"/>
      <c r="Y3658" s="54" t="str">
        <f>IF(X3658="","",IFERROR(VLOOKUP(X3658,EMPRESAS!$A:$C,3,FALSE),"NAO CADASTRADA"))</f>
        <v/>
      </c>
      <c r="Z3658" s="50"/>
      <c r="AA3658" s="54" t="str">
        <f>IF(Z3658="","",IFERROR(VLOOKUP(Z3658,ATIVIDADES!$A:$C,3,FALSE),"NAO CADASTRADA"))</f>
        <v/>
      </c>
      <c r="AB3658" s="42"/>
      <c r="AC3658" s="48"/>
      <c r="AD3658" s="54" t="str">
        <f>IF(AC3658="","",IFERROR(VLOOKUP(AC3658,EMPRESAS!$A:$C,3,FALSE),"NAO CADASTRADA"))</f>
        <v/>
      </c>
      <c r="AE3658" s="50"/>
      <c r="AF3658" s="54" t="str">
        <f>IF(AE3658="","",IFERROR(VLOOKUP(AE3658,ATIVIDADES!$A:$C,3,FALSE),"NAO CADASTRADA"))</f>
        <v/>
      </c>
      <c r="AG3658" s="42"/>
      <c r="AH3658" s="48"/>
      <c r="AI3658" s="54" t="str">
        <f>IF(AH3658="","",IFERROR(VLOOKUP(AH3658,EMPRESAS!$A:$C,3,FALSE),"NAO CADASTRADA"))</f>
        <v/>
      </c>
      <c r="AJ3658" s="50"/>
      <c r="AK3658" s="54" t="str">
        <f>IF(AJ3658="","",IFERROR(VLOOKUP(AJ3658,ATIVIDADES!$A:$C,3,FALSE),"NAO CADASTRADA"))</f>
        <v/>
      </c>
      <c r="AL3658" s="42"/>
    </row>
    <row r="3659" spans="1:38" x14ac:dyDescent="0.25">
      <c r="A3659" s="26" t="str">
        <f t="shared" si="401"/>
        <v>OK</v>
      </c>
      <c r="B3659" s="29">
        <f t="shared" si="402"/>
        <v>2487914866</v>
      </c>
      <c r="C3659" s="30">
        <v>45747</v>
      </c>
      <c r="D3659" s="18">
        <f t="shared" si="405"/>
        <v>45717</v>
      </c>
      <c r="E3659" s="19" t="str">
        <f>IF(ISERROR(VLOOKUP(C3659,FERIADOS!$A:$B,1,FALSE)),IF(WEEKDAY(C3659)=1,"Dom",IF(WEEKDAY(C3659)=2,"Seg",IF(WEEKDAY(C3659)=3,"Ter",IF(WEEKDAY(C3659)=4,"Qua",IF(WEEKDAY(C3659)=5,"Qui",IF(WEEKDAY(C3659)=6,"Sex","Sab")))))),"Feriado")</f>
        <v>Seg</v>
      </c>
      <c r="F3659" s="32"/>
      <c r="G3659" s="33"/>
      <c r="H3659" s="33"/>
      <c r="I3659" s="33"/>
      <c r="J3659" s="21" t="str">
        <f t="shared" si="403"/>
        <v/>
      </c>
      <c r="K3659" s="21">
        <f t="shared" si="399"/>
        <v>0</v>
      </c>
      <c r="L3659" s="21" t="str">
        <f t="shared" si="400"/>
        <v/>
      </c>
      <c r="M3659" s="22" t="str">
        <f t="shared" si="404"/>
        <v/>
      </c>
      <c r="N3659" s="48"/>
      <c r="O3659" s="54" t="str">
        <f>IF(N3659="","",IFERROR(VLOOKUP(N3659,EMPRESAS!$A:$C,3,FALSE),"NAO CADASTRADA"))</f>
        <v/>
      </c>
      <c r="P3659" s="50"/>
      <c r="Q3659" s="54" t="str">
        <f>IF(P3659="","",IFERROR(VLOOKUP(P3659,ATIVIDADES!$A:$C,3,FALSE),"NAO CADASTRADA"))</f>
        <v/>
      </c>
      <c r="R3659" s="42"/>
      <c r="S3659" s="48"/>
      <c r="T3659" s="54" t="str">
        <f>IF(S3659="","",IFERROR(VLOOKUP(S3659,EMPRESAS!$A:$C,3,FALSE),"NAO CADASTRADA"))</f>
        <v/>
      </c>
      <c r="U3659" s="50"/>
      <c r="V3659" s="54" t="str">
        <f>IF(U3659="","",IFERROR(VLOOKUP(U3659,ATIVIDADES!$A:$C,3,FALSE),"NAO CADASTRADA"))</f>
        <v/>
      </c>
      <c r="W3659" s="42"/>
      <c r="X3659" s="48"/>
      <c r="Y3659" s="54" t="str">
        <f>IF(X3659="","",IFERROR(VLOOKUP(X3659,EMPRESAS!$A:$C,3,FALSE),"NAO CADASTRADA"))</f>
        <v/>
      </c>
      <c r="Z3659" s="50"/>
      <c r="AA3659" s="54" t="str">
        <f>IF(Z3659="","",IFERROR(VLOOKUP(Z3659,ATIVIDADES!$A:$C,3,FALSE),"NAO CADASTRADA"))</f>
        <v/>
      </c>
      <c r="AB3659" s="42"/>
      <c r="AC3659" s="48"/>
      <c r="AD3659" s="54" t="str">
        <f>IF(AC3659="","",IFERROR(VLOOKUP(AC3659,EMPRESAS!$A:$C,3,FALSE),"NAO CADASTRADA"))</f>
        <v/>
      </c>
      <c r="AE3659" s="50"/>
      <c r="AF3659" s="54" t="str">
        <f>IF(AE3659="","",IFERROR(VLOOKUP(AE3659,ATIVIDADES!$A:$C,3,FALSE),"NAO CADASTRADA"))</f>
        <v/>
      </c>
      <c r="AG3659" s="42"/>
      <c r="AH3659" s="48"/>
      <c r="AI3659" s="54" t="str">
        <f>IF(AH3659="","",IFERROR(VLOOKUP(AH3659,EMPRESAS!$A:$C,3,FALSE),"NAO CADASTRADA"))</f>
        <v/>
      </c>
      <c r="AJ3659" s="50"/>
      <c r="AK3659" s="54" t="str">
        <f>IF(AJ3659="","",IFERROR(VLOOKUP(AJ3659,ATIVIDADES!$A:$C,3,FALSE),"NAO CADASTRADA"))</f>
        <v/>
      </c>
      <c r="AL3659" s="42"/>
    </row>
    <row r="3660" spans="1:38" x14ac:dyDescent="0.25">
      <c r="A3660" s="26" t="str">
        <f t="shared" si="401"/>
        <v>OK</v>
      </c>
      <c r="B3660" s="29">
        <f t="shared" si="402"/>
        <v>2487914866</v>
      </c>
      <c r="C3660" s="30">
        <v>45748</v>
      </c>
      <c r="D3660" s="18">
        <f t="shared" si="405"/>
        <v>45748</v>
      </c>
      <c r="E3660" s="19" t="str">
        <f>IF(ISERROR(VLOOKUP(C3660,FERIADOS!$A:$B,1,FALSE)),IF(WEEKDAY(C3660)=1,"Dom",IF(WEEKDAY(C3660)=2,"Seg",IF(WEEKDAY(C3660)=3,"Ter",IF(WEEKDAY(C3660)=4,"Qua",IF(WEEKDAY(C3660)=5,"Qui",IF(WEEKDAY(C3660)=6,"Sex","Sab")))))),"Feriado")</f>
        <v>Ter</v>
      </c>
      <c r="F3660" s="32"/>
      <c r="G3660" s="33"/>
      <c r="H3660" s="33"/>
      <c r="I3660" s="33"/>
      <c r="J3660" s="21" t="str">
        <f t="shared" si="403"/>
        <v/>
      </c>
      <c r="K3660" s="21">
        <f t="shared" si="399"/>
        <v>0</v>
      </c>
      <c r="L3660" s="21" t="str">
        <f t="shared" si="400"/>
        <v/>
      </c>
      <c r="M3660" s="22" t="str">
        <f t="shared" si="404"/>
        <v/>
      </c>
      <c r="N3660" s="48"/>
      <c r="O3660" s="54" t="str">
        <f>IF(N3660="","",IFERROR(VLOOKUP(N3660,EMPRESAS!$A:$C,3,FALSE),"NAO CADASTRADA"))</f>
        <v/>
      </c>
      <c r="P3660" s="50"/>
      <c r="Q3660" s="54" t="str">
        <f>IF(P3660="","",IFERROR(VLOOKUP(P3660,ATIVIDADES!$A:$C,3,FALSE),"NAO CADASTRADA"))</f>
        <v/>
      </c>
      <c r="R3660" s="42"/>
      <c r="S3660" s="48"/>
      <c r="T3660" s="54" t="str">
        <f>IF(S3660="","",IFERROR(VLOOKUP(S3660,EMPRESAS!$A:$C,3,FALSE),"NAO CADASTRADA"))</f>
        <v/>
      </c>
      <c r="U3660" s="50"/>
      <c r="V3660" s="54" t="str">
        <f>IF(U3660="","",IFERROR(VLOOKUP(U3660,ATIVIDADES!$A:$C,3,FALSE),"NAO CADASTRADA"))</f>
        <v/>
      </c>
      <c r="W3660" s="42"/>
      <c r="X3660" s="48"/>
      <c r="Y3660" s="54" t="str">
        <f>IF(X3660="","",IFERROR(VLOOKUP(X3660,EMPRESAS!$A:$C,3,FALSE),"NAO CADASTRADA"))</f>
        <v/>
      </c>
      <c r="Z3660" s="50"/>
      <c r="AA3660" s="54" t="str">
        <f>IF(Z3660="","",IFERROR(VLOOKUP(Z3660,ATIVIDADES!$A:$C,3,FALSE),"NAO CADASTRADA"))</f>
        <v/>
      </c>
      <c r="AB3660" s="42"/>
      <c r="AC3660" s="48"/>
      <c r="AD3660" s="54" t="str">
        <f>IF(AC3660="","",IFERROR(VLOOKUP(AC3660,EMPRESAS!$A:$C,3,FALSE),"NAO CADASTRADA"))</f>
        <v/>
      </c>
      <c r="AE3660" s="50"/>
      <c r="AF3660" s="54" t="str">
        <f>IF(AE3660="","",IFERROR(VLOOKUP(AE3660,ATIVIDADES!$A:$C,3,FALSE),"NAO CADASTRADA"))</f>
        <v/>
      </c>
      <c r="AG3660" s="42"/>
      <c r="AH3660" s="48"/>
      <c r="AI3660" s="54" t="str">
        <f>IF(AH3660="","",IFERROR(VLOOKUP(AH3660,EMPRESAS!$A:$C,3,FALSE),"NAO CADASTRADA"))</f>
        <v/>
      </c>
      <c r="AJ3660" s="50"/>
      <c r="AK3660" s="54" t="str">
        <f>IF(AJ3660="","",IFERROR(VLOOKUP(AJ3660,ATIVIDADES!$A:$C,3,FALSE),"NAO CADASTRADA"))</f>
        <v/>
      </c>
      <c r="AL3660" s="42"/>
    </row>
    <row r="3661" spans="1:38" x14ac:dyDescent="0.25">
      <c r="A3661" s="26" t="str">
        <f t="shared" si="401"/>
        <v>OK</v>
      </c>
      <c r="B3661" s="29">
        <f t="shared" si="402"/>
        <v>2487914866</v>
      </c>
      <c r="C3661" s="30">
        <v>45749</v>
      </c>
      <c r="D3661" s="18">
        <f t="shared" si="405"/>
        <v>45748</v>
      </c>
      <c r="E3661" s="19" t="str">
        <f>IF(ISERROR(VLOOKUP(C3661,FERIADOS!$A:$B,1,FALSE)),IF(WEEKDAY(C3661)=1,"Dom",IF(WEEKDAY(C3661)=2,"Seg",IF(WEEKDAY(C3661)=3,"Ter",IF(WEEKDAY(C3661)=4,"Qua",IF(WEEKDAY(C3661)=5,"Qui",IF(WEEKDAY(C3661)=6,"Sex","Sab")))))),"Feriado")</f>
        <v>Qua</v>
      </c>
      <c r="F3661" s="32"/>
      <c r="G3661" s="33"/>
      <c r="H3661" s="33"/>
      <c r="I3661" s="33"/>
      <c r="J3661" s="21" t="str">
        <f t="shared" si="403"/>
        <v/>
      </c>
      <c r="K3661" s="21">
        <f t="shared" si="399"/>
        <v>0</v>
      </c>
      <c r="L3661" s="21" t="str">
        <f t="shared" si="400"/>
        <v/>
      </c>
      <c r="M3661" s="22" t="str">
        <f t="shared" si="404"/>
        <v/>
      </c>
      <c r="N3661" s="48"/>
      <c r="O3661" s="54" t="str">
        <f>IF(N3661="","",IFERROR(VLOOKUP(N3661,EMPRESAS!$A:$C,3,FALSE),"NAO CADASTRADA"))</f>
        <v/>
      </c>
      <c r="P3661" s="50"/>
      <c r="Q3661" s="54" t="str">
        <f>IF(P3661="","",IFERROR(VLOOKUP(P3661,ATIVIDADES!$A:$C,3,FALSE),"NAO CADASTRADA"))</f>
        <v/>
      </c>
      <c r="R3661" s="42"/>
      <c r="S3661" s="48"/>
      <c r="T3661" s="54" t="str">
        <f>IF(S3661="","",IFERROR(VLOOKUP(S3661,EMPRESAS!$A:$C,3,FALSE),"NAO CADASTRADA"))</f>
        <v/>
      </c>
      <c r="U3661" s="50"/>
      <c r="V3661" s="54" t="str">
        <f>IF(U3661="","",IFERROR(VLOOKUP(U3661,ATIVIDADES!$A:$C,3,FALSE),"NAO CADASTRADA"))</f>
        <v/>
      </c>
      <c r="W3661" s="42"/>
      <c r="X3661" s="48"/>
      <c r="Y3661" s="54" t="str">
        <f>IF(X3661="","",IFERROR(VLOOKUP(X3661,EMPRESAS!$A:$C,3,FALSE),"NAO CADASTRADA"))</f>
        <v/>
      </c>
      <c r="Z3661" s="50"/>
      <c r="AA3661" s="54" t="str">
        <f>IF(Z3661="","",IFERROR(VLOOKUP(Z3661,ATIVIDADES!$A:$C,3,FALSE),"NAO CADASTRADA"))</f>
        <v/>
      </c>
      <c r="AB3661" s="42"/>
      <c r="AC3661" s="48"/>
      <c r="AD3661" s="54" t="str">
        <f>IF(AC3661="","",IFERROR(VLOOKUP(AC3661,EMPRESAS!$A:$C,3,FALSE),"NAO CADASTRADA"))</f>
        <v/>
      </c>
      <c r="AE3661" s="50"/>
      <c r="AF3661" s="54" t="str">
        <f>IF(AE3661="","",IFERROR(VLOOKUP(AE3661,ATIVIDADES!$A:$C,3,FALSE),"NAO CADASTRADA"))</f>
        <v/>
      </c>
      <c r="AG3661" s="42"/>
      <c r="AH3661" s="48"/>
      <c r="AI3661" s="54" t="str">
        <f>IF(AH3661="","",IFERROR(VLOOKUP(AH3661,EMPRESAS!$A:$C,3,FALSE),"NAO CADASTRADA"))</f>
        <v/>
      </c>
      <c r="AJ3661" s="50"/>
      <c r="AK3661" s="54" t="str">
        <f>IF(AJ3661="","",IFERROR(VLOOKUP(AJ3661,ATIVIDADES!$A:$C,3,FALSE),"NAO CADASTRADA"))</f>
        <v/>
      </c>
      <c r="AL3661" s="42"/>
    </row>
    <row r="3662" spans="1:38" x14ac:dyDescent="0.25">
      <c r="A3662" s="26" t="str">
        <f t="shared" si="401"/>
        <v>OK</v>
      </c>
      <c r="B3662" s="29">
        <f t="shared" si="402"/>
        <v>2487914866</v>
      </c>
      <c r="C3662" s="30">
        <v>45750</v>
      </c>
      <c r="D3662" s="18">
        <f t="shared" si="405"/>
        <v>45748</v>
      </c>
      <c r="E3662" s="19" t="str">
        <f>IF(ISERROR(VLOOKUP(C3662,FERIADOS!$A:$B,1,FALSE)),IF(WEEKDAY(C3662)=1,"Dom",IF(WEEKDAY(C3662)=2,"Seg",IF(WEEKDAY(C3662)=3,"Ter",IF(WEEKDAY(C3662)=4,"Qua",IF(WEEKDAY(C3662)=5,"Qui",IF(WEEKDAY(C3662)=6,"Sex","Sab")))))),"Feriado")</f>
        <v>Qui</v>
      </c>
      <c r="F3662" s="32"/>
      <c r="G3662" s="33"/>
      <c r="H3662" s="33"/>
      <c r="I3662" s="33"/>
      <c r="J3662" s="21" t="str">
        <f t="shared" si="403"/>
        <v/>
      </c>
      <c r="K3662" s="21">
        <f t="shared" si="399"/>
        <v>0</v>
      </c>
      <c r="L3662" s="21" t="str">
        <f t="shared" si="400"/>
        <v/>
      </c>
      <c r="M3662" s="22" t="str">
        <f t="shared" si="404"/>
        <v/>
      </c>
      <c r="N3662" s="48"/>
      <c r="O3662" s="54" t="str">
        <f>IF(N3662="","",IFERROR(VLOOKUP(N3662,EMPRESAS!$A:$C,3,FALSE),"NAO CADASTRADA"))</f>
        <v/>
      </c>
      <c r="P3662" s="50"/>
      <c r="Q3662" s="54" t="str">
        <f>IF(P3662="","",IFERROR(VLOOKUP(P3662,ATIVIDADES!$A:$C,3,FALSE),"NAO CADASTRADA"))</f>
        <v/>
      </c>
      <c r="R3662" s="42"/>
      <c r="S3662" s="48"/>
      <c r="T3662" s="54" t="str">
        <f>IF(S3662="","",IFERROR(VLOOKUP(S3662,EMPRESAS!$A:$C,3,FALSE),"NAO CADASTRADA"))</f>
        <v/>
      </c>
      <c r="U3662" s="50"/>
      <c r="V3662" s="54" t="str">
        <f>IF(U3662="","",IFERROR(VLOOKUP(U3662,ATIVIDADES!$A:$C,3,FALSE),"NAO CADASTRADA"))</f>
        <v/>
      </c>
      <c r="W3662" s="42"/>
      <c r="X3662" s="48"/>
      <c r="Y3662" s="54" t="str">
        <f>IF(X3662="","",IFERROR(VLOOKUP(X3662,EMPRESAS!$A:$C,3,FALSE),"NAO CADASTRADA"))</f>
        <v/>
      </c>
      <c r="Z3662" s="50"/>
      <c r="AA3662" s="54" t="str">
        <f>IF(Z3662="","",IFERROR(VLOOKUP(Z3662,ATIVIDADES!$A:$C,3,FALSE),"NAO CADASTRADA"))</f>
        <v/>
      </c>
      <c r="AB3662" s="42"/>
      <c r="AC3662" s="48"/>
      <c r="AD3662" s="54" t="str">
        <f>IF(AC3662="","",IFERROR(VLOOKUP(AC3662,EMPRESAS!$A:$C,3,FALSE),"NAO CADASTRADA"))</f>
        <v/>
      </c>
      <c r="AE3662" s="50"/>
      <c r="AF3662" s="54" t="str">
        <f>IF(AE3662="","",IFERROR(VLOOKUP(AE3662,ATIVIDADES!$A:$C,3,FALSE),"NAO CADASTRADA"))</f>
        <v/>
      </c>
      <c r="AG3662" s="42"/>
      <c r="AH3662" s="48"/>
      <c r="AI3662" s="54" t="str">
        <f>IF(AH3662="","",IFERROR(VLOOKUP(AH3662,EMPRESAS!$A:$C,3,FALSE),"NAO CADASTRADA"))</f>
        <v/>
      </c>
      <c r="AJ3662" s="50"/>
      <c r="AK3662" s="54" t="str">
        <f>IF(AJ3662="","",IFERROR(VLOOKUP(AJ3662,ATIVIDADES!$A:$C,3,FALSE),"NAO CADASTRADA"))</f>
        <v/>
      </c>
      <c r="AL3662" s="42"/>
    </row>
    <row r="3663" spans="1:38" x14ac:dyDescent="0.25">
      <c r="A3663" s="26" t="str">
        <f t="shared" si="401"/>
        <v>OK</v>
      </c>
      <c r="B3663" s="29">
        <f t="shared" si="402"/>
        <v>2487914866</v>
      </c>
      <c r="C3663" s="30">
        <v>45751</v>
      </c>
      <c r="D3663" s="18">
        <f t="shared" si="405"/>
        <v>45748</v>
      </c>
      <c r="E3663" s="19" t="str">
        <f>IF(ISERROR(VLOOKUP(C3663,FERIADOS!$A:$B,1,FALSE)),IF(WEEKDAY(C3663)=1,"Dom",IF(WEEKDAY(C3663)=2,"Seg",IF(WEEKDAY(C3663)=3,"Ter",IF(WEEKDAY(C3663)=4,"Qua",IF(WEEKDAY(C3663)=5,"Qui",IF(WEEKDAY(C3663)=6,"Sex","Sab")))))),"Feriado")</f>
        <v>Sex</v>
      </c>
      <c r="F3663" s="32"/>
      <c r="G3663" s="33"/>
      <c r="H3663" s="33"/>
      <c r="I3663" s="33"/>
      <c r="J3663" s="21" t="str">
        <f t="shared" si="403"/>
        <v/>
      </c>
      <c r="K3663" s="21">
        <f t="shared" si="399"/>
        <v>0</v>
      </c>
      <c r="L3663" s="21" t="str">
        <f t="shared" si="400"/>
        <v/>
      </c>
      <c r="M3663" s="22" t="str">
        <f t="shared" si="404"/>
        <v/>
      </c>
      <c r="N3663" s="48"/>
      <c r="O3663" s="54" t="str">
        <f>IF(N3663="","",IFERROR(VLOOKUP(N3663,EMPRESAS!$A:$C,3,FALSE),"NAO CADASTRADA"))</f>
        <v/>
      </c>
      <c r="P3663" s="50"/>
      <c r="Q3663" s="54" t="str">
        <f>IF(P3663="","",IFERROR(VLOOKUP(P3663,ATIVIDADES!$A:$C,3,FALSE),"NAO CADASTRADA"))</f>
        <v/>
      </c>
      <c r="R3663" s="42"/>
      <c r="S3663" s="48"/>
      <c r="T3663" s="54" t="str">
        <f>IF(S3663="","",IFERROR(VLOOKUP(S3663,EMPRESAS!$A:$C,3,FALSE),"NAO CADASTRADA"))</f>
        <v/>
      </c>
      <c r="U3663" s="50"/>
      <c r="V3663" s="54" t="str">
        <f>IF(U3663="","",IFERROR(VLOOKUP(U3663,ATIVIDADES!$A:$C,3,FALSE),"NAO CADASTRADA"))</f>
        <v/>
      </c>
      <c r="W3663" s="42"/>
      <c r="X3663" s="48"/>
      <c r="Y3663" s="54" t="str">
        <f>IF(X3663="","",IFERROR(VLOOKUP(X3663,EMPRESAS!$A:$C,3,FALSE),"NAO CADASTRADA"))</f>
        <v/>
      </c>
      <c r="Z3663" s="50"/>
      <c r="AA3663" s="54" t="str">
        <f>IF(Z3663="","",IFERROR(VLOOKUP(Z3663,ATIVIDADES!$A:$C,3,FALSE),"NAO CADASTRADA"))</f>
        <v/>
      </c>
      <c r="AB3663" s="42"/>
      <c r="AC3663" s="48"/>
      <c r="AD3663" s="54" t="str">
        <f>IF(AC3663="","",IFERROR(VLOOKUP(AC3663,EMPRESAS!$A:$C,3,FALSE),"NAO CADASTRADA"))</f>
        <v/>
      </c>
      <c r="AE3663" s="50"/>
      <c r="AF3663" s="54" t="str">
        <f>IF(AE3663="","",IFERROR(VLOOKUP(AE3663,ATIVIDADES!$A:$C,3,FALSE),"NAO CADASTRADA"))</f>
        <v/>
      </c>
      <c r="AG3663" s="42"/>
      <c r="AH3663" s="48"/>
      <c r="AI3663" s="54" t="str">
        <f>IF(AH3663="","",IFERROR(VLOOKUP(AH3663,EMPRESAS!$A:$C,3,FALSE),"NAO CADASTRADA"))</f>
        <v/>
      </c>
      <c r="AJ3663" s="50"/>
      <c r="AK3663" s="54" t="str">
        <f>IF(AJ3663="","",IFERROR(VLOOKUP(AJ3663,ATIVIDADES!$A:$C,3,FALSE),"NAO CADASTRADA"))</f>
        <v/>
      </c>
      <c r="AL3663" s="42"/>
    </row>
    <row r="3664" spans="1:38" x14ac:dyDescent="0.25">
      <c r="A3664" s="26" t="str">
        <f t="shared" si="401"/>
        <v>OK</v>
      </c>
      <c r="B3664" s="29">
        <f t="shared" si="402"/>
        <v>2487914866</v>
      </c>
      <c r="C3664" s="30">
        <v>45752</v>
      </c>
      <c r="D3664" s="18">
        <f t="shared" si="405"/>
        <v>45748</v>
      </c>
      <c r="E3664" s="19" t="str">
        <f>IF(ISERROR(VLOOKUP(C3664,FERIADOS!$A:$B,1,FALSE)),IF(WEEKDAY(C3664)=1,"Dom",IF(WEEKDAY(C3664)=2,"Seg",IF(WEEKDAY(C3664)=3,"Ter",IF(WEEKDAY(C3664)=4,"Qua",IF(WEEKDAY(C3664)=5,"Qui",IF(WEEKDAY(C3664)=6,"Sex","Sab")))))),"Feriado")</f>
        <v>Sab</v>
      </c>
      <c r="F3664" s="32"/>
      <c r="G3664" s="33"/>
      <c r="H3664" s="33"/>
      <c r="I3664" s="33"/>
      <c r="J3664" s="21" t="str">
        <f t="shared" si="403"/>
        <v/>
      </c>
      <c r="K3664" s="21">
        <f t="shared" si="399"/>
        <v>0</v>
      </c>
      <c r="L3664" s="21" t="str">
        <f t="shared" si="400"/>
        <v/>
      </c>
      <c r="M3664" s="22" t="str">
        <f t="shared" si="404"/>
        <v/>
      </c>
      <c r="N3664" s="48"/>
      <c r="O3664" s="54" t="str">
        <f>IF(N3664="","",IFERROR(VLOOKUP(N3664,EMPRESAS!$A:$C,3,FALSE),"NAO CADASTRADA"))</f>
        <v/>
      </c>
      <c r="P3664" s="50"/>
      <c r="Q3664" s="54" t="str">
        <f>IF(P3664="","",IFERROR(VLOOKUP(P3664,ATIVIDADES!$A:$C,3,FALSE),"NAO CADASTRADA"))</f>
        <v/>
      </c>
      <c r="R3664" s="42"/>
      <c r="S3664" s="48"/>
      <c r="T3664" s="54" t="str">
        <f>IF(S3664="","",IFERROR(VLOOKUP(S3664,EMPRESAS!$A:$C,3,FALSE),"NAO CADASTRADA"))</f>
        <v/>
      </c>
      <c r="U3664" s="50"/>
      <c r="V3664" s="54" t="str">
        <f>IF(U3664="","",IFERROR(VLOOKUP(U3664,ATIVIDADES!$A:$C,3,FALSE),"NAO CADASTRADA"))</f>
        <v/>
      </c>
      <c r="W3664" s="42"/>
      <c r="X3664" s="48"/>
      <c r="Y3664" s="54" t="str">
        <f>IF(X3664="","",IFERROR(VLOOKUP(X3664,EMPRESAS!$A:$C,3,FALSE),"NAO CADASTRADA"))</f>
        <v/>
      </c>
      <c r="Z3664" s="50"/>
      <c r="AA3664" s="54" t="str">
        <f>IF(Z3664="","",IFERROR(VLOOKUP(Z3664,ATIVIDADES!$A:$C,3,FALSE),"NAO CADASTRADA"))</f>
        <v/>
      </c>
      <c r="AB3664" s="42"/>
      <c r="AC3664" s="48"/>
      <c r="AD3664" s="54" t="str">
        <f>IF(AC3664="","",IFERROR(VLOOKUP(AC3664,EMPRESAS!$A:$C,3,FALSE),"NAO CADASTRADA"))</f>
        <v/>
      </c>
      <c r="AE3664" s="50"/>
      <c r="AF3664" s="54" t="str">
        <f>IF(AE3664="","",IFERROR(VLOOKUP(AE3664,ATIVIDADES!$A:$C,3,FALSE),"NAO CADASTRADA"))</f>
        <v/>
      </c>
      <c r="AG3664" s="42"/>
      <c r="AH3664" s="48"/>
      <c r="AI3664" s="54" t="str">
        <f>IF(AH3664="","",IFERROR(VLOOKUP(AH3664,EMPRESAS!$A:$C,3,FALSE),"NAO CADASTRADA"))</f>
        <v/>
      </c>
      <c r="AJ3664" s="50"/>
      <c r="AK3664" s="54" t="str">
        <f>IF(AJ3664="","",IFERROR(VLOOKUP(AJ3664,ATIVIDADES!$A:$C,3,FALSE),"NAO CADASTRADA"))</f>
        <v/>
      </c>
      <c r="AL3664" s="42"/>
    </row>
    <row r="3665" spans="1:38" x14ac:dyDescent="0.25">
      <c r="A3665" s="26" t="str">
        <f t="shared" si="401"/>
        <v>OK</v>
      </c>
      <c r="B3665" s="29">
        <f t="shared" si="402"/>
        <v>2487914866</v>
      </c>
      <c r="C3665" s="30">
        <v>45753</v>
      </c>
      <c r="D3665" s="18">
        <f t="shared" si="405"/>
        <v>45748</v>
      </c>
      <c r="E3665" s="19" t="str">
        <f>IF(ISERROR(VLOOKUP(C3665,FERIADOS!$A:$B,1,FALSE)),IF(WEEKDAY(C3665)=1,"Dom",IF(WEEKDAY(C3665)=2,"Seg",IF(WEEKDAY(C3665)=3,"Ter",IF(WEEKDAY(C3665)=4,"Qua",IF(WEEKDAY(C3665)=5,"Qui",IF(WEEKDAY(C3665)=6,"Sex","Sab")))))),"Feriado")</f>
        <v>Dom</v>
      </c>
      <c r="F3665" s="32"/>
      <c r="G3665" s="33"/>
      <c r="H3665" s="33"/>
      <c r="I3665" s="33"/>
      <c r="J3665" s="21" t="str">
        <f t="shared" si="403"/>
        <v/>
      </c>
      <c r="K3665" s="21">
        <f t="shared" si="399"/>
        <v>0</v>
      </c>
      <c r="L3665" s="21" t="str">
        <f t="shared" si="400"/>
        <v/>
      </c>
      <c r="M3665" s="22" t="str">
        <f t="shared" si="404"/>
        <v/>
      </c>
      <c r="N3665" s="48"/>
      <c r="O3665" s="54" t="str">
        <f>IF(N3665="","",IFERROR(VLOOKUP(N3665,EMPRESAS!$A:$C,3,FALSE),"NAO CADASTRADA"))</f>
        <v/>
      </c>
      <c r="P3665" s="50"/>
      <c r="Q3665" s="54" t="str">
        <f>IF(P3665="","",IFERROR(VLOOKUP(P3665,ATIVIDADES!$A:$C,3,FALSE),"NAO CADASTRADA"))</f>
        <v/>
      </c>
      <c r="R3665" s="42"/>
      <c r="S3665" s="48"/>
      <c r="T3665" s="54" t="str">
        <f>IF(S3665="","",IFERROR(VLOOKUP(S3665,EMPRESAS!$A:$C,3,FALSE),"NAO CADASTRADA"))</f>
        <v/>
      </c>
      <c r="U3665" s="50"/>
      <c r="V3665" s="54" t="str">
        <f>IF(U3665="","",IFERROR(VLOOKUP(U3665,ATIVIDADES!$A:$C,3,FALSE),"NAO CADASTRADA"))</f>
        <v/>
      </c>
      <c r="W3665" s="42"/>
      <c r="X3665" s="48"/>
      <c r="Y3665" s="54" t="str">
        <f>IF(X3665="","",IFERROR(VLOOKUP(X3665,EMPRESAS!$A:$C,3,FALSE),"NAO CADASTRADA"))</f>
        <v/>
      </c>
      <c r="Z3665" s="50"/>
      <c r="AA3665" s="54" t="str">
        <f>IF(Z3665="","",IFERROR(VLOOKUP(Z3665,ATIVIDADES!$A:$C,3,FALSE),"NAO CADASTRADA"))</f>
        <v/>
      </c>
      <c r="AB3665" s="42"/>
      <c r="AC3665" s="48"/>
      <c r="AD3665" s="54" t="str">
        <f>IF(AC3665="","",IFERROR(VLOOKUP(AC3665,EMPRESAS!$A:$C,3,FALSE),"NAO CADASTRADA"))</f>
        <v/>
      </c>
      <c r="AE3665" s="50"/>
      <c r="AF3665" s="54" t="str">
        <f>IF(AE3665="","",IFERROR(VLOOKUP(AE3665,ATIVIDADES!$A:$C,3,FALSE),"NAO CADASTRADA"))</f>
        <v/>
      </c>
      <c r="AG3665" s="42"/>
      <c r="AH3665" s="48"/>
      <c r="AI3665" s="54" t="str">
        <f>IF(AH3665="","",IFERROR(VLOOKUP(AH3665,EMPRESAS!$A:$C,3,FALSE),"NAO CADASTRADA"))</f>
        <v/>
      </c>
      <c r="AJ3665" s="50"/>
      <c r="AK3665" s="54" t="str">
        <f>IF(AJ3665="","",IFERROR(VLOOKUP(AJ3665,ATIVIDADES!$A:$C,3,FALSE),"NAO CADASTRADA"))</f>
        <v/>
      </c>
      <c r="AL3665" s="42"/>
    </row>
    <row r="3666" spans="1:38" x14ac:dyDescent="0.25">
      <c r="A3666" s="26" t="str">
        <f t="shared" si="401"/>
        <v>OK</v>
      </c>
      <c r="B3666" s="29">
        <f t="shared" si="402"/>
        <v>2487914866</v>
      </c>
      <c r="C3666" s="30">
        <v>45754</v>
      </c>
      <c r="D3666" s="18">
        <f t="shared" si="405"/>
        <v>45748</v>
      </c>
      <c r="E3666" s="19" t="str">
        <f>IF(ISERROR(VLOOKUP(C3666,FERIADOS!$A:$B,1,FALSE)),IF(WEEKDAY(C3666)=1,"Dom",IF(WEEKDAY(C3666)=2,"Seg",IF(WEEKDAY(C3666)=3,"Ter",IF(WEEKDAY(C3666)=4,"Qua",IF(WEEKDAY(C3666)=5,"Qui",IF(WEEKDAY(C3666)=6,"Sex","Sab")))))),"Feriado")</f>
        <v>Seg</v>
      </c>
      <c r="F3666" s="32"/>
      <c r="G3666" s="33"/>
      <c r="H3666" s="33"/>
      <c r="I3666" s="33"/>
      <c r="J3666" s="21" t="str">
        <f t="shared" si="403"/>
        <v/>
      </c>
      <c r="K3666" s="21">
        <f t="shared" si="399"/>
        <v>0</v>
      </c>
      <c r="L3666" s="21" t="str">
        <f t="shared" si="400"/>
        <v/>
      </c>
      <c r="M3666" s="22" t="str">
        <f t="shared" si="404"/>
        <v/>
      </c>
      <c r="N3666" s="48"/>
      <c r="O3666" s="54" t="str">
        <f>IF(N3666="","",IFERROR(VLOOKUP(N3666,EMPRESAS!$A:$C,3,FALSE),"NAO CADASTRADA"))</f>
        <v/>
      </c>
      <c r="P3666" s="50"/>
      <c r="Q3666" s="54" t="str">
        <f>IF(P3666="","",IFERROR(VLOOKUP(P3666,ATIVIDADES!$A:$C,3,FALSE),"NAO CADASTRADA"))</f>
        <v/>
      </c>
      <c r="R3666" s="42"/>
      <c r="S3666" s="48"/>
      <c r="T3666" s="54" t="str">
        <f>IF(S3666="","",IFERROR(VLOOKUP(S3666,EMPRESAS!$A:$C,3,FALSE),"NAO CADASTRADA"))</f>
        <v/>
      </c>
      <c r="U3666" s="50"/>
      <c r="V3666" s="54" t="str">
        <f>IF(U3666="","",IFERROR(VLOOKUP(U3666,ATIVIDADES!$A:$C,3,FALSE),"NAO CADASTRADA"))</f>
        <v/>
      </c>
      <c r="W3666" s="42"/>
      <c r="X3666" s="48"/>
      <c r="Y3666" s="54" t="str">
        <f>IF(X3666="","",IFERROR(VLOOKUP(X3666,EMPRESAS!$A:$C,3,FALSE),"NAO CADASTRADA"))</f>
        <v/>
      </c>
      <c r="Z3666" s="50"/>
      <c r="AA3666" s="54" t="str">
        <f>IF(Z3666="","",IFERROR(VLOOKUP(Z3666,ATIVIDADES!$A:$C,3,FALSE),"NAO CADASTRADA"))</f>
        <v/>
      </c>
      <c r="AB3666" s="42"/>
      <c r="AC3666" s="48"/>
      <c r="AD3666" s="54" t="str">
        <f>IF(AC3666="","",IFERROR(VLOOKUP(AC3666,EMPRESAS!$A:$C,3,FALSE),"NAO CADASTRADA"))</f>
        <v/>
      </c>
      <c r="AE3666" s="50"/>
      <c r="AF3666" s="54" t="str">
        <f>IF(AE3666="","",IFERROR(VLOOKUP(AE3666,ATIVIDADES!$A:$C,3,FALSE),"NAO CADASTRADA"))</f>
        <v/>
      </c>
      <c r="AG3666" s="42"/>
      <c r="AH3666" s="48"/>
      <c r="AI3666" s="54" t="str">
        <f>IF(AH3666="","",IFERROR(VLOOKUP(AH3666,EMPRESAS!$A:$C,3,FALSE),"NAO CADASTRADA"))</f>
        <v/>
      </c>
      <c r="AJ3666" s="50"/>
      <c r="AK3666" s="54" t="str">
        <f>IF(AJ3666="","",IFERROR(VLOOKUP(AJ3666,ATIVIDADES!$A:$C,3,FALSE),"NAO CADASTRADA"))</f>
        <v/>
      </c>
      <c r="AL3666" s="42"/>
    </row>
    <row r="3667" spans="1:38" x14ac:dyDescent="0.25">
      <c r="A3667" s="26" t="str">
        <f t="shared" si="401"/>
        <v>OK</v>
      </c>
      <c r="B3667" s="29">
        <f t="shared" si="402"/>
        <v>2487914866</v>
      </c>
      <c r="C3667" s="30">
        <v>45755</v>
      </c>
      <c r="D3667" s="18">
        <f t="shared" si="405"/>
        <v>45748</v>
      </c>
      <c r="E3667" s="19" t="str">
        <f>IF(ISERROR(VLOOKUP(C3667,FERIADOS!$A:$B,1,FALSE)),IF(WEEKDAY(C3667)=1,"Dom",IF(WEEKDAY(C3667)=2,"Seg",IF(WEEKDAY(C3667)=3,"Ter",IF(WEEKDAY(C3667)=4,"Qua",IF(WEEKDAY(C3667)=5,"Qui",IF(WEEKDAY(C3667)=6,"Sex","Sab")))))),"Feriado")</f>
        <v>Ter</v>
      </c>
      <c r="F3667" s="32"/>
      <c r="G3667" s="33"/>
      <c r="H3667" s="33"/>
      <c r="I3667" s="33"/>
      <c r="J3667" s="21" t="str">
        <f t="shared" si="403"/>
        <v/>
      </c>
      <c r="K3667" s="21">
        <f t="shared" si="399"/>
        <v>0</v>
      </c>
      <c r="L3667" s="21" t="str">
        <f t="shared" si="400"/>
        <v/>
      </c>
      <c r="M3667" s="22" t="str">
        <f t="shared" si="404"/>
        <v/>
      </c>
      <c r="N3667" s="48"/>
      <c r="O3667" s="54" t="str">
        <f>IF(N3667="","",IFERROR(VLOOKUP(N3667,EMPRESAS!$A:$C,3,FALSE),"NAO CADASTRADA"))</f>
        <v/>
      </c>
      <c r="P3667" s="50"/>
      <c r="Q3667" s="54" t="str">
        <f>IF(P3667="","",IFERROR(VLOOKUP(P3667,ATIVIDADES!$A:$C,3,FALSE),"NAO CADASTRADA"))</f>
        <v/>
      </c>
      <c r="R3667" s="42"/>
      <c r="S3667" s="48"/>
      <c r="T3667" s="54" t="str">
        <f>IF(S3667="","",IFERROR(VLOOKUP(S3667,EMPRESAS!$A:$C,3,FALSE),"NAO CADASTRADA"))</f>
        <v/>
      </c>
      <c r="U3667" s="50"/>
      <c r="V3667" s="54" t="str">
        <f>IF(U3667="","",IFERROR(VLOOKUP(U3667,ATIVIDADES!$A:$C,3,FALSE),"NAO CADASTRADA"))</f>
        <v/>
      </c>
      <c r="W3667" s="42"/>
      <c r="X3667" s="48"/>
      <c r="Y3667" s="54" t="str">
        <f>IF(X3667="","",IFERROR(VLOOKUP(X3667,EMPRESAS!$A:$C,3,FALSE),"NAO CADASTRADA"))</f>
        <v/>
      </c>
      <c r="Z3667" s="50"/>
      <c r="AA3667" s="54" t="str">
        <f>IF(Z3667="","",IFERROR(VLOOKUP(Z3667,ATIVIDADES!$A:$C,3,FALSE),"NAO CADASTRADA"))</f>
        <v/>
      </c>
      <c r="AB3667" s="42"/>
      <c r="AC3667" s="48"/>
      <c r="AD3667" s="54" t="str">
        <f>IF(AC3667="","",IFERROR(VLOOKUP(AC3667,EMPRESAS!$A:$C,3,FALSE),"NAO CADASTRADA"))</f>
        <v/>
      </c>
      <c r="AE3667" s="50"/>
      <c r="AF3667" s="54" t="str">
        <f>IF(AE3667="","",IFERROR(VLOOKUP(AE3667,ATIVIDADES!$A:$C,3,FALSE),"NAO CADASTRADA"))</f>
        <v/>
      </c>
      <c r="AG3667" s="42"/>
      <c r="AH3667" s="48"/>
      <c r="AI3667" s="54" t="str">
        <f>IF(AH3667="","",IFERROR(VLOOKUP(AH3667,EMPRESAS!$A:$C,3,FALSE),"NAO CADASTRADA"))</f>
        <v/>
      </c>
      <c r="AJ3667" s="50"/>
      <c r="AK3667" s="54" t="str">
        <f>IF(AJ3667="","",IFERROR(VLOOKUP(AJ3667,ATIVIDADES!$A:$C,3,FALSE),"NAO CADASTRADA"))</f>
        <v/>
      </c>
      <c r="AL3667" s="42"/>
    </row>
    <row r="3668" spans="1:38" x14ac:dyDescent="0.25">
      <c r="A3668" s="26" t="str">
        <f t="shared" si="401"/>
        <v>OK</v>
      </c>
      <c r="B3668" s="29">
        <f t="shared" si="402"/>
        <v>2487914866</v>
      </c>
      <c r="C3668" s="30">
        <v>45756</v>
      </c>
      <c r="D3668" s="18">
        <f t="shared" si="405"/>
        <v>45748</v>
      </c>
      <c r="E3668" s="19" t="str">
        <f>IF(ISERROR(VLOOKUP(C3668,FERIADOS!$A:$B,1,FALSE)),IF(WEEKDAY(C3668)=1,"Dom",IF(WEEKDAY(C3668)=2,"Seg",IF(WEEKDAY(C3668)=3,"Ter",IF(WEEKDAY(C3668)=4,"Qua",IF(WEEKDAY(C3668)=5,"Qui",IF(WEEKDAY(C3668)=6,"Sex","Sab")))))),"Feriado")</f>
        <v>Qua</v>
      </c>
      <c r="F3668" s="32"/>
      <c r="G3668" s="33"/>
      <c r="H3668" s="33"/>
      <c r="I3668" s="33"/>
      <c r="J3668" s="21" t="str">
        <f t="shared" si="403"/>
        <v/>
      </c>
      <c r="K3668" s="21">
        <f t="shared" si="399"/>
        <v>0</v>
      </c>
      <c r="L3668" s="21" t="str">
        <f t="shared" si="400"/>
        <v/>
      </c>
      <c r="M3668" s="22" t="str">
        <f t="shared" si="404"/>
        <v/>
      </c>
      <c r="N3668" s="48"/>
      <c r="O3668" s="54" t="str">
        <f>IF(N3668="","",IFERROR(VLOOKUP(N3668,EMPRESAS!$A:$C,3,FALSE),"NAO CADASTRADA"))</f>
        <v/>
      </c>
      <c r="P3668" s="50"/>
      <c r="Q3668" s="54" t="str">
        <f>IF(P3668="","",IFERROR(VLOOKUP(P3668,ATIVIDADES!$A:$C,3,FALSE),"NAO CADASTRADA"))</f>
        <v/>
      </c>
      <c r="R3668" s="42"/>
      <c r="S3668" s="48"/>
      <c r="T3668" s="54" t="str">
        <f>IF(S3668="","",IFERROR(VLOOKUP(S3668,EMPRESAS!$A:$C,3,FALSE),"NAO CADASTRADA"))</f>
        <v/>
      </c>
      <c r="U3668" s="50"/>
      <c r="V3668" s="54" t="str">
        <f>IF(U3668="","",IFERROR(VLOOKUP(U3668,ATIVIDADES!$A:$C,3,FALSE),"NAO CADASTRADA"))</f>
        <v/>
      </c>
      <c r="W3668" s="42"/>
      <c r="X3668" s="48"/>
      <c r="Y3668" s="54" t="str">
        <f>IF(X3668="","",IFERROR(VLOOKUP(X3668,EMPRESAS!$A:$C,3,FALSE),"NAO CADASTRADA"))</f>
        <v/>
      </c>
      <c r="Z3668" s="50"/>
      <c r="AA3668" s="54" t="str">
        <f>IF(Z3668="","",IFERROR(VLOOKUP(Z3668,ATIVIDADES!$A:$C,3,FALSE),"NAO CADASTRADA"))</f>
        <v/>
      </c>
      <c r="AB3668" s="42"/>
      <c r="AC3668" s="48"/>
      <c r="AD3668" s="54" t="str">
        <f>IF(AC3668="","",IFERROR(VLOOKUP(AC3668,EMPRESAS!$A:$C,3,FALSE),"NAO CADASTRADA"))</f>
        <v/>
      </c>
      <c r="AE3668" s="50"/>
      <c r="AF3668" s="54" t="str">
        <f>IF(AE3668="","",IFERROR(VLOOKUP(AE3668,ATIVIDADES!$A:$C,3,FALSE),"NAO CADASTRADA"))</f>
        <v/>
      </c>
      <c r="AG3668" s="42"/>
      <c r="AH3668" s="48"/>
      <c r="AI3668" s="54" t="str">
        <f>IF(AH3668="","",IFERROR(VLOOKUP(AH3668,EMPRESAS!$A:$C,3,FALSE),"NAO CADASTRADA"))</f>
        <v/>
      </c>
      <c r="AJ3668" s="50"/>
      <c r="AK3668" s="54" t="str">
        <f>IF(AJ3668="","",IFERROR(VLOOKUP(AJ3668,ATIVIDADES!$A:$C,3,FALSE),"NAO CADASTRADA"))</f>
        <v/>
      </c>
      <c r="AL3668" s="42"/>
    </row>
    <row r="3669" spans="1:38" x14ac:dyDescent="0.25">
      <c r="A3669" s="26" t="str">
        <f t="shared" si="401"/>
        <v>OK</v>
      </c>
      <c r="B3669" s="29">
        <f t="shared" si="402"/>
        <v>2487914866</v>
      </c>
      <c r="C3669" s="30">
        <v>45757</v>
      </c>
      <c r="D3669" s="18">
        <f t="shared" si="405"/>
        <v>45748</v>
      </c>
      <c r="E3669" s="19" t="str">
        <f>IF(ISERROR(VLOOKUP(C3669,FERIADOS!$A:$B,1,FALSE)),IF(WEEKDAY(C3669)=1,"Dom",IF(WEEKDAY(C3669)=2,"Seg",IF(WEEKDAY(C3669)=3,"Ter",IF(WEEKDAY(C3669)=4,"Qua",IF(WEEKDAY(C3669)=5,"Qui",IF(WEEKDAY(C3669)=6,"Sex","Sab")))))),"Feriado")</f>
        <v>Qui</v>
      </c>
      <c r="F3669" s="32"/>
      <c r="G3669" s="33"/>
      <c r="H3669" s="33"/>
      <c r="I3669" s="33"/>
      <c r="J3669" s="21" t="str">
        <f t="shared" si="403"/>
        <v/>
      </c>
      <c r="K3669" s="21">
        <f t="shared" si="399"/>
        <v>0</v>
      </c>
      <c r="L3669" s="21" t="str">
        <f t="shared" si="400"/>
        <v/>
      </c>
      <c r="M3669" s="22" t="str">
        <f t="shared" si="404"/>
        <v/>
      </c>
      <c r="N3669" s="48"/>
      <c r="O3669" s="54" t="str">
        <f>IF(N3669="","",IFERROR(VLOOKUP(N3669,EMPRESAS!$A:$C,3,FALSE),"NAO CADASTRADA"))</f>
        <v/>
      </c>
      <c r="P3669" s="50"/>
      <c r="Q3669" s="54" t="str">
        <f>IF(P3669="","",IFERROR(VLOOKUP(P3669,ATIVIDADES!$A:$C,3,FALSE),"NAO CADASTRADA"))</f>
        <v/>
      </c>
      <c r="R3669" s="42"/>
      <c r="S3669" s="48"/>
      <c r="T3669" s="54" t="str">
        <f>IF(S3669="","",IFERROR(VLOOKUP(S3669,EMPRESAS!$A:$C,3,FALSE),"NAO CADASTRADA"))</f>
        <v/>
      </c>
      <c r="U3669" s="50"/>
      <c r="V3669" s="54" t="str">
        <f>IF(U3669="","",IFERROR(VLOOKUP(U3669,ATIVIDADES!$A:$C,3,FALSE),"NAO CADASTRADA"))</f>
        <v/>
      </c>
      <c r="W3669" s="42"/>
      <c r="X3669" s="48"/>
      <c r="Y3669" s="54" t="str">
        <f>IF(X3669="","",IFERROR(VLOOKUP(X3669,EMPRESAS!$A:$C,3,FALSE),"NAO CADASTRADA"))</f>
        <v/>
      </c>
      <c r="Z3669" s="50"/>
      <c r="AA3669" s="54" t="str">
        <f>IF(Z3669="","",IFERROR(VLOOKUP(Z3669,ATIVIDADES!$A:$C,3,FALSE),"NAO CADASTRADA"))</f>
        <v/>
      </c>
      <c r="AB3669" s="42"/>
      <c r="AC3669" s="48"/>
      <c r="AD3669" s="54" t="str">
        <f>IF(AC3669="","",IFERROR(VLOOKUP(AC3669,EMPRESAS!$A:$C,3,FALSE),"NAO CADASTRADA"))</f>
        <v/>
      </c>
      <c r="AE3669" s="50"/>
      <c r="AF3669" s="54" t="str">
        <f>IF(AE3669="","",IFERROR(VLOOKUP(AE3669,ATIVIDADES!$A:$C,3,FALSE),"NAO CADASTRADA"))</f>
        <v/>
      </c>
      <c r="AG3669" s="42"/>
      <c r="AH3669" s="48"/>
      <c r="AI3669" s="54" t="str">
        <f>IF(AH3669="","",IFERROR(VLOOKUP(AH3669,EMPRESAS!$A:$C,3,FALSE),"NAO CADASTRADA"))</f>
        <v/>
      </c>
      <c r="AJ3669" s="50"/>
      <c r="AK3669" s="54" t="str">
        <f>IF(AJ3669="","",IFERROR(VLOOKUP(AJ3669,ATIVIDADES!$A:$C,3,FALSE),"NAO CADASTRADA"))</f>
        <v/>
      </c>
      <c r="AL3669" s="42"/>
    </row>
    <row r="3670" spans="1:38" x14ac:dyDescent="0.25">
      <c r="A3670" s="26" t="str">
        <f t="shared" si="401"/>
        <v>OK</v>
      </c>
      <c r="B3670" s="29">
        <f t="shared" si="402"/>
        <v>2487914866</v>
      </c>
      <c r="C3670" s="30">
        <v>45758</v>
      </c>
      <c r="D3670" s="18">
        <f t="shared" si="405"/>
        <v>45748</v>
      </c>
      <c r="E3670" s="19" t="str">
        <f>IF(ISERROR(VLOOKUP(C3670,FERIADOS!$A:$B,1,FALSE)),IF(WEEKDAY(C3670)=1,"Dom",IF(WEEKDAY(C3670)=2,"Seg",IF(WEEKDAY(C3670)=3,"Ter",IF(WEEKDAY(C3670)=4,"Qua",IF(WEEKDAY(C3670)=5,"Qui",IF(WEEKDAY(C3670)=6,"Sex","Sab")))))),"Feriado")</f>
        <v>Sex</v>
      </c>
      <c r="F3670" s="32"/>
      <c r="G3670" s="33"/>
      <c r="H3670" s="33"/>
      <c r="I3670" s="33"/>
      <c r="J3670" s="21" t="str">
        <f t="shared" si="403"/>
        <v/>
      </c>
      <c r="K3670" s="21">
        <f t="shared" si="399"/>
        <v>0</v>
      </c>
      <c r="L3670" s="21" t="str">
        <f t="shared" si="400"/>
        <v/>
      </c>
      <c r="M3670" s="22" t="str">
        <f t="shared" si="404"/>
        <v/>
      </c>
      <c r="N3670" s="48"/>
      <c r="O3670" s="54" t="str">
        <f>IF(N3670="","",IFERROR(VLOOKUP(N3670,EMPRESAS!$A:$C,3,FALSE),"NAO CADASTRADA"))</f>
        <v/>
      </c>
      <c r="P3670" s="50"/>
      <c r="Q3670" s="54" t="str">
        <f>IF(P3670="","",IFERROR(VLOOKUP(P3670,ATIVIDADES!$A:$C,3,FALSE),"NAO CADASTRADA"))</f>
        <v/>
      </c>
      <c r="R3670" s="42"/>
      <c r="S3670" s="48"/>
      <c r="T3670" s="54" t="str">
        <f>IF(S3670="","",IFERROR(VLOOKUP(S3670,EMPRESAS!$A:$C,3,FALSE),"NAO CADASTRADA"))</f>
        <v/>
      </c>
      <c r="U3670" s="50"/>
      <c r="V3670" s="54" t="str">
        <f>IF(U3670="","",IFERROR(VLOOKUP(U3670,ATIVIDADES!$A:$C,3,FALSE),"NAO CADASTRADA"))</f>
        <v/>
      </c>
      <c r="W3670" s="42"/>
      <c r="X3670" s="48"/>
      <c r="Y3670" s="54" t="str">
        <f>IF(X3670="","",IFERROR(VLOOKUP(X3670,EMPRESAS!$A:$C,3,FALSE),"NAO CADASTRADA"))</f>
        <v/>
      </c>
      <c r="Z3670" s="50"/>
      <c r="AA3670" s="54" t="str">
        <f>IF(Z3670="","",IFERROR(VLOOKUP(Z3670,ATIVIDADES!$A:$C,3,FALSE),"NAO CADASTRADA"))</f>
        <v/>
      </c>
      <c r="AB3670" s="42"/>
      <c r="AC3670" s="48"/>
      <c r="AD3670" s="54" t="str">
        <f>IF(AC3670="","",IFERROR(VLOOKUP(AC3670,EMPRESAS!$A:$C,3,FALSE),"NAO CADASTRADA"))</f>
        <v/>
      </c>
      <c r="AE3670" s="50"/>
      <c r="AF3670" s="54" t="str">
        <f>IF(AE3670="","",IFERROR(VLOOKUP(AE3670,ATIVIDADES!$A:$C,3,FALSE),"NAO CADASTRADA"))</f>
        <v/>
      </c>
      <c r="AG3670" s="42"/>
      <c r="AH3670" s="48"/>
      <c r="AI3670" s="54" t="str">
        <f>IF(AH3670="","",IFERROR(VLOOKUP(AH3670,EMPRESAS!$A:$C,3,FALSE),"NAO CADASTRADA"))</f>
        <v/>
      </c>
      <c r="AJ3670" s="50"/>
      <c r="AK3670" s="54" t="str">
        <f>IF(AJ3670="","",IFERROR(VLOOKUP(AJ3670,ATIVIDADES!$A:$C,3,FALSE),"NAO CADASTRADA"))</f>
        <v/>
      </c>
      <c r="AL3670" s="42"/>
    </row>
    <row r="3671" spans="1:38" x14ac:dyDescent="0.25">
      <c r="A3671" s="26" t="str">
        <f t="shared" si="401"/>
        <v>OK</v>
      </c>
      <c r="B3671" s="29">
        <f t="shared" si="402"/>
        <v>2487914866</v>
      </c>
      <c r="C3671" s="30">
        <v>45759</v>
      </c>
      <c r="D3671" s="18">
        <f t="shared" si="405"/>
        <v>45748</v>
      </c>
      <c r="E3671" s="19" t="str">
        <f>IF(ISERROR(VLOOKUP(C3671,FERIADOS!$A:$B,1,FALSE)),IF(WEEKDAY(C3671)=1,"Dom",IF(WEEKDAY(C3671)=2,"Seg",IF(WEEKDAY(C3671)=3,"Ter",IF(WEEKDAY(C3671)=4,"Qua",IF(WEEKDAY(C3671)=5,"Qui",IF(WEEKDAY(C3671)=6,"Sex","Sab")))))),"Feriado")</f>
        <v>Sab</v>
      </c>
      <c r="F3671" s="32"/>
      <c r="G3671" s="33"/>
      <c r="H3671" s="33"/>
      <c r="I3671" s="33"/>
      <c r="J3671" s="21" t="str">
        <f t="shared" si="403"/>
        <v/>
      </c>
      <c r="K3671" s="21">
        <f t="shared" si="399"/>
        <v>0</v>
      </c>
      <c r="L3671" s="21" t="str">
        <f t="shared" si="400"/>
        <v/>
      </c>
      <c r="M3671" s="22" t="str">
        <f t="shared" si="404"/>
        <v/>
      </c>
      <c r="N3671" s="48"/>
      <c r="O3671" s="54" t="str">
        <f>IF(N3671="","",IFERROR(VLOOKUP(N3671,EMPRESAS!$A:$C,3,FALSE),"NAO CADASTRADA"))</f>
        <v/>
      </c>
      <c r="P3671" s="50"/>
      <c r="Q3671" s="54" t="str">
        <f>IF(P3671="","",IFERROR(VLOOKUP(P3671,ATIVIDADES!$A:$C,3,FALSE),"NAO CADASTRADA"))</f>
        <v/>
      </c>
      <c r="R3671" s="42"/>
      <c r="S3671" s="48"/>
      <c r="T3671" s="54" t="str">
        <f>IF(S3671="","",IFERROR(VLOOKUP(S3671,EMPRESAS!$A:$C,3,FALSE),"NAO CADASTRADA"))</f>
        <v/>
      </c>
      <c r="U3671" s="50"/>
      <c r="V3671" s="54" t="str">
        <f>IF(U3671="","",IFERROR(VLOOKUP(U3671,ATIVIDADES!$A:$C,3,FALSE),"NAO CADASTRADA"))</f>
        <v/>
      </c>
      <c r="W3671" s="42"/>
      <c r="X3671" s="48"/>
      <c r="Y3671" s="54" t="str">
        <f>IF(X3671="","",IFERROR(VLOOKUP(X3671,EMPRESAS!$A:$C,3,FALSE),"NAO CADASTRADA"))</f>
        <v/>
      </c>
      <c r="Z3671" s="50"/>
      <c r="AA3671" s="54" t="str">
        <f>IF(Z3671="","",IFERROR(VLOOKUP(Z3671,ATIVIDADES!$A:$C,3,FALSE),"NAO CADASTRADA"))</f>
        <v/>
      </c>
      <c r="AB3671" s="42"/>
      <c r="AC3671" s="48"/>
      <c r="AD3671" s="54" t="str">
        <f>IF(AC3671="","",IFERROR(VLOOKUP(AC3671,EMPRESAS!$A:$C,3,FALSE),"NAO CADASTRADA"))</f>
        <v/>
      </c>
      <c r="AE3671" s="50"/>
      <c r="AF3671" s="54" t="str">
        <f>IF(AE3671="","",IFERROR(VLOOKUP(AE3671,ATIVIDADES!$A:$C,3,FALSE),"NAO CADASTRADA"))</f>
        <v/>
      </c>
      <c r="AG3671" s="42"/>
      <c r="AH3671" s="48"/>
      <c r="AI3671" s="54" t="str">
        <f>IF(AH3671="","",IFERROR(VLOOKUP(AH3671,EMPRESAS!$A:$C,3,FALSE),"NAO CADASTRADA"))</f>
        <v/>
      </c>
      <c r="AJ3671" s="50"/>
      <c r="AK3671" s="54" t="str">
        <f>IF(AJ3671="","",IFERROR(VLOOKUP(AJ3671,ATIVIDADES!$A:$C,3,FALSE),"NAO CADASTRADA"))</f>
        <v/>
      </c>
      <c r="AL3671" s="42"/>
    </row>
    <row r="3672" spans="1:38" x14ac:dyDescent="0.25">
      <c r="A3672" s="26" t="str">
        <f t="shared" si="401"/>
        <v>OK</v>
      </c>
      <c r="B3672" s="29">
        <f t="shared" si="402"/>
        <v>2487914866</v>
      </c>
      <c r="C3672" s="30">
        <v>45760</v>
      </c>
      <c r="D3672" s="18">
        <f t="shared" si="405"/>
        <v>45748</v>
      </c>
      <c r="E3672" s="19" t="str">
        <f>IF(ISERROR(VLOOKUP(C3672,FERIADOS!$A:$B,1,FALSE)),IF(WEEKDAY(C3672)=1,"Dom",IF(WEEKDAY(C3672)=2,"Seg",IF(WEEKDAY(C3672)=3,"Ter",IF(WEEKDAY(C3672)=4,"Qua",IF(WEEKDAY(C3672)=5,"Qui",IF(WEEKDAY(C3672)=6,"Sex","Sab")))))),"Feriado")</f>
        <v>Dom</v>
      </c>
      <c r="F3672" s="32"/>
      <c r="G3672" s="33"/>
      <c r="H3672" s="33"/>
      <c r="I3672" s="33"/>
      <c r="J3672" s="21" t="str">
        <f t="shared" si="403"/>
        <v/>
      </c>
      <c r="K3672" s="21">
        <f t="shared" si="399"/>
        <v>0</v>
      </c>
      <c r="L3672" s="21" t="str">
        <f t="shared" si="400"/>
        <v/>
      </c>
      <c r="M3672" s="22" t="str">
        <f t="shared" si="404"/>
        <v/>
      </c>
      <c r="N3672" s="48"/>
      <c r="O3672" s="54" t="str">
        <f>IF(N3672="","",IFERROR(VLOOKUP(N3672,EMPRESAS!$A:$C,3,FALSE),"NAO CADASTRADA"))</f>
        <v/>
      </c>
      <c r="P3672" s="50"/>
      <c r="Q3672" s="54" t="str">
        <f>IF(P3672="","",IFERROR(VLOOKUP(P3672,ATIVIDADES!$A:$C,3,FALSE),"NAO CADASTRADA"))</f>
        <v/>
      </c>
      <c r="R3672" s="42"/>
      <c r="S3672" s="48"/>
      <c r="T3672" s="54" t="str">
        <f>IF(S3672="","",IFERROR(VLOOKUP(S3672,EMPRESAS!$A:$C,3,FALSE),"NAO CADASTRADA"))</f>
        <v/>
      </c>
      <c r="U3672" s="50"/>
      <c r="V3672" s="54" t="str">
        <f>IF(U3672="","",IFERROR(VLOOKUP(U3672,ATIVIDADES!$A:$C,3,FALSE),"NAO CADASTRADA"))</f>
        <v/>
      </c>
      <c r="W3672" s="42"/>
      <c r="X3672" s="48"/>
      <c r="Y3672" s="54" t="str">
        <f>IF(X3672="","",IFERROR(VLOOKUP(X3672,EMPRESAS!$A:$C,3,FALSE),"NAO CADASTRADA"))</f>
        <v/>
      </c>
      <c r="Z3672" s="50"/>
      <c r="AA3672" s="54" t="str">
        <f>IF(Z3672="","",IFERROR(VLOOKUP(Z3672,ATIVIDADES!$A:$C,3,FALSE),"NAO CADASTRADA"))</f>
        <v/>
      </c>
      <c r="AB3672" s="42"/>
      <c r="AC3672" s="48"/>
      <c r="AD3672" s="54" t="str">
        <f>IF(AC3672="","",IFERROR(VLOOKUP(AC3672,EMPRESAS!$A:$C,3,FALSE),"NAO CADASTRADA"))</f>
        <v/>
      </c>
      <c r="AE3672" s="50"/>
      <c r="AF3672" s="54" t="str">
        <f>IF(AE3672="","",IFERROR(VLOOKUP(AE3672,ATIVIDADES!$A:$C,3,FALSE),"NAO CADASTRADA"))</f>
        <v/>
      </c>
      <c r="AG3672" s="42"/>
      <c r="AH3672" s="48"/>
      <c r="AI3672" s="54" t="str">
        <f>IF(AH3672="","",IFERROR(VLOOKUP(AH3672,EMPRESAS!$A:$C,3,FALSE),"NAO CADASTRADA"))</f>
        <v/>
      </c>
      <c r="AJ3672" s="50"/>
      <c r="AK3672" s="54" t="str">
        <f>IF(AJ3672="","",IFERROR(VLOOKUP(AJ3672,ATIVIDADES!$A:$C,3,FALSE),"NAO CADASTRADA"))</f>
        <v/>
      </c>
      <c r="AL3672" s="42"/>
    </row>
    <row r="3673" spans="1:38" x14ac:dyDescent="0.25">
      <c r="A3673" s="26" t="str">
        <f t="shared" si="401"/>
        <v>OK</v>
      </c>
      <c r="B3673" s="29">
        <f t="shared" si="402"/>
        <v>2487914866</v>
      </c>
      <c r="C3673" s="30">
        <v>45761</v>
      </c>
      <c r="D3673" s="18">
        <f t="shared" si="405"/>
        <v>45748</v>
      </c>
      <c r="E3673" s="19" t="str">
        <f>IF(ISERROR(VLOOKUP(C3673,FERIADOS!$A:$B,1,FALSE)),IF(WEEKDAY(C3673)=1,"Dom",IF(WEEKDAY(C3673)=2,"Seg",IF(WEEKDAY(C3673)=3,"Ter",IF(WEEKDAY(C3673)=4,"Qua",IF(WEEKDAY(C3673)=5,"Qui",IF(WEEKDAY(C3673)=6,"Sex","Sab")))))),"Feriado")</f>
        <v>Seg</v>
      </c>
      <c r="F3673" s="32"/>
      <c r="G3673" s="33"/>
      <c r="H3673" s="33"/>
      <c r="I3673" s="33"/>
      <c r="J3673" s="21" t="str">
        <f t="shared" si="403"/>
        <v/>
      </c>
      <c r="K3673" s="21">
        <f t="shared" si="399"/>
        <v>0</v>
      </c>
      <c r="L3673" s="21" t="str">
        <f t="shared" si="400"/>
        <v/>
      </c>
      <c r="M3673" s="22" t="str">
        <f t="shared" si="404"/>
        <v/>
      </c>
      <c r="N3673" s="48"/>
      <c r="O3673" s="54" t="str">
        <f>IF(N3673="","",IFERROR(VLOOKUP(N3673,EMPRESAS!$A:$C,3,FALSE),"NAO CADASTRADA"))</f>
        <v/>
      </c>
      <c r="P3673" s="50"/>
      <c r="Q3673" s="54" t="str">
        <f>IF(P3673="","",IFERROR(VLOOKUP(P3673,ATIVIDADES!$A:$C,3,FALSE),"NAO CADASTRADA"))</f>
        <v/>
      </c>
      <c r="R3673" s="42"/>
      <c r="S3673" s="48"/>
      <c r="T3673" s="54" t="str">
        <f>IF(S3673="","",IFERROR(VLOOKUP(S3673,EMPRESAS!$A:$C,3,FALSE),"NAO CADASTRADA"))</f>
        <v/>
      </c>
      <c r="U3673" s="50"/>
      <c r="V3673" s="54" t="str">
        <f>IF(U3673="","",IFERROR(VLOOKUP(U3673,ATIVIDADES!$A:$C,3,FALSE),"NAO CADASTRADA"))</f>
        <v/>
      </c>
      <c r="W3673" s="42"/>
      <c r="X3673" s="48"/>
      <c r="Y3673" s="54" t="str">
        <f>IF(X3673="","",IFERROR(VLOOKUP(X3673,EMPRESAS!$A:$C,3,FALSE),"NAO CADASTRADA"))</f>
        <v/>
      </c>
      <c r="Z3673" s="50"/>
      <c r="AA3673" s="54" t="str">
        <f>IF(Z3673="","",IFERROR(VLOOKUP(Z3673,ATIVIDADES!$A:$C,3,FALSE),"NAO CADASTRADA"))</f>
        <v/>
      </c>
      <c r="AB3673" s="42"/>
      <c r="AC3673" s="48"/>
      <c r="AD3673" s="54" t="str">
        <f>IF(AC3673="","",IFERROR(VLOOKUP(AC3673,EMPRESAS!$A:$C,3,FALSE),"NAO CADASTRADA"))</f>
        <v/>
      </c>
      <c r="AE3673" s="50"/>
      <c r="AF3673" s="54" t="str">
        <f>IF(AE3673="","",IFERROR(VLOOKUP(AE3673,ATIVIDADES!$A:$C,3,FALSE),"NAO CADASTRADA"))</f>
        <v/>
      </c>
      <c r="AG3673" s="42"/>
      <c r="AH3673" s="48"/>
      <c r="AI3673" s="54" t="str">
        <f>IF(AH3673="","",IFERROR(VLOOKUP(AH3673,EMPRESAS!$A:$C,3,FALSE),"NAO CADASTRADA"))</f>
        <v/>
      </c>
      <c r="AJ3673" s="50"/>
      <c r="AK3673" s="54" t="str">
        <f>IF(AJ3673="","",IFERROR(VLOOKUP(AJ3673,ATIVIDADES!$A:$C,3,FALSE),"NAO CADASTRADA"))</f>
        <v/>
      </c>
      <c r="AL3673" s="42"/>
    </row>
    <row r="3674" spans="1:38" x14ac:dyDescent="0.25">
      <c r="A3674" s="26" t="str">
        <f t="shared" si="401"/>
        <v>OK</v>
      </c>
      <c r="B3674" s="29">
        <f t="shared" si="402"/>
        <v>2487914866</v>
      </c>
      <c r="C3674" s="30">
        <v>45762</v>
      </c>
      <c r="D3674" s="18">
        <f t="shared" si="405"/>
        <v>45748</v>
      </c>
      <c r="E3674" s="19" t="str">
        <f>IF(ISERROR(VLOOKUP(C3674,FERIADOS!$A:$B,1,FALSE)),IF(WEEKDAY(C3674)=1,"Dom",IF(WEEKDAY(C3674)=2,"Seg",IF(WEEKDAY(C3674)=3,"Ter",IF(WEEKDAY(C3674)=4,"Qua",IF(WEEKDAY(C3674)=5,"Qui",IF(WEEKDAY(C3674)=6,"Sex","Sab")))))),"Feriado")</f>
        <v>Ter</v>
      </c>
      <c r="F3674" s="32"/>
      <c r="G3674" s="33"/>
      <c r="H3674" s="33"/>
      <c r="I3674" s="33"/>
      <c r="J3674" s="21" t="str">
        <f t="shared" si="403"/>
        <v/>
      </c>
      <c r="K3674" s="21">
        <f t="shared" si="399"/>
        <v>0</v>
      </c>
      <c r="L3674" s="21" t="str">
        <f t="shared" si="400"/>
        <v/>
      </c>
      <c r="M3674" s="22" t="str">
        <f t="shared" si="404"/>
        <v/>
      </c>
      <c r="N3674" s="48"/>
      <c r="O3674" s="54" t="str">
        <f>IF(N3674="","",IFERROR(VLOOKUP(N3674,EMPRESAS!$A:$C,3,FALSE),"NAO CADASTRADA"))</f>
        <v/>
      </c>
      <c r="P3674" s="50"/>
      <c r="Q3674" s="54" t="str">
        <f>IF(P3674="","",IFERROR(VLOOKUP(P3674,ATIVIDADES!$A:$C,3,FALSE),"NAO CADASTRADA"))</f>
        <v/>
      </c>
      <c r="R3674" s="42"/>
      <c r="S3674" s="48"/>
      <c r="T3674" s="54" t="str">
        <f>IF(S3674="","",IFERROR(VLOOKUP(S3674,EMPRESAS!$A:$C,3,FALSE),"NAO CADASTRADA"))</f>
        <v/>
      </c>
      <c r="U3674" s="50"/>
      <c r="V3674" s="54" t="str">
        <f>IF(U3674="","",IFERROR(VLOOKUP(U3674,ATIVIDADES!$A:$C,3,FALSE),"NAO CADASTRADA"))</f>
        <v/>
      </c>
      <c r="W3674" s="42"/>
      <c r="X3674" s="48"/>
      <c r="Y3674" s="54" t="str">
        <f>IF(X3674="","",IFERROR(VLOOKUP(X3674,EMPRESAS!$A:$C,3,FALSE),"NAO CADASTRADA"))</f>
        <v/>
      </c>
      <c r="Z3674" s="50"/>
      <c r="AA3674" s="54" t="str">
        <f>IF(Z3674="","",IFERROR(VLOOKUP(Z3674,ATIVIDADES!$A:$C,3,FALSE),"NAO CADASTRADA"))</f>
        <v/>
      </c>
      <c r="AB3674" s="42"/>
      <c r="AC3674" s="48"/>
      <c r="AD3674" s="54" t="str">
        <f>IF(AC3674="","",IFERROR(VLOOKUP(AC3674,EMPRESAS!$A:$C,3,FALSE),"NAO CADASTRADA"))</f>
        <v/>
      </c>
      <c r="AE3674" s="50"/>
      <c r="AF3674" s="54" t="str">
        <f>IF(AE3674="","",IFERROR(VLOOKUP(AE3674,ATIVIDADES!$A:$C,3,FALSE),"NAO CADASTRADA"))</f>
        <v/>
      </c>
      <c r="AG3674" s="42"/>
      <c r="AH3674" s="48"/>
      <c r="AI3674" s="54" t="str">
        <f>IF(AH3674="","",IFERROR(VLOOKUP(AH3674,EMPRESAS!$A:$C,3,FALSE),"NAO CADASTRADA"))</f>
        <v/>
      </c>
      <c r="AJ3674" s="50"/>
      <c r="AK3674" s="54" t="str">
        <f>IF(AJ3674="","",IFERROR(VLOOKUP(AJ3674,ATIVIDADES!$A:$C,3,FALSE),"NAO CADASTRADA"))</f>
        <v/>
      </c>
      <c r="AL3674" s="42"/>
    </row>
    <row r="3675" spans="1:38" x14ac:dyDescent="0.25">
      <c r="A3675" s="26" t="str">
        <f t="shared" si="401"/>
        <v>OK</v>
      </c>
      <c r="B3675" s="29">
        <f t="shared" si="402"/>
        <v>2487914866</v>
      </c>
      <c r="C3675" s="30">
        <v>45763</v>
      </c>
      <c r="D3675" s="18">
        <f t="shared" si="405"/>
        <v>45748</v>
      </c>
      <c r="E3675" s="19" t="str">
        <f>IF(ISERROR(VLOOKUP(C3675,FERIADOS!$A:$B,1,FALSE)),IF(WEEKDAY(C3675)=1,"Dom",IF(WEEKDAY(C3675)=2,"Seg",IF(WEEKDAY(C3675)=3,"Ter",IF(WEEKDAY(C3675)=4,"Qua",IF(WEEKDAY(C3675)=5,"Qui",IF(WEEKDAY(C3675)=6,"Sex","Sab")))))),"Feriado")</f>
        <v>Qua</v>
      </c>
      <c r="F3675" s="32"/>
      <c r="G3675" s="33"/>
      <c r="H3675" s="33"/>
      <c r="I3675" s="33"/>
      <c r="J3675" s="21" t="str">
        <f t="shared" si="403"/>
        <v/>
      </c>
      <c r="K3675" s="21">
        <f t="shared" si="399"/>
        <v>0</v>
      </c>
      <c r="L3675" s="21" t="str">
        <f t="shared" si="400"/>
        <v/>
      </c>
      <c r="M3675" s="22" t="str">
        <f t="shared" si="404"/>
        <v/>
      </c>
      <c r="N3675" s="48"/>
      <c r="O3675" s="54" t="str">
        <f>IF(N3675="","",IFERROR(VLOOKUP(N3675,EMPRESAS!$A:$C,3,FALSE),"NAO CADASTRADA"))</f>
        <v/>
      </c>
      <c r="P3675" s="50"/>
      <c r="Q3675" s="54" t="str">
        <f>IF(P3675="","",IFERROR(VLOOKUP(P3675,ATIVIDADES!$A:$C,3,FALSE),"NAO CADASTRADA"))</f>
        <v/>
      </c>
      <c r="R3675" s="42"/>
      <c r="S3675" s="48"/>
      <c r="T3675" s="54" t="str">
        <f>IF(S3675="","",IFERROR(VLOOKUP(S3675,EMPRESAS!$A:$C,3,FALSE),"NAO CADASTRADA"))</f>
        <v/>
      </c>
      <c r="U3675" s="50"/>
      <c r="V3675" s="54" t="str">
        <f>IF(U3675="","",IFERROR(VLOOKUP(U3675,ATIVIDADES!$A:$C,3,FALSE),"NAO CADASTRADA"))</f>
        <v/>
      </c>
      <c r="W3675" s="42"/>
      <c r="X3675" s="48"/>
      <c r="Y3675" s="54" t="str">
        <f>IF(X3675="","",IFERROR(VLOOKUP(X3675,EMPRESAS!$A:$C,3,FALSE),"NAO CADASTRADA"))</f>
        <v/>
      </c>
      <c r="Z3675" s="50"/>
      <c r="AA3675" s="54" t="str">
        <f>IF(Z3675="","",IFERROR(VLOOKUP(Z3675,ATIVIDADES!$A:$C,3,FALSE),"NAO CADASTRADA"))</f>
        <v/>
      </c>
      <c r="AB3675" s="42"/>
      <c r="AC3675" s="48"/>
      <c r="AD3675" s="54" t="str">
        <f>IF(AC3675="","",IFERROR(VLOOKUP(AC3675,EMPRESAS!$A:$C,3,FALSE),"NAO CADASTRADA"))</f>
        <v/>
      </c>
      <c r="AE3675" s="50"/>
      <c r="AF3675" s="54" t="str">
        <f>IF(AE3675="","",IFERROR(VLOOKUP(AE3675,ATIVIDADES!$A:$C,3,FALSE),"NAO CADASTRADA"))</f>
        <v/>
      </c>
      <c r="AG3675" s="42"/>
      <c r="AH3675" s="48"/>
      <c r="AI3675" s="54" t="str">
        <f>IF(AH3675="","",IFERROR(VLOOKUP(AH3675,EMPRESAS!$A:$C,3,FALSE),"NAO CADASTRADA"))</f>
        <v/>
      </c>
      <c r="AJ3675" s="50"/>
      <c r="AK3675" s="54" t="str">
        <f>IF(AJ3675="","",IFERROR(VLOOKUP(AJ3675,ATIVIDADES!$A:$C,3,FALSE),"NAO CADASTRADA"))</f>
        <v/>
      </c>
      <c r="AL3675" s="42"/>
    </row>
    <row r="3676" spans="1:38" x14ac:dyDescent="0.25">
      <c r="A3676" s="26" t="str">
        <f t="shared" si="401"/>
        <v>OK</v>
      </c>
      <c r="B3676" s="29">
        <f t="shared" si="402"/>
        <v>2487914866</v>
      </c>
      <c r="C3676" s="30">
        <v>45764</v>
      </c>
      <c r="D3676" s="18">
        <f t="shared" si="405"/>
        <v>45748</v>
      </c>
      <c r="E3676" s="19" t="str">
        <f>IF(ISERROR(VLOOKUP(C3676,FERIADOS!$A:$B,1,FALSE)),IF(WEEKDAY(C3676)=1,"Dom",IF(WEEKDAY(C3676)=2,"Seg",IF(WEEKDAY(C3676)=3,"Ter",IF(WEEKDAY(C3676)=4,"Qua",IF(WEEKDAY(C3676)=5,"Qui",IF(WEEKDAY(C3676)=6,"Sex","Sab")))))),"Feriado")</f>
        <v>Qui</v>
      </c>
      <c r="F3676" s="32"/>
      <c r="G3676" s="33"/>
      <c r="H3676" s="33"/>
      <c r="I3676" s="33"/>
      <c r="J3676" s="21" t="str">
        <f t="shared" si="403"/>
        <v/>
      </c>
      <c r="K3676" s="21">
        <f t="shared" si="399"/>
        <v>0</v>
      </c>
      <c r="L3676" s="21" t="str">
        <f t="shared" si="400"/>
        <v/>
      </c>
      <c r="M3676" s="22" t="str">
        <f t="shared" si="404"/>
        <v/>
      </c>
      <c r="N3676" s="48"/>
      <c r="O3676" s="54" t="str">
        <f>IF(N3676="","",IFERROR(VLOOKUP(N3676,EMPRESAS!$A:$C,3,FALSE),"NAO CADASTRADA"))</f>
        <v/>
      </c>
      <c r="P3676" s="50"/>
      <c r="Q3676" s="54" t="str">
        <f>IF(P3676="","",IFERROR(VLOOKUP(P3676,ATIVIDADES!$A:$C,3,FALSE),"NAO CADASTRADA"))</f>
        <v/>
      </c>
      <c r="R3676" s="42"/>
      <c r="S3676" s="48"/>
      <c r="T3676" s="54" t="str">
        <f>IF(S3676="","",IFERROR(VLOOKUP(S3676,EMPRESAS!$A:$C,3,FALSE),"NAO CADASTRADA"))</f>
        <v/>
      </c>
      <c r="U3676" s="50"/>
      <c r="V3676" s="54" t="str">
        <f>IF(U3676="","",IFERROR(VLOOKUP(U3676,ATIVIDADES!$A:$C,3,FALSE),"NAO CADASTRADA"))</f>
        <v/>
      </c>
      <c r="W3676" s="42"/>
      <c r="X3676" s="48"/>
      <c r="Y3676" s="54" t="str">
        <f>IF(X3676="","",IFERROR(VLOOKUP(X3676,EMPRESAS!$A:$C,3,FALSE),"NAO CADASTRADA"))</f>
        <v/>
      </c>
      <c r="Z3676" s="50"/>
      <c r="AA3676" s="54" t="str">
        <f>IF(Z3676="","",IFERROR(VLOOKUP(Z3676,ATIVIDADES!$A:$C,3,FALSE),"NAO CADASTRADA"))</f>
        <v/>
      </c>
      <c r="AB3676" s="42"/>
      <c r="AC3676" s="48"/>
      <c r="AD3676" s="54" t="str">
        <f>IF(AC3676="","",IFERROR(VLOOKUP(AC3676,EMPRESAS!$A:$C,3,FALSE),"NAO CADASTRADA"))</f>
        <v/>
      </c>
      <c r="AE3676" s="50"/>
      <c r="AF3676" s="54" t="str">
        <f>IF(AE3676="","",IFERROR(VLOOKUP(AE3676,ATIVIDADES!$A:$C,3,FALSE),"NAO CADASTRADA"))</f>
        <v/>
      </c>
      <c r="AG3676" s="42"/>
      <c r="AH3676" s="48"/>
      <c r="AI3676" s="54" t="str">
        <f>IF(AH3676="","",IFERROR(VLOOKUP(AH3676,EMPRESAS!$A:$C,3,FALSE),"NAO CADASTRADA"))</f>
        <v/>
      </c>
      <c r="AJ3676" s="50"/>
      <c r="AK3676" s="54" t="str">
        <f>IF(AJ3676="","",IFERROR(VLOOKUP(AJ3676,ATIVIDADES!$A:$C,3,FALSE),"NAO CADASTRADA"))</f>
        <v/>
      </c>
      <c r="AL3676" s="42"/>
    </row>
    <row r="3677" spans="1:38" x14ac:dyDescent="0.25">
      <c r="A3677" s="26" t="str">
        <f t="shared" si="401"/>
        <v>OK</v>
      </c>
      <c r="B3677" s="29">
        <f t="shared" si="402"/>
        <v>2487914866</v>
      </c>
      <c r="C3677" s="30">
        <v>45765</v>
      </c>
      <c r="D3677" s="18">
        <f t="shared" si="405"/>
        <v>45748</v>
      </c>
      <c r="E3677" s="19" t="str">
        <f>IF(ISERROR(VLOOKUP(C3677,FERIADOS!$A:$B,1,FALSE)),IF(WEEKDAY(C3677)=1,"Dom",IF(WEEKDAY(C3677)=2,"Seg",IF(WEEKDAY(C3677)=3,"Ter",IF(WEEKDAY(C3677)=4,"Qua",IF(WEEKDAY(C3677)=5,"Qui",IF(WEEKDAY(C3677)=6,"Sex","Sab")))))),"Feriado")</f>
        <v>Sex</v>
      </c>
      <c r="F3677" s="32"/>
      <c r="G3677" s="33"/>
      <c r="H3677" s="33"/>
      <c r="I3677" s="33"/>
      <c r="J3677" s="21" t="str">
        <f t="shared" si="403"/>
        <v/>
      </c>
      <c r="K3677" s="21">
        <f t="shared" si="399"/>
        <v>0</v>
      </c>
      <c r="L3677" s="21" t="str">
        <f t="shared" si="400"/>
        <v/>
      </c>
      <c r="M3677" s="22" t="str">
        <f t="shared" si="404"/>
        <v/>
      </c>
      <c r="N3677" s="48"/>
      <c r="O3677" s="54" t="str">
        <f>IF(N3677="","",IFERROR(VLOOKUP(N3677,EMPRESAS!$A:$C,3,FALSE),"NAO CADASTRADA"))</f>
        <v/>
      </c>
      <c r="P3677" s="50"/>
      <c r="Q3677" s="54" t="str">
        <f>IF(P3677="","",IFERROR(VLOOKUP(P3677,ATIVIDADES!$A:$C,3,FALSE),"NAO CADASTRADA"))</f>
        <v/>
      </c>
      <c r="R3677" s="42"/>
      <c r="S3677" s="48"/>
      <c r="T3677" s="54" t="str">
        <f>IF(S3677="","",IFERROR(VLOOKUP(S3677,EMPRESAS!$A:$C,3,FALSE),"NAO CADASTRADA"))</f>
        <v/>
      </c>
      <c r="U3677" s="50"/>
      <c r="V3677" s="54" t="str">
        <f>IF(U3677="","",IFERROR(VLOOKUP(U3677,ATIVIDADES!$A:$C,3,FALSE),"NAO CADASTRADA"))</f>
        <v/>
      </c>
      <c r="W3677" s="42"/>
      <c r="X3677" s="48"/>
      <c r="Y3677" s="54" t="str">
        <f>IF(X3677="","",IFERROR(VLOOKUP(X3677,EMPRESAS!$A:$C,3,FALSE),"NAO CADASTRADA"))</f>
        <v/>
      </c>
      <c r="Z3677" s="50"/>
      <c r="AA3677" s="54" t="str">
        <f>IF(Z3677="","",IFERROR(VLOOKUP(Z3677,ATIVIDADES!$A:$C,3,FALSE),"NAO CADASTRADA"))</f>
        <v/>
      </c>
      <c r="AB3677" s="42"/>
      <c r="AC3677" s="48"/>
      <c r="AD3677" s="54" t="str">
        <f>IF(AC3677="","",IFERROR(VLOOKUP(AC3677,EMPRESAS!$A:$C,3,FALSE),"NAO CADASTRADA"))</f>
        <v/>
      </c>
      <c r="AE3677" s="50"/>
      <c r="AF3677" s="54" t="str">
        <f>IF(AE3677="","",IFERROR(VLOOKUP(AE3677,ATIVIDADES!$A:$C,3,FALSE),"NAO CADASTRADA"))</f>
        <v/>
      </c>
      <c r="AG3677" s="42"/>
      <c r="AH3677" s="48"/>
      <c r="AI3677" s="54" t="str">
        <f>IF(AH3677="","",IFERROR(VLOOKUP(AH3677,EMPRESAS!$A:$C,3,FALSE),"NAO CADASTRADA"))</f>
        <v/>
      </c>
      <c r="AJ3677" s="50"/>
      <c r="AK3677" s="54" t="str">
        <f>IF(AJ3677="","",IFERROR(VLOOKUP(AJ3677,ATIVIDADES!$A:$C,3,FALSE),"NAO CADASTRADA"))</f>
        <v/>
      </c>
      <c r="AL3677" s="42"/>
    </row>
    <row r="3678" spans="1:38" x14ac:dyDescent="0.25">
      <c r="A3678" s="26" t="str">
        <f t="shared" si="401"/>
        <v>OK</v>
      </c>
      <c r="B3678" s="29">
        <f t="shared" si="402"/>
        <v>2487914866</v>
      </c>
      <c r="C3678" s="30">
        <v>45766</v>
      </c>
      <c r="D3678" s="18">
        <f t="shared" si="405"/>
        <v>45748</v>
      </c>
      <c r="E3678" s="19" t="str">
        <f>IF(ISERROR(VLOOKUP(C3678,FERIADOS!$A:$B,1,FALSE)),IF(WEEKDAY(C3678)=1,"Dom",IF(WEEKDAY(C3678)=2,"Seg",IF(WEEKDAY(C3678)=3,"Ter",IF(WEEKDAY(C3678)=4,"Qua",IF(WEEKDAY(C3678)=5,"Qui",IF(WEEKDAY(C3678)=6,"Sex","Sab")))))),"Feriado")</f>
        <v>Sab</v>
      </c>
      <c r="F3678" s="32"/>
      <c r="G3678" s="33"/>
      <c r="H3678" s="33"/>
      <c r="I3678" s="33"/>
      <c r="J3678" s="21" t="str">
        <f t="shared" si="403"/>
        <v/>
      </c>
      <c r="K3678" s="21">
        <f t="shared" si="399"/>
        <v>0</v>
      </c>
      <c r="L3678" s="21" t="str">
        <f t="shared" si="400"/>
        <v/>
      </c>
      <c r="M3678" s="22" t="str">
        <f t="shared" si="404"/>
        <v/>
      </c>
      <c r="N3678" s="48"/>
      <c r="O3678" s="54" t="str">
        <f>IF(N3678="","",IFERROR(VLOOKUP(N3678,EMPRESAS!$A:$C,3,FALSE),"NAO CADASTRADA"))</f>
        <v/>
      </c>
      <c r="P3678" s="50"/>
      <c r="Q3678" s="54" t="str">
        <f>IF(P3678="","",IFERROR(VLOOKUP(P3678,ATIVIDADES!$A:$C,3,FALSE),"NAO CADASTRADA"))</f>
        <v/>
      </c>
      <c r="R3678" s="42"/>
      <c r="S3678" s="48"/>
      <c r="T3678" s="54" t="str">
        <f>IF(S3678="","",IFERROR(VLOOKUP(S3678,EMPRESAS!$A:$C,3,FALSE),"NAO CADASTRADA"))</f>
        <v/>
      </c>
      <c r="U3678" s="50"/>
      <c r="V3678" s="54" t="str">
        <f>IF(U3678="","",IFERROR(VLOOKUP(U3678,ATIVIDADES!$A:$C,3,FALSE),"NAO CADASTRADA"))</f>
        <v/>
      </c>
      <c r="W3678" s="42"/>
      <c r="X3678" s="48"/>
      <c r="Y3678" s="54" t="str">
        <f>IF(X3678="","",IFERROR(VLOOKUP(X3678,EMPRESAS!$A:$C,3,FALSE),"NAO CADASTRADA"))</f>
        <v/>
      </c>
      <c r="Z3678" s="50"/>
      <c r="AA3678" s="54" t="str">
        <f>IF(Z3678="","",IFERROR(VLOOKUP(Z3678,ATIVIDADES!$A:$C,3,FALSE),"NAO CADASTRADA"))</f>
        <v/>
      </c>
      <c r="AB3678" s="42"/>
      <c r="AC3678" s="48"/>
      <c r="AD3678" s="54" t="str">
        <f>IF(AC3678="","",IFERROR(VLOOKUP(AC3678,EMPRESAS!$A:$C,3,FALSE),"NAO CADASTRADA"))</f>
        <v/>
      </c>
      <c r="AE3678" s="50"/>
      <c r="AF3678" s="54" t="str">
        <f>IF(AE3678="","",IFERROR(VLOOKUP(AE3678,ATIVIDADES!$A:$C,3,FALSE),"NAO CADASTRADA"))</f>
        <v/>
      </c>
      <c r="AG3678" s="42"/>
      <c r="AH3678" s="48"/>
      <c r="AI3678" s="54" t="str">
        <f>IF(AH3678="","",IFERROR(VLOOKUP(AH3678,EMPRESAS!$A:$C,3,FALSE),"NAO CADASTRADA"))</f>
        <v/>
      </c>
      <c r="AJ3678" s="50"/>
      <c r="AK3678" s="54" t="str">
        <f>IF(AJ3678="","",IFERROR(VLOOKUP(AJ3678,ATIVIDADES!$A:$C,3,FALSE),"NAO CADASTRADA"))</f>
        <v/>
      </c>
      <c r="AL3678" s="42"/>
    </row>
    <row r="3679" spans="1:38" x14ac:dyDescent="0.25">
      <c r="A3679" s="26" t="str">
        <f t="shared" si="401"/>
        <v>OK</v>
      </c>
      <c r="B3679" s="29">
        <f t="shared" si="402"/>
        <v>2487914866</v>
      </c>
      <c r="C3679" s="30">
        <v>45767</v>
      </c>
      <c r="D3679" s="18">
        <f t="shared" si="405"/>
        <v>45748</v>
      </c>
      <c r="E3679" s="19" t="str">
        <f>IF(ISERROR(VLOOKUP(C3679,FERIADOS!$A:$B,1,FALSE)),IF(WEEKDAY(C3679)=1,"Dom",IF(WEEKDAY(C3679)=2,"Seg",IF(WEEKDAY(C3679)=3,"Ter",IF(WEEKDAY(C3679)=4,"Qua",IF(WEEKDAY(C3679)=5,"Qui",IF(WEEKDAY(C3679)=6,"Sex","Sab")))))),"Feriado")</f>
        <v>Dom</v>
      </c>
      <c r="F3679" s="32"/>
      <c r="G3679" s="33"/>
      <c r="H3679" s="33"/>
      <c r="I3679" s="33"/>
      <c r="J3679" s="21" t="str">
        <f t="shared" si="403"/>
        <v/>
      </c>
      <c r="K3679" s="21">
        <f t="shared" si="399"/>
        <v>0</v>
      </c>
      <c r="L3679" s="21" t="str">
        <f t="shared" si="400"/>
        <v/>
      </c>
      <c r="M3679" s="22" t="str">
        <f t="shared" si="404"/>
        <v/>
      </c>
      <c r="N3679" s="48"/>
      <c r="O3679" s="54" t="str">
        <f>IF(N3679="","",IFERROR(VLOOKUP(N3679,EMPRESAS!$A:$C,3,FALSE),"NAO CADASTRADA"))</f>
        <v/>
      </c>
      <c r="P3679" s="50"/>
      <c r="Q3679" s="54" t="str">
        <f>IF(P3679="","",IFERROR(VLOOKUP(P3679,ATIVIDADES!$A:$C,3,FALSE),"NAO CADASTRADA"))</f>
        <v/>
      </c>
      <c r="R3679" s="42"/>
      <c r="S3679" s="48"/>
      <c r="T3679" s="54" t="str">
        <f>IF(S3679="","",IFERROR(VLOOKUP(S3679,EMPRESAS!$A:$C,3,FALSE),"NAO CADASTRADA"))</f>
        <v/>
      </c>
      <c r="U3679" s="50"/>
      <c r="V3679" s="54" t="str">
        <f>IF(U3679="","",IFERROR(VLOOKUP(U3679,ATIVIDADES!$A:$C,3,FALSE),"NAO CADASTRADA"))</f>
        <v/>
      </c>
      <c r="W3679" s="42"/>
      <c r="X3679" s="48"/>
      <c r="Y3679" s="54" t="str">
        <f>IF(X3679="","",IFERROR(VLOOKUP(X3679,EMPRESAS!$A:$C,3,FALSE),"NAO CADASTRADA"))</f>
        <v/>
      </c>
      <c r="Z3679" s="50"/>
      <c r="AA3679" s="54" t="str">
        <f>IF(Z3679="","",IFERROR(VLOOKUP(Z3679,ATIVIDADES!$A:$C,3,FALSE),"NAO CADASTRADA"))</f>
        <v/>
      </c>
      <c r="AB3679" s="42"/>
      <c r="AC3679" s="48"/>
      <c r="AD3679" s="54" t="str">
        <f>IF(AC3679="","",IFERROR(VLOOKUP(AC3679,EMPRESAS!$A:$C,3,FALSE),"NAO CADASTRADA"))</f>
        <v/>
      </c>
      <c r="AE3679" s="50"/>
      <c r="AF3679" s="54" t="str">
        <f>IF(AE3679="","",IFERROR(VLOOKUP(AE3679,ATIVIDADES!$A:$C,3,FALSE),"NAO CADASTRADA"))</f>
        <v/>
      </c>
      <c r="AG3679" s="42"/>
      <c r="AH3679" s="48"/>
      <c r="AI3679" s="54" t="str">
        <f>IF(AH3679="","",IFERROR(VLOOKUP(AH3679,EMPRESAS!$A:$C,3,FALSE),"NAO CADASTRADA"))</f>
        <v/>
      </c>
      <c r="AJ3679" s="50"/>
      <c r="AK3679" s="54" t="str">
        <f>IF(AJ3679="","",IFERROR(VLOOKUP(AJ3679,ATIVIDADES!$A:$C,3,FALSE),"NAO CADASTRADA"))</f>
        <v/>
      </c>
      <c r="AL3679" s="42"/>
    </row>
    <row r="3680" spans="1:38" x14ac:dyDescent="0.25">
      <c r="A3680" s="26" t="str">
        <f t="shared" si="401"/>
        <v>OK</v>
      </c>
      <c r="B3680" s="29">
        <f t="shared" si="402"/>
        <v>2487914866</v>
      </c>
      <c r="C3680" s="30">
        <v>45768</v>
      </c>
      <c r="D3680" s="18">
        <f t="shared" si="405"/>
        <v>45748</v>
      </c>
      <c r="E3680" s="19" t="str">
        <f>IF(ISERROR(VLOOKUP(C3680,FERIADOS!$A:$B,1,FALSE)),IF(WEEKDAY(C3680)=1,"Dom",IF(WEEKDAY(C3680)=2,"Seg",IF(WEEKDAY(C3680)=3,"Ter",IF(WEEKDAY(C3680)=4,"Qua",IF(WEEKDAY(C3680)=5,"Qui",IF(WEEKDAY(C3680)=6,"Sex","Sab")))))),"Feriado")</f>
        <v>Seg</v>
      </c>
      <c r="F3680" s="32"/>
      <c r="G3680" s="33"/>
      <c r="H3680" s="33"/>
      <c r="I3680" s="33"/>
      <c r="J3680" s="21" t="str">
        <f t="shared" si="403"/>
        <v/>
      </c>
      <c r="K3680" s="21">
        <f t="shared" si="399"/>
        <v>0</v>
      </c>
      <c r="L3680" s="21" t="str">
        <f t="shared" si="400"/>
        <v/>
      </c>
      <c r="M3680" s="22" t="str">
        <f t="shared" si="404"/>
        <v/>
      </c>
      <c r="N3680" s="48"/>
      <c r="O3680" s="54" t="str">
        <f>IF(N3680="","",IFERROR(VLOOKUP(N3680,EMPRESAS!$A:$C,3,FALSE),"NAO CADASTRADA"))</f>
        <v/>
      </c>
      <c r="P3680" s="50"/>
      <c r="Q3680" s="54" t="str">
        <f>IF(P3680="","",IFERROR(VLOOKUP(P3680,ATIVIDADES!$A:$C,3,FALSE),"NAO CADASTRADA"))</f>
        <v/>
      </c>
      <c r="R3680" s="42"/>
      <c r="S3680" s="48"/>
      <c r="T3680" s="54" t="str">
        <f>IF(S3680="","",IFERROR(VLOOKUP(S3680,EMPRESAS!$A:$C,3,FALSE),"NAO CADASTRADA"))</f>
        <v/>
      </c>
      <c r="U3680" s="50"/>
      <c r="V3680" s="54" t="str">
        <f>IF(U3680="","",IFERROR(VLOOKUP(U3680,ATIVIDADES!$A:$C,3,FALSE),"NAO CADASTRADA"))</f>
        <v/>
      </c>
      <c r="W3680" s="42"/>
      <c r="X3680" s="48"/>
      <c r="Y3680" s="54" t="str">
        <f>IF(X3680="","",IFERROR(VLOOKUP(X3680,EMPRESAS!$A:$C,3,FALSE),"NAO CADASTRADA"))</f>
        <v/>
      </c>
      <c r="Z3680" s="50"/>
      <c r="AA3680" s="54" t="str">
        <f>IF(Z3680="","",IFERROR(VLOOKUP(Z3680,ATIVIDADES!$A:$C,3,FALSE),"NAO CADASTRADA"))</f>
        <v/>
      </c>
      <c r="AB3680" s="42"/>
      <c r="AC3680" s="48"/>
      <c r="AD3680" s="54" t="str">
        <f>IF(AC3680="","",IFERROR(VLOOKUP(AC3680,EMPRESAS!$A:$C,3,FALSE),"NAO CADASTRADA"))</f>
        <v/>
      </c>
      <c r="AE3680" s="50"/>
      <c r="AF3680" s="54" t="str">
        <f>IF(AE3680="","",IFERROR(VLOOKUP(AE3680,ATIVIDADES!$A:$C,3,FALSE),"NAO CADASTRADA"))</f>
        <v/>
      </c>
      <c r="AG3680" s="42"/>
      <c r="AH3680" s="48"/>
      <c r="AI3680" s="54" t="str">
        <f>IF(AH3680="","",IFERROR(VLOOKUP(AH3680,EMPRESAS!$A:$C,3,FALSE),"NAO CADASTRADA"))</f>
        <v/>
      </c>
      <c r="AJ3680" s="50"/>
      <c r="AK3680" s="54" t="str">
        <f>IF(AJ3680="","",IFERROR(VLOOKUP(AJ3680,ATIVIDADES!$A:$C,3,FALSE),"NAO CADASTRADA"))</f>
        <v/>
      </c>
      <c r="AL3680" s="42"/>
    </row>
    <row r="3681" spans="1:38" x14ac:dyDescent="0.25">
      <c r="A3681" s="26" t="str">
        <f t="shared" si="401"/>
        <v>OK</v>
      </c>
      <c r="B3681" s="29">
        <f t="shared" si="402"/>
        <v>2487914866</v>
      </c>
      <c r="C3681" s="30">
        <v>45769</v>
      </c>
      <c r="D3681" s="18">
        <f t="shared" si="405"/>
        <v>45748</v>
      </c>
      <c r="E3681" s="19" t="str">
        <f>IF(ISERROR(VLOOKUP(C3681,FERIADOS!$A:$B,1,FALSE)),IF(WEEKDAY(C3681)=1,"Dom",IF(WEEKDAY(C3681)=2,"Seg",IF(WEEKDAY(C3681)=3,"Ter",IF(WEEKDAY(C3681)=4,"Qua",IF(WEEKDAY(C3681)=5,"Qui",IF(WEEKDAY(C3681)=6,"Sex","Sab")))))),"Feriado")</f>
        <v>Ter</v>
      </c>
      <c r="F3681" s="32"/>
      <c r="G3681" s="33"/>
      <c r="H3681" s="33"/>
      <c r="I3681" s="33"/>
      <c r="J3681" s="21" t="str">
        <f t="shared" si="403"/>
        <v/>
      </c>
      <c r="K3681" s="21">
        <f t="shared" si="399"/>
        <v>0</v>
      </c>
      <c r="L3681" s="21" t="str">
        <f t="shared" si="400"/>
        <v/>
      </c>
      <c r="M3681" s="22" t="str">
        <f t="shared" si="404"/>
        <v/>
      </c>
      <c r="N3681" s="48"/>
      <c r="O3681" s="54" t="str">
        <f>IF(N3681="","",IFERROR(VLOOKUP(N3681,EMPRESAS!$A:$C,3,FALSE),"NAO CADASTRADA"))</f>
        <v/>
      </c>
      <c r="P3681" s="50"/>
      <c r="Q3681" s="54" t="str">
        <f>IF(P3681="","",IFERROR(VLOOKUP(P3681,ATIVIDADES!$A:$C,3,FALSE),"NAO CADASTRADA"))</f>
        <v/>
      </c>
      <c r="R3681" s="42"/>
      <c r="S3681" s="48"/>
      <c r="T3681" s="54" t="str">
        <f>IF(S3681="","",IFERROR(VLOOKUP(S3681,EMPRESAS!$A:$C,3,FALSE),"NAO CADASTRADA"))</f>
        <v/>
      </c>
      <c r="U3681" s="50"/>
      <c r="V3681" s="54" t="str">
        <f>IF(U3681="","",IFERROR(VLOOKUP(U3681,ATIVIDADES!$A:$C,3,FALSE),"NAO CADASTRADA"))</f>
        <v/>
      </c>
      <c r="W3681" s="42"/>
      <c r="X3681" s="48"/>
      <c r="Y3681" s="54" t="str">
        <f>IF(X3681="","",IFERROR(VLOOKUP(X3681,EMPRESAS!$A:$C,3,FALSE),"NAO CADASTRADA"))</f>
        <v/>
      </c>
      <c r="Z3681" s="50"/>
      <c r="AA3681" s="54" t="str">
        <f>IF(Z3681="","",IFERROR(VLOOKUP(Z3681,ATIVIDADES!$A:$C,3,FALSE),"NAO CADASTRADA"))</f>
        <v/>
      </c>
      <c r="AB3681" s="42"/>
      <c r="AC3681" s="48"/>
      <c r="AD3681" s="54" t="str">
        <f>IF(AC3681="","",IFERROR(VLOOKUP(AC3681,EMPRESAS!$A:$C,3,FALSE),"NAO CADASTRADA"))</f>
        <v/>
      </c>
      <c r="AE3681" s="50"/>
      <c r="AF3681" s="54" t="str">
        <f>IF(AE3681="","",IFERROR(VLOOKUP(AE3681,ATIVIDADES!$A:$C,3,FALSE),"NAO CADASTRADA"))</f>
        <v/>
      </c>
      <c r="AG3681" s="42"/>
      <c r="AH3681" s="48"/>
      <c r="AI3681" s="54" t="str">
        <f>IF(AH3681="","",IFERROR(VLOOKUP(AH3681,EMPRESAS!$A:$C,3,FALSE),"NAO CADASTRADA"))</f>
        <v/>
      </c>
      <c r="AJ3681" s="50"/>
      <c r="AK3681" s="54" t="str">
        <f>IF(AJ3681="","",IFERROR(VLOOKUP(AJ3681,ATIVIDADES!$A:$C,3,FALSE),"NAO CADASTRADA"))</f>
        <v/>
      </c>
      <c r="AL3681" s="42"/>
    </row>
    <row r="3682" spans="1:38" x14ac:dyDescent="0.25">
      <c r="A3682" s="26" t="str">
        <f t="shared" si="401"/>
        <v>OK</v>
      </c>
      <c r="B3682" s="29">
        <f t="shared" si="402"/>
        <v>2487914866</v>
      </c>
      <c r="C3682" s="30">
        <v>45770</v>
      </c>
      <c r="D3682" s="18">
        <f t="shared" si="405"/>
        <v>45748</v>
      </c>
      <c r="E3682" s="19" t="str">
        <f>IF(ISERROR(VLOOKUP(C3682,FERIADOS!$A:$B,1,FALSE)),IF(WEEKDAY(C3682)=1,"Dom",IF(WEEKDAY(C3682)=2,"Seg",IF(WEEKDAY(C3682)=3,"Ter",IF(WEEKDAY(C3682)=4,"Qua",IF(WEEKDAY(C3682)=5,"Qui",IF(WEEKDAY(C3682)=6,"Sex","Sab")))))),"Feriado")</f>
        <v>Qua</v>
      </c>
      <c r="F3682" s="32"/>
      <c r="G3682" s="33"/>
      <c r="H3682" s="33"/>
      <c r="I3682" s="33"/>
      <c r="J3682" s="21" t="str">
        <f t="shared" si="403"/>
        <v/>
      </c>
      <c r="K3682" s="21">
        <f t="shared" si="399"/>
        <v>0</v>
      </c>
      <c r="L3682" s="21" t="str">
        <f t="shared" si="400"/>
        <v/>
      </c>
      <c r="M3682" s="22" t="str">
        <f t="shared" si="404"/>
        <v/>
      </c>
      <c r="N3682" s="48"/>
      <c r="O3682" s="54" t="str">
        <f>IF(N3682="","",IFERROR(VLOOKUP(N3682,EMPRESAS!$A:$C,3,FALSE),"NAO CADASTRADA"))</f>
        <v/>
      </c>
      <c r="P3682" s="50"/>
      <c r="Q3682" s="54" t="str">
        <f>IF(P3682="","",IFERROR(VLOOKUP(P3682,ATIVIDADES!$A:$C,3,FALSE),"NAO CADASTRADA"))</f>
        <v/>
      </c>
      <c r="R3682" s="42"/>
      <c r="S3682" s="48"/>
      <c r="T3682" s="54" t="str">
        <f>IF(S3682="","",IFERROR(VLOOKUP(S3682,EMPRESAS!$A:$C,3,FALSE),"NAO CADASTRADA"))</f>
        <v/>
      </c>
      <c r="U3682" s="50"/>
      <c r="V3682" s="54" t="str">
        <f>IF(U3682="","",IFERROR(VLOOKUP(U3682,ATIVIDADES!$A:$C,3,FALSE),"NAO CADASTRADA"))</f>
        <v/>
      </c>
      <c r="W3682" s="42"/>
      <c r="X3682" s="48"/>
      <c r="Y3682" s="54" t="str">
        <f>IF(X3682="","",IFERROR(VLOOKUP(X3682,EMPRESAS!$A:$C,3,FALSE),"NAO CADASTRADA"))</f>
        <v/>
      </c>
      <c r="Z3682" s="50"/>
      <c r="AA3682" s="54" t="str">
        <f>IF(Z3682="","",IFERROR(VLOOKUP(Z3682,ATIVIDADES!$A:$C,3,FALSE),"NAO CADASTRADA"))</f>
        <v/>
      </c>
      <c r="AB3682" s="42"/>
      <c r="AC3682" s="48"/>
      <c r="AD3682" s="54" t="str">
        <f>IF(AC3682="","",IFERROR(VLOOKUP(AC3682,EMPRESAS!$A:$C,3,FALSE),"NAO CADASTRADA"))</f>
        <v/>
      </c>
      <c r="AE3682" s="50"/>
      <c r="AF3682" s="54" t="str">
        <f>IF(AE3682="","",IFERROR(VLOOKUP(AE3682,ATIVIDADES!$A:$C,3,FALSE),"NAO CADASTRADA"))</f>
        <v/>
      </c>
      <c r="AG3682" s="42"/>
      <c r="AH3682" s="48"/>
      <c r="AI3682" s="54" t="str">
        <f>IF(AH3682="","",IFERROR(VLOOKUP(AH3682,EMPRESAS!$A:$C,3,FALSE),"NAO CADASTRADA"))</f>
        <v/>
      </c>
      <c r="AJ3682" s="50"/>
      <c r="AK3682" s="54" t="str">
        <f>IF(AJ3682="","",IFERROR(VLOOKUP(AJ3682,ATIVIDADES!$A:$C,3,FALSE),"NAO CADASTRADA"))</f>
        <v/>
      </c>
      <c r="AL3682" s="42"/>
    </row>
    <row r="3683" spans="1:38" x14ac:dyDescent="0.25">
      <c r="A3683" s="26" t="str">
        <f t="shared" si="401"/>
        <v>OK</v>
      </c>
      <c r="B3683" s="29">
        <f t="shared" si="402"/>
        <v>2487914866</v>
      </c>
      <c r="C3683" s="30">
        <v>45771</v>
      </c>
      <c r="D3683" s="18">
        <f t="shared" si="405"/>
        <v>45748</v>
      </c>
      <c r="E3683" s="19" t="str">
        <f>IF(ISERROR(VLOOKUP(C3683,FERIADOS!$A:$B,1,FALSE)),IF(WEEKDAY(C3683)=1,"Dom",IF(WEEKDAY(C3683)=2,"Seg",IF(WEEKDAY(C3683)=3,"Ter",IF(WEEKDAY(C3683)=4,"Qua",IF(WEEKDAY(C3683)=5,"Qui",IF(WEEKDAY(C3683)=6,"Sex","Sab")))))),"Feriado")</f>
        <v>Qui</v>
      </c>
      <c r="F3683" s="32"/>
      <c r="G3683" s="33"/>
      <c r="H3683" s="33"/>
      <c r="I3683" s="33"/>
      <c r="J3683" s="21" t="str">
        <f t="shared" si="403"/>
        <v/>
      </c>
      <c r="K3683" s="21">
        <f t="shared" si="399"/>
        <v>0</v>
      </c>
      <c r="L3683" s="21" t="str">
        <f t="shared" si="400"/>
        <v/>
      </c>
      <c r="M3683" s="22" t="str">
        <f t="shared" si="404"/>
        <v/>
      </c>
      <c r="N3683" s="48"/>
      <c r="O3683" s="54" t="str">
        <f>IF(N3683="","",IFERROR(VLOOKUP(N3683,EMPRESAS!$A:$C,3,FALSE),"NAO CADASTRADA"))</f>
        <v/>
      </c>
      <c r="P3683" s="50"/>
      <c r="Q3683" s="54" t="str">
        <f>IF(P3683="","",IFERROR(VLOOKUP(P3683,ATIVIDADES!$A:$C,3,FALSE),"NAO CADASTRADA"))</f>
        <v/>
      </c>
      <c r="R3683" s="42"/>
      <c r="S3683" s="48"/>
      <c r="T3683" s="54" t="str">
        <f>IF(S3683="","",IFERROR(VLOOKUP(S3683,EMPRESAS!$A:$C,3,FALSE),"NAO CADASTRADA"))</f>
        <v/>
      </c>
      <c r="U3683" s="50"/>
      <c r="V3683" s="54" t="str">
        <f>IF(U3683="","",IFERROR(VLOOKUP(U3683,ATIVIDADES!$A:$C,3,FALSE),"NAO CADASTRADA"))</f>
        <v/>
      </c>
      <c r="W3683" s="42"/>
      <c r="X3683" s="48"/>
      <c r="Y3683" s="54" t="str">
        <f>IF(X3683="","",IFERROR(VLOOKUP(X3683,EMPRESAS!$A:$C,3,FALSE),"NAO CADASTRADA"))</f>
        <v/>
      </c>
      <c r="Z3683" s="50"/>
      <c r="AA3683" s="54" t="str">
        <f>IF(Z3683="","",IFERROR(VLOOKUP(Z3683,ATIVIDADES!$A:$C,3,FALSE),"NAO CADASTRADA"))</f>
        <v/>
      </c>
      <c r="AB3683" s="42"/>
      <c r="AC3683" s="48"/>
      <c r="AD3683" s="54" t="str">
        <f>IF(AC3683="","",IFERROR(VLOOKUP(AC3683,EMPRESAS!$A:$C,3,FALSE),"NAO CADASTRADA"))</f>
        <v/>
      </c>
      <c r="AE3683" s="50"/>
      <c r="AF3683" s="54" t="str">
        <f>IF(AE3683="","",IFERROR(VLOOKUP(AE3683,ATIVIDADES!$A:$C,3,FALSE),"NAO CADASTRADA"))</f>
        <v/>
      </c>
      <c r="AG3683" s="42"/>
      <c r="AH3683" s="48"/>
      <c r="AI3683" s="54" t="str">
        <f>IF(AH3683="","",IFERROR(VLOOKUP(AH3683,EMPRESAS!$A:$C,3,FALSE),"NAO CADASTRADA"))</f>
        <v/>
      </c>
      <c r="AJ3683" s="50"/>
      <c r="AK3683" s="54" t="str">
        <f>IF(AJ3683="","",IFERROR(VLOOKUP(AJ3683,ATIVIDADES!$A:$C,3,FALSE),"NAO CADASTRADA"))</f>
        <v/>
      </c>
      <c r="AL3683" s="42"/>
    </row>
    <row r="3684" spans="1:38" x14ac:dyDescent="0.25">
      <c r="A3684" s="26" t="str">
        <f t="shared" si="401"/>
        <v>OK</v>
      </c>
      <c r="B3684" s="29">
        <f t="shared" si="402"/>
        <v>2487914866</v>
      </c>
      <c r="C3684" s="30">
        <v>45772</v>
      </c>
      <c r="D3684" s="18">
        <f t="shared" si="405"/>
        <v>45748</v>
      </c>
      <c r="E3684" s="19" t="str">
        <f>IF(ISERROR(VLOOKUP(C3684,FERIADOS!$A:$B,1,FALSE)),IF(WEEKDAY(C3684)=1,"Dom",IF(WEEKDAY(C3684)=2,"Seg",IF(WEEKDAY(C3684)=3,"Ter",IF(WEEKDAY(C3684)=4,"Qua",IF(WEEKDAY(C3684)=5,"Qui",IF(WEEKDAY(C3684)=6,"Sex","Sab")))))),"Feriado")</f>
        <v>Sex</v>
      </c>
      <c r="F3684" s="32"/>
      <c r="G3684" s="33"/>
      <c r="H3684" s="33"/>
      <c r="I3684" s="33"/>
      <c r="J3684" s="21" t="str">
        <f t="shared" si="403"/>
        <v/>
      </c>
      <c r="K3684" s="21">
        <f t="shared" si="399"/>
        <v>0</v>
      </c>
      <c r="L3684" s="21" t="str">
        <f t="shared" si="400"/>
        <v/>
      </c>
      <c r="M3684" s="22" t="str">
        <f t="shared" si="404"/>
        <v/>
      </c>
      <c r="N3684" s="48"/>
      <c r="O3684" s="54" t="str">
        <f>IF(N3684="","",IFERROR(VLOOKUP(N3684,EMPRESAS!$A:$C,3,FALSE),"NAO CADASTRADA"))</f>
        <v/>
      </c>
      <c r="P3684" s="50"/>
      <c r="Q3684" s="54" t="str">
        <f>IF(P3684="","",IFERROR(VLOOKUP(P3684,ATIVIDADES!$A:$C,3,FALSE),"NAO CADASTRADA"))</f>
        <v/>
      </c>
      <c r="R3684" s="42"/>
      <c r="S3684" s="48"/>
      <c r="T3684" s="54" t="str">
        <f>IF(S3684="","",IFERROR(VLOOKUP(S3684,EMPRESAS!$A:$C,3,FALSE),"NAO CADASTRADA"))</f>
        <v/>
      </c>
      <c r="U3684" s="50"/>
      <c r="V3684" s="54" t="str">
        <f>IF(U3684="","",IFERROR(VLOOKUP(U3684,ATIVIDADES!$A:$C,3,FALSE),"NAO CADASTRADA"))</f>
        <v/>
      </c>
      <c r="W3684" s="42"/>
      <c r="X3684" s="48"/>
      <c r="Y3684" s="54" t="str">
        <f>IF(X3684="","",IFERROR(VLOOKUP(X3684,EMPRESAS!$A:$C,3,FALSE),"NAO CADASTRADA"))</f>
        <v/>
      </c>
      <c r="Z3684" s="50"/>
      <c r="AA3684" s="54" t="str">
        <f>IF(Z3684="","",IFERROR(VLOOKUP(Z3684,ATIVIDADES!$A:$C,3,FALSE),"NAO CADASTRADA"))</f>
        <v/>
      </c>
      <c r="AB3684" s="42"/>
      <c r="AC3684" s="48"/>
      <c r="AD3684" s="54" t="str">
        <f>IF(AC3684="","",IFERROR(VLOOKUP(AC3684,EMPRESAS!$A:$C,3,FALSE),"NAO CADASTRADA"))</f>
        <v/>
      </c>
      <c r="AE3684" s="50"/>
      <c r="AF3684" s="54" t="str">
        <f>IF(AE3684="","",IFERROR(VLOOKUP(AE3684,ATIVIDADES!$A:$C,3,FALSE),"NAO CADASTRADA"))</f>
        <v/>
      </c>
      <c r="AG3684" s="42"/>
      <c r="AH3684" s="48"/>
      <c r="AI3684" s="54" t="str">
        <f>IF(AH3684="","",IFERROR(VLOOKUP(AH3684,EMPRESAS!$A:$C,3,FALSE),"NAO CADASTRADA"))</f>
        <v/>
      </c>
      <c r="AJ3684" s="50"/>
      <c r="AK3684" s="54" t="str">
        <f>IF(AJ3684="","",IFERROR(VLOOKUP(AJ3684,ATIVIDADES!$A:$C,3,FALSE),"NAO CADASTRADA"))</f>
        <v/>
      </c>
      <c r="AL3684" s="42"/>
    </row>
    <row r="3685" spans="1:38" x14ac:dyDescent="0.25">
      <c r="A3685" s="26" t="str">
        <f t="shared" si="401"/>
        <v>OK</v>
      </c>
      <c r="B3685" s="29">
        <f t="shared" si="402"/>
        <v>2487914866</v>
      </c>
      <c r="C3685" s="30">
        <v>45773</v>
      </c>
      <c r="D3685" s="18">
        <f t="shared" si="405"/>
        <v>45748</v>
      </c>
      <c r="E3685" s="19" t="str">
        <f>IF(ISERROR(VLOOKUP(C3685,FERIADOS!$A:$B,1,FALSE)),IF(WEEKDAY(C3685)=1,"Dom",IF(WEEKDAY(C3685)=2,"Seg",IF(WEEKDAY(C3685)=3,"Ter",IF(WEEKDAY(C3685)=4,"Qua",IF(WEEKDAY(C3685)=5,"Qui",IF(WEEKDAY(C3685)=6,"Sex","Sab")))))),"Feriado")</f>
        <v>Sab</v>
      </c>
      <c r="F3685" s="32"/>
      <c r="G3685" s="33"/>
      <c r="H3685" s="33"/>
      <c r="I3685" s="33"/>
      <c r="J3685" s="21" t="str">
        <f t="shared" si="403"/>
        <v/>
      </c>
      <c r="K3685" s="21">
        <f t="shared" si="399"/>
        <v>0</v>
      </c>
      <c r="L3685" s="21" t="str">
        <f t="shared" si="400"/>
        <v/>
      </c>
      <c r="M3685" s="22" t="str">
        <f t="shared" si="404"/>
        <v/>
      </c>
      <c r="N3685" s="48"/>
      <c r="O3685" s="54" t="str">
        <f>IF(N3685="","",IFERROR(VLOOKUP(N3685,EMPRESAS!$A:$C,3,FALSE),"NAO CADASTRADA"))</f>
        <v/>
      </c>
      <c r="P3685" s="50"/>
      <c r="Q3685" s="54" t="str">
        <f>IF(P3685="","",IFERROR(VLOOKUP(P3685,ATIVIDADES!$A:$C,3,FALSE),"NAO CADASTRADA"))</f>
        <v/>
      </c>
      <c r="R3685" s="42"/>
      <c r="S3685" s="48"/>
      <c r="T3685" s="54" t="str">
        <f>IF(S3685="","",IFERROR(VLOOKUP(S3685,EMPRESAS!$A:$C,3,FALSE),"NAO CADASTRADA"))</f>
        <v/>
      </c>
      <c r="U3685" s="50"/>
      <c r="V3685" s="54" t="str">
        <f>IF(U3685="","",IFERROR(VLOOKUP(U3685,ATIVIDADES!$A:$C,3,FALSE),"NAO CADASTRADA"))</f>
        <v/>
      </c>
      <c r="W3685" s="42"/>
      <c r="X3685" s="48"/>
      <c r="Y3685" s="54" t="str">
        <f>IF(X3685="","",IFERROR(VLOOKUP(X3685,EMPRESAS!$A:$C,3,FALSE),"NAO CADASTRADA"))</f>
        <v/>
      </c>
      <c r="Z3685" s="50"/>
      <c r="AA3685" s="54" t="str">
        <f>IF(Z3685="","",IFERROR(VLOOKUP(Z3685,ATIVIDADES!$A:$C,3,FALSE),"NAO CADASTRADA"))</f>
        <v/>
      </c>
      <c r="AB3685" s="42"/>
      <c r="AC3685" s="48"/>
      <c r="AD3685" s="54" t="str">
        <f>IF(AC3685="","",IFERROR(VLOOKUP(AC3685,EMPRESAS!$A:$C,3,FALSE),"NAO CADASTRADA"))</f>
        <v/>
      </c>
      <c r="AE3685" s="50"/>
      <c r="AF3685" s="54" t="str">
        <f>IF(AE3685="","",IFERROR(VLOOKUP(AE3685,ATIVIDADES!$A:$C,3,FALSE),"NAO CADASTRADA"))</f>
        <v/>
      </c>
      <c r="AG3685" s="42"/>
      <c r="AH3685" s="48"/>
      <c r="AI3685" s="54" t="str">
        <f>IF(AH3685="","",IFERROR(VLOOKUP(AH3685,EMPRESAS!$A:$C,3,FALSE),"NAO CADASTRADA"))</f>
        <v/>
      </c>
      <c r="AJ3685" s="50"/>
      <c r="AK3685" s="54" t="str">
        <f>IF(AJ3685="","",IFERROR(VLOOKUP(AJ3685,ATIVIDADES!$A:$C,3,FALSE),"NAO CADASTRADA"))</f>
        <v/>
      </c>
      <c r="AL3685" s="42"/>
    </row>
    <row r="3686" spans="1:38" x14ac:dyDescent="0.25">
      <c r="A3686" s="26" t="str">
        <f t="shared" si="401"/>
        <v>OK</v>
      </c>
      <c r="B3686" s="29">
        <f t="shared" si="402"/>
        <v>2487914866</v>
      </c>
      <c r="C3686" s="30">
        <v>45774</v>
      </c>
      <c r="D3686" s="18">
        <f t="shared" si="405"/>
        <v>45748</v>
      </c>
      <c r="E3686" s="19" t="str">
        <f>IF(ISERROR(VLOOKUP(C3686,FERIADOS!$A:$B,1,FALSE)),IF(WEEKDAY(C3686)=1,"Dom",IF(WEEKDAY(C3686)=2,"Seg",IF(WEEKDAY(C3686)=3,"Ter",IF(WEEKDAY(C3686)=4,"Qua",IF(WEEKDAY(C3686)=5,"Qui",IF(WEEKDAY(C3686)=6,"Sex","Sab")))))),"Feriado")</f>
        <v>Dom</v>
      </c>
      <c r="F3686" s="32"/>
      <c r="G3686" s="33"/>
      <c r="H3686" s="33"/>
      <c r="I3686" s="33"/>
      <c r="J3686" s="21" t="str">
        <f t="shared" si="403"/>
        <v/>
      </c>
      <c r="K3686" s="21">
        <f t="shared" si="399"/>
        <v>0</v>
      </c>
      <c r="L3686" s="21" t="str">
        <f t="shared" si="400"/>
        <v/>
      </c>
      <c r="M3686" s="22" t="str">
        <f t="shared" si="404"/>
        <v/>
      </c>
      <c r="N3686" s="48"/>
      <c r="O3686" s="54" t="str">
        <f>IF(N3686="","",IFERROR(VLOOKUP(N3686,EMPRESAS!$A:$C,3,FALSE),"NAO CADASTRADA"))</f>
        <v/>
      </c>
      <c r="P3686" s="50"/>
      <c r="Q3686" s="54" t="str">
        <f>IF(P3686="","",IFERROR(VLOOKUP(P3686,ATIVIDADES!$A:$C,3,FALSE),"NAO CADASTRADA"))</f>
        <v/>
      </c>
      <c r="R3686" s="42"/>
      <c r="S3686" s="48"/>
      <c r="T3686" s="54" t="str">
        <f>IF(S3686="","",IFERROR(VLOOKUP(S3686,EMPRESAS!$A:$C,3,FALSE),"NAO CADASTRADA"))</f>
        <v/>
      </c>
      <c r="U3686" s="50"/>
      <c r="V3686" s="54" t="str">
        <f>IF(U3686="","",IFERROR(VLOOKUP(U3686,ATIVIDADES!$A:$C,3,FALSE),"NAO CADASTRADA"))</f>
        <v/>
      </c>
      <c r="W3686" s="42"/>
      <c r="X3686" s="48"/>
      <c r="Y3686" s="54" t="str">
        <f>IF(X3686="","",IFERROR(VLOOKUP(X3686,EMPRESAS!$A:$C,3,FALSE),"NAO CADASTRADA"))</f>
        <v/>
      </c>
      <c r="Z3686" s="50"/>
      <c r="AA3686" s="54" t="str">
        <f>IF(Z3686="","",IFERROR(VLOOKUP(Z3686,ATIVIDADES!$A:$C,3,FALSE),"NAO CADASTRADA"))</f>
        <v/>
      </c>
      <c r="AB3686" s="42"/>
      <c r="AC3686" s="48"/>
      <c r="AD3686" s="54" t="str">
        <f>IF(AC3686="","",IFERROR(VLOOKUP(AC3686,EMPRESAS!$A:$C,3,FALSE),"NAO CADASTRADA"))</f>
        <v/>
      </c>
      <c r="AE3686" s="50"/>
      <c r="AF3686" s="54" t="str">
        <f>IF(AE3686="","",IFERROR(VLOOKUP(AE3686,ATIVIDADES!$A:$C,3,FALSE),"NAO CADASTRADA"))</f>
        <v/>
      </c>
      <c r="AG3686" s="42"/>
      <c r="AH3686" s="48"/>
      <c r="AI3686" s="54" t="str">
        <f>IF(AH3686="","",IFERROR(VLOOKUP(AH3686,EMPRESAS!$A:$C,3,FALSE),"NAO CADASTRADA"))</f>
        <v/>
      </c>
      <c r="AJ3686" s="50"/>
      <c r="AK3686" s="54" t="str">
        <f>IF(AJ3686="","",IFERROR(VLOOKUP(AJ3686,ATIVIDADES!$A:$C,3,FALSE),"NAO CADASTRADA"))</f>
        <v/>
      </c>
      <c r="AL3686" s="42"/>
    </row>
    <row r="3687" spans="1:38" x14ac:dyDescent="0.25">
      <c r="A3687" s="26" t="str">
        <f t="shared" si="401"/>
        <v>OK</v>
      </c>
      <c r="B3687" s="29">
        <f t="shared" si="402"/>
        <v>2487914866</v>
      </c>
      <c r="C3687" s="30">
        <v>45775</v>
      </c>
      <c r="D3687" s="18">
        <f t="shared" si="405"/>
        <v>45748</v>
      </c>
      <c r="E3687" s="19" t="str">
        <f>IF(ISERROR(VLOOKUP(C3687,FERIADOS!$A:$B,1,FALSE)),IF(WEEKDAY(C3687)=1,"Dom",IF(WEEKDAY(C3687)=2,"Seg",IF(WEEKDAY(C3687)=3,"Ter",IF(WEEKDAY(C3687)=4,"Qua",IF(WEEKDAY(C3687)=5,"Qui",IF(WEEKDAY(C3687)=6,"Sex","Sab")))))),"Feriado")</f>
        <v>Seg</v>
      </c>
      <c r="F3687" s="32"/>
      <c r="G3687" s="33"/>
      <c r="H3687" s="33"/>
      <c r="I3687" s="33"/>
      <c r="J3687" s="21" t="str">
        <f t="shared" si="403"/>
        <v/>
      </c>
      <c r="K3687" s="21">
        <f t="shared" si="399"/>
        <v>0</v>
      </c>
      <c r="L3687" s="21" t="str">
        <f t="shared" si="400"/>
        <v/>
      </c>
      <c r="M3687" s="22" t="str">
        <f t="shared" si="404"/>
        <v/>
      </c>
      <c r="N3687" s="48"/>
      <c r="O3687" s="54" t="str">
        <f>IF(N3687="","",IFERROR(VLOOKUP(N3687,EMPRESAS!$A:$C,3,FALSE),"NAO CADASTRADA"))</f>
        <v/>
      </c>
      <c r="P3687" s="50"/>
      <c r="Q3687" s="54" t="str">
        <f>IF(P3687="","",IFERROR(VLOOKUP(P3687,ATIVIDADES!$A:$C,3,FALSE),"NAO CADASTRADA"))</f>
        <v/>
      </c>
      <c r="R3687" s="42"/>
      <c r="S3687" s="48"/>
      <c r="T3687" s="54" t="str">
        <f>IF(S3687="","",IFERROR(VLOOKUP(S3687,EMPRESAS!$A:$C,3,FALSE),"NAO CADASTRADA"))</f>
        <v/>
      </c>
      <c r="U3687" s="50"/>
      <c r="V3687" s="54" t="str">
        <f>IF(U3687="","",IFERROR(VLOOKUP(U3687,ATIVIDADES!$A:$C,3,FALSE),"NAO CADASTRADA"))</f>
        <v/>
      </c>
      <c r="W3687" s="42"/>
      <c r="X3687" s="48"/>
      <c r="Y3687" s="54" t="str">
        <f>IF(X3687="","",IFERROR(VLOOKUP(X3687,EMPRESAS!$A:$C,3,FALSE),"NAO CADASTRADA"))</f>
        <v/>
      </c>
      <c r="Z3687" s="50"/>
      <c r="AA3687" s="54" t="str">
        <f>IF(Z3687="","",IFERROR(VLOOKUP(Z3687,ATIVIDADES!$A:$C,3,FALSE),"NAO CADASTRADA"))</f>
        <v/>
      </c>
      <c r="AB3687" s="42"/>
      <c r="AC3687" s="48"/>
      <c r="AD3687" s="54" t="str">
        <f>IF(AC3687="","",IFERROR(VLOOKUP(AC3687,EMPRESAS!$A:$C,3,FALSE),"NAO CADASTRADA"))</f>
        <v/>
      </c>
      <c r="AE3687" s="50"/>
      <c r="AF3687" s="54" t="str">
        <f>IF(AE3687="","",IFERROR(VLOOKUP(AE3687,ATIVIDADES!$A:$C,3,FALSE),"NAO CADASTRADA"))</f>
        <v/>
      </c>
      <c r="AG3687" s="42"/>
      <c r="AH3687" s="48"/>
      <c r="AI3687" s="54" t="str">
        <f>IF(AH3687="","",IFERROR(VLOOKUP(AH3687,EMPRESAS!$A:$C,3,FALSE),"NAO CADASTRADA"))</f>
        <v/>
      </c>
      <c r="AJ3687" s="50"/>
      <c r="AK3687" s="54" t="str">
        <f>IF(AJ3687="","",IFERROR(VLOOKUP(AJ3687,ATIVIDADES!$A:$C,3,FALSE),"NAO CADASTRADA"))</f>
        <v/>
      </c>
      <c r="AL3687" s="42"/>
    </row>
    <row r="3688" spans="1:38" x14ac:dyDescent="0.25">
      <c r="A3688" s="26" t="str">
        <f t="shared" si="401"/>
        <v>OK</v>
      </c>
      <c r="B3688" s="29">
        <f t="shared" si="402"/>
        <v>2487914866</v>
      </c>
      <c r="C3688" s="30">
        <v>45776</v>
      </c>
      <c r="D3688" s="18">
        <f t="shared" si="405"/>
        <v>45748</v>
      </c>
      <c r="E3688" s="19" t="str">
        <f>IF(ISERROR(VLOOKUP(C3688,FERIADOS!$A:$B,1,FALSE)),IF(WEEKDAY(C3688)=1,"Dom",IF(WEEKDAY(C3688)=2,"Seg",IF(WEEKDAY(C3688)=3,"Ter",IF(WEEKDAY(C3688)=4,"Qua",IF(WEEKDAY(C3688)=5,"Qui",IF(WEEKDAY(C3688)=6,"Sex","Sab")))))),"Feriado")</f>
        <v>Ter</v>
      </c>
      <c r="F3688" s="32"/>
      <c r="G3688" s="33"/>
      <c r="H3688" s="33"/>
      <c r="I3688" s="33"/>
      <c r="J3688" s="21" t="str">
        <f t="shared" si="403"/>
        <v/>
      </c>
      <c r="K3688" s="21">
        <f t="shared" si="399"/>
        <v>0</v>
      </c>
      <c r="L3688" s="21" t="str">
        <f t="shared" si="400"/>
        <v/>
      </c>
      <c r="M3688" s="22" t="str">
        <f t="shared" si="404"/>
        <v/>
      </c>
      <c r="N3688" s="48"/>
      <c r="O3688" s="54" t="str">
        <f>IF(N3688="","",IFERROR(VLOOKUP(N3688,EMPRESAS!$A:$C,3,FALSE),"NAO CADASTRADA"))</f>
        <v/>
      </c>
      <c r="P3688" s="50"/>
      <c r="Q3688" s="54" t="str">
        <f>IF(P3688="","",IFERROR(VLOOKUP(P3688,ATIVIDADES!$A:$C,3,FALSE),"NAO CADASTRADA"))</f>
        <v/>
      </c>
      <c r="R3688" s="42"/>
      <c r="S3688" s="48"/>
      <c r="T3688" s="54" t="str">
        <f>IF(S3688="","",IFERROR(VLOOKUP(S3688,EMPRESAS!$A:$C,3,FALSE),"NAO CADASTRADA"))</f>
        <v/>
      </c>
      <c r="U3688" s="50"/>
      <c r="V3688" s="54" t="str">
        <f>IF(U3688="","",IFERROR(VLOOKUP(U3688,ATIVIDADES!$A:$C,3,FALSE),"NAO CADASTRADA"))</f>
        <v/>
      </c>
      <c r="W3688" s="42"/>
      <c r="X3688" s="48"/>
      <c r="Y3688" s="54" t="str">
        <f>IF(X3688="","",IFERROR(VLOOKUP(X3688,EMPRESAS!$A:$C,3,FALSE),"NAO CADASTRADA"))</f>
        <v/>
      </c>
      <c r="Z3688" s="50"/>
      <c r="AA3688" s="54" t="str">
        <f>IF(Z3688="","",IFERROR(VLOOKUP(Z3688,ATIVIDADES!$A:$C,3,FALSE),"NAO CADASTRADA"))</f>
        <v/>
      </c>
      <c r="AB3688" s="42"/>
      <c r="AC3688" s="48"/>
      <c r="AD3688" s="54" t="str">
        <f>IF(AC3688="","",IFERROR(VLOOKUP(AC3688,EMPRESAS!$A:$C,3,FALSE),"NAO CADASTRADA"))</f>
        <v/>
      </c>
      <c r="AE3688" s="50"/>
      <c r="AF3688" s="54" t="str">
        <f>IF(AE3688="","",IFERROR(VLOOKUP(AE3688,ATIVIDADES!$A:$C,3,FALSE),"NAO CADASTRADA"))</f>
        <v/>
      </c>
      <c r="AG3688" s="42"/>
      <c r="AH3688" s="48"/>
      <c r="AI3688" s="54" t="str">
        <f>IF(AH3688="","",IFERROR(VLOOKUP(AH3688,EMPRESAS!$A:$C,3,FALSE),"NAO CADASTRADA"))</f>
        <v/>
      </c>
      <c r="AJ3688" s="50"/>
      <c r="AK3688" s="54" t="str">
        <f>IF(AJ3688="","",IFERROR(VLOOKUP(AJ3688,ATIVIDADES!$A:$C,3,FALSE),"NAO CADASTRADA"))</f>
        <v/>
      </c>
      <c r="AL3688" s="42"/>
    </row>
    <row r="3689" spans="1:38" x14ac:dyDescent="0.25">
      <c r="A3689" s="26" t="str">
        <f t="shared" si="401"/>
        <v>OK</v>
      </c>
      <c r="B3689" s="29">
        <f t="shared" si="402"/>
        <v>2487914866</v>
      </c>
      <c r="C3689" s="30">
        <v>45777</v>
      </c>
      <c r="D3689" s="18">
        <f t="shared" si="405"/>
        <v>45748</v>
      </c>
      <c r="E3689" s="19" t="str">
        <f>IF(ISERROR(VLOOKUP(C3689,FERIADOS!$A:$B,1,FALSE)),IF(WEEKDAY(C3689)=1,"Dom",IF(WEEKDAY(C3689)=2,"Seg",IF(WEEKDAY(C3689)=3,"Ter",IF(WEEKDAY(C3689)=4,"Qua",IF(WEEKDAY(C3689)=5,"Qui",IF(WEEKDAY(C3689)=6,"Sex","Sab")))))),"Feriado")</f>
        <v>Qua</v>
      </c>
      <c r="F3689" s="32"/>
      <c r="G3689" s="33"/>
      <c r="H3689" s="33"/>
      <c r="I3689" s="33"/>
      <c r="J3689" s="21" t="str">
        <f t="shared" si="403"/>
        <v/>
      </c>
      <c r="K3689" s="21">
        <f t="shared" si="399"/>
        <v>0</v>
      </c>
      <c r="L3689" s="21" t="str">
        <f t="shared" si="400"/>
        <v/>
      </c>
      <c r="M3689" s="22" t="str">
        <f t="shared" si="404"/>
        <v/>
      </c>
      <c r="N3689" s="48"/>
      <c r="O3689" s="54" t="str">
        <f>IF(N3689="","",IFERROR(VLOOKUP(N3689,EMPRESAS!$A:$C,3,FALSE),"NAO CADASTRADA"))</f>
        <v/>
      </c>
      <c r="P3689" s="50"/>
      <c r="Q3689" s="54" t="str">
        <f>IF(P3689="","",IFERROR(VLOOKUP(P3689,ATIVIDADES!$A:$C,3,FALSE),"NAO CADASTRADA"))</f>
        <v/>
      </c>
      <c r="R3689" s="42"/>
      <c r="S3689" s="48"/>
      <c r="T3689" s="54" t="str">
        <f>IF(S3689="","",IFERROR(VLOOKUP(S3689,EMPRESAS!$A:$C,3,FALSE),"NAO CADASTRADA"))</f>
        <v/>
      </c>
      <c r="U3689" s="50"/>
      <c r="V3689" s="54" t="str">
        <f>IF(U3689="","",IFERROR(VLOOKUP(U3689,ATIVIDADES!$A:$C,3,FALSE),"NAO CADASTRADA"))</f>
        <v/>
      </c>
      <c r="W3689" s="42"/>
      <c r="X3689" s="48"/>
      <c r="Y3689" s="54" t="str">
        <f>IF(X3689="","",IFERROR(VLOOKUP(X3689,EMPRESAS!$A:$C,3,FALSE),"NAO CADASTRADA"))</f>
        <v/>
      </c>
      <c r="Z3689" s="50"/>
      <c r="AA3689" s="54" t="str">
        <f>IF(Z3689="","",IFERROR(VLOOKUP(Z3689,ATIVIDADES!$A:$C,3,FALSE),"NAO CADASTRADA"))</f>
        <v/>
      </c>
      <c r="AB3689" s="42"/>
      <c r="AC3689" s="48"/>
      <c r="AD3689" s="54" t="str">
        <f>IF(AC3689="","",IFERROR(VLOOKUP(AC3689,EMPRESAS!$A:$C,3,FALSE),"NAO CADASTRADA"))</f>
        <v/>
      </c>
      <c r="AE3689" s="50"/>
      <c r="AF3689" s="54" t="str">
        <f>IF(AE3689="","",IFERROR(VLOOKUP(AE3689,ATIVIDADES!$A:$C,3,FALSE),"NAO CADASTRADA"))</f>
        <v/>
      </c>
      <c r="AG3689" s="42"/>
      <c r="AH3689" s="48"/>
      <c r="AI3689" s="54" t="str">
        <f>IF(AH3689="","",IFERROR(VLOOKUP(AH3689,EMPRESAS!$A:$C,3,FALSE),"NAO CADASTRADA"))</f>
        <v/>
      </c>
      <c r="AJ3689" s="50"/>
      <c r="AK3689" s="54" t="str">
        <f>IF(AJ3689="","",IFERROR(VLOOKUP(AJ3689,ATIVIDADES!$A:$C,3,FALSE),"NAO CADASTRADA"))</f>
        <v/>
      </c>
      <c r="AL3689" s="42"/>
    </row>
    <row r="3690" spans="1:38" x14ac:dyDescent="0.25">
      <c r="A3690" s="26" t="str">
        <f t="shared" si="401"/>
        <v>OK</v>
      </c>
      <c r="B3690" s="29">
        <f t="shared" si="402"/>
        <v>2487914866</v>
      </c>
      <c r="C3690" s="30">
        <v>45778</v>
      </c>
      <c r="D3690" s="18">
        <f t="shared" si="405"/>
        <v>45778</v>
      </c>
      <c r="E3690" s="19" t="str">
        <f>IF(ISERROR(VLOOKUP(C3690,FERIADOS!$A:$B,1,FALSE)),IF(WEEKDAY(C3690)=1,"Dom",IF(WEEKDAY(C3690)=2,"Seg",IF(WEEKDAY(C3690)=3,"Ter",IF(WEEKDAY(C3690)=4,"Qua",IF(WEEKDAY(C3690)=5,"Qui",IF(WEEKDAY(C3690)=6,"Sex","Sab")))))),"Feriado")</f>
        <v>Qui</v>
      </c>
      <c r="F3690" s="32"/>
      <c r="G3690" s="33"/>
      <c r="H3690" s="33"/>
      <c r="I3690" s="33"/>
      <c r="J3690" s="21" t="str">
        <f t="shared" si="403"/>
        <v/>
      </c>
      <c r="K3690" s="21">
        <f t="shared" si="399"/>
        <v>0</v>
      </c>
      <c r="L3690" s="21" t="str">
        <f t="shared" si="400"/>
        <v/>
      </c>
      <c r="M3690" s="22" t="str">
        <f t="shared" si="404"/>
        <v/>
      </c>
      <c r="N3690" s="48"/>
      <c r="O3690" s="54" t="str">
        <f>IF(N3690="","",IFERROR(VLOOKUP(N3690,EMPRESAS!$A:$C,3,FALSE),"NAO CADASTRADA"))</f>
        <v/>
      </c>
      <c r="P3690" s="50"/>
      <c r="Q3690" s="54" t="str">
        <f>IF(P3690="","",IFERROR(VLOOKUP(P3690,ATIVIDADES!$A:$C,3,FALSE),"NAO CADASTRADA"))</f>
        <v/>
      </c>
      <c r="R3690" s="42"/>
      <c r="S3690" s="48"/>
      <c r="T3690" s="54" t="str">
        <f>IF(S3690="","",IFERROR(VLOOKUP(S3690,EMPRESAS!$A:$C,3,FALSE),"NAO CADASTRADA"))</f>
        <v/>
      </c>
      <c r="U3690" s="50"/>
      <c r="V3690" s="54" t="str">
        <f>IF(U3690="","",IFERROR(VLOOKUP(U3690,ATIVIDADES!$A:$C,3,FALSE),"NAO CADASTRADA"))</f>
        <v/>
      </c>
      <c r="W3690" s="42"/>
      <c r="X3690" s="48"/>
      <c r="Y3690" s="54" t="str">
        <f>IF(X3690="","",IFERROR(VLOOKUP(X3690,EMPRESAS!$A:$C,3,FALSE),"NAO CADASTRADA"))</f>
        <v/>
      </c>
      <c r="Z3690" s="50"/>
      <c r="AA3690" s="54" t="str">
        <f>IF(Z3690="","",IFERROR(VLOOKUP(Z3690,ATIVIDADES!$A:$C,3,FALSE),"NAO CADASTRADA"))</f>
        <v/>
      </c>
      <c r="AB3690" s="42"/>
      <c r="AC3690" s="48"/>
      <c r="AD3690" s="54" t="str">
        <f>IF(AC3690="","",IFERROR(VLOOKUP(AC3690,EMPRESAS!$A:$C,3,FALSE),"NAO CADASTRADA"))</f>
        <v/>
      </c>
      <c r="AE3690" s="50"/>
      <c r="AF3690" s="54" t="str">
        <f>IF(AE3690="","",IFERROR(VLOOKUP(AE3690,ATIVIDADES!$A:$C,3,FALSE),"NAO CADASTRADA"))</f>
        <v/>
      </c>
      <c r="AG3690" s="42"/>
      <c r="AH3690" s="48"/>
      <c r="AI3690" s="54" t="str">
        <f>IF(AH3690="","",IFERROR(VLOOKUP(AH3690,EMPRESAS!$A:$C,3,FALSE),"NAO CADASTRADA"))</f>
        <v/>
      </c>
      <c r="AJ3690" s="50"/>
      <c r="AK3690" s="54" t="str">
        <f>IF(AJ3690="","",IFERROR(VLOOKUP(AJ3690,ATIVIDADES!$A:$C,3,FALSE),"NAO CADASTRADA"))</f>
        <v/>
      </c>
      <c r="AL3690" s="42"/>
    </row>
    <row r="3691" spans="1:38" x14ac:dyDescent="0.25">
      <c r="A3691" s="26" t="str">
        <f t="shared" si="401"/>
        <v>OK</v>
      </c>
      <c r="B3691" s="29">
        <f t="shared" si="402"/>
        <v>2487914866</v>
      </c>
      <c r="C3691" s="30">
        <v>45779</v>
      </c>
      <c r="D3691" s="18">
        <f t="shared" si="405"/>
        <v>45778</v>
      </c>
      <c r="E3691" s="19" t="str">
        <f>IF(ISERROR(VLOOKUP(C3691,FERIADOS!$A:$B,1,FALSE)),IF(WEEKDAY(C3691)=1,"Dom",IF(WEEKDAY(C3691)=2,"Seg",IF(WEEKDAY(C3691)=3,"Ter",IF(WEEKDAY(C3691)=4,"Qua",IF(WEEKDAY(C3691)=5,"Qui",IF(WEEKDAY(C3691)=6,"Sex","Sab")))))),"Feriado")</f>
        <v>Sex</v>
      </c>
      <c r="F3691" s="32"/>
      <c r="G3691" s="33"/>
      <c r="H3691" s="33"/>
      <c r="I3691" s="33"/>
      <c r="J3691" s="21" t="str">
        <f t="shared" si="403"/>
        <v/>
      </c>
      <c r="K3691" s="21">
        <f t="shared" si="399"/>
        <v>0</v>
      </c>
      <c r="L3691" s="21" t="str">
        <f t="shared" si="400"/>
        <v/>
      </c>
      <c r="M3691" s="22" t="str">
        <f t="shared" si="404"/>
        <v/>
      </c>
      <c r="N3691" s="48"/>
      <c r="O3691" s="54" t="str">
        <f>IF(N3691="","",IFERROR(VLOOKUP(N3691,EMPRESAS!$A:$C,3,FALSE),"NAO CADASTRADA"))</f>
        <v/>
      </c>
      <c r="P3691" s="50"/>
      <c r="Q3691" s="54" t="str">
        <f>IF(P3691="","",IFERROR(VLOOKUP(P3691,ATIVIDADES!$A:$C,3,FALSE),"NAO CADASTRADA"))</f>
        <v/>
      </c>
      <c r="R3691" s="42"/>
      <c r="S3691" s="48"/>
      <c r="T3691" s="54" t="str">
        <f>IF(S3691="","",IFERROR(VLOOKUP(S3691,EMPRESAS!$A:$C,3,FALSE),"NAO CADASTRADA"))</f>
        <v/>
      </c>
      <c r="U3691" s="50"/>
      <c r="V3691" s="54" t="str">
        <f>IF(U3691="","",IFERROR(VLOOKUP(U3691,ATIVIDADES!$A:$C,3,FALSE),"NAO CADASTRADA"))</f>
        <v/>
      </c>
      <c r="W3691" s="42"/>
      <c r="X3691" s="48"/>
      <c r="Y3691" s="54" t="str">
        <f>IF(X3691="","",IFERROR(VLOOKUP(X3691,EMPRESAS!$A:$C,3,FALSE),"NAO CADASTRADA"))</f>
        <v/>
      </c>
      <c r="Z3691" s="50"/>
      <c r="AA3691" s="54" t="str">
        <f>IF(Z3691="","",IFERROR(VLOOKUP(Z3691,ATIVIDADES!$A:$C,3,FALSE),"NAO CADASTRADA"))</f>
        <v/>
      </c>
      <c r="AB3691" s="42"/>
      <c r="AC3691" s="48"/>
      <c r="AD3691" s="54" t="str">
        <f>IF(AC3691="","",IFERROR(VLOOKUP(AC3691,EMPRESAS!$A:$C,3,FALSE),"NAO CADASTRADA"))</f>
        <v/>
      </c>
      <c r="AE3691" s="50"/>
      <c r="AF3691" s="54" t="str">
        <f>IF(AE3691="","",IFERROR(VLOOKUP(AE3691,ATIVIDADES!$A:$C,3,FALSE),"NAO CADASTRADA"))</f>
        <v/>
      </c>
      <c r="AG3691" s="42"/>
      <c r="AH3691" s="48"/>
      <c r="AI3691" s="54" t="str">
        <f>IF(AH3691="","",IFERROR(VLOOKUP(AH3691,EMPRESAS!$A:$C,3,FALSE),"NAO CADASTRADA"))</f>
        <v/>
      </c>
      <c r="AJ3691" s="50"/>
      <c r="AK3691" s="54" t="str">
        <f>IF(AJ3691="","",IFERROR(VLOOKUP(AJ3691,ATIVIDADES!$A:$C,3,FALSE),"NAO CADASTRADA"))</f>
        <v/>
      </c>
      <c r="AL3691" s="42"/>
    </row>
    <row r="3692" spans="1:38" x14ac:dyDescent="0.25">
      <c r="A3692" s="26" t="str">
        <f t="shared" si="401"/>
        <v>OK</v>
      </c>
      <c r="B3692" s="29">
        <f t="shared" si="402"/>
        <v>2487914866</v>
      </c>
      <c r="C3692" s="30">
        <v>45780</v>
      </c>
      <c r="D3692" s="18">
        <f t="shared" si="405"/>
        <v>45778</v>
      </c>
      <c r="E3692" s="19" t="str">
        <f>IF(ISERROR(VLOOKUP(C3692,FERIADOS!$A:$B,1,FALSE)),IF(WEEKDAY(C3692)=1,"Dom",IF(WEEKDAY(C3692)=2,"Seg",IF(WEEKDAY(C3692)=3,"Ter",IF(WEEKDAY(C3692)=4,"Qua",IF(WEEKDAY(C3692)=5,"Qui",IF(WEEKDAY(C3692)=6,"Sex","Sab")))))),"Feriado")</f>
        <v>Sab</v>
      </c>
      <c r="F3692" s="32"/>
      <c r="G3692" s="33"/>
      <c r="H3692" s="33"/>
      <c r="I3692" s="33"/>
      <c r="J3692" s="21" t="str">
        <f t="shared" si="403"/>
        <v/>
      </c>
      <c r="K3692" s="21">
        <f t="shared" si="399"/>
        <v>0</v>
      </c>
      <c r="L3692" s="21" t="str">
        <f t="shared" si="400"/>
        <v/>
      </c>
      <c r="M3692" s="22" t="str">
        <f t="shared" si="404"/>
        <v/>
      </c>
      <c r="N3692" s="48"/>
      <c r="O3692" s="54" t="str">
        <f>IF(N3692="","",IFERROR(VLOOKUP(N3692,EMPRESAS!$A:$C,3,FALSE),"NAO CADASTRADA"))</f>
        <v/>
      </c>
      <c r="P3692" s="50"/>
      <c r="Q3692" s="54" t="str">
        <f>IF(P3692="","",IFERROR(VLOOKUP(P3692,ATIVIDADES!$A:$C,3,FALSE),"NAO CADASTRADA"))</f>
        <v/>
      </c>
      <c r="R3692" s="42"/>
      <c r="S3692" s="48"/>
      <c r="T3692" s="54" t="str">
        <f>IF(S3692="","",IFERROR(VLOOKUP(S3692,EMPRESAS!$A:$C,3,FALSE),"NAO CADASTRADA"))</f>
        <v/>
      </c>
      <c r="U3692" s="50"/>
      <c r="V3692" s="54" t="str">
        <f>IF(U3692="","",IFERROR(VLOOKUP(U3692,ATIVIDADES!$A:$C,3,FALSE),"NAO CADASTRADA"))</f>
        <v/>
      </c>
      <c r="W3692" s="42"/>
      <c r="X3692" s="48"/>
      <c r="Y3692" s="54" t="str">
        <f>IF(X3692="","",IFERROR(VLOOKUP(X3692,EMPRESAS!$A:$C,3,FALSE),"NAO CADASTRADA"))</f>
        <v/>
      </c>
      <c r="Z3692" s="50"/>
      <c r="AA3692" s="54" t="str">
        <f>IF(Z3692="","",IFERROR(VLOOKUP(Z3692,ATIVIDADES!$A:$C,3,FALSE),"NAO CADASTRADA"))</f>
        <v/>
      </c>
      <c r="AB3692" s="42"/>
      <c r="AC3692" s="48"/>
      <c r="AD3692" s="54" t="str">
        <f>IF(AC3692="","",IFERROR(VLOOKUP(AC3692,EMPRESAS!$A:$C,3,FALSE),"NAO CADASTRADA"))</f>
        <v/>
      </c>
      <c r="AE3692" s="50"/>
      <c r="AF3692" s="54" t="str">
        <f>IF(AE3692="","",IFERROR(VLOOKUP(AE3692,ATIVIDADES!$A:$C,3,FALSE),"NAO CADASTRADA"))</f>
        <v/>
      </c>
      <c r="AG3692" s="42"/>
      <c r="AH3692" s="48"/>
      <c r="AI3692" s="54" t="str">
        <f>IF(AH3692="","",IFERROR(VLOOKUP(AH3692,EMPRESAS!$A:$C,3,FALSE),"NAO CADASTRADA"))</f>
        <v/>
      </c>
      <c r="AJ3692" s="50"/>
      <c r="AK3692" s="54" t="str">
        <f>IF(AJ3692="","",IFERROR(VLOOKUP(AJ3692,ATIVIDADES!$A:$C,3,FALSE),"NAO CADASTRADA"))</f>
        <v/>
      </c>
      <c r="AL3692" s="42"/>
    </row>
    <row r="3693" spans="1:38" x14ac:dyDescent="0.25">
      <c r="A3693" s="26" t="str">
        <f t="shared" si="401"/>
        <v>OK</v>
      </c>
      <c r="B3693" s="29">
        <f t="shared" si="402"/>
        <v>2487914866</v>
      </c>
      <c r="C3693" s="30">
        <v>45781</v>
      </c>
      <c r="D3693" s="18">
        <f t="shared" si="405"/>
        <v>45778</v>
      </c>
      <c r="E3693" s="19" t="str">
        <f>IF(ISERROR(VLOOKUP(C3693,FERIADOS!$A:$B,1,FALSE)),IF(WEEKDAY(C3693)=1,"Dom",IF(WEEKDAY(C3693)=2,"Seg",IF(WEEKDAY(C3693)=3,"Ter",IF(WEEKDAY(C3693)=4,"Qua",IF(WEEKDAY(C3693)=5,"Qui",IF(WEEKDAY(C3693)=6,"Sex","Sab")))))),"Feriado")</f>
        <v>Dom</v>
      </c>
      <c r="F3693" s="32"/>
      <c r="G3693" s="33"/>
      <c r="H3693" s="33"/>
      <c r="I3693" s="33"/>
      <c r="J3693" s="21" t="str">
        <f t="shared" si="403"/>
        <v/>
      </c>
      <c r="K3693" s="21">
        <f t="shared" si="399"/>
        <v>0</v>
      </c>
      <c r="L3693" s="21" t="str">
        <f t="shared" si="400"/>
        <v/>
      </c>
      <c r="M3693" s="22" t="str">
        <f t="shared" si="404"/>
        <v/>
      </c>
      <c r="N3693" s="48"/>
      <c r="O3693" s="54" t="str">
        <f>IF(N3693="","",IFERROR(VLOOKUP(N3693,EMPRESAS!$A:$C,3,FALSE),"NAO CADASTRADA"))</f>
        <v/>
      </c>
      <c r="P3693" s="50"/>
      <c r="Q3693" s="54" t="str">
        <f>IF(P3693="","",IFERROR(VLOOKUP(P3693,ATIVIDADES!$A:$C,3,FALSE),"NAO CADASTRADA"))</f>
        <v/>
      </c>
      <c r="R3693" s="42"/>
      <c r="S3693" s="48"/>
      <c r="T3693" s="54" t="str">
        <f>IF(S3693="","",IFERROR(VLOOKUP(S3693,EMPRESAS!$A:$C,3,FALSE),"NAO CADASTRADA"))</f>
        <v/>
      </c>
      <c r="U3693" s="50"/>
      <c r="V3693" s="54" t="str">
        <f>IF(U3693="","",IFERROR(VLOOKUP(U3693,ATIVIDADES!$A:$C,3,FALSE),"NAO CADASTRADA"))</f>
        <v/>
      </c>
      <c r="W3693" s="42"/>
      <c r="X3693" s="48"/>
      <c r="Y3693" s="54" t="str">
        <f>IF(X3693="","",IFERROR(VLOOKUP(X3693,EMPRESAS!$A:$C,3,FALSE),"NAO CADASTRADA"))</f>
        <v/>
      </c>
      <c r="Z3693" s="50"/>
      <c r="AA3693" s="54" t="str">
        <f>IF(Z3693="","",IFERROR(VLOOKUP(Z3693,ATIVIDADES!$A:$C,3,FALSE),"NAO CADASTRADA"))</f>
        <v/>
      </c>
      <c r="AB3693" s="42"/>
      <c r="AC3693" s="48"/>
      <c r="AD3693" s="54" t="str">
        <f>IF(AC3693="","",IFERROR(VLOOKUP(AC3693,EMPRESAS!$A:$C,3,FALSE),"NAO CADASTRADA"))</f>
        <v/>
      </c>
      <c r="AE3693" s="50"/>
      <c r="AF3693" s="54" t="str">
        <f>IF(AE3693="","",IFERROR(VLOOKUP(AE3693,ATIVIDADES!$A:$C,3,FALSE),"NAO CADASTRADA"))</f>
        <v/>
      </c>
      <c r="AG3693" s="42"/>
      <c r="AH3693" s="48"/>
      <c r="AI3693" s="54" t="str">
        <f>IF(AH3693="","",IFERROR(VLOOKUP(AH3693,EMPRESAS!$A:$C,3,FALSE),"NAO CADASTRADA"))</f>
        <v/>
      </c>
      <c r="AJ3693" s="50"/>
      <c r="AK3693" s="54" t="str">
        <f>IF(AJ3693="","",IFERROR(VLOOKUP(AJ3693,ATIVIDADES!$A:$C,3,FALSE),"NAO CADASTRADA"))</f>
        <v/>
      </c>
      <c r="AL3693" s="42"/>
    </row>
    <row r="3694" spans="1:38" x14ac:dyDescent="0.25">
      <c r="A3694" s="26" t="str">
        <f t="shared" si="401"/>
        <v>OK</v>
      </c>
      <c r="B3694" s="29">
        <f t="shared" si="402"/>
        <v>2487914866</v>
      </c>
      <c r="C3694" s="30">
        <v>45782</v>
      </c>
      <c r="D3694" s="18">
        <f t="shared" si="405"/>
        <v>45778</v>
      </c>
      <c r="E3694" s="19" t="str">
        <f>IF(ISERROR(VLOOKUP(C3694,FERIADOS!$A:$B,1,FALSE)),IF(WEEKDAY(C3694)=1,"Dom",IF(WEEKDAY(C3694)=2,"Seg",IF(WEEKDAY(C3694)=3,"Ter",IF(WEEKDAY(C3694)=4,"Qua",IF(WEEKDAY(C3694)=5,"Qui",IF(WEEKDAY(C3694)=6,"Sex","Sab")))))),"Feriado")</f>
        <v>Seg</v>
      </c>
      <c r="F3694" s="32"/>
      <c r="G3694" s="33"/>
      <c r="H3694" s="33"/>
      <c r="I3694" s="33"/>
      <c r="J3694" s="21" t="str">
        <f t="shared" si="403"/>
        <v/>
      </c>
      <c r="K3694" s="21">
        <f t="shared" si="399"/>
        <v>0</v>
      </c>
      <c r="L3694" s="21" t="str">
        <f t="shared" si="400"/>
        <v/>
      </c>
      <c r="M3694" s="22" t="str">
        <f t="shared" si="404"/>
        <v/>
      </c>
      <c r="N3694" s="48"/>
      <c r="O3694" s="54" t="str">
        <f>IF(N3694="","",IFERROR(VLOOKUP(N3694,EMPRESAS!$A:$C,3,FALSE),"NAO CADASTRADA"))</f>
        <v/>
      </c>
      <c r="P3694" s="50"/>
      <c r="Q3694" s="54" t="str">
        <f>IF(P3694="","",IFERROR(VLOOKUP(P3694,ATIVIDADES!$A:$C,3,FALSE),"NAO CADASTRADA"))</f>
        <v/>
      </c>
      <c r="R3694" s="42"/>
      <c r="S3694" s="48"/>
      <c r="T3694" s="54" t="str">
        <f>IF(S3694="","",IFERROR(VLOOKUP(S3694,EMPRESAS!$A:$C,3,FALSE),"NAO CADASTRADA"))</f>
        <v/>
      </c>
      <c r="U3694" s="50"/>
      <c r="V3694" s="54" t="str">
        <f>IF(U3694="","",IFERROR(VLOOKUP(U3694,ATIVIDADES!$A:$C,3,FALSE),"NAO CADASTRADA"))</f>
        <v/>
      </c>
      <c r="W3694" s="42"/>
      <c r="X3694" s="48"/>
      <c r="Y3694" s="54" t="str">
        <f>IF(X3694="","",IFERROR(VLOOKUP(X3694,EMPRESAS!$A:$C,3,FALSE),"NAO CADASTRADA"))</f>
        <v/>
      </c>
      <c r="Z3694" s="50"/>
      <c r="AA3694" s="54" t="str">
        <f>IF(Z3694="","",IFERROR(VLOOKUP(Z3694,ATIVIDADES!$A:$C,3,FALSE),"NAO CADASTRADA"))</f>
        <v/>
      </c>
      <c r="AB3694" s="42"/>
      <c r="AC3694" s="48"/>
      <c r="AD3694" s="54" t="str">
        <f>IF(AC3694="","",IFERROR(VLOOKUP(AC3694,EMPRESAS!$A:$C,3,FALSE),"NAO CADASTRADA"))</f>
        <v/>
      </c>
      <c r="AE3694" s="50"/>
      <c r="AF3694" s="54" t="str">
        <f>IF(AE3694="","",IFERROR(VLOOKUP(AE3694,ATIVIDADES!$A:$C,3,FALSE),"NAO CADASTRADA"))</f>
        <v/>
      </c>
      <c r="AG3694" s="42"/>
      <c r="AH3694" s="48"/>
      <c r="AI3694" s="54" t="str">
        <f>IF(AH3694="","",IFERROR(VLOOKUP(AH3694,EMPRESAS!$A:$C,3,FALSE),"NAO CADASTRADA"))</f>
        <v/>
      </c>
      <c r="AJ3694" s="50"/>
      <c r="AK3694" s="54" t="str">
        <f>IF(AJ3694="","",IFERROR(VLOOKUP(AJ3694,ATIVIDADES!$A:$C,3,FALSE),"NAO CADASTRADA"))</f>
        <v/>
      </c>
      <c r="AL3694" s="42"/>
    </row>
    <row r="3695" spans="1:38" x14ac:dyDescent="0.25">
      <c r="A3695" s="26" t="str">
        <f t="shared" si="401"/>
        <v>OK</v>
      </c>
      <c r="B3695" s="29">
        <f t="shared" si="402"/>
        <v>2487914866</v>
      </c>
      <c r="C3695" s="30">
        <v>45783</v>
      </c>
      <c r="D3695" s="18">
        <f t="shared" si="405"/>
        <v>45778</v>
      </c>
      <c r="E3695" s="19" t="str">
        <f>IF(ISERROR(VLOOKUP(C3695,FERIADOS!$A:$B,1,FALSE)),IF(WEEKDAY(C3695)=1,"Dom",IF(WEEKDAY(C3695)=2,"Seg",IF(WEEKDAY(C3695)=3,"Ter",IF(WEEKDAY(C3695)=4,"Qua",IF(WEEKDAY(C3695)=5,"Qui",IF(WEEKDAY(C3695)=6,"Sex","Sab")))))),"Feriado")</f>
        <v>Ter</v>
      </c>
      <c r="F3695" s="32"/>
      <c r="G3695" s="33"/>
      <c r="H3695" s="33"/>
      <c r="I3695" s="33"/>
      <c r="J3695" s="21" t="str">
        <f t="shared" si="403"/>
        <v/>
      </c>
      <c r="K3695" s="21">
        <f t="shared" si="399"/>
        <v>0</v>
      </c>
      <c r="L3695" s="21" t="str">
        <f t="shared" si="400"/>
        <v/>
      </c>
      <c r="M3695" s="22" t="str">
        <f t="shared" si="404"/>
        <v/>
      </c>
      <c r="N3695" s="48"/>
      <c r="O3695" s="54" t="str">
        <f>IF(N3695="","",IFERROR(VLOOKUP(N3695,EMPRESAS!$A:$C,3,FALSE),"NAO CADASTRADA"))</f>
        <v/>
      </c>
      <c r="P3695" s="50"/>
      <c r="Q3695" s="54" t="str">
        <f>IF(P3695="","",IFERROR(VLOOKUP(P3695,ATIVIDADES!$A:$C,3,FALSE),"NAO CADASTRADA"))</f>
        <v/>
      </c>
      <c r="R3695" s="42"/>
      <c r="S3695" s="48"/>
      <c r="T3695" s="54" t="str">
        <f>IF(S3695="","",IFERROR(VLOOKUP(S3695,EMPRESAS!$A:$C,3,FALSE),"NAO CADASTRADA"))</f>
        <v/>
      </c>
      <c r="U3695" s="50"/>
      <c r="V3695" s="54" t="str">
        <f>IF(U3695="","",IFERROR(VLOOKUP(U3695,ATIVIDADES!$A:$C,3,FALSE),"NAO CADASTRADA"))</f>
        <v/>
      </c>
      <c r="W3695" s="42"/>
      <c r="X3695" s="48"/>
      <c r="Y3695" s="54" t="str">
        <f>IF(X3695="","",IFERROR(VLOOKUP(X3695,EMPRESAS!$A:$C,3,FALSE),"NAO CADASTRADA"))</f>
        <v/>
      </c>
      <c r="Z3695" s="50"/>
      <c r="AA3695" s="54" t="str">
        <f>IF(Z3695="","",IFERROR(VLOOKUP(Z3695,ATIVIDADES!$A:$C,3,FALSE),"NAO CADASTRADA"))</f>
        <v/>
      </c>
      <c r="AB3695" s="42"/>
      <c r="AC3695" s="48"/>
      <c r="AD3695" s="54" t="str">
        <f>IF(AC3695="","",IFERROR(VLOOKUP(AC3695,EMPRESAS!$A:$C,3,FALSE),"NAO CADASTRADA"))</f>
        <v/>
      </c>
      <c r="AE3695" s="50"/>
      <c r="AF3695" s="54" t="str">
        <f>IF(AE3695="","",IFERROR(VLOOKUP(AE3695,ATIVIDADES!$A:$C,3,FALSE),"NAO CADASTRADA"))</f>
        <v/>
      </c>
      <c r="AG3695" s="42"/>
      <c r="AH3695" s="48"/>
      <c r="AI3695" s="54" t="str">
        <f>IF(AH3695="","",IFERROR(VLOOKUP(AH3695,EMPRESAS!$A:$C,3,FALSE),"NAO CADASTRADA"))</f>
        <v/>
      </c>
      <c r="AJ3695" s="50"/>
      <c r="AK3695" s="54" t="str">
        <f>IF(AJ3695="","",IFERROR(VLOOKUP(AJ3695,ATIVIDADES!$A:$C,3,FALSE),"NAO CADASTRADA"))</f>
        <v/>
      </c>
      <c r="AL3695" s="42"/>
    </row>
    <row r="3696" spans="1:38" x14ac:dyDescent="0.25">
      <c r="A3696" s="26" t="str">
        <f t="shared" si="401"/>
        <v>OK</v>
      </c>
      <c r="B3696" s="29">
        <f t="shared" si="402"/>
        <v>2487914866</v>
      </c>
      <c r="C3696" s="30">
        <v>45784</v>
      </c>
      <c r="D3696" s="18">
        <f t="shared" si="405"/>
        <v>45778</v>
      </c>
      <c r="E3696" s="19" t="str">
        <f>IF(ISERROR(VLOOKUP(C3696,FERIADOS!$A:$B,1,FALSE)),IF(WEEKDAY(C3696)=1,"Dom",IF(WEEKDAY(C3696)=2,"Seg",IF(WEEKDAY(C3696)=3,"Ter",IF(WEEKDAY(C3696)=4,"Qua",IF(WEEKDAY(C3696)=5,"Qui",IF(WEEKDAY(C3696)=6,"Sex","Sab")))))),"Feriado")</f>
        <v>Qua</v>
      </c>
      <c r="F3696" s="32"/>
      <c r="G3696" s="33"/>
      <c r="H3696" s="33"/>
      <c r="I3696" s="33"/>
      <c r="J3696" s="21" t="str">
        <f t="shared" si="403"/>
        <v/>
      </c>
      <c r="K3696" s="21">
        <f t="shared" si="399"/>
        <v>0</v>
      </c>
      <c r="L3696" s="21" t="str">
        <f t="shared" si="400"/>
        <v/>
      </c>
      <c r="M3696" s="22" t="str">
        <f t="shared" si="404"/>
        <v/>
      </c>
      <c r="N3696" s="48"/>
      <c r="O3696" s="54" t="str">
        <f>IF(N3696="","",IFERROR(VLOOKUP(N3696,EMPRESAS!$A:$C,3,FALSE),"NAO CADASTRADA"))</f>
        <v/>
      </c>
      <c r="P3696" s="50"/>
      <c r="Q3696" s="54" t="str">
        <f>IF(P3696="","",IFERROR(VLOOKUP(P3696,ATIVIDADES!$A:$C,3,FALSE),"NAO CADASTRADA"))</f>
        <v/>
      </c>
      <c r="R3696" s="42"/>
      <c r="S3696" s="48"/>
      <c r="T3696" s="54" t="str">
        <f>IF(S3696="","",IFERROR(VLOOKUP(S3696,EMPRESAS!$A:$C,3,FALSE),"NAO CADASTRADA"))</f>
        <v/>
      </c>
      <c r="U3696" s="50"/>
      <c r="V3696" s="54" t="str">
        <f>IF(U3696="","",IFERROR(VLOOKUP(U3696,ATIVIDADES!$A:$C,3,FALSE),"NAO CADASTRADA"))</f>
        <v/>
      </c>
      <c r="W3696" s="42"/>
      <c r="X3696" s="48"/>
      <c r="Y3696" s="54" t="str">
        <f>IF(X3696="","",IFERROR(VLOOKUP(X3696,EMPRESAS!$A:$C,3,FALSE),"NAO CADASTRADA"))</f>
        <v/>
      </c>
      <c r="Z3696" s="50"/>
      <c r="AA3696" s="54" t="str">
        <f>IF(Z3696="","",IFERROR(VLOOKUP(Z3696,ATIVIDADES!$A:$C,3,FALSE),"NAO CADASTRADA"))</f>
        <v/>
      </c>
      <c r="AB3696" s="42"/>
      <c r="AC3696" s="48"/>
      <c r="AD3696" s="54" t="str">
        <f>IF(AC3696="","",IFERROR(VLOOKUP(AC3696,EMPRESAS!$A:$C,3,FALSE),"NAO CADASTRADA"))</f>
        <v/>
      </c>
      <c r="AE3696" s="50"/>
      <c r="AF3696" s="54" t="str">
        <f>IF(AE3696="","",IFERROR(VLOOKUP(AE3696,ATIVIDADES!$A:$C,3,FALSE),"NAO CADASTRADA"))</f>
        <v/>
      </c>
      <c r="AG3696" s="42"/>
      <c r="AH3696" s="48"/>
      <c r="AI3696" s="54" t="str">
        <f>IF(AH3696="","",IFERROR(VLOOKUP(AH3696,EMPRESAS!$A:$C,3,FALSE),"NAO CADASTRADA"))</f>
        <v/>
      </c>
      <c r="AJ3696" s="50"/>
      <c r="AK3696" s="54" t="str">
        <f>IF(AJ3696="","",IFERROR(VLOOKUP(AJ3696,ATIVIDADES!$A:$C,3,FALSE),"NAO CADASTRADA"))</f>
        <v/>
      </c>
      <c r="AL3696" s="42"/>
    </row>
    <row r="3697" spans="1:38" x14ac:dyDescent="0.25">
      <c r="A3697" s="26" t="str">
        <f t="shared" si="401"/>
        <v>OK</v>
      </c>
      <c r="B3697" s="29">
        <f t="shared" si="402"/>
        <v>2487914866</v>
      </c>
      <c r="C3697" s="30">
        <v>45785</v>
      </c>
      <c r="D3697" s="18">
        <f t="shared" si="405"/>
        <v>45778</v>
      </c>
      <c r="E3697" s="19" t="str">
        <f>IF(ISERROR(VLOOKUP(C3697,FERIADOS!$A:$B,1,FALSE)),IF(WEEKDAY(C3697)=1,"Dom",IF(WEEKDAY(C3697)=2,"Seg",IF(WEEKDAY(C3697)=3,"Ter",IF(WEEKDAY(C3697)=4,"Qua",IF(WEEKDAY(C3697)=5,"Qui",IF(WEEKDAY(C3697)=6,"Sex","Sab")))))),"Feriado")</f>
        <v>Qui</v>
      </c>
      <c r="F3697" s="32"/>
      <c r="G3697" s="33"/>
      <c r="H3697" s="33"/>
      <c r="I3697" s="33"/>
      <c r="J3697" s="21" t="str">
        <f t="shared" si="403"/>
        <v/>
      </c>
      <c r="K3697" s="21">
        <f t="shared" si="399"/>
        <v>0</v>
      </c>
      <c r="L3697" s="21" t="str">
        <f t="shared" si="400"/>
        <v/>
      </c>
      <c r="M3697" s="22" t="str">
        <f t="shared" si="404"/>
        <v/>
      </c>
      <c r="N3697" s="48"/>
      <c r="O3697" s="54" t="str">
        <f>IF(N3697="","",IFERROR(VLOOKUP(N3697,EMPRESAS!$A:$C,3,FALSE),"NAO CADASTRADA"))</f>
        <v/>
      </c>
      <c r="P3697" s="50"/>
      <c r="Q3697" s="54" t="str">
        <f>IF(P3697="","",IFERROR(VLOOKUP(P3697,ATIVIDADES!$A:$C,3,FALSE),"NAO CADASTRADA"))</f>
        <v/>
      </c>
      <c r="R3697" s="42"/>
      <c r="S3697" s="48"/>
      <c r="T3697" s="54" t="str">
        <f>IF(S3697="","",IFERROR(VLOOKUP(S3697,EMPRESAS!$A:$C,3,FALSE),"NAO CADASTRADA"))</f>
        <v/>
      </c>
      <c r="U3697" s="50"/>
      <c r="V3697" s="54" t="str">
        <f>IF(U3697="","",IFERROR(VLOOKUP(U3697,ATIVIDADES!$A:$C,3,FALSE),"NAO CADASTRADA"))</f>
        <v/>
      </c>
      <c r="W3697" s="42"/>
      <c r="X3697" s="48"/>
      <c r="Y3697" s="54" t="str">
        <f>IF(X3697="","",IFERROR(VLOOKUP(X3697,EMPRESAS!$A:$C,3,FALSE),"NAO CADASTRADA"))</f>
        <v/>
      </c>
      <c r="Z3697" s="50"/>
      <c r="AA3697" s="54" t="str">
        <f>IF(Z3697="","",IFERROR(VLOOKUP(Z3697,ATIVIDADES!$A:$C,3,FALSE),"NAO CADASTRADA"))</f>
        <v/>
      </c>
      <c r="AB3697" s="42"/>
      <c r="AC3697" s="48"/>
      <c r="AD3697" s="54" t="str">
        <f>IF(AC3697="","",IFERROR(VLOOKUP(AC3697,EMPRESAS!$A:$C,3,FALSE),"NAO CADASTRADA"))</f>
        <v/>
      </c>
      <c r="AE3697" s="50"/>
      <c r="AF3697" s="54" t="str">
        <f>IF(AE3697="","",IFERROR(VLOOKUP(AE3697,ATIVIDADES!$A:$C,3,FALSE),"NAO CADASTRADA"))</f>
        <v/>
      </c>
      <c r="AG3697" s="42"/>
      <c r="AH3697" s="48"/>
      <c r="AI3697" s="54" t="str">
        <f>IF(AH3697="","",IFERROR(VLOOKUP(AH3697,EMPRESAS!$A:$C,3,FALSE),"NAO CADASTRADA"))</f>
        <v/>
      </c>
      <c r="AJ3697" s="50"/>
      <c r="AK3697" s="54" t="str">
        <f>IF(AJ3697="","",IFERROR(VLOOKUP(AJ3697,ATIVIDADES!$A:$C,3,FALSE),"NAO CADASTRADA"))</f>
        <v/>
      </c>
      <c r="AL3697" s="42"/>
    </row>
    <row r="3698" spans="1:38" x14ac:dyDescent="0.25">
      <c r="A3698" s="26" t="str">
        <f t="shared" si="401"/>
        <v>OK</v>
      </c>
      <c r="B3698" s="29">
        <f t="shared" si="402"/>
        <v>2487914866</v>
      </c>
      <c r="C3698" s="30">
        <v>45786</v>
      </c>
      <c r="D3698" s="18">
        <f t="shared" si="405"/>
        <v>45778</v>
      </c>
      <c r="E3698" s="19" t="str">
        <f>IF(ISERROR(VLOOKUP(C3698,FERIADOS!$A:$B,1,FALSE)),IF(WEEKDAY(C3698)=1,"Dom",IF(WEEKDAY(C3698)=2,"Seg",IF(WEEKDAY(C3698)=3,"Ter",IF(WEEKDAY(C3698)=4,"Qua",IF(WEEKDAY(C3698)=5,"Qui",IF(WEEKDAY(C3698)=6,"Sex","Sab")))))),"Feriado")</f>
        <v>Sex</v>
      </c>
      <c r="F3698" s="32"/>
      <c r="G3698" s="33"/>
      <c r="H3698" s="33"/>
      <c r="I3698" s="33"/>
      <c r="J3698" s="21" t="str">
        <f t="shared" si="403"/>
        <v/>
      </c>
      <c r="K3698" s="21">
        <f t="shared" si="399"/>
        <v>0</v>
      </c>
      <c r="L3698" s="21" t="str">
        <f t="shared" si="400"/>
        <v/>
      </c>
      <c r="M3698" s="22" t="str">
        <f t="shared" si="404"/>
        <v/>
      </c>
      <c r="N3698" s="48"/>
      <c r="O3698" s="54" t="str">
        <f>IF(N3698="","",IFERROR(VLOOKUP(N3698,EMPRESAS!$A:$C,3,FALSE),"NAO CADASTRADA"))</f>
        <v/>
      </c>
      <c r="P3698" s="50"/>
      <c r="Q3698" s="54" t="str">
        <f>IF(P3698="","",IFERROR(VLOOKUP(P3698,ATIVIDADES!$A:$C,3,FALSE),"NAO CADASTRADA"))</f>
        <v/>
      </c>
      <c r="R3698" s="42"/>
      <c r="S3698" s="48"/>
      <c r="T3698" s="54" t="str">
        <f>IF(S3698="","",IFERROR(VLOOKUP(S3698,EMPRESAS!$A:$C,3,FALSE),"NAO CADASTRADA"))</f>
        <v/>
      </c>
      <c r="U3698" s="50"/>
      <c r="V3698" s="54" t="str">
        <f>IF(U3698="","",IFERROR(VLOOKUP(U3698,ATIVIDADES!$A:$C,3,FALSE),"NAO CADASTRADA"))</f>
        <v/>
      </c>
      <c r="W3698" s="42"/>
      <c r="X3698" s="48"/>
      <c r="Y3698" s="54" t="str">
        <f>IF(X3698="","",IFERROR(VLOOKUP(X3698,EMPRESAS!$A:$C,3,FALSE),"NAO CADASTRADA"))</f>
        <v/>
      </c>
      <c r="Z3698" s="50"/>
      <c r="AA3698" s="54" t="str">
        <f>IF(Z3698="","",IFERROR(VLOOKUP(Z3698,ATIVIDADES!$A:$C,3,FALSE),"NAO CADASTRADA"))</f>
        <v/>
      </c>
      <c r="AB3698" s="42"/>
      <c r="AC3698" s="48"/>
      <c r="AD3698" s="54" t="str">
        <f>IF(AC3698="","",IFERROR(VLOOKUP(AC3698,EMPRESAS!$A:$C,3,FALSE),"NAO CADASTRADA"))</f>
        <v/>
      </c>
      <c r="AE3698" s="50"/>
      <c r="AF3698" s="54" t="str">
        <f>IF(AE3698="","",IFERROR(VLOOKUP(AE3698,ATIVIDADES!$A:$C,3,FALSE),"NAO CADASTRADA"))</f>
        <v/>
      </c>
      <c r="AG3698" s="42"/>
      <c r="AH3698" s="48"/>
      <c r="AI3698" s="54" t="str">
        <f>IF(AH3698="","",IFERROR(VLOOKUP(AH3698,EMPRESAS!$A:$C,3,FALSE),"NAO CADASTRADA"))</f>
        <v/>
      </c>
      <c r="AJ3698" s="50"/>
      <c r="AK3698" s="54" t="str">
        <f>IF(AJ3698="","",IFERROR(VLOOKUP(AJ3698,ATIVIDADES!$A:$C,3,FALSE),"NAO CADASTRADA"))</f>
        <v/>
      </c>
      <c r="AL3698" s="42"/>
    </row>
    <row r="3699" spans="1:38" x14ac:dyDescent="0.25">
      <c r="A3699" s="26" t="str">
        <f t="shared" si="401"/>
        <v>OK</v>
      </c>
      <c r="B3699" s="29">
        <f t="shared" si="402"/>
        <v>2487914866</v>
      </c>
      <c r="C3699" s="30">
        <v>45787</v>
      </c>
      <c r="D3699" s="18">
        <f t="shared" si="405"/>
        <v>45778</v>
      </c>
      <c r="E3699" s="19" t="str">
        <f>IF(ISERROR(VLOOKUP(C3699,FERIADOS!$A:$B,1,FALSE)),IF(WEEKDAY(C3699)=1,"Dom",IF(WEEKDAY(C3699)=2,"Seg",IF(WEEKDAY(C3699)=3,"Ter",IF(WEEKDAY(C3699)=4,"Qua",IF(WEEKDAY(C3699)=5,"Qui",IF(WEEKDAY(C3699)=6,"Sex","Sab")))))),"Feriado")</f>
        <v>Sab</v>
      </c>
      <c r="F3699" s="32"/>
      <c r="G3699" s="33"/>
      <c r="H3699" s="33"/>
      <c r="I3699" s="33"/>
      <c r="J3699" s="21" t="str">
        <f t="shared" si="403"/>
        <v/>
      </c>
      <c r="K3699" s="21">
        <f t="shared" si="399"/>
        <v>0</v>
      </c>
      <c r="L3699" s="21" t="str">
        <f t="shared" si="400"/>
        <v/>
      </c>
      <c r="M3699" s="22" t="str">
        <f t="shared" si="404"/>
        <v/>
      </c>
      <c r="N3699" s="48"/>
      <c r="O3699" s="54" t="str">
        <f>IF(N3699="","",IFERROR(VLOOKUP(N3699,EMPRESAS!$A:$C,3,FALSE),"NAO CADASTRADA"))</f>
        <v/>
      </c>
      <c r="P3699" s="50"/>
      <c r="Q3699" s="54" t="str">
        <f>IF(P3699="","",IFERROR(VLOOKUP(P3699,ATIVIDADES!$A:$C,3,FALSE),"NAO CADASTRADA"))</f>
        <v/>
      </c>
      <c r="R3699" s="42"/>
      <c r="S3699" s="48"/>
      <c r="T3699" s="54" t="str">
        <f>IF(S3699="","",IFERROR(VLOOKUP(S3699,EMPRESAS!$A:$C,3,FALSE),"NAO CADASTRADA"))</f>
        <v/>
      </c>
      <c r="U3699" s="50"/>
      <c r="V3699" s="54" t="str">
        <f>IF(U3699="","",IFERROR(VLOOKUP(U3699,ATIVIDADES!$A:$C,3,FALSE),"NAO CADASTRADA"))</f>
        <v/>
      </c>
      <c r="W3699" s="42"/>
      <c r="X3699" s="48"/>
      <c r="Y3699" s="54" t="str">
        <f>IF(X3699="","",IFERROR(VLOOKUP(X3699,EMPRESAS!$A:$C,3,FALSE),"NAO CADASTRADA"))</f>
        <v/>
      </c>
      <c r="Z3699" s="50"/>
      <c r="AA3699" s="54" t="str">
        <f>IF(Z3699="","",IFERROR(VLOOKUP(Z3699,ATIVIDADES!$A:$C,3,FALSE),"NAO CADASTRADA"))</f>
        <v/>
      </c>
      <c r="AB3699" s="42"/>
      <c r="AC3699" s="48"/>
      <c r="AD3699" s="54" t="str">
        <f>IF(AC3699="","",IFERROR(VLOOKUP(AC3699,EMPRESAS!$A:$C,3,FALSE),"NAO CADASTRADA"))</f>
        <v/>
      </c>
      <c r="AE3699" s="50"/>
      <c r="AF3699" s="54" t="str">
        <f>IF(AE3699="","",IFERROR(VLOOKUP(AE3699,ATIVIDADES!$A:$C,3,FALSE),"NAO CADASTRADA"))</f>
        <v/>
      </c>
      <c r="AG3699" s="42"/>
      <c r="AH3699" s="48"/>
      <c r="AI3699" s="54" t="str">
        <f>IF(AH3699="","",IFERROR(VLOOKUP(AH3699,EMPRESAS!$A:$C,3,FALSE),"NAO CADASTRADA"))</f>
        <v/>
      </c>
      <c r="AJ3699" s="50"/>
      <c r="AK3699" s="54" t="str">
        <f>IF(AJ3699="","",IFERROR(VLOOKUP(AJ3699,ATIVIDADES!$A:$C,3,FALSE),"NAO CADASTRADA"))</f>
        <v/>
      </c>
      <c r="AL3699" s="42"/>
    </row>
    <row r="3700" spans="1:38" x14ac:dyDescent="0.25">
      <c r="A3700" s="26" t="str">
        <f t="shared" si="401"/>
        <v>OK</v>
      </c>
      <c r="B3700" s="29">
        <f t="shared" si="402"/>
        <v>2487914866</v>
      </c>
      <c r="C3700" s="30">
        <v>45788</v>
      </c>
      <c r="D3700" s="18">
        <f t="shared" si="405"/>
        <v>45778</v>
      </c>
      <c r="E3700" s="19" t="str">
        <f>IF(ISERROR(VLOOKUP(C3700,FERIADOS!$A:$B,1,FALSE)),IF(WEEKDAY(C3700)=1,"Dom",IF(WEEKDAY(C3700)=2,"Seg",IF(WEEKDAY(C3700)=3,"Ter",IF(WEEKDAY(C3700)=4,"Qua",IF(WEEKDAY(C3700)=5,"Qui",IF(WEEKDAY(C3700)=6,"Sex","Sab")))))),"Feriado")</f>
        <v>Dom</v>
      </c>
      <c r="F3700" s="32"/>
      <c r="G3700" s="33"/>
      <c r="H3700" s="33"/>
      <c r="I3700" s="33"/>
      <c r="J3700" s="21" t="str">
        <f t="shared" si="403"/>
        <v/>
      </c>
      <c r="K3700" s="21">
        <f t="shared" si="399"/>
        <v>0</v>
      </c>
      <c r="L3700" s="21" t="str">
        <f t="shared" si="400"/>
        <v/>
      </c>
      <c r="M3700" s="22" t="str">
        <f t="shared" si="404"/>
        <v/>
      </c>
      <c r="N3700" s="48"/>
      <c r="O3700" s="54" t="str">
        <f>IF(N3700="","",IFERROR(VLOOKUP(N3700,EMPRESAS!$A:$C,3,FALSE),"NAO CADASTRADA"))</f>
        <v/>
      </c>
      <c r="P3700" s="50"/>
      <c r="Q3700" s="54" t="str">
        <f>IF(P3700="","",IFERROR(VLOOKUP(P3700,ATIVIDADES!$A:$C,3,FALSE),"NAO CADASTRADA"))</f>
        <v/>
      </c>
      <c r="R3700" s="42"/>
      <c r="S3700" s="48"/>
      <c r="T3700" s="54" t="str">
        <f>IF(S3700="","",IFERROR(VLOOKUP(S3700,EMPRESAS!$A:$C,3,FALSE),"NAO CADASTRADA"))</f>
        <v/>
      </c>
      <c r="U3700" s="50"/>
      <c r="V3700" s="54" t="str">
        <f>IF(U3700="","",IFERROR(VLOOKUP(U3700,ATIVIDADES!$A:$C,3,FALSE),"NAO CADASTRADA"))</f>
        <v/>
      </c>
      <c r="W3700" s="42"/>
      <c r="X3700" s="48"/>
      <c r="Y3700" s="54" t="str">
        <f>IF(X3700="","",IFERROR(VLOOKUP(X3700,EMPRESAS!$A:$C,3,FALSE),"NAO CADASTRADA"))</f>
        <v/>
      </c>
      <c r="Z3700" s="50"/>
      <c r="AA3700" s="54" t="str">
        <f>IF(Z3700="","",IFERROR(VLOOKUP(Z3700,ATIVIDADES!$A:$C,3,FALSE),"NAO CADASTRADA"))</f>
        <v/>
      </c>
      <c r="AB3700" s="42"/>
      <c r="AC3700" s="48"/>
      <c r="AD3700" s="54" t="str">
        <f>IF(AC3700="","",IFERROR(VLOOKUP(AC3700,EMPRESAS!$A:$C,3,FALSE),"NAO CADASTRADA"))</f>
        <v/>
      </c>
      <c r="AE3700" s="50"/>
      <c r="AF3700" s="54" t="str">
        <f>IF(AE3700="","",IFERROR(VLOOKUP(AE3700,ATIVIDADES!$A:$C,3,FALSE),"NAO CADASTRADA"))</f>
        <v/>
      </c>
      <c r="AG3700" s="42"/>
      <c r="AH3700" s="48"/>
      <c r="AI3700" s="54" t="str">
        <f>IF(AH3700="","",IFERROR(VLOOKUP(AH3700,EMPRESAS!$A:$C,3,FALSE),"NAO CADASTRADA"))</f>
        <v/>
      </c>
      <c r="AJ3700" s="50"/>
      <c r="AK3700" s="54" t="str">
        <f>IF(AJ3700="","",IFERROR(VLOOKUP(AJ3700,ATIVIDADES!$A:$C,3,FALSE),"NAO CADASTRADA"))</f>
        <v/>
      </c>
      <c r="AL3700" s="42"/>
    </row>
    <row r="3701" spans="1:38" x14ac:dyDescent="0.25">
      <c r="A3701" s="26" t="str">
        <f t="shared" si="401"/>
        <v>OK</v>
      </c>
      <c r="B3701" s="29">
        <f t="shared" si="402"/>
        <v>2487914866</v>
      </c>
      <c r="C3701" s="30">
        <v>45789</v>
      </c>
      <c r="D3701" s="18">
        <f t="shared" si="405"/>
        <v>45778</v>
      </c>
      <c r="E3701" s="19" t="str">
        <f>IF(ISERROR(VLOOKUP(C3701,FERIADOS!$A:$B,1,FALSE)),IF(WEEKDAY(C3701)=1,"Dom",IF(WEEKDAY(C3701)=2,"Seg",IF(WEEKDAY(C3701)=3,"Ter",IF(WEEKDAY(C3701)=4,"Qua",IF(WEEKDAY(C3701)=5,"Qui",IF(WEEKDAY(C3701)=6,"Sex","Sab")))))),"Feriado")</f>
        <v>Seg</v>
      </c>
      <c r="F3701" s="32"/>
      <c r="G3701" s="33"/>
      <c r="H3701" s="33"/>
      <c r="I3701" s="33"/>
      <c r="J3701" s="21" t="str">
        <f t="shared" si="403"/>
        <v/>
      </c>
      <c r="K3701" s="21">
        <f t="shared" si="399"/>
        <v>0</v>
      </c>
      <c r="L3701" s="21" t="str">
        <f t="shared" si="400"/>
        <v/>
      </c>
      <c r="M3701" s="22" t="str">
        <f t="shared" si="404"/>
        <v/>
      </c>
      <c r="N3701" s="48"/>
      <c r="O3701" s="54" t="str">
        <f>IF(N3701="","",IFERROR(VLOOKUP(N3701,EMPRESAS!$A:$C,3,FALSE),"NAO CADASTRADA"))</f>
        <v/>
      </c>
      <c r="P3701" s="50"/>
      <c r="Q3701" s="54" t="str">
        <f>IF(P3701="","",IFERROR(VLOOKUP(P3701,ATIVIDADES!$A:$C,3,FALSE),"NAO CADASTRADA"))</f>
        <v/>
      </c>
      <c r="R3701" s="42"/>
      <c r="S3701" s="48"/>
      <c r="T3701" s="54" t="str">
        <f>IF(S3701="","",IFERROR(VLOOKUP(S3701,EMPRESAS!$A:$C,3,FALSE),"NAO CADASTRADA"))</f>
        <v/>
      </c>
      <c r="U3701" s="50"/>
      <c r="V3701" s="54" t="str">
        <f>IF(U3701="","",IFERROR(VLOOKUP(U3701,ATIVIDADES!$A:$C,3,FALSE),"NAO CADASTRADA"))</f>
        <v/>
      </c>
      <c r="W3701" s="42"/>
      <c r="X3701" s="48"/>
      <c r="Y3701" s="54" t="str">
        <f>IF(X3701="","",IFERROR(VLOOKUP(X3701,EMPRESAS!$A:$C,3,FALSE),"NAO CADASTRADA"))</f>
        <v/>
      </c>
      <c r="Z3701" s="50"/>
      <c r="AA3701" s="54" t="str">
        <f>IF(Z3701="","",IFERROR(VLOOKUP(Z3701,ATIVIDADES!$A:$C,3,FALSE),"NAO CADASTRADA"))</f>
        <v/>
      </c>
      <c r="AB3701" s="42"/>
      <c r="AC3701" s="48"/>
      <c r="AD3701" s="54" t="str">
        <f>IF(AC3701="","",IFERROR(VLOOKUP(AC3701,EMPRESAS!$A:$C,3,FALSE),"NAO CADASTRADA"))</f>
        <v/>
      </c>
      <c r="AE3701" s="50"/>
      <c r="AF3701" s="54" t="str">
        <f>IF(AE3701="","",IFERROR(VLOOKUP(AE3701,ATIVIDADES!$A:$C,3,FALSE),"NAO CADASTRADA"))</f>
        <v/>
      </c>
      <c r="AG3701" s="42"/>
      <c r="AH3701" s="48"/>
      <c r="AI3701" s="54" t="str">
        <f>IF(AH3701="","",IFERROR(VLOOKUP(AH3701,EMPRESAS!$A:$C,3,FALSE),"NAO CADASTRADA"))</f>
        <v/>
      </c>
      <c r="AJ3701" s="50"/>
      <c r="AK3701" s="54" t="str">
        <f>IF(AJ3701="","",IFERROR(VLOOKUP(AJ3701,ATIVIDADES!$A:$C,3,FALSE),"NAO CADASTRADA"))</f>
        <v/>
      </c>
      <c r="AL3701" s="42"/>
    </row>
    <row r="3702" spans="1:38" x14ac:dyDescent="0.25">
      <c r="A3702" s="26" t="str">
        <f t="shared" si="401"/>
        <v>OK</v>
      </c>
      <c r="B3702" s="29">
        <f t="shared" si="402"/>
        <v>2487914866</v>
      </c>
      <c r="C3702" s="30">
        <v>45790</v>
      </c>
      <c r="D3702" s="18">
        <f t="shared" si="405"/>
        <v>45778</v>
      </c>
      <c r="E3702" s="19" t="str">
        <f>IF(ISERROR(VLOOKUP(C3702,FERIADOS!$A:$B,1,FALSE)),IF(WEEKDAY(C3702)=1,"Dom",IF(WEEKDAY(C3702)=2,"Seg",IF(WEEKDAY(C3702)=3,"Ter",IF(WEEKDAY(C3702)=4,"Qua",IF(WEEKDAY(C3702)=5,"Qui",IF(WEEKDAY(C3702)=6,"Sex","Sab")))))),"Feriado")</f>
        <v>Ter</v>
      </c>
      <c r="F3702" s="32"/>
      <c r="G3702" s="33"/>
      <c r="H3702" s="33"/>
      <c r="I3702" s="33"/>
      <c r="J3702" s="21" t="str">
        <f t="shared" si="403"/>
        <v/>
      </c>
      <c r="K3702" s="21">
        <f t="shared" si="399"/>
        <v>0</v>
      </c>
      <c r="L3702" s="21" t="str">
        <f t="shared" si="400"/>
        <v/>
      </c>
      <c r="M3702" s="22" t="str">
        <f t="shared" si="404"/>
        <v/>
      </c>
      <c r="N3702" s="48"/>
      <c r="O3702" s="54" t="str">
        <f>IF(N3702="","",IFERROR(VLOOKUP(N3702,EMPRESAS!$A:$C,3,FALSE),"NAO CADASTRADA"))</f>
        <v/>
      </c>
      <c r="P3702" s="50"/>
      <c r="Q3702" s="54" t="str">
        <f>IF(P3702="","",IFERROR(VLOOKUP(P3702,ATIVIDADES!$A:$C,3,FALSE),"NAO CADASTRADA"))</f>
        <v/>
      </c>
      <c r="R3702" s="42"/>
      <c r="S3702" s="48"/>
      <c r="T3702" s="54" t="str">
        <f>IF(S3702="","",IFERROR(VLOOKUP(S3702,EMPRESAS!$A:$C,3,FALSE),"NAO CADASTRADA"))</f>
        <v/>
      </c>
      <c r="U3702" s="50"/>
      <c r="V3702" s="54" t="str">
        <f>IF(U3702="","",IFERROR(VLOOKUP(U3702,ATIVIDADES!$A:$C,3,FALSE),"NAO CADASTRADA"))</f>
        <v/>
      </c>
      <c r="W3702" s="42"/>
      <c r="X3702" s="48"/>
      <c r="Y3702" s="54" t="str">
        <f>IF(X3702="","",IFERROR(VLOOKUP(X3702,EMPRESAS!$A:$C,3,FALSE),"NAO CADASTRADA"))</f>
        <v/>
      </c>
      <c r="Z3702" s="50"/>
      <c r="AA3702" s="54" t="str">
        <f>IF(Z3702="","",IFERROR(VLOOKUP(Z3702,ATIVIDADES!$A:$C,3,FALSE),"NAO CADASTRADA"))</f>
        <v/>
      </c>
      <c r="AB3702" s="42"/>
      <c r="AC3702" s="48"/>
      <c r="AD3702" s="54" t="str">
        <f>IF(AC3702="","",IFERROR(VLOOKUP(AC3702,EMPRESAS!$A:$C,3,FALSE),"NAO CADASTRADA"))</f>
        <v/>
      </c>
      <c r="AE3702" s="50"/>
      <c r="AF3702" s="54" t="str">
        <f>IF(AE3702="","",IFERROR(VLOOKUP(AE3702,ATIVIDADES!$A:$C,3,FALSE),"NAO CADASTRADA"))</f>
        <v/>
      </c>
      <c r="AG3702" s="42"/>
      <c r="AH3702" s="48"/>
      <c r="AI3702" s="54" t="str">
        <f>IF(AH3702="","",IFERROR(VLOOKUP(AH3702,EMPRESAS!$A:$C,3,FALSE),"NAO CADASTRADA"))</f>
        <v/>
      </c>
      <c r="AJ3702" s="50"/>
      <c r="AK3702" s="54" t="str">
        <f>IF(AJ3702="","",IFERROR(VLOOKUP(AJ3702,ATIVIDADES!$A:$C,3,FALSE),"NAO CADASTRADA"))</f>
        <v/>
      </c>
      <c r="AL3702" s="42"/>
    </row>
    <row r="3703" spans="1:38" x14ac:dyDescent="0.25">
      <c r="A3703" s="26" t="str">
        <f t="shared" si="401"/>
        <v>OK</v>
      </c>
      <c r="B3703" s="29">
        <f t="shared" si="402"/>
        <v>2487914866</v>
      </c>
      <c r="C3703" s="30">
        <v>45791</v>
      </c>
      <c r="D3703" s="18">
        <f t="shared" si="405"/>
        <v>45778</v>
      </c>
      <c r="E3703" s="19" t="str">
        <f>IF(ISERROR(VLOOKUP(C3703,FERIADOS!$A:$B,1,FALSE)),IF(WEEKDAY(C3703)=1,"Dom",IF(WEEKDAY(C3703)=2,"Seg",IF(WEEKDAY(C3703)=3,"Ter",IF(WEEKDAY(C3703)=4,"Qua",IF(WEEKDAY(C3703)=5,"Qui",IF(WEEKDAY(C3703)=6,"Sex","Sab")))))),"Feriado")</f>
        <v>Qua</v>
      </c>
      <c r="F3703" s="32"/>
      <c r="G3703" s="33"/>
      <c r="H3703" s="33"/>
      <c r="I3703" s="33"/>
      <c r="J3703" s="21" t="str">
        <f t="shared" si="403"/>
        <v/>
      </c>
      <c r="K3703" s="21">
        <f t="shared" si="399"/>
        <v>0</v>
      </c>
      <c r="L3703" s="21" t="str">
        <f t="shared" si="400"/>
        <v/>
      </c>
      <c r="M3703" s="22" t="str">
        <f t="shared" si="404"/>
        <v/>
      </c>
      <c r="N3703" s="48"/>
      <c r="O3703" s="54" t="str">
        <f>IF(N3703="","",IFERROR(VLOOKUP(N3703,EMPRESAS!$A:$C,3,FALSE),"NAO CADASTRADA"))</f>
        <v/>
      </c>
      <c r="P3703" s="50"/>
      <c r="Q3703" s="54" t="str">
        <f>IF(P3703="","",IFERROR(VLOOKUP(P3703,ATIVIDADES!$A:$C,3,FALSE),"NAO CADASTRADA"))</f>
        <v/>
      </c>
      <c r="R3703" s="42"/>
      <c r="S3703" s="48"/>
      <c r="T3703" s="54" t="str">
        <f>IF(S3703="","",IFERROR(VLOOKUP(S3703,EMPRESAS!$A:$C,3,FALSE),"NAO CADASTRADA"))</f>
        <v/>
      </c>
      <c r="U3703" s="50"/>
      <c r="V3703" s="54" t="str">
        <f>IF(U3703="","",IFERROR(VLOOKUP(U3703,ATIVIDADES!$A:$C,3,FALSE),"NAO CADASTRADA"))</f>
        <v/>
      </c>
      <c r="W3703" s="42"/>
      <c r="X3703" s="48"/>
      <c r="Y3703" s="54" t="str">
        <f>IF(X3703="","",IFERROR(VLOOKUP(X3703,EMPRESAS!$A:$C,3,FALSE),"NAO CADASTRADA"))</f>
        <v/>
      </c>
      <c r="Z3703" s="50"/>
      <c r="AA3703" s="54" t="str">
        <f>IF(Z3703="","",IFERROR(VLOOKUP(Z3703,ATIVIDADES!$A:$C,3,FALSE),"NAO CADASTRADA"))</f>
        <v/>
      </c>
      <c r="AB3703" s="42"/>
      <c r="AC3703" s="48"/>
      <c r="AD3703" s="54" t="str">
        <f>IF(AC3703="","",IFERROR(VLOOKUP(AC3703,EMPRESAS!$A:$C,3,FALSE),"NAO CADASTRADA"))</f>
        <v/>
      </c>
      <c r="AE3703" s="50"/>
      <c r="AF3703" s="54" t="str">
        <f>IF(AE3703="","",IFERROR(VLOOKUP(AE3703,ATIVIDADES!$A:$C,3,FALSE),"NAO CADASTRADA"))</f>
        <v/>
      </c>
      <c r="AG3703" s="42"/>
      <c r="AH3703" s="48"/>
      <c r="AI3703" s="54" t="str">
        <f>IF(AH3703="","",IFERROR(VLOOKUP(AH3703,EMPRESAS!$A:$C,3,FALSE),"NAO CADASTRADA"))</f>
        <v/>
      </c>
      <c r="AJ3703" s="50"/>
      <c r="AK3703" s="54" t="str">
        <f>IF(AJ3703="","",IFERROR(VLOOKUP(AJ3703,ATIVIDADES!$A:$C,3,FALSE),"NAO CADASTRADA"))</f>
        <v/>
      </c>
      <c r="AL3703" s="42"/>
    </row>
    <row r="3704" spans="1:38" x14ac:dyDescent="0.25">
      <c r="A3704" s="26" t="str">
        <f t="shared" si="401"/>
        <v>OK</v>
      </c>
      <c r="B3704" s="29">
        <f t="shared" si="402"/>
        <v>2487914866</v>
      </c>
      <c r="C3704" s="30">
        <v>45792</v>
      </c>
      <c r="D3704" s="18">
        <f t="shared" si="405"/>
        <v>45778</v>
      </c>
      <c r="E3704" s="19" t="str">
        <f>IF(ISERROR(VLOOKUP(C3704,FERIADOS!$A:$B,1,FALSE)),IF(WEEKDAY(C3704)=1,"Dom",IF(WEEKDAY(C3704)=2,"Seg",IF(WEEKDAY(C3704)=3,"Ter",IF(WEEKDAY(C3704)=4,"Qua",IF(WEEKDAY(C3704)=5,"Qui",IF(WEEKDAY(C3704)=6,"Sex","Sab")))))),"Feriado")</f>
        <v>Qui</v>
      </c>
      <c r="F3704" s="32"/>
      <c r="G3704" s="33"/>
      <c r="H3704" s="33"/>
      <c r="I3704" s="33"/>
      <c r="J3704" s="21" t="str">
        <f t="shared" si="403"/>
        <v/>
      </c>
      <c r="K3704" s="21">
        <f t="shared" si="399"/>
        <v>0</v>
      </c>
      <c r="L3704" s="21" t="str">
        <f t="shared" si="400"/>
        <v/>
      </c>
      <c r="M3704" s="22" t="str">
        <f t="shared" si="404"/>
        <v/>
      </c>
      <c r="N3704" s="48"/>
      <c r="O3704" s="54" t="str">
        <f>IF(N3704="","",IFERROR(VLOOKUP(N3704,EMPRESAS!$A:$C,3,FALSE),"NAO CADASTRADA"))</f>
        <v/>
      </c>
      <c r="P3704" s="50"/>
      <c r="Q3704" s="54" t="str">
        <f>IF(P3704="","",IFERROR(VLOOKUP(P3704,ATIVIDADES!$A:$C,3,FALSE),"NAO CADASTRADA"))</f>
        <v/>
      </c>
      <c r="R3704" s="42"/>
      <c r="S3704" s="48"/>
      <c r="T3704" s="54" t="str">
        <f>IF(S3704="","",IFERROR(VLOOKUP(S3704,EMPRESAS!$A:$C,3,FALSE),"NAO CADASTRADA"))</f>
        <v/>
      </c>
      <c r="U3704" s="50"/>
      <c r="V3704" s="54" t="str">
        <f>IF(U3704="","",IFERROR(VLOOKUP(U3704,ATIVIDADES!$A:$C,3,FALSE),"NAO CADASTRADA"))</f>
        <v/>
      </c>
      <c r="W3704" s="42"/>
      <c r="X3704" s="48"/>
      <c r="Y3704" s="54" t="str">
        <f>IF(X3704="","",IFERROR(VLOOKUP(X3704,EMPRESAS!$A:$C,3,FALSE),"NAO CADASTRADA"))</f>
        <v/>
      </c>
      <c r="Z3704" s="50"/>
      <c r="AA3704" s="54" t="str">
        <f>IF(Z3704="","",IFERROR(VLOOKUP(Z3704,ATIVIDADES!$A:$C,3,FALSE),"NAO CADASTRADA"))</f>
        <v/>
      </c>
      <c r="AB3704" s="42"/>
      <c r="AC3704" s="48"/>
      <c r="AD3704" s="54" t="str">
        <f>IF(AC3704="","",IFERROR(VLOOKUP(AC3704,EMPRESAS!$A:$C,3,FALSE),"NAO CADASTRADA"))</f>
        <v/>
      </c>
      <c r="AE3704" s="50"/>
      <c r="AF3704" s="54" t="str">
        <f>IF(AE3704="","",IFERROR(VLOOKUP(AE3704,ATIVIDADES!$A:$C,3,FALSE),"NAO CADASTRADA"))</f>
        <v/>
      </c>
      <c r="AG3704" s="42"/>
      <c r="AH3704" s="48"/>
      <c r="AI3704" s="54" t="str">
        <f>IF(AH3704="","",IFERROR(VLOOKUP(AH3704,EMPRESAS!$A:$C,3,FALSE),"NAO CADASTRADA"))</f>
        <v/>
      </c>
      <c r="AJ3704" s="50"/>
      <c r="AK3704" s="54" t="str">
        <f>IF(AJ3704="","",IFERROR(VLOOKUP(AJ3704,ATIVIDADES!$A:$C,3,FALSE),"NAO CADASTRADA"))</f>
        <v/>
      </c>
      <c r="AL3704" s="42"/>
    </row>
    <row r="3705" spans="1:38" x14ac:dyDescent="0.25">
      <c r="A3705" s="26" t="str">
        <f t="shared" si="401"/>
        <v>OK</v>
      </c>
      <c r="B3705" s="29">
        <f t="shared" si="402"/>
        <v>2487914866</v>
      </c>
      <c r="C3705" s="30">
        <v>45793</v>
      </c>
      <c r="D3705" s="18">
        <f t="shared" si="405"/>
        <v>45778</v>
      </c>
      <c r="E3705" s="19" t="str">
        <f>IF(ISERROR(VLOOKUP(C3705,FERIADOS!$A:$B,1,FALSE)),IF(WEEKDAY(C3705)=1,"Dom",IF(WEEKDAY(C3705)=2,"Seg",IF(WEEKDAY(C3705)=3,"Ter",IF(WEEKDAY(C3705)=4,"Qua",IF(WEEKDAY(C3705)=5,"Qui",IF(WEEKDAY(C3705)=6,"Sex","Sab")))))),"Feriado")</f>
        <v>Sex</v>
      </c>
      <c r="F3705" s="32"/>
      <c r="G3705" s="33"/>
      <c r="H3705" s="33"/>
      <c r="I3705" s="33"/>
      <c r="J3705" s="21" t="str">
        <f t="shared" si="403"/>
        <v/>
      </c>
      <c r="K3705" s="21">
        <f t="shared" si="399"/>
        <v>0</v>
      </c>
      <c r="L3705" s="21" t="str">
        <f t="shared" si="400"/>
        <v/>
      </c>
      <c r="M3705" s="22" t="str">
        <f t="shared" si="404"/>
        <v/>
      </c>
      <c r="N3705" s="48"/>
      <c r="O3705" s="54" t="str">
        <f>IF(N3705="","",IFERROR(VLOOKUP(N3705,EMPRESAS!$A:$C,3,FALSE),"NAO CADASTRADA"))</f>
        <v/>
      </c>
      <c r="P3705" s="50"/>
      <c r="Q3705" s="54" t="str">
        <f>IF(P3705="","",IFERROR(VLOOKUP(P3705,ATIVIDADES!$A:$C,3,FALSE),"NAO CADASTRADA"))</f>
        <v/>
      </c>
      <c r="R3705" s="42"/>
      <c r="S3705" s="48"/>
      <c r="T3705" s="54" t="str">
        <f>IF(S3705="","",IFERROR(VLOOKUP(S3705,EMPRESAS!$A:$C,3,FALSE),"NAO CADASTRADA"))</f>
        <v/>
      </c>
      <c r="U3705" s="50"/>
      <c r="V3705" s="54" t="str">
        <f>IF(U3705="","",IFERROR(VLOOKUP(U3705,ATIVIDADES!$A:$C,3,FALSE),"NAO CADASTRADA"))</f>
        <v/>
      </c>
      <c r="W3705" s="42"/>
      <c r="X3705" s="48"/>
      <c r="Y3705" s="54" t="str">
        <f>IF(X3705="","",IFERROR(VLOOKUP(X3705,EMPRESAS!$A:$C,3,FALSE),"NAO CADASTRADA"))</f>
        <v/>
      </c>
      <c r="Z3705" s="50"/>
      <c r="AA3705" s="54" t="str">
        <f>IF(Z3705="","",IFERROR(VLOOKUP(Z3705,ATIVIDADES!$A:$C,3,FALSE),"NAO CADASTRADA"))</f>
        <v/>
      </c>
      <c r="AB3705" s="42"/>
      <c r="AC3705" s="48"/>
      <c r="AD3705" s="54" t="str">
        <f>IF(AC3705="","",IFERROR(VLOOKUP(AC3705,EMPRESAS!$A:$C,3,FALSE),"NAO CADASTRADA"))</f>
        <v/>
      </c>
      <c r="AE3705" s="50"/>
      <c r="AF3705" s="54" t="str">
        <f>IF(AE3705="","",IFERROR(VLOOKUP(AE3705,ATIVIDADES!$A:$C,3,FALSE),"NAO CADASTRADA"))</f>
        <v/>
      </c>
      <c r="AG3705" s="42"/>
      <c r="AH3705" s="48"/>
      <c r="AI3705" s="54" t="str">
        <f>IF(AH3705="","",IFERROR(VLOOKUP(AH3705,EMPRESAS!$A:$C,3,FALSE),"NAO CADASTRADA"))</f>
        <v/>
      </c>
      <c r="AJ3705" s="50"/>
      <c r="AK3705" s="54" t="str">
        <f>IF(AJ3705="","",IFERROR(VLOOKUP(AJ3705,ATIVIDADES!$A:$C,3,FALSE),"NAO CADASTRADA"))</f>
        <v/>
      </c>
      <c r="AL3705" s="42"/>
    </row>
    <row r="3706" spans="1:38" x14ac:dyDescent="0.25">
      <c r="A3706" s="26" t="str">
        <f t="shared" si="401"/>
        <v>OK</v>
      </c>
      <c r="B3706" s="29">
        <f t="shared" si="402"/>
        <v>2487914866</v>
      </c>
      <c r="C3706" s="30">
        <v>45794</v>
      </c>
      <c r="D3706" s="18">
        <f t="shared" si="405"/>
        <v>45778</v>
      </c>
      <c r="E3706" s="19" t="str">
        <f>IF(ISERROR(VLOOKUP(C3706,FERIADOS!$A:$B,1,FALSE)),IF(WEEKDAY(C3706)=1,"Dom",IF(WEEKDAY(C3706)=2,"Seg",IF(WEEKDAY(C3706)=3,"Ter",IF(WEEKDAY(C3706)=4,"Qua",IF(WEEKDAY(C3706)=5,"Qui",IF(WEEKDAY(C3706)=6,"Sex","Sab")))))),"Feriado")</f>
        <v>Sab</v>
      </c>
      <c r="F3706" s="32"/>
      <c r="G3706" s="33"/>
      <c r="H3706" s="33"/>
      <c r="I3706" s="33"/>
      <c r="J3706" s="21" t="str">
        <f t="shared" si="403"/>
        <v/>
      </c>
      <c r="K3706" s="21">
        <f t="shared" si="399"/>
        <v>0</v>
      </c>
      <c r="L3706" s="21" t="str">
        <f t="shared" si="400"/>
        <v/>
      </c>
      <c r="M3706" s="22" t="str">
        <f t="shared" si="404"/>
        <v/>
      </c>
      <c r="N3706" s="48"/>
      <c r="O3706" s="54" t="str">
        <f>IF(N3706="","",IFERROR(VLOOKUP(N3706,EMPRESAS!$A:$C,3,FALSE),"NAO CADASTRADA"))</f>
        <v/>
      </c>
      <c r="P3706" s="50"/>
      <c r="Q3706" s="54" t="str">
        <f>IF(P3706="","",IFERROR(VLOOKUP(P3706,ATIVIDADES!$A:$C,3,FALSE),"NAO CADASTRADA"))</f>
        <v/>
      </c>
      <c r="R3706" s="42"/>
      <c r="S3706" s="48"/>
      <c r="T3706" s="54" t="str">
        <f>IF(S3706="","",IFERROR(VLOOKUP(S3706,EMPRESAS!$A:$C,3,FALSE),"NAO CADASTRADA"))</f>
        <v/>
      </c>
      <c r="U3706" s="50"/>
      <c r="V3706" s="54" t="str">
        <f>IF(U3706="","",IFERROR(VLOOKUP(U3706,ATIVIDADES!$A:$C,3,FALSE),"NAO CADASTRADA"))</f>
        <v/>
      </c>
      <c r="W3706" s="42"/>
      <c r="X3706" s="48"/>
      <c r="Y3706" s="54" t="str">
        <f>IF(X3706="","",IFERROR(VLOOKUP(X3706,EMPRESAS!$A:$C,3,FALSE),"NAO CADASTRADA"))</f>
        <v/>
      </c>
      <c r="Z3706" s="50"/>
      <c r="AA3706" s="54" t="str">
        <f>IF(Z3706="","",IFERROR(VLOOKUP(Z3706,ATIVIDADES!$A:$C,3,FALSE),"NAO CADASTRADA"))</f>
        <v/>
      </c>
      <c r="AB3706" s="42"/>
      <c r="AC3706" s="48"/>
      <c r="AD3706" s="54" t="str">
        <f>IF(AC3706="","",IFERROR(VLOOKUP(AC3706,EMPRESAS!$A:$C,3,FALSE),"NAO CADASTRADA"))</f>
        <v/>
      </c>
      <c r="AE3706" s="50"/>
      <c r="AF3706" s="54" t="str">
        <f>IF(AE3706="","",IFERROR(VLOOKUP(AE3706,ATIVIDADES!$A:$C,3,FALSE),"NAO CADASTRADA"))</f>
        <v/>
      </c>
      <c r="AG3706" s="42"/>
      <c r="AH3706" s="48"/>
      <c r="AI3706" s="54" t="str">
        <f>IF(AH3706="","",IFERROR(VLOOKUP(AH3706,EMPRESAS!$A:$C,3,FALSE),"NAO CADASTRADA"))</f>
        <v/>
      </c>
      <c r="AJ3706" s="50"/>
      <c r="AK3706" s="54" t="str">
        <f>IF(AJ3706="","",IFERROR(VLOOKUP(AJ3706,ATIVIDADES!$A:$C,3,FALSE),"NAO CADASTRADA"))</f>
        <v/>
      </c>
      <c r="AL3706" s="42"/>
    </row>
    <row r="3707" spans="1:38" x14ac:dyDescent="0.25">
      <c r="A3707" s="26" t="str">
        <f t="shared" si="401"/>
        <v>OK</v>
      </c>
      <c r="B3707" s="29">
        <f t="shared" si="402"/>
        <v>2487914866</v>
      </c>
      <c r="C3707" s="30">
        <v>45795</v>
      </c>
      <c r="D3707" s="18">
        <f t="shared" si="405"/>
        <v>45778</v>
      </c>
      <c r="E3707" s="19" t="str">
        <f>IF(ISERROR(VLOOKUP(C3707,FERIADOS!$A:$B,1,FALSE)),IF(WEEKDAY(C3707)=1,"Dom",IF(WEEKDAY(C3707)=2,"Seg",IF(WEEKDAY(C3707)=3,"Ter",IF(WEEKDAY(C3707)=4,"Qua",IF(WEEKDAY(C3707)=5,"Qui",IF(WEEKDAY(C3707)=6,"Sex","Sab")))))),"Feriado")</f>
        <v>Dom</v>
      </c>
      <c r="F3707" s="32"/>
      <c r="G3707" s="33"/>
      <c r="H3707" s="33"/>
      <c r="I3707" s="33"/>
      <c r="J3707" s="21" t="str">
        <f t="shared" si="403"/>
        <v/>
      </c>
      <c r="K3707" s="21">
        <f t="shared" si="399"/>
        <v>0</v>
      </c>
      <c r="L3707" s="21" t="str">
        <f t="shared" si="400"/>
        <v/>
      </c>
      <c r="M3707" s="22" t="str">
        <f t="shared" si="404"/>
        <v/>
      </c>
      <c r="N3707" s="48"/>
      <c r="O3707" s="54" t="str">
        <f>IF(N3707="","",IFERROR(VLOOKUP(N3707,EMPRESAS!$A:$C,3,FALSE),"NAO CADASTRADA"))</f>
        <v/>
      </c>
      <c r="P3707" s="50"/>
      <c r="Q3707" s="54" t="str">
        <f>IF(P3707="","",IFERROR(VLOOKUP(P3707,ATIVIDADES!$A:$C,3,FALSE),"NAO CADASTRADA"))</f>
        <v/>
      </c>
      <c r="R3707" s="42"/>
      <c r="S3707" s="48"/>
      <c r="T3707" s="54" t="str">
        <f>IF(S3707="","",IFERROR(VLOOKUP(S3707,EMPRESAS!$A:$C,3,FALSE),"NAO CADASTRADA"))</f>
        <v/>
      </c>
      <c r="U3707" s="50"/>
      <c r="V3707" s="54" t="str">
        <f>IF(U3707="","",IFERROR(VLOOKUP(U3707,ATIVIDADES!$A:$C,3,FALSE),"NAO CADASTRADA"))</f>
        <v/>
      </c>
      <c r="W3707" s="42"/>
      <c r="X3707" s="48"/>
      <c r="Y3707" s="54" t="str">
        <f>IF(X3707="","",IFERROR(VLOOKUP(X3707,EMPRESAS!$A:$C,3,FALSE),"NAO CADASTRADA"))</f>
        <v/>
      </c>
      <c r="Z3707" s="50"/>
      <c r="AA3707" s="54" t="str">
        <f>IF(Z3707="","",IFERROR(VLOOKUP(Z3707,ATIVIDADES!$A:$C,3,FALSE),"NAO CADASTRADA"))</f>
        <v/>
      </c>
      <c r="AB3707" s="42"/>
      <c r="AC3707" s="48"/>
      <c r="AD3707" s="54" t="str">
        <f>IF(AC3707="","",IFERROR(VLOOKUP(AC3707,EMPRESAS!$A:$C,3,FALSE),"NAO CADASTRADA"))</f>
        <v/>
      </c>
      <c r="AE3707" s="50"/>
      <c r="AF3707" s="54" t="str">
        <f>IF(AE3707="","",IFERROR(VLOOKUP(AE3707,ATIVIDADES!$A:$C,3,FALSE),"NAO CADASTRADA"))</f>
        <v/>
      </c>
      <c r="AG3707" s="42"/>
      <c r="AH3707" s="48"/>
      <c r="AI3707" s="54" t="str">
        <f>IF(AH3707="","",IFERROR(VLOOKUP(AH3707,EMPRESAS!$A:$C,3,FALSE),"NAO CADASTRADA"))</f>
        <v/>
      </c>
      <c r="AJ3707" s="50"/>
      <c r="AK3707" s="54" t="str">
        <f>IF(AJ3707="","",IFERROR(VLOOKUP(AJ3707,ATIVIDADES!$A:$C,3,FALSE),"NAO CADASTRADA"))</f>
        <v/>
      </c>
      <c r="AL3707" s="42"/>
    </row>
    <row r="3708" spans="1:38" x14ac:dyDescent="0.25">
      <c r="A3708" s="26" t="str">
        <f t="shared" si="401"/>
        <v>OK</v>
      </c>
      <c r="B3708" s="29">
        <f t="shared" si="402"/>
        <v>2487914866</v>
      </c>
      <c r="C3708" s="30">
        <v>45796</v>
      </c>
      <c r="D3708" s="18">
        <f t="shared" si="405"/>
        <v>45778</v>
      </c>
      <c r="E3708" s="19" t="str">
        <f>IF(ISERROR(VLOOKUP(C3708,FERIADOS!$A:$B,1,FALSE)),IF(WEEKDAY(C3708)=1,"Dom",IF(WEEKDAY(C3708)=2,"Seg",IF(WEEKDAY(C3708)=3,"Ter",IF(WEEKDAY(C3708)=4,"Qua",IF(WEEKDAY(C3708)=5,"Qui",IF(WEEKDAY(C3708)=6,"Sex","Sab")))))),"Feriado")</f>
        <v>Seg</v>
      </c>
      <c r="F3708" s="32"/>
      <c r="G3708" s="33"/>
      <c r="H3708" s="33"/>
      <c r="I3708" s="33"/>
      <c r="J3708" s="21" t="str">
        <f t="shared" si="403"/>
        <v/>
      </c>
      <c r="K3708" s="21">
        <f t="shared" si="399"/>
        <v>0</v>
      </c>
      <c r="L3708" s="21" t="str">
        <f t="shared" si="400"/>
        <v/>
      </c>
      <c r="M3708" s="22" t="str">
        <f t="shared" si="404"/>
        <v/>
      </c>
      <c r="N3708" s="48"/>
      <c r="O3708" s="54" t="str">
        <f>IF(N3708="","",IFERROR(VLOOKUP(N3708,EMPRESAS!$A:$C,3,FALSE),"NAO CADASTRADA"))</f>
        <v/>
      </c>
      <c r="P3708" s="50"/>
      <c r="Q3708" s="54" t="str">
        <f>IF(P3708="","",IFERROR(VLOOKUP(P3708,ATIVIDADES!$A:$C,3,FALSE),"NAO CADASTRADA"))</f>
        <v/>
      </c>
      <c r="R3708" s="42"/>
      <c r="S3708" s="48"/>
      <c r="T3708" s="54" t="str">
        <f>IF(S3708="","",IFERROR(VLOOKUP(S3708,EMPRESAS!$A:$C,3,FALSE),"NAO CADASTRADA"))</f>
        <v/>
      </c>
      <c r="U3708" s="50"/>
      <c r="V3708" s="54" t="str">
        <f>IF(U3708="","",IFERROR(VLOOKUP(U3708,ATIVIDADES!$A:$C,3,FALSE),"NAO CADASTRADA"))</f>
        <v/>
      </c>
      <c r="W3708" s="42"/>
      <c r="X3708" s="48"/>
      <c r="Y3708" s="54" t="str">
        <f>IF(X3708="","",IFERROR(VLOOKUP(X3708,EMPRESAS!$A:$C,3,FALSE),"NAO CADASTRADA"))</f>
        <v/>
      </c>
      <c r="Z3708" s="50"/>
      <c r="AA3708" s="54" t="str">
        <f>IF(Z3708="","",IFERROR(VLOOKUP(Z3708,ATIVIDADES!$A:$C,3,FALSE),"NAO CADASTRADA"))</f>
        <v/>
      </c>
      <c r="AB3708" s="42"/>
      <c r="AC3708" s="48"/>
      <c r="AD3708" s="54" t="str">
        <f>IF(AC3708="","",IFERROR(VLOOKUP(AC3708,EMPRESAS!$A:$C,3,FALSE),"NAO CADASTRADA"))</f>
        <v/>
      </c>
      <c r="AE3708" s="50"/>
      <c r="AF3708" s="54" t="str">
        <f>IF(AE3708="","",IFERROR(VLOOKUP(AE3708,ATIVIDADES!$A:$C,3,FALSE),"NAO CADASTRADA"))</f>
        <v/>
      </c>
      <c r="AG3708" s="42"/>
      <c r="AH3708" s="48"/>
      <c r="AI3708" s="54" t="str">
        <f>IF(AH3708="","",IFERROR(VLOOKUP(AH3708,EMPRESAS!$A:$C,3,FALSE),"NAO CADASTRADA"))</f>
        <v/>
      </c>
      <c r="AJ3708" s="50"/>
      <c r="AK3708" s="54" t="str">
        <f>IF(AJ3708="","",IFERROR(VLOOKUP(AJ3708,ATIVIDADES!$A:$C,3,FALSE),"NAO CADASTRADA"))</f>
        <v/>
      </c>
      <c r="AL3708" s="42"/>
    </row>
    <row r="3709" spans="1:38" x14ac:dyDescent="0.25">
      <c r="A3709" s="26" t="str">
        <f t="shared" si="401"/>
        <v>OK</v>
      </c>
      <c r="B3709" s="29">
        <f t="shared" si="402"/>
        <v>2487914866</v>
      </c>
      <c r="C3709" s="30">
        <v>45797</v>
      </c>
      <c r="D3709" s="18">
        <f t="shared" si="405"/>
        <v>45778</v>
      </c>
      <c r="E3709" s="19" t="str">
        <f>IF(ISERROR(VLOOKUP(C3709,FERIADOS!$A:$B,1,FALSE)),IF(WEEKDAY(C3709)=1,"Dom",IF(WEEKDAY(C3709)=2,"Seg",IF(WEEKDAY(C3709)=3,"Ter",IF(WEEKDAY(C3709)=4,"Qua",IF(WEEKDAY(C3709)=5,"Qui",IF(WEEKDAY(C3709)=6,"Sex","Sab")))))),"Feriado")</f>
        <v>Ter</v>
      </c>
      <c r="F3709" s="32"/>
      <c r="G3709" s="33"/>
      <c r="H3709" s="33"/>
      <c r="I3709" s="33"/>
      <c r="J3709" s="21" t="str">
        <f t="shared" si="403"/>
        <v/>
      </c>
      <c r="K3709" s="21">
        <f t="shared" si="399"/>
        <v>0</v>
      </c>
      <c r="L3709" s="21" t="str">
        <f t="shared" si="400"/>
        <v/>
      </c>
      <c r="M3709" s="22" t="str">
        <f t="shared" si="404"/>
        <v/>
      </c>
      <c r="N3709" s="48"/>
      <c r="O3709" s="54" t="str">
        <f>IF(N3709="","",IFERROR(VLOOKUP(N3709,EMPRESAS!$A:$C,3,FALSE),"NAO CADASTRADA"))</f>
        <v/>
      </c>
      <c r="P3709" s="50"/>
      <c r="Q3709" s="54" t="str">
        <f>IF(P3709="","",IFERROR(VLOOKUP(P3709,ATIVIDADES!$A:$C,3,FALSE),"NAO CADASTRADA"))</f>
        <v/>
      </c>
      <c r="R3709" s="42"/>
      <c r="S3709" s="48"/>
      <c r="T3709" s="54" t="str">
        <f>IF(S3709="","",IFERROR(VLOOKUP(S3709,EMPRESAS!$A:$C,3,FALSE),"NAO CADASTRADA"))</f>
        <v/>
      </c>
      <c r="U3709" s="50"/>
      <c r="V3709" s="54" t="str">
        <f>IF(U3709="","",IFERROR(VLOOKUP(U3709,ATIVIDADES!$A:$C,3,FALSE),"NAO CADASTRADA"))</f>
        <v/>
      </c>
      <c r="W3709" s="42"/>
      <c r="X3709" s="48"/>
      <c r="Y3709" s="54" t="str">
        <f>IF(X3709="","",IFERROR(VLOOKUP(X3709,EMPRESAS!$A:$C,3,FALSE),"NAO CADASTRADA"))</f>
        <v/>
      </c>
      <c r="Z3709" s="50"/>
      <c r="AA3709" s="54" t="str">
        <f>IF(Z3709="","",IFERROR(VLOOKUP(Z3709,ATIVIDADES!$A:$C,3,FALSE),"NAO CADASTRADA"))</f>
        <v/>
      </c>
      <c r="AB3709" s="42"/>
      <c r="AC3709" s="48"/>
      <c r="AD3709" s="54" t="str">
        <f>IF(AC3709="","",IFERROR(VLOOKUP(AC3709,EMPRESAS!$A:$C,3,FALSE),"NAO CADASTRADA"))</f>
        <v/>
      </c>
      <c r="AE3709" s="50"/>
      <c r="AF3709" s="54" t="str">
        <f>IF(AE3709="","",IFERROR(VLOOKUP(AE3709,ATIVIDADES!$A:$C,3,FALSE),"NAO CADASTRADA"))</f>
        <v/>
      </c>
      <c r="AG3709" s="42"/>
      <c r="AH3709" s="48"/>
      <c r="AI3709" s="54" t="str">
        <f>IF(AH3709="","",IFERROR(VLOOKUP(AH3709,EMPRESAS!$A:$C,3,FALSE),"NAO CADASTRADA"))</f>
        <v/>
      </c>
      <c r="AJ3709" s="50"/>
      <c r="AK3709" s="54" t="str">
        <f>IF(AJ3709="","",IFERROR(VLOOKUP(AJ3709,ATIVIDADES!$A:$C,3,FALSE),"NAO CADASTRADA"))</f>
        <v/>
      </c>
      <c r="AL3709" s="42"/>
    </row>
    <row r="3710" spans="1:38" x14ac:dyDescent="0.25">
      <c r="A3710" s="26" t="str">
        <f t="shared" si="401"/>
        <v>OK</v>
      </c>
      <c r="B3710" s="29">
        <f t="shared" si="402"/>
        <v>2487914866</v>
      </c>
      <c r="C3710" s="30">
        <v>45798</v>
      </c>
      <c r="D3710" s="18">
        <f t="shared" si="405"/>
        <v>45778</v>
      </c>
      <c r="E3710" s="19" t="str">
        <f>IF(ISERROR(VLOOKUP(C3710,FERIADOS!$A:$B,1,FALSE)),IF(WEEKDAY(C3710)=1,"Dom",IF(WEEKDAY(C3710)=2,"Seg",IF(WEEKDAY(C3710)=3,"Ter",IF(WEEKDAY(C3710)=4,"Qua",IF(WEEKDAY(C3710)=5,"Qui",IF(WEEKDAY(C3710)=6,"Sex","Sab")))))),"Feriado")</f>
        <v>Qua</v>
      </c>
      <c r="F3710" s="32"/>
      <c r="G3710" s="33"/>
      <c r="H3710" s="33"/>
      <c r="I3710" s="33"/>
      <c r="J3710" s="21" t="str">
        <f t="shared" si="403"/>
        <v/>
      </c>
      <c r="K3710" s="21">
        <f t="shared" si="399"/>
        <v>0</v>
      </c>
      <c r="L3710" s="21" t="str">
        <f t="shared" si="400"/>
        <v/>
      </c>
      <c r="M3710" s="22" t="str">
        <f t="shared" si="404"/>
        <v/>
      </c>
      <c r="N3710" s="48"/>
      <c r="O3710" s="54" t="str">
        <f>IF(N3710="","",IFERROR(VLOOKUP(N3710,EMPRESAS!$A:$C,3,FALSE),"NAO CADASTRADA"))</f>
        <v/>
      </c>
      <c r="P3710" s="50"/>
      <c r="Q3710" s="54" t="str">
        <f>IF(P3710="","",IFERROR(VLOOKUP(P3710,ATIVIDADES!$A:$C,3,FALSE),"NAO CADASTRADA"))</f>
        <v/>
      </c>
      <c r="R3710" s="42"/>
      <c r="S3710" s="48"/>
      <c r="T3710" s="54" t="str">
        <f>IF(S3710="","",IFERROR(VLOOKUP(S3710,EMPRESAS!$A:$C,3,FALSE),"NAO CADASTRADA"))</f>
        <v/>
      </c>
      <c r="U3710" s="50"/>
      <c r="V3710" s="54" t="str">
        <f>IF(U3710="","",IFERROR(VLOOKUP(U3710,ATIVIDADES!$A:$C,3,FALSE),"NAO CADASTRADA"))</f>
        <v/>
      </c>
      <c r="W3710" s="42"/>
      <c r="X3710" s="48"/>
      <c r="Y3710" s="54" t="str">
        <f>IF(X3710="","",IFERROR(VLOOKUP(X3710,EMPRESAS!$A:$C,3,FALSE),"NAO CADASTRADA"))</f>
        <v/>
      </c>
      <c r="Z3710" s="50"/>
      <c r="AA3710" s="54" t="str">
        <f>IF(Z3710="","",IFERROR(VLOOKUP(Z3710,ATIVIDADES!$A:$C,3,FALSE),"NAO CADASTRADA"))</f>
        <v/>
      </c>
      <c r="AB3710" s="42"/>
      <c r="AC3710" s="48"/>
      <c r="AD3710" s="54" t="str">
        <f>IF(AC3710="","",IFERROR(VLOOKUP(AC3710,EMPRESAS!$A:$C,3,FALSE),"NAO CADASTRADA"))</f>
        <v/>
      </c>
      <c r="AE3710" s="50"/>
      <c r="AF3710" s="54" t="str">
        <f>IF(AE3710="","",IFERROR(VLOOKUP(AE3710,ATIVIDADES!$A:$C,3,FALSE),"NAO CADASTRADA"))</f>
        <v/>
      </c>
      <c r="AG3710" s="42"/>
      <c r="AH3710" s="48"/>
      <c r="AI3710" s="54" t="str">
        <f>IF(AH3710="","",IFERROR(VLOOKUP(AH3710,EMPRESAS!$A:$C,3,FALSE),"NAO CADASTRADA"))</f>
        <v/>
      </c>
      <c r="AJ3710" s="50"/>
      <c r="AK3710" s="54" t="str">
        <f>IF(AJ3710="","",IFERROR(VLOOKUP(AJ3710,ATIVIDADES!$A:$C,3,FALSE),"NAO CADASTRADA"))</f>
        <v/>
      </c>
      <c r="AL3710" s="42"/>
    </row>
    <row r="3711" spans="1:38" x14ac:dyDescent="0.25">
      <c r="A3711" s="26" t="str">
        <f t="shared" si="401"/>
        <v>OK</v>
      </c>
      <c r="B3711" s="29">
        <f t="shared" si="402"/>
        <v>2487914866</v>
      </c>
      <c r="C3711" s="30">
        <v>45799</v>
      </c>
      <c r="D3711" s="18">
        <f t="shared" si="405"/>
        <v>45778</v>
      </c>
      <c r="E3711" s="19" t="str">
        <f>IF(ISERROR(VLOOKUP(C3711,FERIADOS!$A:$B,1,FALSE)),IF(WEEKDAY(C3711)=1,"Dom",IF(WEEKDAY(C3711)=2,"Seg",IF(WEEKDAY(C3711)=3,"Ter",IF(WEEKDAY(C3711)=4,"Qua",IF(WEEKDAY(C3711)=5,"Qui",IF(WEEKDAY(C3711)=6,"Sex","Sab")))))),"Feriado")</f>
        <v>Qui</v>
      </c>
      <c r="F3711" s="32"/>
      <c r="G3711" s="33"/>
      <c r="H3711" s="33"/>
      <c r="I3711" s="33"/>
      <c r="J3711" s="21" t="str">
        <f t="shared" si="403"/>
        <v/>
      </c>
      <c r="K3711" s="21">
        <f t="shared" si="399"/>
        <v>0</v>
      </c>
      <c r="L3711" s="21" t="str">
        <f t="shared" si="400"/>
        <v/>
      </c>
      <c r="M3711" s="22" t="str">
        <f t="shared" si="404"/>
        <v/>
      </c>
      <c r="N3711" s="48"/>
      <c r="O3711" s="54" t="str">
        <f>IF(N3711="","",IFERROR(VLOOKUP(N3711,EMPRESAS!$A:$C,3,FALSE),"NAO CADASTRADA"))</f>
        <v/>
      </c>
      <c r="P3711" s="50"/>
      <c r="Q3711" s="54" t="str">
        <f>IF(P3711="","",IFERROR(VLOOKUP(P3711,ATIVIDADES!$A:$C,3,FALSE),"NAO CADASTRADA"))</f>
        <v/>
      </c>
      <c r="R3711" s="42"/>
      <c r="S3711" s="48"/>
      <c r="T3711" s="54" t="str">
        <f>IF(S3711="","",IFERROR(VLOOKUP(S3711,EMPRESAS!$A:$C,3,FALSE),"NAO CADASTRADA"))</f>
        <v/>
      </c>
      <c r="U3711" s="50"/>
      <c r="V3711" s="54" t="str">
        <f>IF(U3711="","",IFERROR(VLOOKUP(U3711,ATIVIDADES!$A:$C,3,FALSE),"NAO CADASTRADA"))</f>
        <v/>
      </c>
      <c r="W3711" s="42"/>
      <c r="X3711" s="48"/>
      <c r="Y3711" s="54" t="str">
        <f>IF(X3711="","",IFERROR(VLOOKUP(X3711,EMPRESAS!$A:$C,3,FALSE),"NAO CADASTRADA"))</f>
        <v/>
      </c>
      <c r="Z3711" s="50"/>
      <c r="AA3711" s="54" t="str">
        <f>IF(Z3711="","",IFERROR(VLOOKUP(Z3711,ATIVIDADES!$A:$C,3,FALSE),"NAO CADASTRADA"))</f>
        <v/>
      </c>
      <c r="AB3711" s="42"/>
      <c r="AC3711" s="48"/>
      <c r="AD3711" s="54" t="str">
        <f>IF(AC3711="","",IFERROR(VLOOKUP(AC3711,EMPRESAS!$A:$C,3,FALSE),"NAO CADASTRADA"))</f>
        <v/>
      </c>
      <c r="AE3711" s="50"/>
      <c r="AF3711" s="54" t="str">
        <f>IF(AE3711="","",IFERROR(VLOOKUP(AE3711,ATIVIDADES!$A:$C,3,FALSE),"NAO CADASTRADA"))</f>
        <v/>
      </c>
      <c r="AG3711" s="42"/>
      <c r="AH3711" s="48"/>
      <c r="AI3711" s="54" t="str">
        <f>IF(AH3711="","",IFERROR(VLOOKUP(AH3711,EMPRESAS!$A:$C,3,FALSE),"NAO CADASTRADA"))</f>
        <v/>
      </c>
      <c r="AJ3711" s="50"/>
      <c r="AK3711" s="54" t="str">
        <f>IF(AJ3711="","",IFERROR(VLOOKUP(AJ3711,ATIVIDADES!$A:$C,3,FALSE),"NAO CADASTRADA"))</f>
        <v/>
      </c>
      <c r="AL3711" s="42"/>
    </row>
    <row r="3712" spans="1:38" x14ac:dyDescent="0.25">
      <c r="A3712" s="26" t="str">
        <f t="shared" si="401"/>
        <v>OK</v>
      </c>
      <c r="B3712" s="29">
        <f t="shared" si="402"/>
        <v>2487914866</v>
      </c>
      <c r="C3712" s="30">
        <v>45800</v>
      </c>
      <c r="D3712" s="18">
        <f t="shared" si="405"/>
        <v>45778</v>
      </c>
      <c r="E3712" s="19" t="str">
        <f>IF(ISERROR(VLOOKUP(C3712,FERIADOS!$A:$B,1,FALSE)),IF(WEEKDAY(C3712)=1,"Dom",IF(WEEKDAY(C3712)=2,"Seg",IF(WEEKDAY(C3712)=3,"Ter",IF(WEEKDAY(C3712)=4,"Qua",IF(WEEKDAY(C3712)=5,"Qui",IF(WEEKDAY(C3712)=6,"Sex","Sab")))))),"Feriado")</f>
        <v>Sex</v>
      </c>
      <c r="F3712" s="32"/>
      <c r="G3712" s="33"/>
      <c r="H3712" s="33"/>
      <c r="I3712" s="33"/>
      <c r="J3712" s="21" t="str">
        <f t="shared" si="403"/>
        <v/>
      </c>
      <c r="K3712" s="21">
        <f t="shared" si="399"/>
        <v>0</v>
      </c>
      <c r="L3712" s="21" t="str">
        <f t="shared" si="400"/>
        <v/>
      </c>
      <c r="M3712" s="22" t="str">
        <f t="shared" si="404"/>
        <v/>
      </c>
      <c r="N3712" s="48"/>
      <c r="O3712" s="54" t="str">
        <f>IF(N3712="","",IFERROR(VLOOKUP(N3712,EMPRESAS!$A:$C,3,FALSE),"NAO CADASTRADA"))</f>
        <v/>
      </c>
      <c r="P3712" s="50"/>
      <c r="Q3712" s="54" t="str">
        <f>IF(P3712="","",IFERROR(VLOOKUP(P3712,ATIVIDADES!$A:$C,3,FALSE),"NAO CADASTRADA"))</f>
        <v/>
      </c>
      <c r="R3712" s="42"/>
      <c r="S3712" s="48"/>
      <c r="T3712" s="54" t="str">
        <f>IF(S3712="","",IFERROR(VLOOKUP(S3712,EMPRESAS!$A:$C,3,FALSE),"NAO CADASTRADA"))</f>
        <v/>
      </c>
      <c r="U3712" s="50"/>
      <c r="V3712" s="54" t="str">
        <f>IF(U3712="","",IFERROR(VLOOKUP(U3712,ATIVIDADES!$A:$C,3,FALSE),"NAO CADASTRADA"))</f>
        <v/>
      </c>
      <c r="W3712" s="42"/>
      <c r="X3712" s="48"/>
      <c r="Y3712" s="54" t="str">
        <f>IF(X3712="","",IFERROR(VLOOKUP(X3712,EMPRESAS!$A:$C,3,FALSE),"NAO CADASTRADA"))</f>
        <v/>
      </c>
      <c r="Z3712" s="50"/>
      <c r="AA3712" s="54" t="str">
        <f>IF(Z3712="","",IFERROR(VLOOKUP(Z3712,ATIVIDADES!$A:$C,3,FALSE),"NAO CADASTRADA"))</f>
        <v/>
      </c>
      <c r="AB3712" s="42"/>
      <c r="AC3712" s="48"/>
      <c r="AD3712" s="54" t="str">
        <f>IF(AC3712="","",IFERROR(VLOOKUP(AC3712,EMPRESAS!$A:$C,3,FALSE),"NAO CADASTRADA"))</f>
        <v/>
      </c>
      <c r="AE3712" s="50"/>
      <c r="AF3712" s="54" t="str">
        <f>IF(AE3712="","",IFERROR(VLOOKUP(AE3712,ATIVIDADES!$A:$C,3,FALSE),"NAO CADASTRADA"))</f>
        <v/>
      </c>
      <c r="AG3712" s="42"/>
      <c r="AH3712" s="48"/>
      <c r="AI3712" s="54" t="str">
        <f>IF(AH3712="","",IFERROR(VLOOKUP(AH3712,EMPRESAS!$A:$C,3,FALSE),"NAO CADASTRADA"))</f>
        <v/>
      </c>
      <c r="AJ3712" s="50"/>
      <c r="AK3712" s="54" t="str">
        <f>IF(AJ3712="","",IFERROR(VLOOKUP(AJ3712,ATIVIDADES!$A:$C,3,FALSE),"NAO CADASTRADA"))</f>
        <v/>
      </c>
      <c r="AL3712" s="42"/>
    </row>
    <row r="3713" spans="1:38" x14ac:dyDescent="0.25">
      <c r="A3713" s="26" t="str">
        <f t="shared" si="401"/>
        <v>OK</v>
      </c>
      <c r="B3713" s="29">
        <f t="shared" si="402"/>
        <v>2487914866</v>
      </c>
      <c r="C3713" s="30">
        <v>45801</v>
      </c>
      <c r="D3713" s="18">
        <f t="shared" si="405"/>
        <v>45778</v>
      </c>
      <c r="E3713" s="19" t="str">
        <f>IF(ISERROR(VLOOKUP(C3713,FERIADOS!$A:$B,1,FALSE)),IF(WEEKDAY(C3713)=1,"Dom",IF(WEEKDAY(C3713)=2,"Seg",IF(WEEKDAY(C3713)=3,"Ter",IF(WEEKDAY(C3713)=4,"Qua",IF(WEEKDAY(C3713)=5,"Qui",IF(WEEKDAY(C3713)=6,"Sex","Sab")))))),"Feriado")</f>
        <v>Sab</v>
      </c>
      <c r="F3713" s="32"/>
      <c r="G3713" s="33"/>
      <c r="H3713" s="33"/>
      <c r="I3713" s="33"/>
      <c r="J3713" s="21" t="str">
        <f t="shared" si="403"/>
        <v/>
      </c>
      <c r="K3713" s="21">
        <f t="shared" si="399"/>
        <v>0</v>
      </c>
      <c r="L3713" s="21" t="str">
        <f t="shared" si="400"/>
        <v/>
      </c>
      <c r="M3713" s="22" t="str">
        <f t="shared" si="404"/>
        <v/>
      </c>
      <c r="N3713" s="48"/>
      <c r="O3713" s="54" t="str">
        <f>IF(N3713="","",IFERROR(VLOOKUP(N3713,EMPRESAS!$A:$C,3,FALSE),"NAO CADASTRADA"))</f>
        <v/>
      </c>
      <c r="P3713" s="50"/>
      <c r="Q3713" s="54" t="str">
        <f>IF(P3713="","",IFERROR(VLOOKUP(P3713,ATIVIDADES!$A:$C,3,FALSE),"NAO CADASTRADA"))</f>
        <v/>
      </c>
      <c r="R3713" s="42"/>
      <c r="S3713" s="48"/>
      <c r="T3713" s="54" t="str">
        <f>IF(S3713="","",IFERROR(VLOOKUP(S3713,EMPRESAS!$A:$C,3,FALSE),"NAO CADASTRADA"))</f>
        <v/>
      </c>
      <c r="U3713" s="50"/>
      <c r="V3713" s="54" t="str">
        <f>IF(U3713="","",IFERROR(VLOOKUP(U3713,ATIVIDADES!$A:$C,3,FALSE),"NAO CADASTRADA"))</f>
        <v/>
      </c>
      <c r="W3713" s="42"/>
      <c r="X3713" s="48"/>
      <c r="Y3713" s="54" t="str">
        <f>IF(X3713="","",IFERROR(VLOOKUP(X3713,EMPRESAS!$A:$C,3,FALSE),"NAO CADASTRADA"))</f>
        <v/>
      </c>
      <c r="Z3713" s="50"/>
      <c r="AA3713" s="54" t="str">
        <f>IF(Z3713="","",IFERROR(VLOOKUP(Z3713,ATIVIDADES!$A:$C,3,FALSE),"NAO CADASTRADA"))</f>
        <v/>
      </c>
      <c r="AB3713" s="42"/>
      <c r="AC3713" s="48"/>
      <c r="AD3713" s="54" t="str">
        <f>IF(AC3713="","",IFERROR(VLOOKUP(AC3713,EMPRESAS!$A:$C,3,FALSE),"NAO CADASTRADA"))</f>
        <v/>
      </c>
      <c r="AE3713" s="50"/>
      <c r="AF3713" s="54" t="str">
        <f>IF(AE3713="","",IFERROR(VLOOKUP(AE3713,ATIVIDADES!$A:$C,3,FALSE),"NAO CADASTRADA"))</f>
        <v/>
      </c>
      <c r="AG3713" s="42"/>
      <c r="AH3713" s="48"/>
      <c r="AI3713" s="54" t="str">
        <f>IF(AH3713="","",IFERROR(VLOOKUP(AH3713,EMPRESAS!$A:$C,3,FALSE),"NAO CADASTRADA"))</f>
        <v/>
      </c>
      <c r="AJ3713" s="50"/>
      <c r="AK3713" s="54" t="str">
        <f>IF(AJ3713="","",IFERROR(VLOOKUP(AJ3713,ATIVIDADES!$A:$C,3,FALSE),"NAO CADASTRADA"))</f>
        <v/>
      </c>
      <c r="AL3713" s="42"/>
    </row>
    <row r="3714" spans="1:38" x14ac:dyDescent="0.25">
      <c r="A3714" s="26" t="str">
        <f t="shared" si="401"/>
        <v>OK</v>
      </c>
      <c r="B3714" s="29">
        <f t="shared" si="402"/>
        <v>2487914866</v>
      </c>
      <c r="C3714" s="30">
        <v>45802</v>
      </c>
      <c r="D3714" s="18">
        <f t="shared" si="405"/>
        <v>45778</v>
      </c>
      <c r="E3714" s="19" t="str">
        <f>IF(ISERROR(VLOOKUP(C3714,FERIADOS!$A:$B,1,FALSE)),IF(WEEKDAY(C3714)=1,"Dom",IF(WEEKDAY(C3714)=2,"Seg",IF(WEEKDAY(C3714)=3,"Ter",IF(WEEKDAY(C3714)=4,"Qua",IF(WEEKDAY(C3714)=5,"Qui",IF(WEEKDAY(C3714)=6,"Sex","Sab")))))),"Feriado")</f>
        <v>Dom</v>
      </c>
      <c r="F3714" s="32"/>
      <c r="G3714" s="33"/>
      <c r="H3714" s="33"/>
      <c r="I3714" s="33"/>
      <c r="J3714" s="21" t="str">
        <f t="shared" si="403"/>
        <v/>
      </c>
      <c r="K3714" s="21">
        <f t="shared" si="399"/>
        <v>0</v>
      </c>
      <c r="L3714" s="21" t="str">
        <f t="shared" si="400"/>
        <v/>
      </c>
      <c r="M3714" s="22" t="str">
        <f t="shared" si="404"/>
        <v/>
      </c>
      <c r="N3714" s="48"/>
      <c r="O3714" s="54" t="str">
        <f>IF(N3714="","",IFERROR(VLOOKUP(N3714,EMPRESAS!$A:$C,3,FALSE),"NAO CADASTRADA"))</f>
        <v/>
      </c>
      <c r="P3714" s="50"/>
      <c r="Q3714" s="54" t="str">
        <f>IF(P3714="","",IFERROR(VLOOKUP(P3714,ATIVIDADES!$A:$C,3,FALSE),"NAO CADASTRADA"))</f>
        <v/>
      </c>
      <c r="R3714" s="42"/>
      <c r="S3714" s="48"/>
      <c r="T3714" s="54" t="str">
        <f>IF(S3714="","",IFERROR(VLOOKUP(S3714,EMPRESAS!$A:$C,3,FALSE),"NAO CADASTRADA"))</f>
        <v/>
      </c>
      <c r="U3714" s="50"/>
      <c r="V3714" s="54" t="str">
        <f>IF(U3714="","",IFERROR(VLOOKUP(U3714,ATIVIDADES!$A:$C,3,FALSE),"NAO CADASTRADA"))</f>
        <v/>
      </c>
      <c r="W3714" s="42"/>
      <c r="X3714" s="48"/>
      <c r="Y3714" s="54" t="str">
        <f>IF(X3714="","",IFERROR(VLOOKUP(X3714,EMPRESAS!$A:$C,3,FALSE),"NAO CADASTRADA"))</f>
        <v/>
      </c>
      <c r="Z3714" s="50"/>
      <c r="AA3714" s="54" t="str">
        <f>IF(Z3714="","",IFERROR(VLOOKUP(Z3714,ATIVIDADES!$A:$C,3,FALSE),"NAO CADASTRADA"))</f>
        <v/>
      </c>
      <c r="AB3714" s="42"/>
      <c r="AC3714" s="48"/>
      <c r="AD3714" s="54" t="str">
        <f>IF(AC3714="","",IFERROR(VLOOKUP(AC3714,EMPRESAS!$A:$C,3,FALSE),"NAO CADASTRADA"))</f>
        <v/>
      </c>
      <c r="AE3714" s="50"/>
      <c r="AF3714" s="54" t="str">
        <f>IF(AE3714="","",IFERROR(VLOOKUP(AE3714,ATIVIDADES!$A:$C,3,FALSE),"NAO CADASTRADA"))</f>
        <v/>
      </c>
      <c r="AG3714" s="42"/>
      <c r="AH3714" s="48"/>
      <c r="AI3714" s="54" t="str">
        <f>IF(AH3714="","",IFERROR(VLOOKUP(AH3714,EMPRESAS!$A:$C,3,FALSE),"NAO CADASTRADA"))</f>
        <v/>
      </c>
      <c r="AJ3714" s="50"/>
      <c r="AK3714" s="54" t="str">
        <f>IF(AJ3714="","",IFERROR(VLOOKUP(AJ3714,ATIVIDADES!$A:$C,3,FALSE),"NAO CADASTRADA"))</f>
        <v/>
      </c>
      <c r="AL3714" s="42"/>
    </row>
    <row r="3715" spans="1:38" x14ac:dyDescent="0.25">
      <c r="A3715" s="26" t="str">
        <f t="shared" si="401"/>
        <v>OK</v>
      </c>
      <c r="B3715" s="29">
        <f t="shared" si="402"/>
        <v>2487914866</v>
      </c>
      <c r="C3715" s="30">
        <v>45803</v>
      </c>
      <c r="D3715" s="18">
        <f t="shared" si="405"/>
        <v>45778</v>
      </c>
      <c r="E3715" s="19" t="str">
        <f>IF(ISERROR(VLOOKUP(C3715,FERIADOS!$A:$B,1,FALSE)),IF(WEEKDAY(C3715)=1,"Dom",IF(WEEKDAY(C3715)=2,"Seg",IF(WEEKDAY(C3715)=3,"Ter",IF(WEEKDAY(C3715)=4,"Qua",IF(WEEKDAY(C3715)=5,"Qui",IF(WEEKDAY(C3715)=6,"Sex","Sab")))))),"Feriado")</f>
        <v>Seg</v>
      </c>
      <c r="F3715" s="32"/>
      <c r="G3715" s="33"/>
      <c r="H3715" s="33"/>
      <c r="I3715" s="33"/>
      <c r="J3715" s="21" t="str">
        <f t="shared" si="403"/>
        <v/>
      </c>
      <c r="K3715" s="21">
        <f t="shared" si="399"/>
        <v>0</v>
      </c>
      <c r="L3715" s="21" t="str">
        <f t="shared" si="400"/>
        <v/>
      </c>
      <c r="M3715" s="22" t="str">
        <f t="shared" si="404"/>
        <v/>
      </c>
      <c r="N3715" s="48"/>
      <c r="O3715" s="54" t="str">
        <f>IF(N3715="","",IFERROR(VLOOKUP(N3715,EMPRESAS!$A:$C,3,FALSE),"NAO CADASTRADA"))</f>
        <v/>
      </c>
      <c r="P3715" s="50"/>
      <c r="Q3715" s="54" t="str">
        <f>IF(P3715="","",IFERROR(VLOOKUP(P3715,ATIVIDADES!$A:$C,3,FALSE),"NAO CADASTRADA"))</f>
        <v/>
      </c>
      <c r="R3715" s="42"/>
      <c r="S3715" s="48"/>
      <c r="T3715" s="54" t="str">
        <f>IF(S3715="","",IFERROR(VLOOKUP(S3715,EMPRESAS!$A:$C,3,FALSE),"NAO CADASTRADA"))</f>
        <v/>
      </c>
      <c r="U3715" s="50"/>
      <c r="V3715" s="54" t="str">
        <f>IF(U3715="","",IFERROR(VLOOKUP(U3715,ATIVIDADES!$A:$C,3,FALSE),"NAO CADASTRADA"))</f>
        <v/>
      </c>
      <c r="W3715" s="42"/>
      <c r="X3715" s="48"/>
      <c r="Y3715" s="54" t="str">
        <f>IF(X3715="","",IFERROR(VLOOKUP(X3715,EMPRESAS!$A:$C,3,FALSE),"NAO CADASTRADA"))</f>
        <v/>
      </c>
      <c r="Z3715" s="50"/>
      <c r="AA3715" s="54" t="str">
        <f>IF(Z3715="","",IFERROR(VLOOKUP(Z3715,ATIVIDADES!$A:$C,3,FALSE),"NAO CADASTRADA"))</f>
        <v/>
      </c>
      <c r="AB3715" s="42"/>
      <c r="AC3715" s="48"/>
      <c r="AD3715" s="54" t="str">
        <f>IF(AC3715="","",IFERROR(VLOOKUP(AC3715,EMPRESAS!$A:$C,3,FALSE),"NAO CADASTRADA"))</f>
        <v/>
      </c>
      <c r="AE3715" s="50"/>
      <c r="AF3715" s="54" t="str">
        <f>IF(AE3715="","",IFERROR(VLOOKUP(AE3715,ATIVIDADES!$A:$C,3,FALSE),"NAO CADASTRADA"))</f>
        <v/>
      </c>
      <c r="AG3715" s="42"/>
      <c r="AH3715" s="48"/>
      <c r="AI3715" s="54" t="str">
        <f>IF(AH3715="","",IFERROR(VLOOKUP(AH3715,EMPRESAS!$A:$C,3,FALSE),"NAO CADASTRADA"))</f>
        <v/>
      </c>
      <c r="AJ3715" s="50"/>
      <c r="AK3715" s="54" t="str">
        <f>IF(AJ3715="","",IFERROR(VLOOKUP(AJ3715,ATIVIDADES!$A:$C,3,FALSE),"NAO CADASTRADA"))</f>
        <v/>
      </c>
      <c r="AL3715" s="42"/>
    </row>
    <row r="3716" spans="1:38" x14ac:dyDescent="0.25">
      <c r="A3716" s="26" t="str">
        <f t="shared" si="401"/>
        <v>OK</v>
      </c>
      <c r="B3716" s="29">
        <f t="shared" si="402"/>
        <v>2487914866</v>
      </c>
      <c r="C3716" s="30">
        <v>45804</v>
      </c>
      <c r="D3716" s="18">
        <f t="shared" si="405"/>
        <v>45778</v>
      </c>
      <c r="E3716" s="19" t="str">
        <f>IF(ISERROR(VLOOKUP(C3716,FERIADOS!$A:$B,1,FALSE)),IF(WEEKDAY(C3716)=1,"Dom",IF(WEEKDAY(C3716)=2,"Seg",IF(WEEKDAY(C3716)=3,"Ter",IF(WEEKDAY(C3716)=4,"Qua",IF(WEEKDAY(C3716)=5,"Qui",IF(WEEKDAY(C3716)=6,"Sex","Sab")))))),"Feriado")</f>
        <v>Ter</v>
      </c>
      <c r="F3716" s="32"/>
      <c r="G3716" s="33"/>
      <c r="H3716" s="33"/>
      <c r="I3716" s="33"/>
      <c r="J3716" s="21" t="str">
        <f t="shared" si="403"/>
        <v/>
      </c>
      <c r="K3716" s="21">
        <f t="shared" si="399"/>
        <v>0</v>
      </c>
      <c r="L3716" s="21" t="str">
        <f t="shared" si="400"/>
        <v/>
      </c>
      <c r="M3716" s="22" t="str">
        <f t="shared" si="404"/>
        <v/>
      </c>
      <c r="N3716" s="48"/>
      <c r="O3716" s="54" t="str">
        <f>IF(N3716="","",IFERROR(VLOOKUP(N3716,EMPRESAS!$A:$C,3,FALSE),"NAO CADASTRADA"))</f>
        <v/>
      </c>
      <c r="P3716" s="50"/>
      <c r="Q3716" s="54" t="str">
        <f>IF(P3716="","",IFERROR(VLOOKUP(P3716,ATIVIDADES!$A:$C,3,FALSE),"NAO CADASTRADA"))</f>
        <v/>
      </c>
      <c r="R3716" s="42"/>
      <c r="S3716" s="48"/>
      <c r="T3716" s="54" t="str">
        <f>IF(S3716="","",IFERROR(VLOOKUP(S3716,EMPRESAS!$A:$C,3,FALSE),"NAO CADASTRADA"))</f>
        <v/>
      </c>
      <c r="U3716" s="50"/>
      <c r="V3716" s="54" t="str">
        <f>IF(U3716="","",IFERROR(VLOOKUP(U3716,ATIVIDADES!$A:$C,3,FALSE),"NAO CADASTRADA"))</f>
        <v/>
      </c>
      <c r="W3716" s="42"/>
      <c r="X3716" s="48"/>
      <c r="Y3716" s="54" t="str">
        <f>IF(X3716="","",IFERROR(VLOOKUP(X3716,EMPRESAS!$A:$C,3,FALSE),"NAO CADASTRADA"))</f>
        <v/>
      </c>
      <c r="Z3716" s="50"/>
      <c r="AA3716" s="54" t="str">
        <f>IF(Z3716="","",IFERROR(VLOOKUP(Z3716,ATIVIDADES!$A:$C,3,FALSE),"NAO CADASTRADA"))</f>
        <v/>
      </c>
      <c r="AB3716" s="42"/>
      <c r="AC3716" s="48"/>
      <c r="AD3716" s="54" t="str">
        <f>IF(AC3716="","",IFERROR(VLOOKUP(AC3716,EMPRESAS!$A:$C,3,FALSE),"NAO CADASTRADA"))</f>
        <v/>
      </c>
      <c r="AE3716" s="50"/>
      <c r="AF3716" s="54" t="str">
        <f>IF(AE3716="","",IFERROR(VLOOKUP(AE3716,ATIVIDADES!$A:$C,3,FALSE),"NAO CADASTRADA"))</f>
        <v/>
      </c>
      <c r="AG3716" s="42"/>
      <c r="AH3716" s="48"/>
      <c r="AI3716" s="54" t="str">
        <f>IF(AH3716="","",IFERROR(VLOOKUP(AH3716,EMPRESAS!$A:$C,3,FALSE),"NAO CADASTRADA"))</f>
        <v/>
      </c>
      <c r="AJ3716" s="50"/>
      <c r="AK3716" s="54" t="str">
        <f>IF(AJ3716="","",IFERROR(VLOOKUP(AJ3716,ATIVIDADES!$A:$C,3,FALSE),"NAO CADASTRADA"))</f>
        <v/>
      </c>
      <c r="AL3716" s="42"/>
    </row>
    <row r="3717" spans="1:38" x14ac:dyDescent="0.25">
      <c r="A3717" s="26" t="str">
        <f t="shared" si="401"/>
        <v>OK</v>
      </c>
      <c r="B3717" s="29">
        <f t="shared" si="402"/>
        <v>2487914866</v>
      </c>
      <c r="C3717" s="30">
        <v>45805</v>
      </c>
      <c r="D3717" s="18">
        <f t="shared" si="405"/>
        <v>45778</v>
      </c>
      <c r="E3717" s="19" t="str">
        <f>IF(ISERROR(VLOOKUP(C3717,FERIADOS!$A:$B,1,FALSE)),IF(WEEKDAY(C3717)=1,"Dom",IF(WEEKDAY(C3717)=2,"Seg",IF(WEEKDAY(C3717)=3,"Ter",IF(WEEKDAY(C3717)=4,"Qua",IF(WEEKDAY(C3717)=5,"Qui",IF(WEEKDAY(C3717)=6,"Sex","Sab")))))),"Feriado")</f>
        <v>Qua</v>
      </c>
      <c r="F3717" s="32"/>
      <c r="G3717" s="33"/>
      <c r="H3717" s="33"/>
      <c r="I3717" s="33"/>
      <c r="J3717" s="21" t="str">
        <f t="shared" si="403"/>
        <v/>
      </c>
      <c r="K3717" s="21">
        <f t="shared" si="399"/>
        <v>0</v>
      </c>
      <c r="L3717" s="21" t="str">
        <f t="shared" si="400"/>
        <v/>
      </c>
      <c r="M3717" s="22" t="str">
        <f t="shared" si="404"/>
        <v/>
      </c>
      <c r="N3717" s="48"/>
      <c r="O3717" s="54" t="str">
        <f>IF(N3717="","",IFERROR(VLOOKUP(N3717,EMPRESAS!$A:$C,3,FALSE),"NAO CADASTRADA"))</f>
        <v/>
      </c>
      <c r="P3717" s="50"/>
      <c r="Q3717" s="54" t="str">
        <f>IF(P3717="","",IFERROR(VLOOKUP(P3717,ATIVIDADES!$A:$C,3,FALSE),"NAO CADASTRADA"))</f>
        <v/>
      </c>
      <c r="R3717" s="42"/>
      <c r="S3717" s="48"/>
      <c r="T3717" s="54" t="str">
        <f>IF(S3717="","",IFERROR(VLOOKUP(S3717,EMPRESAS!$A:$C,3,FALSE),"NAO CADASTRADA"))</f>
        <v/>
      </c>
      <c r="U3717" s="50"/>
      <c r="V3717" s="54" t="str">
        <f>IF(U3717="","",IFERROR(VLOOKUP(U3717,ATIVIDADES!$A:$C,3,FALSE),"NAO CADASTRADA"))</f>
        <v/>
      </c>
      <c r="W3717" s="42"/>
      <c r="X3717" s="48"/>
      <c r="Y3717" s="54" t="str">
        <f>IF(X3717="","",IFERROR(VLOOKUP(X3717,EMPRESAS!$A:$C,3,FALSE),"NAO CADASTRADA"))</f>
        <v/>
      </c>
      <c r="Z3717" s="50"/>
      <c r="AA3717" s="54" t="str">
        <f>IF(Z3717="","",IFERROR(VLOOKUP(Z3717,ATIVIDADES!$A:$C,3,FALSE),"NAO CADASTRADA"))</f>
        <v/>
      </c>
      <c r="AB3717" s="42"/>
      <c r="AC3717" s="48"/>
      <c r="AD3717" s="54" t="str">
        <f>IF(AC3717="","",IFERROR(VLOOKUP(AC3717,EMPRESAS!$A:$C,3,FALSE),"NAO CADASTRADA"))</f>
        <v/>
      </c>
      <c r="AE3717" s="50"/>
      <c r="AF3717" s="54" t="str">
        <f>IF(AE3717="","",IFERROR(VLOOKUP(AE3717,ATIVIDADES!$A:$C,3,FALSE),"NAO CADASTRADA"))</f>
        <v/>
      </c>
      <c r="AG3717" s="42"/>
      <c r="AH3717" s="48"/>
      <c r="AI3717" s="54" t="str">
        <f>IF(AH3717="","",IFERROR(VLOOKUP(AH3717,EMPRESAS!$A:$C,3,FALSE),"NAO CADASTRADA"))</f>
        <v/>
      </c>
      <c r="AJ3717" s="50"/>
      <c r="AK3717" s="54" t="str">
        <f>IF(AJ3717="","",IFERROR(VLOOKUP(AJ3717,ATIVIDADES!$A:$C,3,FALSE),"NAO CADASTRADA"))</f>
        <v/>
      </c>
      <c r="AL3717" s="42"/>
    </row>
    <row r="3718" spans="1:38" x14ac:dyDescent="0.25">
      <c r="A3718" s="26" t="str">
        <f t="shared" si="401"/>
        <v>OK</v>
      </c>
      <c r="B3718" s="29">
        <f t="shared" si="402"/>
        <v>2487914866</v>
      </c>
      <c r="C3718" s="30">
        <v>45806</v>
      </c>
      <c r="D3718" s="18">
        <f t="shared" si="405"/>
        <v>45778</v>
      </c>
      <c r="E3718" s="19" t="str">
        <f>IF(ISERROR(VLOOKUP(C3718,FERIADOS!$A:$B,1,FALSE)),IF(WEEKDAY(C3718)=1,"Dom",IF(WEEKDAY(C3718)=2,"Seg",IF(WEEKDAY(C3718)=3,"Ter",IF(WEEKDAY(C3718)=4,"Qua",IF(WEEKDAY(C3718)=5,"Qui",IF(WEEKDAY(C3718)=6,"Sex","Sab")))))),"Feriado")</f>
        <v>Qui</v>
      </c>
      <c r="F3718" s="32"/>
      <c r="G3718" s="33"/>
      <c r="H3718" s="33"/>
      <c r="I3718" s="33"/>
      <c r="J3718" s="21" t="str">
        <f t="shared" si="403"/>
        <v/>
      </c>
      <c r="K3718" s="21">
        <f t="shared" si="399"/>
        <v>0</v>
      </c>
      <c r="L3718" s="21" t="str">
        <f t="shared" si="400"/>
        <v/>
      </c>
      <c r="M3718" s="22" t="str">
        <f t="shared" si="404"/>
        <v/>
      </c>
      <c r="N3718" s="48"/>
      <c r="O3718" s="54" t="str">
        <f>IF(N3718="","",IFERROR(VLOOKUP(N3718,EMPRESAS!$A:$C,3,FALSE),"NAO CADASTRADA"))</f>
        <v/>
      </c>
      <c r="P3718" s="50"/>
      <c r="Q3718" s="54" t="str">
        <f>IF(P3718="","",IFERROR(VLOOKUP(P3718,ATIVIDADES!$A:$C,3,FALSE),"NAO CADASTRADA"))</f>
        <v/>
      </c>
      <c r="R3718" s="42"/>
      <c r="S3718" s="48"/>
      <c r="T3718" s="54" t="str">
        <f>IF(S3718="","",IFERROR(VLOOKUP(S3718,EMPRESAS!$A:$C,3,FALSE),"NAO CADASTRADA"))</f>
        <v/>
      </c>
      <c r="U3718" s="50"/>
      <c r="V3718" s="54" t="str">
        <f>IF(U3718="","",IFERROR(VLOOKUP(U3718,ATIVIDADES!$A:$C,3,FALSE),"NAO CADASTRADA"))</f>
        <v/>
      </c>
      <c r="W3718" s="42"/>
      <c r="X3718" s="48"/>
      <c r="Y3718" s="54" t="str">
        <f>IF(X3718="","",IFERROR(VLOOKUP(X3718,EMPRESAS!$A:$C,3,FALSE),"NAO CADASTRADA"))</f>
        <v/>
      </c>
      <c r="Z3718" s="50"/>
      <c r="AA3718" s="54" t="str">
        <f>IF(Z3718="","",IFERROR(VLOOKUP(Z3718,ATIVIDADES!$A:$C,3,FALSE),"NAO CADASTRADA"))</f>
        <v/>
      </c>
      <c r="AB3718" s="42"/>
      <c r="AC3718" s="48"/>
      <c r="AD3718" s="54" t="str">
        <f>IF(AC3718="","",IFERROR(VLOOKUP(AC3718,EMPRESAS!$A:$C,3,FALSE),"NAO CADASTRADA"))</f>
        <v/>
      </c>
      <c r="AE3718" s="50"/>
      <c r="AF3718" s="54" t="str">
        <f>IF(AE3718="","",IFERROR(VLOOKUP(AE3718,ATIVIDADES!$A:$C,3,FALSE),"NAO CADASTRADA"))</f>
        <v/>
      </c>
      <c r="AG3718" s="42"/>
      <c r="AH3718" s="48"/>
      <c r="AI3718" s="54" t="str">
        <f>IF(AH3718="","",IFERROR(VLOOKUP(AH3718,EMPRESAS!$A:$C,3,FALSE),"NAO CADASTRADA"))</f>
        <v/>
      </c>
      <c r="AJ3718" s="50"/>
      <c r="AK3718" s="54" t="str">
        <f>IF(AJ3718="","",IFERROR(VLOOKUP(AJ3718,ATIVIDADES!$A:$C,3,FALSE),"NAO CADASTRADA"))</f>
        <v/>
      </c>
      <c r="AL3718" s="42"/>
    </row>
    <row r="3719" spans="1:38" x14ac:dyDescent="0.25">
      <c r="A3719" s="26" t="str">
        <f t="shared" si="401"/>
        <v>OK</v>
      </c>
      <c r="B3719" s="29">
        <f t="shared" si="402"/>
        <v>2487914866</v>
      </c>
      <c r="C3719" s="30">
        <v>45807</v>
      </c>
      <c r="D3719" s="18">
        <f t="shared" si="405"/>
        <v>45778</v>
      </c>
      <c r="E3719" s="19" t="str">
        <f>IF(ISERROR(VLOOKUP(C3719,FERIADOS!$A:$B,1,FALSE)),IF(WEEKDAY(C3719)=1,"Dom",IF(WEEKDAY(C3719)=2,"Seg",IF(WEEKDAY(C3719)=3,"Ter",IF(WEEKDAY(C3719)=4,"Qua",IF(WEEKDAY(C3719)=5,"Qui",IF(WEEKDAY(C3719)=6,"Sex","Sab")))))),"Feriado")</f>
        <v>Sex</v>
      </c>
      <c r="F3719" s="32"/>
      <c r="G3719" s="33"/>
      <c r="H3719" s="33"/>
      <c r="I3719" s="33"/>
      <c r="J3719" s="21" t="str">
        <f t="shared" si="403"/>
        <v/>
      </c>
      <c r="K3719" s="21">
        <f t="shared" ref="K3719:K3782" si="406">SUM(R3719,W3719,AB3719,AG3719,AL3719)</f>
        <v>0</v>
      </c>
      <c r="L3719" s="21" t="str">
        <f t="shared" ref="L3719:L3782" si="407">IF(OR(E3719="Sab",E3719="Dom",E3719="Feriado"),J3719,IF(J3719="","",IF(J3719&lt;=$M$2,0,J3719-$M$2)))</f>
        <v/>
      </c>
      <c r="M3719" s="22" t="str">
        <f t="shared" si="404"/>
        <v/>
      </c>
      <c r="N3719" s="48"/>
      <c r="O3719" s="54" t="str">
        <f>IF(N3719="","",IFERROR(VLOOKUP(N3719,EMPRESAS!$A:$C,3,FALSE),"NAO CADASTRADA"))</f>
        <v/>
      </c>
      <c r="P3719" s="50"/>
      <c r="Q3719" s="54" t="str">
        <f>IF(P3719="","",IFERROR(VLOOKUP(P3719,ATIVIDADES!$A:$C,3,FALSE),"NAO CADASTRADA"))</f>
        <v/>
      </c>
      <c r="R3719" s="42"/>
      <c r="S3719" s="48"/>
      <c r="T3719" s="54" t="str">
        <f>IF(S3719="","",IFERROR(VLOOKUP(S3719,EMPRESAS!$A:$C,3,FALSE),"NAO CADASTRADA"))</f>
        <v/>
      </c>
      <c r="U3719" s="50"/>
      <c r="V3719" s="54" t="str">
        <f>IF(U3719="","",IFERROR(VLOOKUP(U3719,ATIVIDADES!$A:$C,3,FALSE),"NAO CADASTRADA"))</f>
        <v/>
      </c>
      <c r="W3719" s="42"/>
      <c r="X3719" s="48"/>
      <c r="Y3719" s="54" t="str">
        <f>IF(X3719="","",IFERROR(VLOOKUP(X3719,EMPRESAS!$A:$C,3,FALSE),"NAO CADASTRADA"))</f>
        <v/>
      </c>
      <c r="Z3719" s="50"/>
      <c r="AA3719" s="54" t="str">
        <f>IF(Z3719="","",IFERROR(VLOOKUP(Z3719,ATIVIDADES!$A:$C,3,FALSE),"NAO CADASTRADA"))</f>
        <v/>
      </c>
      <c r="AB3719" s="42"/>
      <c r="AC3719" s="48"/>
      <c r="AD3719" s="54" t="str">
        <f>IF(AC3719="","",IFERROR(VLOOKUP(AC3719,EMPRESAS!$A:$C,3,FALSE),"NAO CADASTRADA"))</f>
        <v/>
      </c>
      <c r="AE3719" s="50"/>
      <c r="AF3719" s="54" t="str">
        <f>IF(AE3719="","",IFERROR(VLOOKUP(AE3719,ATIVIDADES!$A:$C,3,FALSE),"NAO CADASTRADA"))</f>
        <v/>
      </c>
      <c r="AG3719" s="42"/>
      <c r="AH3719" s="48"/>
      <c r="AI3719" s="54" t="str">
        <f>IF(AH3719="","",IFERROR(VLOOKUP(AH3719,EMPRESAS!$A:$C,3,FALSE),"NAO CADASTRADA"))</f>
        <v/>
      </c>
      <c r="AJ3719" s="50"/>
      <c r="AK3719" s="54" t="str">
        <f>IF(AJ3719="","",IFERROR(VLOOKUP(AJ3719,ATIVIDADES!$A:$C,3,FALSE),"NAO CADASTRADA"))</f>
        <v/>
      </c>
      <c r="AL3719" s="42"/>
    </row>
    <row r="3720" spans="1:38" x14ac:dyDescent="0.25">
      <c r="A3720" s="26" t="str">
        <f t="shared" ref="A3720:A3783" si="408">IF(J3720="","OK",IF(K3720&lt;&gt;J3720,"PENDENTE","OK"))</f>
        <v>OK</v>
      </c>
      <c r="B3720" s="29">
        <f t="shared" ref="B3720:B3783" si="409">$D$2</f>
        <v>2487914866</v>
      </c>
      <c r="C3720" s="30">
        <v>45808</v>
      </c>
      <c r="D3720" s="18">
        <f t="shared" si="405"/>
        <v>45778</v>
      </c>
      <c r="E3720" s="19" t="str">
        <f>IF(ISERROR(VLOOKUP(C3720,FERIADOS!$A:$B,1,FALSE)),IF(WEEKDAY(C3720)=1,"Dom",IF(WEEKDAY(C3720)=2,"Seg",IF(WEEKDAY(C3720)=3,"Ter",IF(WEEKDAY(C3720)=4,"Qua",IF(WEEKDAY(C3720)=5,"Qui",IF(WEEKDAY(C3720)=6,"Sex","Sab")))))),"Feriado")</f>
        <v>Sab</v>
      </c>
      <c r="F3720" s="32"/>
      <c r="G3720" s="33"/>
      <c r="H3720" s="33"/>
      <c r="I3720" s="33"/>
      <c r="J3720" s="21" t="str">
        <f t="shared" ref="J3720:J3783" si="410">IF(OR(F3720="",G3720="",H3720="",I3720=""),"",I3720-H3720+G3720-F3720)</f>
        <v/>
      </c>
      <c r="K3720" s="21">
        <f t="shared" si="406"/>
        <v>0</v>
      </c>
      <c r="L3720" s="21" t="str">
        <f t="shared" si="407"/>
        <v/>
      </c>
      <c r="M3720" s="22" t="str">
        <f t="shared" ref="M3720:M3783" si="411">IF(J3720="","",IF(OR(E3720="Sab",E3720="Dom",E3720="Feriado"),0,IF(J3720&gt;=$M$2,0,$M$2-J3720)))</f>
        <v/>
      </c>
      <c r="N3720" s="48"/>
      <c r="O3720" s="54" t="str">
        <f>IF(N3720="","",IFERROR(VLOOKUP(N3720,EMPRESAS!$A:$C,3,FALSE),"NAO CADASTRADA"))</f>
        <v/>
      </c>
      <c r="P3720" s="50"/>
      <c r="Q3720" s="54" t="str">
        <f>IF(P3720="","",IFERROR(VLOOKUP(P3720,ATIVIDADES!$A:$C,3,FALSE),"NAO CADASTRADA"))</f>
        <v/>
      </c>
      <c r="R3720" s="42"/>
      <c r="S3720" s="48"/>
      <c r="T3720" s="54" t="str">
        <f>IF(S3720="","",IFERROR(VLOOKUP(S3720,EMPRESAS!$A:$C,3,FALSE),"NAO CADASTRADA"))</f>
        <v/>
      </c>
      <c r="U3720" s="50"/>
      <c r="V3720" s="54" t="str">
        <f>IF(U3720="","",IFERROR(VLOOKUP(U3720,ATIVIDADES!$A:$C,3,FALSE),"NAO CADASTRADA"))</f>
        <v/>
      </c>
      <c r="W3720" s="42"/>
      <c r="X3720" s="48"/>
      <c r="Y3720" s="54" t="str">
        <f>IF(X3720="","",IFERROR(VLOOKUP(X3720,EMPRESAS!$A:$C,3,FALSE),"NAO CADASTRADA"))</f>
        <v/>
      </c>
      <c r="Z3720" s="50"/>
      <c r="AA3720" s="54" t="str">
        <f>IF(Z3720="","",IFERROR(VLOOKUP(Z3720,ATIVIDADES!$A:$C,3,FALSE),"NAO CADASTRADA"))</f>
        <v/>
      </c>
      <c r="AB3720" s="42"/>
      <c r="AC3720" s="48"/>
      <c r="AD3720" s="54" t="str">
        <f>IF(AC3720="","",IFERROR(VLOOKUP(AC3720,EMPRESAS!$A:$C,3,FALSE),"NAO CADASTRADA"))</f>
        <v/>
      </c>
      <c r="AE3720" s="50"/>
      <c r="AF3720" s="54" t="str">
        <f>IF(AE3720="","",IFERROR(VLOOKUP(AE3720,ATIVIDADES!$A:$C,3,FALSE),"NAO CADASTRADA"))</f>
        <v/>
      </c>
      <c r="AG3720" s="42"/>
      <c r="AH3720" s="48"/>
      <c r="AI3720" s="54" t="str">
        <f>IF(AH3720="","",IFERROR(VLOOKUP(AH3720,EMPRESAS!$A:$C,3,FALSE),"NAO CADASTRADA"))</f>
        <v/>
      </c>
      <c r="AJ3720" s="50"/>
      <c r="AK3720" s="54" t="str">
        <f>IF(AJ3720="","",IFERROR(VLOOKUP(AJ3720,ATIVIDADES!$A:$C,3,FALSE),"NAO CADASTRADA"))</f>
        <v/>
      </c>
      <c r="AL3720" s="42"/>
    </row>
    <row r="3721" spans="1:38" x14ac:dyDescent="0.25">
      <c r="A3721" s="26" t="str">
        <f t="shared" si="408"/>
        <v>OK</v>
      </c>
      <c r="B3721" s="29">
        <f t="shared" si="409"/>
        <v>2487914866</v>
      </c>
      <c r="C3721" s="30">
        <v>45809</v>
      </c>
      <c r="D3721" s="18">
        <f t="shared" ref="D3721:D3784" si="412">IF(MONTH(C3721)=MONTH(C3720),D3720,C3721)</f>
        <v>45809</v>
      </c>
      <c r="E3721" s="19" t="str">
        <f>IF(ISERROR(VLOOKUP(C3721,FERIADOS!$A:$B,1,FALSE)),IF(WEEKDAY(C3721)=1,"Dom",IF(WEEKDAY(C3721)=2,"Seg",IF(WEEKDAY(C3721)=3,"Ter",IF(WEEKDAY(C3721)=4,"Qua",IF(WEEKDAY(C3721)=5,"Qui",IF(WEEKDAY(C3721)=6,"Sex","Sab")))))),"Feriado")</f>
        <v>Dom</v>
      </c>
      <c r="F3721" s="32"/>
      <c r="G3721" s="33"/>
      <c r="H3721" s="33"/>
      <c r="I3721" s="33"/>
      <c r="J3721" s="21" t="str">
        <f t="shared" si="410"/>
        <v/>
      </c>
      <c r="K3721" s="21">
        <f t="shared" si="406"/>
        <v>0</v>
      </c>
      <c r="L3721" s="21" t="str">
        <f t="shared" si="407"/>
        <v/>
      </c>
      <c r="M3721" s="22" t="str">
        <f t="shared" si="411"/>
        <v/>
      </c>
      <c r="N3721" s="48"/>
      <c r="O3721" s="54" t="str">
        <f>IF(N3721="","",IFERROR(VLOOKUP(N3721,EMPRESAS!$A:$C,3,FALSE),"NAO CADASTRADA"))</f>
        <v/>
      </c>
      <c r="P3721" s="50"/>
      <c r="Q3721" s="54" t="str">
        <f>IF(P3721="","",IFERROR(VLOOKUP(P3721,ATIVIDADES!$A:$C,3,FALSE),"NAO CADASTRADA"))</f>
        <v/>
      </c>
      <c r="R3721" s="42"/>
      <c r="S3721" s="48"/>
      <c r="T3721" s="54" t="str">
        <f>IF(S3721="","",IFERROR(VLOOKUP(S3721,EMPRESAS!$A:$C,3,FALSE),"NAO CADASTRADA"))</f>
        <v/>
      </c>
      <c r="U3721" s="50"/>
      <c r="V3721" s="54" t="str">
        <f>IF(U3721="","",IFERROR(VLOOKUP(U3721,ATIVIDADES!$A:$C,3,FALSE),"NAO CADASTRADA"))</f>
        <v/>
      </c>
      <c r="W3721" s="42"/>
      <c r="X3721" s="48"/>
      <c r="Y3721" s="54" t="str">
        <f>IF(X3721="","",IFERROR(VLOOKUP(X3721,EMPRESAS!$A:$C,3,FALSE),"NAO CADASTRADA"))</f>
        <v/>
      </c>
      <c r="Z3721" s="50"/>
      <c r="AA3721" s="54" t="str">
        <f>IF(Z3721="","",IFERROR(VLOOKUP(Z3721,ATIVIDADES!$A:$C,3,FALSE),"NAO CADASTRADA"))</f>
        <v/>
      </c>
      <c r="AB3721" s="42"/>
      <c r="AC3721" s="48"/>
      <c r="AD3721" s="54" t="str">
        <f>IF(AC3721="","",IFERROR(VLOOKUP(AC3721,EMPRESAS!$A:$C,3,FALSE),"NAO CADASTRADA"))</f>
        <v/>
      </c>
      <c r="AE3721" s="50"/>
      <c r="AF3721" s="54" t="str">
        <f>IF(AE3721="","",IFERROR(VLOOKUP(AE3721,ATIVIDADES!$A:$C,3,FALSE),"NAO CADASTRADA"))</f>
        <v/>
      </c>
      <c r="AG3721" s="42"/>
      <c r="AH3721" s="48"/>
      <c r="AI3721" s="54" t="str">
        <f>IF(AH3721="","",IFERROR(VLOOKUP(AH3721,EMPRESAS!$A:$C,3,FALSE),"NAO CADASTRADA"))</f>
        <v/>
      </c>
      <c r="AJ3721" s="50"/>
      <c r="AK3721" s="54" t="str">
        <f>IF(AJ3721="","",IFERROR(VLOOKUP(AJ3721,ATIVIDADES!$A:$C,3,FALSE),"NAO CADASTRADA"))</f>
        <v/>
      </c>
      <c r="AL3721" s="42"/>
    </row>
    <row r="3722" spans="1:38" x14ac:dyDescent="0.25">
      <c r="A3722" s="26" t="str">
        <f t="shared" si="408"/>
        <v>OK</v>
      </c>
      <c r="B3722" s="29">
        <f t="shared" si="409"/>
        <v>2487914866</v>
      </c>
      <c r="C3722" s="30">
        <v>45810</v>
      </c>
      <c r="D3722" s="18">
        <f t="shared" si="412"/>
        <v>45809</v>
      </c>
      <c r="E3722" s="19" t="str">
        <f>IF(ISERROR(VLOOKUP(C3722,FERIADOS!$A:$B,1,FALSE)),IF(WEEKDAY(C3722)=1,"Dom",IF(WEEKDAY(C3722)=2,"Seg",IF(WEEKDAY(C3722)=3,"Ter",IF(WEEKDAY(C3722)=4,"Qua",IF(WEEKDAY(C3722)=5,"Qui",IF(WEEKDAY(C3722)=6,"Sex","Sab")))))),"Feriado")</f>
        <v>Seg</v>
      </c>
      <c r="F3722" s="32"/>
      <c r="G3722" s="33"/>
      <c r="H3722" s="33"/>
      <c r="I3722" s="33"/>
      <c r="J3722" s="21" t="str">
        <f t="shared" si="410"/>
        <v/>
      </c>
      <c r="K3722" s="21">
        <f t="shared" si="406"/>
        <v>0</v>
      </c>
      <c r="L3722" s="21" t="str">
        <f t="shared" si="407"/>
        <v/>
      </c>
      <c r="M3722" s="22" t="str">
        <f t="shared" si="411"/>
        <v/>
      </c>
      <c r="N3722" s="48"/>
      <c r="O3722" s="54" t="str">
        <f>IF(N3722="","",IFERROR(VLOOKUP(N3722,EMPRESAS!$A:$C,3,FALSE),"NAO CADASTRADA"))</f>
        <v/>
      </c>
      <c r="P3722" s="50"/>
      <c r="Q3722" s="54" t="str">
        <f>IF(P3722="","",IFERROR(VLOOKUP(P3722,ATIVIDADES!$A:$C,3,FALSE),"NAO CADASTRADA"))</f>
        <v/>
      </c>
      <c r="R3722" s="42"/>
      <c r="S3722" s="48"/>
      <c r="T3722" s="54" t="str">
        <f>IF(S3722="","",IFERROR(VLOOKUP(S3722,EMPRESAS!$A:$C,3,FALSE),"NAO CADASTRADA"))</f>
        <v/>
      </c>
      <c r="U3722" s="50"/>
      <c r="V3722" s="54" t="str">
        <f>IF(U3722="","",IFERROR(VLOOKUP(U3722,ATIVIDADES!$A:$C,3,FALSE),"NAO CADASTRADA"))</f>
        <v/>
      </c>
      <c r="W3722" s="42"/>
      <c r="X3722" s="48"/>
      <c r="Y3722" s="54" t="str">
        <f>IF(X3722="","",IFERROR(VLOOKUP(X3722,EMPRESAS!$A:$C,3,FALSE),"NAO CADASTRADA"))</f>
        <v/>
      </c>
      <c r="Z3722" s="50"/>
      <c r="AA3722" s="54" t="str">
        <f>IF(Z3722="","",IFERROR(VLOOKUP(Z3722,ATIVIDADES!$A:$C,3,FALSE),"NAO CADASTRADA"))</f>
        <v/>
      </c>
      <c r="AB3722" s="42"/>
      <c r="AC3722" s="48"/>
      <c r="AD3722" s="54" t="str">
        <f>IF(AC3722="","",IFERROR(VLOOKUP(AC3722,EMPRESAS!$A:$C,3,FALSE),"NAO CADASTRADA"))</f>
        <v/>
      </c>
      <c r="AE3722" s="50"/>
      <c r="AF3722" s="54" t="str">
        <f>IF(AE3722="","",IFERROR(VLOOKUP(AE3722,ATIVIDADES!$A:$C,3,FALSE),"NAO CADASTRADA"))</f>
        <v/>
      </c>
      <c r="AG3722" s="42"/>
      <c r="AH3722" s="48"/>
      <c r="AI3722" s="54" t="str">
        <f>IF(AH3722="","",IFERROR(VLOOKUP(AH3722,EMPRESAS!$A:$C,3,FALSE),"NAO CADASTRADA"))</f>
        <v/>
      </c>
      <c r="AJ3722" s="50"/>
      <c r="AK3722" s="54" t="str">
        <f>IF(AJ3722="","",IFERROR(VLOOKUP(AJ3722,ATIVIDADES!$A:$C,3,FALSE),"NAO CADASTRADA"))</f>
        <v/>
      </c>
      <c r="AL3722" s="42"/>
    </row>
    <row r="3723" spans="1:38" x14ac:dyDescent="0.25">
      <c r="A3723" s="26" t="str">
        <f t="shared" si="408"/>
        <v>OK</v>
      </c>
      <c r="B3723" s="29">
        <f t="shared" si="409"/>
        <v>2487914866</v>
      </c>
      <c r="C3723" s="30">
        <v>45811</v>
      </c>
      <c r="D3723" s="18">
        <f t="shared" si="412"/>
        <v>45809</v>
      </c>
      <c r="E3723" s="19" t="str">
        <f>IF(ISERROR(VLOOKUP(C3723,FERIADOS!$A:$B,1,FALSE)),IF(WEEKDAY(C3723)=1,"Dom",IF(WEEKDAY(C3723)=2,"Seg",IF(WEEKDAY(C3723)=3,"Ter",IF(WEEKDAY(C3723)=4,"Qua",IF(WEEKDAY(C3723)=5,"Qui",IF(WEEKDAY(C3723)=6,"Sex","Sab")))))),"Feriado")</f>
        <v>Ter</v>
      </c>
      <c r="F3723" s="32"/>
      <c r="G3723" s="33"/>
      <c r="H3723" s="33"/>
      <c r="I3723" s="33"/>
      <c r="J3723" s="21" t="str">
        <f t="shared" si="410"/>
        <v/>
      </c>
      <c r="K3723" s="21">
        <f t="shared" si="406"/>
        <v>0</v>
      </c>
      <c r="L3723" s="21" t="str">
        <f t="shared" si="407"/>
        <v/>
      </c>
      <c r="M3723" s="22" t="str">
        <f t="shared" si="411"/>
        <v/>
      </c>
      <c r="N3723" s="48"/>
      <c r="O3723" s="54" t="str">
        <f>IF(N3723="","",IFERROR(VLOOKUP(N3723,EMPRESAS!$A:$C,3,FALSE),"NAO CADASTRADA"))</f>
        <v/>
      </c>
      <c r="P3723" s="50"/>
      <c r="Q3723" s="54" t="str">
        <f>IF(P3723="","",IFERROR(VLOOKUP(P3723,ATIVIDADES!$A:$C,3,FALSE),"NAO CADASTRADA"))</f>
        <v/>
      </c>
      <c r="R3723" s="42"/>
      <c r="S3723" s="48"/>
      <c r="T3723" s="54" t="str">
        <f>IF(S3723="","",IFERROR(VLOOKUP(S3723,EMPRESAS!$A:$C,3,FALSE),"NAO CADASTRADA"))</f>
        <v/>
      </c>
      <c r="U3723" s="50"/>
      <c r="V3723" s="54" t="str">
        <f>IF(U3723="","",IFERROR(VLOOKUP(U3723,ATIVIDADES!$A:$C,3,FALSE),"NAO CADASTRADA"))</f>
        <v/>
      </c>
      <c r="W3723" s="42"/>
      <c r="X3723" s="48"/>
      <c r="Y3723" s="54" t="str">
        <f>IF(X3723="","",IFERROR(VLOOKUP(X3723,EMPRESAS!$A:$C,3,FALSE),"NAO CADASTRADA"))</f>
        <v/>
      </c>
      <c r="Z3723" s="50"/>
      <c r="AA3723" s="54" t="str">
        <f>IF(Z3723="","",IFERROR(VLOOKUP(Z3723,ATIVIDADES!$A:$C,3,FALSE),"NAO CADASTRADA"))</f>
        <v/>
      </c>
      <c r="AB3723" s="42"/>
      <c r="AC3723" s="48"/>
      <c r="AD3723" s="54" t="str">
        <f>IF(AC3723="","",IFERROR(VLOOKUP(AC3723,EMPRESAS!$A:$C,3,FALSE),"NAO CADASTRADA"))</f>
        <v/>
      </c>
      <c r="AE3723" s="50"/>
      <c r="AF3723" s="54" t="str">
        <f>IF(AE3723="","",IFERROR(VLOOKUP(AE3723,ATIVIDADES!$A:$C,3,FALSE),"NAO CADASTRADA"))</f>
        <v/>
      </c>
      <c r="AG3723" s="42"/>
      <c r="AH3723" s="48"/>
      <c r="AI3723" s="54" t="str">
        <f>IF(AH3723="","",IFERROR(VLOOKUP(AH3723,EMPRESAS!$A:$C,3,FALSE),"NAO CADASTRADA"))</f>
        <v/>
      </c>
      <c r="AJ3723" s="50"/>
      <c r="AK3723" s="54" t="str">
        <f>IF(AJ3723="","",IFERROR(VLOOKUP(AJ3723,ATIVIDADES!$A:$C,3,FALSE),"NAO CADASTRADA"))</f>
        <v/>
      </c>
      <c r="AL3723" s="42"/>
    </row>
    <row r="3724" spans="1:38" x14ac:dyDescent="0.25">
      <c r="A3724" s="26" t="str">
        <f t="shared" si="408"/>
        <v>OK</v>
      </c>
      <c r="B3724" s="29">
        <f t="shared" si="409"/>
        <v>2487914866</v>
      </c>
      <c r="C3724" s="30">
        <v>45812</v>
      </c>
      <c r="D3724" s="18">
        <f t="shared" si="412"/>
        <v>45809</v>
      </c>
      <c r="E3724" s="19" t="str">
        <f>IF(ISERROR(VLOOKUP(C3724,FERIADOS!$A:$B,1,FALSE)),IF(WEEKDAY(C3724)=1,"Dom",IF(WEEKDAY(C3724)=2,"Seg",IF(WEEKDAY(C3724)=3,"Ter",IF(WEEKDAY(C3724)=4,"Qua",IF(WEEKDAY(C3724)=5,"Qui",IF(WEEKDAY(C3724)=6,"Sex","Sab")))))),"Feriado")</f>
        <v>Qua</v>
      </c>
      <c r="F3724" s="32"/>
      <c r="G3724" s="33"/>
      <c r="H3724" s="33"/>
      <c r="I3724" s="33"/>
      <c r="J3724" s="21" t="str">
        <f t="shared" si="410"/>
        <v/>
      </c>
      <c r="K3724" s="21">
        <f t="shared" si="406"/>
        <v>0</v>
      </c>
      <c r="L3724" s="21" t="str">
        <f t="shared" si="407"/>
        <v/>
      </c>
      <c r="M3724" s="22" t="str">
        <f t="shared" si="411"/>
        <v/>
      </c>
      <c r="N3724" s="48"/>
      <c r="O3724" s="54" t="str">
        <f>IF(N3724="","",IFERROR(VLOOKUP(N3724,EMPRESAS!$A:$C,3,FALSE),"NAO CADASTRADA"))</f>
        <v/>
      </c>
      <c r="P3724" s="50"/>
      <c r="Q3724" s="54" t="str">
        <f>IF(P3724="","",IFERROR(VLOOKUP(P3724,ATIVIDADES!$A:$C,3,FALSE),"NAO CADASTRADA"))</f>
        <v/>
      </c>
      <c r="R3724" s="42"/>
      <c r="S3724" s="48"/>
      <c r="T3724" s="54" t="str">
        <f>IF(S3724="","",IFERROR(VLOOKUP(S3724,EMPRESAS!$A:$C,3,FALSE),"NAO CADASTRADA"))</f>
        <v/>
      </c>
      <c r="U3724" s="50"/>
      <c r="V3724" s="54" t="str">
        <f>IF(U3724="","",IFERROR(VLOOKUP(U3724,ATIVIDADES!$A:$C,3,FALSE),"NAO CADASTRADA"))</f>
        <v/>
      </c>
      <c r="W3724" s="42"/>
      <c r="X3724" s="48"/>
      <c r="Y3724" s="54" t="str">
        <f>IF(X3724="","",IFERROR(VLOOKUP(X3724,EMPRESAS!$A:$C,3,FALSE),"NAO CADASTRADA"))</f>
        <v/>
      </c>
      <c r="Z3724" s="50"/>
      <c r="AA3724" s="54" t="str">
        <f>IF(Z3724="","",IFERROR(VLOOKUP(Z3724,ATIVIDADES!$A:$C,3,FALSE),"NAO CADASTRADA"))</f>
        <v/>
      </c>
      <c r="AB3724" s="42"/>
      <c r="AC3724" s="48"/>
      <c r="AD3724" s="54" t="str">
        <f>IF(AC3724="","",IFERROR(VLOOKUP(AC3724,EMPRESAS!$A:$C,3,FALSE),"NAO CADASTRADA"))</f>
        <v/>
      </c>
      <c r="AE3724" s="50"/>
      <c r="AF3724" s="54" t="str">
        <f>IF(AE3724="","",IFERROR(VLOOKUP(AE3724,ATIVIDADES!$A:$C,3,FALSE),"NAO CADASTRADA"))</f>
        <v/>
      </c>
      <c r="AG3724" s="42"/>
      <c r="AH3724" s="48"/>
      <c r="AI3724" s="54" t="str">
        <f>IF(AH3724="","",IFERROR(VLOOKUP(AH3724,EMPRESAS!$A:$C,3,FALSE),"NAO CADASTRADA"))</f>
        <v/>
      </c>
      <c r="AJ3724" s="50"/>
      <c r="AK3724" s="54" t="str">
        <f>IF(AJ3724="","",IFERROR(VLOOKUP(AJ3724,ATIVIDADES!$A:$C,3,FALSE),"NAO CADASTRADA"))</f>
        <v/>
      </c>
      <c r="AL3724" s="42"/>
    </row>
    <row r="3725" spans="1:38" x14ac:dyDescent="0.25">
      <c r="A3725" s="26" t="str">
        <f t="shared" si="408"/>
        <v>OK</v>
      </c>
      <c r="B3725" s="29">
        <f t="shared" si="409"/>
        <v>2487914866</v>
      </c>
      <c r="C3725" s="30">
        <v>45813</v>
      </c>
      <c r="D3725" s="18">
        <f t="shared" si="412"/>
        <v>45809</v>
      </c>
      <c r="E3725" s="19" t="str">
        <f>IF(ISERROR(VLOOKUP(C3725,FERIADOS!$A:$B,1,FALSE)),IF(WEEKDAY(C3725)=1,"Dom",IF(WEEKDAY(C3725)=2,"Seg",IF(WEEKDAY(C3725)=3,"Ter",IF(WEEKDAY(C3725)=4,"Qua",IF(WEEKDAY(C3725)=5,"Qui",IF(WEEKDAY(C3725)=6,"Sex","Sab")))))),"Feriado")</f>
        <v>Qui</v>
      </c>
      <c r="F3725" s="32"/>
      <c r="G3725" s="33"/>
      <c r="H3725" s="33"/>
      <c r="I3725" s="33"/>
      <c r="J3725" s="21" t="str">
        <f t="shared" si="410"/>
        <v/>
      </c>
      <c r="K3725" s="21">
        <f t="shared" si="406"/>
        <v>0</v>
      </c>
      <c r="L3725" s="21" t="str">
        <f t="shared" si="407"/>
        <v/>
      </c>
      <c r="M3725" s="22" t="str">
        <f t="shared" si="411"/>
        <v/>
      </c>
      <c r="N3725" s="48"/>
      <c r="O3725" s="54" t="str">
        <f>IF(N3725="","",IFERROR(VLOOKUP(N3725,EMPRESAS!$A:$C,3,FALSE),"NAO CADASTRADA"))</f>
        <v/>
      </c>
      <c r="P3725" s="50"/>
      <c r="Q3725" s="54" t="str">
        <f>IF(P3725="","",IFERROR(VLOOKUP(P3725,ATIVIDADES!$A:$C,3,FALSE),"NAO CADASTRADA"))</f>
        <v/>
      </c>
      <c r="R3725" s="42"/>
      <c r="S3725" s="48"/>
      <c r="T3725" s="54" t="str">
        <f>IF(S3725="","",IFERROR(VLOOKUP(S3725,EMPRESAS!$A:$C,3,FALSE),"NAO CADASTRADA"))</f>
        <v/>
      </c>
      <c r="U3725" s="50"/>
      <c r="V3725" s="54" t="str">
        <f>IF(U3725="","",IFERROR(VLOOKUP(U3725,ATIVIDADES!$A:$C,3,FALSE),"NAO CADASTRADA"))</f>
        <v/>
      </c>
      <c r="W3725" s="42"/>
      <c r="X3725" s="48"/>
      <c r="Y3725" s="54" t="str">
        <f>IF(X3725="","",IFERROR(VLOOKUP(X3725,EMPRESAS!$A:$C,3,FALSE),"NAO CADASTRADA"))</f>
        <v/>
      </c>
      <c r="Z3725" s="50"/>
      <c r="AA3725" s="54" t="str">
        <f>IF(Z3725="","",IFERROR(VLOOKUP(Z3725,ATIVIDADES!$A:$C,3,FALSE),"NAO CADASTRADA"))</f>
        <v/>
      </c>
      <c r="AB3725" s="42"/>
      <c r="AC3725" s="48"/>
      <c r="AD3725" s="54" t="str">
        <f>IF(AC3725="","",IFERROR(VLOOKUP(AC3725,EMPRESAS!$A:$C,3,FALSE),"NAO CADASTRADA"))</f>
        <v/>
      </c>
      <c r="AE3725" s="50"/>
      <c r="AF3725" s="54" t="str">
        <f>IF(AE3725="","",IFERROR(VLOOKUP(AE3725,ATIVIDADES!$A:$C,3,FALSE),"NAO CADASTRADA"))</f>
        <v/>
      </c>
      <c r="AG3725" s="42"/>
      <c r="AH3725" s="48"/>
      <c r="AI3725" s="54" t="str">
        <f>IF(AH3725="","",IFERROR(VLOOKUP(AH3725,EMPRESAS!$A:$C,3,FALSE),"NAO CADASTRADA"))</f>
        <v/>
      </c>
      <c r="AJ3725" s="50"/>
      <c r="AK3725" s="54" t="str">
        <f>IF(AJ3725="","",IFERROR(VLOOKUP(AJ3725,ATIVIDADES!$A:$C,3,FALSE),"NAO CADASTRADA"))</f>
        <v/>
      </c>
      <c r="AL3725" s="42"/>
    </row>
    <row r="3726" spans="1:38" x14ac:dyDescent="0.25">
      <c r="A3726" s="26" t="str">
        <f t="shared" si="408"/>
        <v>OK</v>
      </c>
      <c r="B3726" s="29">
        <f t="shared" si="409"/>
        <v>2487914866</v>
      </c>
      <c r="C3726" s="30">
        <v>45814</v>
      </c>
      <c r="D3726" s="18">
        <f t="shared" si="412"/>
        <v>45809</v>
      </c>
      <c r="E3726" s="19" t="str">
        <f>IF(ISERROR(VLOOKUP(C3726,FERIADOS!$A:$B,1,FALSE)),IF(WEEKDAY(C3726)=1,"Dom",IF(WEEKDAY(C3726)=2,"Seg",IF(WEEKDAY(C3726)=3,"Ter",IF(WEEKDAY(C3726)=4,"Qua",IF(WEEKDAY(C3726)=5,"Qui",IF(WEEKDAY(C3726)=6,"Sex","Sab")))))),"Feriado")</f>
        <v>Sex</v>
      </c>
      <c r="F3726" s="32"/>
      <c r="G3726" s="33"/>
      <c r="H3726" s="33"/>
      <c r="I3726" s="33"/>
      <c r="J3726" s="21" t="str">
        <f t="shared" si="410"/>
        <v/>
      </c>
      <c r="K3726" s="21">
        <f t="shared" si="406"/>
        <v>0</v>
      </c>
      <c r="L3726" s="21" t="str">
        <f t="shared" si="407"/>
        <v/>
      </c>
      <c r="M3726" s="22" t="str">
        <f t="shared" si="411"/>
        <v/>
      </c>
      <c r="N3726" s="48"/>
      <c r="O3726" s="54" t="str">
        <f>IF(N3726="","",IFERROR(VLOOKUP(N3726,EMPRESAS!$A:$C,3,FALSE),"NAO CADASTRADA"))</f>
        <v/>
      </c>
      <c r="P3726" s="50"/>
      <c r="Q3726" s="54" t="str">
        <f>IF(P3726="","",IFERROR(VLOOKUP(P3726,ATIVIDADES!$A:$C,3,FALSE),"NAO CADASTRADA"))</f>
        <v/>
      </c>
      <c r="R3726" s="42"/>
      <c r="S3726" s="48"/>
      <c r="T3726" s="54" t="str">
        <f>IF(S3726="","",IFERROR(VLOOKUP(S3726,EMPRESAS!$A:$C,3,FALSE),"NAO CADASTRADA"))</f>
        <v/>
      </c>
      <c r="U3726" s="50"/>
      <c r="V3726" s="54" t="str">
        <f>IF(U3726="","",IFERROR(VLOOKUP(U3726,ATIVIDADES!$A:$C,3,FALSE),"NAO CADASTRADA"))</f>
        <v/>
      </c>
      <c r="W3726" s="42"/>
      <c r="X3726" s="48"/>
      <c r="Y3726" s="54" t="str">
        <f>IF(X3726="","",IFERROR(VLOOKUP(X3726,EMPRESAS!$A:$C,3,FALSE),"NAO CADASTRADA"))</f>
        <v/>
      </c>
      <c r="Z3726" s="50"/>
      <c r="AA3726" s="54" t="str">
        <f>IF(Z3726="","",IFERROR(VLOOKUP(Z3726,ATIVIDADES!$A:$C,3,FALSE),"NAO CADASTRADA"))</f>
        <v/>
      </c>
      <c r="AB3726" s="42"/>
      <c r="AC3726" s="48"/>
      <c r="AD3726" s="54" t="str">
        <f>IF(AC3726="","",IFERROR(VLOOKUP(AC3726,EMPRESAS!$A:$C,3,FALSE),"NAO CADASTRADA"))</f>
        <v/>
      </c>
      <c r="AE3726" s="50"/>
      <c r="AF3726" s="54" t="str">
        <f>IF(AE3726="","",IFERROR(VLOOKUP(AE3726,ATIVIDADES!$A:$C,3,FALSE),"NAO CADASTRADA"))</f>
        <v/>
      </c>
      <c r="AG3726" s="42"/>
      <c r="AH3726" s="48"/>
      <c r="AI3726" s="54" t="str">
        <f>IF(AH3726="","",IFERROR(VLOOKUP(AH3726,EMPRESAS!$A:$C,3,FALSE),"NAO CADASTRADA"))</f>
        <v/>
      </c>
      <c r="AJ3726" s="50"/>
      <c r="AK3726" s="54" t="str">
        <f>IF(AJ3726="","",IFERROR(VLOOKUP(AJ3726,ATIVIDADES!$A:$C,3,FALSE),"NAO CADASTRADA"))</f>
        <v/>
      </c>
      <c r="AL3726" s="42"/>
    </row>
    <row r="3727" spans="1:38" x14ac:dyDescent="0.25">
      <c r="A3727" s="26" t="str">
        <f t="shared" si="408"/>
        <v>OK</v>
      </c>
      <c r="B3727" s="29">
        <f t="shared" si="409"/>
        <v>2487914866</v>
      </c>
      <c r="C3727" s="30">
        <v>45815</v>
      </c>
      <c r="D3727" s="18">
        <f t="shared" si="412"/>
        <v>45809</v>
      </c>
      <c r="E3727" s="19" t="str">
        <f>IF(ISERROR(VLOOKUP(C3727,FERIADOS!$A:$B,1,FALSE)),IF(WEEKDAY(C3727)=1,"Dom",IF(WEEKDAY(C3727)=2,"Seg",IF(WEEKDAY(C3727)=3,"Ter",IF(WEEKDAY(C3727)=4,"Qua",IF(WEEKDAY(C3727)=5,"Qui",IF(WEEKDAY(C3727)=6,"Sex","Sab")))))),"Feriado")</f>
        <v>Sab</v>
      </c>
      <c r="F3727" s="32"/>
      <c r="G3727" s="33"/>
      <c r="H3727" s="33"/>
      <c r="I3727" s="33"/>
      <c r="J3727" s="21" t="str">
        <f t="shared" si="410"/>
        <v/>
      </c>
      <c r="K3727" s="21">
        <f t="shared" si="406"/>
        <v>0</v>
      </c>
      <c r="L3727" s="21" t="str">
        <f t="shared" si="407"/>
        <v/>
      </c>
      <c r="M3727" s="22" t="str">
        <f t="shared" si="411"/>
        <v/>
      </c>
      <c r="N3727" s="48"/>
      <c r="O3727" s="54" t="str">
        <f>IF(N3727="","",IFERROR(VLOOKUP(N3727,EMPRESAS!$A:$C,3,FALSE),"NAO CADASTRADA"))</f>
        <v/>
      </c>
      <c r="P3727" s="50"/>
      <c r="Q3727" s="54" t="str">
        <f>IF(P3727="","",IFERROR(VLOOKUP(P3727,ATIVIDADES!$A:$C,3,FALSE),"NAO CADASTRADA"))</f>
        <v/>
      </c>
      <c r="R3727" s="42"/>
      <c r="S3727" s="48"/>
      <c r="T3727" s="54" t="str">
        <f>IF(S3727="","",IFERROR(VLOOKUP(S3727,EMPRESAS!$A:$C,3,FALSE),"NAO CADASTRADA"))</f>
        <v/>
      </c>
      <c r="U3727" s="50"/>
      <c r="V3727" s="54" t="str">
        <f>IF(U3727="","",IFERROR(VLOOKUP(U3727,ATIVIDADES!$A:$C,3,FALSE),"NAO CADASTRADA"))</f>
        <v/>
      </c>
      <c r="W3727" s="42"/>
      <c r="X3727" s="48"/>
      <c r="Y3727" s="54" t="str">
        <f>IF(X3727="","",IFERROR(VLOOKUP(X3727,EMPRESAS!$A:$C,3,FALSE),"NAO CADASTRADA"))</f>
        <v/>
      </c>
      <c r="Z3727" s="50"/>
      <c r="AA3727" s="54" t="str">
        <f>IF(Z3727="","",IFERROR(VLOOKUP(Z3727,ATIVIDADES!$A:$C,3,FALSE),"NAO CADASTRADA"))</f>
        <v/>
      </c>
      <c r="AB3727" s="42"/>
      <c r="AC3727" s="48"/>
      <c r="AD3727" s="54" t="str">
        <f>IF(AC3727="","",IFERROR(VLOOKUP(AC3727,EMPRESAS!$A:$C,3,FALSE),"NAO CADASTRADA"))</f>
        <v/>
      </c>
      <c r="AE3727" s="50"/>
      <c r="AF3727" s="54" t="str">
        <f>IF(AE3727="","",IFERROR(VLOOKUP(AE3727,ATIVIDADES!$A:$C,3,FALSE),"NAO CADASTRADA"))</f>
        <v/>
      </c>
      <c r="AG3727" s="42"/>
      <c r="AH3727" s="48"/>
      <c r="AI3727" s="54" t="str">
        <f>IF(AH3727="","",IFERROR(VLOOKUP(AH3727,EMPRESAS!$A:$C,3,FALSE),"NAO CADASTRADA"))</f>
        <v/>
      </c>
      <c r="AJ3727" s="50"/>
      <c r="AK3727" s="54" t="str">
        <f>IF(AJ3727="","",IFERROR(VLOOKUP(AJ3727,ATIVIDADES!$A:$C,3,FALSE),"NAO CADASTRADA"))</f>
        <v/>
      </c>
      <c r="AL3727" s="42"/>
    </row>
    <row r="3728" spans="1:38" x14ac:dyDescent="0.25">
      <c r="A3728" s="26" t="str">
        <f t="shared" si="408"/>
        <v>OK</v>
      </c>
      <c r="B3728" s="29">
        <f t="shared" si="409"/>
        <v>2487914866</v>
      </c>
      <c r="C3728" s="30">
        <v>45816</v>
      </c>
      <c r="D3728" s="18">
        <f t="shared" si="412"/>
        <v>45809</v>
      </c>
      <c r="E3728" s="19" t="str">
        <f>IF(ISERROR(VLOOKUP(C3728,FERIADOS!$A:$B,1,FALSE)),IF(WEEKDAY(C3728)=1,"Dom",IF(WEEKDAY(C3728)=2,"Seg",IF(WEEKDAY(C3728)=3,"Ter",IF(WEEKDAY(C3728)=4,"Qua",IF(WEEKDAY(C3728)=5,"Qui",IF(WEEKDAY(C3728)=6,"Sex","Sab")))))),"Feriado")</f>
        <v>Dom</v>
      </c>
      <c r="F3728" s="32"/>
      <c r="G3728" s="33"/>
      <c r="H3728" s="33"/>
      <c r="I3728" s="33"/>
      <c r="J3728" s="21" t="str">
        <f t="shared" si="410"/>
        <v/>
      </c>
      <c r="K3728" s="21">
        <f t="shared" si="406"/>
        <v>0</v>
      </c>
      <c r="L3728" s="21" t="str">
        <f t="shared" si="407"/>
        <v/>
      </c>
      <c r="M3728" s="22" t="str">
        <f t="shared" si="411"/>
        <v/>
      </c>
      <c r="N3728" s="48"/>
      <c r="O3728" s="54" t="str">
        <f>IF(N3728="","",IFERROR(VLOOKUP(N3728,EMPRESAS!$A:$C,3,FALSE),"NAO CADASTRADA"))</f>
        <v/>
      </c>
      <c r="P3728" s="50"/>
      <c r="Q3728" s="54" t="str">
        <f>IF(P3728="","",IFERROR(VLOOKUP(P3728,ATIVIDADES!$A:$C,3,FALSE),"NAO CADASTRADA"))</f>
        <v/>
      </c>
      <c r="R3728" s="42"/>
      <c r="S3728" s="48"/>
      <c r="T3728" s="54" t="str">
        <f>IF(S3728="","",IFERROR(VLOOKUP(S3728,EMPRESAS!$A:$C,3,FALSE),"NAO CADASTRADA"))</f>
        <v/>
      </c>
      <c r="U3728" s="50"/>
      <c r="V3728" s="54" t="str">
        <f>IF(U3728="","",IFERROR(VLOOKUP(U3728,ATIVIDADES!$A:$C,3,FALSE),"NAO CADASTRADA"))</f>
        <v/>
      </c>
      <c r="W3728" s="42"/>
      <c r="X3728" s="48"/>
      <c r="Y3728" s="54" t="str">
        <f>IF(X3728="","",IFERROR(VLOOKUP(X3728,EMPRESAS!$A:$C,3,FALSE),"NAO CADASTRADA"))</f>
        <v/>
      </c>
      <c r="Z3728" s="50"/>
      <c r="AA3728" s="54" t="str">
        <f>IF(Z3728="","",IFERROR(VLOOKUP(Z3728,ATIVIDADES!$A:$C,3,FALSE),"NAO CADASTRADA"))</f>
        <v/>
      </c>
      <c r="AB3728" s="42"/>
      <c r="AC3728" s="48"/>
      <c r="AD3728" s="54" t="str">
        <f>IF(AC3728="","",IFERROR(VLOOKUP(AC3728,EMPRESAS!$A:$C,3,FALSE),"NAO CADASTRADA"))</f>
        <v/>
      </c>
      <c r="AE3728" s="50"/>
      <c r="AF3728" s="54" t="str">
        <f>IF(AE3728="","",IFERROR(VLOOKUP(AE3728,ATIVIDADES!$A:$C,3,FALSE),"NAO CADASTRADA"))</f>
        <v/>
      </c>
      <c r="AG3728" s="42"/>
      <c r="AH3728" s="48"/>
      <c r="AI3728" s="54" t="str">
        <f>IF(AH3728="","",IFERROR(VLOOKUP(AH3728,EMPRESAS!$A:$C,3,FALSE),"NAO CADASTRADA"))</f>
        <v/>
      </c>
      <c r="AJ3728" s="50"/>
      <c r="AK3728" s="54" t="str">
        <f>IF(AJ3728="","",IFERROR(VLOOKUP(AJ3728,ATIVIDADES!$A:$C,3,FALSE),"NAO CADASTRADA"))</f>
        <v/>
      </c>
      <c r="AL3728" s="42"/>
    </row>
    <row r="3729" spans="1:38" x14ac:dyDescent="0.25">
      <c r="A3729" s="26" t="str">
        <f t="shared" si="408"/>
        <v>OK</v>
      </c>
      <c r="B3729" s="29">
        <f t="shared" si="409"/>
        <v>2487914866</v>
      </c>
      <c r="C3729" s="30">
        <v>45817</v>
      </c>
      <c r="D3729" s="18">
        <f t="shared" si="412"/>
        <v>45809</v>
      </c>
      <c r="E3729" s="19" t="str">
        <f>IF(ISERROR(VLOOKUP(C3729,FERIADOS!$A:$B,1,FALSE)),IF(WEEKDAY(C3729)=1,"Dom",IF(WEEKDAY(C3729)=2,"Seg",IF(WEEKDAY(C3729)=3,"Ter",IF(WEEKDAY(C3729)=4,"Qua",IF(WEEKDAY(C3729)=5,"Qui",IF(WEEKDAY(C3729)=6,"Sex","Sab")))))),"Feriado")</f>
        <v>Seg</v>
      </c>
      <c r="F3729" s="32"/>
      <c r="G3729" s="33"/>
      <c r="H3729" s="33"/>
      <c r="I3729" s="33"/>
      <c r="J3729" s="21" t="str">
        <f t="shared" si="410"/>
        <v/>
      </c>
      <c r="K3729" s="21">
        <f t="shared" si="406"/>
        <v>0</v>
      </c>
      <c r="L3729" s="21" t="str">
        <f t="shared" si="407"/>
        <v/>
      </c>
      <c r="M3729" s="22" t="str">
        <f t="shared" si="411"/>
        <v/>
      </c>
      <c r="N3729" s="48"/>
      <c r="O3729" s="54" t="str">
        <f>IF(N3729="","",IFERROR(VLOOKUP(N3729,EMPRESAS!$A:$C,3,FALSE),"NAO CADASTRADA"))</f>
        <v/>
      </c>
      <c r="P3729" s="50"/>
      <c r="Q3729" s="54" t="str">
        <f>IF(P3729="","",IFERROR(VLOOKUP(P3729,ATIVIDADES!$A:$C,3,FALSE),"NAO CADASTRADA"))</f>
        <v/>
      </c>
      <c r="R3729" s="42"/>
      <c r="S3729" s="48"/>
      <c r="T3729" s="54" t="str">
        <f>IF(S3729="","",IFERROR(VLOOKUP(S3729,EMPRESAS!$A:$C,3,FALSE),"NAO CADASTRADA"))</f>
        <v/>
      </c>
      <c r="U3729" s="50"/>
      <c r="V3729" s="54" t="str">
        <f>IF(U3729="","",IFERROR(VLOOKUP(U3729,ATIVIDADES!$A:$C,3,FALSE),"NAO CADASTRADA"))</f>
        <v/>
      </c>
      <c r="W3729" s="42"/>
      <c r="X3729" s="48"/>
      <c r="Y3729" s="54" t="str">
        <f>IF(X3729="","",IFERROR(VLOOKUP(X3729,EMPRESAS!$A:$C,3,FALSE),"NAO CADASTRADA"))</f>
        <v/>
      </c>
      <c r="Z3729" s="50"/>
      <c r="AA3729" s="54" t="str">
        <f>IF(Z3729="","",IFERROR(VLOOKUP(Z3729,ATIVIDADES!$A:$C,3,FALSE),"NAO CADASTRADA"))</f>
        <v/>
      </c>
      <c r="AB3729" s="42"/>
      <c r="AC3729" s="48"/>
      <c r="AD3729" s="54" t="str">
        <f>IF(AC3729="","",IFERROR(VLOOKUP(AC3729,EMPRESAS!$A:$C,3,FALSE),"NAO CADASTRADA"))</f>
        <v/>
      </c>
      <c r="AE3729" s="50"/>
      <c r="AF3729" s="54" t="str">
        <f>IF(AE3729="","",IFERROR(VLOOKUP(AE3729,ATIVIDADES!$A:$C,3,FALSE),"NAO CADASTRADA"))</f>
        <v/>
      </c>
      <c r="AG3729" s="42"/>
      <c r="AH3729" s="48"/>
      <c r="AI3729" s="54" t="str">
        <f>IF(AH3729="","",IFERROR(VLOOKUP(AH3729,EMPRESAS!$A:$C,3,FALSE),"NAO CADASTRADA"))</f>
        <v/>
      </c>
      <c r="AJ3729" s="50"/>
      <c r="AK3729" s="54" t="str">
        <f>IF(AJ3729="","",IFERROR(VLOOKUP(AJ3729,ATIVIDADES!$A:$C,3,FALSE),"NAO CADASTRADA"))</f>
        <v/>
      </c>
      <c r="AL3729" s="42"/>
    </row>
    <row r="3730" spans="1:38" x14ac:dyDescent="0.25">
      <c r="A3730" s="26" t="str">
        <f t="shared" si="408"/>
        <v>OK</v>
      </c>
      <c r="B3730" s="29">
        <f t="shared" si="409"/>
        <v>2487914866</v>
      </c>
      <c r="C3730" s="30">
        <v>45818</v>
      </c>
      <c r="D3730" s="18">
        <f t="shared" si="412"/>
        <v>45809</v>
      </c>
      <c r="E3730" s="19" t="str">
        <f>IF(ISERROR(VLOOKUP(C3730,FERIADOS!$A:$B,1,FALSE)),IF(WEEKDAY(C3730)=1,"Dom",IF(WEEKDAY(C3730)=2,"Seg",IF(WEEKDAY(C3730)=3,"Ter",IF(WEEKDAY(C3730)=4,"Qua",IF(WEEKDAY(C3730)=5,"Qui",IF(WEEKDAY(C3730)=6,"Sex","Sab")))))),"Feriado")</f>
        <v>Ter</v>
      </c>
      <c r="F3730" s="32"/>
      <c r="G3730" s="33"/>
      <c r="H3730" s="33"/>
      <c r="I3730" s="33"/>
      <c r="J3730" s="21" t="str">
        <f t="shared" si="410"/>
        <v/>
      </c>
      <c r="K3730" s="21">
        <f t="shared" si="406"/>
        <v>0</v>
      </c>
      <c r="L3730" s="21" t="str">
        <f t="shared" si="407"/>
        <v/>
      </c>
      <c r="M3730" s="22" t="str">
        <f t="shared" si="411"/>
        <v/>
      </c>
      <c r="N3730" s="48"/>
      <c r="O3730" s="54" t="str">
        <f>IF(N3730="","",IFERROR(VLOOKUP(N3730,EMPRESAS!$A:$C,3,FALSE),"NAO CADASTRADA"))</f>
        <v/>
      </c>
      <c r="P3730" s="50"/>
      <c r="Q3730" s="54" t="str">
        <f>IF(P3730="","",IFERROR(VLOOKUP(P3730,ATIVIDADES!$A:$C,3,FALSE),"NAO CADASTRADA"))</f>
        <v/>
      </c>
      <c r="R3730" s="42"/>
      <c r="S3730" s="48"/>
      <c r="T3730" s="54" t="str">
        <f>IF(S3730="","",IFERROR(VLOOKUP(S3730,EMPRESAS!$A:$C,3,FALSE),"NAO CADASTRADA"))</f>
        <v/>
      </c>
      <c r="U3730" s="50"/>
      <c r="V3730" s="54" t="str">
        <f>IF(U3730="","",IFERROR(VLOOKUP(U3730,ATIVIDADES!$A:$C,3,FALSE),"NAO CADASTRADA"))</f>
        <v/>
      </c>
      <c r="W3730" s="42"/>
      <c r="X3730" s="48"/>
      <c r="Y3730" s="54" t="str">
        <f>IF(X3730="","",IFERROR(VLOOKUP(X3730,EMPRESAS!$A:$C,3,FALSE),"NAO CADASTRADA"))</f>
        <v/>
      </c>
      <c r="Z3730" s="50"/>
      <c r="AA3730" s="54" t="str">
        <f>IF(Z3730="","",IFERROR(VLOOKUP(Z3730,ATIVIDADES!$A:$C,3,FALSE),"NAO CADASTRADA"))</f>
        <v/>
      </c>
      <c r="AB3730" s="42"/>
      <c r="AC3730" s="48"/>
      <c r="AD3730" s="54" t="str">
        <f>IF(AC3730="","",IFERROR(VLOOKUP(AC3730,EMPRESAS!$A:$C,3,FALSE),"NAO CADASTRADA"))</f>
        <v/>
      </c>
      <c r="AE3730" s="50"/>
      <c r="AF3730" s="54" t="str">
        <f>IF(AE3730="","",IFERROR(VLOOKUP(AE3730,ATIVIDADES!$A:$C,3,FALSE),"NAO CADASTRADA"))</f>
        <v/>
      </c>
      <c r="AG3730" s="42"/>
      <c r="AH3730" s="48"/>
      <c r="AI3730" s="54" t="str">
        <f>IF(AH3730="","",IFERROR(VLOOKUP(AH3730,EMPRESAS!$A:$C,3,FALSE),"NAO CADASTRADA"))</f>
        <v/>
      </c>
      <c r="AJ3730" s="50"/>
      <c r="AK3730" s="54" t="str">
        <f>IF(AJ3730="","",IFERROR(VLOOKUP(AJ3730,ATIVIDADES!$A:$C,3,FALSE),"NAO CADASTRADA"))</f>
        <v/>
      </c>
      <c r="AL3730" s="42"/>
    </row>
    <row r="3731" spans="1:38" x14ac:dyDescent="0.25">
      <c r="A3731" s="26" t="str">
        <f t="shared" si="408"/>
        <v>OK</v>
      </c>
      <c r="B3731" s="29">
        <f t="shared" si="409"/>
        <v>2487914866</v>
      </c>
      <c r="C3731" s="30">
        <v>45819</v>
      </c>
      <c r="D3731" s="18">
        <f t="shared" si="412"/>
        <v>45809</v>
      </c>
      <c r="E3731" s="19" t="str">
        <f>IF(ISERROR(VLOOKUP(C3731,FERIADOS!$A:$B,1,FALSE)),IF(WEEKDAY(C3731)=1,"Dom",IF(WEEKDAY(C3731)=2,"Seg",IF(WEEKDAY(C3731)=3,"Ter",IF(WEEKDAY(C3731)=4,"Qua",IF(WEEKDAY(C3731)=5,"Qui",IF(WEEKDAY(C3731)=6,"Sex","Sab")))))),"Feriado")</f>
        <v>Qua</v>
      </c>
      <c r="F3731" s="32"/>
      <c r="G3731" s="33"/>
      <c r="H3731" s="33"/>
      <c r="I3731" s="33"/>
      <c r="J3731" s="21" t="str">
        <f t="shared" si="410"/>
        <v/>
      </c>
      <c r="K3731" s="21">
        <f t="shared" si="406"/>
        <v>0</v>
      </c>
      <c r="L3731" s="21" t="str">
        <f t="shared" si="407"/>
        <v/>
      </c>
      <c r="M3731" s="22" t="str">
        <f t="shared" si="411"/>
        <v/>
      </c>
      <c r="N3731" s="48"/>
      <c r="O3731" s="54" t="str">
        <f>IF(N3731="","",IFERROR(VLOOKUP(N3731,EMPRESAS!$A:$C,3,FALSE),"NAO CADASTRADA"))</f>
        <v/>
      </c>
      <c r="P3731" s="50"/>
      <c r="Q3731" s="54" t="str">
        <f>IF(P3731="","",IFERROR(VLOOKUP(P3731,ATIVIDADES!$A:$C,3,FALSE),"NAO CADASTRADA"))</f>
        <v/>
      </c>
      <c r="R3731" s="42"/>
      <c r="S3731" s="48"/>
      <c r="T3731" s="54" t="str">
        <f>IF(S3731="","",IFERROR(VLOOKUP(S3731,EMPRESAS!$A:$C,3,FALSE),"NAO CADASTRADA"))</f>
        <v/>
      </c>
      <c r="U3731" s="50"/>
      <c r="V3731" s="54" t="str">
        <f>IF(U3731="","",IFERROR(VLOOKUP(U3731,ATIVIDADES!$A:$C,3,FALSE),"NAO CADASTRADA"))</f>
        <v/>
      </c>
      <c r="W3731" s="42"/>
      <c r="X3731" s="48"/>
      <c r="Y3731" s="54" t="str">
        <f>IF(X3731="","",IFERROR(VLOOKUP(X3731,EMPRESAS!$A:$C,3,FALSE),"NAO CADASTRADA"))</f>
        <v/>
      </c>
      <c r="Z3731" s="50"/>
      <c r="AA3731" s="54" t="str">
        <f>IF(Z3731="","",IFERROR(VLOOKUP(Z3731,ATIVIDADES!$A:$C,3,FALSE),"NAO CADASTRADA"))</f>
        <v/>
      </c>
      <c r="AB3731" s="42"/>
      <c r="AC3731" s="48"/>
      <c r="AD3731" s="54" t="str">
        <f>IF(AC3731="","",IFERROR(VLOOKUP(AC3731,EMPRESAS!$A:$C,3,FALSE),"NAO CADASTRADA"))</f>
        <v/>
      </c>
      <c r="AE3731" s="50"/>
      <c r="AF3731" s="54" t="str">
        <f>IF(AE3731="","",IFERROR(VLOOKUP(AE3731,ATIVIDADES!$A:$C,3,FALSE),"NAO CADASTRADA"))</f>
        <v/>
      </c>
      <c r="AG3731" s="42"/>
      <c r="AH3731" s="48"/>
      <c r="AI3731" s="54" t="str">
        <f>IF(AH3731="","",IFERROR(VLOOKUP(AH3731,EMPRESAS!$A:$C,3,FALSE),"NAO CADASTRADA"))</f>
        <v/>
      </c>
      <c r="AJ3731" s="50"/>
      <c r="AK3731" s="54" t="str">
        <f>IF(AJ3731="","",IFERROR(VLOOKUP(AJ3731,ATIVIDADES!$A:$C,3,FALSE),"NAO CADASTRADA"))</f>
        <v/>
      </c>
      <c r="AL3731" s="42"/>
    </row>
    <row r="3732" spans="1:38" x14ac:dyDescent="0.25">
      <c r="A3732" s="26" t="str">
        <f t="shared" si="408"/>
        <v>OK</v>
      </c>
      <c r="B3732" s="29">
        <f t="shared" si="409"/>
        <v>2487914866</v>
      </c>
      <c r="C3732" s="30">
        <v>45820</v>
      </c>
      <c r="D3732" s="18">
        <f t="shared" si="412"/>
        <v>45809</v>
      </c>
      <c r="E3732" s="19" t="str">
        <f>IF(ISERROR(VLOOKUP(C3732,FERIADOS!$A:$B,1,FALSE)),IF(WEEKDAY(C3732)=1,"Dom",IF(WEEKDAY(C3732)=2,"Seg",IF(WEEKDAY(C3732)=3,"Ter",IF(WEEKDAY(C3732)=4,"Qua",IF(WEEKDAY(C3732)=5,"Qui",IF(WEEKDAY(C3732)=6,"Sex","Sab")))))),"Feriado")</f>
        <v>Qui</v>
      </c>
      <c r="F3732" s="32"/>
      <c r="G3732" s="33"/>
      <c r="H3732" s="33"/>
      <c r="I3732" s="33"/>
      <c r="J3732" s="21" t="str">
        <f t="shared" si="410"/>
        <v/>
      </c>
      <c r="K3732" s="21">
        <f t="shared" si="406"/>
        <v>0</v>
      </c>
      <c r="L3732" s="21" t="str">
        <f t="shared" si="407"/>
        <v/>
      </c>
      <c r="M3732" s="22" t="str">
        <f t="shared" si="411"/>
        <v/>
      </c>
      <c r="N3732" s="48"/>
      <c r="O3732" s="54" t="str">
        <f>IF(N3732="","",IFERROR(VLOOKUP(N3732,EMPRESAS!$A:$C,3,FALSE),"NAO CADASTRADA"))</f>
        <v/>
      </c>
      <c r="P3732" s="50"/>
      <c r="Q3732" s="54" t="str">
        <f>IF(P3732="","",IFERROR(VLOOKUP(P3732,ATIVIDADES!$A:$C,3,FALSE),"NAO CADASTRADA"))</f>
        <v/>
      </c>
      <c r="R3732" s="42"/>
      <c r="S3732" s="48"/>
      <c r="T3732" s="54" t="str">
        <f>IF(S3732="","",IFERROR(VLOOKUP(S3732,EMPRESAS!$A:$C,3,FALSE),"NAO CADASTRADA"))</f>
        <v/>
      </c>
      <c r="U3732" s="50"/>
      <c r="V3732" s="54" t="str">
        <f>IF(U3732="","",IFERROR(VLOOKUP(U3732,ATIVIDADES!$A:$C,3,FALSE),"NAO CADASTRADA"))</f>
        <v/>
      </c>
      <c r="W3732" s="42"/>
      <c r="X3732" s="48"/>
      <c r="Y3732" s="54" t="str">
        <f>IF(X3732="","",IFERROR(VLOOKUP(X3732,EMPRESAS!$A:$C,3,FALSE),"NAO CADASTRADA"))</f>
        <v/>
      </c>
      <c r="Z3732" s="50"/>
      <c r="AA3732" s="54" t="str">
        <f>IF(Z3732="","",IFERROR(VLOOKUP(Z3732,ATIVIDADES!$A:$C,3,FALSE),"NAO CADASTRADA"))</f>
        <v/>
      </c>
      <c r="AB3732" s="42"/>
      <c r="AC3732" s="48"/>
      <c r="AD3732" s="54" t="str">
        <f>IF(AC3732="","",IFERROR(VLOOKUP(AC3732,EMPRESAS!$A:$C,3,FALSE),"NAO CADASTRADA"))</f>
        <v/>
      </c>
      <c r="AE3732" s="50"/>
      <c r="AF3732" s="54" t="str">
        <f>IF(AE3732="","",IFERROR(VLOOKUP(AE3732,ATIVIDADES!$A:$C,3,FALSE),"NAO CADASTRADA"))</f>
        <v/>
      </c>
      <c r="AG3732" s="42"/>
      <c r="AH3732" s="48"/>
      <c r="AI3732" s="54" t="str">
        <f>IF(AH3732="","",IFERROR(VLOOKUP(AH3732,EMPRESAS!$A:$C,3,FALSE),"NAO CADASTRADA"))</f>
        <v/>
      </c>
      <c r="AJ3732" s="50"/>
      <c r="AK3732" s="54" t="str">
        <f>IF(AJ3732="","",IFERROR(VLOOKUP(AJ3732,ATIVIDADES!$A:$C,3,FALSE),"NAO CADASTRADA"))</f>
        <v/>
      </c>
      <c r="AL3732" s="42"/>
    </row>
    <row r="3733" spans="1:38" x14ac:dyDescent="0.25">
      <c r="A3733" s="26" t="str">
        <f t="shared" si="408"/>
        <v>OK</v>
      </c>
      <c r="B3733" s="29">
        <f t="shared" si="409"/>
        <v>2487914866</v>
      </c>
      <c r="C3733" s="30">
        <v>45821</v>
      </c>
      <c r="D3733" s="18">
        <f t="shared" si="412"/>
        <v>45809</v>
      </c>
      <c r="E3733" s="19" t="str">
        <f>IF(ISERROR(VLOOKUP(C3733,FERIADOS!$A:$B,1,FALSE)),IF(WEEKDAY(C3733)=1,"Dom",IF(WEEKDAY(C3733)=2,"Seg",IF(WEEKDAY(C3733)=3,"Ter",IF(WEEKDAY(C3733)=4,"Qua",IF(WEEKDAY(C3733)=5,"Qui",IF(WEEKDAY(C3733)=6,"Sex","Sab")))))),"Feriado")</f>
        <v>Sex</v>
      </c>
      <c r="F3733" s="32"/>
      <c r="G3733" s="33"/>
      <c r="H3733" s="33"/>
      <c r="I3733" s="33"/>
      <c r="J3733" s="21" t="str">
        <f t="shared" si="410"/>
        <v/>
      </c>
      <c r="K3733" s="21">
        <f t="shared" si="406"/>
        <v>0</v>
      </c>
      <c r="L3733" s="21" t="str">
        <f t="shared" si="407"/>
        <v/>
      </c>
      <c r="M3733" s="22" t="str">
        <f t="shared" si="411"/>
        <v/>
      </c>
      <c r="N3733" s="48"/>
      <c r="O3733" s="54" t="str">
        <f>IF(N3733="","",IFERROR(VLOOKUP(N3733,EMPRESAS!$A:$C,3,FALSE),"NAO CADASTRADA"))</f>
        <v/>
      </c>
      <c r="P3733" s="50"/>
      <c r="Q3733" s="54" t="str">
        <f>IF(P3733="","",IFERROR(VLOOKUP(P3733,ATIVIDADES!$A:$C,3,FALSE),"NAO CADASTRADA"))</f>
        <v/>
      </c>
      <c r="R3733" s="42"/>
      <c r="S3733" s="48"/>
      <c r="T3733" s="54" t="str">
        <f>IF(S3733="","",IFERROR(VLOOKUP(S3733,EMPRESAS!$A:$C,3,FALSE),"NAO CADASTRADA"))</f>
        <v/>
      </c>
      <c r="U3733" s="50"/>
      <c r="V3733" s="54" t="str">
        <f>IF(U3733="","",IFERROR(VLOOKUP(U3733,ATIVIDADES!$A:$C,3,FALSE),"NAO CADASTRADA"))</f>
        <v/>
      </c>
      <c r="W3733" s="42"/>
      <c r="X3733" s="48"/>
      <c r="Y3733" s="54" t="str">
        <f>IF(X3733="","",IFERROR(VLOOKUP(X3733,EMPRESAS!$A:$C,3,FALSE),"NAO CADASTRADA"))</f>
        <v/>
      </c>
      <c r="Z3733" s="50"/>
      <c r="AA3733" s="54" t="str">
        <f>IF(Z3733="","",IFERROR(VLOOKUP(Z3733,ATIVIDADES!$A:$C,3,FALSE),"NAO CADASTRADA"))</f>
        <v/>
      </c>
      <c r="AB3733" s="42"/>
      <c r="AC3733" s="48"/>
      <c r="AD3733" s="54" t="str">
        <f>IF(AC3733="","",IFERROR(VLOOKUP(AC3733,EMPRESAS!$A:$C,3,FALSE),"NAO CADASTRADA"))</f>
        <v/>
      </c>
      <c r="AE3733" s="50"/>
      <c r="AF3733" s="54" t="str">
        <f>IF(AE3733="","",IFERROR(VLOOKUP(AE3733,ATIVIDADES!$A:$C,3,FALSE),"NAO CADASTRADA"))</f>
        <v/>
      </c>
      <c r="AG3733" s="42"/>
      <c r="AH3733" s="48"/>
      <c r="AI3733" s="54" t="str">
        <f>IF(AH3733="","",IFERROR(VLOOKUP(AH3733,EMPRESAS!$A:$C,3,FALSE),"NAO CADASTRADA"))</f>
        <v/>
      </c>
      <c r="AJ3733" s="50"/>
      <c r="AK3733" s="54" t="str">
        <f>IF(AJ3733="","",IFERROR(VLOOKUP(AJ3733,ATIVIDADES!$A:$C,3,FALSE),"NAO CADASTRADA"))</f>
        <v/>
      </c>
      <c r="AL3733" s="42"/>
    </row>
    <row r="3734" spans="1:38" x14ac:dyDescent="0.25">
      <c r="A3734" s="26" t="str">
        <f t="shared" si="408"/>
        <v>OK</v>
      </c>
      <c r="B3734" s="29">
        <f t="shared" si="409"/>
        <v>2487914866</v>
      </c>
      <c r="C3734" s="30">
        <v>45822</v>
      </c>
      <c r="D3734" s="18">
        <f t="shared" si="412"/>
        <v>45809</v>
      </c>
      <c r="E3734" s="19" t="str">
        <f>IF(ISERROR(VLOOKUP(C3734,FERIADOS!$A:$B,1,FALSE)),IF(WEEKDAY(C3734)=1,"Dom",IF(WEEKDAY(C3734)=2,"Seg",IF(WEEKDAY(C3734)=3,"Ter",IF(WEEKDAY(C3734)=4,"Qua",IF(WEEKDAY(C3734)=5,"Qui",IF(WEEKDAY(C3734)=6,"Sex","Sab")))))),"Feriado")</f>
        <v>Sab</v>
      </c>
      <c r="F3734" s="32"/>
      <c r="G3734" s="33"/>
      <c r="H3734" s="33"/>
      <c r="I3734" s="33"/>
      <c r="J3734" s="21" t="str">
        <f t="shared" si="410"/>
        <v/>
      </c>
      <c r="K3734" s="21">
        <f t="shared" si="406"/>
        <v>0</v>
      </c>
      <c r="L3734" s="21" t="str">
        <f t="shared" si="407"/>
        <v/>
      </c>
      <c r="M3734" s="22" t="str">
        <f t="shared" si="411"/>
        <v/>
      </c>
      <c r="N3734" s="48"/>
      <c r="O3734" s="54" t="str">
        <f>IF(N3734="","",IFERROR(VLOOKUP(N3734,EMPRESAS!$A:$C,3,FALSE),"NAO CADASTRADA"))</f>
        <v/>
      </c>
      <c r="P3734" s="50"/>
      <c r="Q3734" s="54" t="str">
        <f>IF(P3734="","",IFERROR(VLOOKUP(P3734,ATIVIDADES!$A:$C,3,FALSE),"NAO CADASTRADA"))</f>
        <v/>
      </c>
      <c r="R3734" s="42"/>
      <c r="S3734" s="48"/>
      <c r="T3734" s="54" t="str">
        <f>IF(S3734="","",IFERROR(VLOOKUP(S3734,EMPRESAS!$A:$C,3,FALSE),"NAO CADASTRADA"))</f>
        <v/>
      </c>
      <c r="U3734" s="50"/>
      <c r="V3734" s="54" t="str">
        <f>IF(U3734="","",IFERROR(VLOOKUP(U3734,ATIVIDADES!$A:$C,3,FALSE),"NAO CADASTRADA"))</f>
        <v/>
      </c>
      <c r="W3734" s="42"/>
      <c r="X3734" s="48"/>
      <c r="Y3734" s="54" t="str">
        <f>IF(X3734="","",IFERROR(VLOOKUP(X3734,EMPRESAS!$A:$C,3,FALSE),"NAO CADASTRADA"))</f>
        <v/>
      </c>
      <c r="Z3734" s="50"/>
      <c r="AA3734" s="54" t="str">
        <f>IF(Z3734="","",IFERROR(VLOOKUP(Z3734,ATIVIDADES!$A:$C,3,FALSE),"NAO CADASTRADA"))</f>
        <v/>
      </c>
      <c r="AB3734" s="42"/>
      <c r="AC3734" s="48"/>
      <c r="AD3734" s="54" t="str">
        <f>IF(AC3734="","",IFERROR(VLOOKUP(AC3734,EMPRESAS!$A:$C,3,FALSE),"NAO CADASTRADA"))</f>
        <v/>
      </c>
      <c r="AE3734" s="50"/>
      <c r="AF3734" s="54" t="str">
        <f>IF(AE3734="","",IFERROR(VLOOKUP(AE3734,ATIVIDADES!$A:$C,3,FALSE),"NAO CADASTRADA"))</f>
        <v/>
      </c>
      <c r="AG3734" s="42"/>
      <c r="AH3734" s="48"/>
      <c r="AI3734" s="54" t="str">
        <f>IF(AH3734="","",IFERROR(VLOOKUP(AH3734,EMPRESAS!$A:$C,3,FALSE),"NAO CADASTRADA"))</f>
        <v/>
      </c>
      <c r="AJ3734" s="50"/>
      <c r="AK3734" s="54" t="str">
        <f>IF(AJ3734="","",IFERROR(VLOOKUP(AJ3734,ATIVIDADES!$A:$C,3,FALSE),"NAO CADASTRADA"))</f>
        <v/>
      </c>
      <c r="AL3734" s="42"/>
    </row>
    <row r="3735" spans="1:38" x14ac:dyDescent="0.25">
      <c r="A3735" s="26" t="str">
        <f t="shared" si="408"/>
        <v>OK</v>
      </c>
      <c r="B3735" s="29">
        <f t="shared" si="409"/>
        <v>2487914866</v>
      </c>
      <c r="C3735" s="30">
        <v>45823</v>
      </c>
      <c r="D3735" s="18">
        <f t="shared" si="412"/>
        <v>45809</v>
      </c>
      <c r="E3735" s="19" t="str">
        <f>IF(ISERROR(VLOOKUP(C3735,FERIADOS!$A:$B,1,FALSE)),IF(WEEKDAY(C3735)=1,"Dom",IF(WEEKDAY(C3735)=2,"Seg",IF(WEEKDAY(C3735)=3,"Ter",IF(WEEKDAY(C3735)=4,"Qua",IF(WEEKDAY(C3735)=5,"Qui",IF(WEEKDAY(C3735)=6,"Sex","Sab")))))),"Feriado")</f>
        <v>Dom</v>
      </c>
      <c r="F3735" s="32"/>
      <c r="G3735" s="33"/>
      <c r="H3735" s="33"/>
      <c r="I3735" s="33"/>
      <c r="J3735" s="21" t="str">
        <f t="shared" si="410"/>
        <v/>
      </c>
      <c r="K3735" s="21">
        <f t="shared" si="406"/>
        <v>0</v>
      </c>
      <c r="L3735" s="21" t="str">
        <f t="shared" si="407"/>
        <v/>
      </c>
      <c r="M3735" s="22" t="str">
        <f t="shared" si="411"/>
        <v/>
      </c>
      <c r="N3735" s="48"/>
      <c r="O3735" s="54" t="str">
        <f>IF(N3735="","",IFERROR(VLOOKUP(N3735,EMPRESAS!$A:$C,3,FALSE),"NAO CADASTRADA"))</f>
        <v/>
      </c>
      <c r="P3735" s="50"/>
      <c r="Q3735" s="54" t="str">
        <f>IF(P3735="","",IFERROR(VLOOKUP(P3735,ATIVIDADES!$A:$C,3,FALSE),"NAO CADASTRADA"))</f>
        <v/>
      </c>
      <c r="R3735" s="42"/>
      <c r="S3735" s="48"/>
      <c r="T3735" s="54" t="str">
        <f>IF(S3735="","",IFERROR(VLOOKUP(S3735,EMPRESAS!$A:$C,3,FALSE),"NAO CADASTRADA"))</f>
        <v/>
      </c>
      <c r="U3735" s="50"/>
      <c r="V3735" s="54" t="str">
        <f>IF(U3735="","",IFERROR(VLOOKUP(U3735,ATIVIDADES!$A:$C,3,FALSE),"NAO CADASTRADA"))</f>
        <v/>
      </c>
      <c r="W3735" s="42"/>
      <c r="X3735" s="48"/>
      <c r="Y3735" s="54" t="str">
        <f>IF(X3735="","",IFERROR(VLOOKUP(X3735,EMPRESAS!$A:$C,3,FALSE),"NAO CADASTRADA"))</f>
        <v/>
      </c>
      <c r="Z3735" s="50"/>
      <c r="AA3735" s="54" t="str">
        <f>IF(Z3735="","",IFERROR(VLOOKUP(Z3735,ATIVIDADES!$A:$C,3,FALSE),"NAO CADASTRADA"))</f>
        <v/>
      </c>
      <c r="AB3735" s="42"/>
      <c r="AC3735" s="48"/>
      <c r="AD3735" s="54" t="str">
        <f>IF(AC3735="","",IFERROR(VLOOKUP(AC3735,EMPRESAS!$A:$C,3,FALSE),"NAO CADASTRADA"))</f>
        <v/>
      </c>
      <c r="AE3735" s="50"/>
      <c r="AF3735" s="54" t="str">
        <f>IF(AE3735="","",IFERROR(VLOOKUP(AE3735,ATIVIDADES!$A:$C,3,FALSE),"NAO CADASTRADA"))</f>
        <v/>
      </c>
      <c r="AG3735" s="42"/>
      <c r="AH3735" s="48"/>
      <c r="AI3735" s="54" t="str">
        <f>IF(AH3735="","",IFERROR(VLOOKUP(AH3735,EMPRESAS!$A:$C,3,FALSE),"NAO CADASTRADA"))</f>
        <v/>
      </c>
      <c r="AJ3735" s="50"/>
      <c r="AK3735" s="54" t="str">
        <f>IF(AJ3735="","",IFERROR(VLOOKUP(AJ3735,ATIVIDADES!$A:$C,3,FALSE),"NAO CADASTRADA"))</f>
        <v/>
      </c>
      <c r="AL3735" s="42"/>
    </row>
    <row r="3736" spans="1:38" x14ac:dyDescent="0.25">
      <c r="A3736" s="26" t="str">
        <f t="shared" si="408"/>
        <v>OK</v>
      </c>
      <c r="B3736" s="29">
        <f t="shared" si="409"/>
        <v>2487914866</v>
      </c>
      <c r="C3736" s="30">
        <v>45824</v>
      </c>
      <c r="D3736" s="18">
        <f t="shared" si="412"/>
        <v>45809</v>
      </c>
      <c r="E3736" s="19" t="str">
        <f>IF(ISERROR(VLOOKUP(C3736,FERIADOS!$A:$B,1,FALSE)),IF(WEEKDAY(C3736)=1,"Dom",IF(WEEKDAY(C3736)=2,"Seg",IF(WEEKDAY(C3736)=3,"Ter",IF(WEEKDAY(C3736)=4,"Qua",IF(WEEKDAY(C3736)=5,"Qui",IF(WEEKDAY(C3736)=6,"Sex","Sab")))))),"Feriado")</f>
        <v>Seg</v>
      </c>
      <c r="F3736" s="32"/>
      <c r="G3736" s="33"/>
      <c r="H3736" s="33"/>
      <c r="I3736" s="33"/>
      <c r="J3736" s="21" t="str">
        <f t="shared" si="410"/>
        <v/>
      </c>
      <c r="K3736" s="21">
        <f t="shared" si="406"/>
        <v>0</v>
      </c>
      <c r="L3736" s="21" t="str">
        <f t="shared" si="407"/>
        <v/>
      </c>
      <c r="M3736" s="22" t="str">
        <f t="shared" si="411"/>
        <v/>
      </c>
      <c r="N3736" s="48"/>
      <c r="O3736" s="54" t="str">
        <f>IF(N3736="","",IFERROR(VLOOKUP(N3736,EMPRESAS!$A:$C,3,FALSE),"NAO CADASTRADA"))</f>
        <v/>
      </c>
      <c r="P3736" s="50"/>
      <c r="Q3736" s="54" t="str">
        <f>IF(P3736="","",IFERROR(VLOOKUP(P3736,ATIVIDADES!$A:$C,3,FALSE),"NAO CADASTRADA"))</f>
        <v/>
      </c>
      <c r="R3736" s="42"/>
      <c r="S3736" s="48"/>
      <c r="T3736" s="54" t="str">
        <f>IF(S3736="","",IFERROR(VLOOKUP(S3736,EMPRESAS!$A:$C,3,FALSE),"NAO CADASTRADA"))</f>
        <v/>
      </c>
      <c r="U3736" s="50"/>
      <c r="V3736" s="54" t="str">
        <f>IF(U3736="","",IFERROR(VLOOKUP(U3736,ATIVIDADES!$A:$C,3,FALSE),"NAO CADASTRADA"))</f>
        <v/>
      </c>
      <c r="W3736" s="42"/>
      <c r="X3736" s="48"/>
      <c r="Y3736" s="54" t="str">
        <f>IF(X3736="","",IFERROR(VLOOKUP(X3736,EMPRESAS!$A:$C,3,FALSE),"NAO CADASTRADA"))</f>
        <v/>
      </c>
      <c r="Z3736" s="50"/>
      <c r="AA3736" s="54" t="str">
        <f>IF(Z3736="","",IFERROR(VLOOKUP(Z3736,ATIVIDADES!$A:$C,3,FALSE),"NAO CADASTRADA"))</f>
        <v/>
      </c>
      <c r="AB3736" s="42"/>
      <c r="AC3736" s="48"/>
      <c r="AD3736" s="54" t="str">
        <f>IF(AC3736="","",IFERROR(VLOOKUP(AC3736,EMPRESAS!$A:$C,3,FALSE),"NAO CADASTRADA"))</f>
        <v/>
      </c>
      <c r="AE3736" s="50"/>
      <c r="AF3736" s="54" t="str">
        <f>IF(AE3736="","",IFERROR(VLOOKUP(AE3736,ATIVIDADES!$A:$C,3,FALSE),"NAO CADASTRADA"))</f>
        <v/>
      </c>
      <c r="AG3736" s="42"/>
      <c r="AH3736" s="48"/>
      <c r="AI3736" s="54" t="str">
        <f>IF(AH3736="","",IFERROR(VLOOKUP(AH3736,EMPRESAS!$A:$C,3,FALSE),"NAO CADASTRADA"))</f>
        <v/>
      </c>
      <c r="AJ3736" s="50"/>
      <c r="AK3736" s="54" t="str">
        <f>IF(AJ3736="","",IFERROR(VLOOKUP(AJ3736,ATIVIDADES!$A:$C,3,FALSE),"NAO CADASTRADA"))</f>
        <v/>
      </c>
      <c r="AL3736" s="42"/>
    </row>
    <row r="3737" spans="1:38" x14ac:dyDescent="0.25">
      <c r="A3737" s="26" t="str">
        <f t="shared" si="408"/>
        <v>OK</v>
      </c>
      <c r="B3737" s="29">
        <f t="shared" si="409"/>
        <v>2487914866</v>
      </c>
      <c r="C3737" s="30">
        <v>45825</v>
      </c>
      <c r="D3737" s="18">
        <f t="shared" si="412"/>
        <v>45809</v>
      </c>
      <c r="E3737" s="19" t="str">
        <f>IF(ISERROR(VLOOKUP(C3737,FERIADOS!$A:$B,1,FALSE)),IF(WEEKDAY(C3737)=1,"Dom",IF(WEEKDAY(C3737)=2,"Seg",IF(WEEKDAY(C3737)=3,"Ter",IF(WEEKDAY(C3737)=4,"Qua",IF(WEEKDAY(C3737)=5,"Qui",IF(WEEKDAY(C3737)=6,"Sex","Sab")))))),"Feriado")</f>
        <v>Ter</v>
      </c>
      <c r="F3737" s="32"/>
      <c r="G3737" s="33"/>
      <c r="H3737" s="33"/>
      <c r="I3737" s="33"/>
      <c r="J3737" s="21" t="str">
        <f t="shared" si="410"/>
        <v/>
      </c>
      <c r="K3737" s="21">
        <f t="shared" si="406"/>
        <v>0</v>
      </c>
      <c r="L3737" s="21" t="str">
        <f t="shared" si="407"/>
        <v/>
      </c>
      <c r="M3737" s="22" t="str">
        <f t="shared" si="411"/>
        <v/>
      </c>
      <c r="N3737" s="48"/>
      <c r="O3737" s="54" t="str">
        <f>IF(N3737="","",IFERROR(VLOOKUP(N3737,EMPRESAS!$A:$C,3,FALSE),"NAO CADASTRADA"))</f>
        <v/>
      </c>
      <c r="P3737" s="50"/>
      <c r="Q3737" s="54" t="str">
        <f>IF(P3737="","",IFERROR(VLOOKUP(P3737,ATIVIDADES!$A:$C,3,FALSE),"NAO CADASTRADA"))</f>
        <v/>
      </c>
      <c r="R3737" s="42"/>
      <c r="S3737" s="48"/>
      <c r="T3737" s="54" t="str">
        <f>IF(S3737="","",IFERROR(VLOOKUP(S3737,EMPRESAS!$A:$C,3,FALSE),"NAO CADASTRADA"))</f>
        <v/>
      </c>
      <c r="U3737" s="50"/>
      <c r="V3737" s="54" t="str">
        <f>IF(U3737="","",IFERROR(VLOOKUP(U3737,ATIVIDADES!$A:$C,3,FALSE),"NAO CADASTRADA"))</f>
        <v/>
      </c>
      <c r="W3737" s="42"/>
      <c r="X3737" s="48"/>
      <c r="Y3737" s="54" t="str">
        <f>IF(X3737="","",IFERROR(VLOOKUP(X3737,EMPRESAS!$A:$C,3,FALSE),"NAO CADASTRADA"))</f>
        <v/>
      </c>
      <c r="Z3737" s="50"/>
      <c r="AA3737" s="54" t="str">
        <f>IF(Z3737="","",IFERROR(VLOOKUP(Z3737,ATIVIDADES!$A:$C,3,FALSE),"NAO CADASTRADA"))</f>
        <v/>
      </c>
      <c r="AB3737" s="42"/>
      <c r="AC3737" s="48"/>
      <c r="AD3737" s="54" t="str">
        <f>IF(AC3737="","",IFERROR(VLOOKUP(AC3737,EMPRESAS!$A:$C,3,FALSE),"NAO CADASTRADA"))</f>
        <v/>
      </c>
      <c r="AE3737" s="50"/>
      <c r="AF3737" s="54" t="str">
        <f>IF(AE3737="","",IFERROR(VLOOKUP(AE3737,ATIVIDADES!$A:$C,3,FALSE),"NAO CADASTRADA"))</f>
        <v/>
      </c>
      <c r="AG3737" s="42"/>
      <c r="AH3737" s="48"/>
      <c r="AI3737" s="54" t="str">
        <f>IF(AH3737="","",IFERROR(VLOOKUP(AH3737,EMPRESAS!$A:$C,3,FALSE),"NAO CADASTRADA"))</f>
        <v/>
      </c>
      <c r="AJ3737" s="50"/>
      <c r="AK3737" s="54" t="str">
        <f>IF(AJ3737="","",IFERROR(VLOOKUP(AJ3737,ATIVIDADES!$A:$C,3,FALSE),"NAO CADASTRADA"))</f>
        <v/>
      </c>
      <c r="AL3737" s="42"/>
    </row>
    <row r="3738" spans="1:38" x14ac:dyDescent="0.25">
      <c r="A3738" s="26" t="str">
        <f t="shared" si="408"/>
        <v>OK</v>
      </c>
      <c r="B3738" s="29">
        <f t="shared" si="409"/>
        <v>2487914866</v>
      </c>
      <c r="C3738" s="30">
        <v>45826</v>
      </c>
      <c r="D3738" s="18">
        <f t="shared" si="412"/>
        <v>45809</v>
      </c>
      <c r="E3738" s="19" t="str">
        <f>IF(ISERROR(VLOOKUP(C3738,FERIADOS!$A:$B,1,FALSE)),IF(WEEKDAY(C3738)=1,"Dom",IF(WEEKDAY(C3738)=2,"Seg",IF(WEEKDAY(C3738)=3,"Ter",IF(WEEKDAY(C3738)=4,"Qua",IF(WEEKDAY(C3738)=5,"Qui",IF(WEEKDAY(C3738)=6,"Sex","Sab")))))),"Feriado")</f>
        <v>Qua</v>
      </c>
      <c r="F3738" s="32"/>
      <c r="G3738" s="33"/>
      <c r="H3738" s="33"/>
      <c r="I3738" s="33"/>
      <c r="J3738" s="21" t="str">
        <f t="shared" si="410"/>
        <v/>
      </c>
      <c r="K3738" s="21">
        <f t="shared" si="406"/>
        <v>0</v>
      </c>
      <c r="L3738" s="21" t="str">
        <f t="shared" si="407"/>
        <v/>
      </c>
      <c r="M3738" s="22" t="str">
        <f t="shared" si="411"/>
        <v/>
      </c>
      <c r="N3738" s="48"/>
      <c r="O3738" s="54" t="str">
        <f>IF(N3738="","",IFERROR(VLOOKUP(N3738,EMPRESAS!$A:$C,3,FALSE),"NAO CADASTRADA"))</f>
        <v/>
      </c>
      <c r="P3738" s="50"/>
      <c r="Q3738" s="54" t="str">
        <f>IF(P3738="","",IFERROR(VLOOKUP(P3738,ATIVIDADES!$A:$C,3,FALSE),"NAO CADASTRADA"))</f>
        <v/>
      </c>
      <c r="R3738" s="42"/>
      <c r="S3738" s="48"/>
      <c r="T3738" s="54" t="str">
        <f>IF(S3738="","",IFERROR(VLOOKUP(S3738,EMPRESAS!$A:$C,3,FALSE),"NAO CADASTRADA"))</f>
        <v/>
      </c>
      <c r="U3738" s="50"/>
      <c r="V3738" s="54" t="str">
        <f>IF(U3738="","",IFERROR(VLOOKUP(U3738,ATIVIDADES!$A:$C,3,FALSE),"NAO CADASTRADA"))</f>
        <v/>
      </c>
      <c r="W3738" s="42"/>
      <c r="X3738" s="48"/>
      <c r="Y3738" s="54" t="str">
        <f>IF(X3738="","",IFERROR(VLOOKUP(X3738,EMPRESAS!$A:$C,3,FALSE),"NAO CADASTRADA"))</f>
        <v/>
      </c>
      <c r="Z3738" s="50"/>
      <c r="AA3738" s="54" t="str">
        <f>IF(Z3738="","",IFERROR(VLOOKUP(Z3738,ATIVIDADES!$A:$C,3,FALSE),"NAO CADASTRADA"))</f>
        <v/>
      </c>
      <c r="AB3738" s="42"/>
      <c r="AC3738" s="48"/>
      <c r="AD3738" s="54" t="str">
        <f>IF(AC3738="","",IFERROR(VLOOKUP(AC3738,EMPRESAS!$A:$C,3,FALSE),"NAO CADASTRADA"))</f>
        <v/>
      </c>
      <c r="AE3738" s="50"/>
      <c r="AF3738" s="54" t="str">
        <f>IF(AE3738="","",IFERROR(VLOOKUP(AE3738,ATIVIDADES!$A:$C,3,FALSE),"NAO CADASTRADA"))</f>
        <v/>
      </c>
      <c r="AG3738" s="42"/>
      <c r="AH3738" s="48"/>
      <c r="AI3738" s="54" t="str">
        <f>IF(AH3738="","",IFERROR(VLOOKUP(AH3738,EMPRESAS!$A:$C,3,FALSE),"NAO CADASTRADA"))</f>
        <v/>
      </c>
      <c r="AJ3738" s="50"/>
      <c r="AK3738" s="54" t="str">
        <f>IF(AJ3738="","",IFERROR(VLOOKUP(AJ3738,ATIVIDADES!$A:$C,3,FALSE),"NAO CADASTRADA"))</f>
        <v/>
      </c>
      <c r="AL3738" s="42"/>
    </row>
    <row r="3739" spans="1:38" x14ac:dyDescent="0.25">
      <c r="A3739" s="26" t="str">
        <f t="shared" si="408"/>
        <v>OK</v>
      </c>
      <c r="B3739" s="29">
        <f t="shared" si="409"/>
        <v>2487914866</v>
      </c>
      <c r="C3739" s="30">
        <v>45827</v>
      </c>
      <c r="D3739" s="18">
        <f t="shared" si="412"/>
        <v>45809</v>
      </c>
      <c r="E3739" s="19" t="str">
        <f>IF(ISERROR(VLOOKUP(C3739,FERIADOS!$A:$B,1,FALSE)),IF(WEEKDAY(C3739)=1,"Dom",IF(WEEKDAY(C3739)=2,"Seg",IF(WEEKDAY(C3739)=3,"Ter",IF(WEEKDAY(C3739)=4,"Qua",IF(WEEKDAY(C3739)=5,"Qui",IF(WEEKDAY(C3739)=6,"Sex","Sab")))))),"Feriado")</f>
        <v>Qui</v>
      </c>
      <c r="F3739" s="32"/>
      <c r="G3739" s="33"/>
      <c r="H3739" s="33"/>
      <c r="I3739" s="33"/>
      <c r="J3739" s="21" t="str">
        <f t="shared" si="410"/>
        <v/>
      </c>
      <c r="K3739" s="21">
        <f t="shared" si="406"/>
        <v>0</v>
      </c>
      <c r="L3739" s="21" t="str">
        <f t="shared" si="407"/>
        <v/>
      </c>
      <c r="M3739" s="22" t="str">
        <f t="shared" si="411"/>
        <v/>
      </c>
      <c r="N3739" s="48"/>
      <c r="O3739" s="54" t="str">
        <f>IF(N3739="","",IFERROR(VLOOKUP(N3739,EMPRESAS!$A:$C,3,FALSE),"NAO CADASTRADA"))</f>
        <v/>
      </c>
      <c r="P3739" s="50"/>
      <c r="Q3739" s="54" t="str">
        <f>IF(P3739="","",IFERROR(VLOOKUP(P3739,ATIVIDADES!$A:$C,3,FALSE),"NAO CADASTRADA"))</f>
        <v/>
      </c>
      <c r="R3739" s="42"/>
      <c r="S3739" s="48"/>
      <c r="T3739" s="54" t="str">
        <f>IF(S3739="","",IFERROR(VLOOKUP(S3739,EMPRESAS!$A:$C,3,FALSE),"NAO CADASTRADA"))</f>
        <v/>
      </c>
      <c r="U3739" s="50"/>
      <c r="V3739" s="54" t="str">
        <f>IF(U3739="","",IFERROR(VLOOKUP(U3739,ATIVIDADES!$A:$C,3,FALSE),"NAO CADASTRADA"))</f>
        <v/>
      </c>
      <c r="W3739" s="42"/>
      <c r="X3739" s="48"/>
      <c r="Y3739" s="54" t="str">
        <f>IF(X3739="","",IFERROR(VLOOKUP(X3739,EMPRESAS!$A:$C,3,FALSE),"NAO CADASTRADA"))</f>
        <v/>
      </c>
      <c r="Z3739" s="50"/>
      <c r="AA3739" s="54" t="str">
        <f>IF(Z3739="","",IFERROR(VLOOKUP(Z3739,ATIVIDADES!$A:$C,3,FALSE),"NAO CADASTRADA"))</f>
        <v/>
      </c>
      <c r="AB3739" s="42"/>
      <c r="AC3739" s="48"/>
      <c r="AD3739" s="54" t="str">
        <f>IF(AC3739="","",IFERROR(VLOOKUP(AC3739,EMPRESAS!$A:$C,3,FALSE),"NAO CADASTRADA"))</f>
        <v/>
      </c>
      <c r="AE3739" s="50"/>
      <c r="AF3739" s="54" t="str">
        <f>IF(AE3739="","",IFERROR(VLOOKUP(AE3739,ATIVIDADES!$A:$C,3,FALSE),"NAO CADASTRADA"))</f>
        <v/>
      </c>
      <c r="AG3739" s="42"/>
      <c r="AH3739" s="48"/>
      <c r="AI3739" s="54" t="str">
        <f>IF(AH3739="","",IFERROR(VLOOKUP(AH3739,EMPRESAS!$A:$C,3,FALSE),"NAO CADASTRADA"))</f>
        <v/>
      </c>
      <c r="AJ3739" s="50"/>
      <c r="AK3739" s="54" t="str">
        <f>IF(AJ3739="","",IFERROR(VLOOKUP(AJ3739,ATIVIDADES!$A:$C,3,FALSE),"NAO CADASTRADA"))</f>
        <v/>
      </c>
      <c r="AL3739" s="42"/>
    </row>
    <row r="3740" spans="1:38" x14ac:dyDescent="0.25">
      <c r="A3740" s="26" t="str">
        <f t="shared" si="408"/>
        <v>OK</v>
      </c>
      <c r="B3740" s="29">
        <f t="shared" si="409"/>
        <v>2487914866</v>
      </c>
      <c r="C3740" s="30">
        <v>45828</v>
      </c>
      <c r="D3740" s="18">
        <f t="shared" si="412"/>
        <v>45809</v>
      </c>
      <c r="E3740" s="19" t="str">
        <f>IF(ISERROR(VLOOKUP(C3740,FERIADOS!$A:$B,1,FALSE)),IF(WEEKDAY(C3740)=1,"Dom",IF(WEEKDAY(C3740)=2,"Seg",IF(WEEKDAY(C3740)=3,"Ter",IF(WEEKDAY(C3740)=4,"Qua",IF(WEEKDAY(C3740)=5,"Qui",IF(WEEKDAY(C3740)=6,"Sex","Sab")))))),"Feriado")</f>
        <v>Sex</v>
      </c>
      <c r="F3740" s="32"/>
      <c r="G3740" s="33"/>
      <c r="H3740" s="33"/>
      <c r="I3740" s="33"/>
      <c r="J3740" s="21" t="str">
        <f t="shared" si="410"/>
        <v/>
      </c>
      <c r="K3740" s="21">
        <f t="shared" si="406"/>
        <v>0</v>
      </c>
      <c r="L3740" s="21" t="str">
        <f t="shared" si="407"/>
        <v/>
      </c>
      <c r="M3740" s="22" t="str">
        <f t="shared" si="411"/>
        <v/>
      </c>
      <c r="N3740" s="48"/>
      <c r="O3740" s="54" t="str">
        <f>IF(N3740="","",IFERROR(VLOOKUP(N3740,EMPRESAS!$A:$C,3,FALSE),"NAO CADASTRADA"))</f>
        <v/>
      </c>
      <c r="P3740" s="50"/>
      <c r="Q3740" s="54" t="str">
        <f>IF(P3740="","",IFERROR(VLOOKUP(P3740,ATIVIDADES!$A:$C,3,FALSE),"NAO CADASTRADA"))</f>
        <v/>
      </c>
      <c r="R3740" s="42"/>
      <c r="S3740" s="48"/>
      <c r="T3740" s="54" t="str">
        <f>IF(S3740="","",IFERROR(VLOOKUP(S3740,EMPRESAS!$A:$C,3,FALSE),"NAO CADASTRADA"))</f>
        <v/>
      </c>
      <c r="U3740" s="50"/>
      <c r="V3740" s="54" t="str">
        <f>IF(U3740="","",IFERROR(VLOOKUP(U3740,ATIVIDADES!$A:$C,3,FALSE),"NAO CADASTRADA"))</f>
        <v/>
      </c>
      <c r="W3740" s="42"/>
      <c r="X3740" s="48"/>
      <c r="Y3740" s="54" t="str">
        <f>IF(X3740="","",IFERROR(VLOOKUP(X3740,EMPRESAS!$A:$C,3,FALSE),"NAO CADASTRADA"))</f>
        <v/>
      </c>
      <c r="Z3740" s="50"/>
      <c r="AA3740" s="54" t="str">
        <f>IF(Z3740="","",IFERROR(VLOOKUP(Z3740,ATIVIDADES!$A:$C,3,FALSE),"NAO CADASTRADA"))</f>
        <v/>
      </c>
      <c r="AB3740" s="42"/>
      <c r="AC3740" s="48"/>
      <c r="AD3740" s="54" t="str">
        <f>IF(AC3740="","",IFERROR(VLOOKUP(AC3740,EMPRESAS!$A:$C,3,FALSE),"NAO CADASTRADA"))</f>
        <v/>
      </c>
      <c r="AE3740" s="50"/>
      <c r="AF3740" s="54" t="str">
        <f>IF(AE3740="","",IFERROR(VLOOKUP(AE3740,ATIVIDADES!$A:$C,3,FALSE),"NAO CADASTRADA"))</f>
        <v/>
      </c>
      <c r="AG3740" s="42"/>
      <c r="AH3740" s="48"/>
      <c r="AI3740" s="54" t="str">
        <f>IF(AH3740="","",IFERROR(VLOOKUP(AH3740,EMPRESAS!$A:$C,3,FALSE),"NAO CADASTRADA"))</f>
        <v/>
      </c>
      <c r="AJ3740" s="50"/>
      <c r="AK3740" s="54" t="str">
        <f>IF(AJ3740="","",IFERROR(VLOOKUP(AJ3740,ATIVIDADES!$A:$C,3,FALSE),"NAO CADASTRADA"))</f>
        <v/>
      </c>
      <c r="AL3740" s="42"/>
    </row>
    <row r="3741" spans="1:38" x14ac:dyDescent="0.25">
      <c r="A3741" s="26" t="str">
        <f t="shared" si="408"/>
        <v>OK</v>
      </c>
      <c r="B3741" s="29">
        <f t="shared" si="409"/>
        <v>2487914866</v>
      </c>
      <c r="C3741" s="30">
        <v>45829</v>
      </c>
      <c r="D3741" s="18">
        <f t="shared" si="412"/>
        <v>45809</v>
      </c>
      <c r="E3741" s="19" t="str">
        <f>IF(ISERROR(VLOOKUP(C3741,FERIADOS!$A:$B,1,FALSE)),IF(WEEKDAY(C3741)=1,"Dom",IF(WEEKDAY(C3741)=2,"Seg",IF(WEEKDAY(C3741)=3,"Ter",IF(WEEKDAY(C3741)=4,"Qua",IF(WEEKDAY(C3741)=5,"Qui",IF(WEEKDAY(C3741)=6,"Sex","Sab")))))),"Feriado")</f>
        <v>Sab</v>
      </c>
      <c r="F3741" s="32"/>
      <c r="G3741" s="33"/>
      <c r="H3741" s="33"/>
      <c r="I3741" s="33"/>
      <c r="J3741" s="21" t="str">
        <f t="shared" si="410"/>
        <v/>
      </c>
      <c r="K3741" s="21">
        <f t="shared" si="406"/>
        <v>0</v>
      </c>
      <c r="L3741" s="21" t="str">
        <f t="shared" si="407"/>
        <v/>
      </c>
      <c r="M3741" s="22" t="str">
        <f t="shared" si="411"/>
        <v/>
      </c>
      <c r="N3741" s="48"/>
      <c r="O3741" s="54" t="str">
        <f>IF(N3741="","",IFERROR(VLOOKUP(N3741,EMPRESAS!$A:$C,3,FALSE),"NAO CADASTRADA"))</f>
        <v/>
      </c>
      <c r="P3741" s="50"/>
      <c r="Q3741" s="54" t="str">
        <f>IF(P3741="","",IFERROR(VLOOKUP(P3741,ATIVIDADES!$A:$C,3,FALSE),"NAO CADASTRADA"))</f>
        <v/>
      </c>
      <c r="R3741" s="42"/>
      <c r="S3741" s="48"/>
      <c r="T3741" s="54" t="str">
        <f>IF(S3741="","",IFERROR(VLOOKUP(S3741,EMPRESAS!$A:$C,3,FALSE),"NAO CADASTRADA"))</f>
        <v/>
      </c>
      <c r="U3741" s="50"/>
      <c r="V3741" s="54" t="str">
        <f>IF(U3741="","",IFERROR(VLOOKUP(U3741,ATIVIDADES!$A:$C,3,FALSE),"NAO CADASTRADA"))</f>
        <v/>
      </c>
      <c r="W3741" s="42"/>
      <c r="X3741" s="48"/>
      <c r="Y3741" s="54" t="str">
        <f>IF(X3741="","",IFERROR(VLOOKUP(X3741,EMPRESAS!$A:$C,3,FALSE),"NAO CADASTRADA"))</f>
        <v/>
      </c>
      <c r="Z3741" s="50"/>
      <c r="AA3741" s="54" t="str">
        <f>IF(Z3741="","",IFERROR(VLOOKUP(Z3741,ATIVIDADES!$A:$C,3,FALSE),"NAO CADASTRADA"))</f>
        <v/>
      </c>
      <c r="AB3741" s="42"/>
      <c r="AC3741" s="48"/>
      <c r="AD3741" s="54" t="str">
        <f>IF(AC3741="","",IFERROR(VLOOKUP(AC3741,EMPRESAS!$A:$C,3,FALSE),"NAO CADASTRADA"))</f>
        <v/>
      </c>
      <c r="AE3741" s="50"/>
      <c r="AF3741" s="54" t="str">
        <f>IF(AE3741="","",IFERROR(VLOOKUP(AE3741,ATIVIDADES!$A:$C,3,FALSE),"NAO CADASTRADA"))</f>
        <v/>
      </c>
      <c r="AG3741" s="42"/>
      <c r="AH3741" s="48"/>
      <c r="AI3741" s="54" t="str">
        <f>IF(AH3741="","",IFERROR(VLOOKUP(AH3741,EMPRESAS!$A:$C,3,FALSE),"NAO CADASTRADA"))</f>
        <v/>
      </c>
      <c r="AJ3741" s="50"/>
      <c r="AK3741" s="54" t="str">
        <f>IF(AJ3741="","",IFERROR(VLOOKUP(AJ3741,ATIVIDADES!$A:$C,3,FALSE),"NAO CADASTRADA"))</f>
        <v/>
      </c>
      <c r="AL3741" s="42"/>
    </row>
    <row r="3742" spans="1:38" x14ac:dyDescent="0.25">
      <c r="A3742" s="26" t="str">
        <f t="shared" si="408"/>
        <v>OK</v>
      </c>
      <c r="B3742" s="29">
        <f t="shared" si="409"/>
        <v>2487914866</v>
      </c>
      <c r="C3742" s="30">
        <v>45830</v>
      </c>
      <c r="D3742" s="18">
        <f t="shared" si="412"/>
        <v>45809</v>
      </c>
      <c r="E3742" s="19" t="str">
        <f>IF(ISERROR(VLOOKUP(C3742,FERIADOS!$A:$B,1,FALSE)),IF(WEEKDAY(C3742)=1,"Dom",IF(WEEKDAY(C3742)=2,"Seg",IF(WEEKDAY(C3742)=3,"Ter",IF(WEEKDAY(C3742)=4,"Qua",IF(WEEKDAY(C3742)=5,"Qui",IF(WEEKDAY(C3742)=6,"Sex","Sab")))))),"Feriado")</f>
        <v>Dom</v>
      </c>
      <c r="F3742" s="32"/>
      <c r="G3742" s="33"/>
      <c r="H3742" s="33"/>
      <c r="I3742" s="33"/>
      <c r="J3742" s="21" t="str">
        <f t="shared" si="410"/>
        <v/>
      </c>
      <c r="K3742" s="21">
        <f t="shared" si="406"/>
        <v>0</v>
      </c>
      <c r="L3742" s="21" t="str">
        <f t="shared" si="407"/>
        <v/>
      </c>
      <c r="M3742" s="22" t="str">
        <f t="shared" si="411"/>
        <v/>
      </c>
      <c r="N3742" s="48"/>
      <c r="O3742" s="54" t="str">
        <f>IF(N3742="","",IFERROR(VLOOKUP(N3742,EMPRESAS!$A:$C,3,FALSE),"NAO CADASTRADA"))</f>
        <v/>
      </c>
      <c r="P3742" s="50"/>
      <c r="Q3742" s="54" t="str">
        <f>IF(P3742="","",IFERROR(VLOOKUP(P3742,ATIVIDADES!$A:$C,3,FALSE),"NAO CADASTRADA"))</f>
        <v/>
      </c>
      <c r="R3742" s="42"/>
      <c r="S3742" s="48"/>
      <c r="T3742" s="54" t="str">
        <f>IF(S3742="","",IFERROR(VLOOKUP(S3742,EMPRESAS!$A:$C,3,FALSE),"NAO CADASTRADA"))</f>
        <v/>
      </c>
      <c r="U3742" s="50"/>
      <c r="V3742" s="54" t="str">
        <f>IF(U3742="","",IFERROR(VLOOKUP(U3742,ATIVIDADES!$A:$C,3,FALSE),"NAO CADASTRADA"))</f>
        <v/>
      </c>
      <c r="W3742" s="42"/>
      <c r="X3742" s="48"/>
      <c r="Y3742" s="54" t="str">
        <f>IF(X3742="","",IFERROR(VLOOKUP(X3742,EMPRESAS!$A:$C,3,FALSE),"NAO CADASTRADA"))</f>
        <v/>
      </c>
      <c r="Z3742" s="50"/>
      <c r="AA3742" s="54" t="str">
        <f>IF(Z3742="","",IFERROR(VLOOKUP(Z3742,ATIVIDADES!$A:$C,3,FALSE),"NAO CADASTRADA"))</f>
        <v/>
      </c>
      <c r="AB3742" s="42"/>
      <c r="AC3742" s="48"/>
      <c r="AD3742" s="54" t="str">
        <f>IF(AC3742="","",IFERROR(VLOOKUP(AC3742,EMPRESAS!$A:$C,3,FALSE),"NAO CADASTRADA"))</f>
        <v/>
      </c>
      <c r="AE3742" s="50"/>
      <c r="AF3742" s="54" t="str">
        <f>IF(AE3742="","",IFERROR(VLOOKUP(AE3742,ATIVIDADES!$A:$C,3,FALSE),"NAO CADASTRADA"))</f>
        <v/>
      </c>
      <c r="AG3742" s="42"/>
      <c r="AH3742" s="48"/>
      <c r="AI3742" s="54" t="str">
        <f>IF(AH3742="","",IFERROR(VLOOKUP(AH3742,EMPRESAS!$A:$C,3,FALSE),"NAO CADASTRADA"))</f>
        <v/>
      </c>
      <c r="AJ3742" s="50"/>
      <c r="AK3742" s="54" t="str">
        <f>IF(AJ3742="","",IFERROR(VLOOKUP(AJ3742,ATIVIDADES!$A:$C,3,FALSE),"NAO CADASTRADA"))</f>
        <v/>
      </c>
      <c r="AL3742" s="42"/>
    </row>
    <row r="3743" spans="1:38" x14ac:dyDescent="0.25">
      <c r="A3743" s="26" t="str">
        <f t="shared" si="408"/>
        <v>OK</v>
      </c>
      <c r="B3743" s="29">
        <f t="shared" si="409"/>
        <v>2487914866</v>
      </c>
      <c r="C3743" s="30">
        <v>45831</v>
      </c>
      <c r="D3743" s="18">
        <f t="shared" si="412"/>
        <v>45809</v>
      </c>
      <c r="E3743" s="19" t="str">
        <f>IF(ISERROR(VLOOKUP(C3743,FERIADOS!$A:$B,1,FALSE)),IF(WEEKDAY(C3743)=1,"Dom",IF(WEEKDAY(C3743)=2,"Seg",IF(WEEKDAY(C3743)=3,"Ter",IF(WEEKDAY(C3743)=4,"Qua",IF(WEEKDAY(C3743)=5,"Qui",IF(WEEKDAY(C3743)=6,"Sex","Sab")))))),"Feriado")</f>
        <v>Seg</v>
      </c>
      <c r="F3743" s="32"/>
      <c r="G3743" s="33"/>
      <c r="H3743" s="33"/>
      <c r="I3743" s="33"/>
      <c r="J3743" s="21" t="str">
        <f t="shared" si="410"/>
        <v/>
      </c>
      <c r="K3743" s="21">
        <f t="shared" si="406"/>
        <v>0</v>
      </c>
      <c r="L3743" s="21" t="str">
        <f t="shared" si="407"/>
        <v/>
      </c>
      <c r="M3743" s="22" t="str">
        <f t="shared" si="411"/>
        <v/>
      </c>
      <c r="N3743" s="48"/>
      <c r="O3743" s="54" t="str">
        <f>IF(N3743="","",IFERROR(VLOOKUP(N3743,EMPRESAS!$A:$C,3,FALSE),"NAO CADASTRADA"))</f>
        <v/>
      </c>
      <c r="P3743" s="50"/>
      <c r="Q3743" s="54" t="str">
        <f>IF(P3743="","",IFERROR(VLOOKUP(P3743,ATIVIDADES!$A:$C,3,FALSE),"NAO CADASTRADA"))</f>
        <v/>
      </c>
      <c r="R3743" s="42"/>
      <c r="S3743" s="48"/>
      <c r="T3743" s="54" t="str">
        <f>IF(S3743="","",IFERROR(VLOOKUP(S3743,EMPRESAS!$A:$C,3,FALSE),"NAO CADASTRADA"))</f>
        <v/>
      </c>
      <c r="U3743" s="50"/>
      <c r="V3743" s="54" t="str">
        <f>IF(U3743="","",IFERROR(VLOOKUP(U3743,ATIVIDADES!$A:$C,3,FALSE),"NAO CADASTRADA"))</f>
        <v/>
      </c>
      <c r="W3743" s="42"/>
      <c r="X3743" s="48"/>
      <c r="Y3743" s="54" t="str">
        <f>IF(X3743="","",IFERROR(VLOOKUP(X3743,EMPRESAS!$A:$C,3,FALSE),"NAO CADASTRADA"))</f>
        <v/>
      </c>
      <c r="Z3743" s="50"/>
      <c r="AA3743" s="54" t="str">
        <f>IF(Z3743="","",IFERROR(VLOOKUP(Z3743,ATIVIDADES!$A:$C,3,FALSE),"NAO CADASTRADA"))</f>
        <v/>
      </c>
      <c r="AB3743" s="42"/>
      <c r="AC3743" s="48"/>
      <c r="AD3743" s="54" t="str">
        <f>IF(AC3743="","",IFERROR(VLOOKUP(AC3743,EMPRESAS!$A:$C,3,FALSE),"NAO CADASTRADA"))</f>
        <v/>
      </c>
      <c r="AE3743" s="50"/>
      <c r="AF3743" s="54" t="str">
        <f>IF(AE3743="","",IFERROR(VLOOKUP(AE3743,ATIVIDADES!$A:$C,3,FALSE),"NAO CADASTRADA"))</f>
        <v/>
      </c>
      <c r="AG3743" s="42"/>
      <c r="AH3743" s="48"/>
      <c r="AI3743" s="54" t="str">
        <f>IF(AH3743="","",IFERROR(VLOOKUP(AH3743,EMPRESAS!$A:$C,3,FALSE),"NAO CADASTRADA"))</f>
        <v/>
      </c>
      <c r="AJ3743" s="50"/>
      <c r="AK3743" s="54" t="str">
        <f>IF(AJ3743="","",IFERROR(VLOOKUP(AJ3743,ATIVIDADES!$A:$C,3,FALSE),"NAO CADASTRADA"))</f>
        <v/>
      </c>
      <c r="AL3743" s="42"/>
    </row>
    <row r="3744" spans="1:38" x14ac:dyDescent="0.25">
      <c r="A3744" s="26" t="str">
        <f t="shared" si="408"/>
        <v>OK</v>
      </c>
      <c r="B3744" s="29">
        <f t="shared" si="409"/>
        <v>2487914866</v>
      </c>
      <c r="C3744" s="30">
        <v>45832</v>
      </c>
      <c r="D3744" s="18">
        <f t="shared" si="412"/>
        <v>45809</v>
      </c>
      <c r="E3744" s="19" t="str">
        <f>IF(ISERROR(VLOOKUP(C3744,FERIADOS!$A:$B,1,FALSE)),IF(WEEKDAY(C3744)=1,"Dom",IF(WEEKDAY(C3744)=2,"Seg",IF(WEEKDAY(C3744)=3,"Ter",IF(WEEKDAY(C3744)=4,"Qua",IF(WEEKDAY(C3744)=5,"Qui",IF(WEEKDAY(C3744)=6,"Sex","Sab")))))),"Feriado")</f>
        <v>Ter</v>
      </c>
      <c r="F3744" s="32"/>
      <c r="G3744" s="33"/>
      <c r="H3744" s="33"/>
      <c r="I3744" s="33"/>
      <c r="J3744" s="21" t="str">
        <f t="shared" si="410"/>
        <v/>
      </c>
      <c r="K3744" s="21">
        <f t="shared" si="406"/>
        <v>0</v>
      </c>
      <c r="L3744" s="21" t="str">
        <f t="shared" si="407"/>
        <v/>
      </c>
      <c r="M3744" s="22" t="str">
        <f t="shared" si="411"/>
        <v/>
      </c>
      <c r="N3744" s="48"/>
      <c r="O3744" s="54" t="str">
        <f>IF(N3744="","",IFERROR(VLOOKUP(N3744,EMPRESAS!$A:$C,3,FALSE),"NAO CADASTRADA"))</f>
        <v/>
      </c>
      <c r="P3744" s="50"/>
      <c r="Q3744" s="54" t="str">
        <f>IF(P3744="","",IFERROR(VLOOKUP(P3744,ATIVIDADES!$A:$C,3,FALSE),"NAO CADASTRADA"))</f>
        <v/>
      </c>
      <c r="R3744" s="42"/>
      <c r="S3744" s="48"/>
      <c r="T3744" s="54" t="str">
        <f>IF(S3744="","",IFERROR(VLOOKUP(S3744,EMPRESAS!$A:$C,3,FALSE),"NAO CADASTRADA"))</f>
        <v/>
      </c>
      <c r="U3744" s="50"/>
      <c r="V3744" s="54" t="str">
        <f>IF(U3744="","",IFERROR(VLOOKUP(U3744,ATIVIDADES!$A:$C,3,FALSE),"NAO CADASTRADA"))</f>
        <v/>
      </c>
      <c r="W3744" s="42"/>
      <c r="X3744" s="48"/>
      <c r="Y3744" s="54" t="str">
        <f>IF(X3744="","",IFERROR(VLOOKUP(X3744,EMPRESAS!$A:$C,3,FALSE),"NAO CADASTRADA"))</f>
        <v/>
      </c>
      <c r="Z3744" s="50"/>
      <c r="AA3744" s="54" t="str">
        <f>IF(Z3744="","",IFERROR(VLOOKUP(Z3744,ATIVIDADES!$A:$C,3,FALSE),"NAO CADASTRADA"))</f>
        <v/>
      </c>
      <c r="AB3744" s="42"/>
      <c r="AC3744" s="48"/>
      <c r="AD3744" s="54" t="str">
        <f>IF(AC3744="","",IFERROR(VLOOKUP(AC3744,EMPRESAS!$A:$C,3,FALSE),"NAO CADASTRADA"))</f>
        <v/>
      </c>
      <c r="AE3744" s="50"/>
      <c r="AF3744" s="54" t="str">
        <f>IF(AE3744="","",IFERROR(VLOOKUP(AE3744,ATIVIDADES!$A:$C,3,FALSE),"NAO CADASTRADA"))</f>
        <v/>
      </c>
      <c r="AG3744" s="42"/>
      <c r="AH3744" s="48"/>
      <c r="AI3744" s="54" t="str">
        <f>IF(AH3744="","",IFERROR(VLOOKUP(AH3744,EMPRESAS!$A:$C,3,FALSE),"NAO CADASTRADA"))</f>
        <v/>
      </c>
      <c r="AJ3744" s="50"/>
      <c r="AK3744" s="54" t="str">
        <f>IF(AJ3744="","",IFERROR(VLOOKUP(AJ3744,ATIVIDADES!$A:$C,3,FALSE),"NAO CADASTRADA"))</f>
        <v/>
      </c>
      <c r="AL3744" s="42"/>
    </row>
    <row r="3745" spans="1:38" x14ac:dyDescent="0.25">
      <c r="A3745" s="26" t="str">
        <f t="shared" si="408"/>
        <v>OK</v>
      </c>
      <c r="B3745" s="29">
        <f t="shared" si="409"/>
        <v>2487914866</v>
      </c>
      <c r="C3745" s="30">
        <v>45833</v>
      </c>
      <c r="D3745" s="18">
        <f t="shared" si="412"/>
        <v>45809</v>
      </c>
      <c r="E3745" s="19" t="str">
        <f>IF(ISERROR(VLOOKUP(C3745,FERIADOS!$A:$B,1,FALSE)),IF(WEEKDAY(C3745)=1,"Dom",IF(WEEKDAY(C3745)=2,"Seg",IF(WEEKDAY(C3745)=3,"Ter",IF(WEEKDAY(C3745)=4,"Qua",IF(WEEKDAY(C3745)=5,"Qui",IF(WEEKDAY(C3745)=6,"Sex","Sab")))))),"Feriado")</f>
        <v>Qua</v>
      </c>
      <c r="F3745" s="32"/>
      <c r="G3745" s="33"/>
      <c r="H3745" s="33"/>
      <c r="I3745" s="33"/>
      <c r="J3745" s="21" t="str">
        <f t="shared" si="410"/>
        <v/>
      </c>
      <c r="K3745" s="21">
        <f t="shared" si="406"/>
        <v>0</v>
      </c>
      <c r="L3745" s="21" t="str">
        <f t="shared" si="407"/>
        <v/>
      </c>
      <c r="M3745" s="22" t="str">
        <f t="shared" si="411"/>
        <v/>
      </c>
      <c r="N3745" s="48"/>
      <c r="O3745" s="54" t="str">
        <f>IF(N3745="","",IFERROR(VLOOKUP(N3745,EMPRESAS!$A:$C,3,FALSE),"NAO CADASTRADA"))</f>
        <v/>
      </c>
      <c r="P3745" s="50"/>
      <c r="Q3745" s="54" t="str">
        <f>IF(P3745="","",IFERROR(VLOOKUP(P3745,ATIVIDADES!$A:$C,3,FALSE),"NAO CADASTRADA"))</f>
        <v/>
      </c>
      <c r="R3745" s="42"/>
      <c r="S3745" s="48"/>
      <c r="T3745" s="54" t="str">
        <f>IF(S3745="","",IFERROR(VLOOKUP(S3745,EMPRESAS!$A:$C,3,FALSE),"NAO CADASTRADA"))</f>
        <v/>
      </c>
      <c r="U3745" s="50"/>
      <c r="V3745" s="54" t="str">
        <f>IF(U3745="","",IFERROR(VLOOKUP(U3745,ATIVIDADES!$A:$C,3,FALSE),"NAO CADASTRADA"))</f>
        <v/>
      </c>
      <c r="W3745" s="42"/>
      <c r="X3745" s="48"/>
      <c r="Y3745" s="54" t="str">
        <f>IF(X3745="","",IFERROR(VLOOKUP(X3745,EMPRESAS!$A:$C,3,FALSE),"NAO CADASTRADA"))</f>
        <v/>
      </c>
      <c r="Z3745" s="50"/>
      <c r="AA3745" s="54" t="str">
        <f>IF(Z3745="","",IFERROR(VLOOKUP(Z3745,ATIVIDADES!$A:$C,3,FALSE),"NAO CADASTRADA"))</f>
        <v/>
      </c>
      <c r="AB3745" s="42"/>
      <c r="AC3745" s="48"/>
      <c r="AD3745" s="54" t="str">
        <f>IF(AC3745="","",IFERROR(VLOOKUP(AC3745,EMPRESAS!$A:$C,3,FALSE),"NAO CADASTRADA"))</f>
        <v/>
      </c>
      <c r="AE3745" s="50"/>
      <c r="AF3745" s="54" t="str">
        <f>IF(AE3745="","",IFERROR(VLOOKUP(AE3745,ATIVIDADES!$A:$C,3,FALSE),"NAO CADASTRADA"))</f>
        <v/>
      </c>
      <c r="AG3745" s="42"/>
      <c r="AH3745" s="48"/>
      <c r="AI3745" s="54" t="str">
        <f>IF(AH3745="","",IFERROR(VLOOKUP(AH3745,EMPRESAS!$A:$C,3,FALSE),"NAO CADASTRADA"))</f>
        <v/>
      </c>
      <c r="AJ3745" s="50"/>
      <c r="AK3745" s="54" t="str">
        <f>IF(AJ3745="","",IFERROR(VLOOKUP(AJ3745,ATIVIDADES!$A:$C,3,FALSE),"NAO CADASTRADA"))</f>
        <v/>
      </c>
      <c r="AL3745" s="42"/>
    </row>
    <row r="3746" spans="1:38" x14ac:dyDescent="0.25">
      <c r="A3746" s="26" t="str">
        <f t="shared" si="408"/>
        <v>OK</v>
      </c>
      <c r="B3746" s="29">
        <f t="shared" si="409"/>
        <v>2487914866</v>
      </c>
      <c r="C3746" s="30">
        <v>45834</v>
      </c>
      <c r="D3746" s="18">
        <f t="shared" si="412"/>
        <v>45809</v>
      </c>
      <c r="E3746" s="19" t="str">
        <f>IF(ISERROR(VLOOKUP(C3746,FERIADOS!$A:$B,1,FALSE)),IF(WEEKDAY(C3746)=1,"Dom",IF(WEEKDAY(C3746)=2,"Seg",IF(WEEKDAY(C3746)=3,"Ter",IF(WEEKDAY(C3746)=4,"Qua",IF(WEEKDAY(C3746)=5,"Qui",IF(WEEKDAY(C3746)=6,"Sex","Sab")))))),"Feriado")</f>
        <v>Qui</v>
      </c>
      <c r="F3746" s="32"/>
      <c r="G3746" s="33"/>
      <c r="H3746" s="33"/>
      <c r="I3746" s="33"/>
      <c r="J3746" s="21" t="str">
        <f t="shared" si="410"/>
        <v/>
      </c>
      <c r="K3746" s="21">
        <f t="shared" si="406"/>
        <v>0</v>
      </c>
      <c r="L3746" s="21" t="str">
        <f t="shared" si="407"/>
        <v/>
      </c>
      <c r="M3746" s="22" t="str">
        <f t="shared" si="411"/>
        <v/>
      </c>
      <c r="N3746" s="48"/>
      <c r="O3746" s="54" t="str">
        <f>IF(N3746="","",IFERROR(VLOOKUP(N3746,EMPRESAS!$A:$C,3,FALSE),"NAO CADASTRADA"))</f>
        <v/>
      </c>
      <c r="P3746" s="50"/>
      <c r="Q3746" s="54" t="str">
        <f>IF(P3746="","",IFERROR(VLOOKUP(P3746,ATIVIDADES!$A:$C,3,FALSE),"NAO CADASTRADA"))</f>
        <v/>
      </c>
      <c r="R3746" s="42"/>
      <c r="S3746" s="48"/>
      <c r="T3746" s="54" t="str">
        <f>IF(S3746="","",IFERROR(VLOOKUP(S3746,EMPRESAS!$A:$C,3,FALSE),"NAO CADASTRADA"))</f>
        <v/>
      </c>
      <c r="U3746" s="50"/>
      <c r="V3746" s="54" t="str">
        <f>IF(U3746="","",IFERROR(VLOOKUP(U3746,ATIVIDADES!$A:$C,3,FALSE),"NAO CADASTRADA"))</f>
        <v/>
      </c>
      <c r="W3746" s="42"/>
      <c r="X3746" s="48"/>
      <c r="Y3746" s="54" t="str">
        <f>IF(X3746="","",IFERROR(VLOOKUP(X3746,EMPRESAS!$A:$C,3,FALSE),"NAO CADASTRADA"))</f>
        <v/>
      </c>
      <c r="Z3746" s="50"/>
      <c r="AA3746" s="54" t="str">
        <f>IF(Z3746="","",IFERROR(VLOOKUP(Z3746,ATIVIDADES!$A:$C,3,FALSE),"NAO CADASTRADA"))</f>
        <v/>
      </c>
      <c r="AB3746" s="42"/>
      <c r="AC3746" s="48"/>
      <c r="AD3746" s="54" t="str">
        <f>IF(AC3746="","",IFERROR(VLOOKUP(AC3746,EMPRESAS!$A:$C,3,FALSE),"NAO CADASTRADA"))</f>
        <v/>
      </c>
      <c r="AE3746" s="50"/>
      <c r="AF3746" s="54" t="str">
        <f>IF(AE3746="","",IFERROR(VLOOKUP(AE3746,ATIVIDADES!$A:$C,3,FALSE),"NAO CADASTRADA"))</f>
        <v/>
      </c>
      <c r="AG3746" s="42"/>
      <c r="AH3746" s="48"/>
      <c r="AI3746" s="54" t="str">
        <f>IF(AH3746="","",IFERROR(VLOOKUP(AH3746,EMPRESAS!$A:$C,3,FALSE),"NAO CADASTRADA"))</f>
        <v/>
      </c>
      <c r="AJ3746" s="50"/>
      <c r="AK3746" s="54" t="str">
        <f>IF(AJ3746="","",IFERROR(VLOOKUP(AJ3746,ATIVIDADES!$A:$C,3,FALSE),"NAO CADASTRADA"))</f>
        <v/>
      </c>
      <c r="AL3746" s="42"/>
    </row>
    <row r="3747" spans="1:38" x14ac:dyDescent="0.25">
      <c r="A3747" s="26" t="str">
        <f t="shared" si="408"/>
        <v>OK</v>
      </c>
      <c r="B3747" s="29">
        <f t="shared" si="409"/>
        <v>2487914866</v>
      </c>
      <c r="C3747" s="30">
        <v>45835</v>
      </c>
      <c r="D3747" s="18">
        <f t="shared" si="412"/>
        <v>45809</v>
      </c>
      <c r="E3747" s="19" t="str">
        <f>IF(ISERROR(VLOOKUP(C3747,FERIADOS!$A:$B,1,FALSE)),IF(WEEKDAY(C3747)=1,"Dom",IF(WEEKDAY(C3747)=2,"Seg",IF(WEEKDAY(C3747)=3,"Ter",IF(WEEKDAY(C3747)=4,"Qua",IF(WEEKDAY(C3747)=5,"Qui",IF(WEEKDAY(C3747)=6,"Sex","Sab")))))),"Feriado")</f>
        <v>Sex</v>
      </c>
      <c r="F3747" s="32"/>
      <c r="G3747" s="33"/>
      <c r="H3747" s="33"/>
      <c r="I3747" s="33"/>
      <c r="J3747" s="21" t="str">
        <f t="shared" si="410"/>
        <v/>
      </c>
      <c r="K3747" s="21">
        <f t="shared" si="406"/>
        <v>0</v>
      </c>
      <c r="L3747" s="21" t="str">
        <f t="shared" si="407"/>
        <v/>
      </c>
      <c r="M3747" s="22" t="str">
        <f t="shared" si="411"/>
        <v/>
      </c>
      <c r="N3747" s="48"/>
      <c r="O3747" s="54" t="str">
        <f>IF(N3747="","",IFERROR(VLOOKUP(N3747,EMPRESAS!$A:$C,3,FALSE),"NAO CADASTRADA"))</f>
        <v/>
      </c>
      <c r="P3747" s="50"/>
      <c r="Q3747" s="54" t="str">
        <f>IF(P3747="","",IFERROR(VLOOKUP(P3747,ATIVIDADES!$A:$C,3,FALSE),"NAO CADASTRADA"))</f>
        <v/>
      </c>
      <c r="R3747" s="42"/>
      <c r="S3747" s="48"/>
      <c r="T3747" s="54" t="str">
        <f>IF(S3747="","",IFERROR(VLOOKUP(S3747,EMPRESAS!$A:$C,3,FALSE),"NAO CADASTRADA"))</f>
        <v/>
      </c>
      <c r="U3747" s="50"/>
      <c r="V3747" s="54" t="str">
        <f>IF(U3747="","",IFERROR(VLOOKUP(U3747,ATIVIDADES!$A:$C,3,FALSE),"NAO CADASTRADA"))</f>
        <v/>
      </c>
      <c r="W3747" s="42"/>
      <c r="X3747" s="48"/>
      <c r="Y3747" s="54" t="str">
        <f>IF(X3747="","",IFERROR(VLOOKUP(X3747,EMPRESAS!$A:$C,3,FALSE),"NAO CADASTRADA"))</f>
        <v/>
      </c>
      <c r="Z3747" s="50"/>
      <c r="AA3747" s="54" t="str">
        <f>IF(Z3747="","",IFERROR(VLOOKUP(Z3747,ATIVIDADES!$A:$C,3,FALSE),"NAO CADASTRADA"))</f>
        <v/>
      </c>
      <c r="AB3747" s="42"/>
      <c r="AC3747" s="48"/>
      <c r="AD3747" s="54" t="str">
        <f>IF(AC3747="","",IFERROR(VLOOKUP(AC3747,EMPRESAS!$A:$C,3,FALSE),"NAO CADASTRADA"))</f>
        <v/>
      </c>
      <c r="AE3747" s="50"/>
      <c r="AF3747" s="54" t="str">
        <f>IF(AE3747="","",IFERROR(VLOOKUP(AE3747,ATIVIDADES!$A:$C,3,FALSE),"NAO CADASTRADA"))</f>
        <v/>
      </c>
      <c r="AG3747" s="42"/>
      <c r="AH3747" s="48"/>
      <c r="AI3747" s="54" t="str">
        <f>IF(AH3747="","",IFERROR(VLOOKUP(AH3747,EMPRESAS!$A:$C,3,FALSE),"NAO CADASTRADA"))</f>
        <v/>
      </c>
      <c r="AJ3747" s="50"/>
      <c r="AK3747" s="54" t="str">
        <f>IF(AJ3747="","",IFERROR(VLOOKUP(AJ3747,ATIVIDADES!$A:$C,3,FALSE),"NAO CADASTRADA"))</f>
        <v/>
      </c>
      <c r="AL3747" s="42"/>
    </row>
    <row r="3748" spans="1:38" x14ac:dyDescent="0.25">
      <c r="A3748" s="26" t="str">
        <f t="shared" si="408"/>
        <v>OK</v>
      </c>
      <c r="B3748" s="29">
        <f t="shared" si="409"/>
        <v>2487914866</v>
      </c>
      <c r="C3748" s="30">
        <v>45836</v>
      </c>
      <c r="D3748" s="18">
        <f t="shared" si="412"/>
        <v>45809</v>
      </c>
      <c r="E3748" s="19" t="str">
        <f>IF(ISERROR(VLOOKUP(C3748,FERIADOS!$A:$B,1,FALSE)),IF(WEEKDAY(C3748)=1,"Dom",IF(WEEKDAY(C3748)=2,"Seg",IF(WEEKDAY(C3748)=3,"Ter",IF(WEEKDAY(C3748)=4,"Qua",IF(WEEKDAY(C3748)=5,"Qui",IF(WEEKDAY(C3748)=6,"Sex","Sab")))))),"Feriado")</f>
        <v>Sab</v>
      </c>
      <c r="F3748" s="32"/>
      <c r="G3748" s="33"/>
      <c r="H3748" s="33"/>
      <c r="I3748" s="33"/>
      <c r="J3748" s="21" t="str">
        <f t="shared" si="410"/>
        <v/>
      </c>
      <c r="K3748" s="21">
        <f t="shared" si="406"/>
        <v>0</v>
      </c>
      <c r="L3748" s="21" t="str">
        <f t="shared" si="407"/>
        <v/>
      </c>
      <c r="M3748" s="22" t="str">
        <f t="shared" si="411"/>
        <v/>
      </c>
      <c r="N3748" s="48"/>
      <c r="O3748" s="54" t="str">
        <f>IF(N3748="","",IFERROR(VLOOKUP(N3748,EMPRESAS!$A:$C,3,FALSE),"NAO CADASTRADA"))</f>
        <v/>
      </c>
      <c r="P3748" s="50"/>
      <c r="Q3748" s="54" t="str">
        <f>IF(P3748="","",IFERROR(VLOOKUP(P3748,ATIVIDADES!$A:$C,3,FALSE),"NAO CADASTRADA"))</f>
        <v/>
      </c>
      <c r="R3748" s="42"/>
      <c r="S3748" s="48"/>
      <c r="T3748" s="54" t="str">
        <f>IF(S3748="","",IFERROR(VLOOKUP(S3748,EMPRESAS!$A:$C,3,FALSE),"NAO CADASTRADA"))</f>
        <v/>
      </c>
      <c r="U3748" s="50"/>
      <c r="V3748" s="54" t="str">
        <f>IF(U3748="","",IFERROR(VLOOKUP(U3748,ATIVIDADES!$A:$C,3,FALSE),"NAO CADASTRADA"))</f>
        <v/>
      </c>
      <c r="W3748" s="42"/>
      <c r="X3748" s="48"/>
      <c r="Y3748" s="54" t="str">
        <f>IF(X3748="","",IFERROR(VLOOKUP(X3748,EMPRESAS!$A:$C,3,FALSE),"NAO CADASTRADA"))</f>
        <v/>
      </c>
      <c r="Z3748" s="50"/>
      <c r="AA3748" s="54" t="str">
        <f>IF(Z3748="","",IFERROR(VLOOKUP(Z3748,ATIVIDADES!$A:$C,3,FALSE),"NAO CADASTRADA"))</f>
        <v/>
      </c>
      <c r="AB3748" s="42"/>
      <c r="AC3748" s="48"/>
      <c r="AD3748" s="54" t="str">
        <f>IF(AC3748="","",IFERROR(VLOOKUP(AC3748,EMPRESAS!$A:$C,3,FALSE),"NAO CADASTRADA"))</f>
        <v/>
      </c>
      <c r="AE3748" s="50"/>
      <c r="AF3748" s="54" t="str">
        <f>IF(AE3748="","",IFERROR(VLOOKUP(AE3748,ATIVIDADES!$A:$C,3,FALSE),"NAO CADASTRADA"))</f>
        <v/>
      </c>
      <c r="AG3748" s="42"/>
      <c r="AH3748" s="48"/>
      <c r="AI3748" s="54" t="str">
        <f>IF(AH3748="","",IFERROR(VLOOKUP(AH3748,EMPRESAS!$A:$C,3,FALSE),"NAO CADASTRADA"))</f>
        <v/>
      </c>
      <c r="AJ3748" s="50"/>
      <c r="AK3748" s="54" t="str">
        <f>IF(AJ3748="","",IFERROR(VLOOKUP(AJ3748,ATIVIDADES!$A:$C,3,FALSE),"NAO CADASTRADA"))</f>
        <v/>
      </c>
      <c r="AL3748" s="42"/>
    </row>
    <row r="3749" spans="1:38" x14ac:dyDescent="0.25">
      <c r="A3749" s="26" t="str">
        <f t="shared" si="408"/>
        <v>OK</v>
      </c>
      <c r="B3749" s="29">
        <f t="shared" si="409"/>
        <v>2487914866</v>
      </c>
      <c r="C3749" s="30">
        <v>45837</v>
      </c>
      <c r="D3749" s="18">
        <f t="shared" si="412"/>
        <v>45809</v>
      </c>
      <c r="E3749" s="19" t="str">
        <f>IF(ISERROR(VLOOKUP(C3749,FERIADOS!$A:$B,1,FALSE)),IF(WEEKDAY(C3749)=1,"Dom",IF(WEEKDAY(C3749)=2,"Seg",IF(WEEKDAY(C3749)=3,"Ter",IF(WEEKDAY(C3749)=4,"Qua",IF(WEEKDAY(C3749)=5,"Qui",IF(WEEKDAY(C3749)=6,"Sex","Sab")))))),"Feriado")</f>
        <v>Dom</v>
      </c>
      <c r="F3749" s="32"/>
      <c r="G3749" s="33"/>
      <c r="H3749" s="33"/>
      <c r="I3749" s="33"/>
      <c r="J3749" s="21" t="str">
        <f t="shared" si="410"/>
        <v/>
      </c>
      <c r="K3749" s="21">
        <f t="shared" si="406"/>
        <v>0</v>
      </c>
      <c r="L3749" s="21" t="str">
        <f t="shared" si="407"/>
        <v/>
      </c>
      <c r="M3749" s="22" t="str">
        <f t="shared" si="411"/>
        <v/>
      </c>
      <c r="N3749" s="48"/>
      <c r="O3749" s="54" t="str">
        <f>IF(N3749="","",IFERROR(VLOOKUP(N3749,EMPRESAS!$A:$C,3,FALSE),"NAO CADASTRADA"))</f>
        <v/>
      </c>
      <c r="P3749" s="50"/>
      <c r="Q3749" s="54" t="str">
        <f>IF(P3749="","",IFERROR(VLOOKUP(P3749,ATIVIDADES!$A:$C,3,FALSE),"NAO CADASTRADA"))</f>
        <v/>
      </c>
      <c r="R3749" s="42"/>
      <c r="S3749" s="48"/>
      <c r="T3749" s="54" t="str">
        <f>IF(S3749="","",IFERROR(VLOOKUP(S3749,EMPRESAS!$A:$C,3,FALSE),"NAO CADASTRADA"))</f>
        <v/>
      </c>
      <c r="U3749" s="50"/>
      <c r="V3749" s="54" t="str">
        <f>IF(U3749="","",IFERROR(VLOOKUP(U3749,ATIVIDADES!$A:$C,3,FALSE),"NAO CADASTRADA"))</f>
        <v/>
      </c>
      <c r="W3749" s="42"/>
      <c r="X3749" s="48"/>
      <c r="Y3749" s="54" t="str">
        <f>IF(X3749="","",IFERROR(VLOOKUP(X3749,EMPRESAS!$A:$C,3,FALSE),"NAO CADASTRADA"))</f>
        <v/>
      </c>
      <c r="Z3749" s="50"/>
      <c r="AA3749" s="54" t="str">
        <f>IF(Z3749="","",IFERROR(VLOOKUP(Z3749,ATIVIDADES!$A:$C,3,FALSE),"NAO CADASTRADA"))</f>
        <v/>
      </c>
      <c r="AB3749" s="42"/>
      <c r="AC3749" s="48"/>
      <c r="AD3749" s="54" t="str">
        <f>IF(AC3749="","",IFERROR(VLOOKUP(AC3749,EMPRESAS!$A:$C,3,FALSE),"NAO CADASTRADA"))</f>
        <v/>
      </c>
      <c r="AE3749" s="50"/>
      <c r="AF3749" s="54" t="str">
        <f>IF(AE3749="","",IFERROR(VLOOKUP(AE3749,ATIVIDADES!$A:$C,3,FALSE),"NAO CADASTRADA"))</f>
        <v/>
      </c>
      <c r="AG3749" s="42"/>
      <c r="AH3749" s="48"/>
      <c r="AI3749" s="54" t="str">
        <f>IF(AH3749="","",IFERROR(VLOOKUP(AH3749,EMPRESAS!$A:$C,3,FALSE),"NAO CADASTRADA"))</f>
        <v/>
      </c>
      <c r="AJ3749" s="50"/>
      <c r="AK3749" s="54" t="str">
        <f>IF(AJ3749="","",IFERROR(VLOOKUP(AJ3749,ATIVIDADES!$A:$C,3,FALSE),"NAO CADASTRADA"))</f>
        <v/>
      </c>
      <c r="AL3749" s="42"/>
    </row>
    <row r="3750" spans="1:38" x14ac:dyDescent="0.25">
      <c r="A3750" s="26" t="str">
        <f t="shared" si="408"/>
        <v>OK</v>
      </c>
      <c r="B3750" s="29">
        <f t="shared" si="409"/>
        <v>2487914866</v>
      </c>
      <c r="C3750" s="30">
        <v>45838</v>
      </c>
      <c r="D3750" s="18">
        <f t="shared" si="412"/>
        <v>45809</v>
      </c>
      <c r="E3750" s="19" t="str">
        <f>IF(ISERROR(VLOOKUP(C3750,FERIADOS!$A:$B,1,FALSE)),IF(WEEKDAY(C3750)=1,"Dom",IF(WEEKDAY(C3750)=2,"Seg",IF(WEEKDAY(C3750)=3,"Ter",IF(WEEKDAY(C3750)=4,"Qua",IF(WEEKDAY(C3750)=5,"Qui",IF(WEEKDAY(C3750)=6,"Sex","Sab")))))),"Feriado")</f>
        <v>Seg</v>
      </c>
      <c r="F3750" s="32"/>
      <c r="G3750" s="33"/>
      <c r="H3750" s="33"/>
      <c r="I3750" s="33"/>
      <c r="J3750" s="21" t="str">
        <f t="shared" si="410"/>
        <v/>
      </c>
      <c r="K3750" s="21">
        <f t="shared" si="406"/>
        <v>0</v>
      </c>
      <c r="L3750" s="21" t="str">
        <f t="shared" si="407"/>
        <v/>
      </c>
      <c r="M3750" s="22" t="str">
        <f t="shared" si="411"/>
        <v/>
      </c>
      <c r="N3750" s="48"/>
      <c r="O3750" s="54" t="str">
        <f>IF(N3750="","",IFERROR(VLOOKUP(N3750,EMPRESAS!$A:$C,3,FALSE),"NAO CADASTRADA"))</f>
        <v/>
      </c>
      <c r="P3750" s="50"/>
      <c r="Q3750" s="54" t="str">
        <f>IF(P3750="","",IFERROR(VLOOKUP(P3750,ATIVIDADES!$A:$C,3,FALSE),"NAO CADASTRADA"))</f>
        <v/>
      </c>
      <c r="R3750" s="42"/>
      <c r="S3750" s="48"/>
      <c r="T3750" s="54" t="str">
        <f>IF(S3750="","",IFERROR(VLOOKUP(S3750,EMPRESAS!$A:$C,3,FALSE),"NAO CADASTRADA"))</f>
        <v/>
      </c>
      <c r="U3750" s="50"/>
      <c r="V3750" s="54" t="str">
        <f>IF(U3750="","",IFERROR(VLOOKUP(U3750,ATIVIDADES!$A:$C,3,FALSE),"NAO CADASTRADA"))</f>
        <v/>
      </c>
      <c r="W3750" s="42"/>
      <c r="X3750" s="48"/>
      <c r="Y3750" s="54" t="str">
        <f>IF(X3750="","",IFERROR(VLOOKUP(X3750,EMPRESAS!$A:$C,3,FALSE),"NAO CADASTRADA"))</f>
        <v/>
      </c>
      <c r="Z3750" s="50"/>
      <c r="AA3750" s="54" t="str">
        <f>IF(Z3750="","",IFERROR(VLOOKUP(Z3750,ATIVIDADES!$A:$C,3,FALSE),"NAO CADASTRADA"))</f>
        <v/>
      </c>
      <c r="AB3750" s="42"/>
      <c r="AC3750" s="48"/>
      <c r="AD3750" s="54" t="str">
        <f>IF(AC3750="","",IFERROR(VLOOKUP(AC3750,EMPRESAS!$A:$C,3,FALSE),"NAO CADASTRADA"))</f>
        <v/>
      </c>
      <c r="AE3750" s="50"/>
      <c r="AF3750" s="54" t="str">
        <f>IF(AE3750="","",IFERROR(VLOOKUP(AE3750,ATIVIDADES!$A:$C,3,FALSE),"NAO CADASTRADA"))</f>
        <v/>
      </c>
      <c r="AG3750" s="42"/>
      <c r="AH3750" s="48"/>
      <c r="AI3750" s="54" t="str">
        <f>IF(AH3750="","",IFERROR(VLOOKUP(AH3750,EMPRESAS!$A:$C,3,FALSE),"NAO CADASTRADA"))</f>
        <v/>
      </c>
      <c r="AJ3750" s="50"/>
      <c r="AK3750" s="54" t="str">
        <f>IF(AJ3750="","",IFERROR(VLOOKUP(AJ3750,ATIVIDADES!$A:$C,3,FALSE),"NAO CADASTRADA"))</f>
        <v/>
      </c>
      <c r="AL3750" s="42"/>
    </row>
    <row r="3751" spans="1:38" x14ac:dyDescent="0.25">
      <c r="A3751" s="26" t="str">
        <f t="shared" si="408"/>
        <v>OK</v>
      </c>
      <c r="B3751" s="29">
        <f t="shared" si="409"/>
        <v>2487914866</v>
      </c>
      <c r="C3751" s="30">
        <v>45839</v>
      </c>
      <c r="D3751" s="18">
        <f t="shared" si="412"/>
        <v>45839</v>
      </c>
      <c r="E3751" s="19" t="str">
        <f>IF(ISERROR(VLOOKUP(C3751,FERIADOS!$A:$B,1,FALSE)),IF(WEEKDAY(C3751)=1,"Dom",IF(WEEKDAY(C3751)=2,"Seg",IF(WEEKDAY(C3751)=3,"Ter",IF(WEEKDAY(C3751)=4,"Qua",IF(WEEKDAY(C3751)=5,"Qui",IF(WEEKDAY(C3751)=6,"Sex","Sab")))))),"Feriado")</f>
        <v>Ter</v>
      </c>
      <c r="F3751" s="32"/>
      <c r="G3751" s="33"/>
      <c r="H3751" s="33"/>
      <c r="I3751" s="33"/>
      <c r="J3751" s="21" t="str">
        <f t="shared" si="410"/>
        <v/>
      </c>
      <c r="K3751" s="21">
        <f t="shared" si="406"/>
        <v>0</v>
      </c>
      <c r="L3751" s="21" t="str">
        <f t="shared" si="407"/>
        <v/>
      </c>
      <c r="M3751" s="22" t="str">
        <f t="shared" si="411"/>
        <v/>
      </c>
      <c r="N3751" s="48"/>
      <c r="O3751" s="54" t="str">
        <f>IF(N3751="","",IFERROR(VLOOKUP(N3751,EMPRESAS!$A:$C,3,FALSE),"NAO CADASTRADA"))</f>
        <v/>
      </c>
      <c r="P3751" s="50"/>
      <c r="Q3751" s="54" t="str">
        <f>IF(P3751="","",IFERROR(VLOOKUP(P3751,ATIVIDADES!$A:$C,3,FALSE),"NAO CADASTRADA"))</f>
        <v/>
      </c>
      <c r="R3751" s="42"/>
      <c r="S3751" s="48"/>
      <c r="T3751" s="54" t="str">
        <f>IF(S3751="","",IFERROR(VLOOKUP(S3751,EMPRESAS!$A:$C,3,FALSE),"NAO CADASTRADA"))</f>
        <v/>
      </c>
      <c r="U3751" s="50"/>
      <c r="V3751" s="54" t="str">
        <f>IF(U3751="","",IFERROR(VLOOKUP(U3751,ATIVIDADES!$A:$C,3,FALSE),"NAO CADASTRADA"))</f>
        <v/>
      </c>
      <c r="W3751" s="42"/>
      <c r="X3751" s="48"/>
      <c r="Y3751" s="54" t="str">
        <f>IF(X3751="","",IFERROR(VLOOKUP(X3751,EMPRESAS!$A:$C,3,FALSE),"NAO CADASTRADA"))</f>
        <v/>
      </c>
      <c r="Z3751" s="50"/>
      <c r="AA3751" s="54" t="str">
        <f>IF(Z3751="","",IFERROR(VLOOKUP(Z3751,ATIVIDADES!$A:$C,3,FALSE),"NAO CADASTRADA"))</f>
        <v/>
      </c>
      <c r="AB3751" s="42"/>
      <c r="AC3751" s="48"/>
      <c r="AD3751" s="54" t="str">
        <f>IF(AC3751="","",IFERROR(VLOOKUP(AC3751,EMPRESAS!$A:$C,3,FALSE),"NAO CADASTRADA"))</f>
        <v/>
      </c>
      <c r="AE3751" s="50"/>
      <c r="AF3751" s="54" t="str">
        <f>IF(AE3751="","",IFERROR(VLOOKUP(AE3751,ATIVIDADES!$A:$C,3,FALSE),"NAO CADASTRADA"))</f>
        <v/>
      </c>
      <c r="AG3751" s="42"/>
      <c r="AH3751" s="48"/>
      <c r="AI3751" s="54" t="str">
        <f>IF(AH3751="","",IFERROR(VLOOKUP(AH3751,EMPRESAS!$A:$C,3,FALSE),"NAO CADASTRADA"))</f>
        <v/>
      </c>
      <c r="AJ3751" s="50"/>
      <c r="AK3751" s="54" t="str">
        <f>IF(AJ3751="","",IFERROR(VLOOKUP(AJ3751,ATIVIDADES!$A:$C,3,FALSE),"NAO CADASTRADA"))</f>
        <v/>
      </c>
      <c r="AL3751" s="42"/>
    </row>
    <row r="3752" spans="1:38" x14ac:dyDescent="0.25">
      <c r="A3752" s="26" t="str">
        <f t="shared" si="408"/>
        <v>OK</v>
      </c>
      <c r="B3752" s="29">
        <f t="shared" si="409"/>
        <v>2487914866</v>
      </c>
      <c r="C3752" s="30">
        <v>45840</v>
      </c>
      <c r="D3752" s="18">
        <f t="shared" si="412"/>
        <v>45839</v>
      </c>
      <c r="E3752" s="19" t="str">
        <f>IF(ISERROR(VLOOKUP(C3752,FERIADOS!$A:$B,1,FALSE)),IF(WEEKDAY(C3752)=1,"Dom",IF(WEEKDAY(C3752)=2,"Seg",IF(WEEKDAY(C3752)=3,"Ter",IF(WEEKDAY(C3752)=4,"Qua",IF(WEEKDAY(C3752)=5,"Qui",IF(WEEKDAY(C3752)=6,"Sex","Sab")))))),"Feriado")</f>
        <v>Qua</v>
      </c>
      <c r="F3752" s="32"/>
      <c r="G3752" s="33"/>
      <c r="H3752" s="33"/>
      <c r="I3752" s="33"/>
      <c r="J3752" s="21" t="str">
        <f t="shared" si="410"/>
        <v/>
      </c>
      <c r="K3752" s="21">
        <f t="shared" si="406"/>
        <v>0</v>
      </c>
      <c r="L3752" s="21" t="str">
        <f t="shared" si="407"/>
        <v/>
      </c>
      <c r="M3752" s="22" t="str">
        <f t="shared" si="411"/>
        <v/>
      </c>
      <c r="N3752" s="48"/>
      <c r="O3752" s="54" t="str">
        <f>IF(N3752="","",IFERROR(VLOOKUP(N3752,EMPRESAS!$A:$C,3,FALSE),"NAO CADASTRADA"))</f>
        <v/>
      </c>
      <c r="P3752" s="50"/>
      <c r="Q3752" s="54" t="str">
        <f>IF(P3752="","",IFERROR(VLOOKUP(P3752,ATIVIDADES!$A:$C,3,FALSE),"NAO CADASTRADA"))</f>
        <v/>
      </c>
      <c r="R3752" s="42"/>
      <c r="S3752" s="48"/>
      <c r="T3752" s="54" t="str">
        <f>IF(S3752="","",IFERROR(VLOOKUP(S3752,EMPRESAS!$A:$C,3,FALSE),"NAO CADASTRADA"))</f>
        <v/>
      </c>
      <c r="U3752" s="50"/>
      <c r="V3752" s="54" t="str">
        <f>IF(U3752="","",IFERROR(VLOOKUP(U3752,ATIVIDADES!$A:$C,3,FALSE),"NAO CADASTRADA"))</f>
        <v/>
      </c>
      <c r="W3752" s="42"/>
      <c r="X3752" s="48"/>
      <c r="Y3752" s="54" t="str">
        <f>IF(X3752="","",IFERROR(VLOOKUP(X3752,EMPRESAS!$A:$C,3,FALSE),"NAO CADASTRADA"))</f>
        <v/>
      </c>
      <c r="Z3752" s="50"/>
      <c r="AA3752" s="54" t="str">
        <f>IF(Z3752="","",IFERROR(VLOOKUP(Z3752,ATIVIDADES!$A:$C,3,FALSE),"NAO CADASTRADA"))</f>
        <v/>
      </c>
      <c r="AB3752" s="42"/>
      <c r="AC3752" s="48"/>
      <c r="AD3752" s="54" t="str">
        <f>IF(AC3752="","",IFERROR(VLOOKUP(AC3752,EMPRESAS!$A:$C,3,FALSE),"NAO CADASTRADA"))</f>
        <v/>
      </c>
      <c r="AE3752" s="50"/>
      <c r="AF3752" s="54" t="str">
        <f>IF(AE3752="","",IFERROR(VLOOKUP(AE3752,ATIVIDADES!$A:$C,3,FALSE),"NAO CADASTRADA"))</f>
        <v/>
      </c>
      <c r="AG3752" s="42"/>
      <c r="AH3752" s="48"/>
      <c r="AI3752" s="54" t="str">
        <f>IF(AH3752="","",IFERROR(VLOOKUP(AH3752,EMPRESAS!$A:$C,3,FALSE),"NAO CADASTRADA"))</f>
        <v/>
      </c>
      <c r="AJ3752" s="50"/>
      <c r="AK3752" s="54" t="str">
        <f>IF(AJ3752="","",IFERROR(VLOOKUP(AJ3752,ATIVIDADES!$A:$C,3,FALSE),"NAO CADASTRADA"))</f>
        <v/>
      </c>
      <c r="AL3752" s="42"/>
    </row>
    <row r="3753" spans="1:38" x14ac:dyDescent="0.25">
      <c r="A3753" s="26" t="str">
        <f t="shared" si="408"/>
        <v>OK</v>
      </c>
      <c r="B3753" s="29">
        <f t="shared" si="409"/>
        <v>2487914866</v>
      </c>
      <c r="C3753" s="30">
        <v>45841</v>
      </c>
      <c r="D3753" s="18">
        <f t="shared" si="412"/>
        <v>45839</v>
      </c>
      <c r="E3753" s="19" t="str">
        <f>IF(ISERROR(VLOOKUP(C3753,FERIADOS!$A:$B,1,FALSE)),IF(WEEKDAY(C3753)=1,"Dom",IF(WEEKDAY(C3753)=2,"Seg",IF(WEEKDAY(C3753)=3,"Ter",IF(WEEKDAY(C3753)=4,"Qua",IF(WEEKDAY(C3753)=5,"Qui",IF(WEEKDAY(C3753)=6,"Sex","Sab")))))),"Feriado")</f>
        <v>Qui</v>
      </c>
      <c r="F3753" s="32"/>
      <c r="G3753" s="33"/>
      <c r="H3753" s="33"/>
      <c r="I3753" s="33"/>
      <c r="J3753" s="21" t="str">
        <f t="shared" si="410"/>
        <v/>
      </c>
      <c r="K3753" s="21">
        <f t="shared" si="406"/>
        <v>0</v>
      </c>
      <c r="L3753" s="21" t="str">
        <f t="shared" si="407"/>
        <v/>
      </c>
      <c r="M3753" s="22" t="str">
        <f t="shared" si="411"/>
        <v/>
      </c>
      <c r="N3753" s="48"/>
      <c r="O3753" s="54" t="str">
        <f>IF(N3753="","",IFERROR(VLOOKUP(N3753,EMPRESAS!$A:$C,3,FALSE),"NAO CADASTRADA"))</f>
        <v/>
      </c>
      <c r="P3753" s="50"/>
      <c r="Q3753" s="54" t="str">
        <f>IF(P3753="","",IFERROR(VLOOKUP(P3753,ATIVIDADES!$A:$C,3,FALSE),"NAO CADASTRADA"))</f>
        <v/>
      </c>
      <c r="R3753" s="42"/>
      <c r="S3753" s="48"/>
      <c r="T3753" s="54" t="str">
        <f>IF(S3753="","",IFERROR(VLOOKUP(S3753,EMPRESAS!$A:$C,3,FALSE),"NAO CADASTRADA"))</f>
        <v/>
      </c>
      <c r="U3753" s="50"/>
      <c r="V3753" s="54" t="str">
        <f>IF(U3753="","",IFERROR(VLOOKUP(U3753,ATIVIDADES!$A:$C,3,FALSE),"NAO CADASTRADA"))</f>
        <v/>
      </c>
      <c r="W3753" s="42"/>
      <c r="X3753" s="48"/>
      <c r="Y3753" s="54" t="str">
        <f>IF(X3753="","",IFERROR(VLOOKUP(X3753,EMPRESAS!$A:$C,3,FALSE),"NAO CADASTRADA"))</f>
        <v/>
      </c>
      <c r="Z3753" s="50"/>
      <c r="AA3753" s="54" t="str">
        <f>IF(Z3753="","",IFERROR(VLOOKUP(Z3753,ATIVIDADES!$A:$C,3,FALSE),"NAO CADASTRADA"))</f>
        <v/>
      </c>
      <c r="AB3753" s="42"/>
      <c r="AC3753" s="48"/>
      <c r="AD3753" s="54" t="str">
        <f>IF(AC3753="","",IFERROR(VLOOKUP(AC3753,EMPRESAS!$A:$C,3,FALSE),"NAO CADASTRADA"))</f>
        <v/>
      </c>
      <c r="AE3753" s="50"/>
      <c r="AF3753" s="54" t="str">
        <f>IF(AE3753="","",IFERROR(VLOOKUP(AE3753,ATIVIDADES!$A:$C,3,FALSE),"NAO CADASTRADA"))</f>
        <v/>
      </c>
      <c r="AG3753" s="42"/>
      <c r="AH3753" s="48"/>
      <c r="AI3753" s="54" t="str">
        <f>IF(AH3753="","",IFERROR(VLOOKUP(AH3753,EMPRESAS!$A:$C,3,FALSE),"NAO CADASTRADA"))</f>
        <v/>
      </c>
      <c r="AJ3753" s="50"/>
      <c r="AK3753" s="54" t="str">
        <f>IF(AJ3753="","",IFERROR(VLOOKUP(AJ3753,ATIVIDADES!$A:$C,3,FALSE),"NAO CADASTRADA"))</f>
        <v/>
      </c>
      <c r="AL3753" s="42"/>
    </row>
    <row r="3754" spans="1:38" x14ac:dyDescent="0.25">
      <c r="A3754" s="26" t="str">
        <f t="shared" si="408"/>
        <v>OK</v>
      </c>
      <c r="B3754" s="29">
        <f t="shared" si="409"/>
        <v>2487914866</v>
      </c>
      <c r="C3754" s="30">
        <v>45842</v>
      </c>
      <c r="D3754" s="18">
        <f t="shared" si="412"/>
        <v>45839</v>
      </c>
      <c r="E3754" s="19" t="str">
        <f>IF(ISERROR(VLOOKUP(C3754,FERIADOS!$A:$B,1,FALSE)),IF(WEEKDAY(C3754)=1,"Dom",IF(WEEKDAY(C3754)=2,"Seg",IF(WEEKDAY(C3754)=3,"Ter",IF(WEEKDAY(C3754)=4,"Qua",IF(WEEKDAY(C3754)=5,"Qui",IF(WEEKDAY(C3754)=6,"Sex","Sab")))))),"Feriado")</f>
        <v>Sex</v>
      </c>
      <c r="F3754" s="32"/>
      <c r="G3754" s="33"/>
      <c r="H3754" s="33"/>
      <c r="I3754" s="33"/>
      <c r="J3754" s="21" t="str">
        <f t="shared" si="410"/>
        <v/>
      </c>
      <c r="K3754" s="21">
        <f t="shared" si="406"/>
        <v>0</v>
      </c>
      <c r="L3754" s="21" t="str">
        <f t="shared" si="407"/>
        <v/>
      </c>
      <c r="M3754" s="22" t="str">
        <f t="shared" si="411"/>
        <v/>
      </c>
      <c r="N3754" s="48"/>
      <c r="O3754" s="54" t="str">
        <f>IF(N3754="","",IFERROR(VLOOKUP(N3754,EMPRESAS!$A:$C,3,FALSE),"NAO CADASTRADA"))</f>
        <v/>
      </c>
      <c r="P3754" s="50"/>
      <c r="Q3754" s="54" t="str">
        <f>IF(P3754="","",IFERROR(VLOOKUP(P3754,ATIVIDADES!$A:$C,3,FALSE),"NAO CADASTRADA"))</f>
        <v/>
      </c>
      <c r="R3754" s="42"/>
      <c r="S3754" s="48"/>
      <c r="T3754" s="54" t="str">
        <f>IF(S3754="","",IFERROR(VLOOKUP(S3754,EMPRESAS!$A:$C,3,FALSE),"NAO CADASTRADA"))</f>
        <v/>
      </c>
      <c r="U3754" s="50"/>
      <c r="V3754" s="54" t="str">
        <f>IF(U3754="","",IFERROR(VLOOKUP(U3754,ATIVIDADES!$A:$C,3,FALSE),"NAO CADASTRADA"))</f>
        <v/>
      </c>
      <c r="W3754" s="42"/>
      <c r="X3754" s="48"/>
      <c r="Y3754" s="54" t="str">
        <f>IF(X3754="","",IFERROR(VLOOKUP(X3754,EMPRESAS!$A:$C,3,FALSE),"NAO CADASTRADA"))</f>
        <v/>
      </c>
      <c r="Z3754" s="50"/>
      <c r="AA3754" s="54" t="str">
        <f>IF(Z3754="","",IFERROR(VLOOKUP(Z3754,ATIVIDADES!$A:$C,3,FALSE),"NAO CADASTRADA"))</f>
        <v/>
      </c>
      <c r="AB3754" s="42"/>
      <c r="AC3754" s="48"/>
      <c r="AD3754" s="54" t="str">
        <f>IF(AC3754="","",IFERROR(VLOOKUP(AC3754,EMPRESAS!$A:$C,3,FALSE),"NAO CADASTRADA"))</f>
        <v/>
      </c>
      <c r="AE3754" s="50"/>
      <c r="AF3754" s="54" t="str">
        <f>IF(AE3754="","",IFERROR(VLOOKUP(AE3754,ATIVIDADES!$A:$C,3,FALSE),"NAO CADASTRADA"))</f>
        <v/>
      </c>
      <c r="AG3754" s="42"/>
      <c r="AH3754" s="48"/>
      <c r="AI3754" s="54" t="str">
        <f>IF(AH3754="","",IFERROR(VLOOKUP(AH3754,EMPRESAS!$A:$C,3,FALSE),"NAO CADASTRADA"))</f>
        <v/>
      </c>
      <c r="AJ3754" s="50"/>
      <c r="AK3754" s="54" t="str">
        <f>IF(AJ3754="","",IFERROR(VLOOKUP(AJ3754,ATIVIDADES!$A:$C,3,FALSE),"NAO CADASTRADA"))</f>
        <v/>
      </c>
      <c r="AL3754" s="42"/>
    </row>
    <row r="3755" spans="1:38" x14ac:dyDescent="0.25">
      <c r="A3755" s="26" t="str">
        <f t="shared" si="408"/>
        <v>OK</v>
      </c>
      <c r="B3755" s="29">
        <f t="shared" si="409"/>
        <v>2487914866</v>
      </c>
      <c r="C3755" s="30">
        <v>45843</v>
      </c>
      <c r="D3755" s="18">
        <f t="shared" si="412"/>
        <v>45839</v>
      </c>
      <c r="E3755" s="19" t="str">
        <f>IF(ISERROR(VLOOKUP(C3755,FERIADOS!$A:$B,1,FALSE)),IF(WEEKDAY(C3755)=1,"Dom",IF(WEEKDAY(C3755)=2,"Seg",IF(WEEKDAY(C3755)=3,"Ter",IF(WEEKDAY(C3755)=4,"Qua",IF(WEEKDAY(C3755)=5,"Qui",IF(WEEKDAY(C3755)=6,"Sex","Sab")))))),"Feriado")</f>
        <v>Sab</v>
      </c>
      <c r="F3755" s="32"/>
      <c r="G3755" s="33"/>
      <c r="H3755" s="33"/>
      <c r="I3755" s="33"/>
      <c r="J3755" s="21" t="str">
        <f t="shared" si="410"/>
        <v/>
      </c>
      <c r="K3755" s="21">
        <f t="shared" si="406"/>
        <v>0</v>
      </c>
      <c r="L3755" s="21" t="str">
        <f t="shared" si="407"/>
        <v/>
      </c>
      <c r="M3755" s="22" t="str">
        <f t="shared" si="411"/>
        <v/>
      </c>
      <c r="N3755" s="48"/>
      <c r="O3755" s="54" t="str">
        <f>IF(N3755="","",IFERROR(VLOOKUP(N3755,EMPRESAS!$A:$C,3,FALSE),"NAO CADASTRADA"))</f>
        <v/>
      </c>
      <c r="P3755" s="50"/>
      <c r="Q3755" s="54" t="str">
        <f>IF(P3755="","",IFERROR(VLOOKUP(P3755,ATIVIDADES!$A:$C,3,FALSE),"NAO CADASTRADA"))</f>
        <v/>
      </c>
      <c r="R3755" s="42"/>
      <c r="S3755" s="48"/>
      <c r="T3755" s="54" t="str">
        <f>IF(S3755="","",IFERROR(VLOOKUP(S3755,EMPRESAS!$A:$C,3,FALSE),"NAO CADASTRADA"))</f>
        <v/>
      </c>
      <c r="U3755" s="50"/>
      <c r="V3755" s="54" t="str">
        <f>IF(U3755="","",IFERROR(VLOOKUP(U3755,ATIVIDADES!$A:$C,3,FALSE),"NAO CADASTRADA"))</f>
        <v/>
      </c>
      <c r="W3755" s="42"/>
      <c r="X3755" s="48"/>
      <c r="Y3755" s="54" t="str">
        <f>IF(X3755="","",IFERROR(VLOOKUP(X3755,EMPRESAS!$A:$C,3,FALSE),"NAO CADASTRADA"))</f>
        <v/>
      </c>
      <c r="Z3755" s="50"/>
      <c r="AA3755" s="54" t="str">
        <f>IF(Z3755="","",IFERROR(VLOOKUP(Z3755,ATIVIDADES!$A:$C,3,FALSE),"NAO CADASTRADA"))</f>
        <v/>
      </c>
      <c r="AB3755" s="42"/>
      <c r="AC3755" s="48"/>
      <c r="AD3755" s="54" t="str">
        <f>IF(AC3755="","",IFERROR(VLOOKUP(AC3755,EMPRESAS!$A:$C,3,FALSE),"NAO CADASTRADA"))</f>
        <v/>
      </c>
      <c r="AE3755" s="50"/>
      <c r="AF3755" s="54" t="str">
        <f>IF(AE3755="","",IFERROR(VLOOKUP(AE3755,ATIVIDADES!$A:$C,3,FALSE),"NAO CADASTRADA"))</f>
        <v/>
      </c>
      <c r="AG3755" s="42"/>
      <c r="AH3755" s="48"/>
      <c r="AI3755" s="54" t="str">
        <f>IF(AH3755="","",IFERROR(VLOOKUP(AH3755,EMPRESAS!$A:$C,3,FALSE),"NAO CADASTRADA"))</f>
        <v/>
      </c>
      <c r="AJ3755" s="50"/>
      <c r="AK3755" s="54" t="str">
        <f>IF(AJ3755="","",IFERROR(VLOOKUP(AJ3755,ATIVIDADES!$A:$C,3,FALSE),"NAO CADASTRADA"))</f>
        <v/>
      </c>
      <c r="AL3755" s="42"/>
    </row>
    <row r="3756" spans="1:38" x14ac:dyDescent="0.25">
      <c r="A3756" s="26" t="str">
        <f t="shared" si="408"/>
        <v>OK</v>
      </c>
      <c r="B3756" s="29">
        <f t="shared" si="409"/>
        <v>2487914866</v>
      </c>
      <c r="C3756" s="30">
        <v>45844</v>
      </c>
      <c r="D3756" s="18">
        <f t="shared" si="412"/>
        <v>45839</v>
      </c>
      <c r="E3756" s="19" t="str">
        <f>IF(ISERROR(VLOOKUP(C3756,FERIADOS!$A:$B,1,FALSE)),IF(WEEKDAY(C3756)=1,"Dom",IF(WEEKDAY(C3756)=2,"Seg",IF(WEEKDAY(C3756)=3,"Ter",IF(WEEKDAY(C3756)=4,"Qua",IF(WEEKDAY(C3756)=5,"Qui",IF(WEEKDAY(C3756)=6,"Sex","Sab")))))),"Feriado")</f>
        <v>Dom</v>
      </c>
      <c r="F3756" s="32"/>
      <c r="G3756" s="33"/>
      <c r="H3756" s="33"/>
      <c r="I3756" s="33"/>
      <c r="J3756" s="21" t="str">
        <f t="shared" si="410"/>
        <v/>
      </c>
      <c r="K3756" s="21">
        <f t="shared" si="406"/>
        <v>0</v>
      </c>
      <c r="L3756" s="21" t="str">
        <f t="shared" si="407"/>
        <v/>
      </c>
      <c r="M3756" s="22" t="str">
        <f t="shared" si="411"/>
        <v/>
      </c>
      <c r="N3756" s="48"/>
      <c r="O3756" s="54" t="str">
        <f>IF(N3756="","",IFERROR(VLOOKUP(N3756,EMPRESAS!$A:$C,3,FALSE),"NAO CADASTRADA"))</f>
        <v/>
      </c>
      <c r="P3756" s="50"/>
      <c r="Q3756" s="54" t="str">
        <f>IF(P3756="","",IFERROR(VLOOKUP(P3756,ATIVIDADES!$A:$C,3,FALSE),"NAO CADASTRADA"))</f>
        <v/>
      </c>
      <c r="R3756" s="42"/>
      <c r="S3756" s="48"/>
      <c r="T3756" s="54" t="str">
        <f>IF(S3756="","",IFERROR(VLOOKUP(S3756,EMPRESAS!$A:$C,3,FALSE),"NAO CADASTRADA"))</f>
        <v/>
      </c>
      <c r="U3756" s="50"/>
      <c r="V3756" s="54" t="str">
        <f>IF(U3756="","",IFERROR(VLOOKUP(U3756,ATIVIDADES!$A:$C,3,FALSE),"NAO CADASTRADA"))</f>
        <v/>
      </c>
      <c r="W3756" s="42"/>
      <c r="X3756" s="48"/>
      <c r="Y3756" s="54" t="str">
        <f>IF(X3756="","",IFERROR(VLOOKUP(X3756,EMPRESAS!$A:$C,3,FALSE),"NAO CADASTRADA"))</f>
        <v/>
      </c>
      <c r="Z3756" s="50"/>
      <c r="AA3756" s="54" t="str">
        <f>IF(Z3756="","",IFERROR(VLOOKUP(Z3756,ATIVIDADES!$A:$C,3,FALSE),"NAO CADASTRADA"))</f>
        <v/>
      </c>
      <c r="AB3756" s="42"/>
      <c r="AC3756" s="48"/>
      <c r="AD3756" s="54" t="str">
        <f>IF(AC3756="","",IFERROR(VLOOKUP(AC3756,EMPRESAS!$A:$C,3,FALSE),"NAO CADASTRADA"))</f>
        <v/>
      </c>
      <c r="AE3756" s="50"/>
      <c r="AF3756" s="54" t="str">
        <f>IF(AE3756="","",IFERROR(VLOOKUP(AE3756,ATIVIDADES!$A:$C,3,FALSE),"NAO CADASTRADA"))</f>
        <v/>
      </c>
      <c r="AG3756" s="42"/>
      <c r="AH3756" s="48"/>
      <c r="AI3756" s="54" t="str">
        <f>IF(AH3756="","",IFERROR(VLOOKUP(AH3756,EMPRESAS!$A:$C,3,FALSE),"NAO CADASTRADA"))</f>
        <v/>
      </c>
      <c r="AJ3756" s="50"/>
      <c r="AK3756" s="54" t="str">
        <f>IF(AJ3756="","",IFERROR(VLOOKUP(AJ3756,ATIVIDADES!$A:$C,3,FALSE),"NAO CADASTRADA"))</f>
        <v/>
      </c>
      <c r="AL3756" s="42"/>
    </row>
    <row r="3757" spans="1:38" x14ac:dyDescent="0.25">
      <c r="A3757" s="26" t="str">
        <f t="shared" si="408"/>
        <v>OK</v>
      </c>
      <c r="B3757" s="29">
        <f t="shared" si="409"/>
        <v>2487914866</v>
      </c>
      <c r="C3757" s="30">
        <v>45845</v>
      </c>
      <c r="D3757" s="18">
        <f t="shared" si="412"/>
        <v>45839</v>
      </c>
      <c r="E3757" s="19" t="str">
        <f>IF(ISERROR(VLOOKUP(C3757,FERIADOS!$A:$B,1,FALSE)),IF(WEEKDAY(C3757)=1,"Dom",IF(WEEKDAY(C3757)=2,"Seg",IF(WEEKDAY(C3757)=3,"Ter",IF(WEEKDAY(C3757)=4,"Qua",IF(WEEKDAY(C3757)=5,"Qui",IF(WEEKDAY(C3757)=6,"Sex","Sab")))))),"Feriado")</f>
        <v>Seg</v>
      </c>
      <c r="F3757" s="32"/>
      <c r="G3757" s="33"/>
      <c r="H3757" s="33"/>
      <c r="I3757" s="33"/>
      <c r="J3757" s="21" t="str">
        <f t="shared" si="410"/>
        <v/>
      </c>
      <c r="K3757" s="21">
        <f t="shared" si="406"/>
        <v>0</v>
      </c>
      <c r="L3757" s="21" t="str">
        <f t="shared" si="407"/>
        <v/>
      </c>
      <c r="M3757" s="22" t="str">
        <f t="shared" si="411"/>
        <v/>
      </c>
      <c r="N3757" s="48"/>
      <c r="O3757" s="54" t="str">
        <f>IF(N3757="","",IFERROR(VLOOKUP(N3757,EMPRESAS!$A:$C,3,FALSE),"NAO CADASTRADA"))</f>
        <v/>
      </c>
      <c r="P3757" s="50"/>
      <c r="Q3757" s="54" t="str">
        <f>IF(P3757="","",IFERROR(VLOOKUP(P3757,ATIVIDADES!$A:$C,3,FALSE),"NAO CADASTRADA"))</f>
        <v/>
      </c>
      <c r="R3757" s="42"/>
      <c r="S3757" s="48"/>
      <c r="T3757" s="54" t="str">
        <f>IF(S3757="","",IFERROR(VLOOKUP(S3757,EMPRESAS!$A:$C,3,FALSE),"NAO CADASTRADA"))</f>
        <v/>
      </c>
      <c r="U3757" s="50"/>
      <c r="V3757" s="54" t="str">
        <f>IF(U3757="","",IFERROR(VLOOKUP(U3757,ATIVIDADES!$A:$C,3,FALSE),"NAO CADASTRADA"))</f>
        <v/>
      </c>
      <c r="W3757" s="42"/>
      <c r="X3757" s="48"/>
      <c r="Y3757" s="54" t="str">
        <f>IF(X3757="","",IFERROR(VLOOKUP(X3757,EMPRESAS!$A:$C,3,FALSE),"NAO CADASTRADA"))</f>
        <v/>
      </c>
      <c r="Z3757" s="50"/>
      <c r="AA3757" s="54" t="str">
        <f>IF(Z3757="","",IFERROR(VLOOKUP(Z3757,ATIVIDADES!$A:$C,3,FALSE),"NAO CADASTRADA"))</f>
        <v/>
      </c>
      <c r="AB3757" s="42"/>
      <c r="AC3757" s="48"/>
      <c r="AD3757" s="54" t="str">
        <f>IF(AC3757="","",IFERROR(VLOOKUP(AC3757,EMPRESAS!$A:$C,3,FALSE),"NAO CADASTRADA"))</f>
        <v/>
      </c>
      <c r="AE3757" s="50"/>
      <c r="AF3757" s="54" t="str">
        <f>IF(AE3757="","",IFERROR(VLOOKUP(AE3757,ATIVIDADES!$A:$C,3,FALSE),"NAO CADASTRADA"))</f>
        <v/>
      </c>
      <c r="AG3757" s="42"/>
      <c r="AH3757" s="48"/>
      <c r="AI3757" s="54" t="str">
        <f>IF(AH3757="","",IFERROR(VLOOKUP(AH3757,EMPRESAS!$A:$C,3,FALSE),"NAO CADASTRADA"))</f>
        <v/>
      </c>
      <c r="AJ3757" s="50"/>
      <c r="AK3757" s="54" t="str">
        <f>IF(AJ3757="","",IFERROR(VLOOKUP(AJ3757,ATIVIDADES!$A:$C,3,FALSE),"NAO CADASTRADA"))</f>
        <v/>
      </c>
      <c r="AL3757" s="42"/>
    </row>
    <row r="3758" spans="1:38" x14ac:dyDescent="0.25">
      <c r="A3758" s="26" t="str">
        <f t="shared" si="408"/>
        <v>OK</v>
      </c>
      <c r="B3758" s="29">
        <f t="shared" si="409"/>
        <v>2487914866</v>
      </c>
      <c r="C3758" s="30">
        <v>45846</v>
      </c>
      <c r="D3758" s="18">
        <f t="shared" si="412"/>
        <v>45839</v>
      </c>
      <c r="E3758" s="19" t="str">
        <f>IF(ISERROR(VLOOKUP(C3758,FERIADOS!$A:$B,1,FALSE)),IF(WEEKDAY(C3758)=1,"Dom",IF(WEEKDAY(C3758)=2,"Seg",IF(WEEKDAY(C3758)=3,"Ter",IF(WEEKDAY(C3758)=4,"Qua",IF(WEEKDAY(C3758)=5,"Qui",IF(WEEKDAY(C3758)=6,"Sex","Sab")))))),"Feriado")</f>
        <v>Ter</v>
      </c>
      <c r="F3758" s="32"/>
      <c r="G3758" s="33"/>
      <c r="H3758" s="33"/>
      <c r="I3758" s="33"/>
      <c r="J3758" s="21" t="str">
        <f t="shared" si="410"/>
        <v/>
      </c>
      <c r="K3758" s="21">
        <f t="shared" si="406"/>
        <v>0</v>
      </c>
      <c r="L3758" s="21" t="str">
        <f t="shared" si="407"/>
        <v/>
      </c>
      <c r="M3758" s="22" t="str">
        <f t="shared" si="411"/>
        <v/>
      </c>
      <c r="N3758" s="48"/>
      <c r="O3758" s="54" t="str">
        <f>IF(N3758="","",IFERROR(VLOOKUP(N3758,EMPRESAS!$A:$C,3,FALSE),"NAO CADASTRADA"))</f>
        <v/>
      </c>
      <c r="P3758" s="50"/>
      <c r="Q3758" s="54" t="str">
        <f>IF(P3758="","",IFERROR(VLOOKUP(P3758,ATIVIDADES!$A:$C,3,FALSE),"NAO CADASTRADA"))</f>
        <v/>
      </c>
      <c r="R3758" s="42"/>
      <c r="S3758" s="48"/>
      <c r="T3758" s="54" t="str">
        <f>IF(S3758="","",IFERROR(VLOOKUP(S3758,EMPRESAS!$A:$C,3,FALSE),"NAO CADASTRADA"))</f>
        <v/>
      </c>
      <c r="U3758" s="50"/>
      <c r="V3758" s="54" t="str">
        <f>IF(U3758="","",IFERROR(VLOOKUP(U3758,ATIVIDADES!$A:$C,3,FALSE),"NAO CADASTRADA"))</f>
        <v/>
      </c>
      <c r="W3758" s="42"/>
      <c r="X3758" s="48"/>
      <c r="Y3758" s="54" t="str">
        <f>IF(X3758="","",IFERROR(VLOOKUP(X3758,EMPRESAS!$A:$C,3,FALSE),"NAO CADASTRADA"))</f>
        <v/>
      </c>
      <c r="Z3758" s="50"/>
      <c r="AA3758" s="54" t="str">
        <f>IF(Z3758="","",IFERROR(VLOOKUP(Z3758,ATIVIDADES!$A:$C,3,FALSE),"NAO CADASTRADA"))</f>
        <v/>
      </c>
      <c r="AB3758" s="42"/>
      <c r="AC3758" s="48"/>
      <c r="AD3758" s="54" t="str">
        <f>IF(AC3758="","",IFERROR(VLOOKUP(AC3758,EMPRESAS!$A:$C,3,FALSE),"NAO CADASTRADA"))</f>
        <v/>
      </c>
      <c r="AE3758" s="50"/>
      <c r="AF3758" s="54" t="str">
        <f>IF(AE3758="","",IFERROR(VLOOKUP(AE3758,ATIVIDADES!$A:$C,3,FALSE),"NAO CADASTRADA"))</f>
        <v/>
      </c>
      <c r="AG3758" s="42"/>
      <c r="AH3758" s="48"/>
      <c r="AI3758" s="54" t="str">
        <f>IF(AH3758="","",IFERROR(VLOOKUP(AH3758,EMPRESAS!$A:$C,3,FALSE),"NAO CADASTRADA"))</f>
        <v/>
      </c>
      <c r="AJ3758" s="50"/>
      <c r="AK3758" s="54" t="str">
        <f>IF(AJ3758="","",IFERROR(VLOOKUP(AJ3758,ATIVIDADES!$A:$C,3,FALSE),"NAO CADASTRADA"))</f>
        <v/>
      </c>
      <c r="AL3758" s="42"/>
    </row>
    <row r="3759" spans="1:38" x14ac:dyDescent="0.25">
      <c r="A3759" s="26" t="str">
        <f t="shared" si="408"/>
        <v>OK</v>
      </c>
      <c r="B3759" s="29">
        <f t="shared" si="409"/>
        <v>2487914866</v>
      </c>
      <c r="C3759" s="30">
        <v>45847</v>
      </c>
      <c r="D3759" s="18">
        <f t="shared" si="412"/>
        <v>45839</v>
      </c>
      <c r="E3759" s="19" t="str">
        <f>IF(ISERROR(VLOOKUP(C3759,FERIADOS!$A:$B,1,FALSE)),IF(WEEKDAY(C3759)=1,"Dom",IF(WEEKDAY(C3759)=2,"Seg",IF(WEEKDAY(C3759)=3,"Ter",IF(WEEKDAY(C3759)=4,"Qua",IF(WEEKDAY(C3759)=5,"Qui",IF(WEEKDAY(C3759)=6,"Sex","Sab")))))),"Feriado")</f>
        <v>Qua</v>
      </c>
      <c r="F3759" s="32"/>
      <c r="G3759" s="33"/>
      <c r="H3759" s="33"/>
      <c r="I3759" s="33"/>
      <c r="J3759" s="21" t="str">
        <f t="shared" si="410"/>
        <v/>
      </c>
      <c r="K3759" s="21">
        <f t="shared" si="406"/>
        <v>0</v>
      </c>
      <c r="L3759" s="21" t="str">
        <f t="shared" si="407"/>
        <v/>
      </c>
      <c r="M3759" s="22" t="str">
        <f t="shared" si="411"/>
        <v/>
      </c>
      <c r="N3759" s="48"/>
      <c r="O3759" s="54" t="str">
        <f>IF(N3759="","",IFERROR(VLOOKUP(N3759,EMPRESAS!$A:$C,3,FALSE),"NAO CADASTRADA"))</f>
        <v/>
      </c>
      <c r="P3759" s="50"/>
      <c r="Q3759" s="54" t="str">
        <f>IF(P3759="","",IFERROR(VLOOKUP(P3759,ATIVIDADES!$A:$C,3,FALSE),"NAO CADASTRADA"))</f>
        <v/>
      </c>
      <c r="R3759" s="42"/>
      <c r="S3759" s="48"/>
      <c r="T3759" s="54" t="str">
        <f>IF(S3759="","",IFERROR(VLOOKUP(S3759,EMPRESAS!$A:$C,3,FALSE),"NAO CADASTRADA"))</f>
        <v/>
      </c>
      <c r="U3759" s="50"/>
      <c r="V3759" s="54" t="str">
        <f>IF(U3759="","",IFERROR(VLOOKUP(U3759,ATIVIDADES!$A:$C,3,FALSE),"NAO CADASTRADA"))</f>
        <v/>
      </c>
      <c r="W3759" s="42"/>
      <c r="X3759" s="48"/>
      <c r="Y3759" s="54" t="str">
        <f>IF(X3759="","",IFERROR(VLOOKUP(X3759,EMPRESAS!$A:$C,3,FALSE),"NAO CADASTRADA"))</f>
        <v/>
      </c>
      <c r="Z3759" s="50"/>
      <c r="AA3759" s="54" t="str">
        <f>IF(Z3759="","",IFERROR(VLOOKUP(Z3759,ATIVIDADES!$A:$C,3,FALSE),"NAO CADASTRADA"))</f>
        <v/>
      </c>
      <c r="AB3759" s="42"/>
      <c r="AC3759" s="48"/>
      <c r="AD3759" s="54" t="str">
        <f>IF(AC3759="","",IFERROR(VLOOKUP(AC3759,EMPRESAS!$A:$C,3,FALSE),"NAO CADASTRADA"))</f>
        <v/>
      </c>
      <c r="AE3759" s="50"/>
      <c r="AF3759" s="54" t="str">
        <f>IF(AE3759="","",IFERROR(VLOOKUP(AE3759,ATIVIDADES!$A:$C,3,FALSE),"NAO CADASTRADA"))</f>
        <v/>
      </c>
      <c r="AG3759" s="42"/>
      <c r="AH3759" s="48"/>
      <c r="AI3759" s="54" t="str">
        <f>IF(AH3759="","",IFERROR(VLOOKUP(AH3759,EMPRESAS!$A:$C,3,FALSE),"NAO CADASTRADA"))</f>
        <v/>
      </c>
      <c r="AJ3759" s="50"/>
      <c r="AK3759" s="54" t="str">
        <f>IF(AJ3759="","",IFERROR(VLOOKUP(AJ3759,ATIVIDADES!$A:$C,3,FALSE),"NAO CADASTRADA"))</f>
        <v/>
      </c>
      <c r="AL3759" s="42"/>
    </row>
    <row r="3760" spans="1:38" x14ac:dyDescent="0.25">
      <c r="A3760" s="26" t="str">
        <f t="shared" si="408"/>
        <v>OK</v>
      </c>
      <c r="B3760" s="29">
        <f t="shared" si="409"/>
        <v>2487914866</v>
      </c>
      <c r="C3760" s="30">
        <v>45848</v>
      </c>
      <c r="D3760" s="18">
        <f t="shared" si="412"/>
        <v>45839</v>
      </c>
      <c r="E3760" s="19" t="str">
        <f>IF(ISERROR(VLOOKUP(C3760,FERIADOS!$A:$B,1,FALSE)),IF(WEEKDAY(C3760)=1,"Dom",IF(WEEKDAY(C3760)=2,"Seg",IF(WEEKDAY(C3760)=3,"Ter",IF(WEEKDAY(C3760)=4,"Qua",IF(WEEKDAY(C3760)=5,"Qui",IF(WEEKDAY(C3760)=6,"Sex","Sab")))))),"Feriado")</f>
        <v>Qui</v>
      </c>
      <c r="F3760" s="32"/>
      <c r="G3760" s="33"/>
      <c r="H3760" s="33"/>
      <c r="I3760" s="33"/>
      <c r="J3760" s="21" t="str">
        <f t="shared" si="410"/>
        <v/>
      </c>
      <c r="K3760" s="21">
        <f t="shared" si="406"/>
        <v>0</v>
      </c>
      <c r="L3760" s="21" t="str">
        <f t="shared" si="407"/>
        <v/>
      </c>
      <c r="M3760" s="22" t="str">
        <f t="shared" si="411"/>
        <v/>
      </c>
      <c r="N3760" s="48"/>
      <c r="O3760" s="54" t="str">
        <f>IF(N3760="","",IFERROR(VLOOKUP(N3760,EMPRESAS!$A:$C,3,FALSE),"NAO CADASTRADA"))</f>
        <v/>
      </c>
      <c r="P3760" s="50"/>
      <c r="Q3760" s="54" t="str">
        <f>IF(P3760="","",IFERROR(VLOOKUP(P3760,ATIVIDADES!$A:$C,3,FALSE),"NAO CADASTRADA"))</f>
        <v/>
      </c>
      <c r="R3760" s="42"/>
      <c r="S3760" s="48"/>
      <c r="T3760" s="54" t="str">
        <f>IF(S3760="","",IFERROR(VLOOKUP(S3760,EMPRESAS!$A:$C,3,FALSE),"NAO CADASTRADA"))</f>
        <v/>
      </c>
      <c r="U3760" s="50"/>
      <c r="V3760" s="54" t="str">
        <f>IF(U3760="","",IFERROR(VLOOKUP(U3760,ATIVIDADES!$A:$C,3,FALSE),"NAO CADASTRADA"))</f>
        <v/>
      </c>
      <c r="W3760" s="42"/>
      <c r="X3760" s="48"/>
      <c r="Y3760" s="54" t="str">
        <f>IF(X3760="","",IFERROR(VLOOKUP(X3760,EMPRESAS!$A:$C,3,FALSE),"NAO CADASTRADA"))</f>
        <v/>
      </c>
      <c r="Z3760" s="50"/>
      <c r="AA3760" s="54" t="str">
        <f>IF(Z3760="","",IFERROR(VLOOKUP(Z3760,ATIVIDADES!$A:$C,3,FALSE),"NAO CADASTRADA"))</f>
        <v/>
      </c>
      <c r="AB3760" s="42"/>
      <c r="AC3760" s="48"/>
      <c r="AD3760" s="54" t="str">
        <f>IF(AC3760="","",IFERROR(VLOOKUP(AC3760,EMPRESAS!$A:$C,3,FALSE),"NAO CADASTRADA"))</f>
        <v/>
      </c>
      <c r="AE3760" s="50"/>
      <c r="AF3760" s="54" t="str">
        <f>IF(AE3760="","",IFERROR(VLOOKUP(AE3760,ATIVIDADES!$A:$C,3,FALSE),"NAO CADASTRADA"))</f>
        <v/>
      </c>
      <c r="AG3760" s="42"/>
      <c r="AH3760" s="48"/>
      <c r="AI3760" s="54" t="str">
        <f>IF(AH3760="","",IFERROR(VLOOKUP(AH3760,EMPRESAS!$A:$C,3,FALSE),"NAO CADASTRADA"))</f>
        <v/>
      </c>
      <c r="AJ3760" s="50"/>
      <c r="AK3760" s="54" t="str">
        <f>IF(AJ3760="","",IFERROR(VLOOKUP(AJ3760,ATIVIDADES!$A:$C,3,FALSE),"NAO CADASTRADA"))</f>
        <v/>
      </c>
      <c r="AL3760" s="42"/>
    </row>
    <row r="3761" spans="1:38" x14ac:dyDescent="0.25">
      <c r="A3761" s="26" t="str">
        <f t="shared" si="408"/>
        <v>OK</v>
      </c>
      <c r="B3761" s="29">
        <f t="shared" si="409"/>
        <v>2487914866</v>
      </c>
      <c r="C3761" s="30">
        <v>45849</v>
      </c>
      <c r="D3761" s="18">
        <f t="shared" si="412"/>
        <v>45839</v>
      </c>
      <c r="E3761" s="19" t="str">
        <f>IF(ISERROR(VLOOKUP(C3761,FERIADOS!$A:$B,1,FALSE)),IF(WEEKDAY(C3761)=1,"Dom",IF(WEEKDAY(C3761)=2,"Seg",IF(WEEKDAY(C3761)=3,"Ter",IF(WEEKDAY(C3761)=4,"Qua",IF(WEEKDAY(C3761)=5,"Qui",IF(WEEKDAY(C3761)=6,"Sex","Sab")))))),"Feriado")</f>
        <v>Sex</v>
      </c>
      <c r="F3761" s="32"/>
      <c r="G3761" s="33"/>
      <c r="H3761" s="33"/>
      <c r="I3761" s="33"/>
      <c r="J3761" s="21" t="str">
        <f t="shared" si="410"/>
        <v/>
      </c>
      <c r="K3761" s="21">
        <f t="shared" si="406"/>
        <v>0</v>
      </c>
      <c r="L3761" s="21" t="str">
        <f t="shared" si="407"/>
        <v/>
      </c>
      <c r="M3761" s="22" t="str">
        <f t="shared" si="411"/>
        <v/>
      </c>
      <c r="N3761" s="48"/>
      <c r="O3761" s="54" t="str">
        <f>IF(N3761="","",IFERROR(VLOOKUP(N3761,EMPRESAS!$A:$C,3,FALSE),"NAO CADASTRADA"))</f>
        <v/>
      </c>
      <c r="P3761" s="50"/>
      <c r="Q3761" s="54" t="str">
        <f>IF(P3761="","",IFERROR(VLOOKUP(P3761,ATIVIDADES!$A:$C,3,FALSE),"NAO CADASTRADA"))</f>
        <v/>
      </c>
      <c r="R3761" s="42"/>
      <c r="S3761" s="48"/>
      <c r="T3761" s="54" t="str">
        <f>IF(S3761="","",IFERROR(VLOOKUP(S3761,EMPRESAS!$A:$C,3,FALSE),"NAO CADASTRADA"))</f>
        <v/>
      </c>
      <c r="U3761" s="50"/>
      <c r="V3761" s="54" t="str">
        <f>IF(U3761="","",IFERROR(VLOOKUP(U3761,ATIVIDADES!$A:$C,3,FALSE),"NAO CADASTRADA"))</f>
        <v/>
      </c>
      <c r="W3761" s="42"/>
      <c r="X3761" s="48"/>
      <c r="Y3761" s="54" t="str">
        <f>IF(X3761="","",IFERROR(VLOOKUP(X3761,EMPRESAS!$A:$C,3,FALSE),"NAO CADASTRADA"))</f>
        <v/>
      </c>
      <c r="Z3761" s="50"/>
      <c r="AA3761" s="54" t="str">
        <f>IF(Z3761="","",IFERROR(VLOOKUP(Z3761,ATIVIDADES!$A:$C,3,FALSE),"NAO CADASTRADA"))</f>
        <v/>
      </c>
      <c r="AB3761" s="42"/>
      <c r="AC3761" s="48"/>
      <c r="AD3761" s="54" t="str">
        <f>IF(AC3761="","",IFERROR(VLOOKUP(AC3761,EMPRESAS!$A:$C,3,FALSE),"NAO CADASTRADA"))</f>
        <v/>
      </c>
      <c r="AE3761" s="50"/>
      <c r="AF3761" s="54" t="str">
        <f>IF(AE3761="","",IFERROR(VLOOKUP(AE3761,ATIVIDADES!$A:$C,3,FALSE),"NAO CADASTRADA"))</f>
        <v/>
      </c>
      <c r="AG3761" s="42"/>
      <c r="AH3761" s="48"/>
      <c r="AI3761" s="54" t="str">
        <f>IF(AH3761="","",IFERROR(VLOOKUP(AH3761,EMPRESAS!$A:$C,3,FALSE),"NAO CADASTRADA"))</f>
        <v/>
      </c>
      <c r="AJ3761" s="50"/>
      <c r="AK3761" s="54" t="str">
        <f>IF(AJ3761="","",IFERROR(VLOOKUP(AJ3761,ATIVIDADES!$A:$C,3,FALSE),"NAO CADASTRADA"))</f>
        <v/>
      </c>
      <c r="AL3761" s="42"/>
    </row>
    <row r="3762" spans="1:38" x14ac:dyDescent="0.25">
      <c r="A3762" s="26" t="str">
        <f t="shared" si="408"/>
        <v>OK</v>
      </c>
      <c r="B3762" s="29">
        <f t="shared" si="409"/>
        <v>2487914866</v>
      </c>
      <c r="C3762" s="30">
        <v>45850</v>
      </c>
      <c r="D3762" s="18">
        <f t="shared" si="412"/>
        <v>45839</v>
      </c>
      <c r="E3762" s="19" t="str">
        <f>IF(ISERROR(VLOOKUP(C3762,FERIADOS!$A:$B,1,FALSE)),IF(WEEKDAY(C3762)=1,"Dom",IF(WEEKDAY(C3762)=2,"Seg",IF(WEEKDAY(C3762)=3,"Ter",IF(WEEKDAY(C3762)=4,"Qua",IF(WEEKDAY(C3762)=5,"Qui",IF(WEEKDAY(C3762)=6,"Sex","Sab")))))),"Feriado")</f>
        <v>Sab</v>
      </c>
      <c r="F3762" s="32"/>
      <c r="G3762" s="33"/>
      <c r="H3762" s="33"/>
      <c r="I3762" s="33"/>
      <c r="J3762" s="21" t="str">
        <f t="shared" si="410"/>
        <v/>
      </c>
      <c r="K3762" s="21">
        <f t="shared" si="406"/>
        <v>0</v>
      </c>
      <c r="L3762" s="21" t="str">
        <f t="shared" si="407"/>
        <v/>
      </c>
      <c r="M3762" s="22" t="str">
        <f t="shared" si="411"/>
        <v/>
      </c>
      <c r="N3762" s="48"/>
      <c r="O3762" s="54" t="str">
        <f>IF(N3762="","",IFERROR(VLOOKUP(N3762,EMPRESAS!$A:$C,3,FALSE),"NAO CADASTRADA"))</f>
        <v/>
      </c>
      <c r="P3762" s="50"/>
      <c r="Q3762" s="54" t="str">
        <f>IF(P3762="","",IFERROR(VLOOKUP(P3762,ATIVIDADES!$A:$C,3,FALSE),"NAO CADASTRADA"))</f>
        <v/>
      </c>
      <c r="R3762" s="42"/>
      <c r="S3762" s="48"/>
      <c r="T3762" s="54" t="str">
        <f>IF(S3762="","",IFERROR(VLOOKUP(S3762,EMPRESAS!$A:$C,3,FALSE),"NAO CADASTRADA"))</f>
        <v/>
      </c>
      <c r="U3762" s="50"/>
      <c r="V3762" s="54" t="str">
        <f>IF(U3762="","",IFERROR(VLOOKUP(U3762,ATIVIDADES!$A:$C,3,FALSE),"NAO CADASTRADA"))</f>
        <v/>
      </c>
      <c r="W3762" s="42"/>
      <c r="X3762" s="48"/>
      <c r="Y3762" s="54" t="str">
        <f>IF(X3762="","",IFERROR(VLOOKUP(X3762,EMPRESAS!$A:$C,3,FALSE),"NAO CADASTRADA"))</f>
        <v/>
      </c>
      <c r="Z3762" s="50"/>
      <c r="AA3762" s="54" t="str">
        <f>IF(Z3762="","",IFERROR(VLOOKUP(Z3762,ATIVIDADES!$A:$C,3,FALSE),"NAO CADASTRADA"))</f>
        <v/>
      </c>
      <c r="AB3762" s="42"/>
      <c r="AC3762" s="48"/>
      <c r="AD3762" s="54" t="str">
        <f>IF(AC3762="","",IFERROR(VLOOKUP(AC3762,EMPRESAS!$A:$C,3,FALSE),"NAO CADASTRADA"))</f>
        <v/>
      </c>
      <c r="AE3762" s="50"/>
      <c r="AF3762" s="54" t="str">
        <f>IF(AE3762="","",IFERROR(VLOOKUP(AE3762,ATIVIDADES!$A:$C,3,FALSE),"NAO CADASTRADA"))</f>
        <v/>
      </c>
      <c r="AG3762" s="42"/>
      <c r="AH3762" s="48"/>
      <c r="AI3762" s="54" t="str">
        <f>IF(AH3762="","",IFERROR(VLOOKUP(AH3762,EMPRESAS!$A:$C,3,FALSE),"NAO CADASTRADA"))</f>
        <v/>
      </c>
      <c r="AJ3762" s="50"/>
      <c r="AK3762" s="54" t="str">
        <f>IF(AJ3762="","",IFERROR(VLOOKUP(AJ3762,ATIVIDADES!$A:$C,3,FALSE),"NAO CADASTRADA"))</f>
        <v/>
      </c>
      <c r="AL3762" s="42"/>
    </row>
    <row r="3763" spans="1:38" x14ac:dyDescent="0.25">
      <c r="A3763" s="26" t="str">
        <f t="shared" si="408"/>
        <v>OK</v>
      </c>
      <c r="B3763" s="29">
        <f t="shared" si="409"/>
        <v>2487914866</v>
      </c>
      <c r="C3763" s="30">
        <v>45851</v>
      </c>
      <c r="D3763" s="18">
        <f t="shared" si="412"/>
        <v>45839</v>
      </c>
      <c r="E3763" s="19" t="str">
        <f>IF(ISERROR(VLOOKUP(C3763,FERIADOS!$A:$B,1,FALSE)),IF(WEEKDAY(C3763)=1,"Dom",IF(WEEKDAY(C3763)=2,"Seg",IF(WEEKDAY(C3763)=3,"Ter",IF(WEEKDAY(C3763)=4,"Qua",IF(WEEKDAY(C3763)=5,"Qui",IF(WEEKDAY(C3763)=6,"Sex","Sab")))))),"Feriado")</f>
        <v>Dom</v>
      </c>
      <c r="F3763" s="32"/>
      <c r="G3763" s="33"/>
      <c r="H3763" s="33"/>
      <c r="I3763" s="33"/>
      <c r="J3763" s="21" t="str">
        <f t="shared" si="410"/>
        <v/>
      </c>
      <c r="K3763" s="21">
        <f t="shared" si="406"/>
        <v>0</v>
      </c>
      <c r="L3763" s="21" t="str">
        <f t="shared" si="407"/>
        <v/>
      </c>
      <c r="M3763" s="22" t="str">
        <f t="shared" si="411"/>
        <v/>
      </c>
      <c r="N3763" s="48"/>
      <c r="O3763" s="54" t="str">
        <f>IF(N3763="","",IFERROR(VLOOKUP(N3763,EMPRESAS!$A:$C,3,FALSE),"NAO CADASTRADA"))</f>
        <v/>
      </c>
      <c r="P3763" s="50"/>
      <c r="Q3763" s="54" t="str">
        <f>IF(P3763="","",IFERROR(VLOOKUP(P3763,ATIVIDADES!$A:$C,3,FALSE),"NAO CADASTRADA"))</f>
        <v/>
      </c>
      <c r="R3763" s="42"/>
      <c r="S3763" s="48"/>
      <c r="T3763" s="54" t="str">
        <f>IF(S3763="","",IFERROR(VLOOKUP(S3763,EMPRESAS!$A:$C,3,FALSE),"NAO CADASTRADA"))</f>
        <v/>
      </c>
      <c r="U3763" s="50"/>
      <c r="V3763" s="54" t="str">
        <f>IF(U3763="","",IFERROR(VLOOKUP(U3763,ATIVIDADES!$A:$C,3,FALSE),"NAO CADASTRADA"))</f>
        <v/>
      </c>
      <c r="W3763" s="42"/>
      <c r="X3763" s="48"/>
      <c r="Y3763" s="54" t="str">
        <f>IF(X3763="","",IFERROR(VLOOKUP(X3763,EMPRESAS!$A:$C,3,FALSE),"NAO CADASTRADA"))</f>
        <v/>
      </c>
      <c r="Z3763" s="50"/>
      <c r="AA3763" s="54" t="str">
        <f>IF(Z3763="","",IFERROR(VLOOKUP(Z3763,ATIVIDADES!$A:$C,3,FALSE),"NAO CADASTRADA"))</f>
        <v/>
      </c>
      <c r="AB3763" s="42"/>
      <c r="AC3763" s="48"/>
      <c r="AD3763" s="54" t="str">
        <f>IF(AC3763="","",IFERROR(VLOOKUP(AC3763,EMPRESAS!$A:$C,3,FALSE),"NAO CADASTRADA"))</f>
        <v/>
      </c>
      <c r="AE3763" s="50"/>
      <c r="AF3763" s="54" t="str">
        <f>IF(AE3763="","",IFERROR(VLOOKUP(AE3763,ATIVIDADES!$A:$C,3,FALSE),"NAO CADASTRADA"))</f>
        <v/>
      </c>
      <c r="AG3763" s="42"/>
      <c r="AH3763" s="48"/>
      <c r="AI3763" s="54" t="str">
        <f>IF(AH3763="","",IFERROR(VLOOKUP(AH3763,EMPRESAS!$A:$C,3,FALSE),"NAO CADASTRADA"))</f>
        <v/>
      </c>
      <c r="AJ3763" s="50"/>
      <c r="AK3763" s="54" t="str">
        <f>IF(AJ3763="","",IFERROR(VLOOKUP(AJ3763,ATIVIDADES!$A:$C,3,FALSE),"NAO CADASTRADA"))</f>
        <v/>
      </c>
      <c r="AL3763" s="42"/>
    </row>
    <row r="3764" spans="1:38" x14ac:dyDescent="0.25">
      <c r="A3764" s="26" t="str">
        <f t="shared" si="408"/>
        <v>OK</v>
      </c>
      <c r="B3764" s="29">
        <f t="shared" si="409"/>
        <v>2487914866</v>
      </c>
      <c r="C3764" s="30">
        <v>45852</v>
      </c>
      <c r="D3764" s="18">
        <f t="shared" si="412"/>
        <v>45839</v>
      </c>
      <c r="E3764" s="19" t="str">
        <f>IF(ISERROR(VLOOKUP(C3764,FERIADOS!$A:$B,1,FALSE)),IF(WEEKDAY(C3764)=1,"Dom",IF(WEEKDAY(C3764)=2,"Seg",IF(WEEKDAY(C3764)=3,"Ter",IF(WEEKDAY(C3764)=4,"Qua",IF(WEEKDAY(C3764)=5,"Qui",IF(WEEKDAY(C3764)=6,"Sex","Sab")))))),"Feriado")</f>
        <v>Seg</v>
      </c>
      <c r="F3764" s="32"/>
      <c r="G3764" s="33"/>
      <c r="H3764" s="33"/>
      <c r="I3764" s="33"/>
      <c r="J3764" s="21" t="str">
        <f t="shared" si="410"/>
        <v/>
      </c>
      <c r="K3764" s="21">
        <f t="shared" si="406"/>
        <v>0</v>
      </c>
      <c r="L3764" s="21" t="str">
        <f t="shared" si="407"/>
        <v/>
      </c>
      <c r="M3764" s="22" t="str">
        <f t="shared" si="411"/>
        <v/>
      </c>
      <c r="N3764" s="48"/>
      <c r="O3764" s="54" t="str">
        <f>IF(N3764="","",IFERROR(VLOOKUP(N3764,EMPRESAS!$A:$C,3,FALSE),"NAO CADASTRADA"))</f>
        <v/>
      </c>
      <c r="P3764" s="50"/>
      <c r="Q3764" s="54" t="str">
        <f>IF(P3764="","",IFERROR(VLOOKUP(P3764,ATIVIDADES!$A:$C,3,FALSE),"NAO CADASTRADA"))</f>
        <v/>
      </c>
      <c r="R3764" s="42"/>
      <c r="S3764" s="48"/>
      <c r="T3764" s="54" t="str">
        <f>IF(S3764="","",IFERROR(VLOOKUP(S3764,EMPRESAS!$A:$C,3,FALSE),"NAO CADASTRADA"))</f>
        <v/>
      </c>
      <c r="U3764" s="50"/>
      <c r="V3764" s="54" t="str">
        <f>IF(U3764="","",IFERROR(VLOOKUP(U3764,ATIVIDADES!$A:$C,3,FALSE),"NAO CADASTRADA"))</f>
        <v/>
      </c>
      <c r="W3764" s="42"/>
      <c r="X3764" s="48"/>
      <c r="Y3764" s="54" t="str">
        <f>IF(X3764="","",IFERROR(VLOOKUP(X3764,EMPRESAS!$A:$C,3,FALSE),"NAO CADASTRADA"))</f>
        <v/>
      </c>
      <c r="Z3764" s="50"/>
      <c r="AA3764" s="54" t="str">
        <f>IF(Z3764="","",IFERROR(VLOOKUP(Z3764,ATIVIDADES!$A:$C,3,FALSE),"NAO CADASTRADA"))</f>
        <v/>
      </c>
      <c r="AB3764" s="42"/>
      <c r="AC3764" s="48"/>
      <c r="AD3764" s="54" t="str">
        <f>IF(AC3764="","",IFERROR(VLOOKUP(AC3764,EMPRESAS!$A:$C,3,FALSE),"NAO CADASTRADA"))</f>
        <v/>
      </c>
      <c r="AE3764" s="50"/>
      <c r="AF3764" s="54" t="str">
        <f>IF(AE3764="","",IFERROR(VLOOKUP(AE3764,ATIVIDADES!$A:$C,3,FALSE),"NAO CADASTRADA"))</f>
        <v/>
      </c>
      <c r="AG3764" s="42"/>
      <c r="AH3764" s="48"/>
      <c r="AI3764" s="54" t="str">
        <f>IF(AH3764="","",IFERROR(VLOOKUP(AH3764,EMPRESAS!$A:$C,3,FALSE),"NAO CADASTRADA"))</f>
        <v/>
      </c>
      <c r="AJ3764" s="50"/>
      <c r="AK3764" s="54" t="str">
        <f>IF(AJ3764="","",IFERROR(VLOOKUP(AJ3764,ATIVIDADES!$A:$C,3,FALSE),"NAO CADASTRADA"))</f>
        <v/>
      </c>
      <c r="AL3764" s="42"/>
    </row>
    <row r="3765" spans="1:38" x14ac:dyDescent="0.25">
      <c r="A3765" s="26" t="str">
        <f t="shared" si="408"/>
        <v>OK</v>
      </c>
      <c r="B3765" s="29">
        <f t="shared" si="409"/>
        <v>2487914866</v>
      </c>
      <c r="C3765" s="30">
        <v>45853</v>
      </c>
      <c r="D3765" s="18">
        <f t="shared" si="412"/>
        <v>45839</v>
      </c>
      <c r="E3765" s="19" t="str">
        <f>IF(ISERROR(VLOOKUP(C3765,FERIADOS!$A:$B,1,FALSE)),IF(WEEKDAY(C3765)=1,"Dom",IF(WEEKDAY(C3765)=2,"Seg",IF(WEEKDAY(C3765)=3,"Ter",IF(WEEKDAY(C3765)=4,"Qua",IF(WEEKDAY(C3765)=5,"Qui",IF(WEEKDAY(C3765)=6,"Sex","Sab")))))),"Feriado")</f>
        <v>Ter</v>
      </c>
      <c r="F3765" s="32"/>
      <c r="G3765" s="33"/>
      <c r="H3765" s="33"/>
      <c r="I3765" s="33"/>
      <c r="J3765" s="21" t="str">
        <f t="shared" si="410"/>
        <v/>
      </c>
      <c r="K3765" s="21">
        <f t="shared" si="406"/>
        <v>0</v>
      </c>
      <c r="L3765" s="21" t="str">
        <f t="shared" si="407"/>
        <v/>
      </c>
      <c r="M3765" s="22" t="str">
        <f t="shared" si="411"/>
        <v/>
      </c>
      <c r="N3765" s="48"/>
      <c r="O3765" s="54" t="str">
        <f>IF(N3765="","",IFERROR(VLOOKUP(N3765,EMPRESAS!$A:$C,3,FALSE),"NAO CADASTRADA"))</f>
        <v/>
      </c>
      <c r="P3765" s="50"/>
      <c r="Q3765" s="54" t="str">
        <f>IF(P3765="","",IFERROR(VLOOKUP(P3765,ATIVIDADES!$A:$C,3,FALSE),"NAO CADASTRADA"))</f>
        <v/>
      </c>
      <c r="R3765" s="42"/>
      <c r="S3765" s="48"/>
      <c r="T3765" s="54" t="str">
        <f>IF(S3765="","",IFERROR(VLOOKUP(S3765,EMPRESAS!$A:$C,3,FALSE),"NAO CADASTRADA"))</f>
        <v/>
      </c>
      <c r="U3765" s="50"/>
      <c r="V3765" s="54" t="str">
        <f>IF(U3765="","",IFERROR(VLOOKUP(U3765,ATIVIDADES!$A:$C,3,FALSE),"NAO CADASTRADA"))</f>
        <v/>
      </c>
      <c r="W3765" s="42"/>
      <c r="X3765" s="48"/>
      <c r="Y3765" s="54" t="str">
        <f>IF(X3765="","",IFERROR(VLOOKUP(X3765,EMPRESAS!$A:$C,3,FALSE),"NAO CADASTRADA"))</f>
        <v/>
      </c>
      <c r="Z3765" s="50"/>
      <c r="AA3765" s="54" t="str">
        <f>IF(Z3765="","",IFERROR(VLOOKUP(Z3765,ATIVIDADES!$A:$C,3,FALSE),"NAO CADASTRADA"))</f>
        <v/>
      </c>
      <c r="AB3765" s="42"/>
      <c r="AC3765" s="48"/>
      <c r="AD3765" s="54" t="str">
        <f>IF(AC3765="","",IFERROR(VLOOKUP(AC3765,EMPRESAS!$A:$C,3,FALSE),"NAO CADASTRADA"))</f>
        <v/>
      </c>
      <c r="AE3765" s="50"/>
      <c r="AF3765" s="54" t="str">
        <f>IF(AE3765="","",IFERROR(VLOOKUP(AE3765,ATIVIDADES!$A:$C,3,FALSE),"NAO CADASTRADA"))</f>
        <v/>
      </c>
      <c r="AG3765" s="42"/>
      <c r="AH3765" s="48"/>
      <c r="AI3765" s="54" t="str">
        <f>IF(AH3765="","",IFERROR(VLOOKUP(AH3765,EMPRESAS!$A:$C,3,FALSE),"NAO CADASTRADA"))</f>
        <v/>
      </c>
      <c r="AJ3765" s="50"/>
      <c r="AK3765" s="54" t="str">
        <f>IF(AJ3765="","",IFERROR(VLOOKUP(AJ3765,ATIVIDADES!$A:$C,3,FALSE),"NAO CADASTRADA"))</f>
        <v/>
      </c>
      <c r="AL3765" s="42"/>
    </row>
    <row r="3766" spans="1:38" x14ac:dyDescent="0.25">
      <c r="A3766" s="26" t="str">
        <f t="shared" si="408"/>
        <v>OK</v>
      </c>
      <c r="B3766" s="29">
        <f t="shared" si="409"/>
        <v>2487914866</v>
      </c>
      <c r="C3766" s="30">
        <v>45854</v>
      </c>
      <c r="D3766" s="18">
        <f t="shared" si="412"/>
        <v>45839</v>
      </c>
      <c r="E3766" s="19" t="str">
        <f>IF(ISERROR(VLOOKUP(C3766,FERIADOS!$A:$B,1,FALSE)),IF(WEEKDAY(C3766)=1,"Dom",IF(WEEKDAY(C3766)=2,"Seg",IF(WEEKDAY(C3766)=3,"Ter",IF(WEEKDAY(C3766)=4,"Qua",IF(WEEKDAY(C3766)=5,"Qui",IF(WEEKDAY(C3766)=6,"Sex","Sab")))))),"Feriado")</f>
        <v>Qua</v>
      </c>
      <c r="F3766" s="32"/>
      <c r="G3766" s="33"/>
      <c r="H3766" s="33"/>
      <c r="I3766" s="33"/>
      <c r="J3766" s="21" t="str">
        <f t="shared" si="410"/>
        <v/>
      </c>
      <c r="K3766" s="21">
        <f t="shared" si="406"/>
        <v>0</v>
      </c>
      <c r="L3766" s="21" t="str">
        <f t="shared" si="407"/>
        <v/>
      </c>
      <c r="M3766" s="22" t="str">
        <f t="shared" si="411"/>
        <v/>
      </c>
      <c r="N3766" s="48"/>
      <c r="O3766" s="54" t="str">
        <f>IF(N3766="","",IFERROR(VLOOKUP(N3766,EMPRESAS!$A:$C,3,FALSE),"NAO CADASTRADA"))</f>
        <v/>
      </c>
      <c r="P3766" s="50"/>
      <c r="Q3766" s="54" t="str">
        <f>IF(P3766="","",IFERROR(VLOOKUP(P3766,ATIVIDADES!$A:$C,3,FALSE),"NAO CADASTRADA"))</f>
        <v/>
      </c>
      <c r="R3766" s="42"/>
      <c r="S3766" s="48"/>
      <c r="T3766" s="54" t="str">
        <f>IF(S3766="","",IFERROR(VLOOKUP(S3766,EMPRESAS!$A:$C,3,FALSE),"NAO CADASTRADA"))</f>
        <v/>
      </c>
      <c r="U3766" s="50"/>
      <c r="V3766" s="54" t="str">
        <f>IF(U3766="","",IFERROR(VLOOKUP(U3766,ATIVIDADES!$A:$C,3,FALSE),"NAO CADASTRADA"))</f>
        <v/>
      </c>
      <c r="W3766" s="42"/>
      <c r="X3766" s="48"/>
      <c r="Y3766" s="54" t="str">
        <f>IF(X3766="","",IFERROR(VLOOKUP(X3766,EMPRESAS!$A:$C,3,FALSE),"NAO CADASTRADA"))</f>
        <v/>
      </c>
      <c r="Z3766" s="50"/>
      <c r="AA3766" s="54" t="str">
        <f>IF(Z3766="","",IFERROR(VLOOKUP(Z3766,ATIVIDADES!$A:$C,3,FALSE),"NAO CADASTRADA"))</f>
        <v/>
      </c>
      <c r="AB3766" s="42"/>
      <c r="AC3766" s="48"/>
      <c r="AD3766" s="54" t="str">
        <f>IF(AC3766="","",IFERROR(VLOOKUP(AC3766,EMPRESAS!$A:$C,3,FALSE),"NAO CADASTRADA"))</f>
        <v/>
      </c>
      <c r="AE3766" s="50"/>
      <c r="AF3766" s="54" t="str">
        <f>IF(AE3766="","",IFERROR(VLOOKUP(AE3766,ATIVIDADES!$A:$C,3,FALSE),"NAO CADASTRADA"))</f>
        <v/>
      </c>
      <c r="AG3766" s="42"/>
      <c r="AH3766" s="48"/>
      <c r="AI3766" s="54" t="str">
        <f>IF(AH3766="","",IFERROR(VLOOKUP(AH3766,EMPRESAS!$A:$C,3,FALSE),"NAO CADASTRADA"))</f>
        <v/>
      </c>
      <c r="AJ3766" s="50"/>
      <c r="AK3766" s="54" t="str">
        <f>IF(AJ3766="","",IFERROR(VLOOKUP(AJ3766,ATIVIDADES!$A:$C,3,FALSE),"NAO CADASTRADA"))</f>
        <v/>
      </c>
      <c r="AL3766" s="42"/>
    </row>
    <row r="3767" spans="1:38" x14ac:dyDescent="0.25">
      <c r="A3767" s="26" t="str">
        <f t="shared" si="408"/>
        <v>OK</v>
      </c>
      <c r="B3767" s="29">
        <f t="shared" si="409"/>
        <v>2487914866</v>
      </c>
      <c r="C3767" s="30">
        <v>45855</v>
      </c>
      <c r="D3767" s="18">
        <f t="shared" si="412"/>
        <v>45839</v>
      </c>
      <c r="E3767" s="19" t="str">
        <f>IF(ISERROR(VLOOKUP(C3767,FERIADOS!$A:$B,1,FALSE)),IF(WEEKDAY(C3767)=1,"Dom",IF(WEEKDAY(C3767)=2,"Seg",IF(WEEKDAY(C3767)=3,"Ter",IF(WEEKDAY(C3767)=4,"Qua",IF(WEEKDAY(C3767)=5,"Qui",IF(WEEKDAY(C3767)=6,"Sex","Sab")))))),"Feriado")</f>
        <v>Qui</v>
      </c>
      <c r="F3767" s="32"/>
      <c r="G3767" s="33"/>
      <c r="H3767" s="33"/>
      <c r="I3767" s="33"/>
      <c r="J3767" s="21" t="str">
        <f t="shared" si="410"/>
        <v/>
      </c>
      <c r="K3767" s="21">
        <f t="shared" si="406"/>
        <v>0</v>
      </c>
      <c r="L3767" s="21" t="str">
        <f t="shared" si="407"/>
        <v/>
      </c>
      <c r="M3767" s="22" t="str">
        <f t="shared" si="411"/>
        <v/>
      </c>
      <c r="N3767" s="48"/>
      <c r="O3767" s="54" t="str">
        <f>IF(N3767="","",IFERROR(VLOOKUP(N3767,EMPRESAS!$A:$C,3,FALSE),"NAO CADASTRADA"))</f>
        <v/>
      </c>
      <c r="P3767" s="50"/>
      <c r="Q3767" s="54" t="str">
        <f>IF(P3767="","",IFERROR(VLOOKUP(P3767,ATIVIDADES!$A:$C,3,FALSE),"NAO CADASTRADA"))</f>
        <v/>
      </c>
      <c r="R3767" s="42"/>
      <c r="S3767" s="48"/>
      <c r="T3767" s="54" t="str">
        <f>IF(S3767="","",IFERROR(VLOOKUP(S3767,EMPRESAS!$A:$C,3,FALSE),"NAO CADASTRADA"))</f>
        <v/>
      </c>
      <c r="U3767" s="50"/>
      <c r="V3767" s="54" t="str">
        <f>IF(U3767="","",IFERROR(VLOOKUP(U3767,ATIVIDADES!$A:$C,3,FALSE),"NAO CADASTRADA"))</f>
        <v/>
      </c>
      <c r="W3767" s="42"/>
      <c r="X3767" s="48"/>
      <c r="Y3767" s="54" t="str">
        <f>IF(X3767="","",IFERROR(VLOOKUP(X3767,EMPRESAS!$A:$C,3,FALSE),"NAO CADASTRADA"))</f>
        <v/>
      </c>
      <c r="Z3767" s="50"/>
      <c r="AA3767" s="54" t="str">
        <f>IF(Z3767="","",IFERROR(VLOOKUP(Z3767,ATIVIDADES!$A:$C,3,FALSE),"NAO CADASTRADA"))</f>
        <v/>
      </c>
      <c r="AB3767" s="42"/>
      <c r="AC3767" s="48"/>
      <c r="AD3767" s="54" t="str">
        <f>IF(AC3767="","",IFERROR(VLOOKUP(AC3767,EMPRESAS!$A:$C,3,FALSE),"NAO CADASTRADA"))</f>
        <v/>
      </c>
      <c r="AE3767" s="50"/>
      <c r="AF3767" s="54" t="str">
        <f>IF(AE3767="","",IFERROR(VLOOKUP(AE3767,ATIVIDADES!$A:$C,3,FALSE),"NAO CADASTRADA"))</f>
        <v/>
      </c>
      <c r="AG3767" s="42"/>
      <c r="AH3767" s="48"/>
      <c r="AI3767" s="54" t="str">
        <f>IF(AH3767="","",IFERROR(VLOOKUP(AH3767,EMPRESAS!$A:$C,3,FALSE),"NAO CADASTRADA"))</f>
        <v/>
      </c>
      <c r="AJ3767" s="50"/>
      <c r="AK3767" s="54" t="str">
        <f>IF(AJ3767="","",IFERROR(VLOOKUP(AJ3767,ATIVIDADES!$A:$C,3,FALSE),"NAO CADASTRADA"))</f>
        <v/>
      </c>
      <c r="AL3767" s="42"/>
    </row>
    <row r="3768" spans="1:38" x14ac:dyDescent="0.25">
      <c r="A3768" s="26" t="str">
        <f t="shared" si="408"/>
        <v>OK</v>
      </c>
      <c r="B3768" s="29">
        <f t="shared" si="409"/>
        <v>2487914866</v>
      </c>
      <c r="C3768" s="30">
        <v>45856</v>
      </c>
      <c r="D3768" s="18">
        <f t="shared" si="412"/>
        <v>45839</v>
      </c>
      <c r="E3768" s="19" t="str">
        <f>IF(ISERROR(VLOOKUP(C3768,FERIADOS!$A:$B,1,FALSE)),IF(WEEKDAY(C3768)=1,"Dom",IF(WEEKDAY(C3768)=2,"Seg",IF(WEEKDAY(C3768)=3,"Ter",IF(WEEKDAY(C3768)=4,"Qua",IF(WEEKDAY(C3768)=5,"Qui",IF(WEEKDAY(C3768)=6,"Sex","Sab")))))),"Feriado")</f>
        <v>Sex</v>
      </c>
      <c r="F3768" s="32"/>
      <c r="G3768" s="33"/>
      <c r="H3768" s="33"/>
      <c r="I3768" s="33"/>
      <c r="J3768" s="21" t="str">
        <f t="shared" si="410"/>
        <v/>
      </c>
      <c r="K3768" s="21">
        <f t="shared" si="406"/>
        <v>0</v>
      </c>
      <c r="L3768" s="21" t="str">
        <f t="shared" si="407"/>
        <v/>
      </c>
      <c r="M3768" s="22" t="str">
        <f t="shared" si="411"/>
        <v/>
      </c>
      <c r="N3768" s="48"/>
      <c r="O3768" s="54" t="str">
        <f>IF(N3768="","",IFERROR(VLOOKUP(N3768,EMPRESAS!$A:$C,3,FALSE),"NAO CADASTRADA"))</f>
        <v/>
      </c>
      <c r="P3768" s="50"/>
      <c r="Q3768" s="54" t="str">
        <f>IF(P3768="","",IFERROR(VLOOKUP(P3768,ATIVIDADES!$A:$C,3,FALSE),"NAO CADASTRADA"))</f>
        <v/>
      </c>
      <c r="R3768" s="42"/>
      <c r="S3768" s="48"/>
      <c r="T3768" s="54" t="str">
        <f>IF(S3768="","",IFERROR(VLOOKUP(S3768,EMPRESAS!$A:$C,3,FALSE),"NAO CADASTRADA"))</f>
        <v/>
      </c>
      <c r="U3768" s="50"/>
      <c r="V3768" s="54" t="str">
        <f>IF(U3768="","",IFERROR(VLOOKUP(U3768,ATIVIDADES!$A:$C,3,FALSE),"NAO CADASTRADA"))</f>
        <v/>
      </c>
      <c r="W3768" s="42"/>
      <c r="X3768" s="48"/>
      <c r="Y3768" s="54" t="str">
        <f>IF(X3768="","",IFERROR(VLOOKUP(X3768,EMPRESAS!$A:$C,3,FALSE),"NAO CADASTRADA"))</f>
        <v/>
      </c>
      <c r="Z3768" s="50"/>
      <c r="AA3768" s="54" t="str">
        <f>IF(Z3768="","",IFERROR(VLOOKUP(Z3768,ATIVIDADES!$A:$C,3,FALSE),"NAO CADASTRADA"))</f>
        <v/>
      </c>
      <c r="AB3768" s="42"/>
      <c r="AC3768" s="48"/>
      <c r="AD3768" s="54" t="str">
        <f>IF(AC3768="","",IFERROR(VLOOKUP(AC3768,EMPRESAS!$A:$C,3,FALSE),"NAO CADASTRADA"))</f>
        <v/>
      </c>
      <c r="AE3768" s="50"/>
      <c r="AF3768" s="54" t="str">
        <f>IF(AE3768="","",IFERROR(VLOOKUP(AE3768,ATIVIDADES!$A:$C,3,FALSE),"NAO CADASTRADA"))</f>
        <v/>
      </c>
      <c r="AG3768" s="42"/>
      <c r="AH3768" s="48"/>
      <c r="AI3768" s="54" t="str">
        <f>IF(AH3768="","",IFERROR(VLOOKUP(AH3768,EMPRESAS!$A:$C,3,FALSE),"NAO CADASTRADA"))</f>
        <v/>
      </c>
      <c r="AJ3768" s="50"/>
      <c r="AK3768" s="54" t="str">
        <f>IF(AJ3768="","",IFERROR(VLOOKUP(AJ3768,ATIVIDADES!$A:$C,3,FALSE),"NAO CADASTRADA"))</f>
        <v/>
      </c>
      <c r="AL3768" s="42"/>
    </row>
    <row r="3769" spans="1:38" x14ac:dyDescent="0.25">
      <c r="A3769" s="26" t="str">
        <f t="shared" si="408"/>
        <v>OK</v>
      </c>
      <c r="B3769" s="29">
        <f t="shared" si="409"/>
        <v>2487914866</v>
      </c>
      <c r="C3769" s="30">
        <v>45857</v>
      </c>
      <c r="D3769" s="18">
        <f t="shared" si="412"/>
        <v>45839</v>
      </c>
      <c r="E3769" s="19" t="str">
        <f>IF(ISERROR(VLOOKUP(C3769,FERIADOS!$A:$B,1,FALSE)),IF(WEEKDAY(C3769)=1,"Dom",IF(WEEKDAY(C3769)=2,"Seg",IF(WEEKDAY(C3769)=3,"Ter",IF(WEEKDAY(C3769)=4,"Qua",IF(WEEKDAY(C3769)=5,"Qui",IF(WEEKDAY(C3769)=6,"Sex","Sab")))))),"Feriado")</f>
        <v>Sab</v>
      </c>
      <c r="F3769" s="32"/>
      <c r="G3769" s="33"/>
      <c r="H3769" s="33"/>
      <c r="I3769" s="33"/>
      <c r="J3769" s="21" t="str">
        <f t="shared" si="410"/>
        <v/>
      </c>
      <c r="K3769" s="21">
        <f t="shared" si="406"/>
        <v>0</v>
      </c>
      <c r="L3769" s="21" t="str">
        <f t="shared" si="407"/>
        <v/>
      </c>
      <c r="M3769" s="22" t="str">
        <f t="shared" si="411"/>
        <v/>
      </c>
      <c r="N3769" s="48"/>
      <c r="O3769" s="54" t="str">
        <f>IF(N3769="","",IFERROR(VLOOKUP(N3769,EMPRESAS!$A:$C,3,FALSE),"NAO CADASTRADA"))</f>
        <v/>
      </c>
      <c r="P3769" s="50"/>
      <c r="Q3769" s="54" t="str">
        <f>IF(P3769="","",IFERROR(VLOOKUP(P3769,ATIVIDADES!$A:$C,3,FALSE),"NAO CADASTRADA"))</f>
        <v/>
      </c>
      <c r="R3769" s="42"/>
      <c r="S3769" s="48"/>
      <c r="T3769" s="54" t="str">
        <f>IF(S3769="","",IFERROR(VLOOKUP(S3769,EMPRESAS!$A:$C,3,FALSE),"NAO CADASTRADA"))</f>
        <v/>
      </c>
      <c r="U3769" s="50"/>
      <c r="V3769" s="54" t="str">
        <f>IF(U3769="","",IFERROR(VLOOKUP(U3769,ATIVIDADES!$A:$C,3,FALSE),"NAO CADASTRADA"))</f>
        <v/>
      </c>
      <c r="W3769" s="42"/>
      <c r="X3769" s="48"/>
      <c r="Y3769" s="54" t="str">
        <f>IF(X3769="","",IFERROR(VLOOKUP(X3769,EMPRESAS!$A:$C,3,FALSE),"NAO CADASTRADA"))</f>
        <v/>
      </c>
      <c r="Z3769" s="50"/>
      <c r="AA3769" s="54" t="str">
        <f>IF(Z3769="","",IFERROR(VLOOKUP(Z3769,ATIVIDADES!$A:$C,3,FALSE),"NAO CADASTRADA"))</f>
        <v/>
      </c>
      <c r="AB3769" s="42"/>
      <c r="AC3769" s="48"/>
      <c r="AD3769" s="54" t="str">
        <f>IF(AC3769="","",IFERROR(VLOOKUP(AC3769,EMPRESAS!$A:$C,3,FALSE),"NAO CADASTRADA"))</f>
        <v/>
      </c>
      <c r="AE3769" s="50"/>
      <c r="AF3769" s="54" t="str">
        <f>IF(AE3769="","",IFERROR(VLOOKUP(AE3769,ATIVIDADES!$A:$C,3,FALSE),"NAO CADASTRADA"))</f>
        <v/>
      </c>
      <c r="AG3769" s="42"/>
      <c r="AH3769" s="48"/>
      <c r="AI3769" s="54" t="str">
        <f>IF(AH3769="","",IFERROR(VLOOKUP(AH3769,EMPRESAS!$A:$C,3,FALSE),"NAO CADASTRADA"))</f>
        <v/>
      </c>
      <c r="AJ3769" s="50"/>
      <c r="AK3769" s="54" t="str">
        <f>IF(AJ3769="","",IFERROR(VLOOKUP(AJ3769,ATIVIDADES!$A:$C,3,FALSE),"NAO CADASTRADA"))</f>
        <v/>
      </c>
      <c r="AL3769" s="42"/>
    </row>
    <row r="3770" spans="1:38" x14ac:dyDescent="0.25">
      <c r="A3770" s="26" t="str">
        <f t="shared" si="408"/>
        <v>OK</v>
      </c>
      <c r="B3770" s="29">
        <f t="shared" si="409"/>
        <v>2487914866</v>
      </c>
      <c r="C3770" s="30">
        <v>45858</v>
      </c>
      <c r="D3770" s="18">
        <f t="shared" si="412"/>
        <v>45839</v>
      </c>
      <c r="E3770" s="19" t="str">
        <f>IF(ISERROR(VLOOKUP(C3770,FERIADOS!$A:$B,1,FALSE)),IF(WEEKDAY(C3770)=1,"Dom",IF(WEEKDAY(C3770)=2,"Seg",IF(WEEKDAY(C3770)=3,"Ter",IF(WEEKDAY(C3770)=4,"Qua",IF(WEEKDAY(C3770)=5,"Qui",IF(WEEKDAY(C3770)=6,"Sex","Sab")))))),"Feriado")</f>
        <v>Dom</v>
      </c>
      <c r="F3770" s="32"/>
      <c r="G3770" s="33"/>
      <c r="H3770" s="33"/>
      <c r="I3770" s="33"/>
      <c r="J3770" s="21" t="str">
        <f t="shared" si="410"/>
        <v/>
      </c>
      <c r="K3770" s="21">
        <f t="shared" si="406"/>
        <v>0</v>
      </c>
      <c r="L3770" s="21" t="str">
        <f t="shared" si="407"/>
        <v/>
      </c>
      <c r="M3770" s="22" t="str">
        <f t="shared" si="411"/>
        <v/>
      </c>
      <c r="N3770" s="48"/>
      <c r="O3770" s="54" t="str">
        <f>IF(N3770="","",IFERROR(VLOOKUP(N3770,EMPRESAS!$A:$C,3,FALSE),"NAO CADASTRADA"))</f>
        <v/>
      </c>
      <c r="P3770" s="50"/>
      <c r="Q3770" s="54" t="str">
        <f>IF(P3770="","",IFERROR(VLOOKUP(P3770,ATIVIDADES!$A:$C,3,FALSE),"NAO CADASTRADA"))</f>
        <v/>
      </c>
      <c r="R3770" s="42"/>
      <c r="S3770" s="48"/>
      <c r="T3770" s="54" t="str">
        <f>IF(S3770="","",IFERROR(VLOOKUP(S3770,EMPRESAS!$A:$C,3,FALSE),"NAO CADASTRADA"))</f>
        <v/>
      </c>
      <c r="U3770" s="50"/>
      <c r="V3770" s="54" t="str">
        <f>IF(U3770="","",IFERROR(VLOOKUP(U3770,ATIVIDADES!$A:$C,3,FALSE),"NAO CADASTRADA"))</f>
        <v/>
      </c>
      <c r="W3770" s="42"/>
      <c r="X3770" s="48"/>
      <c r="Y3770" s="54" t="str">
        <f>IF(X3770="","",IFERROR(VLOOKUP(X3770,EMPRESAS!$A:$C,3,FALSE),"NAO CADASTRADA"))</f>
        <v/>
      </c>
      <c r="Z3770" s="50"/>
      <c r="AA3770" s="54" t="str">
        <f>IF(Z3770="","",IFERROR(VLOOKUP(Z3770,ATIVIDADES!$A:$C,3,FALSE),"NAO CADASTRADA"))</f>
        <v/>
      </c>
      <c r="AB3770" s="42"/>
      <c r="AC3770" s="48"/>
      <c r="AD3770" s="54" t="str">
        <f>IF(AC3770="","",IFERROR(VLOOKUP(AC3770,EMPRESAS!$A:$C,3,FALSE),"NAO CADASTRADA"))</f>
        <v/>
      </c>
      <c r="AE3770" s="50"/>
      <c r="AF3770" s="54" t="str">
        <f>IF(AE3770="","",IFERROR(VLOOKUP(AE3770,ATIVIDADES!$A:$C,3,FALSE),"NAO CADASTRADA"))</f>
        <v/>
      </c>
      <c r="AG3770" s="42"/>
      <c r="AH3770" s="48"/>
      <c r="AI3770" s="54" t="str">
        <f>IF(AH3770="","",IFERROR(VLOOKUP(AH3770,EMPRESAS!$A:$C,3,FALSE),"NAO CADASTRADA"))</f>
        <v/>
      </c>
      <c r="AJ3770" s="50"/>
      <c r="AK3770" s="54" t="str">
        <f>IF(AJ3770="","",IFERROR(VLOOKUP(AJ3770,ATIVIDADES!$A:$C,3,FALSE),"NAO CADASTRADA"))</f>
        <v/>
      </c>
      <c r="AL3770" s="42"/>
    </row>
    <row r="3771" spans="1:38" x14ac:dyDescent="0.25">
      <c r="A3771" s="26" t="str">
        <f t="shared" si="408"/>
        <v>OK</v>
      </c>
      <c r="B3771" s="29">
        <f t="shared" si="409"/>
        <v>2487914866</v>
      </c>
      <c r="C3771" s="30">
        <v>45859</v>
      </c>
      <c r="D3771" s="18">
        <f t="shared" si="412"/>
        <v>45839</v>
      </c>
      <c r="E3771" s="19" t="str">
        <f>IF(ISERROR(VLOOKUP(C3771,FERIADOS!$A:$B,1,FALSE)),IF(WEEKDAY(C3771)=1,"Dom",IF(WEEKDAY(C3771)=2,"Seg",IF(WEEKDAY(C3771)=3,"Ter",IF(WEEKDAY(C3771)=4,"Qua",IF(WEEKDAY(C3771)=5,"Qui",IF(WEEKDAY(C3771)=6,"Sex","Sab")))))),"Feriado")</f>
        <v>Seg</v>
      </c>
      <c r="F3771" s="32"/>
      <c r="G3771" s="33"/>
      <c r="H3771" s="33"/>
      <c r="I3771" s="33"/>
      <c r="J3771" s="21" t="str">
        <f t="shared" si="410"/>
        <v/>
      </c>
      <c r="K3771" s="21">
        <f t="shared" si="406"/>
        <v>0</v>
      </c>
      <c r="L3771" s="21" t="str">
        <f t="shared" si="407"/>
        <v/>
      </c>
      <c r="M3771" s="22" t="str">
        <f t="shared" si="411"/>
        <v/>
      </c>
      <c r="N3771" s="48"/>
      <c r="O3771" s="54" t="str">
        <f>IF(N3771="","",IFERROR(VLOOKUP(N3771,EMPRESAS!$A:$C,3,FALSE),"NAO CADASTRADA"))</f>
        <v/>
      </c>
      <c r="P3771" s="50"/>
      <c r="Q3771" s="54" t="str">
        <f>IF(P3771="","",IFERROR(VLOOKUP(P3771,ATIVIDADES!$A:$C,3,FALSE),"NAO CADASTRADA"))</f>
        <v/>
      </c>
      <c r="R3771" s="42"/>
      <c r="S3771" s="48"/>
      <c r="T3771" s="54" t="str">
        <f>IF(S3771="","",IFERROR(VLOOKUP(S3771,EMPRESAS!$A:$C,3,FALSE),"NAO CADASTRADA"))</f>
        <v/>
      </c>
      <c r="U3771" s="50"/>
      <c r="V3771" s="54" t="str">
        <f>IF(U3771="","",IFERROR(VLOOKUP(U3771,ATIVIDADES!$A:$C,3,FALSE),"NAO CADASTRADA"))</f>
        <v/>
      </c>
      <c r="W3771" s="42"/>
      <c r="X3771" s="48"/>
      <c r="Y3771" s="54" t="str">
        <f>IF(X3771="","",IFERROR(VLOOKUP(X3771,EMPRESAS!$A:$C,3,FALSE),"NAO CADASTRADA"))</f>
        <v/>
      </c>
      <c r="Z3771" s="50"/>
      <c r="AA3771" s="54" t="str">
        <f>IF(Z3771="","",IFERROR(VLOOKUP(Z3771,ATIVIDADES!$A:$C,3,FALSE),"NAO CADASTRADA"))</f>
        <v/>
      </c>
      <c r="AB3771" s="42"/>
      <c r="AC3771" s="48"/>
      <c r="AD3771" s="54" t="str">
        <f>IF(AC3771="","",IFERROR(VLOOKUP(AC3771,EMPRESAS!$A:$C,3,FALSE),"NAO CADASTRADA"))</f>
        <v/>
      </c>
      <c r="AE3771" s="50"/>
      <c r="AF3771" s="54" t="str">
        <f>IF(AE3771="","",IFERROR(VLOOKUP(AE3771,ATIVIDADES!$A:$C,3,FALSE),"NAO CADASTRADA"))</f>
        <v/>
      </c>
      <c r="AG3771" s="42"/>
      <c r="AH3771" s="48"/>
      <c r="AI3771" s="54" t="str">
        <f>IF(AH3771="","",IFERROR(VLOOKUP(AH3771,EMPRESAS!$A:$C,3,FALSE),"NAO CADASTRADA"))</f>
        <v/>
      </c>
      <c r="AJ3771" s="50"/>
      <c r="AK3771" s="54" t="str">
        <f>IF(AJ3771="","",IFERROR(VLOOKUP(AJ3771,ATIVIDADES!$A:$C,3,FALSE),"NAO CADASTRADA"))</f>
        <v/>
      </c>
      <c r="AL3771" s="42"/>
    </row>
    <row r="3772" spans="1:38" x14ac:dyDescent="0.25">
      <c r="A3772" s="26" t="str">
        <f t="shared" si="408"/>
        <v>OK</v>
      </c>
      <c r="B3772" s="29">
        <f t="shared" si="409"/>
        <v>2487914866</v>
      </c>
      <c r="C3772" s="30">
        <v>45860</v>
      </c>
      <c r="D3772" s="18">
        <f t="shared" si="412"/>
        <v>45839</v>
      </c>
      <c r="E3772" s="19" t="str">
        <f>IF(ISERROR(VLOOKUP(C3772,FERIADOS!$A:$B,1,FALSE)),IF(WEEKDAY(C3772)=1,"Dom",IF(WEEKDAY(C3772)=2,"Seg",IF(WEEKDAY(C3772)=3,"Ter",IF(WEEKDAY(C3772)=4,"Qua",IF(WEEKDAY(C3772)=5,"Qui",IF(WEEKDAY(C3772)=6,"Sex","Sab")))))),"Feriado")</f>
        <v>Ter</v>
      </c>
      <c r="F3772" s="32"/>
      <c r="G3772" s="33"/>
      <c r="H3772" s="33"/>
      <c r="I3772" s="33"/>
      <c r="J3772" s="21" t="str">
        <f t="shared" si="410"/>
        <v/>
      </c>
      <c r="K3772" s="21">
        <f t="shared" si="406"/>
        <v>0</v>
      </c>
      <c r="L3772" s="21" t="str">
        <f t="shared" si="407"/>
        <v/>
      </c>
      <c r="M3772" s="22" t="str">
        <f t="shared" si="411"/>
        <v/>
      </c>
      <c r="N3772" s="48"/>
      <c r="O3772" s="54" t="str">
        <f>IF(N3772="","",IFERROR(VLOOKUP(N3772,EMPRESAS!$A:$C,3,FALSE),"NAO CADASTRADA"))</f>
        <v/>
      </c>
      <c r="P3772" s="50"/>
      <c r="Q3772" s="54" t="str">
        <f>IF(P3772="","",IFERROR(VLOOKUP(P3772,ATIVIDADES!$A:$C,3,FALSE),"NAO CADASTRADA"))</f>
        <v/>
      </c>
      <c r="R3772" s="42"/>
      <c r="S3772" s="48"/>
      <c r="T3772" s="54" t="str">
        <f>IF(S3772="","",IFERROR(VLOOKUP(S3772,EMPRESAS!$A:$C,3,FALSE),"NAO CADASTRADA"))</f>
        <v/>
      </c>
      <c r="U3772" s="50"/>
      <c r="V3772" s="54" t="str">
        <f>IF(U3772="","",IFERROR(VLOOKUP(U3772,ATIVIDADES!$A:$C,3,FALSE),"NAO CADASTRADA"))</f>
        <v/>
      </c>
      <c r="W3772" s="42"/>
      <c r="X3772" s="48"/>
      <c r="Y3772" s="54" t="str">
        <f>IF(X3772="","",IFERROR(VLOOKUP(X3772,EMPRESAS!$A:$C,3,FALSE),"NAO CADASTRADA"))</f>
        <v/>
      </c>
      <c r="Z3772" s="50"/>
      <c r="AA3772" s="54" t="str">
        <f>IF(Z3772="","",IFERROR(VLOOKUP(Z3772,ATIVIDADES!$A:$C,3,FALSE),"NAO CADASTRADA"))</f>
        <v/>
      </c>
      <c r="AB3772" s="42"/>
      <c r="AC3772" s="48"/>
      <c r="AD3772" s="54" t="str">
        <f>IF(AC3772="","",IFERROR(VLOOKUP(AC3772,EMPRESAS!$A:$C,3,FALSE),"NAO CADASTRADA"))</f>
        <v/>
      </c>
      <c r="AE3772" s="50"/>
      <c r="AF3772" s="54" t="str">
        <f>IF(AE3772="","",IFERROR(VLOOKUP(AE3772,ATIVIDADES!$A:$C,3,FALSE),"NAO CADASTRADA"))</f>
        <v/>
      </c>
      <c r="AG3772" s="42"/>
      <c r="AH3772" s="48"/>
      <c r="AI3772" s="54" t="str">
        <f>IF(AH3772="","",IFERROR(VLOOKUP(AH3772,EMPRESAS!$A:$C,3,FALSE),"NAO CADASTRADA"))</f>
        <v/>
      </c>
      <c r="AJ3772" s="50"/>
      <c r="AK3772" s="54" t="str">
        <f>IF(AJ3772="","",IFERROR(VLOOKUP(AJ3772,ATIVIDADES!$A:$C,3,FALSE),"NAO CADASTRADA"))</f>
        <v/>
      </c>
      <c r="AL3772" s="42"/>
    </row>
    <row r="3773" spans="1:38" x14ac:dyDescent="0.25">
      <c r="A3773" s="26" t="str">
        <f t="shared" si="408"/>
        <v>OK</v>
      </c>
      <c r="B3773" s="29">
        <f t="shared" si="409"/>
        <v>2487914866</v>
      </c>
      <c r="C3773" s="30">
        <v>45861</v>
      </c>
      <c r="D3773" s="18">
        <f t="shared" si="412"/>
        <v>45839</v>
      </c>
      <c r="E3773" s="19" t="str">
        <f>IF(ISERROR(VLOOKUP(C3773,FERIADOS!$A:$B,1,FALSE)),IF(WEEKDAY(C3773)=1,"Dom",IF(WEEKDAY(C3773)=2,"Seg",IF(WEEKDAY(C3773)=3,"Ter",IF(WEEKDAY(C3773)=4,"Qua",IF(WEEKDAY(C3773)=5,"Qui",IF(WEEKDAY(C3773)=6,"Sex","Sab")))))),"Feriado")</f>
        <v>Qua</v>
      </c>
      <c r="F3773" s="32"/>
      <c r="G3773" s="33"/>
      <c r="H3773" s="33"/>
      <c r="I3773" s="33"/>
      <c r="J3773" s="21" t="str">
        <f t="shared" si="410"/>
        <v/>
      </c>
      <c r="K3773" s="21">
        <f t="shared" si="406"/>
        <v>0</v>
      </c>
      <c r="L3773" s="21" t="str">
        <f t="shared" si="407"/>
        <v/>
      </c>
      <c r="M3773" s="22" t="str">
        <f t="shared" si="411"/>
        <v/>
      </c>
      <c r="N3773" s="48"/>
      <c r="O3773" s="54" t="str">
        <f>IF(N3773="","",IFERROR(VLOOKUP(N3773,EMPRESAS!$A:$C,3,FALSE),"NAO CADASTRADA"))</f>
        <v/>
      </c>
      <c r="P3773" s="50"/>
      <c r="Q3773" s="54" t="str">
        <f>IF(P3773="","",IFERROR(VLOOKUP(P3773,ATIVIDADES!$A:$C,3,FALSE),"NAO CADASTRADA"))</f>
        <v/>
      </c>
      <c r="R3773" s="42"/>
      <c r="S3773" s="48"/>
      <c r="T3773" s="54" t="str">
        <f>IF(S3773="","",IFERROR(VLOOKUP(S3773,EMPRESAS!$A:$C,3,FALSE),"NAO CADASTRADA"))</f>
        <v/>
      </c>
      <c r="U3773" s="50"/>
      <c r="V3773" s="54" t="str">
        <f>IF(U3773="","",IFERROR(VLOOKUP(U3773,ATIVIDADES!$A:$C,3,FALSE),"NAO CADASTRADA"))</f>
        <v/>
      </c>
      <c r="W3773" s="42"/>
      <c r="X3773" s="48"/>
      <c r="Y3773" s="54" t="str">
        <f>IF(X3773="","",IFERROR(VLOOKUP(X3773,EMPRESAS!$A:$C,3,FALSE),"NAO CADASTRADA"))</f>
        <v/>
      </c>
      <c r="Z3773" s="50"/>
      <c r="AA3773" s="54" t="str">
        <f>IF(Z3773="","",IFERROR(VLOOKUP(Z3773,ATIVIDADES!$A:$C,3,FALSE),"NAO CADASTRADA"))</f>
        <v/>
      </c>
      <c r="AB3773" s="42"/>
      <c r="AC3773" s="48"/>
      <c r="AD3773" s="54" t="str">
        <f>IF(AC3773="","",IFERROR(VLOOKUP(AC3773,EMPRESAS!$A:$C,3,FALSE),"NAO CADASTRADA"))</f>
        <v/>
      </c>
      <c r="AE3773" s="50"/>
      <c r="AF3773" s="54" t="str">
        <f>IF(AE3773="","",IFERROR(VLOOKUP(AE3773,ATIVIDADES!$A:$C,3,FALSE),"NAO CADASTRADA"))</f>
        <v/>
      </c>
      <c r="AG3773" s="42"/>
      <c r="AH3773" s="48"/>
      <c r="AI3773" s="54" t="str">
        <f>IF(AH3773="","",IFERROR(VLOOKUP(AH3773,EMPRESAS!$A:$C,3,FALSE),"NAO CADASTRADA"))</f>
        <v/>
      </c>
      <c r="AJ3773" s="50"/>
      <c r="AK3773" s="54" t="str">
        <f>IF(AJ3773="","",IFERROR(VLOOKUP(AJ3773,ATIVIDADES!$A:$C,3,FALSE),"NAO CADASTRADA"))</f>
        <v/>
      </c>
      <c r="AL3773" s="42"/>
    </row>
    <row r="3774" spans="1:38" x14ac:dyDescent="0.25">
      <c r="A3774" s="26" t="str">
        <f t="shared" si="408"/>
        <v>OK</v>
      </c>
      <c r="B3774" s="29">
        <f t="shared" si="409"/>
        <v>2487914866</v>
      </c>
      <c r="C3774" s="30">
        <v>45862</v>
      </c>
      <c r="D3774" s="18">
        <f t="shared" si="412"/>
        <v>45839</v>
      </c>
      <c r="E3774" s="19" t="str">
        <f>IF(ISERROR(VLOOKUP(C3774,FERIADOS!$A:$B,1,FALSE)),IF(WEEKDAY(C3774)=1,"Dom",IF(WEEKDAY(C3774)=2,"Seg",IF(WEEKDAY(C3774)=3,"Ter",IF(WEEKDAY(C3774)=4,"Qua",IF(WEEKDAY(C3774)=5,"Qui",IF(WEEKDAY(C3774)=6,"Sex","Sab")))))),"Feriado")</f>
        <v>Qui</v>
      </c>
      <c r="F3774" s="32"/>
      <c r="G3774" s="33"/>
      <c r="H3774" s="33"/>
      <c r="I3774" s="33"/>
      <c r="J3774" s="21" t="str">
        <f t="shared" si="410"/>
        <v/>
      </c>
      <c r="K3774" s="21">
        <f t="shared" si="406"/>
        <v>0</v>
      </c>
      <c r="L3774" s="21" t="str">
        <f t="shared" si="407"/>
        <v/>
      </c>
      <c r="M3774" s="22" t="str">
        <f t="shared" si="411"/>
        <v/>
      </c>
      <c r="N3774" s="48"/>
      <c r="O3774" s="54" t="str">
        <f>IF(N3774="","",IFERROR(VLOOKUP(N3774,EMPRESAS!$A:$C,3,FALSE),"NAO CADASTRADA"))</f>
        <v/>
      </c>
      <c r="P3774" s="50"/>
      <c r="Q3774" s="54" t="str">
        <f>IF(P3774="","",IFERROR(VLOOKUP(P3774,ATIVIDADES!$A:$C,3,FALSE),"NAO CADASTRADA"))</f>
        <v/>
      </c>
      <c r="R3774" s="42"/>
      <c r="S3774" s="48"/>
      <c r="T3774" s="54" t="str">
        <f>IF(S3774="","",IFERROR(VLOOKUP(S3774,EMPRESAS!$A:$C,3,FALSE),"NAO CADASTRADA"))</f>
        <v/>
      </c>
      <c r="U3774" s="50"/>
      <c r="V3774" s="54" t="str">
        <f>IF(U3774="","",IFERROR(VLOOKUP(U3774,ATIVIDADES!$A:$C,3,FALSE),"NAO CADASTRADA"))</f>
        <v/>
      </c>
      <c r="W3774" s="42"/>
      <c r="X3774" s="48"/>
      <c r="Y3774" s="54" t="str">
        <f>IF(X3774="","",IFERROR(VLOOKUP(X3774,EMPRESAS!$A:$C,3,FALSE),"NAO CADASTRADA"))</f>
        <v/>
      </c>
      <c r="Z3774" s="50"/>
      <c r="AA3774" s="54" t="str">
        <f>IF(Z3774="","",IFERROR(VLOOKUP(Z3774,ATIVIDADES!$A:$C,3,FALSE),"NAO CADASTRADA"))</f>
        <v/>
      </c>
      <c r="AB3774" s="42"/>
      <c r="AC3774" s="48"/>
      <c r="AD3774" s="54" t="str">
        <f>IF(AC3774="","",IFERROR(VLOOKUP(AC3774,EMPRESAS!$A:$C,3,FALSE),"NAO CADASTRADA"))</f>
        <v/>
      </c>
      <c r="AE3774" s="50"/>
      <c r="AF3774" s="54" t="str">
        <f>IF(AE3774="","",IFERROR(VLOOKUP(AE3774,ATIVIDADES!$A:$C,3,FALSE),"NAO CADASTRADA"))</f>
        <v/>
      </c>
      <c r="AG3774" s="42"/>
      <c r="AH3774" s="48"/>
      <c r="AI3774" s="54" t="str">
        <f>IF(AH3774="","",IFERROR(VLOOKUP(AH3774,EMPRESAS!$A:$C,3,FALSE),"NAO CADASTRADA"))</f>
        <v/>
      </c>
      <c r="AJ3774" s="50"/>
      <c r="AK3774" s="54" t="str">
        <f>IF(AJ3774="","",IFERROR(VLOOKUP(AJ3774,ATIVIDADES!$A:$C,3,FALSE),"NAO CADASTRADA"))</f>
        <v/>
      </c>
      <c r="AL3774" s="42"/>
    </row>
    <row r="3775" spans="1:38" x14ac:dyDescent="0.25">
      <c r="A3775" s="26" t="str">
        <f t="shared" si="408"/>
        <v>OK</v>
      </c>
      <c r="B3775" s="29">
        <f t="shared" si="409"/>
        <v>2487914866</v>
      </c>
      <c r="C3775" s="30">
        <v>45863</v>
      </c>
      <c r="D3775" s="18">
        <f t="shared" si="412"/>
        <v>45839</v>
      </c>
      <c r="E3775" s="19" t="str">
        <f>IF(ISERROR(VLOOKUP(C3775,FERIADOS!$A:$B,1,FALSE)),IF(WEEKDAY(C3775)=1,"Dom",IF(WEEKDAY(C3775)=2,"Seg",IF(WEEKDAY(C3775)=3,"Ter",IF(WEEKDAY(C3775)=4,"Qua",IF(WEEKDAY(C3775)=5,"Qui",IF(WEEKDAY(C3775)=6,"Sex","Sab")))))),"Feriado")</f>
        <v>Sex</v>
      </c>
      <c r="F3775" s="32"/>
      <c r="G3775" s="33"/>
      <c r="H3775" s="33"/>
      <c r="I3775" s="33"/>
      <c r="J3775" s="21" t="str">
        <f t="shared" si="410"/>
        <v/>
      </c>
      <c r="K3775" s="21">
        <f t="shared" si="406"/>
        <v>0</v>
      </c>
      <c r="L3775" s="21" t="str">
        <f t="shared" si="407"/>
        <v/>
      </c>
      <c r="M3775" s="22" t="str">
        <f t="shared" si="411"/>
        <v/>
      </c>
      <c r="N3775" s="48"/>
      <c r="O3775" s="54" t="str">
        <f>IF(N3775="","",IFERROR(VLOOKUP(N3775,EMPRESAS!$A:$C,3,FALSE),"NAO CADASTRADA"))</f>
        <v/>
      </c>
      <c r="P3775" s="50"/>
      <c r="Q3775" s="54" t="str">
        <f>IF(P3775="","",IFERROR(VLOOKUP(P3775,ATIVIDADES!$A:$C,3,FALSE),"NAO CADASTRADA"))</f>
        <v/>
      </c>
      <c r="R3775" s="42"/>
      <c r="S3775" s="48"/>
      <c r="T3775" s="54" t="str">
        <f>IF(S3775="","",IFERROR(VLOOKUP(S3775,EMPRESAS!$A:$C,3,FALSE),"NAO CADASTRADA"))</f>
        <v/>
      </c>
      <c r="U3775" s="50"/>
      <c r="V3775" s="54" t="str">
        <f>IF(U3775="","",IFERROR(VLOOKUP(U3775,ATIVIDADES!$A:$C,3,FALSE),"NAO CADASTRADA"))</f>
        <v/>
      </c>
      <c r="W3775" s="42"/>
      <c r="X3775" s="48"/>
      <c r="Y3775" s="54" t="str">
        <f>IF(X3775="","",IFERROR(VLOOKUP(X3775,EMPRESAS!$A:$C,3,FALSE),"NAO CADASTRADA"))</f>
        <v/>
      </c>
      <c r="Z3775" s="50"/>
      <c r="AA3775" s="54" t="str">
        <f>IF(Z3775="","",IFERROR(VLOOKUP(Z3775,ATIVIDADES!$A:$C,3,FALSE),"NAO CADASTRADA"))</f>
        <v/>
      </c>
      <c r="AB3775" s="42"/>
      <c r="AC3775" s="48"/>
      <c r="AD3775" s="54" t="str">
        <f>IF(AC3775="","",IFERROR(VLOOKUP(AC3775,EMPRESAS!$A:$C,3,FALSE),"NAO CADASTRADA"))</f>
        <v/>
      </c>
      <c r="AE3775" s="50"/>
      <c r="AF3775" s="54" t="str">
        <f>IF(AE3775="","",IFERROR(VLOOKUP(AE3775,ATIVIDADES!$A:$C,3,FALSE),"NAO CADASTRADA"))</f>
        <v/>
      </c>
      <c r="AG3775" s="42"/>
      <c r="AH3775" s="48"/>
      <c r="AI3775" s="54" t="str">
        <f>IF(AH3775="","",IFERROR(VLOOKUP(AH3775,EMPRESAS!$A:$C,3,FALSE),"NAO CADASTRADA"))</f>
        <v/>
      </c>
      <c r="AJ3775" s="50"/>
      <c r="AK3775" s="54" t="str">
        <f>IF(AJ3775="","",IFERROR(VLOOKUP(AJ3775,ATIVIDADES!$A:$C,3,FALSE),"NAO CADASTRADA"))</f>
        <v/>
      </c>
      <c r="AL3775" s="42"/>
    </row>
    <row r="3776" spans="1:38" x14ac:dyDescent="0.25">
      <c r="A3776" s="26" t="str">
        <f t="shared" si="408"/>
        <v>OK</v>
      </c>
      <c r="B3776" s="29">
        <f t="shared" si="409"/>
        <v>2487914866</v>
      </c>
      <c r="C3776" s="30">
        <v>45864</v>
      </c>
      <c r="D3776" s="18">
        <f t="shared" si="412"/>
        <v>45839</v>
      </c>
      <c r="E3776" s="19" t="str">
        <f>IF(ISERROR(VLOOKUP(C3776,FERIADOS!$A:$B,1,FALSE)),IF(WEEKDAY(C3776)=1,"Dom",IF(WEEKDAY(C3776)=2,"Seg",IF(WEEKDAY(C3776)=3,"Ter",IF(WEEKDAY(C3776)=4,"Qua",IF(WEEKDAY(C3776)=5,"Qui",IF(WEEKDAY(C3776)=6,"Sex","Sab")))))),"Feriado")</f>
        <v>Sab</v>
      </c>
      <c r="F3776" s="32"/>
      <c r="G3776" s="33"/>
      <c r="H3776" s="33"/>
      <c r="I3776" s="33"/>
      <c r="J3776" s="21" t="str">
        <f t="shared" si="410"/>
        <v/>
      </c>
      <c r="K3776" s="21">
        <f t="shared" si="406"/>
        <v>0</v>
      </c>
      <c r="L3776" s="21" t="str">
        <f t="shared" si="407"/>
        <v/>
      </c>
      <c r="M3776" s="22" t="str">
        <f t="shared" si="411"/>
        <v/>
      </c>
      <c r="N3776" s="48"/>
      <c r="O3776" s="54" t="str">
        <f>IF(N3776="","",IFERROR(VLOOKUP(N3776,EMPRESAS!$A:$C,3,FALSE),"NAO CADASTRADA"))</f>
        <v/>
      </c>
      <c r="P3776" s="50"/>
      <c r="Q3776" s="54" t="str">
        <f>IF(P3776="","",IFERROR(VLOOKUP(P3776,ATIVIDADES!$A:$C,3,FALSE),"NAO CADASTRADA"))</f>
        <v/>
      </c>
      <c r="R3776" s="42"/>
      <c r="S3776" s="48"/>
      <c r="T3776" s="54" t="str">
        <f>IF(S3776="","",IFERROR(VLOOKUP(S3776,EMPRESAS!$A:$C,3,FALSE),"NAO CADASTRADA"))</f>
        <v/>
      </c>
      <c r="U3776" s="50"/>
      <c r="V3776" s="54" t="str">
        <f>IF(U3776="","",IFERROR(VLOOKUP(U3776,ATIVIDADES!$A:$C,3,FALSE),"NAO CADASTRADA"))</f>
        <v/>
      </c>
      <c r="W3776" s="42"/>
      <c r="X3776" s="48"/>
      <c r="Y3776" s="54" t="str">
        <f>IF(X3776="","",IFERROR(VLOOKUP(X3776,EMPRESAS!$A:$C,3,FALSE),"NAO CADASTRADA"))</f>
        <v/>
      </c>
      <c r="Z3776" s="50"/>
      <c r="AA3776" s="54" t="str">
        <f>IF(Z3776="","",IFERROR(VLOOKUP(Z3776,ATIVIDADES!$A:$C,3,FALSE),"NAO CADASTRADA"))</f>
        <v/>
      </c>
      <c r="AB3776" s="42"/>
      <c r="AC3776" s="48"/>
      <c r="AD3776" s="54" t="str">
        <f>IF(AC3776="","",IFERROR(VLOOKUP(AC3776,EMPRESAS!$A:$C,3,FALSE),"NAO CADASTRADA"))</f>
        <v/>
      </c>
      <c r="AE3776" s="50"/>
      <c r="AF3776" s="54" t="str">
        <f>IF(AE3776="","",IFERROR(VLOOKUP(AE3776,ATIVIDADES!$A:$C,3,FALSE),"NAO CADASTRADA"))</f>
        <v/>
      </c>
      <c r="AG3776" s="42"/>
      <c r="AH3776" s="48"/>
      <c r="AI3776" s="54" t="str">
        <f>IF(AH3776="","",IFERROR(VLOOKUP(AH3776,EMPRESAS!$A:$C,3,FALSE),"NAO CADASTRADA"))</f>
        <v/>
      </c>
      <c r="AJ3776" s="50"/>
      <c r="AK3776" s="54" t="str">
        <f>IF(AJ3776="","",IFERROR(VLOOKUP(AJ3776,ATIVIDADES!$A:$C,3,FALSE),"NAO CADASTRADA"))</f>
        <v/>
      </c>
      <c r="AL3776" s="42"/>
    </row>
    <row r="3777" spans="1:38" x14ac:dyDescent="0.25">
      <c r="A3777" s="26" t="str">
        <f t="shared" si="408"/>
        <v>OK</v>
      </c>
      <c r="B3777" s="29">
        <f t="shared" si="409"/>
        <v>2487914866</v>
      </c>
      <c r="C3777" s="30">
        <v>45865</v>
      </c>
      <c r="D3777" s="18">
        <f t="shared" si="412"/>
        <v>45839</v>
      </c>
      <c r="E3777" s="19" t="str">
        <f>IF(ISERROR(VLOOKUP(C3777,FERIADOS!$A:$B,1,FALSE)),IF(WEEKDAY(C3777)=1,"Dom",IF(WEEKDAY(C3777)=2,"Seg",IF(WEEKDAY(C3777)=3,"Ter",IF(WEEKDAY(C3777)=4,"Qua",IF(WEEKDAY(C3777)=5,"Qui",IF(WEEKDAY(C3777)=6,"Sex","Sab")))))),"Feriado")</f>
        <v>Dom</v>
      </c>
      <c r="F3777" s="32"/>
      <c r="G3777" s="33"/>
      <c r="H3777" s="33"/>
      <c r="I3777" s="33"/>
      <c r="J3777" s="21" t="str">
        <f t="shared" si="410"/>
        <v/>
      </c>
      <c r="K3777" s="21">
        <f t="shared" si="406"/>
        <v>0</v>
      </c>
      <c r="L3777" s="21" t="str">
        <f t="shared" si="407"/>
        <v/>
      </c>
      <c r="M3777" s="22" t="str">
        <f t="shared" si="411"/>
        <v/>
      </c>
      <c r="N3777" s="48"/>
      <c r="O3777" s="54" t="str">
        <f>IF(N3777="","",IFERROR(VLOOKUP(N3777,EMPRESAS!$A:$C,3,FALSE),"NAO CADASTRADA"))</f>
        <v/>
      </c>
      <c r="P3777" s="50"/>
      <c r="Q3777" s="54" t="str">
        <f>IF(P3777="","",IFERROR(VLOOKUP(P3777,ATIVIDADES!$A:$C,3,FALSE),"NAO CADASTRADA"))</f>
        <v/>
      </c>
      <c r="R3777" s="42"/>
      <c r="S3777" s="48"/>
      <c r="T3777" s="54" t="str">
        <f>IF(S3777="","",IFERROR(VLOOKUP(S3777,EMPRESAS!$A:$C,3,FALSE),"NAO CADASTRADA"))</f>
        <v/>
      </c>
      <c r="U3777" s="50"/>
      <c r="V3777" s="54" t="str">
        <f>IF(U3777="","",IFERROR(VLOOKUP(U3777,ATIVIDADES!$A:$C,3,FALSE),"NAO CADASTRADA"))</f>
        <v/>
      </c>
      <c r="W3777" s="42"/>
      <c r="X3777" s="48"/>
      <c r="Y3777" s="54" t="str">
        <f>IF(X3777="","",IFERROR(VLOOKUP(X3777,EMPRESAS!$A:$C,3,FALSE),"NAO CADASTRADA"))</f>
        <v/>
      </c>
      <c r="Z3777" s="50"/>
      <c r="AA3777" s="54" t="str">
        <f>IF(Z3777="","",IFERROR(VLOOKUP(Z3777,ATIVIDADES!$A:$C,3,FALSE),"NAO CADASTRADA"))</f>
        <v/>
      </c>
      <c r="AB3777" s="42"/>
      <c r="AC3777" s="48"/>
      <c r="AD3777" s="54" t="str">
        <f>IF(AC3777="","",IFERROR(VLOOKUP(AC3777,EMPRESAS!$A:$C,3,FALSE),"NAO CADASTRADA"))</f>
        <v/>
      </c>
      <c r="AE3777" s="50"/>
      <c r="AF3777" s="54" t="str">
        <f>IF(AE3777="","",IFERROR(VLOOKUP(AE3777,ATIVIDADES!$A:$C,3,FALSE),"NAO CADASTRADA"))</f>
        <v/>
      </c>
      <c r="AG3777" s="42"/>
      <c r="AH3777" s="48"/>
      <c r="AI3777" s="54" t="str">
        <f>IF(AH3777="","",IFERROR(VLOOKUP(AH3777,EMPRESAS!$A:$C,3,FALSE),"NAO CADASTRADA"))</f>
        <v/>
      </c>
      <c r="AJ3777" s="50"/>
      <c r="AK3777" s="54" t="str">
        <f>IF(AJ3777="","",IFERROR(VLOOKUP(AJ3777,ATIVIDADES!$A:$C,3,FALSE),"NAO CADASTRADA"))</f>
        <v/>
      </c>
      <c r="AL3777" s="42"/>
    </row>
    <row r="3778" spans="1:38" x14ac:dyDescent="0.25">
      <c r="A3778" s="26" t="str">
        <f t="shared" si="408"/>
        <v>OK</v>
      </c>
      <c r="B3778" s="29">
        <f t="shared" si="409"/>
        <v>2487914866</v>
      </c>
      <c r="C3778" s="30">
        <v>45866</v>
      </c>
      <c r="D3778" s="18">
        <f t="shared" si="412"/>
        <v>45839</v>
      </c>
      <c r="E3778" s="19" t="str">
        <f>IF(ISERROR(VLOOKUP(C3778,FERIADOS!$A:$B,1,FALSE)),IF(WEEKDAY(C3778)=1,"Dom",IF(WEEKDAY(C3778)=2,"Seg",IF(WEEKDAY(C3778)=3,"Ter",IF(WEEKDAY(C3778)=4,"Qua",IF(WEEKDAY(C3778)=5,"Qui",IF(WEEKDAY(C3778)=6,"Sex","Sab")))))),"Feriado")</f>
        <v>Seg</v>
      </c>
      <c r="F3778" s="32"/>
      <c r="G3778" s="33"/>
      <c r="H3778" s="33"/>
      <c r="I3778" s="33"/>
      <c r="J3778" s="21" t="str">
        <f t="shared" si="410"/>
        <v/>
      </c>
      <c r="K3778" s="21">
        <f t="shared" si="406"/>
        <v>0</v>
      </c>
      <c r="L3778" s="21" t="str">
        <f t="shared" si="407"/>
        <v/>
      </c>
      <c r="M3778" s="22" t="str">
        <f t="shared" si="411"/>
        <v/>
      </c>
      <c r="N3778" s="48"/>
      <c r="O3778" s="54" t="str">
        <f>IF(N3778="","",IFERROR(VLOOKUP(N3778,EMPRESAS!$A:$C,3,FALSE),"NAO CADASTRADA"))</f>
        <v/>
      </c>
      <c r="P3778" s="50"/>
      <c r="Q3778" s="54" t="str">
        <f>IF(P3778="","",IFERROR(VLOOKUP(P3778,ATIVIDADES!$A:$C,3,FALSE),"NAO CADASTRADA"))</f>
        <v/>
      </c>
      <c r="R3778" s="42"/>
      <c r="S3778" s="48"/>
      <c r="T3778" s="54" t="str">
        <f>IF(S3778="","",IFERROR(VLOOKUP(S3778,EMPRESAS!$A:$C,3,FALSE),"NAO CADASTRADA"))</f>
        <v/>
      </c>
      <c r="U3778" s="50"/>
      <c r="V3778" s="54" t="str">
        <f>IF(U3778="","",IFERROR(VLOOKUP(U3778,ATIVIDADES!$A:$C,3,FALSE),"NAO CADASTRADA"))</f>
        <v/>
      </c>
      <c r="W3778" s="42"/>
      <c r="X3778" s="48"/>
      <c r="Y3778" s="54" t="str">
        <f>IF(X3778="","",IFERROR(VLOOKUP(X3778,EMPRESAS!$A:$C,3,FALSE),"NAO CADASTRADA"))</f>
        <v/>
      </c>
      <c r="Z3778" s="50"/>
      <c r="AA3778" s="54" t="str">
        <f>IF(Z3778="","",IFERROR(VLOOKUP(Z3778,ATIVIDADES!$A:$C,3,FALSE),"NAO CADASTRADA"))</f>
        <v/>
      </c>
      <c r="AB3778" s="42"/>
      <c r="AC3778" s="48"/>
      <c r="AD3778" s="54" t="str">
        <f>IF(AC3778="","",IFERROR(VLOOKUP(AC3778,EMPRESAS!$A:$C,3,FALSE),"NAO CADASTRADA"))</f>
        <v/>
      </c>
      <c r="AE3778" s="50"/>
      <c r="AF3778" s="54" t="str">
        <f>IF(AE3778="","",IFERROR(VLOOKUP(AE3778,ATIVIDADES!$A:$C,3,FALSE),"NAO CADASTRADA"))</f>
        <v/>
      </c>
      <c r="AG3778" s="42"/>
      <c r="AH3778" s="48"/>
      <c r="AI3778" s="54" t="str">
        <f>IF(AH3778="","",IFERROR(VLOOKUP(AH3778,EMPRESAS!$A:$C,3,FALSE),"NAO CADASTRADA"))</f>
        <v/>
      </c>
      <c r="AJ3778" s="50"/>
      <c r="AK3778" s="54" t="str">
        <f>IF(AJ3778="","",IFERROR(VLOOKUP(AJ3778,ATIVIDADES!$A:$C,3,FALSE),"NAO CADASTRADA"))</f>
        <v/>
      </c>
      <c r="AL3778" s="42"/>
    </row>
    <row r="3779" spans="1:38" x14ac:dyDescent="0.25">
      <c r="A3779" s="26" t="str">
        <f t="shared" si="408"/>
        <v>OK</v>
      </c>
      <c r="B3779" s="29">
        <f t="shared" si="409"/>
        <v>2487914866</v>
      </c>
      <c r="C3779" s="30">
        <v>45867</v>
      </c>
      <c r="D3779" s="18">
        <f t="shared" si="412"/>
        <v>45839</v>
      </c>
      <c r="E3779" s="19" t="str">
        <f>IF(ISERROR(VLOOKUP(C3779,FERIADOS!$A:$B,1,FALSE)),IF(WEEKDAY(C3779)=1,"Dom",IF(WEEKDAY(C3779)=2,"Seg",IF(WEEKDAY(C3779)=3,"Ter",IF(WEEKDAY(C3779)=4,"Qua",IF(WEEKDAY(C3779)=5,"Qui",IF(WEEKDAY(C3779)=6,"Sex","Sab")))))),"Feriado")</f>
        <v>Ter</v>
      </c>
      <c r="F3779" s="32"/>
      <c r="G3779" s="33"/>
      <c r="H3779" s="33"/>
      <c r="I3779" s="33"/>
      <c r="J3779" s="21" t="str">
        <f t="shared" si="410"/>
        <v/>
      </c>
      <c r="K3779" s="21">
        <f t="shared" si="406"/>
        <v>0</v>
      </c>
      <c r="L3779" s="21" t="str">
        <f t="shared" si="407"/>
        <v/>
      </c>
      <c r="M3779" s="22" t="str">
        <f t="shared" si="411"/>
        <v/>
      </c>
      <c r="N3779" s="48"/>
      <c r="O3779" s="54" t="str">
        <f>IF(N3779="","",IFERROR(VLOOKUP(N3779,EMPRESAS!$A:$C,3,FALSE),"NAO CADASTRADA"))</f>
        <v/>
      </c>
      <c r="P3779" s="50"/>
      <c r="Q3779" s="54" t="str">
        <f>IF(P3779="","",IFERROR(VLOOKUP(P3779,ATIVIDADES!$A:$C,3,FALSE),"NAO CADASTRADA"))</f>
        <v/>
      </c>
      <c r="R3779" s="42"/>
      <c r="S3779" s="48"/>
      <c r="T3779" s="54" t="str">
        <f>IF(S3779="","",IFERROR(VLOOKUP(S3779,EMPRESAS!$A:$C,3,FALSE),"NAO CADASTRADA"))</f>
        <v/>
      </c>
      <c r="U3779" s="50"/>
      <c r="V3779" s="54" t="str">
        <f>IF(U3779="","",IFERROR(VLOOKUP(U3779,ATIVIDADES!$A:$C,3,FALSE),"NAO CADASTRADA"))</f>
        <v/>
      </c>
      <c r="W3779" s="42"/>
      <c r="X3779" s="48"/>
      <c r="Y3779" s="54" t="str">
        <f>IF(X3779="","",IFERROR(VLOOKUP(X3779,EMPRESAS!$A:$C,3,FALSE),"NAO CADASTRADA"))</f>
        <v/>
      </c>
      <c r="Z3779" s="50"/>
      <c r="AA3779" s="54" t="str">
        <f>IF(Z3779="","",IFERROR(VLOOKUP(Z3779,ATIVIDADES!$A:$C,3,FALSE),"NAO CADASTRADA"))</f>
        <v/>
      </c>
      <c r="AB3779" s="42"/>
      <c r="AC3779" s="48"/>
      <c r="AD3779" s="54" t="str">
        <f>IF(AC3779="","",IFERROR(VLOOKUP(AC3779,EMPRESAS!$A:$C,3,FALSE),"NAO CADASTRADA"))</f>
        <v/>
      </c>
      <c r="AE3779" s="50"/>
      <c r="AF3779" s="54" t="str">
        <f>IF(AE3779="","",IFERROR(VLOOKUP(AE3779,ATIVIDADES!$A:$C,3,FALSE),"NAO CADASTRADA"))</f>
        <v/>
      </c>
      <c r="AG3779" s="42"/>
      <c r="AH3779" s="48"/>
      <c r="AI3779" s="54" t="str">
        <f>IF(AH3779="","",IFERROR(VLOOKUP(AH3779,EMPRESAS!$A:$C,3,FALSE),"NAO CADASTRADA"))</f>
        <v/>
      </c>
      <c r="AJ3779" s="50"/>
      <c r="AK3779" s="54" t="str">
        <f>IF(AJ3779="","",IFERROR(VLOOKUP(AJ3779,ATIVIDADES!$A:$C,3,FALSE),"NAO CADASTRADA"))</f>
        <v/>
      </c>
      <c r="AL3779" s="42"/>
    </row>
    <row r="3780" spans="1:38" x14ac:dyDescent="0.25">
      <c r="A3780" s="26" t="str">
        <f t="shared" si="408"/>
        <v>OK</v>
      </c>
      <c r="B3780" s="29">
        <f t="shared" si="409"/>
        <v>2487914866</v>
      </c>
      <c r="C3780" s="30">
        <v>45868</v>
      </c>
      <c r="D3780" s="18">
        <f t="shared" si="412"/>
        <v>45839</v>
      </c>
      <c r="E3780" s="19" t="str">
        <f>IF(ISERROR(VLOOKUP(C3780,FERIADOS!$A:$B,1,FALSE)),IF(WEEKDAY(C3780)=1,"Dom",IF(WEEKDAY(C3780)=2,"Seg",IF(WEEKDAY(C3780)=3,"Ter",IF(WEEKDAY(C3780)=4,"Qua",IF(WEEKDAY(C3780)=5,"Qui",IF(WEEKDAY(C3780)=6,"Sex","Sab")))))),"Feriado")</f>
        <v>Qua</v>
      </c>
      <c r="F3780" s="32"/>
      <c r="G3780" s="33"/>
      <c r="H3780" s="33"/>
      <c r="I3780" s="33"/>
      <c r="J3780" s="21" t="str">
        <f t="shared" si="410"/>
        <v/>
      </c>
      <c r="K3780" s="21">
        <f t="shared" si="406"/>
        <v>0</v>
      </c>
      <c r="L3780" s="21" t="str">
        <f t="shared" si="407"/>
        <v/>
      </c>
      <c r="M3780" s="22" t="str">
        <f t="shared" si="411"/>
        <v/>
      </c>
      <c r="N3780" s="48"/>
      <c r="O3780" s="54" t="str">
        <f>IF(N3780="","",IFERROR(VLOOKUP(N3780,EMPRESAS!$A:$C,3,FALSE),"NAO CADASTRADA"))</f>
        <v/>
      </c>
      <c r="P3780" s="50"/>
      <c r="Q3780" s="54" t="str">
        <f>IF(P3780="","",IFERROR(VLOOKUP(P3780,ATIVIDADES!$A:$C,3,FALSE),"NAO CADASTRADA"))</f>
        <v/>
      </c>
      <c r="R3780" s="42"/>
      <c r="S3780" s="48"/>
      <c r="T3780" s="54" t="str">
        <f>IF(S3780="","",IFERROR(VLOOKUP(S3780,EMPRESAS!$A:$C,3,FALSE),"NAO CADASTRADA"))</f>
        <v/>
      </c>
      <c r="U3780" s="50"/>
      <c r="V3780" s="54" t="str">
        <f>IF(U3780="","",IFERROR(VLOOKUP(U3780,ATIVIDADES!$A:$C,3,FALSE),"NAO CADASTRADA"))</f>
        <v/>
      </c>
      <c r="W3780" s="42"/>
      <c r="X3780" s="48"/>
      <c r="Y3780" s="54" t="str">
        <f>IF(X3780="","",IFERROR(VLOOKUP(X3780,EMPRESAS!$A:$C,3,FALSE),"NAO CADASTRADA"))</f>
        <v/>
      </c>
      <c r="Z3780" s="50"/>
      <c r="AA3780" s="54" t="str">
        <f>IF(Z3780="","",IFERROR(VLOOKUP(Z3780,ATIVIDADES!$A:$C,3,FALSE),"NAO CADASTRADA"))</f>
        <v/>
      </c>
      <c r="AB3780" s="42"/>
      <c r="AC3780" s="48"/>
      <c r="AD3780" s="54" t="str">
        <f>IF(AC3780="","",IFERROR(VLOOKUP(AC3780,EMPRESAS!$A:$C,3,FALSE),"NAO CADASTRADA"))</f>
        <v/>
      </c>
      <c r="AE3780" s="50"/>
      <c r="AF3780" s="54" t="str">
        <f>IF(AE3780="","",IFERROR(VLOOKUP(AE3780,ATIVIDADES!$A:$C,3,FALSE),"NAO CADASTRADA"))</f>
        <v/>
      </c>
      <c r="AG3780" s="42"/>
      <c r="AH3780" s="48"/>
      <c r="AI3780" s="54" t="str">
        <f>IF(AH3780="","",IFERROR(VLOOKUP(AH3780,EMPRESAS!$A:$C,3,FALSE),"NAO CADASTRADA"))</f>
        <v/>
      </c>
      <c r="AJ3780" s="50"/>
      <c r="AK3780" s="54" t="str">
        <f>IF(AJ3780="","",IFERROR(VLOOKUP(AJ3780,ATIVIDADES!$A:$C,3,FALSE),"NAO CADASTRADA"))</f>
        <v/>
      </c>
      <c r="AL3780" s="42"/>
    </row>
    <row r="3781" spans="1:38" x14ac:dyDescent="0.25">
      <c r="A3781" s="26" t="str">
        <f t="shared" si="408"/>
        <v>OK</v>
      </c>
      <c r="B3781" s="29">
        <f t="shared" si="409"/>
        <v>2487914866</v>
      </c>
      <c r="C3781" s="30">
        <v>45869</v>
      </c>
      <c r="D3781" s="18">
        <f t="shared" si="412"/>
        <v>45839</v>
      </c>
      <c r="E3781" s="19" t="str">
        <f>IF(ISERROR(VLOOKUP(C3781,FERIADOS!$A:$B,1,FALSE)),IF(WEEKDAY(C3781)=1,"Dom",IF(WEEKDAY(C3781)=2,"Seg",IF(WEEKDAY(C3781)=3,"Ter",IF(WEEKDAY(C3781)=4,"Qua",IF(WEEKDAY(C3781)=5,"Qui",IF(WEEKDAY(C3781)=6,"Sex","Sab")))))),"Feriado")</f>
        <v>Qui</v>
      </c>
      <c r="F3781" s="32"/>
      <c r="G3781" s="33"/>
      <c r="H3781" s="33"/>
      <c r="I3781" s="33"/>
      <c r="J3781" s="21" t="str">
        <f t="shared" si="410"/>
        <v/>
      </c>
      <c r="K3781" s="21">
        <f t="shared" si="406"/>
        <v>0</v>
      </c>
      <c r="L3781" s="21" t="str">
        <f t="shared" si="407"/>
        <v/>
      </c>
      <c r="M3781" s="22" t="str">
        <f t="shared" si="411"/>
        <v/>
      </c>
      <c r="N3781" s="48"/>
      <c r="O3781" s="54" t="str">
        <f>IF(N3781="","",IFERROR(VLOOKUP(N3781,EMPRESAS!$A:$C,3,FALSE),"NAO CADASTRADA"))</f>
        <v/>
      </c>
      <c r="P3781" s="50"/>
      <c r="Q3781" s="54" t="str">
        <f>IF(P3781="","",IFERROR(VLOOKUP(P3781,ATIVIDADES!$A:$C,3,FALSE),"NAO CADASTRADA"))</f>
        <v/>
      </c>
      <c r="R3781" s="42"/>
      <c r="S3781" s="48"/>
      <c r="T3781" s="54" t="str">
        <f>IF(S3781="","",IFERROR(VLOOKUP(S3781,EMPRESAS!$A:$C,3,FALSE),"NAO CADASTRADA"))</f>
        <v/>
      </c>
      <c r="U3781" s="50"/>
      <c r="V3781" s="54" t="str">
        <f>IF(U3781="","",IFERROR(VLOOKUP(U3781,ATIVIDADES!$A:$C,3,FALSE),"NAO CADASTRADA"))</f>
        <v/>
      </c>
      <c r="W3781" s="42"/>
      <c r="X3781" s="48"/>
      <c r="Y3781" s="54" t="str">
        <f>IF(X3781="","",IFERROR(VLOOKUP(X3781,EMPRESAS!$A:$C,3,FALSE),"NAO CADASTRADA"))</f>
        <v/>
      </c>
      <c r="Z3781" s="50"/>
      <c r="AA3781" s="54" t="str">
        <f>IF(Z3781="","",IFERROR(VLOOKUP(Z3781,ATIVIDADES!$A:$C,3,FALSE),"NAO CADASTRADA"))</f>
        <v/>
      </c>
      <c r="AB3781" s="42"/>
      <c r="AC3781" s="48"/>
      <c r="AD3781" s="54" t="str">
        <f>IF(AC3781="","",IFERROR(VLOOKUP(AC3781,EMPRESAS!$A:$C,3,FALSE),"NAO CADASTRADA"))</f>
        <v/>
      </c>
      <c r="AE3781" s="50"/>
      <c r="AF3781" s="54" t="str">
        <f>IF(AE3781="","",IFERROR(VLOOKUP(AE3781,ATIVIDADES!$A:$C,3,FALSE),"NAO CADASTRADA"))</f>
        <v/>
      </c>
      <c r="AG3781" s="42"/>
      <c r="AH3781" s="48"/>
      <c r="AI3781" s="54" t="str">
        <f>IF(AH3781="","",IFERROR(VLOOKUP(AH3781,EMPRESAS!$A:$C,3,FALSE),"NAO CADASTRADA"))</f>
        <v/>
      </c>
      <c r="AJ3781" s="50"/>
      <c r="AK3781" s="54" t="str">
        <f>IF(AJ3781="","",IFERROR(VLOOKUP(AJ3781,ATIVIDADES!$A:$C,3,FALSE),"NAO CADASTRADA"))</f>
        <v/>
      </c>
      <c r="AL3781" s="42"/>
    </row>
    <row r="3782" spans="1:38" x14ac:dyDescent="0.25">
      <c r="A3782" s="26" t="str">
        <f t="shared" si="408"/>
        <v>OK</v>
      </c>
      <c r="B3782" s="29">
        <f t="shared" si="409"/>
        <v>2487914866</v>
      </c>
      <c r="C3782" s="30">
        <v>45870</v>
      </c>
      <c r="D3782" s="18">
        <f t="shared" si="412"/>
        <v>45870</v>
      </c>
      <c r="E3782" s="19" t="str">
        <f>IF(ISERROR(VLOOKUP(C3782,FERIADOS!$A:$B,1,FALSE)),IF(WEEKDAY(C3782)=1,"Dom",IF(WEEKDAY(C3782)=2,"Seg",IF(WEEKDAY(C3782)=3,"Ter",IF(WEEKDAY(C3782)=4,"Qua",IF(WEEKDAY(C3782)=5,"Qui",IF(WEEKDAY(C3782)=6,"Sex","Sab")))))),"Feriado")</f>
        <v>Sex</v>
      </c>
      <c r="F3782" s="32"/>
      <c r="G3782" s="33"/>
      <c r="H3782" s="33"/>
      <c r="I3782" s="33"/>
      <c r="J3782" s="21" t="str">
        <f t="shared" si="410"/>
        <v/>
      </c>
      <c r="K3782" s="21">
        <f t="shared" si="406"/>
        <v>0</v>
      </c>
      <c r="L3782" s="21" t="str">
        <f t="shared" si="407"/>
        <v/>
      </c>
      <c r="M3782" s="22" t="str">
        <f t="shared" si="411"/>
        <v/>
      </c>
      <c r="N3782" s="48"/>
      <c r="O3782" s="54" t="str">
        <f>IF(N3782="","",IFERROR(VLOOKUP(N3782,EMPRESAS!$A:$C,3,FALSE),"NAO CADASTRADA"))</f>
        <v/>
      </c>
      <c r="P3782" s="50"/>
      <c r="Q3782" s="54" t="str">
        <f>IF(P3782="","",IFERROR(VLOOKUP(P3782,ATIVIDADES!$A:$C,3,FALSE),"NAO CADASTRADA"))</f>
        <v/>
      </c>
      <c r="R3782" s="42"/>
      <c r="S3782" s="48"/>
      <c r="T3782" s="54" t="str">
        <f>IF(S3782="","",IFERROR(VLOOKUP(S3782,EMPRESAS!$A:$C,3,FALSE),"NAO CADASTRADA"))</f>
        <v/>
      </c>
      <c r="U3782" s="50"/>
      <c r="V3782" s="54" t="str">
        <f>IF(U3782="","",IFERROR(VLOOKUP(U3782,ATIVIDADES!$A:$C,3,FALSE),"NAO CADASTRADA"))</f>
        <v/>
      </c>
      <c r="W3782" s="42"/>
      <c r="X3782" s="48"/>
      <c r="Y3782" s="54" t="str">
        <f>IF(X3782="","",IFERROR(VLOOKUP(X3782,EMPRESAS!$A:$C,3,FALSE),"NAO CADASTRADA"))</f>
        <v/>
      </c>
      <c r="Z3782" s="50"/>
      <c r="AA3782" s="54" t="str">
        <f>IF(Z3782="","",IFERROR(VLOOKUP(Z3782,ATIVIDADES!$A:$C,3,FALSE),"NAO CADASTRADA"))</f>
        <v/>
      </c>
      <c r="AB3782" s="42"/>
      <c r="AC3782" s="48"/>
      <c r="AD3782" s="54" t="str">
        <f>IF(AC3782="","",IFERROR(VLOOKUP(AC3782,EMPRESAS!$A:$C,3,FALSE),"NAO CADASTRADA"))</f>
        <v/>
      </c>
      <c r="AE3782" s="50"/>
      <c r="AF3782" s="54" t="str">
        <f>IF(AE3782="","",IFERROR(VLOOKUP(AE3782,ATIVIDADES!$A:$C,3,FALSE),"NAO CADASTRADA"))</f>
        <v/>
      </c>
      <c r="AG3782" s="42"/>
      <c r="AH3782" s="48"/>
      <c r="AI3782" s="54" t="str">
        <f>IF(AH3782="","",IFERROR(VLOOKUP(AH3782,EMPRESAS!$A:$C,3,FALSE),"NAO CADASTRADA"))</f>
        <v/>
      </c>
      <c r="AJ3782" s="50"/>
      <c r="AK3782" s="54" t="str">
        <f>IF(AJ3782="","",IFERROR(VLOOKUP(AJ3782,ATIVIDADES!$A:$C,3,FALSE),"NAO CADASTRADA"))</f>
        <v/>
      </c>
      <c r="AL3782" s="42"/>
    </row>
    <row r="3783" spans="1:38" x14ac:dyDescent="0.25">
      <c r="A3783" s="26" t="str">
        <f t="shared" si="408"/>
        <v>OK</v>
      </c>
      <c r="B3783" s="29">
        <f t="shared" si="409"/>
        <v>2487914866</v>
      </c>
      <c r="C3783" s="30">
        <v>45871</v>
      </c>
      <c r="D3783" s="18">
        <f t="shared" si="412"/>
        <v>45870</v>
      </c>
      <c r="E3783" s="19" t="str">
        <f>IF(ISERROR(VLOOKUP(C3783,FERIADOS!$A:$B,1,FALSE)),IF(WEEKDAY(C3783)=1,"Dom",IF(WEEKDAY(C3783)=2,"Seg",IF(WEEKDAY(C3783)=3,"Ter",IF(WEEKDAY(C3783)=4,"Qua",IF(WEEKDAY(C3783)=5,"Qui",IF(WEEKDAY(C3783)=6,"Sex","Sab")))))),"Feriado")</f>
        <v>Sab</v>
      </c>
      <c r="F3783" s="32"/>
      <c r="G3783" s="33"/>
      <c r="H3783" s="33"/>
      <c r="I3783" s="33"/>
      <c r="J3783" s="21" t="str">
        <f t="shared" si="410"/>
        <v/>
      </c>
      <c r="K3783" s="21">
        <f t="shared" ref="K3783:K3846" si="413">SUM(R3783,W3783,AB3783,AG3783,AL3783)</f>
        <v>0</v>
      </c>
      <c r="L3783" s="21" t="str">
        <f t="shared" ref="L3783:L3846" si="414">IF(OR(E3783="Sab",E3783="Dom",E3783="Feriado"),J3783,IF(J3783="","",IF(J3783&lt;=$M$2,0,J3783-$M$2)))</f>
        <v/>
      </c>
      <c r="M3783" s="22" t="str">
        <f t="shared" si="411"/>
        <v/>
      </c>
      <c r="N3783" s="48"/>
      <c r="O3783" s="54" t="str">
        <f>IF(N3783="","",IFERROR(VLOOKUP(N3783,EMPRESAS!$A:$C,3,FALSE),"NAO CADASTRADA"))</f>
        <v/>
      </c>
      <c r="P3783" s="50"/>
      <c r="Q3783" s="54" t="str">
        <f>IF(P3783="","",IFERROR(VLOOKUP(P3783,ATIVIDADES!$A:$C,3,FALSE),"NAO CADASTRADA"))</f>
        <v/>
      </c>
      <c r="R3783" s="42"/>
      <c r="S3783" s="48"/>
      <c r="T3783" s="54" t="str">
        <f>IF(S3783="","",IFERROR(VLOOKUP(S3783,EMPRESAS!$A:$C,3,FALSE),"NAO CADASTRADA"))</f>
        <v/>
      </c>
      <c r="U3783" s="50"/>
      <c r="V3783" s="54" t="str">
        <f>IF(U3783="","",IFERROR(VLOOKUP(U3783,ATIVIDADES!$A:$C,3,FALSE),"NAO CADASTRADA"))</f>
        <v/>
      </c>
      <c r="W3783" s="42"/>
      <c r="X3783" s="48"/>
      <c r="Y3783" s="54" t="str">
        <f>IF(X3783="","",IFERROR(VLOOKUP(X3783,EMPRESAS!$A:$C,3,FALSE),"NAO CADASTRADA"))</f>
        <v/>
      </c>
      <c r="Z3783" s="50"/>
      <c r="AA3783" s="54" t="str">
        <f>IF(Z3783="","",IFERROR(VLOOKUP(Z3783,ATIVIDADES!$A:$C,3,FALSE),"NAO CADASTRADA"))</f>
        <v/>
      </c>
      <c r="AB3783" s="42"/>
      <c r="AC3783" s="48"/>
      <c r="AD3783" s="54" t="str">
        <f>IF(AC3783="","",IFERROR(VLOOKUP(AC3783,EMPRESAS!$A:$C,3,FALSE),"NAO CADASTRADA"))</f>
        <v/>
      </c>
      <c r="AE3783" s="50"/>
      <c r="AF3783" s="54" t="str">
        <f>IF(AE3783="","",IFERROR(VLOOKUP(AE3783,ATIVIDADES!$A:$C,3,FALSE),"NAO CADASTRADA"))</f>
        <v/>
      </c>
      <c r="AG3783" s="42"/>
      <c r="AH3783" s="48"/>
      <c r="AI3783" s="54" t="str">
        <f>IF(AH3783="","",IFERROR(VLOOKUP(AH3783,EMPRESAS!$A:$C,3,FALSE),"NAO CADASTRADA"))</f>
        <v/>
      </c>
      <c r="AJ3783" s="50"/>
      <c r="AK3783" s="54" t="str">
        <f>IF(AJ3783="","",IFERROR(VLOOKUP(AJ3783,ATIVIDADES!$A:$C,3,FALSE),"NAO CADASTRADA"))</f>
        <v/>
      </c>
      <c r="AL3783" s="42"/>
    </row>
    <row r="3784" spans="1:38" x14ac:dyDescent="0.25">
      <c r="A3784" s="26" t="str">
        <f t="shared" ref="A3784:A3847" si="415">IF(J3784="","OK",IF(K3784&lt;&gt;J3784,"PENDENTE","OK"))</f>
        <v>OK</v>
      </c>
      <c r="B3784" s="29">
        <f t="shared" ref="B3784:B3847" si="416">$D$2</f>
        <v>2487914866</v>
      </c>
      <c r="C3784" s="30">
        <v>45872</v>
      </c>
      <c r="D3784" s="18">
        <f t="shared" si="412"/>
        <v>45870</v>
      </c>
      <c r="E3784" s="19" t="str">
        <f>IF(ISERROR(VLOOKUP(C3784,FERIADOS!$A:$B,1,FALSE)),IF(WEEKDAY(C3784)=1,"Dom",IF(WEEKDAY(C3784)=2,"Seg",IF(WEEKDAY(C3784)=3,"Ter",IF(WEEKDAY(C3784)=4,"Qua",IF(WEEKDAY(C3784)=5,"Qui",IF(WEEKDAY(C3784)=6,"Sex","Sab")))))),"Feriado")</f>
        <v>Dom</v>
      </c>
      <c r="F3784" s="32"/>
      <c r="G3784" s="33"/>
      <c r="H3784" s="33"/>
      <c r="I3784" s="33"/>
      <c r="J3784" s="21" t="str">
        <f t="shared" ref="J3784:J3847" si="417">IF(OR(F3784="",G3784="",H3784="",I3784=""),"",I3784-H3784+G3784-F3784)</f>
        <v/>
      </c>
      <c r="K3784" s="21">
        <f t="shared" si="413"/>
        <v>0</v>
      </c>
      <c r="L3784" s="21" t="str">
        <f t="shared" si="414"/>
        <v/>
      </c>
      <c r="M3784" s="22" t="str">
        <f t="shared" ref="M3784:M3847" si="418">IF(J3784="","",IF(OR(E3784="Sab",E3784="Dom",E3784="Feriado"),0,IF(J3784&gt;=$M$2,0,$M$2-J3784)))</f>
        <v/>
      </c>
      <c r="N3784" s="48"/>
      <c r="O3784" s="54" t="str">
        <f>IF(N3784="","",IFERROR(VLOOKUP(N3784,EMPRESAS!$A:$C,3,FALSE),"NAO CADASTRADA"))</f>
        <v/>
      </c>
      <c r="P3784" s="50"/>
      <c r="Q3784" s="54" t="str">
        <f>IF(P3784="","",IFERROR(VLOOKUP(P3784,ATIVIDADES!$A:$C,3,FALSE),"NAO CADASTRADA"))</f>
        <v/>
      </c>
      <c r="R3784" s="42"/>
      <c r="S3784" s="48"/>
      <c r="T3784" s="54" t="str">
        <f>IF(S3784="","",IFERROR(VLOOKUP(S3784,EMPRESAS!$A:$C,3,FALSE),"NAO CADASTRADA"))</f>
        <v/>
      </c>
      <c r="U3784" s="50"/>
      <c r="V3784" s="54" t="str">
        <f>IF(U3784="","",IFERROR(VLOOKUP(U3784,ATIVIDADES!$A:$C,3,FALSE),"NAO CADASTRADA"))</f>
        <v/>
      </c>
      <c r="W3784" s="42"/>
      <c r="X3784" s="48"/>
      <c r="Y3784" s="54" t="str">
        <f>IF(X3784="","",IFERROR(VLOOKUP(X3784,EMPRESAS!$A:$C,3,FALSE),"NAO CADASTRADA"))</f>
        <v/>
      </c>
      <c r="Z3784" s="50"/>
      <c r="AA3784" s="54" t="str">
        <f>IF(Z3784="","",IFERROR(VLOOKUP(Z3784,ATIVIDADES!$A:$C,3,FALSE),"NAO CADASTRADA"))</f>
        <v/>
      </c>
      <c r="AB3784" s="42"/>
      <c r="AC3784" s="48"/>
      <c r="AD3784" s="54" t="str">
        <f>IF(AC3784="","",IFERROR(VLOOKUP(AC3784,EMPRESAS!$A:$C,3,FALSE),"NAO CADASTRADA"))</f>
        <v/>
      </c>
      <c r="AE3784" s="50"/>
      <c r="AF3784" s="54" t="str">
        <f>IF(AE3784="","",IFERROR(VLOOKUP(AE3784,ATIVIDADES!$A:$C,3,FALSE),"NAO CADASTRADA"))</f>
        <v/>
      </c>
      <c r="AG3784" s="42"/>
      <c r="AH3784" s="48"/>
      <c r="AI3784" s="54" t="str">
        <f>IF(AH3784="","",IFERROR(VLOOKUP(AH3784,EMPRESAS!$A:$C,3,FALSE),"NAO CADASTRADA"))</f>
        <v/>
      </c>
      <c r="AJ3784" s="50"/>
      <c r="AK3784" s="54" t="str">
        <f>IF(AJ3784="","",IFERROR(VLOOKUP(AJ3784,ATIVIDADES!$A:$C,3,FALSE),"NAO CADASTRADA"))</f>
        <v/>
      </c>
      <c r="AL3784" s="42"/>
    </row>
    <row r="3785" spans="1:38" x14ac:dyDescent="0.25">
      <c r="A3785" s="26" t="str">
        <f t="shared" si="415"/>
        <v>OK</v>
      </c>
      <c r="B3785" s="29">
        <f t="shared" si="416"/>
        <v>2487914866</v>
      </c>
      <c r="C3785" s="30">
        <v>45873</v>
      </c>
      <c r="D3785" s="18">
        <f t="shared" ref="D3785:D3848" si="419">IF(MONTH(C3785)=MONTH(C3784),D3784,C3785)</f>
        <v>45870</v>
      </c>
      <c r="E3785" s="19" t="str">
        <f>IF(ISERROR(VLOOKUP(C3785,FERIADOS!$A:$B,1,FALSE)),IF(WEEKDAY(C3785)=1,"Dom",IF(WEEKDAY(C3785)=2,"Seg",IF(WEEKDAY(C3785)=3,"Ter",IF(WEEKDAY(C3785)=4,"Qua",IF(WEEKDAY(C3785)=5,"Qui",IF(WEEKDAY(C3785)=6,"Sex","Sab")))))),"Feriado")</f>
        <v>Seg</v>
      </c>
      <c r="F3785" s="32"/>
      <c r="G3785" s="33"/>
      <c r="H3785" s="33"/>
      <c r="I3785" s="33"/>
      <c r="J3785" s="21" t="str">
        <f t="shared" si="417"/>
        <v/>
      </c>
      <c r="K3785" s="21">
        <f t="shared" si="413"/>
        <v>0</v>
      </c>
      <c r="L3785" s="21" t="str">
        <f t="shared" si="414"/>
        <v/>
      </c>
      <c r="M3785" s="22" t="str">
        <f t="shared" si="418"/>
        <v/>
      </c>
      <c r="N3785" s="48"/>
      <c r="O3785" s="54" t="str">
        <f>IF(N3785="","",IFERROR(VLOOKUP(N3785,EMPRESAS!$A:$C,3,FALSE),"NAO CADASTRADA"))</f>
        <v/>
      </c>
      <c r="P3785" s="50"/>
      <c r="Q3785" s="54" t="str">
        <f>IF(P3785="","",IFERROR(VLOOKUP(P3785,ATIVIDADES!$A:$C,3,FALSE),"NAO CADASTRADA"))</f>
        <v/>
      </c>
      <c r="R3785" s="42"/>
      <c r="S3785" s="48"/>
      <c r="T3785" s="54" t="str">
        <f>IF(S3785="","",IFERROR(VLOOKUP(S3785,EMPRESAS!$A:$C,3,FALSE),"NAO CADASTRADA"))</f>
        <v/>
      </c>
      <c r="U3785" s="50"/>
      <c r="V3785" s="54" t="str">
        <f>IF(U3785="","",IFERROR(VLOOKUP(U3785,ATIVIDADES!$A:$C,3,FALSE),"NAO CADASTRADA"))</f>
        <v/>
      </c>
      <c r="W3785" s="42"/>
      <c r="X3785" s="48"/>
      <c r="Y3785" s="54" t="str">
        <f>IF(X3785="","",IFERROR(VLOOKUP(X3785,EMPRESAS!$A:$C,3,FALSE),"NAO CADASTRADA"))</f>
        <v/>
      </c>
      <c r="Z3785" s="50"/>
      <c r="AA3785" s="54" t="str">
        <f>IF(Z3785="","",IFERROR(VLOOKUP(Z3785,ATIVIDADES!$A:$C,3,FALSE),"NAO CADASTRADA"))</f>
        <v/>
      </c>
      <c r="AB3785" s="42"/>
      <c r="AC3785" s="48"/>
      <c r="AD3785" s="54" t="str">
        <f>IF(AC3785="","",IFERROR(VLOOKUP(AC3785,EMPRESAS!$A:$C,3,FALSE),"NAO CADASTRADA"))</f>
        <v/>
      </c>
      <c r="AE3785" s="50"/>
      <c r="AF3785" s="54" t="str">
        <f>IF(AE3785="","",IFERROR(VLOOKUP(AE3785,ATIVIDADES!$A:$C,3,FALSE),"NAO CADASTRADA"))</f>
        <v/>
      </c>
      <c r="AG3785" s="42"/>
      <c r="AH3785" s="48"/>
      <c r="AI3785" s="54" t="str">
        <f>IF(AH3785="","",IFERROR(VLOOKUP(AH3785,EMPRESAS!$A:$C,3,FALSE),"NAO CADASTRADA"))</f>
        <v/>
      </c>
      <c r="AJ3785" s="50"/>
      <c r="AK3785" s="54" t="str">
        <f>IF(AJ3785="","",IFERROR(VLOOKUP(AJ3785,ATIVIDADES!$A:$C,3,FALSE),"NAO CADASTRADA"))</f>
        <v/>
      </c>
      <c r="AL3785" s="42"/>
    </row>
    <row r="3786" spans="1:38" x14ac:dyDescent="0.25">
      <c r="A3786" s="26" t="str">
        <f t="shared" si="415"/>
        <v>OK</v>
      </c>
      <c r="B3786" s="29">
        <f t="shared" si="416"/>
        <v>2487914866</v>
      </c>
      <c r="C3786" s="30">
        <v>45874</v>
      </c>
      <c r="D3786" s="18">
        <f t="shared" si="419"/>
        <v>45870</v>
      </c>
      <c r="E3786" s="19" t="str">
        <f>IF(ISERROR(VLOOKUP(C3786,FERIADOS!$A:$B,1,FALSE)),IF(WEEKDAY(C3786)=1,"Dom",IF(WEEKDAY(C3786)=2,"Seg",IF(WEEKDAY(C3786)=3,"Ter",IF(WEEKDAY(C3786)=4,"Qua",IF(WEEKDAY(C3786)=5,"Qui",IF(WEEKDAY(C3786)=6,"Sex","Sab")))))),"Feriado")</f>
        <v>Ter</v>
      </c>
      <c r="F3786" s="32"/>
      <c r="G3786" s="33"/>
      <c r="H3786" s="33"/>
      <c r="I3786" s="33"/>
      <c r="J3786" s="21" t="str">
        <f t="shared" si="417"/>
        <v/>
      </c>
      <c r="K3786" s="21">
        <f t="shared" si="413"/>
        <v>0</v>
      </c>
      <c r="L3786" s="21" t="str">
        <f t="shared" si="414"/>
        <v/>
      </c>
      <c r="M3786" s="22" t="str">
        <f t="shared" si="418"/>
        <v/>
      </c>
      <c r="N3786" s="48"/>
      <c r="O3786" s="54" t="str">
        <f>IF(N3786="","",IFERROR(VLOOKUP(N3786,EMPRESAS!$A:$C,3,FALSE),"NAO CADASTRADA"))</f>
        <v/>
      </c>
      <c r="P3786" s="50"/>
      <c r="Q3786" s="54" t="str">
        <f>IF(P3786="","",IFERROR(VLOOKUP(P3786,ATIVIDADES!$A:$C,3,FALSE),"NAO CADASTRADA"))</f>
        <v/>
      </c>
      <c r="R3786" s="42"/>
      <c r="S3786" s="48"/>
      <c r="T3786" s="54" t="str">
        <f>IF(S3786="","",IFERROR(VLOOKUP(S3786,EMPRESAS!$A:$C,3,FALSE),"NAO CADASTRADA"))</f>
        <v/>
      </c>
      <c r="U3786" s="50"/>
      <c r="V3786" s="54" t="str">
        <f>IF(U3786="","",IFERROR(VLOOKUP(U3786,ATIVIDADES!$A:$C,3,FALSE),"NAO CADASTRADA"))</f>
        <v/>
      </c>
      <c r="W3786" s="42"/>
      <c r="X3786" s="48"/>
      <c r="Y3786" s="54" t="str">
        <f>IF(X3786="","",IFERROR(VLOOKUP(X3786,EMPRESAS!$A:$C,3,FALSE),"NAO CADASTRADA"))</f>
        <v/>
      </c>
      <c r="Z3786" s="50"/>
      <c r="AA3786" s="54" t="str">
        <f>IF(Z3786="","",IFERROR(VLOOKUP(Z3786,ATIVIDADES!$A:$C,3,FALSE),"NAO CADASTRADA"))</f>
        <v/>
      </c>
      <c r="AB3786" s="42"/>
      <c r="AC3786" s="48"/>
      <c r="AD3786" s="54" t="str">
        <f>IF(AC3786="","",IFERROR(VLOOKUP(AC3786,EMPRESAS!$A:$C,3,FALSE),"NAO CADASTRADA"))</f>
        <v/>
      </c>
      <c r="AE3786" s="50"/>
      <c r="AF3786" s="54" t="str">
        <f>IF(AE3786="","",IFERROR(VLOOKUP(AE3786,ATIVIDADES!$A:$C,3,FALSE),"NAO CADASTRADA"))</f>
        <v/>
      </c>
      <c r="AG3786" s="42"/>
      <c r="AH3786" s="48"/>
      <c r="AI3786" s="54" t="str">
        <f>IF(AH3786="","",IFERROR(VLOOKUP(AH3786,EMPRESAS!$A:$C,3,FALSE),"NAO CADASTRADA"))</f>
        <v/>
      </c>
      <c r="AJ3786" s="50"/>
      <c r="AK3786" s="54" t="str">
        <f>IF(AJ3786="","",IFERROR(VLOOKUP(AJ3786,ATIVIDADES!$A:$C,3,FALSE),"NAO CADASTRADA"))</f>
        <v/>
      </c>
      <c r="AL3786" s="42"/>
    </row>
    <row r="3787" spans="1:38" x14ac:dyDescent="0.25">
      <c r="A3787" s="26" t="str">
        <f t="shared" si="415"/>
        <v>OK</v>
      </c>
      <c r="B3787" s="29">
        <f t="shared" si="416"/>
        <v>2487914866</v>
      </c>
      <c r="C3787" s="30">
        <v>45875</v>
      </c>
      <c r="D3787" s="18">
        <f t="shared" si="419"/>
        <v>45870</v>
      </c>
      <c r="E3787" s="19" t="str">
        <f>IF(ISERROR(VLOOKUP(C3787,FERIADOS!$A:$B,1,FALSE)),IF(WEEKDAY(C3787)=1,"Dom",IF(WEEKDAY(C3787)=2,"Seg",IF(WEEKDAY(C3787)=3,"Ter",IF(WEEKDAY(C3787)=4,"Qua",IF(WEEKDAY(C3787)=5,"Qui",IF(WEEKDAY(C3787)=6,"Sex","Sab")))))),"Feriado")</f>
        <v>Qua</v>
      </c>
      <c r="F3787" s="32"/>
      <c r="G3787" s="33"/>
      <c r="H3787" s="33"/>
      <c r="I3787" s="33"/>
      <c r="J3787" s="21" t="str">
        <f t="shared" si="417"/>
        <v/>
      </c>
      <c r="K3787" s="21">
        <f t="shared" si="413"/>
        <v>0</v>
      </c>
      <c r="L3787" s="21" t="str">
        <f t="shared" si="414"/>
        <v/>
      </c>
      <c r="M3787" s="22" t="str">
        <f t="shared" si="418"/>
        <v/>
      </c>
      <c r="N3787" s="48"/>
      <c r="O3787" s="54" t="str">
        <f>IF(N3787="","",IFERROR(VLOOKUP(N3787,EMPRESAS!$A:$C,3,FALSE),"NAO CADASTRADA"))</f>
        <v/>
      </c>
      <c r="P3787" s="50"/>
      <c r="Q3787" s="54" t="str">
        <f>IF(P3787="","",IFERROR(VLOOKUP(P3787,ATIVIDADES!$A:$C,3,FALSE),"NAO CADASTRADA"))</f>
        <v/>
      </c>
      <c r="R3787" s="42"/>
      <c r="S3787" s="48"/>
      <c r="T3787" s="54" t="str">
        <f>IF(S3787="","",IFERROR(VLOOKUP(S3787,EMPRESAS!$A:$C,3,FALSE),"NAO CADASTRADA"))</f>
        <v/>
      </c>
      <c r="U3787" s="50"/>
      <c r="V3787" s="54" t="str">
        <f>IF(U3787="","",IFERROR(VLOOKUP(U3787,ATIVIDADES!$A:$C,3,FALSE),"NAO CADASTRADA"))</f>
        <v/>
      </c>
      <c r="W3787" s="42"/>
      <c r="X3787" s="48"/>
      <c r="Y3787" s="54" t="str">
        <f>IF(X3787="","",IFERROR(VLOOKUP(X3787,EMPRESAS!$A:$C,3,FALSE),"NAO CADASTRADA"))</f>
        <v/>
      </c>
      <c r="Z3787" s="50"/>
      <c r="AA3787" s="54" t="str">
        <f>IF(Z3787="","",IFERROR(VLOOKUP(Z3787,ATIVIDADES!$A:$C,3,FALSE),"NAO CADASTRADA"))</f>
        <v/>
      </c>
      <c r="AB3787" s="42"/>
      <c r="AC3787" s="48"/>
      <c r="AD3787" s="54" t="str">
        <f>IF(AC3787="","",IFERROR(VLOOKUP(AC3787,EMPRESAS!$A:$C,3,FALSE),"NAO CADASTRADA"))</f>
        <v/>
      </c>
      <c r="AE3787" s="50"/>
      <c r="AF3787" s="54" t="str">
        <f>IF(AE3787="","",IFERROR(VLOOKUP(AE3787,ATIVIDADES!$A:$C,3,FALSE),"NAO CADASTRADA"))</f>
        <v/>
      </c>
      <c r="AG3787" s="42"/>
      <c r="AH3787" s="48"/>
      <c r="AI3787" s="54" t="str">
        <f>IF(AH3787="","",IFERROR(VLOOKUP(AH3787,EMPRESAS!$A:$C,3,FALSE),"NAO CADASTRADA"))</f>
        <v/>
      </c>
      <c r="AJ3787" s="50"/>
      <c r="AK3787" s="54" t="str">
        <f>IF(AJ3787="","",IFERROR(VLOOKUP(AJ3787,ATIVIDADES!$A:$C,3,FALSE),"NAO CADASTRADA"))</f>
        <v/>
      </c>
      <c r="AL3787" s="42"/>
    </row>
    <row r="3788" spans="1:38" x14ac:dyDescent="0.25">
      <c r="A3788" s="26" t="str">
        <f t="shared" si="415"/>
        <v>OK</v>
      </c>
      <c r="B3788" s="29">
        <f t="shared" si="416"/>
        <v>2487914866</v>
      </c>
      <c r="C3788" s="30">
        <v>45876</v>
      </c>
      <c r="D3788" s="18">
        <f t="shared" si="419"/>
        <v>45870</v>
      </c>
      <c r="E3788" s="19" t="str">
        <f>IF(ISERROR(VLOOKUP(C3788,FERIADOS!$A:$B,1,FALSE)),IF(WEEKDAY(C3788)=1,"Dom",IF(WEEKDAY(C3788)=2,"Seg",IF(WEEKDAY(C3788)=3,"Ter",IF(WEEKDAY(C3788)=4,"Qua",IF(WEEKDAY(C3788)=5,"Qui",IF(WEEKDAY(C3788)=6,"Sex","Sab")))))),"Feriado")</f>
        <v>Qui</v>
      </c>
      <c r="F3788" s="32"/>
      <c r="G3788" s="33"/>
      <c r="H3788" s="33"/>
      <c r="I3788" s="33"/>
      <c r="J3788" s="21" t="str">
        <f t="shared" si="417"/>
        <v/>
      </c>
      <c r="K3788" s="21">
        <f t="shared" si="413"/>
        <v>0</v>
      </c>
      <c r="L3788" s="21" t="str">
        <f t="shared" si="414"/>
        <v/>
      </c>
      <c r="M3788" s="22" t="str">
        <f t="shared" si="418"/>
        <v/>
      </c>
      <c r="N3788" s="48"/>
      <c r="O3788" s="54" t="str">
        <f>IF(N3788="","",IFERROR(VLOOKUP(N3788,EMPRESAS!$A:$C,3,FALSE),"NAO CADASTRADA"))</f>
        <v/>
      </c>
      <c r="P3788" s="50"/>
      <c r="Q3788" s="54" t="str">
        <f>IF(P3788="","",IFERROR(VLOOKUP(P3788,ATIVIDADES!$A:$C,3,FALSE),"NAO CADASTRADA"))</f>
        <v/>
      </c>
      <c r="R3788" s="42"/>
      <c r="S3788" s="48"/>
      <c r="T3788" s="54" t="str">
        <f>IF(S3788="","",IFERROR(VLOOKUP(S3788,EMPRESAS!$A:$C,3,FALSE),"NAO CADASTRADA"))</f>
        <v/>
      </c>
      <c r="U3788" s="50"/>
      <c r="V3788" s="54" t="str">
        <f>IF(U3788="","",IFERROR(VLOOKUP(U3788,ATIVIDADES!$A:$C,3,FALSE),"NAO CADASTRADA"))</f>
        <v/>
      </c>
      <c r="W3788" s="42"/>
      <c r="X3788" s="48"/>
      <c r="Y3788" s="54" t="str">
        <f>IF(X3788="","",IFERROR(VLOOKUP(X3788,EMPRESAS!$A:$C,3,FALSE),"NAO CADASTRADA"))</f>
        <v/>
      </c>
      <c r="Z3788" s="50"/>
      <c r="AA3788" s="54" t="str">
        <f>IF(Z3788="","",IFERROR(VLOOKUP(Z3788,ATIVIDADES!$A:$C,3,FALSE),"NAO CADASTRADA"))</f>
        <v/>
      </c>
      <c r="AB3788" s="42"/>
      <c r="AC3788" s="48"/>
      <c r="AD3788" s="54" t="str">
        <f>IF(AC3788="","",IFERROR(VLOOKUP(AC3788,EMPRESAS!$A:$C,3,FALSE),"NAO CADASTRADA"))</f>
        <v/>
      </c>
      <c r="AE3788" s="50"/>
      <c r="AF3788" s="54" t="str">
        <f>IF(AE3788="","",IFERROR(VLOOKUP(AE3788,ATIVIDADES!$A:$C,3,FALSE),"NAO CADASTRADA"))</f>
        <v/>
      </c>
      <c r="AG3788" s="42"/>
      <c r="AH3788" s="48"/>
      <c r="AI3788" s="54" t="str">
        <f>IF(AH3788="","",IFERROR(VLOOKUP(AH3788,EMPRESAS!$A:$C,3,FALSE),"NAO CADASTRADA"))</f>
        <v/>
      </c>
      <c r="AJ3788" s="50"/>
      <c r="AK3788" s="54" t="str">
        <f>IF(AJ3788="","",IFERROR(VLOOKUP(AJ3788,ATIVIDADES!$A:$C,3,FALSE),"NAO CADASTRADA"))</f>
        <v/>
      </c>
      <c r="AL3788" s="42"/>
    </row>
    <row r="3789" spans="1:38" x14ac:dyDescent="0.25">
      <c r="A3789" s="26" t="str">
        <f t="shared" si="415"/>
        <v>OK</v>
      </c>
      <c r="B3789" s="29">
        <f t="shared" si="416"/>
        <v>2487914866</v>
      </c>
      <c r="C3789" s="30">
        <v>45877</v>
      </c>
      <c r="D3789" s="18">
        <f t="shared" si="419"/>
        <v>45870</v>
      </c>
      <c r="E3789" s="19" t="str">
        <f>IF(ISERROR(VLOOKUP(C3789,FERIADOS!$A:$B,1,FALSE)),IF(WEEKDAY(C3789)=1,"Dom",IF(WEEKDAY(C3789)=2,"Seg",IF(WEEKDAY(C3789)=3,"Ter",IF(WEEKDAY(C3789)=4,"Qua",IF(WEEKDAY(C3789)=5,"Qui",IF(WEEKDAY(C3789)=6,"Sex","Sab")))))),"Feriado")</f>
        <v>Sex</v>
      </c>
      <c r="F3789" s="32"/>
      <c r="G3789" s="33"/>
      <c r="H3789" s="33"/>
      <c r="I3789" s="33"/>
      <c r="J3789" s="21" t="str">
        <f t="shared" si="417"/>
        <v/>
      </c>
      <c r="K3789" s="21">
        <f t="shared" si="413"/>
        <v>0</v>
      </c>
      <c r="L3789" s="21" t="str">
        <f t="shared" si="414"/>
        <v/>
      </c>
      <c r="M3789" s="22" t="str">
        <f t="shared" si="418"/>
        <v/>
      </c>
      <c r="N3789" s="48"/>
      <c r="O3789" s="54" t="str">
        <f>IF(N3789="","",IFERROR(VLOOKUP(N3789,EMPRESAS!$A:$C,3,FALSE),"NAO CADASTRADA"))</f>
        <v/>
      </c>
      <c r="P3789" s="50"/>
      <c r="Q3789" s="54" t="str">
        <f>IF(P3789="","",IFERROR(VLOOKUP(P3789,ATIVIDADES!$A:$C,3,FALSE),"NAO CADASTRADA"))</f>
        <v/>
      </c>
      <c r="R3789" s="42"/>
      <c r="S3789" s="48"/>
      <c r="T3789" s="54" t="str">
        <f>IF(S3789="","",IFERROR(VLOOKUP(S3789,EMPRESAS!$A:$C,3,FALSE),"NAO CADASTRADA"))</f>
        <v/>
      </c>
      <c r="U3789" s="50"/>
      <c r="V3789" s="54" t="str">
        <f>IF(U3789="","",IFERROR(VLOOKUP(U3789,ATIVIDADES!$A:$C,3,FALSE),"NAO CADASTRADA"))</f>
        <v/>
      </c>
      <c r="W3789" s="42"/>
      <c r="X3789" s="48"/>
      <c r="Y3789" s="54" t="str">
        <f>IF(X3789="","",IFERROR(VLOOKUP(X3789,EMPRESAS!$A:$C,3,FALSE),"NAO CADASTRADA"))</f>
        <v/>
      </c>
      <c r="Z3789" s="50"/>
      <c r="AA3789" s="54" t="str">
        <f>IF(Z3789="","",IFERROR(VLOOKUP(Z3789,ATIVIDADES!$A:$C,3,FALSE),"NAO CADASTRADA"))</f>
        <v/>
      </c>
      <c r="AB3789" s="42"/>
      <c r="AC3789" s="48"/>
      <c r="AD3789" s="54" t="str">
        <f>IF(AC3789="","",IFERROR(VLOOKUP(AC3789,EMPRESAS!$A:$C,3,FALSE),"NAO CADASTRADA"))</f>
        <v/>
      </c>
      <c r="AE3789" s="50"/>
      <c r="AF3789" s="54" t="str">
        <f>IF(AE3789="","",IFERROR(VLOOKUP(AE3789,ATIVIDADES!$A:$C,3,FALSE),"NAO CADASTRADA"))</f>
        <v/>
      </c>
      <c r="AG3789" s="42"/>
      <c r="AH3789" s="48"/>
      <c r="AI3789" s="54" t="str">
        <f>IF(AH3789="","",IFERROR(VLOOKUP(AH3789,EMPRESAS!$A:$C,3,FALSE),"NAO CADASTRADA"))</f>
        <v/>
      </c>
      <c r="AJ3789" s="50"/>
      <c r="AK3789" s="54" t="str">
        <f>IF(AJ3789="","",IFERROR(VLOOKUP(AJ3789,ATIVIDADES!$A:$C,3,FALSE),"NAO CADASTRADA"))</f>
        <v/>
      </c>
      <c r="AL3789" s="42"/>
    </row>
    <row r="3790" spans="1:38" x14ac:dyDescent="0.25">
      <c r="A3790" s="26" t="str">
        <f t="shared" si="415"/>
        <v>OK</v>
      </c>
      <c r="B3790" s="29">
        <f t="shared" si="416"/>
        <v>2487914866</v>
      </c>
      <c r="C3790" s="30">
        <v>45878</v>
      </c>
      <c r="D3790" s="18">
        <f t="shared" si="419"/>
        <v>45870</v>
      </c>
      <c r="E3790" s="19" t="str">
        <f>IF(ISERROR(VLOOKUP(C3790,FERIADOS!$A:$B,1,FALSE)),IF(WEEKDAY(C3790)=1,"Dom",IF(WEEKDAY(C3790)=2,"Seg",IF(WEEKDAY(C3790)=3,"Ter",IF(WEEKDAY(C3790)=4,"Qua",IF(WEEKDAY(C3790)=5,"Qui",IF(WEEKDAY(C3790)=6,"Sex","Sab")))))),"Feriado")</f>
        <v>Sab</v>
      </c>
      <c r="F3790" s="32"/>
      <c r="G3790" s="33"/>
      <c r="H3790" s="33"/>
      <c r="I3790" s="33"/>
      <c r="J3790" s="21" t="str">
        <f t="shared" si="417"/>
        <v/>
      </c>
      <c r="K3790" s="21">
        <f t="shared" si="413"/>
        <v>0</v>
      </c>
      <c r="L3790" s="21" t="str">
        <f t="shared" si="414"/>
        <v/>
      </c>
      <c r="M3790" s="22" t="str">
        <f t="shared" si="418"/>
        <v/>
      </c>
      <c r="N3790" s="48"/>
      <c r="O3790" s="54" t="str">
        <f>IF(N3790="","",IFERROR(VLOOKUP(N3790,EMPRESAS!$A:$C,3,FALSE),"NAO CADASTRADA"))</f>
        <v/>
      </c>
      <c r="P3790" s="50"/>
      <c r="Q3790" s="54" t="str">
        <f>IF(P3790="","",IFERROR(VLOOKUP(P3790,ATIVIDADES!$A:$C,3,FALSE),"NAO CADASTRADA"))</f>
        <v/>
      </c>
      <c r="R3790" s="42"/>
      <c r="S3790" s="48"/>
      <c r="T3790" s="54" t="str">
        <f>IF(S3790="","",IFERROR(VLOOKUP(S3790,EMPRESAS!$A:$C,3,FALSE),"NAO CADASTRADA"))</f>
        <v/>
      </c>
      <c r="U3790" s="50"/>
      <c r="V3790" s="54" t="str">
        <f>IF(U3790="","",IFERROR(VLOOKUP(U3790,ATIVIDADES!$A:$C,3,FALSE),"NAO CADASTRADA"))</f>
        <v/>
      </c>
      <c r="W3790" s="42"/>
      <c r="X3790" s="48"/>
      <c r="Y3790" s="54" t="str">
        <f>IF(X3790="","",IFERROR(VLOOKUP(X3790,EMPRESAS!$A:$C,3,FALSE),"NAO CADASTRADA"))</f>
        <v/>
      </c>
      <c r="Z3790" s="50"/>
      <c r="AA3790" s="54" t="str">
        <f>IF(Z3790="","",IFERROR(VLOOKUP(Z3790,ATIVIDADES!$A:$C,3,FALSE),"NAO CADASTRADA"))</f>
        <v/>
      </c>
      <c r="AB3790" s="42"/>
      <c r="AC3790" s="48"/>
      <c r="AD3790" s="54" t="str">
        <f>IF(AC3790="","",IFERROR(VLOOKUP(AC3790,EMPRESAS!$A:$C,3,FALSE),"NAO CADASTRADA"))</f>
        <v/>
      </c>
      <c r="AE3790" s="50"/>
      <c r="AF3790" s="54" t="str">
        <f>IF(AE3790="","",IFERROR(VLOOKUP(AE3790,ATIVIDADES!$A:$C,3,FALSE),"NAO CADASTRADA"))</f>
        <v/>
      </c>
      <c r="AG3790" s="42"/>
      <c r="AH3790" s="48"/>
      <c r="AI3790" s="54" t="str">
        <f>IF(AH3790="","",IFERROR(VLOOKUP(AH3790,EMPRESAS!$A:$C,3,FALSE),"NAO CADASTRADA"))</f>
        <v/>
      </c>
      <c r="AJ3790" s="50"/>
      <c r="AK3790" s="54" t="str">
        <f>IF(AJ3790="","",IFERROR(VLOOKUP(AJ3790,ATIVIDADES!$A:$C,3,FALSE),"NAO CADASTRADA"))</f>
        <v/>
      </c>
      <c r="AL3790" s="42"/>
    </row>
    <row r="3791" spans="1:38" x14ac:dyDescent="0.25">
      <c r="A3791" s="26" t="str">
        <f t="shared" si="415"/>
        <v>OK</v>
      </c>
      <c r="B3791" s="29">
        <f t="shared" si="416"/>
        <v>2487914866</v>
      </c>
      <c r="C3791" s="30">
        <v>45879</v>
      </c>
      <c r="D3791" s="18">
        <f t="shared" si="419"/>
        <v>45870</v>
      </c>
      <c r="E3791" s="19" t="str">
        <f>IF(ISERROR(VLOOKUP(C3791,FERIADOS!$A:$B,1,FALSE)),IF(WEEKDAY(C3791)=1,"Dom",IF(WEEKDAY(C3791)=2,"Seg",IF(WEEKDAY(C3791)=3,"Ter",IF(WEEKDAY(C3791)=4,"Qua",IF(WEEKDAY(C3791)=5,"Qui",IF(WEEKDAY(C3791)=6,"Sex","Sab")))))),"Feriado")</f>
        <v>Dom</v>
      </c>
      <c r="F3791" s="32"/>
      <c r="G3791" s="33"/>
      <c r="H3791" s="33"/>
      <c r="I3791" s="33"/>
      <c r="J3791" s="21" t="str">
        <f t="shared" si="417"/>
        <v/>
      </c>
      <c r="K3791" s="21">
        <f t="shared" si="413"/>
        <v>0</v>
      </c>
      <c r="L3791" s="21" t="str">
        <f t="shared" si="414"/>
        <v/>
      </c>
      <c r="M3791" s="22" t="str">
        <f t="shared" si="418"/>
        <v/>
      </c>
      <c r="N3791" s="48"/>
      <c r="O3791" s="54" t="str">
        <f>IF(N3791="","",IFERROR(VLOOKUP(N3791,EMPRESAS!$A:$C,3,FALSE),"NAO CADASTRADA"))</f>
        <v/>
      </c>
      <c r="P3791" s="50"/>
      <c r="Q3791" s="54" t="str">
        <f>IF(P3791="","",IFERROR(VLOOKUP(P3791,ATIVIDADES!$A:$C,3,FALSE),"NAO CADASTRADA"))</f>
        <v/>
      </c>
      <c r="R3791" s="42"/>
      <c r="S3791" s="48"/>
      <c r="T3791" s="54" t="str">
        <f>IF(S3791="","",IFERROR(VLOOKUP(S3791,EMPRESAS!$A:$C,3,FALSE),"NAO CADASTRADA"))</f>
        <v/>
      </c>
      <c r="U3791" s="50"/>
      <c r="V3791" s="54" t="str">
        <f>IF(U3791="","",IFERROR(VLOOKUP(U3791,ATIVIDADES!$A:$C,3,FALSE),"NAO CADASTRADA"))</f>
        <v/>
      </c>
      <c r="W3791" s="42"/>
      <c r="X3791" s="48"/>
      <c r="Y3791" s="54" t="str">
        <f>IF(X3791="","",IFERROR(VLOOKUP(X3791,EMPRESAS!$A:$C,3,FALSE),"NAO CADASTRADA"))</f>
        <v/>
      </c>
      <c r="Z3791" s="50"/>
      <c r="AA3791" s="54" t="str">
        <f>IF(Z3791="","",IFERROR(VLOOKUP(Z3791,ATIVIDADES!$A:$C,3,FALSE),"NAO CADASTRADA"))</f>
        <v/>
      </c>
      <c r="AB3791" s="42"/>
      <c r="AC3791" s="48"/>
      <c r="AD3791" s="54" t="str">
        <f>IF(AC3791="","",IFERROR(VLOOKUP(AC3791,EMPRESAS!$A:$C,3,FALSE),"NAO CADASTRADA"))</f>
        <v/>
      </c>
      <c r="AE3791" s="50"/>
      <c r="AF3791" s="54" t="str">
        <f>IF(AE3791="","",IFERROR(VLOOKUP(AE3791,ATIVIDADES!$A:$C,3,FALSE),"NAO CADASTRADA"))</f>
        <v/>
      </c>
      <c r="AG3791" s="42"/>
      <c r="AH3791" s="48"/>
      <c r="AI3791" s="54" t="str">
        <f>IF(AH3791="","",IFERROR(VLOOKUP(AH3791,EMPRESAS!$A:$C,3,FALSE),"NAO CADASTRADA"))</f>
        <v/>
      </c>
      <c r="AJ3791" s="50"/>
      <c r="AK3791" s="54" t="str">
        <f>IF(AJ3791="","",IFERROR(VLOOKUP(AJ3791,ATIVIDADES!$A:$C,3,FALSE),"NAO CADASTRADA"))</f>
        <v/>
      </c>
      <c r="AL3791" s="42"/>
    </row>
    <row r="3792" spans="1:38" x14ac:dyDescent="0.25">
      <c r="A3792" s="26" t="str">
        <f t="shared" si="415"/>
        <v>OK</v>
      </c>
      <c r="B3792" s="29">
        <f t="shared" si="416"/>
        <v>2487914866</v>
      </c>
      <c r="C3792" s="30">
        <v>45880</v>
      </c>
      <c r="D3792" s="18">
        <f t="shared" si="419"/>
        <v>45870</v>
      </c>
      <c r="E3792" s="19" t="str">
        <f>IF(ISERROR(VLOOKUP(C3792,FERIADOS!$A:$B,1,FALSE)),IF(WEEKDAY(C3792)=1,"Dom",IF(WEEKDAY(C3792)=2,"Seg",IF(WEEKDAY(C3792)=3,"Ter",IF(WEEKDAY(C3792)=4,"Qua",IF(WEEKDAY(C3792)=5,"Qui",IF(WEEKDAY(C3792)=6,"Sex","Sab")))))),"Feriado")</f>
        <v>Seg</v>
      </c>
      <c r="F3792" s="32"/>
      <c r="G3792" s="33"/>
      <c r="H3792" s="33"/>
      <c r="I3792" s="33"/>
      <c r="J3792" s="21" t="str">
        <f t="shared" si="417"/>
        <v/>
      </c>
      <c r="K3792" s="21">
        <f t="shared" si="413"/>
        <v>0</v>
      </c>
      <c r="L3792" s="21" t="str">
        <f t="shared" si="414"/>
        <v/>
      </c>
      <c r="M3792" s="22" t="str">
        <f t="shared" si="418"/>
        <v/>
      </c>
      <c r="N3792" s="48"/>
      <c r="O3792" s="54" t="str">
        <f>IF(N3792="","",IFERROR(VLOOKUP(N3792,EMPRESAS!$A:$C,3,FALSE),"NAO CADASTRADA"))</f>
        <v/>
      </c>
      <c r="P3792" s="50"/>
      <c r="Q3792" s="54" t="str">
        <f>IF(P3792="","",IFERROR(VLOOKUP(P3792,ATIVIDADES!$A:$C,3,FALSE),"NAO CADASTRADA"))</f>
        <v/>
      </c>
      <c r="R3792" s="42"/>
      <c r="S3792" s="48"/>
      <c r="T3792" s="54" t="str">
        <f>IF(S3792="","",IFERROR(VLOOKUP(S3792,EMPRESAS!$A:$C,3,FALSE),"NAO CADASTRADA"))</f>
        <v/>
      </c>
      <c r="U3792" s="50"/>
      <c r="V3792" s="54" t="str">
        <f>IF(U3792="","",IFERROR(VLOOKUP(U3792,ATIVIDADES!$A:$C,3,FALSE),"NAO CADASTRADA"))</f>
        <v/>
      </c>
      <c r="W3792" s="42"/>
      <c r="X3792" s="48"/>
      <c r="Y3792" s="54" t="str">
        <f>IF(X3792="","",IFERROR(VLOOKUP(X3792,EMPRESAS!$A:$C,3,FALSE),"NAO CADASTRADA"))</f>
        <v/>
      </c>
      <c r="Z3792" s="50"/>
      <c r="AA3792" s="54" t="str">
        <f>IF(Z3792="","",IFERROR(VLOOKUP(Z3792,ATIVIDADES!$A:$C,3,FALSE),"NAO CADASTRADA"))</f>
        <v/>
      </c>
      <c r="AB3792" s="42"/>
      <c r="AC3792" s="48"/>
      <c r="AD3792" s="54" t="str">
        <f>IF(AC3792="","",IFERROR(VLOOKUP(AC3792,EMPRESAS!$A:$C,3,FALSE),"NAO CADASTRADA"))</f>
        <v/>
      </c>
      <c r="AE3792" s="50"/>
      <c r="AF3792" s="54" t="str">
        <f>IF(AE3792="","",IFERROR(VLOOKUP(AE3792,ATIVIDADES!$A:$C,3,FALSE),"NAO CADASTRADA"))</f>
        <v/>
      </c>
      <c r="AG3792" s="42"/>
      <c r="AH3792" s="48"/>
      <c r="AI3792" s="54" t="str">
        <f>IF(AH3792="","",IFERROR(VLOOKUP(AH3792,EMPRESAS!$A:$C,3,FALSE),"NAO CADASTRADA"))</f>
        <v/>
      </c>
      <c r="AJ3792" s="50"/>
      <c r="AK3792" s="54" t="str">
        <f>IF(AJ3792="","",IFERROR(VLOOKUP(AJ3792,ATIVIDADES!$A:$C,3,FALSE),"NAO CADASTRADA"))</f>
        <v/>
      </c>
      <c r="AL3792" s="42"/>
    </row>
    <row r="3793" spans="1:38" x14ac:dyDescent="0.25">
      <c r="A3793" s="26" t="str">
        <f t="shared" si="415"/>
        <v>OK</v>
      </c>
      <c r="B3793" s="29">
        <f t="shared" si="416"/>
        <v>2487914866</v>
      </c>
      <c r="C3793" s="30">
        <v>45881</v>
      </c>
      <c r="D3793" s="18">
        <f t="shared" si="419"/>
        <v>45870</v>
      </c>
      <c r="E3793" s="19" t="str">
        <f>IF(ISERROR(VLOOKUP(C3793,FERIADOS!$A:$B,1,FALSE)),IF(WEEKDAY(C3793)=1,"Dom",IF(WEEKDAY(C3793)=2,"Seg",IF(WEEKDAY(C3793)=3,"Ter",IF(WEEKDAY(C3793)=4,"Qua",IF(WEEKDAY(C3793)=5,"Qui",IF(WEEKDAY(C3793)=6,"Sex","Sab")))))),"Feriado")</f>
        <v>Ter</v>
      </c>
      <c r="F3793" s="32"/>
      <c r="G3793" s="33"/>
      <c r="H3793" s="33"/>
      <c r="I3793" s="33"/>
      <c r="J3793" s="21" t="str">
        <f t="shared" si="417"/>
        <v/>
      </c>
      <c r="K3793" s="21">
        <f t="shared" si="413"/>
        <v>0</v>
      </c>
      <c r="L3793" s="21" t="str">
        <f t="shared" si="414"/>
        <v/>
      </c>
      <c r="M3793" s="22" t="str">
        <f t="shared" si="418"/>
        <v/>
      </c>
      <c r="N3793" s="48"/>
      <c r="O3793" s="54" t="str">
        <f>IF(N3793="","",IFERROR(VLOOKUP(N3793,EMPRESAS!$A:$C,3,FALSE),"NAO CADASTRADA"))</f>
        <v/>
      </c>
      <c r="P3793" s="50"/>
      <c r="Q3793" s="54" t="str">
        <f>IF(P3793="","",IFERROR(VLOOKUP(P3793,ATIVIDADES!$A:$C,3,FALSE),"NAO CADASTRADA"))</f>
        <v/>
      </c>
      <c r="R3793" s="42"/>
      <c r="S3793" s="48"/>
      <c r="T3793" s="54" t="str">
        <f>IF(S3793="","",IFERROR(VLOOKUP(S3793,EMPRESAS!$A:$C,3,FALSE),"NAO CADASTRADA"))</f>
        <v/>
      </c>
      <c r="U3793" s="50"/>
      <c r="V3793" s="54" t="str">
        <f>IF(U3793="","",IFERROR(VLOOKUP(U3793,ATIVIDADES!$A:$C,3,FALSE),"NAO CADASTRADA"))</f>
        <v/>
      </c>
      <c r="W3793" s="42"/>
      <c r="X3793" s="48"/>
      <c r="Y3793" s="54" t="str">
        <f>IF(X3793="","",IFERROR(VLOOKUP(X3793,EMPRESAS!$A:$C,3,FALSE),"NAO CADASTRADA"))</f>
        <v/>
      </c>
      <c r="Z3793" s="50"/>
      <c r="AA3793" s="54" t="str">
        <f>IF(Z3793="","",IFERROR(VLOOKUP(Z3793,ATIVIDADES!$A:$C,3,FALSE),"NAO CADASTRADA"))</f>
        <v/>
      </c>
      <c r="AB3793" s="42"/>
      <c r="AC3793" s="48"/>
      <c r="AD3793" s="54" t="str">
        <f>IF(AC3793="","",IFERROR(VLOOKUP(AC3793,EMPRESAS!$A:$C,3,FALSE),"NAO CADASTRADA"))</f>
        <v/>
      </c>
      <c r="AE3793" s="50"/>
      <c r="AF3793" s="54" t="str">
        <f>IF(AE3793="","",IFERROR(VLOOKUP(AE3793,ATIVIDADES!$A:$C,3,FALSE),"NAO CADASTRADA"))</f>
        <v/>
      </c>
      <c r="AG3793" s="42"/>
      <c r="AH3793" s="48"/>
      <c r="AI3793" s="54" t="str">
        <f>IF(AH3793="","",IFERROR(VLOOKUP(AH3793,EMPRESAS!$A:$C,3,FALSE),"NAO CADASTRADA"))</f>
        <v/>
      </c>
      <c r="AJ3793" s="50"/>
      <c r="AK3793" s="54" t="str">
        <f>IF(AJ3793="","",IFERROR(VLOOKUP(AJ3793,ATIVIDADES!$A:$C,3,FALSE),"NAO CADASTRADA"))</f>
        <v/>
      </c>
      <c r="AL3793" s="42"/>
    </row>
    <row r="3794" spans="1:38" x14ac:dyDescent="0.25">
      <c r="A3794" s="26" t="str">
        <f t="shared" si="415"/>
        <v>OK</v>
      </c>
      <c r="B3794" s="29">
        <f t="shared" si="416"/>
        <v>2487914866</v>
      </c>
      <c r="C3794" s="30">
        <v>45882</v>
      </c>
      <c r="D3794" s="18">
        <f t="shared" si="419"/>
        <v>45870</v>
      </c>
      <c r="E3794" s="19" t="str">
        <f>IF(ISERROR(VLOOKUP(C3794,FERIADOS!$A:$B,1,FALSE)),IF(WEEKDAY(C3794)=1,"Dom",IF(WEEKDAY(C3794)=2,"Seg",IF(WEEKDAY(C3794)=3,"Ter",IF(WEEKDAY(C3794)=4,"Qua",IF(WEEKDAY(C3794)=5,"Qui",IF(WEEKDAY(C3794)=6,"Sex","Sab")))))),"Feriado")</f>
        <v>Qua</v>
      </c>
      <c r="F3794" s="32"/>
      <c r="G3794" s="33"/>
      <c r="H3794" s="33"/>
      <c r="I3794" s="33"/>
      <c r="J3794" s="21" t="str">
        <f t="shared" si="417"/>
        <v/>
      </c>
      <c r="K3794" s="21">
        <f t="shared" si="413"/>
        <v>0</v>
      </c>
      <c r="L3794" s="21" t="str">
        <f t="shared" si="414"/>
        <v/>
      </c>
      <c r="M3794" s="22" t="str">
        <f t="shared" si="418"/>
        <v/>
      </c>
      <c r="N3794" s="48"/>
      <c r="O3794" s="54" t="str">
        <f>IF(N3794="","",IFERROR(VLOOKUP(N3794,EMPRESAS!$A:$C,3,FALSE),"NAO CADASTRADA"))</f>
        <v/>
      </c>
      <c r="P3794" s="50"/>
      <c r="Q3794" s="54" t="str">
        <f>IF(P3794="","",IFERROR(VLOOKUP(P3794,ATIVIDADES!$A:$C,3,FALSE),"NAO CADASTRADA"))</f>
        <v/>
      </c>
      <c r="R3794" s="42"/>
      <c r="S3794" s="48"/>
      <c r="T3794" s="54" t="str">
        <f>IF(S3794="","",IFERROR(VLOOKUP(S3794,EMPRESAS!$A:$C,3,FALSE),"NAO CADASTRADA"))</f>
        <v/>
      </c>
      <c r="U3794" s="50"/>
      <c r="V3794" s="54" t="str">
        <f>IF(U3794="","",IFERROR(VLOOKUP(U3794,ATIVIDADES!$A:$C,3,FALSE),"NAO CADASTRADA"))</f>
        <v/>
      </c>
      <c r="W3794" s="42"/>
      <c r="X3794" s="48"/>
      <c r="Y3794" s="54" t="str">
        <f>IF(X3794="","",IFERROR(VLOOKUP(X3794,EMPRESAS!$A:$C,3,FALSE),"NAO CADASTRADA"))</f>
        <v/>
      </c>
      <c r="Z3794" s="50"/>
      <c r="AA3794" s="54" t="str">
        <f>IF(Z3794="","",IFERROR(VLOOKUP(Z3794,ATIVIDADES!$A:$C,3,FALSE),"NAO CADASTRADA"))</f>
        <v/>
      </c>
      <c r="AB3794" s="42"/>
      <c r="AC3794" s="48"/>
      <c r="AD3794" s="54" t="str">
        <f>IF(AC3794="","",IFERROR(VLOOKUP(AC3794,EMPRESAS!$A:$C,3,FALSE),"NAO CADASTRADA"))</f>
        <v/>
      </c>
      <c r="AE3794" s="50"/>
      <c r="AF3794" s="54" t="str">
        <f>IF(AE3794="","",IFERROR(VLOOKUP(AE3794,ATIVIDADES!$A:$C,3,FALSE),"NAO CADASTRADA"))</f>
        <v/>
      </c>
      <c r="AG3794" s="42"/>
      <c r="AH3794" s="48"/>
      <c r="AI3794" s="54" t="str">
        <f>IF(AH3794="","",IFERROR(VLOOKUP(AH3794,EMPRESAS!$A:$C,3,FALSE),"NAO CADASTRADA"))</f>
        <v/>
      </c>
      <c r="AJ3794" s="50"/>
      <c r="AK3794" s="54" t="str">
        <f>IF(AJ3794="","",IFERROR(VLOOKUP(AJ3794,ATIVIDADES!$A:$C,3,FALSE),"NAO CADASTRADA"))</f>
        <v/>
      </c>
      <c r="AL3794" s="42"/>
    </row>
    <row r="3795" spans="1:38" x14ac:dyDescent="0.25">
      <c r="A3795" s="26" t="str">
        <f t="shared" si="415"/>
        <v>OK</v>
      </c>
      <c r="B3795" s="29">
        <f t="shared" si="416"/>
        <v>2487914866</v>
      </c>
      <c r="C3795" s="30">
        <v>45883</v>
      </c>
      <c r="D3795" s="18">
        <f t="shared" si="419"/>
        <v>45870</v>
      </c>
      <c r="E3795" s="19" t="str">
        <f>IF(ISERROR(VLOOKUP(C3795,FERIADOS!$A:$B,1,FALSE)),IF(WEEKDAY(C3795)=1,"Dom",IF(WEEKDAY(C3795)=2,"Seg",IF(WEEKDAY(C3795)=3,"Ter",IF(WEEKDAY(C3795)=4,"Qua",IF(WEEKDAY(C3795)=5,"Qui",IF(WEEKDAY(C3795)=6,"Sex","Sab")))))),"Feriado")</f>
        <v>Qui</v>
      </c>
      <c r="F3795" s="32"/>
      <c r="G3795" s="33"/>
      <c r="H3795" s="33"/>
      <c r="I3795" s="33"/>
      <c r="J3795" s="21" t="str">
        <f t="shared" si="417"/>
        <v/>
      </c>
      <c r="K3795" s="21">
        <f t="shared" si="413"/>
        <v>0</v>
      </c>
      <c r="L3795" s="21" t="str">
        <f t="shared" si="414"/>
        <v/>
      </c>
      <c r="M3795" s="22" t="str">
        <f t="shared" si="418"/>
        <v/>
      </c>
      <c r="N3795" s="48"/>
      <c r="O3795" s="54" t="str">
        <f>IF(N3795="","",IFERROR(VLOOKUP(N3795,EMPRESAS!$A:$C,3,FALSE),"NAO CADASTRADA"))</f>
        <v/>
      </c>
      <c r="P3795" s="50"/>
      <c r="Q3795" s="54" t="str">
        <f>IF(P3795="","",IFERROR(VLOOKUP(P3795,ATIVIDADES!$A:$C,3,FALSE),"NAO CADASTRADA"))</f>
        <v/>
      </c>
      <c r="R3795" s="42"/>
      <c r="S3795" s="48"/>
      <c r="T3795" s="54" t="str">
        <f>IF(S3795="","",IFERROR(VLOOKUP(S3795,EMPRESAS!$A:$C,3,FALSE),"NAO CADASTRADA"))</f>
        <v/>
      </c>
      <c r="U3795" s="50"/>
      <c r="V3795" s="54" t="str">
        <f>IF(U3795="","",IFERROR(VLOOKUP(U3795,ATIVIDADES!$A:$C,3,FALSE),"NAO CADASTRADA"))</f>
        <v/>
      </c>
      <c r="W3795" s="42"/>
      <c r="X3795" s="48"/>
      <c r="Y3795" s="54" t="str">
        <f>IF(X3795="","",IFERROR(VLOOKUP(X3795,EMPRESAS!$A:$C,3,FALSE),"NAO CADASTRADA"))</f>
        <v/>
      </c>
      <c r="Z3795" s="50"/>
      <c r="AA3795" s="54" t="str">
        <f>IF(Z3795="","",IFERROR(VLOOKUP(Z3795,ATIVIDADES!$A:$C,3,FALSE),"NAO CADASTRADA"))</f>
        <v/>
      </c>
      <c r="AB3795" s="42"/>
      <c r="AC3795" s="48"/>
      <c r="AD3795" s="54" t="str">
        <f>IF(AC3795="","",IFERROR(VLOOKUP(AC3795,EMPRESAS!$A:$C,3,FALSE),"NAO CADASTRADA"))</f>
        <v/>
      </c>
      <c r="AE3795" s="50"/>
      <c r="AF3795" s="54" t="str">
        <f>IF(AE3795="","",IFERROR(VLOOKUP(AE3795,ATIVIDADES!$A:$C,3,FALSE),"NAO CADASTRADA"))</f>
        <v/>
      </c>
      <c r="AG3795" s="42"/>
      <c r="AH3795" s="48"/>
      <c r="AI3795" s="54" t="str">
        <f>IF(AH3795="","",IFERROR(VLOOKUP(AH3795,EMPRESAS!$A:$C,3,FALSE),"NAO CADASTRADA"))</f>
        <v/>
      </c>
      <c r="AJ3795" s="50"/>
      <c r="AK3795" s="54" t="str">
        <f>IF(AJ3795="","",IFERROR(VLOOKUP(AJ3795,ATIVIDADES!$A:$C,3,FALSE),"NAO CADASTRADA"))</f>
        <v/>
      </c>
      <c r="AL3795" s="42"/>
    </row>
    <row r="3796" spans="1:38" x14ac:dyDescent="0.25">
      <c r="A3796" s="26" t="str">
        <f t="shared" si="415"/>
        <v>OK</v>
      </c>
      <c r="B3796" s="29">
        <f t="shared" si="416"/>
        <v>2487914866</v>
      </c>
      <c r="C3796" s="30">
        <v>45884</v>
      </c>
      <c r="D3796" s="18">
        <f t="shared" si="419"/>
        <v>45870</v>
      </c>
      <c r="E3796" s="19" t="str">
        <f>IF(ISERROR(VLOOKUP(C3796,FERIADOS!$A:$B,1,FALSE)),IF(WEEKDAY(C3796)=1,"Dom",IF(WEEKDAY(C3796)=2,"Seg",IF(WEEKDAY(C3796)=3,"Ter",IF(WEEKDAY(C3796)=4,"Qua",IF(WEEKDAY(C3796)=5,"Qui",IF(WEEKDAY(C3796)=6,"Sex","Sab")))))),"Feriado")</f>
        <v>Sex</v>
      </c>
      <c r="F3796" s="32"/>
      <c r="G3796" s="33"/>
      <c r="H3796" s="33"/>
      <c r="I3796" s="33"/>
      <c r="J3796" s="21" t="str">
        <f t="shared" si="417"/>
        <v/>
      </c>
      <c r="K3796" s="21">
        <f t="shared" si="413"/>
        <v>0</v>
      </c>
      <c r="L3796" s="21" t="str">
        <f t="shared" si="414"/>
        <v/>
      </c>
      <c r="M3796" s="22" t="str">
        <f t="shared" si="418"/>
        <v/>
      </c>
      <c r="N3796" s="48"/>
      <c r="O3796" s="54" t="str">
        <f>IF(N3796="","",IFERROR(VLOOKUP(N3796,EMPRESAS!$A:$C,3,FALSE),"NAO CADASTRADA"))</f>
        <v/>
      </c>
      <c r="P3796" s="50"/>
      <c r="Q3796" s="54" t="str">
        <f>IF(P3796="","",IFERROR(VLOOKUP(P3796,ATIVIDADES!$A:$C,3,FALSE),"NAO CADASTRADA"))</f>
        <v/>
      </c>
      <c r="R3796" s="42"/>
      <c r="S3796" s="48"/>
      <c r="T3796" s="54" t="str">
        <f>IF(S3796="","",IFERROR(VLOOKUP(S3796,EMPRESAS!$A:$C,3,FALSE),"NAO CADASTRADA"))</f>
        <v/>
      </c>
      <c r="U3796" s="50"/>
      <c r="V3796" s="54" t="str">
        <f>IF(U3796="","",IFERROR(VLOOKUP(U3796,ATIVIDADES!$A:$C,3,FALSE),"NAO CADASTRADA"))</f>
        <v/>
      </c>
      <c r="W3796" s="42"/>
      <c r="X3796" s="48"/>
      <c r="Y3796" s="54" t="str">
        <f>IF(X3796="","",IFERROR(VLOOKUP(X3796,EMPRESAS!$A:$C,3,FALSE),"NAO CADASTRADA"))</f>
        <v/>
      </c>
      <c r="Z3796" s="50"/>
      <c r="AA3796" s="54" t="str">
        <f>IF(Z3796="","",IFERROR(VLOOKUP(Z3796,ATIVIDADES!$A:$C,3,FALSE),"NAO CADASTRADA"))</f>
        <v/>
      </c>
      <c r="AB3796" s="42"/>
      <c r="AC3796" s="48"/>
      <c r="AD3796" s="54" t="str">
        <f>IF(AC3796="","",IFERROR(VLOOKUP(AC3796,EMPRESAS!$A:$C,3,FALSE),"NAO CADASTRADA"))</f>
        <v/>
      </c>
      <c r="AE3796" s="50"/>
      <c r="AF3796" s="54" t="str">
        <f>IF(AE3796="","",IFERROR(VLOOKUP(AE3796,ATIVIDADES!$A:$C,3,FALSE),"NAO CADASTRADA"))</f>
        <v/>
      </c>
      <c r="AG3796" s="42"/>
      <c r="AH3796" s="48"/>
      <c r="AI3796" s="54" t="str">
        <f>IF(AH3796="","",IFERROR(VLOOKUP(AH3796,EMPRESAS!$A:$C,3,FALSE),"NAO CADASTRADA"))</f>
        <v/>
      </c>
      <c r="AJ3796" s="50"/>
      <c r="AK3796" s="54" t="str">
        <f>IF(AJ3796="","",IFERROR(VLOOKUP(AJ3796,ATIVIDADES!$A:$C,3,FALSE),"NAO CADASTRADA"))</f>
        <v/>
      </c>
      <c r="AL3796" s="42"/>
    </row>
    <row r="3797" spans="1:38" x14ac:dyDescent="0.25">
      <c r="A3797" s="26" t="str">
        <f t="shared" si="415"/>
        <v>OK</v>
      </c>
      <c r="B3797" s="29">
        <f t="shared" si="416"/>
        <v>2487914866</v>
      </c>
      <c r="C3797" s="30">
        <v>45885</v>
      </c>
      <c r="D3797" s="18">
        <f t="shared" si="419"/>
        <v>45870</v>
      </c>
      <c r="E3797" s="19" t="str">
        <f>IF(ISERROR(VLOOKUP(C3797,FERIADOS!$A:$B,1,FALSE)),IF(WEEKDAY(C3797)=1,"Dom",IF(WEEKDAY(C3797)=2,"Seg",IF(WEEKDAY(C3797)=3,"Ter",IF(WEEKDAY(C3797)=4,"Qua",IF(WEEKDAY(C3797)=5,"Qui",IF(WEEKDAY(C3797)=6,"Sex","Sab")))))),"Feriado")</f>
        <v>Sab</v>
      </c>
      <c r="F3797" s="32"/>
      <c r="G3797" s="33"/>
      <c r="H3797" s="33"/>
      <c r="I3797" s="33"/>
      <c r="J3797" s="21" t="str">
        <f t="shared" si="417"/>
        <v/>
      </c>
      <c r="K3797" s="21">
        <f t="shared" si="413"/>
        <v>0</v>
      </c>
      <c r="L3797" s="21" t="str">
        <f t="shared" si="414"/>
        <v/>
      </c>
      <c r="M3797" s="22" t="str">
        <f t="shared" si="418"/>
        <v/>
      </c>
      <c r="N3797" s="48"/>
      <c r="O3797" s="54" t="str">
        <f>IF(N3797="","",IFERROR(VLOOKUP(N3797,EMPRESAS!$A:$C,3,FALSE),"NAO CADASTRADA"))</f>
        <v/>
      </c>
      <c r="P3797" s="50"/>
      <c r="Q3797" s="54" t="str">
        <f>IF(P3797="","",IFERROR(VLOOKUP(P3797,ATIVIDADES!$A:$C,3,FALSE),"NAO CADASTRADA"))</f>
        <v/>
      </c>
      <c r="R3797" s="42"/>
      <c r="S3797" s="48"/>
      <c r="T3797" s="54" t="str">
        <f>IF(S3797="","",IFERROR(VLOOKUP(S3797,EMPRESAS!$A:$C,3,FALSE),"NAO CADASTRADA"))</f>
        <v/>
      </c>
      <c r="U3797" s="50"/>
      <c r="V3797" s="54" t="str">
        <f>IF(U3797="","",IFERROR(VLOOKUP(U3797,ATIVIDADES!$A:$C,3,FALSE),"NAO CADASTRADA"))</f>
        <v/>
      </c>
      <c r="W3797" s="42"/>
      <c r="X3797" s="48"/>
      <c r="Y3797" s="54" t="str">
        <f>IF(X3797="","",IFERROR(VLOOKUP(X3797,EMPRESAS!$A:$C,3,FALSE),"NAO CADASTRADA"))</f>
        <v/>
      </c>
      <c r="Z3797" s="50"/>
      <c r="AA3797" s="54" t="str">
        <f>IF(Z3797="","",IFERROR(VLOOKUP(Z3797,ATIVIDADES!$A:$C,3,FALSE),"NAO CADASTRADA"))</f>
        <v/>
      </c>
      <c r="AB3797" s="42"/>
      <c r="AC3797" s="48"/>
      <c r="AD3797" s="54" t="str">
        <f>IF(AC3797="","",IFERROR(VLOOKUP(AC3797,EMPRESAS!$A:$C,3,FALSE),"NAO CADASTRADA"))</f>
        <v/>
      </c>
      <c r="AE3797" s="50"/>
      <c r="AF3797" s="54" t="str">
        <f>IF(AE3797="","",IFERROR(VLOOKUP(AE3797,ATIVIDADES!$A:$C,3,FALSE),"NAO CADASTRADA"))</f>
        <v/>
      </c>
      <c r="AG3797" s="42"/>
      <c r="AH3797" s="48"/>
      <c r="AI3797" s="54" t="str">
        <f>IF(AH3797="","",IFERROR(VLOOKUP(AH3797,EMPRESAS!$A:$C,3,FALSE),"NAO CADASTRADA"))</f>
        <v/>
      </c>
      <c r="AJ3797" s="50"/>
      <c r="AK3797" s="54" t="str">
        <f>IF(AJ3797="","",IFERROR(VLOOKUP(AJ3797,ATIVIDADES!$A:$C,3,FALSE),"NAO CADASTRADA"))</f>
        <v/>
      </c>
      <c r="AL3797" s="42"/>
    </row>
    <row r="3798" spans="1:38" x14ac:dyDescent="0.25">
      <c r="A3798" s="26" t="str">
        <f t="shared" si="415"/>
        <v>OK</v>
      </c>
      <c r="B3798" s="29">
        <f t="shared" si="416"/>
        <v>2487914866</v>
      </c>
      <c r="C3798" s="30">
        <v>45886</v>
      </c>
      <c r="D3798" s="18">
        <f t="shared" si="419"/>
        <v>45870</v>
      </c>
      <c r="E3798" s="19" t="str">
        <f>IF(ISERROR(VLOOKUP(C3798,FERIADOS!$A:$B,1,FALSE)),IF(WEEKDAY(C3798)=1,"Dom",IF(WEEKDAY(C3798)=2,"Seg",IF(WEEKDAY(C3798)=3,"Ter",IF(WEEKDAY(C3798)=4,"Qua",IF(WEEKDAY(C3798)=5,"Qui",IF(WEEKDAY(C3798)=6,"Sex","Sab")))))),"Feriado")</f>
        <v>Dom</v>
      </c>
      <c r="F3798" s="32"/>
      <c r="G3798" s="33"/>
      <c r="H3798" s="33"/>
      <c r="I3798" s="33"/>
      <c r="J3798" s="21" t="str">
        <f t="shared" si="417"/>
        <v/>
      </c>
      <c r="K3798" s="21">
        <f t="shared" si="413"/>
        <v>0</v>
      </c>
      <c r="L3798" s="21" t="str">
        <f t="shared" si="414"/>
        <v/>
      </c>
      <c r="M3798" s="22" t="str">
        <f t="shared" si="418"/>
        <v/>
      </c>
      <c r="N3798" s="48"/>
      <c r="O3798" s="54" t="str">
        <f>IF(N3798="","",IFERROR(VLOOKUP(N3798,EMPRESAS!$A:$C,3,FALSE),"NAO CADASTRADA"))</f>
        <v/>
      </c>
      <c r="P3798" s="50"/>
      <c r="Q3798" s="54" t="str">
        <f>IF(P3798="","",IFERROR(VLOOKUP(P3798,ATIVIDADES!$A:$C,3,FALSE),"NAO CADASTRADA"))</f>
        <v/>
      </c>
      <c r="R3798" s="42"/>
      <c r="S3798" s="48"/>
      <c r="T3798" s="54" t="str">
        <f>IF(S3798="","",IFERROR(VLOOKUP(S3798,EMPRESAS!$A:$C,3,FALSE),"NAO CADASTRADA"))</f>
        <v/>
      </c>
      <c r="U3798" s="50"/>
      <c r="V3798" s="54" t="str">
        <f>IF(U3798="","",IFERROR(VLOOKUP(U3798,ATIVIDADES!$A:$C,3,FALSE),"NAO CADASTRADA"))</f>
        <v/>
      </c>
      <c r="W3798" s="42"/>
      <c r="X3798" s="48"/>
      <c r="Y3798" s="54" t="str">
        <f>IF(X3798="","",IFERROR(VLOOKUP(X3798,EMPRESAS!$A:$C,3,FALSE),"NAO CADASTRADA"))</f>
        <v/>
      </c>
      <c r="Z3798" s="50"/>
      <c r="AA3798" s="54" t="str">
        <f>IF(Z3798="","",IFERROR(VLOOKUP(Z3798,ATIVIDADES!$A:$C,3,FALSE),"NAO CADASTRADA"))</f>
        <v/>
      </c>
      <c r="AB3798" s="42"/>
      <c r="AC3798" s="48"/>
      <c r="AD3798" s="54" t="str">
        <f>IF(AC3798="","",IFERROR(VLOOKUP(AC3798,EMPRESAS!$A:$C,3,FALSE),"NAO CADASTRADA"))</f>
        <v/>
      </c>
      <c r="AE3798" s="50"/>
      <c r="AF3798" s="54" t="str">
        <f>IF(AE3798="","",IFERROR(VLOOKUP(AE3798,ATIVIDADES!$A:$C,3,FALSE),"NAO CADASTRADA"))</f>
        <v/>
      </c>
      <c r="AG3798" s="42"/>
      <c r="AH3798" s="48"/>
      <c r="AI3798" s="54" t="str">
        <f>IF(AH3798="","",IFERROR(VLOOKUP(AH3798,EMPRESAS!$A:$C,3,FALSE),"NAO CADASTRADA"))</f>
        <v/>
      </c>
      <c r="AJ3798" s="50"/>
      <c r="AK3798" s="54" t="str">
        <f>IF(AJ3798="","",IFERROR(VLOOKUP(AJ3798,ATIVIDADES!$A:$C,3,FALSE),"NAO CADASTRADA"))</f>
        <v/>
      </c>
      <c r="AL3798" s="42"/>
    </row>
    <row r="3799" spans="1:38" x14ac:dyDescent="0.25">
      <c r="A3799" s="26" t="str">
        <f t="shared" si="415"/>
        <v>OK</v>
      </c>
      <c r="B3799" s="29">
        <f t="shared" si="416"/>
        <v>2487914866</v>
      </c>
      <c r="C3799" s="30">
        <v>45887</v>
      </c>
      <c r="D3799" s="18">
        <f t="shared" si="419"/>
        <v>45870</v>
      </c>
      <c r="E3799" s="19" t="str">
        <f>IF(ISERROR(VLOOKUP(C3799,FERIADOS!$A:$B,1,FALSE)),IF(WEEKDAY(C3799)=1,"Dom",IF(WEEKDAY(C3799)=2,"Seg",IF(WEEKDAY(C3799)=3,"Ter",IF(WEEKDAY(C3799)=4,"Qua",IF(WEEKDAY(C3799)=5,"Qui",IF(WEEKDAY(C3799)=6,"Sex","Sab")))))),"Feriado")</f>
        <v>Seg</v>
      </c>
      <c r="F3799" s="32"/>
      <c r="G3799" s="33"/>
      <c r="H3799" s="33"/>
      <c r="I3799" s="33"/>
      <c r="J3799" s="21" t="str">
        <f t="shared" si="417"/>
        <v/>
      </c>
      <c r="K3799" s="21">
        <f t="shared" si="413"/>
        <v>0</v>
      </c>
      <c r="L3799" s="21" t="str">
        <f t="shared" si="414"/>
        <v/>
      </c>
      <c r="M3799" s="22" t="str">
        <f t="shared" si="418"/>
        <v/>
      </c>
      <c r="N3799" s="48"/>
      <c r="O3799" s="54" t="str">
        <f>IF(N3799="","",IFERROR(VLOOKUP(N3799,EMPRESAS!$A:$C,3,FALSE),"NAO CADASTRADA"))</f>
        <v/>
      </c>
      <c r="P3799" s="50"/>
      <c r="Q3799" s="54" t="str">
        <f>IF(P3799="","",IFERROR(VLOOKUP(P3799,ATIVIDADES!$A:$C,3,FALSE),"NAO CADASTRADA"))</f>
        <v/>
      </c>
      <c r="R3799" s="42"/>
      <c r="S3799" s="48"/>
      <c r="T3799" s="54" t="str">
        <f>IF(S3799="","",IFERROR(VLOOKUP(S3799,EMPRESAS!$A:$C,3,FALSE),"NAO CADASTRADA"))</f>
        <v/>
      </c>
      <c r="U3799" s="50"/>
      <c r="V3799" s="54" t="str">
        <f>IF(U3799="","",IFERROR(VLOOKUP(U3799,ATIVIDADES!$A:$C,3,FALSE),"NAO CADASTRADA"))</f>
        <v/>
      </c>
      <c r="W3799" s="42"/>
      <c r="X3799" s="48"/>
      <c r="Y3799" s="54" t="str">
        <f>IF(X3799="","",IFERROR(VLOOKUP(X3799,EMPRESAS!$A:$C,3,FALSE),"NAO CADASTRADA"))</f>
        <v/>
      </c>
      <c r="Z3799" s="50"/>
      <c r="AA3799" s="54" t="str">
        <f>IF(Z3799="","",IFERROR(VLOOKUP(Z3799,ATIVIDADES!$A:$C,3,FALSE),"NAO CADASTRADA"))</f>
        <v/>
      </c>
      <c r="AB3799" s="42"/>
      <c r="AC3799" s="48"/>
      <c r="AD3799" s="54" t="str">
        <f>IF(AC3799="","",IFERROR(VLOOKUP(AC3799,EMPRESAS!$A:$C,3,FALSE),"NAO CADASTRADA"))</f>
        <v/>
      </c>
      <c r="AE3799" s="50"/>
      <c r="AF3799" s="54" t="str">
        <f>IF(AE3799="","",IFERROR(VLOOKUP(AE3799,ATIVIDADES!$A:$C,3,FALSE),"NAO CADASTRADA"))</f>
        <v/>
      </c>
      <c r="AG3799" s="42"/>
      <c r="AH3799" s="48"/>
      <c r="AI3799" s="54" t="str">
        <f>IF(AH3799="","",IFERROR(VLOOKUP(AH3799,EMPRESAS!$A:$C,3,FALSE),"NAO CADASTRADA"))</f>
        <v/>
      </c>
      <c r="AJ3799" s="50"/>
      <c r="AK3799" s="54" t="str">
        <f>IF(AJ3799="","",IFERROR(VLOOKUP(AJ3799,ATIVIDADES!$A:$C,3,FALSE),"NAO CADASTRADA"))</f>
        <v/>
      </c>
      <c r="AL3799" s="42"/>
    </row>
    <row r="3800" spans="1:38" x14ac:dyDescent="0.25">
      <c r="A3800" s="26" t="str">
        <f t="shared" si="415"/>
        <v>OK</v>
      </c>
      <c r="B3800" s="29">
        <f t="shared" si="416"/>
        <v>2487914866</v>
      </c>
      <c r="C3800" s="30">
        <v>45888</v>
      </c>
      <c r="D3800" s="18">
        <f t="shared" si="419"/>
        <v>45870</v>
      </c>
      <c r="E3800" s="19" t="str">
        <f>IF(ISERROR(VLOOKUP(C3800,FERIADOS!$A:$B,1,FALSE)),IF(WEEKDAY(C3800)=1,"Dom",IF(WEEKDAY(C3800)=2,"Seg",IF(WEEKDAY(C3800)=3,"Ter",IF(WEEKDAY(C3800)=4,"Qua",IF(WEEKDAY(C3800)=5,"Qui",IF(WEEKDAY(C3800)=6,"Sex","Sab")))))),"Feriado")</f>
        <v>Ter</v>
      </c>
      <c r="F3800" s="32"/>
      <c r="G3800" s="33"/>
      <c r="H3800" s="33"/>
      <c r="I3800" s="33"/>
      <c r="J3800" s="21" t="str">
        <f t="shared" si="417"/>
        <v/>
      </c>
      <c r="K3800" s="21">
        <f t="shared" si="413"/>
        <v>0</v>
      </c>
      <c r="L3800" s="21" t="str">
        <f t="shared" si="414"/>
        <v/>
      </c>
      <c r="M3800" s="22" t="str">
        <f t="shared" si="418"/>
        <v/>
      </c>
      <c r="N3800" s="48"/>
      <c r="O3800" s="54" t="str">
        <f>IF(N3800="","",IFERROR(VLOOKUP(N3800,EMPRESAS!$A:$C,3,FALSE),"NAO CADASTRADA"))</f>
        <v/>
      </c>
      <c r="P3800" s="50"/>
      <c r="Q3800" s="54" t="str">
        <f>IF(P3800="","",IFERROR(VLOOKUP(P3800,ATIVIDADES!$A:$C,3,FALSE),"NAO CADASTRADA"))</f>
        <v/>
      </c>
      <c r="R3800" s="42"/>
      <c r="S3800" s="48"/>
      <c r="T3800" s="54" t="str">
        <f>IF(S3800="","",IFERROR(VLOOKUP(S3800,EMPRESAS!$A:$C,3,FALSE),"NAO CADASTRADA"))</f>
        <v/>
      </c>
      <c r="U3800" s="50"/>
      <c r="V3800" s="54" t="str">
        <f>IF(U3800="","",IFERROR(VLOOKUP(U3800,ATIVIDADES!$A:$C,3,FALSE),"NAO CADASTRADA"))</f>
        <v/>
      </c>
      <c r="W3800" s="42"/>
      <c r="X3800" s="48"/>
      <c r="Y3800" s="54" t="str">
        <f>IF(X3800="","",IFERROR(VLOOKUP(X3800,EMPRESAS!$A:$C,3,FALSE),"NAO CADASTRADA"))</f>
        <v/>
      </c>
      <c r="Z3800" s="50"/>
      <c r="AA3800" s="54" t="str">
        <f>IF(Z3800="","",IFERROR(VLOOKUP(Z3800,ATIVIDADES!$A:$C,3,FALSE),"NAO CADASTRADA"))</f>
        <v/>
      </c>
      <c r="AB3800" s="42"/>
      <c r="AC3800" s="48"/>
      <c r="AD3800" s="54" t="str">
        <f>IF(AC3800="","",IFERROR(VLOOKUP(AC3800,EMPRESAS!$A:$C,3,FALSE),"NAO CADASTRADA"))</f>
        <v/>
      </c>
      <c r="AE3800" s="50"/>
      <c r="AF3800" s="54" t="str">
        <f>IF(AE3800="","",IFERROR(VLOOKUP(AE3800,ATIVIDADES!$A:$C,3,FALSE),"NAO CADASTRADA"))</f>
        <v/>
      </c>
      <c r="AG3800" s="42"/>
      <c r="AH3800" s="48"/>
      <c r="AI3800" s="54" t="str">
        <f>IF(AH3800="","",IFERROR(VLOOKUP(AH3800,EMPRESAS!$A:$C,3,FALSE),"NAO CADASTRADA"))</f>
        <v/>
      </c>
      <c r="AJ3800" s="50"/>
      <c r="AK3800" s="54" t="str">
        <f>IF(AJ3800="","",IFERROR(VLOOKUP(AJ3800,ATIVIDADES!$A:$C,3,FALSE),"NAO CADASTRADA"))</f>
        <v/>
      </c>
      <c r="AL3800" s="42"/>
    </row>
    <row r="3801" spans="1:38" x14ac:dyDescent="0.25">
      <c r="A3801" s="26" t="str">
        <f t="shared" si="415"/>
        <v>OK</v>
      </c>
      <c r="B3801" s="29">
        <f t="shared" si="416"/>
        <v>2487914866</v>
      </c>
      <c r="C3801" s="30">
        <v>45889</v>
      </c>
      <c r="D3801" s="18">
        <f t="shared" si="419"/>
        <v>45870</v>
      </c>
      <c r="E3801" s="19" t="str">
        <f>IF(ISERROR(VLOOKUP(C3801,FERIADOS!$A:$B,1,FALSE)),IF(WEEKDAY(C3801)=1,"Dom",IF(WEEKDAY(C3801)=2,"Seg",IF(WEEKDAY(C3801)=3,"Ter",IF(WEEKDAY(C3801)=4,"Qua",IF(WEEKDAY(C3801)=5,"Qui",IF(WEEKDAY(C3801)=6,"Sex","Sab")))))),"Feriado")</f>
        <v>Qua</v>
      </c>
      <c r="F3801" s="32"/>
      <c r="G3801" s="33"/>
      <c r="H3801" s="33"/>
      <c r="I3801" s="33"/>
      <c r="J3801" s="21" t="str">
        <f t="shared" si="417"/>
        <v/>
      </c>
      <c r="K3801" s="21">
        <f t="shared" si="413"/>
        <v>0</v>
      </c>
      <c r="L3801" s="21" t="str">
        <f t="shared" si="414"/>
        <v/>
      </c>
      <c r="M3801" s="22" t="str">
        <f t="shared" si="418"/>
        <v/>
      </c>
      <c r="N3801" s="48"/>
      <c r="O3801" s="54" t="str">
        <f>IF(N3801="","",IFERROR(VLOOKUP(N3801,EMPRESAS!$A:$C,3,FALSE),"NAO CADASTRADA"))</f>
        <v/>
      </c>
      <c r="P3801" s="50"/>
      <c r="Q3801" s="54" t="str">
        <f>IF(P3801="","",IFERROR(VLOOKUP(P3801,ATIVIDADES!$A:$C,3,FALSE),"NAO CADASTRADA"))</f>
        <v/>
      </c>
      <c r="R3801" s="42"/>
      <c r="S3801" s="48"/>
      <c r="T3801" s="54" t="str">
        <f>IF(S3801="","",IFERROR(VLOOKUP(S3801,EMPRESAS!$A:$C,3,FALSE),"NAO CADASTRADA"))</f>
        <v/>
      </c>
      <c r="U3801" s="50"/>
      <c r="V3801" s="54" t="str">
        <f>IF(U3801="","",IFERROR(VLOOKUP(U3801,ATIVIDADES!$A:$C,3,FALSE),"NAO CADASTRADA"))</f>
        <v/>
      </c>
      <c r="W3801" s="42"/>
      <c r="X3801" s="48"/>
      <c r="Y3801" s="54" t="str">
        <f>IF(X3801="","",IFERROR(VLOOKUP(X3801,EMPRESAS!$A:$C,3,FALSE),"NAO CADASTRADA"))</f>
        <v/>
      </c>
      <c r="Z3801" s="50"/>
      <c r="AA3801" s="54" t="str">
        <f>IF(Z3801="","",IFERROR(VLOOKUP(Z3801,ATIVIDADES!$A:$C,3,FALSE),"NAO CADASTRADA"))</f>
        <v/>
      </c>
      <c r="AB3801" s="42"/>
      <c r="AC3801" s="48"/>
      <c r="AD3801" s="54" t="str">
        <f>IF(AC3801="","",IFERROR(VLOOKUP(AC3801,EMPRESAS!$A:$C,3,FALSE),"NAO CADASTRADA"))</f>
        <v/>
      </c>
      <c r="AE3801" s="50"/>
      <c r="AF3801" s="54" t="str">
        <f>IF(AE3801="","",IFERROR(VLOOKUP(AE3801,ATIVIDADES!$A:$C,3,FALSE),"NAO CADASTRADA"))</f>
        <v/>
      </c>
      <c r="AG3801" s="42"/>
      <c r="AH3801" s="48"/>
      <c r="AI3801" s="54" t="str">
        <f>IF(AH3801="","",IFERROR(VLOOKUP(AH3801,EMPRESAS!$A:$C,3,FALSE),"NAO CADASTRADA"))</f>
        <v/>
      </c>
      <c r="AJ3801" s="50"/>
      <c r="AK3801" s="54" t="str">
        <f>IF(AJ3801="","",IFERROR(VLOOKUP(AJ3801,ATIVIDADES!$A:$C,3,FALSE),"NAO CADASTRADA"))</f>
        <v/>
      </c>
      <c r="AL3801" s="42"/>
    </row>
    <row r="3802" spans="1:38" x14ac:dyDescent="0.25">
      <c r="A3802" s="26" t="str">
        <f t="shared" si="415"/>
        <v>OK</v>
      </c>
      <c r="B3802" s="29">
        <f t="shared" si="416"/>
        <v>2487914866</v>
      </c>
      <c r="C3802" s="30">
        <v>45890</v>
      </c>
      <c r="D3802" s="18">
        <f t="shared" si="419"/>
        <v>45870</v>
      </c>
      <c r="E3802" s="19" t="str">
        <f>IF(ISERROR(VLOOKUP(C3802,FERIADOS!$A:$B,1,FALSE)),IF(WEEKDAY(C3802)=1,"Dom",IF(WEEKDAY(C3802)=2,"Seg",IF(WEEKDAY(C3802)=3,"Ter",IF(WEEKDAY(C3802)=4,"Qua",IF(WEEKDAY(C3802)=5,"Qui",IF(WEEKDAY(C3802)=6,"Sex","Sab")))))),"Feriado")</f>
        <v>Qui</v>
      </c>
      <c r="F3802" s="32"/>
      <c r="G3802" s="33"/>
      <c r="H3802" s="33"/>
      <c r="I3802" s="33"/>
      <c r="J3802" s="21" t="str">
        <f t="shared" si="417"/>
        <v/>
      </c>
      <c r="K3802" s="21">
        <f t="shared" si="413"/>
        <v>0</v>
      </c>
      <c r="L3802" s="21" t="str">
        <f t="shared" si="414"/>
        <v/>
      </c>
      <c r="M3802" s="22" t="str">
        <f t="shared" si="418"/>
        <v/>
      </c>
      <c r="N3802" s="48"/>
      <c r="O3802" s="54" t="str">
        <f>IF(N3802="","",IFERROR(VLOOKUP(N3802,EMPRESAS!$A:$C,3,FALSE),"NAO CADASTRADA"))</f>
        <v/>
      </c>
      <c r="P3802" s="50"/>
      <c r="Q3802" s="54" t="str">
        <f>IF(P3802="","",IFERROR(VLOOKUP(P3802,ATIVIDADES!$A:$C,3,FALSE),"NAO CADASTRADA"))</f>
        <v/>
      </c>
      <c r="R3802" s="42"/>
      <c r="S3802" s="48"/>
      <c r="T3802" s="54" t="str">
        <f>IF(S3802="","",IFERROR(VLOOKUP(S3802,EMPRESAS!$A:$C,3,FALSE),"NAO CADASTRADA"))</f>
        <v/>
      </c>
      <c r="U3802" s="50"/>
      <c r="V3802" s="54" t="str">
        <f>IF(U3802="","",IFERROR(VLOOKUP(U3802,ATIVIDADES!$A:$C,3,FALSE),"NAO CADASTRADA"))</f>
        <v/>
      </c>
      <c r="W3802" s="42"/>
      <c r="X3802" s="48"/>
      <c r="Y3802" s="54" t="str">
        <f>IF(X3802="","",IFERROR(VLOOKUP(X3802,EMPRESAS!$A:$C,3,FALSE),"NAO CADASTRADA"))</f>
        <v/>
      </c>
      <c r="Z3802" s="50"/>
      <c r="AA3802" s="54" t="str">
        <f>IF(Z3802="","",IFERROR(VLOOKUP(Z3802,ATIVIDADES!$A:$C,3,FALSE),"NAO CADASTRADA"))</f>
        <v/>
      </c>
      <c r="AB3802" s="42"/>
      <c r="AC3802" s="48"/>
      <c r="AD3802" s="54" t="str">
        <f>IF(AC3802="","",IFERROR(VLOOKUP(AC3802,EMPRESAS!$A:$C,3,FALSE),"NAO CADASTRADA"))</f>
        <v/>
      </c>
      <c r="AE3802" s="50"/>
      <c r="AF3802" s="54" t="str">
        <f>IF(AE3802="","",IFERROR(VLOOKUP(AE3802,ATIVIDADES!$A:$C,3,FALSE),"NAO CADASTRADA"))</f>
        <v/>
      </c>
      <c r="AG3802" s="42"/>
      <c r="AH3802" s="48"/>
      <c r="AI3802" s="54" t="str">
        <f>IF(AH3802="","",IFERROR(VLOOKUP(AH3802,EMPRESAS!$A:$C,3,FALSE),"NAO CADASTRADA"))</f>
        <v/>
      </c>
      <c r="AJ3802" s="50"/>
      <c r="AK3802" s="54" t="str">
        <f>IF(AJ3802="","",IFERROR(VLOOKUP(AJ3802,ATIVIDADES!$A:$C,3,FALSE),"NAO CADASTRADA"))</f>
        <v/>
      </c>
      <c r="AL3802" s="42"/>
    </row>
    <row r="3803" spans="1:38" x14ac:dyDescent="0.25">
      <c r="A3803" s="26" t="str">
        <f t="shared" si="415"/>
        <v>OK</v>
      </c>
      <c r="B3803" s="29">
        <f t="shared" si="416"/>
        <v>2487914866</v>
      </c>
      <c r="C3803" s="30">
        <v>45891</v>
      </c>
      <c r="D3803" s="18">
        <f t="shared" si="419"/>
        <v>45870</v>
      </c>
      <c r="E3803" s="19" t="str">
        <f>IF(ISERROR(VLOOKUP(C3803,FERIADOS!$A:$B,1,FALSE)),IF(WEEKDAY(C3803)=1,"Dom",IF(WEEKDAY(C3803)=2,"Seg",IF(WEEKDAY(C3803)=3,"Ter",IF(WEEKDAY(C3803)=4,"Qua",IF(WEEKDAY(C3803)=5,"Qui",IF(WEEKDAY(C3803)=6,"Sex","Sab")))))),"Feriado")</f>
        <v>Sex</v>
      </c>
      <c r="F3803" s="32"/>
      <c r="G3803" s="33"/>
      <c r="H3803" s="33"/>
      <c r="I3803" s="33"/>
      <c r="J3803" s="21" t="str">
        <f t="shared" si="417"/>
        <v/>
      </c>
      <c r="K3803" s="21">
        <f t="shared" si="413"/>
        <v>0</v>
      </c>
      <c r="L3803" s="21" t="str">
        <f t="shared" si="414"/>
        <v/>
      </c>
      <c r="M3803" s="22" t="str">
        <f t="shared" si="418"/>
        <v/>
      </c>
      <c r="N3803" s="48"/>
      <c r="O3803" s="54" t="str">
        <f>IF(N3803="","",IFERROR(VLOOKUP(N3803,EMPRESAS!$A:$C,3,FALSE),"NAO CADASTRADA"))</f>
        <v/>
      </c>
      <c r="P3803" s="50"/>
      <c r="Q3803" s="54" t="str">
        <f>IF(P3803="","",IFERROR(VLOOKUP(P3803,ATIVIDADES!$A:$C,3,FALSE),"NAO CADASTRADA"))</f>
        <v/>
      </c>
      <c r="R3803" s="42"/>
      <c r="S3803" s="48"/>
      <c r="T3803" s="54" t="str">
        <f>IF(S3803="","",IFERROR(VLOOKUP(S3803,EMPRESAS!$A:$C,3,FALSE),"NAO CADASTRADA"))</f>
        <v/>
      </c>
      <c r="U3803" s="50"/>
      <c r="V3803" s="54" t="str">
        <f>IF(U3803="","",IFERROR(VLOOKUP(U3803,ATIVIDADES!$A:$C,3,FALSE),"NAO CADASTRADA"))</f>
        <v/>
      </c>
      <c r="W3803" s="42"/>
      <c r="X3803" s="48"/>
      <c r="Y3803" s="54" t="str">
        <f>IF(X3803="","",IFERROR(VLOOKUP(X3803,EMPRESAS!$A:$C,3,FALSE),"NAO CADASTRADA"))</f>
        <v/>
      </c>
      <c r="Z3803" s="50"/>
      <c r="AA3803" s="54" t="str">
        <f>IF(Z3803="","",IFERROR(VLOOKUP(Z3803,ATIVIDADES!$A:$C,3,FALSE),"NAO CADASTRADA"))</f>
        <v/>
      </c>
      <c r="AB3803" s="42"/>
      <c r="AC3803" s="48"/>
      <c r="AD3803" s="54" t="str">
        <f>IF(AC3803="","",IFERROR(VLOOKUP(AC3803,EMPRESAS!$A:$C,3,FALSE),"NAO CADASTRADA"))</f>
        <v/>
      </c>
      <c r="AE3803" s="50"/>
      <c r="AF3803" s="54" t="str">
        <f>IF(AE3803="","",IFERROR(VLOOKUP(AE3803,ATIVIDADES!$A:$C,3,FALSE),"NAO CADASTRADA"))</f>
        <v/>
      </c>
      <c r="AG3803" s="42"/>
      <c r="AH3803" s="48"/>
      <c r="AI3803" s="54" t="str">
        <f>IF(AH3803="","",IFERROR(VLOOKUP(AH3803,EMPRESAS!$A:$C,3,FALSE),"NAO CADASTRADA"))</f>
        <v/>
      </c>
      <c r="AJ3803" s="50"/>
      <c r="AK3803" s="54" t="str">
        <f>IF(AJ3803="","",IFERROR(VLOOKUP(AJ3803,ATIVIDADES!$A:$C,3,FALSE),"NAO CADASTRADA"))</f>
        <v/>
      </c>
      <c r="AL3803" s="42"/>
    </row>
    <row r="3804" spans="1:38" x14ac:dyDescent="0.25">
      <c r="A3804" s="26" t="str">
        <f t="shared" si="415"/>
        <v>OK</v>
      </c>
      <c r="B3804" s="29">
        <f t="shared" si="416"/>
        <v>2487914866</v>
      </c>
      <c r="C3804" s="30">
        <v>45892</v>
      </c>
      <c r="D3804" s="18">
        <f t="shared" si="419"/>
        <v>45870</v>
      </c>
      <c r="E3804" s="19" t="str">
        <f>IF(ISERROR(VLOOKUP(C3804,FERIADOS!$A:$B,1,FALSE)),IF(WEEKDAY(C3804)=1,"Dom",IF(WEEKDAY(C3804)=2,"Seg",IF(WEEKDAY(C3804)=3,"Ter",IF(WEEKDAY(C3804)=4,"Qua",IF(WEEKDAY(C3804)=5,"Qui",IF(WEEKDAY(C3804)=6,"Sex","Sab")))))),"Feriado")</f>
        <v>Sab</v>
      </c>
      <c r="F3804" s="32"/>
      <c r="G3804" s="33"/>
      <c r="H3804" s="33"/>
      <c r="I3804" s="33"/>
      <c r="J3804" s="21" t="str">
        <f t="shared" si="417"/>
        <v/>
      </c>
      <c r="K3804" s="21">
        <f t="shared" si="413"/>
        <v>0</v>
      </c>
      <c r="L3804" s="21" t="str">
        <f t="shared" si="414"/>
        <v/>
      </c>
      <c r="M3804" s="22" t="str">
        <f t="shared" si="418"/>
        <v/>
      </c>
      <c r="N3804" s="48"/>
      <c r="O3804" s="54" t="str">
        <f>IF(N3804="","",IFERROR(VLOOKUP(N3804,EMPRESAS!$A:$C,3,FALSE),"NAO CADASTRADA"))</f>
        <v/>
      </c>
      <c r="P3804" s="50"/>
      <c r="Q3804" s="54" t="str">
        <f>IF(P3804="","",IFERROR(VLOOKUP(P3804,ATIVIDADES!$A:$C,3,FALSE),"NAO CADASTRADA"))</f>
        <v/>
      </c>
      <c r="R3804" s="42"/>
      <c r="S3804" s="48"/>
      <c r="T3804" s="54" t="str">
        <f>IF(S3804="","",IFERROR(VLOOKUP(S3804,EMPRESAS!$A:$C,3,FALSE),"NAO CADASTRADA"))</f>
        <v/>
      </c>
      <c r="U3804" s="50"/>
      <c r="V3804" s="54" t="str">
        <f>IF(U3804="","",IFERROR(VLOOKUP(U3804,ATIVIDADES!$A:$C,3,FALSE),"NAO CADASTRADA"))</f>
        <v/>
      </c>
      <c r="W3804" s="42"/>
      <c r="X3804" s="48"/>
      <c r="Y3804" s="54" t="str">
        <f>IF(X3804="","",IFERROR(VLOOKUP(X3804,EMPRESAS!$A:$C,3,FALSE),"NAO CADASTRADA"))</f>
        <v/>
      </c>
      <c r="Z3804" s="50"/>
      <c r="AA3804" s="54" t="str">
        <f>IF(Z3804="","",IFERROR(VLOOKUP(Z3804,ATIVIDADES!$A:$C,3,FALSE),"NAO CADASTRADA"))</f>
        <v/>
      </c>
      <c r="AB3804" s="42"/>
      <c r="AC3804" s="48"/>
      <c r="AD3804" s="54" t="str">
        <f>IF(AC3804="","",IFERROR(VLOOKUP(AC3804,EMPRESAS!$A:$C,3,FALSE),"NAO CADASTRADA"))</f>
        <v/>
      </c>
      <c r="AE3804" s="50"/>
      <c r="AF3804" s="54" t="str">
        <f>IF(AE3804="","",IFERROR(VLOOKUP(AE3804,ATIVIDADES!$A:$C,3,FALSE),"NAO CADASTRADA"))</f>
        <v/>
      </c>
      <c r="AG3804" s="42"/>
      <c r="AH3804" s="48"/>
      <c r="AI3804" s="54" t="str">
        <f>IF(AH3804="","",IFERROR(VLOOKUP(AH3804,EMPRESAS!$A:$C,3,FALSE),"NAO CADASTRADA"))</f>
        <v/>
      </c>
      <c r="AJ3804" s="50"/>
      <c r="AK3804" s="54" t="str">
        <f>IF(AJ3804="","",IFERROR(VLOOKUP(AJ3804,ATIVIDADES!$A:$C,3,FALSE),"NAO CADASTRADA"))</f>
        <v/>
      </c>
      <c r="AL3804" s="42"/>
    </row>
    <row r="3805" spans="1:38" x14ac:dyDescent="0.25">
      <c r="A3805" s="26" t="str">
        <f t="shared" si="415"/>
        <v>OK</v>
      </c>
      <c r="B3805" s="29">
        <f t="shared" si="416"/>
        <v>2487914866</v>
      </c>
      <c r="C3805" s="30">
        <v>45893</v>
      </c>
      <c r="D3805" s="18">
        <f t="shared" si="419"/>
        <v>45870</v>
      </c>
      <c r="E3805" s="19" t="str">
        <f>IF(ISERROR(VLOOKUP(C3805,FERIADOS!$A:$B,1,FALSE)),IF(WEEKDAY(C3805)=1,"Dom",IF(WEEKDAY(C3805)=2,"Seg",IF(WEEKDAY(C3805)=3,"Ter",IF(WEEKDAY(C3805)=4,"Qua",IF(WEEKDAY(C3805)=5,"Qui",IF(WEEKDAY(C3805)=6,"Sex","Sab")))))),"Feriado")</f>
        <v>Dom</v>
      </c>
      <c r="F3805" s="32"/>
      <c r="G3805" s="33"/>
      <c r="H3805" s="33"/>
      <c r="I3805" s="33"/>
      <c r="J3805" s="21" t="str">
        <f t="shared" si="417"/>
        <v/>
      </c>
      <c r="K3805" s="21">
        <f t="shared" si="413"/>
        <v>0</v>
      </c>
      <c r="L3805" s="21" t="str">
        <f t="shared" si="414"/>
        <v/>
      </c>
      <c r="M3805" s="22" t="str">
        <f t="shared" si="418"/>
        <v/>
      </c>
      <c r="N3805" s="48"/>
      <c r="O3805" s="54" t="str">
        <f>IF(N3805="","",IFERROR(VLOOKUP(N3805,EMPRESAS!$A:$C,3,FALSE),"NAO CADASTRADA"))</f>
        <v/>
      </c>
      <c r="P3805" s="50"/>
      <c r="Q3805" s="54" t="str">
        <f>IF(P3805="","",IFERROR(VLOOKUP(P3805,ATIVIDADES!$A:$C,3,FALSE),"NAO CADASTRADA"))</f>
        <v/>
      </c>
      <c r="R3805" s="42"/>
      <c r="S3805" s="48"/>
      <c r="T3805" s="54" t="str">
        <f>IF(S3805="","",IFERROR(VLOOKUP(S3805,EMPRESAS!$A:$C,3,FALSE),"NAO CADASTRADA"))</f>
        <v/>
      </c>
      <c r="U3805" s="50"/>
      <c r="V3805" s="54" t="str">
        <f>IF(U3805="","",IFERROR(VLOOKUP(U3805,ATIVIDADES!$A:$C,3,FALSE),"NAO CADASTRADA"))</f>
        <v/>
      </c>
      <c r="W3805" s="42"/>
      <c r="X3805" s="48"/>
      <c r="Y3805" s="54" t="str">
        <f>IF(X3805="","",IFERROR(VLOOKUP(X3805,EMPRESAS!$A:$C,3,FALSE),"NAO CADASTRADA"))</f>
        <v/>
      </c>
      <c r="Z3805" s="50"/>
      <c r="AA3805" s="54" t="str">
        <f>IF(Z3805="","",IFERROR(VLOOKUP(Z3805,ATIVIDADES!$A:$C,3,FALSE),"NAO CADASTRADA"))</f>
        <v/>
      </c>
      <c r="AB3805" s="42"/>
      <c r="AC3805" s="48"/>
      <c r="AD3805" s="54" t="str">
        <f>IF(AC3805="","",IFERROR(VLOOKUP(AC3805,EMPRESAS!$A:$C,3,FALSE),"NAO CADASTRADA"))</f>
        <v/>
      </c>
      <c r="AE3805" s="50"/>
      <c r="AF3805" s="54" t="str">
        <f>IF(AE3805="","",IFERROR(VLOOKUP(AE3805,ATIVIDADES!$A:$C,3,FALSE),"NAO CADASTRADA"))</f>
        <v/>
      </c>
      <c r="AG3805" s="42"/>
      <c r="AH3805" s="48"/>
      <c r="AI3805" s="54" t="str">
        <f>IF(AH3805="","",IFERROR(VLOOKUP(AH3805,EMPRESAS!$A:$C,3,FALSE),"NAO CADASTRADA"))</f>
        <v/>
      </c>
      <c r="AJ3805" s="50"/>
      <c r="AK3805" s="54" t="str">
        <f>IF(AJ3805="","",IFERROR(VLOOKUP(AJ3805,ATIVIDADES!$A:$C,3,FALSE),"NAO CADASTRADA"))</f>
        <v/>
      </c>
      <c r="AL3805" s="42"/>
    </row>
    <row r="3806" spans="1:38" x14ac:dyDescent="0.25">
      <c r="A3806" s="26" t="str">
        <f t="shared" si="415"/>
        <v>OK</v>
      </c>
      <c r="B3806" s="29">
        <f t="shared" si="416"/>
        <v>2487914866</v>
      </c>
      <c r="C3806" s="30">
        <v>45894</v>
      </c>
      <c r="D3806" s="18">
        <f t="shared" si="419"/>
        <v>45870</v>
      </c>
      <c r="E3806" s="19" t="str">
        <f>IF(ISERROR(VLOOKUP(C3806,FERIADOS!$A:$B,1,FALSE)),IF(WEEKDAY(C3806)=1,"Dom",IF(WEEKDAY(C3806)=2,"Seg",IF(WEEKDAY(C3806)=3,"Ter",IF(WEEKDAY(C3806)=4,"Qua",IF(WEEKDAY(C3806)=5,"Qui",IF(WEEKDAY(C3806)=6,"Sex","Sab")))))),"Feriado")</f>
        <v>Seg</v>
      </c>
      <c r="F3806" s="32"/>
      <c r="G3806" s="33"/>
      <c r="H3806" s="33"/>
      <c r="I3806" s="33"/>
      <c r="J3806" s="21" t="str">
        <f t="shared" si="417"/>
        <v/>
      </c>
      <c r="K3806" s="21">
        <f t="shared" si="413"/>
        <v>0</v>
      </c>
      <c r="L3806" s="21" t="str">
        <f t="shared" si="414"/>
        <v/>
      </c>
      <c r="M3806" s="22" t="str">
        <f t="shared" si="418"/>
        <v/>
      </c>
      <c r="N3806" s="48"/>
      <c r="O3806" s="54" t="str">
        <f>IF(N3806="","",IFERROR(VLOOKUP(N3806,EMPRESAS!$A:$C,3,FALSE),"NAO CADASTRADA"))</f>
        <v/>
      </c>
      <c r="P3806" s="50"/>
      <c r="Q3806" s="54" t="str">
        <f>IF(P3806="","",IFERROR(VLOOKUP(P3806,ATIVIDADES!$A:$C,3,FALSE),"NAO CADASTRADA"))</f>
        <v/>
      </c>
      <c r="R3806" s="42"/>
      <c r="S3806" s="48"/>
      <c r="T3806" s="54" t="str">
        <f>IF(S3806="","",IFERROR(VLOOKUP(S3806,EMPRESAS!$A:$C,3,FALSE),"NAO CADASTRADA"))</f>
        <v/>
      </c>
      <c r="U3806" s="50"/>
      <c r="V3806" s="54" t="str">
        <f>IF(U3806="","",IFERROR(VLOOKUP(U3806,ATIVIDADES!$A:$C,3,FALSE),"NAO CADASTRADA"))</f>
        <v/>
      </c>
      <c r="W3806" s="42"/>
      <c r="X3806" s="48"/>
      <c r="Y3806" s="54" t="str">
        <f>IF(X3806="","",IFERROR(VLOOKUP(X3806,EMPRESAS!$A:$C,3,FALSE),"NAO CADASTRADA"))</f>
        <v/>
      </c>
      <c r="Z3806" s="50"/>
      <c r="AA3806" s="54" t="str">
        <f>IF(Z3806="","",IFERROR(VLOOKUP(Z3806,ATIVIDADES!$A:$C,3,FALSE),"NAO CADASTRADA"))</f>
        <v/>
      </c>
      <c r="AB3806" s="42"/>
      <c r="AC3806" s="48"/>
      <c r="AD3806" s="54" t="str">
        <f>IF(AC3806="","",IFERROR(VLOOKUP(AC3806,EMPRESAS!$A:$C,3,FALSE),"NAO CADASTRADA"))</f>
        <v/>
      </c>
      <c r="AE3806" s="50"/>
      <c r="AF3806" s="54" t="str">
        <f>IF(AE3806="","",IFERROR(VLOOKUP(AE3806,ATIVIDADES!$A:$C,3,FALSE),"NAO CADASTRADA"))</f>
        <v/>
      </c>
      <c r="AG3806" s="42"/>
      <c r="AH3806" s="48"/>
      <c r="AI3806" s="54" t="str">
        <f>IF(AH3806="","",IFERROR(VLOOKUP(AH3806,EMPRESAS!$A:$C,3,FALSE),"NAO CADASTRADA"))</f>
        <v/>
      </c>
      <c r="AJ3806" s="50"/>
      <c r="AK3806" s="54" t="str">
        <f>IF(AJ3806="","",IFERROR(VLOOKUP(AJ3806,ATIVIDADES!$A:$C,3,FALSE),"NAO CADASTRADA"))</f>
        <v/>
      </c>
      <c r="AL3806" s="42"/>
    </row>
    <row r="3807" spans="1:38" x14ac:dyDescent="0.25">
      <c r="A3807" s="26" t="str">
        <f t="shared" si="415"/>
        <v>OK</v>
      </c>
      <c r="B3807" s="29">
        <f t="shared" si="416"/>
        <v>2487914866</v>
      </c>
      <c r="C3807" s="30">
        <v>45895</v>
      </c>
      <c r="D3807" s="18">
        <f t="shared" si="419"/>
        <v>45870</v>
      </c>
      <c r="E3807" s="19" t="str">
        <f>IF(ISERROR(VLOOKUP(C3807,FERIADOS!$A:$B,1,FALSE)),IF(WEEKDAY(C3807)=1,"Dom",IF(WEEKDAY(C3807)=2,"Seg",IF(WEEKDAY(C3807)=3,"Ter",IF(WEEKDAY(C3807)=4,"Qua",IF(WEEKDAY(C3807)=5,"Qui",IF(WEEKDAY(C3807)=6,"Sex","Sab")))))),"Feriado")</f>
        <v>Ter</v>
      </c>
      <c r="F3807" s="32"/>
      <c r="G3807" s="33"/>
      <c r="H3807" s="33"/>
      <c r="I3807" s="33"/>
      <c r="J3807" s="21" t="str">
        <f t="shared" si="417"/>
        <v/>
      </c>
      <c r="K3807" s="21">
        <f t="shared" si="413"/>
        <v>0</v>
      </c>
      <c r="L3807" s="21" t="str">
        <f t="shared" si="414"/>
        <v/>
      </c>
      <c r="M3807" s="22" t="str">
        <f t="shared" si="418"/>
        <v/>
      </c>
      <c r="N3807" s="48"/>
      <c r="O3807" s="54" t="str">
        <f>IF(N3807="","",IFERROR(VLOOKUP(N3807,EMPRESAS!$A:$C,3,FALSE),"NAO CADASTRADA"))</f>
        <v/>
      </c>
      <c r="P3807" s="50"/>
      <c r="Q3807" s="54" t="str">
        <f>IF(P3807="","",IFERROR(VLOOKUP(P3807,ATIVIDADES!$A:$C,3,FALSE),"NAO CADASTRADA"))</f>
        <v/>
      </c>
      <c r="R3807" s="42"/>
      <c r="S3807" s="48"/>
      <c r="T3807" s="54" t="str">
        <f>IF(S3807="","",IFERROR(VLOOKUP(S3807,EMPRESAS!$A:$C,3,FALSE),"NAO CADASTRADA"))</f>
        <v/>
      </c>
      <c r="U3807" s="50"/>
      <c r="V3807" s="54" t="str">
        <f>IF(U3807="","",IFERROR(VLOOKUP(U3807,ATIVIDADES!$A:$C,3,FALSE),"NAO CADASTRADA"))</f>
        <v/>
      </c>
      <c r="W3807" s="42"/>
      <c r="X3807" s="48"/>
      <c r="Y3807" s="54" t="str">
        <f>IF(X3807="","",IFERROR(VLOOKUP(X3807,EMPRESAS!$A:$C,3,FALSE),"NAO CADASTRADA"))</f>
        <v/>
      </c>
      <c r="Z3807" s="50"/>
      <c r="AA3807" s="54" t="str">
        <f>IF(Z3807="","",IFERROR(VLOOKUP(Z3807,ATIVIDADES!$A:$C,3,FALSE),"NAO CADASTRADA"))</f>
        <v/>
      </c>
      <c r="AB3807" s="42"/>
      <c r="AC3807" s="48"/>
      <c r="AD3807" s="54" t="str">
        <f>IF(AC3807="","",IFERROR(VLOOKUP(AC3807,EMPRESAS!$A:$C,3,FALSE),"NAO CADASTRADA"))</f>
        <v/>
      </c>
      <c r="AE3807" s="50"/>
      <c r="AF3807" s="54" t="str">
        <f>IF(AE3807="","",IFERROR(VLOOKUP(AE3807,ATIVIDADES!$A:$C,3,FALSE),"NAO CADASTRADA"))</f>
        <v/>
      </c>
      <c r="AG3807" s="42"/>
      <c r="AH3807" s="48"/>
      <c r="AI3807" s="54" t="str">
        <f>IF(AH3807="","",IFERROR(VLOOKUP(AH3807,EMPRESAS!$A:$C,3,FALSE),"NAO CADASTRADA"))</f>
        <v/>
      </c>
      <c r="AJ3807" s="50"/>
      <c r="AK3807" s="54" t="str">
        <f>IF(AJ3807="","",IFERROR(VLOOKUP(AJ3807,ATIVIDADES!$A:$C,3,FALSE),"NAO CADASTRADA"))</f>
        <v/>
      </c>
      <c r="AL3807" s="42"/>
    </row>
    <row r="3808" spans="1:38" x14ac:dyDescent="0.25">
      <c r="A3808" s="26" t="str">
        <f t="shared" si="415"/>
        <v>OK</v>
      </c>
      <c r="B3808" s="29">
        <f t="shared" si="416"/>
        <v>2487914866</v>
      </c>
      <c r="C3808" s="30">
        <v>45896</v>
      </c>
      <c r="D3808" s="18">
        <f t="shared" si="419"/>
        <v>45870</v>
      </c>
      <c r="E3808" s="19" t="str">
        <f>IF(ISERROR(VLOOKUP(C3808,FERIADOS!$A:$B,1,FALSE)),IF(WEEKDAY(C3808)=1,"Dom",IF(WEEKDAY(C3808)=2,"Seg",IF(WEEKDAY(C3808)=3,"Ter",IF(WEEKDAY(C3808)=4,"Qua",IF(WEEKDAY(C3808)=5,"Qui",IF(WEEKDAY(C3808)=6,"Sex","Sab")))))),"Feriado")</f>
        <v>Qua</v>
      </c>
      <c r="F3808" s="32"/>
      <c r="G3808" s="33"/>
      <c r="H3808" s="33"/>
      <c r="I3808" s="33"/>
      <c r="J3808" s="21" t="str">
        <f t="shared" si="417"/>
        <v/>
      </c>
      <c r="K3808" s="21">
        <f t="shared" si="413"/>
        <v>0</v>
      </c>
      <c r="L3808" s="21" t="str">
        <f t="shared" si="414"/>
        <v/>
      </c>
      <c r="M3808" s="22" t="str">
        <f t="shared" si="418"/>
        <v/>
      </c>
      <c r="N3808" s="48"/>
      <c r="O3808" s="54" t="str">
        <f>IF(N3808="","",IFERROR(VLOOKUP(N3808,EMPRESAS!$A:$C,3,FALSE),"NAO CADASTRADA"))</f>
        <v/>
      </c>
      <c r="P3808" s="50"/>
      <c r="Q3808" s="54" t="str">
        <f>IF(P3808="","",IFERROR(VLOOKUP(P3808,ATIVIDADES!$A:$C,3,FALSE),"NAO CADASTRADA"))</f>
        <v/>
      </c>
      <c r="R3808" s="42"/>
      <c r="S3808" s="48"/>
      <c r="T3808" s="54" t="str">
        <f>IF(S3808="","",IFERROR(VLOOKUP(S3808,EMPRESAS!$A:$C,3,FALSE),"NAO CADASTRADA"))</f>
        <v/>
      </c>
      <c r="U3808" s="50"/>
      <c r="V3808" s="54" t="str">
        <f>IF(U3808="","",IFERROR(VLOOKUP(U3808,ATIVIDADES!$A:$C,3,FALSE),"NAO CADASTRADA"))</f>
        <v/>
      </c>
      <c r="W3808" s="42"/>
      <c r="X3808" s="48"/>
      <c r="Y3808" s="54" t="str">
        <f>IF(X3808="","",IFERROR(VLOOKUP(X3808,EMPRESAS!$A:$C,3,FALSE),"NAO CADASTRADA"))</f>
        <v/>
      </c>
      <c r="Z3808" s="50"/>
      <c r="AA3808" s="54" t="str">
        <f>IF(Z3808="","",IFERROR(VLOOKUP(Z3808,ATIVIDADES!$A:$C,3,FALSE),"NAO CADASTRADA"))</f>
        <v/>
      </c>
      <c r="AB3808" s="42"/>
      <c r="AC3808" s="48"/>
      <c r="AD3808" s="54" t="str">
        <f>IF(AC3808="","",IFERROR(VLOOKUP(AC3808,EMPRESAS!$A:$C,3,FALSE),"NAO CADASTRADA"))</f>
        <v/>
      </c>
      <c r="AE3808" s="50"/>
      <c r="AF3808" s="54" t="str">
        <f>IF(AE3808="","",IFERROR(VLOOKUP(AE3808,ATIVIDADES!$A:$C,3,FALSE),"NAO CADASTRADA"))</f>
        <v/>
      </c>
      <c r="AG3808" s="42"/>
      <c r="AH3808" s="48"/>
      <c r="AI3808" s="54" t="str">
        <f>IF(AH3808="","",IFERROR(VLOOKUP(AH3808,EMPRESAS!$A:$C,3,FALSE),"NAO CADASTRADA"))</f>
        <v/>
      </c>
      <c r="AJ3808" s="50"/>
      <c r="AK3808" s="54" t="str">
        <f>IF(AJ3808="","",IFERROR(VLOOKUP(AJ3808,ATIVIDADES!$A:$C,3,FALSE),"NAO CADASTRADA"))</f>
        <v/>
      </c>
      <c r="AL3808" s="42"/>
    </row>
    <row r="3809" spans="1:38" x14ac:dyDescent="0.25">
      <c r="A3809" s="26" t="str">
        <f t="shared" si="415"/>
        <v>OK</v>
      </c>
      <c r="B3809" s="29">
        <f t="shared" si="416"/>
        <v>2487914866</v>
      </c>
      <c r="C3809" s="30">
        <v>45897</v>
      </c>
      <c r="D3809" s="18">
        <f t="shared" si="419"/>
        <v>45870</v>
      </c>
      <c r="E3809" s="19" t="str">
        <f>IF(ISERROR(VLOOKUP(C3809,FERIADOS!$A:$B,1,FALSE)),IF(WEEKDAY(C3809)=1,"Dom",IF(WEEKDAY(C3809)=2,"Seg",IF(WEEKDAY(C3809)=3,"Ter",IF(WEEKDAY(C3809)=4,"Qua",IF(WEEKDAY(C3809)=5,"Qui",IF(WEEKDAY(C3809)=6,"Sex","Sab")))))),"Feriado")</f>
        <v>Qui</v>
      </c>
      <c r="F3809" s="32"/>
      <c r="G3809" s="33"/>
      <c r="H3809" s="33"/>
      <c r="I3809" s="33"/>
      <c r="J3809" s="21" t="str">
        <f t="shared" si="417"/>
        <v/>
      </c>
      <c r="K3809" s="21">
        <f t="shared" si="413"/>
        <v>0</v>
      </c>
      <c r="L3809" s="21" t="str">
        <f t="shared" si="414"/>
        <v/>
      </c>
      <c r="M3809" s="22" t="str">
        <f t="shared" si="418"/>
        <v/>
      </c>
      <c r="N3809" s="48"/>
      <c r="O3809" s="54" t="str">
        <f>IF(N3809="","",IFERROR(VLOOKUP(N3809,EMPRESAS!$A:$C,3,FALSE),"NAO CADASTRADA"))</f>
        <v/>
      </c>
      <c r="P3809" s="50"/>
      <c r="Q3809" s="54" t="str">
        <f>IF(P3809="","",IFERROR(VLOOKUP(P3809,ATIVIDADES!$A:$C,3,FALSE),"NAO CADASTRADA"))</f>
        <v/>
      </c>
      <c r="R3809" s="42"/>
      <c r="S3809" s="48"/>
      <c r="T3809" s="54" t="str">
        <f>IF(S3809="","",IFERROR(VLOOKUP(S3809,EMPRESAS!$A:$C,3,FALSE),"NAO CADASTRADA"))</f>
        <v/>
      </c>
      <c r="U3809" s="50"/>
      <c r="V3809" s="54" t="str">
        <f>IF(U3809="","",IFERROR(VLOOKUP(U3809,ATIVIDADES!$A:$C,3,FALSE),"NAO CADASTRADA"))</f>
        <v/>
      </c>
      <c r="W3809" s="42"/>
      <c r="X3809" s="48"/>
      <c r="Y3809" s="54" t="str">
        <f>IF(X3809="","",IFERROR(VLOOKUP(X3809,EMPRESAS!$A:$C,3,FALSE),"NAO CADASTRADA"))</f>
        <v/>
      </c>
      <c r="Z3809" s="50"/>
      <c r="AA3809" s="54" t="str">
        <f>IF(Z3809="","",IFERROR(VLOOKUP(Z3809,ATIVIDADES!$A:$C,3,FALSE),"NAO CADASTRADA"))</f>
        <v/>
      </c>
      <c r="AB3809" s="42"/>
      <c r="AC3809" s="48"/>
      <c r="AD3809" s="54" t="str">
        <f>IF(AC3809="","",IFERROR(VLOOKUP(AC3809,EMPRESAS!$A:$C,3,FALSE),"NAO CADASTRADA"))</f>
        <v/>
      </c>
      <c r="AE3809" s="50"/>
      <c r="AF3809" s="54" t="str">
        <f>IF(AE3809="","",IFERROR(VLOOKUP(AE3809,ATIVIDADES!$A:$C,3,FALSE),"NAO CADASTRADA"))</f>
        <v/>
      </c>
      <c r="AG3809" s="42"/>
      <c r="AH3809" s="48"/>
      <c r="AI3809" s="54" t="str">
        <f>IF(AH3809="","",IFERROR(VLOOKUP(AH3809,EMPRESAS!$A:$C,3,FALSE),"NAO CADASTRADA"))</f>
        <v/>
      </c>
      <c r="AJ3809" s="50"/>
      <c r="AK3809" s="54" t="str">
        <f>IF(AJ3809="","",IFERROR(VLOOKUP(AJ3809,ATIVIDADES!$A:$C,3,FALSE),"NAO CADASTRADA"))</f>
        <v/>
      </c>
      <c r="AL3809" s="42"/>
    </row>
    <row r="3810" spans="1:38" x14ac:dyDescent="0.25">
      <c r="A3810" s="26" t="str">
        <f t="shared" si="415"/>
        <v>OK</v>
      </c>
      <c r="B3810" s="29">
        <f t="shared" si="416"/>
        <v>2487914866</v>
      </c>
      <c r="C3810" s="30">
        <v>45898</v>
      </c>
      <c r="D3810" s="18">
        <f t="shared" si="419"/>
        <v>45870</v>
      </c>
      <c r="E3810" s="19" t="str">
        <f>IF(ISERROR(VLOOKUP(C3810,FERIADOS!$A:$B,1,FALSE)),IF(WEEKDAY(C3810)=1,"Dom",IF(WEEKDAY(C3810)=2,"Seg",IF(WEEKDAY(C3810)=3,"Ter",IF(WEEKDAY(C3810)=4,"Qua",IF(WEEKDAY(C3810)=5,"Qui",IF(WEEKDAY(C3810)=6,"Sex","Sab")))))),"Feriado")</f>
        <v>Sex</v>
      </c>
      <c r="F3810" s="32"/>
      <c r="G3810" s="33"/>
      <c r="H3810" s="33"/>
      <c r="I3810" s="33"/>
      <c r="J3810" s="21" t="str">
        <f t="shared" si="417"/>
        <v/>
      </c>
      <c r="K3810" s="21">
        <f t="shared" si="413"/>
        <v>0</v>
      </c>
      <c r="L3810" s="21" t="str">
        <f t="shared" si="414"/>
        <v/>
      </c>
      <c r="M3810" s="22" t="str">
        <f t="shared" si="418"/>
        <v/>
      </c>
      <c r="N3810" s="48"/>
      <c r="O3810" s="54" t="str">
        <f>IF(N3810="","",IFERROR(VLOOKUP(N3810,EMPRESAS!$A:$C,3,FALSE),"NAO CADASTRADA"))</f>
        <v/>
      </c>
      <c r="P3810" s="50"/>
      <c r="Q3810" s="54" t="str">
        <f>IF(P3810="","",IFERROR(VLOOKUP(P3810,ATIVIDADES!$A:$C,3,FALSE),"NAO CADASTRADA"))</f>
        <v/>
      </c>
      <c r="R3810" s="42"/>
      <c r="S3810" s="48"/>
      <c r="T3810" s="54" t="str">
        <f>IF(S3810="","",IFERROR(VLOOKUP(S3810,EMPRESAS!$A:$C,3,FALSE),"NAO CADASTRADA"))</f>
        <v/>
      </c>
      <c r="U3810" s="50"/>
      <c r="V3810" s="54" t="str">
        <f>IF(U3810="","",IFERROR(VLOOKUP(U3810,ATIVIDADES!$A:$C,3,FALSE),"NAO CADASTRADA"))</f>
        <v/>
      </c>
      <c r="W3810" s="42"/>
      <c r="X3810" s="48"/>
      <c r="Y3810" s="54" t="str">
        <f>IF(X3810="","",IFERROR(VLOOKUP(X3810,EMPRESAS!$A:$C,3,FALSE),"NAO CADASTRADA"))</f>
        <v/>
      </c>
      <c r="Z3810" s="50"/>
      <c r="AA3810" s="54" t="str">
        <f>IF(Z3810="","",IFERROR(VLOOKUP(Z3810,ATIVIDADES!$A:$C,3,FALSE),"NAO CADASTRADA"))</f>
        <v/>
      </c>
      <c r="AB3810" s="42"/>
      <c r="AC3810" s="48"/>
      <c r="AD3810" s="54" t="str">
        <f>IF(AC3810="","",IFERROR(VLOOKUP(AC3810,EMPRESAS!$A:$C,3,FALSE),"NAO CADASTRADA"))</f>
        <v/>
      </c>
      <c r="AE3810" s="50"/>
      <c r="AF3810" s="54" t="str">
        <f>IF(AE3810="","",IFERROR(VLOOKUP(AE3810,ATIVIDADES!$A:$C,3,FALSE),"NAO CADASTRADA"))</f>
        <v/>
      </c>
      <c r="AG3810" s="42"/>
      <c r="AH3810" s="48"/>
      <c r="AI3810" s="54" t="str">
        <f>IF(AH3810="","",IFERROR(VLOOKUP(AH3810,EMPRESAS!$A:$C,3,FALSE),"NAO CADASTRADA"))</f>
        <v/>
      </c>
      <c r="AJ3810" s="50"/>
      <c r="AK3810" s="54" t="str">
        <f>IF(AJ3810="","",IFERROR(VLOOKUP(AJ3810,ATIVIDADES!$A:$C,3,FALSE),"NAO CADASTRADA"))</f>
        <v/>
      </c>
      <c r="AL3810" s="42"/>
    </row>
    <row r="3811" spans="1:38" x14ac:dyDescent="0.25">
      <c r="A3811" s="26" t="str">
        <f t="shared" si="415"/>
        <v>OK</v>
      </c>
      <c r="B3811" s="29">
        <f t="shared" si="416"/>
        <v>2487914866</v>
      </c>
      <c r="C3811" s="30">
        <v>45899</v>
      </c>
      <c r="D3811" s="18">
        <f t="shared" si="419"/>
        <v>45870</v>
      </c>
      <c r="E3811" s="19" t="str">
        <f>IF(ISERROR(VLOOKUP(C3811,FERIADOS!$A:$B,1,FALSE)),IF(WEEKDAY(C3811)=1,"Dom",IF(WEEKDAY(C3811)=2,"Seg",IF(WEEKDAY(C3811)=3,"Ter",IF(WEEKDAY(C3811)=4,"Qua",IF(WEEKDAY(C3811)=5,"Qui",IF(WEEKDAY(C3811)=6,"Sex","Sab")))))),"Feriado")</f>
        <v>Sab</v>
      </c>
      <c r="F3811" s="32"/>
      <c r="G3811" s="33"/>
      <c r="H3811" s="33"/>
      <c r="I3811" s="33"/>
      <c r="J3811" s="21" t="str">
        <f t="shared" si="417"/>
        <v/>
      </c>
      <c r="K3811" s="21">
        <f t="shared" si="413"/>
        <v>0</v>
      </c>
      <c r="L3811" s="21" t="str">
        <f t="shared" si="414"/>
        <v/>
      </c>
      <c r="M3811" s="22" t="str">
        <f t="shared" si="418"/>
        <v/>
      </c>
      <c r="N3811" s="48"/>
      <c r="O3811" s="54" t="str">
        <f>IF(N3811="","",IFERROR(VLOOKUP(N3811,EMPRESAS!$A:$C,3,FALSE),"NAO CADASTRADA"))</f>
        <v/>
      </c>
      <c r="P3811" s="50"/>
      <c r="Q3811" s="54" t="str">
        <f>IF(P3811="","",IFERROR(VLOOKUP(P3811,ATIVIDADES!$A:$C,3,FALSE),"NAO CADASTRADA"))</f>
        <v/>
      </c>
      <c r="R3811" s="42"/>
      <c r="S3811" s="48"/>
      <c r="T3811" s="54" t="str">
        <f>IF(S3811="","",IFERROR(VLOOKUP(S3811,EMPRESAS!$A:$C,3,FALSE),"NAO CADASTRADA"))</f>
        <v/>
      </c>
      <c r="U3811" s="50"/>
      <c r="V3811" s="54" t="str">
        <f>IF(U3811="","",IFERROR(VLOOKUP(U3811,ATIVIDADES!$A:$C,3,FALSE),"NAO CADASTRADA"))</f>
        <v/>
      </c>
      <c r="W3811" s="42"/>
      <c r="X3811" s="48"/>
      <c r="Y3811" s="54" t="str">
        <f>IF(X3811="","",IFERROR(VLOOKUP(X3811,EMPRESAS!$A:$C,3,FALSE),"NAO CADASTRADA"))</f>
        <v/>
      </c>
      <c r="Z3811" s="50"/>
      <c r="AA3811" s="54" t="str">
        <f>IF(Z3811="","",IFERROR(VLOOKUP(Z3811,ATIVIDADES!$A:$C,3,FALSE),"NAO CADASTRADA"))</f>
        <v/>
      </c>
      <c r="AB3811" s="42"/>
      <c r="AC3811" s="48"/>
      <c r="AD3811" s="54" t="str">
        <f>IF(AC3811="","",IFERROR(VLOOKUP(AC3811,EMPRESAS!$A:$C,3,FALSE),"NAO CADASTRADA"))</f>
        <v/>
      </c>
      <c r="AE3811" s="50"/>
      <c r="AF3811" s="54" t="str">
        <f>IF(AE3811="","",IFERROR(VLOOKUP(AE3811,ATIVIDADES!$A:$C,3,FALSE),"NAO CADASTRADA"))</f>
        <v/>
      </c>
      <c r="AG3811" s="42"/>
      <c r="AH3811" s="48"/>
      <c r="AI3811" s="54" t="str">
        <f>IF(AH3811="","",IFERROR(VLOOKUP(AH3811,EMPRESAS!$A:$C,3,FALSE),"NAO CADASTRADA"))</f>
        <v/>
      </c>
      <c r="AJ3811" s="50"/>
      <c r="AK3811" s="54" t="str">
        <f>IF(AJ3811="","",IFERROR(VLOOKUP(AJ3811,ATIVIDADES!$A:$C,3,FALSE),"NAO CADASTRADA"))</f>
        <v/>
      </c>
      <c r="AL3811" s="42"/>
    </row>
    <row r="3812" spans="1:38" x14ac:dyDescent="0.25">
      <c r="A3812" s="26" t="str">
        <f t="shared" si="415"/>
        <v>OK</v>
      </c>
      <c r="B3812" s="29">
        <f t="shared" si="416"/>
        <v>2487914866</v>
      </c>
      <c r="C3812" s="30">
        <v>45900</v>
      </c>
      <c r="D3812" s="18">
        <f t="shared" si="419"/>
        <v>45870</v>
      </c>
      <c r="E3812" s="19" t="str">
        <f>IF(ISERROR(VLOOKUP(C3812,FERIADOS!$A:$B,1,FALSE)),IF(WEEKDAY(C3812)=1,"Dom",IF(WEEKDAY(C3812)=2,"Seg",IF(WEEKDAY(C3812)=3,"Ter",IF(WEEKDAY(C3812)=4,"Qua",IF(WEEKDAY(C3812)=5,"Qui",IF(WEEKDAY(C3812)=6,"Sex","Sab")))))),"Feriado")</f>
        <v>Dom</v>
      </c>
      <c r="F3812" s="32"/>
      <c r="G3812" s="33"/>
      <c r="H3812" s="33"/>
      <c r="I3812" s="33"/>
      <c r="J3812" s="21" t="str">
        <f t="shared" si="417"/>
        <v/>
      </c>
      <c r="K3812" s="21">
        <f t="shared" si="413"/>
        <v>0</v>
      </c>
      <c r="L3812" s="21" t="str">
        <f t="shared" si="414"/>
        <v/>
      </c>
      <c r="M3812" s="22" t="str">
        <f t="shared" si="418"/>
        <v/>
      </c>
      <c r="N3812" s="48"/>
      <c r="O3812" s="54" t="str">
        <f>IF(N3812="","",IFERROR(VLOOKUP(N3812,EMPRESAS!$A:$C,3,FALSE),"NAO CADASTRADA"))</f>
        <v/>
      </c>
      <c r="P3812" s="50"/>
      <c r="Q3812" s="54" t="str">
        <f>IF(P3812="","",IFERROR(VLOOKUP(P3812,ATIVIDADES!$A:$C,3,FALSE),"NAO CADASTRADA"))</f>
        <v/>
      </c>
      <c r="R3812" s="42"/>
      <c r="S3812" s="48"/>
      <c r="T3812" s="54" t="str">
        <f>IF(S3812="","",IFERROR(VLOOKUP(S3812,EMPRESAS!$A:$C,3,FALSE),"NAO CADASTRADA"))</f>
        <v/>
      </c>
      <c r="U3812" s="50"/>
      <c r="V3812" s="54" t="str">
        <f>IF(U3812="","",IFERROR(VLOOKUP(U3812,ATIVIDADES!$A:$C,3,FALSE),"NAO CADASTRADA"))</f>
        <v/>
      </c>
      <c r="W3812" s="42"/>
      <c r="X3812" s="48"/>
      <c r="Y3812" s="54" t="str">
        <f>IF(X3812="","",IFERROR(VLOOKUP(X3812,EMPRESAS!$A:$C,3,FALSE),"NAO CADASTRADA"))</f>
        <v/>
      </c>
      <c r="Z3812" s="50"/>
      <c r="AA3812" s="54" t="str">
        <f>IF(Z3812="","",IFERROR(VLOOKUP(Z3812,ATIVIDADES!$A:$C,3,FALSE),"NAO CADASTRADA"))</f>
        <v/>
      </c>
      <c r="AB3812" s="42"/>
      <c r="AC3812" s="48"/>
      <c r="AD3812" s="54" t="str">
        <f>IF(AC3812="","",IFERROR(VLOOKUP(AC3812,EMPRESAS!$A:$C,3,FALSE),"NAO CADASTRADA"))</f>
        <v/>
      </c>
      <c r="AE3812" s="50"/>
      <c r="AF3812" s="54" t="str">
        <f>IF(AE3812="","",IFERROR(VLOOKUP(AE3812,ATIVIDADES!$A:$C,3,FALSE),"NAO CADASTRADA"))</f>
        <v/>
      </c>
      <c r="AG3812" s="42"/>
      <c r="AH3812" s="48"/>
      <c r="AI3812" s="54" t="str">
        <f>IF(AH3812="","",IFERROR(VLOOKUP(AH3812,EMPRESAS!$A:$C,3,FALSE),"NAO CADASTRADA"))</f>
        <v/>
      </c>
      <c r="AJ3812" s="50"/>
      <c r="AK3812" s="54" t="str">
        <f>IF(AJ3812="","",IFERROR(VLOOKUP(AJ3812,ATIVIDADES!$A:$C,3,FALSE),"NAO CADASTRADA"))</f>
        <v/>
      </c>
      <c r="AL3812" s="42"/>
    </row>
    <row r="3813" spans="1:38" x14ac:dyDescent="0.25">
      <c r="A3813" s="26" t="str">
        <f t="shared" si="415"/>
        <v>OK</v>
      </c>
      <c r="B3813" s="29">
        <f t="shared" si="416"/>
        <v>2487914866</v>
      </c>
      <c r="C3813" s="30">
        <v>45901</v>
      </c>
      <c r="D3813" s="18">
        <f t="shared" si="419"/>
        <v>45901</v>
      </c>
      <c r="E3813" s="19" t="str">
        <f>IF(ISERROR(VLOOKUP(C3813,FERIADOS!$A:$B,1,FALSE)),IF(WEEKDAY(C3813)=1,"Dom",IF(WEEKDAY(C3813)=2,"Seg",IF(WEEKDAY(C3813)=3,"Ter",IF(WEEKDAY(C3813)=4,"Qua",IF(WEEKDAY(C3813)=5,"Qui",IF(WEEKDAY(C3813)=6,"Sex","Sab")))))),"Feriado")</f>
        <v>Seg</v>
      </c>
      <c r="F3813" s="32"/>
      <c r="G3813" s="33"/>
      <c r="H3813" s="33"/>
      <c r="I3813" s="33"/>
      <c r="J3813" s="21" t="str">
        <f t="shared" si="417"/>
        <v/>
      </c>
      <c r="K3813" s="21">
        <f t="shared" si="413"/>
        <v>0</v>
      </c>
      <c r="L3813" s="21" t="str">
        <f t="shared" si="414"/>
        <v/>
      </c>
      <c r="M3813" s="22" t="str">
        <f t="shared" si="418"/>
        <v/>
      </c>
      <c r="N3813" s="48"/>
      <c r="O3813" s="54" t="str">
        <f>IF(N3813="","",IFERROR(VLOOKUP(N3813,EMPRESAS!$A:$C,3,FALSE),"NAO CADASTRADA"))</f>
        <v/>
      </c>
      <c r="P3813" s="50"/>
      <c r="Q3813" s="54" t="str">
        <f>IF(P3813="","",IFERROR(VLOOKUP(P3813,ATIVIDADES!$A:$C,3,FALSE),"NAO CADASTRADA"))</f>
        <v/>
      </c>
      <c r="R3813" s="42"/>
      <c r="S3813" s="48"/>
      <c r="T3813" s="54" t="str">
        <f>IF(S3813="","",IFERROR(VLOOKUP(S3813,EMPRESAS!$A:$C,3,FALSE),"NAO CADASTRADA"))</f>
        <v/>
      </c>
      <c r="U3813" s="50"/>
      <c r="V3813" s="54" t="str">
        <f>IF(U3813="","",IFERROR(VLOOKUP(U3813,ATIVIDADES!$A:$C,3,FALSE),"NAO CADASTRADA"))</f>
        <v/>
      </c>
      <c r="W3813" s="42"/>
      <c r="X3813" s="48"/>
      <c r="Y3813" s="54" t="str">
        <f>IF(X3813="","",IFERROR(VLOOKUP(X3813,EMPRESAS!$A:$C,3,FALSE),"NAO CADASTRADA"))</f>
        <v/>
      </c>
      <c r="Z3813" s="50"/>
      <c r="AA3813" s="54" t="str">
        <f>IF(Z3813="","",IFERROR(VLOOKUP(Z3813,ATIVIDADES!$A:$C,3,FALSE),"NAO CADASTRADA"))</f>
        <v/>
      </c>
      <c r="AB3813" s="42"/>
      <c r="AC3813" s="48"/>
      <c r="AD3813" s="54" t="str">
        <f>IF(AC3813="","",IFERROR(VLOOKUP(AC3813,EMPRESAS!$A:$C,3,FALSE),"NAO CADASTRADA"))</f>
        <v/>
      </c>
      <c r="AE3813" s="50"/>
      <c r="AF3813" s="54" t="str">
        <f>IF(AE3813="","",IFERROR(VLOOKUP(AE3813,ATIVIDADES!$A:$C,3,FALSE),"NAO CADASTRADA"))</f>
        <v/>
      </c>
      <c r="AG3813" s="42"/>
      <c r="AH3813" s="48"/>
      <c r="AI3813" s="54" t="str">
        <f>IF(AH3813="","",IFERROR(VLOOKUP(AH3813,EMPRESAS!$A:$C,3,FALSE),"NAO CADASTRADA"))</f>
        <v/>
      </c>
      <c r="AJ3813" s="50"/>
      <c r="AK3813" s="54" t="str">
        <f>IF(AJ3813="","",IFERROR(VLOOKUP(AJ3813,ATIVIDADES!$A:$C,3,FALSE),"NAO CADASTRADA"))</f>
        <v/>
      </c>
      <c r="AL3813" s="42"/>
    </row>
    <row r="3814" spans="1:38" x14ac:dyDescent="0.25">
      <c r="A3814" s="26" t="str">
        <f t="shared" si="415"/>
        <v>OK</v>
      </c>
      <c r="B3814" s="29">
        <f t="shared" si="416"/>
        <v>2487914866</v>
      </c>
      <c r="C3814" s="30">
        <v>45902</v>
      </c>
      <c r="D3814" s="18">
        <f t="shared" si="419"/>
        <v>45901</v>
      </c>
      <c r="E3814" s="19" t="str">
        <f>IF(ISERROR(VLOOKUP(C3814,FERIADOS!$A:$B,1,FALSE)),IF(WEEKDAY(C3814)=1,"Dom",IF(WEEKDAY(C3814)=2,"Seg",IF(WEEKDAY(C3814)=3,"Ter",IF(WEEKDAY(C3814)=4,"Qua",IF(WEEKDAY(C3814)=5,"Qui",IF(WEEKDAY(C3814)=6,"Sex","Sab")))))),"Feriado")</f>
        <v>Ter</v>
      </c>
      <c r="F3814" s="32"/>
      <c r="G3814" s="33"/>
      <c r="H3814" s="33"/>
      <c r="I3814" s="33"/>
      <c r="J3814" s="21" t="str">
        <f t="shared" si="417"/>
        <v/>
      </c>
      <c r="K3814" s="21">
        <f t="shared" si="413"/>
        <v>0</v>
      </c>
      <c r="L3814" s="21" t="str">
        <f t="shared" si="414"/>
        <v/>
      </c>
      <c r="M3814" s="22" t="str">
        <f t="shared" si="418"/>
        <v/>
      </c>
      <c r="N3814" s="48"/>
      <c r="O3814" s="54" t="str">
        <f>IF(N3814="","",IFERROR(VLOOKUP(N3814,EMPRESAS!$A:$C,3,FALSE),"NAO CADASTRADA"))</f>
        <v/>
      </c>
      <c r="P3814" s="50"/>
      <c r="Q3814" s="54" t="str">
        <f>IF(P3814="","",IFERROR(VLOOKUP(P3814,ATIVIDADES!$A:$C,3,FALSE),"NAO CADASTRADA"))</f>
        <v/>
      </c>
      <c r="R3814" s="42"/>
      <c r="S3814" s="48"/>
      <c r="T3814" s="54" t="str">
        <f>IF(S3814="","",IFERROR(VLOOKUP(S3814,EMPRESAS!$A:$C,3,FALSE),"NAO CADASTRADA"))</f>
        <v/>
      </c>
      <c r="U3814" s="50"/>
      <c r="V3814" s="54" t="str">
        <f>IF(U3814="","",IFERROR(VLOOKUP(U3814,ATIVIDADES!$A:$C,3,FALSE),"NAO CADASTRADA"))</f>
        <v/>
      </c>
      <c r="W3814" s="42"/>
      <c r="X3814" s="48"/>
      <c r="Y3814" s="54" t="str">
        <f>IF(X3814="","",IFERROR(VLOOKUP(X3814,EMPRESAS!$A:$C,3,FALSE),"NAO CADASTRADA"))</f>
        <v/>
      </c>
      <c r="Z3814" s="50"/>
      <c r="AA3814" s="54" t="str">
        <f>IF(Z3814="","",IFERROR(VLOOKUP(Z3814,ATIVIDADES!$A:$C,3,FALSE),"NAO CADASTRADA"))</f>
        <v/>
      </c>
      <c r="AB3814" s="42"/>
      <c r="AC3814" s="48"/>
      <c r="AD3814" s="54" t="str">
        <f>IF(AC3814="","",IFERROR(VLOOKUP(AC3814,EMPRESAS!$A:$C,3,FALSE),"NAO CADASTRADA"))</f>
        <v/>
      </c>
      <c r="AE3814" s="50"/>
      <c r="AF3814" s="54" t="str">
        <f>IF(AE3814="","",IFERROR(VLOOKUP(AE3814,ATIVIDADES!$A:$C,3,FALSE),"NAO CADASTRADA"))</f>
        <v/>
      </c>
      <c r="AG3814" s="42"/>
      <c r="AH3814" s="48"/>
      <c r="AI3814" s="54" t="str">
        <f>IF(AH3814="","",IFERROR(VLOOKUP(AH3814,EMPRESAS!$A:$C,3,FALSE),"NAO CADASTRADA"))</f>
        <v/>
      </c>
      <c r="AJ3814" s="50"/>
      <c r="AK3814" s="54" t="str">
        <f>IF(AJ3814="","",IFERROR(VLOOKUP(AJ3814,ATIVIDADES!$A:$C,3,FALSE),"NAO CADASTRADA"))</f>
        <v/>
      </c>
      <c r="AL3814" s="42"/>
    </row>
    <row r="3815" spans="1:38" x14ac:dyDescent="0.25">
      <c r="A3815" s="26" t="str">
        <f t="shared" si="415"/>
        <v>OK</v>
      </c>
      <c r="B3815" s="29">
        <f t="shared" si="416"/>
        <v>2487914866</v>
      </c>
      <c r="C3815" s="30">
        <v>45903</v>
      </c>
      <c r="D3815" s="18">
        <f t="shared" si="419"/>
        <v>45901</v>
      </c>
      <c r="E3815" s="19" t="str">
        <f>IF(ISERROR(VLOOKUP(C3815,FERIADOS!$A:$B,1,FALSE)),IF(WEEKDAY(C3815)=1,"Dom",IF(WEEKDAY(C3815)=2,"Seg",IF(WEEKDAY(C3815)=3,"Ter",IF(WEEKDAY(C3815)=4,"Qua",IF(WEEKDAY(C3815)=5,"Qui",IF(WEEKDAY(C3815)=6,"Sex","Sab")))))),"Feriado")</f>
        <v>Qua</v>
      </c>
      <c r="F3815" s="32"/>
      <c r="G3815" s="33"/>
      <c r="H3815" s="33"/>
      <c r="I3815" s="33"/>
      <c r="J3815" s="21" t="str">
        <f t="shared" si="417"/>
        <v/>
      </c>
      <c r="K3815" s="21">
        <f t="shared" si="413"/>
        <v>0</v>
      </c>
      <c r="L3815" s="21" t="str">
        <f t="shared" si="414"/>
        <v/>
      </c>
      <c r="M3815" s="22" t="str">
        <f t="shared" si="418"/>
        <v/>
      </c>
      <c r="N3815" s="48"/>
      <c r="O3815" s="54" t="str">
        <f>IF(N3815="","",IFERROR(VLOOKUP(N3815,EMPRESAS!$A:$C,3,FALSE),"NAO CADASTRADA"))</f>
        <v/>
      </c>
      <c r="P3815" s="50"/>
      <c r="Q3815" s="54" t="str">
        <f>IF(P3815="","",IFERROR(VLOOKUP(P3815,ATIVIDADES!$A:$C,3,FALSE),"NAO CADASTRADA"))</f>
        <v/>
      </c>
      <c r="R3815" s="42"/>
      <c r="S3815" s="48"/>
      <c r="T3815" s="54" t="str">
        <f>IF(S3815="","",IFERROR(VLOOKUP(S3815,EMPRESAS!$A:$C,3,FALSE),"NAO CADASTRADA"))</f>
        <v/>
      </c>
      <c r="U3815" s="50"/>
      <c r="V3815" s="54" t="str">
        <f>IF(U3815="","",IFERROR(VLOOKUP(U3815,ATIVIDADES!$A:$C,3,FALSE),"NAO CADASTRADA"))</f>
        <v/>
      </c>
      <c r="W3815" s="42"/>
      <c r="X3815" s="48"/>
      <c r="Y3815" s="54" t="str">
        <f>IF(X3815="","",IFERROR(VLOOKUP(X3815,EMPRESAS!$A:$C,3,FALSE),"NAO CADASTRADA"))</f>
        <v/>
      </c>
      <c r="Z3815" s="50"/>
      <c r="AA3815" s="54" t="str">
        <f>IF(Z3815="","",IFERROR(VLOOKUP(Z3815,ATIVIDADES!$A:$C,3,FALSE),"NAO CADASTRADA"))</f>
        <v/>
      </c>
      <c r="AB3815" s="42"/>
      <c r="AC3815" s="48"/>
      <c r="AD3815" s="54" t="str">
        <f>IF(AC3815="","",IFERROR(VLOOKUP(AC3815,EMPRESAS!$A:$C,3,FALSE),"NAO CADASTRADA"))</f>
        <v/>
      </c>
      <c r="AE3815" s="50"/>
      <c r="AF3815" s="54" t="str">
        <f>IF(AE3815="","",IFERROR(VLOOKUP(AE3815,ATIVIDADES!$A:$C,3,FALSE),"NAO CADASTRADA"))</f>
        <v/>
      </c>
      <c r="AG3815" s="42"/>
      <c r="AH3815" s="48"/>
      <c r="AI3815" s="54" t="str">
        <f>IF(AH3815="","",IFERROR(VLOOKUP(AH3815,EMPRESAS!$A:$C,3,FALSE),"NAO CADASTRADA"))</f>
        <v/>
      </c>
      <c r="AJ3815" s="50"/>
      <c r="AK3815" s="54" t="str">
        <f>IF(AJ3815="","",IFERROR(VLOOKUP(AJ3815,ATIVIDADES!$A:$C,3,FALSE),"NAO CADASTRADA"))</f>
        <v/>
      </c>
      <c r="AL3815" s="42"/>
    </row>
    <row r="3816" spans="1:38" x14ac:dyDescent="0.25">
      <c r="A3816" s="26" t="str">
        <f t="shared" si="415"/>
        <v>OK</v>
      </c>
      <c r="B3816" s="29">
        <f t="shared" si="416"/>
        <v>2487914866</v>
      </c>
      <c r="C3816" s="30">
        <v>45904</v>
      </c>
      <c r="D3816" s="18">
        <f t="shared" si="419"/>
        <v>45901</v>
      </c>
      <c r="E3816" s="19" t="str">
        <f>IF(ISERROR(VLOOKUP(C3816,FERIADOS!$A:$B,1,FALSE)),IF(WEEKDAY(C3816)=1,"Dom",IF(WEEKDAY(C3816)=2,"Seg",IF(WEEKDAY(C3816)=3,"Ter",IF(WEEKDAY(C3816)=4,"Qua",IF(WEEKDAY(C3816)=5,"Qui",IF(WEEKDAY(C3816)=6,"Sex","Sab")))))),"Feriado")</f>
        <v>Qui</v>
      </c>
      <c r="F3816" s="32"/>
      <c r="G3816" s="33"/>
      <c r="H3816" s="33"/>
      <c r="I3816" s="33"/>
      <c r="J3816" s="21" t="str">
        <f t="shared" si="417"/>
        <v/>
      </c>
      <c r="K3816" s="21">
        <f t="shared" si="413"/>
        <v>0</v>
      </c>
      <c r="L3816" s="21" t="str">
        <f t="shared" si="414"/>
        <v/>
      </c>
      <c r="M3816" s="22" t="str">
        <f t="shared" si="418"/>
        <v/>
      </c>
      <c r="N3816" s="48"/>
      <c r="O3816" s="54" t="str">
        <f>IF(N3816="","",IFERROR(VLOOKUP(N3816,EMPRESAS!$A:$C,3,FALSE),"NAO CADASTRADA"))</f>
        <v/>
      </c>
      <c r="P3816" s="50"/>
      <c r="Q3816" s="54" t="str">
        <f>IF(P3816="","",IFERROR(VLOOKUP(P3816,ATIVIDADES!$A:$C,3,FALSE),"NAO CADASTRADA"))</f>
        <v/>
      </c>
      <c r="R3816" s="42"/>
      <c r="S3816" s="48"/>
      <c r="T3816" s="54" t="str">
        <f>IF(S3816="","",IFERROR(VLOOKUP(S3816,EMPRESAS!$A:$C,3,FALSE),"NAO CADASTRADA"))</f>
        <v/>
      </c>
      <c r="U3816" s="50"/>
      <c r="V3816" s="54" t="str">
        <f>IF(U3816="","",IFERROR(VLOOKUP(U3816,ATIVIDADES!$A:$C,3,FALSE),"NAO CADASTRADA"))</f>
        <v/>
      </c>
      <c r="W3816" s="42"/>
      <c r="X3816" s="48"/>
      <c r="Y3816" s="54" t="str">
        <f>IF(X3816="","",IFERROR(VLOOKUP(X3816,EMPRESAS!$A:$C,3,FALSE),"NAO CADASTRADA"))</f>
        <v/>
      </c>
      <c r="Z3816" s="50"/>
      <c r="AA3816" s="54" t="str">
        <f>IF(Z3816="","",IFERROR(VLOOKUP(Z3816,ATIVIDADES!$A:$C,3,FALSE),"NAO CADASTRADA"))</f>
        <v/>
      </c>
      <c r="AB3816" s="42"/>
      <c r="AC3816" s="48"/>
      <c r="AD3816" s="54" t="str">
        <f>IF(AC3816="","",IFERROR(VLOOKUP(AC3816,EMPRESAS!$A:$C,3,FALSE),"NAO CADASTRADA"))</f>
        <v/>
      </c>
      <c r="AE3816" s="50"/>
      <c r="AF3816" s="54" t="str">
        <f>IF(AE3816="","",IFERROR(VLOOKUP(AE3816,ATIVIDADES!$A:$C,3,FALSE),"NAO CADASTRADA"))</f>
        <v/>
      </c>
      <c r="AG3816" s="42"/>
      <c r="AH3816" s="48"/>
      <c r="AI3816" s="54" t="str">
        <f>IF(AH3816="","",IFERROR(VLOOKUP(AH3816,EMPRESAS!$A:$C,3,FALSE),"NAO CADASTRADA"))</f>
        <v/>
      </c>
      <c r="AJ3816" s="50"/>
      <c r="AK3816" s="54" t="str">
        <f>IF(AJ3816="","",IFERROR(VLOOKUP(AJ3816,ATIVIDADES!$A:$C,3,FALSE),"NAO CADASTRADA"))</f>
        <v/>
      </c>
      <c r="AL3816" s="42"/>
    </row>
    <row r="3817" spans="1:38" x14ac:dyDescent="0.25">
      <c r="A3817" s="26" t="str">
        <f t="shared" si="415"/>
        <v>OK</v>
      </c>
      <c r="B3817" s="29">
        <f t="shared" si="416"/>
        <v>2487914866</v>
      </c>
      <c r="C3817" s="30">
        <v>45905</v>
      </c>
      <c r="D3817" s="18">
        <f t="shared" si="419"/>
        <v>45901</v>
      </c>
      <c r="E3817" s="19" t="str">
        <f>IF(ISERROR(VLOOKUP(C3817,FERIADOS!$A:$B,1,FALSE)),IF(WEEKDAY(C3817)=1,"Dom",IF(WEEKDAY(C3817)=2,"Seg",IF(WEEKDAY(C3817)=3,"Ter",IF(WEEKDAY(C3817)=4,"Qua",IF(WEEKDAY(C3817)=5,"Qui",IF(WEEKDAY(C3817)=6,"Sex","Sab")))))),"Feriado")</f>
        <v>Sex</v>
      </c>
      <c r="F3817" s="32"/>
      <c r="G3817" s="33"/>
      <c r="H3817" s="33"/>
      <c r="I3817" s="33"/>
      <c r="J3817" s="21" t="str">
        <f t="shared" si="417"/>
        <v/>
      </c>
      <c r="K3817" s="21">
        <f t="shared" si="413"/>
        <v>0</v>
      </c>
      <c r="L3817" s="21" t="str">
        <f t="shared" si="414"/>
        <v/>
      </c>
      <c r="M3817" s="22" t="str">
        <f t="shared" si="418"/>
        <v/>
      </c>
      <c r="N3817" s="48"/>
      <c r="O3817" s="54" t="str">
        <f>IF(N3817="","",IFERROR(VLOOKUP(N3817,EMPRESAS!$A:$C,3,FALSE),"NAO CADASTRADA"))</f>
        <v/>
      </c>
      <c r="P3817" s="50"/>
      <c r="Q3817" s="54" t="str">
        <f>IF(P3817="","",IFERROR(VLOOKUP(P3817,ATIVIDADES!$A:$C,3,FALSE),"NAO CADASTRADA"))</f>
        <v/>
      </c>
      <c r="R3817" s="42"/>
      <c r="S3817" s="48"/>
      <c r="T3817" s="54" t="str">
        <f>IF(S3817="","",IFERROR(VLOOKUP(S3817,EMPRESAS!$A:$C,3,FALSE),"NAO CADASTRADA"))</f>
        <v/>
      </c>
      <c r="U3817" s="50"/>
      <c r="V3817" s="54" t="str">
        <f>IF(U3817="","",IFERROR(VLOOKUP(U3817,ATIVIDADES!$A:$C,3,FALSE),"NAO CADASTRADA"))</f>
        <v/>
      </c>
      <c r="W3817" s="42"/>
      <c r="X3817" s="48"/>
      <c r="Y3817" s="54" t="str">
        <f>IF(X3817="","",IFERROR(VLOOKUP(X3817,EMPRESAS!$A:$C,3,FALSE),"NAO CADASTRADA"))</f>
        <v/>
      </c>
      <c r="Z3817" s="50"/>
      <c r="AA3817" s="54" t="str">
        <f>IF(Z3817="","",IFERROR(VLOOKUP(Z3817,ATIVIDADES!$A:$C,3,FALSE),"NAO CADASTRADA"))</f>
        <v/>
      </c>
      <c r="AB3817" s="42"/>
      <c r="AC3817" s="48"/>
      <c r="AD3817" s="54" t="str">
        <f>IF(AC3817="","",IFERROR(VLOOKUP(AC3817,EMPRESAS!$A:$C,3,FALSE),"NAO CADASTRADA"))</f>
        <v/>
      </c>
      <c r="AE3817" s="50"/>
      <c r="AF3817" s="54" t="str">
        <f>IF(AE3817="","",IFERROR(VLOOKUP(AE3817,ATIVIDADES!$A:$C,3,FALSE),"NAO CADASTRADA"))</f>
        <v/>
      </c>
      <c r="AG3817" s="42"/>
      <c r="AH3817" s="48"/>
      <c r="AI3817" s="54" t="str">
        <f>IF(AH3817="","",IFERROR(VLOOKUP(AH3817,EMPRESAS!$A:$C,3,FALSE),"NAO CADASTRADA"))</f>
        <v/>
      </c>
      <c r="AJ3817" s="50"/>
      <c r="AK3817" s="54" t="str">
        <f>IF(AJ3817="","",IFERROR(VLOOKUP(AJ3817,ATIVIDADES!$A:$C,3,FALSE),"NAO CADASTRADA"))</f>
        <v/>
      </c>
      <c r="AL3817" s="42"/>
    </row>
    <row r="3818" spans="1:38" x14ac:dyDescent="0.25">
      <c r="A3818" s="26" t="str">
        <f t="shared" si="415"/>
        <v>OK</v>
      </c>
      <c r="B3818" s="29">
        <f t="shared" si="416"/>
        <v>2487914866</v>
      </c>
      <c r="C3818" s="30">
        <v>45906</v>
      </c>
      <c r="D3818" s="18">
        <f t="shared" si="419"/>
        <v>45901</v>
      </c>
      <c r="E3818" s="19" t="str">
        <f>IF(ISERROR(VLOOKUP(C3818,FERIADOS!$A:$B,1,FALSE)),IF(WEEKDAY(C3818)=1,"Dom",IF(WEEKDAY(C3818)=2,"Seg",IF(WEEKDAY(C3818)=3,"Ter",IF(WEEKDAY(C3818)=4,"Qua",IF(WEEKDAY(C3818)=5,"Qui",IF(WEEKDAY(C3818)=6,"Sex","Sab")))))),"Feriado")</f>
        <v>Sab</v>
      </c>
      <c r="F3818" s="32"/>
      <c r="G3818" s="33"/>
      <c r="H3818" s="33"/>
      <c r="I3818" s="33"/>
      <c r="J3818" s="21" t="str">
        <f t="shared" si="417"/>
        <v/>
      </c>
      <c r="K3818" s="21">
        <f t="shared" si="413"/>
        <v>0</v>
      </c>
      <c r="L3818" s="21" t="str">
        <f t="shared" si="414"/>
        <v/>
      </c>
      <c r="M3818" s="22" t="str">
        <f t="shared" si="418"/>
        <v/>
      </c>
      <c r="N3818" s="48"/>
      <c r="O3818" s="54" t="str">
        <f>IF(N3818="","",IFERROR(VLOOKUP(N3818,EMPRESAS!$A:$C,3,FALSE),"NAO CADASTRADA"))</f>
        <v/>
      </c>
      <c r="P3818" s="50"/>
      <c r="Q3818" s="54" t="str">
        <f>IF(P3818="","",IFERROR(VLOOKUP(P3818,ATIVIDADES!$A:$C,3,FALSE),"NAO CADASTRADA"))</f>
        <v/>
      </c>
      <c r="R3818" s="42"/>
      <c r="S3818" s="48"/>
      <c r="T3818" s="54" t="str">
        <f>IF(S3818="","",IFERROR(VLOOKUP(S3818,EMPRESAS!$A:$C,3,FALSE),"NAO CADASTRADA"))</f>
        <v/>
      </c>
      <c r="U3818" s="50"/>
      <c r="V3818" s="54" t="str">
        <f>IF(U3818="","",IFERROR(VLOOKUP(U3818,ATIVIDADES!$A:$C,3,FALSE),"NAO CADASTRADA"))</f>
        <v/>
      </c>
      <c r="W3818" s="42"/>
      <c r="X3818" s="48"/>
      <c r="Y3818" s="54" t="str">
        <f>IF(X3818="","",IFERROR(VLOOKUP(X3818,EMPRESAS!$A:$C,3,FALSE),"NAO CADASTRADA"))</f>
        <v/>
      </c>
      <c r="Z3818" s="50"/>
      <c r="AA3818" s="54" t="str">
        <f>IF(Z3818="","",IFERROR(VLOOKUP(Z3818,ATIVIDADES!$A:$C,3,FALSE),"NAO CADASTRADA"))</f>
        <v/>
      </c>
      <c r="AB3818" s="42"/>
      <c r="AC3818" s="48"/>
      <c r="AD3818" s="54" t="str">
        <f>IF(AC3818="","",IFERROR(VLOOKUP(AC3818,EMPRESAS!$A:$C,3,FALSE),"NAO CADASTRADA"))</f>
        <v/>
      </c>
      <c r="AE3818" s="50"/>
      <c r="AF3818" s="54" t="str">
        <f>IF(AE3818="","",IFERROR(VLOOKUP(AE3818,ATIVIDADES!$A:$C,3,FALSE),"NAO CADASTRADA"))</f>
        <v/>
      </c>
      <c r="AG3818" s="42"/>
      <c r="AH3818" s="48"/>
      <c r="AI3818" s="54" t="str">
        <f>IF(AH3818="","",IFERROR(VLOOKUP(AH3818,EMPRESAS!$A:$C,3,FALSE),"NAO CADASTRADA"))</f>
        <v/>
      </c>
      <c r="AJ3818" s="50"/>
      <c r="AK3818" s="54" t="str">
        <f>IF(AJ3818="","",IFERROR(VLOOKUP(AJ3818,ATIVIDADES!$A:$C,3,FALSE),"NAO CADASTRADA"))</f>
        <v/>
      </c>
      <c r="AL3818" s="42"/>
    </row>
    <row r="3819" spans="1:38" x14ac:dyDescent="0.25">
      <c r="A3819" s="26" t="str">
        <f t="shared" si="415"/>
        <v>OK</v>
      </c>
      <c r="B3819" s="29">
        <f t="shared" si="416"/>
        <v>2487914866</v>
      </c>
      <c r="C3819" s="30">
        <v>45907</v>
      </c>
      <c r="D3819" s="18">
        <f t="shared" si="419"/>
        <v>45901</v>
      </c>
      <c r="E3819" s="19" t="str">
        <f>IF(ISERROR(VLOOKUP(C3819,FERIADOS!$A:$B,1,FALSE)),IF(WEEKDAY(C3819)=1,"Dom",IF(WEEKDAY(C3819)=2,"Seg",IF(WEEKDAY(C3819)=3,"Ter",IF(WEEKDAY(C3819)=4,"Qua",IF(WEEKDAY(C3819)=5,"Qui",IF(WEEKDAY(C3819)=6,"Sex","Sab")))))),"Feriado")</f>
        <v>Dom</v>
      </c>
      <c r="F3819" s="32"/>
      <c r="G3819" s="33"/>
      <c r="H3819" s="33"/>
      <c r="I3819" s="33"/>
      <c r="J3819" s="21" t="str">
        <f t="shared" si="417"/>
        <v/>
      </c>
      <c r="K3819" s="21">
        <f t="shared" si="413"/>
        <v>0</v>
      </c>
      <c r="L3819" s="21" t="str">
        <f t="shared" si="414"/>
        <v/>
      </c>
      <c r="M3819" s="22" t="str">
        <f t="shared" si="418"/>
        <v/>
      </c>
      <c r="N3819" s="48"/>
      <c r="O3819" s="54" t="str">
        <f>IF(N3819="","",IFERROR(VLOOKUP(N3819,EMPRESAS!$A:$C,3,FALSE),"NAO CADASTRADA"))</f>
        <v/>
      </c>
      <c r="P3819" s="50"/>
      <c r="Q3819" s="54" t="str">
        <f>IF(P3819="","",IFERROR(VLOOKUP(P3819,ATIVIDADES!$A:$C,3,FALSE),"NAO CADASTRADA"))</f>
        <v/>
      </c>
      <c r="R3819" s="42"/>
      <c r="S3819" s="48"/>
      <c r="T3819" s="54" t="str">
        <f>IF(S3819="","",IFERROR(VLOOKUP(S3819,EMPRESAS!$A:$C,3,FALSE),"NAO CADASTRADA"))</f>
        <v/>
      </c>
      <c r="U3819" s="50"/>
      <c r="V3819" s="54" t="str">
        <f>IF(U3819="","",IFERROR(VLOOKUP(U3819,ATIVIDADES!$A:$C,3,FALSE),"NAO CADASTRADA"))</f>
        <v/>
      </c>
      <c r="W3819" s="42"/>
      <c r="X3819" s="48"/>
      <c r="Y3819" s="54" t="str">
        <f>IF(X3819="","",IFERROR(VLOOKUP(X3819,EMPRESAS!$A:$C,3,FALSE),"NAO CADASTRADA"))</f>
        <v/>
      </c>
      <c r="Z3819" s="50"/>
      <c r="AA3819" s="54" t="str">
        <f>IF(Z3819="","",IFERROR(VLOOKUP(Z3819,ATIVIDADES!$A:$C,3,FALSE),"NAO CADASTRADA"))</f>
        <v/>
      </c>
      <c r="AB3819" s="42"/>
      <c r="AC3819" s="48"/>
      <c r="AD3819" s="54" t="str">
        <f>IF(AC3819="","",IFERROR(VLOOKUP(AC3819,EMPRESAS!$A:$C,3,FALSE),"NAO CADASTRADA"))</f>
        <v/>
      </c>
      <c r="AE3819" s="50"/>
      <c r="AF3819" s="54" t="str">
        <f>IF(AE3819="","",IFERROR(VLOOKUP(AE3819,ATIVIDADES!$A:$C,3,FALSE),"NAO CADASTRADA"))</f>
        <v/>
      </c>
      <c r="AG3819" s="42"/>
      <c r="AH3819" s="48"/>
      <c r="AI3819" s="54" t="str">
        <f>IF(AH3819="","",IFERROR(VLOOKUP(AH3819,EMPRESAS!$A:$C,3,FALSE),"NAO CADASTRADA"))</f>
        <v/>
      </c>
      <c r="AJ3819" s="50"/>
      <c r="AK3819" s="54" t="str">
        <f>IF(AJ3819="","",IFERROR(VLOOKUP(AJ3819,ATIVIDADES!$A:$C,3,FALSE),"NAO CADASTRADA"))</f>
        <v/>
      </c>
      <c r="AL3819" s="42"/>
    </row>
    <row r="3820" spans="1:38" x14ac:dyDescent="0.25">
      <c r="A3820" s="26" t="str">
        <f t="shared" si="415"/>
        <v>OK</v>
      </c>
      <c r="B3820" s="29">
        <f t="shared" si="416"/>
        <v>2487914866</v>
      </c>
      <c r="C3820" s="30">
        <v>45908</v>
      </c>
      <c r="D3820" s="18">
        <f t="shared" si="419"/>
        <v>45901</v>
      </c>
      <c r="E3820" s="19" t="str">
        <f>IF(ISERROR(VLOOKUP(C3820,FERIADOS!$A:$B,1,FALSE)),IF(WEEKDAY(C3820)=1,"Dom",IF(WEEKDAY(C3820)=2,"Seg",IF(WEEKDAY(C3820)=3,"Ter",IF(WEEKDAY(C3820)=4,"Qua",IF(WEEKDAY(C3820)=5,"Qui",IF(WEEKDAY(C3820)=6,"Sex","Sab")))))),"Feriado")</f>
        <v>Seg</v>
      </c>
      <c r="F3820" s="32"/>
      <c r="G3820" s="33"/>
      <c r="H3820" s="33"/>
      <c r="I3820" s="33"/>
      <c r="J3820" s="21" t="str">
        <f t="shared" si="417"/>
        <v/>
      </c>
      <c r="K3820" s="21">
        <f t="shared" si="413"/>
        <v>0</v>
      </c>
      <c r="L3820" s="21" t="str">
        <f t="shared" si="414"/>
        <v/>
      </c>
      <c r="M3820" s="22" t="str">
        <f t="shared" si="418"/>
        <v/>
      </c>
      <c r="N3820" s="48"/>
      <c r="O3820" s="54" t="str">
        <f>IF(N3820="","",IFERROR(VLOOKUP(N3820,EMPRESAS!$A:$C,3,FALSE),"NAO CADASTRADA"))</f>
        <v/>
      </c>
      <c r="P3820" s="50"/>
      <c r="Q3820" s="54" t="str">
        <f>IF(P3820="","",IFERROR(VLOOKUP(P3820,ATIVIDADES!$A:$C,3,FALSE),"NAO CADASTRADA"))</f>
        <v/>
      </c>
      <c r="R3820" s="42"/>
      <c r="S3820" s="48"/>
      <c r="T3820" s="54" t="str">
        <f>IF(S3820="","",IFERROR(VLOOKUP(S3820,EMPRESAS!$A:$C,3,FALSE),"NAO CADASTRADA"))</f>
        <v/>
      </c>
      <c r="U3820" s="50"/>
      <c r="V3820" s="54" t="str">
        <f>IF(U3820="","",IFERROR(VLOOKUP(U3820,ATIVIDADES!$A:$C,3,FALSE),"NAO CADASTRADA"))</f>
        <v/>
      </c>
      <c r="W3820" s="42"/>
      <c r="X3820" s="48"/>
      <c r="Y3820" s="54" t="str">
        <f>IF(X3820="","",IFERROR(VLOOKUP(X3820,EMPRESAS!$A:$C,3,FALSE),"NAO CADASTRADA"))</f>
        <v/>
      </c>
      <c r="Z3820" s="50"/>
      <c r="AA3820" s="54" t="str">
        <f>IF(Z3820="","",IFERROR(VLOOKUP(Z3820,ATIVIDADES!$A:$C,3,FALSE),"NAO CADASTRADA"))</f>
        <v/>
      </c>
      <c r="AB3820" s="42"/>
      <c r="AC3820" s="48"/>
      <c r="AD3820" s="54" t="str">
        <f>IF(AC3820="","",IFERROR(VLOOKUP(AC3820,EMPRESAS!$A:$C,3,FALSE),"NAO CADASTRADA"))</f>
        <v/>
      </c>
      <c r="AE3820" s="50"/>
      <c r="AF3820" s="54" t="str">
        <f>IF(AE3820="","",IFERROR(VLOOKUP(AE3820,ATIVIDADES!$A:$C,3,FALSE),"NAO CADASTRADA"))</f>
        <v/>
      </c>
      <c r="AG3820" s="42"/>
      <c r="AH3820" s="48"/>
      <c r="AI3820" s="54" t="str">
        <f>IF(AH3820="","",IFERROR(VLOOKUP(AH3820,EMPRESAS!$A:$C,3,FALSE),"NAO CADASTRADA"))</f>
        <v/>
      </c>
      <c r="AJ3820" s="50"/>
      <c r="AK3820" s="54" t="str">
        <f>IF(AJ3820="","",IFERROR(VLOOKUP(AJ3820,ATIVIDADES!$A:$C,3,FALSE),"NAO CADASTRADA"))</f>
        <v/>
      </c>
      <c r="AL3820" s="42"/>
    </row>
    <row r="3821" spans="1:38" x14ac:dyDescent="0.25">
      <c r="A3821" s="26" t="str">
        <f t="shared" si="415"/>
        <v>OK</v>
      </c>
      <c r="B3821" s="29">
        <f t="shared" si="416"/>
        <v>2487914866</v>
      </c>
      <c r="C3821" s="30">
        <v>45909</v>
      </c>
      <c r="D3821" s="18">
        <f t="shared" si="419"/>
        <v>45901</v>
      </c>
      <c r="E3821" s="19" t="str">
        <f>IF(ISERROR(VLOOKUP(C3821,FERIADOS!$A:$B,1,FALSE)),IF(WEEKDAY(C3821)=1,"Dom",IF(WEEKDAY(C3821)=2,"Seg",IF(WEEKDAY(C3821)=3,"Ter",IF(WEEKDAY(C3821)=4,"Qua",IF(WEEKDAY(C3821)=5,"Qui",IF(WEEKDAY(C3821)=6,"Sex","Sab")))))),"Feriado")</f>
        <v>Ter</v>
      </c>
      <c r="F3821" s="32"/>
      <c r="G3821" s="33"/>
      <c r="H3821" s="33"/>
      <c r="I3821" s="33"/>
      <c r="J3821" s="21" t="str">
        <f t="shared" si="417"/>
        <v/>
      </c>
      <c r="K3821" s="21">
        <f t="shared" si="413"/>
        <v>0</v>
      </c>
      <c r="L3821" s="21" t="str">
        <f t="shared" si="414"/>
        <v/>
      </c>
      <c r="M3821" s="22" t="str">
        <f t="shared" si="418"/>
        <v/>
      </c>
      <c r="N3821" s="48"/>
      <c r="O3821" s="54" t="str">
        <f>IF(N3821="","",IFERROR(VLOOKUP(N3821,EMPRESAS!$A:$C,3,FALSE),"NAO CADASTRADA"))</f>
        <v/>
      </c>
      <c r="P3821" s="50"/>
      <c r="Q3821" s="54" t="str">
        <f>IF(P3821="","",IFERROR(VLOOKUP(P3821,ATIVIDADES!$A:$C,3,FALSE),"NAO CADASTRADA"))</f>
        <v/>
      </c>
      <c r="R3821" s="42"/>
      <c r="S3821" s="48"/>
      <c r="T3821" s="54" t="str">
        <f>IF(S3821="","",IFERROR(VLOOKUP(S3821,EMPRESAS!$A:$C,3,FALSE),"NAO CADASTRADA"))</f>
        <v/>
      </c>
      <c r="U3821" s="50"/>
      <c r="V3821" s="54" t="str">
        <f>IF(U3821="","",IFERROR(VLOOKUP(U3821,ATIVIDADES!$A:$C,3,FALSE),"NAO CADASTRADA"))</f>
        <v/>
      </c>
      <c r="W3821" s="42"/>
      <c r="X3821" s="48"/>
      <c r="Y3821" s="54" t="str">
        <f>IF(X3821="","",IFERROR(VLOOKUP(X3821,EMPRESAS!$A:$C,3,FALSE),"NAO CADASTRADA"))</f>
        <v/>
      </c>
      <c r="Z3821" s="50"/>
      <c r="AA3821" s="54" t="str">
        <f>IF(Z3821="","",IFERROR(VLOOKUP(Z3821,ATIVIDADES!$A:$C,3,FALSE),"NAO CADASTRADA"))</f>
        <v/>
      </c>
      <c r="AB3821" s="42"/>
      <c r="AC3821" s="48"/>
      <c r="AD3821" s="54" t="str">
        <f>IF(AC3821="","",IFERROR(VLOOKUP(AC3821,EMPRESAS!$A:$C,3,FALSE),"NAO CADASTRADA"))</f>
        <v/>
      </c>
      <c r="AE3821" s="50"/>
      <c r="AF3821" s="54" t="str">
        <f>IF(AE3821="","",IFERROR(VLOOKUP(AE3821,ATIVIDADES!$A:$C,3,FALSE),"NAO CADASTRADA"))</f>
        <v/>
      </c>
      <c r="AG3821" s="42"/>
      <c r="AH3821" s="48"/>
      <c r="AI3821" s="54" t="str">
        <f>IF(AH3821="","",IFERROR(VLOOKUP(AH3821,EMPRESAS!$A:$C,3,FALSE),"NAO CADASTRADA"))</f>
        <v/>
      </c>
      <c r="AJ3821" s="50"/>
      <c r="AK3821" s="54" t="str">
        <f>IF(AJ3821="","",IFERROR(VLOOKUP(AJ3821,ATIVIDADES!$A:$C,3,FALSE),"NAO CADASTRADA"))</f>
        <v/>
      </c>
      <c r="AL3821" s="42"/>
    </row>
    <row r="3822" spans="1:38" x14ac:dyDescent="0.25">
      <c r="A3822" s="26" t="str">
        <f t="shared" si="415"/>
        <v>OK</v>
      </c>
      <c r="B3822" s="29">
        <f t="shared" si="416"/>
        <v>2487914866</v>
      </c>
      <c r="C3822" s="30">
        <v>45910</v>
      </c>
      <c r="D3822" s="18">
        <f t="shared" si="419"/>
        <v>45901</v>
      </c>
      <c r="E3822" s="19" t="str">
        <f>IF(ISERROR(VLOOKUP(C3822,FERIADOS!$A:$B,1,FALSE)),IF(WEEKDAY(C3822)=1,"Dom",IF(WEEKDAY(C3822)=2,"Seg",IF(WEEKDAY(C3822)=3,"Ter",IF(WEEKDAY(C3822)=4,"Qua",IF(WEEKDAY(C3822)=5,"Qui",IF(WEEKDAY(C3822)=6,"Sex","Sab")))))),"Feriado")</f>
        <v>Qua</v>
      </c>
      <c r="F3822" s="32"/>
      <c r="G3822" s="33"/>
      <c r="H3822" s="33"/>
      <c r="I3822" s="33"/>
      <c r="J3822" s="21" t="str">
        <f t="shared" si="417"/>
        <v/>
      </c>
      <c r="K3822" s="21">
        <f t="shared" si="413"/>
        <v>0</v>
      </c>
      <c r="L3822" s="21" t="str">
        <f t="shared" si="414"/>
        <v/>
      </c>
      <c r="M3822" s="22" t="str">
        <f t="shared" si="418"/>
        <v/>
      </c>
      <c r="N3822" s="48"/>
      <c r="O3822" s="54" t="str">
        <f>IF(N3822="","",IFERROR(VLOOKUP(N3822,EMPRESAS!$A:$C,3,FALSE),"NAO CADASTRADA"))</f>
        <v/>
      </c>
      <c r="P3822" s="50"/>
      <c r="Q3822" s="54" t="str">
        <f>IF(P3822="","",IFERROR(VLOOKUP(P3822,ATIVIDADES!$A:$C,3,FALSE),"NAO CADASTRADA"))</f>
        <v/>
      </c>
      <c r="R3822" s="42"/>
      <c r="S3822" s="48"/>
      <c r="T3822" s="54" t="str">
        <f>IF(S3822="","",IFERROR(VLOOKUP(S3822,EMPRESAS!$A:$C,3,FALSE),"NAO CADASTRADA"))</f>
        <v/>
      </c>
      <c r="U3822" s="50"/>
      <c r="V3822" s="54" t="str">
        <f>IF(U3822="","",IFERROR(VLOOKUP(U3822,ATIVIDADES!$A:$C,3,FALSE),"NAO CADASTRADA"))</f>
        <v/>
      </c>
      <c r="W3822" s="42"/>
      <c r="X3822" s="48"/>
      <c r="Y3822" s="54" t="str">
        <f>IF(X3822="","",IFERROR(VLOOKUP(X3822,EMPRESAS!$A:$C,3,FALSE),"NAO CADASTRADA"))</f>
        <v/>
      </c>
      <c r="Z3822" s="50"/>
      <c r="AA3822" s="54" t="str">
        <f>IF(Z3822="","",IFERROR(VLOOKUP(Z3822,ATIVIDADES!$A:$C,3,FALSE),"NAO CADASTRADA"))</f>
        <v/>
      </c>
      <c r="AB3822" s="42"/>
      <c r="AC3822" s="48"/>
      <c r="AD3822" s="54" t="str">
        <f>IF(AC3822="","",IFERROR(VLOOKUP(AC3822,EMPRESAS!$A:$C,3,FALSE),"NAO CADASTRADA"))</f>
        <v/>
      </c>
      <c r="AE3822" s="50"/>
      <c r="AF3822" s="54" t="str">
        <f>IF(AE3822="","",IFERROR(VLOOKUP(AE3822,ATIVIDADES!$A:$C,3,FALSE),"NAO CADASTRADA"))</f>
        <v/>
      </c>
      <c r="AG3822" s="42"/>
      <c r="AH3822" s="48"/>
      <c r="AI3822" s="54" t="str">
        <f>IF(AH3822="","",IFERROR(VLOOKUP(AH3822,EMPRESAS!$A:$C,3,FALSE),"NAO CADASTRADA"))</f>
        <v/>
      </c>
      <c r="AJ3822" s="50"/>
      <c r="AK3822" s="54" t="str">
        <f>IF(AJ3822="","",IFERROR(VLOOKUP(AJ3822,ATIVIDADES!$A:$C,3,FALSE),"NAO CADASTRADA"))</f>
        <v/>
      </c>
      <c r="AL3822" s="42"/>
    </row>
    <row r="3823" spans="1:38" x14ac:dyDescent="0.25">
      <c r="A3823" s="26" t="str">
        <f t="shared" si="415"/>
        <v>OK</v>
      </c>
      <c r="B3823" s="29">
        <f t="shared" si="416"/>
        <v>2487914866</v>
      </c>
      <c r="C3823" s="30">
        <v>45911</v>
      </c>
      <c r="D3823" s="18">
        <f t="shared" si="419"/>
        <v>45901</v>
      </c>
      <c r="E3823" s="19" t="str">
        <f>IF(ISERROR(VLOOKUP(C3823,FERIADOS!$A:$B,1,FALSE)),IF(WEEKDAY(C3823)=1,"Dom",IF(WEEKDAY(C3823)=2,"Seg",IF(WEEKDAY(C3823)=3,"Ter",IF(WEEKDAY(C3823)=4,"Qua",IF(WEEKDAY(C3823)=5,"Qui",IF(WEEKDAY(C3823)=6,"Sex","Sab")))))),"Feriado")</f>
        <v>Qui</v>
      </c>
      <c r="F3823" s="32"/>
      <c r="G3823" s="33"/>
      <c r="H3823" s="33"/>
      <c r="I3823" s="33"/>
      <c r="J3823" s="21" t="str">
        <f t="shared" si="417"/>
        <v/>
      </c>
      <c r="K3823" s="21">
        <f t="shared" si="413"/>
        <v>0</v>
      </c>
      <c r="L3823" s="21" t="str">
        <f t="shared" si="414"/>
        <v/>
      </c>
      <c r="M3823" s="22" t="str">
        <f t="shared" si="418"/>
        <v/>
      </c>
      <c r="N3823" s="48"/>
      <c r="O3823" s="54" t="str">
        <f>IF(N3823="","",IFERROR(VLOOKUP(N3823,EMPRESAS!$A:$C,3,FALSE),"NAO CADASTRADA"))</f>
        <v/>
      </c>
      <c r="P3823" s="50"/>
      <c r="Q3823" s="54" t="str">
        <f>IF(P3823="","",IFERROR(VLOOKUP(P3823,ATIVIDADES!$A:$C,3,FALSE),"NAO CADASTRADA"))</f>
        <v/>
      </c>
      <c r="R3823" s="42"/>
      <c r="S3823" s="48"/>
      <c r="T3823" s="54" t="str">
        <f>IF(S3823="","",IFERROR(VLOOKUP(S3823,EMPRESAS!$A:$C,3,FALSE),"NAO CADASTRADA"))</f>
        <v/>
      </c>
      <c r="U3823" s="50"/>
      <c r="V3823" s="54" t="str">
        <f>IF(U3823="","",IFERROR(VLOOKUP(U3823,ATIVIDADES!$A:$C,3,FALSE),"NAO CADASTRADA"))</f>
        <v/>
      </c>
      <c r="W3823" s="42"/>
      <c r="X3823" s="48"/>
      <c r="Y3823" s="54" t="str">
        <f>IF(X3823="","",IFERROR(VLOOKUP(X3823,EMPRESAS!$A:$C,3,FALSE),"NAO CADASTRADA"))</f>
        <v/>
      </c>
      <c r="Z3823" s="50"/>
      <c r="AA3823" s="54" t="str">
        <f>IF(Z3823="","",IFERROR(VLOOKUP(Z3823,ATIVIDADES!$A:$C,3,FALSE),"NAO CADASTRADA"))</f>
        <v/>
      </c>
      <c r="AB3823" s="42"/>
      <c r="AC3823" s="48"/>
      <c r="AD3823" s="54" t="str">
        <f>IF(AC3823="","",IFERROR(VLOOKUP(AC3823,EMPRESAS!$A:$C,3,FALSE),"NAO CADASTRADA"))</f>
        <v/>
      </c>
      <c r="AE3823" s="50"/>
      <c r="AF3823" s="54" t="str">
        <f>IF(AE3823="","",IFERROR(VLOOKUP(AE3823,ATIVIDADES!$A:$C,3,FALSE),"NAO CADASTRADA"))</f>
        <v/>
      </c>
      <c r="AG3823" s="42"/>
      <c r="AH3823" s="48"/>
      <c r="AI3823" s="54" t="str">
        <f>IF(AH3823="","",IFERROR(VLOOKUP(AH3823,EMPRESAS!$A:$C,3,FALSE),"NAO CADASTRADA"))</f>
        <v/>
      </c>
      <c r="AJ3823" s="50"/>
      <c r="AK3823" s="54" t="str">
        <f>IF(AJ3823="","",IFERROR(VLOOKUP(AJ3823,ATIVIDADES!$A:$C,3,FALSE),"NAO CADASTRADA"))</f>
        <v/>
      </c>
      <c r="AL3823" s="42"/>
    </row>
    <row r="3824" spans="1:38" x14ac:dyDescent="0.25">
      <c r="A3824" s="26" t="str">
        <f t="shared" si="415"/>
        <v>OK</v>
      </c>
      <c r="B3824" s="29">
        <f t="shared" si="416"/>
        <v>2487914866</v>
      </c>
      <c r="C3824" s="30">
        <v>45912</v>
      </c>
      <c r="D3824" s="18">
        <f t="shared" si="419"/>
        <v>45901</v>
      </c>
      <c r="E3824" s="19" t="str">
        <f>IF(ISERROR(VLOOKUP(C3824,FERIADOS!$A:$B,1,FALSE)),IF(WEEKDAY(C3824)=1,"Dom",IF(WEEKDAY(C3824)=2,"Seg",IF(WEEKDAY(C3824)=3,"Ter",IF(WEEKDAY(C3824)=4,"Qua",IF(WEEKDAY(C3824)=5,"Qui",IF(WEEKDAY(C3824)=6,"Sex","Sab")))))),"Feriado")</f>
        <v>Sex</v>
      </c>
      <c r="F3824" s="32"/>
      <c r="G3824" s="33"/>
      <c r="H3824" s="33"/>
      <c r="I3824" s="33"/>
      <c r="J3824" s="21" t="str">
        <f t="shared" si="417"/>
        <v/>
      </c>
      <c r="K3824" s="21">
        <f t="shared" si="413"/>
        <v>0</v>
      </c>
      <c r="L3824" s="21" t="str">
        <f t="shared" si="414"/>
        <v/>
      </c>
      <c r="M3824" s="22" t="str">
        <f t="shared" si="418"/>
        <v/>
      </c>
      <c r="N3824" s="48"/>
      <c r="O3824" s="54" t="str">
        <f>IF(N3824="","",IFERROR(VLOOKUP(N3824,EMPRESAS!$A:$C,3,FALSE),"NAO CADASTRADA"))</f>
        <v/>
      </c>
      <c r="P3824" s="50"/>
      <c r="Q3824" s="54" t="str">
        <f>IF(P3824="","",IFERROR(VLOOKUP(P3824,ATIVIDADES!$A:$C,3,FALSE),"NAO CADASTRADA"))</f>
        <v/>
      </c>
      <c r="R3824" s="42"/>
      <c r="S3824" s="48"/>
      <c r="T3824" s="54" t="str">
        <f>IF(S3824="","",IFERROR(VLOOKUP(S3824,EMPRESAS!$A:$C,3,FALSE),"NAO CADASTRADA"))</f>
        <v/>
      </c>
      <c r="U3824" s="50"/>
      <c r="V3824" s="54" t="str">
        <f>IF(U3824="","",IFERROR(VLOOKUP(U3824,ATIVIDADES!$A:$C,3,FALSE),"NAO CADASTRADA"))</f>
        <v/>
      </c>
      <c r="W3824" s="42"/>
      <c r="X3824" s="48"/>
      <c r="Y3824" s="54" t="str">
        <f>IF(X3824="","",IFERROR(VLOOKUP(X3824,EMPRESAS!$A:$C,3,FALSE),"NAO CADASTRADA"))</f>
        <v/>
      </c>
      <c r="Z3824" s="50"/>
      <c r="AA3824" s="54" t="str">
        <f>IF(Z3824="","",IFERROR(VLOOKUP(Z3824,ATIVIDADES!$A:$C,3,FALSE),"NAO CADASTRADA"))</f>
        <v/>
      </c>
      <c r="AB3824" s="42"/>
      <c r="AC3824" s="48"/>
      <c r="AD3824" s="54" t="str">
        <f>IF(AC3824="","",IFERROR(VLOOKUP(AC3824,EMPRESAS!$A:$C,3,FALSE),"NAO CADASTRADA"))</f>
        <v/>
      </c>
      <c r="AE3824" s="50"/>
      <c r="AF3824" s="54" t="str">
        <f>IF(AE3824="","",IFERROR(VLOOKUP(AE3824,ATIVIDADES!$A:$C,3,FALSE),"NAO CADASTRADA"))</f>
        <v/>
      </c>
      <c r="AG3824" s="42"/>
      <c r="AH3824" s="48"/>
      <c r="AI3824" s="54" t="str">
        <f>IF(AH3824="","",IFERROR(VLOOKUP(AH3824,EMPRESAS!$A:$C,3,FALSE),"NAO CADASTRADA"))</f>
        <v/>
      </c>
      <c r="AJ3824" s="50"/>
      <c r="AK3824" s="54" t="str">
        <f>IF(AJ3824="","",IFERROR(VLOOKUP(AJ3824,ATIVIDADES!$A:$C,3,FALSE),"NAO CADASTRADA"))</f>
        <v/>
      </c>
      <c r="AL3824" s="42"/>
    </row>
    <row r="3825" spans="1:38" x14ac:dyDescent="0.25">
      <c r="A3825" s="26" t="str">
        <f t="shared" si="415"/>
        <v>OK</v>
      </c>
      <c r="B3825" s="29">
        <f t="shared" si="416"/>
        <v>2487914866</v>
      </c>
      <c r="C3825" s="30">
        <v>45913</v>
      </c>
      <c r="D3825" s="18">
        <f t="shared" si="419"/>
        <v>45901</v>
      </c>
      <c r="E3825" s="19" t="str">
        <f>IF(ISERROR(VLOOKUP(C3825,FERIADOS!$A:$B,1,FALSE)),IF(WEEKDAY(C3825)=1,"Dom",IF(WEEKDAY(C3825)=2,"Seg",IF(WEEKDAY(C3825)=3,"Ter",IF(WEEKDAY(C3825)=4,"Qua",IF(WEEKDAY(C3825)=5,"Qui",IF(WEEKDAY(C3825)=6,"Sex","Sab")))))),"Feriado")</f>
        <v>Sab</v>
      </c>
      <c r="F3825" s="32"/>
      <c r="G3825" s="33"/>
      <c r="H3825" s="33"/>
      <c r="I3825" s="33"/>
      <c r="J3825" s="21" t="str">
        <f t="shared" si="417"/>
        <v/>
      </c>
      <c r="K3825" s="21">
        <f t="shared" si="413"/>
        <v>0</v>
      </c>
      <c r="L3825" s="21" t="str">
        <f t="shared" si="414"/>
        <v/>
      </c>
      <c r="M3825" s="22" t="str">
        <f t="shared" si="418"/>
        <v/>
      </c>
      <c r="N3825" s="48"/>
      <c r="O3825" s="54" t="str">
        <f>IF(N3825="","",IFERROR(VLOOKUP(N3825,EMPRESAS!$A:$C,3,FALSE),"NAO CADASTRADA"))</f>
        <v/>
      </c>
      <c r="P3825" s="50"/>
      <c r="Q3825" s="54" t="str">
        <f>IF(P3825="","",IFERROR(VLOOKUP(P3825,ATIVIDADES!$A:$C,3,FALSE),"NAO CADASTRADA"))</f>
        <v/>
      </c>
      <c r="R3825" s="42"/>
      <c r="S3825" s="48"/>
      <c r="T3825" s="54" t="str">
        <f>IF(S3825="","",IFERROR(VLOOKUP(S3825,EMPRESAS!$A:$C,3,FALSE),"NAO CADASTRADA"))</f>
        <v/>
      </c>
      <c r="U3825" s="50"/>
      <c r="V3825" s="54" t="str">
        <f>IF(U3825="","",IFERROR(VLOOKUP(U3825,ATIVIDADES!$A:$C,3,FALSE),"NAO CADASTRADA"))</f>
        <v/>
      </c>
      <c r="W3825" s="42"/>
      <c r="X3825" s="48"/>
      <c r="Y3825" s="54" t="str">
        <f>IF(X3825="","",IFERROR(VLOOKUP(X3825,EMPRESAS!$A:$C,3,FALSE),"NAO CADASTRADA"))</f>
        <v/>
      </c>
      <c r="Z3825" s="50"/>
      <c r="AA3825" s="54" t="str">
        <f>IF(Z3825="","",IFERROR(VLOOKUP(Z3825,ATIVIDADES!$A:$C,3,FALSE),"NAO CADASTRADA"))</f>
        <v/>
      </c>
      <c r="AB3825" s="42"/>
      <c r="AC3825" s="48"/>
      <c r="AD3825" s="54" t="str">
        <f>IF(AC3825="","",IFERROR(VLOOKUP(AC3825,EMPRESAS!$A:$C,3,FALSE),"NAO CADASTRADA"))</f>
        <v/>
      </c>
      <c r="AE3825" s="50"/>
      <c r="AF3825" s="54" t="str">
        <f>IF(AE3825="","",IFERROR(VLOOKUP(AE3825,ATIVIDADES!$A:$C,3,FALSE),"NAO CADASTRADA"))</f>
        <v/>
      </c>
      <c r="AG3825" s="42"/>
      <c r="AH3825" s="48"/>
      <c r="AI3825" s="54" t="str">
        <f>IF(AH3825="","",IFERROR(VLOOKUP(AH3825,EMPRESAS!$A:$C,3,FALSE),"NAO CADASTRADA"))</f>
        <v/>
      </c>
      <c r="AJ3825" s="50"/>
      <c r="AK3825" s="54" t="str">
        <f>IF(AJ3825="","",IFERROR(VLOOKUP(AJ3825,ATIVIDADES!$A:$C,3,FALSE),"NAO CADASTRADA"))</f>
        <v/>
      </c>
      <c r="AL3825" s="42"/>
    </row>
    <row r="3826" spans="1:38" x14ac:dyDescent="0.25">
      <c r="A3826" s="26" t="str">
        <f t="shared" si="415"/>
        <v>OK</v>
      </c>
      <c r="B3826" s="29">
        <f t="shared" si="416"/>
        <v>2487914866</v>
      </c>
      <c r="C3826" s="30">
        <v>45914</v>
      </c>
      <c r="D3826" s="18">
        <f t="shared" si="419"/>
        <v>45901</v>
      </c>
      <c r="E3826" s="19" t="str">
        <f>IF(ISERROR(VLOOKUP(C3826,FERIADOS!$A:$B,1,FALSE)),IF(WEEKDAY(C3826)=1,"Dom",IF(WEEKDAY(C3826)=2,"Seg",IF(WEEKDAY(C3826)=3,"Ter",IF(WEEKDAY(C3826)=4,"Qua",IF(WEEKDAY(C3826)=5,"Qui",IF(WEEKDAY(C3826)=6,"Sex","Sab")))))),"Feriado")</f>
        <v>Dom</v>
      </c>
      <c r="F3826" s="32"/>
      <c r="G3826" s="33"/>
      <c r="H3826" s="33"/>
      <c r="I3826" s="33"/>
      <c r="J3826" s="21" t="str">
        <f t="shared" si="417"/>
        <v/>
      </c>
      <c r="K3826" s="21">
        <f t="shared" si="413"/>
        <v>0</v>
      </c>
      <c r="L3826" s="21" t="str">
        <f t="shared" si="414"/>
        <v/>
      </c>
      <c r="M3826" s="22" t="str">
        <f t="shared" si="418"/>
        <v/>
      </c>
      <c r="N3826" s="48"/>
      <c r="O3826" s="54" t="str">
        <f>IF(N3826="","",IFERROR(VLOOKUP(N3826,EMPRESAS!$A:$C,3,FALSE),"NAO CADASTRADA"))</f>
        <v/>
      </c>
      <c r="P3826" s="50"/>
      <c r="Q3826" s="54" t="str">
        <f>IF(P3826="","",IFERROR(VLOOKUP(P3826,ATIVIDADES!$A:$C,3,FALSE),"NAO CADASTRADA"))</f>
        <v/>
      </c>
      <c r="R3826" s="42"/>
      <c r="S3826" s="48"/>
      <c r="T3826" s="54" t="str">
        <f>IF(S3826="","",IFERROR(VLOOKUP(S3826,EMPRESAS!$A:$C,3,FALSE),"NAO CADASTRADA"))</f>
        <v/>
      </c>
      <c r="U3826" s="50"/>
      <c r="V3826" s="54" t="str">
        <f>IF(U3826="","",IFERROR(VLOOKUP(U3826,ATIVIDADES!$A:$C,3,FALSE),"NAO CADASTRADA"))</f>
        <v/>
      </c>
      <c r="W3826" s="42"/>
      <c r="X3826" s="48"/>
      <c r="Y3826" s="54" t="str">
        <f>IF(X3826="","",IFERROR(VLOOKUP(X3826,EMPRESAS!$A:$C,3,FALSE),"NAO CADASTRADA"))</f>
        <v/>
      </c>
      <c r="Z3826" s="50"/>
      <c r="AA3826" s="54" t="str">
        <f>IF(Z3826="","",IFERROR(VLOOKUP(Z3826,ATIVIDADES!$A:$C,3,FALSE),"NAO CADASTRADA"))</f>
        <v/>
      </c>
      <c r="AB3826" s="42"/>
      <c r="AC3826" s="48"/>
      <c r="AD3826" s="54" t="str">
        <f>IF(AC3826="","",IFERROR(VLOOKUP(AC3826,EMPRESAS!$A:$C,3,FALSE),"NAO CADASTRADA"))</f>
        <v/>
      </c>
      <c r="AE3826" s="50"/>
      <c r="AF3826" s="54" t="str">
        <f>IF(AE3826="","",IFERROR(VLOOKUP(AE3826,ATIVIDADES!$A:$C,3,FALSE),"NAO CADASTRADA"))</f>
        <v/>
      </c>
      <c r="AG3826" s="42"/>
      <c r="AH3826" s="48"/>
      <c r="AI3826" s="54" t="str">
        <f>IF(AH3826="","",IFERROR(VLOOKUP(AH3826,EMPRESAS!$A:$C,3,FALSE),"NAO CADASTRADA"))</f>
        <v/>
      </c>
      <c r="AJ3826" s="50"/>
      <c r="AK3826" s="54" t="str">
        <f>IF(AJ3826="","",IFERROR(VLOOKUP(AJ3826,ATIVIDADES!$A:$C,3,FALSE),"NAO CADASTRADA"))</f>
        <v/>
      </c>
      <c r="AL3826" s="42"/>
    </row>
    <row r="3827" spans="1:38" x14ac:dyDescent="0.25">
      <c r="A3827" s="26" t="str">
        <f t="shared" si="415"/>
        <v>OK</v>
      </c>
      <c r="B3827" s="29">
        <f t="shared" si="416"/>
        <v>2487914866</v>
      </c>
      <c r="C3827" s="30">
        <v>45915</v>
      </c>
      <c r="D3827" s="18">
        <f t="shared" si="419"/>
        <v>45901</v>
      </c>
      <c r="E3827" s="19" t="str">
        <f>IF(ISERROR(VLOOKUP(C3827,FERIADOS!$A:$B,1,FALSE)),IF(WEEKDAY(C3827)=1,"Dom",IF(WEEKDAY(C3827)=2,"Seg",IF(WEEKDAY(C3827)=3,"Ter",IF(WEEKDAY(C3827)=4,"Qua",IF(WEEKDAY(C3827)=5,"Qui",IF(WEEKDAY(C3827)=6,"Sex","Sab")))))),"Feriado")</f>
        <v>Seg</v>
      </c>
      <c r="F3827" s="32"/>
      <c r="G3827" s="33"/>
      <c r="H3827" s="33"/>
      <c r="I3827" s="33"/>
      <c r="J3827" s="21" t="str">
        <f t="shared" si="417"/>
        <v/>
      </c>
      <c r="K3827" s="21">
        <f t="shared" si="413"/>
        <v>0</v>
      </c>
      <c r="L3827" s="21" t="str">
        <f t="shared" si="414"/>
        <v/>
      </c>
      <c r="M3827" s="22" t="str">
        <f t="shared" si="418"/>
        <v/>
      </c>
      <c r="N3827" s="48"/>
      <c r="O3827" s="54" t="str">
        <f>IF(N3827="","",IFERROR(VLOOKUP(N3827,EMPRESAS!$A:$C,3,FALSE),"NAO CADASTRADA"))</f>
        <v/>
      </c>
      <c r="P3827" s="50"/>
      <c r="Q3827" s="54" t="str">
        <f>IF(P3827="","",IFERROR(VLOOKUP(P3827,ATIVIDADES!$A:$C,3,FALSE),"NAO CADASTRADA"))</f>
        <v/>
      </c>
      <c r="R3827" s="42"/>
      <c r="S3827" s="48"/>
      <c r="T3827" s="54" t="str">
        <f>IF(S3827="","",IFERROR(VLOOKUP(S3827,EMPRESAS!$A:$C,3,FALSE),"NAO CADASTRADA"))</f>
        <v/>
      </c>
      <c r="U3827" s="50"/>
      <c r="V3827" s="54" t="str">
        <f>IF(U3827="","",IFERROR(VLOOKUP(U3827,ATIVIDADES!$A:$C,3,FALSE),"NAO CADASTRADA"))</f>
        <v/>
      </c>
      <c r="W3827" s="42"/>
      <c r="X3827" s="48"/>
      <c r="Y3827" s="54" t="str">
        <f>IF(X3827="","",IFERROR(VLOOKUP(X3827,EMPRESAS!$A:$C,3,FALSE),"NAO CADASTRADA"))</f>
        <v/>
      </c>
      <c r="Z3827" s="50"/>
      <c r="AA3827" s="54" t="str">
        <f>IF(Z3827="","",IFERROR(VLOOKUP(Z3827,ATIVIDADES!$A:$C,3,FALSE),"NAO CADASTRADA"))</f>
        <v/>
      </c>
      <c r="AB3827" s="42"/>
      <c r="AC3827" s="48"/>
      <c r="AD3827" s="54" t="str">
        <f>IF(AC3827="","",IFERROR(VLOOKUP(AC3827,EMPRESAS!$A:$C,3,FALSE),"NAO CADASTRADA"))</f>
        <v/>
      </c>
      <c r="AE3827" s="50"/>
      <c r="AF3827" s="54" t="str">
        <f>IF(AE3827="","",IFERROR(VLOOKUP(AE3827,ATIVIDADES!$A:$C,3,FALSE),"NAO CADASTRADA"))</f>
        <v/>
      </c>
      <c r="AG3827" s="42"/>
      <c r="AH3827" s="48"/>
      <c r="AI3827" s="54" t="str">
        <f>IF(AH3827="","",IFERROR(VLOOKUP(AH3827,EMPRESAS!$A:$C,3,FALSE),"NAO CADASTRADA"))</f>
        <v/>
      </c>
      <c r="AJ3827" s="50"/>
      <c r="AK3827" s="54" t="str">
        <f>IF(AJ3827="","",IFERROR(VLOOKUP(AJ3827,ATIVIDADES!$A:$C,3,FALSE),"NAO CADASTRADA"))</f>
        <v/>
      </c>
      <c r="AL3827" s="42"/>
    </row>
    <row r="3828" spans="1:38" x14ac:dyDescent="0.25">
      <c r="A3828" s="26" t="str">
        <f t="shared" si="415"/>
        <v>OK</v>
      </c>
      <c r="B3828" s="29">
        <f t="shared" si="416"/>
        <v>2487914866</v>
      </c>
      <c r="C3828" s="30">
        <v>45916</v>
      </c>
      <c r="D3828" s="18">
        <f t="shared" si="419"/>
        <v>45901</v>
      </c>
      <c r="E3828" s="19" t="str">
        <f>IF(ISERROR(VLOOKUP(C3828,FERIADOS!$A:$B,1,FALSE)),IF(WEEKDAY(C3828)=1,"Dom",IF(WEEKDAY(C3828)=2,"Seg",IF(WEEKDAY(C3828)=3,"Ter",IF(WEEKDAY(C3828)=4,"Qua",IF(WEEKDAY(C3828)=5,"Qui",IF(WEEKDAY(C3828)=6,"Sex","Sab")))))),"Feriado")</f>
        <v>Ter</v>
      </c>
      <c r="F3828" s="32"/>
      <c r="G3828" s="33"/>
      <c r="H3828" s="33"/>
      <c r="I3828" s="33"/>
      <c r="J3828" s="21" t="str">
        <f t="shared" si="417"/>
        <v/>
      </c>
      <c r="K3828" s="21">
        <f t="shared" si="413"/>
        <v>0</v>
      </c>
      <c r="L3828" s="21" t="str">
        <f t="shared" si="414"/>
        <v/>
      </c>
      <c r="M3828" s="22" t="str">
        <f t="shared" si="418"/>
        <v/>
      </c>
      <c r="N3828" s="48"/>
      <c r="O3828" s="54" t="str">
        <f>IF(N3828="","",IFERROR(VLOOKUP(N3828,EMPRESAS!$A:$C,3,FALSE),"NAO CADASTRADA"))</f>
        <v/>
      </c>
      <c r="P3828" s="50"/>
      <c r="Q3828" s="54" t="str">
        <f>IF(P3828="","",IFERROR(VLOOKUP(P3828,ATIVIDADES!$A:$C,3,FALSE),"NAO CADASTRADA"))</f>
        <v/>
      </c>
      <c r="R3828" s="42"/>
      <c r="S3828" s="48"/>
      <c r="T3828" s="54" t="str">
        <f>IF(S3828="","",IFERROR(VLOOKUP(S3828,EMPRESAS!$A:$C,3,FALSE),"NAO CADASTRADA"))</f>
        <v/>
      </c>
      <c r="U3828" s="50"/>
      <c r="V3828" s="54" t="str">
        <f>IF(U3828="","",IFERROR(VLOOKUP(U3828,ATIVIDADES!$A:$C,3,FALSE),"NAO CADASTRADA"))</f>
        <v/>
      </c>
      <c r="W3828" s="42"/>
      <c r="X3828" s="48"/>
      <c r="Y3828" s="54" t="str">
        <f>IF(X3828="","",IFERROR(VLOOKUP(X3828,EMPRESAS!$A:$C,3,FALSE),"NAO CADASTRADA"))</f>
        <v/>
      </c>
      <c r="Z3828" s="50"/>
      <c r="AA3828" s="54" t="str">
        <f>IF(Z3828="","",IFERROR(VLOOKUP(Z3828,ATIVIDADES!$A:$C,3,FALSE),"NAO CADASTRADA"))</f>
        <v/>
      </c>
      <c r="AB3828" s="42"/>
      <c r="AC3828" s="48"/>
      <c r="AD3828" s="54" t="str">
        <f>IF(AC3828="","",IFERROR(VLOOKUP(AC3828,EMPRESAS!$A:$C,3,FALSE),"NAO CADASTRADA"))</f>
        <v/>
      </c>
      <c r="AE3828" s="50"/>
      <c r="AF3828" s="54" t="str">
        <f>IF(AE3828="","",IFERROR(VLOOKUP(AE3828,ATIVIDADES!$A:$C,3,FALSE),"NAO CADASTRADA"))</f>
        <v/>
      </c>
      <c r="AG3828" s="42"/>
      <c r="AH3828" s="48"/>
      <c r="AI3828" s="54" t="str">
        <f>IF(AH3828="","",IFERROR(VLOOKUP(AH3828,EMPRESAS!$A:$C,3,FALSE),"NAO CADASTRADA"))</f>
        <v/>
      </c>
      <c r="AJ3828" s="50"/>
      <c r="AK3828" s="54" t="str">
        <f>IF(AJ3828="","",IFERROR(VLOOKUP(AJ3828,ATIVIDADES!$A:$C,3,FALSE),"NAO CADASTRADA"))</f>
        <v/>
      </c>
      <c r="AL3828" s="42"/>
    </row>
    <row r="3829" spans="1:38" x14ac:dyDescent="0.25">
      <c r="A3829" s="26" t="str">
        <f t="shared" si="415"/>
        <v>OK</v>
      </c>
      <c r="B3829" s="29">
        <f t="shared" si="416"/>
        <v>2487914866</v>
      </c>
      <c r="C3829" s="30">
        <v>45917</v>
      </c>
      <c r="D3829" s="18">
        <f t="shared" si="419"/>
        <v>45901</v>
      </c>
      <c r="E3829" s="19" t="str">
        <f>IF(ISERROR(VLOOKUP(C3829,FERIADOS!$A:$B,1,FALSE)),IF(WEEKDAY(C3829)=1,"Dom",IF(WEEKDAY(C3829)=2,"Seg",IF(WEEKDAY(C3829)=3,"Ter",IF(WEEKDAY(C3829)=4,"Qua",IF(WEEKDAY(C3829)=5,"Qui",IF(WEEKDAY(C3829)=6,"Sex","Sab")))))),"Feriado")</f>
        <v>Qua</v>
      </c>
      <c r="F3829" s="32"/>
      <c r="G3829" s="33"/>
      <c r="H3829" s="33"/>
      <c r="I3829" s="33"/>
      <c r="J3829" s="21" t="str">
        <f t="shared" si="417"/>
        <v/>
      </c>
      <c r="K3829" s="21">
        <f t="shared" si="413"/>
        <v>0</v>
      </c>
      <c r="L3829" s="21" t="str">
        <f t="shared" si="414"/>
        <v/>
      </c>
      <c r="M3829" s="22" t="str">
        <f t="shared" si="418"/>
        <v/>
      </c>
      <c r="N3829" s="48"/>
      <c r="O3829" s="54" t="str">
        <f>IF(N3829="","",IFERROR(VLOOKUP(N3829,EMPRESAS!$A:$C,3,FALSE),"NAO CADASTRADA"))</f>
        <v/>
      </c>
      <c r="P3829" s="50"/>
      <c r="Q3829" s="54" t="str">
        <f>IF(P3829="","",IFERROR(VLOOKUP(P3829,ATIVIDADES!$A:$C,3,FALSE),"NAO CADASTRADA"))</f>
        <v/>
      </c>
      <c r="R3829" s="42"/>
      <c r="S3829" s="48"/>
      <c r="T3829" s="54" t="str">
        <f>IF(S3829="","",IFERROR(VLOOKUP(S3829,EMPRESAS!$A:$C,3,FALSE),"NAO CADASTRADA"))</f>
        <v/>
      </c>
      <c r="U3829" s="50"/>
      <c r="V3829" s="54" t="str">
        <f>IF(U3829="","",IFERROR(VLOOKUP(U3829,ATIVIDADES!$A:$C,3,FALSE),"NAO CADASTRADA"))</f>
        <v/>
      </c>
      <c r="W3829" s="42"/>
      <c r="X3829" s="48"/>
      <c r="Y3829" s="54" t="str">
        <f>IF(X3829="","",IFERROR(VLOOKUP(X3829,EMPRESAS!$A:$C,3,FALSE),"NAO CADASTRADA"))</f>
        <v/>
      </c>
      <c r="Z3829" s="50"/>
      <c r="AA3829" s="54" t="str">
        <f>IF(Z3829="","",IFERROR(VLOOKUP(Z3829,ATIVIDADES!$A:$C,3,FALSE),"NAO CADASTRADA"))</f>
        <v/>
      </c>
      <c r="AB3829" s="42"/>
      <c r="AC3829" s="48"/>
      <c r="AD3829" s="54" t="str">
        <f>IF(AC3829="","",IFERROR(VLOOKUP(AC3829,EMPRESAS!$A:$C,3,FALSE),"NAO CADASTRADA"))</f>
        <v/>
      </c>
      <c r="AE3829" s="50"/>
      <c r="AF3829" s="54" t="str">
        <f>IF(AE3829="","",IFERROR(VLOOKUP(AE3829,ATIVIDADES!$A:$C,3,FALSE),"NAO CADASTRADA"))</f>
        <v/>
      </c>
      <c r="AG3829" s="42"/>
      <c r="AH3829" s="48"/>
      <c r="AI3829" s="54" t="str">
        <f>IF(AH3829="","",IFERROR(VLOOKUP(AH3829,EMPRESAS!$A:$C,3,FALSE),"NAO CADASTRADA"))</f>
        <v/>
      </c>
      <c r="AJ3829" s="50"/>
      <c r="AK3829" s="54" t="str">
        <f>IF(AJ3829="","",IFERROR(VLOOKUP(AJ3829,ATIVIDADES!$A:$C,3,FALSE),"NAO CADASTRADA"))</f>
        <v/>
      </c>
      <c r="AL3829" s="42"/>
    </row>
    <row r="3830" spans="1:38" x14ac:dyDescent="0.25">
      <c r="A3830" s="26" t="str">
        <f t="shared" si="415"/>
        <v>OK</v>
      </c>
      <c r="B3830" s="29">
        <f t="shared" si="416"/>
        <v>2487914866</v>
      </c>
      <c r="C3830" s="30">
        <v>45918</v>
      </c>
      <c r="D3830" s="18">
        <f t="shared" si="419"/>
        <v>45901</v>
      </c>
      <c r="E3830" s="19" t="str">
        <f>IF(ISERROR(VLOOKUP(C3830,FERIADOS!$A:$B,1,FALSE)),IF(WEEKDAY(C3830)=1,"Dom",IF(WEEKDAY(C3830)=2,"Seg",IF(WEEKDAY(C3830)=3,"Ter",IF(WEEKDAY(C3830)=4,"Qua",IF(WEEKDAY(C3830)=5,"Qui",IF(WEEKDAY(C3830)=6,"Sex","Sab")))))),"Feriado")</f>
        <v>Qui</v>
      </c>
      <c r="F3830" s="32"/>
      <c r="G3830" s="33"/>
      <c r="H3830" s="33"/>
      <c r="I3830" s="33"/>
      <c r="J3830" s="21" t="str">
        <f t="shared" si="417"/>
        <v/>
      </c>
      <c r="K3830" s="21">
        <f t="shared" si="413"/>
        <v>0</v>
      </c>
      <c r="L3830" s="21" t="str">
        <f t="shared" si="414"/>
        <v/>
      </c>
      <c r="M3830" s="22" t="str">
        <f t="shared" si="418"/>
        <v/>
      </c>
      <c r="N3830" s="48"/>
      <c r="O3830" s="54" t="str">
        <f>IF(N3830="","",IFERROR(VLOOKUP(N3830,EMPRESAS!$A:$C,3,FALSE),"NAO CADASTRADA"))</f>
        <v/>
      </c>
      <c r="P3830" s="50"/>
      <c r="Q3830" s="54" t="str">
        <f>IF(P3830="","",IFERROR(VLOOKUP(P3830,ATIVIDADES!$A:$C,3,FALSE),"NAO CADASTRADA"))</f>
        <v/>
      </c>
      <c r="R3830" s="42"/>
      <c r="S3830" s="48"/>
      <c r="T3830" s="54" t="str">
        <f>IF(S3830="","",IFERROR(VLOOKUP(S3830,EMPRESAS!$A:$C,3,FALSE),"NAO CADASTRADA"))</f>
        <v/>
      </c>
      <c r="U3830" s="50"/>
      <c r="V3830" s="54" t="str">
        <f>IF(U3830="","",IFERROR(VLOOKUP(U3830,ATIVIDADES!$A:$C,3,FALSE),"NAO CADASTRADA"))</f>
        <v/>
      </c>
      <c r="W3830" s="42"/>
      <c r="X3830" s="48"/>
      <c r="Y3830" s="54" t="str">
        <f>IF(X3830="","",IFERROR(VLOOKUP(X3830,EMPRESAS!$A:$C,3,FALSE),"NAO CADASTRADA"))</f>
        <v/>
      </c>
      <c r="Z3830" s="50"/>
      <c r="AA3830" s="54" t="str">
        <f>IF(Z3830="","",IFERROR(VLOOKUP(Z3830,ATIVIDADES!$A:$C,3,FALSE),"NAO CADASTRADA"))</f>
        <v/>
      </c>
      <c r="AB3830" s="42"/>
      <c r="AC3830" s="48"/>
      <c r="AD3830" s="54" t="str">
        <f>IF(AC3830="","",IFERROR(VLOOKUP(AC3830,EMPRESAS!$A:$C,3,FALSE),"NAO CADASTRADA"))</f>
        <v/>
      </c>
      <c r="AE3830" s="50"/>
      <c r="AF3830" s="54" t="str">
        <f>IF(AE3830="","",IFERROR(VLOOKUP(AE3830,ATIVIDADES!$A:$C,3,FALSE),"NAO CADASTRADA"))</f>
        <v/>
      </c>
      <c r="AG3830" s="42"/>
      <c r="AH3830" s="48"/>
      <c r="AI3830" s="54" t="str">
        <f>IF(AH3830="","",IFERROR(VLOOKUP(AH3830,EMPRESAS!$A:$C,3,FALSE),"NAO CADASTRADA"))</f>
        <v/>
      </c>
      <c r="AJ3830" s="50"/>
      <c r="AK3830" s="54" t="str">
        <f>IF(AJ3830="","",IFERROR(VLOOKUP(AJ3830,ATIVIDADES!$A:$C,3,FALSE),"NAO CADASTRADA"))</f>
        <v/>
      </c>
      <c r="AL3830" s="42"/>
    </row>
    <row r="3831" spans="1:38" x14ac:dyDescent="0.25">
      <c r="A3831" s="26" t="str">
        <f t="shared" si="415"/>
        <v>OK</v>
      </c>
      <c r="B3831" s="29">
        <f t="shared" si="416"/>
        <v>2487914866</v>
      </c>
      <c r="C3831" s="30">
        <v>45919</v>
      </c>
      <c r="D3831" s="18">
        <f t="shared" si="419"/>
        <v>45901</v>
      </c>
      <c r="E3831" s="19" t="str">
        <f>IF(ISERROR(VLOOKUP(C3831,FERIADOS!$A:$B,1,FALSE)),IF(WEEKDAY(C3831)=1,"Dom",IF(WEEKDAY(C3831)=2,"Seg",IF(WEEKDAY(C3831)=3,"Ter",IF(WEEKDAY(C3831)=4,"Qua",IF(WEEKDAY(C3831)=5,"Qui",IF(WEEKDAY(C3831)=6,"Sex","Sab")))))),"Feriado")</f>
        <v>Sex</v>
      </c>
      <c r="F3831" s="32"/>
      <c r="G3831" s="33"/>
      <c r="H3831" s="33"/>
      <c r="I3831" s="33"/>
      <c r="J3831" s="21" t="str">
        <f t="shared" si="417"/>
        <v/>
      </c>
      <c r="K3831" s="21">
        <f t="shared" si="413"/>
        <v>0</v>
      </c>
      <c r="L3831" s="21" t="str">
        <f t="shared" si="414"/>
        <v/>
      </c>
      <c r="M3831" s="22" t="str">
        <f t="shared" si="418"/>
        <v/>
      </c>
      <c r="N3831" s="48"/>
      <c r="O3831" s="54" t="str">
        <f>IF(N3831="","",IFERROR(VLOOKUP(N3831,EMPRESAS!$A:$C,3,FALSE),"NAO CADASTRADA"))</f>
        <v/>
      </c>
      <c r="P3831" s="50"/>
      <c r="Q3831" s="54" t="str">
        <f>IF(P3831="","",IFERROR(VLOOKUP(P3831,ATIVIDADES!$A:$C,3,FALSE),"NAO CADASTRADA"))</f>
        <v/>
      </c>
      <c r="R3831" s="42"/>
      <c r="S3831" s="48"/>
      <c r="T3831" s="54" t="str">
        <f>IF(S3831="","",IFERROR(VLOOKUP(S3831,EMPRESAS!$A:$C,3,FALSE),"NAO CADASTRADA"))</f>
        <v/>
      </c>
      <c r="U3831" s="50"/>
      <c r="V3831" s="54" t="str">
        <f>IF(U3831="","",IFERROR(VLOOKUP(U3831,ATIVIDADES!$A:$C,3,FALSE),"NAO CADASTRADA"))</f>
        <v/>
      </c>
      <c r="W3831" s="42"/>
      <c r="X3831" s="48"/>
      <c r="Y3831" s="54" t="str">
        <f>IF(X3831="","",IFERROR(VLOOKUP(X3831,EMPRESAS!$A:$C,3,FALSE),"NAO CADASTRADA"))</f>
        <v/>
      </c>
      <c r="Z3831" s="50"/>
      <c r="AA3831" s="54" t="str">
        <f>IF(Z3831="","",IFERROR(VLOOKUP(Z3831,ATIVIDADES!$A:$C,3,FALSE),"NAO CADASTRADA"))</f>
        <v/>
      </c>
      <c r="AB3831" s="42"/>
      <c r="AC3831" s="48"/>
      <c r="AD3831" s="54" t="str">
        <f>IF(AC3831="","",IFERROR(VLOOKUP(AC3831,EMPRESAS!$A:$C,3,FALSE),"NAO CADASTRADA"))</f>
        <v/>
      </c>
      <c r="AE3831" s="50"/>
      <c r="AF3831" s="54" t="str">
        <f>IF(AE3831="","",IFERROR(VLOOKUP(AE3831,ATIVIDADES!$A:$C,3,FALSE),"NAO CADASTRADA"))</f>
        <v/>
      </c>
      <c r="AG3831" s="42"/>
      <c r="AH3831" s="48"/>
      <c r="AI3831" s="54" t="str">
        <f>IF(AH3831="","",IFERROR(VLOOKUP(AH3831,EMPRESAS!$A:$C,3,FALSE),"NAO CADASTRADA"))</f>
        <v/>
      </c>
      <c r="AJ3831" s="50"/>
      <c r="AK3831" s="54" t="str">
        <f>IF(AJ3831="","",IFERROR(VLOOKUP(AJ3831,ATIVIDADES!$A:$C,3,FALSE),"NAO CADASTRADA"))</f>
        <v/>
      </c>
      <c r="AL3831" s="42"/>
    </row>
    <row r="3832" spans="1:38" x14ac:dyDescent="0.25">
      <c r="A3832" s="26" t="str">
        <f t="shared" si="415"/>
        <v>OK</v>
      </c>
      <c r="B3832" s="29">
        <f t="shared" si="416"/>
        <v>2487914866</v>
      </c>
      <c r="C3832" s="30">
        <v>45920</v>
      </c>
      <c r="D3832" s="18">
        <f t="shared" si="419"/>
        <v>45901</v>
      </c>
      <c r="E3832" s="19" t="str">
        <f>IF(ISERROR(VLOOKUP(C3832,FERIADOS!$A:$B,1,FALSE)),IF(WEEKDAY(C3832)=1,"Dom",IF(WEEKDAY(C3832)=2,"Seg",IF(WEEKDAY(C3832)=3,"Ter",IF(WEEKDAY(C3832)=4,"Qua",IF(WEEKDAY(C3832)=5,"Qui",IF(WEEKDAY(C3832)=6,"Sex","Sab")))))),"Feriado")</f>
        <v>Sab</v>
      </c>
      <c r="F3832" s="32"/>
      <c r="G3832" s="33"/>
      <c r="H3832" s="33"/>
      <c r="I3832" s="33"/>
      <c r="J3832" s="21" t="str">
        <f t="shared" si="417"/>
        <v/>
      </c>
      <c r="K3832" s="21">
        <f t="shared" si="413"/>
        <v>0</v>
      </c>
      <c r="L3832" s="21" t="str">
        <f t="shared" si="414"/>
        <v/>
      </c>
      <c r="M3832" s="22" t="str">
        <f t="shared" si="418"/>
        <v/>
      </c>
      <c r="N3832" s="48"/>
      <c r="O3832" s="54" t="str">
        <f>IF(N3832="","",IFERROR(VLOOKUP(N3832,EMPRESAS!$A:$C,3,FALSE),"NAO CADASTRADA"))</f>
        <v/>
      </c>
      <c r="P3832" s="50"/>
      <c r="Q3832" s="54" t="str">
        <f>IF(P3832="","",IFERROR(VLOOKUP(P3832,ATIVIDADES!$A:$C,3,FALSE),"NAO CADASTRADA"))</f>
        <v/>
      </c>
      <c r="R3832" s="42"/>
      <c r="S3832" s="48"/>
      <c r="T3832" s="54" t="str">
        <f>IF(S3832="","",IFERROR(VLOOKUP(S3832,EMPRESAS!$A:$C,3,FALSE),"NAO CADASTRADA"))</f>
        <v/>
      </c>
      <c r="U3832" s="50"/>
      <c r="V3832" s="54" t="str">
        <f>IF(U3832="","",IFERROR(VLOOKUP(U3832,ATIVIDADES!$A:$C,3,FALSE),"NAO CADASTRADA"))</f>
        <v/>
      </c>
      <c r="W3832" s="42"/>
      <c r="X3832" s="48"/>
      <c r="Y3832" s="54" t="str">
        <f>IF(X3832="","",IFERROR(VLOOKUP(X3832,EMPRESAS!$A:$C,3,FALSE),"NAO CADASTRADA"))</f>
        <v/>
      </c>
      <c r="Z3832" s="50"/>
      <c r="AA3832" s="54" t="str">
        <f>IF(Z3832="","",IFERROR(VLOOKUP(Z3832,ATIVIDADES!$A:$C,3,FALSE),"NAO CADASTRADA"))</f>
        <v/>
      </c>
      <c r="AB3832" s="42"/>
      <c r="AC3832" s="48"/>
      <c r="AD3832" s="54" t="str">
        <f>IF(AC3832="","",IFERROR(VLOOKUP(AC3832,EMPRESAS!$A:$C,3,FALSE),"NAO CADASTRADA"))</f>
        <v/>
      </c>
      <c r="AE3832" s="50"/>
      <c r="AF3832" s="54" t="str">
        <f>IF(AE3832="","",IFERROR(VLOOKUP(AE3832,ATIVIDADES!$A:$C,3,FALSE),"NAO CADASTRADA"))</f>
        <v/>
      </c>
      <c r="AG3832" s="42"/>
      <c r="AH3832" s="48"/>
      <c r="AI3832" s="54" t="str">
        <f>IF(AH3832="","",IFERROR(VLOOKUP(AH3832,EMPRESAS!$A:$C,3,FALSE),"NAO CADASTRADA"))</f>
        <v/>
      </c>
      <c r="AJ3832" s="50"/>
      <c r="AK3832" s="54" t="str">
        <f>IF(AJ3832="","",IFERROR(VLOOKUP(AJ3832,ATIVIDADES!$A:$C,3,FALSE),"NAO CADASTRADA"))</f>
        <v/>
      </c>
      <c r="AL3832" s="42"/>
    </row>
    <row r="3833" spans="1:38" x14ac:dyDescent="0.25">
      <c r="A3833" s="26" t="str">
        <f t="shared" si="415"/>
        <v>OK</v>
      </c>
      <c r="B3833" s="29">
        <f t="shared" si="416"/>
        <v>2487914866</v>
      </c>
      <c r="C3833" s="30">
        <v>45921</v>
      </c>
      <c r="D3833" s="18">
        <f t="shared" si="419"/>
        <v>45901</v>
      </c>
      <c r="E3833" s="19" t="str">
        <f>IF(ISERROR(VLOOKUP(C3833,FERIADOS!$A:$B,1,FALSE)),IF(WEEKDAY(C3833)=1,"Dom",IF(WEEKDAY(C3833)=2,"Seg",IF(WEEKDAY(C3833)=3,"Ter",IF(WEEKDAY(C3833)=4,"Qua",IF(WEEKDAY(C3833)=5,"Qui",IF(WEEKDAY(C3833)=6,"Sex","Sab")))))),"Feriado")</f>
        <v>Dom</v>
      </c>
      <c r="F3833" s="32"/>
      <c r="G3833" s="33"/>
      <c r="H3833" s="33"/>
      <c r="I3833" s="33"/>
      <c r="J3833" s="21" t="str">
        <f t="shared" si="417"/>
        <v/>
      </c>
      <c r="K3833" s="21">
        <f t="shared" si="413"/>
        <v>0</v>
      </c>
      <c r="L3833" s="21" t="str">
        <f t="shared" si="414"/>
        <v/>
      </c>
      <c r="M3833" s="22" t="str">
        <f t="shared" si="418"/>
        <v/>
      </c>
      <c r="N3833" s="48"/>
      <c r="O3833" s="54" t="str">
        <f>IF(N3833="","",IFERROR(VLOOKUP(N3833,EMPRESAS!$A:$C,3,FALSE),"NAO CADASTRADA"))</f>
        <v/>
      </c>
      <c r="P3833" s="50"/>
      <c r="Q3833" s="54" t="str">
        <f>IF(P3833="","",IFERROR(VLOOKUP(P3833,ATIVIDADES!$A:$C,3,FALSE),"NAO CADASTRADA"))</f>
        <v/>
      </c>
      <c r="R3833" s="42"/>
      <c r="S3833" s="48"/>
      <c r="T3833" s="54" t="str">
        <f>IF(S3833="","",IFERROR(VLOOKUP(S3833,EMPRESAS!$A:$C,3,FALSE),"NAO CADASTRADA"))</f>
        <v/>
      </c>
      <c r="U3833" s="50"/>
      <c r="V3833" s="54" t="str">
        <f>IF(U3833="","",IFERROR(VLOOKUP(U3833,ATIVIDADES!$A:$C,3,FALSE),"NAO CADASTRADA"))</f>
        <v/>
      </c>
      <c r="W3833" s="42"/>
      <c r="X3833" s="48"/>
      <c r="Y3833" s="54" t="str">
        <f>IF(X3833="","",IFERROR(VLOOKUP(X3833,EMPRESAS!$A:$C,3,FALSE),"NAO CADASTRADA"))</f>
        <v/>
      </c>
      <c r="Z3833" s="50"/>
      <c r="AA3833" s="54" t="str">
        <f>IF(Z3833="","",IFERROR(VLOOKUP(Z3833,ATIVIDADES!$A:$C,3,FALSE),"NAO CADASTRADA"))</f>
        <v/>
      </c>
      <c r="AB3833" s="42"/>
      <c r="AC3833" s="48"/>
      <c r="AD3833" s="54" t="str">
        <f>IF(AC3833="","",IFERROR(VLOOKUP(AC3833,EMPRESAS!$A:$C,3,FALSE),"NAO CADASTRADA"))</f>
        <v/>
      </c>
      <c r="AE3833" s="50"/>
      <c r="AF3833" s="54" t="str">
        <f>IF(AE3833="","",IFERROR(VLOOKUP(AE3833,ATIVIDADES!$A:$C,3,FALSE),"NAO CADASTRADA"))</f>
        <v/>
      </c>
      <c r="AG3833" s="42"/>
      <c r="AH3833" s="48"/>
      <c r="AI3833" s="54" t="str">
        <f>IF(AH3833="","",IFERROR(VLOOKUP(AH3833,EMPRESAS!$A:$C,3,FALSE),"NAO CADASTRADA"))</f>
        <v/>
      </c>
      <c r="AJ3833" s="50"/>
      <c r="AK3833" s="54" t="str">
        <f>IF(AJ3833="","",IFERROR(VLOOKUP(AJ3833,ATIVIDADES!$A:$C,3,FALSE),"NAO CADASTRADA"))</f>
        <v/>
      </c>
      <c r="AL3833" s="42"/>
    </row>
    <row r="3834" spans="1:38" x14ac:dyDescent="0.25">
      <c r="A3834" s="26" t="str">
        <f t="shared" si="415"/>
        <v>OK</v>
      </c>
      <c r="B3834" s="29">
        <f t="shared" si="416"/>
        <v>2487914866</v>
      </c>
      <c r="C3834" s="30">
        <v>45922</v>
      </c>
      <c r="D3834" s="18">
        <f t="shared" si="419"/>
        <v>45901</v>
      </c>
      <c r="E3834" s="19" t="str">
        <f>IF(ISERROR(VLOOKUP(C3834,FERIADOS!$A:$B,1,FALSE)),IF(WEEKDAY(C3834)=1,"Dom",IF(WEEKDAY(C3834)=2,"Seg",IF(WEEKDAY(C3834)=3,"Ter",IF(WEEKDAY(C3834)=4,"Qua",IF(WEEKDAY(C3834)=5,"Qui",IF(WEEKDAY(C3834)=6,"Sex","Sab")))))),"Feriado")</f>
        <v>Seg</v>
      </c>
      <c r="F3834" s="32"/>
      <c r="G3834" s="33"/>
      <c r="H3834" s="33"/>
      <c r="I3834" s="33"/>
      <c r="J3834" s="21" t="str">
        <f t="shared" si="417"/>
        <v/>
      </c>
      <c r="K3834" s="21">
        <f t="shared" si="413"/>
        <v>0</v>
      </c>
      <c r="L3834" s="21" t="str">
        <f t="shared" si="414"/>
        <v/>
      </c>
      <c r="M3834" s="22" t="str">
        <f t="shared" si="418"/>
        <v/>
      </c>
      <c r="N3834" s="48"/>
      <c r="O3834" s="54" t="str">
        <f>IF(N3834="","",IFERROR(VLOOKUP(N3834,EMPRESAS!$A:$C,3,FALSE),"NAO CADASTRADA"))</f>
        <v/>
      </c>
      <c r="P3834" s="50"/>
      <c r="Q3834" s="54" t="str">
        <f>IF(P3834="","",IFERROR(VLOOKUP(P3834,ATIVIDADES!$A:$C,3,FALSE),"NAO CADASTRADA"))</f>
        <v/>
      </c>
      <c r="R3834" s="42"/>
      <c r="S3834" s="48"/>
      <c r="T3834" s="54" t="str">
        <f>IF(S3834="","",IFERROR(VLOOKUP(S3834,EMPRESAS!$A:$C,3,FALSE),"NAO CADASTRADA"))</f>
        <v/>
      </c>
      <c r="U3834" s="50"/>
      <c r="V3834" s="54" t="str">
        <f>IF(U3834="","",IFERROR(VLOOKUP(U3834,ATIVIDADES!$A:$C,3,FALSE),"NAO CADASTRADA"))</f>
        <v/>
      </c>
      <c r="W3834" s="42"/>
      <c r="X3834" s="48"/>
      <c r="Y3834" s="54" t="str">
        <f>IF(X3834="","",IFERROR(VLOOKUP(X3834,EMPRESAS!$A:$C,3,FALSE),"NAO CADASTRADA"))</f>
        <v/>
      </c>
      <c r="Z3834" s="50"/>
      <c r="AA3834" s="54" t="str">
        <f>IF(Z3834="","",IFERROR(VLOOKUP(Z3834,ATIVIDADES!$A:$C,3,FALSE),"NAO CADASTRADA"))</f>
        <v/>
      </c>
      <c r="AB3834" s="42"/>
      <c r="AC3834" s="48"/>
      <c r="AD3834" s="54" t="str">
        <f>IF(AC3834="","",IFERROR(VLOOKUP(AC3834,EMPRESAS!$A:$C,3,FALSE),"NAO CADASTRADA"))</f>
        <v/>
      </c>
      <c r="AE3834" s="50"/>
      <c r="AF3834" s="54" t="str">
        <f>IF(AE3834="","",IFERROR(VLOOKUP(AE3834,ATIVIDADES!$A:$C,3,FALSE),"NAO CADASTRADA"))</f>
        <v/>
      </c>
      <c r="AG3834" s="42"/>
      <c r="AH3834" s="48"/>
      <c r="AI3834" s="54" t="str">
        <f>IF(AH3834="","",IFERROR(VLOOKUP(AH3834,EMPRESAS!$A:$C,3,FALSE),"NAO CADASTRADA"))</f>
        <v/>
      </c>
      <c r="AJ3834" s="50"/>
      <c r="AK3834" s="54" t="str">
        <f>IF(AJ3834="","",IFERROR(VLOOKUP(AJ3834,ATIVIDADES!$A:$C,3,FALSE),"NAO CADASTRADA"))</f>
        <v/>
      </c>
      <c r="AL3834" s="42"/>
    </row>
    <row r="3835" spans="1:38" x14ac:dyDescent="0.25">
      <c r="A3835" s="26" t="str">
        <f t="shared" si="415"/>
        <v>OK</v>
      </c>
      <c r="B3835" s="29">
        <f t="shared" si="416"/>
        <v>2487914866</v>
      </c>
      <c r="C3835" s="30">
        <v>45923</v>
      </c>
      <c r="D3835" s="18">
        <f t="shared" si="419"/>
        <v>45901</v>
      </c>
      <c r="E3835" s="19" t="str">
        <f>IF(ISERROR(VLOOKUP(C3835,FERIADOS!$A:$B,1,FALSE)),IF(WEEKDAY(C3835)=1,"Dom",IF(WEEKDAY(C3835)=2,"Seg",IF(WEEKDAY(C3835)=3,"Ter",IF(WEEKDAY(C3835)=4,"Qua",IF(WEEKDAY(C3835)=5,"Qui",IF(WEEKDAY(C3835)=6,"Sex","Sab")))))),"Feriado")</f>
        <v>Ter</v>
      </c>
      <c r="F3835" s="32"/>
      <c r="G3835" s="33"/>
      <c r="H3835" s="33"/>
      <c r="I3835" s="33"/>
      <c r="J3835" s="21" t="str">
        <f t="shared" si="417"/>
        <v/>
      </c>
      <c r="K3835" s="21">
        <f t="shared" si="413"/>
        <v>0</v>
      </c>
      <c r="L3835" s="21" t="str">
        <f t="shared" si="414"/>
        <v/>
      </c>
      <c r="M3835" s="22" t="str">
        <f t="shared" si="418"/>
        <v/>
      </c>
      <c r="N3835" s="48"/>
      <c r="O3835" s="54" t="str">
        <f>IF(N3835="","",IFERROR(VLOOKUP(N3835,EMPRESAS!$A:$C,3,FALSE),"NAO CADASTRADA"))</f>
        <v/>
      </c>
      <c r="P3835" s="50"/>
      <c r="Q3835" s="54" t="str">
        <f>IF(P3835="","",IFERROR(VLOOKUP(P3835,ATIVIDADES!$A:$C,3,FALSE),"NAO CADASTRADA"))</f>
        <v/>
      </c>
      <c r="R3835" s="42"/>
      <c r="S3835" s="48"/>
      <c r="T3835" s="54" t="str">
        <f>IF(S3835="","",IFERROR(VLOOKUP(S3835,EMPRESAS!$A:$C,3,FALSE),"NAO CADASTRADA"))</f>
        <v/>
      </c>
      <c r="U3835" s="50"/>
      <c r="V3835" s="54" t="str">
        <f>IF(U3835="","",IFERROR(VLOOKUP(U3835,ATIVIDADES!$A:$C,3,FALSE),"NAO CADASTRADA"))</f>
        <v/>
      </c>
      <c r="W3835" s="42"/>
      <c r="X3835" s="48"/>
      <c r="Y3835" s="54" t="str">
        <f>IF(X3835="","",IFERROR(VLOOKUP(X3835,EMPRESAS!$A:$C,3,FALSE),"NAO CADASTRADA"))</f>
        <v/>
      </c>
      <c r="Z3835" s="50"/>
      <c r="AA3835" s="54" t="str">
        <f>IF(Z3835="","",IFERROR(VLOOKUP(Z3835,ATIVIDADES!$A:$C,3,FALSE),"NAO CADASTRADA"))</f>
        <v/>
      </c>
      <c r="AB3835" s="42"/>
      <c r="AC3835" s="48"/>
      <c r="AD3835" s="54" t="str">
        <f>IF(AC3835="","",IFERROR(VLOOKUP(AC3835,EMPRESAS!$A:$C,3,FALSE),"NAO CADASTRADA"))</f>
        <v/>
      </c>
      <c r="AE3835" s="50"/>
      <c r="AF3835" s="54" t="str">
        <f>IF(AE3835="","",IFERROR(VLOOKUP(AE3835,ATIVIDADES!$A:$C,3,FALSE),"NAO CADASTRADA"))</f>
        <v/>
      </c>
      <c r="AG3835" s="42"/>
      <c r="AH3835" s="48"/>
      <c r="AI3835" s="54" t="str">
        <f>IF(AH3835="","",IFERROR(VLOOKUP(AH3835,EMPRESAS!$A:$C,3,FALSE),"NAO CADASTRADA"))</f>
        <v/>
      </c>
      <c r="AJ3835" s="50"/>
      <c r="AK3835" s="54" t="str">
        <f>IF(AJ3835="","",IFERROR(VLOOKUP(AJ3835,ATIVIDADES!$A:$C,3,FALSE),"NAO CADASTRADA"))</f>
        <v/>
      </c>
      <c r="AL3835" s="42"/>
    </row>
    <row r="3836" spans="1:38" x14ac:dyDescent="0.25">
      <c r="A3836" s="26" t="str">
        <f t="shared" si="415"/>
        <v>OK</v>
      </c>
      <c r="B3836" s="29">
        <f t="shared" si="416"/>
        <v>2487914866</v>
      </c>
      <c r="C3836" s="30">
        <v>45924</v>
      </c>
      <c r="D3836" s="18">
        <f t="shared" si="419"/>
        <v>45901</v>
      </c>
      <c r="E3836" s="19" t="str">
        <f>IF(ISERROR(VLOOKUP(C3836,FERIADOS!$A:$B,1,FALSE)),IF(WEEKDAY(C3836)=1,"Dom",IF(WEEKDAY(C3836)=2,"Seg",IF(WEEKDAY(C3836)=3,"Ter",IF(WEEKDAY(C3836)=4,"Qua",IF(WEEKDAY(C3836)=5,"Qui",IF(WEEKDAY(C3836)=6,"Sex","Sab")))))),"Feriado")</f>
        <v>Qua</v>
      </c>
      <c r="F3836" s="32"/>
      <c r="G3836" s="33"/>
      <c r="H3836" s="33"/>
      <c r="I3836" s="33"/>
      <c r="J3836" s="21" t="str">
        <f t="shared" si="417"/>
        <v/>
      </c>
      <c r="K3836" s="21">
        <f t="shared" si="413"/>
        <v>0</v>
      </c>
      <c r="L3836" s="21" t="str">
        <f t="shared" si="414"/>
        <v/>
      </c>
      <c r="M3836" s="22" t="str">
        <f t="shared" si="418"/>
        <v/>
      </c>
      <c r="N3836" s="48"/>
      <c r="O3836" s="54" t="str">
        <f>IF(N3836="","",IFERROR(VLOOKUP(N3836,EMPRESAS!$A:$C,3,FALSE),"NAO CADASTRADA"))</f>
        <v/>
      </c>
      <c r="P3836" s="50"/>
      <c r="Q3836" s="54" t="str">
        <f>IF(P3836="","",IFERROR(VLOOKUP(P3836,ATIVIDADES!$A:$C,3,FALSE),"NAO CADASTRADA"))</f>
        <v/>
      </c>
      <c r="R3836" s="42"/>
      <c r="S3836" s="48"/>
      <c r="T3836" s="54" t="str">
        <f>IF(S3836="","",IFERROR(VLOOKUP(S3836,EMPRESAS!$A:$C,3,FALSE),"NAO CADASTRADA"))</f>
        <v/>
      </c>
      <c r="U3836" s="50"/>
      <c r="V3836" s="54" t="str">
        <f>IF(U3836="","",IFERROR(VLOOKUP(U3836,ATIVIDADES!$A:$C,3,FALSE),"NAO CADASTRADA"))</f>
        <v/>
      </c>
      <c r="W3836" s="42"/>
      <c r="X3836" s="48"/>
      <c r="Y3836" s="54" t="str">
        <f>IF(X3836="","",IFERROR(VLOOKUP(X3836,EMPRESAS!$A:$C,3,FALSE),"NAO CADASTRADA"))</f>
        <v/>
      </c>
      <c r="Z3836" s="50"/>
      <c r="AA3836" s="54" t="str">
        <f>IF(Z3836="","",IFERROR(VLOOKUP(Z3836,ATIVIDADES!$A:$C,3,FALSE),"NAO CADASTRADA"))</f>
        <v/>
      </c>
      <c r="AB3836" s="42"/>
      <c r="AC3836" s="48"/>
      <c r="AD3836" s="54" t="str">
        <f>IF(AC3836="","",IFERROR(VLOOKUP(AC3836,EMPRESAS!$A:$C,3,FALSE),"NAO CADASTRADA"))</f>
        <v/>
      </c>
      <c r="AE3836" s="50"/>
      <c r="AF3836" s="54" t="str">
        <f>IF(AE3836="","",IFERROR(VLOOKUP(AE3836,ATIVIDADES!$A:$C,3,FALSE),"NAO CADASTRADA"))</f>
        <v/>
      </c>
      <c r="AG3836" s="42"/>
      <c r="AH3836" s="48"/>
      <c r="AI3836" s="54" t="str">
        <f>IF(AH3836="","",IFERROR(VLOOKUP(AH3836,EMPRESAS!$A:$C,3,FALSE),"NAO CADASTRADA"))</f>
        <v/>
      </c>
      <c r="AJ3836" s="50"/>
      <c r="AK3836" s="54" t="str">
        <f>IF(AJ3836="","",IFERROR(VLOOKUP(AJ3836,ATIVIDADES!$A:$C,3,FALSE),"NAO CADASTRADA"))</f>
        <v/>
      </c>
      <c r="AL3836" s="42"/>
    </row>
    <row r="3837" spans="1:38" x14ac:dyDescent="0.25">
      <c r="A3837" s="26" t="str">
        <f t="shared" si="415"/>
        <v>OK</v>
      </c>
      <c r="B3837" s="29">
        <f t="shared" si="416"/>
        <v>2487914866</v>
      </c>
      <c r="C3837" s="30">
        <v>45925</v>
      </c>
      <c r="D3837" s="18">
        <f t="shared" si="419"/>
        <v>45901</v>
      </c>
      <c r="E3837" s="19" t="str">
        <f>IF(ISERROR(VLOOKUP(C3837,FERIADOS!$A:$B,1,FALSE)),IF(WEEKDAY(C3837)=1,"Dom",IF(WEEKDAY(C3837)=2,"Seg",IF(WEEKDAY(C3837)=3,"Ter",IF(WEEKDAY(C3837)=4,"Qua",IF(WEEKDAY(C3837)=5,"Qui",IF(WEEKDAY(C3837)=6,"Sex","Sab")))))),"Feriado")</f>
        <v>Qui</v>
      </c>
      <c r="F3837" s="32"/>
      <c r="G3837" s="33"/>
      <c r="H3837" s="33"/>
      <c r="I3837" s="33"/>
      <c r="J3837" s="21" t="str">
        <f t="shared" si="417"/>
        <v/>
      </c>
      <c r="K3837" s="21">
        <f t="shared" si="413"/>
        <v>0</v>
      </c>
      <c r="L3837" s="21" t="str">
        <f t="shared" si="414"/>
        <v/>
      </c>
      <c r="M3837" s="22" t="str">
        <f t="shared" si="418"/>
        <v/>
      </c>
      <c r="N3837" s="48"/>
      <c r="O3837" s="54" t="str">
        <f>IF(N3837="","",IFERROR(VLOOKUP(N3837,EMPRESAS!$A:$C,3,FALSE),"NAO CADASTRADA"))</f>
        <v/>
      </c>
      <c r="P3837" s="50"/>
      <c r="Q3837" s="54" t="str">
        <f>IF(P3837="","",IFERROR(VLOOKUP(P3837,ATIVIDADES!$A:$C,3,FALSE),"NAO CADASTRADA"))</f>
        <v/>
      </c>
      <c r="R3837" s="42"/>
      <c r="S3837" s="48"/>
      <c r="T3837" s="54" t="str">
        <f>IF(S3837="","",IFERROR(VLOOKUP(S3837,EMPRESAS!$A:$C,3,FALSE),"NAO CADASTRADA"))</f>
        <v/>
      </c>
      <c r="U3837" s="50"/>
      <c r="V3837" s="54" t="str">
        <f>IF(U3837="","",IFERROR(VLOOKUP(U3837,ATIVIDADES!$A:$C,3,FALSE),"NAO CADASTRADA"))</f>
        <v/>
      </c>
      <c r="W3837" s="42"/>
      <c r="X3837" s="48"/>
      <c r="Y3837" s="54" t="str">
        <f>IF(X3837="","",IFERROR(VLOOKUP(X3837,EMPRESAS!$A:$C,3,FALSE),"NAO CADASTRADA"))</f>
        <v/>
      </c>
      <c r="Z3837" s="50"/>
      <c r="AA3837" s="54" t="str">
        <f>IF(Z3837="","",IFERROR(VLOOKUP(Z3837,ATIVIDADES!$A:$C,3,FALSE),"NAO CADASTRADA"))</f>
        <v/>
      </c>
      <c r="AB3837" s="42"/>
      <c r="AC3837" s="48"/>
      <c r="AD3837" s="54" t="str">
        <f>IF(AC3837="","",IFERROR(VLOOKUP(AC3837,EMPRESAS!$A:$C,3,FALSE),"NAO CADASTRADA"))</f>
        <v/>
      </c>
      <c r="AE3837" s="50"/>
      <c r="AF3837" s="54" t="str">
        <f>IF(AE3837="","",IFERROR(VLOOKUP(AE3837,ATIVIDADES!$A:$C,3,FALSE),"NAO CADASTRADA"))</f>
        <v/>
      </c>
      <c r="AG3837" s="42"/>
      <c r="AH3837" s="48"/>
      <c r="AI3837" s="54" t="str">
        <f>IF(AH3837="","",IFERROR(VLOOKUP(AH3837,EMPRESAS!$A:$C,3,FALSE),"NAO CADASTRADA"))</f>
        <v/>
      </c>
      <c r="AJ3837" s="50"/>
      <c r="AK3837" s="54" t="str">
        <f>IF(AJ3837="","",IFERROR(VLOOKUP(AJ3837,ATIVIDADES!$A:$C,3,FALSE),"NAO CADASTRADA"))</f>
        <v/>
      </c>
      <c r="AL3837" s="42"/>
    </row>
    <row r="3838" spans="1:38" x14ac:dyDescent="0.25">
      <c r="A3838" s="26" t="str">
        <f t="shared" si="415"/>
        <v>OK</v>
      </c>
      <c r="B3838" s="29">
        <f t="shared" si="416"/>
        <v>2487914866</v>
      </c>
      <c r="C3838" s="30">
        <v>45926</v>
      </c>
      <c r="D3838" s="18">
        <f t="shared" si="419"/>
        <v>45901</v>
      </c>
      <c r="E3838" s="19" t="str">
        <f>IF(ISERROR(VLOOKUP(C3838,FERIADOS!$A:$B,1,FALSE)),IF(WEEKDAY(C3838)=1,"Dom",IF(WEEKDAY(C3838)=2,"Seg",IF(WEEKDAY(C3838)=3,"Ter",IF(WEEKDAY(C3838)=4,"Qua",IF(WEEKDAY(C3838)=5,"Qui",IF(WEEKDAY(C3838)=6,"Sex","Sab")))))),"Feriado")</f>
        <v>Sex</v>
      </c>
      <c r="F3838" s="32"/>
      <c r="G3838" s="33"/>
      <c r="H3838" s="33"/>
      <c r="I3838" s="33"/>
      <c r="J3838" s="21" t="str">
        <f t="shared" si="417"/>
        <v/>
      </c>
      <c r="K3838" s="21">
        <f t="shared" si="413"/>
        <v>0</v>
      </c>
      <c r="L3838" s="21" t="str">
        <f t="shared" si="414"/>
        <v/>
      </c>
      <c r="M3838" s="22" t="str">
        <f t="shared" si="418"/>
        <v/>
      </c>
      <c r="N3838" s="48"/>
      <c r="O3838" s="54" t="str">
        <f>IF(N3838="","",IFERROR(VLOOKUP(N3838,EMPRESAS!$A:$C,3,FALSE),"NAO CADASTRADA"))</f>
        <v/>
      </c>
      <c r="P3838" s="50"/>
      <c r="Q3838" s="54" t="str">
        <f>IF(P3838="","",IFERROR(VLOOKUP(P3838,ATIVIDADES!$A:$C,3,FALSE),"NAO CADASTRADA"))</f>
        <v/>
      </c>
      <c r="R3838" s="42"/>
      <c r="S3838" s="48"/>
      <c r="T3838" s="54" t="str">
        <f>IF(S3838="","",IFERROR(VLOOKUP(S3838,EMPRESAS!$A:$C,3,FALSE),"NAO CADASTRADA"))</f>
        <v/>
      </c>
      <c r="U3838" s="50"/>
      <c r="V3838" s="54" t="str">
        <f>IF(U3838="","",IFERROR(VLOOKUP(U3838,ATIVIDADES!$A:$C,3,FALSE),"NAO CADASTRADA"))</f>
        <v/>
      </c>
      <c r="W3838" s="42"/>
      <c r="X3838" s="48"/>
      <c r="Y3838" s="54" t="str">
        <f>IF(X3838="","",IFERROR(VLOOKUP(X3838,EMPRESAS!$A:$C,3,FALSE),"NAO CADASTRADA"))</f>
        <v/>
      </c>
      <c r="Z3838" s="50"/>
      <c r="AA3838" s="54" t="str">
        <f>IF(Z3838="","",IFERROR(VLOOKUP(Z3838,ATIVIDADES!$A:$C,3,FALSE),"NAO CADASTRADA"))</f>
        <v/>
      </c>
      <c r="AB3838" s="42"/>
      <c r="AC3838" s="48"/>
      <c r="AD3838" s="54" t="str">
        <f>IF(AC3838="","",IFERROR(VLOOKUP(AC3838,EMPRESAS!$A:$C,3,FALSE),"NAO CADASTRADA"))</f>
        <v/>
      </c>
      <c r="AE3838" s="50"/>
      <c r="AF3838" s="54" t="str">
        <f>IF(AE3838="","",IFERROR(VLOOKUP(AE3838,ATIVIDADES!$A:$C,3,FALSE),"NAO CADASTRADA"))</f>
        <v/>
      </c>
      <c r="AG3838" s="42"/>
      <c r="AH3838" s="48"/>
      <c r="AI3838" s="54" t="str">
        <f>IF(AH3838="","",IFERROR(VLOOKUP(AH3838,EMPRESAS!$A:$C,3,FALSE),"NAO CADASTRADA"))</f>
        <v/>
      </c>
      <c r="AJ3838" s="50"/>
      <c r="AK3838" s="54" t="str">
        <f>IF(AJ3838="","",IFERROR(VLOOKUP(AJ3838,ATIVIDADES!$A:$C,3,FALSE),"NAO CADASTRADA"))</f>
        <v/>
      </c>
      <c r="AL3838" s="42"/>
    </row>
    <row r="3839" spans="1:38" x14ac:dyDescent="0.25">
      <c r="A3839" s="26" t="str">
        <f t="shared" si="415"/>
        <v>OK</v>
      </c>
      <c r="B3839" s="29">
        <f t="shared" si="416"/>
        <v>2487914866</v>
      </c>
      <c r="C3839" s="30">
        <v>45927</v>
      </c>
      <c r="D3839" s="18">
        <f t="shared" si="419"/>
        <v>45901</v>
      </c>
      <c r="E3839" s="19" t="str">
        <f>IF(ISERROR(VLOOKUP(C3839,FERIADOS!$A:$B,1,FALSE)),IF(WEEKDAY(C3839)=1,"Dom",IF(WEEKDAY(C3839)=2,"Seg",IF(WEEKDAY(C3839)=3,"Ter",IF(WEEKDAY(C3839)=4,"Qua",IF(WEEKDAY(C3839)=5,"Qui",IF(WEEKDAY(C3839)=6,"Sex","Sab")))))),"Feriado")</f>
        <v>Sab</v>
      </c>
      <c r="F3839" s="32"/>
      <c r="G3839" s="33"/>
      <c r="H3839" s="33"/>
      <c r="I3839" s="33"/>
      <c r="J3839" s="21" t="str">
        <f t="shared" si="417"/>
        <v/>
      </c>
      <c r="K3839" s="21">
        <f t="shared" si="413"/>
        <v>0</v>
      </c>
      <c r="L3839" s="21" t="str">
        <f t="shared" si="414"/>
        <v/>
      </c>
      <c r="M3839" s="22" t="str">
        <f t="shared" si="418"/>
        <v/>
      </c>
      <c r="N3839" s="48"/>
      <c r="O3839" s="54" t="str">
        <f>IF(N3839="","",IFERROR(VLOOKUP(N3839,EMPRESAS!$A:$C,3,FALSE),"NAO CADASTRADA"))</f>
        <v/>
      </c>
      <c r="P3839" s="50"/>
      <c r="Q3839" s="54" t="str">
        <f>IF(P3839="","",IFERROR(VLOOKUP(P3839,ATIVIDADES!$A:$C,3,FALSE),"NAO CADASTRADA"))</f>
        <v/>
      </c>
      <c r="R3839" s="42"/>
      <c r="S3839" s="48"/>
      <c r="T3839" s="54" t="str">
        <f>IF(S3839="","",IFERROR(VLOOKUP(S3839,EMPRESAS!$A:$C,3,FALSE),"NAO CADASTRADA"))</f>
        <v/>
      </c>
      <c r="U3839" s="50"/>
      <c r="V3839" s="54" t="str">
        <f>IF(U3839="","",IFERROR(VLOOKUP(U3839,ATIVIDADES!$A:$C,3,FALSE),"NAO CADASTRADA"))</f>
        <v/>
      </c>
      <c r="W3839" s="42"/>
      <c r="X3839" s="48"/>
      <c r="Y3839" s="54" t="str">
        <f>IF(X3839="","",IFERROR(VLOOKUP(X3839,EMPRESAS!$A:$C,3,FALSE),"NAO CADASTRADA"))</f>
        <v/>
      </c>
      <c r="Z3839" s="50"/>
      <c r="AA3839" s="54" t="str">
        <f>IF(Z3839="","",IFERROR(VLOOKUP(Z3839,ATIVIDADES!$A:$C,3,FALSE),"NAO CADASTRADA"))</f>
        <v/>
      </c>
      <c r="AB3839" s="42"/>
      <c r="AC3839" s="48"/>
      <c r="AD3839" s="54" t="str">
        <f>IF(AC3839="","",IFERROR(VLOOKUP(AC3839,EMPRESAS!$A:$C,3,FALSE),"NAO CADASTRADA"))</f>
        <v/>
      </c>
      <c r="AE3839" s="50"/>
      <c r="AF3839" s="54" t="str">
        <f>IF(AE3839="","",IFERROR(VLOOKUP(AE3839,ATIVIDADES!$A:$C,3,FALSE),"NAO CADASTRADA"))</f>
        <v/>
      </c>
      <c r="AG3839" s="42"/>
      <c r="AH3839" s="48"/>
      <c r="AI3839" s="54" t="str">
        <f>IF(AH3839="","",IFERROR(VLOOKUP(AH3839,EMPRESAS!$A:$C,3,FALSE),"NAO CADASTRADA"))</f>
        <v/>
      </c>
      <c r="AJ3839" s="50"/>
      <c r="AK3839" s="54" t="str">
        <f>IF(AJ3839="","",IFERROR(VLOOKUP(AJ3839,ATIVIDADES!$A:$C,3,FALSE),"NAO CADASTRADA"))</f>
        <v/>
      </c>
      <c r="AL3839" s="42"/>
    </row>
    <row r="3840" spans="1:38" x14ac:dyDescent="0.25">
      <c r="A3840" s="26" t="str">
        <f t="shared" si="415"/>
        <v>OK</v>
      </c>
      <c r="B3840" s="29">
        <f t="shared" si="416"/>
        <v>2487914866</v>
      </c>
      <c r="C3840" s="30">
        <v>45928</v>
      </c>
      <c r="D3840" s="18">
        <f t="shared" si="419"/>
        <v>45901</v>
      </c>
      <c r="E3840" s="19" t="str">
        <f>IF(ISERROR(VLOOKUP(C3840,FERIADOS!$A:$B,1,FALSE)),IF(WEEKDAY(C3840)=1,"Dom",IF(WEEKDAY(C3840)=2,"Seg",IF(WEEKDAY(C3840)=3,"Ter",IF(WEEKDAY(C3840)=4,"Qua",IF(WEEKDAY(C3840)=5,"Qui",IF(WEEKDAY(C3840)=6,"Sex","Sab")))))),"Feriado")</f>
        <v>Dom</v>
      </c>
      <c r="F3840" s="32"/>
      <c r="G3840" s="33"/>
      <c r="H3840" s="33"/>
      <c r="I3840" s="33"/>
      <c r="J3840" s="21" t="str">
        <f t="shared" si="417"/>
        <v/>
      </c>
      <c r="K3840" s="21">
        <f t="shared" si="413"/>
        <v>0</v>
      </c>
      <c r="L3840" s="21" t="str">
        <f t="shared" si="414"/>
        <v/>
      </c>
      <c r="M3840" s="22" t="str">
        <f t="shared" si="418"/>
        <v/>
      </c>
      <c r="N3840" s="48"/>
      <c r="O3840" s="54" t="str">
        <f>IF(N3840="","",IFERROR(VLOOKUP(N3840,EMPRESAS!$A:$C,3,FALSE),"NAO CADASTRADA"))</f>
        <v/>
      </c>
      <c r="P3840" s="50"/>
      <c r="Q3840" s="54" t="str">
        <f>IF(P3840="","",IFERROR(VLOOKUP(P3840,ATIVIDADES!$A:$C,3,FALSE),"NAO CADASTRADA"))</f>
        <v/>
      </c>
      <c r="R3840" s="42"/>
      <c r="S3840" s="48"/>
      <c r="T3840" s="54" t="str">
        <f>IF(S3840="","",IFERROR(VLOOKUP(S3840,EMPRESAS!$A:$C,3,FALSE),"NAO CADASTRADA"))</f>
        <v/>
      </c>
      <c r="U3840" s="50"/>
      <c r="V3840" s="54" t="str">
        <f>IF(U3840="","",IFERROR(VLOOKUP(U3840,ATIVIDADES!$A:$C,3,FALSE),"NAO CADASTRADA"))</f>
        <v/>
      </c>
      <c r="W3840" s="42"/>
      <c r="X3840" s="48"/>
      <c r="Y3840" s="54" t="str">
        <f>IF(X3840="","",IFERROR(VLOOKUP(X3840,EMPRESAS!$A:$C,3,FALSE),"NAO CADASTRADA"))</f>
        <v/>
      </c>
      <c r="Z3840" s="50"/>
      <c r="AA3840" s="54" t="str">
        <f>IF(Z3840="","",IFERROR(VLOOKUP(Z3840,ATIVIDADES!$A:$C,3,FALSE),"NAO CADASTRADA"))</f>
        <v/>
      </c>
      <c r="AB3840" s="42"/>
      <c r="AC3840" s="48"/>
      <c r="AD3840" s="54" t="str">
        <f>IF(AC3840="","",IFERROR(VLOOKUP(AC3840,EMPRESAS!$A:$C,3,FALSE),"NAO CADASTRADA"))</f>
        <v/>
      </c>
      <c r="AE3840" s="50"/>
      <c r="AF3840" s="54" t="str">
        <f>IF(AE3840="","",IFERROR(VLOOKUP(AE3840,ATIVIDADES!$A:$C,3,FALSE),"NAO CADASTRADA"))</f>
        <v/>
      </c>
      <c r="AG3840" s="42"/>
      <c r="AH3840" s="48"/>
      <c r="AI3840" s="54" t="str">
        <f>IF(AH3840="","",IFERROR(VLOOKUP(AH3840,EMPRESAS!$A:$C,3,FALSE),"NAO CADASTRADA"))</f>
        <v/>
      </c>
      <c r="AJ3840" s="50"/>
      <c r="AK3840" s="54" t="str">
        <f>IF(AJ3840="","",IFERROR(VLOOKUP(AJ3840,ATIVIDADES!$A:$C,3,FALSE),"NAO CADASTRADA"))</f>
        <v/>
      </c>
      <c r="AL3840" s="42"/>
    </row>
    <row r="3841" spans="1:38" x14ac:dyDescent="0.25">
      <c r="A3841" s="26" t="str">
        <f t="shared" si="415"/>
        <v>OK</v>
      </c>
      <c r="B3841" s="29">
        <f t="shared" si="416"/>
        <v>2487914866</v>
      </c>
      <c r="C3841" s="30">
        <v>45929</v>
      </c>
      <c r="D3841" s="18">
        <f t="shared" si="419"/>
        <v>45901</v>
      </c>
      <c r="E3841" s="19" t="str">
        <f>IF(ISERROR(VLOOKUP(C3841,FERIADOS!$A:$B,1,FALSE)),IF(WEEKDAY(C3841)=1,"Dom",IF(WEEKDAY(C3841)=2,"Seg",IF(WEEKDAY(C3841)=3,"Ter",IF(WEEKDAY(C3841)=4,"Qua",IF(WEEKDAY(C3841)=5,"Qui",IF(WEEKDAY(C3841)=6,"Sex","Sab")))))),"Feriado")</f>
        <v>Seg</v>
      </c>
      <c r="F3841" s="32"/>
      <c r="G3841" s="33"/>
      <c r="H3841" s="33"/>
      <c r="I3841" s="33"/>
      <c r="J3841" s="21" t="str">
        <f t="shared" si="417"/>
        <v/>
      </c>
      <c r="K3841" s="21">
        <f t="shared" si="413"/>
        <v>0</v>
      </c>
      <c r="L3841" s="21" t="str">
        <f t="shared" si="414"/>
        <v/>
      </c>
      <c r="M3841" s="22" t="str">
        <f t="shared" si="418"/>
        <v/>
      </c>
      <c r="N3841" s="48"/>
      <c r="O3841" s="54" t="str">
        <f>IF(N3841="","",IFERROR(VLOOKUP(N3841,EMPRESAS!$A:$C,3,FALSE),"NAO CADASTRADA"))</f>
        <v/>
      </c>
      <c r="P3841" s="50"/>
      <c r="Q3841" s="54" t="str">
        <f>IF(P3841="","",IFERROR(VLOOKUP(P3841,ATIVIDADES!$A:$C,3,FALSE),"NAO CADASTRADA"))</f>
        <v/>
      </c>
      <c r="R3841" s="42"/>
      <c r="S3841" s="48"/>
      <c r="T3841" s="54" t="str">
        <f>IF(S3841="","",IFERROR(VLOOKUP(S3841,EMPRESAS!$A:$C,3,FALSE),"NAO CADASTRADA"))</f>
        <v/>
      </c>
      <c r="U3841" s="50"/>
      <c r="V3841" s="54" t="str">
        <f>IF(U3841="","",IFERROR(VLOOKUP(U3841,ATIVIDADES!$A:$C,3,FALSE),"NAO CADASTRADA"))</f>
        <v/>
      </c>
      <c r="W3841" s="42"/>
      <c r="X3841" s="48"/>
      <c r="Y3841" s="54" t="str">
        <f>IF(X3841="","",IFERROR(VLOOKUP(X3841,EMPRESAS!$A:$C,3,FALSE),"NAO CADASTRADA"))</f>
        <v/>
      </c>
      <c r="Z3841" s="50"/>
      <c r="AA3841" s="54" t="str">
        <f>IF(Z3841="","",IFERROR(VLOOKUP(Z3841,ATIVIDADES!$A:$C,3,FALSE),"NAO CADASTRADA"))</f>
        <v/>
      </c>
      <c r="AB3841" s="42"/>
      <c r="AC3841" s="48"/>
      <c r="AD3841" s="54" t="str">
        <f>IF(AC3841="","",IFERROR(VLOOKUP(AC3841,EMPRESAS!$A:$C,3,FALSE),"NAO CADASTRADA"))</f>
        <v/>
      </c>
      <c r="AE3841" s="50"/>
      <c r="AF3841" s="54" t="str">
        <f>IF(AE3841="","",IFERROR(VLOOKUP(AE3841,ATIVIDADES!$A:$C,3,FALSE),"NAO CADASTRADA"))</f>
        <v/>
      </c>
      <c r="AG3841" s="42"/>
      <c r="AH3841" s="48"/>
      <c r="AI3841" s="54" t="str">
        <f>IF(AH3841="","",IFERROR(VLOOKUP(AH3841,EMPRESAS!$A:$C,3,FALSE),"NAO CADASTRADA"))</f>
        <v/>
      </c>
      <c r="AJ3841" s="50"/>
      <c r="AK3841" s="54" t="str">
        <f>IF(AJ3841="","",IFERROR(VLOOKUP(AJ3841,ATIVIDADES!$A:$C,3,FALSE),"NAO CADASTRADA"))</f>
        <v/>
      </c>
      <c r="AL3841" s="42"/>
    </row>
    <row r="3842" spans="1:38" x14ac:dyDescent="0.25">
      <c r="A3842" s="26" t="str">
        <f t="shared" si="415"/>
        <v>OK</v>
      </c>
      <c r="B3842" s="29">
        <f t="shared" si="416"/>
        <v>2487914866</v>
      </c>
      <c r="C3842" s="30">
        <v>45930</v>
      </c>
      <c r="D3842" s="18">
        <f t="shared" si="419"/>
        <v>45901</v>
      </c>
      <c r="E3842" s="19" t="str">
        <f>IF(ISERROR(VLOOKUP(C3842,FERIADOS!$A:$B,1,FALSE)),IF(WEEKDAY(C3842)=1,"Dom",IF(WEEKDAY(C3842)=2,"Seg",IF(WEEKDAY(C3842)=3,"Ter",IF(WEEKDAY(C3842)=4,"Qua",IF(WEEKDAY(C3842)=5,"Qui",IF(WEEKDAY(C3842)=6,"Sex","Sab")))))),"Feriado")</f>
        <v>Ter</v>
      </c>
      <c r="F3842" s="32"/>
      <c r="G3842" s="33"/>
      <c r="H3842" s="33"/>
      <c r="I3842" s="33"/>
      <c r="J3842" s="21" t="str">
        <f t="shared" si="417"/>
        <v/>
      </c>
      <c r="K3842" s="21">
        <f t="shared" si="413"/>
        <v>0</v>
      </c>
      <c r="L3842" s="21" t="str">
        <f t="shared" si="414"/>
        <v/>
      </c>
      <c r="M3842" s="22" t="str">
        <f t="shared" si="418"/>
        <v/>
      </c>
      <c r="N3842" s="48"/>
      <c r="O3842" s="54" t="str">
        <f>IF(N3842="","",IFERROR(VLOOKUP(N3842,EMPRESAS!$A:$C,3,FALSE),"NAO CADASTRADA"))</f>
        <v/>
      </c>
      <c r="P3842" s="50"/>
      <c r="Q3842" s="54" t="str">
        <f>IF(P3842="","",IFERROR(VLOOKUP(P3842,ATIVIDADES!$A:$C,3,FALSE),"NAO CADASTRADA"))</f>
        <v/>
      </c>
      <c r="R3842" s="42"/>
      <c r="S3842" s="48"/>
      <c r="T3842" s="54" t="str">
        <f>IF(S3842="","",IFERROR(VLOOKUP(S3842,EMPRESAS!$A:$C,3,FALSE),"NAO CADASTRADA"))</f>
        <v/>
      </c>
      <c r="U3842" s="50"/>
      <c r="V3842" s="54" t="str">
        <f>IF(U3842="","",IFERROR(VLOOKUP(U3842,ATIVIDADES!$A:$C,3,FALSE),"NAO CADASTRADA"))</f>
        <v/>
      </c>
      <c r="W3842" s="42"/>
      <c r="X3842" s="48"/>
      <c r="Y3842" s="54" t="str">
        <f>IF(X3842="","",IFERROR(VLOOKUP(X3842,EMPRESAS!$A:$C,3,FALSE),"NAO CADASTRADA"))</f>
        <v/>
      </c>
      <c r="Z3842" s="50"/>
      <c r="AA3842" s="54" t="str">
        <f>IF(Z3842="","",IFERROR(VLOOKUP(Z3842,ATIVIDADES!$A:$C,3,FALSE),"NAO CADASTRADA"))</f>
        <v/>
      </c>
      <c r="AB3842" s="42"/>
      <c r="AC3842" s="48"/>
      <c r="AD3842" s="54" t="str">
        <f>IF(AC3842="","",IFERROR(VLOOKUP(AC3842,EMPRESAS!$A:$C,3,FALSE),"NAO CADASTRADA"))</f>
        <v/>
      </c>
      <c r="AE3842" s="50"/>
      <c r="AF3842" s="54" t="str">
        <f>IF(AE3842="","",IFERROR(VLOOKUP(AE3842,ATIVIDADES!$A:$C,3,FALSE),"NAO CADASTRADA"))</f>
        <v/>
      </c>
      <c r="AG3842" s="42"/>
      <c r="AH3842" s="48"/>
      <c r="AI3842" s="54" t="str">
        <f>IF(AH3842="","",IFERROR(VLOOKUP(AH3842,EMPRESAS!$A:$C,3,FALSE),"NAO CADASTRADA"))</f>
        <v/>
      </c>
      <c r="AJ3842" s="50"/>
      <c r="AK3842" s="54" t="str">
        <f>IF(AJ3842="","",IFERROR(VLOOKUP(AJ3842,ATIVIDADES!$A:$C,3,FALSE),"NAO CADASTRADA"))</f>
        <v/>
      </c>
      <c r="AL3842" s="42"/>
    </row>
    <row r="3843" spans="1:38" x14ac:dyDescent="0.25">
      <c r="A3843" s="26" t="str">
        <f t="shared" si="415"/>
        <v>OK</v>
      </c>
      <c r="B3843" s="29">
        <f t="shared" si="416"/>
        <v>2487914866</v>
      </c>
      <c r="C3843" s="30">
        <v>45931</v>
      </c>
      <c r="D3843" s="18">
        <f t="shared" si="419"/>
        <v>45931</v>
      </c>
      <c r="E3843" s="19" t="str">
        <f>IF(ISERROR(VLOOKUP(C3843,FERIADOS!$A:$B,1,FALSE)),IF(WEEKDAY(C3843)=1,"Dom",IF(WEEKDAY(C3843)=2,"Seg",IF(WEEKDAY(C3843)=3,"Ter",IF(WEEKDAY(C3843)=4,"Qua",IF(WEEKDAY(C3843)=5,"Qui",IF(WEEKDAY(C3843)=6,"Sex","Sab")))))),"Feriado")</f>
        <v>Qua</v>
      </c>
      <c r="F3843" s="32"/>
      <c r="G3843" s="33"/>
      <c r="H3843" s="33"/>
      <c r="I3843" s="33"/>
      <c r="J3843" s="21" t="str">
        <f t="shared" si="417"/>
        <v/>
      </c>
      <c r="K3843" s="21">
        <f t="shared" si="413"/>
        <v>0</v>
      </c>
      <c r="L3843" s="21" t="str">
        <f t="shared" si="414"/>
        <v/>
      </c>
      <c r="M3843" s="22" t="str">
        <f t="shared" si="418"/>
        <v/>
      </c>
      <c r="N3843" s="48"/>
      <c r="O3843" s="54" t="str">
        <f>IF(N3843="","",IFERROR(VLOOKUP(N3843,EMPRESAS!$A:$C,3,FALSE),"NAO CADASTRADA"))</f>
        <v/>
      </c>
      <c r="P3843" s="50"/>
      <c r="Q3843" s="54" t="str">
        <f>IF(P3843="","",IFERROR(VLOOKUP(P3843,ATIVIDADES!$A:$C,3,FALSE),"NAO CADASTRADA"))</f>
        <v/>
      </c>
      <c r="R3843" s="42"/>
      <c r="S3843" s="48"/>
      <c r="T3843" s="54" t="str">
        <f>IF(S3843="","",IFERROR(VLOOKUP(S3843,EMPRESAS!$A:$C,3,FALSE),"NAO CADASTRADA"))</f>
        <v/>
      </c>
      <c r="U3843" s="50"/>
      <c r="V3843" s="54" t="str">
        <f>IF(U3843="","",IFERROR(VLOOKUP(U3843,ATIVIDADES!$A:$C,3,FALSE),"NAO CADASTRADA"))</f>
        <v/>
      </c>
      <c r="W3843" s="42"/>
      <c r="X3843" s="48"/>
      <c r="Y3843" s="54" t="str">
        <f>IF(X3843="","",IFERROR(VLOOKUP(X3843,EMPRESAS!$A:$C,3,FALSE),"NAO CADASTRADA"))</f>
        <v/>
      </c>
      <c r="Z3843" s="50"/>
      <c r="AA3843" s="54" t="str">
        <f>IF(Z3843="","",IFERROR(VLOOKUP(Z3843,ATIVIDADES!$A:$C,3,FALSE),"NAO CADASTRADA"))</f>
        <v/>
      </c>
      <c r="AB3843" s="42"/>
      <c r="AC3843" s="48"/>
      <c r="AD3843" s="54" t="str">
        <f>IF(AC3843="","",IFERROR(VLOOKUP(AC3843,EMPRESAS!$A:$C,3,FALSE),"NAO CADASTRADA"))</f>
        <v/>
      </c>
      <c r="AE3843" s="50"/>
      <c r="AF3843" s="54" t="str">
        <f>IF(AE3843="","",IFERROR(VLOOKUP(AE3843,ATIVIDADES!$A:$C,3,FALSE),"NAO CADASTRADA"))</f>
        <v/>
      </c>
      <c r="AG3843" s="42"/>
      <c r="AH3843" s="48"/>
      <c r="AI3843" s="54" t="str">
        <f>IF(AH3843="","",IFERROR(VLOOKUP(AH3843,EMPRESAS!$A:$C,3,FALSE),"NAO CADASTRADA"))</f>
        <v/>
      </c>
      <c r="AJ3843" s="50"/>
      <c r="AK3843" s="54" t="str">
        <f>IF(AJ3843="","",IFERROR(VLOOKUP(AJ3843,ATIVIDADES!$A:$C,3,FALSE),"NAO CADASTRADA"))</f>
        <v/>
      </c>
      <c r="AL3843" s="42"/>
    </row>
    <row r="3844" spans="1:38" x14ac:dyDescent="0.25">
      <c r="A3844" s="26" t="str">
        <f t="shared" si="415"/>
        <v>OK</v>
      </c>
      <c r="B3844" s="29">
        <f t="shared" si="416"/>
        <v>2487914866</v>
      </c>
      <c r="C3844" s="30">
        <v>45932</v>
      </c>
      <c r="D3844" s="18">
        <f t="shared" si="419"/>
        <v>45931</v>
      </c>
      <c r="E3844" s="19" t="str">
        <f>IF(ISERROR(VLOOKUP(C3844,FERIADOS!$A:$B,1,FALSE)),IF(WEEKDAY(C3844)=1,"Dom",IF(WEEKDAY(C3844)=2,"Seg",IF(WEEKDAY(C3844)=3,"Ter",IF(WEEKDAY(C3844)=4,"Qua",IF(WEEKDAY(C3844)=5,"Qui",IF(WEEKDAY(C3844)=6,"Sex","Sab")))))),"Feriado")</f>
        <v>Qui</v>
      </c>
      <c r="F3844" s="32"/>
      <c r="G3844" s="33"/>
      <c r="H3844" s="33"/>
      <c r="I3844" s="33"/>
      <c r="J3844" s="21" t="str">
        <f t="shared" si="417"/>
        <v/>
      </c>
      <c r="K3844" s="21">
        <f t="shared" si="413"/>
        <v>0</v>
      </c>
      <c r="L3844" s="21" t="str">
        <f t="shared" si="414"/>
        <v/>
      </c>
      <c r="M3844" s="22" t="str">
        <f t="shared" si="418"/>
        <v/>
      </c>
      <c r="N3844" s="48"/>
      <c r="O3844" s="54" t="str">
        <f>IF(N3844="","",IFERROR(VLOOKUP(N3844,EMPRESAS!$A:$C,3,FALSE),"NAO CADASTRADA"))</f>
        <v/>
      </c>
      <c r="P3844" s="50"/>
      <c r="Q3844" s="54" t="str">
        <f>IF(P3844="","",IFERROR(VLOOKUP(P3844,ATIVIDADES!$A:$C,3,FALSE),"NAO CADASTRADA"))</f>
        <v/>
      </c>
      <c r="R3844" s="42"/>
      <c r="S3844" s="48"/>
      <c r="T3844" s="54" t="str">
        <f>IF(S3844="","",IFERROR(VLOOKUP(S3844,EMPRESAS!$A:$C,3,FALSE),"NAO CADASTRADA"))</f>
        <v/>
      </c>
      <c r="U3844" s="50"/>
      <c r="V3844" s="54" t="str">
        <f>IF(U3844="","",IFERROR(VLOOKUP(U3844,ATIVIDADES!$A:$C,3,FALSE),"NAO CADASTRADA"))</f>
        <v/>
      </c>
      <c r="W3844" s="42"/>
      <c r="X3844" s="48"/>
      <c r="Y3844" s="54" t="str">
        <f>IF(X3844="","",IFERROR(VLOOKUP(X3844,EMPRESAS!$A:$C,3,FALSE),"NAO CADASTRADA"))</f>
        <v/>
      </c>
      <c r="Z3844" s="50"/>
      <c r="AA3844" s="54" t="str">
        <f>IF(Z3844="","",IFERROR(VLOOKUP(Z3844,ATIVIDADES!$A:$C,3,FALSE),"NAO CADASTRADA"))</f>
        <v/>
      </c>
      <c r="AB3844" s="42"/>
      <c r="AC3844" s="48"/>
      <c r="AD3844" s="54" t="str">
        <f>IF(AC3844="","",IFERROR(VLOOKUP(AC3844,EMPRESAS!$A:$C,3,FALSE),"NAO CADASTRADA"))</f>
        <v/>
      </c>
      <c r="AE3844" s="50"/>
      <c r="AF3844" s="54" t="str">
        <f>IF(AE3844="","",IFERROR(VLOOKUP(AE3844,ATIVIDADES!$A:$C,3,FALSE),"NAO CADASTRADA"))</f>
        <v/>
      </c>
      <c r="AG3844" s="42"/>
      <c r="AH3844" s="48"/>
      <c r="AI3844" s="54" t="str">
        <f>IF(AH3844="","",IFERROR(VLOOKUP(AH3844,EMPRESAS!$A:$C,3,FALSE),"NAO CADASTRADA"))</f>
        <v/>
      </c>
      <c r="AJ3844" s="50"/>
      <c r="AK3844" s="54" t="str">
        <f>IF(AJ3844="","",IFERROR(VLOOKUP(AJ3844,ATIVIDADES!$A:$C,3,FALSE),"NAO CADASTRADA"))</f>
        <v/>
      </c>
      <c r="AL3844" s="42"/>
    </row>
    <row r="3845" spans="1:38" x14ac:dyDescent="0.25">
      <c r="A3845" s="26" t="str">
        <f t="shared" si="415"/>
        <v>OK</v>
      </c>
      <c r="B3845" s="29">
        <f t="shared" si="416"/>
        <v>2487914866</v>
      </c>
      <c r="C3845" s="30">
        <v>45933</v>
      </c>
      <c r="D3845" s="18">
        <f t="shared" si="419"/>
        <v>45931</v>
      </c>
      <c r="E3845" s="19" t="str">
        <f>IF(ISERROR(VLOOKUP(C3845,FERIADOS!$A:$B,1,FALSE)),IF(WEEKDAY(C3845)=1,"Dom",IF(WEEKDAY(C3845)=2,"Seg",IF(WEEKDAY(C3845)=3,"Ter",IF(WEEKDAY(C3845)=4,"Qua",IF(WEEKDAY(C3845)=5,"Qui",IF(WEEKDAY(C3845)=6,"Sex","Sab")))))),"Feriado")</f>
        <v>Sex</v>
      </c>
      <c r="F3845" s="32"/>
      <c r="G3845" s="33"/>
      <c r="H3845" s="33"/>
      <c r="I3845" s="33"/>
      <c r="J3845" s="21" t="str">
        <f t="shared" si="417"/>
        <v/>
      </c>
      <c r="K3845" s="21">
        <f t="shared" si="413"/>
        <v>0</v>
      </c>
      <c r="L3845" s="21" t="str">
        <f t="shared" si="414"/>
        <v/>
      </c>
      <c r="M3845" s="22" t="str">
        <f t="shared" si="418"/>
        <v/>
      </c>
      <c r="N3845" s="48"/>
      <c r="O3845" s="54" t="str">
        <f>IF(N3845="","",IFERROR(VLOOKUP(N3845,EMPRESAS!$A:$C,3,FALSE),"NAO CADASTRADA"))</f>
        <v/>
      </c>
      <c r="P3845" s="50"/>
      <c r="Q3845" s="54" t="str">
        <f>IF(P3845="","",IFERROR(VLOOKUP(P3845,ATIVIDADES!$A:$C,3,FALSE),"NAO CADASTRADA"))</f>
        <v/>
      </c>
      <c r="R3845" s="42"/>
      <c r="S3845" s="48"/>
      <c r="T3845" s="54" t="str">
        <f>IF(S3845="","",IFERROR(VLOOKUP(S3845,EMPRESAS!$A:$C,3,FALSE),"NAO CADASTRADA"))</f>
        <v/>
      </c>
      <c r="U3845" s="50"/>
      <c r="V3845" s="54" t="str">
        <f>IF(U3845="","",IFERROR(VLOOKUP(U3845,ATIVIDADES!$A:$C,3,FALSE),"NAO CADASTRADA"))</f>
        <v/>
      </c>
      <c r="W3845" s="42"/>
      <c r="X3845" s="48"/>
      <c r="Y3845" s="54" t="str">
        <f>IF(X3845="","",IFERROR(VLOOKUP(X3845,EMPRESAS!$A:$C,3,FALSE),"NAO CADASTRADA"))</f>
        <v/>
      </c>
      <c r="Z3845" s="50"/>
      <c r="AA3845" s="54" t="str">
        <f>IF(Z3845="","",IFERROR(VLOOKUP(Z3845,ATIVIDADES!$A:$C,3,FALSE),"NAO CADASTRADA"))</f>
        <v/>
      </c>
      <c r="AB3845" s="42"/>
      <c r="AC3845" s="48"/>
      <c r="AD3845" s="54" t="str">
        <f>IF(AC3845="","",IFERROR(VLOOKUP(AC3845,EMPRESAS!$A:$C,3,FALSE),"NAO CADASTRADA"))</f>
        <v/>
      </c>
      <c r="AE3845" s="50"/>
      <c r="AF3845" s="54" t="str">
        <f>IF(AE3845="","",IFERROR(VLOOKUP(AE3845,ATIVIDADES!$A:$C,3,FALSE),"NAO CADASTRADA"))</f>
        <v/>
      </c>
      <c r="AG3845" s="42"/>
      <c r="AH3845" s="48"/>
      <c r="AI3845" s="54" t="str">
        <f>IF(AH3845="","",IFERROR(VLOOKUP(AH3845,EMPRESAS!$A:$C,3,FALSE),"NAO CADASTRADA"))</f>
        <v/>
      </c>
      <c r="AJ3845" s="50"/>
      <c r="AK3845" s="54" t="str">
        <f>IF(AJ3845="","",IFERROR(VLOOKUP(AJ3845,ATIVIDADES!$A:$C,3,FALSE),"NAO CADASTRADA"))</f>
        <v/>
      </c>
      <c r="AL3845" s="42"/>
    </row>
    <row r="3846" spans="1:38" x14ac:dyDescent="0.25">
      <c r="A3846" s="26" t="str">
        <f t="shared" si="415"/>
        <v>OK</v>
      </c>
      <c r="B3846" s="29">
        <f t="shared" si="416"/>
        <v>2487914866</v>
      </c>
      <c r="C3846" s="30">
        <v>45934</v>
      </c>
      <c r="D3846" s="18">
        <f t="shared" si="419"/>
        <v>45931</v>
      </c>
      <c r="E3846" s="19" t="str">
        <f>IF(ISERROR(VLOOKUP(C3846,FERIADOS!$A:$B,1,FALSE)),IF(WEEKDAY(C3846)=1,"Dom",IF(WEEKDAY(C3846)=2,"Seg",IF(WEEKDAY(C3846)=3,"Ter",IF(WEEKDAY(C3846)=4,"Qua",IF(WEEKDAY(C3846)=5,"Qui",IF(WEEKDAY(C3846)=6,"Sex","Sab")))))),"Feriado")</f>
        <v>Sab</v>
      </c>
      <c r="F3846" s="32"/>
      <c r="G3846" s="33"/>
      <c r="H3846" s="33"/>
      <c r="I3846" s="33"/>
      <c r="J3846" s="21" t="str">
        <f t="shared" si="417"/>
        <v/>
      </c>
      <c r="K3846" s="21">
        <f t="shared" si="413"/>
        <v>0</v>
      </c>
      <c r="L3846" s="21" t="str">
        <f t="shared" si="414"/>
        <v/>
      </c>
      <c r="M3846" s="22" t="str">
        <f t="shared" si="418"/>
        <v/>
      </c>
      <c r="N3846" s="48"/>
      <c r="O3846" s="54" t="str">
        <f>IF(N3846="","",IFERROR(VLOOKUP(N3846,EMPRESAS!$A:$C,3,FALSE),"NAO CADASTRADA"))</f>
        <v/>
      </c>
      <c r="P3846" s="50"/>
      <c r="Q3846" s="54" t="str">
        <f>IF(P3846="","",IFERROR(VLOOKUP(P3846,ATIVIDADES!$A:$C,3,FALSE),"NAO CADASTRADA"))</f>
        <v/>
      </c>
      <c r="R3846" s="42"/>
      <c r="S3846" s="48"/>
      <c r="T3846" s="54" t="str">
        <f>IF(S3846="","",IFERROR(VLOOKUP(S3846,EMPRESAS!$A:$C,3,FALSE),"NAO CADASTRADA"))</f>
        <v/>
      </c>
      <c r="U3846" s="50"/>
      <c r="V3846" s="54" t="str">
        <f>IF(U3846="","",IFERROR(VLOOKUP(U3846,ATIVIDADES!$A:$C,3,FALSE),"NAO CADASTRADA"))</f>
        <v/>
      </c>
      <c r="W3846" s="42"/>
      <c r="X3846" s="48"/>
      <c r="Y3846" s="54" t="str">
        <f>IF(X3846="","",IFERROR(VLOOKUP(X3846,EMPRESAS!$A:$C,3,FALSE),"NAO CADASTRADA"))</f>
        <v/>
      </c>
      <c r="Z3846" s="50"/>
      <c r="AA3846" s="54" t="str">
        <f>IF(Z3846="","",IFERROR(VLOOKUP(Z3846,ATIVIDADES!$A:$C,3,FALSE),"NAO CADASTRADA"))</f>
        <v/>
      </c>
      <c r="AB3846" s="42"/>
      <c r="AC3846" s="48"/>
      <c r="AD3846" s="54" t="str">
        <f>IF(AC3846="","",IFERROR(VLOOKUP(AC3846,EMPRESAS!$A:$C,3,FALSE),"NAO CADASTRADA"))</f>
        <v/>
      </c>
      <c r="AE3846" s="50"/>
      <c r="AF3846" s="54" t="str">
        <f>IF(AE3846="","",IFERROR(VLOOKUP(AE3846,ATIVIDADES!$A:$C,3,FALSE),"NAO CADASTRADA"))</f>
        <v/>
      </c>
      <c r="AG3846" s="42"/>
      <c r="AH3846" s="48"/>
      <c r="AI3846" s="54" t="str">
        <f>IF(AH3846="","",IFERROR(VLOOKUP(AH3846,EMPRESAS!$A:$C,3,FALSE),"NAO CADASTRADA"))</f>
        <v/>
      </c>
      <c r="AJ3846" s="50"/>
      <c r="AK3846" s="54" t="str">
        <f>IF(AJ3846="","",IFERROR(VLOOKUP(AJ3846,ATIVIDADES!$A:$C,3,FALSE),"NAO CADASTRADA"))</f>
        <v/>
      </c>
      <c r="AL3846" s="42"/>
    </row>
    <row r="3847" spans="1:38" x14ac:dyDescent="0.25">
      <c r="A3847" s="26" t="str">
        <f t="shared" si="415"/>
        <v>OK</v>
      </c>
      <c r="B3847" s="29">
        <f t="shared" si="416"/>
        <v>2487914866</v>
      </c>
      <c r="C3847" s="30">
        <v>45935</v>
      </c>
      <c r="D3847" s="18">
        <f t="shared" si="419"/>
        <v>45931</v>
      </c>
      <c r="E3847" s="19" t="str">
        <f>IF(ISERROR(VLOOKUP(C3847,FERIADOS!$A:$B,1,FALSE)),IF(WEEKDAY(C3847)=1,"Dom",IF(WEEKDAY(C3847)=2,"Seg",IF(WEEKDAY(C3847)=3,"Ter",IF(WEEKDAY(C3847)=4,"Qua",IF(WEEKDAY(C3847)=5,"Qui",IF(WEEKDAY(C3847)=6,"Sex","Sab")))))),"Feriado")</f>
        <v>Dom</v>
      </c>
      <c r="F3847" s="32"/>
      <c r="G3847" s="33"/>
      <c r="H3847" s="33"/>
      <c r="I3847" s="33"/>
      <c r="J3847" s="21" t="str">
        <f t="shared" si="417"/>
        <v/>
      </c>
      <c r="K3847" s="21">
        <f t="shared" ref="K3847:K3910" si="420">SUM(R3847,W3847,AB3847,AG3847,AL3847)</f>
        <v>0</v>
      </c>
      <c r="L3847" s="21" t="str">
        <f t="shared" ref="L3847:L3910" si="421">IF(OR(E3847="Sab",E3847="Dom",E3847="Feriado"),J3847,IF(J3847="","",IF(J3847&lt;=$M$2,0,J3847-$M$2)))</f>
        <v/>
      </c>
      <c r="M3847" s="22" t="str">
        <f t="shared" si="418"/>
        <v/>
      </c>
      <c r="N3847" s="48"/>
      <c r="O3847" s="54" t="str">
        <f>IF(N3847="","",IFERROR(VLOOKUP(N3847,EMPRESAS!$A:$C,3,FALSE),"NAO CADASTRADA"))</f>
        <v/>
      </c>
      <c r="P3847" s="50"/>
      <c r="Q3847" s="54" t="str">
        <f>IF(P3847="","",IFERROR(VLOOKUP(P3847,ATIVIDADES!$A:$C,3,FALSE),"NAO CADASTRADA"))</f>
        <v/>
      </c>
      <c r="R3847" s="42"/>
      <c r="S3847" s="48"/>
      <c r="T3847" s="54" t="str">
        <f>IF(S3847="","",IFERROR(VLOOKUP(S3847,EMPRESAS!$A:$C,3,FALSE),"NAO CADASTRADA"))</f>
        <v/>
      </c>
      <c r="U3847" s="50"/>
      <c r="V3847" s="54" t="str">
        <f>IF(U3847="","",IFERROR(VLOOKUP(U3847,ATIVIDADES!$A:$C,3,FALSE),"NAO CADASTRADA"))</f>
        <v/>
      </c>
      <c r="W3847" s="42"/>
      <c r="X3847" s="48"/>
      <c r="Y3847" s="54" t="str">
        <f>IF(X3847="","",IFERROR(VLOOKUP(X3847,EMPRESAS!$A:$C,3,FALSE),"NAO CADASTRADA"))</f>
        <v/>
      </c>
      <c r="Z3847" s="50"/>
      <c r="AA3847" s="54" t="str">
        <f>IF(Z3847="","",IFERROR(VLOOKUP(Z3847,ATIVIDADES!$A:$C,3,FALSE),"NAO CADASTRADA"))</f>
        <v/>
      </c>
      <c r="AB3847" s="42"/>
      <c r="AC3847" s="48"/>
      <c r="AD3847" s="54" t="str">
        <f>IF(AC3847="","",IFERROR(VLOOKUP(AC3847,EMPRESAS!$A:$C,3,FALSE),"NAO CADASTRADA"))</f>
        <v/>
      </c>
      <c r="AE3847" s="50"/>
      <c r="AF3847" s="54" t="str">
        <f>IF(AE3847="","",IFERROR(VLOOKUP(AE3847,ATIVIDADES!$A:$C,3,FALSE),"NAO CADASTRADA"))</f>
        <v/>
      </c>
      <c r="AG3847" s="42"/>
      <c r="AH3847" s="48"/>
      <c r="AI3847" s="54" t="str">
        <f>IF(AH3847="","",IFERROR(VLOOKUP(AH3847,EMPRESAS!$A:$C,3,FALSE),"NAO CADASTRADA"))</f>
        <v/>
      </c>
      <c r="AJ3847" s="50"/>
      <c r="AK3847" s="54" t="str">
        <f>IF(AJ3847="","",IFERROR(VLOOKUP(AJ3847,ATIVIDADES!$A:$C,3,FALSE),"NAO CADASTRADA"))</f>
        <v/>
      </c>
      <c r="AL3847" s="42"/>
    </row>
    <row r="3848" spans="1:38" x14ac:dyDescent="0.25">
      <c r="A3848" s="26" t="str">
        <f t="shared" ref="A3848:A3911" si="422">IF(J3848="","OK",IF(K3848&lt;&gt;J3848,"PENDENTE","OK"))</f>
        <v>OK</v>
      </c>
      <c r="B3848" s="29">
        <f t="shared" ref="B3848:B3911" si="423">$D$2</f>
        <v>2487914866</v>
      </c>
      <c r="C3848" s="30">
        <v>45936</v>
      </c>
      <c r="D3848" s="18">
        <f t="shared" si="419"/>
        <v>45931</v>
      </c>
      <c r="E3848" s="19" t="str">
        <f>IF(ISERROR(VLOOKUP(C3848,FERIADOS!$A:$B,1,FALSE)),IF(WEEKDAY(C3848)=1,"Dom",IF(WEEKDAY(C3848)=2,"Seg",IF(WEEKDAY(C3848)=3,"Ter",IF(WEEKDAY(C3848)=4,"Qua",IF(WEEKDAY(C3848)=5,"Qui",IF(WEEKDAY(C3848)=6,"Sex","Sab")))))),"Feriado")</f>
        <v>Seg</v>
      </c>
      <c r="F3848" s="32"/>
      <c r="G3848" s="33"/>
      <c r="H3848" s="33"/>
      <c r="I3848" s="33"/>
      <c r="J3848" s="21" t="str">
        <f t="shared" ref="J3848:J3911" si="424">IF(OR(F3848="",G3848="",H3848="",I3848=""),"",I3848-H3848+G3848-F3848)</f>
        <v/>
      </c>
      <c r="K3848" s="21">
        <f t="shared" si="420"/>
        <v>0</v>
      </c>
      <c r="L3848" s="21" t="str">
        <f t="shared" si="421"/>
        <v/>
      </c>
      <c r="M3848" s="22" t="str">
        <f t="shared" ref="M3848:M3911" si="425">IF(J3848="","",IF(OR(E3848="Sab",E3848="Dom",E3848="Feriado"),0,IF(J3848&gt;=$M$2,0,$M$2-J3848)))</f>
        <v/>
      </c>
      <c r="N3848" s="48"/>
      <c r="O3848" s="54" t="str">
        <f>IF(N3848="","",IFERROR(VLOOKUP(N3848,EMPRESAS!$A:$C,3,FALSE),"NAO CADASTRADA"))</f>
        <v/>
      </c>
      <c r="P3848" s="50"/>
      <c r="Q3848" s="54" t="str">
        <f>IF(P3848="","",IFERROR(VLOOKUP(P3848,ATIVIDADES!$A:$C,3,FALSE),"NAO CADASTRADA"))</f>
        <v/>
      </c>
      <c r="R3848" s="42"/>
      <c r="S3848" s="48"/>
      <c r="T3848" s="54" t="str">
        <f>IF(S3848="","",IFERROR(VLOOKUP(S3848,EMPRESAS!$A:$C,3,FALSE),"NAO CADASTRADA"))</f>
        <v/>
      </c>
      <c r="U3848" s="50"/>
      <c r="V3848" s="54" t="str">
        <f>IF(U3848="","",IFERROR(VLOOKUP(U3848,ATIVIDADES!$A:$C,3,FALSE),"NAO CADASTRADA"))</f>
        <v/>
      </c>
      <c r="W3848" s="42"/>
      <c r="X3848" s="48"/>
      <c r="Y3848" s="54" t="str">
        <f>IF(X3848="","",IFERROR(VLOOKUP(X3848,EMPRESAS!$A:$C,3,FALSE),"NAO CADASTRADA"))</f>
        <v/>
      </c>
      <c r="Z3848" s="50"/>
      <c r="AA3848" s="54" t="str">
        <f>IF(Z3848="","",IFERROR(VLOOKUP(Z3848,ATIVIDADES!$A:$C,3,FALSE),"NAO CADASTRADA"))</f>
        <v/>
      </c>
      <c r="AB3848" s="42"/>
      <c r="AC3848" s="48"/>
      <c r="AD3848" s="54" t="str">
        <f>IF(AC3848="","",IFERROR(VLOOKUP(AC3848,EMPRESAS!$A:$C,3,FALSE),"NAO CADASTRADA"))</f>
        <v/>
      </c>
      <c r="AE3848" s="50"/>
      <c r="AF3848" s="54" t="str">
        <f>IF(AE3848="","",IFERROR(VLOOKUP(AE3848,ATIVIDADES!$A:$C,3,FALSE),"NAO CADASTRADA"))</f>
        <v/>
      </c>
      <c r="AG3848" s="42"/>
      <c r="AH3848" s="48"/>
      <c r="AI3848" s="54" t="str">
        <f>IF(AH3848="","",IFERROR(VLOOKUP(AH3848,EMPRESAS!$A:$C,3,FALSE),"NAO CADASTRADA"))</f>
        <v/>
      </c>
      <c r="AJ3848" s="50"/>
      <c r="AK3848" s="54" t="str">
        <f>IF(AJ3848="","",IFERROR(VLOOKUP(AJ3848,ATIVIDADES!$A:$C,3,FALSE),"NAO CADASTRADA"))</f>
        <v/>
      </c>
      <c r="AL3848" s="42"/>
    </row>
    <row r="3849" spans="1:38" x14ac:dyDescent="0.25">
      <c r="A3849" s="26" t="str">
        <f t="shared" si="422"/>
        <v>OK</v>
      </c>
      <c r="B3849" s="29">
        <f t="shared" si="423"/>
        <v>2487914866</v>
      </c>
      <c r="C3849" s="30">
        <v>45937</v>
      </c>
      <c r="D3849" s="18">
        <f t="shared" ref="D3849:D3912" si="426">IF(MONTH(C3849)=MONTH(C3848),D3848,C3849)</f>
        <v>45931</v>
      </c>
      <c r="E3849" s="19" t="str">
        <f>IF(ISERROR(VLOOKUP(C3849,FERIADOS!$A:$B,1,FALSE)),IF(WEEKDAY(C3849)=1,"Dom",IF(WEEKDAY(C3849)=2,"Seg",IF(WEEKDAY(C3849)=3,"Ter",IF(WEEKDAY(C3849)=4,"Qua",IF(WEEKDAY(C3849)=5,"Qui",IF(WEEKDAY(C3849)=6,"Sex","Sab")))))),"Feriado")</f>
        <v>Ter</v>
      </c>
      <c r="F3849" s="32"/>
      <c r="G3849" s="33"/>
      <c r="H3849" s="33"/>
      <c r="I3849" s="33"/>
      <c r="J3849" s="21" t="str">
        <f t="shared" si="424"/>
        <v/>
      </c>
      <c r="K3849" s="21">
        <f t="shared" si="420"/>
        <v>0</v>
      </c>
      <c r="L3849" s="21" t="str">
        <f t="shared" si="421"/>
        <v/>
      </c>
      <c r="M3849" s="22" t="str">
        <f t="shared" si="425"/>
        <v/>
      </c>
      <c r="N3849" s="48"/>
      <c r="O3849" s="54" t="str">
        <f>IF(N3849="","",IFERROR(VLOOKUP(N3849,EMPRESAS!$A:$C,3,FALSE),"NAO CADASTRADA"))</f>
        <v/>
      </c>
      <c r="P3849" s="50"/>
      <c r="Q3849" s="54" t="str">
        <f>IF(P3849="","",IFERROR(VLOOKUP(P3849,ATIVIDADES!$A:$C,3,FALSE),"NAO CADASTRADA"))</f>
        <v/>
      </c>
      <c r="R3849" s="42"/>
      <c r="S3849" s="48"/>
      <c r="T3849" s="54" t="str">
        <f>IF(S3849="","",IFERROR(VLOOKUP(S3849,EMPRESAS!$A:$C,3,FALSE),"NAO CADASTRADA"))</f>
        <v/>
      </c>
      <c r="U3849" s="50"/>
      <c r="V3849" s="54" t="str">
        <f>IF(U3849="","",IFERROR(VLOOKUP(U3849,ATIVIDADES!$A:$C,3,FALSE),"NAO CADASTRADA"))</f>
        <v/>
      </c>
      <c r="W3849" s="42"/>
      <c r="X3849" s="48"/>
      <c r="Y3849" s="54" t="str">
        <f>IF(X3849="","",IFERROR(VLOOKUP(X3849,EMPRESAS!$A:$C,3,FALSE),"NAO CADASTRADA"))</f>
        <v/>
      </c>
      <c r="Z3849" s="50"/>
      <c r="AA3849" s="54" t="str">
        <f>IF(Z3849="","",IFERROR(VLOOKUP(Z3849,ATIVIDADES!$A:$C,3,FALSE),"NAO CADASTRADA"))</f>
        <v/>
      </c>
      <c r="AB3849" s="42"/>
      <c r="AC3849" s="48"/>
      <c r="AD3849" s="54" t="str">
        <f>IF(AC3849="","",IFERROR(VLOOKUP(AC3849,EMPRESAS!$A:$C,3,FALSE),"NAO CADASTRADA"))</f>
        <v/>
      </c>
      <c r="AE3849" s="50"/>
      <c r="AF3849" s="54" t="str">
        <f>IF(AE3849="","",IFERROR(VLOOKUP(AE3849,ATIVIDADES!$A:$C,3,FALSE),"NAO CADASTRADA"))</f>
        <v/>
      </c>
      <c r="AG3849" s="42"/>
      <c r="AH3849" s="48"/>
      <c r="AI3849" s="54" t="str">
        <f>IF(AH3849="","",IFERROR(VLOOKUP(AH3849,EMPRESAS!$A:$C,3,FALSE),"NAO CADASTRADA"))</f>
        <v/>
      </c>
      <c r="AJ3849" s="50"/>
      <c r="AK3849" s="54" t="str">
        <f>IF(AJ3849="","",IFERROR(VLOOKUP(AJ3849,ATIVIDADES!$A:$C,3,FALSE),"NAO CADASTRADA"))</f>
        <v/>
      </c>
      <c r="AL3849" s="42"/>
    </row>
    <row r="3850" spans="1:38" x14ac:dyDescent="0.25">
      <c r="A3850" s="26" t="str">
        <f t="shared" si="422"/>
        <v>OK</v>
      </c>
      <c r="B3850" s="29">
        <f t="shared" si="423"/>
        <v>2487914866</v>
      </c>
      <c r="C3850" s="30">
        <v>45938</v>
      </c>
      <c r="D3850" s="18">
        <f t="shared" si="426"/>
        <v>45931</v>
      </c>
      <c r="E3850" s="19" t="str">
        <f>IF(ISERROR(VLOOKUP(C3850,FERIADOS!$A:$B,1,FALSE)),IF(WEEKDAY(C3850)=1,"Dom",IF(WEEKDAY(C3850)=2,"Seg",IF(WEEKDAY(C3850)=3,"Ter",IF(WEEKDAY(C3850)=4,"Qua",IF(WEEKDAY(C3850)=5,"Qui",IF(WEEKDAY(C3850)=6,"Sex","Sab")))))),"Feriado")</f>
        <v>Qua</v>
      </c>
      <c r="F3850" s="32"/>
      <c r="G3850" s="33"/>
      <c r="H3850" s="33"/>
      <c r="I3850" s="33"/>
      <c r="J3850" s="21" t="str">
        <f t="shared" si="424"/>
        <v/>
      </c>
      <c r="K3850" s="21">
        <f t="shared" si="420"/>
        <v>0</v>
      </c>
      <c r="L3850" s="21" t="str">
        <f t="shared" si="421"/>
        <v/>
      </c>
      <c r="M3850" s="22" t="str">
        <f t="shared" si="425"/>
        <v/>
      </c>
      <c r="N3850" s="48"/>
      <c r="O3850" s="54" t="str">
        <f>IF(N3850="","",IFERROR(VLOOKUP(N3850,EMPRESAS!$A:$C,3,FALSE),"NAO CADASTRADA"))</f>
        <v/>
      </c>
      <c r="P3850" s="50"/>
      <c r="Q3850" s="54" t="str">
        <f>IF(P3850="","",IFERROR(VLOOKUP(P3850,ATIVIDADES!$A:$C,3,FALSE),"NAO CADASTRADA"))</f>
        <v/>
      </c>
      <c r="R3850" s="42"/>
      <c r="S3850" s="48"/>
      <c r="T3850" s="54" t="str">
        <f>IF(S3850="","",IFERROR(VLOOKUP(S3850,EMPRESAS!$A:$C,3,FALSE),"NAO CADASTRADA"))</f>
        <v/>
      </c>
      <c r="U3850" s="50"/>
      <c r="V3850" s="54" t="str">
        <f>IF(U3850="","",IFERROR(VLOOKUP(U3850,ATIVIDADES!$A:$C,3,FALSE),"NAO CADASTRADA"))</f>
        <v/>
      </c>
      <c r="W3850" s="42"/>
      <c r="X3850" s="48"/>
      <c r="Y3850" s="54" t="str">
        <f>IF(X3850="","",IFERROR(VLOOKUP(X3850,EMPRESAS!$A:$C,3,FALSE),"NAO CADASTRADA"))</f>
        <v/>
      </c>
      <c r="Z3850" s="50"/>
      <c r="AA3850" s="54" t="str">
        <f>IF(Z3850="","",IFERROR(VLOOKUP(Z3850,ATIVIDADES!$A:$C,3,FALSE),"NAO CADASTRADA"))</f>
        <v/>
      </c>
      <c r="AB3850" s="42"/>
      <c r="AC3850" s="48"/>
      <c r="AD3850" s="54" t="str">
        <f>IF(AC3850="","",IFERROR(VLOOKUP(AC3850,EMPRESAS!$A:$C,3,FALSE),"NAO CADASTRADA"))</f>
        <v/>
      </c>
      <c r="AE3850" s="50"/>
      <c r="AF3850" s="54" t="str">
        <f>IF(AE3850="","",IFERROR(VLOOKUP(AE3850,ATIVIDADES!$A:$C,3,FALSE),"NAO CADASTRADA"))</f>
        <v/>
      </c>
      <c r="AG3850" s="42"/>
      <c r="AH3850" s="48"/>
      <c r="AI3850" s="54" t="str">
        <f>IF(AH3850="","",IFERROR(VLOOKUP(AH3850,EMPRESAS!$A:$C,3,FALSE),"NAO CADASTRADA"))</f>
        <v/>
      </c>
      <c r="AJ3850" s="50"/>
      <c r="AK3850" s="54" t="str">
        <f>IF(AJ3850="","",IFERROR(VLOOKUP(AJ3850,ATIVIDADES!$A:$C,3,FALSE),"NAO CADASTRADA"))</f>
        <v/>
      </c>
      <c r="AL3850" s="42"/>
    </row>
    <row r="3851" spans="1:38" x14ac:dyDescent="0.25">
      <c r="A3851" s="26" t="str">
        <f t="shared" si="422"/>
        <v>OK</v>
      </c>
      <c r="B3851" s="29">
        <f t="shared" si="423"/>
        <v>2487914866</v>
      </c>
      <c r="C3851" s="30">
        <v>45939</v>
      </c>
      <c r="D3851" s="18">
        <f t="shared" si="426"/>
        <v>45931</v>
      </c>
      <c r="E3851" s="19" t="str">
        <f>IF(ISERROR(VLOOKUP(C3851,FERIADOS!$A:$B,1,FALSE)),IF(WEEKDAY(C3851)=1,"Dom",IF(WEEKDAY(C3851)=2,"Seg",IF(WEEKDAY(C3851)=3,"Ter",IF(WEEKDAY(C3851)=4,"Qua",IF(WEEKDAY(C3851)=5,"Qui",IF(WEEKDAY(C3851)=6,"Sex","Sab")))))),"Feriado")</f>
        <v>Qui</v>
      </c>
      <c r="F3851" s="32"/>
      <c r="G3851" s="33"/>
      <c r="H3851" s="33"/>
      <c r="I3851" s="33"/>
      <c r="J3851" s="21" t="str">
        <f t="shared" si="424"/>
        <v/>
      </c>
      <c r="K3851" s="21">
        <f t="shared" si="420"/>
        <v>0</v>
      </c>
      <c r="L3851" s="21" t="str">
        <f t="shared" si="421"/>
        <v/>
      </c>
      <c r="M3851" s="22" t="str">
        <f t="shared" si="425"/>
        <v/>
      </c>
      <c r="N3851" s="48"/>
      <c r="O3851" s="54" t="str">
        <f>IF(N3851="","",IFERROR(VLOOKUP(N3851,EMPRESAS!$A:$C,3,FALSE),"NAO CADASTRADA"))</f>
        <v/>
      </c>
      <c r="P3851" s="50"/>
      <c r="Q3851" s="54" t="str">
        <f>IF(P3851="","",IFERROR(VLOOKUP(P3851,ATIVIDADES!$A:$C,3,FALSE),"NAO CADASTRADA"))</f>
        <v/>
      </c>
      <c r="R3851" s="42"/>
      <c r="S3851" s="48"/>
      <c r="T3851" s="54" t="str">
        <f>IF(S3851="","",IFERROR(VLOOKUP(S3851,EMPRESAS!$A:$C,3,FALSE),"NAO CADASTRADA"))</f>
        <v/>
      </c>
      <c r="U3851" s="50"/>
      <c r="V3851" s="54" t="str">
        <f>IF(U3851="","",IFERROR(VLOOKUP(U3851,ATIVIDADES!$A:$C,3,FALSE),"NAO CADASTRADA"))</f>
        <v/>
      </c>
      <c r="W3851" s="42"/>
      <c r="X3851" s="48"/>
      <c r="Y3851" s="54" t="str">
        <f>IF(X3851="","",IFERROR(VLOOKUP(X3851,EMPRESAS!$A:$C,3,FALSE),"NAO CADASTRADA"))</f>
        <v/>
      </c>
      <c r="Z3851" s="50"/>
      <c r="AA3851" s="54" t="str">
        <f>IF(Z3851="","",IFERROR(VLOOKUP(Z3851,ATIVIDADES!$A:$C,3,FALSE),"NAO CADASTRADA"))</f>
        <v/>
      </c>
      <c r="AB3851" s="42"/>
      <c r="AC3851" s="48"/>
      <c r="AD3851" s="54" t="str">
        <f>IF(AC3851="","",IFERROR(VLOOKUP(AC3851,EMPRESAS!$A:$C,3,FALSE),"NAO CADASTRADA"))</f>
        <v/>
      </c>
      <c r="AE3851" s="50"/>
      <c r="AF3851" s="54" t="str">
        <f>IF(AE3851="","",IFERROR(VLOOKUP(AE3851,ATIVIDADES!$A:$C,3,FALSE),"NAO CADASTRADA"))</f>
        <v/>
      </c>
      <c r="AG3851" s="42"/>
      <c r="AH3851" s="48"/>
      <c r="AI3851" s="54" t="str">
        <f>IF(AH3851="","",IFERROR(VLOOKUP(AH3851,EMPRESAS!$A:$C,3,FALSE),"NAO CADASTRADA"))</f>
        <v/>
      </c>
      <c r="AJ3851" s="50"/>
      <c r="AK3851" s="54" t="str">
        <f>IF(AJ3851="","",IFERROR(VLOOKUP(AJ3851,ATIVIDADES!$A:$C,3,FALSE),"NAO CADASTRADA"))</f>
        <v/>
      </c>
      <c r="AL3851" s="42"/>
    </row>
    <row r="3852" spans="1:38" x14ac:dyDescent="0.25">
      <c r="A3852" s="26" t="str">
        <f t="shared" si="422"/>
        <v>OK</v>
      </c>
      <c r="B3852" s="29">
        <f t="shared" si="423"/>
        <v>2487914866</v>
      </c>
      <c r="C3852" s="30">
        <v>45940</v>
      </c>
      <c r="D3852" s="18">
        <f t="shared" si="426"/>
        <v>45931</v>
      </c>
      <c r="E3852" s="19" t="str">
        <f>IF(ISERROR(VLOOKUP(C3852,FERIADOS!$A:$B,1,FALSE)),IF(WEEKDAY(C3852)=1,"Dom",IF(WEEKDAY(C3852)=2,"Seg",IF(WEEKDAY(C3852)=3,"Ter",IF(WEEKDAY(C3852)=4,"Qua",IF(WEEKDAY(C3852)=5,"Qui",IF(WEEKDAY(C3852)=6,"Sex","Sab")))))),"Feriado")</f>
        <v>Sex</v>
      </c>
      <c r="F3852" s="32"/>
      <c r="G3852" s="33"/>
      <c r="H3852" s="33"/>
      <c r="I3852" s="33"/>
      <c r="J3852" s="21" t="str">
        <f t="shared" si="424"/>
        <v/>
      </c>
      <c r="K3852" s="21">
        <f t="shared" si="420"/>
        <v>0</v>
      </c>
      <c r="L3852" s="21" t="str">
        <f t="shared" si="421"/>
        <v/>
      </c>
      <c r="M3852" s="22" t="str">
        <f t="shared" si="425"/>
        <v/>
      </c>
      <c r="N3852" s="48"/>
      <c r="O3852" s="54" t="str">
        <f>IF(N3852="","",IFERROR(VLOOKUP(N3852,EMPRESAS!$A:$C,3,FALSE),"NAO CADASTRADA"))</f>
        <v/>
      </c>
      <c r="P3852" s="50"/>
      <c r="Q3852" s="54" t="str">
        <f>IF(P3852="","",IFERROR(VLOOKUP(P3852,ATIVIDADES!$A:$C,3,FALSE),"NAO CADASTRADA"))</f>
        <v/>
      </c>
      <c r="R3852" s="42"/>
      <c r="S3852" s="48"/>
      <c r="T3852" s="54" t="str">
        <f>IF(S3852="","",IFERROR(VLOOKUP(S3852,EMPRESAS!$A:$C,3,FALSE),"NAO CADASTRADA"))</f>
        <v/>
      </c>
      <c r="U3852" s="50"/>
      <c r="V3852" s="54" t="str">
        <f>IF(U3852="","",IFERROR(VLOOKUP(U3852,ATIVIDADES!$A:$C,3,FALSE),"NAO CADASTRADA"))</f>
        <v/>
      </c>
      <c r="W3852" s="42"/>
      <c r="X3852" s="48"/>
      <c r="Y3852" s="54" t="str">
        <f>IF(X3852="","",IFERROR(VLOOKUP(X3852,EMPRESAS!$A:$C,3,FALSE),"NAO CADASTRADA"))</f>
        <v/>
      </c>
      <c r="Z3852" s="50"/>
      <c r="AA3852" s="54" t="str">
        <f>IF(Z3852="","",IFERROR(VLOOKUP(Z3852,ATIVIDADES!$A:$C,3,FALSE),"NAO CADASTRADA"))</f>
        <v/>
      </c>
      <c r="AB3852" s="42"/>
      <c r="AC3852" s="48"/>
      <c r="AD3852" s="54" t="str">
        <f>IF(AC3852="","",IFERROR(VLOOKUP(AC3852,EMPRESAS!$A:$C,3,FALSE),"NAO CADASTRADA"))</f>
        <v/>
      </c>
      <c r="AE3852" s="50"/>
      <c r="AF3852" s="54" t="str">
        <f>IF(AE3852="","",IFERROR(VLOOKUP(AE3852,ATIVIDADES!$A:$C,3,FALSE),"NAO CADASTRADA"))</f>
        <v/>
      </c>
      <c r="AG3852" s="42"/>
      <c r="AH3852" s="48"/>
      <c r="AI3852" s="54" t="str">
        <f>IF(AH3852="","",IFERROR(VLOOKUP(AH3852,EMPRESAS!$A:$C,3,FALSE),"NAO CADASTRADA"))</f>
        <v/>
      </c>
      <c r="AJ3852" s="50"/>
      <c r="AK3852" s="54" t="str">
        <f>IF(AJ3852="","",IFERROR(VLOOKUP(AJ3852,ATIVIDADES!$A:$C,3,FALSE),"NAO CADASTRADA"))</f>
        <v/>
      </c>
      <c r="AL3852" s="42"/>
    </row>
    <row r="3853" spans="1:38" x14ac:dyDescent="0.25">
      <c r="A3853" s="26" t="str">
        <f t="shared" si="422"/>
        <v>OK</v>
      </c>
      <c r="B3853" s="29">
        <f t="shared" si="423"/>
        <v>2487914866</v>
      </c>
      <c r="C3853" s="30">
        <v>45941</v>
      </c>
      <c r="D3853" s="18">
        <f t="shared" si="426"/>
        <v>45931</v>
      </c>
      <c r="E3853" s="19" t="str">
        <f>IF(ISERROR(VLOOKUP(C3853,FERIADOS!$A:$B,1,FALSE)),IF(WEEKDAY(C3853)=1,"Dom",IF(WEEKDAY(C3853)=2,"Seg",IF(WEEKDAY(C3853)=3,"Ter",IF(WEEKDAY(C3853)=4,"Qua",IF(WEEKDAY(C3853)=5,"Qui",IF(WEEKDAY(C3853)=6,"Sex","Sab")))))),"Feriado")</f>
        <v>Sab</v>
      </c>
      <c r="F3853" s="32"/>
      <c r="G3853" s="33"/>
      <c r="H3853" s="33"/>
      <c r="I3853" s="33"/>
      <c r="J3853" s="21" t="str">
        <f t="shared" si="424"/>
        <v/>
      </c>
      <c r="K3853" s="21">
        <f t="shared" si="420"/>
        <v>0</v>
      </c>
      <c r="L3853" s="21" t="str">
        <f t="shared" si="421"/>
        <v/>
      </c>
      <c r="M3853" s="22" t="str">
        <f t="shared" si="425"/>
        <v/>
      </c>
      <c r="N3853" s="48"/>
      <c r="O3853" s="54" t="str">
        <f>IF(N3853="","",IFERROR(VLOOKUP(N3853,EMPRESAS!$A:$C,3,FALSE),"NAO CADASTRADA"))</f>
        <v/>
      </c>
      <c r="P3853" s="50"/>
      <c r="Q3853" s="54" t="str">
        <f>IF(P3853="","",IFERROR(VLOOKUP(P3853,ATIVIDADES!$A:$C,3,FALSE),"NAO CADASTRADA"))</f>
        <v/>
      </c>
      <c r="R3853" s="42"/>
      <c r="S3853" s="48"/>
      <c r="T3853" s="54" t="str">
        <f>IF(S3853="","",IFERROR(VLOOKUP(S3853,EMPRESAS!$A:$C,3,FALSE),"NAO CADASTRADA"))</f>
        <v/>
      </c>
      <c r="U3853" s="50"/>
      <c r="V3853" s="54" t="str">
        <f>IF(U3853="","",IFERROR(VLOOKUP(U3853,ATIVIDADES!$A:$C,3,FALSE),"NAO CADASTRADA"))</f>
        <v/>
      </c>
      <c r="W3853" s="42"/>
      <c r="X3853" s="48"/>
      <c r="Y3853" s="54" t="str">
        <f>IF(X3853="","",IFERROR(VLOOKUP(X3853,EMPRESAS!$A:$C,3,FALSE),"NAO CADASTRADA"))</f>
        <v/>
      </c>
      <c r="Z3853" s="50"/>
      <c r="AA3853" s="54" t="str">
        <f>IF(Z3853="","",IFERROR(VLOOKUP(Z3853,ATIVIDADES!$A:$C,3,FALSE),"NAO CADASTRADA"))</f>
        <v/>
      </c>
      <c r="AB3853" s="42"/>
      <c r="AC3853" s="48"/>
      <c r="AD3853" s="54" t="str">
        <f>IF(AC3853="","",IFERROR(VLOOKUP(AC3853,EMPRESAS!$A:$C,3,FALSE),"NAO CADASTRADA"))</f>
        <v/>
      </c>
      <c r="AE3853" s="50"/>
      <c r="AF3853" s="54" t="str">
        <f>IF(AE3853="","",IFERROR(VLOOKUP(AE3853,ATIVIDADES!$A:$C,3,FALSE),"NAO CADASTRADA"))</f>
        <v/>
      </c>
      <c r="AG3853" s="42"/>
      <c r="AH3853" s="48"/>
      <c r="AI3853" s="54" t="str">
        <f>IF(AH3853="","",IFERROR(VLOOKUP(AH3853,EMPRESAS!$A:$C,3,FALSE),"NAO CADASTRADA"))</f>
        <v/>
      </c>
      <c r="AJ3853" s="50"/>
      <c r="AK3853" s="54" t="str">
        <f>IF(AJ3853="","",IFERROR(VLOOKUP(AJ3853,ATIVIDADES!$A:$C,3,FALSE),"NAO CADASTRADA"))</f>
        <v/>
      </c>
      <c r="AL3853" s="42"/>
    </row>
    <row r="3854" spans="1:38" x14ac:dyDescent="0.25">
      <c r="A3854" s="26" t="str">
        <f t="shared" si="422"/>
        <v>OK</v>
      </c>
      <c r="B3854" s="29">
        <f t="shared" si="423"/>
        <v>2487914866</v>
      </c>
      <c r="C3854" s="30">
        <v>45942</v>
      </c>
      <c r="D3854" s="18">
        <f t="shared" si="426"/>
        <v>45931</v>
      </c>
      <c r="E3854" s="19" t="str">
        <f>IF(ISERROR(VLOOKUP(C3854,FERIADOS!$A:$B,1,FALSE)),IF(WEEKDAY(C3854)=1,"Dom",IF(WEEKDAY(C3854)=2,"Seg",IF(WEEKDAY(C3854)=3,"Ter",IF(WEEKDAY(C3854)=4,"Qua",IF(WEEKDAY(C3854)=5,"Qui",IF(WEEKDAY(C3854)=6,"Sex","Sab")))))),"Feriado")</f>
        <v>Dom</v>
      </c>
      <c r="F3854" s="32"/>
      <c r="G3854" s="33"/>
      <c r="H3854" s="33"/>
      <c r="I3854" s="33"/>
      <c r="J3854" s="21" t="str">
        <f t="shared" si="424"/>
        <v/>
      </c>
      <c r="K3854" s="21">
        <f t="shared" si="420"/>
        <v>0</v>
      </c>
      <c r="L3854" s="21" t="str">
        <f t="shared" si="421"/>
        <v/>
      </c>
      <c r="M3854" s="22" t="str">
        <f t="shared" si="425"/>
        <v/>
      </c>
      <c r="N3854" s="48"/>
      <c r="O3854" s="54" t="str">
        <f>IF(N3854="","",IFERROR(VLOOKUP(N3854,EMPRESAS!$A:$C,3,FALSE),"NAO CADASTRADA"))</f>
        <v/>
      </c>
      <c r="P3854" s="50"/>
      <c r="Q3854" s="54" t="str">
        <f>IF(P3854="","",IFERROR(VLOOKUP(P3854,ATIVIDADES!$A:$C,3,FALSE),"NAO CADASTRADA"))</f>
        <v/>
      </c>
      <c r="R3854" s="42"/>
      <c r="S3854" s="48"/>
      <c r="T3854" s="54" t="str">
        <f>IF(S3854="","",IFERROR(VLOOKUP(S3854,EMPRESAS!$A:$C,3,FALSE),"NAO CADASTRADA"))</f>
        <v/>
      </c>
      <c r="U3854" s="50"/>
      <c r="V3854" s="54" t="str">
        <f>IF(U3854="","",IFERROR(VLOOKUP(U3854,ATIVIDADES!$A:$C,3,FALSE),"NAO CADASTRADA"))</f>
        <v/>
      </c>
      <c r="W3854" s="42"/>
      <c r="X3854" s="48"/>
      <c r="Y3854" s="54" t="str">
        <f>IF(X3854="","",IFERROR(VLOOKUP(X3854,EMPRESAS!$A:$C,3,FALSE),"NAO CADASTRADA"))</f>
        <v/>
      </c>
      <c r="Z3854" s="50"/>
      <c r="AA3854" s="54" t="str">
        <f>IF(Z3854="","",IFERROR(VLOOKUP(Z3854,ATIVIDADES!$A:$C,3,FALSE),"NAO CADASTRADA"))</f>
        <v/>
      </c>
      <c r="AB3854" s="42"/>
      <c r="AC3854" s="48"/>
      <c r="AD3854" s="54" t="str">
        <f>IF(AC3854="","",IFERROR(VLOOKUP(AC3854,EMPRESAS!$A:$C,3,FALSE),"NAO CADASTRADA"))</f>
        <v/>
      </c>
      <c r="AE3854" s="50"/>
      <c r="AF3854" s="54" t="str">
        <f>IF(AE3854="","",IFERROR(VLOOKUP(AE3854,ATIVIDADES!$A:$C,3,FALSE),"NAO CADASTRADA"))</f>
        <v/>
      </c>
      <c r="AG3854" s="42"/>
      <c r="AH3854" s="48"/>
      <c r="AI3854" s="54" t="str">
        <f>IF(AH3854="","",IFERROR(VLOOKUP(AH3854,EMPRESAS!$A:$C,3,FALSE),"NAO CADASTRADA"))</f>
        <v/>
      </c>
      <c r="AJ3854" s="50"/>
      <c r="AK3854" s="54" t="str">
        <f>IF(AJ3854="","",IFERROR(VLOOKUP(AJ3854,ATIVIDADES!$A:$C,3,FALSE),"NAO CADASTRADA"))</f>
        <v/>
      </c>
      <c r="AL3854" s="42"/>
    </row>
    <row r="3855" spans="1:38" x14ac:dyDescent="0.25">
      <c r="A3855" s="26" t="str">
        <f t="shared" si="422"/>
        <v>OK</v>
      </c>
      <c r="B3855" s="29">
        <f t="shared" si="423"/>
        <v>2487914866</v>
      </c>
      <c r="C3855" s="30">
        <v>45943</v>
      </c>
      <c r="D3855" s="18">
        <f t="shared" si="426"/>
        <v>45931</v>
      </c>
      <c r="E3855" s="19" t="str">
        <f>IF(ISERROR(VLOOKUP(C3855,FERIADOS!$A:$B,1,FALSE)),IF(WEEKDAY(C3855)=1,"Dom",IF(WEEKDAY(C3855)=2,"Seg",IF(WEEKDAY(C3855)=3,"Ter",IF(WEEKDAY(C3855)=4,"Qua",IF(WEEKDAY(C3855)=5,"Qui",IF(WEEKDAY(C3855)=6,"Sex","Sab")))))),"Feriado")</f>
        <v>Seg</v>
      </c>
      <c r="F3855" s="32"/>
      <c r="G3855" s="33"/>
      <c r="H3855" s="33"/>
      <c r="I3855" s="33"/>
      <c r="J3855" s="21" t="str">
        <f t="shared" si="424"/>
        <v/>
      </c>
      <c r="K3855" s="21">
        <f t="shared" si="420"/>
        <v>0</v>
      </c>
      <c r="L3855" s="21" t="str">
        <f t="shared" si="421"/>
        <v/>
      </c>
      <c r="M3855" s="22" t="str">
        <f t="shared" si="425"/>
        <v/>
      </c>
      <c r="N3855" s="48"/>
      <c r="O3855" s="54" t="str">
        <f>IF(N3855="","",IFERROR(VLOOKUP(N3855,EMPRESAS!$A:$C,3,FALSE),"NAO CADASTRADA"))</f>
        <v/>
      </c>
      <c r="P3855" s="50"/>
      <c r="Q3855" s="54" t="str">
        <f>IF(P3855="","",IFERROR(VLOOKUP(P3855,ATIVIDADES!$A:$C,3,FALSE),"NAO CADASTRADA"))</f>
        <v/>
      </c>
      <c r="R3855" s="42"/>
      <c r="S3855" s="48"/>
      <c r="T3855" s="54" t="str">
        <f>IF(S3855="","",IFERROR(VLOOKUP(S3855,EMPRESAS!$A:$C,3,FALSE),"NAO CADASTRADA"))</f>
        <v/>
      </c>
      <c r="U3855" s="50"/>
      <c r="V3855" s="54" t="str">
        <f>IF(U3855="","",IFERROR(VLOOKUP(U3855,ATIVIDADES!$A:$C,3,FALSE),"NAO CADASTRADA"))</f>
        <v/>
      </c>
      <c r="W3855" s="42"/>
      <c r="X3855" s="48"/>
      <c r="Y3855" s="54" t="str">
        <f>IF(X3855="","",IFERROR(VLOOKUP(X3855,EMPRESAS!$A:$C,3,FALSE),"NAO CADASTRADA"))</f>
        <v/>
      </c>
      <c r="Z3855" s="50"/>
      <c r="AA3855" s="54" t="str">
        <f>IF(Z3855="","",IFERROR(VLOOKUP(Z3855,ATIVIDADES!$A:$C,3,FALSE),"NAO CADASTRADA"))</f>
        <v/>
      </c>
      <c r="AB3855" s="42"/>
      <c r="AC3855" s="48"/>
      <c r="AD3855" s="54" t="str">
        <f>IF(AC3855="","",IFERROR(VLOOKUP(AC3855,EMPRESAS!$A:$C,3,FALSE),"NAO CADASTRADA"))</f>
        <v/>
      </c>
      <c r="AE3855" s="50"/>
      <c r="AF3855" s="54" t="str">
        <f>IF(AE3855="","",IFERROR(VLOOKUP(AE3855,ATIVIDADES!$A:$C,3,FALSE),"NAO CADASTRADA"))</f>
        <v/>
      </c>
      <c r="AG3855" s="42"/>
      <c r="AH3855" s="48"/>
      <c r="AI3855" s="54" t="str">
        <f>IF(AH3855="","",IFERROR(VLOOKUP(AH3855,EMPRESAS!$A:$C,3,FALSE),"NAO CADASTRADA"))</f>
        <v/>
      </c>
      <c r="AJ3855" s="50"/>
      <c r="AK3855" s="54" t="str">
        <f>IF(AJ3855="","",IFERROR(VLOOKUP(AJ3855,ATIVIDADES!$A:$C,3,FALSE),"NAO CADASTRADA"))</f>
        <v/>
      </c>
      <c r="AL3855" s="42"/>
    </row>
    <row r="3856" spans="1:38" x14ac:dyDescent="0.25">
      <c r="A3856" s="26" t="str">
        <f t="shared" si="422"/>
        <v>OK</v>
      </c>
      <c r="B3856" s="29">
        <f t="shared" si="423"/>
        <v>2487914866</v>
      </c>
      <c r="C3856" s="30">
        <v>45944</v>
      </c>
      <c r="D3856" s="18">
        <f t="shared" si="426"/>
        <v>45931</v>
      </c>
      <c r="E3856" s="19" t="str">
        <f>IF(ISERROR(VLOOKUP(C3856,FERIADOS!$A:$B,1,FALSE)),IF(WEEKDAY(C3856)=1,"Dom",IF(WEEKDAY(C3856)=2,"Seg",IF(WEEKDAY(C3856)=3,"Ter",IF(WEEKDAY(C3856)=4,"Qua",IF(WEEKDAY(C3856)=5,"Qui",IF(WEEKDAY(C3856)=6,"Sex","Sab")))))),"Feriado")</f>
        <v>Ter</v>
      </c>
      <c r="F3856" s="32"/>
      <c r="G3856" s="33"/>
      <c r="H3856" s="33"/>
      <c r="I3856" s="33"/>
      <c r="J3856" s="21" t="str">
        <f t="shared" si="424"/>
        <v/>
      </c>
      <c r="K3856" s="21">
        <f t="shared" si="420"/>
        <v>0</v>
      </c>
      <c r="L3856" s="21" t="str">
        <f t="shared" si="421"/>
        <v/>
      </c>
      <c r="M3856" s="22" t="str">
        <f t="shared" si="425"/>
        <v/>
      </c>
      <c r="N3856" s="48"/>
      <c r="O3856" s="54" t="str">
        <f>IF(N3856="","",IFERROR(VLOOKUP(N3856,EMPRESAS!$A:$C,3,FALSE),"NAO CADASTRADA"))</f>
        <v/>
      </c>
      <c r="P3856" s="50"/>
      <c r="Q3856" s="54" t="str">
        <f>IF(P3856="","",IFERROR(VLOOKUP(P3856,ATIVIDADES!$A:$C,3,FALSE),"NAO CADASTRADA"))</f>
        <v/>
      </c>
      <c r="R3856" s="42"/>
      <c r="S3856" s="48"/>
      <c r="T3856" s="54" t="str">
        <f>IF(S3856="","",IFERROR(VLOOKUP(S3856,EMPRESAS!$A:$C,3,FALSE),"NAO CADASTRADA"))</f>
        <v/>
      </c>
      <c r="U3856" s="50"/>
      <c r="V3856" s="54" t="str">
        <f>IF(U3856="","",IFERROR(VLOOKUP(U3856,ATIVIDADES!$A:$C,3,FALSE),"NAO CADASTRADA"))</f>
        <v/>
      </c>
      <c r="W3856" s="42"/>
      <c r="X3856" s="48"/>
      <c r="Y3856" s="54" t="str">
        <f>IF(X3856="","",IFERROR(VLOOKUP(X3856,EMPRESAS!$A:$C,3,FALSE),"NAO CADASTRADA"))</f>
        <v/>
      </c>
      <c r="Z3856" s="50"/>
      <c r="AA3856" s="54" t="str">
        <f>IF(Z3856="","",IFERROR(VLOOKUP(Z3856,ATIVIDADES!$A:$C,3,FALSE),"NAO CADASTRADA"))</f>
        <v/>
      </c>
      <c r="AB3856" s="42"/>
      <c r="AC3856" s="48"/>
      <c r="AD3856" s="54" t="str">
        <f>IF(AC3856="","",IFERROR(VLOOKUP(AC3856,EMPRESAS!$A:$C,3,FALSE),"NAO CADASTRADA"))</f>
        <v/>
      </c>
      <c r="AE3856" s="50"/>
      <c r="AF3856" s="54" t="str">
        <f>IF(AE3856="","",IFERROR(VLOOKUP(AE3856,ATIVIDADES!$A:$C,3,FALSE),"NAO CADASTRADA"))</f>
        <v/>
      </c>
      <c r="AG3856" s="42"/>
      <c r="AH3856" s="48"/>
      <c r="AI3856" s="54" t="str">
        <f>IF(AH3856="","",IFERROR(VLOOKUP(AH3856,EMPRESAS!$A:$C,3,FALSE),"NAO CADASTRADA"))</f>
        <v/>
      </c>
      <c r="AJ3856" s="50"/>
      <c r="AK3856" s="54" t="str">
        <f>IF(AJ3856="","",IFERROR(VLOOKUP(AJ3856,ATIVIDADES!$A:$C,3,FALSE),"NAO CADASTRADA"))</f>
        <v/>
      </c>
      <c r="AL3856" s="42"/>
    </row>
    <row r="3857" spans="1:38" x14ac:dyDescent="0.25">
      <c r="A3857" s="26" t="str">
        <f t="shared" si="422"/>
        <v>OK</v>
      </c>
      <c r="B3857" s="29">
        <f t="shared" si="423"/>
        <v>2487914866</v>
      </c>
      <c r="C3857" s="30">
        <v>45945</v>
      </c>
      <c r="D3857" s="18">
        <f t="shared" si="426"/>
        <v>45931</v>
      </c>
      <c r="E3857" s="19" t="str">
        <f>IF(ISERROR(VLOOKUP(C3857,FERIADOS!$A:$B,1,FALSE)),IF(WEEKDAY(C3857)=1,"Dom",IF(WEEKDAY(C3857)=2,"Seg",IF(WEEKDAY(C3857)=3,"Ter",IF(WEEKDAY(C3857)=4,"Qua",IF(WEEKDAY(C3857)=5,"Qui",IF(WEEKDAY(C3857)=6,"Sex","Sab")))))),"Feriado")</f>
        <v>Qua</v>
      </c>
      <c r="F3857" s="32"/>
      <c r="G3857" s="33"/>
      <c r="H3857" s="33"/>
      <c r="I3857" s="33"/>
      <c r="J3857" s="21" t="str">
        <f t="shared" si="424"/>
        <v/>
      </c>
      <c r="K3857" s="21">
        <f t="shared" si="420"/>
        <v>0</v>
      </c>
      <c r="L3857" s="21" t="str">
        <f t="shared" si="421"/>
        <v/>
      </c>
      <c r="M3857" s="22" t="str">
        <f t="shared" si="425"/>
        <v/>
      </c>
      <c r="N3857" s="48"/>
      <c r="O3857" s="54" t="str">
        <f>IF(N3857="","",IFERROR(VLOOKUP(N3857,EMPRESAS!$A:$C,3,FALSE),"NAO CADASTRADA"))</f>
        <v/>
      </c>
      <c r="P3857" s="50"/>
      <c r="Q3857" s="54" t="str">
        <f>IF(P3857="","",IFERROR(VLOOKUP(P3857,ATIVIDADES!$A:$C,3,FALSE),"NAO CADASTRADA"))</f>
        <v/>
      </c>
      <c r="R3857" s="42"/>
      <c r="S3857" s="48"/>
      <c r="T3857" s="54" t="str">
        <f>IF(S3857="","",IFERROR(VLOOKUP(S3857,EMPRESAS!$A:$C,3,FALSE),"NAO CADASTRADA"))</f>
        <v/>
      </c>
      <c r="U3857" s="50"/>
      <c r="V3857" s="54" t="str">
        <f>IF(U3857="","",IFERROR(VLOOKUP(U3857,ATIVIDADES!$A:$C,3,FALSE),"NAO CADASTRADA"))</f>
        <v/>
      </c>
      <c r="W3857" s="42"/>
      <c r="X3857" s="48"/>
      <c r="Y3857" s="54" t="str">
        <f>IF(X3857="","",IFERROR(VLOOKUP(X3857,EMPRESAS!$A:$C,3,FALSE),"NAO CADASTRADA"))</f>
        <v/>
      </c>
      <c r="Z3857" s="50"/>
      <c r="AA3857" s="54" t="str">
        <f>IF(Z3857="","",IFERROR(VLOOKUP(Z3857,ATIVIDADES!$A:$C,3,FALSE),"NAO CADASTRADA"))</f>
        <v/>
      </c>
      <c r="AB3857" s="42"/>
      <c r="AC3857" s="48"/>
      <c r="AD3857" s="54" t="str">
        <f>IF(AC3857="","",IFERROR(VLOOKUP(AC3857,EMPRESAS!$A:$C,3,FALSE),"NAO CADASTRADA"))</f>
        <v/>
      </c>
      <c r="AE3857" s="50"/>
      <c r="AF3857" s="54" t="str">
        <f>IF(AE3857="","",IFERROR(VLOOKUP(AE3857,ATIVIDADES!$A:$C,3,FALSE),"NAO CADASTRADA"))</f>
        <v/>
      </c>
      <c r="AG3857" s="42"/>
      <c r="AH3857" s="48"/>
      <c r="AI3857" s="54" t="str">
        <f>IF(AH3857="","",IFERROR(VLOOKUP(AH3857,EMPRESAS!$A:$C,3,FALSE),"NAO CADASTRADA"))</f>
        <v/>
      </c>
      <c r="AJ3857" s="50"/>
      <c r="AK3857" s="54" t="str">
        <f>IF(AJ3857="","",IFERROR(VLOOKUP(AJ3857,ATIVIDADES!$A:$C,3,FALSE),"NAO CADASTRADA"))</f>
        <v/>
      </c>
      <c r="AL3857" s="42"/>
    </row>
    <row r="3858" spans="1:38" x14ac:dyDescent="0.25">
      <c r="A3858" s="26" t="str">
        <f t="shared" si="422"/>
        <v>OK</v>
      </c>
      <c r="B3858" s="29">
        <f t="shared" si="423"/>
        <v>2487914866</v>
      </c>
      <c r="C3858" s="30">
        <v>45946</v>
      </c>
      <c r="D3858" s="18">
        <f t="shared" si="426"/>
        <v>45931</v>
      </c>
      <c r="E3858" s="19" t="str">
        <f>IF(ISERROR(VLOOKUP(C3858,FERIADOS!$A:$B,1,FALSE)),IF(WEEKDAY(C3858)=1,"Dom",IF(WEEKDAY(C3858)=2,"Seg",IF(WEEKDAY(C3858)=3,"Ter",IF(WEEKDAY(C3858)=4,"Qua",IF(WEEKDAY(C3858)=5,"Qui",IF(WEEKDAY(C3858)=6,"Sex","Sab")))))),"Feriado")</f>
        <v>Qui</v>
      </c>
      <c r="F3858" s="32"/>
      <c r="G3858" s="33"/>
      <c r="H3858" s="33"/>
      <c r="I3858" s="33"/>
      <c r="J3858" s="21" t="str">
        <f t="shared" si="424"/>
        <v/>
      </c>
      <c r="K3858" s="21">
        <f t="shared" si="420"/>
        <v>0</v>
      </c>
      <c r="L3858" s="21" t="str">
        <f t="shared" si="421"/>
        <v/>
      </c>
      <c r="M3858" s="22" t="str">
        <f t="shared" si="425"/>
        <v/>
      </c>
      <c r="N3858" s="48"/>
      <c r="O3858" s="54" t="str">
        <f>IF(N3858="","",IFERROR(VLOOKUP(N3858,EMPRESAS!$A:$C,3,FALSE),"NAO CADASTRADA"))</f>
        <v/>
      </c>
      <c r="P3858" s="50"/>
      <c r="Q3858" s="54" t="str">
        <f>IF(P3858="","",IFERROR(VLOOKUP(P3858,ATIVIDADES!$A:$C,3,FALSE),"NAO CADASTRADA"))</f>
        <v/>
      </c>
      <c r="R3858" s="42"/>
      <c r="S3858" s="48"/>
      <c r="T3858" s="54" t="str">
        <f>IF(S3858="","",IFERROR(VLOOKUP(S3858,EMPRESAS!$A:$C,3,FALSE),"NAO CADASTRADA"))</f>
        <v/>
      </c>
      <c r="U3858" s="50"/>
      <c r="V3858" s="54" t="str">
        <f>IF(U3858="","",IFERROR(VLOOKUP(U3858,ATIVIDADES!$A:$C,3,FALSE),"NAO CADASTRADA"))</f>
        <v/>
      </c>
      <c r="W3858" s="42"/>
      <c r="X3858" s="48"/>
      <c r="Y3858" s="54" t="str">
        <f>IF(X3858="","",IFERROR(VLOOKUP(X3858,EMPRESAS!$A:$C,3,FALSE),"NAO CADASTRADA"))</f>
        <v/>
      </c>
      <c r="Z3858" s="50"/>
      <c r="AA3858" s="54" t="str">
        <f>IF(Z3858="","",IFERROR(VLOOKUP(Z3858,ATIVIDADES!$A:$C,3,FALSE),"NAO CADASTRADA"))</f>
        <v/>
      </c>
      <c r="AB3858" s="42"/>
      <c r="AC3858" s="48"/>
      <c r="AD3858" s="54" t="str">
        <f>IF(AC3858="","",IFERROR(VLOOKUP(AC3858,EMPRESAS!$A:$C,3,FALSE),"NAO CADASTRADA"))</f>
        <v/>
      </c>
      <c r="AE3858" s="50"/>
      <c r="AF3858" s="54" t="str">
        <f>IF(AE3858="","",IFERROR(VLOOKUP(AE3858,ATIVIDADES!$A:$C,3,FALSE),"NAO CADASTRADA"))</f>
        <v/>
      </c>
      <c r="AG3858" s="42"/>
      <c r="AH3858" s="48"/>
      <c r="AI3858" s="54" t="str">
        <f>IF(AH3858="","",IFERROR(VLOOKUP(AH3858,EMPRESAS!$A:$C,3,FALSE),"NAO CADASTRADA"))</f>
        <v/>
      </c>
      <c r="AJ3858" s="50"/>
      <c r="AK3858" s="54" t="str">
        <f>IF(AJ3858="","",IFERROR(VLOOKUP(AJ3858,ATIVIDADES!$A:$C,3,FALSE),"NAO CADASTRADA"))</f>
        <v/>
      </c>
      <c r="AL3858" s="42"/>
    </row>
    <row r="3859" spans="1:38" x14ac:dyDescent="0.25">
      <c r="A3859" s="26" t="str">
        <f t="shared" si="422"/>
        <v>OK</v>
      </c>
      <c r="B3859" s="29">
        <f t="shared" si="423"/>
        <v>2487914866</v>
      </c>
      <c r="C3859" s="30">
        <v>45947</v>
      </c>
      <c r="D3859" s="18">
        <f t="shared" si="426"/>
        <v>45931</v>
      </c>
      <c r="E3859" s="19" t="str">
        <f>IF(ISERROR(VLOOKUP(C3859,FERIADOS!$A:$B,1,FALSE)),IF(WEEKDAY(C3859)=1,"Dom",IF(WEEKDAY(C3859)=2,"Seg",IF(WEEKDAY(C3859)=3,"Ter",IF(WEEKDAY(C3859)=4,"Qua",IF(WEEKDAY(C3859)=5,"Qui",IF(WEEKDAY(C3859)=6,"Sex","Sab")))))),"Feriado")</f>
        <v>Sex</v>
      </c>
      <c r="F3859" s="32"/>
      <c r="G3859" s="33"/>
      <c r="H3859" s="33"/>
      <c r="I3859" s="33"/>
      <c r="J3859" s="21" t="str">
        <f t="shared" si="424"/>
        <v/>
      </c>
      <c r="K3859" s="21">
        <f t="shared" si="420"/>
        <v>0</v>
      </c>
      <c r="L3859" s="21" t="str">
        <f t="shared" si="421"/>
        <v/>
      </c>
      <c r="M3859" s="22" t="str">
        <f t="shared" si="425"/>
        <v/>
      </c>
      <c r="N3859" s="48"/>
      <c r="O3859" s="54" t="str">
        <f>IF(N3859="","",IFERROR(VLOOKUP(N3859,EMPRESAS!$A:$C,3,FALSE),"NAO CADASTRADA"))</f>
        <v/>
      </c>
      <c r="P3859" s="50"/>
      <c r="Q3859" s="54" t="str">
        <f>IF(P3859="","",IFERROR(VLOOKUP(P3859,ATIVIDADES!$A:$C,3,FALSE),"NAO CADASTRADA"))</f>
        <v/>
      </c>
      <c r="R3859" s="42"/>
      <c r="S3859" s="48"/>
      <c r="T3859" s="54" t="str">
        <f>IF(S3859="","",IFERROR(VLOOKUP(S3859,EMPRESAS!$A:$C,3,FALSE),"NAO CADASTRADA"))</f>
        <v/>
      </c>
      <c r="U3859" s="50"/>
      <c r="V3859" s="54" t="str">
        <f>IF(U3859="","",IFERROR(VLOOKUP(U3859,ATIVIDADES!$A:$C,3,FALSE),"NAO CADASTRADA"))</f>
        <v/>
      </c>
      <c r="W3859" s="42"/>
      <c r="X3859" s="48"/>
      <c r="Y3859" s="54" t="str">
        <f>IF(X3859="","",IFERROR(VLOOKUP(X3859,EMPRESAS!$A:$C,3,FALSE),"NAO CADASTRADA"))</f>
        <v/>
      </c>
      <c r="Z3859" s="50"/>
      <c r="AA3859" s="54" t="str">
        <f>IF(Z3859="","",IFERROR(VLOOKUP(Z3859,ATIVIDADES!$A:$C,3,FALSE),"NAO CADASTRADA"))</f>
        <v/>
      </c>
      <c r="AB3859" s="42"/>
      <c r="AC3859" s="48"/>
      <c r="AD3859" s="54" t="str">
        <f>IF(AC3859="","",IFERROR(VLOOKUP(AC3859,EMPRESAS!$A:$C,3,FALSE),"NAO CADASTRADA"))</f>
        <v/>
      </c>
      <c r="AE3859" s="50"/>
      <c r="AF3859" s="54" t="str">
        <f>IF(AE3859="","",IFERROR(VLOOKUP(AE3859,ATIVIDADES!$A:$C,3,FALSE),"NAO CADASTRADA"))</f>
        <v/>
      </c>
      <c r="AG3859" s="42"/>
      <c r="AH3859" s="48"/>
      <c r="AI3859" s="54" t="str">
        <f>IF(AH3859="","",IFERROR(VLOOKUP(AH3859,EMPRESAS!$A:$C,3,FALSE),"NAO CADASTRADA"))</f>
        <v/>
      </c>
      <c r="AJ3859" s="50"/>
      <c r="AK3859" s="54" t="str">
        <f>IF(AJ3859="","",IFERROR(VLOOKUP(AJ3859,ATIVIDADES!$A:$C,3,FALSE),"NAO CADASTRADA"))</f>
        <v/>
      </c>
      <c r="AL3859" s="42"/>
    </row>
    <row r="3860" spans="1:38" x14ac:dyDescent="0.25">
      <c r="A3860" s="26" t="str">
        <f t="shared" si="422"/>
        <v>OK</v>
      </c>
      <c r="B3860" s="29">
        <f t="shared" si="423"/>
        <v>2487914866</v>
      </c>
      <c r="C3860" s="30">
        <v>45948</v>
      </c>
      <c r="D3860" s="18">
        <f t="shared" si="426"/>
        <v>45931</v>
      </c>
      <c r="E3860" s="19" t="str">
        <f>IF(ISERROR(VLOOKUP(C3860,FERIADOS!$A:$B,1,FALSE)),IF(WEEKDAY(C3860)=1,"Dom",IF(WEEKDAY(C3860)=2,"Seg",IF(WEEKDAY(C3860)=3,"Ter",IF(WEEKDAY(C3860)=4,"Qua",IF(WEEKDAY(C3860)=5,"Qui",IF(WEEKDAY(C3860)=6,"Sex","Sab")))))),"Feriado")</f>
        <v>Sab</v>
      </c>
      <c r="F3860" s="32"/>
      <c r="G3860" s="33"/>
      <c r="H3860" s="33"/>
      <c r="I3860" s="33"/>
      <c r="J3860" s="21" t="str">
        <f t="shared" si="424"/>
        <v/>
      </c>
      <c r="K3860" s="21">
        <f t="shared" si="420"/>
        <v>0</v>
      </c>
      <c r="L3860" s="21" t="str">
        <f t="shared" si="421"/>
        <v/>
      </c>
      <c r="M3860" s="22" t="str">
        <f t="shared" si="425"/>
        <v/>
      </c>
      <c r="N3860" s="48"/>
      <c r="O3860" s="54" t="str">
        <f>IF(N3860="","",IFERROR(VLOOKUP(N3860,EMPRESAS!$A:$C,3,FALSE),"NAO CADASTRADA"))</f>
        <v/>
      </c>
      <c r="P3860" s="50"/>
      <c r="Q3860" s="54" t="str">
        <f>IF(P3860="","",IFERROR(VLOOKUP(P3860,ATIVIDADES!$A:$C,3,FALSE),"NAO CADASTRADA"))</f>
        <v/>
      </c>
      <c r="R3860" s="42"/>
      <c r="S3860" s="48"/>
      <c r="T3860" s="54" t="str">
        <f>IF(S3860="","",IFERROR(VLOOKUP(S3860,EMPRESAS!$A:$C,3,FALSE),"NAO CADASTRADA"))</f>
        <v/>
      </c>
      <c r="U3860" s="50"/>
      <c r="V3860" s="54" t="str">
        <f>IF(U3860="","",IFERROR(VLOOKUP(U3860,ATIVIDADES!$A:$C,3,FALSE),"NAO CADASTRADA"))</f>
        <v/>
      </c>
      <c r="W3860" s="42"/>
      <c r="X3860" s="48"/>
      <c r="Y3860" s="54" t="str">
        <f>IF(X3860="","",IFERROR(VLOOKUP(X3860,EMPRESAS!$A:$C,3,FALSE),"NAO CADASTRADA"))</f>
        <v/>
      </c>
      <c r="Z3860" s="50"/>
      <c r="AA3860" s="54" t="str">
        <f>IF(Z3860="","",IFERROR(VLOOKUP(Z3860,ATIVIDADES!$A:$C,3,FALSE),"NAO CADASTRADA"))</f>
        <v/>
      </c>
      <c r="AB3860" s="42"/>
      <c r="AC3860" s="48"/>
      <c r="AD3860" s="54" t="str">
        <f>IF(AC3860="","",IFERROR(VLOOKUP(AC3860,EMPRESAS!$A:$C,3,FALSE),"NAO CADASTRADA"))</f>
        <v/>
      </c>
      <c r="AE3860" s="50"/>
      <c r="AF3860" s="54" t="str">
        <f>IF(AE3860="","",IFERROR(VLOOKUP(AE3860,ATIVIDADES!$A:$C,3,FALSE),"NAO CADASTRADA"))</f>
        <v/>
      </c>
      <c r="AG3860" s="42"/>
      <c r="AH3860" s="48"/>
      <c r="AI3860" s="54" t="str">
        <f>IF(AH3860="","",IFERROR(VLOOKUP(AH3860,EMPRESAS!$A:$C,3,FALSE),"NAO CADASTRADA"))</f>
        <v/>
      </c>
      <c r="AJ3860" s="50"/>
      <c r="AK3860" s="54" t="str">
        <f>IF(AJ3860="","",IFERROR(VLOOKUP(AJ3860,ATIVIDADES!$A:$C,3,FALSE),"NAO CADASTRADA"))</f>
        <v/>
      </c>
      <c r="AL3860" s="42"/>
    </row>
    <row r="3861" spans="1:38" x14ac:dyDescent="0.25">
      <c r="A3861" s="26" t="str">
        <f t="shared" si="422"/>
        <v>OK</v>
      </c>
      <c r="B3861" s="29">
        <f t="shared" si="423"/>
        <v>2487914866</v>
      </c>
      <c r="C3861" s="30">
        <v>45949</v>
      </c>
      <c r="D3861" s="18">
        <f t="shared" si="426"/>
        <v>45931</v>
      </c>
      <c r="E3861" s="19" t="str">
        <f>IF(ISERROR(VLOOKUP(C3861,FERIADOS!$A:$B,1,FALSE)),IF(WEEKDAY(C3861)=1,"Dom",IF(WEEKDAY(C3861)=2,"Seg",IF(WEEKDAY(C3861)=3,"Ter",IF(WEEKDAY(C3861)=4,"Qua",IF(WEEKDAY(C3861)=5,"Qui",IF(WEEKDAY(C3861)=6,"Sex","Sab")))))),"Feriado")</f>
        <v>Dom</v>
      </c>
      <c r="F3861" s="32"/>
      <c r="G3861" s="33"/>
      <c r="H3861" s="33"/>
      <c r="I3861" s="33"/>
      <c r="J3861" s="21" t="str">
        <f t="shared" si="424"/>
        <v/>
      </c>
      <c r="K3861" s="21">
        <f t="shared" si="420"/>
        <v>0</v>
      </c>
      <c r="L3861" s="21" t="str">
        <f t="shared" si="421"/>
        <v/>
      </c>
      <c r="M3861" s="22" t="str">
        <f t="shared" si="425"/>
        <v/>
      </c>
      <c r="N3861" s="48"/>
      <c r="O3861" s="54" t="str">
        <f>IF(N3861="","",IFERROR(VLOOKUP(N3861,EMPRESAS!$A:$C,3,FALSE),"NAO CADASTRADA"))</f>
        <v/>
      </c>
      <c r="P3861" s="50"/>
      <c r="Q3861" s="54" t="str">
        <f>IF(P3861="","",IFERROR(VLOOKUP(P3861,ATIVIDADES!$A:$C,3,FALSE),"NAO CADASTRADA"))</f>
        <v/>
      </c>
      <c r="R3861" s="42"/>
      <c r="S3861" s="48"/>
      <c r="T3861" s="54" t="str">
        <f>IF(S3861="","",IFERROR(VLOOKUP(S3861,EMPRESAS!$A:$C,3,FALSE),"NAO CADASTRADA"))</f>
        <v/>
      </c>
      <c r="U3861" s="50"/>
      <c r="V3861" s="54" t="str">
        <f>IF(U3861="","",IFERROR(VLOOKUP(U3861,ATIVIDADES!$A:$C,3,FALSE),"NAO CADASTRADA"))</f>
        <v/>
      </c>
      <c r="W3861" s="42"/>
      <c r="X3861" s="48"/>
      <c r="Y3861" s="54" t="str">
        <f>IF(X3861="","",IFERROR(VLOOKUP(X3861,EMPRESAS!$A:$C,3,FALSE),"NAO CADASTRADA"))</f>
        <v/>
      </c>
      <c r="Z3861" s="50"/>
      <c r="AA3861" s="54" t="str">
        <f>IF(Z3861="","",IFERROR(VLOOKUP(Z3861,ATIVIDADES!$A:$C,3,FALSE),"NAO CADASTRADA"))</f>
        <v/>
      </c>
      <c r="AB3861" s="42"/>
      <c r="AC3861" s="48"/>
      <c r="AD3861" s="54" t="str">
        <f>IF(AC3861="","",IFERROR(VLOOKUP(AC3861,EMPRESAS!$A:$C,3,FALSE),"NAO CADASTRADA"))</f>
        <v/>
      </c>
      <c r="AE3861" s="50"/>
      <c r="AF3861" s="54" t="str">
        <f>IF(AE3861="","",IFERROR(VLOOKUP(AE3861,ATIVIDADES!$A:$C,3,FALSE),"NAO CADASTRADA"))</f>
        <v/>
      </c>
      <c r="AG3861" s="42"/>
      <c r="AH3861" s="48"/>
      <c r="AI3861" s="54" t="str">
        <f>IF(AH3861="","",IFERROR(VLOOKUP(AH3861,EMPRESAS!$A:$C,3,FALSE),"NAO CADASTRADA"))</f>
        <v/>
      </c>
      <c r="AJ3861" s="50"/>
      <c r="AK3861" s="54" t="str">
        <f>IF(AJ3861="","",IFERROR(VLOOKUP(AJ3861,ATIVIDADES!$A:$C,3,FALSE),"NAO CADASTRADA"))</f>
        <v/>
      </c>
      <c r="AL3861" s="42"/>
    </row>
    <row r="3862" spans="1:38" x14ac:dyDescent="0.25">
      <c r="A3862" s="26" t="str">
        <f t="shared" si="422"/>
        <v>OK</v>
      </c>
      <c r="B3862" s="29">
        <f t="shared" si="423"/>
        <v>2487914866</v>
      </c>
      <c r="C3862" s="30">
        <v>45950</v>
      </c>
      <c r="D3862" s="18">
        <f t="shared" si="426"/>
        <v>45931</v>
      </c>
      <c r="E3862" s="19" t="str">
        <f>IF(ISERROR(VLOOKUP(C3862,FERIADOS!$A:$B,1,FALSE)),IF(WEEKDAY(C3862)=1,"Dom",IF(WEEKDAY(C3862)=2,"Seg",IF(WEEKDAY(C3862)=3,"Ter",IF(WEEKDAY(C3862)=4,"Qua",IF(WEEKDAY(C3862)=5,"Qui",IF(WEEKDAY(C3862)=6,"Sex","Sab")))))),"Feriado")</f>
        <v>Seg</v>
      </c>
      <c r="F3862" s="32"/>
      <c r="G3862" s="33"/>
      <c r="H3862" s="33"/>
      <c r="I3862" s="33"/>
      <c r="J3862" s="21" t="str">
        <f t="shared" si="424"/>
        <v/>
      </c>
      <c r="K3862" s="21">
        <f t="shared" si="420"/>
        <v>0</v>
      </c>
      <c r="L3862" s="21" t="str">
        <f t="shared" si="421"/>
        <v/>
      </c>
      <c r="M3862" s="22" t="str">
        <f t="shared" si="425"/>
        <v/>
      </c>
      <c r="N3862" s="48"/>
      <c r="O3862" s="54" t="str">
        <f>IF(N3862="","",IFERROR(VLOOKUP(N3862,EMPRESAS!$A:$C,3,FALSE),"NAO CADASTRADA"))</f>
        <v/>
      </c>
      <c r="P3862" s="50"/>
      <c r="Q3862" s="54" t="str">
        <f>IF(P3862="","",IFERROR(VLOOKUP(P3862,ATIVIDADES!$A:$C,3,FALSE),"NAO CADASTRADA"))</f>
        <v/>
      </c>
      <c r="R3862" s="42"/>
      <c r="S3862" s="48"/>
      <c r="T3862" s="54" t="str">
        <f>IF(S3862="","",IFERROR(VLOOKUP(S3862,EMPRESAS!$A:$C,3,FALSE),"NAO CADASTRADA"))</f>
        <v/>
      </c>
      <c r="U3862" s="50"/>
      <c r="V3862" s="54" t="str">
        <f>IF(U3862="","",IFERROR(VLOOKUP(U3862,ATIVIDADES!$A:$C,3,FALSE),"NAO CADASTRADA"))</f>
        <v/>
      </c>
      <c r="W3862" s="42"/>
      <c r="X3862" s="48"/>
      <c r="Y3862" s="54" t="str">
        <f>IF(X3862="","",IFERROR(VLOOKUP(X3862,EMPRESAS!$A:$C,3,FALSE),"NAO CADASTRADA"))</f>
        <v/>
      </c>
      <c r="Z3862" s="50"/>
      <c r="AA3862" s="54" t="str">
        <f>IF(Z3862="","",IFERROR(VLOOKUP(Z3862,ATIVIDADES!$A:$C,3,FALSE),"NAO CADASTRADA"))</f>
        <v/>
      </c>
      <c r="AB3862" s="42"/>
      <c r="AC3862" s="48"/>
      <c r="AD3862" s="54" t="str">
        <f>IF(AC3862="","",IFERROR(VLOOKUP(AC3862,EMPRESAS!$A:$C,3,FALSE),"NAO CADASTRADA"))</f>
        <v/>
      </c>
      <c r="AE3862" s="50"/>
      <c r="AF3862" s="54" t="str">
        <f>IF(AE3862="","",IFERROR(VLOOKUP(AE3862,ATIVIDADES!$A:$C,3,FALSE),"NAO CADASTRADA"))</f>
        <v/>
      </c>
      <c r="AG3862" s="42"/>
      <c r="AH3862" s="48"/>
      <c r="AI3862" s="54" t="str">
        <f>IF(AH3862="","",IFERROR(VLOOKUP(AH3862,EMPRESAS!$A:$C,3,FALSE),"NAO CADASTRADA"))</f>
        <v/>
      </c>
      <c r="AJ3862" s="50"/>
      <c r="AK3862" s="54" t="str">
        <f>IF(AJ3862="","",IFERROR(VLOOKUP(AJ3862,ATIVIDADES!$A:$C,3,FALSE),"NAO CADASTRADA"))</f>
        <v/>
      </c>
      <c r="AL3862" s="42"/>
    </row>
    <row r="3863" spans="1:38" x14ac:dyDescent="0.25">
      <c r="A3863" s="26" t="str">
        <f t="shared" si="422"/>
        <v>OK</v>
      </c>
      <c r="B3863" s="29">
        <f t="shared" si="423"/>
        <v>2487914866</v>
      </c>
      <c r="C3863" s="30">
        <v>45951</v>
      </c>
      <c r="D3863" s="18">
        <f t="shared" si="426"/>
        <v>45931</v>
      </c>
      <c r="E3863" s="19" t="str">
        <f>IF(ISERROR(VLOOKUP(C3863,FERIADOS!$A:$B,1,FALSE)),IF(WEEKDAY(C3863)=1,"Dom",IF(WEEKDAY(C3863)=2,"Seg",IF(WEEKDAY(C3863)=3,"Ter",IF(WEEKDAY(C3863)=4,"Qua",IF(WEEKDAY(C3863)=5,"Qui",IF(WEEKDAY(C3863)=6,"Sex","Sab")))))),"Feriado")</f>
        <v>Ter</v>
      </c>
      <c r="F3863" s="32"/>
      <c r="G3863" s="33"/>
      <c r="H3863" s="33"/>
      <c r="I3863" s="33"/>
      <c r="J3863" s="21" t="str">
        <f t="shared" si="424"/>
        <v/>
      </c>
      <c r="K3863" s="21">
        <f t="shared" si="420"/>
        <v>0</v>
      </c>
      <c r="L3863" s="21" t="str">
        <f t="shared" si="421"/>
        <v/>
      </c>
      <c r="M3863" s="22" t="str">
        <f t="shared" si="425"/>
        <v/>
      </c>
      <c r="N3863" s="48"/>
      <c r="O3863" s="54" t="str">
        <f>IF(N3863="","",IFERROR(VLOOKUP(N3863,EMPRESAS!$A:$C,3,FALSE),"NAO CADASTRADA"))</f>
        <v/>
      </c>
      <c r="P3863" s="50"/>
      <c r="Q3863" s="54" t="str">
        <f>IF(P3863="","",IFERROR(VLOOKUP(P3863,ATIVIDADES!$A:$C,3,FALSE),"NAO CADASTRADA"))</f>
        <v/>
      </c>
      <c r="R3863" s="42"/>
      <c r="S3863" s="48"/>
      <c r="T3863" s="54" t="str">
        <f>IF(S3863="","",IFERROR(VLOOKUP(S3863,EMPRESAS!$A:$C,3,FALSE),"NAO CADASTRADA"))</f>
        <v/>
      </c>
      <c r="U3863" s="50"/>
      <c r="V3863" s="54" t="str">
        <f>IF(U3863="","",IFERROR(VLOOKUP(U3863,ATIVIDADES!$A:$C,3,FALSE),"NAO CADASTRADA"))</f>
        <v/>
      </c>
      <c r="W3863" s="42"/>
      <c r="X3863" s="48"/>
      <c r="Y3863" s="54" t="str">
        <f>IF(X3863="","",IFERROR(VLOOKUP(X3863,EMPRESAS!$A:$C,3,FALSE),"NAO CADASTRADA"))</f>
        <v/>
      </c>
      <c r="Z3863" s="50"/>
      <c r="AA3863" s="54" t="str">
        <f>IF(Z3863="","",IFERROR(VLOOKUP(Z3863,ATIVIDADES!$A:$C,3,FALSE),"NAO CADASTRADA"))</f>
        <v/>
      </c>
      <c r="AB3863" s="42"/>
      <c r="AC3863" s="48"/>
      <c r="AD3863" s="54" t="str">
        <f>IF(AC3863="","",IFERROR(VLOOKUP(AC3863,EMPRESAS!$A:$C,3,FALSE),"NAO CADASTRADA"))</f>
        <v/>
      </c>
      <c r="AE3863" s="50"/>
      <c r="AF3863" s="54" t="str">
        <f>IF(AE3863="","",IFERROR(VLOOKUP(AE3863,ATIVIDADES!$A:$C,3,FALSE),"NAO CADASTRADA"))</f>
        <v/>
      </c>
      <c r="AG3863" s="42"/>
      <c r="AH3863" s="48"/>
      <c r="AI3863" s="54" t="str">
        <f>IF(AH3863="","",IFERROR(VLOOKUP(AH3863,EMPRESAS!$A:$C,3,FALSE),"NAO CADASTRADA"))</f>
        <v/>
      </c>
      <c r="AJ3863" s="50"/>
      <c r="AK3863" s="54" t="str">
        <f>IF(AJ3863="","",IFERROR(VLOOKUP(AJ3863,ATIVIDADES!$A:$C,3,FALSE),"NAO CADASTRADA"))</f>
        <v/>
      </c>
      <c r="AL3863" s="42"/>
    </row>
    <row r="3864" spans="1:38" x14ac:dyDescent="0.25">
      <c r="A3864" s="26" t="str">
        <f t="shared" si="422"/>
        <v>OK</v>
      </c>
      <c r="B3864" s="29">
        <f t="shared" si="423"/>
        <v>2487914866</v>
      </c>
      <c r="C3864" s="30">
        <v>45952</v>
      </c>
      <c r="D3864" s="18">
        <f t="shared" si="426"/>
        <v>45931</v>
      </c>
      <c r="E3864" s="19" t="str">
        <f>IF(ISERROR(VLOOKUP(C3864,FERIADOS!$A:$B,1,FALSE)),IF(WEEKDAY(C3864)=1,"Dom",IF(WEEKDAY(C3864)=2,"Seg",IF(WEEKDAY(C3864)=3,"Ter",IF(WEEKDAY(C3864)=4,"Qua",IF(WEEKDAY(C3864)=5,"Qui",IF(WEEKDAY(C3864)=6,"Sex","Sab")))))),"Feriado")</f>
        <v>Qua</v>
      </c>
      <c r="F3864" s="32"/>
      <c r="G3864" s="33"/>
      <c r="H3864" s="33"/>
      <c r="I3864" s="33"/>
      <c r="J3864" s="21" t="str">
        <f t="shared" si="424"/>
        <v/>
      </c>
      <c r="K3864" s="21">
        <f t="shared" si="420"/>
        <v>0</v>
      </c>
      <c r="L3864" s="21" t="str">
        <f t="shared" si="421"/>
        <v/>
      </c>
      <c r="M3864" s="22" t="str">
        <f t="shared" si="425"/>
        <v/>
      </c>
      <c r="N3864" s="48"/>
      <c r="O3864" s="54" t="str">
        <f>IF(N3864="","",IFERROR(VLOOKUP(N3864,EMPRESAS!$A:$C,3,FALSE),"NAO CADASTRADA"))</f>
        <v/>
      </c>
      <c r="P3864" s="50"/>
      <c r="Q3864" s="54" t="str">
        <f>IF(P3864="","",IFERROR(VLOOKUP(P3864,ATIVIDADES!$A:$C,3,FALSE),"NAO CADASTRADA"))</f>
        <v/>
      </c>
      <c r="R3864" s="42"/>
      <c r="S3864" s="48"/>
      <c r="T3864" s="54" t="str">
        <f>IF(S3864="","",IFERROR(VLOOKUP(S3864,EMPRESAS!$A:$C,3,FALSE),"NAO CADASTRADA"))</f>
        <v/>
      </c>
      <c r="U3864" s="50"/>
      <c r="V3864" s="54" t="str">
        <f>IF(U3864="","",IFERROR(VLOOKUP(U3864,ATIVIDADES!$A:$C,3,FALSE),"NAO CADASTRADA"))</f>
        <v/>
      </c>
      <c r="W3864" s="42"/>
      <c r="X3864" s="48"/>
      <c r="Y3864" s="54" t="str">
        <f>IF(X3864="","",IFERROR(VLOOKUP(X3864,EMPRESAS!$A:$C,3,FALSE),"NAO CADASTRADA"))</f>
        <v/>
      </c>
      <c r="Z3864" s="50"/>
      <c r="AA3864" s="54" t="str">
        <f>IF(Z3864="","",IFERROR(VLOOKUP(Z3864,ATIVIDADES!$A:$C,3,FALSE),"NAO CADASTRADA"))</f>
        <v/>
      </c>
      <c r="AB3864" s="42"/>
      <c r="AC3864" s="48"/>
      <c r="AD3864" s="54" t="str">
        <f>IF(AC3864="","",IFERROR(VLOOKUP(AC3864,EMPRESAS!$A:$C,3,FALSE),"NAO CADASTRADA"))</f>
        <v/>
      </c>
      <c r="AE3864" s="50"/>
      <c r="AF3864" s="54" t="str">
        <f>IF(AE3864="","",IFERROR(VLOOKUP(AE3864,ATIVIDADES!$A:$C,3,FALSE),"NAO CADASTRADA"))</f>
        <v/>
      </c>
      <c r="AG3864" s="42"/>
      <c r="AH3864" s="48"/>
      <c r="AI3864" s="54" t="str">
        <f>IF(AH3864="","",IFERROR(VLOOKUP(AH3864,EMPRESAS!$A:$C,3,FALSE),"NAO CADASTRADA"))</f>
        <v/>
      </c>
      <c r="AJ3864" s="50"/>
      <c r="AK3864" s="54" t="str">
        <f>IF(AJ3864="","",IFERROR(VLOOKUP(AJ3864,ATIVIDADES!$A:$C,3,FALSE),"NAO CADASTRADA"))</f>
        <v/>
      </c>
      <c r="AL3864" s="42"/>
    </row>
    <row r="3865" spans="1:38" x14ac:dyDescent="0.25">
      <c r="A3865" s="26" t="str">
        <f t="shared" si="422"/>
        <v>OK</v>
      </c>
      <c r="B3865" s="29">
        <f t="shared" si="423"/>
        <v>2487914866</v>
      </c>
      <c r="C3865" s="30">
        <v>45953</v>
      </c>
      <c r="D3865" s="18">
        <f t="shared" si="426"/>
        <v>45931</v>
      </c>
      <c r="E3865" s="19" t="str">
        <f>IF(ISERROR(VLOOKUP(C3865,FERIADOS!$A:$B,1,FALSE)),IF(WEEKDAY(C3865)=1,"Dom",IF(WEEKDAY(C3865)=2,"Seg",IF(WEEKDAY(C3865)=3,"Ter",IF(WEEKDAY(C3865)=4,"Qua",IF(WEEKDAY(C3865)=5,"Qui",IF(WEEKDAY(C3865)=6,"Sex","Sab")))))),"Feriado")</f>
        <v>Qui</v>
      </c>
      <c r="F3865" s="32"/>
      <c r="G3865" s="33"/>
      <c r="H3865" s="33"/>
      <c r="I3865" s="33"/>
      <c r="J3865" s="21" t="str">
        <f t="shared" si="424"/>
        <v/>
      </c>
      <c r="K3865" s="21">
        <f t="shared" si="420"/>
        <v>0</v>
      </c>
      <c r="L3865" s="21" t="str">
        <f t="shared" si="421"/>
        <v/>
      </c>
      <c r="M3865" s="22" t="str">
        <f t="shared" si="425"/>
        <v/>
      </c>
      <c r="N3865" s="48"/>
      <c r="O3865" s="54" t="str">
        <f>IF(N3865="","",IFERROR(VLOOKUP(N3865,EMPRESAS!$A:$C,3,FALSE),"NAO CADASTRADA"))</f>
        <v/>
      </c>
      <c r="P3865" s="50"/>
      <c r="Q3865" s="54" t="str">
        <f>IF(P3865="","",IFERROR(VLOOKUP(P3865,ATIVIDADES!$A:$C,3,FALSE),"NAO CADASTRADA"))</f>
        <v/>
      </c>
      <c r="R3865" s="42"/>
      <c r="S3865" s="48"/>
      <c r="T3865" s="54" t="str">
        <f>IF(S3865="","",IFERROR(VLOOKUP(S3865,EMPRESAS!$A:$C,3,FALSE),"NAO CADASTRADA"))</f>
        <v/>
      </c>
      <c r="U3865" s="50"/>
      <c r="V3865" s="54" t="str">
        <f>IF(U3865="","",IFERROR(VLOOKUP(U3865,ATIVIDADES!$A:$C,3,FALSE),"NAO CADASTRADA"))</f>
        <v/>
      </c>
      <c r="W3865" s="42"/>
      <c r="X3865" s="48"/>
      <c r="Y3865" s="54" t="str">
        <f>IF(X3865="","",IFERROR(VLOOKUP(X3865,EMPRESAS!$A:$C,3,FALSE),"NAO CADASTRADA"))</f>
        <v/>
      </c>
      <c r="Z3865" s="50"/>
      <c r="AA3865" s="54" t="str">
        <f>IF(Z3865="","",IFERROR(VLOOKUP(Z3865,ATIVIDADES!$A:$C,3,FALSE),"NAO CADASTRADA"))</f>
        <v/>
      </c>
      <c r="AB3865" s="42"/>
      <c r="AC3865" s="48"/>
      <c r="AD3865" s="54" t="str">
        <f>IF(AC3865="","",IFERROR(VLOOKUP(AC3865,EMPRESAS!$A:$C,3,FALSE),"NAO CADASTRADA"))</f>
        <v/>
      </c>
      <c r="AE3865" s="50"/>
      <c r="AF3865" s="54" t="str">
        <f>IF(AE3865="","",IFERROR(VLOOKUP(AE3865,ATIVIDADES!$A:$C,3,FALSE),"NAO CADASTRADA"))</f>
        <v/>
      </c>
      <c r="AG3865" s="42"/>
      <c r="AH3865" s="48"/>
      <c r="AI3865" s="54" t="str">
        <f>IF(AH3865="","",IFERROR(VLOOKUP(AH3865,EMPRESAS!$A:$C,3,FALSE),"NAO CADASTRADA"))</f>
        <v/>
      </c>
      <c r="AJ3865" s="50"/>
      <c r="AK3865" s="54" t="str">
        <f>IF(AJ3865="","",IFERROR(VLOOKUP(AJ3865,ATIVIDADES!$A:$C,3,FALSE),"NAO CADASTRADA"))</f>
        <v/>
      </c>
      <c r="AL3865" s="42"/>
    </row>
    <row r="3866" spans="1:38" x14ac:dyDescent="0.25">
      <c r="A3866" s="26" t="str">
        <f t="shared" si="422"/>
        <v>OK</v>
      </c>
      <c r="B3866" s="29">
        <f t="shared" si="423"/>
        <v>2487914866</v>
      </c>
      <c r="C3866" s="30">
        <v>45954</v>
      </c>
      <c r="D3866" s="18">
        <f t="shared" si="426"/>
        <v>45931</v>
      </c>
      <c r="E3866" s="19" t="str">
        <f>IF(ISERROR(VLOOKUP(C3866,FERIADOS!$A:$B,1,FALSE)),IF(WEEKDAY(C3866)=1,"Dom",IF(WEEKDAY(C3866)=2,"Seg",IF(WEEKDAY(C3866)=3,"Ter",IF(WEEKDAY(C3866)=4,"Qua",IF(WEEKDAY(C3866)=5,"Qui",IF(WEEKDAY(C3866)=6,"Sex","Sab")))))),"Feriado")</f>
        <v>Sex</v>
      </c>
      <c r="F3866" s="32"/>
      <c r="G3866" s="33"/>
      <c r="H3866" s="33"/>
      <c r="I3866" s="33"/>
      <c r="J3866" s="21" t="str">
        <f t="shared" si="424"/>
        <v/>
      </c>
      <c r="K3866" s="21">
        <f t="shared" si="420"/>
        <v>0</v>
      </c>
      <c r="L3866" s="21" t="str">
        <f t="shared" si="421"/>
        <v/>
      </c>
      <c r="M3866" s="22" t="str">
        <f t="shared" si="425"/>
        <v/>
      </c>
      <c r="N3866" s="48"/>
      <c r="O3866" s="54" t="str">
        <f>IF(N3866="","",IFERROR(VLOOKUP(N3866,EMPRESAS!$A:$C,3,FALSE),"NAO CADASTRADA"))</f>
        <v/>
      </c>
      <c r="P3866" s="50"/>
      <c r="Q3866" s="54" t="str">
        <f>IF(P3866="","",IFERROR(VLOOKUP(P3866,ATIVIDADES!$A:$C,3,FALSE),"NAO CADASTRADA"))</f>
        <v/>
      </c>
      <c r="R3866" s="42"/>
      <c r="S3866" s="48"/>
      <c r="T3866" s="54" t="str">
        <f>IF(S3866="","",IFERROR(VLOOKUP(S3866,EMPRESAS!$A:$C,3,FALSE),"NAO CADASTRADA"))</f>
        <v/>
      </c>
      <c r="U3866" s="50"/>
      <c r="V3866" s="54" t="str">
        <f>IF(U3866="","",IFERROR(VLOOKUP(U3866,ATIVIDADES!$A:$C,3,FALSE),"NAO CADASTRADA"))</f>
        <v/>
      </c>
      <c r="W3866" s="42"/>
      <c r="X3866" s="48"/>
      <c r="Y3866" s="54" t="str">
        <f>IF(X3866="","",IFERROR(VLOOKUP(X3866,EMPRESAS!$A:$C,3,FALSE),"NAO CADASTRADA"))</f>
        <v/>
      </c>
      <c r="Z3866" s="50"/>
      <c r="AA3866" s="54" t="str">
        <f>IF(Z3866="","",IFERROR(VLOOKUP(Z3866,ATIVIDADES!$A:$C,3,FALSE),"NAO CADASTRADA"))</f>
        <v/>
      </c>
      <c r="AB3866" s="42"/>
      <c r="AC3866" s="48"/>
      <c r="AD3866" s="54" t="str">
        <f>IF(AC3866="","",IFERROR(VLOOKUP(AC3866,EMPRESAS!$A:$C,3,FALSE),"NAO CADASTRADA"))</f>
        <v/>
      </c>
      <c r="AE3866" s="50"/>
      <c r="AF3866" s="54" t="str">
        <f>IF(AE3866="","",IFERROR(VLOOKUP(AE3866,ATIVIDADES!$A:$C,3,FALSE),"NAO CADASTRADA"))</f>
        <v/>
      </c>
      <c r="AG3866" s="42"/>
      <c r="AH3866" s="48"/>
      <c r="AI3866" s="54" t="str">
        <f>IF(AH3866="","",IFERROR(VLOOKUP(AH3866,EMPRESAS!$A:$C,3,FALSE),"NAO CADASTRADA"))</f>
        <v/>
      </c>
      <c r="AJ3866" s="50"/>
      <c r="AK3866" s="54" t="str">
        <f>IF(AJ3866="","",IFERROR(VLOOKUP(AJ3866,ATIVIDADES!$A:$C,3,FALSE),"NAO CADASTRADA"))</f>
        <v/>
      </c>
      <c r="AL3866" s="42"/>
    </row>
    <row r="3867" spans="1:38" x14ac:dyDescent="0.25">
      <c r="A3867" s="26" t="str">
        <f t="shared" si="422"/>
        <v>OK</v>
      </c>
      <c r="B3867" s="29">
        <f t="shared" si="423"/>
        <v>2487914866</v>
      </c>
      <c r="C3867" s="30">
        <v>45955</v>
      </c>
      <c r="D3867" s="18">
        <f t="shared" si="426"/>
        <v>45931</v>
      </c>
      <c r="E3867" s="19" t="str">
        <f>IF(ISERROR(VLOOKUP(C3867,FERIADOS!$A:$B,1,FALSE)),IF(WEEKDAY(C3867)=1,"Dom",IF(WEEKDAY(C3867)=2,"Seg",IF(WEEKDAY(C3867)=3,"Ter",IF(WEEKDAY(C3867)=4,"Qua",IF(WEEKDAY(C3867)=5,"Qui",IF(WEEKDAY(C3867)=6,"Sex","Sab")))))),"Feriado")</f>
        <v>Sab</v>
      </c>
      <c r="F3867" s="32"/>
      <c r="G3867" s="33"/>
      <c r="H3867" s="33"/>
      <c r="I3867" s="33"/>
      <c r="J3867" s="21" t="str">
        <f t="shared" si="424"/>
        <v/>
      </c>
      <c r="K3867" s="21">
        <f t="shared" si="420"/>
        <v>0</v>
      </c>
      <c r="L3867" s="21" t="str">
        <f t="shared" si="421"/>
        <v/>
      </c>
      <c r="M3867" s="22" t="str">
        <f t="shared" si="425"/>
        <v/>
      </c>
      <c r="N3867" s="48"/>
      <c r="O3867" s="54" t="str">
        <f>IF(N3867="","",IFERROR(VLOOKUP(N3867,EMPRESAS!$A:$C,3,FALSE),"NAO CADASTRADA"))</f>
        <v/>
      </c>
      <c r="P3867" s="50"/>
      <c r="Q3867" s="54" t="str">
        <f>IF(P3867="","",IFERROR(VLOOKUP(P3867,ATIVIDADES!$A:$C,3,FALSE),"NAO CADASTRADA"))</f>
        <v/>
      </c>
      <c r="R3867" s="42"/>
      <c r="S3867" s="48"/>
      <c r="T3867" s="54" t="str">
        <f>IF(S3867="","",IFERROR(VLOOKUP(S3867,EMPRESAS!$A:$C,3,FALSE),"NAO CADASTRADA"))</f>
        <v/>
      </c>
      <c r="U3867" s="50"/>
      <c r="V3867" s="54" t="str">
        <f>IF(U3867="","",IFERROR(VLOOKUP(U3867,ATIVIDADES!$A:$C,3,FALSE),"NAO CADASTRADA"))</f>
        <v/>
      </c>
      <c r="W3867" s="42"/>
      <c r="X3867" s="48"/>
      <c r="Y3867" s="54" t="str">
        <f>IF(X3867="","",IFERROR(VLOOKUP(X3867,EMPRESAS!$A:$C,3,FALSE),"NAO CADASTRADA"))</f>
        <v/>
      </c>
      <c r="Z3867" s="50"/>
      <c r="AA3867" s="54" t="str">
        <f>IF(Z3867="","",IFERROR(VLOOKUP(Z3867,ATIVIDADES!$A:$C,3,FALSE),"NAO CADASTRADA"))</f>
        <v/>
      </c>
      <c r="AB3867" s="42"/>
      <c r="AC3867" s="48"/>
      <c r="AD3867" s="54" t="str">
        <f>IF(AC3867="","",IFERROR(VLOOKUP(AC3867,EMPRESAS!$A:$C,3,FALSE),"NAO CADASTRADA"))</f>
        <v/>
      </c>
      <c r="AE3867" s="50"/>
      <c r="AF3867" s="54" t="str">
        <f>IF(AE3867="","",IFERROR(VLOOKUP(AE3867,ATIVIDADES!$A:$C,3,FALSE),"NAO CADASTRADA"))</f>
        <v/>
      </c>
      <c r="AG3867" s="42"/>
      <c r="AH3867" s="48"/>
      <c r="AI3867" s="54" t="str">
        <f>IF(AH3867="","",IFERROR(VLOOKUP(AH3867,EMPRESAS!$A:$C,3,FALSE),"NAO CADASTRADA"))</f>
        <v/>
      </c>
      <c r="AJ3867" s="50"/>
      <c r="AK3867" s="54" t="str">
        <f>IF(AJ3867="","",IFERROR(VLOOKUP(AJ3867,ATIVIDADES!$A:$C,3,FALSE),"NAO CADASTRADA"))</f>
        <v/>
      </c>
      <c r="AL3867" s="42"/>
    </row>
    <row r="3868" spans="1:38" x14ac:dyDescent="0.25">
      <c r="A3868" s="26" t="str">
        <f t="shared" si="422"/>
        <v>OK</v>
      </c>
      <c r="B3868" s="29">
        <f t="shared" si="423"/>
        <v>2487914866</v>
      </c>
      <c r="C3868" s="30">
        <v>45956</v>
      </c>
      <c r="D3868" s="18">
        <f t="shared" si="426"/>
        <v>45931</v>
      </c>
      <c r="E3868" s="19" t="str">
        <f>IF(ISERROR(VLOOKUP(C3868,FERIADOS!$A:$B,1,FALSE)),IF(WEEKDAY(C3868)=1,"Dom",IF(WEEKDAY(C3868)=2,"Seg",IF(WEEKDAY(C3868)=3,"Ter",IF(WEEKDAY(C3868)=4,"Qua",IF(WEEKDAY(C3868)=5,"Qui",IF(WEEKDAY(C3868)=6,"Sex","Sab")))))),"Feriado")</f>
        <v>Dom</v>
      </c>
      <c r="F3868" s="32"/>
      <c r="G3868" s="33"/>
      <c r="H3868" s="33"/>
      <c r="I3868" s="33"/>
      <c r="J3868" s="21" t="str">
        <f t="shared" si="424"/>
        <v/>
      </c>
      <c r="K3868" s="21">
        <f t="shared" si="420"/>
        <v>0</v>
      </c>
      <c r="L3868" s="21" t="str">
        <f t="shared" si="421"/>
        <v/>
      </c>
      <c r="M3868" s="22" t="str">
        <f t="shared" si="425"/>
        <v/>
      </c>
      <c r="N3868" s="48"/>
      <c r="O3868" s="54" t="str">
        <f>IF(N3868="","",IFERROR(VLOOKUP(N3868,EMPRESAS!$A:$C,3,FALSE),"NAO CADASTRADA"))</f>
        <v/>
      </c>
      <c r="P3868" s="50"/>
      <c r="Q3868" s="54" t="str">
        <f>IF(P3868="","",IFERROR(VLOOKUP(P3868,ATIVIDADES!$A:$C,3,FALSE),"NAO CADASTRADA"))</f>
        <v/>
      </c>
      <c r="R3868" s="42"/>
      <c r="S3868" s="48"/>
      <c r="T3868" s="54" t="str">
        <f>IF(S3868="","",IFERROR(VLOOKUP(S3868,EMPRESAS!$A:$C,3,FALSE),"NAO CADASTRADA"))</f>
        <v/>
      </c>
      <c r="U3868" s="50"/>
      <c r="V3868" s="54" t="str">
        <f>IF(U3868="","",IFERROR(VLOOKUP(U3868,ATIVIDADES!$A:$C,3,FALSE),"NAO CADASTRADA"))</f>
        <v/>
      </c>
      <c r="W3868" s="42"/>
      <c r="X3868" s="48"/>
      <c r="Y3868" s="54" t="str">
        <f>IF(X3868="","",IFERROR(VLOOKUP(X3868,EMPRESAS!$A:$C,3,FALSE),"NAO CADASTRADA"))</f>
        <v/>
      </c>
      <c r="Z3868" s="50"/>
      <c r="AA3868" s="54" t="str">
        <f>IF(Z3868="","",IFERROR(VLOOKUP(Z3868,ATIVIDADES!$A:$C,3,FALSE),"NAO CADASTRADA"))</f>
        <v/>
      </c>
      <c r="AB3868" s="42"/>
      <c r="AC3868" s="48"/>
      <c r="AD3868" s="54" t="str">
        <f>IF(AC3868="","",IFERROR(VLOOKUP(AC3868,EMPRESAS!$A:$C,3,FALSE),"NAO CADASTRADA"))</f>
        <v/>
      </c>
      <c r="AE3868" s="50"/>
      <c r="AF3868" s="54" t="str">
        <f>IF(AE3868="","",IFERROR(VLOOKUP(AE3868,ATIVIDADES!$A:$C,3,FALSE),"NAO CADASTRADA"))</f>
        <v/>
      </c>
      <c r="AG3868" s="42"/>
      <c r="AH3868" s="48"/>
      <c r="AI3868" s="54" t="str">
        <f>IF(AH3868="","",IFERROR(VLOOKUP(AH3868,EMPRESAS!$A:$C,3,FALSE),"NAO CADASTRADA"))</f>
        <v/>
      </c>
      <c r="AJ3868" s="50"/>
      <c r="AK3868" s="54" t="str">
        <f>IF(AJ3868="","",IFERROR(VLOOKUP(AJ3868,ATIVIDADES!$A:$C,3,FALSE),"NAO CADASTRADA"))</f>
        <v/>
      </c>
      <c r="AL3868" s="42"/>
    </row>
    <row r="3869" spans="1:38" x14ac:dyDescent="0.25">
      <c r="A3869" s="26" t="str">
        <f t="shared" si="422"/>
        <v>OK</v>
      </c>
      <c r="B3869" s="29">
        <f t="shared" si="423"/>
        <v>2487914866</v>
      </c>
      <c r="C3869" s="30">
        <v>45957</v>
      </c>
      <c r="D3869" s="18">
        <f t="shared" si="426"/>
        <v>45931</v>
      </c>
      <c r="E3869" s="19" t="str">
        <f>IF(ISERROR(VLOOKUP(C3869,FERIADOS!$A:$B,1,FALSE)),IF(WEEKDAY(C3869)=1,"Dom",IF(WEEKDAY(C3869)=2,"Seg",IF(WEEKDAY(C3869)=3,"Ter",IF(WEEKDAY(C3869)=4,"Qua",IF(WEEKDAY(C3869)=5,"Qui",IF(WEEKDAY(C3869)=6,"Sex","Sab")))))),"Feriado")</f>
        <v>Seg</v>
      </c>
      <c r="F3869" s="32"/>
      <c r="G3869" s="33"/>
      <c r="H3869" s="33"/>
      <c r="I3869" s="33"/>
      <c r="J3869" s="21" t="str">
        <f t="shared" si="424"/>
        <v/>
      </c>
      <c r="K3869" s="21">
        <f t="shared" si="420"/>
        <v>0</v>
      </c>
      <c r="L3869" s="21" t="str">
        <f t="shared" si="421"/>
        <v/>
      </c>
      <c r="M3869" s="22" t="str">
        <f t="shared" si="425"/>
        <v/>
      </c>
      <c r="N3869" s="48"/>
      <c r="O3869" s="54" t="str">
        <f>IF(N3869="","",IFERROR(VLOOKUP(N3869,EMPRESAS!$A:$C,3,FALSE),"NAO CADASTRADA"))</f>
        <v/>
      </c>
      <c r="P3869" s="50"/>
      <c r="Q3869" s="54" t="str">
        <f>IF(P3869="","",IFERROR(VLOOKUP(P3869,ATIVIDADES!$A:$C,3,FALSE),"NAO CADASTRADA"))</f>
        <v/>
      </c>
      <c r="R3869" s="42"/>
      <c r="S3869" s="48"/>
      <c r="T3869" s="54" t="str">
        <f>IF(S3869="","",IFERROR(VLOOKUP(S3869,EMPRESAS!$A:$C,3,FALSE),"NAO CADASTRADA"))</f>
        <v/>
      </c>
      <c r="U3869" s="50"/>
      <c r="V3869" s="54" t="str">
        <f>IF(U3869="","",IFERROR(VLOOKUP(U3869,ATIVIDADES!$A:$C,3,FALSE),"NAO CADASTRADA"))</f>
        <v/>
      </c>
      <c r="W3869" s="42"/>
      <c r="X3869" s="48"/>
      <c r="Y3869" s="54" t="str">
        <f>IF(X3869="","",IFERROR(VLOOKUP(X3869,EMPRESAS!$A:$C,3,FALSE),"NAO CADASTRADA"))</f>
        <v/>
      </c>
      <c r="Z3869" s="50"/>
      <c r="AA3869" s="54" t="str">
        <f>IF(Z3869="","",IFERROR(VLOOKUP(Z3869,ATIVIDADES!$A:$C,3,FALSE),"NAO CADASTRADA"))</f>
        <v/>
      </c>
      <c r="AB3869" s="42"/>
      <c r="AC3869" s="48"/>
      <c r="AD3869" s="54" t="str">
        <f>IF(AC3869="","",IFERROR(VLOOKUP(AC3869,EMPRESAS!$A:$C,3,FALSE),"NAO CADASTRADA"))</f>
        <v/>
      </c>
      <c r="AE3869" s="50"/>
      <c r="AF3869" s="54" t="str">
        <f>IF(AE3869="","",IFERROR(VLOOKUP(AE3869,ATIVIDADES!$A:$C,3,FALSE),"NAO CADASTRADA"))</f>
        <v/>
      </c>
      <c r="AG3869" s="42"/>
      <c r="AH3869" s="48"/>
      <c r="AI3869" s="54" t="str">
        <f>IF(AH3869="","",IFERROR(VLOOKUP(AH3869,EMPRESAS!$A:$C,3,FALSE),"NAO CADASTRADA"))</f>
        <v/>
      </c>
      <c r="AJ3869" s="50"/>
      <c r="AK3869" s="54" t="str">
        <f>IF(AJ3869="","",IFERROR(VLOOKUP(AJ3869,ATIVIDADES!$A:$C,3,FALSE),"NAO CADASTRADA"))</f>
        <v/>
      </c>
      <c r="AL3869" s="42"/>
    </row>
    <row r="3870" spans="1:38" x14ac:dyDescent="0.25">
      <c r="A3870" s="26" t="str">
        <f t="shared" si="422"/>
        <v>OK</v>
      </c>
      <c r="B3870" s="29">
        <f t="shared" si="423"/>
        <v>2487914866</v>
      </c>
      <c r="C3870" s="30">
        <v>45958</v>
      </c>
      <c r="D3870" s="18">
        <f t="shared" si="426"/>
        <v>45931</v>
      </c>
      <c r="E3870" s="19" t="str">
        <f>IF(ISERROR(VLOOKUP(C3870,FERIADOS!$A:$B,1,FALSE)),IF(WEEKDAY(C3870)=1,"Dom",IF(WEEKDAY(C3870)=2,"Seg",IF(WEEKDAY(C3870)=3,"Ter",IF(WEEKDAY(C3870)=4,"Qua",IF(WEEKDAY(C3870)=5,"Qui",IF(WEEKDAY(C3870)=6,"Sex","Sab")))))),"Feriado")</f>
        <v>Ter</v>
      </c>
      <c r="F3870" s="32"/>
      <c r="G3870" s="33"/>
      <c r="H3870" s="33"/>
      <c r="I3870" s="33"/>
      <c r="J3870" s="21" t="str">
        <f t="shared" si="424"/>
        <v/>
      </c>
      <c r="K3870" s="21">
        <f t="shared" si="420"/>
        <v>0</v>
      </c>
      <c r="L3870" s="21" t="str">
        <f t="shared" si="421"/>
        <v/>
      </c>
      <c r="M3870" s="22" t="str">
        <f t="shared" si="425"/>
        <v/>
      </c>
      <c r="N3870" s="48"/>
      <c r="O3870" s="54" t="str">
        <f>IF(N3870="","",IFERROR(VLOOKUP(N3870,EMPRESAS!$A:$C,3,FALSE),"NAO CADASTRADA"))</f>
        <v/>
      </c>
      <c r="P3870" s="50"/>
      <c r="Q3870" s="54" t="str">
        <f>IF(P3870="","",IFERROR(VLOOKUP(P3870,ATIVIDADES!$A:$C,3,FALSE),"NAO CADASTRADA"))</f>
        <v/>
      </c>
      <c r="R3870" s="42"/>
      <c r="S3870" s="48"/>
      <c r="T3870" s="54" t="str">
        <f>IF(S3870="","",IFERROR(VLOOKUP(S3870,EMPRESAS!$A:$C,3,FALSE),"NAO CADASTRADA"))</f>
        <v/>
      </c>
      <c r="U3870" s="50"/>
      <c r="V3870" s="54" t="str">
        <f>IF(U3870="","",IFERROR(VLOOKUP(U3870,ATIVIDADES!$A:$C,3,FALSE),"NAO CADASTRADA"))</f>
        <v/>
      </c>
      <c r="W3870" s="42"/>
      <c r="X3870" s="48"/>
      <c r="Y3870" s="54" t="str">
        <f>IF(X3870="","",IFERROR(VLOOKUP(X3870,EMPRESAS!$A:$C,3,FALSE),"NAO CADASTRADA"))</f>
        <v/>
      </c>
      <c r="Z3870" s="50"/>
      <c r="AA3870" s="54" t="str">
        <f>IF(Z3870="","",IFERROR(VLOOKUP(Z3870,ATIVIDADES!$A:$C,3,FALSE),"NAO CADASTRADA"))</f>
        <v/>
      </c>
      <c r="AB3870" s="42"/>
      <c r="AC3870" s="48"/>
      <c r="AD3870" s="54" t="str">
        <f>IF(AC3870="","",IFERROR(VLOOKUP(AC3870,EMPRESAS!$A:$C,3,FALSE),"NAO CADASTRADA"))</f>
        <v/>
      </c>
      <c r="AE3870" s="50"/>
      <c r="AF3870" s="54" t="str">
        <f>IF(AE3870="","",IFERROR(VLOOKUP(AE3870,ATIVIDADES!$A:$C,3,FALSE),"NAO CADASTRADA"))</f>
        <v/>
      </c>
      <c r="AG3870" s="42"/>
      <c r="AH3870" s="48"/>
      <c r="AI3870" s="54" t="str">
        <f>IF(AH3870="","",IFERROR(VLOOKUP(AH3870,EMPRESAS!$A:$C,3,FALSE),"NAO CADASTRADA"))</f>
        <v/>
      </c>
      <c r="AJ3870" s="50"/>
      <c r="AK3870" s="54" t="str">
        <f>IF(AJ3870="","",IFERROR(VLOOKUP(AJ3870,ATIVIDADES!$A:$C,3,FALSE),"NAO CADASTRADA"))</f>
        <v/>
      </c>
      <c r="AL3870" s="42"/>
    </row>
    <row r="3871" spans="1:38" x14ac:dyDescent="0.25">
      <c r="A3871" s="26" t="str">
        <f t="shared" si="422"/>
        <v>OK</v>
      </c>
      <c r="B3871" s="29">
        <f t="shared" si="423"/>
        <v>2487914866</v>
      </c>
      <c r="C3871" s="30">
        <v>45959</v>
      </c>
      <c r="D3871" s="18">
        <f t="shared" si="426"/>
        <v>45931</v>
      </c>
      <c r="E3871" s="19" t="str">
        <f>IF(ISERROR(VLOOKUP(C3871,FERIADOS!$A:$B,1,FALSE)),IF(WEEKDAY(C3871)=1,"Dom",IF(WEEKDAY(C3871)=2,"Seg",IF(WEEKDAY(C3871)=3,"Ter",IF(WEEKDAY(C3871)=4,"Qua",IF(WEEKDAY(C3871)=5,"Qui",IF(WEEKDAY(C3871)=6,"Sex","Sab")))))),"Feriado")</f>
        <v>Qua</v>
      </c>
      <c r="F3871" s="32"/>
      <c r="G3871" s="33"/>
      <c r="H3871" s="33"/>
      <c r="I3871" s="33"/>
      <c r="J3871" s="21" t="str">
        <f t="shared" si="424"/>
        <v/>
      </c>
      <c r="K3871" s="21">
        <f t="shared" si="420"/>
        <v>0</v>
      </c>
      <c r="L3871" s="21" t="str">
        <f t="shared" si="421"/>
        <v/>
      </c>
      <c r="M3871" s="22" t="str">
        <f t="shared" si="425"/>
        <v/>
      </c>
      <c r="N3871" s="48"/>
      <c r="O3871" s="54" t="str">
        <f>IF(N3871="","",IFERROR(VLOOKUP(N3871,EMPRESAS!$A:$C,3,FALSE),"NAO CADASTRADA"))</f>
        <v/>
      </c>
      <c r="P3871" s="50"/>
      <c r="Q3871" s="54" t="str">
        <f>IF(P3871="","",IFERROR(VLOOKUP(P3871,ATIVIDADES!$A:$C,3,FALSE),"NAO CADASTRADA"))</f>
        <v/>
      </c>
      <c r="R3871" s="42"/>
      <c r="S3871" s="48"/>
      <c r="T3871" s="54" t="str">
        <f>IF(S3871="","",IFERROR(VLOOKUP(S3871,EMPRESAS!$A:$C,3,FALSE),"NAO CADASTRADA"))</f>
        <v/>
      </c>
      <c r="U3871" s="50"/>
      <c r="V3871" s="54" t="str">
        <f>IF(U3871="","",IFERROR(VLOOKUP(U3871,ATIVIDADES!$A:$C,3,FALSE),"NAO CADASTRADA"))</f>
        <v/>
      </c>
      <c r="W3871" s="42"/>
      <c r="X3871" s="48"/>
      <c r="Y3871" s="54" t="str">
        <f>IF(X3871="","",IFERROR(VLOOKUP(X3871,EMPRESAS!$A:$C,3,FALSE),"NAO CADASTRADA"))</f>
        <v/>
      </c>
      <c r="Z3871" s="50"/>
      <c r="AA3871" s="54" t="str">
        <f>IF(Z3871="","",IFERROR(VLOOKUP(Z3871,ATIVIDADES!$A:$C,3,FALSE),"NAO CADASTRADA"))</f>
        <v/>
      </c>
      <c r="AB3871" s="42"/>
      <c r="AC3871" s="48"/>
      <c r="AD3871" s="54" t="str">
        <f>IF(AC3871="","",IFERROR(VLOOKUP(AC3871,EMPRESAS!$A:$C,3,FALSE),"NAO CADASTRADA"))</f>
        <v/>
      </c>
      <c r="AE3871" s="50"/>
      <c r="AF3871" s="54" t="str">
        <f>IF(AE3871="","",IFERROR(VLOOKUP(AE3871,ATIVIDADES!$A:$C,3,FALSE),"NAO CADASTRADA"))</f>
        <v/>
      </c>
      <c r="AG3871" s="42"/>
      <c r="AH3871" s="48"/>
      <c r="AI3871" s="54" t="str">
        <f>IF(AH3871="","",IFERROR(VLOOKUP(AH3871,EMPRESAS!$A:$C,3,FALSE),"NAO CADASTRADA"))</f>
        <v/>
      </c>
      <c r="AJ3871" s="50"/>
      <c r="AK3871" s="54" t="str">
        <f>IF(AJ3871="","",IFERROR(VLOOKUP(AJ3871,ATIVIDADES!$A:$C,3,FALSE),"NAO CADASTRADA"))</f>
        <v/>
      </c>
      <c r="AL3871" s="42"/>
    </row>
    <row r="3872" spans="1:38" x14ac:dyDescent="0.25">
      <c r="A3872" s="26" t="str">
        <f t="shared" si="422"/>
        <v>OK</v>
      </c>
      <c r="B3872" s="29">
        <f t="shared" si="423"/>
        <v>2487914866</v>
      </c>
      <c r="C3872" s="30">
        <v>45960</v>
      </c>
      <c r="D3872" s="18">
        <f t="shared" si="426"/>
        <v>45931</v>
      </c>
      <c r="E3872" s="19" t="str">
        <f>IF(ISERROR(VLOOKUP(C3872,FERIADOS!$A:$B,1,FALSE)),IF(WEEKDAY(C3872)=1,"Dom",IF(WEEKDAY(C3872)=2,"Seg",IF(WEEKDAY(C3872)=3,"Ter",IF(WEEKDAY(C3872)=4,"Qua",IF(WEEKDAY(C3872)=5,"Qui",IF(WEEKDAY(C3872)=6,"Sex","Sab")))))),"Feriado")</f>
        <v>Qui</v>
      </c>
      <c r="F3872" s="32"/>
      <c r="G3872" s="33"/>
      <c r="H3872" s="33"/>
      <c r="I3872" s="33"/>
      <c r="J3872" s="21" t="str">
        <f t="shared" si="424"/>
        <v/>
      </c>
      <c r="K3872" s="21">
        <f t="shared" si="420"/>
        <v>0</v>
      </c>
      <c r="L3872" s="21" t="str">
        <f t="shared" si="421"/>
        <v/>
      </c>
      <c r="M3872" s="22" t="str">
        <f t="shared" si="425"/>
        <v/>
      </c>
      <c r="N3872" s="48"/>
      <c r="O3872" s="54" t="str">
        <f>IF(N3872="","",IFERROR(VLOOKUP(N3872,EMPRESAS!$A:$C,3,FALSE),"NAO CADASTRADA"))</f>
        <v/>
      </c>
      <c r="P3872" s="50"/>
      <c r="Q3872" s="54" t="str">
        <f>IF(P3872="","",IFERROR(VLOOKUP(P3872,ATIVIDADES!$A:$C,3,FALSE),"NAO CADASTRADA"))</f>
        <v/>
      </c>
      <c r="R3872" s="42"/>
      <c r="S3872" s="48"/>
      <c r="T3872" s="54" t="str">
        <f>IF(S3872="","",IFERROR(VLOOKUP(S3872,EMPRESAS!$A:$C,3,FALSE),"NAO CADASTRADA"))</f>
        <v/>
      </c>
      <c r="U3872" s="50"/>
      <c r="V3872" s="54" t="str">
        <f>IF(U3872="","",IFERROR(VLOOKUP(U3872,ATIVIDADES!$A:$C,3,FALSE),"NAO CADASTRADA"))</f>
        <v/>
      </c>
      <c r="W3872" s="42"/>
      <c r="X3872" s="48"/>
      <c r="Y3872" s="54" t="str">
        <f>IF(X3872="","",IFERROR(VLOOKUP(X3872,EMPRESAS!$A:$C,3,FALSE),"NAO CADASTRADA"))</f>
        <v/>
      </c>
      <c r="Z3872" s="50"/>
      <c r="AA3872" s="54" t="str">
        <f>IF(Z3872="","",IFERROR(VLOOKUP(Z3872,ATIVIDADES!$A:$C,3,FALSE),"NAO CADASTRADA"))</f>
        <v/>
      </c>
      <c r="AB3872" s="42"/>
      <c r="AC3872" s="48"/>
      <c r="AD3872" s="54" t="str">
        <f>IF(AC3872="","",IFERROR(VLOOKUP(AC3872,EMPRESAS!$A:$C,3,FALSE),"NAO CADASTRADA"))</f>
        <v/>
      </c>
      <c r="AE3872" s="50"/>
      <c r="AF3872" s="54" t="str">
        <f>IF(AE3872="","",IFERROR(VLOOKUP(AE3872,ATIVIDADES!$A:$C,3,FALSE),"NAO CADASTRADA"))</f>
        <v/>
      </c>
      <c r="AG3872" s="42"/>
      <c r="AH3872" s="48"/>
      <c r="AI3872" s="54" t="str">
        <f>IF(AH3872="","",IFERROR(VLOOKUP(AH3872,EMPRESAS!$A:$C,3,FALSE),"NAO CADASTRADA"))</f>
        <v/>
      </c>
      <c r="AJ3872" s="50"/>
      <c r="AK3872" s="54" t="str">
        <f>IF(AJ3872="","",IFERROR(VLOOKUP(AJ3872,ATIVIDADES!$A:$C,3,FALSE),"NAO CADASTRADA"))</f>
        <v/>
      </c>
      <c r="AL3872" s="42"/>
    </row>
    <row r="3873" spans="1:38" x14ac:dyDescent="0.25">
      <c r="A3873" s="26" t="str">
        <f t="shared" si="422"/>
        <v>OK</v>
      </c>
      <c r="B3873" s="29">
        <f t="shared" si="423"/>
        <v>2487914866</v>
      </c>
      <c r="C3873" s="30">
        <v>45961</v>
      </c>
      <c r="D3873" s="18">
        <f t="shared" si="426"/>
        <v>45931</v>
      </c>
      <c r="E3873" s="19" t="str">
        <f>IF(ISERROR(VLOOKUP(C3873,FERIADOS!$A:$B,1,FALSE)),IF(WEEKDAY(C3873)=1,"Dom",IF(WEEKDAY(C3873)=2,"Seg",IF(WEEKDAY(C3873)=3,"Ter",IF(WEEKDAY(C3873)=4,"Qua",IF(WEEKDAY(C3873)=5,"Qui",IF(WEEKDAY(C3873)=6,"Sex","Sab")))))),"Feriado")</f>
        <v>Sex</v>
      </c>
      <c r="F3873" s="32"/>
      <c r="G3873" s="33"/>
      <c r="H3873" s="33"/>
      <c r="I3873" s="33"/>
      <c r="J3873" s="21" t="str">
        <f t="shared" si="424"/>
        <v/>
      </c>
      <c r="K3873" s="21">
        <f t="shared" si="420"/>
        <v>0</v>
      </c>
      <c r="L3873" s="21" t="str">
        <f t="shared" si="421"/>
        <v/>
      </c>
      <c r="M3873" s="22" t="str">
        <f t="shared" si="425"/>
        <v/>
      </c>
      <c r="N3873" s="48"/>
      <c r="O3873" s="54" t="str">
        <f>IF(N3873="","",IFERROR(VLOOKUP(N3873,EMPRESAS!$A:$C,3,FALSE),"NAO CADASTRADA"))</f>
        <v/>
      </c>
      <c r="P3873" s="50"/>
      <c r="Q3873" s="54" t="str">
        <f>IF(P3873="","",IFERROR(VLOOKUP(P3873,ATIVIDADES!$A:$C,3,FALSE),"NAO CADASTRADA"))</f>
        <v/>
      </c>
      <c r="R3873" s="42"/>
      <c r="S3873" s="48"/>
      <c r="T3873" s="54" t="str">
        <f>IF(S3873="","",IFERROR(VLOOKUP(S3873,EMPRESAS!$A:$C,3,FALSE),"NAO CADASTRADA"))</f>
        <v/>
      </c>
      <c r="U3873" s="50"/>
      <c r="V3873" s="54" t="str">
        <f>IF(U3873="","",IFERROR(VLOOKUP(U3873,ATIVIDADES!$A:$C,3,FALSE),"NAO CADASTRADA"))</f>
        <v/>
      </c>
      <c r="W3873" s="42"/>
      <c r="X3873" s="48"/>
      <c r="Y3873" s="54" t="str">
        <f>IF(X3873="","",IFERROR(VLOOKUP(X3873,EMPRESAS!$A:$C,3,FALSE),"NAO CADASTRADA"))</f>
        <v/>
      </c>
      <c r="Z3873" s="50"/>
      <c r="AA3873" s="54" t="str">
        <f>IF(Z3873="","",IFERROR(VLOOKUP(Z3873,ATIVIDADES!$A:$C,3,FALSE),"NAO CADASTRADA"))</f>
        <v/>
      </c>
      <c r="AB3873" s="42"/>
      <c r="AC3873" s="48"/>
      <c r="AD3873" s="54" t="str">
        <f>IF(AC3873="","",IFERROR(VLOOKUP(AC3873,EMPRESAS!$A:$C,3,FALSE),"NAO CADASTRADA"))</f>
        <v/>
      </c>
      <c r="AE3873" s="50"/>
      <c r="AF3873" s="54" t="str">
        <f>IF(AE3873="","",IFERROR(VLOOKUP(AE3873,ATIVIDADES!$A:$C,3,FALSE),"NAO CADASTRADA"))</f>
        <v/>
      </c>
      <c r="AG3873" s="42"/>
      <c r="AH3873" s="48"/>
      <c r="AI3873" s="54" t="str">
        <f>IF(AH3873="","",IFERROR(VLOOKUP(AH3873,EMPRESAS!$A:$C,3,FALSE),"NAO CADASTRADA"))</f>
        <v/>
      </c>
      <c r="AJ3873" s="50"/>
      <c r="AK3873" s="54" t="str">
        <f>IF(AJ3873="","",IFERROR(VLOOKUP(AJ3873,ATIVIDADES!$A:$C,3,FALSE),"NAO CADASTRADA"))</f>
        <v/>
      </c>
      <c r="AL3873" s="42"/>
    </row>
    <row r="3874" spans="1:38" x14ac:dyDescent="0.25">
      <c r="A3874" s="26" t="str">
        <f t="shared" si="422"/>
        <v>OK</v>
      </c>
      <c r="B3874" s="29">
        <f t="shared" si="423"/>
        <v>2487914866</v>
      </c>
      <c r="C3874" s="30">
        <v>45962</v>
      </c>
      <c r="D3874" s="18">
        <f t="shared" si="426"/>
        <v>45962</v>
      </c>
      <c r="E3874" s="19" t="str">
        <f>IF(ISERROR(VLOOKUP(C3874,FERIADOS!$A:$B,1,FALSE)),IF(WEEKDAY(C3874)=1,"Dom",IF(WEEKDAY(C3874)=2,"Seg",IF(WEEKDAY(C3874)=3,"Ter",IF(WEEKDAY(C3874)=4,"Qua",IF(WEEKDAY(C3874)=5,"Qui",IF(WEEKDAY(C3874)=6,"Sex","Sab")))))),"Feriado")</f>
        <v>Sab</v>
      </c>
      <c r="F3874" s="32"/>
      <c r="G3874" s="33"/>
      <c r="H3874" s="33"/>
      <c r="I3874" s="33"/>
      <c r="J3874" s="21" t="str">
        <f t="shared" si="424"/>
        <v/>
      </c>
      <c r="K3874" s="21">
        <f t="shared" si="420"/>
        <v>0</v>
      </c>
      <c r="L3874" s="21" t="str">
        <f t="shared" si="421"/>
        <v/>
      </c>
      <c r="M3874" s="22" t="str">
        <f t="shared" si="425"/>
        <v/>
      </c>
      <c r="N3874" s="48"/>
      <c r="O3874" s="54" t="str">
        <f>IF(N3874="","",IFERROR(VLOOKUP(N3874,EMPRESAS!$A:$C,3,FALSE),"NAO CADASTRADA"))</f>
        <v/>
      </c>
      <c r="P3874" s="50"/>
      <c r="Q3874" s="54" t="str">
        <f>IF(P3874="","",IFERROR(VLOOKUP(P3874,ATIVIDADES!$A:$C,3,FALSE),"NAO CADASTRADA"))</f>
        <v/>
      </c>
      <c r="R3874" s="42"/>
      <c r="S3874" s="48"/>
      <c r="T3874" s="54" t="str">
        <f>IF(S3874="","",IFERROR(VLOOKUP(S3874,EMPRESAS!$A:$C,3,FALSE),"NAO CADASTRADA"))</f>
        <v/>
      </c>
      <c r="U3874" s="50"/>
      <c r="V3874" s="54" t="str">
        <f>IF(U3874="","",IFERROR(VLOOKUP(U3874,ATIVIDADES!$A:$C,3,FALSE),"NAO CADASTRADA"))</f>
        <v/>
      </c>
      <c r="W3874" s="42"/>
      <c r="X3874" s="48"/>
      <c r="Y3874" s="54" t="str">
        <f>IF(X3874="","",IFERROR(VLOOKUP(X3874,EMPRESAS!$A:$C,3,FALSE),"NAO CADASTRADA"))</f>
        <v/>
      </c>
      <c r="Z3874" s="50"/>
      <c r="AA3874" s="54" t="str">
        <f>IF(Z3874="","",IFERROR(VLOOKUP(Z3874,ATIVIDADES!$A:$C,3,FALSE),"NAO CADASTRADA"))</f>
        <v/>
      </c>
      <c r="AB3874" s="42"/>
      <c r="AC3874" s="48"/>
      <c r="AD3874" s="54" t="str">
        <f>IF(AC3874="","",IFERROR(VLOOKUP(AC3874,EMPRESAS!$A:$C,3,FALSE),"NAO CADASTRADA"))</f>
        <v/>
      </c>
      <c r="AE3874" s="50"/>
      <c r="AF3874" s="54" t="str">
        <f>IF(AE3874="","",IFERROR(VLOOKUP(AE3874,ATIVIDADES!$A:$C,3,FALSE),"NAO CADASTRADA"))</f>
        <v/>
      </c>
      <c r="AG3874" s="42"/>
      <c r="AH3874" s="48"/>
      <c r="AI3874" s="54" t="str">
        <f>IF(AH3874="","",IFERROR(VLOOKUP(AH3874,EMPRESAS!$A:$C,3,FALSE),"NAO CADASTRADA"))</f>
        <v/>
      </c>
      <c r="AJ3874" s="50"/>
      <c r="AK3874" s="54" t="str">
        <f>IF(AJ3874="","",IFERROR(VLOOKUP(AJ3874,ATIVIDADES!$A:$C,3,FALSE),"NAO CADASTRADA"))</f>
        <v/>
      </c>
      <c r="AL3874" s="42"/>
    </row>
    <row r="3875" spans="1:38" x14ac:dyDescent="0.25">
      <c r="A3875" s="26" t="str">
        <f t="shared" si="422"/>
        <v>OK</v>
      </c>
      <c r="B3875" s="29">
        <f t="shared" si="423"/>
        <v>2487914866</v>
      </c>
      <c r="C3875" s="30">
        <v>45963</v>
      </c>
      <c r="D3875" s="18">
        <f t="shared" si="426"/>
        <v>45962</v>
      </c>
      <c r="E3875" s="19" t="str">
        <f>IF(ISERROR(VLOOKUP(C3875,FERIADOS!$A:$B,1,FALSE)),IF(WEEKDAY(C3875)=1,"Dom",IF(WEEKDAY(C3875)=2,"Seg",IF(WEEKDAY(C3875)=3,"Ter",IF(WEEKDAY(C3875)=4,"Qua",IF(WEEKDAY(C3875)=5,"Qui",IF(WEEKDAY(C3875)=6,"Sex","Sab")))))),"Feriado")</f>
        <v>Dom</v>
      </c>
      <c r="F3875" s="32"/>
      <c r="G3875" s="33"/>
      <c r="H3875" s="33"/>
      <c r="I3875" s="33"/>
      <c r="J3875" s="21" t="str">
        <f t="shared" si="424"/>
        <v/>
      </c>
      <c r="K3875" s="21">
        <f t="shared" si="420"/>
        <v>0</v>
      </c>
      <c r="L3875" s="21" t="str">
        <f t="shared" si="421"/>
        <v/>
      </c>
      <c r="M3875" s="22" t="str">
        <f t="shared" si="425"/>
        <v/>
      </c>
      <c r="N3875" s="48"/>
      <c r="O3875" s="54" t="str">
        <f>IF(N3875="","",IFERROR(VLOOKUP(N3875,EMPRESAS!$A:$C,3,FALSE),"NAO CADASTRADA"))</f>
        <v/>
      </c>
      <c r="P3875" s="50"/>
      <c r="Q3875" s="54" t="str">
        <f>IF(P3875="","",IFERROR(VLOOKUP(P3875,ATIVIDADES!$A:$C,3,FALSE),"NAO CADASTRADA"))</f>
        <v/>
      </c>
      <c r="R3875" s="42"/>
      <c r="S3875" s="48"/>
      <c r="T3875" s="54" t="str">
        <f>IF(S3875="","",IFERROR(VLOOKUP(S3875,EMPRESAS!$A:$C,3,FALSE),"NAO CADASTRADA"))</f>
        <v/>
      </c>
      <c r="U3875" s="50"/>
      <c r="V3875" s="54" t="str">
        <f>IF(U3875="","",IFERROR(VLOOKUP(U3875,ATIVIDADES!$A:$C,3,FALSE),"NAO CADASTRADA"))</f>
        <v/>
      </c>
      <c r="W3875" s="42"/>
      <c r="X3875" s="48"/>
      <c r="Y3875" s="54" t="str">
        <f>IF(X3875="","",IFERROR(VLOOKUP(X3875,EMPRESAS!$A:$C,3,FALSE),"NAO CADASTRADA"))</f>
        <v/>
      </c>
      <c r="Z3875" s="50"/>
      <c r="AA3875" s="54" t="str">
        <f>IF(Z3875="","",IFERROR(VLOOKUP(Z3875,ATIVIDADES!$A:$C,3,FALSE),"NAO CADASTRADA"))</f>
        <v/>
      </c>
      <c r="AB3875" s="42"/>
      <c r="AC3875" s="48"/>
      <c r="AD3875" s="54" t="str">
        <f>IF(AC3875="","",IFERROR(VLOOKUP(AC3875,EMPRESAS!$A:$C,3,FALSE),"NAO CADASTRADA"))</f>
        <v/>
      </c>
      <c r="AE3875" s="50"/>
      <c r="AF3875" s="54" t="str">
        <f>IF(AE3875="","",IFERROR(VLOOKUP(AE3875,ATIVIDADES!$A:$C,3,FALSE),"NAO CADASTRADA"))</f>
        <v/>
      </c>
      <c r="AG3875" s="42"/>
      <c r="AH3875" s="48"/>
      <c r="AI3875" s="54" t="str">
        <f>IF(AH3875="","",IFERROR(VLOOKUP(AH3875,EMPRESAS!$A:$C,3,FALSE),"NAO CADASTRADA"))</f>
        <v/>
      </c>
      <c r="AJ3875" s="50"/>
      <c r="AK3875" s="54" t="str">
        <f>IF(AJ3875="","",IFERROR(VLOOKUP(AJ3875,ATIVIDADES!$A:$C,3,FALSE),"NAO CADASTRADA"))</f>
        <v/>
      </c>
      <c r="AL3875" s="42"/>
    </row>
    <row r="3876" spans="1:38" x14ac:dyDescent="0.25">
      <c r="A3876" s="26" t="str">
        <f t="shared" si="422"/>
        <v>OK</v>
      </c>
      <c r="B3876" s="29">
        <f t="shared" si="423"/>
        <v>2487914866</v>
      </c>
      <c r="C3876" s="30">
        <v>45964</v>
      </c>
      <c r="D3876" s="18">
        <f t="shared" si="426"/>
        <v>45962</v>
      </c>
      <c r="E3876" s="19" t="str">
        <f>IF(ISERROR(VLOOKUP(C3876,FERIADOS!$A:$B,1,FALSE)),IF(WEEKDAY(C3876)=1,"Dom",IF(WEEKDAY(C3876)=2,"Seg",IF(WEEKDAY(C3876)=3,"Ter",IF(WEEKDAY(C3876)=4,"Qua",IF(WEEKDAY(C3876)=5,"Qui",IF(WEEKDAY(C3876)=6,"Sex","Sab")))))),"Feriado")</f>
        <v>Seg</v>
      </c>
      <c r="F3876" s="32"/>
      <c r="G3876" s="33"/>
      <c r="H3876" s="33"/>
      <c r="I3876" s="33"/>
      <c r="J3876" s="21" t="str">
        <f t="shared" si="424"/>
        <v/>
      </c>
      <c r="K3876" s="21">
        <f t="shared" si="420"/>
        <v>0</v>
      </c>
      <c r="L3876" s="21" t="str">
        <f t="shared" si="421"/>
        <v/>
      </c>
      <c r="M3876" s="22" t="str">
        <f t="shared" si="425"/>
        <v/>
      </c>
      <c r="N3876" s="48"/>
      <c r="O3876" s="54" t="str">
        <f>IF(N3876="","",IFERROR(VLOOKUP(N3876,EMPRESAS!$A:$C,3,FALSE),"NAO CADASTRADA"))</f>
        <v/>
      </c>
      <c r="P3876" s="50"/>
      <c r="Q3876" s="54" t="str">
        <f>IF(P3876="","",IFERROR(VLOOKUP(P3876,ATIVIDADES!$A:$C,3,FALSE),"NAO CADASTRADA"))</f>
        <v/>
      </c>
      <c r="R3876" s="42"/>
      <c r="S3876" s="48"/>
      <c r="T3876" s="54" t="str">
        <f>IF(S3876="","",IFERROR(VLOOKUP(S3876,EMPRESAS!$A:$C,3,FALSE),"NAO CADASTRADA"))</f>
        <v/>
      </c>
      <c r="U3876" s="50"/>
      <c r="V3876" s="54" t="str">
        <f>IF(U3876="","",IFERROR(VLOOKUP(U3876,ATIVIDADES!$A:$C,3,FALSE),"NAO CADASTRADA"))</f>
        <v/>
      </c>
      <c r="W3876" s="42"/>
      <c r="X3876" s="48"/>
      <c r="Y3876" s="54" t="str">
        <f>IF(X3876="","",IFERROR(VLOOKUP(X3876,EMPRESAS!$A:$C,3,FALSE),"NAO CADASTRADA"))</f>
        <v/>
      </c>
      <c r="Z3876" s="50"/>
      <c r="AA3876" s="54" t="str">
        <f>IF(Z3876="","",IFERROR(VLOOKUP(Z3876,ATIVIDADES!$A:$C,3,FALSE),"NAO CADASTRADA"))</f>
        <v/>
      </c>
      <c r="AB3876" s="42"/>
      <c r="AC3876" s="48"/>
      <c r="AD3876" s="54" t="str">
        <f>IF(AC3876="","",IFERROR(VLOOKUP(AC3876,EMPRESAS!$A:$C,3,FALSE),"NAO CADASTRADA"))</f>
        <v/>
      </c>
      <c r="AE3876" s="50"/>
      <c r="AF3876" s="54" t="str">
        <f>IF(AE3876="","",IFERROR(VLOOKUP(AE3876,ATIVIDADES!$A:$C,3,FALSE),"NAO CADASTRADA"))</f>
        <v/>
      </c>
      <c r="AG3876" s="42"/>
      <c r="AH3876" s="48"/>
      <c r="AI3876" s="54" t="str">
        <f>IF(AH3876="","",IFERROR(VLOOKUP(AH3876,EMPRESAS!$A:$C,3,FALSE),"NAO CADASTRADA"))</f>
        <v/>
      </c>
      <c r="AJ3876" s="50"/>
      <c r="AK3876" s="54" t="str">
        <f>IF(AJ3876="","",IFERROR(VLOOKUP(AJ3876,ATIVIDADES!$A:$C,3,FALSE),"NAO CADASTRADA"))</f>
        <v/>
      </c>
      <c r="AL3876" s="42"/>
    </row>
    <row r="3877" spans="1:38" x14ac:dyDescent="0.25">
      <c r="A3877" s="26" t="str">
        <f t="shared" si="422"/>
        <v>OK</v>
      </c>
      <c r="B3877" s="29">
        <f t="shared" si="423"/>
        <v>2487914866</v>
      </c>
      <c r="C3877" s="30">
        <v>45965</v>
      </c>
      <c r="D3877" s="18">
        <f t="shared" si="426"/>
        <v>45962</v>
      </c>
      <c r="E3877" s="19" t="str">
        <f>IF(ISERROR(VLOOKUP(C3877,FERIADOS!$A:$B,1,FALSE)),IF(WEEKDAY(C3877)=1,"Dom",IF(WEEKDAY(C3877)=2,"Seg",IF(WEEKDAY(C3877)=3,"Ter",IF(WEEKDAY(C3877)=4,"Qua",IF(WEEKDAY(C3877)=5,"Qui",IF(WEEKDAY(C3877)=6,"Sex","Sab")))))),"Feriado")</f>
        <v>Ter</v>
      </c>
      <c r="F3877" s="32"/>
      <c r="G3877" s="33"/>
      <c r="H3877" s="33"/>
      <c r="I3877" s="33"/>
      <c r="J3877" s="21" t="str">
        <f t="shared" si="424"/>
        <v/>
      </c>
      <c r="K3877" s="21">
        <f t="shared" si="420"/>
        <v>0</v>
      </c>
      <c r="L3877" s="21" t="str">
        <f t="shared" si="421"/>
        <v/>
      </c>
      <c r="M3877" s="22" t="str">
        <f t="shared" si="425"/>
        <v/>
      </c>
      <c r="N3877" s="48"/>
      <c r="O3877" s="54" t="str">
        <f>IF(N3877="","",IFERROR(VLOOKUP(N3877,EMPRESAS!$A:$C,3,FALSE),"NAO CADASTRADA"))</f>
        <v/>
      </c>
      <c r="P3877" s="50"/>
      <c r="Q3877" s="54" t="str">
        <f>IF(P3877="","",IFERROR(VLOOKUP(P3877,ATIVIDADES!$A:$C,3,FALSE),"NAO CADASTRADA"))</f>
        <v/>
      </c>
      <c r="R3877" s="42"/>
      <c r="S3877" s="48"/>
      <c r="T3877" s="54" t="str">
        <f>IF(S3877="","",IFERROR(VLOOKUP(S3877,EMPRESAS!$A:$C,3,FALSE),"NAO CADASTRADA"))</f>
        <v/>
      </c>
      <c r="U3877" s="50"/>
      <c r="V3877" s="54" t="str">
        <f>IF(U3877="","",IFERROR(VLOOKUP(U3877,ATIVIDADES!$A:$C,3,FALSE),"NAO CADASTRADA"))</f>
        <v/>
      </c>
      <c r="W3877" s="42"/>
      <c r="X3877" s="48"/>
      <c r="Y3877" s="54" t="str">
        <f>IF(X3877="","",IFERROR(VLOOKUP(X3877,EMPRESAS!$A:$C,3,FALSE),"NAO CADASTRADA"))</f>
        <v/>
      </c>
      <c r="Z3877" s="50"/>
      <c r="AA3877" s="54" t="str">
        <f>IF(Z3877="","",IFERROR(VLOOKUP(Z3877,ATIVIDADES!$A:$C,3,FALSE),"NAO CADASTRADA"))</f>
        <v/>
      </c>
      <c r="AB3877" s="42"/>
      <c r="AC3877" s="48"/>
      <c r="AD3877" s="54" t="str">
        <f>IF(AC3877="","",IFERROR(VLOOKUP(AC3877,EMPRESAS!$A:$C,3,FALSE),"NAO CADASTRADA"))</f>
        <v/>
      </c>
      <c r="AE3877" s="50"/>
      <c r="AF3877" s="54" t="str">
        <f>IF(AE3877="","",IFERROR(VLOOKUP(AE3877,ATIVIDADES!$A:$C,3,FALSE),"NAO CADASTRADA"))</f>
        <v/>
      </c>
      <c r="AG3877" s="42"/>
      <c r="AH3877" s="48"/>
      <c r="AI3877" s="54" t="str">
        <f>IF(AH3877="","",IFERROR(VLOOKUP(AH3877,EMPRESAS!$A:$C,3,FALSE),"NAO CADASTRADA"))</f>
        <v/>
      </c>
      <c r="AJ3877" s="50"/>
      <c r="AK3877" s="54" t="str">
        <f>IF(AJ3877="","",IFERROR(VLOOKUP(AJ3877,ATIVIDADES!$A:$C,3,FALSE),"NAO CADASTRADA"))</f>
        <v/>
      </c>
      <c r="AL3877" s="42"/>
    </row>
    <row r="3878" spans="1:38" x14ac:dyDescent="0.25">
      <c r="A3878" s="26" t="str">
        <f t="shared" si="422"/>
        <v>OK</v>
      </c>
      <c r="B3878" s="29">
        <f t="shared" si="423"/>
        <v>2487914866</v>
      </c>
      <c r="C3878" s="30">
        <v>45966</v>
      </c>
      <c r="D3878" s="18">
        <f t="shared" si="426"/>
        <v>45962</v>
      </c>
      <c r="E3878" s="19" t="str">
        <f>IF(ISERROR(VLOOKUP(C3878,FERIADOS!$A:$B,1,FALSE)),IF(WEEKDAY(C3878)=1,"Dom",IF(WEEKDAY(C3878)=2,"Seg",IF(WEEKDAY(C3878)=3,"Ter",IF(WEEKDAY(C3878)=4,"Qua",IF(WEEKDAY(C3878)=5,"Qui",IF(WEEKDAY(C3878)=6,"Sex","Sab")))))),"Feriado")</f>
        <v>Qua</v>
      </c>
      <c r="F3878" s="32"/>
      <c r="G3878" s="33"/>
      <c r="H3878" s="33"/>
      <c r="I3878" s="33"/>
      <c r="J3878" s="21" t="str">
        <f t="shared" si="424"/>
        <v/>
      </c>
      <c r="K3878" s="21">
        <f t="shared" si="420"/>
        <v>0</v>
      </c>
      <c r="L3878" s="21" t="str">
        <f t="shared" si="421"/>
        <v/>
      </c>
      <c r="M3878" s="22" t="str">
        <f t="shared" si="425"/>
        <v/>
      </c>
      <c r="N3878" s="48"/>
      <c r="O3878" s="54" t="str">
        <f>IF(N3878="","",IFERROR(VLOOKUP(N3878,EMPRESAS!$A:$C,3,FALSE),"NAO CADASTRADA"))</f>
        <v/>
      </c>
      <c r="P3878" s="50"/>
      <c r="Q3878" s="54" t="str">
        <f>IF(P3878="","",IFERROR(VLOOKUP(P3878,ATIVIDADES!$A:$C,3,FALSE),"NAO CADASTRADA"))</f>
        <v/>
      </c>
      <c r="R3878" s="42"/>
      <c r="S3878" s="48"/>
      <c r="T3878" s="54" t="str">
        <f>IF(S3878="","",IFERROR(VLOOKUP(S3878,EMPRESAS!$A:$C,3,FALSE),"NAO CADASTRADA"))</f>
        <v/>
      </c>
      <c r="U3878" s="50"/>
      <c r="V3878" s="54" t="str">
        <f>IF(U3878="","",IFERROR(VLOOKUP(U3878,ATIVIDADES!$A:$C,3,FALSE),"NAO CADASTRADA"))</f>
        <v/>
      </c>
      <c r="W3878" s="42"/>
      <c r="X3878" s="48"/>
      <c r="Y3878" s="54" t="str">
        <f>IF(X3878="","",IFERROR(VLOOKUP(X3878,EMPRESAS!$A:$C,3,FALSE),"NAO CADASTRADA"))</f>
        <v/>
      </c>
      <c r="Z3878" s="50"/>
      <c r="AA3878" s="54" t="str">
        <f>IF(Z3878="","",IFERROR(VLOOKUP(Z3878,ATIVIDADES!$A:$C,3,FALSE),"NAO CADASTRADA"))</f>
        <v/>
      </c>
      <c r="AB3878" s="42"/>
      <c r="AC3878" s="48"/>
      <c r="AD3878" s="54" t="str">
        <f>IF(AC3878="","",IFERROR(VLOOKUP(AC3878,EMPRESAS!$A:$C,3,FALSE),"NAO CADASTRADA"))</f>
        <v/>
      </c>
      <c r="AE3878" s="50"/>
      <c r="AF3878" s="54" t="str">
        <f>IF(AE3878="","",IFERROR(VLOOKUP(AE3878,ATIVIDADES!$A:$C,3,FALSE),"NAO CADASTRADA"))</f>
        <v/>
      </c>
      <c r="AG3878" s="42"/>
      <c r="AH3878" s="48"/>
      <c r="AI3878" s="54" t="str">
        <f>IF(AH3878="","",IFERROR(VLOOKUP(AH3878,EMPRESAS!$A:$C,3,FALSE),"NAO CADASTRADA"))</f>
        <v/>
      </c>
      <c r="AJ3878" s="50"/>
      <c r="AK3878" s="54" t="str">
        <f>IF(AJ3878="","",IFERROR(VLOOKUP(AJ3878,ATIVIDADES!$A:$C,3,FALSE),"NAO CADASTRADA"))</f>
        <v/>
      </c>
      <c r="AL3878" s="42"/>
    </row>
    <row r="3879" spans="1:38" x14ac:dyDescent="0.25">
      <c r="A3879" s="26" t="str">
        <f t="shared" si="422"/>
        <v>OK</v>
      </c>
      <c r="B3879" s="29">
        <f t="shared" si="423"/>
        <v>2487914866</v>
      </c>
      <c r="C3879" s="30">
        <v>45967</v>
      </c>
      <c r="D3879" s="18">
        <f t="shared" si="426"/>
        <v>45962</v>
      </c>
      <c r="E3879" s="19" t="str">
        <f>IF(ISERROR(VLOOKUP(C3879,FERIADOS!$A:$B,1,FALSE)),IF(WEEKDAY(C3879)=1,"Dom",IF(WEEKDAY(C3879)=2,"Seg",IF(WEEKDAY(C3879)=3,"Ter",IF(WEEKDAY(C3879)=4,"Qua",IF(WEEKDAY(C3879)=5,"Qui",IF(WEEKDAY(C3879)=6,"Sex","Sab")))))),"Feriado")</f>
        <v>Qui</v>
      </c>
      <c r="F3879" s="32"/>
      <c r="G3879" s="33"/>
      <c r="H3879" s="33"/>
      <c r="I3879" s="33"/>
      <c r="J3879" s="21" t="str">
        <f t="shared" si="424"/>
        <v/>
      </c>
      <c r="K3879" s="21">
        <f t="shared" si="420"/>
        <v>0</v>
      </c>
      <c r="L3879" s="21" t="str">
        <f t="shared" si="421"/>
        <v/>
      </c>
      <c r="M3879" s="22" t="str">
        <f t="shared" si="425"/>
        <v/>
      </c>
      <c r="N3879" s="48"/>
      <c r="O3879" s="54" t="str">
        <f>IF(N3879="","",IFERROR(VLOOKUP(N3879,EMPRESAS!$A:$C,3,FALSE),"NAO CADASTRADA"))</f>
        <v/>
      </c>
      <c r="P3879" s="50"/>
      <c r="Q3879" s="54" t="str">
        <f>IF(P3879="","",IFERROR(VLOOKUP(P3879,ATIVIDADES!$A:$C,3,FALSE),"NAO CADASTRADA"))</f>
        <v/>
      </c>
      <c r="R3879" s="42"/>
      <c r="S3879" s="48"/>
      <c r="T3879" s="54" t="str">
        <f>IF(S3879="","",IFERROR(VLOOKUP(S3879,EMPRESAS!$A:$C,3,FALSE),"NAO CADASTRADA"))</f>
        <v/>
      </c>
      <c r="U3879" s="50"/>
      <c r="V3879" s="54" t="str">
        <f>IF(U3879="","",IFERROR(VLOOKUP(U3879,ATIVIDADES!$A:$C,3,FALSE),"NAO CADASTRADA"))</f>
        <v/>
      </c>
      <c r="W3879" s="42"/>
      <c r="X3879" s="48"/>
      <c r="Y3879" s="54" t="str">
        <f>IF(X3879="","",IFERROR(VLOOKUP(X3879,EMPRESAS!$A:$C,3,FALSE),"NAO CADASTRADA"))</f>
        <v/>
      </c>
      <c r="Z3879" s="50"/>
      <c r="AA3879" s="54" t="str">
        <f>IF(Z3879="","",IFERROR(VLOOKUP(Z3879,ATIVIDADES!$A:$C,3,FALSE),"NAO CADASTRADA"))</f>
        <v/>
      </c>
      <c r="AB3879" s="42"/>
      <c r="AC3879" s="48"/>
      <c r="AD3879" s="54" t="str">
        <f>IF(AC3879="","",IFERROR(VLOOKUP(AC3879,EMPRESAS!$A:$C,3,FALSE),"NAO CADASTRADA"))</f>
        <v/>
      </c>
      <c r="AE3879" s="50"/>
      <c r="AF3879" s="54" t="str">
        <f>IF(AE3879="","",IFERROR(VLOOKUP(AE3879,ATIVIDADES!$A:$C,3,FALSE),"NAO CADASTRADA"))</f>
        <v/>
      </c>
      <c r="AG3879" s="42"/>
      <c r="AH3879" s="48"/>
      <c r="AI3879" s="54" t="str">
        <f>IF(AH3879="","",IFERROR(VLOOKUP(AH3879,EMPRESAS!$A:$C,3,FALSE),"NAO CADASTRADA"))</f>
        <v/>
      </c>
      <c r="AJ3879" s="50"/>
      <c r="AK3879" s="54" t="str">
        <f>IF(AJ3879="","",IFERROR(VLOOKUP(AJ3879,ATIVIDADES!$A:$C,3,FALSE),"NAO CADASTRADA"))</f>
        <v/>
      </c>
      <c r="AL3879" s="42"/>
    </row>
    <row r="3880" spans="1:38" x14ac:dyDescent="0.25">
      <c r="A3880" s="26" t="str">
        <f t="shared" si="422"/>
        <v>OK</v>
      </c>
      <c r="B3880" s="29">
        <f t="shared" si="423"/>
        <v>2487914866</v>
      </c>
      <c r="C3880" s="30">
        <v>45968</v>
      </c>
      <c r="D3880" s="18">
        <f t="shared" si="426"/>
        <v>45962</v>
      </c>
      <c r="E3880" s="19" t="str">
        <f>IF(ISERROR(VLOOKUP(C3880,FERIADOS!$A:$B,1,FALSE)),IF(WEEKDAY(C3880)=1,"Dom",IF(WEEKDAY(C3880)=2,"Seg",IF(WEEKDAY(C3880)=3,"Ter",IF(WEEKDAY(C3880)=4,"Qua",IF(WEEKDAY(C3880)=5,"Qui",IF(WEEKDAY(C3880)=6,"Sex","Sab")))))),"Feriado")</f>
        <v>Sex</v>
      </c>
      <c r="F3880" s="32"/>
      <c r="G3880" s="33"/>
      <c r="H3880" s="33"/>
      <c r="I3880" s="33"/>
      <c r="J3880" s="21" t="str">
        <f t="shared" si="424"/>
        <v/>
      </c>
      <c r="K3880" s="21">
        <f t="shared" si="420"/>
        <v>0</v>
      </c>
      <c r="L3880" s="21" t="str">
        <f t="shared" si="421"/>
        <v/>
      </c>
      <c r="M3880" s="22" t="str">
        <f t="shared" si="425"/>
        <v/>
      </c>
      <c r="N3880" s="48"/>
      <c r="O3880" s="54" t="str">
        <f>IF(N3880="","",IFERROR(VLOOKUP(N3880,EMPRESAS!$A:$C,3,FALSE),"NAO CADASTRADA"))</f>
        <v/>
      </c>
      <c r="P3880" s="50"/>
      <c r="Q3880" s="54" t="str">
        <f>IF(P3880="","",IFERROR(VLOOKUP(P3880,ATIVIDADES!$A:$C,3,FALSE),"NAO CADASTRADA"))</f>
        <v/>
      </c>
      <c r="R3880" s="42"/>
      <c r="S3880" s="48"/>
      <c r="T3880" s="54" t="str">
        <f>IF(S3880="","",IFERROR(VLOOKUP(S3880,EMPRESAS!$A:$C,3,FALSE),"NAO CADASTRADA"))</f>
        <v/>
      </c>
      <c r="U3880" s="50"/>
      <c r="V3880" s="54" t="str">
        <f>IF(U3880="","",IFERROR(VLOOKUP(U3880,ATIVIDADES!$A:$C,3,FALSE),"NAO CADASTRADA"))</f>
        <v/>
      </c>
      <c r="W3880" s="42"/>
      <c r="X3880" s="48"/>
      <c r="Y3880" s="54" t="str">
        <f>IF(X3880="","",IFERROR(VLOOKUP(X3880,EMPRESAS!$A:$C,3,FALSE),"NAO CADASTRADA"))</f>
        <v/>
      </c>
      <c r="Z3880" s="50"/>
      <c r="AA3880" s="54" t="str">
        <f>IF(Z3880="","",IFERROR(VLOOKUP(Z3880,ATIVIDADES!$A:$C,3,FALSE),"NAO CADASTRADA"))</f>
        <v/>
      </c>
      <c r="AB3880" s="42"/>
      <c r="AC3880" s="48"/>
      <c r="AD3880" s="54" t="str">
        <f>IF(AC3880="","",IFERROR(VLOOKUP(AC3880,EMPRESAS!$A:$C,3,FALSE),"NAO CADASTRADA"))</f>
        <v/>
      </c>
      <c r="AE3880" s="50"/>
      <c r="AF3880" s="54" t="str">
        <f>IF(AE3880="","",IFERROR(VLOOKUP(AE3880,ATIVIDADES!$A:$C,3,FALSE),"NAO CADASTRADA"))</f>
        <v/>
      </c>
      <c r="AG3880" s="42"/>
      <c r="AH3880" s="48"/>
      <c r="AI3880" s="54" t="str">
        <f>IF(AH3880="","",IFERROR(VLOOKUP(AH3880,EMPRESAS!$A:$C,3,FALSE),"NAO CADASTRADA"))</f>
        <v/>
      </c>
      <c r="AJ3880" s="50"/>
      <c r="AK3880" s="54" t="str">
        <f>IF(AJ3880="","",IFERROR(VLOOKUP(AJ3880,ATIVIDADES!$A:$C,3,FALSE),"NAO CADASTRADA"))</f>
        <v/>
      </c>
      <c r="AL3880" s="42"/>
    </row>
    <row r="3881" spans="1:38" x14ac:dyDescent="0.25">
      <c r="A3881" s="26" t="str">
        <f t="shared" si="422"/>
        <v>OK</v>
      </c>
      <c r="B3881" s="29">
        <f t="shared" si="423"/>
        <v>2487914866</v>
      </c>
      <c r="C3881" s="30">
        <v>45969</v>
      </c>
      <c r="D3881" s="18">
        <f t="shared" si="426"/>
        <v>45962</v>
      </c>
      <c r="E3881" s="19" t="str">
        <f>IF(ISERROR(VLOOKUP(C3881,FERIADOS!$A:$B,1,FALSE)),IF(WEEKDAY(C3881)=1,"Dom",IF(WEEKDAY(C3881)=2,"Seg",IF(WEEKDAY(C3881)=3,"Ter",IF(WEEKDAY(C3881)=4,"Qua",IF(WEEKDAY(C3881)=5,"Qui",IF(WEEKDAY(C3881)=6,"Sex","Sab")))))),"Feriado")</f>
        <v>Sab</v>
      </c>
      <c r="F3881" s="32"/>
      <c r="G3881" s="33"/>
      <c r="H3881" s="33"/>
      <c r="I3881" s="33"/>
      <c r="J3881" s="21" t="str">
        <f t="shared" si="424"/>
        <v/>
      </c>
      <c r="K3881" s="21">
        <f t="shared" si="420"/>
        <v>0</v>
      </c>
      <c r="L3881" s="21" t="str">
        <f t="shared" si="421"/>
        <v/>
      </c>
      <c r="M3881" s="22" t="str">
        <f t="shared" si="425"/>
        <v/>
      </c>
      <c r="N3881" s="48"/>
      <c r="O3881" s="54" t="str">
        <f>IF(N3881="","",IFERROR(VLOOKUP(N3881,EMPRESAS!$A:$C,3,FALSE),"NAO CADASTRADA"))</f>
        <v/>
      </c>
      <c r="P3881" s="50"/>
      <c r="Q3881" s="54" t="str">
        <f>IF(P3881="","",IFERROR(VLOOKUP(P3881,ATIVIDADES!$A:$C,3,FALSE),"NAO CADASTRADA"))</f>
        <v/>
      </c>
      <c r="R3881" s="42"/>
      <c r="S3881" s="48"/>
      <c r="T3881" s="54" t="str">
        <f>IF(S3881="","",IFERROR(VLOOKUP(S3881,EMPRESAS!$A:$C,3,FALSE),"NAO CADASTRADA"))</f>
        <v/>
      </c>
      <c r="U3881" s="50"/>
      <c r="V3881" s="54" t="str">
        <f>IF(U3881="","",IFERROR(VLOOKUP(U3881,ATIVIDADES!$A:$C,3,FALSE),"NAO CADASTRADA"))</f>
        <v/>
      </c>
      <c r="W3881" s="42"/>
      <c r="X3881" s="48"/>
      <c r="Y3881" s="54" t="str">
        <f>IF(X3881="","",IFERROR(VLOOKUP(X3881,EMPRESAS!$A:$C,3,FALSE),"NAO CADASTRADA"))</f>
        <v/>
      </c>
      <c r="Z3881" s="50"/>
      <c r="AA3881" s="54" t="str">
        <f>IF(Z3881="","",IFERROR(VLOOKUP(Z3881,ATIVIDADES!$A:$C,3,FALSE),"NAO CADASTRADA"))</f>
        <v/>
      </c>
      <c r="AB3881" s="42"/>
      <c r="AC3881" s="48"/>
      <c r="AD3881" s="54" t="str">
        <f>IF(AC3881="","",IFERROR(VLOOKUP(AC3881,EMPRESAS!$A:$C,3,FALSE),"NAO CADASTRADA"))</f>
        <v/>
      </c>
      <c r="AE3881" s="50"/>
      <c r="AF3881" s="54" t="str">
        <f>IF(AE3881="","",IFERROR(VLOOKUP(AE3881,ATIVIDADES!$A:$C,3,FALSE),"NAO CADASTRADA"))</f>
        <v/>
      </c>
      <c r="AG3881" s="42"/>
      <c r="AH3881" s="48"/>
      <c r="AI3881" s="54" t="str">
        <f>IF(AH3881="","",IFERROR(VLOOKUP(AH3881,EMPRESAS!$A:$C,3,FALSE),"NAO CADASTRADA"))</f>
        <v/>
      </c>
      <c r="AJ3881" s="50"/>
      <c r="AK3881" s="54" t="str">
        <f>IF(AJ3881="","",IFERROR(VLOOKUP(AJ3881,ATIVIDADES!$A:$C,3,FALSE),"NAO CADASTRADA"))</f>
        <v/>
      </c>
      <c r="AL3881" s="42"/>
    </row>
    <row r="3882" spans="1:38" x14ac:dyDescent="0.25">
      <c r="A3882" s="26" t="str">
        <f t="shared" si="422"/>
        <v>OK</v>
      </c>
      <c r="B3882" s="29">
        <f t="shared" si="423"/>
        <v>2487914866</v>
      </c>
      <c r="C3882" s="30">
        <v>45970</v>
      </c>
      <c r="D3882" s="18">
        <f t="shared" si="426"/>
        <v>45962</v>
      </c>
      <c r="E3882" s="19" t="str">
        <f>IF(ISERROR(VLOOKUP(C3882,FERIADOS!$A:$B,1,FALSE)),IF(WEEKDAY(C3882)=1,"Dom",IF(WEEKDAY(C3882)=2,"Seg",IF(WEEKDAY(C3882)=3,"Ter",IF(WEEKDAY(C3882)=4,"Qua",IF(WEEKDAY(C3882)=5,"Qui",IF(WEEKDAY(C3882)=6,"Sex","Sab")))))),"Feriado")</f>
        <v>Dom</v>
      </c>
      <c r="F3882" s="32"/>
      <c r="G3882" s="33"/>
      <c r="H3882" s="33"/>
      <c r="I3882" s="33"/>
      <c r="J3882" s="21" t="str">
        <f t="shared" si="424"/>
        <v/>
      </c>
      <c r="K3882" s="21">
        <f t="shared" si="420"/>
        <v>0</v>
      </c>
      <c r="L3882" s="21" t="str">
        <f t="shared" si="421"/>
        <v/>
      </c>
      <c r="M3882" s="22" t="str">
        <f t="shared" si="425"/>
        <v/>
      </c>
      <c r="N3882" s="48"/>
      <c r="O3882" s="54" t="str">
        <f>IF(N3882="","",IFERROR(VLOOKUP(N3882,EMPRESAS!$A:$C,3,FALSE),"NAO CADASTRADA"))</f>
        <v/>
      </c>
      <c r="P3882" s="50"/>
      <c r="Q3882" s="54" t="str">
        <f>IF(P3882="","",IFERROR(VLOOKUP(P3882,ATIVIDADES!$A:$C,3,FALSE),"NAO CADASTRADA"))</f>
        <v/>
      </c>
      <c r="R3882" s="42"/>
      <c r="S3882" s="48"/>
      <c r="T3882" s="54" t="str">
        <f>IF(S3882="","",IFERROR(VLOOKUP(S3882,EMPRESAS!$A:$C,3,FALSE),"NAO CADASTRADA"))</f>
        <v/>
      </c>
      <c r="U3882" s="50"/>
      <c r="V3882" s="54" t="str">
        <f>IF(U3882="","",IFERROR(VLOOKUP(U3882,ATIVIDADES!$A:$C,3,FALSE),"NAO CADASTRADA"))</f>
        <v/>
      </c>
      <c r="W3882" s="42"/>
      <c r="X3882" s="48"/>
      <c r="Y3882" s="54" t="str">
        <f>IF(X3882="","",IFERROR(VLOOKUP(X3882,EMPRESAS!$A:$C,3,FALSE),"NAO CADASTRADA"))</f>
        <v/>
      </c>
      <c r="Z3882" s="50"/>
      <c r="AA3882" s="54" t="str">
        <f>IF(Z3882="","",IFERROR(VLOOKUP(Z3882,ATIVIDADES!$A:$C,3,FALSE),"NAO CADASTRADA"))</f>
        <v/>
      </c>
      <c r="AB3882" s="42"/>
      <c r="AC3882" s="48"/>
      <c r="AD3882" s="54" t="str">
        <f>IF(AC3882="","",IFERROR(VLOOKUP(AC3882,EMPRESAS!$A:$C,3,FALSE),"NAO CADASTRADA"))</f>
        <v/>
      </c>
      <c r="AE3882" s="50"/>
      <c r="AF3882" s="54" t="str">
        <f>IF(AE3882="","",IFERROR(VLOOKUP(AE3882,ATIVIDADES!$A:$C,3,FALSE),"NAO CADASTRADA"))</f>
        <v/>
      </c>
      <c r="AG3882" s="42"/>
      <c r="AH3882" s="48"/>
      <c r="AI3882" s="54" t="str">
        <f>IF(AH3882="","",IFERROR(VLOOKUP(AH3882,EMPRESAS!$A:$C,3,FALSE),"NAO CADASTRADA"))</f>
        <v/>
      </c>
      <c r="AJ3882" s="50"/>
      <c r="AK3882" s="54" t="str">
        <f>IF(AJ3882="","",IFERROR(VLOOKUP(AJ3882,ATIVIDADES!$A:$C,3,FALSE),"NAO CADASTRADA"))</f>
        <v/>
      </c>
      <c r="AL3882" s="42"/>
    </row>
    <row r="3883" spans="1:38" x14ac:dyDescent="0.25">
      <c r="A3883" s="26" t="str">
        <f t="shared" si="422"/>
        <v>OK</v>
      </c>
      <c r="B3883" s="29">
        <f t="shared" si="423"/>
        <v>2487914866</v>
      </c>
      <c r="C3883" s="30">
        <v>45971</v>
      </c>
      <c r="D3883" s="18">
        <f t="shared" si="426"/>
        <v>45962</v>
      </c>
      <c r="E3883" s="19" t="str">
        <f>IF(ISERROR(VLOOKUP(C3883,FERIADOS!$A:$B,1,FALSE)),IF(WEEKDAY(C3883)=1,"Dom",IF(WEEKDAY(C3883)=2,"Seg",IF(WEEKDAY(C3883)=3,"Ter",IF(WEEKDAY(C3883)=4,"Qua",IF(WEEKDAY(C3883)=5,"Qui",IF(WEEKDAY(C3883)=6,"Sex","Sab")))))),"Feriado")</f>
        <v>Seg</v>
      </c>
      <c r="F3883" s="32"/>
      <c r="G3883" s="33"/>
      <c r="H3883" s="33"/>
      <c r="I3883" s="33"/>
      <c r="J3883" s="21" t="str">
        <f t="shared" si="424"/>
        <v/>
      </c>
      <c r="K3883" s="21">
        <f t="shared" si="420"/>
        <v>0</v>
      </c>
      <c r="L3883" s="21" t="str">
        <f t="shared" si="421"/>
        <v/>
      </c>
      <c r="M3883" s="22" t="str">
        <f t="shared" si="425"/>
        <v/>
      </c>
      <c r="N3883" s="48"/>
      <c r="O3883" s="54" t="str">
        <f>IF(N3883="","",IFERROR(VLOOKUP(N3883,EMPRESAS!$A:$C,3,FALSE),"NAO CADASTRADA"))</f>
        <v/>
      </c>
      <c r="P3883" s="50"/>
      <c r="Q3883" s="54" t="str">
        <f>IF(P3883="","",IFERROR(VLOOKUP(P3883,ATIVIDADES!$A:$C,3,FALSE),"NAO CADASTRADA"))</f>
        <v/>
      </c>
      <c r="R3883" s="42"/>
      <c r="S3883" s="48"/>
      <c r="T3883" s="54" t="str">
        <f>IF(S3883="","",IFERROR(VLOOKUP(S3883,EMPRESAS!$A:$C,3,FALSE),"NAO CADASTRADA"))</f>
        <v/>
      </c>
      <c r="U3883" s="50"/>
      <c r="V3883" s="54" t="str">
        <f>IF(U3883="","",IFERROR(VLOOKUP(U3883,ATIVIDADES!$A:$C,3,FALSE),"NAO CADASTRADA"))</f>
        <v/>
      </c>
      <c r="W3883" s="42"/>
      <c r="X3883" s="48"/>
      <c r="Y3883" s="54" t="str">
        <f>IF(X3883="","",IFERROR(VLOOKUP(X3883,EMPRESAS!$A:$C,3,FALSE),"NAO CADASTRADA"))</f>
        <v/>
      </c>
      <c r="Z3883" s="50"/>
      <c r="AA3883" s="54" t="str">
        <f>IF(Z3883="","",IFERROR(VLOOKUP(Z3883,ATIVIDADES!$A:$C,3,FALSE),"NAO CADASTRADA"))</f>
        <v/>
      </c>
      <c r="AB3883" s="42"/>
      <c r="AC3883" s="48"/>
      <c r="AD3883" s="54" t="str">
        <f>IF(AC3883="","",IFERROR(VLOOKUP(AC3883,EMPRESAS!$A:$C,3,FALSE),"NAO CADASTRADA"))</f>
        <v/>
      </c>
      <c r="AE3883" s="50"/>
      <c r="AF3883" s="54" t="str">
        <f>IF(AE3883="","",IFERROR(VLOOKUP(AE3883,ATIVIDADES!$A:$C,3,FALSE),"NAO CADASTRADA"))</f>
        <v/>
      </c>
      <c r="AG3883" s="42"/>
      <c r="AH3883" s="48"/>
      <c r="AI3883" s="54" t="str">
        <f>IF(AH3883="","",IFERROR(VLOOKUP(AH3883,EMPRESAS!$A:$C,3,FALSE),"NAO CADASTRADA"))</f>
        <v/>
      </c>
      <c r="AJ3883" s="50"/>
      <c r="AK3883" s="54" t="str">
        <f>IF(AJ3883="","",IFERROR(VLOOKUP(AJ3883,ATIVIDADES!$A:$C,3,FALSE),"NAO CADASTRADA"))</f>
        <v/>
      </c>
      <c r="AL3883" s="42"/>
    </row>
    <row r="3884" spans="1:38" x14ac:dyDescent="0.25">
      <c r="A3884" s="26" t="str">
        <f t="shared" si="422"/>
        <v>OK</v>
      </c>
      <c r="B3884" s="29">
        <f t="shared" si="423"/>
        <v>2487914866</v>
      </c>
      <c r="C3884" s="30">
        <v>45972</v>
      </c>
      <c r="D3884" s="18">
        <f t="shared" si="426"/>
        <v>45962</v>
      </c>
      <c r="E3884" s="19" t="str">
        <f>IF(ISERROR(VLOOKUP(C3884,FERIADOS!$A:$B,1,FALSE)),IF(WEEKDAY(C3884)=1,"Dom",IF(WEEKDAY(C3884)=2,"Seg",IF(WEEKDAY(C3884)=3,"Ter",IF(WEEKDAY(C3884)=4,"Qua",IF(WEEKDAY(C3884)=5,"Qui",IF(WEEKDAY(C3884)=6,"Sex","Sab")))))),"Feriado")</f>
        <v>Ter</v>
      </c>
      <c r="F3884" s="32"/>
      <c r="G3884" s="33"/>
      <c r="H3884" s="33"/>
      <c r="I3884" s="33"/>
      <c r="J3884" s="21" t="str">
        <f t="shared" si="424"/>
        <v/>
      </c>
      <c r="K3884" s="21">
        <f t="shared" si="420"/>
        <v>0</v>
      </c>
      <c r="L3884" s="21" t="str">
        <f t="shared" si="421"/>
        <v/>
      </c>
      <c r="M3884" s="22" t="str">
        <f t="shared" si="425"/>
        <v/>
      </c>
      <c r="N3884" s="48"/>
      <c r="O3884" s="54" t="str">
        <f>IF(N3884="","",IFERROR(VLOOKUP(N3884,EMPRESAS!$A:$C,3,FALSE),"NAO CADASTRADA"))</f>
        <v/>
      </c>
      <c r="P3884" s="50"/>
      <c r="Q3884" s="54" t="str">
        <f>IF(P3884="","",IFERROR(VLOOKUP(P3884,ATIVIDADES!$A:$C,3,FALSE),"NAO CADASTRADA"))</f>
        <v/>
      </c>
      <c r="R3884" s="42"/>
      <c r="S3884" s="48"/>
      <c r="T3884" s="54" t="str">
        <f>IF(S3884="","",IFERROR(VLOOKUP(S3884,EMPRESAS!$A:$C,3,FALSE),"NAO CADASTRADA"))</f>
        <v/>
      </c>
      <c r="U3884" s="50"/>
      <c r="V3884" s="54" t="str">
        <f>IF(U3884="","",IFERROR(VLOOKUP(U3884,ATIVIDADES!$A:$C,3,FALSE),"NAO CADASTRADA"))</f>
        <v/>
      </c>
      <c r="W3884" s="42"/>
      <c r="X3884" s="48"/>
      <c r="Y3884" s="54" t="str">
        <f>IF(X3884="","",IFERROR(VLOOKUP(X3884,EMPRESAS!$A:$C,3,FALSE),"NAO CADASTRADA"))</f>
        <v/>
      </c>
      <c r="Z3884" s="50"/>
      <c r="AA3884" s="54" t="str">
        <f>IF(Z3884="","",IFERROR(VLOOKUP(Z3884,ATIVIDADES!$A:$C,3,FALSE),"NAO CADASTRADA"))</f>
        <v/>
      </c>
      <c r="AB3884" s="42"/>
      <c r="AC3884" s="48"/>
      <c r="AD3884" s="54" t="str">
        <f>IF(AC3884="","",IFERROR(VLOOKUP(AC3884,EMPRESAS!$A:$C,3,FALSE),"NAO CADASTRADA"))</f>
        <v/>
      </c>
      <c r="AE3884" s="50"/>
      <c r="AF3884" s="54" t="str">
        <f>IF(AE3884="","",IFERROR(VLOOKUP(AE3884,ATIVIDADES!$A:$C,3,FALSE),"NAO CADASTRADA"))</f>
        <v/>
      </c>
      <c r="AG3884" s="42"/>
      <c r="AH3884" s="48"/>
      <c r="AI3884" s="54" t="str">
        <f>IF(AH3884="","",IFERROR(VLOOKUP(AH3884,EMPRESAS!$A:$C,3,FALSE),"NAO CADASTRADA"))</f>
        <v/>
      </c>
      <c r="AJ3884" s="50"/>
      <c r="AK3884" s="54" t="str">
        <f>IF(AJ3884="","",IFERROR(VLOOKUP(AJ3884,ATIVIDADES!$A:$C,3,FALSE),"NAO CADASTRADA"))</f>
        <v/>
      </c>
      <c r="AL3884" s="42"/>
    </row>
    <row r="3885" spans="1:38" x14ac:dyDescent="0.25">
      <c r="A3885" s="26" t="str">
        <f t="shared" si="422"/>
        <v>OK</v>
      </c>
      <c r="B3885" s="29">
        <f t="shared" si="423"/>
        <v>2487914866</v>
      </c>
      <c r="C3885" s="30">
        <v>45973</v>
      </c>
      <c r="D3885" s="18">
        <f t="shared" si="426"/>
        <v>45962</v>
      </c>
      <c r="E3885" s="19" t="str">
        <f>IF(ISERROR(VLOOKUP(C3885,FERIADOS!$A:$B,1,FALSE)),IF(WEEKDAY(C3885)=1,"Dom",IF(WEEKDAY(C3885)=2,"Seg",IF(WEEKDAY(C3885)=3,"Ter",IF(WEEKDAY(C3885)=4,"Qua",IF(WEEKDAY(C3885)=5,"Qui",IF(WEEKDAY(C3885)=6,"Sex","Sab")))))),"Feriado")</f>
        <v>Qua</v>
      </c>
      <c r="F3885" s="32"/>
      <c r="G3885" s="33"/>
      <c r="H3885" s="33"/>
      <c r="I3885" s="33"/>
      <c r="J3885" s="21" t="str">
        <f t="shared" si="424"/>
        <v/>
      </c>
      <c r="K3885" s="21">
        <f t="shared" si="420"/>
        <v>0</v>
      </c>
      <c r="L3885" s="21" t="str">
        <f t="shared" si="421"/>
        <v/>
      </c>
      <c r="M3885" s="22" t="str">
        <f t="shared" si="425"/>
        <v/>
      </c>
      <c r="N3885" s="48"/>
      <c r="O3885" s="54" t="str">
        <f>IF(N3885="","",IFERROR(VLOOKUP(N3885,EMPRESAS!$A:$C,3,FALSE),"NAO CADASTRADA"))</f>
        <v/>
      </c>
      <c r="P3885" s="50"/>
      <c r="Q3885" s="54" t="str">
        <f>IF(P3885="","",IFERROR(VLOOKUP(P3885,ATIVIDADES!$A:$C,3,FALSE),"NAO CADASTRADA"))</f>
        <v/>
      </c>
      <c r="R3885" s="42"/>
      <c r="S3885" s="48"/>
      <c r="T3885" s="54" t="str">
        <f>IF(S3885="","",IFERROR(VLOOKUP(S3885,EMPRESAS!$A:$C,3,FALSE),"NAO CADASTRADA"))</f>
        <v/>
      </c>
      <c r="U3885" s="50"/>
      <c r="V3885" s="54" t="str">
        <f>IF(U3885="","",IFERROR(VLOOKUP(U3885,ATIVIDADES!$A:$C,3,FALSE),"NAO CADASTRADA"))</f>
        <v/>
      </c>
      <c r="W3885" s="42"/>
      <c r="X3885" s="48"/>
      <c r="Y3885" s="54" t="str">
        <f>IF(X3885="","",IFERROR(VLOOKUP(X3885,EMPRESAS!$A:$C,3,FALSE),"NAO CADASTRADA"))</f>
        <v/>
      </c>
      <c r="Z3885" s="50"/>
      <c r="AA3885" s="54" t="str">
        <f>IF(Z3885="","",IFERROR(VLOOKUP(Z3885,ATIVIDADES!$A:$C,3,FALSE),"NAO CADASTRADA"))</f>
        <v/>
      </c>
      <c r="AB3885" s="42"/>
      <c r="AC3885" s="48"/>
      <c r="AD3885" s="54" t="str">
        <f>IF(AC3885="","",IFERROR(VLOOKUP(AC3885,EMPRESAS!$A:$C,3,FALSE),"NAO CADASTRADA"))</f>
        <v/>
      </c>
      <c r="AE3885" s="50"/>
      <c r="AF3885" s="54" t="str">
        <f>IF(AE3885="","",IFERROR(VLOOKUP(AE3885,ATIVIDADES!$A:$C,3,FALSE),"NAO CADASTRADA"))</f>
        <v/>
      </c>
      <c r="AG3885" s="42"/>
      <c r="AH3885" s="48"/>
      <c r="AI3885" s="54" t="str">
        <f>IF(AH3885="","",IFERROR(VLOOKUP(AH3885,EMPRESAS!$A:$C,3,FALSE),"NAO CADASTRADA"))</f>
        <v/>
      </c>
      <c r="AJ3885" s="50"/>
      <c r="AK3885" s="54" t="str">
        <f>IF(AJ3885="","",IFERROR(VLOOKUP(AJ3885,ATIVIDADES!$A:$C,3,FALSE),"NAO CADASTRADA"))</f>
        <v/>
      </c>
      <c r="AL3885" s="42"/>
    </row>
    <row r="3886" spans="1:38" x14ac:dyDescent="0.25">
      <c r="A3886" s="26" t="str">
        <f t="shared" si="422"/>
        <v>OK</v>
      </c>
      <c r="B3886" s="29">
        <f t="shared" si="423"/>
        <v>2487914866</v>
      </c>
      <c r="C3886" s="30">
        <v>45974</v>
      </c>
      <c r="D3886" s="18">
        <f t="shared" si="426"/>
        <v>45962</v>
      </c>
      <c r="E3886" s="19" t="str">
        <f>IF(ISERROR(VLOOKUP(C3886,FERIADOS!$A:$B,1,FALSE)),IF(WEEKDAY(C3886)=1,"Dom",IF(WEEKDAY(C3886)=2,"Seg",IF(WEEKDAY(C3886)=3,"Ter",IF(WEEKDAY(C3886)=4,"Qua",IF(WEEKDAY(C3886)=5,"Qui",IF(WEEKDAY(C3886)=6,"Sex","Sab")))))),"Feriado")</f>
        <v>Qui</v>
      </c>
      <c r="F3886" s="32"/>
      <c r="G3886" s="33"/>
      <c r="H3886" s="33"/>
      <c r="I3886" s="33"/>
      <c r="J3886" s="21" t="str">
        <f t="shared" si="424"/>
        <v/>
      </c>
      <c r="K3886" s="21">
        <f t="shared" si="420"/>
        <v>0</v>
      </c>
      <c r="L3886" s="21" t="str">
        <f t="shared" si="421"/>
        <v/>
      </c>
      <c r="M3886" s="22" t="str">
        <f t="shared" si="425"/>
        <v/>
      </c>
      <c r="N3886" s="48"/>
      <c r="O3886" s="54" t="str">
        <f>IF(N3886="","",IFERROR(VLOOKUP(N3886,EMPRESAS!$A:$C,3,FALSE),"NAO CADASTRADA"))</f>
        <v/>
      </c>
      <c r="P3886" s="50"/>
      <c r="Q3886" s="54" t="str">
        <f>IF(P3886="","",IFERROR(VLOOKUP(P3886,ATIVIDADES!$A:$C,3,FALSE),"NAO CADASTRADA"))</f>
        <v/>
      </c>
      <c r="R3886" s="42"/>
      <c r="S3886" s="48"/>
      <c r="T3886" s="54" t="str">
        <f>IF(S3886="","",IFERROR(VLOOKUP(S3886,EMPRESAS!$A:$C,3,FALSE),"NAO CADASTRADA"))</f>
        <v/>
      </c>
      <c r="U3886" s="50"/>
      <c r="V3886" s="54" t="str">
        <f>IF(U3886="","",IFERROR(VLOOKUP(U3886,ATIVIDADES!$A:$C,3,FALSE),"NAO CADASTRADA"))</f>
        <v/>
      </c>
      <c r="W3886" s="42"/>
      <c r="X3886" s="48"/>
      <c r="Y3886" s="54" t="str">
        <f>IF(X3886="","",IFERROR(VLOOKUP(X3886,EMPRESAS!$A:$C,3,FALSE),"NAO CADASTRADA"))</f>
        <v/>
      </c>
      <c r="Z3886" s="50"/>
      <c r="AA3886" s="54" t="str">
        <f>IF(Z3886="","",IFERROR(VLOOKUP(Z3886,ATIVIDADES!$A:$C,3,FALSE),"NAO CADASTRADA"))</f>
        <v/>
      </c>
      <c r="AB3886" s="42"/>
      <c r="AC3886" s="48"/>
      <c r="AD3886" s="54" t="str">
        <f>IF(AC3886="","",IFERROR(VLOOKUP(AC3886,EMPRESAS!$A:$C,3,FALSE),"NAO CADASTRADA"))</f>
        <v/>
      </c>
      <c r="AE3886" s="50"/>
      <c r="AF3886" s="54" t="str">
        <f>IF(AE3886="","",IFERROR(VLOOKUP(AE3886,ATIVIDADES!$A:$C,3,FALSE),"NAO CADASTRADA"))</f>
        <v/>
      </c>
      <c r="AG3886" s="42"/>
      <c r="AH3886" s="48"/>
      <c r="AI3886" s="54" t="str">
        <f>IF(AH3886="","",IFERROR(VLOOKUP(AH3886,EMPRESAS!$A:$C,3,FALSE),"NAO CADASTRADA"))</f>
        <v/>
      </c>
      <c r="AJ3886" s="50"/>
      <c r="AK3886" s="54" t="str">
        <f>IF(AJ3886="","",IFERROR(VLOOKUP(AJ3886,ATIVIDADES!$A:$C,3,FALSE),"NAO CADASTRADA"))</f>
        <v/>
      </c>
      <c r="AL3886" s="42"/>
    </row>
    <row r="3887" spans="1:38" x14ac:dyDescent="0.25">
      <c r="A3887" s="26" t="str">
        <f t="shared" si="422"/>
        <v>OK</v>
      </c>
      <c r="B3887" s="29">
        <f t="shared" si="423"/>
        <v>2487914866</v>
      </c>
      <c r="C3887" s="30">
        <v>45975</v>
      </c>
      <c r="D3887" s="18">
        <f t="shared" si="426"/>
        <v>45962</v>
      </c>
      <c r="E3887" s="19" t="str">
        <f>IF(ISERROR(VLOOKUP(C3887,FERIADOS!$A:$B,1,FALSE)),IF(WEEKDAY(C3887)=1,"Dom",IF(WEEKDAY(C3887)=2,"Seg",IF(WEEKDAY(C3887)=3,"Ter",IF(WEEKDAY(C3887)=4,"Qua",IF(WEEKDAY(C3887)=5,"Qui",IF(WEEKDAY(C3887)=6,"Sex","Sab")))))),"Feriado")</f>
        <v>Sex</v>
      </c>
      <c r="F3887" s="32"/>
      <c r="G3887" s="33"/>
      <c r="H3887" s="33"/>
      <c r="I3887" s="33"/>
      <c r="J3887" s="21" t="str">
        <f t="shared" si="424"/>
        <v/>
      </c>
      <c r="K3887" s="21">
        <f t="shared" si="420"/>
        <v>0</v>
      </c>
      <c r="L3887" s="21" t="str">
        <f t="shared" si="421"/>
        <v/>
      </c>
      <c r="M3887" s="22" t="str">
        <f t="shared" si="425"/>
        <v/>
      </c>
      <c r="N3887" s="48"/>
      <c r="O3887" s="54" t="str">
        <f>IF(N3887="","",IFERROR(VLOOKUP(N3887,EMPRESAS!$A:$C,3,FALSE),"NAO CADASTRADA"))</f>
        <v/>
      </c>
      <c r="P3887" s="50"/>
      <c r="Q3887" s="54" t="str">
        <f>IF(P3887="","",IFERROR(VLOOKUP(P3887,ATIVIDADES!$A:$C,3,FALSE),"NAO CADASTRADA"))</f>
        <v/>
      </c>
      <c r="R3887" s="42"/>
      <c r="S3887" s="48"/>
      <c r="T3887" s="54" t="str">
        <f>IF(S3887="","",IFERROR(VLOOKUP(S3887,EMPRESAS!$A:$C,3,FALSE),"NAO CADASTRADA"))</f>
        <v/>
      </c>
      <c r="U3887" s="50"/>
      <c r="V3887" s="54" t="str">
        <f>IF(U3887="","",IFERROR(VLOOKUP(U3887,ATIVIDADES!$A:$C,3,FALSE),"NAO CADASTRADA"))</f>
        <v/>
      </c>
      <c r="W3887" s="42"/>
      <c r="X3887" s="48"/>
      <c r="Y3887" s="54" t="str">
        <f>IF(X3887="","",IFERROR(VLOOKUP(X3887,EMPRESAS!$A:$C,3,FALSE),"NAO CADASTRADA"))</f>
        <v/>
      </c>
      <c r="Z3887" s="50"/>
      <c r="AA3887" s="54" t="str">
        <f>IF(Z3887="","",IFERROR(VLOOKUP(Z3887,ATIVIDADES!$A:$C,3,FALSE),"NAO CADASTRADA"))</f>
        <v/>
      </c>
      <c r="AB3887" s="42"/>
      <c r="AC3887" s="48"/>
      <c r="AD3887" s="54" t="str">
        <f>IF(AC3887="","",IFERROR(VLOOKUP(AC3887,EMPRESAS!$A:$C,3,FALSE),"NAO CADASTRADA"))</f>
        <v/>
      </c>
      <c r="AE3887" s="50"/>
      <c r="AF3887" s="54" t="str">
        <f>IF(AE3887="","",IFERROR(VLOOKUP(AE3887,ATIVIDADES!$A:$C,3,FALSE),"NAO CADASTRADA"))</f>
        <v/>
      </c>
      <c r="AG3887" s="42"/>
      <c r="AH3887" s="48"/>
      <c r="AI3887" s="54" t="str">
        <f>IF(AH3887="","",IFERROR(VLOOKUP(AH3887,EMPRESAS!$A:$C,3,FALSE),"NAO CADASTRADA"))</f>
        <v/>
      </c>
      <c r="AJ3887" s="50"/>
      <c r="AK3887" s="54" t="str">
        <f>IF(AJ3887="","",IFERROR(VLOOKUP(AJ3887,ATIVIDADES!$A:$C,3,FALSE),"NAO CADASTRADA"))</f>
        <v/>
      </c>
      <c r="AL3887" s="42"/>
    </row>
    <row r="3888" spans="1:38" x14ac:dyDescent="0.25">
      <c r="A3888" s="26" t="str">
        <f t="shared" si="422"/>
        <v>OK</v>
      </c>
      <c r="B3888" s="29">
        <f t="shared" si="423"/>
        <v>2487914866</v>
      </c>
      <c r="C3888" s="30">
        <v>45976</v>
      </c>
      <c r="D3888" s="18">
        <f t="shared" si="426"/>
        <v>45962</v>
      </c>
      <c r="E3888" s="19" t="str">
        <f>IF(ISERROR(VLOOKUP(C3888,FERIADOS!$A:$B,1,FALSE)),IF(WEEKDAY(C3888)=1,"Dom",IF(WEEKDAY(C3888)=2,"Seg",IF(WEEKDAY(C3888)=3,"Ter",IF(WEEKDAY(C3888)=4,"Qua",IF(WEEKDAY(C3888)=5,"Qui",IF(WEEKDAY(C3888)=6,"Sex","Sab")))))),"Feriado")</f>
        <v>Sab</v>
      </c>
      <c r="F3888" s="32"/>
      <c r="G3888" s="33"/>
      <c r="H3888" s="33"/>
      <c r="I3888" s="33"/>
      <c r="J3888" s="21" t="str">
        <f t="shared" si="424"/>
        <v/>
      </c>
      <c r="K3888" s="21">
        <f t="shared" si="420"/>
        <v>0</v>
      </c>
      <c r="L3888" s="21" t="str">
        <f t="shared" si="421"/>
        <v/>
      </c>
      <c r="M3888" s="22" t="str">
        <f t="shared" si="425"/>
        <v/>
      </c>
      <c r="N3888" s="48"/>
      <c r="O3888" s="54" t="str">
        <f>IF(N3888="","",IFERROR(VLOOKUP(N3888,EMPRESAS!$A:$C,3,FALSE),"NAO CADASTRADA"))</f>
        <v/>
      </c>
      <c r="P3888" s="50"/>
      <c r="Q3888" s="54" t="str">
        <f>IF(P3888="","",IFERROR(VLOOKUP(P3888,ATIVIDADES!$A:$C,3,FALSE),"NAO CADASTRADA"))</f>
        <v/>
      </c>
      <c r="R3888" s="42"/>
      <c r="S3888" s="48"/>
      <c r="T3888" s="54" t="str">
        <f>IF(S3888="","",IFERROR(VLOOKUP(S3888,EMPRESAS!$A:$C,3,FALSE),"NAO CADASTRADA"))</f>
        <v/>
      </c>
      <c r="U3888" s="50"/>
      <c r="V3888" s="54" t="str">
        <f>IF(U3888="","",IFERROR(VLOOKUP(U3888,ATIVIDADES!$A:$C,3,FALSE),"NAO CADASTRADA"))</f>
        <v/>
      </c>
      <c r="W3888" s="42"/>
      <c r="X3888" s="48"/>
      <c r="Y3888" s="54" t="str">
        <f>IF(X3888="","",IFERROR(VLOOKUP(X3888,EMPRESAS!$A:$C,3,FALSE),"NAO CADASTRADA"))</f>
        <v/>
      </c>
      <c r="Z3888" s="50"/>
      <c r="AA3888" s="54" t="str">
        <f>IF(Z3888="","",IFERROR(VLOOKUP(Z3888,ATIVIDADES!$A:$C,3,FALSE),"NAO CADASTRADA"))</f>
        <v/>
      </c>
      <c r="AB3888" s="42"/>
      <c r="AC3888" s="48"/>
      <c r="AD3888" s="54" t="str">
        <f>IF(AC3888="","",IFERROR(VLOOKUP(AC3888,EMPRESAS!$A:$C,3,FALSE),"NAO CADASTRADA"))</f>
        <v/>
      </c>
      <c r="AE3888" s="50"/>
      <c r="AF3888" s="54" t="str">
        <f>IF(AE3888="","",IFERROR(VLOOKUP(AE3888,ATIVIDADES!$A:$C,3,FALSE),"NAO CADASTRADA"))</f>
        <v/>
      </c>
      <c r="AG3888" s="42"/>
      <c r="AH3888" s="48"/>
      <c r="AI3888" s="54" t="str">
        <f>IF(AH3888="","",IFERROR(VLOOKUP(AH3888,EMPRESAS!$A:$C,3,FALSE),"NAO CADASTRADA"))</f>
        <v/>
      </c>
      <c r="AJ3888" s="50"/>
      <c r="AK3888" s="54" t="str">
        <f>IF(AJ3888="","",IFERROR(VLOOKUP(AJ3888,ATIVIDADES!$A:$C,3,FALSE),"NAO CADASTRADA"))</f>
        <v/>
      </c>
      <c r="AL3888" s="42"/>
    </row>
    <row r="3889" spans="1:38" x14ac:dyDescent="0.25">
      <c r="A3889" s="26" t="str">
        <f t="shared" si="422"/>
        <v>OK</v>
      </c>
      <c r="B3889" s="29">
        <f t="shared" si="423"/>
        <v>2487914866</v>
      </c>
      <c r="C3889" s="30">
        <v>45977</v>
      </c>
      <c r="D3889" s="18">
        <f t="shared" si="426"/>
        <v>45962</v>
      </c>
      <c r="E3889" s="19" t="str">
        <f>IF(ISERROR(VLOOKUP(C3889,FERIADOS!$A:$B,1,FALSE)),IF(WEEKDAY(C3889)=1,"Dom",IF(WEEKDAY(C3889)=2,"Seg",IF(WEEKDAY(C3889)=3,"Ter",IF(WEEKDAY(C3889)=4,"Qua",IF(WEEKDAY(C3889)=5,"Qui",IF(WEEKDAY(C3889)=6,"Sex","Sab")))))),"Feriado")</f>
        <v>Dom</v>
      </c>
      <c r="F3889" s="32"/>
      <c r="G3889" s="33"/>
      <c r="H3889" s="33"/>
      <c r="I3889" s="33"/>
      <c r="J3889" s="21" t="str">
        <f t="shared" si="424"/>
        <v/>
      </c>
      <c r="K3889" s="21">
        <f t="shared" si="420"/>
        <v>0</v>
      </c>
      <c r="L3889" s="21" t="str">
        <f t="shared" si="421"/>
        <v/>
      </c>
      <c r="M3889" s="22" t="str">
        <f t="shared" si="425"/>
        <v/>
      </c>
      <c r="N3889" s="48"/>
      <c r="O3889" s="54" t="str">
        <f>IF(N3889="","",IFERROR(VLOOKUP(N3889,EMPRESAS!$A:$C,3,FALSE),"NAO CADASTRADA"))</f>
        <v/>
      </c>
      <c r="P3889" s="50"/>
      <c r="Q3889" s="54" t="str">
        <f>IF(P3889="","",IFERROR(VLOOKUP(P3889,ATIVIDADES!$A:$C,3,FALSE),"NAO CADASTRADA"))</f>
        <v/>
      </c>
      <c r="R3889" s="42"/>
      <c r="S3889" s="48"/>
      <c r="T3889" s="54" t="str">
        <f>IF(S3889="","",IFERROR(VLOOKUP(S3889,EMPRESAS!$A:$C,3,FALSE),"NAO CADASTRADA"))</f>
        <v/>
      </c>
      <c r="U3889" s="50"/>
      <c r="V3889" s="54" t="str">
        <f>IF(U3889="","",IFERROR(VLOOKUP(U3889,ATIVIDADES!$A:$C,3,FALSE),"NAO CADASTRADA"))</f>
        <v/>
      </c>
      <c r="W3889" s="42"/>
      <c r="X3889" s="48"/>
      <c r="Y3889" s="54" t="str">
        <f>IF(X3889="","",IFERROR(VLOOKUP(X3889,EMPRESAS!$A:$C,3,FALSE),"NAO CADASTRADA"))</f>
        <v/>
      </c>
      <c r="Z3889" s="50"/>
      <c r="AA3889" s="54" t="str">
        <f>IF(Z3889="","",IFERROR(VLOOKUP(Z3889,ATIVIDADES!$A:$C,3,FALSE),"NAO CADASTRADA"))</f>
        <v/>
      </c>
      <c r="AB3889" s="42"/>
      <c r="AC3889" s="48"/>
      <c r="AD3889" s="54" t="str">
        <f>IF(AC3889="","",IFERROR(VLOOKUP(AC3889,EMPRESAS!$A:$C,3,FALSE),"NAO CADASTRADA"))</f>
        <v/>
      </c>
      <c r="AE3889" s="50"/>
      <c r="AF3889" s="54" t="str">
        <f>IF(AE3889="","",IFERROR(VLOOKUP(AE3889,ATIVIDADES!$A:$C,3,FALSE),"NAO CADASTRADA"))</f>
        <v/>
      </c>
      <c r="AG3889" s="42"/>
      <c r="AH3889" s="48"/>
      <c r="AI3889" s="54" t="str">
        <f>IF(AH3889="","",IFERROR(VLOOKUP(AH3889,EMPRESAS!$A:$C,3,FALSE),"NAO CADASTRADA"))</f>
        <v/>
      </c>
      <c r="AJ3889" s="50"/>
      <c r="AK3889" s="54" t="str">
        <f>IF(AJ3889="","",IFERROR(VLOOKUP(AJ3889,ATIVIDADES!$A:$C,3,FALSE),"NAO CADASTRADA"))</f>
        <v/>
      </c>
      <c r="AL3889" s="42"/>
    </row>
    <row r="3890" spans="1:38" x14ac:dyDescent="0.25">
      <c r="A3890" s="26" t="str">
        <f t="shared" si="422"/>
        <v>OK</v>
      </c>
      <c r="B3890" s="29">
        <f t="shared" si="423"/>
        <v>2487914866</v>
      </c>
      <c r="C3890" s="30">
        <v>45978</v>
      </c>
      <c r="D3890" s="18">
        <f t="shared" si="426"/>
        <v>45962</v>
      </c>
      <c r="E3890" s="19" t="str">
        <f>IF(ISERROR(VLOOKUP(C3890,FERIADOS!$A:$B,1,FALSE)),IF(WEEKDAY(C3890)=1,"Dom",IF(WEEKDAY(C3890)=2,"Seg",IF(WEEKDAY(C3890)=3,"Ter",IF(WEEKDAY(C3890)=4,"Qua",IF(WEEKDAY(C3890)=5,"Qui",IF(WEEKDAY(C3890)=6,"Sex","Sab")))))),"Feriado")</f>
        <v>Seg</v>
      </c>
      <c r="F3890" s="32"/>
      <c r="G3890" s="33"/>
      <c r="H3890" s="33"/>
      <c r="I3890" s="33"/>
      <c r="J3890" s="21" t="str">
        <f t="shared" si="424"/>
        <v/>
      </c>
      <c r="K3890" s="21">
        <f t="shared" si="420"/>
        <v>0</v>
      </c>
      <c r="L3890" s="21" t="str">
        <f t="shared" si="421"/>
        <v/>
      </c>
      <c r="M3890" s="22" t="str">
        <f t="shared" si="425"/>
        <v/>
      </c>
      <c r="N3890" s="48"/>
      <c r="O3890" s="54" t="str">
        <f>IF(N3890="","",IFERROR(VLOOKUP(N3890,EMPRESAS!$A:$C,3,FALSE),"NAO CADASTRADA"))</f>
        <v/>
      </c>
      <c r="P3890" s="50"/>
      <c r="Q3890" s="54" t="str">
        <f>IF(P3890="","",IFERROR(VLOOKUP(P3890,ATIVIDADES!$A:$C,3,FALSE),"NAO CADASTRADA"))</f>
        <v/>
      </c>
      <c r="R3890" s="42"/>
      <c r="S3890" s="48"/>
      <c r="T3890" s="54" t="str">
        <f>IF(S3890="","",IFERROR(VLOOKUP(S3890,EMPRESAS!$A:$C,3,FALSE),"NAO CADASTRADA"))</f>
        <v/>
      </c>
      <c r="U3890" s="50"/>
      <c r="V3890" s="54" t="str">
        <f>IF(U3890="","",IFERROR(VLOOKUP(U3890,ATIVIDADES!$A:$C,3,FALSE),"NAO CADASTRADA"))</f>
        <v/>
      </c>
      <c r="W3890" s="42"/>
      <c r="X3890" s="48"/>
      <c r="Y3890" s="54" t="str">
        <f>IF(X3890="","",IFERROR(VLOOKUP(X3890,EMPRESAS!$A:$C,3,FALSE),"NAO CADASTRADA"))</f>
        <v/>
      </c>
      <c r="Z3890" s="50"/>
      <c r="AA3890" s="54" t="str">
        <f>IF(Z3890="","",IFERROR(VLOOKUP(Z3890,ATIVIDADES!$A:$C,3,FALSE),"NAO CADASTRADA"))</f>
        <v/>
      </c>
      <c r="AB3890" s="42"/>
      <c r="AC3890" s="48"/>
      <c r="AD3890" s="54" t="str">
        <f>IF(AC3890="","",IFERROR(VLOOKUP(AC3890,EMPRESAS!$A:$C,3,FALSE),"NAO CADASTRADA"))</f>
        <v/>
      </c>
      <c r="AE3890" s="50"/>
      <c r="AF3890" s="54" t="str">
        <f>IF(AE3890="","",IFERROR(VLOOKUP(AE3890,ATIVIDADES!$A:$C,3,FALSE),"NAO CADASTRADA"))</f>
        <v/>
      </c>
      <c r="AG3890" s="42"/>
      <c r="AH3890" s="48"/>
      <c r="AI3890" s="54" t="str">
        <f>IF(AH3890="","",IFERROR(VLOOKUP(AH3890,EMPRESAS!$A:$C,3,FALSE),"NAO CADASTRADA"))</f>
        <v/>
      </c>
      <c r="AJ3890" s="50"/>
      <c r="AK3890" s="54" t="str">
        <f>IF(AJ3890="","",IFERROR(VLOOKUP(AJ3890,ATIVIDADES!$A:$C,3,FALSE),"NAO CADASTRADA"))</f>
        <v/>
      </c>
      <c r="AL3890" s="42"/>
    </row>
    <row r="3891" spans="1:38" x14ac:dyDescent="0.25">
      <c r="A3891" s="26" t="str">
        <f t="shared" si="422"/>
        <v>OK</v>
      </c>
      <c r="B3891" s="29">
        <f t="shared" si="423"/>
        <v>2487914866</v>
      </c>
      <c r="C3891" s="30">
        <v>45979</v>
      </c>
      <c r="D3891" s="18">
        <f t="shared" si="426"/>
        <v>45962</v>
      </c>
      <c r="E3891" s="19" t="str">
        <f>IF(ISERROR(VLOOKUP(C3891,FERIADOS!$A:$B,1,FALSE)),IF(WEEKDAY(C3891)=1,"Dom",IF(WEEKDAY(C3891)=2,"Seg",IF(WEEKDAY(C3891)=3,"Ter",IF(WEEKDAY(C3891)=4,"Qua",IF(WEEKDAY(C3891)=5,"Qui",IF(WEEKDAY(C3891)=6,"Sex","Sab")))))),"Feriado")</f>
        <v>Ter</v>
      </c>
      <c r="F3891" s="32"/>
      <c r="G3891" s="33"/>
      <c r="H3891" s="33"/>
      <c r="I3891" s="33"/>
      <c r="J3891" s="21" t="str">
        <f t="shared" si="424"/>
        <v/>
      </c>
      <c r="K3891" s="21">
        <f t="shared" si="420"/>
        <v>0</v>
      </c>
      <c r="L3891" s="21" t="str">
        <f t="shared" si="421"/>
        <v/>
      </c>
      <c r="M3891" s="22" t="str">
        <f t="shared" si="425"/>
        <v/>
      </c>
      <c r="N3891" s="48"/>
      <c r="O3891" s="54" t="str">
        <f>IF(N3891="","",IFERROR(VLOOKUP(N3891,EMPRESAS!$A:$C,3,FALSE),"NAO CADASTRADA"))</f>
        <v/>
      </c>
      <c r="P3891" s="50"/>
      <c r="Q3891" s="54" t="str">
        <f>IF(P3891="","",IFERROR(VLOOKUP(P3891,ATIVIDADES!$A:$C,3,FALSE),"NAO CADASTRADA"))</f>
        <v/>
      </c>
      <c r="R3891" s="42"/>
      <c r="S3891" s="48"/>
      <c r="T3891" s="54" t="str">
        <f>IF(S3891="","",IFERROR(VLOOKUP(S3891,EMPRESAS!$A:$C,3,FALSE),"NAO CADASTRADA"))</f>
        <v/>
      </c>
      <c r="U3891" s="50"/>
      <c r="V3891" s="54" t="str">
        <f>IF(U3891="","",IFERROR(VLOOKUP(U3891,ATIVIDADES!$A:$C,3,FALSE),"NAO CADASTRADA"))</f>
        <v/>
      </c>
      <c r="W3891" s="42"/>
      <c r="X3891" s="48"/>
      <c r="Y3891" s="54" t="str">
        <f>IF(X3891="","",IFERROR(VLOOKUP(X3891,EMPRESAS!$A:$C,3,FALSE),"NAO CADASTRADA"))</f>
        <v/>
      </c>
      <c r="Z3891" s="50"/>
      <c r="AA3891" s="54" t="str">
        <f>IF(Z3891="","",IFERROR(VLOOKUP(Z3891,ATIVIDADES!$A:$C,3,FALSE),"NAO CADASTRADA"))</f>
        <v/>
      </c>
      <c r="AB3891" s="42"/>
      <c r="AC3891" s="48"/>
      <c r="AD3891" s="54" t="str">
        <f>IF(AC3891="","",IFERROR(VLOOKUP(AC3891,EMPRESAS!$A:$C,3,FALSE),"NAO CADASTRADA"))</f>
        <v/>
      </c>
      <c r="AE3891" s="50"/>
      <c r="AF3891" s="54" t="str">
        <f>IF(AE3891="","",IFERROR(VLOOKUP(AE3891,ATIVIDADES!$A:$C,3,FALSE),"NAO CADASTRADA"))</f>
        <v/>
      </c>
      <c r="AG3891" s="42"/>
      <c r="AH3891" s="48"/>
      <c r="AI3891" s="54" t="str">
        <f>IF(AH3891="","",IFERROR(VLOOKUP(AH3891,EMPRESAS!$A:$C,3,FALSE),"NAO CADASTRADA"))</f>
        <v/>
      </c>
      <c r="AJ3891" s="50"/>
      <c r="AK3891" s="54" t="str">
        <f>IF(AJ3891="","",IFERROR(VLOOKUP(AJ3891,ATIVIDADES!$A:$C,3,FALSE),"NAO CADASTRADA"))</f>
        <v/>
      </c>
      <c r="AL3891" s="42"/>
    </row>
    <row r="3892" spans="1:38" x14ac:dyDescent="0.25">
      <c r="A3892" s="26" t="str">
        <f t="shared" si="422"/>
        <v>OK</v>
      </c>
      <c r="B3892" s="29">
        <f t="shared" si="423"/>
        <v>2487914866</v>
      </c>
      <c r="C3892" s="30">
        <v>45980</v>
      </c>
      <c r="D3892" s="18">
        <f t="shared" si="426"/>
        <v>45962</v>
      </c>
      <c r="E3892" s="19" t="str">
        <f>IF(ISERROR(VLOOKUP(C3892,FERIADOS!$A:$B,1,FALSE)),IF(WEEKDAY(C3892)=1,"Dom",IF(WEEKDAY(C3892)=2,"Seg",IF(WEEKDAY(C3892)=3,"Ter",IF(WEEKDAY(C3892)=4,"Qua",IF(WEEKDAY(C3892)=5,"Qui",IF(WEEKDAY(C3892)=6,"Sex","Sab")))))),"Feriado")</f>
        <v>Qua</v>
      </c>
      <c r="F3892" s="32"/>
      <c r="G3892" s="33"/>
      <c r="H3892" s="33"/>
      <c r="I3892" s="33"/>
      <c r="J3892" s="21" t="str">
        <f t="shared" si="424"/>
        <v/>
      </c>
      <c r="K3892" s="21">
        <f t="shared" si="420"/>
        <v>0</v>
      </c>
      <c r="L3892" s="21" t="str">
        <f t="shared" si="421"/>
        <v/>
      </c>
      <c r="M3892" s="22" t="str">
        <f t="shared" si="425"/>
        <v/>
      </c>
      <c r="N3892" s="48"/>
      <c r="O3892" s="54" t="str">
        <f>IF(N3892="","",IFERROR(VLOOKUP(N3892,EMPRESAS!$A:$C,3,FALSE),"NAO CADASTRADA"))</f>
        <v/>
      </c>
      <c r="P3892" s="50"/>
      <c r="Q3892" s="54" t="str">
        <f>IF(P3892="","",IFERROR(VLOOKUP(P3892,ATIVIDADES!$A:$C,3,FALSE),"NAO CADASTRADA"))</f>
        <v/>
      </c>
      <c r="R3892" s="42"/>
      <c r="S3892" s="48"/>
      <c r="T3892" s="54" t="str">
        <f>IF(S3892="","",IFERROR(VLOOKUP(S3892,EMPRESAS!$A:$C,3,FALSE),"NAO CADASTRADA"))</f>
        <v/>
      </c>
      <c r="U3892" s="50"/>
      <c r="V3892" s="54" t="str">
        <f>IF(U3892="","",IFERROR(VLOOKUP(U3892,ATIVIDADES!$A:$C,3,FALSE),"NAO CADASTRADA"))</f>
        <v/>
      </c>
      <c r="W3892" s="42"/>
      <c r="X3892" s="48"/>
      <c r="Y3892" s="54" t="str">
        <f>IF(X3892="","",IFERROR(VLOOKUP(X3892,EMPRESAS!$A:$C,3,FALSE),"NAO CADASTRADA"))</f>
        <v/>
      </c>
      <c r="Z3892" s="50"/>
      <c r="AA3892" s="54" t="str">
        <f>IF(Z3892="","",IFERROR(VLOOKUP(Z3892,ATIVIDADES!$A:$C,3,FALSE),"NAO CADASTRADA"))</f>
        <v/>
      </c>
      <c r="AB3892" s="42"/>
      <c r="AC3892" s="48"/>
      <c r="AD3892" s="54" t="str">
        <f>IF(AC3892="","",IFERROR(VLOOKUP(AC3892,EMPRESAS!$A:$C,3,FALSE),"NAO CADASTRADA"))</f>
        <v/>
      </c>
      <c r="AE3892" s="50"/>
      <c r="AF3892" s="54" t="str">
        <f>IF(AE3892="","",IFERROR(VLOOKUP(AE3892,ATIVIDADES!$A:$C,3,FALSE),"NAO CADASTRADA"))</f>
        <v/>
      </c>
      <c r="AG3892" s="42"/>
      <c r="AH3892" s="48"/>
      <c r="AI3892" s="54" t="str">
        <f>IF(AH3892="","",IFERROR(VLOOKUP(AH3892,EMPRESAS!$A:$C,3,FALSE),"NAO CADASTRADA"))</f>
        <v/>
      </c>
      <c r="AJ3892" s="50"/>
      <c r="AK3892" s="54" t="str">
        <f>IF(AJ3892="","",IFERROR(VLOOKUP(AJ3892,ATIVIDADES!$A:$C,3,FALSE),"NAO CADASTRADA"))</f>
        <v/>
      </c>
      <c r="AL3892" s="42"/>
    </row>
    <row r="3893" spans="1:38" x14ac:dyDescent="0.25">
      <c r="A3893" s="26" t="str">
        <f t="shared" si="422"/>
        <v>OK</v>
      </c>
      <c r="B3893" s="29">
        <f t="shared" si="423"/>
        <v>2487914866</v>
      </c>
      <c r="C3893" s="30">
        <v>45981</v>
      </c>
      <c r="D3893" s="18">
        <f t="shared" si="426"/>
        <v>45962</v>
      </c>
      <c r="E3893" s="19" t="str">
        <f>IF(ISERROR(VLOOKUP(C3893,FERIADOS!$A:$B,1,FALSE)),IF(WEEKDAY(C3893)=1,"Dom",IF(WEEKDAY(C3893)=2,"Seg",IF(WEEKDAY(C3893)=3,"Ter",IF(WEEKDAY(C3893)=4,"Qua",IF(WEEKDAY(C3893)=5,"Qui",IF(WEEKDAY(C3893)=6,"Sex","Sab")))))),"Feriado")</f>
        <v>Qui</v>
      </c>
      <c r="F3893" s="32"/>
      <c r="G3893" s="33"/>
      <c r="H3893" s="33"/>
      <c r="I3893" s="33"/>
      <c r="J3893" s="21" t="str">
        <f t="shared" si="424"/>
        <v/>
      </c>
      <c r="K3893" s="21">
        <f t="shared" si="420"/>
        <v>0</v>
      </c>
      <c r="L3893" s="21" t="str">
        <f t="shared" si="421"/>
        <v/>
      </c>
      <c r="M3893" s="22" t="str">
        <f t="shared" si="425"/>
        <v/>
      </c>
      <c r="N3893" s="48"/>
      <c r="O3893" s="54" t="str">
        <f>IF(N3893="","",IFERROR(VLOOKUP(N3893,EMPRESAS!$A:$C,3,FALSE),"NAO CADASTRADA"))</f>
        <v/>
      </c>
      <c r="P3893" s="50"/>
      <c r="Q3893" s="54" t="str">
        <f>IF(P3893="","",IFERROR(VLOOKUP(P3893,ATIVIDADES!$A:$C,3,FALSE),"NAO CADASTRADA"))</f>
        <v/>
      </c>
      <c r="R3893" s="42"/>
      <c r="S3893" s="48"/>
      <c r="T3893" s="54" t="str">
        <f>IF(S3893="","",IFERROR(VLOOKUP(S3893,EMPRESAS!$A:$C,3,FALSE),"NAO CADASTRADA"))</f>
        <v/>
      </c>
      <c r="U3893" s="50"/>
      <c r="V3893" s="54" t="str">
        <f>IF(U3893="","",IFERROR(VLOOKUP(U3893,ATIVIDADES!$A:$C,3,FALSE),"NAO CADASTRADA"))</f>
        <v/>
      </c>
      <c r="W3893" s="42"/>
      <c r="X3893" s="48"/>
      <c r="Y3893" s="54" t="str">
        <f>IF(X3893="","",IFERROR(VLOOKUP(X3893,EMPRESAS!$A:$C,3,FALSE),"NAO CADASTRADA"))</f>
        <v/>
      </c>
      <c r="Z3893" s="50"/>
      <c r="AA3893" s="54" t="str">
        <f>IF(Z3893="","",IFERROR(VLOOKUP(Z3893,ATIVIDADES!$A:$C,3,FALSE),"NAO CADASTRADA"))</f>
        <v/>
      </c>
      <c r="AB3893" s="42"/>
      <c r="AC3893" s="48"/>
      <c r="AD3893" s="54" t="str">
        <f>IF(AC3893="","",IFERROR(VLOOKUP(AC3893,EMPRESAS!$A:$C,3,FALSE),"NAO CADASTRADA"))</f>
        <v/>
      </c>
      <c r="AE3893" s="50"/>
      <c r="AF3893" s="54" t="str">
        <f>IF(AE3893="","",IFERROR(VLOOKUP(AE3893,ATIVIDADES!$A:$C,3,FALSE),"NAO CADASTRADA"))</f>
        <v/>
      </c>
      <c r="AG3893" s="42"/>
      <c r="AH3893" s="48"/>
      <c r="AI3893" s="54" t="str">
        <f>IF(AH3893="","",IFERROR(VLOOKUP(AH3893,EMPRESAS!$A:$C,3,FALSE),"NAO CADASTRADA"))</f>
        <v/>
      </c>
      <c r="AJ3893" s="50"/>
      <c r="AK3893" s="54" t="str">
        <f>IF(AJ3893="","",IFERROR(VLOOKUP(AJ3893,ATIVIDADES!$A:$C,3,FALSE),"NAO CADASTRADA"))</f>
        <v/>
      </c>
      <c r="AL3893" s="42"/>
    </row>
    <row r="3894" spans="1:38" x14ac:dyDescent="0.25">
      <c r="A3894" s="26" t="str">
        <f t="shared" si="422"/>
        <v>OK</v>
      </c>
      <c r="B3894" s="29">
        <f t="shared" si="423"/>
        <v>2487914866</v>
      </c>
      <c r="C3894" s="30">
        <v>45982</v>
      </c>
      <c r="D3894" s="18">
        <f t="shared" si="426"/>
        <v>45962</v>
      </c>
      <c r="E3894" s="19" t="str">
        <f>IF(ISERROR(VLOOKUP(C3894,FERIADOS!$A:$B,1,FALSE)),IF(WEEKDAY(C3894)=1,"Dom",IF(WEEKDAY(C3894)=2,"Seg",IF(WEEKDAY(C3894)=3,"Ter",IF(WEEKDAY(C3894)=4,"Qua",IF(WEEKDAY(C3894)=5,"Qui",IF(WEEKDAY(C3894)=6,"Sex","Sab")))))),"Feriado")</f>
        <v>Sex</v>
      </c>
      <c r="F3894" s="32"/>
      <c r="G3894" s="33"/>
      <c r="H3894" s="33"/>
      <c r="I3894" s="33"/>
      <c r="J3894" s="21" t="str">
        <f t="shared" si="424"/>
        <v/>
      </c>
      <c r="K3894" s="21">
        <f t="shared" si="420"/>
        <v>0</v>
      </c>
      <c r="L3894" s="21" t="str">
        <f t="shared" si="421"/>
        <v/>
      </c>
      <c r="M3894" s="22" t="str">
        <f t="shared" si="425"/>
        <v/>
      </c>
      <c r="N3894" s="48"/>
      <c r="O3894" s="54" t="str">
        <f>IF(N3894="","",IFERROR(VLOOKUP(N3894,EMPRESAS!$A:$C,3,FALSE),"NAO CADASTRADA"))</f>
        <v/>
      </c>
      <c r="P3894" s="50"/>
      <c r="Q3894" s="54" t="str">
        <f>IF(P3894="","",IFERROR(VLOOKUP(P3894,ATIVIDADES!$A:$C,3,FALSE),"NAO CADASTRADA"))</f>
        <v/>
      </c>
      <c r="R3894" s="42"/>
      <c r="S3894" s="48"/>
      <c r="T3894" s="54" t="str">
        <f>IF(S3894="","",IFERROR(VLOOKUP(S3894,EMPRESAS!$A:$C,3,FALSE),"NAO CADASTRADA"))</f>
        <v/>
      </c>
      <c r="U3894" s="50"/>
      <c r="V3894" s="54" t="str">
        <f>IF(U3894="","",IFERROR(VLOOKUP(U3894,ATIVIDADES!$A:$C,3,FALSE),"NAO CADASTRADA"))</f>
        <v/>
      </c>
      <c r="W3894" s="42"/>
      <c r="X3894" s="48"/>
      <c r="Y3894" s="54" t="str">
        <f>IF(X3894="","",IFERROR(VLOOKUP(X3894,EMPRESAS!$A:$C,3,FALSE),"NAO CADASTRADA"))</f>
        <v/>
      </c>
      <c r="Z3894" s="50"/>
      <c r="AA3894" s="54" t="str">
        <f>IF(Z3894="","",IFERROR(VLOOKUP(Z3894,ATIVIDADES!$A:$C,3,FALSE),"NAO CADASTRADA"))</f>
        <v/>
      </c>
      <c r="AB3894" s="42"/>
      <c r="AC3894" s="48"/>
      <c r="AD3894" s="54" t="str">
        <f>IF(AC3894="","",IFERROR(VLOOKUP(AC3894,EMPRESAS!$A:$C,3,FALSE),"NAO CADASTRADA"))</f>
        <v/>
      </c>
      <c r="AE3894" s="50"/>
      <c r="AF3894" s="54" t="str">
        <f>IF(AE3894="","",IFERROR(VLOOKUP(AE3894,ATIVIDADES!$A:$C,3,FALSE),"NAO CADASTRADA"))</f>
        <v/>
      </c>
      <c r="AG3894" s="42"/>
      <c r="AH3894" s="48"/>
      <c r="AI3894" s="54" t="str">
        <f>IF(AH3894="","",IFERROR(VLOOKUP(AH3894,EMPRESAS!$A:$C,3,FALSE),"NAO CADASTRADA"))</f>
        <v/>
      </c>
      <c r="AJ3894" s="50"/>
      <c r="AK3894" s="54" t="str">
        <f>IF(AJ3894="","",IFERROR(VLOOKUP(AJ3894,ATIVIDADES!$A:$C,3,FALSE),"NAO CADASTRADA"))</f>
        <v/>
      </c>
      <c r="AL3894" s="42"/>
    </row>
    <row r="3895" spans="1:38" x14ac:dyDescent="0.25">
      <c r="A3895" s="26" t="str">
        <f t="shared" si="422"/>
        <v>OK</v>
      </c>
      <c r="B3895" s="29">
        <f t="shared" si="423"/>
        <v>2487914866</v>
      </c>
      <c r="C3895" s="30">
        <v>45983</v>
      </c>
      <c r="D3895" s="18">
        <f t="shared" si="426"/>
        <v>45962</v>
      </c>
      <c r="E3895" s="19" t="str">
        <f>IF(ISERROR(VLOOKUP(C3895,FERIADOS!$A:$B,1,FALSE)),IF(WEEKDAY(C3895)=1,"Dom",IF(WEEKDAY(C3895)=2,"Seg",IF(WEEKDAY(C3895)=3,"Ter",IF(WEEKDAY(C3895)=4,"Qua",IF(WEEKDAY(C3895)=5,"Qui",IF(WEEKDAY(C3895)=6,"Sex","Sab")))))),"Feriado")</f>
        <v>Sab</v>
      </c>
      <c r="F3895" s="32"/>
      <c r="G3895" s="33"/>
      <c r="H3895" s="33"/>
      <c r="I3895" s="33"/>
      <c r="J3895" s="21" t="str">
        <f t="shared" si="424"/>
        <v/>
      </c>
      <c r="K3895" s="21">
        <f t="shared" si="420"/>
        <v>0</v>
      </c>
      <c r="L3895" s="21" t="str">
        <f t="shared" si="421"/>
        <v/>
      </c>
      <c r="M3895" s="22" t="str">
        <f t="shared" si="425"/>
        <v/>
      </c>
      <c r="N3895" s="48"/>
      <c r="O3895" s="54" t="str">
        <f>IF(N3895="","",IFERROR(VLOOKUP(N3895,EMPRESAS!$A:$C,3,FALSE),"NAO CADASTRADA"))</f>
        <v/>
      </c>
      <c r="P3895" s="50"/>
      <c r="Q3895" s="54" t="str">
        <f>IF(P3895="","",IFERROR(VLOOKUP(P3895,ATIVIDADES!$A:$C,3,FALSE),"NAO CADASTRADA"))</f>
        <v/>
      </c>
      <c r="R3895" s="42"/>
      <c r="S3895" s="48"/>
      <c r="T3895" s="54" t="str">
        <f>IF(S3895="","",IFERROR(VLOOKUP(S3895,EMPRESAS!$A:$C,3,FALSE),"NAO CADASTRADA"))</f>
        <v/>
      </c>
      <c r="U3895" s="50"/>
      <c r="V3895" s="54" t="str">
        <f>IF(U3895="","",IFERROR(VLOOKUP(U3895,ATIVIDADES!$A:$C,3,FALSE),"NAO CADASTRADA"))</f>
        <v/>
      </c>
      <c r="W3895" s="42"/>
      <c r="X3895" s="48"/>
      <c r="Y3895" s="54" t="str">
        <f>IF(X3895="","",IFERROR(VLOOKUP(X3895,EMPRESAS!$A:$C,3,FALSE),"NAO CADASTRADA"))</f>
        <v/>
      </c>
      <c r="Z3895" s="50"/>
      <c r="AA3895" s="54" t="str">
        <f>IF(Z3895="","",IFERROR(VLOOKUP(Z3895,ATIVIDADES!$A:$C,3,FALSE),"NAO CADASTRADA"))</f>
        <v/>
      </c>
      <c r="AB3895" s="42"/>
      <c r="AC3895" s="48"/>
      <c r="AD3895" s="54" t="str">
        <f>IF(AC3895="","",IFERROR(VLOOKUP(AC3895,EMPRESAS!$A:$C,3,FALSE),"NAO CADASTRADA"))</f>
        <v/>
      </c>
      <c r="AE3895" s="50"/>
      <c r="AF3895" s="54" t="str">
        <f>IF(AE3895="","",IFERROR(VLOOKUP(AE3895,ATIVIDADES!$A:$C,3,FALSE),"NAO CADASTRADA"))</f>
        <v/>
      </c>
      <c r="AG3895" s="42"/>
      <c r="AH3895" s="48"/>
      <c r="AI3895" s="54" t="str">
        <f>IF(AH3895="","",IFERROR(VLOOKUP(AH3895,EMPRESAS!$A:$C,3,FALSE),"NAO CADASTRADA"))</f>
        <v/>
      </c>
      <c r="AJ3895" s="50"/>
      <c r="AK3895" s="54" t="str">
        <f>IF(AJ3895="","",IFERROR(VLOOKUP(AJ3895,ATIVIDADES!$A:$C,3,FALSE),"NAO CADASTRADA"))</f>
        <v/>
      </c>
      <c r="AL3895" s="42"/>
    </row>
    <row r="3896" spans="1:38" x14ac:dyDescent="0.25">
      <c r="A3896" s="26" t="str">
        <f t="shared" si="422"/>
        <v>OK</v>
      </c>
      <c r="B3896" s="29">
        <f t="shared" si="423"/>
        <v>2487914866</v>
      </c>
      <c r="C3896" s="30">
        <v>45984</v>
      </c>
      <c r="D3896" s="18">
        <f t="shared" si="426"/>
        <v>45962</v>
      </c>
      <c r="E3896" s="19" t="str">
        <f>IF(ISERROR(VLOOKUP(C3896,FERIADOS!$A:$B,1,FALSE)),IF(WEEKDAY(C3896)=1,"Dom",IF(WEEKDAY(C3896)=2,"Seg",IF(WEEKDAY(C3896)=3,"Ter",IF(WEEKDAY(C3896)=4,"Qua",IF(WEEKDAY(C3896)=5,"Qui",IF(WEEKDAY(C3896)=6,"Sex","Sab")))))),"Feriado")</f>
        <v>Dom</v>
      </c>
      <c r="F3896" s="32"/>
      <c r="G3896" s="33"/>
      <c r="H3896" s="33"/>
      <c r="I3896" s="33"/>
      <c r="J3896" s="21" t="str">
        <f t="shared" si="424"/>
        <v/>
      </c>
      <c r="K3896" s="21">
        <f t="shared" si="420"/>
        <v>0</v>
      </c>
      <c r="L3896" s="21" t="str">
        <f t="shared" si="421"/>
        <v/>
      </c>
      <c r="M3896" s="22" t="str">
        <f t="shared" si="425"/>
        <v/>
      </c>
      <c r="N3896" s="48"/>
      <c r="O3896" s="54" t="str">
        <f>IF(N3896="","",IFERROR(VLOOKUP(N3896,EMPRESAS!$A:$C,3,FALSE),"NAO CADASTRADA"))</f>
        <v/>
      </c>
      <c r="P3896" s="50"/>
      <c r="Q3896" s="54" t="str">
        <f>IF(P3896="","",IFERROR(VLOOKUP(P3896,ATIVIDADES!$A:$C,3,FALSE),"NAO CADASTRADA"))</f>
        <v/>
      </c>
      <c r="R3896" s="42"/>
      <c r="S3896" s="48"/>
      <c r="T3896" s="54" t="str">
        <f>IF(S3896="","",IFERROR(VLOOKUP(S3896,EMPRESAS!$A:$C,3,FALSE),"NAO CADASTRADA"))</f>
        <v/>
      </c>
      <c r="U3896" s="50"/>
      <c r="V3896" s="54" t="str">
        <f>IF(U3896="","",IFERROR(VLOOKUP(U3896,ATIVIDADES!$A:$C,3,FALSE),"NAO CADASTRADA"))</f>
        <v/>
      </c>
      <c r="W3896" s="42"/>
      <c r="X3896" s="48"/>
      <c r="Y3896" s="54" t="str">
        <f>IF(X3896="","",IFERROR(VLOOKUP(X3896,EMPRESAS!$A:$C,3,FALSE),"NAO CADASTRADA"))</f>
        <v/>
      </c>
      <c r="Z3896" s="50"/>
      <c r="AA3896" s="54" t="str">
        <f>IF(Z3896="","",IFERROR(VLOOKUP(Z3896,ATIVIDADES!$A:$C,3,FALSE),"NAO CADASTRADA"))</f>
        <v/>
      </c>
      <c r="AB3896" s="42"/>
      <c r="AC3896" s="48"/>
      <c r="AD3896" s="54" t="str">
        <f>IF(AC3896="","",IFERROR(VLOOKUP(AC3896,EMPRESAS!$A:$C,3,FALSE),"NAO CADASTRADA"))</f>
        <v/>
      </c>
      <c r="AE3896" s="50"/>
      <c r="AF3896" s="54" t="str">
        <f>IF(AE3896="","",IFERROR(VLOOKUP(AE3896,ATIVIDADES!$A:$C,3,FALSE),"NAO CADASTRADA"))</f>
        <v/>
      </c>
      <c r="AG3896" s="42"/>
      <c r="AH3896" s="48"/>
      <c r="AI3896" s="54" t="str">
        <f>IF(AH3896="","",IFERROR(VLOOKUP(AH3896,EMPRESAS!$A:$C,3,FALSE),"NAO CADASTRADA"))</f>
        <v/>
      </c>
      <c r="AJ3896" s="50"/>
      <c r="AK3896" s="54" t="str">
        <f>IF(AJ3896="","",IFERROR(VLOOKUP(AJ3896,ATIVIDADES!$A:$C,3,FALSE),"NAO CADASTRADA"))</f>
        <v/>
      </c>
      <c r="AL3896" s="42"/>
    </row>
    <row r="3897" spans="1:38" x14ac:dyDescent="0.25">
      <c r="A3897" s="26" t="str">
        <f t="shared" si="422"/>
        <v>OK</v>
      </c>
      <c r="B3897" s="29">
        <f t="shared" si="423"/>
        <v>2487914866</v>
      </c>
      <c r="C3897" s="30">
        <v>45985</v>
      </c>
      <c r="D3897" s="18">
        <f t="shared" si="426"/>
        <v>45962</v>
      </c>
      <c r="E3897" s="19" t="str">
        <f>IF(ISERROR(VLOOKUP(C3897,FERIADOS!$A:$B,1,FALSE)),IF(WEEKDAY(C3897)=1,"Dom",IF(WEEKDAY(C3897)=2,"Seg",IF(WEEKDAY(C3897)=3,"Ter",IF(WEEKDAY(C3897)=4,"Qua",IF(WEEKDAY(C3897)=5,"Qui",IF(WEEKDAY(C3897)=6,"Sex","Sab")))))),"Feriado")</f>
        <v>Seg</v>
      </c>
      <c r="F3897" s="32"/>
      <c r="G3897" s="33"/>
      <c r="H3897" s="33"/>
      <c r="I3897" s="33"/>
      <c r="J3897" s="21" t="str">
        <f t="shared" si="424"/>
        <v/>
      </c>
      <c r="K3897" s="21">
        <f t="shared" si="420"/>
        <v>0</v>
      </c>
      <c r="L3897" s="21" t="str">
        <f t="shared" si="421"/>
        <v/>
      </c>
      <c r="M3897" s="22" t="str">
        <f t="shared" si="425"/>
        <v/>
      </c>
      <c r="N3897" s="48"/>
      <c r="O3897" s="54" t="str">
        <f>IF(N3897="","",IFERROR(VLOOKUP(N3897,EMPRESAS!$A:$C,3,FALSE),"NAO CADASTRADA"))</f>
        <v/>
      </c>
      <c r="P3897" s="50"/>
      <c r="Q3897" s="54" t="str">
        <f>IF(P3897="","",IFERROR(VLOOKUP(P3897,ATIVIDADES!$A:$C,3,FALSE),"NAO CADASTRADA"))</f>
        <v/>
      </c>
      <c r="R3897" s="42"/>
      <c r="S3897" s="48"/>
      <c r="T3897" s="54" t="str">
        <f>IF(S3897="","",IFERROR(VLOOKUP(S3897,EMPRESAS!$A:$C,3,FALSE),"NAO CADASTRADA"))</f>
        <v/>
      </c>
      <c r="U3897" s="50"/>
      <c r="V3897" s="54" t="str">
        <f>IF(U3897="","",IFERROR(VLOOKUP(U3897,ATIVIDADES!$A:$C,3,FALSE),"NAO CADASTRADA"))</f>
        <v/>
      </c>
      <c r="W3897" s="42"/>
      <c r="X3897" s="48"/>
      <c r="Y3897" s="54" t="str">
        <f>IF(X3897="","",IFERROR(VLOOKUP(X3897,EMPRESAS!$A:$C,3,FALSE),"NAO CADASTRADA"))</f>
        <v/>
      </c>
      <c r="Z3897" s="50"/>
      <c r="AA3897" s="54" t="str">
        <f>IF(Z3897="","",IFERROR(VLOOKUP(Z3897,ATIVIDADES!$A:$C,3,FALSE),"NAO CADASTRADA"))</f>
        <v/>
      </c>
      <c r="AB3897" s="42"/>
      <c r="AC3897" s="48"/>
      <c r="AD3897" s="54" t="str">
        <f>IF(AC3897="","",IFERROR(VLOOKUP(AC3897,EMPRESAS!$A:$C,3,FALSE),"NAO CADASTRADA"))</f>
        <v/>
      </c>
      <c r="AE3897" s="50"/>
      <c r="AF3897" s="54" t="str">
        <f>IF(AE3897="","",IFERROR(VLOOKUP(AE3897,ATIVIDADES!$A:$C,3,FALSE),"NAO CADASTRADA"))</f>
        <v/>
      </c>
      <c r="AG3897" s="42"/>
      <c r="AH3897" s="48"/>
      <c r="AI3897" s="54" t="str">
        <f>IF(AH3897="","",IFERROR(VLOOKUP(AH3897,EMPRESAS!$A:$C,3,FALSE),"NAO CADASTRADA"))</f>
        <v/>
      </c>
      <c r="AJ3897" s="50"/>
      <c r="AK3897" s="54" t="str">
        <f>IF(AJ3897="","",IFERROR(VLOOKUP(AJ3897,ATIVIDADES!$A:$C,3,FALSE),"NAO CADASTRADA"))</f>
        <v/>
      </c>
      <c r="AL3897" s="42"/>
    </row>
    <row r="3898" spans="1:38" x14ac:dyDescent="0.25">
      <c r="A3898" s="26" t="str">
        <f t="shared" si="422"/>
        <v>OK</v>
      </c>
      <c r="B3898" s="29">
        <f t="shared" si="423"/>
        <v>2487914866</v>
      </c>
      <c r="C3898" s="30">
        <v>45986</v>
      </c>
      <c r="D3898" s="18">
        <f t="shared" si="426"/>
        <v>45962</v>
      </c>
      <c r="E3898" s="19" t="str">
        <f>IF(ISERROR(VLOOKUP(C3898,FERIADOS!$A:$B,1,FALSE)),IF(WEEKDAY(C3898)=1,"Dom",IF(WEEKDAY(C3898)=2,"Seg",IF(WEEKDAY(C3898)=3,"Ter",IF(WEEKDAY(C3898)=4,"Qua",IF(WEEKDAY(C3898)=5,"Qui",IF(WEEKDAY(C3898)=6,"Sex","Sab")))))),"Feriado")</f>
        <v>Ter</v>
      </c>
      <c r="F3898" s="32"/>
      <c r="G3898" s="33"/>
      <c r="H3898" s="33"/>
      <c r="I3898" s="33"/>
      <c r="J3898" s="21" t="str">
        <f t="shared" si="424"/>
        <v/>
      </c>
      <c r="K3898" s="21">
        <f t="shared" si="420"/>
        <v>0</v>
      </c>
      <c r="L3898" s="21" t="str">
        <f t="shared" si="421"/>
        <v/>
      </c>
      <c r="M3898" s="22" t="str">
        <f t="shared" si="425"/>
        <v/>
      </c>
      <c r="N3898" s="48"/>
      <c r="O3898" s="54" t="str">
        <f>IF(N3898="","",IFERROR(VLOOKUP(N3898,EMPRESAS!$A:$C,3,FALSE),"NAO CADASTRADA"))</f>
        <v/>
      </c>
      <c r="P3898" s="50"/>
      <c r="Q3898" s="54" t="str">
        <f>IF(P3898="","",IFERROR(VLOOKUP(P3898,ATIVIDADES!$A:$C,3,FALSE),"NAO CADASTRADA"))</f>
        <v/>
      </c>
      <c r="R3898" s="42"/>
      <c r="S3898" s="48"/>
      <c r="T3898" s="54" t="str">
        <f>IF(S3898="","",IFERROR(VLOOKUP(S3898,EMPRESAS!$A:$C,3,FALSE),"NAO CADASTRADA"))</f>
        <v/>
      </c>
      <c r="U3898" s="50"/>
      <c r="V3898" s="54" t="str">
        <f>IF(U3898="","",IFERROR(VLOOKUP(U3898,ATIVIDADES!$A:$C,3,FALSE),"NAO CADASTRADA"))</f>
        <v/>
      </c>
      <c r="W3898" s="42"/>
      <c r="X3898" s="48"/>
      <c r="Y3898" s="54" t="str">
        <f>IF(X3898="","",IFERROR(VLOOKUP(X3898,EMPRESAS!$A:$C,3,FALSE),"NAO CADASTRADA"))</f>
        <v/>
      </c>
      <c r="Z3898" s="50"/>
      <c r="AA3898" s="54" t="str">
        <f>IF(Z3898="","",IFERROR(VLOOKUP(Z3898,ATIVIDADES!$A:$C,3,FALSE),"NAO CADASTRADA"))</f>
        <v/>
      </c>
      <c r="AB3898" s="42"/>
      <c r="AC3898" s="48"/>
      <c r="AD3898" s="54" t="str">
        <f>IF(AC3898="","",IFERROR(VLOOKUP(AC3898,EMPRESAS!$A:$C,3,FALSE),"NAO CADASTRADA"))</f>
        <v/>
      </c>
      <c r="AE3898" s="50"/>
      <c r="AF3898" s="54" t="str">
        <f>IF(AE3898="","",IFERROR(VLOOKUP(AE3898,ATIVIDADES!$A:$C,3,FALSE),"NAO CADASTRADA"))</f>
        <v/>
      </c>
      <c r="AG3898" s="42"/>
      <c r="AH3898" s="48"/>
      <c r="AI3898" s="54" t="str">
        <f>IF(AH3898="","",IFERROR(VLOOKUP(AH3898,EMPRESAS!$A:$C,3,FALSE),"NAO CADASTRADA"))</f>
        <v/>
      </c>
      <c r="AJ3898" s="50"/>
      <c r="AK3898" s="54" t="str">
        <f>IF(AJ3898="","",IFERROR(VLOOKUP(AJ3898,ATIVIDADES!$A:$C,3,FALSE),"NAO CADASTRADA"))</f>
        <v/>
      </c>
      <c r="AL3898" s="42"/>
    </row>
    <row r="3899" spans="1:38" x14ac:dyDescent="0.25">
      <c r="A3899" s="26" t="str">
        <f t="shared" si="422"/>
        <v>OK</v>
      </c>
      <c r="B3899" s="29">
        <f t="shared" si="423"/>
        <v>2487914866</v>
      </c>
      <c r="C3899" s="30">
        <v>45987</v>
      </c>
      <c r="D3899" s="18">
        <f t="shared" si="426"/>
        <v>45962</v>
      </c>
      <c r="E3899" s="19" t="str">
        <f>IF(ISERROR(VLOOKUP(C3899,FERIADOS!$A:$B,1,FALSE)),IF(WEEKDAY(C3899)=1,"Dom",IF(WEEKDAY(C3899)=2,"Seg",IF(WEEKDAY(C3899)=3,"Ter",IF(WEEKDAY(C3899)=4,"Qua",IF(WEEKDAY(C3899)=5,"Qui",IF(WEEKDAY(C3899)=6,"Sex","Sab")))))),"Feriado")</f>
        <v>Qua</v>
      </c>
      <c r="F3899" s="32"/>
      <c r="G3899" s="33"/>
      <c r="H3899" s="33"/>
      <c r="I3899" s="33"/>
      <c r="J3899" s="21" t="str">
        <f t="shared" si="424"/>
        <v/>
      </c>
      <c r="K3899" s="21">
        <f t="shared" si="420"/>
        <v>0</v>
      </c>
      <c r="L3899" s="21" t="str">
        <f t="shared" si="421"/>
        <v/>
      </c>
      <c r="M3899" s="22" t="str">
        <f t="shared" si="425"/>
        <v/>
      </c>
      <c r="N3899" s="48"/>
      <c r="O3899" s="54" t="str">
        <f>IF(N3899="","",IFERROR(VLOOKUP(N3899,EMPRESAS!$A:$C,3,FALSE),"NAO CADASTRADA"))</f>
        <v/>
      </c>
      <c r="P3899" s="50"/>
      <c r="Q3899" s="54" t="str">
        <f>IF(P3899="","",IFERROR(VLOOKUP(P3899,ATIVIDADES!$A:$C,3,FALSE),"NAO CADASTRADA"))</f>
        <v/>
      </c>
      <c r="R3899" s="42"/>
      <c r="S3899" s="48"/>
      <c r="T3899" s="54" t="str">
        <f>IF(S3899="","",IFERROR(VLOOKUP(S3899,EMPRESAS!$A:$C,3,FALSE),"NAO CADASTRADA"))</f>
        <v/>
      </c>
      <c r="U3899" s="50"/>
      <c r="V3899" s="54" t="str">
        <f>IF(U3899="","",IFERROR(VLOOKUP(U3899,ATIVIDADES!$A:$C,3,FALSE),"NAO CADASTRADA"))</f>
        <v/>
      </c>
      <c r="W3899" s="42"/>
      <c r="X3899" s="48"/>
      <c r="Y3899" s="54" t="str">
        <f>IF(X3899="","",IFERROR(VLOOKUP(X3899,EMPRESAS!$A:$C,3,FALSE),"NAO CADASTRADA"))</f>
        <v/>
      </c>
      <c r="Z3899" s="50"/>
      <c r="AA3899" s="54" t="str">
        <f>IF(Z3899="","",IFERROR(VLOOKUP(Z3899,ATIVIDADES!$A:$C,3,FALSE),"NAO CADASTRADA"))</f>
        <v/>
      </c>
      <c r="AB3899" s="42"/>
      <c r="AC3899" s="48"/>
      <c r="AD3899" s="54" t="str">
        <f>IF(AC3899="","",IFERROR(VLOOKUP(AC3899,EMPRESAS!$A:$C,3,FALSE),"NAO CADASTRADA"))</f>
        <v/>
      </c>
      <c r="AE3899" s="50"/>
      <c r="AF3899" s="54" t="str">
        <f>IF(AE3899="","",IFERROR(VLOOKUP(AE3899,ATIVIDADES!$A:$C,3,FALSE),"NAO CADASTRADA"))</f>
        <v/>
      </c>
      <c r="AG3899" s="42"/>
      <c r="AH3899" s="48"/>
      <c r="AI3899" s="54" t="str">
        <f>IF(AH3899="","",IFERROR(VLOOKUP(AH3899,EMPRESAS!$A:$C,3,FALSE),"NAO CADASTRADA"))</f>
        <v/>
      </c>
      <c r="AJ3899" s="50"/>
      <c r="AK3899" s="54" t="str">
        <f>IF(AJ3899="","",IFERROR(VLOOKUP(AJ3899,ATIVIDADES!$A:$C,3,FALSE),"NAO CADASTRADA"))</f>
        <v/>
      </c>
      <c r="AL3899" s="42"/>
    </row>
    <row r="3900" spans="1:38" x14ac:dyDescent="0.25">
      <c r="A3900" s="26" t="str">
        <f t="shared" si="422"/>
        <v>OK</v>
      </c>
      <c r="B3900" s="29">
        <f t="shared" si="423"/>
        <v>2487914866</v>
      </c>
      <c r="C3900" s="30">
        <v>45988</v>
      </c>
      <c r="D3900" s="18">
        <f t="shared" si="426"/>
        <v>45962</v>
      </c>
      <c r="E3900" s="19" t="str">
        <f>IF(ISERROR(VLOOKUP(C3900,FERIADOS!$A:$B,1,FALSE)),IF(WEEKDAY(C3900)=1,"Dom",IF(WEEKDAY(C3900)=2,"Seg",IF(WEEKDAY(C3900)=3,"Ter",IF(WEEKDAY(C3900)=4,"Qua",IF(WEEKDAY(C3900)=5,"Qui",IF(WEEKDAY(C3900)=6,"Sex","Sab")))))),"Feriado")</f>
        <v>Qui</v>
      </c>
      <c r="F3900" s="32"/>
      <c r="G3900" s="33"/>
      <c r="H3900" s="33"/>
      <c r="I3900" s="33"/>
      <c r="J3900" s="21" t="str">
        <f t="shared" si="424"/>
        <v/>
      </c>
      <c r="K3900" s="21">
        <f t="shared" si="420"/>
        <v>0</v>
      </c>
      <c r="L3900" s="21" t="str">
        <f t="shared" si="421"/>
        <v/>
      </c>
      <c r="M3900" s="22" t="str">
        <f t="shared" si="425"/>
        <v/>
      </c>
      <c r="N3900" s="48"/>
      <c r="O3900" s="54" t="str">
        <f>IF(N3900="","",IFERROR(VLOOKUP(N3900,EMPRESAS!$A:$C,3,FALSE),"NAO CADASTRADA"))</f>
        <v/>
      </c>
      <c r="P3900" s="50"/>
      <c r="Q3900" s="54" t="str">
        <f>IF(P3900="","",IFERROR(VLOOKUP(P3900,ATIVIDADES!$A:$C,3,FALSE),"NAO CADASTRADA"))</f>
        <v/>
      </c>
      <c r="R3900" s="42"/>
      <c r="S3900" s="48"/>
      <c r="T3900" s="54" t="str">
        <f>IF(S3900="","",IFERROR(VLOOKUP(S3900,EMPRESAS!$A:$C,3,FALSE),"NAO CADASTRADA"))</f>
        <v/>
      </c>
      <c r="U3900" s="50"/>
      <c r="V3900" s="54" t="str">
        <f>IF(U3900="","",IFERROR(VLOOKUP(U3900,ATIVIDADES!$A:$C,3,FALSE),"NAO CADASTRADA"))</f>
        <v/>
      </c>
      <c r="W3900" s="42"/>
      <c r="X3900" s="48"/>
      <c r="Y3900" s="54" t="str">
        <f>IF(X3900="","",IFERROR(VLOOKUP(X3900,EMPRESAS!$A:$C,3,FALSE),"NAO CADASTRADA"))</f>
        <v/>
      </c>
      <c r="Z3900" s="50"/>
      <c r="AA3900" s="54" t="str">
        <f>IF(Z3900="","",IFERROR(VLOOKUP(Z3900,ATIVIDADES!$A:$C,3,FALSE),"NAO CADASTRADA"))</f>
        <v/>
      </c>
      <c r="AB3900" s="42"/>
      <c r="AC3900" s="48"/>
      <c r="AD3900" s="54" t="str">
        <f>IF(AC3900="","",IFERROR(VLOOKUP(AC3900,EMPRESAS!$A:$C,3,FALSE),"NAO CADASTRADA"))</f>
        <v/>
      </c>
      <c r="AE3900" s="50"/>
      <c r="AF3900" s="54" t="str">
        <f>IF(AE3900="","",IFERROR(VLOOKUP(AE3900,ATIVIDADES!$A:$C,3,FALSE),"NAO CADASTRADA"))</f>
        <v/>
      </c>
      <c r="AG3900" s="42"/>
      <c r="AH3900" s="48"/>
      <c r="AI3900" s="54" t="str">
        <f>IF(AH3900="","",IFERROR(VLOOKUP(AH3900,EMPRESAS!$A:$C,3,FALSE),"NAO CADASTRADA"))</f>
        <v/>
      </c>
      <c r="AJ3900" s="50"/>
      <c r="AK3900" s="54" t="str">
        <f>IF(AJ3900="","",IFERROR(VLOOKUP(AJ3900,ATIVIDADES!$A:$C,3,FALSE),"NAO CADASTRADA"))</f>
        <v/>
      </c>
      <c r="AL3900" s="42"/>
    </row>
    <row r="3901" spans="1:38" x14ac:dyDescent="0.25">
      <c r="A3901" s="26" t="str">
        <f t="shared" si="422"/>
        <v>OK</v>
      </c>
      <c r="B3901" s="29">
        <f t="shared" si="423"/>
        <v>2487914866</v>
      </c>
      <c r="C3901" s="30">
        <v>45989</v>
      </c>
      <c r="D3901" s="18">
        <f t="shared" si="426"/>
        <v>45962</v>
      </c>
      <c r="E3901" s="19" t="str">
        <f>IF(ISERROR(VLOOKUP(C3901,FERIADOS!$A:$B,1,FALSE)),IF(WEEKDAY(C3901)=1,"Dom",IF(WEEKDAY(C3901)=2,"Seg",IF(WEEKDAY(C3901)=3,"Ter",IF(WEEKDAY(C3901)=4,"Qua",IF(WEEKDAY(C3901)=5,"Qui",IF(WEEKDAY(C3901)=6,"Sex","Sab")))))),"Feriado")</f>
        <v>Sex</v>
      </c>
      <c r="F3901" s="32"/>
      <c r="G3901" s="33"/>
      <c r="H3901" s="33"/>
      <c r="I3901" s="33"/>
      <c r="J3901" s="21" t="str">
        <f t="shared" si="424"/>
        <v/>
      </c>
      <c r="K3901" s="21">
        <f t="shared" si="420"/>
        <v>0</v>
      </c>
      <c r="L3901" s="21" t="str">
        <f t="shared" si="421"/>
        <v/>
      </c>
      <c r="M3901" s="22" t="str">
        <f t="shared" si="425"/>
        <v/>
      </c>
      <c r="N3901" s="48"/>
      <c r="O3901" s="54" t="str">
        <f>IF(N3901="","",IFERROR(VLOOKUP(N3901,EMPRESAS!$A:$C,3,FALSE),"NAO CADASTRADA"))</f>
        <v/>
      </c>
      <c r="P3901" s="50"/>
      <c r="Q3901" s="54" t="str">
        <f>IF(P3901="","",IFERROR(VLOOKUP(P3901,ATIVIDADES!$A:$C,3,FALSE),"NAO CADASTRADA"))</f>
        <v/>
      </c>
      <c r="R3901" s="42"/>
      <c r="S3901" s="48"/>
      <c r="T3901" s="54" t="str">
        <f>IF(S3901="","",IFERROR(VLOOKUP(S3901,EMPRESAS!$A:$C,3,FALSE),"NAO CADASTRADA"))</f>
        <v/>
      </c>
      <c r="U3901" s="50"/>
      <c r="V3901" s="54" t="str">
        <f>IF(U3901="","",IFERROR(VLOOKUP(U3901,ATIVIDADES!$A:$C,3,FALSE),"NAO CADASTRADA"))</f>
        <v/>
      </c>
      <c r="W3901" s="42"/>
      <c r="X3901" s="48"/>
      <c r="Y3901" s="54" t="str">
        <f>IF(X3901="","",IFERROR(VLOOKUP(X3901,EMPRESAS!$A:$C,3,FALSE),"NAO CADASTRADA"))</f>
        <v/>
      </c>
      <c r="Z3901" s="50"/>
      <c r="AA3901" s="54" t="str">
        <f>IF(Z3901="","",IFERROR(VLOOKUP(Z3901,ATIVIDADES!$A:$C,3,FALSE),"NAO CADASTRADA"))</f>
        <v/>
      </c>
      <c r="AB3901" s="42"/>
      <c r="AC3901" s="48"/>
      <c r="AD3901" s="54" t="str">
        <f>IF(AC3901="","",IFERROR(VLOOKUP(AC3901,EMPRESAS!$A:$C,3,FALSE),"NAO CADASTRADA"))</f>
        <v/>
      </c>
      <c r="AE3901" s="50"/>
      <c r="AF3901" s="54" t="str">
        <f>IF(AE3901="","",IFERROR(VLOOKUP(AE3901,ATIVIDADES!$A:$C,3,FALSE),"NAO CADASTRADA"))</f>
        <v/>
      </c>
      <c r="AG3901" s="42"/>
      <c r="AH3901" s="48"/>
      <c r="AI3901" s="54" t="str">
        <f>IF(AH3901="","",IFERROR(VLOOKUP(AH3901,EMPRESAS!$A:$C,3,FALSE),"NAO CADASTRADA"))</f>
        <v/>
      </c>
      <c r="AJ3901" s="50"/>
      <c r="AK3901" s="54" t="str">
        <f>IF(AJ3901="","",IFERROR(VLOOKUP(AJ3901,ATIVIDADES!$A:$C,3,FALSE),"NAO CADASTRADA"))</f>
        <v/>
      </c>
      <c r="AL3901" s="42"/>
    </row>
    <row r="3902" spans="1:38" x14ac:dyDescent="0.25">
      <c r="A3902" s="26" t="str">
        <f t="shared" si="422"/>
        <v>OK</v>
      </c>
      <c r="B3902" s="29">
        <f t="shared" si="423"/>
        <v>2487914866</v>
      </c>
      <c r="C3902" s="30">
        <v>45990</v>
      </c>
      <c r="D3902" s="18">
        <f t="shared" si="426"/>
        <v>45962</v>
      </c>
      <c r="E3902" s="19" t="str">
        <f>IF(ISERROR(VLOOKUP(C3902,FERIADOS!$A:$B,1,FALSE)),IF(WEEKDAY(C3902)=1,"Dom",IF(WEEKDAY(C3902)=2,"Seg",IF(WEEKDAY(C3902)=3,"Ter",IF(WEEKDAY(C3902)=4,"Qua",IF(WEEKDAY(C3902)=5,"Qui",IF(WEEKDAY(C3902)=6,"Sex","Sab")))))),"Feriado")</f>
        <v>Sab</v>
      </c>
      <c r="F3902" s="32"/>
      <c r="G3902" s="33"/>
      <c r="H3902" s="33"/>
      <c r="I3902" s="33"/>
      <c r="J3902" s="21" t="str">
        <f t="shared" si="424"/>
        <v/>
      </c>
      <c r="K3902" s="21">
        <f t="shared" si="420"/>
        <v>0</v>
      </c>
      <c r="L3902" s="21" t="str">
        <f t="shared" si="421"/>
        <v/>
      </c>
      <c r="M3902" s="22" t="str">
        <f t="shared" si="425"/>
        <v/>
      </c>
      <c r="N3902" s="48"/>
      <c r="O3902" s="54" t="str">
        <f>IF(N3902="","",IFERROR(VLOOKUP(N3902,EMPRESAS!$A:$C,3,FALSE),"NAO CADASTRADA"))</f>
        <v/>
      </c>
      <c r="P3902" s="50"/>
      <c r="Q3902" s="54" t="str">
        <f>IF(P3902="","",IFERROR(VLOOKUP(P3902,ATIVIDADES!$A:$C,3,FALSE),"NAO CADASTRADA"))</f>
        <v/>
      </c>
      <c r="R3902" s="42"/>
      <c r="S3902" s="48"/>
      <c r="T3902" s="54" t="str">
        <f>IF(S3902="","",IFERROR(VLOOKUP(S3902,EMPRESAS!$A:$C,3,FALSE),"NAO CADASTRADA"))</f>
        <v/>
      </c>
      <c r="U3902" s="50"/>
      <c r="V3902" s="54" t="str">
        <f>IF(U3902="","",IFERROR(VLOOKUP(U3902,ATIVIDADES!$A:$C,3,FALSE),"NAO CADASTRADA"))</f>
        <v/>
      </c>
      <c r="W3902" s="42"/>
      <c r="X3902" s="48"/>
      <c r="Y3902" s="54" t="str">
        <f>IF(X3902="","",IFERROR(VLOOKUP(X3902,EMPRESAS!$A:$C,3,FALSE),"NAO CADASTRADA"))</f>
        <v/>
      </c>
      <c r="Z3902" s="50"/>
      <c r="AA3902" s="54" t="str">
        <f>IF(Z3902="","",IFERROR(VLOOKUP(Z3902,ATIVIDADES!$A:$C,3,FALSE),"NAO CADASTRADA"))</f>
        <v/>
      </c>
      <c r="AB3902" s="42"/>
      <c r="AC3902" s="48"/>
      <c r="AD3902" s="54" t="str">
        <f>IF(AC3902="","",IFERROR(VLOOKUP(AC3902,EMPRESAS!$A:$C,3,FALSE),"NAO CADASTRADA"))</f>
        <v/>
      </c>
      <c r="AE3902" s="50"/>
      <c r="AF3902" s="54" t="str">
        <f>IF(AE3902="","",IFERROR(VLOOKUP(AE3902,ATIVIDADES!$A:$C,3,FALSE),"NAO CADASTRADA"))</f>
        <v/>
      </c>
      <c r="AG3902" s="42"/>
      <c r="AH3902" s="48"/>
      <c r="AI3902" s="54" t="str">
        <f>IF(AH3902="","",IFERROR(VLOOKUP(AH3902,EMPRESAS!$A:$C,3,FALSE),"NAO CADASTRADA"))</f>
        <v/>
      </c>
      <c r="AJ3902" s="50"/>
      <c r="AK3902" s="54" t="str">
        <f>IF(AJ3902="","",IFERROR(VLOOKUP(AJ3902,ATIVIDADES!$A:$C,3,FALSE),"NAO CADASTRADA"))</f>
        <v/>
      </c>
      <c r="AL3902" s="42"/>
    </row>
    <row r="3903" spans="1:38" x14ac:dyDescent="0.25">
      <c r="A3903" s="26" t="str">
        <f t="shared" si="422"/>
        <v>OK</v>
      </c>
      <c r="B3903" s="29">
        <f t="shared" si="423"/>
        <v>2487914866</v>
      </c>
      <c r="C3903" s="30">
        <v>45991</v>
      </c>
      <c r="D3903" s="18">
        <f t="shared" si="426"/>
        <v>45962</v>
      </c>
      <c r="E3903" s="19" t="str">
        <f>IF(ISERROR(VLOOKUP(C3903,FERIADOS!$A:$B,1,FALSE)),IF(WEEKDAY(C3903)=1,"Dom",IF(WEEKDAY(C3903)=2,"Seg",IF(WEEKDAY(C3903)=3,"Ter",IF(WEEKDAY(C3903)=4,"Qua",IF(WEEKDAY(C3903)=5,"Qui",IF(WEEKDAY(C3903)=6,"Sex","Sab")))))),"Feriado")</f>
        <v>Dom</v>
      </c>
      <c r="F3903" s="32"/>
      <c r="G3903" s="33"/>
      <c r="H3903" s="33"/>
      <c r="I3903" s="33"/>
      <c r="J3903" s="21" t="str">
        <f t="shared" si="424"/>
        <v/>
      </c>
      <c r="K3903" s="21">
        <f t="shared" si="420"/>
        <v>0</v>
      </c>
      <c r="L3903" s="21" t="str">
        <f t="shared" si="421"/>
        <v/>
      </c>
      <c r="M3903" s="22" t="str">
        <f t="shared" si="425"/>
        <v/>
      </c>
      <c r="N3903" s="48"/>
      <c r="O3903" s="54" t="str">
        <f>IF(N3903="","",IFERROR(VLOOKUP(N3903,EMPRESAS!$A:$C,3,FALSE),"NAO CADASTRADA"))</f>
        <v/>
      </c>
      <c r="P3903" s="50"/>
      <c r="Q3903" s="54" t="str">
        <f>IF(P3903="","",IFERROR(VLOOKUP(P3903,ATIVIDADES!$A:$C,3,FALSE),"NAO CADASTRADA"))</f>
        <v/>
      </c>
      <c r="R3903" s="42"/>
      <c r="S3903" s="48"/>
      <c r="T3903" s="54" t="str">
        <f>IF(S3903="","",IFERROR(VLOOKUP(S3903,EMPRESAS!$A:$C,3,FALSE),"NAO CADASTRADA"))</f>
        <v/>
      </c>
      <c r="U3903" s="50"/>
      <c r="V3903" s="54" t="str">
        <f>IF(U3903="","",IFERROR(VLOOKUP(U3903,ATIVIDADES!$A:$C,3,FALSE),"NAO CADASTRADA"))</f>
        <v/>
      </c>
      <c r="W3903" s="42"/>
      <c r="X3903" s="48"/>
      <c r="Y3903" s="54" t="str">
        <f>IF(X3903="","",IFERROR(VLOOKUP(X3903,EMPRESAS!$A:$C,3,FALSE),"NAO CADASTRADA"))</f>
        <v/>
      </c>
      <c r="Z3903" s="50"/>
      <c r="AA3903" s="54" t="str">
        <f>IF(Z3903="","",IFERROR(VLOOKUP(Z3903,ATIVIDADES!$A:$C,3,FALSE),"NAO CADASTRADA"))</f>
        <v/>
      </c>
      <c r="AB3903" s="42"/>
      <c r="AC3903" s="48"/>
      <c r="AD3903" s="54" t="str">
        <f>IF(AC3903="","",IFERROR(VLOOKUP(AC3903,EMPRESAS!$A:$C,3,FALSE),"NAO CADASTRADA"))</f>
        <v/>
      </c>
      <c r="AE3903" s="50"/>
      <c r="AF3903" s="54" t="str">
        <f>IF(AE3903="","",IFERROR(VLOOKUP(AE3903,ATIVIDADES!$A:$C,3,FALSE),"NAO CADASTRADA"))</f>
        <v/>
      </c>
      <c r="AG3903" s="42"/>
      <c r="AH3903" s="48"/>
      <c r="AI3903" s="54" t="str">
        <f>IF(AH3903="","",IFERROR(VLOOKUP(AH3903,EMPRESAS!$A:$C,3,FALSE),"NAO CADASTRADA"))</f>
        <v/>
      </c>
      <c r="AJ3903" s="50"/>
      <c r="AK3903" s="54" t="str">
        <f>IF(AJ3903="","",IFERROR(VLOOKUP(AJ3903,ATIVIDADES!$A:$C,3,FALSE),"NAO CADASTRADA"))</f>
        <v/>
      </c>
      <c r="AL3903" s="42"/>
    </row>
    <row r="3904" spans="1:38" x14ac:dyDescent="0.25">
      <c r="A3904" s="26" t="str">
        <f t="shared" si="422"/>
        <v>OK</v>
      </c>
      <c r="B3904" s="29">
        <f t="shared" si="423"/>
        <v>2487914866</v>
      </c>
      <c r="C3904" s="30">
        <v>45992</v>
      </c>
      <c r="D3904" s="18">
        <f t="shared" si="426"/>
        <v>45992</v>
      </c>
      <c r="E3904" s="19" t="str">
        <f>IF(ISERROR(VLOOKUP(C3904,FERIADOS!$A:$B,1,FALSE)),IF(WEEKDAY(C3904)=1,"Dom",IF(WEEKDAY(C3904)=2,"Seg",IF(WEEKDAY(C3904)=3,"Ter",IF(WEEKDAY(C3904)=4,"Qua",IF(WEEKDAY(C3904)=5,"Qui",IF(WEEKDAY(C3904)=6,"Sex","Sab")))))),"Feriado")</f>
        <v>Seg</v>
      </c>
      <c r="F3904" s="32"/>
      <c r="G3904" s="33"/>
      <c r="H3904" s="33"/>
      <c r="I3904" s="33"/>
      <c r="J3904" s="21" t="str">
        <f t="shared" si="424"/>
        <v/>
      </c>
      <c r="K3904" s="21">
        <f t="shared" si="420"/>
        <v>0</v>
      </c>
      <c r="L3904" s="21" t="str">
        <f t="shared" si="421"/>
        <v/>
      </c>
      <c r="M3904" s="22" t="str">
        <f t="shared" si="425"/>
        <v/>
      </c>
      <c r="N3904" s="48"/>
      <c r="O3904" s="54" t="str">
        <f>IF(N3904="","",IFERROR(VLOOKUP(N3904,EMPRESAS!$A:$C,3,FALSE),"NAO CADASTRADA"))</f>
        <v/>
      </c>
      <c r="P3904" s="50"/>
      <c r="Q3904" s="54" t="str">
        <f>IF(P3904="","",IFERROR(VLOOKUP(P3904,ATIVIDADES!$A:$C,3,FALSE),"NAO CADASTRADA"))</f>
        <v/>
      </c>
      <c r="R3904" s="42"/>
      <c r="S3904" s="48"/>
      <c r="T3904" s="54" t="str">
        <f>IF(S3904="","",IFERROR(VLOOKUP(S3904,EMPRESAS!$A:$C,3,FALSE),"NAO CADASTRADA"))</f>
        <v/>
      </c>
      <c r="U3904" s="50"/>
      <c r="V3904" s="54" t="str">
        <f>IF(U3904="","",IFERROR(VLOOKUP(U3904,ATIVIDADES!$A:$C,3,FALSE),"NAO CADASTRADA"))</f>
        <v/>
      </c>
      <c r="W3904" s="42"/>
      <c r="X3904" s="48"/>
      <c r="Y3904" s="54" t="str">
        <f>IF(X3904="","",IFERROR(VLOOKUP(X3904,EMPRESAS!$A:$C,3,FALSE),"NAO CADASTRADA"))</f>
        <v/>
      </c>
      <c r="Z3904" s="50"/>
      <c r="AA3904" s="54" t="str">
        <f>IF(Z3904="","",IFERROR(VLOOKUP(Z3904,ATIVIDADES!$A:$C,3,FALSE),"NAO CADASTRADA"))</f>
        <v/>
      </c>
      <c r="AB3904" s="42"/>
      <c r="AC3904" s="48"/>
      <c r="AD3904" s="54" t="str">
        <f>IF(AC3904="","",IFERROR(VLOOKUP(AC3904,EMPRESAS!$A:$C,3,FALSE),"NAO CADASTRADA"))</f>
        <v/>
      </c>
      <c r="AE3904" s="50"/>
      <c r="AF3904" s="54" t="str">
        <f>IF(AE3904="","",IFERROR(VLOOKUP(AE3904,ATIVIDADES!$A:$C,3,FALSE),"NAO CADASTRADA"))</f>
        <v/>
      </c>
      <c r="AG3904" s="42"/>
      <c r="AH3904" s="48"/>
      <c r="AI3904" s="54" t="str">
        <f>IF(AH3904="","",IFERROR(VLOOKUP(AH3904,EMPRESAS!$A:$C,3,FALSE),"NAO CADASTRADA"))</f>
        <v/>
      </c>
      <c r="AJ3904" s="50"/>
      <c r="AK3904" s="54" t="str">
        <f>IF(AJ3904="","",IFERROR(VLOOKUP(AJ3904,ATIVIDADES!$A:$C,3,FALSE),"NAO CADASTRADA"))</f>
        <v/>
      </c>
      <c r="AL3904" s="42"/>
    </row>
    <row r="3905" spans="1:38" x14ac:dyDescent="0.25">
      <c r="A3905" s="26" t="str">
        <f t="shared" si="422"/>
        <v>OK</v>
      </c>
      <c r="B3905" s="29">
        <f t="shared" si="423"/>
        <v>2487914866</v>
      </c>
      <c r="C3905" s="30">
        <v>45993</v>
      </c>
      <c r="D3905" s="18">
        <f t="shared" si="426"/>
        <v>45992</v>
      </c>
      <c r="E3905" s="19" t="str">
        <f>IF(ISERROR(VLOOKUP(C3905,FERIADOS!$A:$B,1,FALSE)),IF(WEEKDAY(C3905)=1,"Dom",IF(WEEKDAY(C3905)=2,"Seg",IF(WEEKDAY(C3905)=3,"Ter",IF(WEEKDAY(C3905)=4,"Qua",IF(WEEKDAY(C3905)=5,"Qui",IF(WEEKDAY(C3905)=6,"Sex","Sab")))))),"Feriado")</f>
        <v>Ter</v>
      </c>
      <c r="F3905" s="32"/>
      <c r="G3905" s="33"/>
      <c r="H3905" s="33"/>
      <c r="I3905" s="33"/>
      <c r="J3905" s="21" t="str">
        <f t="shared" si="424"/>
        <v/>
      </c>
      <c r="K3905" s="21">
        <f t="shared" si="420"/>
        <v>0</v>
      </c>
      <c r="L3905" s="21" t="str">
        <f t="shared" si="421"/>
        <v/>
      </c>
      <c r="M3905" s="22" t="str">
        <f t="shared" si="425"/>
        <v/>
      </c>
      <c r="N3905" s="48"/>
      <c r="O3905" s="54" t="str">
        <f>IF(N3905="","",IFERROR(VLOOKUP(N3905,EMPRESAS!$A:$C,3,FALSE),"NAO CADASTRADA"))</f>
        <v/>
      </c>
      <c r="P3905" s="50"/>
      <c r="Q3905" s="54" t="str">
        <f>IF(P3905="","",IFERROR(VLOOKUP(P3905,ATIVIDADES!$A:$C,3,FALSE),"NAO CADASTRADA"))</f>
        <v/>
      </c>
      <c r="R3905" s="42"/>
      <c r="S3905" s="48"/>
      <c r="T3905" s="54" t="str">
        <f>IF(S3905="","",IFERROR(VLOOKUP(S3905,EMPRESAS!$A:$C,3,FALSE),"NAO CADASTRADA"))</f>
        <v/>
      </c>
      <c r="U3905" s="50"/>
      <c r="V3905" s="54" t="str">
        <f>IF(U3905="","",IFERROR(VLOOKUP(U3905,ATIVIDADES!$A:$C,3,FALSE),"NAO CADASTRADA"))</f>
        <v/>
      </c>
      <c r="W3905" s="42"/>
      <c r="X3905" s="48"/>
      <c r="Y3905" s="54" t="str">
        <f>IF(X3905="","",IFERROR(VLOOKUP(X3905,EMPRESAS!$A:$C,3,FALSE),"NAO CADASTRADA"))</f>
        <v/>
      </c>
      <c r="Z3905" s="50"/>
      <c r="AA3905" s="54" t="str">
        <f>IF(Z3905="","",IFERROR(VLOOKUP(Z3905,ATIVIDADES!$A:$C,3,FALSE),"NAO CADASTRADA"))</f>
        <v/>
      </c>
      <c r="AB3905" s="42"/>
      <c r="AC3905" s="48"/>
      <c r="AD3905" s="54" t="str">
        <f>IF(AC3905="","",IFERROR(VLOOKUP(AC3905,EMPRESAS!$A:$C,3,FALSE),"NAO CADASTRADA"))</f>
        <v/>
      </c>
      <c r="AE3905" s="50"/>
      <c r="AF3905" s="54" t="str">
        <f>IF(AE3905="","",IFERROR(VLOOKUP(AE3905,ATIVIDADES!$A:$C,3,FALSE),"NAO CADASTRADA"))</f>
        <v/>
      </c>
      <c r="AG3905" s="42"/>
      <c r="AH3905" s="48"/>
      <c r="AI3905" s="54" t="str">
        <f>IF(AH3905="","",IFERROR(VLOOKUP(AH3905,EMPRESAS!$A:$C,3,FALSE),"NAO CADASTRADA"))</f>
        <v/>
      </c>
      <c r="AJ3905" s="50"/>
      <c r="AK3905" s="54" t="str">
        <f>IF(AJ3905="","",IFERROR(VLOOKUP(AJ3905,ATIVIDADES!$A:$C,3,FALSE),"NAO CADASTRADA"))</f>
        <v/>
      </c>
      <c r="AL3905" s="42"/>
    </row>
    <row r="3906" spans="1:38" x14ac:dyDescent="0.25">
      <c r="A3906" s="26" t="str">
        <f t="shared" si="422"/>
        <v>OK</v>
      </c>
      <c r="B3906" s="29">
        <f t="shared" si="423"/>
        <v>2487914866</v>
      </c>
      <c r="C3906" s="30">
        <v>45994</v>
      </c>
      <c r="D3906" s="18">
        <f t="shared" si="426"/>
        <v>45992</v>
      </c>
      <c r="E3906" s="19" t="str">
        <f>IF(ISERROR(VLOOKUP(C3906,FERIADOS!$A:$B,1,FALSE)),IF(WEEKDAY(C3906)=1,"Dom",IF(WEEKDAY(C3906)=2,"Seg",IF(WEEKDAY(C3906)=3,"Ter",IF(WEEKDAY(C3906)=4,"Qua",IF(WEEKDAY(C3906)=5,"Qui",IF(WEEKDAY(C3906)=6,"Sex","Sab")))))),"Feriado")</f>
        <v>Qua</v>
      </c>
      <c r="F3906" s="32"/>
      <c r="G3906" s="33"/>
      <c r="H3906" s="33"/>
      <c r="I3906" s="33"/>
      <c r="J3906" s="21" t="str">
        <f t="shared" si="424"/>
        <v/>
      </c>
      <c r="K3906" s="21">
        <f t="shared" si="420"/>
        <v>0</v>
      </c>
      <c r="L3906" s="21" t="str">
        <f t="shared" si="421"/>
        <v/>
      </c>
      <c r="M3906" s="22" t="str">
        <f t="shared" si="425"/>
        <v/>
      </c>
      <c r="N3906" s="48"/>
      <c r="O3906" s="54" t="str">
        <f>IF(N3906="","",IFERROR(VLOOKUP(N3906,EMPRESAS!$A:$C,3,FALSE),"NAO CADASTRADA"))</f>
        <v/>
      </c>
      <c r="P3906" s="50"/>
      <c r="Q3906" s="54" t="str">
        <f>IF(P3906="","",IFERROR(VLOOKUP(P3906,ATIVIDADES!$A:$C,3,FALSE),"NAO CADASTRADA"))</f>
        <v/>
      </c>
      <c r="R3906" s="42"/>
      <c r="S3906" s="48"/>
      <c r="T3906" s="54" t="str">
        <f>IF(S3906="","",IFERROR(VLOOKUP(S3906,EMPRESAS!$A:$C,3,FALSE),"NAO CADASTRADA"))</f>
        <v/>
      </c>
      <c r="U3906" s="50"/>
      <c r="V3906" s="54" t="str">
        <f>IF(U3906="","",IFERROR(VLOOKUP(U3906,ATIVIDADES!$A:$C,3,FALSE),"NAO CADASTRADA"))</f>
        <v/>
      </c>
      <c r="W3906" s="42"/>
      <c r="X3906" s="48"/>
      <c r="Y3906" s="54" t="str">
        <f>IF(X3906="","",IFERROR(VLOOKUP(X3906,EMPRESAS!$A:$C,3,FALSE),"NAO CADASTRADA"))</f>
        <v/>
      </c>
      <c r="Z3906" s="50"/>
      <c r="AA3906" s="54" t="str">
        <f>IF(Z3906="","",IFERROR(VLOOKUP(Z3906,ATIVIDADES!$A:$C,3,FALSE),"NAO CADASTRADA"))</f>
        <v/>
      </c>
      <c r="AB3906" s="42"/>
      <c r="AC3906" s="48"/>
      <c r="AD3906" s="54" t="str">
        <f>IF(AC3906="","",IFERROR(VLOOKUP(AC3906,EMPRESAS!$A:$C,3,FALSE),"NAO CADASTRADA"))</f>
        <v/>
      </c>
      <c r="AE3906" s="50"/>
      <c r="AF3906" s="54" t="str">
        <f>IF(AE3906="","",IFERROR(VLOOKUP(AE3906,ATIVIDADES!$A:$C,3,FALSE),"NAO CADASTRADA"))</f>
        <v/>
      </c>
      <c r="AG3906" s="42"/>
      <c r="AH3906" s="48"/>
      <c r="AI3906" s="54" t="str">
        <f>IF(AH3906="","",IFERROR(VLOOKUP(AH3906,EMPRESAS!$A:$C,3,FALSE),"NAO CADASTRADA"))</f>
        <v/>
      </c>
      <c r="AJ3906" s="50"/>
      <c r="AK3906" s="54" t="str">
        <f>IF(AJ3906="","",IFERROR(VLOOKUP(AJ3906,ATIVIDADES!$A:$C,3,FALSE),"NAO CADASTRADA"))</f>
        <v/>
      </c>
      <c r="AL3906" s="42"/>
    </row>
    <row r="3907" spans="1:38" x14ac:dyDescent="0.25">
      <c r="A3907" s="26" t="str">
        <f t="shared" si="422"/>
        <v>OK</v>
      </c>
      <c r="B3907" s="29">
        <f t="shared" si="423"/>
        <v>2487914866</v>
      </c>
      <c r="C3907" s="30">
        <v>45995</v>
      </c>
      <c r="D3907" s="18">
        <f t="shared" si="426"/>
        <v>45992</v>
      </c>
      <c r="E3907" s="19" t="str">
        <f>IF(ISERROR(VLOOKUP(C3907,FERIADOS!$A:$B,1,FALSE)),IF(WEEKDAY(C3907)=1,"Dom",IF(WEEKDAY(C3907)=2,"Seg",IF(WEEKDAY(C3907)=3,"Ter",IF(WEEKDAY(C3907)=4,"Qua",IF(WEEKDAY(C3907)=5,"Qui",IF(WEEKDAY(C3907)=6,"Sex","Sab")))))),"Feriado")</f>
        <v>Qui</v>
      </c>
      <c r="F3907" s="32"/>
      <c r="G3907" s="33"/>
      <c r="H3907" s="33"/>
      <c r="I3907" s="33"/>
      <c r="J3907" s="21" t="str">
        <f t="shared" si="424"/>
        <v/>
      </c>
      <c r="K3907" s="21">
        <f t="shared" si="420"/>
        <v>0</v>
      </c>
      <c r="L3907" s="21" t="str">
        <f t="shared" si="421"/>
        <v/>
      </c>
      <c r="M3907" s="22" t="str">
        <f t="shared" si="425"/>
        <v/>
      </c>
      <c r="N3907" s="48"/>
      <c r="O3907" s="54" t="str">
        <f>IF(N3907="","",IFERROR(VLOOKUP(N3907,EMPRESAS!$A:$C,3,FALSE),"NAO CADASTRADA"))</f>
        <v/>
      </c>
      <c r="P3907" s="50"/>
      <c r="Q3907" s="54" t="str">
        <f>IF(P3907="","",IFERROR(VLOOKUP(P3907,ATIVIDADES!$A:$C,3,FALSE),"NAO CADASTRADA"))</f>
        <v/>
      </c>
      <c r="R3907" s="42"/>
      <c r="S3907" s="48"/>
      <c r="T3907" s="54" t="str">
        <f>IF(S3907="","",IFERROR(VLOOKUP(S3907,EMPRESAS!$A:$C,3,FALSE),"NAO CADASTRADA"))</f>
        <v/>
      </c>
      <c r="U3907" s="50"/>
      <c r="V3907" s="54" t="str">
        <f>IF(U3907="","",IFERROR(VLOOKUP(U3907,ATIVIDADES!$A:$C,3,FALSE),"NAO CADASTRADA"))</f>
        <v/>
      </c>
      <c r="W3907" s="42"/>
      <c r="X3907" s="48"/>
      <c r="Y3907" s="54" t="str">
        <f>IF(X3907="","",IFERROR(VLOOKUP(X3907,EMPRESAS!$A:$C,3,FALSE),"NAO CADASTRADA"))</f>
        <v/>
      </c>
      <c r="Z3907" s="50"/>
      <c r="AA3907" s="54" t="str">
        <f>IF(Z3907="","",IFERROR(VLOOKUP(Z3907,ATIVIDADES!$A:$C,3,FALSE),"NAO CADASTRADA"))</f>
        <v/>
      </c>
      <c r="AB3907" s="42"/>
      <c r="AC3907" s="48"/>
      <c r="AD3907" s="54" t="str">
        <f>IF(AC3907="","",IFERROR(VLOOKUP(AC3907,EMPRESAS!$A:$C,3,FALSE),"NAO CADASTRADA"))</f>
        <v/>
      </c>
      <c r="AE3907" s="50"/>
      <c r="AF3907" s="54" t="str">
        <f>IF(AE3907="","",IFERROR(VLOOKUP(AE3907,ATIVIDADES!$A:$C,3,FALSE),"NAO CADASTRADA"))</f>
        <v/>
      </c>
      <c r="AG3907" s="42"/>
      <c r="AH3907" s="48"/>
      <c r="AI3907" s="54" t="str">
        <f>IF(AH3907="","",IFERROR(VLOOKUP(AH3907,EMPRESAS!$A:$C,3,FALSE),"NAO CADASTRADA"))</f>
        <v/>
      </c>
      <c r="AJ3907" s="50"/>
      <c r="AK3907" s="54" t="str">
        <f>IF(AJ3907="","",IFERROR(VLOOKUP(AJ3907,ATIVIDADES!$A:$C,3,FALSE),"NAO CADASTRADA"))</f>
        <v/>
      </c>
      <c r="AL3907" s="42"/>
    </row>
    <row r="3908" spans="1:38" x14ac:dyDescent="0.25">
      <c r="A3908" s="26" t="str">
        <f t="shared" si="422"/>
        <v>OK</v>
      </c>
      <c r="B3908" s="29">
        <f t="shared" si="423"/>
        <v>2487914866</v>
      </c>
      <c r="C3908" s="30">
        <v>45996</v>
      </c>
      <c r="D3908" s="18">
        <f t="shared" si="426"/>
        <v>45992</v>
      </c>
      <c r="E3908" s="19" t="str">
        <f>IF(ISERROR(VLOOKUP(C3908,FERIADOS!$A:$B,1,FALSE)),IF(WEEKDAY(C3908)=1,"Dom",IF(WEEKDAY(C3908)=2,"Seg",IF(WEEKDAY(C3908)=3,"Ter",IF(WEEKDAY(C3908)=4,"Qua",IF(WEEKDAY(C3908)=5,"Qui",IF(WEEKDAY(C3908)=6,"Sex","Sab")))))),"Feriado")</f>
        <v>Sex</v>
      </c>
      <c r="F3908" s="32"/>
      <c r="G3908" s="33"/>
      <c r="H3908" s="33"/>
      <c r="I3908" s="33"/>
      <c r="J3908" s="21" t="str">
        <f t="shared" si="424"/>
        <v/>
      </c>
      <c r="K3908" s="21">
        <f t="shared" si="420"/>
        <v>0</v>
      </c>
      <c r="L3908" s="21" t="str">
        <f t="shared" si="421"/>
        <v/>
      </c>
      <c r="M3908" s="22" t="str">
        <f t="shared" si="425"/>
        <v/>
      </c>
      <c r="N3908" s="48"/>
      <c r="O3908" s="54" t="str">
        <f>IF(N3908="","",IFERROR(VLOOKUP(N3908,EMPRESAS!$A:$C,3,FALSE),"NAO CADASTRADA"))</f>
        <v/>
      </c>
      <c r="P3908" s="50"/>
      <c r="Q3908" s="54" t="str">
        <f>IF(P3908="","",IFERROR(VLOOKUP(P3908,ATIVIDADES!$A:$C,3,FALSE),"NAO CADASTRADA"))</f>
        <v/>
      </c>
      <c r="R3908" s="42"/>
      <c r="S3908" s="48"/>
      <c r="T3908" s="54" t="str">
        <f>IF(S3908="","",IFERROR(VLOOKUP(S3908,EMPRESAS!$A:$C,3,FALSE),"NAO CADASTRADA"))</f>
        <v/>
      </c>
      <c r="U3908" s="50"/>
      <c r="V3908" s="54" t="str">
        <f>IF(U3908="","",IFERROR(VLOOKUP(U3908,ATIVIDADES!$A:$C,3,FALSE),"NAO CADASTRADA"))</f>
        <v/>
      </c>
      <c r="W3908" s="42"/>
      <c r="X3908" s="48"/>
      <c r="Y3908" s="54" t="str">
        <f>IF(X3908="","",IFERROR(VLOOKUP(X3908,EMPRESAS!$A:$C,3,FALSE),"NAO CADASTRADA"))</f>
        <v/>
      </c>
      <c r="Z3908" s="50"/>
      <c r="AA3908" s="54" t="str">
        <f>IF(Z3908="","",IFERROR(VLOOKUP(Z3908,ATIVIDADES!$A:$C,3,FALSE),"NAO CADASTRADA"))</f>
        <v/>
      </c>
      <c r="AB3908" s="42"/>
      <c r="AC3908" s="48"/>
      <c r="AD3908" s="54" t="str">
        <f>IF(AC3908="","",IFERROR(VLOOKUP(AC3908,EMPRESAS!$A:$C,3,FALSE),"NAO CADASTRADA"))</f>
        <v/>
      </c>
      <c r="AE3908" s="50"/>
      <c r="AF3908" s="54" t="str">
        <f>IF(AE3908="","",IFERROR(VLOOKUP(AE3908,ATIVIDADES!$A:$C,3,FALSE),"NAO CADASTRADA"))</f>
        <v/>
      </c>
      <c r="AG3908" s="42"/>
      <c r="AH3908" s="48"/>
      <c r="AI3908" s="54" t="str">
        <f>IF(AH3908="","",IFERROR(VLOOKUP(AH3908,EMPRESAS!$A:$C,3,FALSE),"NAO CADASTRADA"))</f>
        <v/>
      </c>
      <c r="AJ3908" s="50"/>
      <c r="AK3908" s="54" t="str">
        <f>IF(AJ3908="","",IFERROR(VLOOKUP(AJ3908,ATIVIDADES!$A:$C,3,FALSE),"NAO CADASTRADA"))</f>
        <v/>
      </c>
      <c r="AL3908" s="42"/>
    </row>
    <row r="3909" spans="1:38" x14ac:dyDescent="0.25">
      <c r="A3909" s="26" t="str">
        <f t="shared" si="422"/>
        <v>OK</v>
      </c>
      <c r="B3909" s="29">
        <f t="shared" si="423"/>
        <v>2487914866</v>
      </c>
      <c r="C3909" s="30">
        <v>45997</v>
      </c>
      <c r="D3909" s="18">
        <f t="shared" si="426"/>
        <v>45992</v>
      </c>
      <c r="E3909" s="19" t="str">
        <f>IF(ISERROR(VLOOKUP(C3909,FERIADOS!$A:$B,1,FALSE)),IF(WEEKDAY(C3909)=1,"Dom",IF(WEEKDAY(C3909)=2,"Seg",IF(WEEKDAY(C3909)=3,"Ter",IF(WEEKDAY(C3909)=4,"Qua",IF(WEEKDAY(C3909)=5,"Qui",IF(WEEKDAY(C3909)=6,"Sex","Sab")))))),"Feriado")</f>
        <v>Sab</v>
      </c>
      <c r="F3909" s="32"/>
      <c r="G3909" s="33"/>
      <c r="H3909" s="33"/>
      <c r="I3909" s="33"/>
      <c r="J3909" s="21" t="str">
        <f t="shared" si="424"/>
        <v/>
      </c>
      <c r="K3909" s="21">
        <f t="shared" si="420"/>
        <v>0</v>
      </c>
      <c r="L3909" s="21" t="str">
        <f t="shared" si="421"/>
        <v/>
      </c>
      <c r="M3909" s="22" t="str">
        <f t="shared" si="425"/>
        <v/>
      </c>
      <c r="N3909" s="48"/>
      <c r="O3909" s="54" t="str">
        <f>IF(N3909="","",IFERROR(VLOOKUP(N3909,EMPRESAS!$A:$C,3,FALSE),"NAO CADASTRADA"))</f>
        <v/>
      </c>
      <c r="P3909" s="50"/>
      <c r="Q3909" s="54" t="str">
        <f>IF(P3909="","",IFERROR(VLOOKUP(P3909,ATIVIDADES!$A:$C,3,FALSE),"NAO CADASTRADA"))</f>
        <v/>
      </c>
      <c r="R3909" s="42"/>
      <c r="S3909" s="48"/>
      <c r="T3909" s="54" t="str">
        <f>IF(S3909="","",IFERROR(VLOOKUP(S3909,EMPRESAS!$A:$C,3,FALSE),"NAO CADASTRADA"))</f>
        <v/>
      </c>
      <c r="U3909" s="50"/>
      <c r="V3909" s="54" t="str">
        <f>IF(U3909="","",IFERROR(VLOOKUP(U3909,ATIVIDADES!$A:$C,3,FALSE),"NAO CADASTRADA"))</f>
        <v/>
      </c>
      <c r="W3909" s="42"/>
      <c r="X3909" s="48"/>
      <c r="Y3909" s="54" t="str">
        <f>IF(X3909="","",IFERROR(VLOOKUP(X3909,EMPRESAS!$A:$C,3,FALSE),"NAO CADASTRADA"))</f>
        <v/>
      </c>
      <c r="Z3909" s="50"/>
      <c r="AA3909" s="54" t="str">
        <f>IF(Z3909="","",IFERROR(VLOOKUP(Z3909,ATIVIDADES!$A:$C,3,FALSE),"NAO CADASTRADA"))</f>
        <v/>
      </c>
      <c r="AB3909" s="42"/>
      <c r="AC3909" s="48"/>
      <c r="AD3909" s="54" t="str">
        <f>IF(AC3909="","",IFERROR(VLOOKUP(AC3909,EMPRESAS!$A:$C,3,FALSE),"NAO CADASTRADA"))</f>
        <v/>
      </c>
      <c r="AE3909" s="50"/>
      <c r="AF3909" s="54" t="str">
        <f>IF(AE3909="","",IFERROR(VLOOKUP(AE3909,ATIVIDADES!$A:$C,3,FALSE),"NAO CADASTRADA"))</f>
        <v/>
      </c>
      <c r="AG3909" s="42"/>
      <c r="AH3909" s="48"/>
      <c r="AI3909" s="54" t="str">
        <f>IF(AH3909="","",IFERROR(VLOOKUP(AH3909,EMPRESAS!$A:$C,3,FALSE),"NAO CADASTRADA"))</f>
        <v/>
      </c>
      <c r="AJ3909" s="50"/>
      <c r="AK3909" s="54" t="str">
        <f>IF(AJ3909="","",IFERROR(VLOOKUP(AJ3909,ATIVIDADES!$A:$C,3,FALSE),"NAO CADASTRADA"))</f>
        <v/>
      </c>
      <c r="AL3909" s="42"/>
    </row>
    <row r="3910" spans="1:38" x14ac:dyDescent="0.25">
      <c r="A3910" s="26" t="str">
        <f t="shared" si="422"/>
        <v>OK</v>
      </c>
      <c r="B3910" s="29">
        <f t="shared" si="423"/>
        <v>2487914866</v>
      </c>
      <c r="C3910" s="30">
        <v>45998</v>
      </c>
      <c r="D3910" s="18">
        <f t="shared" si="426"/>
        <v>45992</v>
      </c>
      <c r="E3910" s="19" t="str">
        <f>IF(ISERROR(VLOOKUP(C3910,FERIADOS!$A:$B,1,FALSE)),IF(WEEKDAY(C3910)=1,"Dom",IF(WEEKDAY(C3910)=2,"Seg",IF(WEEKDAY(C3910)=3,"Ter",IF(WEEKDAY(C3910)=4,"Qua",IF(WEEKDAY(C3910)=5,"Qui",IF(WEEKDAY(C3910)=6,"Sex","Sab")))))),"Feriado")</f>
        <v>Dom</v>
      </c>
      <c r="F3910" s="32"/>
      <c r="G3910" s="33"/>
      <c r="H3910" s="33"/>
      <c r="I3910" s="33"/>
      <c r="J3910" s="21" t="str">
        <f t="shared" si="424"/>
        <v/>
      </c>
      <c r="K3910" s="21">
        <f t="shared" si="420"/>
        <v>0</v>
      </c>
      <c r="L3910" s="21" t="str">
        <f t="shared" si="421"/>
        <v/>
      </c>
      <c r="M3910" s="22" t="str">
        <f t="shared" si="425"/>
        <v/>
      </c>
      <c r="N3910" s="48"/>
      <c r="O3910" s="54" t="str">
        <f>IF(N3910="","",IFERROR(VLOOKUP(N3910,EMPRESAS!$A:$C,3,FALSE),"NAO CADASTRADA"))</f>
        <v/>
      </c>
      <c r="P3910" s="50"/>
      <c r="Q3910" s="54" t="str">
        <f>IF(P3910="","",IFERROR(VLOOKUP(P3910,ATIVIDADES!$A:$C,3,FALSE),"NAO CADASTRADA"))</f>
        <v/>
      </c>
      <c r="R3910" s="42"/>
      <c r="S3910" s="48"/>
      <c r="T3910" s="54" t="str">
        <f>IF(S3910="","",IFERROR(VLOOKUP(S3910,EMPRESAS!$A:$C,3,FALSE),"NAO CADASTRADA"))</f>
        <v/>
      </c>
      <c r="U3910" s="50"/>
      <c r="V3910" s="54" t="str">
        <f>IF(U3910="","",IFERROR(VLOOKUP(U3910,ATIVIDADES!$A:$C,3,FALSE),"NAO CADASTRADA"))</f>
        <v/>
      </c>
      <c r="W3910" s="42"/>
      <c r="X3910" s="48"/>
      <c r="Y3910" s="54" t="str">
        <f>IF(X3910="","",IFERROR(VLOOKUP(X3910,EMPRESAS!$A:$C,3,FALSE),"NAO CADASTRADA"))</f>
        <v/>
      </c>
      <c r="Z3910" s="50"/>
      <c r="AA3910" s="54" t="str">
        <f>IF(Z3910="","",IFERROR(VLOOKUP(Z3910,ATIVIDADES!$A:$C,3,FALSE),"NAO CADASTRADA"))</f>
        <v/>
      </c>
      <c r="AB3910" s="42"/>
      <c r="AC3910" s="48"/>
      <c r="AD3910" s="54" t="str">
        <f>IF(AC3910="","",IFERROR(VLOOKUP(AC3910,EMPRESAS!$A:$C,3,FALSE),"NAO CADASTRADA"))</f>
        <v/>
      </c>
      <c r="AE3910" s="50"/>
      <c r="AF3910" s="54" t="str">
        <f>IF(AE3910="","",IFERROR(VLOOKUP(AE3910,ATIVIDADES!$A:$C,3,FALSE),"NAO CADASTRADA"))</f>
        <v/>
      </c>
      <c r="AG3910" s="42"/>
      <c r="AH3910" s="48"/>
      <c r="AI3910" s="54" t="str">
        <f>IF(AH3910="","",IFERROR(VLOOKUP(AH3910,EMPRESAS!$A:$C,3,FALSE),"NAO CADASTRADA"))</f>
        <v/>
      </c>
      <c r="AJ3910" s="50"/>
      <c r="AK3910" s="54" t="str">
        <f>IF(AJ3910="","",IFERROR(VLOOKUP(AJ3910,ATIVIDADES!$A:$C,3,FALSE),"NAO CADASTRADA"))</f>
        <v/>
      </c>
      <c r="AL3910" s="42"/>
    </row>
    <row r="3911" spans="1:38" x14ac:dyDescent="0.25">
      <c r="A3911" s="26" t="str">
        <f t="shared" si="422"/>
        <v>OK</v>
      </c>
      <c r="B3911" s="29">
        <f t="shared" si="423"/>
        <v>2487914866</v>
      </c>
      <c r="C3911" s="30">
        <v>45999</v>
      </c>
      <c r="D3911" s="18">
        <f t="shared" si="426"/>
        <v>45992</v>
      </c>
      <c r="E3911" s="19" t="str">
        <f>IF(ISERROR(VLOOKUP(C3911,FERIADOS!$A:$B,1,FALSE)),IF(WEEKDAY(C3911)=1,"Dom",IF(WEEKDAY(C3911)=2,"Seg",IF(WEEKDAY(C3911)=3,"Ter",IF(WEEKDAY(C3911)=4,"Qua",IF(WEEKDAY(C3911)=5,"Qui",IF(WEEKDAY(C3911)=6,"Sex","Sab")))))),"Feriado")</f>
        <v>Seg</v>
      </c>
      <c r="F3911" s="32"/>
      <c r="G3911" s="33"/>
      <c r="H3911" s="33"/>
      <c r="I3911" s="33"/>
      <c r="J3911" s="21" t="str">
        <f t="shared" si="424"/>
        <v/>
      </c>
      <c r="K3911" s="21">
        <f t="shared" ref="K3911:K3934" si="427">SUM(R3911,W3911,AB3911,AG3911,AL3911)</f>
        <v>0</v>
      </c>
      <c r="L3911" s="21" t="str">
        <f t="shared" ref="L3911:L3934" si="428">IF(OR(E3911="Sab",E3911="Dom",E3911="Feriado"),J3911,IF(J3911="","",IF(J3911&lt;=$M$2,0,J3911-$M$2)))</f>
        <v/>
      </c>
      <c r="M3911" s="22" t="str">
        <f t="shared" si="425"/>
        <v/>
      </c>
      <c r="N3911" s="48"/>
      <c r="O3911" s="54" t="str">
        <f>IF(N3911="","",IFERROR(VLOOKUP(N3911,EMPRESAS!$A:$C,3,FALSE),"NAO CADASTRADA"))</f>
        <v/>
      </c>
      <c r="P3911" s="50"/>
      <c r="Q3911" s="54" t="str">
        <f>IF(P3911="","",IFERROR(VLOOKUP(P3911,ATIVIDADES!$A:$C,3,FALSE),"NAO CADASTRADA"))</f>
        <v/>
      </c>
      <c r="R3911" s="42"/>
      <c r="S3911" s="48"/>
      <c r="T3911" s="54" t="str">
        <f>IF(S3911="","",IFERROR(VLOOKUP(S3911,EMPRESAS!$A:$C,3,FALSE),"NAO CADASTRADA"))</f>
        <v/>
      </c>
      <c r="U3911" s="50"/>
      <c r="V3911" s="54" t="str">
        <f>IF(U3911="","",IFERROR(VLOOKUP(U3911,ATIVIDADES!$A:$C,3,FALSE),"NAO CADASTRADA"))</f>
        <v/>
      </c>
      <c r="W3911" s="42"/>
      <c r="X3911" s="48"/>
      <c r="Y3911" s="54" t="str">
        <f>IF(X3911="","",IFERROR(VLOOKUP(X3911,EMPRESAS!$A:$C,3,FALSE),"NAO CADASTRADA"))</f>
        <v/>
      </c>
      <c r="Z3911" s="50"/>
      <c r="AA3911" s="54" t="str">
        <f>IF(Z3911="","",IFERROR(VLOOKUP(Z3911,ATIVIDADES!$A:$C,3,FALSE),"NAO CADASTRADA"))</f>
        <v/>
      </c>
      <c r="AB3911" s="42"/>
      <c r="AC3911" s="48"/>
      <c r="AD3911" s="54" t="str">
        <f>IF(AC3911="","",IFERROR(VLOOKUP(AC3911,EMPRESAS!$A:$C,3,FALSE),"NAO CADASTRADA"))</f>
        <v/>
      </c>
      <c r="AE3911" s="50"/>
      <c r="AF3911" s="54" t="str">
        <f>IF(AE3911="","",IFERROR(VLOOKUP(AE3911,ATIVIDADES!$A:$C,3,FALSE),"NAO CADASTRADA"))</f>
        <v/>
      </c>
      <c r="AG3911" s="42"/>
      <c r="AH3911" s="48"/>
      <c r="AI3911" s="54" t="str">
        <f>IF(AH3911="","",IFERROR(VLOOKUP(AH3911,EMPRESAS!$A:$C,3,FALSE),"NAO CADASTRADA"))</f>
        <v/>
      </c>
      <c r="AJ3911" s="50"/>
      <c r="AK3911" s="54" t="str">
        <f>IF(AJ3911="","",IFERROR(VLOOKUP(AJ3911,ATIVIDADES!$A:$C,3,FALSE),"NAO CADASTRADA"))</f>
        <v/>
      </c>
      <c r="AL3911" s="42"/>
    </row>
    <row r="3912" spans="1:38" x14ac:dyDescent="0.25">
      <c r="A3912" s="26" t="str">
        <f t="shared" ref="A3912:A3934" si="429">IF(J3912="","OK",IF(K3912&lt;&gt;J3912,"PENDENTE","OK"))</f>
        <v>OK</v>
      </c>
      <c r="B3912" s="29">
        <f t="shared" ref="B3912:B3934" si="430">$D$2</f>
        <v>2487914866</v>
      </c>
      <c r="C3912" s="30">
        <v>46000</v>
      </c>
      <c r="D3912" s="18">
        <f t="shared" si="426"/>
        <v>45992</v>
      </c>
      <c r="E3912" s="19" t="str">
        <f>IF(ISERROR(VLOOKUP(C3912,FERIADOS!$A:$B,1,FALSE)),IF(WEEKDAY(C3912)=1,"Dom",IF(WEEKDAY(C3912)=2,"Seg",IF(WEEKDAY(C3912)=3,"Ter",IF(WEEKDAY(C3912)=4,"Qua",IF(WEEKDAY(C3912)=5,"Qui",IF(WEEKDAY(C3912)=6,"Sex","Sab")))))),"Feriado")</f>
        <v>Ter</v>
      </c>
      <c r="F3912" s="32"/>
      <c r="G3912" s="33"/>
      <c r="H3912" s="33"/>
      <c r="I3912" s="33"/>
      <c r="J3912" s="21" t="str">
        <f t="shared" ref="J3912:J3934" si="431">IF(OR(F3912="",G3912="",H3912="",I3912=""),"",I3912-H3912+G3912-F3912)</f>
        <v/>
      </c>
      <c r="K3912" s="21">
        <f t="shared" si="427"/>
        <v>0</v>
      </c>
      <c r="L3912" s="21" t="str">
        <f t="shared" si="428"/>
        <v/>
      </c>
      <c r="M3912" s="22" t="str">
        <f t="shared" ref="M3912:M3934" si="432">IF(J3912="","",IF(OR(E3912="Sab",E3912="Dom",E3912="Feriado"),0,IF(J3912&gt;=$M$2,0,$M$2-J3912)))</f>
        <v/>
      </c>
      <c r="N3912" s="48"/>
      <c r="O3912" s="54" t="str">
        <f>IF(N3912="","",IFERROR(VLOOKUP(N3912,EMPRESAS!$A:$C,3,FALSE),"NAO CADASTRADA"))</f>
        <v/>
      </c>
      <c r="P3912" s="50"/>
      <c r="Q3912" s="54" t="str">
        <f>IF(P3912="","",IFERROR(VLOOKUP(P3912,ATIVIDADES!$A:$C,3,FALSE),"NAO CADASTRADA"))</f>
        <v/>
      </c>
      <c r="R3912" s="42"/>
      <c r="S3912" s="48"/>
      <c r="T3912" s="54" t="str">
        <f>IF(S3912="","",IFERROR(VLOOKUP(S3912,EMPRESAS!$A:$C,3,FALSE),"NAO CADASTRADA"))</f>
        <v/>
      </c>
      <c r="U3912" s="50"/>
      <c r="V3912" s="54" t="str">
        <f>IF(U3912="","",IFERROR(VLOOKUP(U3912,ATIVIDADES!$A:$C,3,FALSE),"NAO CADASTRADA"))</f>
        <v/>
      </c>
      <c r="W3912" s="42"/>
      <c r="X3912" s="48"/>
      <c r="Y3912" s="54" t="str">
        <f>IF(X3912="","",IFERROR(VLOOKUP(X3912,EMPRESAS!$A:$C,3,FALSE),"NAO CADASTRADA"))</f>
        <v/>
      </c>
      <c r="Z3912" s="50"/>
      <c r="AA3912" s="54" t="str">
        <f>IF(Z3912="","",IFERROR(VLOOKUP(Z3912,ATIVIDADES!$A:$C,3,FALSE),"NAO CADASTRADA"))</f>
        <v/>
      </c>
      <c r="AB3912" s="42"/>
      <c r="AC3912" s="48"/>
      <c r="AD3912" s="54" t="str">
        <f>IF(AC3912="","",IFERROR(VLOOKUP(AC3912,EMPRESAS!$A:$C,3,FALSE),"NAO CADASTRADA"))</f>
        <v/>
      </c>
      <c r="AE3912" s="50"/>
      <c r="AF3912" s="54" t="str">
        <f>IF(AE3912="","",IFERROR(VLOOKUP(AE3912,ATIVIDADES!$A:$C,3,FALSE),"NAO CADASTRADA"))</f>
        <v/>
      </c>
      <c r="AG3912" s="42"/>
      <c r="AH3912" s="48"/>
      <c r="AI3912" s="54" t="str">
        <f>IF(AH3912="","",IFERROR(VLOOKUP(AH3912,EMPRESAS!$A:$C,3,FALSE),"NAO CADASTRADA"))</f>
        <v/>
      </c>
      <c r="AJ3912" s="50"/>
      <c r="AK3912" s="54" t="str">
        <f>IF(AJ3912="","",IFERROR(VLOOKUP(AJ3912,ATIVIDADES!$A:$C,3,FALSE),"NAO CADASTRADA"))</f>
        <v/>
      </c>
      <c r="AL3912" s="42"/>
    </row>
    <row r="3913" spans="1:38" x14ac:dyDescent="0.25">
      <c r="A3913" s="26" t="str">
        <f t="shared" si="429"/>
        <v>OK</v>
      </c>
      <c r="B3913" s="29">
        <f t="shared" si="430"/>
        <v>2487914866</v>
      </c>
      <c r="C3913" s="30">
        <v>46001</v>
      </c>
      <c r="D3913" s="18">
        <f t="shared" ref="D3913:D3934" si="433">IF(MONTH(C3913)=MONTH(C3912),D3912,C3913)</f>
        <v>45992</v>
      </c>
      <c r="E3913" s="19" t="str">
        <f>IF(ISERROR(VLOOKUP(C3913,FERIADOS!$A:$B,1,FALSE)),IF(WEEKDAY(C3913)=1,"Dom",IF(WEEKDAY(C3913)=2,"Seg",IF(WEEKDAY(C3913)=3,"Ter",IF(WEEKDAY(C3913)=4,"Qua",IF(WEEKDAY(C3913)=5,"Qui",IF(WEEKDAY(C3913)=6,"Sex","Sab")))))),"Feriado")</f>
        <v>Qua</v>
      </c>
      <c r="F3913" s="32"/>
      <c r="G3913" s="33"/>
      <c r="H3913" s="33"/>
      <c r="I3913" s="33"/>
      <c r="J3913" s="21" t="str">
        <f t="shared" si="431"/>
        <v/>
      </c>
      <c r="K3913" s="21">
        <f t="shared" si="427"/>
        <v>0</v>
      </c>
      <c r="L3913" s="21" t="str">
        <f t="shared" si="428"/>
        <v/>
      </c>
      <c r="M3913" s="22" t="str">
        <f t="shared" si="432"/>
        <v/>
      </c>
      <c r="N3913" s="48"/>
      <c r="O3913" s="54" t="str">
        <f>IF(N3913="","",IFERROR(VLOOKUP(N3913,EMPRESAS!$A:$C,3,FALSE),"NAO CADASTRADA"))</f>
        <v/>
      </c>
      <c r="P3913" s="50"/>
      <c r="Q3913" s="54" t="str">
        <f>IF(P3913="","",IFERROR(VLOOKUP(P3913,ATIVIDADES!$A:$C,3,FALSE),"NAO CADASTRADA"))</f>
        <v/>
      </c>
      <c r="R3913" s="42"/>
      <c r="S3913" s="48"/>
      <c r="T3913" s="54" t="str">
        <f>IF(S3913="","",IFERROR(VLOOKUP(S3913,EMPRESAS!$A:$C,3,FALSE),"NAO CADASTRADA"))</f>
        <v/>
      </c>
      <c r="U3913" s="50"/>
      <c r="V3913" s="54" t="str">
        <f>IF(U3913="","",IFERROR(VLOOKUP(U3913,ATIVIDADES!$A:$C,3,FALSE),"NAO CADASTRADA"))</f>
        <v/>
      </c>
      <c r="W3913" s="42"/>
      <c r="X3913" s="48"/>
      <c r="Y3913" s="54" t="str">
        <f>IF(X3913="","",IFERROR(VLOOKUP(X3913,EMPRESAS!$A:$C,3,FALSE),"NAO CADASTRADA"))</f>
        <v/>
      </c>
      <c r="Z3913" s="50"/>
      <c r="AA3913" s="54" t="str">
        <f>IF(Z3913="","",IFERROR(VLOOKUP(Z3913,ATIVIDADES!$A:$C,3,FALSE),"NAO CADASTRADA"))</f>
        <v/>
      </c>
      <c r="AB3913" s="42"/>
      <c r="AC3913" s="48"/>
      <c r="AD3913" s="54" t="str">
        <f>IF(AC3913="","",IFERROR(VLOOKUP(AC3913,EMPRESAS!$A:$C,3,FALSE),"NAO CADASTRADA"))</f>
        <v/>
      </c>
      <c r="AE3913" s="50"/>
      <c r="AF3913" s="54" t="str">
        <f>IF(AE3913="","",IFERROR(VLOOKUP(AE3913,ATIVIDADES!$A:$C,3,FALSE),"NAO CADASTRADA"))</f>
        <v/>
      </c>
      <c r="AG3913" s="42"/>
      <c r="AH3913" s="48"/>
      <c r="AI3913" s="54" t="str">
        <f>IF(AH3913="","",IFERROR(VLOOKUP(AH3913,EMPRESAS!$A:$C,3,FALSE),"NAO CADASTRADA"))</f>
        <v/>
      </c>
      <c r="AJ3913" s="50"/>
      <c r="AK3913" s="54" t="str">
        <f>IF(AJ3913="","",IFERROR(VLOOKUP(AJ3913,ATIVIDADES!$A:$C,3,FALSE),"NAO CADASTRADA"))</f>
        <v/>
      </c>
      <c r="AL3913" s="42"/>
    </row>
    <row r="3914" spans="1:38" x14ac:dyDescent="0.25">
      <c r="A3914" s="26" t="str">
        <f t="shared" si="429"/>
        <v>OK</v>
      </c>
      <c r="B3914" s="29">
        <f t="shared" si="430"/>
        <v>2487914866</v>
      </c>
      <c r="C3914" s="30">
        <v>46002</v>
      </c>
      <c r="D3914" s="18">
        <f t="shared" si="433"/>
        <v>45992</v>
      </c>
      <c r="E3914" s="19" t="str">
        <f>IF(ISERROR(VLOOKUP(C3914,FERIADOS!$A:$B,1,FALSE)),IF(WEEKDAY(C3914)=1,"Dom",IF(WEEKDAY(C3914)=2,"Seg",IF(WEEKDAY(C3914)=3,"Ter",IF(WEEKDAY(C3914)=4,"Qua",IF(WEEKDAY(C3914)=5,"Qui",IF(WEEKDAY(C3914)=6,"Sex","Sab")))))),"Feriado")</f>
        <v>Qui</v>
      </c>
      <c r="F3914" s="32"/>
      <c r="G3914" s="33"/>
      <c r="H3914" s="33"/>
      <c r="I3914" s="33"/>
      <c r="J3914" s="21" t="str">
        <f t="shared" si="431"/>
        <v/>
      </c>
      <c r="K3914" s="21">
        <f t="shared" si="427"/>
        <v>0</v>
      </c>
      <c r="L3914" s="21" t="str">
        <f t="shared" si="428"/>
        <v/>
      </c>
      <c r="M3914" s="22" t="str">
        <f t="shared" si="432"/>
        <v/>
      </c>
      <c r="N3914" s="48"/>
      <c r="O3914" s="54" t="str">
        <f>IF(N3914="","",IFERROR(VLOOKUP(N3914,EMPRESAS!$A:$C,3,FALSE),"NAO CADASTRADA"))</f>
        <v/>
      </c>
      <c r="P3914" s="50"/>
      <c r="Q3914" s="54" t="str">
        <f>IF(P3914="","",IFERROR(VLOOKUP(P3914,ATIVIDADES!$A:$C,3,FALSE),"NAO CADASTRADA"))</f>
        <v/>
      </c>
      <c r="R3914" s="42"/>
      <c r="S3914" s="48"/>
      <c r="T3914" s="54" t="str">
        <f>IF(S3914="","",IFERROR(VLOOKUP(S3914,EMPRESAS!$A:$C,3,FALSE),"NAO CADASTRADA"))</f>
        <v/>
      </c>
      <c r="U3914" s="50"/>
      <c r="V3914" s="54" t="str">
        <f>IF(U3914="","",IFERROR(VLOOKUP(U3914,ATIVIDADES!$A:$C,3,FALSE),"NAO CADASTRADA"))</f>
        <v/>
      </c>
      <c r="W3914" s="42"/>
      <c r="X3914" s="48"/>
      <c r="Y3914" s="54" t="str">
        <f>IF(X3914="","",IFERROR(VLOOKUP(X3914,EMPRESAS!$A:$C,3,FALSE),"NAO CADASTRADA"))</f>
        <v/>
      </c>
      <c r="Z3914" s="50"/>
      <c r="AA3914" s="54" t="str">
        <f>IF(Z3914="","",IFERROR(VLOOKUP(Z3914,ATIVIDADES!$A:$C,3,FALSE),"NAO CADASTRADA"))</f>
        <v/>
      </c>
      <c r="AB3914" s="42"/>
      <c r="AC3914" s="48"/>
      <c r="AD3914" s="54" t="str">
        <f>IF(AC3914="","",IFERROR(VLOOKUP(AC3914,EMPRESAS!$A:$C,3,FALSE),"NAO CADASTRADA"))</f>
        <v/>
      </c>
      <c r="AE3914" s="50"/>
      <c r="AF3914" s="54" t="str">
        <f>IF(AE3914="","",IFERROR(VLOOKUP(AE3914,ATIVIDADES!$A:$C,3,FALSE),"NAO CADASTRADA"))</f>
        <v/>
      </c>
      <c r="AG3914" s="42"/>
      <c r="AH3914" s="48"/>
      <c r="AI3914" s="54" t="str">
        <f>IF(AH3914="","",IFERROR(VLOOKUP(AH3914,EMPRESAS!$A:$C,3,FALSE),"NAO CADASTRADA"))</f>
        <v/>
      </c>
      <c r="AJ3914" s="50"/>
      <c r="AK3914" s="54" t="str">
        <f>IF(AJ3914="","",IFERROR(VLOOKUP(AJ3914,ATIVIDADES!$A:$C,3,FALSE),"NAO CADASTRADA"))</f>
        <v/>
      </c>
      <c r="AL3914" s="42"/>
    </row>
    <row r="3915" spans="1:38" x14ac:dyDescent="0.25">
      <c r="A3915" s="26" t="str">
        <f t="shared" si="429"/>
        <v>OK</v>
      </c>
      <c r="B3915" s="29">
        <f t="shared" si="430"/>
        <v>2487914866</v>
      </c>
      <c r="C3915" s="30">
        <v>46003</v>
      </c>
      <c r="D3915" s="18">
        <f t="shared" si="433"/>
        <v>45992</v>
      </c>
      <c r="E3915" s="19" t="str">
        <f>IF(ISERROR(VLOOKUP(C3915,FERIADOS!$A:$B,1,FALSE)),IF(WEEKDAY(C3915)=1,"Dom",IF(WEEKDAY(C3915)=2,"Seg",IF(WEEKDAY(C3915)=3,"Ter",IF(WEEKDAY(C3915)=4,"Qua",IF(WEEKDAY(C3915)=5,"Qui",IF(WEEKDAY(C3915)=6,"Sex","Sab")))))),"Feriado")</f>
        <v>Sex</v>
      </c>
      <c r="F3915" s="32"/>
      <c r="G3915" s="33"/>
      <c r="H3915" s="33"/>
      <c r="I3915" s="33"/>
      <c r="J3915" s="21" t="str">
        <f t="shared" si="431"/>
        <v/>
      </c>
      <c r="K3915" s="21">
        <f t="shared" si="427"/>
        <v>0</v>
      </c>
      <c r="L3915" s="21" t="str">
        <f t="shared" si="428"/>
        <v/>
      </c>
      <c r="M3915" s="22" t="str">
        <f t="shared" si="432"/>
        <v/>
      </c>
      <c r="N3915" s="48"/>
      <c r="O3915" s="54" t="str">
        <f>IF(N3915="","",IFERROR(VLOOKUP(N3915,EMPRESAS!$A:$C,3,FALSE),"NAO CADASTRADA"))</f>
        <v/>
      </c>
      <c r="P3915" s="50"/>
      <c r="Q3915" s="54" t="str">
        <f>IF(P3915="","",IFERROR(VLOOKUP(P3915,ATIVIDADES!$A:$C,3,FALSE),"NAO CADASTRADA"))</f>
        <v/>
      </c>
      <c r="R3915" s="42"/>
      <c r="S3915" s="48"/>
      <c r="T3915" s="54" t="str">
        <f>IF(S3915="","",IFERROR(VLOOKUP(S3915,EMPRESAS!$A:$C,3,FALSE),"NAO CADASTRADA"))</f>
        <v/>
      </c>
      <c r="U3915" s="50"/>
      <c r="V3915" s="54" t="str">
        <f>IF(U3915="","",IFERROR(VLOOKUP(U3915,ATIVIDADES!$A:$C,3,FALSE),"NAO CADASTRADA"))</f>
        <v/>
      </c>
      <c r="W3915" s="42"/>
      <c r="X3915" s="48"/>
      <c r="Y3915" s="54" t="str">
        <f>IF(X3915="","",IFERROR(VLOOKUP(X3915,EMPRESAS!$A:$C,3,FALSE),"NAO CADASTRADA"))</f>
        <v/>
      </c>
      <c r="Z3915" s="50"/>
      <c r="AA3915" s="54" t="str">
        <f>IF(Z3915="","",IFERROR(VLOOKUP(Z3915,ATIVIDADES!$A:$C,3,FALSE),"NAO CADASTRADA"))</f>
        <v/>
      </c>
      <c r="AB3915" s="42"/>
      <c r="AC3915" s="48"/>
      <c r="AD3915" s="54" t="str">
        <f>IF(AC3915="","",IFERROR(VLOOKUP(AC3915,EMPRESAS!$A:$C,3,FALSE),"NAO CADASTRADA"))</f>
        <v/>
      </c>
      <c r="AE3915" s="50"/>
      <c r="AF3915" s="54" t="str">
        <f>IF(AE3915="","",IFERROR(VLOOKUP(AE3915,ATIVIDADES!$A:$C,3,FALSE),"NAO CADASTRADA"))</f>
        <v/>
      </c>
      <c r="AG3915" s="42"/>
      <c r="AH3915" s="48"/>
      <c r="AI3915" s="54" t="str">
        <f>IF(AH3915="","",IFERROR(VLOOKUP(AH3915,EMPRESAS!$A:$C,3,FALSE),"NAO CADASTRADA"))</f>
        <v/>
      </c>
      <c r="AJ3915" s="50"/>
      <c r="AK3915" s="54" t="str">
        <f>IF(AJ3915="","",IFERROR(VLOOKUP(AJ3915,ATIVIDADES!$A:$C,3,FALSE),"NAO CADASTRADA"))</f>
        <v/>
      </c>
      <c r="AL3915" s="42"/>
    </row>
    <row r="3916" spans="1:38" x14ac:dyDescent="0.25">
      <c r="A3916" s="26" t="str">
        <f t="shared" si="429"/>
        <v>OK</v>
      </c>
      <c r="B3916" s="29">
        <f t="shared" si="430"/>
        <v>2487914866</v>
      </c>
      <c r="C3916" s="30">
        <v>46004</v>
      </c>
      <c r="D3916" s="18">
        <f t="shared" si="433"/>
        <v>45992</v>
      </c>
      <c r="E3916" s="19" t="str">
        <f>IF(ISERROR(VLOOKUP(C3916,FERIADOS!$A:$B,1,FALSE)),IF(WEEKDAY(C3916)=1,"Dom",IF(WEEKDAY(C3916)=2,"Seg",IF(WEEKDAY(C3916)=3,"Ter",IF(WEEKDAY(C3916)=4,"Qua",IF(WEEKDAY(C3916)=5,"Qui",IF(WEEKDAY(C3916)=6,"Sex","Sab")))))),"Feriado")</f>
        <v>Sab</v>
      </c>
      <c r="F3916" s="32"/>
      <c r="G3916" s="33"/>
      <c r="H3916" s="33"/>
      <c r="I3916" s="33"/>
      <c r="J3916" s="21" t="str">
        <f t="shared" si="431"/>
        <v/>
      </c>
      <c r="K3916" s="21">
        <f t="shared" si="427"/>
        <v>0</v>
      </c>
      <c r="L3916" s="21" t="str">
        <f t="shared" si="428"/>
        <v/>
      </c>
      <c r="M3916" s="22" t="str">
        <f t="shared" si="432"/>
        <v/>
      </c>
      <c r="N3916" s="48"/>
      <c r="O3916" s="54" t="str">
        <f>IF(N3916="","",IFERROR(VLOOKUP(N3916,EMPRESAS!$A:$C,3,FALSE),"NAO CADASTRADA"))</f>
        <v/>
      </c>
      <c r="P3916" s="50"/>
      <c r="Q3916" s="54" t="str">
        <f>IF(P3916="","",IFERROR(VLOOKUP(P3916,ATIVIDADES!$A:$C,3,FALSE),"NAO CADASTRADA"))</f>
        <v/>
      </c>
      <c r="R3916" s="42"/>
      <c r="S3916" s="48"/>
      <c r="T3916" s="54" t="str">
        <f>IF(S3916="","",IFERROR(VLOOKUP(S3916,EMPRESAS!$A:$C,3,FALSE),"NAO CADASTRADA"))</f>
        <v/>
      </c>
      <c r="U3916" s="50"/>
      <c r="V3916" s="54" t="str">
        <f>IF(U3916="","",IFERROR(VLOOKUP(U3916,ATIVIDADES!$A:$C,3,FALSE),"NAO CADASTRADA"))</f>
        <v/>
      </c>
      <c r="W3916" s="42"/>
      <c r="X3916" s="48"/>
      <c r="Y3916" s="54" t="str">
        <f>IF(X3916="","",IFERROR(VLOOKUP(X3916,EMPRESAS!$A:$C,3,FALSE),"NAO CADASTRADA"))</f>
        <v/>
      </c>
      <c r="Z3916" s="50"/>
      <c r="AA3916" s="54" t="str">
        <f>IF(Z3916="","",IFERROR(VLOOKUP(Z3916,ATIVIDADES!$A:$C,3,FALSE),"NAO CADASTRADA"))</f>
        <v/>
      </c>
      <c r="AB3916" s="42"/>
      <c r="AC3916" s="48"/>
      <c r="AD3916" s="54" t="str">
        <f>IF(AC3916="","",IFERROR(VLOOKUP(AC3916,EMPRESAS!$A:$C,3,FALSE),"NAO CADASTRADA"))</f>
        <v/>
      </c>
      <c r="AE3916" s="50"/>
      <c r="AF3916" s="54" t="str">
        <f>IF(AE3916="","",IFERROR(VLOOKUP(AE3916,ATIVIDADES!$A:$C,3,FALSE),"NAO CADASTRADA"))</f>
        <v/>
      </c>
      <c r="AG3916" s="42"/>
      <c r="AH3916" s="48"/>
      <c r="AI3916" s="54" t="str">
        <f>IF(AH3916="","",IFERROR(VLOOKUP(AH3916,EMPRESAS!$A:$C,3,FALSE),"NAO CADASTRADA"))</f>
        <v/>
      </c>
      <c r="AJ3916" s="50"/>
      <c r="AK3916" s="54" t="str">
        <f>IF(AJ3916="","",IFERROR(VLOOKUP(AJ3916,ATIVIDADES!$A:$C,3,FALSE),"NAO CADASTRADA"))</f>
        <v/>
      </c>
      <c r="AL3916" s="42"/>
    </row>
    <row r="3917" spans="1:38" x14ac:dyDescent="0.25">
      <c r="A3917" s="26" t="str">
        <f t="shared" si="429"/>
        <v>OK</v>
      </c>
      <c r="B3917" s="29">
        <f t="shared" si="430"/>
        <v>2487914866</v>
      </c>
      <c r="C3917" s="30">
        <v>46005</v>
      </c>
      <c r="D3917" s="18">
        <f t="shared" si="433"/>
        <v>45992</v>
      </c>
      <c r="E3917" s="19" t="str">
        <f>IF(ISERROR(VLOOKUP(C3917,FERIADOS!$A:$B,1,FALSE)),IF(WEEKDAY(C3917)=1,"Dom",IF(WEEKDAY(C3917)=2,"Seg",IF(WEEKDAY(C3917)=3,"Ter",IF(WEEKDAY(C3917)=4,"Qua",IF(WEEKDAY(C3917)=5,"Qui",IF(WEEKDAY(C3917)=6,"Sex","Sab")))))),"Feriado")</f>
        <v>Dom</v>
      </c>
      <c r="F3917" s="32"/>
      <c r="G3917" s="33"/>
      <c r="H3917" s="33"/>
      <c r="I3917" s="33"/>
      <c r="J3917" s="21" t="str">
        <f t="shared" si="431"/>
        <v/>
      </c>
      <c r="K3917" s="21">
        <f t="shared" si="427"/>
        <v>0</v>
      </c>
      <c r="L3917" s="21" t="str">
        <f t="shared" si="428"/>
        <v/>
      </c>
      <c r="M3917" s="22" t="str">
        <f t="shared" si="432"/>
        <v/>
      </c>
      <c r="N3917" s="48"/>
      <c r="O3917" s="54" t="str">
        <f>IF(N3917="","",IFERROR(VLOOKUP(N3917,EMPRESAS!$A:$C,3,FALSE),"NAO CADASTRADA"))</f>
        <v/>
      </c>
      <c r="P3917" s="50"/>
      <c r="Q3917" s="54" t="str">
        <f>IF(P3917="","",IFERROR(VLOOKUP(P3917,ATIVIDADES!$A:$C,3,FALSE),"NAO CADASTRADA"))</f>
        <v/>
      </c>
      <c r="R3917" s="42"/>
      <c r="S3917" s="48"/>
      <c r="T3917" s="54" t="str">
        <f>IF(S3917="","",IFERROR(VLOOKUP(S3917,EMPRESAS!$A:$C,3,FALSE),"NAO CADASTRADA"))</f>
        <v/>
      </c>
      <c r="U3917" s="50"/>
      <c r="V3917" s="54" t="str">
        <f>IF(U3917="","",IFERROR(VLOOKUP(U3917,ATIVIDADES!$A:$C,3,FALSE),"NAO CADASTRADA"))</f>
        <v/>
      </c>
      <c r="W3917" s="42"/>
      <c r="X3917" s="48"/>
      <c r="Y3917" s="54" t="str">
        <f>IF(X3917="","",IFERROR(VLOOKUP(X3917,EMPRESAS!$A:$C,3,FALSE),"NAO CADASTRADA"))</f>
        <v/>
      </c>
      <c r="Z3917" s="50"/>
      <c r="AA3917" s="54" t="str">
        <f>IF(Z3917="","",IFERROR(VLOOKUP(Z3917,ATIVIDADES!$A:$C,3,FALSE),"NAO CADASTRADA"))</f>
        <v/>
      </c>
      <c r="AB3917" s="42"/>
      <c r="AC3917" s="48"/>
      <c r="AD3917" s="54" t="str">
        <f>IF(AC3917="","",IFERROR(VLOOKUP(AC3917,EMPRESAS!$A:$C,3,FALSE),"NAO CADASTRADA"))</f>
        <v/>
      </c>
      <c r="AE3917" s="50"/>
      <c r="AF3917" s="54" t="str">
        <f>IF(AE3917="","",IFERROR(VLOOKUP(AE3917,ATIVIDADES!$A:$C,3,FALSE),"NAO CADASTRADA"))</f>
        <v/>
      </c>
      <c r="AG3917" s="42"/>
      <c r="AH3917" s="48"/>
      <c r="AI3917" s="54" t="str">
        <f>IF(AH3917="","",IFERROR(VLOOKUP(AH3917,EMPRESAS!$A:$C,3,FALSE),"NAO CADASTRADA"))</f>
        <v/>
      </c>
      <c r="AJ3917" s="50"/>
      <c r="AK3917" s="54" t="str">
        <f>IF(AJ3917="","",IFERROR(VLOOKUP(AJ3917,ATIVIDADES!$A:$C,3,FALSE),"NAO CADASTRADA"))</f>
        <v/>
      </c>
      <c r="AL3917" s="42"/>
    </row>
    <row r="3918" spans="1:38" x14ac:dyDescent="0.25">
      <c r="A3918" s="26" t="str">
        <f t="shared" si="429"/>
        <v>OK</v>
      </c>
      <c r="B3918" s="29">
        <f t="shared" si="430"/>
        <v>2487914866</v>
      </c>
      <c r="C3918" s="30">
        <v>46006</v>
      </c>
      <c r="D3918" s="18">
        <f t="shared" si="433"/>
        <v>45992</v>
      </c>
      <c r="E3918" s="19" t="str">
        <f>IF(ISERROR(VLOOKUP(C3918,FERIADOS!$A:$B,1,FALSE)),IF(WEEKDAY(C3918)=1,"Dom",IF(WEEKDAY(C3918)=2,"Seg",IF(WEEKDAY(C3918)=3,"Ter",IF(WEEKDAY(C3918)=4,"Qua",IF(WEEKDAY(C3918)=5,"Qui",IF(WEEKDAY(C3918)=6,"Sex","Sab")))))),"Feriado")</f>
        <v>Seg</v>
      </c>
      <c r="F3918" s="32"/>
      <c r="G3918" s="33"/>
      <c r="H3918" s="33"/>
      <c r="I3918" s="33"/>
      <c r="J3918" s="21" t="str">
        <f t="shared" si="431"/>
        <v/>
      </c>
      <c r="K3918" s="21">
        <f t="shared" si="427"/>
        <v>0</v>
      </c>
      <c r="L3918" s="21" t="str">
        <f t="shared" si="428"/>
        <v/>
      </c>
      <c r="M3918" s="22" t="str">
        <f t="shared" si="432"/>
        <v/>
      </c>
      <c r="N3918" s="48"/>
      <c r="O3918" s="54" t="str">
        <f>IF(N3918="","",IFERROR(VLOOKUP(N3918,EMPRESAS!$A:$C,3,FALSE),"NAO CADASTRADA"))</f>
        <v/>
      </c>
      <c r="P3918" s="50"/>
      <c r="Q3918" s="54" t="str">
        <f>IF(P3918="","",IFERROR(VLOOKUP(P3918,ATIVIDADES!$A:$C,3,FALSE),"NAO CADASTRADA"))</f>
        <v/>
      </c>
      <c r="R3918" s="42"/>
      <c r="S3918" s="48"/>
      <c r="T3918" s="54" t="str">
        <f>IF(S3918="","",IFERROR(VLOOKUP(S3918,EMPRESAS!$A:$C,3,FALSE),"NAO CADASTRADA"))</f>
        <v/>
      </c>
      <c r="U3918" s="50"/>
      <c r="V3918" s="54" t="str">
        <f>IF(U3918="","",IFERROR(VLOOKUP(U3918,ATIVIDADES!$A:$C,3,FALSE),"NAO CADASTRADA"))</f>
        <v/>
      </c>
      <c r="W3918" s="42"/>
      <c r="X3918" s="48"/>
      <c r="Y3918" s="54" t="str">
        <f>IF(X3918="","",IFERROR(VLOOKUP(X3918,EMPRESAS!$A:$C,3,FALSE),"NAO CADASTRADA"))</f>
        <v/>
      </c>
      <c r="Z3918" s="50"/>
      <c r="AA3918" s="54" t="str">
        <f>IF(Z3918="","",IFERROR(VLOOKUP(Z3918,ATIVIDADES!$A:$C,3,FALSE),"NAO CADASTRADA"))</f>
        <v/>
      </c>
      <c r="AB3918" s="42"/>
      <c r="AC3918" s="48"/>
      <c r="AD3918" s="54" t="str">
        <f>IF(AC3918="","",IFERROR(VLOOKUP(AC3918,EMPRESAS!$A:$C,3,FALSE),"NAO CADASTRADA"))</f>
        <v/>
      </c>
      <c r="AE3918" s="50"/>
      <c r="AF3918" s="54" t="str">
        <f>IF(AE3918="","",IFERROR(VLOOKUP(AE3918,ATIVIDADES!$A:$C,3,FALSE),"NAO CADASTRADA"))</f>
        <v/>
      </c>
      <c r="AG3918" s="42"/>
      <c r="AH3918" s="48"/>
      <c r="AI3918" s="54" t="str">
        <f>IF(AH3918="","",IFERROR(VLOOKUP(AH3918,EMPRESAS!$A:$C,3,FALSE),"NAO CADASTRADA"))</f>
        <v/>
      </c>
      <c r="AJ3918" s="50"/>
      <c r="AK3918" s="54" t="str">
        <f>IF(AJ3918="","",IFERROR(VLOOKUP(AJ3918,ATIVIDADES!$A:$C,3,FALSE),"NAO CADASTRADA"))</f>
        <v/>
      </c>
      <c r="AL3918" s="42"/>
    </row>
    <row r="3919" spans="1:38" x14ac:dyDescent="0.25">
      <c r="A3919" s="26" t="str">
        <f t="shared" si="429"/>
        <v>OK</v>
      </c>
      <c r="B3919" s="29">
        <f t="shared" si="430"/>
        <v>2487914866</v>
      </c>
      <c r="C3919" s="30">
        <v>46007</v>
      </c>
      <c r="D3919" s="18">
        <f t="shared" si="433"/>
        <v>45992</v>
      </c>
      <c r="E3919" s="19" t="str">
        <f>IF(ISERROR(VLOOKUP(C3919,FERIADOS!$A:$B,1,FALSE)),IF(WEEKDAY(C3919)=1,"Dom",IF(WEEKDAY(C3919)=2,"Seg",IF(WEEKDAY(C3919)=3,"Ter",IF(WEEKDAY(C3919)=4,"Qua",IF(WEEKDAY(C3919)=5,"Qui",IF(WEEKDAY(C3919)=6,"Sex","Sab")))))),"Feriado")</f>
        <v>Ter</v>
      </c>
      <c r="F3919" s="32"/>
      <c r="G3919" s="33"/>
      <c r="H3919" s="33"/>
      <c r="I3919" s="33"/>
      <c r="J3919" s="21" t="str">
        <f t="shared" si="431"/>
        <v/>
      </c>
      <c r="K3919" s="21">
        <f t="shared" si="427"/>
        <v>0</v>
      </c>
      <c r="L3919" s="21" t="str">
        <f t="shared" si="428"/>
        <v/>
      </c>
      <c r="M3919" s="22" t="str">
        <f t="shared" si="432"/>
        <v/>
      </c>
      <c r="N3919" s="48"/>
      <c r="O3919" s="54" t="str">
        <f>IF(N3919="","",IFERROR(VLOOKUP(N3919,EMPRESAS!$A:$C,3,FALSE),"NAO CADASTRADA"))</f>
        <v/>
      </c>
      <c r="P3919" s="50"/>
      <c r="Q3919" s="54" t="str">
        <f>IF(P3919="","",IFERROR(VLOOKUP(P3919,ATIVIDADES!$A:$C,3,FALSE),"NAO CADASTRADA"))</f>
        <v/>
      </c>
      <c r="R3919" s="42"/>
      <c r="S3919" s="48"/>
      <c r="T3919" s="54" t="str">
        <f>IF(S3919="","",IFERROR(VLOOKUP(S3919,EMPRESAS!$A:$C,3,FALSE),"NAO CADASTRADA"))</f>
        <v/>
      </c>
      <c r="U3919" s="50"/>
      <c r="V3919" s="54" t="str">
        <f>IF(U3919="","",IFERROR(VLOOKUP(U3919,ATIVIDADES!$A:$C,3,FALSE),"NAO CADASTRADA"))</f>
        <v/>
      </c>
      <c r="W3919" s="42"/>
      <c r="X3919" s="48"/>
      <c r="Y3919" s="54" t="str">
        <f>IF(X3919="","",IFERROR(VLOOKUP(X3919,EMPRESAS!$A:$C,3,FALSE),"NAO CADASTRADA"))</f>
        <v/>
      </c>
      <c r="Z3919" s="50"/>
      <c r="AA3919" s="54" t="str">
        <f>IF(Z3919="","",IFERROR(VLOOKUP(Z3919,ATIVIDADES!$A:$C,3,FALSE),"NAO CADASTRADA"))</f>
        <v/>
      </c>
      <c r="AB3919" s="42"/>
      <c r="AC3919" s="48"/>
      <c r="AD3919" s="54" t="str">
        <f>IF(AC3919="","",IFERROR(VLOOKUP(AC3919,EMPRESAS!$A:$C,3,FALSE),"NAO CADASTRADA"))</f>
        <v/>
      </c>
      <c r="AE3919" s="50"/>
      <c r="AF3919" s="54" t="str">
        <f>IF(AE3919="","",IFERROR(VLOOKUP(AE3919,ATIVIDADES!$A:$C,3,FALSE),"NAO CADASTRADA"))</f>
        <v/>
      </c>
      <c r="AG3919" s="42"/>
      <c r="AH3919" s="48"/>
      <c r="AI3919" s="54" t="str">
        <f>IF(AH3919="","",IFERROR(VLOOKUP(AH3919,EMPRESAS!$A:$C,3,FALSE),"NAO CADASTRADA"))</f>
        <v/>
      </c>
      <c r="AJ3919" s="50"/>
      <c r="AK3919" s="54" t="str">
        <f>IF(AJ3919="","",IFERROR(VLOOKUP(AJ3919,ATIVIDADES!$A:$C,3,FALSE),"NAO CADASTRADA"))</f>
        <v/>
      </c>
      <c r="AL3919" s="42"/>
    </row>
    <row r="3920" spans="1:38" x14ac:dyDescent="0.25">
      <c r="A3920" s="26" t="str">
        <f t="shared" si="429"/>
        <v>OK</v>
      </c>
      <c r="B3920" s="29">
        <f t="shared" si="430"/>
        <v>2487914866</v>
      </c>
      <c r="C3920" s="30">
        <v>46008</v>
      </c>
      <c r="D3920" s="18">
        <f t="shared" si="433"/>
        <v>45992</v>
      </c>
      <c r="E3920" s="19" t="str">
        <f>IF(ISERROR(VLOOKUP(C3920,FERIADOS!$A:$B,1,FALSE)),IF(WEEKDAY(C3920)=1,"Dom",IF(WEEKDAY(C3920)=2,"Seg",IF(WEEKDAY(C3920)=3,"Ter",IF(WEEKDAY(C3920)=4,"Qua",IF(WEEKDAY(C3920)=5,"Qui",IF(WEEKDAY(C3920)=6,"Sex","Sab")))))),"Feriado")</f>
        <v>Qua</v>
      </c>
      <c r="F3920" s="32"/>
      <c r="G3920" s="33"/>
      <c r="H3920" s="33"/>
      <c r="I3920" s="33"/>
      <c r="J3920" s="21" t="str">
        <f t="shared" si="431"/>
        <v/>
      </c>
      <c r="K3920" s="21">
        <f t="shared" si="427"/>
        <v>0</v>
      </c>
      <c r="L3920" s="21" t="str">
        <f t="shared" si="428"/>
        <v/>
      </c>
      <c r="M3920" s="22" t="str">
        <f t="shared" si="432"/>
        <v/>
      </c>
      <c r="N3920" s="48"/>
      <c r="O3920" s="54" t="str">
        <f>IF(N3920="","",IFERROR(VLOOKUP(N3920,EMPRESAS!$A:$C,3,FALSE),"NAO CADASTRADA"))</f>
        <v/>
      </c>
      <c r="P3920" s="50"/>
      <c r="Q3920" s="54" t="str">
        <f>IF(P3920="","",IFERROR(VLOOKUP(P3920,ATIVIDADES!$A:$C,3,FALSE),"NAO CADASTRADA"))</f>
        <v/>
      </c>
      <c r="R3920" s="42"/>
      <c r="S3920" s="48"/>
      <c r="T3920" s="54" t="str">
        <f>IF(S3920="","",IFERROR(VLOOKUP(S3920,EMPRESAS!$A:$C,3,FALSE),"NAO CADASTRADA"))</f>
        <v/>
      </c>
      <c r="U3920" s="50"/>
      <c r="V3920" s="54" t="str">
        <f>IF(U3920="","",IFERROR(VLOOKUP(U3920,ATIVIDADES!$A:$C,3,FALSE),"NAO CADASTRADA"))</f>
        <v/>
      </c>
      <c r="W3920" s="42"/>
      <c r="X3920" s="48"/>
      <c r="Y3920" s="54" t="str">
        <f>IF(X3920="","",IFERROR(VLOOKUP(X3920,EMPRESAS!$A:$C,3,FALSE),"NAO CADASTRADA"))</f>
        <v/>
      </c>
      <c r="Z3920" s="50"/>
      <c r="AA3920" s="54" t="str">
        <f>IF(Z3920="","",IFERROR(VLOOKUP(Z3920,ATIVIDADES!$A:$C,3,FALSE),"NAO CADASTRADA"))</f>
        <v/>
      </c>
      <c r="AB3920" s="42"/>
      <c r="AC3920" s="48"/>
      <c r="AD3920" s="54" t="str">
        <f>IF(AC3920="","",IFERROR(VLOOKUP(AC3920,EMPRESAS!$A:$C,3,FALSE),"NAO CADASTRADA"))</f>
        <v/>
      </c>
      <c r="AE3920" s="50"/>
      <c r="AF3920" s="54" t="str">
        <f>IF(AE3920="","",IFERROR(VLOOKUP(AE3920,ATIVIDADES!$A:$C,3,FALSE),"NAO CADASTRADA"))</f>
        <v/>
      </c>
      <c r="AG3920" s="42"/>
      <c r="AH3920" s="48"/>
      <c r="AI3920" s="54" t="str">
        <f>IF(AH3920="","",IFERROR(VLOOKUP(AH3920,EMPRESAS!$A:$C,3,FALSE),"NAO CADASTRADA"))</f>
        <v/>
      </c>
      <c r="AJ3920" s="50"/>
      <c r="AK3920" s="54" t="str">
        <f>IF(AJ3920="","",IFERROR(VLOOKUP(AJ3920,ATIVIDADES!$A:$C,3,FALSE),"NAO CADASTRADA"))</f>
        <v/>
      </c>
      <c r="AL3920" s="42"/>
    </row>
    <row r="3921" spans="1:38" x14ac:dyDescent="0.25">
      <c r="A3921" s="26" t="str">
        <f t="shared" si="429"/>
        <v>OK</v>
      </c>
      <c r="B3921" s="29">
        <f t="shared" si="430"/>
        <v>2487914866</v>
      </c>
      <c r="C3921" s="30">
        <v>46009</v>
      </c>
      <c r="D3921" s="18">
        <f t="shared" si="433"/>
        <v>45992</v>
      </c>
      <c r="E3921" s="19" t="str">
        <f>IF(ISERROR(VLOOKUP(C3921,FERIADOS!$A:$B,1,FALSE)),IF(WEEKDAY(C3921)=1,"Dom",IF(WEEKDAY(C3921)=2,"Seg",IF(WEEKDAY(C3921)=3,"Ter",IF(WEEKDAY(C3921)=4,"Qua",IF(WEEKDAY(C3921)=5,"Qui",IF(WEEKDAY(C3921)=6,"Sex","Sab")))))),"Feriado")</f>
        <v>Qui</v>
      </c>
      <c r="F3921" s="32"/>
      <c r="G3921" s="33"/>
      <c r="H3921" s="33"/>
      <c r="I3921" s="33"/>
      <c r="J3921" s="21" t="str">
        <f t="shared" si="431"/>
        <v/>
      </c>
      <c r="K3921" s="21">
        <f t="shared" si="427"/>
        <v>0</v>
      </c>
      <c r="L3921" s="21" t="str">
        <f t="shared" si="428"/>
        <v/>
      </c>
      <c r="M3921" s="22" t="str">
        <f t="shared" si="432"/>
        <v/>
      </c>
      <c r="N3921" s="48"/>
      <c r="O3921" s="54" t="str">
        <f>IF(N3921="","",IFERROR(VLOOKUP(N3921,EMPRESAS!$A:$C,3,FALSE),"NAO CADASTRADA"))</f>
        <v/>
      </c>
      <c r="P3921" s="50"/>
      <c r="Q3921" s="54" t="str">
        <f>IF(P3921="","",IFERROR(VLOOKUP(P3921,ATIVIDADES!$A:$C,3,FALSE),"NAO CADASTRADA"))</f>
        <v/>
      </c>
      <c r="R3921" s="42"/>
      <c r="S3921" s="48"/>
      <c r="T3921" s="54" t="str">
        <f>IF(S3921="","",IFERROR(VLOOKUP(S3921,EMPRESAS!$A:$C,3,FALSE),"NAO CADASTRADA"))</f>
        <v/>
      </c>
      <c r="U3921" s="50"/>
      <c r="V3921" s="54" t="str">
        <f>IF(U3921="","",IFERROR(VLOOKUP(U3921,ATIVIDADES!$A:$C,3,FALSE),"NAO CADASTRADA"))</f>
        <v/>
      </c>
      <c r="W3921" s="42"/>
      <c r="X3921" s="48"/>
      <c r="Y3921" s="54" t="str">
        <f>IF(X3921="","",IFERROR(VLOOKUP(X3921,EMPRESAS!$A:$C,3,FALSE),"NAO CADASTRADA"))</f>
        <v/>
      </c>
      <c r="Z3921" s="50"/>
      <c r="AA3921" s="54" t="str">
        <f>IF(Z3921="","",IFERROR(VLOOKUP(Z3921,ATIVIDADES!$A:$C,3,FALSE),"NAO CADASTRADA"))</f>
        <v/>
      </c>
      <c r="AB3921" s="42"/>
      <c r="AC3921" s="48"/>
      <c r="AD3921" s="54" t="str">
        <f>IF(AC3921="","",IFERROR(VLOOKUP(AC3921,EMPRESAS!$A:$C,3,FALSE),"NAO CADASTRADA"))</f>
        <v/>
      </c>
      <c r="AE3921" s="50"/>
      <c r="AF3921" s="54" t="str">
        <f>IF(AE3921="","",IFERROR(VLOOKUP(AE3921,ATIVIDADES!$A:$C,3,FALSE),"NAO CADASTRADA"))</f>
        <v/>
      </c>
      <c r="AG3921" s="42"/>
      <c r="AH3921" s="48"/>
      <c r="AI3921" s="54" t="str">
        <f>IF(AH3921="","",IFERROR(VLOOKUP(AH3921,EMPRESAS!$A:$C,3,FALSE),"NAO CADASTRADA"))</f>
        <v/>
      </c>
      <c r="AJ3921" s="50"/>
      <c r="AK3921" s="54" t="str">
        <f>IF(AJ3921="","",IFERROR(VLOOKUP(AJ3921,ATIVIDADES!$A:$C,3,FALSE),"NAO CADASTRADA"))</f>
        <v/>
      </c>
      <c r="AL3921" s="42"/>
    </row>
    <row r="3922" spans="1:38" x14ac:dyDescent="0.25">
      <c r="A3922" s="26" t="str">
        <f t="shared" si="429"/>
        <v>OK</v>
      </c>
      <c r="B3922" s="29">
        <f t="shared" si="430"/>
        <v>2487914866</v>
      </c>
      <c r="C3922" s="30">
        <v>46010</v>
      </c>
      <c r="D3922" s="18">
        <f t="shared" si="433"/>
        <v>45992</v>
      </c>
      <c r="E3922" s="19" t="str">
        <f>IF(ISERROR(VLOOKUP(C3922,FERIADOS!$A:$B,1,FALSE)),IF(WEEKDAY(C3922)=1,"Dom",IF(WEEKDAY(C3922)=2,"Seg",IF(WEEKDAY(C3922)=3,"Ter",IF(WEEKDAY(C3922)=4,"Qua",IF(WEEKDAY(C3922)=5,"Qui",IF(WEEKDAY(C3922)=6,"Sex","Sab")))))),"Feriado")</f>
        <v>Sex</v>
      </c>
      <c r="F3922" s="32"/>
      <c r="G3922" s="33"/>
      <c r="H3922" s="33"/>
      <c r="I3922" s="33"/>
      <c r="J3922" s="21" t="str">
        <f t="shared" si="431"/>
        <v/>
      </c>
      <c r="K3922" s="21">
        <f t="shared" si="427"/>
        <v>0</v>
      </c>
      <c r="L3922" s="21" t="str">
        <f t="shared" si="428"/>
        <v/>
      </c>
      <c r="M3922" s="22" t="str">
        <f t="shared" si="432"/>
        <v/>
      </c>
      <c r="N3922" s="48"/>
      <c r="O3922" s="54" t="str">
        <f>IF(N3922="","",IFERROR(VLOOKUP(N3922,EMPRESAS!$A:$C,3,FALSE),"NAO CADASTRADA"))</f>
        <v/>
      </c>
      <c r="P3922" s="50"/>
      <c r="Q3922" s="54" t="str">
        <f>IF(P3922="","",IFERROR(VLOOKUP(P3922,ATIVIDADES!$A:$C,3,FALSE),"NAO CADASTRADA"))</f>
        <v/>
      </c>
      <c r="R3922" s="42"/>
      <c r="S3922" s="48"/>
      <c r="T3922" s="54" t="str">
        <f>IF(S3922="","",IFERROR(VLOOKUP(S3922,EMPRESAS!$A:$C,3,FALSE),"NAO CADASTRADA"))</f>
        <v/>
      </c>
      <c r="U3922" s="50"/>
      <c r="V3922" s="54" t="str">
        <f>IF(U3922="","",IFERROR(VLOOKUP(U3922,ATIVIDADES!$A:$C,3,FALSE),"NAO CADASTRADA"))</f>
        <v/>
      </c>
      <c r="W3922" s="42"/>
      <c r="X3922" s="48"/>
      <c r="Y3922" s="54" t="str">
        <f>IF(X3922="","",IFERROR(VLOOKUP(X3922,EMPRESAS!$A:$C,3,FALSE),"NAO CADASTRADA"))</f>
        <v/>
      </c>
      <c r="Z3922" s="50"/>
      <c r="AA3922" s="54" t="str">
        <f>IF(Z3922="","",IFERROR(VLOOKUP(Z3922,ATIVIDADES!$A:$C,3,FALSE),"NAO CADASTRADA"))</f>
        <v/>
      </c>
      <c r="AB3922" s="42"/>
      <c r="AC3922" s="48"/>
      <c r="AD3922" s="54" t="str">
        <f>IF(AC3922="","",IFERROR(VLOOKUP(AC3922,EMPRESAS!$A:$C,3,FALSE),"NAO CADASTRADA"))</f>
        <v/>
      </c>
      <c r="AE3922" s="50"/>
      <c r="AF3922" s="54" t="str">
        <f>IF(AE3922="","",IFERROR(VLOOKUP(AE3922,ATIVIDADES!$A:$C,3,FALSE),"NAO CADASTRADA"))</f>
        <v/>
      </c>
      <c r="AG3922" s="42"/>
      <c r="AH3922" s="48"/>
      <c r="AI3922" s="54" t="str">
        <f>IF(AH3922="","",IFERROR(VLOOKUP(AH3922,EMPRESAS!$A:$C,3,FALSE),"NAO CADASTRADA"))</f>
        <v/>
      </c>
      <c r="AJ3922" s="50"/>
      <c r="AK3922" s="54" t="str">
        <f>IF(AJ3922="","",IFERROR(VLOOKUP(AJ3922,ATIVIDADES!$A:$C,3,FALSE),"NAO CADASTRADA"))</f>
        <v/>
      </c>
      <c r="AL3922" s="42"/>
    </row>
    <row r="3923" spans="1:38" x14ac:dyDescent="0.25">
      <c r="A3923" s="26" t="str">
        <f t="shared" si="429"/>
        <v>OK</v>
      </c>
      <c r="B3923" s="29">
        <f t="shared" si="430"/>
        <v>2487914866</v>
      </c>
      <c r="C3923" s="30">
        <v>46011</v>
      </c>
      <c r="D3923" s="18">
        <f t="shared" si="433"/>
        <v>45992</v>
      </c>
      <c r="E3923" s="19" t="str">
        <f>IF(ISERROR(VLOOKUP(C3923,FERIADOS!$A:$B,1,FALSE)),IF(WEEKDAY(C3923)=1,"Dom",IF(WEEKDAY(C3923)=2,"Seg",IF(WEEKDAY(C3923)=3,"Ter",IF(WEEKDAY(C3923)=4,"Qua",IF(WEEKDAY(C3923)=5,"Qui",IF(WEEKDAY(C3923)=6,"Sex","Sab")))))),"Feriado")</f>
        <v>Sab</v>
      </c>
      <c r="F3923" s="32"/>
      <c r="G3923" s="33"/>
      <c r="H3923" s="33"/>
      <c r="I3923" s="33"/>
      <c r="J3923" s="21" t="str">
        <f t="shared" si="431"/>
        <v/>
      </c>
      <c r="K3923" s="21">
        <f t="shared" si="427"/>
        <v>0</v>
      </c>
      <c r="L3923" s="21" t="str">
        <f t="shared" si="428"/>
        <v/>
      </c>
      <c r="M3923" s="22" t="str">
        <f t="shared" si="432"/>
        <v/>
      </c>
      <c r="N3923" s="48"/>
      <c r="O3923" s="54" t="str">
        <f>IF(N3923="","",IFERROR(VLOOKUP(N3923,EMPRESAS!$A:$C,3,FALSE),"NAO CADASTRADA"))</f>
        <v/>
      </c>
      <c r="P3923" s="50"/>
      <c r="Q3923" s="54" t="str">
        <f>IF(P3923="","",IFERROR(VLOOKUP(P3923,ATIVIDADES!$A:$C,3,FALSE),"NAO CADASTRADA"))</f>
        <v/>
      </c>
      <c r="R3923" s="42"/>
      <c r="S3923" s="48"/>
      <c r="T3923" s="54" t="str">
        <f>IF(S3923="","",IFERROR(VLOOKUP(S3923,EMPRESAS!$A:$C,3,FALSE),"NAO CADASTRADA"))</f>
        <v/>
      </c>
      <c r="U3923" s="50"/>
      <c r="V3923" s="54" t="str">
        <f>IF(U3923="","",IFERROR(VLOOKUP(U3923,ATIVIDADES!$A:$C,3,FALSE),"NAO CADASTRADA"))</f>
        <v/>
      </c>
      <c r="W3923" s="42"/>
      <c r="X3923" s="48"/>
      <c r="Y3923" s="54" t="str">
        <f>IF(X3923="","",IFERROR(VLOOKUP(X3923,EMPRESAS!$A:$C,3,FALSE),"NAO CADASTRADA"))</f>
        <v/>
      </c>
      <c r="Z3923" s="50"/>
      <c r="AA3923" s="54" t="str">
        <f>IF(Z3923="","",IFERROR(VLOOKUP(Z3923,ATIVIDADES!$A:$C,3,FALSE),"NAO CADASTRADA"))</f>
        <v/>
      </c>
      <c r="AB3923" s="42"/>
      <c r="AC3923" s="48"/>
      <c r="AD3923" s="54" t="str">
        <f>IF(AC3923="","",IFERROR(VLOOKUP(AC3923,EMPRESAS!$A:$C,3,FALSE),"NAO CADASTRADA"))</f>
        <v/>
      </c>
      <c r="AE3923" s="50"/>
      <c r="AF3923" s="54" t="str">
        <f>IF(AE3923="","",IFERROR(VLOOKUP(AE3923,ATIVIDADES!$A:$C,3,FALSE),"NAO CADASTRADA"))</f>
        <v/>
      </c>
      <c r="AG3923" s="42"/>
      <c r="AH3923" s="48"/>
      <c r="AI3923" s="54" t="str">
        <f>IF(AH3923="","",IFERROR(VLOOKUP(AH3923,EMPRESAS!$A:$C,3,FALSE),"NAO CADASTRADA"))</f>
        <v/>
      </c>
      <c r="AJ3923" s="50"/>
      <c r="AK3923" s="54" t="str">
        <f>IF(AJ3923="","",IFERROR(VLOOKUP(AJ3923,ATIVIDADES!$A:$C,3,FALSE),"NAO CADASTRADA"))</f>
        <v/>
      </c>
      <c r="AL3923" s="42"/>
    </row>
    <row r="3924" spans="1:38" x14ac:dyDescent="0.25">
      <c r="A3924" s="26" t="str">
        <f t="shared" si="429"/>
        <v>OK</v>
      </c>
      <c r="B3924" s="29">
        <f t="shared" si="430"/>
        <v>2487914866</v>
      </c>
      <c r="C3924" s="30">
        <v>46012</v>
      </c>
      <c r="D3924" s="18">
        <f t="shared" si="433"/>
        <v>45992</v>
      </c>
      <c r="E3924" s="19" t="str">
        <f>IF(ISERROR(VLOOKUP(C3924,FERIADOS!$A:$B,1,FALSE)),IF(WEEKDAY(C3924)=1,"Dom",IF(WEEKDAY(C3924)=2,"Seg",IF(WEEKDAY(C3924)=3,"Ter",IF(WEEKDAY(C3924)=4,"Qua",IF(WEEKDAY(C3924)=5,"Qui",IF(WEEKDAY(C3924)=6,"Sex","Sab")))))),"Feriado")</f>
        <v>Dom</v>
      </c>
      <c r="F3924" s="32"/>
      <c r="G3924" s="33"/>
      <c r="H3924" s="33"/>
      <c r="I3924" s="33"/>
      <c r="J3924" s="21" t="str">
        <f t="shared" si="431"/>
        <v/>
      </c>
      <c r="K3924" s="21">
        <f t="shared" si="427"/>
        <v>0</v>
      </c>
      <c r="L3924" s="21" t="str">
        <f t="shared" si="428"/>
        <v/>
      </c>
      <c r="M3924" s="22" t="str">
        <f t="shared" si="432"/>
        <v/>
      </c>
      <c r="N3924" s="48"/>
      <c r="O3924" s="54" t="str">
        <f>IF(N3924="","",IFERROR(VLOOKUP(N3924,EMPRESAS!$A:$C,3,FALSE),"NAO CADASTRADA"))</f>
        <v/>
      </c>
      <c r="P3924" s="50"/>
      <c r="Q3924" s="54" t="str">
        <f>IF(P3924="","",IFERROR(VLOOKUP(P3924,ATIVIDADES!$A:$C,3,FALSE),"NAO CADASTRADA"))</f>
        <v/>
      </c>
      <c r="R3924" s="42"/>
      <c r="S3924" s="48"/>
      <c r="T3924" s="54" t="str">
        <f>IF(S3924="","",IFERROR(VLOOKUP(S3924,EMPRESAS!$A:$C,3,FALSE),"NAO CADASTRADA"))</f>
        <v/>
      </c>
      <c r="U3924" s="50"/>
      <c r="V3924" s="54" t="str">
        <f>IF(U3924="","",IFERROR(VLOOKUP(U3924,ATIVIDADES!$A:$C,3,FALSE),"NAO CADASTRADA"))</f>
        <v/>
      </c>
      <c r="W3924" s="42"/>
      <c r="X3924" s="48"/>
      <c r="Y3924" s="54" t="str">
        <f>IF(X3924="","",IFERROR(VLOOKUP(X3924,EMPRESAS!$A:$C,3,FALSE),"NAO CADASTRADA"))</f>
        <v/>
      </c>
      <c r="Z3924" s="50"/>
      <c r="AA3924" s="54" t="str">
        <f>IF(Z3924="","",IFERROR(VLOOKUP(Z3924,ATIVIDADES!$A:$C,3,FALSE),"NAO CADASTRADA"))</f>
        <v/>
      </c>
      <c r="AB3924" s="42"/>
      <c r="AC3924" s="48"/>
      <c r="AD3924" s="54" t="str">
        <f>IF(AC3924="","",IFERROR(VLOOKUP(AC3924,EMPRESAS!$A:$C,3,FALSE),"NAO CADASTRADA"))</f>
        <v/>
      </c>
      <c r="AE3924" s="50"/>
      <c r="AF3924" s="54" t="str">
        <f>IF(AE3924="","",IFERROR(VLOOKUP(AE3924,ATIVIDADES!$A:$C,3,FALSE),"NAO CADASTRADA"))</f>
        <v/>
      </c>
      <c r="AG3924" s="42"/>
      <c r="AH3924" s="48"/>
      <c r="AI3924" s="54" t="str">
        <f>IF(AH3924="","",IFERROR(VLOOKUP(AH3924,EMPRESAS!$A:$C,3,FALSE),"NAO CADASTRADA"))</f>
        <v/>
      </c>
      <c r="AJ3924" s="50"/>
      <c r="AK3924" s="54" t="str">
        <f>IF(AJ3924="","",IFERROR(VLOOKUP(AJ3924,ATIVIDADES!$A:$C,3,FALSE),"NAO CADASTRADA"))</f>
        <v/>
      </c>
      <c r="AL3924" s="42"/>
    </row>
    <row r="3925" spans="1:38" x14ac:dyDescent="0.25">
      <c r="A3925" s="26" t="str">
        <f t="shared" si="429"/>
        <v>OK</v>
      </c>
      <c r="B3925" s="29">
        <f t="shared" si="430"/>
        <v>2487914866</v>
      </c>
      <c r="C3925" s="30">
        <v>46013</v>
      </c>
      <c r="D3925" s="18">
        <f t="shared" si="433"/>
        <v>45992</v>
      </c>
      <c r="E3925" s="19" t="str">
        <f>IF(ISERROR(VLOOKUP(C3925,FERIADOS!$A:$B,1,FALSE)),IF(WEEKDAY(C3925)=1,"Dom",IF(WEEKDAY(C3925)=2,"Seg",IF(WEEKDAY(C3925)=3,"Ter",IF(WEEKDAY(C3925)=4,"Qua",IF(WEEKDAY(C3925)=5,"Qui",IF(WEEKDAY(C3925)=6,"Sex","Sab")))))),"Feriado")</f>
        <v>Seg</v>
      </c>
      <c r="F3925" s="32"/>
      <c r="G3925" s="33"/>
      <c r="H3925" s="33"/>
      <c r="I3925" s="33"/>
      <c r="J3925" s="21" t="str">
        <f t="shared" si="431"/>
        <v/>
      </c>
      <c r="K3925" s="21">
        <f t="shared" si="427"/>
        <v>0</v>
      </c>
      <c r="L3925" s="21" t="str">
        <f t="shared" si="428"/>
        <v/>
      </c>
      <c r="M3925" s="22" t="str">
        <f t="shared" si="432"/>
        <v/>
      </c>
      <c r="N3925" s="48"/>
      <c r="O3925" s="54" t="str">
        <f>IF(N3925="","",IFERROR(VLOOKUP(N3925,EMPRESAS!$A:$C,3,FALSE),"NAO CADASTRADA"))</f>
        <v/>
      </c>
      <c r="P3925" s="50"/>
      <c r="Q3925" s="54" t="str">
        <f>IF(P3925="","",IFERROR(VLOOKUP(P3925,ATIVIDADES!$A:$C,3,FALSE),"NAO CADASTRADA"))</f>
        <v/>
      </c>
      <c r="R3925" s="42"/>
      <c r="S3925" s="48"/>
      <c r="T3925" s="54" t="str">
        <f>IF(S3925="","",IFERROR(VLOOKUP(S3925,EMPRESAS!$A:$C,3,FALSE),"NAO CADASTRADA"))</f>
        <v/>
      </c>
      <c r="U3925" s="50"/>
      <c r="V3925" s="54" t="str">
        <f>IF(U3925="","",IFERROR(VLOOKUP(U3925,ATIVIDADES!$A:$C,3,FALSE),"NAO CADASTRADA"))</f>
        <v/>
      </c>
      <c r="W3925" s="42"/>
      <c r="X3925" s="48"/>
      <c r="Y3925" s="54" t="str">
        <f>IF(X3925="","",IFERROR(VLOOKUP(X3925,EMPRESAS!$A:$C,3,FALSE),"NAO CADASTRADA"))</f>
        <v/>
      </c>
      <c r="Z3925" s="50"/>
      <c r="AA3925" s="54" t="str">
        <f>IF(Z3925="","",IFERROR(VLOOKUP(Z3925,ATIVIDADES!$A:$C,3,FALSE),"NAO CADASTRADA"))</f>
        <v/>
      </c>
      <c r="AB3925" s="42"/>
      <c r="AC3925" s="48"/>
      <c r="AD3925" s="54" t="str">
        <f>IF(AC3925="","",IFERROR(VLOOKUP(AC3925,EMPRESAS!$A:$C,3,FALSE),"NAO CADASTRADA"))</f>
        <v/>
      </c>
      <c r="AE3925" s="50"/>
      <c r="AF3925" s="54" t="str">
        <f>IF(AE3925="","",IFERROR(VLOOKUP(AE3925,ATIVIDADES!$A:$C,3,FALSE),"NAO CADASTRADA"))</f>
        <v/>
      </c>
      <c r="AG3925" s="42"/>
      <c r="AH3925" s="48"/>
      <c r="AI3925" s="54" t="str">
        <f>IF(AH3925="","",IFERROR(VLOOKUP(AH3925,EMPRESAS!$A:$C,3,FALSE),"NAO CADASTRADA"))</f>
        <v/>
      </c>
      <c r="AJ3925" s="50"/>
      <c r="AK3925" s="54" t="str">
        <f>IF(AJ3925="","",IFERROR(VLOOKUP(AJ3925,ATIVIDADES!$A:$C,3,FALSE),"NAO CADASTRADA"))</f>
        <v/>
      </c>
      <c r="AL3925" s="42"/>
    </row>
    <row r="3926" spans="1:38" x14ac:dyDescent="0.25">
      <c r="A3926" s="26" t="str">
        <f t="shared" si="429"/>
        <v>OK</v>
      </c>
      <c r="B3926" s="29">
        <f t="shared" si="430"/>
        <v>2487914866</v>
      </c>
      <c r="C3926" s="30">
        <v>46014</v>
      </c>
      <c r="D3926" s="18">
        <f t="shared" si="433"/>
        <v>45992</v>
      </c>
      <c r="E3926" s="19" t="str">
        <f>IF(ISERROR(VLOOKUP(C3926,FERIADOS!$A:$B,1,FALSE)),IF(WEEKDAY(C3926)=1,"Dom",IF(WEEKDAY(C3926)=2,"Seg",IF(WEEKDAY(C3926)=3,"Ter",IF(WEEKDAY(C3926)=4,"Qua",IF(WEEKDAY(C3926)=5,"Qui",IF(WEEKDAY(C3926)=6,"Sex","Sab")))))),"Feriado")</f>
        <v>Ter</v>
      </c>
      <c r="F3926" s="32"/>
      <c r="G3926" s="33"/>
      <c r="H3926" s="33"/>
      <c r="I3926" s="33"/>
      <c r="J3926" s="21" t="str">
        <f t="shared" si="431"/>
        <v/>
      </c>
      <c r="K3926" s="21">
        <f t="shared" si="427"/>
        <v>0</v>
      </c>
      <c r="L3926" s="21" t="str">
        <f t="shared" si="428"/>
        <v/>
      </c>
      <c r="M3926" s="22" t="str">
        <f t="shared" si="432"/>
        <v/>
      </c>
      <c r="N3926" s="48"/>
      <c r="O3926" s="54" t="str">
        <f>IF(N3926="","",IFERROR(VLOOKUP(N3926,EMPRESAS!$A:$C,3,FALSE),"NAO CADASTRADA"))</f>
        <v/>
      </c>
      <c r="P3926" s="50"/>
      <c r="Q3926" s="54" t="str">
        <f>IF(P3926="","",IFERROR(VLOOKUP(P3926,ATIVIDADES!$A:$C,3,FALSE),"NAO CADASTRADA"))</f>
        <v/>
      </c>
      <c r="R3926" s="42"/>
      <c r="S3926" s="48"/>
      <c r="T3926" s="54" t="str">
        <f>IF(S3926="","",IFERROR(VLOOKUP(S3926,EMPRESAS!$A:$C,3,FALSE),"NAO CADASTRADA"))</f>
        <v/>
      </c>
      <c r="U3926" s="50"/>
      <c r="V3926" s="54" t="str">
        <f>IF(U3926="","",IFERROR(VLOOKUP(U3926,ATIVIDADES!$A:$C,3,FALSE),"NAO CADASTRADA"))</f>
        <v/>
      </c>
      <c r="W3926" s="42"/>
      <c r="X3926" s="48"/>
      <c r="Y3926" s="54" t="str">
        <f>IF(X3926="","",IFERROR(VLOOKUP(X3926,EMPRESAS!$A:$C,3,FALSE),"NAO CADASTRADA"))</f>
        <v/>
      </c>
      <c r="Z3926" s="50"/>
      <c r="AA3926" s="54" t="str">
        <f>IF(Z3926="","",IFERROR(VLOOKUP(Z3926,ATIVIDADES!$A:$C,3,FALSE),"NAO CADASTRADA"))</f>
        <v/>
      </c>
      <c r="AB3926" s="42"/>
      <c r="AC3926" s="48"/>
      <c r="AD3926" s="54" t="str">
        <f>IF(AC3926="","",IFERROR(VLOOKUP(AC3926,EMPRESAS!$A:$C,3,FALSE),"NAO CADASTRADA"))</f>
        <v/>
      </c>
      <c r="AE3926" s="50"/>
      <c r="AF3926" s="54" t="str">
        <f>IF(AE3926="","",IFERROR(VLOOKUP(AE3926,ATIVIDADES!$A:$C,3,FALSE),"NAO CADASTRADA"))</f>
        <v/>
      </c>
      <c r="AG3926" s="42"/>
      <c r="AH3926" s="48"/>
      <c r="AI3926" s="54" t="str">
        <f>IF(AH3926="","",IFERROR(VLOOKUP(AH3926,EMPRESAS!$A:$C,3,FALSE),"NAO CADASTRADA"))</f>
        <v/>
      </c>
      <c r="AJ3926" s="50"/>
      <c r="AK3926" s="54" t="str">
        <f>IF(AJ3926="","",IFERROR(VLOOKUP(AJ3926,ATIVIDADES!$A:$C,3,FALSE),"NAO CADASTRADA"))</f>
        <v/>
      </c>
      <c r="AL3926" s="42"/>
    </row>
    <row r="3927" spans="1:38" x14ac:dyDescent="0.25">
      <c r="A3927" s="26" t="str">
        <f t="shared" si="429"/>
        <v>OK</v>
      </c>
      <c r="B3927" s="29">
        <f t="shared" si="430"/>
        <v>2487914866</v>
      </c>
      <c r="C3927" s="30">
        <v>46015</v>
      </c>
      <c r="D3927" s="18">
        <f t="shared" si="433"/>
        <v>45992</v>
      </c>
      <c r="E3927" s="19" t="str">
        <f>IF(ISERROR(VLOOKUP(C3927,FERIADOS!$A:$B,1,FALSE)),IF(WEEKDAY(C3927)=1,"Dom",IF(WEEKDAY(C3927)=2,"Seg",IF(WEEKDAY(C3927)=3,"Ter",IF(WEEKDAY(C3927)=4,"Qua",IF(WEEKDAY(C3927)=5,"Qui",IF(WEEKDAY(C3927)=6,"Sex","Sab")))))),"Feriado")</f>
        <v>Qua</v>
      </c>
      <c r="F3927" s="32"/>
      <c r="G3927" s="33"/>
      <c r="H3927" s="33"/>
      <c r="I3927" s="33"/>
      <c r="J3927" s="21" t="str">
        <f t="shared" si="431"/>
        <v/>
      </c>
      <c r="K3927" s="21">
        <f t="shared" si="427"/>
        <v>0</v>
      </c>
      <c r="L3927" s="21" t="str">
        <f t="shared" si="428"/>
        <v/>
      </c>
      <c r="M3927" s="22" t="str">
        <f t="shared" si="432"/>
        <v/>
      </c>
      <c r="N3927" s="48"/>
      <c r="O3927" s="54" t="str">
        <f>IF(N3927="","",IFERROR(VLOOKUP(N3927,EMPRESAS!$A:$C,3,FALSE),"NAO CADASTRADA"))</f>
        <v/>
      </c>
      <c r="P3927" s="50"/>
      <c r="Q3927" s="54" t="str">
        <f>IF(P3927="","",IFERROR(VLOOKUP(P3927,ATIVIDADES!$A:$C,3,FALSE),"NAO CADASTRADA"))</f>
        <v/>
      </c>
      <c r="R3927" s="42"/>
      <c r="S3927" s="48"/>
      <c r="T3927" s="54" t="str">
        <f>IF(S3927="","",IFERROR(VLOOKUP(S3927,EMPRESAS!$A:$C,3,FALSE),"NAO CADASTRADA"))</f>
        <v/>
      </c>
      <c r="U3927" s="50"/>
      <c r="V3927" s="54" t="str">
        <f>IF(U3927="","",IFERROR(VLOOKUP(U3927,ATIVIDADES!$A:$C,3,FALSE),"NAO CADASTRADA"))</f>
        <v/>
      </c>
      <c r="W3927" s="42"/>
      <c r="X3927" s="48"/>
      <c r="Y3927" s="54" t="str">
        <f>IF(X3927="","",IFERROR(VLOOKUP(X3927,EMPRESAS!$A:$C,3,FALSE),"NAO CADASTRADA"))</f>
        <v/>
      </c>
      <c r="Z3927" s="50"/>
      <c r="AA3927" s="54" t="str">
        <f>IF(Z3927="","",IFERROR(VLOOKUP(Z3927,ATIVIDADES!$A:$C,3,FALSE),"NAO CADASTRADA"))</f>
        <v/>
      </c>
      <c r="AB3927" s="42"/>
      <c r="AC3927" s="48"/>
      <c r="AD3927" s="54" t="str">
        <f>IF(AC3927="","",IFERROR(VLOOKUP(AC3927,EMPRESAS!$A:$C,3,FALSE),"NAO CADASTRADA"))</f>
        <v/>
      </c>
      <c r="AE3927" s="50"/>
      <c r="AF3927" s="54" t="str">
        <f>IF(AE3927="","",IFERROR(VLOOKUP(AE3927,ATIVIDADES!$A:$C,3,FALSE),"NAO CADASTRADA"))</f>
        <v/>
      </c>
      <c r="AG3927" s="42"/>
      <c r="AH3927" s="48"/>
      <c r="AI3927" s="54" t="str">
        <f>IF(AH3927="","",IFERROR(VLOOKUP(AH3927,EMPRESAS!$A:$C,3,FALSE),"NAO CADASTRADA"))</f>
        <v/>
      </c>
      <c r="AJ3927" s="50"/>
      <c r="AK3927" s="54" t="str">
        <f>IF(AJ3927="","",IFERROR(VLOOKUP(AJ3927,ATIVIDADES!$A:$C,3,FALSE),"NAO CADASTRADA"))</f>
        <v/>
      </c>
      <c r="AL3927" s="42"/>
    </row>
    <row r="3928" spans="1:38" x14ac:dyDescent="0.25">
      <c r="A3928" s="26" t="str">
        <f t="shared" si="429"/>
        <v>OK</v>
      </c>
      <c r="B3928" s="29">
        <f t="shared" si="430"/>
        <v>2487914866</v>
      </c>
      <c r="C3928" s="30">
        <v>46016</v>
      </c>
      <c r="D3928" s="18">
        <f t="shared" si="433"/>
        <v>45992</v>
      </c>
      <c r="E3928" s="19" t="str">
        <f>IF(ISERROR(VLOOKUP(C3928,FERIADOS!$A:$B,1,FALSE)),IF(WEEKDAY(C3928)=1,"Dom",IF(WEEKDAY(C3928)=2,"Seg",IF(WEEKDAY(C3928)=3,"Ter",IF(WEEKDAY(C3928)=4,"Qua",IF(WEEKDAY(C3928)=5,"Qui",IF(WEEKDAY(C3928)=6,"Sex","Sab")))))),"Feriado")</f>
        <v>Qui</v>
      </c>
      <c r="F3928" s="32"/>
      <c r="G3928" s="33"/>
      <c r="H3928" s="33"/>
      <c r="I3928" s="33"/>
      <c r="J3928" s="21" t="str">
        <f t="shared" si="431"/>
        <v/>
      </c>
      <c r="K3928" s="21">
        <f t="shared" si="427"/>
        <v>0</v>
      </c>
      <c r="L3928" s="21" t="str">
        <f t="shared" si="428"/>
        <v/>
      </c>
      <c r="M3928" s="22" t="str">
        <f t="shared" si="432"/>
        <v/>
      </c>
      <c r="N3928" s="48"/>
      <c r="O3928" s="54" t="str">
        <f>IF(N3928="","",IFERROR(VLOOKUP(N3928,EMPRESAS!$A:$C,3,FALSE),"NAO CADASTRADA"))</f>
        <v/>
      </c>
      <c r="P3928" s="50"/>
      <c r="Q3928" s="54" t="str">
        <f>IF(P3928="","",IFERROR(VLOOKUP(P3928,ATIVIDADES!$A:$C,3,FALSE),"NAO CADASTRADA"))</f>
        <v/>
      </c>
      <c r="R3928" s="42"/>
      <c r="S3928" s="48"/>
      <c r="T3928" s="54" t="str">
        <f>IF(S3928="","",IFERROR(VLOOKUP(S3928,EMPRESAS!$A:$C,3,FALSE),"NAO CADASTRADA"))</f>
        <v/>
      </c>
      <c r="U3928" s="50"/>
      <c r="V3928" s="54" t="str">
        <f>IF(U3928="","",IFERROR(VLOOKUP(U3928,ATIVIDADES!$A:$C,3,FALSE),"NAO CADASTRADA"))</f>
        <v/>
      </c>
      <c r="W3928" s="42"/>
      <c r="X3928" s="48"/>
      <c r="Y3928" s="54" t="str">
        <f>IF(X3928="","",IFERROR(VLOOKUP(X3928,EMPRESAS!$A:$C,3,FALSE),"NAO CADASTRADA"))</f>
        <v/>
      </c>
      <c r="Z3928" s="50"/>
      <c r="AA3928" s="54" t="str">
        <f>IF(Z3928="","",IFERROR(VLOOKUP(Z3928,ATIVIDADES!$A:$C,3,FALSE),"NAO CADASTRADA"))</f>
        <v/>
      </c>
      <c r="AB3928" s="42"/>
      <c r="AC3928" s="48"/>
      <c r="AD3928" s="54" t="str">
        <f>IF(AC3928="","",IFERROR(VLOOKUP(AC3928,EMPRESAS!$A:$C,3,FALSE),"NAO CADASTRADA"))</f>
        <v/>
      </c>
      <c r="AE3928" s="50"/>
      <c r="AF3928" s="54" t="str">
        <f>IF(AE3928="","",IFERROR(VLOOKUP(AE3928,ATIVIDADES!$A:$C,3,FALSE),"NAO CADASTRADA"))</f>
        <v/>
      </c>
      <c r="AG3928" s="42"/>
      <c r="AH3928" s="48"/>
      <c r="AI3928" s="54" t="str">
        <f>IF(AH3928="","",IFERROR(VLOOKUP(AH3928,EMPRESAS!$A:$C,3,FALSE),"NAO CADASTRADA"))</f>
        <v/>
      </c>
      <c r="AJ3928" s="50"/>
      <c r="AK3928" s="54" t="str">
        <f>IF(AJ3928="","",IFERROR(VLOOKUP(AJ3928,ATIVIDADES!$A:$C,3,FALSE),"NAO CADASTRADA"))</f>
        <v/>
      </c>
      <c r="AL3928" s="42"/>
    </row>
    <row r="3929" spans="1:38" x14ac:dyDescent="0.25">
      <c r="A3929" s="26" t="str">
        <f t="shared" si="429"/>
        <v>OK</v>
      </c>
      <c r="B3929" s="29">
        <f t="shared" si="430"/>
        <v>2487914866</v>
      </c>
      <c r="C3929" s="30">
        <v>46017</v>
      </c>
      <c r="D3929" s="18">
        <f t="shared" si="433"/>
        <v>45992</v>
      </c>
      <c r="E3929" s="19" t="str">
        <f>IF(ISERROR(VLOOKUP(C3929,FERIADOS!$A:$B,1,FALSE)),IF(WEEKDAY(C3929)=1,"Dom",IF(WEEKDAY(C3929)=2,"Seg",IF(WEEKDAY(C3929)=3,"Ter",IF(WEEKDAY(C3929)=4,"Qua",IF(WEEKDAY(C3929)=5,"Qui",IF(WEEKDAY(C3929)=6,"Sex","Sab")))))),"Feriado")</f>
        <v>Sex</v>
      </c>
      <c r="F3929" s="32"/>
      <c r="G3929" s="33"/>
      <c r="H3929" s="33"/>
      <c r="I3929" s="33"/>
      <c r="J3929" s="21" t="str">
        <f t="shared" si="431"/>
        <v/>
      </c>
      <c r="K3929" s="21">
        <f t="shared" si="427"/>
        <v>0</v>
      </c>
      <c r="L3929" s="21" t="str">
        <f t="shared" si="428"/>
        <v/>
      </c>
      <c r="M3929" s="22" t="str">
        <f t="shared" si="432"/>
        <v/>
      </c>
      <c r="N3929" s="48"/>
      <c r="O3929" s="54" t="str">
        <f>IF(N3929="","",IFERROR(VLOOKUP(N3929,EMPRESAS!$A:$C,3,FALSE),"NAO CADASTRADA"))</f>
        <v/>
      </c>
      <c r="P3929" s="50"/>
      <c r="Q3929" s="54" t="str">
        <f>IF(P3929="","",IFERROR(VLOOKUP(P3929,ATIVIDADES!$A:$C,3,FALSE),"NAO CADASTRADA"))</f>
        <v/>
      </c>
      <c r="R3929" s="42"/>
      <c r="S3929" s="48"/>
      <c r="T3929" s="54" t="str">
        <f>IF(S3929="","",IFERROR(VLOOKUP(S3929,EMPRESAS!$A:$C,3,FALSE),"NAO CADASTRADA"))</f>
        <v/>
      </c>
      <c r="U3929" s="50"/>
      <c r="V3929" s="54" t="str">
        <f>IF(U3929="","",IFERROR(VLOOKUP(U3929,ATIVIDADES!$A:$C,3,FALSE),"NAO CADASTRADA"))</f>
        <v/>
      </c>
      <c r="W3929" s="42"/>
      <c r="X3929" s="48"/>
      <c r="Y3929" s="54" t="str">
        <f>IF(X3929="","",IFERROR(VLOOKUP(X3929,EMPRESAS!$A:$C,3,FALSE),"NAO CADASTRADA"))</f>
        <v/>
      </c>
      <c r="Z3929" s="50"/>
      <c r="AA3929" s="54" t="str">
        <f>IF(Z3929="","",IFERROR(VLOOKUP(Z3929,ATIVIDADES!$A:$C,3,FALSE),"NAO CADASTRADA"))</f>
        <v/>
      </c>
      <c r="AB3929" s="42"/>
      <c r="AC3929" s="48"/>
      <c r="AD3929" s="54" t="str">
        <f>IF(AC3929="","",IFERROR(VLOOKUP(AC3929,EMPRESAS!$A:$C,3,FALSE),"NAO CADASTRADA"))</f>
        <v/>
      </c>
      <c r="AE3929" s="50"/>
      <c r="AF3929" s="54" t="str">
        <f>IF(AE3929="","",IFERROR(VLOOKUP(AE3929,ATIVIDADES!$A:$C,3,FALSE),"NAO CADASTRADA"))</f>
        <v/>
      </c>
      <c r="AG3929" s="42"/>
      <c r="AH3929" s="48"/>
      <c r="AI3929" s="54" t="str">
        <f>IF(AH3929="","",IFERROR(VLOOKUP(AH3929,EMPRESAS!$A:$C,3,FALSE),"NAO CADASTRADA"))</f>
        <v/>
      </c>
      <c r="AJ3929" s="50"/>
      <c r="AK3929" s="54" t="str">
        <f>IF(AJ3929="","",IFERROR(VLOOKUP(AJ3929,ATIVIDADES!$A:$C,3,FALSE),"NAO CADASTRADA"))</f>
        <v/>
      </c>
      <c r="AL3929" s="42"/>
    </row>
    <row r="3930" spans="1:38" x14ac:dyDescent="0.25">
      <c r="A3930" s="26" t="str">
        <f t="shared" si="429"/>
        <v>OK</v>
      </c>
      <c r="B3930" s="29">
        <f t="shared" si="430"/>
        <v>2487914866</v>
      </c>
      <c r="C3930" s="30">
        <v>46018</v>
      </c>
      <c r="D3930" s="18">
        <f t="shared" si="433"/>
        <v>45992</v>
      </c>
      <c r="E3930" s="19" t="str">
        <f>IF(ISERROR(VLOOKUP(C3930,FERIADOS!$A:$B,1,FALSE)),IF(WEEKDAY(C3930)=1,"Dom",IF(WEEKDAY(C3930)=2,"Seg",IF(WEEKDAY(C3930)=3,"Ter",IF(WEEKDAY(C3930)=4,"Qua",IF(WEEKDAY(C3930)=5,"Qui",IF(WEEKDAY(C3930)=6,"Sex","Sab")))))),"Feriado")</f>
        <v>Sab</v>
      </c>
      <c r="F3930" s="32"/>
      <c r="G3930" s="33"/>
      <c r="H3930" s="33"/>
      <c r="I3930" s="33"/>
      <c r="J3930" s="21" t="str">
        <f t="shared" si="431"/>
        <v/>
      </c>
      <c r="K3930" s="21">
        <f t="shared" si="427"/>
        <v>0</v>
      </c>
      <c r="L3930" s="21" t="str">
        <f t="shared" si="428"/>
        <v/>
      </c>
      <c r="M3930" s="22" t="str">
        <f t="shared" si="432"/>
        <v/>
      </c>
      <c r="N3930" s="48"/>
      <c r="O3930" s="54" t="str">
        <f>IF(N3930="","",IFERROR(VLOOKUP(N3930,EMPRESAS!$A:$C,3,FALSE),"NAO CADASTRADA"))</f>
        <v/>
      </c>
      <c r="P3930" s="50"/>
      <c r="Q3930" s="54" t="str">
        <f>IF(P3930="","",IFERROR(VLOOKUP(P3930,ATIVIDADES!$A:$C,3,FALSE),"NAO CADASTRADA"))</f>
        <v/>
      </c>
      <c r="R3930" s="42"/>
      <c r="S3930" s="48"/>
      <c r="T3930" s="54" t="str">
        <f>IF(S3930="","",IFERROR(VLOOKUP(S3930,EMPRESAS!$A:$C,3,FALSE),"NAO CADASTRADA"))</f>
        <v/>
      </c>
      <c r="U3930" s="50"/>
      <c r="V3930" s="54" t="str">
        <f>IF(U3930="","",IFERROR(VLOOKUP(U3930,ATIVIDADES!$A:$C,3,FALSE),"NAO CADASTRADA"))</f>
        <v/>
      </c>
      <c r="W3930" s="42"/>
      <c r="X3930" s="48"/>
      <c r="Y3930" s="54" t="str">
        <f>IF(X3930="","",IFERROR(VLOOKUP(X3930,EMPRESAS!$A:$C,3,FALSE),"NAO CADASTRADA"))</f>
        <v/>
      </c>
      <c r="Z3930" s="50"/>
      <c r="AA3930" s="54" t="str">
        <f>IF(Z3930="","",IFERROR(VLOOKUP(Z3930,ATIVIDADES!$A:$C,3,FALSE),"NAO CADASTRADA"))</f>
        <v/>
      </c>
      <c r="AB3930" s="42"/>
      <c r="AC3930" s="48"/>
      <c r="AD3930" s="54" t="str">
        <f>IF(AC3930="","",IFERROR(VLOOKUP(AC3930,EMPRESAS!$A:$C,3,FALSE),"NAO CADASTRADA"))</f>
        <v/>
      </c>
      <c r="AE3930" s="50"/>
      <c r="AF3930" s="54" t="str">
        <f>IF(AE3930="","",IFERROR(VLOOKUP(AE3930,ATIVIDADES!$A:$C,3,FALSE),"NAO CADASTRADA"))</f>
        <v/>
      </c>
      <c r="AG3930" s="42"/>
      <c r="AH3930" s="48"/>
      <c r="AI3930" s="54" t="str">
        <f>IF(AH3930="","",IFERROR(VLOOKUP(AH3930,EMPRESAS!$A:$C,3,FALSE),"NAO CADASTRADA"))</f>
        <v/>
      </c>
      <c r="AJ3930" s="50"/>
      <c r="AK3930" s="54" t="str">
        <f>IF(AJ3930="","",IFERROR(VLOOKUP(AJ3930,ATIVIDADES!$A:$C,3,FALSE),"NAO CADASTRADA"))</f>
        <v/>
      </c>
      <c r="AL3930" s="42"/>
    </row>
    <row r="3931" spans="1:38" x14ac:dyDescent="0.25">
      <c r="A3931" s="26" t="str">
        <f t="shared" si="429"/>
        <v>OK</v>
      </c>
      <c r="B3931" s="29">
        <f t="shared" si="430"/>
        <v>2487914866</v>
      </c>
      <c r="C3931" s="30">
        <v>46019</v>
      </c>
      <c r="D3931" s="18">
        <f t="shared" si="433"/>
        <v>45992</v>
      </c>
      <c r="E3931" s="19" t="str">
        <f>IF(ISERROR(VLOOKUP(C3931,FERIADOS!$A:$B,1,FALSE)),IF(WEEKDAY(C3931)=1,"Dom",IF(WEEKDAY(C3931)=2,"Seg",IF(WEEKDAY(C3931)=3,"Ter",IF(WEEKDAY(C3931)=4,"Qua",IF(WEEKDAY(C3931)=5,"Qui",IF(WEEKDAY(C3931)=6,"Sex","Sab")))))),"Feriado")</f>
        <v>Dom</v>
      </c>
      <c r="F3931" s="32"/>
      <c r="G3931" s="33"/>
      <c r="H3931" s="33"/>
      <c r="I3931" s="33"/>
      <c r="J3931" s="21" t="str">
        <f t="shared" si="431"/>
        <v/>
      </c>
      <c r="K3931" s="21">
        <f t="shared" si="427"/>
        <v>0</v>
      </c>
      <c r="L3931" s="21" t="str">
        <f t="shared" si="428"/>
        <v/>
      </c>
      <c r="M3931" s="22" t="str">
        <f t="shared" si="432"/>
        <v/>
      </c>
      <c r="N3931" s="48"/>
      <c r="O3931" s="54" t="str">
        <f>IF(N3931="","",IFERROR(VLOOKUP(N3931,EMPRESAS!$A:$C,3,FALSE),"NAO CADASTRADA"))</f>
        <v/>
      </c>
      <c r="P3931" s="50"/>
      <c r="Q3931" s="54" t="str">
        <f>IF(P3931="","",IFERROR(VLOOKUP(P3931,ATIVIDADES!$A:$C,3,FALSE),"NAO CADASTRADA"))</f>
        <v/>
      </c>
      <c r="R3931" s="42"/>
      <c r="S3931" s="48"/>
      <c r="T3931" s="54" t="str">
        <f>IF(S3931="","",IFERROR(VLOOKUP(S3931,EMPRESAS!$A:$C,3,FALSE),"NAO CADASTRADA"))</f>
        <v/>
      </c>
      <c r="U3931" s="50"/>
      <c r="V3931" s="54" t="str">
        <f>IF(U3931="","",IFERROR(VLOOKUP(U3931,ATIVIDADES!$A:$C,3,FALSE),"NAO CADASTRADA"))</f>
        <v/>
      </c>
      <c r="W3931" s="42"/>
      <c r="X3931" s="48"/>
      <c r="Y3931" s="54" t="str">
        <f>IF(X3931="","",IFERROR(VLOOKUP(X3931,EMPRESAS!$A:$C,3,FALSE),"NAO CADASTRADA"))</f>
        <v/>
      </c>
      <c r="Z3931" s="50"/>
      <c r="AA3931" s="54" t="str">
        <f>IF(Z3931="","",IFERROR(VLOOKUP(Z3931,ATIVIDADES!$A:$C,3,FALSE),"NAO CADASTRADA"))</f>
        <v/>
      </c>
      <c r="AB3931" s="42"/>
      <c r="AC3931" s="48"/>
      <c r="AD3931" s="54" t="str">
        <f>IF(AC3931="","",IFERROR(VLOOKUP(AC3931,EMPRESAS!$A:$C,3,FALSE),"NAO CADASTRADA"))</f>
        <v/>
      </c>
      <c r="AE3931" s="50"/>
      <c r="AF3931" s="54" t="str">
        <f>IF(AE3931="","",IFERROR(VLOOKUP(AE3931,ATIVIDADES!$A:$C,3,FALSE),"NAO CADASTRADA"))</f>
        <v/>
      </c>
      <c r="AG3931" s="42"/>
      <c r="AH3931" s="48"/>
      <c r="AI3931" s="54" t="str">
        <f>IF(AH3931="","",IFERROR(VLOOKUP(AH3931,EMPRESAS!$A:$C,3,FALSE),"NAO CADASTRADA"))</f>
        <v/>
      </c>
      <c r="AJ3931" s="50"/>
      <c r="AK3931" s="54" t="str">
        <f>IF(AJ3931="","",IFERROR(VLOOKUP(AJ3931,ATIVIDADES!$A:$C,3,FALSE),"NAO CADASTRADA"))</f>
        <v/>
      </c>
      <c r="AL3931" s="42"/>
    </row>
    <row r="3932" spans="1:38" x14ac:dyDescent="0.25">
      <c r="A3932" s="26" t="str">
        <f t="shared" si="429"/>
        <v>OK</v>
      </c>
      <c r="B3932" s="29">
        <f t="shared" si="430"/>
        <v>2487914866</v>
      </c>
      <c r="C3932" s="30">
        <v>46020</v>
      </c>
      <c r="D3932" s="18">
        <f t="shared" si="433"/>
        <v>45992</v>
      </c>
      <c r="E3932" s="19" t="str">
        <f>IF(ISERROR(VLOOKUP(C3932,FERIADOS!$A:$B,1,FALSE)),IF(WEEKDAY(C3932)=1,"Dom",IF(WEEKDAY(C3932)=2,"Seg",IF(WEEKDAY(C3932)=3,"Ter",IF(WEEKDAY(C3932)=4,"Qua",IF(WEEKDAY(C3932)=5,"Qui",IF(WEEKDAY(C3932)=6,"Sex","Sab")))))),"Feriado")</f>
        <v>Seg</v>
      </c>
      <c r="F3932" s="32"/>
      <c r="G3932" s="33"/>
      <c r="H3932" s="33"/>
      <c r="I3932" s="33"/>
      <c r="J3932" s="21" t="str">
        <f t="shared" si="431"/>
        <v/>
      </c>
      <c r="K3932" s="21">
        <f t="shared" si="427"/>
        <v>0</v>
      </c>
      <c r="L3932" s="21" t="str">
        <f t="shared" si="428"/>
        <v/>
      </c>
      <c r="M3932" s="22" t="str">
        <f t="shared" si="432"/>
        <v/>
      </c>
      <c r="N3932" s="48"/>
      <c r="O3932" s="54" t="str">
        <f>IF(N3932="","",IFERROR(VLOOKUP(N3932,EMPRESAS!$A:$C,3,FALSE),"NAO CADASTRADA"))</f>
        <v/>
      </c>
      <c r="P3932" s="50"/>
      <c r="Q3932" s="54" t="str">
        <f>IF(P3932="","",IFERROR(VLOOKUP(P3932,ATIVIDADES!$A:$C,3,FALSE),"NAO CADASTRADA"))</f>
        <v/>
      </c>
      <c r="R3932" s="42"/>
      <c r="S3932" s="48"/>
      <c r="T3932" s="54" t="str">
        <f>IF(S3932="","",IFERROR(VLOOKUP(S3932,EMPRESAS!$A:$C,3,FALSE),"NAO CADASTRADA"))</f>
        <v/>
      </c>
      <c r="U3932" s="50"/>
      <c r="V3932" s="54" t="str">
        <f>IF(U3932="","",IFERROR(VLOOKUP(U3932,ATIVIDADES!$A:$C,3,FALSE),"NAO CADASTRADA"))</f>
        <v/>
      </c>
      <c r="W3932" s="42"/>
      <c r="X3932" s="48"/>
      <c r="Y3932" s="54" t="str">
        <f>IF(X3932="","",IFERROR(VLOOKUP(X3932,EMPRESAS!$A:$C,3,FALSE),"NAO CADASTRADA"))</f>
        <v/>
      </c>
      <c r="Z3932" s="50"/>
      <c r="AA3932" s="54" t="str">
        <f>IF(Z3932="","",IFERROR(VLOOKUP(Z3932,ATIVIDADES!$A:$C,3,FALSE),"NAO CADASTRADA"))</f>
        <v/>
      </c>
      <c r="AB3932" s="42"/>
      <c r="AC3932" s="48"/>
      <c r="AD3932" s="54" t="str">
        <f>IF(AC3932="","",IFERROR(VLOOKUP(AC3932,EMPRESAS!$A:$C,3,FALSE),"NAO CADASTRADA"))</f>
        <v/>
      </c>
      <c r="AE3932" s="50"/>
      <c r="AF3932" s="54" t="str">
        <f>IF(AE3932="","",IFERROR(VLOOKUP(AE3932,ATIVIDADES!$A:$C,3,FALSE),"NAO CADASTRADA"))</f>
        <v/>
      </c>
      <c r="AG3932" s="42"/>
      <c r="AH3932" s="48"/>
      <c r="AI3932" s="54" t="str">
        <f>IF(AH3932="","",IFERROR(VLOOKUP(AH3932,EMPRESAS!$A:$C,3,FALSE),"NAO CADASTRADA"))</f>
        <v/>
      </c>
      <c r="AJ3932" s="50"/>
      <c r="AK3932" s="54" t="str">
        <f>IF(AJ3932="","",IFERROR(VLOOKUP(AJ3932,ATIVIDADES!$A:$C,3,FALSE),"NAO CADASTRADA"))</f>
        <v/>
      </c>
      <c r="AL3932" s="42"/>
    </row>
    <row r="3933" spans="1:38" x14ac:dyDescent="0.25">
      <c r="A3933" s="26" t="str">
        <f t="shared" si="429"/>
        <v>OK</v>
      </c>
      <c r="B3933" s="29">
        <f t="shared" si="430"/>
        <v>2487914866</v>
      </c>
      <c r="C3933" s="30">
        <v>46021</v>
      </c>
      <c r="D3933" s="18">
        <f t="shared" si="433"/>
        <v>45992</v>
      </c>
      <c r="E3933" s="19" t="str">
        <f>IF(ISERROR(VLOOKUP(C3933,FERIADOS!$A:$B,1,FALSE)),IF(WEEKDAY(C3933)=1,"Dom",IF(WEEKDAY(C3933)=2,"Seg",IF(WEEKDAY(C3933)=3,"Ter",IF(WEEKDAY(C3933)=4,"Qua",IF(WEEKDAY(C3933)=5,"Qui",IF(WEEKDAY(C3933)=6,"Sex","Sab")))))),"Feriado")</f>
        <v>Ter</v>
      </c>
      <c r="F3933" s="32"/>
      <c r="G3933" s="33"/>
      <c r="H3933" s="33"/>
      <c r="I3933" s="33"/>
      <c r="J3933" s="21" t="str">
        <f t="shared" si="431"/>
        <v/>
      </c>
      <c r="K3933" s="21">
        <f t="shared" si="427"/>
        <v>0</v>
      </c>
      <c r="L3933" s="21" t="str">
        <f t="shared" si="428"/>
        <v/>
      </c>
      <c r="M3933" s="22" t="str">
        <f t="shared" si="432"/>
        <v/>
      </c>
      <c r="N3933" s="48"/>
      <c r="O3933" s="54" t="str">
        <f>IF(N3933="","",IFERROR(VLOOKUP(N3933,EMPRESAS!$A:$C,3,FALSE),"NAO CADASTRADA"))</f>
        <v/>
      </c>
      <c r="P3933" s="50"/>
      <c r="Q3933" s="54" t="str">
        <f>IF(P3933="","",IFERROR(VLOOKUP(P3933,ATIVIDADES!$A:$C,3,FALSE),"NAO CADASTRADA"))</f>
        <v/>
      </c>
      <c r="R3933" s="42"/>
      <c r="S3933" s="48"/>
      <c r="T3933" s="54" t="str">
        <f>IF(S3933="","",IFERROR(VLOOKUP(S3933,EMPRESAS!$A:$C,3,FALSE),"NAO CADASTRADA"))</f>
        <v/>
      </c>
      <c r="U3933" s="50"/>
      <c r="V3933" s="54" t="str">
        <f>IF(U3933="","",IFERROR(VLOOKUP(U3933,ATIVIDADES!$A:$C,3,FALSE),"NAO CADASTRADA"))</f>
        <v/>
      </c>
      <c r="W3933" s="42"/>
      <c r="X3933" s="48"/>
      <c r="Y3933" s="54" t="str">
        <f>IF(X3933="","",IFERROR(VLOOKUP(X3933,EMPRESAS!$A:$C,3,FALSE),"NAO CADASTRADA"))</f>
        <v/>
      </c>
      <c r="Z3933" s="50"/>
      <c r="AA3933" s="54" t="str">
        <f>IF(Z3933="","",IFERROR(VLOOKUP(Z3933,ATIVIDADES!$A:$C,3,FALSE),"NAO CADASTRADA"))</f>
        <v/>
      </c>
      <c r="AB3933" s="42"/>
      <c r="AC3933" s="48"/>
      <c r="AD3933" s="54" t="str">
        <f>IF(AC3933="","",IFERROR(VLOOKUP(AC3933,EMPRESAS!$A:$C,3,FALSE),"NAO CADASTRADA"))</f>
        <v/>
      </c>
      <c r="AE3933" s="50"/>
      <c r="AF3933" s="54" t="str">
        <f>IF(AE3933="","",IFERROR(VLOOKUP(AE3933,ATIVIDADES!$A:$C,3,FALSE),"NAO CADASTRADA"))</f>
        <v/>
      </c>
      <c r="AG3933" s="42"/>
      <c r="AH3933" s="48"/>
      <c r="AI3933" s="54" t="str">
        <f>IF(AH3933="","",IFERROR(VLOOKUP(AH3933,EMPRESAS!$A:$C,3,FALSE),"NAO CADASTRADA"))</f>
        <v/>
      </c>
      <c r="AJ3933" s="50"/>
      <c r="AK3933" s="54" t="str">
        <f>IF(AJ3933="","",IFERROR(VLOOKUP(AJ3933,ATIVIDADES!$A:$C,3,FALSE),"NAO CADASTRADA"))</f>
        <v/>
      </c>
      <c r="AL3933" s="42"/>
    </row>
    <row r="3934" spans="1:38" ht="15.75" thickBot="1" x14ac:dyDescent="0.3">
      <c r="A3934" s="26" t="str">
        <f t="shared" si="429"/>
        <v>OK</v>
      </c>
      <c r="B3934" s="29">
        <f t="shared" si="430"/>
        <v>2487914866</v>
      </c>
      <c r="C3934" s="31">
        <v>46022</v>
      </c>
      <c r="D3934" s="20">
        <f t="shared" si="433"/>
        <v>45992</v>
      </c>
      <c r="E3934" s="51" t="str">
        <f>IF(ISERROR(VLOOKUP(C3934,FERIADOS!$A:$B,1,FALSE)),IF(WEEKDAY(C3934)=1,"Dom",IF(WEEKDAY(C3934)=2,"Seg",IF(WEEKDAY(C3934)=3,"Ter",IF(WEEKDAY(C3934)=4,"Qua",IF(WEEKDAY(C3934)=5,"Qui",IF(WEEKDAY(C3934)=6,"Sex","Sab")))))),"Feriado")</f>
        <v>Qua</v>
      </c>
      <c r="F3934" s="34"/>
      <c r="G3934" s="35"/>
      <c r="H3934" s="35"/>
      <c r="I3934" s="35"/>
      <c r="J3934" s="23" t="str">
        <f t="shared" si="431"/>
        <v/>
      </c>
      <c r="K3934" s="23">
        <f t="shared" si="427"/>
        <v>0</v>
      </c>
      <c r="L3934" s="52" t="str">
        <f t="shared" si="428"/>
        <v/>
      </c>
      <c r="M3934" s="24" t="str">
        <f t="shared" si="432"/>
        <v/>
      </c>
      <c r="N3934" s="49"/>
      <c r="O3934" s="55" t="str">
        <f>IF(N3934="","",IFERROR(VLOOKUP(N3934,EMPRESAS!$A:$C,3,FALSE),"NAO CADASTRADA"))</f>
        <v/>
      </c>
      <c r="P3934" s="44"/>
      <c r="Q3934" s="55" t="str">
        <f>IF(P3934="","",IFERROR(VLOOKUP(P3934,ATIVIDADES!$A:$C,3,FALSE),"NAO CADASTRADA"))</f>
        <v/>
      </c>
      <c r="R3934" s="43"/>
      <c r="S3934" s="49"/>
      <c r="T3934" s="55" t="str">
        <f>IF(S3934="","",IFERROR(VLOOKUP(S3934,EMPRESAS!$A:$C,3,FALSE),"NAO CADASTRADA"))</f>
        <v/>
      </c>
      <c r="U3934" s="44"/>
      <c r="V3934" s="55" t="str">
        <f>IF(U3934="","",IFERROR(VLOOKUP(U3934,ATIVIDADES!$A:$C,3,FALSE),"NAO CADASTRADA"))</f>
        <v/>
      </c>
      <c r="W3934" s="43"/>
      <c r="X3934" s="49"/>
      <c r="Y3934" s="55" t="str">
        <f>IF(X3934="","",IFERROR(VLOOKUP(X3934,EMPRESAS!$A:$C,3,FALSE),"NAO CADASTRADA"))</f>
        <v/>
      </c>
      <c r="Z3934" s="44"/>
      <c r="AA3934" s="55" t="str">
        <f>IF(Z3934="","",IFERROR(VLOOKUP(Z3934,ATIVIDADES!$A:$C,3,FALSE),"NAO CADASTRADA"))</f>
        <v/>
      </c>
      <c r="AB3934" s="43"/>
      <c r="AC3934" s="49"/>
      <c r="AD3934" s="55" t="str">
        <f>IF(AC3934="","",IFERROR(VLOOKUP(AC3934,EMPRESAS!$A:$C,3,FALSE),"NAO CADASTRADA"))</f>
        <v/>
      </c>
      <c r="AE3934" s="44"/>
      <c r="AF3934" s="55" t="str">
        <f>IF(AE3934="","",IFERROR(VLOOKUP(AE3934,ATIVIDADES!$A:$C,3,FALSE),"NAO CADASTRADA"))</f>
        <v/>
      </c>
      <c r="AG3934" s="43"/>
      <c r="AH3934" s="49"/>
      <c r="AI3934" s="55" t="str">
        <f>IF(AH3934="","",IFERROR(VLOOKUP(AH3934,EMPRESAS!$A:$C,3,FALSE),"NAO CADASTRADA"))</f>
        <v/>
      </c>
      <c r="AJ3934" s="44"/>
      <c r="AK3934" s="55" t="str">
        <f>IF(AJ3934="","",IFERROR(VLOOKUP(AJ3934,ATIVIDADES!$A:$C,3,FALSE),"NAO CADASTRADA"))</f>
        <v/>
      </c>
      <c r="AL3934" s="43"/>
    </row>
  </sheetData>
  <sheetProtection password="F489" sheet="1" objects="1" scenarios="1"/>
  <mergeCells count="44">
    <mergeCell ref="N5:N6"/>
    <mergeCell ref="N4:R4"/>
    <mergeCell ref="P5:P6"/>
    <mergeCell ref="AA5:AA6"/>
    <mergeCell ref="Y5:Y6"/>
    <mergeCell ref="W5:W6"/>
    <mergeCell ref="S4:W4"/>
    <mergeCell ref="S5:S6"/>
    <mergeCell ref="U5:U6"/>
    <mergeCell ref="X4:AB4"/>
    <mergeCell ref="X5:X6"/>
    <mergeCell ref="Z5:Z6"/>
    <mergeCell ref="R5:R6"/>
    <mergeCell ref="T5:T6"/>
    <mergeCell ref="D2:E2"/>
    <mergeCell ref="F2:J2"/>
    <mergeCell ref="M5:M6"/>
    <mergeCell ref="O5:O6"/>
    <mergeCell ref="Q5:Q6"/>
    <mergeCell ref="I5:I6"/>
    <mergeCell ref="J5:J6"/>
    <mergeCell ref="K5:K6"/>
    <mergeCell ref="L5:L6"/>
    <mergeCell ref="C4:E4"/>
    <mergeCell ref="F4:M4"/>
    <mergeCell ref="C5:C6"/>
    <mergeCell ref="D5:D6"/>
    <mergeCell ref="E5:E6"/>
    <mergeCell ref="F5:F6"/>
    <mergeCell ref="G5:H5"/>
    <mergeCell ref="AC4:AG4"/>
    <mergeCell ref="AC5:AC6"/>
    <mergeCell ref="AE5:AE6"/>
    <mergeCell ref="AH4:AL4"/>
    <mergeCell ref="V5:V6"/>
    <mergeCell ref="AL5:AL6"/>
    <mergeCell ref="AG5:AG6"/>
    <mergeCell ref="AI5:AI6"/>
    <mergeCell ref="AK5:AK6"/>
    <mergeCell ref="AB5:AB6"/>
    <mergeCell ref="AD5:AD6"/>
    <mergeCell ref="AF5:AF6"/>
    <mergeCell ref="AH5:AH6"/>
    <mergeCell ref="AJ5:AJ6"/>
  </mergeCells>
  <conditionalFormatting sqref="D2">
    <cfRule type="cellIs" dxfId="25" priority="13" operator="equal">
      <formula>"CPF"</formula>
    </cfRule>
  </conditionalFormatting>
  <conditionalFormatting sqref="F2">
    <cfRule type="cellIs" dxfId="24" priority="12" operator="equal">
      <formula>"NOME"</formula>
    </cfRule>
  </conditionalFormatting>
  <conditionalFormatting sqref="C8:C3934">
    <cfRule type="expression" dxfId="23" priority="5">
      <formula>$A8="PENDENTE"</formula>
    </cfRule>
  </conditionalFormatting>
  <conditionalFormatting sqref="D7:D3934">
    <cfRule type="expression" dxfId="22" priority="4" stopIfTrue="1">
      <formula>IF(BJ7=1,1,0)</formula>
    </cfRule>
  </conditionalFormatting>
  <conditionalFormatting sqref="E7:E3934">
    <cfRule type="cellIs" dxfId="21" priority="2" operator="equal">
      <formula>"Feriado"</formula>
    </cfRule>
    <cfRule type="cellIs" dxfId="20" priority="3" operator="equal">
      <formula>"Sab"</formula>
    </cfRule>
    <cfRule type="cellIs" dxfId="19" priority="8" stopIfTrue="1" operator="equal">
      <formula>"Dom"</formula>
    </cfRule>
  </conditionalFormatting>
  <conditionalFormatting sqref="L7:L3934">
    <cfRule type="cellIs" dxfId="18" priority="7" operator="greaterThan">
      <formula>0</formula>
    </cfRule>
  </conditionalFormatting>
  <conditionalFormatting sqref="C7:C3934">
    <cfRule type="expression" dxfId="17" priority="15">
      <formula>$A7="PENDENTE"</formula>
    </cfRule>
  </conditionalFormatting>
  <dataValidations count="1">
    <dataValidation type="time" allowBlank="1" showInputMessage="1" showErrorMessage="1" errorTitle="Control Time" error="Horário permitido: 00:00 as 23:59!" sqref="AL7:AL3934 R7:R3934 W7:W3934 AB7:AB3934 AG7:AG3934 G7:I3934 F7:F2779 F2781:F3934" xr:uid="{00000000-0002-0000-0100-000000000000}">
      <formula1>0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NTROL TIME" error="Digite o CPF correto ou selecione utilizando a seta." xr:uid="{00000000-0002-0000-0100-000001000000}">
          <x14:formula1>
            <xm:f>AUDITORES!$A$1:$A$300</xm:f>
          </x14:formula1>
          <xm:sqref>D2:E2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B1:N133"/>
  <sheetViews>
    <sheetView showGridLines="0" showRowColHeaders="0" workbookViewId="0">
      <pane ySplit="4" topLeftCell="A20" activePane="bottomLeft" state="frozen"/>
      <selection pane="bottomLeft"/>
    </sheetView>
  </sheetViews>
  <sheetFormatPr defaultColWidth="9.140625" defaultRowHeight="12.75" x14ac:dyDescent="0.25"/>
  <cols>
    <col min="1" max="1" width="3" style="2" customWidth="1"/>
    <col min="2" max="2" width="12.7109375" style="2" bestFit="1" customWidth="1"/>
    <col min="3" max="3" width="16.5703125" style="2" customWidth="1"/>
    <col min="4" max="4" width="14.42578125" style="2" bestFit="1" customWidth="1"/>
    <col min="5" max="5" width="2.140625" style="2" customWidth="1"/>
    <col min="6" max="6" width="11.7109375" style="2" customWidth="1"/>
    <col min="7" max="8" width="9.140625" style="2"/>
    <col min="9" max="9" width="15" style="2" customWidth="1"/>
    <col min="10" max="10" width="12.5703125" style="2" bestFit="1" customWidth="1"/>
    <col min="11" max="11" width="12.140625" style="2" bestFit="1" customWidth="1"/>
    <col min="12" max="12" width="1.85546875" style="2" bestFit="1" customWidth="1"/>
    <col min="13" max="13" width="11" style="2" customWidth="1"/>
    <col min="14" max="14" width="15" style="2" customWidth="1"/>
    <col min="15" max="15" width="1.5703125" style="2" bestFit="1" customWidth="1"/>
    <col min="16" max="16" width="13.140625" style="2" customWidth="1"/>
    <col min="17" max="16384" width="9.140625" style="2"/>
  </cols>
  <sheetData>
    <row r="1" spans="2:14" x14ac:dyDescent="0.25">
      <c r="J1" s="16" t="s">
        <v>31</v>
      </c>
      <c r="K1" s="16" t="s">
        <v>32</v>
      </c>
      <c r="L1" s="106" t="s">
        <v>136</v>
      </c>
      <c r="M1" s="107"/>
    </row>
    <row r="2" spans="2:14" ht="12.75" customHeight="1" x14ac:dyDescent="0.25">
      <c r="B2" s="3" t="s">
        <v>10</v>
      </c>
      <c r="C2" s="36">
        <f>TIME!D2</f>
        <v>2487914866</v>
      </c>
      <c r="D2" s="25" t="str">
        <f>TIME!F2</f>
        <v>Wagner Garé</v>
      </c>
      <c r="E2" s="25"/>
      <c r="F2" s="25"/>
      <c r="G2" s="25"/>
      <c r="H2" s="15"/>
      <c r="I2" s="70" t="s">
        <v>132</v>
      </c>
      <c r="J2" s="17">
        <v>0</v>
      </c>
      <c r="K2" s="17">
        <v>0</v>
      </c>
      <c r="L2" s="13" t="s">
        <v>134</v>
      </c>
      <c r="M2" s="77">
        <v>0</v>
      </c>
      <c r="N2" s="74" t="s">
        <v>137</v>
      </c>
    </row>
    <row r="3" spans="2:14" ht="13.5" thickBot="1" x14ac:dyDescent="0.3">
      <c r="I3" s="4" t="s">
        <v>133</v>
      </c>
      <c r="J3" s="17">
        <f>SUM(C5:C133)</f>
        <v>6.6402777777777828</v>
      </c>
      <c r="K3" s="17">
        <f>SUM(D5:D133)</f>
        <v>9.2701388888888925</v>
      </c>
      <c r="L3" s="13" t="str">
        <f>IF(M3=0,"",IF(M2&gt;(K3-J3),"+","-"))</f>
        <v>-</v>
      </c>
      <c r="M3" s="75">
        <f>IF(AND(J3=0,K3=0),0,IF(M2&lt;(K3-J3),K3-J3-M2,IF(K3=0,J3+M2,IF(J3=0,M2-K3,IF(J3&gt;K3,M2+(J3-K3),M2-(K3-J3))))))</f>
        <v>2.6298611111111097</v>
      </c>
      <c r="N3" s="74" t="s">
        <v>138</v>
      </c>
    </row>
    <row r="4" spans="2:14" ht="20.25" customHeight="1" x14ac:dyDescent="0.25">
      <c r="B4" s="37" t="s">
        <v>30</v>
      </c>
      <c r="C4" s="16" t="s">
        <v>31</v>
      </c>
      <c r="D4" s="16" t="s">
        <v>32</v>
      </c>
      <c r="E4" s="106" t="s">
        <v>135</v>
      </c>
      <c r="F4" s="107"/>
      <c r="K4" s="71"/>
    </row>
    <row r="5" spans="2:14" ht="15" customHeight="1" x14ac:dyDescent="0.25">
      <c r="B5" s="12">
        <v>42095</v>
      </c>
      <c r="C5" s="17">
        <f>SUMIFS(TIME!L:L,TIME!D:D,B5)</f>
        <v>0</v>
      </c>
      <c r="D5" s="17">
        <f>SUMIFS(TIME!M:M,TIME!D:D,B5)</f>
        <v>0</v>
      </c>
      <c r="E5" s="13" t="str">
        <f>IF(C5=D5,"",IF(C5&gt;D5,"+","-"))</f>
        <v/>
      </c>
      <c r="F5" s="75">
        <f t="shared" ref="F5" si="0">IF(D5=0,C5,IF(C5=0,D5,IF(C5&gt;D5,C5-D5,D5-C5)))</f>
        <v>0</v>
      </c>
    </row>
    <row r="6" spans="2:14" ht="15" customHeight="1" x14ac:dyDescent="0.25">
      <c r="B6" s="12">
        <v>42125</v>
      </c>
      <c r="C6" s="17">
        <f>SUMIFS(TIME!L:L,TIME!D:D,B6)</f>
        <v>0</v>
      </c>
      <c r="D6" s="17">
        <f>SUMIFS(TIME!M:M,TIME!D:D,B6)</f>
        <v>0</v>
      </c>
      <c r="E6" s="13" t="str">
        <f t="shared" ref="E6:E69" si="1">IF(C6=D6,"",IF(C6&gt;D6,"+","-"))</f>
        <v/>
      </c>
      <c r="F6" s="75">
        <f t="shared" ref="F6:F69" si="2">IF(D6=0,C6,IF(C6=0,D6,IF(C6&gt;D6,C6-D6,D6-C6)))</f>
        <v>0</v>
      </c>
    </row>
    <row r="7" spans="2:14" ht="15" customHeight="1" x14ac:dyDescent="0.25">
      <c r="B7" s="12">
        <v>42156</v>
      </c>
      <c r="C7" s="17">
        <f>SUMIFS(TIME!L:L,TIME!D:D,B7)</f>
        <v>0</v>
      </c>
      <c r="D7" s="17">
        <f>SUMIFS(TIME!M:M,TIME!D:D,B7)</f>
        <v>0</v>
      </c>
      <c r="E7" s="13" t="str">
        <f t="shared" si="1"/>
        <v/>
      </c>
      <c r="F7" s="75">
        <f t="shared" si="2"/>
        <v>0</v>
      </c>
    </row>
    <row r="8" spans="2:14" ht="15" customHeight="1" x14ac:dyDescent="0.25">
      <c r="B8" s="12">
        <v>42186</v>
      </c>
      <c r="C8" s="17">
        <f>SUMIFS(TIME!L:L,TIME!D:D,B8)</f>
        <v>0</v>
      </c>
      <c r="D8" s="17">
        <f>SUMIFS(TIME!M:M,TIME!D:D,B8)</f>
        <v>0</v>
      </c>
      <c r="E8" s="13" t="str">
        <f t="shared" si="1"/>
        <v/>
      </c>
      <c r="F8" s="75">
        <f t="shared" si="2"/>
        <v>0</v>
      </c>
    </row>
    <row r="9" spans="2:14" ht="15" customHeight="1" x14ac:dyDescent="0.25">
      <c r="B9" s="12">
        <v>42217</v>
      </c>
      <c r="C9" s="17">
        <f>SUMIFS(TIME!L:L,TIME!D:D,B9)</f>
        <v>0</v>
      </c>
      <c r="D9" s="17">
        <f>SUMIFS(TIME!M:M,TIME!D:D,B9)</f>
        <v>0</v>
      </c>
      <c r="E9" s="13" t="str">
        <f t="shared" si="1"/>
        <v/>
      </c>
      <c r="F9" s="75">
        <f t="shared" si="2"/>
        <v>0</v>
      </c>
    </row>
    <row r="10" spans="2:14" ht="15" customHeight="1" x14ac:dyDescent="0.25">
      <c r="B10" s="12">
        <v>42248</v>
      </c>
      <c r="C10" s="17">
        <f>SUMIFS(TIME!L:L,TIME!D:D,B10)</f>
        <v>0</v>
      </c>
      <c r="D10" s="17">
        <f>SUMIFS(TIME!M:M,TIME!D:D,B10)</f>
        <v>0</v>
      </c>
      <c r="E10" s="13" t="str">
        <f t="shared" si="1"/>
        <v/>
      </c>
      <c r="F10" s="75">
        <f t="shared" si="2"/>
        <v>0</v>
      </c>
    </row>
    <row r="11" spans="2:14" ht="15" customHeight="1" x14ac:dyDescent="0.25">
      <c r="B11" s="12">
        <v>42278</v>
      </c>
      <c r="C11" s="17">
        <f>SUMIFS(TIME!L:L,TIME!D:D,B11)</f>
        <v>0</v>
      </c>
      <c r="D11" s="17">
        <f>SUMIFS(TIME!M:M,TIME!D:D,B11)</f>
        <v>0</v>
      </c>
      <c r="E11" s="13" t="str">
        <f t="shared" si="1"/>
        <v/>
      </c>
      <c r="F11" s="75">
        <f t="shared" si="2"/>
        <v>0</v>
      </c>
    </row>
    <row r="12" spans="2:14" ht="15" customHeight="1" x14ac:dyDescent="0.25">
      <c r="B12" s="12">
        <v>42309</v>
      </c>
      <c r="C12" s="17">
        <f>SUMIFS(TIME!L:L,TIME!D:D,B12)</f>
        <v>0</v>
      </c>
      <c r="D12" s="17">
        <f>SUMIFS(TIME!M:M,TIME!D:D,B12)</f>
        <v>0</v>
      </c>
      <c r="E12" s="13" t="str">
        <f t="shared" si="1"/>
        <v/>
      </c>
      <c r="F12" s="75">
        <f t="shared" si="2"/>
        <v>0</v>
      </c>
    </row>
    <row r="13" spans="2:14" ht="15" customHeight="1" x14ac:dyDescent="0.25">
      <c r="B13" s="12">
        <v>42339</v>
      </c>
      <c r="C13" s="17">
        <f>SUMIFS(TIME!L:L,TIME!D:D,B13)</f>
        <v>0</v>
      </c>
      <c r="D13" s="17">
        <f>SUMIFS(TIME!M:M,TIME!D:D,B13)</f>
        <v>0</v>
      </c>
      <c r="E13" s="13" t="str">
        <f t="shared" si="1"/>
        <v/>
      </c>
      <c r="F13" s="75">
        <f t="shared" si="2"/>
        <v>0</v>
      </c>
    </row>
    <row r="14" spans="2:14" ht="15" customHeight="1" x14ac:dyDescent="0.25">
      <c r="B14" s="12">
        <v>42370</v>
      </c>
      <c r="C14" s="17">
        <f>SUMIFS(TIME!L:L,TIME!D:D,B14)</f>
        <v>0</v>
      </c>
      <c r="D14" s="17">
        <f>SUMIFS(TIME!M:M,TIME!D:D,B14)</f>
        <v>0</v>
      </c>
      <c r="E14" s="13" t="str">
        <f t="shared" si="1"/>
        <v/>
      </c>
      <c r="F14" s="75">
        <f t="shared" si="2"/>
        <v>0</v>
      </c>
    </row>
    <row r="15" spans="2:14" ht="15" customHeight="1" x14ac:dyDescent="0.25">
      <c r="B15" s="12">
        <v>42401</v>
      </c>
      <c r="C15" s="17">
        <f>SUMIFS(TIME!L:L,TIME!D:D,B15)</f>
        <v>0</v>
      </c>
      <c r="D15" s="17">
        <f>SUMIFS(TIME!M:M,TIME!D:D,B15)</f>
        <v>0</v>
      </c>
      <c r="E15" s="13" t="str">
        <f t="shared" si="1"/>
        <v/>
      </c>
      <c r="F15" s="75">
        <f t="shared" si="2"/>
        <v>0</v>
      </c>
    </row>
    <row r="16" spans="2:14" ht="15" customHeight="1" x14ac:dyDescent="0.25">
      <c r="B16" s="12">
        <v>42430</v>
      </c>
      <c r="C16" s="17">
        <f>SUMIFS(TIME!L:L,TIME!D:D,B16)</f>
        <v>0</v>
      </c>
      <c r="D16" s="17">
        <f>SUMIFS(TIME!M:M,TIME!D:D,B16)</f>
        <v>0</v>
      </c>
      <c r="E16" s="13" t="str">
        <f t="shared" si="1"/>
        <v/>
      </c>
      <c r="F16" s="75">
        <f t="shared" si="2"/>
        <v>0</v>
      </c>
    </row>
    <row r="17" spans="2:6" ht="15" customHeight="1" x14ac:dyDescent="0.25">
      <c r="B17" s="12">
        <v>42461</v>
      </c>
      <c r="C17" s="17">
        <f>SUMIFS(TIME!L:L,TIME!D:D,B17)</f>
        <v>0</v>
      </c>
      <c r="D17" s="17">
        <f>SUMIFS(TIME!M:M,TIME!D:D,B17)</f>
        <v>0</v>
      </c>
      <c r="E17" s="13" t="str">
        <f t="shared" si="1"/>
        <v/>
      </c>
      <c r="F17" s="75">
        <f t="shared" si="2"/>
        <v>0</v>
      </c>
    </row>
    <row r="18" spans="2:6" ht="15" customHeight="1" x14ac:dyDescent="0.25">
      <c r="B18" s="12">
        <v>42491</v>
      </c>
      <c r="C18" s="17">
        <f>SUMIFS(TIME!L:L,TIME!D:D,B18)</f>
        <v>0</v>
      </c>
      <c r="D18" s="17">
        <f>SUMIFS(TIME!M:M,TIME!D:D,B18)</f>
        <v>0</v>
      </c>
      <c r="E18" s="13" t="str">
        <f t="shared" si="1"/>
        <v/>
      </c>
      <c r="F18" s="75">
        <f t="shared" si="2"/>
        <v>0</v>
      </c>
    </row>
    <row r="19" spans="2:6" ht="15" customHeight="1" x14ac:dyDescent="0.25">
      <c r="B19" s="12">
        <v>42522</v>
      </c>
      <c r="C19" s="17">
        <f>SUMIFS(TIME!L:L,TIME!D:D,B19)</f>
        <v>0</v>
      </c>
      <c r="D19" s="17">
        <f>SUMIFS(TIME!M:M,TIME!D:D,B19)</f>
        <v>0</v>
      </c>
      <c r="E19" s="13" t="str">
        <f t="shared" si="1"/>
        <v/>
      </c>
      <c r="F19" s="75">
        <f t="shared" si="2"/>
        <v>0</v>
      </c>
    </row>
    <row r="20" spans="2:6" ht="15" customHeight="1" x14ac:dyDescent="0.25">
      <c r="B20" s="12">
        <v>42552</v>
      </c>
      <c r="C20" s="17">
        <f>SUMIFS(TIME!L:L,TIME!D:D,B20)</f>
        <v>0</v>
      </c>
      <c r="D20" s="17">
        <f>SUMIFS(TIME!M:M,TIME!D:D,B20)</f>
        <v>0</v>
      </c>
      <c r="E20" s="13" t="str">
        <f t="shared" si="1"/>
        <v/>
      </c>
      <c r="F20" s="75">
        <f t="shared" si="2"/>
        <v>0</v>
      </c>
    </row>
    <row r="21" spans="2:6" ht="15" customHeight="1" x14ac:dyDescent="0.25">
      <c r="B21" s="12">
        <v>42583</v>
      </c>
      <c r="C21" s="17">
        <f>SUMIFS(TIME!L:L,TIME!D:D,B21)</f>
        <v>0</v>
      </c>
      <c r="D21" s="17">
        <f>SUMIFS(TIME!M:M,TIME!D:D,B21)</f>
        <v>0</v>
      </c>
      <c r="E21" s="13" t="str">
        <f t="shared" si="1"/>
        <v/>
      </c>
      <c r="F21" s="75">
        <f t="shared" si="2"/>
        <v>0</v>
      </c>
    </row>
    <row r="22" spans="2:6" ht="15" customHeight="1" x14ac:dyDescent="0.25">
      <c r="B22" s="12">
        <v>42614</v>
      </c>
      <c r="C22" s="17">
        <f>SUMIFS(TIME!L:L,TIME!D:D,B22)</f>
        <v>0</v>
      </c>
      <c r="D22" s="17">
        <f>SUMIFS(TIME!M:M,TIME!D:D,B22)</f>
        <v>0</v>
      </c>
      <c r="E22" s="13" t="str">
        <f t="shared" si="1"/>
        <v/>
      </c>
      <c r="F22" s="75">
        <f t="shared" si="2"/>
        <v>0</v>
      </c>
    </row>
    <row r="23" spans="2:6" ht="15" customHeight="1" x14ac:dyDescent="0.25">
      <c r="B23" s="12">
        <v>42644</v>
      </c>
      <c r="C23" s="17">
        <f>SUMIFS(TIME!L:L,TIME!D:D,B23)</f>
        <v>0</v>
      </c>
      <c r="D23" s="17">
        <f>SUMIFS(TIME!M:M,TIME!D:D,B23)</f>
        <v>0</v>
      </c>
      <c r="E23" s="13" t="str">
        <f t="shared" si="1"/>
        <v/>
      </c>
      <c r="F23" s="75">
        <f t="shared" si="2"/>
        <v>0</v>
      </c>
    </row>
    <row r="24" spans="2:6" ht="15" customHeight="1" x14ac:dyDescent="0.25">
      <c r="B24" s="12">
        <v>42675</v>
      </c>
      <c r="C24" s="17">
        <f>SUMIFS(TIME!L:L,TIME!D:D,B24)</f>
        <v>0</v>
      </c>
      <c r="D24" s="17">
        <f>SUMIFS(TIME!M:M,TIME!D:D,B24)</f>
        <v>0</v>
      </c>
      <c r="E24" s="13" t="str">
        <f t="shared" si="1"/>
        <v/>
      </c>
      <c r="F24" s="75">
        <f t="shared" si="2"/>
        <v>0</v>
      </c>
    </row>
    <row r="25" spans="2:6" ht="15" customHeight="1" x14ac:dyDescent="0.25">
      <c r="B25" s="12">
        <v>42705</v>
      </c>
      <c r="C25" s="17">
        <f>SUMIFS(TIME!L:L,TIME!D:D,B25)</f>
        <v>0</v>
      </c>
      <c r="D25" s="17">
        <f>SUMIFS(TIME!M:M,TIME!D:D,B25)</f>
        <v>0</v>
      </c>
      <c r="E25" s="13" t="str">
        <f t="shared" si="1"/>
        <v/>
      </c>
      <c r="F25" s="75">
        <f t="shared" si="2"/>
        <v>0</v>
      </c>
    </row>
    <row r="26" spans="2:6" ht="15" customHeight="1" x14ac:dyDescent="0.25">
      <c r="B26" s="12">
        <v>42736</v>
      </c>
      <c r="C26" s="17">
        <f>SUMIFS(TIME!L:L,TIME!D:D,B26)</f>
        <v>0</v>
      </c>
      <c r="D26" s="17">
        <f>SUMIFS(TIME!M:M,TIME!D:D,B26)</f>
        <v>0</v>
      </c>
      <c r="E26" s="13" t="str">
        <f t="shared" si="1"/>
        <v/>
      </c>
      <c r="F26" s="75">
        <f t="shared" si="2"/>
        <v>0</v>
      </c>
    </row>
    <row r="27" spans="2:6" ht="15" customHeight="1" x14ac:dyDescent="0.25">
      <c r="B27" s="12">
        <v>42767</v>
      </c>
      <c r="C27" s="17">
        <f>SUMIFS(TIME!L:L,TIME!D:D,B27)</f>
        <v>0</v>
      </c>
      <c r="D27" s="17">
        <f>SUMIFS(TIME!M:M,TIME!D:D,B27)</f>
        <v>0</v>
      </c>
      <c r="E27" s="13" t="str">
        <f t="shared" si="1"/>
        <v/>
      </c>
      <c r="F27" s="75">
        <f t="shared" si="2"/>
        <v>0</v>
      </c>
    </row>
    <row r="28" spans="2:6" ht="15" customHeight="1" x14ac:dyDescent="0.25">
      <c r="B28" s="12">
        <v>42795</v>
      </c>
      <c r="C28" s="17">
        <f>SUMIFS(TIME!L:L,TIME!D:D,B28)</f>
        <v>0</v>
      </c>
      <c r="D28" s="17">
        <f>SUMIFS(TIME!M:M,TIME!D:D,B28)</f>
        <v>0</v>
      </c>
      <c r="E28" s="13" t="str">
        <f t="shared" si="1"/>
        <v/>
      </c>
      <c r="F28" s="75">
        <f t="shared" si="2"/>
        <v>0</v>
      </c>
    </row>
    <row r="29" spans="2:6" ht="15" customHeight="1" x14ac:dyDescent="0.25">
      <c r="B29" s="12">
        <v>42826</v>
      </c>
      <c r="C29" s="17">
        <f>SUMIFS(TIME!L:L,TIME!D:D,B29)</f>
        <v>0</v>
      </c>
      <c r="D29" s="17">
        <f>SUMIFS(TIME!M:M,TIME!D:D,B29)</f>
        <v>0</v>
      </c>
      <c r="E29" s="13" t="str">
        <f t="shared" si="1"/>
        <v/>
      </c>
      <c r="F29" s="75">
        <f t="shared" si="2"/>
        <v>0</v>
      </c>
    </row>
    <row r="30" spans="2:6" ht="15" customHeight="1" x14ac:dyDescent="0.25">
      <c r="B30" s="12">
        <v>42856</v>
      </c>
      <c r="C30" s="17">
        <f>SUMIFS(TIME!L:L,TIME!D:D,B30)</f>
        <v>0</v>
      </c>
      <c r="D30" s="17">
        <f>SUMIFS(TIME!M:M,TIME!D:D,B30)</f>
        <v>0</v>
      </c>
      <c r="E30" s="13" t="str">
        <f t="shared" si="1"/>
        <v/>
      </c>
      <c r="F30" s="75">
        <f t="shared" si="2"/>
        <v>0</v>
      </c>
    </row>
    <row r="31" spans="2:6" ht="15" customHeight="1" x14ac:dyDescent="0.25">
      <c r="B31" s="12">
        <v>42887</v>
      </c>
      <c r="C31" s="17">
        <f>SUMIFS(TIME!L:L,TIME!D:D,B31)</f>
        <v>0</v>
      </c>
      <c r="D31" s="17">
        <f>SUMIFS(TIME!M:M,TIME!D:D,B31)</f>
        <v>0</v>
      </c>
      <c r="E31" s="13" t="str">
        <f t="shared" si="1"/>
        <v/>
      </c>
      <c r="F31" s="75">
        <f t="shared" si="2"/>
        <v>0</v>
      </c>
    </row>
    <row r="32" spans="2:6" ht="15" customHeight="1" x14ac:dyDescent="0.25">
      <c r="B32" s="12">
        <v>42917</v>
      </c>
      <c r="C32" s="17">
        <f>SUMIFS(TIME!L:L,TIME!D:D,B32)</f>
        <v>0</v>
      </c>
      <c r="D32" s="17">
        <f>SUMIFS(TIME!M:M,TIME!D:D,B32)</f>
        <v>0</v>
      </c>
      <c r="E32" s="13" t="str">
        <f t="shared" si="1"/>
        <v/>
      </c>
      <c r="F32" s="75">
        <f t="shared" si="2"/>
        <v>0</v>
      </c>
    </row>
    <row r="33" spans="2:6" ht="15" customHeight="1" x14ac:dyDescent="0.25">
      <c r="B33" s="12">
        <v>42948</v>
      </c>
      <c r="C33" s="17">
        <f>SUMIFS(TIME!L:L,TIME!D:D,B33)</f>
        <v>0</v>
      </c>
      <c r="D33" s="17">
        <f>SUMIFS(TIME!M:M,TIME!D:D,B33)</f>
        <v>0</v>
      </c>
      <c r="E33" s="13" t="str">
        <f t="shared" si="1"/>
        <v/>
      </c>
      <c r="F33" s="75">
        <f t="shared" si="2"/>
        <v>0</v>
      </c>
    </row>
    <row r="34" spans="2:6" ht="15" customHeight="1" x14ac:dyDescent="0.25">
      <c r="B34" s="12">
        <v>42979</v>
      </c>
      <c r="C34" s="17">
        <f>SUMIFS(TIME!L:L,TIME!D:D,B34)</f>
        <v>0</v>
      </c>
      <c r="D34" s="17">
        <f>SUMIFS(TIME!M:M,TIME!D:D,B34)</f>
        <v>0</v>
      </c>
      <c r="E34" s="13" t="str">
        <f t="shared" si="1"/>
        <v/>
      </c>
      <c r="F34" s="75">
        <f t="shared" si="2"/>
        <v>0</v>
      </c>
    </row>
    <row r="35" spans="2:6" ht="15" customHeight="1" x14ac:dyDescent="0.25">
      <c r="B35" s="12">
        <v>43009</v>
      </c>
      <c r="C35" s="17">
        <f>SUMIFS(TIME!L:L,TIME!D:D,B35)</f>
        <v>0</v>
      </c>
      <c r="D35" s="17">
        <f>SUMIFS(TIME!M:M,TIME!D:D,B35)</f>
        <v>0</v>
      </c>
      <c r="E35" s="13" t="str">
        <f t="shared" si="1"/>
        <v/>
      </c>
      <c r="F35" s="75">
        <f t="shared" si="2"/>
        <v>0</v>
      </c>
    </row>
    <row r="36" spans="2:6" ht="15" customHeight="1" x14ac:dyDescent="0.25">
      <c r="B36" s="12">
        <v>43040</v>
      </c>
      <c r="C36" s="17">
        <f>SUMIFS(TIME!L:L,TIME!D:D,B36)</f>
        <v>0</v>
      </c>
      <c r="D36" s="17">
        <f>SUMIFS(TIME!M:M,TIME!D:D,B36)</f>
        <v>0</v>
      </c>
      <c r="E36" s="13" t="str">
        <f t="shared" si="1"/>
        <v/>
      </c>
      <c r="F36" s="75">
        <f t="shared" si="2"/>
        <v>0</v>
      </c>
    </row>
    <row r="37" spans="2:6" ht="15" customHeight="1" x14ac:dyDescent="0.25">
      <c r="B37" s="12">
        <v>43070</v>
      </c>
      <c r="C37" s="17">
        <f>SUMIFS(TIME!L:L,TIME!D:D,B37)</f>
        <v>0</v>
      </c>
      <c r="D37" s="17">
        <f>SUMIFS(TIME!M:M,TIME!D:D,B37)</f>
        <v>0</v>
      </c>
      <c r="E37" s="13" t="str">
        <f t="shared" si="1"/>
        <v/>
      </c>
      <c r="F37" s="75">
        <f t="shared" si="2"/>
        <v>0</v>
      </c>
    </row>
    <row r="38" spans="2:6" ht="15" customHeight="1" x14ac:dyDescent="0.25">
      <c r="B38" s="12">
        <v>43101</v>
      </c>
      <c r="C38" s="17">
        <f>SUMIFS(TIME!L:L,TIME!D:D,B38)</f>
        <v>0</v>
      </c>
      <c r="D38" s="17">
        <f>SUMIFS(TIME!M:M,TIME!D:D,B38)</f>
        <v>0</v>
      </c>
      <c r="E38" s="13" t="str">
        <f t="shared" si="1"/>
        <v/>
      </c>
      <c r="F38" s="75">
        <f t="shared" si="2"/>
        <v>0</v>
      </c>
    </row>
    <row r="39" spans="2:6" ht="15" customHeight="1" x14ac:dyDescent="0.25">
      <c r="B39" s="12">
        <v>43132</v>
      </c>
      <c r="C39" s="17">
        <f>SUMIFS(TIME!L:L,TIME!D:D,B39)</f>
        <v>0</v>
      </c>
      <c r="D39" s="17">
        <f>SUMIFS(TIME!M:M,TIME!D:D,B39)</f>
        <v>0</v>
      </c>
      <c r="E39" s="13" t="str">
        <f t="shared" si="1"/>
        <v/>
      </c>
      <c r="F39" s="75">
        <f t="shared" si="2"/>
        <v>0</v>
      </c>
    </row>
    <row r="40" spans="2:6" ht="15" customHeight="1" x14ac:dyDescent="0.25">
      <c r="B40" s="12">
        <v>43160</v>
      </c>
      <c r="C40" s="17">
        <f>SUMIFS(TIME!L:L,TIME!D:D,B40)</f>
        <v>0</v>
      </c>
      <c r="D40" s="17">
        <f>SUMIFS(TIME!M:M,TIME!D:D,B40)</f>
        <v>0</v>
      </c>
      <c r="E40" s="13" t="str">
        <f t="shared" si="1"/>
        <v/>
      </c>
      <c r="F40" s="75">
        <f t="shared" si="2"/>
        <v>0</v>
      </c>
    </row>
    <row r="41" spans="2:6" ht="15" customHeight="1" x14ac:dyDescent="0.25">
      <c r="B41" s="12">
        <v>43191</v>
      </c>
      <c r="C41" s="17">
        <f>SUMIFS(TIME!L:L,TIME!D:D,B41)</f>
        <v>0</v>
      </c>
      <c r="D41" s="17">
        <f>SUMIFS(TIME!M:M,TIME!D:D,B41)</f>
        <v>0</v>
      </c>
      <c r="E41" s="13" t="str">
        <f t="shared" si="1"/>
        <v/>
      </c>
      <c r="F41" s="75">
        <f t="shared" si="2"/>
        <v>0</v>
      </c>
    </row>
    <row r="42" spans="2:6" ht="15" customHeight="1" x14ac:dyDescent="0.25">
      <c r="B42" s="12">
        <v>43221</v>
      </c>
      <c r="C42" s="17">
        <f>SUMIFS(TIME!L:L,TIME!D:D,B42)</f>
        <v>0</v>
      </c>
      <c r="D42" s="17">
        <f>SUMIFS(TIME!M:M,TIME!D:D,B42)</f>
        <v>0</v>
      </c>
      <c r="E42" s="13" t="str">
        <f t="shared" si="1"/>
        <v/>
      </c>
      <c r="F42" s="75">
        <f t="shared" si="2"/>
        <v>0</v>
      </c>
    </row>
    <row r="43" spans="2:6" ht="15" customHeight="1" x14ac:dyDescent="0.25">
      <c r="B43" s="12">
        <v>43252</v>
      </c>
      <c r="C43" s="17">
        <f>SUMIFS(TIME!L:L,TIME!D:D,B43)</f>
        <v>0</v>
      </c>
      <c r="D43" s="17">
        <f>SUMIFS(TIME!M:M,TIME!D:D,B43)</f>
        <v>0</v>
      </c>
      <c r="E43" s="13" t="str">
        <f t="shared" si="1"/>
        <v/>
      </c>
      <c r="F43" s="75">
        <f t="shared" si="2"/>
        <v>0</v>
      </c>
    </row>
    <row r="44" spans="2:6" ht="15" customHeight="1" x14ac:dyDescent="0.25">
      <c r="B44" s="12">
        <v>43282</v>
      </c>
      <c r="C44" s="17">
        <f>SUMIFS(TIME!L:L,TIME!D:D,B44)</f>
        <v>0</v>
      </c>
      <c r="D44" s="17">
        <f>SUMIFS(TIME!M:M,TIME!D:D,B44)</f>
        <v>0</v>
      </c>
      <c r="E44" s="13" t="str">
        <f t="shared" si="1"/>
        <v/>
      </c>
      <c r="F44" s="75">
        <f t="shared" si="2"/>
        <v>0</v>
      </c>
    </row>
    <row r="45" spans="2:6" ht="15" customHeight="1" x14ac:dyDescent="0.25">
      <c r="B45" s="12">
        <v>43313</v>
      </c>
      <c r="C45" s="17">
        <f>SUMIFS(TIME!L:L,TIME!D:D,B45)</f>
        <v>0</v>
      </c>
      <c r="D45" s="17">
        <f>SUMIFS(TIME!M:M,TIME!D:D,B45)</f>
        <v>0</v>
      </c>
      <c r="E45" s="13" t="str">
        <f t="shared" si="1"/>
        <v/>
      </c>
      <c r="F45" s="75">
        <f t="shared" si="2"/>
        <v>0</v>
      </c>
    </row>
    <row r="46" spans="2:6" ht="15" customHeight="1" x14ac:dyDescent="0.25">
      <c r="B46" s="12">
        <v>43344</v>
      </c>
      <c r="C46" s="17">
        <f>SUMIFS(TIME!L:L,TIME!D:D,B46)</f>
        <v>0</v>
      </c>
      <c r="D46" s="17">
        <f>SUMIFS(TIME!M:M,TIME!D:D,B46)</f>
        <v>0</v>
      </c>
      <c r="E46" s="13" t="str">
        <f t="shared" si="1"/>
        <v/>
      </c>
      <c r="F46" s="75">
        <f t="shared" si="2"/>
        <v>0</v>
      </c>
    </row>
    <row r="47" spans="2:6" ht="15" customHeight="1" x14ac:dyDescent="0.25">
      <c r="B47" s="12">
        <v>43374</v>
      </c>
      <c r="C47" s="17">
        <f>SUMIFS(TIME!L:L,TIME!D:D,B47)</f>
        <v>0</v>
      </c>
      <c r="D47" s="17">
        <f>SUMIFS(TIME!M:M,TIME!D:D,B47)</f>
        <v>0</v>
      </c>
      <c r="E47" s="13" t="str">
        <f t="shared" si="1"/>
        <v/>
      </c>
      <c r="F47" s="75">
        <f t="shared" si="2"/>
        <v>0</v>
      </c>
    </row>
    <row r="48" spans="2:6" ht="15" customHeight="1" x14ac:dyDescent="0.25">
      <c r="B48" s="12">
        <v>43405</v>
      </c>
      <c r="C48" s="17">
        <f>SUMIFS(TIME!L:L,TIME!D:D,B48)</f>
        <v>0</v>
      </c>
      <c r="D48" s="17">
        <f>SUMIFS(TIME!M:M,TIME!D:D,B48)</f>
        <v>0</v>
      </c>
      <c r="E48" s="13" t="str">
        <f t="shared" si="1"/>
        <v/>
      </c>
      <c r="F48" s="75">
        <f t="shared" si="2"/>
        <v>0</v>
      </c>
    </row>
    <row r="49" spans="2:6" ht="15" customHeight="1" x14ac:dyDescent="0.25">
      <c r="B49" s="12">
        <v>43435</v>
      </c>
      <c r="C49" s="17">
        <f>SUMIFS(TIME!L:L,TIME!D:D,B49)</f>
        <v>0</v>
      </c>
      <c r="D49" s="17">
        <f>SUMIFS(TIME!M:M,TIME!D:D,B49)</f>
        <v>0</v>
      </c>
      <c r="E49" s="13" t="str">
        <f t="shared" si="1"/>
        <v/>
      </c>
      <c r="F49" s="75">
        <f t="shared" si="2"/>
        <v>0</v>
      </c>
    </row>
    <row r="50" spans="2:6" ht="15" customHeight="1" x14ac:dyDescent="0.25">
      <c r="B50" s="12">
        <v>43466</v>
      </c>
      <c r="C50" s="17">
        <f>SUMIFS(TIME!L:L,TIME!D:D,B50)</f>
        <v>0</v>
      </c>
      <c r="D50" s="17">
        <f>SUMIFS(TIME!M:M,TIME!D:D,B50)</f>
        <v>0</v>
      </c>
      <c r="E50" s="13" t="str">
        <f t="shared" si="1"/>
        <v/>
      </c>
      <c r="F50" s="75">
        <f t="shared" si="2"/>
        <v>0</v>
      </c>
    </row>
    <row r="51" spans="2:6" ht="15" customHeight="1" x14ac:dyDescent="0.25">
      <c r="B51" s="12">
        <v>43497</v>
      </c>
      <c r="C51" s="17">
        <f>SUMIFS(TIME!L:L,TIME!D:D,B51)</f>
        <v>0</v>
      </c>
      <c r="D51" s="17">
        <f>SUMIFS(TIME!M:M,TIME!D:D,B51)</f>
        <v>0</v>
      </c>
      <c r="E51" s="13" t="str">
        <f t="shared" si="1"/>
        <v/>
      </c>
      <c r="F51" s="75">
        <f t="shared" si="2"/>
        <v>0</v>
      </c>
    </row>
    <row r="52" spans="2:6" ht="15" customHeight="1" x14ac:dyDescent="0.25">
      <c r="B52" s="12">
        <v>43525</v>
      </c>
      <c r="C52" s="17">
        <f>SUMIFS(TIME!L:L,TIME!D:D,B52)</f>
        <v>0</v>
      </c>
      <c r="D52" s="17">
        <f>SUMIFS(TIME!M:M,TIME!D:D,B52)</f>
        <v>0</v>
      </c>
      <c r="E52" s="13" t="str">
        <f t="shared" si="1"/>
        <v/>
      </c>
      <c r="F52" s="75">
        <f t="shared" si="2"/>
        <v>0</v>
      </c>
    </row>
    <row r="53" spans="2:6" ht="15" customHeight="1" x14ac:dyDescent="0.25">
      <c r="B53" s="12">
        <v>43556</v>
      </c>
      <c r="C53" s="17">
        <f>SUMIFS(TIME!L:L,TIME!D:D,B53)</f>
        <v>0</v>
      </c>
      <c r="D53" s="17">
        <f>SUMIFS(TIME!M:M,TIME!D:D,B53)</f>
        <v>0</v>
      </c>
      <c r="E53" s="13" t="str">
        <f t="shared" si="1"/>
        <v/>
      </c>
      <c r="F53" s="75">
        <f t="shared" si="2"/>
        <v>0</v>
      </c>
    </row>
    <row r="54" spans="2:6" ht="15" customHeight="1" x14ac:dyDescent="0.25">
      <c r="B54" s="12">
        <v>43586</v>
      </c>
      <c r="C54" s="17">
        <f>SUMIFS(TIME!L:L,TIME!D:D,B54)</f>
        <v>0</v>
      </c>
      <c r="D54" s="17">
        <f>SUMIFS(TIME!M:M,TIME!D:D,B54)</f>
        <v>0</v>
      </c>
      <c r="E54" s="13" t="str">
        <f t="shared" si="1"/>
        <v/>
      </c>
      <c r="F54" s="75">
        <f t="shared" si="2"/>
        <v>0</v>
      </c>
    </row>
    <row r="55" spans="2:6" ht="15" customHeight="1" x14ac:dyDescent="0.25">
      <c r="B55" s="12">
        <v>43617</v>
      </c>
      <c r="C55" s="17">
        <f>SUMIFS(TIME!L:L,TIME!D:D,B55)</f>
        <v>0</v>
      </c>
      <c r="D55" s="17">
        <f>SUMIFS(TIME!M:M,TIME!D:D,B55)</f>
        <v>0</v>
      </c>
      <c r="E55" s="13" t="str">
        <f t="shared" si="1"/>
        <v/>
      </c>
      <c r="F55" s="75">
        <f t="shared" si="2"/>
        <v>0</v>
      </c>
    </row>
    <row r="56" spans="2:6" ht="15" customHeight="1" x14ac:dyDescent="0.25">
      <c r="B56" s="12">
        <v>43647</v>
      </c>
      <c r="C56" s="17">
        <f>SUMIFS(TIME!L:L,TIME!D:D,B56)</f>
        <v>0</v>
      </c>
      <c r="D56" s="17">
        <f>SUMIFS(TIME!M:M,TIME!D:D,B56)</f>
        <v>0</v>
      </c>
      <c r="E56" s="13" t="str">
        <f t="shared" si="1"/>
        <v/>
      </c>
      <c r="F56" s="75">
        <f t="shared" si="2"/>
        <v>0</v>
      </c>
    </row>
    <row r="57" spans="2:6" ht="15" customHeight="1" x14ac:dyDescent="0.25">
      <c r="B57" s="12">
        <v>43678</v>
      </c>
      <c r="C57" s="17">
        <f>SUMIFS(TIME!L:L,TIME!D:D,B57)</f>
        <v>0</v>
      </c>
      <c r="D57" s="17">
        <f>SUMIFS(TIME!M:M,TIME!D:D,B57)</f>
        <v>0</v>
      </c>
      <c r="E57" s="13" t="str">
        <f t="shared" si="1"/>
        <v/>
      </c>
      <c r="F57" s="75">
        <f t="shared" si="2"/>
        <v>0</v>
      </c>
    </row>
    <row r="58" spans="2:6" ht="15" customHeight="1" x14ac:dyDescent="0.25">
      <c r="B58" s="12">
        <v>43709</v>
      </c>
      <c r="C58" s="17">
        <f>SUMIFS(TIME!L:L,TIME!D:D,B58)</f>
        <v>0</v>
      </c>
      <c r="D58" s="17">
        <f>SUMIFS(TIME!M:M,TIME!D:D,B58)</f>
        <v>0</v>
      </c>
      <c r="E58" s="13" t="str">
        <f t="shared" si="1"/>
        <v/>
      </c>
      <c r="F58" s="75">
        <f t="shared" si="2"/>
        <v>0</v>
      </c>
    </row>
    <row r="59" spans="2:6" ht="15" customHeight="1" x14ac:dyDescent="0.25">
      <c r="B59" s="12">
        <v>43739</v>
      </c>
      <c r="C59" s="17">
        <f>SUMIFS(TIME!L:L,TIME!D:D,B59)</f>
        <v>0</v>
      </c>
      <c r="D59" s="17">
        <f>SUMIFS(TIME!M:M,TIME!D:D,B59)</f>
        <v>0</v>
      </c>
      <c r="E59" s="13" t="str">
        <f t="shared" si="1"/>
        <v/>
      </c>
      <c r="F59" s="75">
        <f t="shared" si="2"/>
        <v>0</v>
      </c>
    </row>
    <row r="60" spans="2:6" ht="15" customHeight="1" x14ac:dyDescent="0.25">
      <c r="B60" s="12">
        <v>43770</v>
      </c>
      <c r="C60" s="17">
        <f>SUMIFS(TIME!L:L,TIME!D:D,B60)</f>
        <v>0</v>
      </c>
      <c r="D60" s="17">
        <f>SUMIFS(TIME!M:M,TIME!D:D,B60)</f>
        <v>0</v>
      </c>
      <c r="E60" s="13" t="str">
        <f t="shared" si="1"/>
        <v/>
      </c>
      <c r="F60" s="75">
        <f t="shared" si="2"/>
        <v>0</v>
      </c>
    </row>
    <row r="61" spans="2:6" ht="15" customHeight="1" x14ac:dyDescent="0.25">
      <c r="B61" s="12">
        <v>43800</v>
      </c>
      <c r="C61" s="17">
        <f>SUMIFS(TIME!L:L,TIME!D:D,B61)</f>
        <v>0</v>
      </c>
      <c r="D61" s="17">
        <f>SUMIFS(TIME!M:M,TIME!D:D,B61)</f>
        <v>0</v>
      </c>
      <c r="E61" s="13" t="str">
        <f t="shared" si="1"/>
        <v/>
      </c>
      <c r="F61" s="75">
        <f t="shared" si="2"/>
        <v>0</v>
      </c>
    </row>
    <row r="62" spans="2:6" ht="15" customHeight="1" x14ac:dyDescent="0.25">
      <c r="B62" s="12">
        <v>43831</v>
      </c>
      <c r="C62" s="17">
        <f>SUMIFS(TIME!L:L,TIME!D:D,B62)</f>
        <v>0</v>
      </c>
      <c r="D62" s="17">
        <f>SUMIFS(TIME!M:M,TIME!D:D,B62)</f>
        <v>0</v>
      </c>
      <c r="E62" s="13" t="str">
        <f t="shared" si="1"/>
        <v/>
      </c>
      <c r="F62" s="75">
        <f t="shared" si="2"/>
        <v>0</v>
      </c>
    </row>
    <row r="63" spans="2:6" ht="15" customHeight="1" x14ac:dyDescent="0.25">
      <c r="B63" s="12">
        <v>43862</v>
      </c>
      <c r="C63" s="17">
        <f>SUMIFS(TIME!L:L,TIME!D:D,B63)</f>
        <v>0</v>
      </c>
      <c r="D63" s="17">
        <f>SUMIFS(TIME!M:M,TIME!D:D,B63)</f>
        <v>0</v>
      </c>
      <c r="E63" s="13" t="str">
        <f t="shared" si="1"/>
        <v/>
      </c>
      <c r="F63" s="75">
        <f t="shared" si="2"/>
        <v>0</v>
      </c>
    </row>
    <row r="64" spans="2:6" ht="15" customHeight="1" x14ac:dyDescent="0.25">
      <c r="B64" s="12">
        <v>43891</v>
      </c>
      <c r="C64" s="17">
        <f>SUMIFS(TIME!L:L,TIME!D:D,B64)</f>
        <v>0</v>
      </c>
      <c r="D64" s="17">
        <f>SUMIFS(TIME!M:M,TIME!D:D,B64)</f>
        <v>0</v>
      </c>
      <c r="E64" s="13" t="str">
        <f t="shared" si="1"/>
        <v/>
      </c>
      <c r="F64" s="75">
        <f t="shared" si="2"/>
        <v>0</v>
      </c>
    </row>
    <row r="65" spans="2:6" ht="15" customHeight="1" x14ac:dyDescent="0.25">
      <c r="B65" s="12">
        <v>43922</v>
      </c>
      <c r="C65" s="17">
        <f>SUMIFS(TIME!L:L,TIME!D:D,B65)</f>
        <v>0</v>
      </c>
      <c r="D65" s="17">
        <f>SUMIFS(TIME!M:M,TIME!D:D,B65)</f>
        <v>0</v>
      </c>
      <c r="E65" s="13" t="str">
        <f t="shared" si="1"/>
        <v/>
      </c>
      <c r="F65" s="75">
        <f t="shared" si="2"/>
        <v>0</v>
      </c>
    </row>
    <row r="66" spans="2:6" ht="15" customHeight="1" x14ac:dyDescent="0.25">
      <c r="B66" s="12">
        <v>43952</v>
      </c>
      <c r="C66" s="17">
        <f>SUMIFS(TIME!L:L,TIME!D:D,B66)</f>
        <v>0</v>
      </c>
      <c r="D66" s="17">
        <f>SUMIFS(TIME!M:M,TIME!D:D,B66)</f>
        <v>0</v>
      </c>
      <c r="E66" s="13" t="str">
        <f t="shared" si="1"/>
        <v/>
      </c>
      <c r="F66" s="75">
        <f t="shared" si="2"/>
        <v>0</v>
      </c>
    </row>
    <row r="67" spans="2:6" ht="15" customHeight="1" x14ac:dyDescent="0.25">
      <c r="B67" s="12">
        <v>43983</v>
      </c>
      <c r="C67" s="17">
        <f>SUMIFS(TIME!L:L,TIME!D:D,B67)</f>
        <v>0</v>
      </c>
      <c r="D67" s="17">
        <f>SUMIFS(TIME!M:M,TIME!D:D,B67)</f>
        <v>0</v>
      </c>
      <c r="E67" s="13" t="str">
        <f t="shared" si="1"/>
        <v/>
      </c>
      <c r="F67" s="75">
        <f t="shared" si="2"/>
        <v>0</v>
      </c>
    </row>
    <row r="68" spans="2:6" ht="15" customHeight="1" x14ac:dyDescent="0.25">
      <c r="B68" s="12">
        <v>44013</v>
      </c>
      <c r="C68" s="17">
        <f>SUMIFS(TIME!L:L,TIME!D:D,B68)</f>
        <v>0</v>
      </c>
      <c r="D68" s="17">
        <f>SUMIFS(TIME!M:M,TIME!D:D,B68)</f>
        <v>0</v>
      </c>
      <c r="E68" s="13" t="str">
        <f t="shared" si="1"/>
        <v/>
      </c>
      <c r="F68" s="75">
        <f t="shared" si="2"/>
        <v>0</v>
      </c>
    </row>
    <row r="69" spans="2:6" ht="15" customHeight="1" x14ac:dyDescent="0.25">
      <c r="B69" s="12">
        <v>44044</v>
      </c>
      <c r="C69" s="17">
        <f>SUMIFS(TIME!L:L,TIME!D:D,B69)</f>
        <v>0</v>
      </c>
      <c r="D69" s="17">
        <f>SUMIFS(TIME!M:M,TIME!D:D,B69)</f>
        <v>0</v>
      </c>
      <c r="E69" s="13" t="str">
        <f t="shared" si="1"/>
        <v/>
      </c>
      <c r="F69" s="75">
        <f t="shared" si="2"/>
        <v>0</v>
      </c>
    </row>
    <row r="70" spans="2:6" ht="15" customHeight="1" x14ac:dyDescent="0.25">
      <c r="B70" s="12">
        <v>44075</v>
      </c>
      <c r="C70" s="17">
        <f>SUMIFS(TIME!L:L,TIME!D:D,B70)</f>
        <v>0</v>
      </c>
      <c r="D70" s="17">
        <f>SUMIFS(TIME!M:M,TIME!D:D,B70)</f>
        <v>0</v>
      </c>
      <c r="E70" s="13" t="str">
        <f t="shared" ref="E70:E133" si="3">IF(C70=D70,"",IF(C70&gt;D70,"+","-"))</f>
        <v/>
      </c>
      <c r="F70" s="75">
        <f t="shared" ref="F70:F133" si="4">IF(D70=0,C70,IF(C70=0,D70,IF(C70&gt;D70,C70-D70,D70-C70)))</f>
        <v>0</v>
      </c>
    </row>
    <row r="71" spans="2:6" ht="15" customHeight="1" x14ac:dyDescent="0.25">
      <c r="B71" s="12">
        <v>44105</v>
      </c>
      <c r="C71" s="17">
        <f>SUMIFS(TIME!L:L,TIME!D:D,B71)</f>
        <v>0</v>
      </c>
      <c r="D71" s="17">
        <f>SUMIFS(TIME!M:M,TIME!D:D,B71)</f>
        <v>0</v>
      </c>
      <c r="E71" s="13" t="str">
        <f t="shared" si="3"/>
        <v/>
      </c>
      <c r="F71" s="75">
        <f t="shared" si="4"/>
        <v>0</v>
      </c>
    </row>
    <row r="72" spans="2:6" ht="15" customHeight="1" x14ac:dyDescent="0.25">
      <c r="B72" s="12">
        <v>44136</v>
      </c>
      <c r="C72" s="17">
        <f>SUMIFS(TIME!L:L,TIME!D:D,B72)</f>
        <v>0</v>
      </c>
      <c r="D72" s="17">
        <f>SUMIFS(TIME!M:M,TIME!D:D,B72)</f>
        <v>0</v>
      </c>
      <c r="E72" s="13" t="str">
        <f t="shared" si="3"/>
        <v/>
      </c>
      <c r="F72" s="75">
        <f t="shared" si="4"/>
        <v>0</v>
      </c>
    </row>
    <row r="73" spans="2:6" ht="15" customHeight="1" x14ac:dyDescent="0.25">
      <c r="B73" s="12">
        <v>44166</v>
      </c>
      <c r="C73" s="17">
        <f>SUMIFS(TIME!L:L,TIME!D:D,B73)</f>
        <v>0</v>
      </c>
      <c r="D73" s="17">
        <f>SUMIFS(TIME!M:M,TIME!D:D,B73)</f>
        <v>0</v>
      </c>
      <c r="E73" s="13" t="str">
        <f t="shared" si="3"/>
        <v/>
      </c>
      <c r="F73" s="75">
        <f t="shared" si="4"/>
        <v>0</v>
      </c>
    </row>
    <row r="74" spans="2:6" ht="15" customHeight="1" x14ac:dyDescent="0.25">
      <c r="B74" s="12">
        <v>44197</v>
      </c>
      <c r="C74" s="17">
        <f>SUMIFS(TIME!L:L,TIME!D:D,B74)</f>
        <v>0</v>
      </c>
      <c r="D74" s="17">
        <f>SUMIFS(TIME!M:M,TIME!D:D,B74)</f>
        <v>0</v>
      </c>
      <c r="E74" s="13" t="str">
        <f t="shared" si="3"/>
        <v/>
      </c>
      <c r="F74" s="75">
        <f t="shared" si="4"/>
        <v>0</v>
      </c>
    </row>
    <row r="75" spans="2:6" ht="15" customHeight="1" x14ac:dyDescent="0.25">
      <c r="B75" s="12">
        <v>44228</v>
      </c>
      <c r="C75" s="17">
        <f>SUMIFS(TIME!L:L,TIME!D:D,B75)</f>
        <v>0</v>
      </c>
      <c r="D75" s="17">
        <f>SUMIFS(TIME!M:M,TIME!D:D,B75)</f>
        <v>0</v>
      </c>
      <c r="E75" s="13" t="str">
        <f t="shared" si="3"/>
        <v/>
      </c>
      <c r="F75" s="75">
        <f t="shared" si="4"/>
        <v>0</v>
      </c>
    </row>
    <row r="76" spans="2:6" ht="15" customHeight="1" x14ac:dyDescent="0.25">
      <c r="B76" s="12">
        <v>44256</v>
      </c>
      <c r="C76" s="17">
        <f>SUMIFS(TIME!L:L,TIME!D:D,B76)</f>
        <v>0</v>
      </c>
      <c r="D76" s="17">
        <f>SUMIFS(TIME!M:M,TIME!D:D,B76)</f>
        <v>0</v>
      </c>
      <c r="E76" s="13" t="str">
        <f t="shared" si="3"/>
        <v/>
      </c>
      <c r="F76" s="75">
        <f t="shared" si="4"/>
        <v>0</v>
      </c>
    </row>
    <row r="77" spans="2:6" ht="15" customHeight="1" x14ac:dyDescent="0.25">
      <c r="B77" s="12">
        <v>44287</v>
      </c>
      <c r="C77" s="17">
        <f>SUMIFS(TIME!L:L,TIME!D:D,B77)</f>
        <v>0</v>
      </c>
      <c r="D77" s="17">
        <f>SUMIFS(TIME!M:M,TIME!D:D,B77)</f>
        <v>0</v>
      </c>
      <c r="E77" s="13" t="str">
        <f t="shared" si="3"/>
        <v/>
      </c>
      <c r="F77" s="75">
        <f t="shared" si="4"/>
        <v>0</v>
      </c>
    </row>
    <row r="78" spans="2:6" ht="15" customHeight="1" x14ac:dyDescent="0.25">
      <c r="B78" s="12">
        <v>44317</v>
      </c>
      <c r="C78" s="17">
        <f>SUMIFS(TIME!L:L,TIME!D:D,B78)</f>
        <v>0</v>
      </c>
      <c r="D78" s="17">
        <f>SUMIFS(TIME!M:M,TIME!D:D,B78)</f>
        <v>0</v>
      </c>
      <c r="E78" s="13" t="str">
        <f t="shared" si="3"/>
        <v/>
      </c>
      <c r="F78" s="75">
        <f t="shared" si="4"/>
        <v>0</v>
      </c>
    </row>
    <row r="79" spans="2:6" ht="15" customHeight="1" x14ac:dyDescent="0.25">
      <c r="B79" s="12">
        <v>44348</v>
      </c>
      <c r="C79" s="17">
        <f>SUMIFS(TIME!L:L,TIME!D:D,B79)</f>
        <v>0.19652777777777813</v>
      </c>
      <c r="D79" s="17">
        <f>SUMIFS(TIME!M:M,TIME!D:D,B79)</f>
        <v>9.5833333333333215E-2</v>
      </c>
      <c r="E79" s="13" t="str">
        <f t="shared" si="3"/>
        <v>+</v>
      </c>
      <c r="F79" s="75">
        <f t="shared" si="4"/>
        <v>0.10069444444444492</v>
      </c>
    </row>
    <row r="80" spans="2:6" ht="15" customHeight="1" x14ac:dyDescent="0.25">
      <c r="B80" s="12">
        <v>44378</v>
      </c>
      <c r="C80" s="17">
        <f>SUMIFS(TIME!L:L,TIME!D:D,B80)</f>
        <v>0.15208333333333368</v>
      </c>
      <c r="D80" s="17">
        <f>SUMIFS(TIME!M:M,TIME!D:D,B80)</f>
        <v>0.10138888888888881</v>
      </c>
      <c r="E80" s="13" t="str">
        <f t="shared" si="3"/>
        <v>+</v>
      </c>
      <c r="F80" s="75">
        <f t="shared" si="4"/>
        <v>5.0694444444444875E-2</v>
      </c>
    </row>
    <row r="81" spans="2:6" ht="15" customHeight="1" x14ac:dyDescent="0.25">
      <c r="B81" s="12">
        <v>44409</v>
      </c>
      <c r="C81" s="17">
        <f>SUMIFS(TIME!L:L,TIME!D:D,B81)</f>
        <v>0.14444444444444482</v>
      </c>
      <c r="D81" s="17">
        <f>SUMIFS(TIME!M:M,TIME!D:D,B81)</f>
        <v>0.17361111111111116</v>
      </c>
      <c r="E81" s="13" t="str">
        <f t="shared" si="3"/>
        <v>-</v>
      </c>
      <c r="F81" s="75">
        <f t="shared" si="4"/>
        <v>2.9166666666666341E-2</v>
      </c>
    </row>
    <row r="82" spans="2:6" ht="15" customHeight="1" x14ac:dyDescent="0.25">
      <c r="B82" s="12">
        <v>44440</v>
      </c>
      <c r="C82" s="17">
        <f>SUMIFS(TIME!L:L,TIME!D:D,B82)</f>
        <v>0.15972222222222243</v>
      </c>
      <c r="D82" s="17">
        <f>SUMIFS(TIME!M:M,TIME!D:D,B82)</f>
        <v>0.49166666666666647</v>
      </c>
      <c r="E82" s="13" t="str">
        <f t="shared" si="3"/>
        <v>-</v>
      </c>
      <c r="F82" s="75">
        <f t="shared" si="4"/>
        <v>0.33194444444444404</v>
      </c>
    </row>
    <row r="83" spans="2:6" ht="15" customHeight="1" x14ac:dyDescent="0.25">
      <c r="B83" s="12">
        <v>44470</v>
      </c>
      <c r="C83" s="17">
        <f>SUMIFS(TIME!L:L,TIME!D:D,B83)</f>
        <v>0.14583333333333359</v>
      </c>
      <c r="D83" s="17">
        <f>SUMIFS(TIME!M:M,TIME!D:D,B83)</f>
        <v>0.52500000000000013</v>
      </c>
      <c r="E83" s="13" t="str">
        <f t="shared" si="3"/>
        <v>-</v>
      </c>
      <c r="F83" s="75">
        <f t="shared" si="4"/>
        <v>0.37916666666666654</v>
      </c>
    </row>
    <row r="84" spans="2:6" ht="15" customHeight="1" x14ac:dyDescent="0.25">
      <c r="B84" s="12">
        <v>44501</v>
      </c>
      <c r="C84" s="17">
        <f>SUMIFS(TIME!L:L,TIME!D:D,B84)</f>
        <v>0.31875000000000014</v>
      </c>
      <c r="D84" s="17">
        <f>SUMIFS(TIME!M:M,TIME!D:D,B84)</f>
        <v>0.55625000000000013</v>
      </c>
      <c r="E84" s="13" t="str">
        <f t="shared" si="3"/>
        <v>-</v>
      </c>
      <c r="F84" s="75">
        <f t="shared" si="4"/>
        <v>0.23749999999999999</v>
      </c>
    </row>
    <row r="85" spans="2:6" ht="15" customHeight="1" x14ac:dyDescent="0.25">
      <c r="B85" s="12">
        <v>44531</v>
      </c>
      <c r="C85" s="17">
        <f>SUMIFS(TIME!L:L,TIME!D:D,B85)</f>
        <v>0.43055555555555558</v>
      </c>
      <c r="D85" s="17">
        <f>SUMIFS(TIME!M:M,TIME!D:D,B85)</f>
        <v>0.81875000000000009</v>
      </c>
      <c r="E85" s="13" t="str">
        <f t="shared" si="3"/>
        <v>-</v>
      </c>
      <c r="F85" s="75">
        <f t="shared" si="4"/>
        <v>0.38819444444444451</v>
      </c>
    </row>
    <row r="86" spans="2:6" ht="15" customHeight="1" x14ac:dyDescent="0.25">
      <c r="B86" s="12">
        <v>44562</v>
      </c>
      <c r="C86" s="17">
        <f>SUMIFS(TIME!L:L,TIME!D:D,B86)</f>
        <v>0.17152777777777811</v>
      </c>
      <c r="D86" s="17">
        <f>SUMIFS(TIME!M:M,TIME!D:D,B86)</f>
        <v>0.16666666666666674</v>
      </c>
      <c r="E86" s="13" t="str">
        <f t="shared" si="3"/>
        <v>+</v>
      </c>
      <c r="F86" s="75">
        <f t="shared" si="4"/>
        <v>4.8611111111113714E-3</v>
      </c>
    </row>
    <row r="87" spans="2:6" ht="15" customHeight="1" x14ac:dyDescent="0.25">
      <c r="B87" s="12">
        <v>44593</v>
      </c>
      <c r="C87" s="17">
        <f>SUMIFS(TIME!L:L,TIME!D:D,B87)</f>
        <v>0.14722222222222242</v>
      </c>
      <c r="D87" s="17">
        <f>SUMIFS(TIME!M:M,TIME!D:D,B87)</f>
        <v>0.16875000000000012</v>
      </c>
      <c r="E87" s="13" t="str">
        <f t="shared" si="3"/>
        <v>-</v>
      </c>
      <c r="F87" s="75">
        <f t="shared" si="4"/>
        <v>2.1527777777777701E-2</v>
      </c>
    </row>
    <row r="88" spans="2:6" ht="15" customHeight="1" x14ac:dyDescent="0.25">
      <c r="B88" s="12">
        <v>44621</v>
      </c>
      <c r="C88" s="17">
        <f>SUMIFS(TIME!L:L,TIME!D:D,B88)</f>
        <v>0.18750000000000033</v>
      </c>
      <c r="D88" s="17">
        <f>SUMIFS(TIME!M:M,TIME!D:D,B88)</f>
        <v>0.16875000000000012</v>
      </c>
      <c r="E88" s="13" t="str">
        <f t="shared" si="3"/>
        <v>+</v>
      </c>
      <c r="F88" s="75">
        <f t="shared" si="4"/>
        <v>1.8750000000000211E-2</v>
      </c>
    </row>
    <row r="89" spans="2:6" ht="15" customHeight="1" x14ac:dyDescent="0.25">
      <c r="B89" s="12">
        <v>44652</v>
      </c>
      <c r="C89" s="17">
        <f>SUMIFS(TIME!L:L,TIME!D:D,B89)</f>
        <v>0.33333333333333354</v>
      </c>
      <c r="D89" s="17">
        <f>SUMIFS(TIME!M:M,TIME!D:D,B89)</f>
        <v>0.49375000000000013</v>
      </c>
      <c r="E89" s="13" t="str">
        <f t="shared" si="3"/>
        <v>-</v>
      </c>
      <c r="F89" s="75">
        <f t="shared" si="4"/>
        <v>0.1604166666666666</v>
      </c>
    </row>
    <row r="90" spans="2:6" ht="15" customHeight="1" x14ac:dyDescent="0.25">
      <c r="B90" s="12">
        <v>44682</v>
      </c>
      <c r="C90" s="17">
        <f>SUMIFS(TIME!L:L,TIME!D:D,B90)</f>
        <v>0.57222222222222241</v>
      </c>
      <c r="D90" s="17">
        <f>SUMIFS(TIME!M:M,TIME!D:D,B90)</f>
        <v>0.30277777777777787</v>
      </c>
      <c r="E90" s="13" t="str">
        <f t="shared" si="3"/>
        <v>+</v>
      </c>
      <c r="F90" s="75">
        <f t="shared" si="4"/>
        <v>0.26944444444444454</v>
      </c>
    </row>
    <row r="91" spans="2:6" ht="15" customHeight="1" x14ac:dyDescent="0.25">
      <c r="B91" s="12">
        <v>44713</v>
      </c>
      <c r="C91" s="17">
        <f>SUMIFS(TIME!L:L,TIME!D:D,B91)</f>
        <v>0.24652777777777812</v>
      </c>
      <c r="D91" s="17">
        <f>SUMIFS(TIME!M:M,TIME!D:D,B91)</f>
        <v>0.49166666666666675</v>
      </c>
      <c r="E91" s="13" t="str">
        <f t="shared" si="3"/>
        <v>-</v>
      </c>
      <c r="F91" s="75">
        <f t="shared" si="4"/>
        <v>0.24513888888888863</v>
      </c>
    </row>
    <row r="92" spans="2:6" ht="15" customHeight="1" x14ac:dyDescent="0.25">
      <c r="B92" s="12">
        <v>44743</v>
      </c>
      <c r="C92" s="17">
        <f>SUMIFS(TIME!L:L,TIME!D:D,B92)</f>
        <v>0.16666666666666696</v>
      </c>
      <c r="D92" s="17">
        <f>SUMIFS(TIME!M:M,TIME!D:D,B92)</f>
        <v>0.20833333333333343</v>
      </c>
      <c r="E92" s="13" t="str">
        <f t="shared" si="3"/>
        <v>-</v>
      </c>
      <c r="F92" s="75">
        <f t="shared" si="4"/>
        <v>4.1666666666666463E-2</v>
      </c>
    </row>
    <row r="93" spans="2:6" ht="15" customHeight="1" x14ac:dyDescent="0.25">
      <c r="B93" s="12">
        <v>44774</v>
      </c>
      <c r="C93" s="17">
        <f>SUMIFS(TIME!L:L,TIME!D:D,B93)</f>
        <v>0.19791666666666702</v>
      </c>
      <c r="D93" s="17">
        <f>SUMIFS(TIME!M:M,TIME!D:D,B93)</f>
        <v>0.16666666666666674</v>
      </c>
      <c r="E93" s="13" t="str">
        <f t="shared" si="3"/>
        <v>+</v>
      </c>
      <c r="F93" s="75">
        <f t="shared" si="4"/>
        <v>3.1250000000000278E-2</v>
      </c>
    </row>
    <row r="94" spans="2:6" ht="15" customHeight="1" x14ac:dyDescent="0.25">
      <c r="B94" s="12">
        <v>44805</v>
      </c>
      <c r="C94" s="17">
        <f>SUMIFS(TIME!L:L,TIME!D:D,B94)</f>
        <v>0.19583333333333358</v>
      </c>
      <c r="D94" s="17">
        <f>SUMIFS(TIME!M:M,TIME!D:D,B94)</f>
        <v>0.20833333333333343</v>
      </c>
      <c r="E94" s="13" t="str">
        <f t="shared" si="3"/>
        <v>-</v>
      </c>
      <c r="F94" s="75">
        <f t="shared" si="4"/>
        <v>1.2499999999999845E-2</v>
      </c>
    </row>
    <row r="95" spans="2:6" ht="15" customHeight="1" x14ac:dyDescent="0.25">
      <c r="B95" s="12">
        <v>44835</v>
      </c>
      <c r="C95" s="17">
        <f>SUMIFS(TIME!L:L,TIME!D:D,B95)</f>
        <v>0.48680555555555599</v>
      </c>
      <c r="D95" s="17">
        <f>SUMIFS(TIME!M:M,TIME!D:D,B95)</f>
        <v>0.12500000000000006</v>
      </c>
      <c r="E95" s="13" t="str">
        <f t="shared" si="3"/>
        <v>+</v>
      </c>
      <c r="F95" s="75">
        <f t="shared" si="4"/>
        <v>0.36180555555555594</v>
      </c>
    </row>
    <row r="96" spans="2:6" ht="15" customHeight="1" x14ac:dyDescent="0.25">
      <c r="B96" s="12">
        <v>44866</v>
      </c>
      <c r="C96" s="17">
        <f>SUMIFS(TIME!L:L,TIME!D:D,B96)</f>
        <v>0.15625000000000028</v>
      </c>
      <c r="D96" s="17">
        <f>SUMIFS(TIME!M:M,TIME!D:D,B96)</f>
        <v>0.53333333333333344</v>
      </c>
      <c r="E96" s="13" t="str">
        <f t="shared" si="3"/>
        <v>-</v>
      </c>
      <c r="F96" s="75">
        <f t="shared" si="4"/>
        <v>0.37708333333333316</v>
      </c>
    </row>
    <row r="97" spans="2:6" ht="15" customHeight="1" x14ac:dyDescent="0.25">
      <c r="B97" s="12">
        <v>44896</v>
      </c>
      <c r="C97" s="17">
        <f>SUMIFS(TIME!L:L,TIME!D:D,B97)</f>
        <v>0.390277777777778</v>
      </c>
      <c r="D97" s="17">
        <f>SUMIFS(TIME!M:M,TIME!D:D,B97)</f>
        <v>1.3284722222222223</v>
      </c>
      <c r="E97" s="13" t="str">
        <f t="shared" si="3"/>
        <v>-</v>
      </c>
      <c r="F97" s="75">
        <f t="shared" si="4"/>
        <v>0.93819444444444433</v>
      </c>
    </row>
    <row r="98" spans="2:6" ht="15" customHeight="1" x14ac:dyDescent="0.25">
      <c r="B98" s="12">
        <v>44927</v>
      </c>
      <c r="C98" s="17">
        <f>SUMIFS(TIME!L:L,TIME!D:D,B98)</f>
        <v>0.29583333333333339</v>
      </c>
      <c r="D98" s="17">
        <f>SUMIFS(TIME!M:M,TIME!D:D,B98)</f>
        <v>0.15000000000000002</v>
      </c>
      <c r="E98" s="13" t="str">
        <f t="shared" si="3"/>
        <v>+</v>
      </c>
      <c r="F98" s="75">
        <f t="shared" si="4"/>
        <v>0.14583333333333337</v>
      </c>
    </row>
    <row r="99" spans="2:6" ht="15" customHeight="1" x14ac:dyDescent="0.25">
      <c r="B99" s="12">
        <v>44958</v>
      </c>
      <c r="C99" s="17">
        <f>SUMIFS(TIME!L:L,TIME!D:D,B99)</f>
        <v>0.23125000000000007</v>
      </c>
      <c r="D99" s="17">
        <f>SUMIFS(TIME!M:M,TIME!D:D,B99)</f>
        <v>0.87847222222222221</v>
      </c>
      <c r="E99" s="13" t="str">
        <f t="shared" si="3"/>
        <v>-</v>
      </c>
      <c r="F99" s="75">
        <f t="shared" si="4"/>
        <v>0.64722222222222214</v>
      </c>
    </row>
    <row r="100" spans="2:6" ht="15" customHeight="1" x14ac:dyDescent="0.25">
      <c r="B100" s="12">
        <v>44986</v>
      </c>
      <c r="C100" s="17">
        <f>SUMIFS(TIME!L:L,TIME!D:D,B100)</f>
        <v>0.30694444444444452</v>
      </c>
      <c r="D100" s="17">
        <f>SUMIFS(TIME!M:M,TIME!D:D,B100)</f>
        <v>0.1791666666666667</v>
      </c>
      <c r="E100" s="13" t="str">
        <f t="shared" si="3"/>
        <v>+</v>
      </c>
      <c r="F100" s="75">
        <f t="shared" si="4"/>
        <v>0.12777777777777782</v>
      </c>
    </row>
    <row r="101" spans="2:6" ht="15" customHeight="1" x14ac:dyDescent="0.25">
      <c r="B101" s="12">
        <v>45017</v>
      </c>
      <c r="C101" s="17">
        <f>SUMIFS(TIME!L:L,TIME!D:D,B101)</f>
        <v>0.25972222222222224</v>
      </c>
      <c r="D101" s="17">
        <f>SUMIFS(TIME!M:M,TIME!D:D,B101)</f>
        <v>6.3194444444444442E-2</v>
      </c>
      <c r="E101" s="13" t="str">
        <f t="shared" si="3"/>
        <v>+</v>
      </c>
      <c r="F101" s="75">
        <f t="shared" si="4"/>
        <v>0.1965277777777778</v>
      </c>
    </row>
    <row r="102" spans="2:6" ht="15" customHeight="1" x14ac:dyDescent="0.25">
      <c r="B102" s="12">
        <v>45047</v>
      </c>
      <c r="C102" s="17">
        <f>SUMIFS(TIME!L:L,TIME!D:D,B102)</f>
        <v>0.23333333333333367</v>
      </c>
      <c r="D102" s="17">
        <f>SUMIFS(TIME!M:M,TIME!D:D,B102)</f>
        <v>0.14583333333333337</v>
      </c>
      <c r="E102" s="13" t="str">
        <f t="shared" si="3"/>
        <v>+</v>
      </c>
      <c r="F102" s="75">
        <f t="shared" si="4"/>
        <v>8.75000000000003E-2</v>
      </c>
    </row>
    <row r="103" spans="2:6" ht="15" customHeight="1" x14ac:dyDescent="0.25">
      <c r="B103" s="12">
        <v>45078</v>
      </c>
      <c r="C103" s="17">
        <f>SUMIFS(TIME!L:L,TIME!D:D,B103)</f>
        <v>0.24097222222222231</v>
      </c>
      <c r="D103" s="17">
        <f>SUMIFS(TIME!M:M,TIME!D:D,B103)</f>
        <v>0.5805555555555556</v>
      </c>
      <c r="E103" s="13" t="str">
        <f t="shared" si="3"/>
        <v>-</v>
      </c>
      <c r="F103" s="75">
        <f t="shared" si="4"/>
        <v>0.33958333333333329</v>
      </c>
    </row>
    <row r="104" spans="2:6" ht="15" customHeight="1" x14ac:dyDescent="0.25">
      <c r="B104" s="12">
        <v>45108</v>
      </c>
      <c r="C104" s="17">
        <f>SUMIFS(TIME!L:L,TIME!D:D,B104)</f>
        <v>0.24583333333333324</v>
      </c>
      <c r="D104" s="17">
        <f>SUMIFS(TIME!M:M,TIME!D:D,B104)</f>
        <v>0.1479166666666667</v>
      </c>
      <c r="E104" s="13" t="str">
        <f t="shared" si="3"/>
        <v>+</v>
      </c>
      <c r="F104" s="75">
        <f t="shared" si="4"/>
        <v>9.7916666666666541E-2</v>
      </c>
    </row>
    <row r="105" spans="2:6" ht="15" customHeight="1" x14ac:dyDescent="0.25">
      <c r="B105" s="12">
        <v>45139</v>
      </c>
      <c r="C105" s="17">
        <f>SUMIFS(TIME!L:L,TIME!D:D,B105)</f>
        <v>2.6388888888888795E-2</v>
      </c>
      <c r="D105" s="17">
        <f>SUMIFS(TIME!M:M,TIME!D:D,B105)</f>
        <v>0</v>
      </c>
      <c r="E105" s="13" t="str">
        <f t="shared" si="3"/>
        <v>+</v>
      </c>
      <c r="F105" s="75">
        <f t="shared" si="4"/>
        <v>2.6388888888888795E-2</v>
      </c>
    </row>
    <row r="106" spans="2:6" ht="15" customHeight="1" x14ac:dyDescent="0.25">
      <c r="B106" s="12">
        <v>45170</v>
      </c>
      <c r="C106" s="17">
        <f>SUMIFS(TIME!L:L,TIME!D:D,B106)</f>
        <v>0</v>
      </c>
      <c r="D106" s="17">
        <f>SUMIFS(TIME!M:M,TIME!D:D,B106)</f>
        <v>0</v>
      </c>
      <c r="E106" s="13" t="str">
        <f t="shared" si="3"/>
        <v/>
      </c>
      <c r="F106" s="75">
        <f t="shared" si="4"/>
        <v>0</v>
      </c>
    </row>
    <row r="107" spans="2:6" ht="15" customHeight="1" x14ac:dyDescent="0.25">
      <c r="B107" s="12">
        <v>45200</v>
      </c>
      <c r="C107" s="17">
        <f>SUMIFS(TIME!L:L,TIME!D:D,B107)</f>
        <v>0</v>
      </c>
      <c r="D107" s="17">
        <f>SUMIFS(TIME!M:M,TIME!D:D,B107)</f>
        <v>0</v>
      </c>
      <c r="E107" s="13" t="str">
        <f t="shared" si="3"/>
        <v/>
      </c>
      <c r="F107" s="75">
        <f t="shared" si="4"/>
        <v>0</v>
      </c>
    </row>
    <row r="108" spans="2:6" ht="15" customHeight="1" x14ac:dyDescent="0.25">
      <c r="B108" s="12">
        <v>45231</v>
      </c>
      <c r="C108" s="17">
        <f>SUMIFS(TIME!L:L,TIME!D:D,B108)</f>
        <v>0</v>
      </c>
      <c r="D108" s="17">
        <f>SUMIFS(TIME!M:M,TIME!D:D,B108)</f>
        <v>0</v>
      </c>
      <c r="E108" s="13" t="str">
        <f t="shared" si="3"/>
        <v/>
      </c>
      <c r="F108" s="75">
        <f t="shared" si="4"/>
        <v>0</v>
      </c>
    </row>
    <row r="109" spans="2:6" ht="15" customHeight="1" x14ac:dyDescent="0.25">
      <c r="B109" s="12">
        <v>45261</v>
      </c>
      <c r="C109" s="17">
        <f>SUMIFS(TIME!L:L,TIME!D:D,B109)</f>
        <v>0</v>
      </c>
      <c r="D109" s="17">
        <f>SUMIFS(TIME!M:M,TIME!D:D,B109)</f>
        <v>0</v>
      </c>
      <c r="E109" s="13" t="str">
        <f t="shared" si="3"/>
        <v/>
      </c>
      <c r="F109" s="75">
        <f t="shared" si="4"/>
        <v>0</v>
      </c>
    </row>
    <row r="110" spans="2:6" ht="15" customHeight="1" x14ac:dyDescent="0.25">
      <c r="B110" s="12">
        <v>45292</v>
      </c>
      <c r="C110" s="17">
        <f>SUMIFS(TIME!L:L,TIME!D:D,B110)</f>
        <v>0</v>
      </c>
      <c r="D110" s="17">
        <f>SUMIFS(TIME!M:M,TIME!D:D,B110)</f>
        <v>0</v>
      </c>
      <c r="E110" s="13" t="str">
        <f t="shared" si="3"/>
        <v/>
      </c>
      <c r="F110" s="75">
        <f t="shared" si="4"/>
        <v>0</v>
      </c>
    </row>
    <row r="111" spans="2:6" ht="15" customHeight="1" x14ac:dyDescent="0.25">
      <c r="B111" s="12">
        <v>45323</v>
      </c>
      <c r="C111" s="17">
        <f>SUMIFS(TIME!L:L,TIME!D:D,B111)</f>
        <v>0</v>
      </c>
      <c r="D111" s="17">
        <f>SUMIFS(TIME!M:M,TIME!D:D,B111)</f>
        <v>0</v>
      </c>
      <c r="E111" s="13" t="str">
        <f t="shared" si="3"/>
        <v/>
      </c>
      <c r="F111" s="75">
        <f t="shared" si="4"/>
        <v>0</v>
      </c>
    </row>
    <row r="112" spans="2:6" ht="15" customHeight="1" x14ac:dyDescent="0.25">
      <c r="B112" s="12">
        <v>45352</v>
      </c>
      <c r="C112" s="17">
        <f>SUMIFS(TIME!L:L,TIME!D:D,B112)</f>
        <v>0</v>
      </c>
      <c r="D112" s="17">
        <f>SUMIFS(TIME!M:M,TIME!D:D,B112)</f>
        <v>0</v>
      </c>
      <c r="E112" s="13" t="str">
        <f t="shared" si="3"/>
        <v/>
      </c>
      <c r="F112" s="75">
        <f t="shared" si="4"/>
        <v>0</v>
      </c>
    </row>
    <row r="113" spans="2:6" ht="15" customHeight="1" x14ac:dyDescent="0.25">
      <c r="B113" s="12">
        <v>45383</v>
      </c>
      <c r="C113" s="17">
        <f>SUMIFS(TIME!L:L,TIME!D:D,B113)</f>
        <v>0</v>
      </c>
      <c r="D113" s="17">
        <f>SUMIFS(TIME!M:M,TIME!D:D,B113)</f>
        <v>0</v>
      </c>
      <c r="E113" s="13" t="str">
        <f t="shared" si="3"/>
        <v/>
      </c>
      <c r="F113" s="75">
        <f t="shared" si="4"/>
        <v>0</v>
      </c>
    </row>
    <row r="114" spans="2:6" ht="15" customHeight="1" x14ac:dyDescent="0.25">
      <c r="B114" s="12">
        <v>45413</v>
      </c>
      <c r="C114" s="17">
        <f>SUMIFS(TIME!L:L,TIME!D:D,B114)</f>
        <v>0</v>
      </c>
      <c r="D114" s="17">
        <f>SUMIFS(TIME!M:M,TIME!D:D,B114)</f>
        <v>0</v>
      </c>
      <c r="E114" s="13" t="str">
        <f t="shared" si="3"/>
        <v/>
      </c>
      <c r="F114" s="75">
        <f t="shared" si="4"/>
        <v>0</v>
      </c>
    </row>
    <row r="115" spans="2:6" ht="15" customHeight="1" x14ac:dyDescent="0.25">
      <c r="B115" s="12">
        <v>45444</v>
      </c>
      <c r="C115" s="17">
        <f>SUMIFS(TIME!L:L,TIME!D:D,B115)</f>
        <v>0</v>
      </c>
      <c r="D115" s="17">
        <f>SUMIFS(TIME!M:M,TIME!D:D,B115)</f>
        <v>0</v>
      </c>
      <c r="E115" s="13" t="str">
        <f t="shared" si="3"/>
        <v/>
      </c>
      <c r="F115" s="75">
        <f t="shared" si="4"/>
        <v>0</v>
      </c>
    </row>
    <row r="116" spans="2:6" ht="15" customHeight="1" x14ac:dyDescent="0.25">
      <c r="B116" s="12">
        <v>45474</v>
      </c>
      <c r="C116" s="17">
        <f>SUMIFS(TIME!L:L,TIME!D:D,B116)</f>
        <v>0</v>
      </c>
      <c r="D116" s="17">
        <f>SUMIFS(TIME!M:M,TIME!D:D,B116)</f>
        <v>0</v>
      </c>
      <c r="E116" s="13" t="str">
        <f t="shared" si="3"/>
        <v/>
      </c>
      <c r="F116" s="75">
        <f t="shared" si="4"/>
        <v>0</v>
      </c>
    </row>
    <row r="117" spans="2:6" ht="15" customHeight="1" x14ac:dyDescent="0.25">
      <c r="B117" s="12">
        <v>45505</v>
      </c>
      <c r="C117" s="17">
        <f>SUMIFS(TIME!L:L,TIME!D:D,B117)</f>
        <v>0</v>
      </c>
      <c r="D117" s="17">
        <f>SUMIFS(TIME!M:M,TIME!D:D,B117)</f>
        <v>0</v>
      </c>
      <c r="E117" s="13" t="str">
        <f t="shared" si="3"/>
        <v/>
      </c>
      <c r="F117" s="75">
        <f t="shared" si="4"/>
        <v>0</v>
      </c>
    </row>
    <row r="118" spans="2:6" ht="15" customHeight="1" x14ac:dyDescent="0.25">
      <c r="B118" s="12">
        <v>45536</v>
      </c>
      <c r="C118" s="17">
        <f>SUMIFS(TIME!L:L,TIME!D:D,B118)</f>
        <v>0</v>
      </c>
      <c r="D118" s="17">
        <f>SUMIFS(TIME!M:M,TIME!D:D,B118)</f>
        <v>0</v>
      </c>
      <c r="E118" s="13" t="str">
        <f t="shared" si="3"/>
        <v/>
      </c>
      <c r="F118" s="75">
        <f t="shared" si="4"/>
        <v>0</v>
      </c>
    </row>
    <row r="119" spans="2:6" ht="15" customHeight="1" x14ac:dyDescent="0.25">
      <c r="B119" s="12">
        <v>45566</v>
      </c>
      <c r="C119" s="17">
        <f>SUMIFS(TIME!L:L,TIME!D:D,B119)</f>
        <v>0</v>
      </c>
      <c r="D119" s="17">
        <f>SUMIFS(TIME!M:M,TIME!D:D,B119)</f>
        <v>0</v>
      </c>
      <c r="E119" s="13" t="str">
        <f t="shared" si="3"/>
        <v/>
      </c>
      <c r="F119" s="75">
        <f t="shared" si="4"/>
        <v>0</v>
      </c>
    </row>
    <row r="120" spans="2:6" ht="15" customHeight="1" x14ac:dyDescent="0.25">
      <c r="B120" s="12">
        <v>45597</v>
      </c>
      <c r="C120" s="17">
        <f>SUMIFS(TIME!L:L,TIME!D:D,B120)</f>
        <v>0</v>
      </c>
      <c r="D120" s="17">
        <f>SUMIFS(TIME!M:M,TIME!D:D,B120)</f>
        <v>0</v>
      </c>
      <c r="E120" s="13" t="str">
        <f t="shared" si="3"/>
        <v/>
      </c>
      <c r="F120" s="75">
        <f t="shared" si="4"/>
        <v>0</v>
      </c>
    </row>
    <row r="121" spans="2:6" ht="15" customHeight="1" x14ac:dyDescent="0.25">
      <c r="B121" s="12">
        <v>45627</v>
      </c>
      <c r="C121" s="17">
        <f>SUMIFS(TIME!L:L,TIME!D:D,B121)</f>
        <v>0</v>
      </c>
      <c r="D121" s="17">
        <f>SUMIFS(TIME!M:M,TIME!D:D,B121)</f>
        <v>0</v>
      </c>
      <c r="E121" s="13" t="str">
        <f t="shared" si="3"/>
        <v/>
      </c>
      <c r="F121" s="75">
        <f t="shared" si="4"/>
        <v>0</v>
      </c>
    </row>
    <row r="122" spans="2:6" ht="15" customHeight="1" x14ac:dyDescent="0.25">
      <c r="B122" s="12">
        <v>45658</v>
      </c>
      <c r="C122" s="17">
        <f>SUMIFS(TIME!L:L,TIME!D:D,B122)</f>
        <v>0</v>
      </c>
      <c r="D122" s="17">
        <f>SUMIFS(TIME!M:M,TIME!D:D,B122)</f>
        <v>0</v>
      </c>
      <c r="E122" s="13" t="str">
        <f t="shared" si="3"/>
        <v/>
      </c>
      <c r="F122" s="75">
        <f t="shared" si="4"/>
        <v>0</v>
      </c>
    </row>
    <row r="123" spans="2:6" ht="15" customHeight="1" x14ac:dyDescent="0.25">
      <c r="B123" s="12">
        <v>45689</v>
      </c>
      <c r="C123" s="17">
        <f>SUMIFS(TIME!L:L,TIME!D:D,B123)</f>
        <v>0</v>
      </c>
      <c r="D123" s="17">
        <f>SUMIFS(TIME!M:M,TIME!D:D,B123)</f>
        <v>0</v>
      </c>
      <c r="E123" s="13" t="str">
        <f t="shared" si="3"/>
        <v/>
      </c>
      <c r="F123" s="75">
        <f t="shared" si="4"/>
        <v>0</v>
      </c>
    </row>
    <row r="124" spans="2:6" ht="15" customHeight="1" x14ac:dyDescent="0.25">
      <c r="B124" s="12">
        <v>45717</v>
      </c>
      <c r="C124" s="17">
        <f>SUMIFS(TIME!L:L,TIME!D:D,B124)</f>
        <v>0</v>
      </c>
      <c r="D124" s="17">
        <f>SUMIFS(TIME!M:M,TIME!D:D,B124)</f>
        <v>0</v>
      </c>
      <c r="E124" s="13" t="str">
        <f t="shared" si="3"/>
        <v/>
      </c>
      <c r="F124" s="75">
        <f t="shared" si="4"/>
        <v>0</v>
      </c>
    </row>
    <row r="125" spans="2:6" ht="15" customHeight="1" x14ac:dyDescent="0.25">
      <c r="B125" s="12">
        <v>45748</v>
      </c>
      <c r="C125" s="17">
        <f>SUMIFS(TIME!L:L,TIME!D:D,B125)</f>
        <v>0</v>
      </c>
      <c r="D125" s="17">
        <f>SUMIFS(TIME!M:M,TIME!D:D,B125)</f>
        <v>0</v>
      </c>
      <c r="E125" s="13" t="str">
        <f t="shared" si="3"/>
        <v/>
      </c>
      <c r="F125" s="75">
        <f t="shared" si="4"/>
        <v>0</v>
      </c>
    </row>
    <row r="126" spans="2:6" ht="15" customHeight="1" x14ac:dyDescent="0.25">
      <c r="B126" s="12">
        <v>45778</v>
      </c>
      <c r="C126" s="17">
        <f>SUMIFS(TIME!L:L,TIME!D:D,B126)</f>
        <v>0</v>
      </c>
      <c r="D126" s="17">
        <f>SUMIFS(TIME!M:M,TIME!D:D,B126)</f>
        <v>0</v>
      </c>
      <c r="E126" s="13" t="str">
        <f t="shared" si="3"/>
        <v/>
      </c>
      <c r="F126" s="75">
        <f t="shared" si="4"/>
        <v>0</v>
      </c>
    </row>
    <row r="127" spans="2:6" ht="15" customHeight="1" x14ac:dyDescent="0.25">
      <c r="B127" s="12">
        <v>45809</v>
      </c>
      <c r="C127" s="17">
        <f>SUMIFS(TIME!L:L,TIME!D:D,B127)</f>
        <v>0</v>
      </c>
      <c r="D127" s="17">
        <f>SUMIFS(TIME!M:M,TIME!D:D,B127)</f>
        <v>0</v>
      </c>
      <c r="E127" s="13" t="str">
        <f t="shared" si="3"/>
        <v/>
      </c>
      <c r="F127" s="75">
        <f t="shared" si="4"/>
        <v>0</v>
      </c>
    </row>
    <row r="128" spans="2:6" ht="15" customHeight="1" x14ac:dyDescent="0.25">
      <c r="B128" s="12">
        <v>45839</v>
      </c>
      <c r="C128" s="17">
        <f>SUMIFS(TIME!L:L,TIME!D:D,B128)</f>
        <v>0</v>
      </c>
      <c r="D128" s="17">
        <f>SUMIFS(TIME!M:M,TIME!D:D,B128)</f>
        <v>0</v>
      </c>
      <c r="E128" s="13" t="str">
        <f t="shared" si="3"/>
        <v/>
      </c>
      <c r="F128" s="75">
        <f t="shared" si="4"/>
        <v>0</v>
      </c>
    </row>
    <row r="129" spans="2:6" ht="15" customHeight="1" x14ac:dyDescent="0.25">
      <c r="B129" s="12">
        <v>45870</v>
      </c>
      <c r="C129" s="17">
        <f>SUMIFS(TIME!L:L,TIME!D:D,B129)</f>
        <v>0</v>
      </c>
      <c r="D129" s="17">
        <f>SUMIFS(TIME!M:M,TIME!D:D,B129)</f>
        <v>0</v>
      </c>
      <c r="E129" s="13" t="str">
        <f t="shared" si="3"/>
        <v/>
      </c>
      <c r="F129" s="75">
        <f t="shared" si="4"/>
        <v>0</v>
      </c>
    </row>
    <row r="130" spans="2:6" ht="15" customHeight="1" x14ac:dyDescent="0.25">
      <c r="B130" s="12">
        <v>45901</v>
      </c>
      <c r="C130" s="17">
        <f>SUMIFS(TIME!L:L,TIME!D:D,B130)</f>
        <v>0</v>
      </c>
      <c r="D130" s="17">
        <f>SUMIFS(TIME!M:M,TIME!D:D,B130)</f>
        <v>0</v>
      </c>
      <c r="E130" s="13" t="str">
        <f t="shared" si="3"/>
        <v/>
      </c>
      <c r="F130" s="75">
        <f t="shared" si="4"/>
        <v>0</v>
      </c>
    </row>
    <row r="131" spans="2:6" ht="15" customHeight="1" x14ac:dyDescent="0.25">
      <c r="B131" s="12">
        <v>45931</v>
      </c>
      <c r="C131" s="17">
        <f>SUMIFS(TIME!L:L,TIME!D:D,B131)</f>
        <v>0</v>
      </c>
      <c r="D131" s="17">
        <f>SUMIFS(TIME!M:M,TIME!D:D,B131)</f>
        <v>0</v>
      </c>
      <c r="E131" s="13" t="str">
        <f t="shared" si="3"/>
        <v/>
      </c>
      <c r="F131" s="75">
        <f t="shared" si="4"/>
        <v>0</v>
      </c>
    </row>
    <row r="132" spans="2:6" ht="15" customHeight="1" x14ac:dyDescent="0.25">
      <c r="B132" s="12">
        <v>45962</v>
      </c>
      <c r="C132" s="17">
        <f>SUMIFS(TIME!L:L,TIME!D:D,B132)</f>
        <v>0</v>
      </c>
      <c r="D132" s="17">
        <f>SUMIFS(TIME!M:M,TIME!D:D,B132)</f>
        <v>0</v>
      </c>
      <c r="E132" s="13" t="str">
        <f t="shared" si="3"/>
        <v/>
      </c>
      <c r="F132" s="75">
        <f t="shared" si="4"/>
        <v>0</v>
      </c>
    </row>
    <row r="133" spans="2:6" ht="15" customHeight="1" thickBot="1" x14ac:dyDescent="0.3">
      <c r="B133" s="14">
        <v>45992</v>
      </c>
      <c r="C133" s="72">
        <f>SUMIFS(TIME!L:L,TIME!D:D,B133)</f>
        <v>0</v>
      </c>
      <c r="D133" s="72">
        <f>SUMIFS(TIME!M:M,TIME!D:D,B133)</f>
        <v>0</v>
      </c>
      <c r="E133" s="73" t="str">
        <f t="shared" si="3"/>
        <v/>
      </c>
      <c r="F133" s="76">
        <f t="shared" si="4"/>
        <v>0</v>
      </c>
    </row>
  </sheetData>
  <sheetProtection password="F489" sheet="1" objects="1" scenarios="1"/>
  <autoFilter ref="B4:F133" xr:uid="{00000000-0009-0000-0000-000002000000}">
    <filterColumn colId="3" showButton="0"/>
  </autoFilter>
  <mergeCells count="2">
    <mergeCell ref="E4:F4"/>
    <mergeCell ref="L1:M1"/>
  </mergeCells>
  <conditionalFormatting sqref="C2">
    <cfRule type="cellIs" dxfId="16" priority="32" operator="equal">
      <formula>"CPF"</formula>
    </cfRule>
  </conditionalFormatting>
  <conditionalFormatting sqref="D2:E2">
    <cfRule type="cellIs" dxfId="15" priority="31" operator="equal">
      <formula>"NOME"</formula>
    </cfRule>
  </conditionalFormatting>
  <conditionalFormatting sqref="C5:C133">
    <cfRule type="cellIs" dxfId="14" priority="30" operator="greaterThan">
      <formula>0</formula>
    </cfRule>
  </conditionalFormatting>
  <conditionalFormatting sqref="D6:D133">
    <cfRule type="expression" dxfId="13" priority="29">
      <formula>E6="-"</formula>
    </cfRule>
  </conditionalFormatting>
  <conditionalFormatting sqref="E5:F133">
    <cfRule type="expression" dxfId="12" priority="27">
      <formula>$E5="+"</formula>
    </cfRule>
    <cfRule type="expression" dxfId="11" priority="28">
      <formula>$E5="-"</formula>
    </cfRule>
  </conditionalFormatting>
  <conditionalFormatting sqref="D5:D133">
    <cfRule type="cellIs" dxfId="10" priority="26" operator="greaterThan">
      <formula>0</formula>
    </cfRule>
  </conditionalFormatting>
  <conditionalFormatting sqref="J2">
    <cfRule type="cellIs" dxfId="9" priority="15" operator="greaterThan">
      <formula>0</formula>
    </cfRule>
  </conditionalFormatting>
  <conditionalFormatting sqref="K2">
    <cfRule type="cellIs" dxfId="8" priority="14" operator="greaterThan">
      <formula>0</formula>
    </cfRule>
  </conditionalFormatting>
  <conditionalFormatting sqref="J3">
    <cfRule type="cellIs" dxfId="7" priority="13" operator="greaterThan">
      <formula>0</formula>
    </cfRule>
  </conditionalFormatting>
  <conditionalFormatting sqref="K3">
    <cfRule type="cellIs" dxfId="6" priority="12" operator="greaterThan">
      <formula>0</formula>
    </cfRule>
  </conditionalFormatting>
  <conditionalFormatting sqref="L2:M2">
    <cfRule type="expression" dxfId="5" priority="9">
      <formula>$L2="+"</formula>
    </cfRule>
    <cfRule type="expression" dxfId="4" priority="10">
      <formula>$L2="-"</formula>
    </cfRule>
  </conditionalFormatting>
  <conditionalFormatting sqref="M3">
    <cfRule type="expression" dxfId="3" priority="3">
      <formula>$L3="+"</formula>
    </cfRule>
    <cfRule type="expression" dxfId="2" priority="4">
      <formula>$L3="-"</formula>
    </cfRule>
  </conditionalFormatting>
  <conditionalFormatting sqref="L3">
    <cfRule type="expression" dxfId="1" priority="1">
      <formula>$L3="+"</formula>
    </cfRule>
    <cfRule type="expression" dxfId="0" priority="2">
      <formula>$L3="-"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E95"/>
  <sheetViews>
    <sheetView showGridLines="0" workbookViewId="0">
      <pane ySplit="1" topLeftCell="A71" activePane="bottomLeft" state="frozen"/>
      <selection pane="bottomLeft"/>
    </sheetView>
  </sheetViews>
  <sheetFormatPr defaultColWidth="9.140625" defaultRowHeight="15" x14ac:dyDescent="0.25"/>
  <cols>
    <col min="1" max="1" width="8.42578125" style="58" bestFit="1" customWidth="1"/>
    <col min="2" max="2" width="42.7109375" style="58" bestFit="1" customWidth="1"/>
    <col min="3" max="3" width="28.140625" style="58" bestFit="1" customWidth="1"/>
    <col min="4" max="4" width="10.42578125" style="58" bestFit="1" customWidth="1"/>
    <col min="5" max="5" width="27.7109375" style="58" bestFit="1" customWidth="1"/>
    <col min="6" max="16384" width="9.140625" style="58"/>
  </cols>
  <sheetData>
    <row r="1" spans="1:5" ht="30" customHeight="1" x14ac:dyDescent="0.25">
      <c r="A1" s="56" t="s">
        <v>48</v>
      </c>
      <c r="B1" s="56" t="s">
        <v>47</v>
      </c>
      <c r="C1" s="57" t="s">
        <v>49</v>
      </c>
      <c r="D1" s="57" t="s">
        <v>50</v>
      </c>
      <c r="E1" s="57" t="s">
        <v>51</v>
      </c>
    </row>
    <row r="2" spans="1:5" s="61" customFormat="1" ht="12.75" x14ac:dyDescent="0.2">
      <c r="A2" s="59">
        <v>1</v>
      </c>
      <c r="B2" s="62" t="s">
        <v>240</v>
      </c>
      <c r="C2" s="62" t="s">
        <v>241</v>
      </c>
      <c r="D2" s="61">
        <v>1</v>
      </c>
      <c r="E2" s="61" t="s">
        <v>242</v>
      </c>
    </row>
    <row r="3" spans="1:5" s="61" customFormat="1" ht="12.75" x14ac:dyDescent="0.2">
      <c r="A3" s="59">
        <v>2</v>
      </c>
      <c r="B3" s="62" t="s">
        <v>205</v>
      </c>
      <c r="C3" s="62" t="s">
        <v>206</v>
      </c>
      <c r="D3" s="61">
        <v>1</v>
      </c>
      <c r="E3" s="61" t="s">
        <v>242</v>
      </c>
    </row>
    <row r="4" spans="1:5" s="61" customFormat="1" ht="12.75" x14ac:dyDescent="0.2">
      <c r="A4" s="59">
        <v>3</v>
      </c>
      <c r="B4" s="62" t="s">
        <v>243</v>
      </c>
      <c r="C4" s="62" t="s">
        <v>244</v>
      </c>
      <c r="D4" s="61">
        <v>1</v>
      </c>
      <c r="E4" s="61" t="s">
        <v>242</v>
      </c>
    </row>
    <row r="5" spans="1:5" s="61" customFormat="1" ht="12.75" x14ac:dyDescent="0.2">
      <c r="A5" s="59">
        <v>4</v>
      </c>
      <c r="B5" s="62" t="s">
        <v>245</v>
      </c>
      <c r="C5" s="62" t="s">
        <v>244</v>
      </c>
      <c r="D5" s="61">
        <v>1</v>
      </c>
      <c r="E5" s="61" t="s">
        <v>242</v>
      </c>
    </row>
    <row r="6" spans="1:5" s="61" customFormat="1" ht="12.75" x14ac:dyDescent="0.2">
      <c r="A6" s="59">
        <v>5</v>
      </c>
      <c r="B6" s="62" t="s">
        <v>246</v>
      </c>
      <c r="C6" s="62" t="s">
        <v>244</v>
      </c>
      <c r="D6" s="61">
        <v>1</v>
      </c>
      <c r="E6" s="61" t="s">
        <v>242</v>
      </c>
    </row>
    <row r="7" spans="1:5" s="61" customFormat="1" ht="12.75" x14ac:dyDescent="0.2">
      <c r="A7" s="59">
        <v>6</v>
      </c>
      <c r="B7" s="62" t="s">
        <v>247</v>
      </c>
      <c r="C7" s="62" t="s">
        <v>244</v>
      </c>
      <c r="D7" s="61">
        <v>1</v>
      </c>
      <c r="E7" s="61" t="s">
        <v>242</v>
      </c>
    </row>
    <row r="8" spans="1:5" s="61" customFormat="1" ht="12.75" x14ac:dyDescent="0.2">
      <c r="A8" s="59">
        <v>7</v>
      </c>
      <c r="B8" s="62" t="s">
        <v>248</v>
      </c>
      <c r="C8" s="62" t="s">
        <v>244</v>
      </c>
      <c r="D8" s="61">
        <v>1</v>
      </c>
      <c r="E8" s="61" t="s">
        <v>242</v>
      </c>
    </row>
    <row r="9" spans="1:5" s="61" customFormat="1" ht="12.75" x14ac:dyDescent="0.2">
      <c r="A9" s="59">
        <v>8</v>
      </c>
      <c r="B9" s="62" t="s">
        <v>249</v>
      </c>
      <c r="C9" s="62" t="s">
        <v>250</v>
      </c>
      <c r="D9" s="61">
        <v>1</v>
      </c>
      <c r="E9" s="61" t="s">
        <v>242</v>
      </c>
    </row>
    <row r="10" spans="1:5" s="61" customFormat="1" ht="12.75" x14ac:dyDescent="0.2">
      <c r="A10" s="59">
        <v>9</v>
      </c>
      <c r="B10" s="62" t="s">
        <v>251</v>
      </c>
      <c r="C10" s="62" t="s">
        <v>252</v>
      </c>
      <c r="D10" s="61">
        <v>1</v>
      </c>
      <c r="E10" s="61" t="s">
        <v>242</v>
      </c>
    </row>
    <row r="11" spans="1:5" s="61" customFormat="1" ht="12.75" x14ac:dyDescent="0.2">
      <c r="A11" s="59">
        <v>10</v>
      </c>
      <c r="B11" s="62" t="s">
        <v>253</v>
      </c>
      <c r="C11" s="62" t="s">
        <v>254</v>
      </c>
      <c r="D11" s="61">
        <v>1</v>
      </c>
      <c r="E11" s="61" t="s">
        <v>242</v>
      </c>
    </row>
    <row r="12" spans="1:5" s="61" customFormat="1" ht="12.75" x14ac:dyDescent="0.2">
      <c r="A12" s="59">
        <v>11</v>
      </c>
      <c r="B12" s="62" t="s">
        <v>255</v>
      </c>
      <c r="C12" s="62" t="s">
        <v>256</v>
      </c>
      <c r="D12" s="61">
        <v>1</v>
      </c>
      <c r="E12" s="61" t="s">
        <v>242</v>
      </c>
    </row>
    <row r="13" spans="1:5" s="61" customFormat="1" ht="12.75" x14ac:dyDescent="0.2">
      <c r="A13" s="59">
        <v>12</v>
      </c>
      <c r="B13" s="62" t="s">
        <v>158</v>
      </c>
      <c r="C13" s="62" t="s">
        <v>207</v>
      </c>
      <c r="D13" s="61">
        <v>1</v>
      </c>
      <c r="E13" s="61" t="s">
        <v>242</v>
      </c>
    </row>
    <row r="14" spans="1:5" s="61" customFormat="1" ht="12.75" x14ac:dyDescent="0.2">
      <c r="A14" s="59">
        <v>13</v>
      </c>
      <c r="B14" s="62" t="s">
        <v>169</v>
      </c>
      <c r="C14" s="62" t="s">
        <v>169</v>
      </c>
      <c r="D14" s="61">
        <v>1</v>
      </c>
      <c r="E14" s="61" t="s">
        <v>242</v>
      </c>
    </row>
    <row r="15" spans="1:5" s="61" customFormat="1" ht="12.75" x14ac:dyDescent="0.2">
      <c r="A15" s="59">
        <v>14</v>
      </c>
      <c r="B15" s="62" t="s">
        <v>257</v>
      </c>
      <c r="C15" s="62" t="s">
        <v>257</v>
      </c>
      <c r="D15" s="61">
        <v>1</v>
      </c>
      <c r="E15" s="61" t="s">
        <v>242</v>
      </c>
    </row>
    <row r="16" spans="1:5" s="61" customFormat="1" ht="12.75" x14ac:dyDescent="0.2">
      <c r="A16" s="59">
        <v>16</v>
      </c>
      <c r="B16" s="62" t="s">
        <v>55</v>
      </c>
      <c r="C16" s="62" t="s">
        <v>55</v>
      </c>
      <c r="D16" s="61">
        <v>2</v>
      </c>
      <c r="E16" s="61" t="s">
        <v>53</v>
      </c>
    </row>
    <row r="17" spans="1:5" s="61" customFormat="1" ht="12.75" x14ac:dyDescent="0.2">
      <c r="A17" s="59">
        <v>17</v>
      </c>
      <c r="B17" s="62" t="s">
        <v>205</v>
      </c>
      <c r="C17" s="62" t="s">
        <v>206</v>
      </c>
      <c r="D17" s="61">
        <v>2</v>
      </c>
      <c r="E17" s="61" t="s">
        <v>53</v>
      </c>
    </row>
    <row r="18" spans="1:5" s="61" customFormat="1" ht="12.75" x14ac:dyDescent="0.2">
      <c r="A18" s="59">
        <v>18</v>
      </c>
      <c r="B18" s="62" t="s">
        <v>208</v>
      </c>
      <c r="C18" s="62" t="s">
        <v>208</v>
      </c>
      <c r="D18" s="61">
        <v>2</v>
      </c>
      <c r="E18" s="61" t="s">
        <v>53</v>
      </c>
    </row>
    <row r="19" spans="1:5" s="61" customFormat="1" ht="12.75" x14ac:dyDescent="0.2">
      <c r="A19" s="59">
        <v>19</v>
      </c>
      <c r="B19" s="62" t="s">
        <v>169</v>
      </c>
      <c r="C19" s="62" t="s">
        <v>169</v>
      </c>
      <c r="D19" s="61">
        <v>2</v>
      </c>
      <c r="E19" s="61" t="s">
        <v>53</v>
      </c>
    </row>
    <row r="20" spans="1:5" s="61" customFormat="1" ht="12.75" x14ac:dyDescent="0.2">
      <c r="A20" s="59">
        <v>20</v>
      </c>
      <c r="B20" s="62" t="s">
        <v>209</v>
      </c>
      <c r="C20" s="62" t="s">
        <v>143</v>
      </c>
      <c r="D20" s="61">
        <v>2</v>
      </c>
      <c r="E20" s="61" t="s">
        <v>53</v>
      </c>
    </row>
    <row r="21" spans="1:5" s="61" customFormat="1" ht="12.75" x14ac:dyDescent="0.2">
      <c r="A21" s="59">
        <v>21</v>
      </c>
      <c r="B21" s="62" t="s">
        <v>210</v>
      </c>
      <c r="C21" s="62" t="s">
        <v>143</v>
      </c>
      <c r="D21" s="61">
        <v>2</v>
      </c>
      <c r="E21" s="61" t="s">
        <v>53</v>
      </c>
    </row>
    <row r="22" spans="1:5" s="61" customFormat="1" ht="12.75" x14ac:dyDescent="0.2">
      <c r="A22" s="59">
        <v>22</v>
      </c>
      <c r="B22" s="62" t="s">
        <v>211</v>
      </c>
      <c r="C22" s="62" t="s">
        <v>52</v>
      </c>
      <c r="D22" s="61">
        <v>2</v>
      </c>
      <c r="E22" s="61" t="s">
        <v>53</v>
      </c>
    </row>
    <row r="23" spans="1:5" s="61" customFormat="1" ht="12.75" x14ac:dyDescent="0.2">
      <c r="A23" s="59">
        <v>23</v>
      </c>
      <c r="B23" s="62" t="s">
        <v>212</v>
      </c>
      <c r="C23" s="62" t="s">
        <v>52</v>
      </c>
      <c r="D23" s="61">
        <v>2</v>
      </c>
      <c r="E23" s="61" t="s">
        <v>53</v>
      </c>
    </row>
    <row r="24" spans="1:5" s="61" customFormat="1" ht="12.75" x14ac:dyDescent="0.2">
      <c r="A24" s="59">
        <v>24</v>
      </c>
      <c r="B24" s="62" t="s">
        <v>213</v>
      </c>
      <c r="C24" s="62" t="s">
        <v>52</v>
      </c>
      <c r="D24" s="61">
        <v>2</v>
      </c>
      <c r="E24" s="61" t="s">
        <v>53</v>
      </c>
    </row>
    <row r="25" spans="1:5" s="61" customFormat="1" ht="12.75" x14ac:dyDescent="0.2">
      <c r="A25" s="59">
        <v>25</v>
      </c>
      <c r="B25" s="62" t="s">
        <v>258</v>
      </c>
      <c r="C25" s="62" t="s">
        <v>56</v>
      </c>
      <c r="D25" s="61">
        <v>3</v>
      </c>
      <c r="E25" s="61" t="s">
        <v>214</v>
      </c>
    </row>
    <row r="26" spans="1:5" s="61" customFormat="1" ht="12.75" x14ac:dyDescent="0.2">
      <c r="A26" s="59">
        <v>26</v>
      </c>
      <c r="B26" s="62" t="s">
        <v>259</v>
      </c>
      <c r="C26" s="62" t="s">
        <v>56</v>
      </c>
      <c r="D26" s="61">
        <v>3</v>
      </c>
      <c r="E26" s="61" t="s">
        <v>214</v>
      </c>
    </row>
    <row r="27" spans="1:5" s="61" customFormat="1" ht="12.75" x14ac:dyDescent="0.2">
      <c r="A27" s="59">
        <v>27</v>
      </c>
      <c r="B27" s="62" t="s">
        <v>260</v>
      </c>
      <c r="C27" s="62" t="s">
        <v>56</v>
      </c>
      <c r="D27" s="61">
        <v>3</v>
      </c>
      <c r="E27" s="61" t="s">
        <v>214</v>
      </c>
    </row>
    <row r="28" spans="1:5" s="61" customFormat="1" ht="12.75" x14ac:dyDescent="0.2">
      <c r="A28" s="59">
        <v>28</v>
      </c>
      <c r="B28" s="62" t="s">
        <v>261</v>
      </c>
      <c r="C28" s="62" t="s">
        <v>56</v>
      </c>
      <c r="D28" s="61">
        <v>3</v>
      </c>
      <c r="E28" s="61" t="s">
        <v>214</v>
      </c>
    </row>
    <row r="29" spans="1:5" s="61" customFormat="1" ht="12.75" x14ac:dyDescent="0.2">
      <c r="A29" s="59">
        <v>29</v>
      </c>
      <c r="B29" s="62" t="s">
        <v>262</v>
      </c>
      <c r="C29" s="62" t="s">
        <v>56</v>
      </c>
      <c r="D29" s="61">
        <v>3</v>
      </c>
      <c r="E29" s="61" t="s">
        <v>214</v>
      </c>
    </row>
    <row r="30" spans="1:5" x14ac:dyDescent="0.25">
      <c r="A30" s="58">
        <v>30</v>
      </c>
      <c r="B30" s="58" t="s">
        <v>263</v>
      </c>
      <c r="C30" s="58" t="s">
        <v>56</v>
      </c>
      <c r="D30" s="58">
        <v>3</v>
      </c>
      <c r="E30" s="58" t="s">
        <v>214</v>
      </c>
    </row>
    <row r="31" spans="1:5" x14ac:dyDescent="0.25">
      <c r="A31" s="58">
        <v>31</v>
      </c>
      <c r="B31" s="58" t="s">
        <v>205</v>
      </c>
      <c r="C31" s="58" t="s">
        <v>206</v>
      </c>
      <c r="D31" s="58">
        <v>3</v>
      </c>
      <c r="E31" s="58" t="s">
        <v>214</v>
      </c>
    </row>
    <row r="32" spans="1:5" x14ac:dyDescent="0.25">
      <c r="A32" s="58">
        <v>32</v>
      </c>
      <c r="B32" s="58" t="s">
        <v>215</v>
      </c>
      <c r="C32" s="58" t="s">
        <v>216</v>
      </c>
      <c r="D32" s="58">
        <v>3</v>
      </c>
      <c r="E32" s="58" t="s">
        <v>214</v>
      </c>
    </row>
    <row r="33" spans="1:5" x14ac:dyDescent="0.25">
      <c r="A33" s="58">
        <v>33</v>
      </c>
      <c r="B33" s="58" t="s">
        <v>158</v>
      </c>
      <c r="C33" s="58" t="s">
        <v>217</v>
      </c>
      <c r="D33" s="58">
        <v>3</v>
      </c>
      <c r="E33" s="58" t="s">
        <v>214</v>
      </c>
    </row>
    <row r="34" spans="1:5" x14ac:dyDescent="0.25">
      <c r="A34" s="58">
        <v>34</v>
      </c>
      <c r="B34" s="58" t="s">
        <v>205</v>
      </c>
      <c r="C34" s="58" t="s">
        <v>206</v>
      </c>
      <c r="D34" s="58">
        <v>4</v>
      </c>
      <c r="E34" s="58" t="s">
        <v>58</v>
      </c>
    </row>
    <row r="35" spans="1:5" x14ac:dyDescent="0.25">
      <c r="A35" s="58">
        <v>35</v>
      </c>
      <c r="B35" s="58" t="s">
        <v>2</v>
      </c>
      <c r="C35" s="58" t="s">
        <v>2</v>
      </c>
      <c r="D35" s="58">
        <v>4</v>
      </c>
      <c r="E35" s="58" t="s">
        <v>58</v>
      </c>
    </row>
    <row r="36" spans="1:5" x14ac:dyDescent="0.25">
      <c r="A36" s="58">
        <v>36</v>
      </c>
      <c r="B36" s="58" t="s">
        <v>59</v>
      </c>
      <c r="C36" s="58" t="s">
        <v>62</v>
      </c>
      <c r="D36" s="58">
        <v>4</v>
      </c>
      <c r="E36" s="58" t="s">
        <v>58</v>
      </c>
    </row>
    <row r="37" spans="1:5" x14ac:dyDescent="0.25">
      <c r="A37" s="58">
        <v>37</v>
      </c>
      <c r="B37" s="58" t="s">
        <v>169</v>
      </c>
      <c r="C37" s="58" t="s">
        <v>169</v>
      </c>
      <c r="D37" s="58">
        <v>4</v>
      </c>
      <c r="E37" s="58" t="s">
        <v>58</v>
      </c>
    </row>
    <row r="38" spans="1:5" x14ac:dyDescent="0.25">
      <c r="A38" s="58">
        <v>38</v>
      </c>
      <c r="B38" s="58" t="s">
        <v>144</v>
      </c>
      <c r="C38" s="58" t="s">
        <v>144</v>
      </c>
      <c r="D38" s="58">
        <v>4</v>
      </c>
      <c r="E38" s="58" t="s">
        <v>58</v>
      </c>
    </row>
    <row r="39" spans="1:5" x14ac:dyDescent="0.25">
      <c r="A39" s="58">
        <v>39</v>
      </c>
      <c r="B39" s="58" t="s">
        <v>158</v>
      </c>
      <c r="C39" s="58" t="s">
        <v>57</v>
      </c>
      <c r="D39" s="58">
        <v>4</v>
      </c>
      <c r="E39" s="58" t="s">
        <v>58</v>
      </c>
    </row>
    <row r="40" spans="1:5" x14ac:dyDescent="0.25">
      <c r="A40" s="58">
        <v>40</v>
      </c>
      <c r="B40" s="58" t="s">
        <v>57</v>
      </c>
      <c r="C40" s="58" t="s">
        <v>57</v>
      </c>
      <c r="D40" s="58">
        <v>4</v>
      </c>
      <c r="E40" s="58" t="s">
        <v>58</v>
      </c>
    </row>
    <row r="41" spans="1:5" x14ac:dyDescent="0.25">
      <c r="A41" s="58">
        <v>41</v>
      </c>
      <c r="B41" s="58" t="s">
        <v>205</v>
      </c>
      <c r="C41" s="58" t="s">
        <v>206</v>
      </c>
      <c r="D41" s="58">
        <v>5</v>
      </c>
      <c r="E41" s="58" t="s">
        <v>218</v>
      </c>
    </row>
    <row r="42" spans="1:5" x14ac:dyDescent="0.25">
      <c r="A42" s="58">
        <v>42</v>
      </c>
      <c r="B42" s="58" t="s">
        <v>54</v>
      </c>
      <c r="C42" s="58" t="s">
        <v>54</v>
      </c>
      <c r="D42" s="58">
        <v>5</v>
      </c>
      <c r="E42" s="58" t="s">
        <v>218</v>
      </c>
    </row>
    <row r="43" spans="1:5" x14ac:dyDescent="0.25">
      <c r="A43" s="58">
        <v>43</v>
      </c>
      <c r="B43" s="58" t="s">
        <v>219</v>
      </c>
      <c r="C43" s="58" t="s">
        <v>220</v>
      </c>
      <c r="D43" s="58">
        <v>5</v>
      </c>
      <c r="E43" s="58" t="s">
        <v>218</v>
      </c>
    </row>
    <row r="44" spans="1:5" x14ac:dyDescent="0.25">
      <c r="A44" s="58">
        <v>44</v>
      </c>
      <c r="B44" s="58" t="s">
        <v>158</v>
      </c>
      <c r="C44" s="58" t="s">
        <v>221</v>
      </c>
      <c r="D44" s="58">
        <v>5</v>
      </c>
      <c r="E44" s="58" t="s">
        <v>218</v>
      </c>
    </row>
    <row r="45" spans="1:5" x14ac:dyDescent="0.25">
      <c r="A45" s="58">
        <v>45</v>
      </c>
      <c r="B45" s="58" t="s">
        <v>205</v>
      </c>
      <c r="C45" s="58" t="s">
        <v>206</v>
      </c>
      <c r="D45" s="58">
        <v>6</v>
      </c>
      <c r="E45" s="58" t="s">
        <v>110</v>
      </c>
    </row>
    <row r="46" spans="1:5" x14ac:dyDescent="0.25">
      <c r="A46" s="58">
        <v>46</v>
      </c>
      <c r="B46" s="58" t="s">
        <v>110</v>
      </c>
      <c r="C46" s="58" t="s">
        <v>110</v>
      </c>
      <c r="D46" s="58">
        <v>6</v>
      </c>
      <c r="E46" s="58" t="s">
        <v>110</v>
      </c>
    </row>
    <row r="47" spans="1:5" x14ac:dyDescent="0.25">
      <c r="A47" s="58">
        <v>47</v>
      </c>
      <c r="B47" s="58" t="s">
        <v>146</v>
      </c>
      <c r="C47" s="58" t="s">
        <v>146</v>
      </c>
      <c r="D47" s="58">
        <v>6</v>
      </c>
      <c r="E47" s="58" t="s">
        <v>110</v>
      </c>
    </row>
    <row r="48" spans="1:5" x14ac:dyDescent="0.25">
      <c r="A48" s="58">
        <v>48</v>
      </c>
      <c r="B48" s="58" t="s">
        <v>158</v>
      </c>
      <c r="C48" s="58" t="s">
        <v>222</v>
      </c>
      <c r="D48" s="58">
        <v>6</v>
      </c>
      <c r="E48" s="58" t="s">
        <v>110</v>
      </c>
    </row>
    <row r="49" spans="1:5" x14ac:dyDescent="0.25">
      <c r="A49" s="58">
        <v>49</v>
      </c>
      <c r="B49" s="58" t="s">
        <v>156</v>
      </c>
      <c r="C49" s="58" t="s">
        <v>156</v>
      </c>
      <c r="D49" s="58">
        <v>7</v>
      </c>
      <c r="E49" s="58" t="s">
        <v>223</v>
      </c>
    </row>
    <row r="50" spans="1:5" x14ac:dyDescent="0.25">
      <c r="A50" s="58">
        <v>50</v>
      </c>
      <c r="B50" s="58" t="s">
        <v>205</v>
      </c>
      <c r="C50" s="58" t="s">
        <v>206</v>
      </c>
      <c r="D50" s="58">
        <v>8</v>
      </c>
      <c r="E50" s="58" t="s">
        <v>61</v>
      </c>
    </row>
    <row r="51" spans="1:5" x14ac:dyDescent="0.25">
      <c r="A51" s="58">
        <v>51</v>
      </c>
      <c r="B51" s="58" t="s">
        <v>145</v>
      </c>
      <c r="C51" s="58" t="s">
        <v>145</v>
      </c>
      <c r="D51" s="58">
        <v>8</v>
      </c>
      <c r="E51" s="58" t="s">
        <v>61</v>
      </c>
    </row>
    <row r="52" spans="1:5" x14ac:dyDescent="0.25">
      <c r="A52" s="58">
        <v>52</v>
      </c>
      <c r="B52" s="58" t="s">
        <v>60</v>
      </c>
      <c r="C52" s="58" t="s">
        <v>63</v>
      </c>
      <c r="D52" s="58">
        <v>8</v>
      </c>
      <c r="E52" s="58" t="s">
        <v>61</v>
      </c>
    </row>
    <row r="53" spans="1:5" x14ac:dyDescent="0.25">
      <c r="A53" s="58">
        <v>53</v>
      </c>
      <c r="B53" s="58" t="s">
        <v>158</v>
      </c>
      <c r="C53" s="58" t="s">
        <v>224</v>
      </c>
      <c r="D53" s="58">
        <v>8</v>
      </c>
      <c r="E53" s="58" t="s">
        <v>61</v>
      </c>
    </row>
    <row r="54" spans="1:5" x14ac:dyDescent="0.25">
      <c r="A54" s="58">
        <v>54</v>
      </c>
      <c r="B54" s="58" t="s">
        <v>225</v>
      </c>
      <c r="C54" s="58" t="s">
        <v>113</v>
      </c>
      <c r="D54" s="58">
        <v>9</v>
      </c>
      <c r="E54" s="58" t="s">
        <v>112</v>
      </c>
    </row>
    <row r="55" spans="1:5" x14ac:dyDescent="0.25">
      <c r="A55" s="58">
        <v>55</v>
      </c>
      <c r="B55" s="58" t="s">
        <v>111</v>
      </c>
      <c r="C55" s="58" t="s">
        <v>111</v>
      </c>
      <c r="D55" s="58">
        <v>9</v>
      </c>
      <c r="E55" s="58" t="s">
        <v>112</v>
      </c>
    </row>
    <row r="56" spans="1:5" x14ac:dyDescent="0.25">
      <c r="A56" s="58">
        <v>56</v>
      </c>
      <c r="B56" s="58" t="s">
        <v>159</v>
      </c>
      <c r="C56" s="58" t="s">
        <v>160</v>
      </c>
      <c r="D56" s="58">
        <v>9</v>
      </c>
      <c r="E56" s="58" t="s">
        <v>112</v>
      </c>
    </row>
    <row r="57" spans="1:5" x14ac:dyDescent="0.25">
      <c r="A57" s="58">
        <v>57</v>
      </c>
      <c r="B57" s="58" t="s">
        <v>226</v>
      </c>
      <c r="C57" s="58" t="s">
        <v>227</v>
      </c>
      <c r="D57" s="58">
        <v>9</v>
      </c>
      <c r="E57" s="58" t="s">
        <v>112</v>
      </c>
    </row>
    <row r="58" spans="1:5" x14ac:dyDescent="0.25">
      <c r="A58" s="58">
        <v>58</v>
      </c>
      <c r="B58" s="58" t="s">
        <v>168</v>
      </c>
      <c r="C58" s="58" t="s">
        <v>228</v>
      </c>
      <c r="D58" s="58">
        <v>9</v>
      </c>
      <c r="E58" s="58" t="s">
        <v>112</v>
      </c>
    </row>
    <row r="59" spans="1:5" x14ac:dyDescent="0.25">
      <c r="A59" s="58">
        <v>59</v>
      </c>
      <c r="B59" s="58" t="s">
        <v>147</v>
      </c>
      <c r="C59" s="58" t="s">
        <v>147</v>
      </c>
      <c r="D59" s="58">
        <v>9</v>
      </c>
      <c r="E59" s="58" t="s">
        <v>112</v>
      </c>
    </row>
    <row r="60" spans="1:5" x14ac:dyDescent="0.25">
      <c r="A60" s="58">
        <v>60</v>
      </c>
      <c r="B60" s="58" t="s">
        <v>205</v>
      </c>
      <c r="C60" s="58" t="s">
        <v>206</v>
      </c>
      <c r="D60" s="58">
        <v>10</v>
      </c>
      <c r="E60" s="58" t="s">
        <v>229</v>
      </c>
    </row>
    <row r="61" spans="1:5" x14ac:dyDescent="0.25">
      <c r="A61" s="58">
        <v>61</v>
      </c>
      <c r="B61" s="58" t="s">
        <v>230</v>
      </c>
      <c r="C61" s="58" t="s">
        <v>220</v>
      </c>
      <c r="D61" s="58">
        <v>10</v>
      </c>
      <c r="E61" s="58" t="s">
        <v>229</v>
      </c>
    </row>
    <row r="62" spans="1:5" x14ac:dyDescent="0.25">
      <c r="A62" s="58">
        <v>62</v>
      </c>
      <c r="B62" s="58" t="s">
        <v>158</v>
      </c>
      <c r="C62" s="58" t="s">
        <v>231</v>
      </c>
      <c r="D62" s="58">
        <v>10</v>
      </c>
      <c r="E62" s="58" t="s">
        <v>229</v>
      </c>
    </row>
    <row r="63" spans="1:5" x14ac:dyDescent="0.25">
      <c r="A63" s="58">
        <v>63</v>
      </c>
      <c r="B63" s="58" t="s">
        <v>109</v>
      </c>
      <c r="C63" s="58" t="s">
        <v>108</v>
      </c>
      <c r="D63" s="58">
        <v>10</v>
      </c>
      <c r="E63" s="58" t="s">
        <v>229</v>
      </c>
    </row>
    <row r="64" spans="1:5" x14ac:dyDescent="0.25">
      <c r="A64" s="58">
        <v>64</v>
      </c>
      <c r="B64" s="58" t="s">
        <v>205</v>
      </c>
      <c r="C64" s="58" t="s">
        <v>206</v>
      </c>
      <c r="D64" s="58">
        <v>11</v>
      </c>
      <c r="E64" s="58" t="s">
        <v>232</v>
      </c>
    </row>
    <row r="65" spans="1:5" x14ac:dyDescent="0.25">
      <c r="A65" s="58">
        <v>65</v>
      </c>
      <c r="B65" s="58" t="s">
        <v>54</v>
      </c>
      <c r="C65" s="58" t="s">
        <v>54</v>
      </c>
      <c r="D65" s="58">
        <v>11</v>
      </c>
      <c r="E65" s="58" t="s">
        <v>232</v>
      </c>
    </row>
    <row r="66" spans="1:5" x14ac:dyDescent="0.25">
      <c r="A66" s="58">
        <v>66</v>
      </c>
      <c r="B66" s="58" t="s">
        <v>169</v>
      </c>
      <c r="C66" s="58" t="s">
        <v>169</v>
      </c>
      <c r="D66" s="58">
        <v>11</v>
      </c>
      <c r="E66" s="58" t="s">
        <v>232</v>
      </c>
    </row>
    <row r="67" spans="1:5" x14ac:dyDescent="0.25">
      <c r="A67" s="58">
        <v>67</v>
      </c>
      <c r="B67" s="58" t="s">
        <v>209</v>
      </c>
      <c r="C67" s="58" t="s">
        <v>143</v>
      </c>
      <c r="D67" s="58">
        <v>11</v>
      </c>
      <c r="E67" s="58" t="s">
        <v>232</v>
      </c>
    </row>
    <row r="68" spans="1:5" x14ac:dyDescent="0.25">
      <c r="A68" s="58">
        <v>68</v>
      </c>
      <c r="B68" s="58" t="s">
        <v>233</v>
      </c>
      <c r="C68" s="58" t="s">
        <v>233</v>
      </c>
      <c r="D68" s="58">
        <v>11</v>
      </c>
      <c r="E68" s="58" t="s">
        <v>232</v>
      </c>
    </row>
    <row r="69" spans="1:5" x14ac:dyDescent="0.25">
      <c r="A69" s="58">
        <v>69</v>
      </c>
      <c r="B69" s="58" t="s">
        <v>60</v>
      </c>
      <c r="C69" s="58" t="s">
        <v>63</v>
      </c>
      <c r="D69" s="58">
        <v>11</v>
      </c>
      <c r="E69" s="58" t="s">
        <v>232</v>
      </c>
    </row>
    <row r="70" spans="1:5" x14ac:dyDescent="0.25">
      <c r="A70" s="58">
        <v>70</v>
      </c>
      <c r="B70" s="58" t="s">
        <v>158</v>
      </c>
      <c r="C70" s="58" t="s">
        <v>207</v>
      </c>
      <c r="D70" s="58">
        <v>11</v>
      </c>
      <c r="E70" s="58" t="s">
        <v>232</v>
      </c>
    </row>
    <row r="71" spans="1:5" x14ac:dyDescent="0.25">
      <c r="A71" s="58">
        <v>71</v>
      </c>
      <c r="B71" s="58" t="s">
        <v>57</v>
      </c>
      <c r="C71" s="58" t="s">
        <v>57</v>
      </c>
      <c r="D71" s="58">
        <v>11</v>
      </c>
      <c r="E71" s="58" t="s">
        <v>232</v>
      </c>
    </row>
    <row r="72" spans="1:5" x14ac:dyDescent="0.25">
      <c r="A72" s="58">
        <v>72</v>
      </c>
      <c r="B72" s="58" t="s">
        <v>264</v>
      </c>
      <c r="C72" s="58" t="s">
        <v>265</v>
      </c>
      <c r="D72" s="58">
        <v>11</v>
      </c>
      <c r="E72" s="58" t="s">
        <v>232</v>
      </c>
    </row>
    <row r="73" spans="1:5" x14ac:dyDescent="0.25">
      <c r="A73" s="58">
        <v>73</v>
      </c>
      <c r="B73" s="58" t="s">
        <v>232</v>
      </c>
      <c r="C73" s="58" t="s">
        <v>232</v>
      </c>
      <c r="D73" s="58">
        <v>11</v>
      </c>
      <c r="E73" s="58" t="s">
        <v>232</v>
      </c>
    </row>
    <row r="74" spans="1:5" x14ac:dyDescent="0.25">
      <c r="A74" s="58">
        <v>74</v>
      </c>
      <c r="B74" s="58" t="s">
        <v>266</v>
      </c>
      <c r="C74" s="58" t="s">
        <v>267</v>
      </c>
      <c r="D74" s="58">
        <v>12</v>
      </c>
      <c r="E74" s="58" t="s">
        <v>268</v>
      </c>
    </row>
    <row r="75" spans="1:5" x14ac:dyDescent="0.25">
      <c r="A75" s="58">
        <v>75</v>
      </c>
      <c r="B75" s="58" t="s">
        <v>269</v>
      </c>
      <c r="C75" s="58" t="s">
        <v>269</v>
      </c>
      <c r="D75" s="58">
        <v>12</v>
      </c>
      <c r="E75" s="58" t="s">
        <v>268</v>
      </c>
    </row>
    <row r="76" spans="1:5" x14ac:dyDescent="0.25">
      <c r="A76" s="58">
        <v>76</v>
      </c>
      <c r="B76" s="58" t="s">
        <v>270</v>
      </c>
      <c r="C76" s="58" t="s">
        <v>270</v>
      </c>
      <c r="D76" s="58">
        <v>12</v>
      </c>
      <c r="E76" s="58" t="s">
        <v>268</v>
      </c>
    </row>
    <row r="77" spans="1:5" x14ac:dyDescent="0.25">
      <c r="A77" s="58">
        <v>77</v>
      </c>
      <c r="B77" s="58" t="s">
        <v>271</v>
      </c>
      <c r="C77" s="58" t="s">
        <v>272</v>
      </c>
      <c r="D77" s="58">
        <v>11</v>
      </c>
      <c r="E77" s="58" t="s">
        <v>232</v>
      </c>
    </row>
    <row r="78" spans="1:5" x14ac:dyDescent="0.25">
      <c r="A78" s="58">
        <v>78</v>
      </c>
      <c r="B78" s="58" t="s">
        <v>278</v>
      </c>
      <c r="C78" s="58" t="s">
        <v>278</v>
      </c>
      <c r="D78" s="58">
        <v>2</v>
      </c>
      <c r="E78" s="58" t="s">
        <v>53</v>
      </c>
    </row>
    <row r="79" spans="1:5" x14ac:dyDescent="0.25">
      <c r="A79" s="58">
        <v>79</v>
      </c>
      <c r="B79" s="58" t="s">
        <v>205</v>
      </c>
      <c r="C79" s="58" t="s">
        <v>206</v>
      </c>
      <c r="D79" s="58">
        <v>13</v>
      </c>
      <c r="E79" s="58" t="s">
        <v>374</v>
      </c>
    </row>
    <row r="80" spans="1:5" x14ac:dyDescent="0.25">
      <c r="A80" s="58">
        <v>80</v>
      </c>
      <c r="B80" s="58" t="s">
        <v>375</v>
      </c>
      <c r="C80" s="58" t="s">
        <v>375</v>
      </c>
      <c r="D80" s="58">
        <v>13</v>
      </c>
      <c r="E80" s="58" t="s">
        <v>374</v>
      </c>
    </row>
    <row r="81" spans="1:5" x14ac:dyDescent="0.25">
      <c r="A81" s="58">
        <v>81</v>
      </c>
      <c r="B81" s="58" t="s">
        <v>376</v>
      </c>
      <c r="C81" s="58" t="s">
        <v>376</v>
      </c>
      <c r="D81" s="58">
        <v>13</v>
      </c>
      <c r="E81" s="58" t="s">
        <v>374</v>
      </c>
    </row>
    <row r="82" spans="1:5" x14ac:dyDescent="0.25">
      <c r="A82" s="58">
        <v>82</v>
      </c>
      <c r="B82" s="58" t="s">
        <v>377</v>
      </c>
      <c r="C82" s="58" t="s">
        <v>378</v>
      </c>
      <c r="D82" s="58">
        <v>13</v>
      </c>
      <c r="E82" s="58" t="s">
        <v>374</v>
      </c>
    </row>
    <row r="83" spans="1:5" x14ac:dyDescent="0.25">
      <c r="A83" s="58">
        <v>83</v>
      </c>
      <c r="B83" s="58" t="s">
        <v>397</v>
      </c>
      <c r="C83" s="58" t="s">
        <v>244</v>
      </c>
      <c r="D83" s="58">
        <v>1</v>
      </c>
      <c r="E83" s="58" t="s">
        <v>242</v>
      </c>
    </row>
    <row r="84" spans="1:5" x14ac:dyDescent="0.25">
      <c r="A84" s="58">
        <v>84</v>
      </c>
      <c r="B84" s="58" t="s">
        <v>404</v>
      </c>
      <c r="C84" s="58" t="s">
        <v>404</v>
      </c>
      <c r="D84" s="58">
        <v>13</v>
      </c>
      <c r="E84" s="58" t="s">
        <v>374</v>
      </c>
    </row>
    <row r="85" spans="1:5" x14ac:dyDescent="0.25">
      <c r="A85" s="58">
        <v>85</v>
      </c>
      <c r="B85" s="58" t="s">
        <v>169</v>
      </c>
      <c r="C85" s="58" t="s">
        <v>169</v>
      </c>
      <c r="D85" s="58">
        <v>8</v>
      </c>
      <c r="E85" s="58" t="s">
        <v>61</v>
      </c>
    </row>
    <row r="86" spans="1:5" x14ac:dyDescent="0.25">
      <c r="A86" s="58">
        <v>86</v>
      </c>
      <c r="B86" s="58" t="s">
        <v>405</v>
      </c>
      <c r="C86" s="58" t="s">
        <v>406</v>
      </c>
      <c r="D86" s="58">
        <v>9</v>
      </c>
      <c r="E86" s="58" t="s">
        <v>112</v>
      </c>
    </row>
    <row r="87" spans="1:5" x14ac:dyDescent="0.25">
      <c r="A87" s="58">
        <v>87</v>
      </c>
      <c r="B87" s="58" t="s">
        <v>407</v>
      </c>
      <c r="C87" s="58" t="s">
        <v>408</v>
      </c>
      <c r="D87" s="58">
        <v>14</v>
      </c>
      <c r="E87" s="58" t="s">
        <v>409</v>
      </c>
    </row>
    <row r="88" spans="1:5" x14ac:dyDescent="0.25">
      <c r="A88" s="58">
        <v>88</v>
      </c>
      <c r="B88" s="58" t="s">
        <v>410</v>
      </c>
      <c r="C88" s="58" t="s">
        <v>411</v>
      </c>
      <c r="D88" s="58">
        <v>9</v>
      </c>
      <c r="E88" s="58" t="s">
        <v>112</v>
      </c>
    </row>
    <row r="89" spans="1:5" x14ac:dyDescent="0.25">
      <c r="A89" s="58">
        <v>89</v>
      </c>
      <c r="B89" s="58" t="s">
        <v>412</v>
      </c>
      <c r="C89" s="58" t="s">
        <v>413</v>
      </c>
      <c r="D89" s="58">
        <v>9</v>
      </c>
      <c r="E89" s="58" t="s">
        <v>112</v>
      </c>
    </row>
    <row r="90" spans="1:5" x14ac:dyDescent="0.25">
      <c r="A90" s="58">
        <v>90</v>
      </c>
      <c r="B90" s="58" t="s">
        <v>414</v>
      </c>
      <c r="C90" s="58" t="s">
        <v>415</v>
      </c>
      <c r="D90" s="58">
        <v>9</v>
      </c>
      <c r="E90" s="58" t="s">
        <v>112</v>
      </c>
    </row>
    <row r="91" spans="1:5" x14ac:dyDescent="0.25">
      <c r="A91" s="58">
        <v>91</v>
      </c>
      <c r="B91" s="58" t="s">
        <v>416</v>
      </c>
      <c r="C91" s="58" t="s">
        <v>416</v>
      </c>
      <c r="D91" s="58">
        <v>9</v>
      </c>
      <c r="E91" s="58" t="s">
        <v>112</v>
      </c>
    </row>
    <row r="92" spans="1:5" x14ac:dyDescent="0.25">
      <c r="A92" s="58">
        <v>92</v>
      </c>
      <c r="B92" s="58" t="s">
        <v>417</v>
      </c>
      <c r="C92" s="58" t="s">
        <v>417</v>
      </c>
      <c r="D92" s="58">
        <v>9</v>
      </c>
      <c r="E92" s="58" t="s">
        <v>112</v>
      </c>
    </row>
    <row r="93" spans="1:5" x14ac:dyDescent="0.25">
      <c r="A93" s="58">
        <v>93</v>
      </c>
      <c r="B93" s="58" t="s">
        <v>418</v>
      </c>
      <c r="C93" s="58" t="s">
        <v>418</v>
      </c>
      <c r="D93" s="58">
        <v>9</v>
      </c>
      <c r="E93" s="58" t="s">
        <v>112</v>
      </c>
    </row>
    <row r="94" spans="1:5" x14ac:dyDescent="0.25">
      <c r="A94" s="58">
        <v>94</v>
      </c>
      <c r="B94" s="58" t="s">
        <v>482</v>
      </c>
      <c r="C94" s="58" t="s">
        <v>232</v>
      </c>
      <c r="D94" s="58">
        <v>11</v>
      </c>
      <c r="E94" s="58" t="s">
        <v>232</v>
      </c>
    </row>
    <row r="95" spans="1:5" x14ac:dyDescent="0.25">
      <c r="A95" s="58">
        <v>95</v>
      </c>
      <c r="B95" s="58" t="s">
        <v>503</v>
      </c>
      <c r="C95" s="58" t="s">
        <v>52</v>
      </c>
      <c r="D95" s="58">
        <v>11</v>
      </c>
      <c r="E95" s="58" t="s">
        <v>232</v>
      </c>
    </row>
  </sheetData>
  <sheetProtection algorithmName="SHA-512" hashValue="fD/yKigKH/cgFBl/ZebNAJ6IdaDoeccTWuR1IavKx2N+RdiJlnEADaDbXPU4H1XWJbIjYXC73DzF2kHvZNVJ5w==" saltValue="qJiPJMDe0mADS2rLOMA9K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D548"/>
  <sheetViews>
    <sheetView showGridLines="0" workbookViewId="0">
      <pane ySplit="1" topLeftCell="A173" activePane="bottomLeft" state="frozen"/>
      <selection pane="bottomLeft"/>
    </sheetView>
  </sheetViews>
  <sheetFormatPr defaultColWidth="9.140625" defaultRowHeight="15" x14ac:dyDescent="0.25"/>
  <cols>
    <col min="1" max="1" width="9" style="58" bestFit="1" customWidth="1"/>
    <col min="2" max="2" width="69" style="58" bestFit="1" customWidth="1"/>
    <col min="3" max="3" width="24" style="58" bestFit="1" customWidth="1"/>
    <col min="4" max="4" width="19.28515625" style="58" bestFit="1" customWidth="1"/>
    <col min="5" max="16384" width="9.140625" style="58"/>
  </cols>
  <sheetData>
    <row r="1" spans="1:4" ht="30" customHeight="1" x14ac:dyDescent="0.25">
      <c r="A1" s="56" t="s">
        <v>26</v>
      </c>
      <c r="B1" s="56" t="s">
        <v>27</v>
      </c>
      <c r="C1" s="64" t="s">
        <v>28</v>
      </c>
      <c r="D1" s="58" t="s">
        <v>234</v>
      </c>
    </row>
    <row r="2" spans="1:4" s="61" customFormat="1" ht="12.75" x14ac:dyDescent="0.2">
      <c r="A2" s="65">
        <v>1</v>
      </c>
      <c r="B2" s="62" t="s">
        <v>64</v>
      </c>
      <c r="C2" s="62" t="s">
        <v>279</v>
      </c>
      <c r="D2" s="61" t="s">
        <v>3</v>
      </c>
    </row>
    <row r="3" spans="1:4" s="61" customFormat="1" ht="12.75" x14ac:dyDescent="0.2">
      <c r="A3" s="65">
        <v>2</v>
      </c>
      <c r="B3" s="60" t="s">
        <v>65</v>
      </c>
      <c r="C3" s="60" t="s">
        <v>280</v>
      </c>
    </row>
    <row r="4" spans="1:4" s="61" customFormat="1" ht="12.75" x14ac:dyDescent="0.2">
      <c r="A4" s="65">
        <v>3</v>
      </c>
      <c r="B4" s="62" t="s">
        <v>66</v>
      </c>
      <c r="C4" s="62" t="s">
        <v>281</v>
      </c>
      <c r="D4" s="61" t="s">
        <v>3</v>
      </c>
    </row>
    <row r="5" spans="1:4" s="61" customFormat="1" ht="12.75" x14ac:dyDescent="0.2">
      <c r="A5" s="65">
        <v>4</v>
      </c>
      <c r="B5" s="62" t="s">
        <v>67</v>
      </c>
      <c r="C5" s="62" t="s">
        <v>235</v>
      </c>
      <c r="D5" s="61" t="s">
        <v>236</v>
      </c>
    </row>
    <row r="6" spans="1:4" s="61" customFormat="1" ht="12.75" x14ac:dyDescent="0.2">
      <c r="A6" s="65">
        <v>5</v>
      </c>
      <c r="B6" s="62" t="s">
        <v>68</v>
      </c>
      <c r="C6" s="62" t="s">
        <v>419</v>
      </c>
    </row>
    <row r="7" spans="1:4" s="61" customFormat="1" ht="12.75" x14ac:dyDescent="0.2">
      <c r="A7" s="65">
        <v>6</v>
      </c>
      <c r="B7" s="62" t="s">
        <v>69</v>
      </c>
      <c r="C7" s="62" t="s">
        <v>282</v>
      </c>
      <c r="D7" s="61" t="s">
        <v>4</v>
      </c>
    </row>
    <row r="8" spans="1:4" s="61" customFormat="1" ht="12.75" x14ac:dyDescent="0.2">
      <c r="A8" s="65">
        <v>7</v>
      </c>
      <c r="B8" s="62" t="s">
        <v>70</v>
      </c>
      <c r="C8" s="62" t="s">
        <v>283</v>
      </c>
    </row>
    <row r="9" spans="1:4" s="61" customFormat="1" ht="12.75" x14ac:dyDescent="0.2">
      <c r="A9" s="65">
        <v>8</v>
      </c>
      <c r="B9" s="62" t="s">
        <v>71</v>
      </c>
      <c r="C9" s="62" t="s">
        <v>284</v>
      </c>
    </row>
    <row r="10" spans="1:4" s="61" customFormat="1" ht="12.75" x14ac:dyDescent="0.2">
      <c r="A10" s="65">
        <v>9</v>
      </c>
      <c r="B10" s="62" t="s">
        <v>72</v>
      </c>
      <c r="C10" s="62" t="s">
        <v>285</v>
      </c>
    </row>
    <row r="11" spans="1:4" s="61" customFormat="1" ht="12.75" x14ac:dyDescent="0.2">
      <c r="A11" s="65">
        <v>10</v>
      </c>
      <c r="B11" s="62" t="s">
        <v>73</v>
      </c>
      <c r="C11" s="62" t="s">
        <v>74</v>
      </c>
      <c r="D11" s="61" t="s">
        <v>236</v>
      </c>
    </row>
    <row r="12" spans="1:4" s="61" customFormat="1" ht="12.75" x14ac:dyDescent="0.2">
      <c r="A12" s="65">
        <v>11</v>
      </c>
      <c r="B12" s="62" t="s">
        <v>75</v>
      </c>
      <c r="C12" s="62" t="s">
        <v>237</v>
      </c>
      <c r="D12" s="61" t="s">
        <v>236</v>
      </c>
    </row>
    <row r="13" spans="1:4" s="61" customFormat="1" ht="12.75" x14ac:dyDescent="0.2">
      <c r="A13" s="65">
        <v>12</v>
      </c>
      <c r="B13" s="62" t="s">
        <v>114</v>
      </c>
      <c r="C13" s="62" t="s">
        <v>286</v>
      </c>
    </row>
    <row r="14" spans="1:4" s="61" customFormat="1" ht="12.75" x14ac:dyDescent="0.2">
      <c r="A14" s="65">
        <v>13</v>
      </c>
      <c r="B14" s="62" t="s">
        <v>76</v>
      </c>
      <c r="C14" s="62" t="s">
        <v>287</v>
      </c>
    </row>
    <row r="15" spans="1:4" s="61" customFormat="1" ht="12.75" x14ac:dyDescent="0.2">
      <c r="A15" s="65">
        <v>14</v>
      </c>
      <c r="B15" s="62" t="s">
        <v>77</v>
      </c>
      <c r="C15" s="62" t="s">
        <v>288</v>
      </c>
    </row>
    <row r="16" spans="1:4" s="61" customFormat="1" ht="12.75" x14ac:dyDescent="0.2">
      <c r="A16" s="65">
        <v>15</v>
      </c>
      <c r="B16" s="62" t="s">
        <v>115</v>
      </c>
      <c r="C16" s="62" t="s">
        <v>289</v>
      </c>
    </row>
    <row r="17" spans="1:4" s="61" customFormat="1" ht="12.75" x14ac:dyDescent="0.2">
      <c r="A17" s="65">
        <v>16</v>
      </c>
      <c r="B17" s="63" t="s">
        <v>78</v>
      </c>
      <c r="C17" s="63" t="s">
        <v>290</v>
      </c>
    </row>
    <row r="18" spans="1:4" s="61" customFormat="1" ht="12.75" x14ac:dyDescent="0.2">
      <c r="A18" s="65">
        <v>17</v>
      </c>
      <c r="B18" s="62" t="s">
        <v>79</v>
      </c>
      <c r="C18" s="62" t="s">
        <v>291</v>
      </c>
    </row>
    <row r="19" spans="1:4" s="61" customFormat="1" ht="12.75" x14ac:dyDescent="0.2">
      <c r="A19" s="65">
        <v>18</v>
      </c>
      <c r="B19" s="62" t="s">
        <v>80</v>
      </c>
      <c r="C19" s="62" t="s">
        <v>292</v>
      </c>
    </row>
    <row r="20" spans="1:4" s="61" customFormat="1" ht="12.75" x14ac:dyDescent="0.2">
      <c r="A20" s="65">
        <v>19</v>
      </c>
      <c r="B20" s="62" t="s">
        <v>81</v>
      </c>
      <c r="C20" s="62" t="s">
        <v>293</v>
      </c>
      <c r="D20" s="61" t="s">
        <v>236</v>
      </c>
    </row>
    <row r="21" spans="1:4" s="61" customFormat="1" ht="12.75" x14ac:dyDescent="0.2">
      <c r="A21" s="65">
        <v>20</v>
      </c>
      <c r="B21" s="62" t="s">
        <v>82</v>
      </c>
      <c r="C21" s="62" t="s">
        <v>238</v>
      </c>
      <c r="D21" s="61" t="s">
        <v>236</v>
      </c>
    </row>
    <row r="22" spans="1:4" s="61" customFormat="1" ht="12.75" x14ac:dyDescent="0.2">
      <c r="A22" s="65">
        <v>21</v>
      </c>
      <c r="B22" s="62" t="s">
        <v>83</v>
      </c>
      <c r="C22" s="62" t="s">
        <v>294</v>
      </c>
    </row>
    <row r="23" spans="1:4" s="61" customFormat="1" ht="12.75" x14ac:dyDescent="0.2">
      <c r="A23" s="65">
        <v>22</v>
      </c>
      <c r="B23" s="62" t="s">
        <v>84</v>
      </c>
      <c r="C23" s="62" t="s">
        <v>295</v>
      </c>
    </row>
    <row r="24" spans="1:4" s="61" customFormat="1" ht="12.75" x14ac:dyDescent="0.2">
      <c r="A24" s="65">
        <v>23</v>
      </c>
      <c r="B24" s="62" t="s">
        <v>85</v>
      </c>
      <c r="C24" s="63" t="s">
        <v>296</v>
      </c>
    </row>
    <row r="25" spans="1:4" s="61" customFormat="1" ht="12.75" x14ac:dyDescent="0.2">
      <c r="A25" s="65">
        <v>24</v>
      </c>
      <c r="B25" s="62" t="s">
        <v>86</v>
      </c>
      <c r="C25" s="62" t="s">
        <v>297</v>
      </c>
    </row>
    <row r="26" spans="1:4" s="61" customFormat="1" ht="12.75" x14ac:dyDescent="0.2">
      <c r="A26" s="65">
        <v>25</v>
      </c>
      <c r="B26" s="62" t="s">
        <v>87</v>
      </c>
      <c r="C26" s="62" t="s">
        <v>88</v>
      </c>
      <c r="D26" s="61" t="s">
        <v>236</v>
      </c>
    </row>
    <row r="27" spans="1:4" s="61" customFormat="1" ht="12.75" x14ac:dyDescent="0.2">
      <c r="A27" s="65">
        <v>26</v>
      </c>
      <c r="B27" s="62" t="s">
        <v>89</v>
      </c>
      <c r="C27" s="62" t="s">
        <v>90</v>
      </c>
      <c r="D27" s="61" t="s">
        <v>236</v>
      </c>
    </row>
    <row r="28" spans="1:4" s="61" customFormat="1" ht="12.75" x14ac:dyDescent="0.2">
      <c r="A28" s="65">
        <v>27</v>
      </c>
      <c r="B28" s="62" t="s">
        <v>91</v>
      </c>
      <c r="C28" s="62" t="s">
        <v>298</v>
      </c>
      <c r="D28" s="61" t="s">
        <v>92</v>
      </c>
    </row>
    <row r="29" spans="1:4" s="61" customFormat="1" ht="12.75" x14ac:dyDescent="0.2">
      <c r="A29" s="65">
        <v>28</v>
      </c>
      <c r="B29" s="62" t="s">
        <v>420</v>
      </c>
      <c r="C29" s="62" t="s">
        <v>93</v>
      </c>
      <c r="D29" s="61" t="s">
        <v>92</v>
      </c>
    </row>
    <row r="30" spans="1:4" s="61" customFormat="1" ht="12.75" x14ac:dyDescent="0.2">
      <c r="A30" s="65">
        <v>29</v>
      </c>
      <c r="B30" s="62" t="s">
        <v>94</v>
      </c>
      <c r="C30" s="62" t="s">
        <v>299</v>
      </c>
    </row>
    <row r="31" spans="1:4" s="61" customFormat="1" ht="12.75" x14ac:dyDescent="0.2">
      <c r="A31" s="65">
        <v>30</v>
      </c>
      <c r="B31" s="62" t="s">
        <v>116</v>
      </c>
      <c r="C31" s="62" t="s">
        <v>300</v>
      </c>
      <c r="D31" s="61" t="s">
        <v>92</v>
      </c>
    </row>
    <row r="32" spans="1:4" s="61" customFormat="1" ht="12.75" x14ac:dyDescent="0.2">
      <c r="A32" s="65">
        <v>31</v>
      </c>
      <c r="B32" s="62" t="s">
        <v>117</v>
      </c>
      <c r="C32" s="62" t="s">
        <v>301</v>
      </c>
      <c r="D32" s="61" t="s">
        <v>92</v>
      </c>
    </row>
    <row r="33" spans="1:4" s="61" customFormat="1" ht="12.75" x14ac:dyDescent="0.2">
      <c r="A33" s="65">
        <v>32</v>
      </c>
      <c r="B33" s="62" t="s">
        <v>95</v>
      </c>
      <c r="C33" s="62" t="s">
        <v>302</v>
      </c>
      <c r="D33" s="61" t="s">
        <v>5</v>
      </c>
    </row>
    <row r="34" spans="1:4" s="61" customFormat="1" ht="12.75" x14ac:dyDescent="0.2">
      <c r="A34" s="65">
        <v>33</v>
      </c>
      <c r="B34" s="62" t="s">
        <v>96</v>
      </c>
      <c r="C34" s="62" t="s">
        <v>303</v>
      </c>
      <c r="D34" s="61" t="s">
        <v>5</v>
      </c>
    </row>
    <row r="35" spans="1:4" s="61" customFormat="1" ht="12.75" x14ac:dyDescent="0.2">
      <c r="A35" s="65">
        <v>34</v>
      </c>
      <c r="B35" s="61" t="s">
        <v>97</v>
      </c>
      <c r="C35" s="61" t="s">
        <v>304</v>
      </c>
      <c r="D35" s="61" t="s">
        <v>236</v>
      </c>
    </row>
    <row r="36" spans="1:4" s="61" customFormat="1" ht="12.75" x14ac:dyDescent="0.2">
      <c r="A36" s="65">
        <v>35</v>
      </c>
      <c r="B36" s="62" t="s">
        <v>98</v>
      </c>
      <c r="C36" s="62" t="s">
        <v>305</v>
      </c>
      <c r="D36" s="61" t="s">
        <v>236</v>
      </c>
    </row>
    <row r="37" spans="1:4" s="61" customFormat="1" ht="12.75" x14ac:dyDescent="0.2">
      <c r="A37" s="65">
        <v>36</v>
      </c>
      <c r="B37" s="62" t="s">
        <v>99</v>
      </c>
      <c r="C37" s="62" t="s">
        <v>306</v>
      </c>
      <c r="D37" s="61" t="s">
        <v>236</v>
      </c>
    </row>
    <row r="38" spans="1:4" s="61" customFormat="1" ht="12.75" x14ac:dyDescent="0.2">
      <c r="A38" s="65">
        <v>37</v>
      </c>
      <c r="B38" s="60" t="s">
        <v>100</v>
      </c>
      <c r="C38" s="60" t="s">
        <v>307</v>
      </c>
      <c r="D38" s="61" t="s">
        <v>236</v>
      </c>
    </row>
    <row r="39" spans="1:4" s="61" customFormat="1" ht="12.75" x14ac:dyDescent="0.2">
      <c r="A39" s="65">
        <v>38</v>
      </c>
      <c r="B39" s="62" t="s">
        <v>101</v>
      </c>
      <c r="C39" s="62" t="s">
        <v>308</v>
      </c>
      <c r="D39" s="61" t="s">
        <v>236</v>
      </c>
    </row>
    <row r="40" spans="1:4" s="61" customFormat="1" ht="12.75" x14ac:dyDescent="0.2">
      <c r="A40" s="65">
        <v>39</v>
      </c>
      <c r="B40" s="62" t="s">
        <v>102</v>
      </c>
      <c r="C40" s="62" t="s">
        <v>6</v>
      </c>
    </row>
    <row r="41" spans="1:4" s="61" customFormat="1" ht="12.75" x14ac:dyDescent="0.2">
      <c r="A41" s="65">
        <v>40</v>
      </c>
      <c r="B41" s="62" t="s">
        <v>103</v>
      </c>
      <c r="C41" s="62" t="s">
        <v>239</v>
      </c>
    </row>
    <row r="42" spans="1:4" s="61" customFormat="1" ht="12.75" x14ac:dyDescent="0.2">
      <c r="A42" s="65">
        <v>41</v>
      </c>
      <c r="B42" s="62" t="s">
        <v>104</v>
      </c>
      <c r="C42" s="62" t="s">
        <v>309</v>
      </c>
    </row>
    <row r="43" spans="1:4" s="61" customFormat="1" ht="12.75" x14ac:dyDescent="0.2">
      <c r="A43" s="65">
        <v>42</v>
      </c>
      <c r="B43" s="61" t="s">
        <v>105</v>
      </c>
      <c r="C43" s="61" t="s">
        <v>310</v>
      </c>
      <c r="D43" s="61" t="s">
        <v>541</v>
      </c>
    </row>
    <row r="44" spans="1:4" s="61" customFormat="1" ht="12.75" x14ac:dyDescent="0.2">
      <c r="A44" s="65">
        <v>43</v>
      </c>
      <c r="B44" s="62" t="s">
        <v>106</v>
      </c>
      <c r="C44" s="62" t="s">
        <v>311</v>
      </c>
    </row>
    <row r="45" spans="1:4" s="61" customFormat="1" ht="12.75" x14ac:dyDescent="0.2">
      <c r="A45" s="65">
        <v>44</v>
      </c>
      <c r="B45" s="62" t="s">
        <v>107</v>
      </c>
      <c r="C45" s="62" t="s">
        <v>312</v>
      </c>
    </row>
    <row r="46" spans="1:4" s="61" customFormat="1" ht="12.75" x14ac:dyDescent="0.2">
      <c r="A46" s="65">
        <v>45</v>
      </c>
      <c r="B46" s="62" t="s">
        <v>118</v>
      </c>
      <c r="C46" s="62" t="s">
        <v>313</v>
      </c>
      <c r="D46" s="61" t="s">
        <v>236</v>
      </c>
    </row>
    <row r="47" spans="1:4" s="61" customFormat="1" ht="12.75" x14ac:dyDescent="0.2">
      <c r="A47" s="65">
        <v>46</v>
      </c>
      <c r="B47" s="62" t="s">
        <v>119</v>
      </c>
      <c r="C47" s="62" t="s">
        <v>314</v>
      </c>
      <c r="D47" s="61" t="s">
        <v>236</v>
      </c>
    </row>
    <row r="48" spans="1:4" s="61" customFormat="1" ht="12.75" x14ac:dyDescent="0.2">
      <c r="A48" s="65">
        <v>47</v>
      </c>
      <c r="B48" s="62" t="s">
        <v>120</v>
      </c>
      <c r="C48" s="62" t="s">
        <v>121</v>
      </c>
      <c r="D48" s="61" t="s">
        <v>236</v>
      </c>
    </row>
    <row r="49" spans="1:4" s="61" customFormat="1" ht="12.75" x14ac:dyDescent="0.2">
      <c r="A49" s="65">
        <v>48</v>
      </c>
      <c r="B49" s="62" t="s">
        <v>122</v>
      </c>
      <c r="C49" s="62" t="s">
        <v>122</v>
      </c>
      <c r="D49" s="61" t="s">
        <v>236</v>
      </c>
    </row>
    <row r="50" spans="1:4" s="61" customFormat="1" ht="12.75" x14ac:dyDescent="0.2">
      <c r="A50" s="65">
        <v>49</v>
      </c>
      <c r="B50" s="62" t="s">
        <v>123</v>
      </c>
      <c r="C50" s="62" t="s">
        <v>123</v>
      </c>
      <c r="D50" s="61" t="s">
        <v>92</v>
      </c>
    </row>
    <row r="51" spans="1:4" s="61" customFormat="1" ht="12.75" x14ac:dyDescent="0.2">
      <c r="A51" s="65">
        <v>50</v>
      </c>
      <c r="B51" s="62" t="s">
        <v>124</v>
      </c>
      <c r="C51" s="62" t="s">
        <v>112</v>
      </c>
    </row>
    <row r="52" spans="1:4" s="61" customFormat="1" ht="12.75" x14ac:dyDescent="0.2">
      <c r="A52" s="65">
        <v>51</v>
      </c>
      <c r="B52" s="62" t="s">
        <v>125</v>
      </c>
      <c r="C52" s="62" t="s">
        <v>315</v>
      </c>
    </row>
    <row r="53" spans="1:4" s="61" customFormat="1" ht="12.75" x14ac:dyDescent="0.2">
      <c r="A53" s="65">
        <v>52</v>
      </c>
      <c r="B53" s="62" t="s">
        <v>126</v>
      </c>
      <c r="C53" s="62" t="s">
        <v>316</v>
      </c>
    </row>
    <row r="54" spans="1:4" s="61" customFormat="1" ht="12.75" x14ac:dyDescent="0.2">
      <c r="A54" s="65">
        <v>53</v>
      </c>
      <c r="B54" s="62" t="s">
        <v>127</v>
      </c>
      <c r="C54" s="62" t="s">
        <v>128</v>
      </c>
    </row>
    <row r="55" spans="1:4" s="61" customFormat="1" ht="12.75" x14ac:dyDescent="0.2">
      <c r="A55" s="65">
        <v>54</v>
      </c>
      <c r="B55" s="62" t="s">
        <v>129</v>
      </c>
      <c r="C55" s="62" t="s">
        <v>317</v>
      </c>
    </row>
    <row r="56" spans="1:4" s="61" customFormat="1" ht="12.75" x14ac:dyDescent="0.2">
      <c r="A56" s="65">
        <v>55</v>
      </c>
      <c r="B56" s="62" t="s">
        <v>130</v>
      </c>
      <c r="C56" s="62" t="s">
        <v>318</v>
      </c>
    </row>
    <row r="57" spans="1:4" s="61" customFormat="1" ht="12.75" x14ac:dyDescent="0.2">
      <c r="A57" s="65">
        <v>56</v>
      </c>
      <c r="B57" s="62" t="s">
        <v>131</v>
      </c>
      <c r="C57" s="62" t="s">
        <v>319</v>
      </c>
    </row>
    <row r="58" spans="1:4" s="61" customFormat="1" ht="12.75" x14ac:dyDescent="0.2">
      <c r="A58" s="65">
        <v>57</v>
      </c>
      <c r="B58" s="62" t="s">
        <v>142</v>
      </c>
      <c r="C58" s="62" t="s">
        <v>320</v>
      </c>
    </row>
    <row r="59" spans="1:4" s="61" customFormat="1" ht="12.75" x14ac:dyDescent="0.2">
      <c r="A59" s="65">
        <v>58</v>
      </c>
      <c r="B59" s="62" t="s">
        <v>148</v>
      </c>
      <c r="C59" s="62" t="s">
        <v>149</v>
      </c>
    </row>
    <row r="60" spans="1:4" s="61" customFormat="1" ht="12.75" x14ac:dyDescent="0.2">
      <c r="A60" s="65">
        <v>59</v>
      </c>
      <c r="B60" s="62" t="s">
        <v>150</v>
      </c>
      <c r="C60" s="62" t="s">
        <v>151</v>
      </c>
    </row>
    <row r="61" spans="1:4" s="61" customFormat="1" ht="12.75" x14ac:dyDescent="0.2">
      <c r="A61" s="65">
        <v>60</v>
      </c>
      <c r="B61" s="62" t="s">
        <v>152</v>
      </c>
      <c r="C61" s="62" t="s">
        <v>321</v>
      </c>
    </row>
    <row r="62" spans="1:4" s="61" customFormat="1" ht="12.75" x14ac:dyDescent="0.2">
      <c r="A62" s="65">
        <v>61</v>
      </c>
      <c r="B62" s="62" t="s">
        <v>157</v>
      </c>
      <c r="C62" s="62" t="s">
        <v>322</v>
      </c>
    </row>
    <row r="63" spans="1:4" s="61" customFormat="1" ht="12.75" x14ac:dyDescent="0.2">
      <c r="A63" s="65">
        <v>62</v>
      </c>
      <c r="B63" s="62" t="s">
        <v>161</v>
      </c>
      <c r="C63" s="62" t="s">
        <v>323</v>
      </c>
      <c r="D63" s="61" t="s">
        <v>236</v>
      </c>
    </row>
    <row r="64" spans="1:4" s="61" customFormat="1" ht="12.75" x14ac:dyDescent="0.2">
      <c r="A64" s="65">
        <v>63</v>
      </c>
      <c r="B64" s="62" t="s">
        <v>162</v>
      </c>
      <c r="C64" s="62" t="s">
        <v>324</v>
      </c>
      <c r="D64" s="61" t="s">
        <v>236</v>
      </c>
    </row>
    <row r="65" spans="1:4" s="61" customFormat="1" ht="12.75" x14ac:dyDescent="0.2">
      <c r="A65" s="65">
        <v>64</v>
      </c>
      <c r="B65" s="62" t="s">
        <v>163</v>
      </c>
      <c r="C65" s="62" t="s">
        <v>325</v>
      </c>
      <c r="D65" s="61" t="s">
        <v>236</v>
      </c>
    </row>
    <row r="66" spans="1:4" s="61" customFormat="1" ht="12.75" x14ac:dyDescent="0.2">
      <c r="A66" s="65">
        <v>65</v>
      </c>
      <c r="B66" s="62" t="s">
        <v>164</v>
      </c>
      <c r="C66" s="62" t="s">
        <v>326</v>
      </c>
      <c r="D66" s="61" t="s">
        <v>236</v>
      </c>
    </row>
    <row r="67" spans="1:4" s="61" customFormat="1" ht="12.75" x14ac:dyDescent="0.2">
      <c r="A67" s="65">
        <v>66</v>
      </c>
      <c r="B67" s="62" t="s">
        <v>165</v>
      </c>
      <c r="C67" s="62" t="s">
        <v>327</v>
      </c>
      <c r="D67" s="61" t="s">
        <v>236</v>
      </c>
    </row>
    <row r="68" spans="1:4" s="61" customFormat="1" ht="12.75" x14ac:dyDescent="0.2">
      <c r="A68" s="65">
        <v>67</v>
      </c>
      <c r="B68" s="62" t="s">
        <v>166</v>
      </c>
      <c r="C68" s="62" t="s">
        <v>328</v>
      </c>
      <c r="D68" s="61" t="s">
        <v>4</v>
      </c>
    </row>
    <row r="69" spans="1:4" s="61" customFormat="1" ht="12.75" x14ac:dyDescent="0.2">
      <c r="A69" s="65">
        <v>68</v>
      </c>
      <c r="B69" s="62" t="s">
        <v>167</v>
      </c>
      <c r="C69" s="62" t="s">
        <v>329</v>
      </c>
      <c r="D69" s="61" t="s">
        <v>4</v>
      </c>
    </row>
    <row r="70" spans="1:4" s="61" customFormat="1" ht="12.75" x14ac:dyDescent="0.2">
      <c r="A70" s="65">
        <v>69</v>
      </c>
      <c r="B70" s="62" t="s">
        <v>170</v>
      </c>
      <c r="C70" s="62" t="s">
        <v>330</v>
      </c>
      <c r="D70" s="61" t="s">
        <v>236</v>
      </c>
    </row>
    <row r="71" spans="1:4" s="61" customFormat="1" ht="12.75" x14ac:dyDescent="0.2">
      <c r="A71" s="65">
        <v>70</v>
      </c>
      <c r="B71" s="62" t="s">
        <v>171</v>
      </c>
      <c r="C71" s="62" t="s">
        <v>331</v>
      </c>
      <c r="D71" s="61" t="s">
        <v>236</v>
      </c>
    </row>
    <row r="72" spans="1:4" s="61" customFormat="1" ht="12.75" x14ac:dyDescent="0.2">
      <c r="A72" s="65">
        <v>71</v>
      </c>
      <c r="B72" s="62" t="s">
        <v>172</v>
      </c>
      <c r="C72" s="62" t="s">
        <v>332</v>
      </c>
      <c r="D72" s="61" t="s">
        <v>236</v>
      </c>
    </row>
    <row r="73" spans="1:4" s="61" customFormat="1" ht="12.75" x14ac:dyDescent="0.2">
      <c r="A73" s="65">
        <v>72</v>
      </c>
      <c r="B73" s="62" t="s">
        <v>173</v>
      </c>
      <c r="C73" s="62" t="s">
        <v>333</v>
      </c>
      <c r="D73" s="61" t="s">
        <v>236</v>
      </c>
    </row>
    <row r="74" spans="1:4" s="61" customFormat="1" ht="12.75" x14ac:dyDescent="0.2">
      <c r="A74" s="65">
        <v>73</v>
      </c>
      <c r="B74" s="62" t="s">
        <v>174</v>
      </c>
      <c r="C74" s="62" t="s">
        <v>334</v>
      </c>
      <c r="D74" s="61" t="s">
        <v>236</v>
      </c>
    </row>
    <row r="75" spans="1:4" s="61" customFormat="1" ht="12.75" x14ac:dyDescent="0.2">
      <c r="A75" s="65">
        <v>74</v>
      </c>
      <c r="B75" s="62" t="s">
        <v>175</v>
      </c>
      <c r="C75" s="62" t="s">
        <v>335</v>
      </c>
      <c r="D75" s="61" t="s">
        <v>236</v>
      </c>
    </row>
    <row r="76" spans="1:4" s="61" customFormat="1" ht="12.75" x14ac:dyDescent="0.2">
      <c r="A76" s="65">
        <v>75</v>
      </c>
      <c r="B76" s="62" t="s">
        <v>176</v>
      </c>
      <c r="C76" s="62" t="s">
        <v>336</v>
      </c>
      <c r="D76" s="61" t="s">
        <v>236</v>
      </c>
    </row>
    <row r="77" spans="1:4" s="61" customFormat="1" ht="12.75" x14ac:dyDescent="0.2">
      <c r="A77" s="65">
        <v>76</v>
      </c>
      <c r="B77" s="62" t="s">
        <v>177</v>
      </c>
      <c r="C77" s="62" t="s">
        <v>337</v>
      </c>
      <c r="D77" s="61" t="s">
        <v>236</v>
      </c>
    </row>
    <row r="78" spans="1:4" s="61" customFormat="1" ht="12.75" x14ac:dyDescent="0.2">
      <c r="A78" s="65">
        <v>77</v>
      </c>
      <c r="B78" s="62" t="s">
        <v>178</v>
      </c>
      <c r="C78" s="62" t="s">
        <v>338</v>
      </c>
      <c r="D78" s="61" t="s">
        <v>236</v>
      </c>
    </row>
    <row r="79" spans="1:4" s="61" customFormat="1" ht="12.75" x14ac:dyDescent="0.2">
      <c r="A79" s="65">
        <v>78</v>
      </c>
      <c r="B79" s="62" t="s">
        <v>179</v>
      </c>
      <c r="C79" s="62" t="s">
        <v>339</v>
      </c>
      <c r="D79" s="61" t="s">
        <v>236</v>
      </c>
    </row>
    <row r="80" spans="1:4" s="61" customFormat="1" ht="12.75" x14ac:dyDescent="0.2">
      <c r="A80" s="65">
        <v>79</v>
      </c>
      <c r="B80" s="62" t="s">
        <v>180</v>
      </c>
      <c r="C80" s="62" t="s">
        <v>340</v>
      </c>
      <c r="D80" s="61" t="s">
        <v>236</v>
      </c>
    </row>
    <row r="81" spans="1:4" s="61" customFormat="1" ht="12.75" x14ac:dyDescent="0.2">
      <c r="A81" s="65">
        <v>80</v>
      </c>
      <c r="B81" s="62" t="s">
        <v>181</v>
      </c>
      <c r="C81" s="62" t="s">
        <v>341</v>
      </c>
      <c r="D81" s="61" t="s">
        <v>236</v>
      </c>
    </row>
    <row r="82" spans="1:4" s="61" customFormat="1" ht="12.75" x14ac:dyDescent="0.2">
      <c r="A82" s="65">
        <v>81</v>
      </c>
      <c r="B82" s="62" t="s">
        <v>182</v>
      </c>
      <c r="C82" s="62" t="s">
        <v>342</v>
      </c>
      <c r="D82" s="61" t="s">
        <v>236</v>
      </c>
    </row>
    <row r="83" spans="1:4" s="61" customFormat="1" ht="12.75" x14ac:dyDescent="0.2">
      <c r="A83" s="65">
        <v>82</v>
      </c>
      <c r="B83" s="62" t="s">
        <v>183</v>
      </c>
      <c r="C83" s="62" t="s">
        <v>343</v>
      </c>
      <c r="D83" s="61" t="s">
        <v>236</v>
      </c>
    </row>
    <row r="84" spans="1:4" s="61" customFormat="1" ht="12.75" x14ac:dyDescent="0.2">
      <c r="A84" s="65">
        <v>83</v>
      </c>
      <c r="B84" s="62" t="s">
        <v>184</v>
      </c>
      <c r="C84" s="62" t="s">
        <v>344</v>
      </c>
      <c r="D84" s="61" t="s">
        <v>236</v>
      </c>
    </row>
    <row r="85" spans="1:4" s="61" customFormat="1" ht="12.75" x14ac:dyDescent="0.2">
      <c r="A85" s="65">
        <v>84</v>
      </c>
      <c r="B85" s="62" t="s">
        <v>185</v>
      </c>
      <c r="C85" s="62" t="s">
        <v>345</v>
      </c>
      <c r="D85" s="61" t="s">
        <v>236</v>
      </c>
    </row>
    <row r="86" spans="1:4" s="61" customFormat="1" ht="12.75" x14ac:dyDescent="0.2">
      <c r="A86" s="65">
        <v>85</v>
      </c>
      <c r="B86" s="62" t="s">
        <v>186</v>
      </c>
      <c r="C86" s="62" t="s">
        <v>346</v>
      </c>
      <c r="D86" s="61" t="s">
        <v>236</v>
      </c>
    </row>
    <row r="87" spans="1:4" s="61" customFormat="1" ht="12.75" x14ac:dyDescent="0.2">
      <c r="A87" s="65">
        <v>86</v>
      </c>
      <c r="B87" s="62" t="s">
        <v>187</v>
      </c>
      <c r="C87" s="62" t="s">
        <v>347</v>
      </c>
      <c r="D87" s="61" t="s">
        <v>236</v>
      </c>
    </row>
    <row r="88" spans="1:4" s="61" customFormat="1" ht="12.75" x14ac:dyDescent="0.2">
      <c r="A88" s="65">
        <v>87</v>
      </c>
      <c r="B88" s="62" t="s">
        <v>188</v>
      </c>
      <c r="C88" s="62" t="s">
        <v>348</v>
      </c>
      <c r="D88" s="61" t="s">
        <v>236</v>
      </c>
    </row>
    <row r="89" spans="1:4" s="61" customFormat="1" ht="12.75" x14ac:dyDescent="0.2">
      <c r="A89" s="65">
        <v>88</v>
      </c>
      <c r="B89" s="62" t="s">
        <v>189</v>
      </c>
      <c r="C89" s="62" t="s">
        <v>349</v>
      </c>
      <c r="D89" s="61" t="s">
        <v>236</v>
      </c>
    </row>
    <row r="90" spans="1:4" s="61" customFormat="1" ht="12.75" x14ac:dyDescent="0.2">
      <c r="A90" s="65">
        <v>89</v>
      </c>
      <c r="B90" s="62" t="s">
        <v>190</v>
      </c>
      <c r="C90" s="62" t="s">
        <v>350</v>
      </c>
      <c r="D90" s="61" t="s">
        <v>236</v>
      </c>
    </row>
    <row r="91" spans="1:4" s="61" customFormat="1" ht="12.75" x14ac:dyDescent="0.2">
      <c r="A91" s="65">
        <v>90</v>
      </c>
      <c r="B91" s="62" t="s">
        <v>191</v>
      </c>
      <c r="C91" s="62" t="s">
        <v>351</v>
      </c>
      <c r="D91" s="61" t="s">
        <v>236</v>
      </c>
    </row>
    <row r="92" spans="1:4" s="61" customFormat="1" ht="12.75" x14ac:dyDescent="0.2">
      <c r="A92" s="65">
        <v>91</v>
      </c>
      <c r="B92" s="62" t="s">
        <v>192</v>
      </c>
      <c r="C92" s="62" t="s">
        <v>352</v>
      </c>
      <c r="D92" s="61" t="s">
        <v>236</v>
      </c>
    </row>
    <row r="93" spans="1:4" s="61" customFormat="1" ht="12.75" x14ac:dyDescent="0.2">
      <c r="A93" s="65">
        <v>92</v>
      </c>
      <c r="B93" s="62" t="s">
        <v>193</v>
      </c>
      <c r="C93" s="62" t="s">
        <v>353</v>
      </c>
      <c r="D93" s="61" t="s">
        <v>236</v>
      </c>
    </row>
    <row r="94" spans="1:4" s="61" customFormat="1" ht="12.75" x14ac:dyDescent="0.2">
      <c r="A94" s="65">
        <v>93</v>
      </c>
      <c r="B94" s="62" t="s">
        <v>194</v>
      </c>
      <c r="C94" s="62" t="s">
        <v>354</v>
      </c>
      <c r="D94" s="61" t="s">
        <v>236</v>
      </c>
    </row>
    <row r="95" spans="1:4" s="61" customFormat="1" ht="12.75" x14ac:dyDescent="0.2">
      <c r="A95" s="65">
        <v>94</v>
      </c>
      <c r="B95" s="62" t="s">
        <v>195</v>
      </c>
      <c r="C95" s="62" t="s">
        <v>355</v>
      </c>
      <c r="D95" s="61" t="s">
        <v>236</v>
      </c>
    </row>
    <row r="96" spans="1:4" s="61" customFormat="1" ht="12.75" x14ac:dyDescent="0.2">
      <c r="A96" s="65">
        <v>95</v>
      </c>
      <c r="B96" s="62" t="s">
        <v>196</v>
      </c>
      <c r="C96" s="62" t="s">
        <v>356</v>
      </c>
      <c r="D96" s="61" t="s">
        <v>236</v>
      </c>
    </row>
    <row r="97" spans="1:4" s="61" customFormat="1" ht="12.75" x14ac:dyDescent="0.2">
      <c r="A97" s="65">
        <v>96</v>
      </c>
      <c r="B97" s="62" t="s">
        <v>197</v>
      </c>
      <c r="C97" s="62" t="s">
        <v>357</v>
      </c>
      <c r="D97" s="61" t="s">
        <v>236</v>
      </c>
    </row>
    <row r="98" spans="1:4" s="61" customFormat="1" ht="12.75" x14ac:dyDescent="0.2">
      <c r="A98" s="65">
        <v>97</v>
      </c>
      <c r="B98" s="62" t="s">
        <v>198</v>
      </c>
      <c r="C98" s="62" t="s">
        <v>358</v>
      </c>
    </row>
    <row r="99" spans="1:4" s="61" customFormat="1" ht="12.75" x14ac:dyDescent="0.2">
      <c r="A99" s="65">
        <v>98</v>
      </c>
      <c r="B99" s="62" t="s">
        <v>199</v>
      </c>
      <c r="C99" s="62" t="s">
        <v>359</v>
      </c>
    </row>
    <row r="100" spans="1:4" s="61" customFormat="1" ht="12.75" x14ac:dyDescent="0.2">
      <c r="A100" s="65">
        <v>99</v>
      </c>
      <c r="B100" s="62" t="s">
        <v>200</v>
      </c>
      <c r="C100" s="62" t="s">
        <v>360</v>
      </c>
    </row>
    <row r="101" spans="1:4" s="61" customFormat="1" ht="12.75" x14ac:dyDescent="0.2">
      <c r="A101" s="65">
        <v>100</v>
      </c>
      <c r="B101" s="62" t="s">
        <v>201</v>
      </c>
      <c r="C101" s="62" t="s">
        <v>361</v>
      </c>
    </row>
    <row r="102" spans="1:4" s="61" customFormat="1" ht="12.75" x14ac:dyDescent="0.2">
      <c r="A102" s="65">
        <v>101</v>
      </c>
      <c r="B102" s="62" t="s">
        <v>202</v>
      </c>
      <c r="C102" s="62" t="s">
        <v>362</v>
      </c>
    </row>
    <row r="103" spans="1:4" s="61" customFormat="1" ht="12.75" x14ac:dyDescent="0.2">
      <c r="A103" s="65">
        <v>102</v>
      </c>
      <c r="B103" s="62" t="s">
        <v>203</v>
      </c>
      <c r="C103" s="62" t="s">
        <v>363</v>
      </c>
    </row>
    <row r="104" spans="1:4" s="61" customFormat="1" ht="12.75" x14ac:dyDescent="0.2">
      <c r="A104" s="65">
        <v>103</v>
      </c>
      <c r="B104" s="62" t="s">
        <v>204</v>
      </c>
      <c r="C104" s="62" t="s">
        <v>364</v>
      </c>
    </row>
    <row r="105" spans="1:4" s="61" customFormat="1" ht="12.75" x14ac:dyDescent="0.2">
      <c r="A105" s="65">
        <v>104</v>
      </c>
      <c r="B105" s="62" t="s">
        <v>273</v>
      </c>
      <c r="C105" s="62" t="s">
        <v>365</v>
      </c>
    </row>
    <row r="106" spans="1:4" s="61" customFormat="1" ht="12.75" x14ac:dyDescent="0.2">
      <c r="A106" s="65">
        <v>105</v>
      </c>
      <c r="B106" s="62" t="s">
        <v>274</v>
      </c>
      <c r="C106" s="62" t="s">
        <v>275</v>
      </c>
    </row>
    <row r="107" spans="1:4" s="61" customFormat="1" ht="12.75" x14ac:dyDescent="0.2">
      <c r="A107" s="65">
        <v>106</v>
      </c>
      <c r="B107" s="62" t="s">
        <v>276</v>
      </c>
      <c r="C107" s="62" t="s">
        <v>277</v>
      </c>
    </row>
    <row r="108" spans="1:4" s="61" customFormat="1" ht="12.75" x14ac:dyDescent="0.2">
      <c r="A108" s="65">
        <v>107</v>
      </c>
      <c r="B108" s="62" t="s">
        <v>366</v>
      </c>
      <c r="C108" s="62" t="s">
        <v>367</v>
      </c>
    </row>
    <row r="109" spans="1:4" s="61" customFormat="1" ht="12.75" x14ac:dyDescent="0.2">
      <c r="A109" s="65">
        <v>108</v>
      </c>
      <c r="B109" s="62" t="s">
        <v>368</v>
      </c>
      <c r="C109" s="62" t="s">
        <v>369</v>
      </c>
    </row>
    <row r="110" spans="1:4" s="61" customFormat="1" ht="12.75" x14ac:dyDescent="0.2">
      <c r="A110" s="65">
        <v>109</v>
      </c>
      <c r="B110" s="62" t="s">
        <v>370</v>
      </c>
      <c r="C110" s="62" t="s">
        <v>371</v>
      </c>
    </row>
    <row r="111" spans="1:4" s="61" customFormat="1" ht="12.75" x14ac:dyDescent="0.2">
      <c r="A111" s="65">
        <v>110</v>
      </c>
      <c r="B111" s="62" t="s">
        <v>379</v>
      </c>
      <c r="C111" s="62" t="s">
        <v>380</v>
      </c>
    </row>
    <row r="112" spans="1:4" s="61" customFormat="1" ht="12.75" x14ac:dyDescent="0.2">
      <c r="A112" s="65">
        <v>111</v>
      </c>
      <c r="B112" s="62" t="s">
        <v>372</v>
      </c>
      <c r="C112" s="62" t="s">
        <v>373</v>
      </c>
    </row>
    <row r="113" spans="1:4" s="61" customFormat="1" ht="12.75" x14ac:dyDescent="0.2">
      <c r="A113" s="65">
        <v>112</v>
      </c>
      <c r="B113" s="62" t="s">
        <v>381</v>
      </c>
      <c r="C113" s="62" t="s">
        <v>382</v>
      </c>
    </row>
    <row r="114" spans="1:4" s="61" customFormat="1" ht="12.75" x14ac:dyDescent="0.2">
      <c r="A114" s="65">
        <v>113</v>
      </c>
      <c r="B114" s="62" t="s">
        <v>383</v>
      </c>
      <c r="C114" s="62" t="s">
        <v>384</v>
      </c>
    </row>
    <row r="115" spans="1:4" s="61" customFormat="1" ht="12.75" x14ac:dyDescent="0.2">
      <c r="A115" s="65">
        <v>114</v>
      </c>
      <c r="B115" s="62" t="s">
        <v>385</v>
      </c>
      <c r="C115" s="62" t="s">
        <v>386</v>
      </c>
      <c r="D115" s="61" t="s">
        <v>473</v>
      </c>
    </row>
    <row r="116" spans="1:4" s="61" customFormat="1" ht="12.75" x14ac:dyDescent="0.2">
      <c r="A116" s="65">
        <v>115</v>
      </c>
      <c r="B116" s="62" t="s">
        <v>387</v>
      </c>
      <c r="C116" s="62" t="s">
        <v>388</v>
      </c>
    </row>
    <row r="117" spans="1:4" s="61" customFormat="1" ht="12.75" x14ac:dyDescent="0.2">
      <c r="A117" s="65">
        <v>116</v>
      </c>
      <c r="B117" s="62" t="s">
        <v>389</v>
      </c>
      <c r="C117" s="62" t="s">
        <v>390</v>
      </c>
    </row>
    <row r="118" spans="1:4" s="61" customFormat="1" ht="12.75" x14ac:dyDescent="0.2">
      <c r="A118" s="65">
        <v>117</v>
      </c>
      <c r="B118" s="62" t="s">
        <v>391</v>
      </c>
      <c r="C118" s="62" t="s">
        <v>392</v>
      </c>
      <c r="D118" s="61" t="s">
        <v>236</v>
      </c>
    </row>
    <row r="119" spans="1:4" s="61" customFormat="1" ht="12.75" x14ac:dyDescent="0.2">
      <c r="A119" s="65">
        <v>118</v>
      </c>
      <c r="B119" s="62" t="s">
        <v>393</v>
      </c>
      <c r="C119" s="62" t="s">
        <v>394</v>
      </c>
    </row>
    <row r="120" spans="1:4" s="61" customFormat="1" ht="12.75" x14ac:dyDescent="0.2">
      <c r="A120" s="65">
        <v>119</v>
      </c>
      <c r="B120" s="62" t="s">
        <v>395</v>
      </c>
      <c r="C120" s="62" t="s">
        <v>396</v>
      </c>
    </row>
    <row r="121" spans="1:4" s="61" customFormat="1" ht="12.75" x14ac:dyDescent="0.2">
      <c r="A121" s="65">
        <v>120</v>
      </c>
      <c r="B121" s="62" t="s">
        <v>398</v>
      </c>
      <c r="C121" s="62" t="s">
        <v>399</v>
      </c>
    </row>
    <row r="122" spans="1:4" s="61" customFormat="1" ht="12.75" x14ac:dyDescent="0.2">
      <c r="A122" s="65">
        <v>121</v>
      </c>
      <c r="B122" s="62" t="s">
        <v>400</v>
      </c>
      <c r="C122" s="62" t="s">
        <v>401</v>
      </c>
    </row>
    <row r="123" spans="1:4" s="61" customFormat="1" ht="12.75" x14ac:dyDescent="0.2">
      <c r="A123" s="65">
        <v>122</v>
      </c>
      <c r="B123" s="62" t="s">
        <v>402</v>
      </c>
      <c r="C123" s="62" t="s">
        <v>403</v>
      </c>
    </row>
    <row r="124" spans="1:4" s="61" customFormat="1" ht="12.75" x14ac:dyDescent="0.2">
      <c r="A124" s="65">
        <v>123</v>
      </c>
      <c r="B124" s="62" t="s">
        <v>421</v>
      </c>
      <c r="C124" s="62" t="s">
        <v>422</v>
      </c>
    </row>
    <row r="125" spans="1:4" s="61" customFormat="1" ht="12.75" x14ac:dyDescent="0.2">
      <c r="A125" s="65">
        <v>124</v>
      </c>
      <c r="B125" s="62" t="s">
        <v>423</v>
      </c>
      <c r="C125" s="62" t="s">
        <v>424</v>
      </c>
    </row>
    <row r="126" spans="1:4" s="61" customFormat="1" ht="12.75" x14ac:dyDescent="0.2">
      <c r="A126" s="65">
        <v>125</v>
      </c>
      <c r="B126" s="62" t="s">
        <v>425</v>
      </c>
      <c r="C126" s="62" t="s">
        <v>426</v>
      </c>
    </row>
    <row r="127" spans="1:4" s="61" customFormat="1" ht="12.75" x14ac:dyDescent="0.2">
      <c r="A127" s="65">
        <v>126</v>
      </c>
      <c r="B127" s="62" t="s">
        <v>427</v>
      </c>
      <c r="C127" s="62" t="s">
        <v>427</v>
      </c>
    </row>
    <row r="128" spans="1:4" s="61" customFormat="1" ht="12.75" x14ac:dyDescent="0.2">
      <c r="A128" s="65">
        <v>127</v>
      </c>
      <c r="B128" s="62" t="s">
        <v>428</v>
      </c>
      <c r="C128" s="62" t="s">
        <v>429</v>
      </c>
    </row>
    <row r="129" spans="1:4" s="61" customFormat="1" ht="12.75" x14ac:dyDescent="0.2">
      <c r="A129" s="65">
        <v>128</v>
      </c>
      <c r="B129" s="62" t="s">
        <v>430</v>
      </c>
      <c r="C129" s="62" t="s">
        <v>431</v>
      </c>
      <c r="D129" s="61" t="s">
        <v>236</v>
      </c>
    </row>
    <row r="130" spans="1:4" s="61" customFormat="1" ht="12.75" x14ac:dyDescent="0.2">
      <c r="A130" s="65">
        <v>129</v>
      </c>
      <c r="B130" s="62" t="s">
        <v>432</v>
      </c>
      <c r="C130" s="62" t="s">
        <v>433</v>
      </c>
    </row>
    <row r="131" spans="1:4" s="61" customFormat="1" ht="12.75" x14ac:dyDescent="0.2">
      <c r="A131" s="65">
        <v>130</v>
      </c>
      <c r="B131" s="62" t="s">
        <v>434</v>
      </c>
      <c r="C131" s="62" t="s">
        <v>435</v>
      </c>
    </row>
    <row r="132" spans="1:4" s="61" customFormat="1" ht="12.75" x14ac:dyDescent="0.2">
      <c r="A132" s="65">
        <v>131</v>
      </c>
      <c r="B132" s="62" t="s">
        <v>436</v>
      </c>
      <c r="C132" s="62" t="s">
        <v>437</v>
      </c>
    </row>
    <row r="133" spans="1:4" s="61" customFormat="1" ht="12.75" x14ac:dyDescent="0.2">
      <c r="A133" s="65">
        <v>132</v>
      </c>
      <c r="B133" s="62" t="s">
        <v>438</v>
      </c>
      <c r="C133" s="62" t="s">
        <v>439</v>
      </c>
    </row>
    <row r="134" spans="1:4" s="61" customFormat="1" ht="12.75" x14ac:dyDescent="0.2">
      <c r="A134" s="65">
        <v>133</v>
      </c>
      <c r="B134" s="62" t="s">
        <v>440</v>
      </c>
      <c r="C134" s="62" t="s">
        <v>441</v>
      </c>
    </row>
    <row r="135" spans="1:4" s="61" customFormat="1" ht="12.75" x14ac:dyDescent="0.2">
      <c r="A135" s="65">
        <v>134</v>
      </c>
      <c r="B135" s="62" t="s">
        <v>442</v>
      </c>
      <c r="C135" s="62" t="s">
        <v>443</v>
      </c>
    </row>
    <row r="136" spans="1:4" s="61" customFormat="1" ht="12.75" x14ac:dyDescent="0.2">
      <c r="A136" s="65">
        <v>135</v>
      </c>
      <c r="B136" s="62" t="s">
        <v>444</v>
      </c>
      <c r="C136" s="62" t="s">
        <v>445</v>
      </c>
    </row>
    <row r="137" spans="1:4" s="61" customFormat="1" ht="12.75" x14ac:dyDescent="0.2">
      <c r="A137" s="65">
        <v>136</v>
      </c>
      <c r="B137" s="62" t="s">
        <v>446</v>
      </c>
      <c r="C137" s="62" t="s">
        <v>447</v>
      </c>
    </row>
    <row r="138" spans="1:4" s="61" customFormat="1" ht="12.75" x14ac:dyDescent="0.2">
      <c r="A138" s="65">
        <v>137</v>
      </c>
      <c r="B138" s="62" t="s">
        <v>448</v>
      </c>
      <c r="C138" s="62" t="s">
        <v>449</v>
      </c>
    </row>
    <row r="139" spans="1:4" s="61" customFormat="1" ht="12.75" x14ac:dyDescent="0.2">
      <c r="A139" s="65">
        <v>138</v>
      </c>
      <c r="B139" s="62" t="s">
        <v>450</v>
      </c>
      <c r="C139" s="62" t="s">
        <v>451</v>
      </c>
    </row>
    <row r="140" spans="1:4" s="61" customFormat="1" ht="12.75" x14ac:dyDescent="0.2">
      <c r="A140" s="65">
        <v>139</v>
      </c>
      <c r="B140" s="62" t="s">
        <v>452</v>
      </c>
      <c r="C140" s="62" t="s">
        <v>453</v>
      </c>
    </row>
    <row r="141" spans="1:4" s="61" customFormat="1" ht="12.75" x14ac:dyDescent="0.2">
      <c r="A141" s="65">
        <v>140</v>
      </c>
      <c r="B141" s="62" t="s">
        <v>454</v>
      </c>
      <c r="C141" s="62" t="s">
        <v>455</v>
      </c>
    </row>
    <row r="142" spans="1:4" s="61" customFormat="1" ht="12.75" x14ac:dyDescent="0.2">
      <c r="A142" s="65">
        <v>141</v>
      </c>
      <c r="B142" s="62" t="s">
        <v>456</v>
      </c>
      <c r="C142" s="62" t="s">
        <v>457</v>
      </c>
    </row>
    <row r="143" spans="1:4" s="61" customFormat="1" ht="12.75" x14ac:dyDescent="0.2">
      <c r="A143" s="65">
        <v>142</v>
      </c>
      <c r="B143" s="62" t="s">
        <v>458</v>
      </c>
      <c r="C143" s="62" t="s">
        <v>459</v>
      </c>
    </row>
    <row r="144" spans="1:4" s="61" customFormat="1" ht="12.75" x14ac:dyDescent="0.2">
      <c r="A144" s="65">
        <v>143</v>
      </c>
      <c r="B144" s="62" t="s">
        <v>460</v>
      </c>
      <c r="C144" s="62" t="s">
        <v>461</v>
      </c>
    </row>
    <row r="145" spans="1:4" s="61" customFormat="1" ht="12.75" x14ac:dyDescent="0.2">
      <c r="A145" s="65">
        <v>144</v>
      </c>
      <c r="B145" s="62" t="s">
        <v>462</v>
      </c>
      <c r="C145" s="62" t="s">
        <v>463</v>
      </c>
    </row>
    <row r="146" spans="1:4" s="61" customFormat="1" ht="12.75" x14ac:dyDescent="0.2">
      <c r="A146" s="65">
        <v>145</v>
      </c>
      <c r="B146" s="62" t="s">
        <v>464</v>
      </c>
      <c r="C146" s="62" t="s">
        <v>465</v>
      </c>
    </row>
    <row r="147" spans="1:4" s="61" customFormat="1" ht="12.75" x14ac:dyDescent="0.2">
      <c r="A147" s="65">
        <v>146</v>
      </c>
      <c r="B147" s="62" t="s">
        <v>466</v>
      </c>
      <c r="C147" s="62" t="s">
        <v>467</v>
      </c>
    </row>
    <row r="148" spans="1:4" s="61" customFormat="1" ht="12.75" x14ac:dyDescent="0.2">
      <c r="A148" s="65">
        <v>147</v>
      </c>
      <c r="B148" s="62" t="s">
        <v>469</v>
      </c>
      <c r="C148" s="62" t="s">
        <v>470</v>
      </c>
    </row>
    <row r="149" spans="1:4" s="61" customFormat="1" ht="12.75" x14ac:dyDescent="0.2">
      <c r="A149" s="65">
        <v>148</v>
      </c>
      <c r="B149" s="62" t="s">
        <v>471</v>
      </c>
      <c r="C149" s="62" t="s">
        <v>472</v>
      </c>
    </row>
    <row r="150" spans="1:4" s="61" customFormat="1" ht="12.75" x14ac:dyDescent="0.2">
      <c r="A150" s="65">
        <v>149</v>
      </c>
      <c r="B150" s="62" t="s">
        <v>474</v>
      </c>
      <c r="C150" s="62" t="s">
        <v>475</v>
      </c>
      <c r="D150" s="61" t="s">
        <v>4</v>
      </c>
    </row>
    <row r="151" spans="1:4" s="61" customFormat="1" ht="12.75" x14ac:dyDescent="0.2">
      <c r="A151" s="65">
        <v>150</v>
      </c>
      <c r="B151" s="62" t="s">
        <v>476</v>
      </c>
      <c r="C151" s="62" t="s">
        <v>477</v>
      </c>
      <c r="D151" s="61" t="s">
        <v>473</v>
      </c>
    </row>
    <row r="152" spans="1:4" s="61" customFormat="1" ht="12.75" x14ac:dyDescent="0.2">
      <c r="A152" s="65">
        <v>151</v>
      </c>
      <c r="B152" s="62" t="s">
        <v>478</v>
      </c>
      <c r="C152" s="62" t="s">
        <v>479</v>
      </c>
    </row>
    <row r="153" spans="1:4" s="61" customFormat="1" ht="12.75" x14ac:dyDescent="0.2">
      <c r="A153" s="65">
        <v>152</v>
      </c>
      <c r="B153" s="62" t="s">
        <v>480</v>
      </c>
      <c r="C153" s="62" t="s">
        <v>481</v>
      </c>
    </row>
    <row r="154" spans="1:4" s="61" customFormat="1" ht="12.75" x14ac:dyDescent="0.2">
      <c r="A154" s="65">
        <v>153</v>
      </c>
      <c r="B154" s="62" t="s">
        <v>483</v>
      </c>
      <c r="C154" s="62" t="s">
        <v>484</v>
      </c>
    </row>
    <row r="155" spans="1:4" s="61" customFormat="1" ht="12.75" x14ac:dyDescent="0.2">
      <c r="A155" s="65">
        <v>154</v>
      </c>
      <c r="B155" s="62" t="s">
        <v>485</v>
      </c>
      <c r="C155" s="62" t="s">
        <v>486</v>
      </c>
    </row>
    <row r="156" spans="1:4" s="61" customFormat="1" ht="12.75" x14ac:dyDescent="0.2">
      <c r="A156" s="65">
        <v>155</v>
      </c>
      <c r="B156" s="62" t="s">
        <v>487</v>
      </c>
      <c r="C156" s="62" t="s">
        <v>488</v>
      </c>
    </row>
    <row r="157" spans="1:4" s="61" customFormat="1" ht="12.75" x14ac:dyDescent="0.2">
      <c r="A157" s="65">
        <v>156</v>
      </c>
      <c r="B157" s="62" t="s">
        <v>489</v>
      </c>
      <c r="C157" s="62" t="s">
        <v>490</v>
      </c>
    </row>
    <row r="158" spans="1:4" s="61" customFormat="1" ht="12.75" x14ac:dyDescent="0.2">
      <c r="A158" s="65">
        <v>157</v>
      </c>
      <c r="B158" s="62" t="s">
        <v>491</v>
      </c>
      <c r="C158" s="62" t="s">
        <v>492</v>
      </c>
    </row>
    <row r="159" spans="1:4" s="61" customFormat="1" ht="12.75" x14ac:dyDescent="0.2">
      <c r="A159" s="65">
        <v>158</v>
      </c>
      <c r="B159" s="62" t="s">
        <v>493</v>
      </c>
      <c r="C159" s="62" t="s">
        <v>494</v>
      </c>
    </row>
    <row r="160" spans="1:4" s="61" customFormat="1" ht="12.75" x14ac:dyDescent="0.2">
      <c r="A160" s="65">
        <v>159</v>
      </c>
      <c r="B160" s="62" t="s">
        <v>499</v>
      </c>
      <c r="C160" s="62" t="s">
        <v>500</v>
      </c>
    </row>
    <row r="161" spans="1:4" s="61" customFormat="1" ht="12.75" x14ac:dyDescent="0.2">
      <c r="A161" s="65">
        <v>160</v>
      </c>
      <c r="B161" s="62" t="s">
        <v>501</v>
      </c>
      <c r="C161" s="62" t="s">
        <v>502</v>
      </c>
    </row>
    <row r="162" spans="1:4" s="61" customFormat="1" ht="12.75" x14ac:dyDescent="0.2">
      <c r="A162" s="65">
        <v>161</v>
      </c>
      <c r="B162" s="62" t="s">
        <v>504</v>
      </c>
      <c r="C162" s="62" t="s">
        <v>505</v>
      </c>
    </row>
    <row r="163" spans="1:4" s="61" customFormat="1" ht="12.75" x14ac:dyDescent="0.2">
      <c r="A163" s="65">
        <v>162</v>
      </c>
      <c r="B163" s="62" t="s">
        <v>506</v>
      </c>
      <c r="C163" s="62" t="s">
        <v>507</v>
      </c>
    </row>
    <row r="164" spans="1:4" s="61" customFormat="1" ht="12.75" x14ac:dyDescent="0.2">
      <c r="A164" s="65">
        <v>163</v>
      </c>
      <c r="B164" s="62" t="s">
        <v>508</v>
      </c>
      <c r="C164" s="62" t="s">
        <v>509</v>
      </c>
    </row>
    <row r="165" spans="1:4" s="61" customFormat="1" ht="12.75" x14ac:dyDescent="0.2">
      <c r="A165" s="65">
        <v>164</v>
      </c>
      <c r="B165" s="62" t="s">
        <v>510</v>
      </c>
      <c r="C165" s="62" t="s">
        <v>511</v>
      </c>
      <c r="D165" s="61" t="s">
        <v>236</v>
      </c>
    </row>
    <row r="166" spans="1:4" s="61" customFormat="1" ht="12.75" x14ac:dyDescent="0.2">
      <c r="A166" s="65">
        <v>165</v>
      </c>
      <c r="B166" s="62" t="s">
        <v>512</v>
      </c>
      <c r="C166" s="62" t="s">
        <v>513</v>
      </c>
      <c r="D166" s="61" t="s">
        <v>236</v>
      </c>
    </row>
    <row r="167" spans="1:4" s="61" customFormat="1" ht="12.75" x14ac:dyDescent="0.2">
      <c r="A167" s="65">
        <v>166</v>
      </c>
      <c r="B167" s="62" t="s">
        <v>514</v>
      </c>
      <c r="C167" s="62" t="s">
        <v>515</v>
      </c>
    </row>
    <row r="168" spans="1:4" s="61" customFormat="1" ht="12.75" x14ac:dyDescent="0.2">
      <c r="A168" s="65">
        <v>167</v>
      </c>
      <c r="B168" s="62" t="s">
        <v>516</v>
      </c>
      <c r="C168" s="62" t="s">
        <v>517</v>
      </c>
    </row>
    <row r="169" spans="1:4" s="61" customFormat="1" ht="12.75" x14ac:dyDescent="0.2">
      <c r="A169" s="65">
        <v>168</v>
      </c>
      <c r="B169" s="62" t="s">
        <v>518</v>
      </c>
      <c r="C169" s="62" t="s">
        <v>519</v>
      </c>
      <c r="D169" s="61" t="s">
        <v>112</v>
      </c>
    </row>
    <row r="170" spans="1:4" s="61" customFormat="1" ht="12.75" x14ac:dyDescent="0.2">
      <c r="A170" s="65">
        <v>169</v>
      </c>
      <c r="B170" s="62" t="s">
        <v>520</v>
      </c>
      <c r="C170" s="62" t="s">
        <v>521</v>
      </c>
    </row>
    <row r="171" spans="1:4" s="61" customFormat="1" ht="12.75" x14ac:dyDescent="0.2">
      <c r="A171" s="65">
        <v>170</v>
      </c>
      <c r="B171" s="62" t="s">
        <v>522</v>
      </c>
      <c r="C171" s="62" t="s">
        <v>523</v>
      </c>
    </row>
    <row r="172" spans="1:4" s="61" customFormat="1" ht="12.75" x14ac:dyDescent="0.2">
      <c r="A172" s="65">
        <v>171</v>
      </c>
      <c r="B172" s="62" t="s">
        <v>524</v>
      </c>
      <c r="C172" s="62" t="s">
        <v>525</v>
      </c>
    </row>
    <row r="173" spans="1:4" s="61" customFormat="1" ht="12.75" x14ac:dyDescent="0.2">
      <c r="A173" s="65">
        <v>172</v>
      </c>
      <c r="B173" s="62" t="s">
        <v>526</v>
      </c>
      <c r="C173" s="62" t="s">
        <v>527</v>
      </c>
    </row>
    <row r="174" spans="1:4" s="61" customFormat="1" ht="12.75" x14ac:dyDescent="0.2">
      <c r="A174" s="65">
        <v>173</v>
      </c>
      <c r="B174" s="62" t="s">
        <v>528</v>
      </c>
      <c r="C174" s="62" t="s">
        <v>529</v>
      </c>
    </row>
    <row r="175" spans="1:4" s="61" customFormat="1" ht="12.75" x14ac:dyDescent="0.2">
      <c r="A175" s="65">
        <v>174</v>
      </c>
      <c r="B175" s="62" t="s">
        <v>530</v>
      </c>
      <c r="C175" s="62" t="s">
        <v>531</v>
      </c>
    </row>
    <row r="176" spans="1:4" s="61" customFormat="1" ht="12.75" x14ac:dyDescent="0.2">
      <c r="A176" s="65">
        <v>175</v>
      </c>
      <c r="B176" s="62" t="s">
        <v>532</v>
      </c>
      <c r="C176" s="62" t="s">
        <v>533</v>
      </c>
    </row>
    <row r="177" spans="1:4" s="61" customFormat="1" ht="12.75" x14ac:dyDescent="0.2">
      <c r="A177" s="65">
        <v>176</v>
      </c>
      <c r="B177" s="62" t="s">
        <v>534</v>
      </c>
      <c r="C177" s="62" t="s">
        <v>535</v>
      </c>
    </row>
    <row r="178" spans="1:4" s="61" customFormat="1" ht="12.75" x14ac:dyDescent="0.2">
      <c r="A178" s="65">
        <v>177</v>
      </c>
      <c r="B178" s="62" t="s">
        <v>536</v>
      </c>
      <c r="C178" s="62" t="s">
        <v>537</v>
      </c>
      <c r="D178" s="61" t="s">
        <v>538</v>
      </c>
    </row>
    <row r="179" spans="1:4" s="61" customFormat="1" ht="12.75" x14ac:dyDescent="0.2">
      <c r="A179" s="65">
        <v>178</v>
      </c>
      <c r="B179" s="62" t="s">
        <v>539</v>
      </c>
      <c r="C179" s="62" t="s">
        <v>540</v>
      </c>
      <c r="D179" s="61" t="s">
        <v>538</v>
      </c>
    </row>
    <row r="180" spans="1:4" s="61" customFormat="1" ht="12.75" x14ac:dyDescent="0.2">
      <c r="A180" s="65">
        <v>179</v>
      </c>
      <c r="B180" s="62" t="s">
        <v>542</v>
      </c>
      <c r="C180" s="62" t="s">
        <v>543</v>
      </c>
      <c r="D180" s="61" t="s">
        <v>541</v>
      </c>
    </row>
    <row r="181" spans="1:4" s="61" customFormat="1" ht="12.75" x14ac:dyDescent="0.2">
      <c r="A181" s="65">
        <v>180</v>
      </c>
      <c r="B181" s="62" t="s">
        <v>544</v>
      </c>
      <c r="C181" s="62" t="s">
        <v>545</v>
      </c>
    </row>
    <row r="182" spans="1:4" s="61" customFormat="1" ht="12.75" x14ac:dyDescent="0.2">
      <c r="A182" s="65">
        <v>181</v>
      </c>
      <c r="B182" s="62" t="s">
        <v>546</v>
      </c>
      <c r="C182" s="62" t="s">
        <v>547</v>
      </c>
      <c r="D182" s="61" t="s">
        <v>236</v>
      </c>
    </row>
    <row r="183" spans="1:4" s="61" customFormat="1" ht="12.75" x14ac:dyDescent="0.2">
      <c r="A183" s="65">
        <v>182</v>
      </c>
      <c r="B183" s="62" t="s">
        <v>548</v>
      </c>
      <c r="C183" s="62" t="s">
        <v>549</v>
      </c>
      <c r="D183" s="61" t="s">
        <v>236</v>
      </c>
    </row>
    <row r="184" spans="1:4" s="61" customFormat="1" ht="12.75" x14ac:dyDescent="0.2">
      <c r="A184" s="65">
        <v>183</v>
      </c>
      <c r="B184" s="62" t="s">
        <v>550</v>
      </c>
      <c r="C184" s="62" t="s">
        <v>551</v>
      </c>
      <c r="D184" s="61" t="s">
        <v>236</v>
      </c>
    </row>
    <row r="185" spans="1:4" s="61" customFormat="1" ht="12.75" x14ac:dyDescent="0.2">
      <c r="A185" s="65">
        <v>184</v>
      </c>
      <c r="B185" s="62" t="s">
        <v>552</v>
      </c>
      <c r="C185" s="62" t="s">
        <v>553</v>
      </c>
      <c r="D185" s="61" t="s">
        <v>236</v>
      </c>
    </row>
    <row r="186" spans="1:4" s="61" customFormat="1" ht="12.75" x14ac:dyDescent="0.2">
      <c r="A186" s="65">
        <v>185</v>
      </c>
      <c r="B186" s="62" t="s">
        <v>554</v>
      </c>
      <c r="C186" s="62" t="s">
        <v>555</v>
      </c>
      <c r="D186" s="61" t="s">
        <v>236</v>
      </c>
    </row>
    <row r="187" spans="1:4" s="61" customFormat="1" ht="12.75" x14ac:dyDescent="0.2">
      <c r="A187" s="65">
        <v>186</v>
      </c>
      <c r="B187" s="62" t="s">
        <v>556</v>
      </c>
      <c r="C187" s="62" t="s">
        <v>557</v>
      </c>
      <c r="D187" s="61" t="s">
        <v>236</v>
      </c>
    </row>
    <row r="188" spans="1:4" s="61" customFormat="1" ht="12.75" x14ac:dyDescent="0.2">
      <c r="A188" s="65">
        <v>187</v>
      </c>
      <c r="B188" s="62" t="s">
        <v>558</v>
      </c>
      <c r="C188" s="62" t="s">
        <v>559</v>
      </c>
      <c r="D188" s="61" t="s">
        <v>236</v>
      </c>
    </row>
    <row r="189" spans="1:4" s="61" customFormat="1" ht="12.75" x14ac:dyDescent="0.2">
      <c r="A189" s="65">
        <v>188</v>
      </c>
      <c r="B189" s="62" t="s">
        <v>560</v>
      </c>
      <c r="C189" s="62" t="s">
        <v>561</v>
      </c>
      <c r="D189" s="61" t="s">
        <v>236</v>
      </c>
    </row>
    <row r="190" spans="1:4" s="61" customFormat="1" ht="12.75" x14ac:dyDescent="0.2">
      <c r="A190" s="65">
        <v>189</v>
      </c>
      <c r="B190" s="62" t="s">
        <v>562</v>
      </c>
      <c r="C190" s="62" t="s">
        <v>563</v>
      </c>
      <c r="D190" s="61" t="s">
        <v>236</v>
      </c>
    </row>
    <row r="191" spans="1:4" s="61" customFormat="1" ht="12.75" x14ac:dyDescent="0.2">
      <c r="A191" s="65">
        <v>190</v>
      </c>
      <c r="B191" s="62" t="s">
        <v>564</v>
      </c>
      <c r="C191" s="62" t="s">
        <v>565</v>
      </c>
    </row>
    <row r="192" spans="1:4" s="61" customFormat="1" ht="12.75" x14ac:dyDescent="0.2">
      <c r="A192" s="65">
        <v>191</v>
      </c>
      <c r="B192" s="62" t="s">
        <v>566</v>
      </c>
      <c r="C192" s="62" t="s">
        <v>567</v>
      </c>
    </row>
    <row r="193" spans="1:3" s="61" customFormat="1" ht="12.75" x14ac:dyDescent="0.2">
      <c r="A193" s="65"/>
      <c r="B193" s="62"/>
      <c r="C193" s="62"/>
    </row>
    <row r="194" spans="1:3" s="61" customFormat="1" ht="12.75" x14ac:dyDescent="0.2">
      <c r="A194" s="65"/>
      <c r="B194" s="62"/>
      <c r="C194" s="62"/>
    </row>
    <row r="195" spans="1:3" s="61" customFormat="1" ht="12.75" x14ac:dyDescent="0.2">
      <c r="A195" s="65"/>
      <c r="B195" s="62"/>
      <c r="C195" s="62"/>
    </row>
    <row r="196" spans="1:3" s="61" customFormat="1" ht="12.75" x14ac:dyDescent="0.2">
      <c r="A196" s="65"/>
      <c r="B196" s="62"/>
      <c r="C196" s="62"/>
    </row>
    <row r="197" spans="1:3" s="61" customFormat="1" ht="12.75" x14ac:dyDescent="0.2">
      <c r="A197" s="65"/>
      <c r="B197" s="62"/>
      <c r="C197" s="62"/>
    </row>
    <row r="198" spans="1:3" s="61" customFormat="1" ht="12.75" x14ac:dyDescent="0.2">
      <c r="A198" s="65"/>
      <c r="B198" s="62"/>
      <c r="C198" s="62"/>
    </row>
    <row r="199" spans="1:3" s="61" customFormat="1" ht="12.75" x14ac:dyDescent="0.2">
      <c r="A199" s="65"/>
      <c r="B199" s="62"/>
      <c r="C199" s="62"/>
    </row>
    <row r="200" spans="1:3" s="61" customFormat="1" ht="12.75" x14ac:dyDescent="0.2">
      <c r="A200" s="65"/>
      <c r="B200" s="62"/>
      <c r="C200" s="62"/>
    </row>
    <row r="201" spans="1:3" s="61" customFormat="1" ht="12.75" x14ac:dyDescent="0.2">
      <c r="A201" s="65"/>
      <c r="B201" s="62"/>
      <c r="C201" s="62"/>
    </row>
    <row r="202" spans="1:3" s="61" customFormat="1" ht="12.75" x14ac:dyDescent="0.2">
      <c r="A202" s="65"/>
      <c r="B202" s="62"/>
      <c r="C202" s="62"/>
    </row>
    <row r="203" spans="1:3" s="61" customFormat="1" ht="12.75" x14ac:dyDescent="0.2">
      <c r="A203" s="65"/>
      <c r="B203" s="62"/>
      <c r="C203" s="62"/>
    </row>
    <row r="204" spans="1:3" s="61" customFormat="1" ht="12.75" x14ac:dyDescent="0.2">
      <c r="A204" s="65"/>
      <c r="B204" s="62"/>
      <c r="C204" s="62"/>
    </row>
    <row r="205" spans="1:3" s="61" customFormat="1" ht="12.75" x14ac:dyDescent="0.2">
      <c r="A205" s="65"/>
      <c r="B205" s="62"/>
      <c r="C205" s="62"/>
    </row>
    <row r="206" spans="1:3" s="61" customFormat="1" ht="12.75" x14ac:dyDescent="0.2">
      <c r="A206" s="65"/>
      <c r="B206" s="62"/>
      <c r="C206" s="62"/>
    </row>
    <row r="207" spans="1:3" s="61" customFormat="1" ht="12.75" x14ac:dyDescent="0.2">
      <c r="A207" s="65"/>
      <c r="B207" s="62"/>
      <c r="C207" s="62"/>
    </row>
    <row r="208" spans="1:3" s="61" customFormat="1" ht="12.75" x14ac:dyDescent="0.2">
      <c r="A208" s="65"/>
      <c r="B208" s="62"/>
      <c r="C208" s="62"/>
    </row>
    <row r="209" spans="1:3" s="61" customFormat="1" ht="12.75" x14ac:dyDescent="0.2">
      <c r="A209" s="65"/>
      <c r="B209" s="62"/>
      <c r="C209" s="62"/>
    </row>
    <row r="210" spans="1:3" s="61" customFormat="1" ht="12.75" x14ac:dyDescent="0.2">
      <c r="A210" s="65"/>
      <c r="B210" s="62"/>
      <c r="C210" s="62"/>
    </row>
    <row r="211" spans="1:3" s="61" customFormat="1" ht="12.75" x14ac:dyDescent="0.2">
      <c r="A211" s="65"/>
      <c r="B211" s="62"/>
      <c r="C211" s="62"/>
    </row>
    <row r="212" spans="1:3" s="61" customFormat="1" ht="12.75" x14ac:dyDescent="0.2">
      <c r="A212" s="65"/>
      <c r="B212" s="62"/>
      <c r="C212" s="62"/>
    </row>
    <row r="213" spans="1:3" s="61" customFormat="1" ht="12.75" x14ac:dyDescent="0.2">
      <c r="A213" s="65"/>
      <c r="B213" s="62"/>
      <c r="C213" s="62"/>
    </row>
    <row r="214" spans="1:3" s="61" customFormat="1" ht="12.75" x14ac:dyDescent="0.2">
      <c r="A214" s="65"/>
      <c r="B214" s="62"/>
      <c r="C214" s="62"/>
    </row>
    <row r="215" spans="1:3" s="61" customFormat="1" ht="12.75" x14ac:dyDescent="0.2">
      <c r="A215" s="65"/>
      <c r="B215" s="62"/>
      <c r="C215" s="62"/>
    </row>
    <row r="216" spans="1:3" s="61" customFormat="1" ht="12.75" x14ac:dyDescent="0.2">
      <c r="A216" s="65"/>
      <c r="B216" s="62"/>
      <c r="C216" s="62"/>
    </row>
    <row r="217" spans="1:3" s="61" customFormat="1" ht="12.75" x14ac:dyDescent="0.2">
      <c r="A217" s="65"/>
      <c r="B217" s="62"/>
      <c r="C217" s="62"/>
    </row>
    <row r="218" spans="1:3" s="61" customFormat="1" ht="12.75" x14ac:dyDescent="0.2">
      <c r="A218" s="65"/>
      <c r="B218" s="62"/>
      <c r="C218" s="62"/>
    </row>
    <row r="219" spans="1:3" s="61" customFormat="1" ht="12.75" x14ac:dyDescent="0.2">
      <c r="A219" s="65"/>
      <c r="B219" s="62"/>
      <c r="C219" s="62"/>
    </row>
    <row r="220" spans="1:3" s="61" customFormat="1" ht="12.75" x14ac:dyDescent="0.2">
      <c r="A220" s="65"/>
      <c r="B220" s="62"/>
      <c r="C220" s="62"/>
    </row>
    <row r="221" spans="1:3" s="61" customFormat="1" ht="12.75" x14ac:dyDescent="0.2">
      <c r="A221" s="65"/>
      <c r="B221" s="62"/>
      <c r="C221" s="62"/>
    </row>
    <row r="222" spans="1:3" s="61" customFormat="1" ht="12.75" x14ac:dyDescent="0.2">
      <c r="A222" s="65"/>
      <c r="B222" s="62"/>
      <c r="C222" s="62"/>
    </row>
    <row r="223" spans="1:3" s="61" customFormat="1" ht="12.75" x14ac:dyDescent="0.2">
      <c r="A223" s="65"/>
      <c r="B223" s="62"/>
      <c r="C223" s="62"/>
    </row>
    <row r="224" spans="1:3" s="61" customFormat="1" ht="12.75" x14ac:dyDescent="0.2">
      <c r="A224" s="65"/>
      <c r="B224" s="62"/>
      <c r="C224" s="62"/>
    </row>
    <row r="225" spans="1:3" s="61" customFormat="1" ht="12.75" x14ac:dyDescent="0.2">
      <c r="A225" s="65"/>
      <c r="B225" s="62"/>
      <c r="C225" s="62"/>
    </row>
    <row r="226" spans="1:3" s="61" customFormat="1" ht="12.75" x14ac:dyDescent="0.2">
      <c r="A226" s="65"/>
      <c r="B226" s="62"/>
      <c r="C226" s="62"/>
    </row>
    <row r="227" spans="1:3" s="61" customFormat="1" ht="12.75" x14ac:dyDescent="0.2">
      <c r="A227" s="65"/>
      <c r="B227" s="62"/>
      <c r="C227" s="62"/>
    </row>
    <row r="228" spans="1:3" s="61" customFormat="1" ht="12.75" x14ac:dyDescent="0.2">
      <c r="A228" s="65"/>
      <c r="B228" s="62"/>
      <c r="C228" s="62"/>
    </row>
    <row r="229" spans="1:3" s="61" customFormat="1" ht="12.75" x14ac:dyDescent="0.2">
      <c r="A229" s="65"/>
      <c r="B229" s="62"/>
      <c r="C229" s="62"/>
    </row>
    <row r="230" spans="1:3" s="61" customFormat="1" ht="12.75" x14ac:dyDescent="0.2">
      <c r="A230" s="65"/>
      <c r="B230" s="62"/>
      <c r="C230" s="62"/>
    </row>
    <row r="231" spans="1:3" s="61" customFormat="1" ht="12.75" x14ac:dyDescent="0.2">
      <c r="A231" s="65"/>
      <c r="B231" s="62"/>
      <c r="C231" s="62"/>
    </row>
    <row r="232" spans="1:3" s="61" customFormat="1" ht="12.75" x14ac:dyDescent="0.2">
      <c r="A232" s="65"/>
      <c r="B232" s="62"/>
      <c r="C232" s="62"/>
    </row>
    <row r="233" spans="1:3" s="61" customFormat="1" ht="12.75" x14ac:dyDescent="0.2">
      <c r="A233" s="65"/>
      <c r="B233" s="62"/>
      <c r="C233" s="62"/>
    </row>
    <row r="234" spans="1:3" s="61" customFormat="1" ht="12.75" x14ac:dyDescent="0.2">
      <c r="A234" s="65"/>
      <c r="B234" s="62"/>
      <c r="C234" s="62"/>
    </row>
    <row r="235" spans="1:3" s="61" customFormat="1" ht="12.75" x14ac:dyDescent="0.2">
      <c r="A235" s="65"/>
      <c r="B235" s="62"/>
      <c r="C235" s="62"/>
    </row>
    <row r="236" spans="1:3" s="61" customFormat="1" ht="12.75" x14ac:dyDescent="0.2">
      <c r="A236" s="65"/>
      <c r="B236" s="62"/>
      <c r="C236" s="62"/>
    </row>
    <row r="237" spans="1:3" s="61" customFormat="1" ht="12.75" x14ac:dyDescent="0.2">
      <c r="A237" s="65"/>
      <c r="B237" s="62"/>
      <c r="C237" s="62"/>
    </row>
    <row r="238" spans="1:3" s="61" customFormat="1" ht="12.75" x14ac:dyDescent="0.2">
      <c r="A238" s="65"/>
      <c r="B238" s="62"/>
      <c r="C238" s="62"/>
    </row>
    <row r="239" spans="1:3" s="61" customFormat="1" ht="12.75" x14ac:dyDescent="0.2">
      <c r="A239" s="65"/>
      <c r="B239" s="62"/>
      <c r="C239" s="62"/>
    </row>
    <row r="240" spans="1:3" s="61" customFormat="1" ht="12.75" x14ac:dyDescent="0.2">
      <c r="A240" s="65"/>
      <c r="B240" s="62"/>
      <c r="C240" s="62"/>
    </row>
    <row r="241" spans="1:3" s="61" customFormat="1" ht="12.75" x14ac:dyDescent="0.2">
      <c r="A241" s="65"/>
      <c r="B241" s="62"/>
      <c r="C241" s="62"/>
    </row>
    <row r="242" spans="1:3" s="61" customFormat="1" ht="12.75" x14ac:dyDescent="0.2">
      <c r="A242" s="65"/>
      <c r="B242" s="62"/>
      <c r="C242" s="62"/>
    </row>
    <row r="243" spans="1:3" s="61" customFormat="1" ht="12.75" x14ac:dyDescent="0.2">
      <c r="A243" s="65"/>
      <c r="B243" s="62"/>
      <c r="C243" s="62"/>
    </row>
    <row r="244" spans="1:3" s="61" customFormat="1" ht="12.75" x14ac:dyDescent="0.2">
      <c r="A244" s="65"/>
      <c r="B244" s="62"/>
      <c r="C244" s="62"/>
    </row>
    <row r="245" spans="1:3" s="61" customFormat="1" ht="12.75" x14ac:dyDescent="0.2">
      <c r="A245" s="65"/>
      <c r="B245" s="62"/>
      <c r="C245" s="62"/>
    </row>
    <row r="246" spans="1:3" s="61" customFormat="1" ht="12.75" x14ac:dyDescent="0.2">
      <c r="A246" s="65"/>
      <c r="B246" s="62"/>
      <c r="C246" s="62"/>
    </row>
    <row r="247" spans="1:3" s="61" customFormat="1" ht="12.75" x14ac:dyDescent="0.2">
      <c r="A247" s="65"/>
      <c r="B247" s="62"/>
      <c r="C247" s="62"/>
    </row>
    <row r="248" spans="1:3" s="61" customFormat="1" ht="12.75" x14ac:dyDescent="0.2">
      <c r="A248" s="65"/>
      <c r="B248" s="62"/>
      <c r="C248" s="62"/>
    </row>
    <row r="249" spans="1:3" s="61" customFormat="1" ht="12.75" x14ac:dyDescent="0.2">
      <c r="A249" s="65"/>
      <c r="B249" s="62"/>
      <c r="C249" s="62"/>
    </row>
    <row r="250" spans="1:3" s="61" customFormat="1" ht="12.75" x14ac:dyDescent="0.2">
      <c r="A250" s="65"/>
      <c r="B250" s="62"/>
      <c r="C250" s="62"/>
    </row>
    <row r="251" spans="1:3" s="61" customFormat="1" ht="12.75" x14ac:dyDescent="0.2">
      <c r="A251" s="65"/>
      <c r="B251" s="62"/>
      <c r="C251" s="62"/>
    </row>
    <row r="252" spans="1:3" s="61" customFormat="1" ht="12.75" x14ac:dyDescent="0.2">
      <c r="A252" s="65"/>
      <c r="B252" s="62"/>
      <c r="C252" s="62"/>
    </row>
    <row r="253" spans="1:3" s="61" customFormat="1" ht="12.75" x14ac:dyDescent="0.2">
      <c r="A253" s="65"/>
      <c r="B253" s="62"/>
      <c r="C253" s="62"/>
    </row>
    <row r="254" spans="1:3" s="61" customFormat="1" ht="12.75" x14ac:dyDescent="0.2">
      <c r="A254" s="65"/>
      <c r="B254" s="62"/>
      <c r="C254" s="62"/>
    </row>
    <row r="255" spans="1:3" s="61" customFormat="1" ht="12.75" x14ac:dyDescent="0.2">
      <c r="A255" s="65"/>
      <c r="B255" s="62"/>
      <c r="C255" s="62"/>
    </row>
    <row r="256" spans="1:3" s="61" customFormat="1" ht="12.75" x14ac:dyDescent="0.2">
      <c r="A256" s="65"/>
      <c r="B256" s="62"/>
      <c r="C256" s="62"/>
    </row>
    <row r="257" spans="1:3" s="61" customFormat="1" ht="12.75" x14ac:dyDescent="0.2">
      <c r="A257" s="65"/>
      <c r="B257" s="62"/>
      <c r="C257" s="62"/>
    </row>
    <row r="258" spans="1:3" s="61" customFormat="1" ht="12.75" x14ac:dyDescent="0.2">
      <c r="A258" s="65"/>
      <c r="B258" s="62"/>
      <c r="C258" s="62"/>
    </row>
    <row r="259" spans="1:3" s="61" customFormat="1" ht="12.75" x14ac:dyDescent="0.2">
      <c r="A259" s="65"/>
      <c r="B259" s="62"/>
      <c r="C259" s="62"/>
    </row>
    <row r="260" spans="1:3" s="61" customFormat="1" ht="12.75" x14ac:dyDescent="0.2">
      <c r="A260" s="65"/>
      <c r="B260" s="62"/>
      <c r="C260" s="62"/>
    </row>
    <row r="261" spans="1:3" s="61" customFormat="1" ht="12.75" x14ac:dyDescent="0.2">
      <c r="A261" s="65"/>
      <c r="B261" s="62"/>
      <c r="C261" s="62"/>
    </row>
    <row r="262" spans="1:3" s="61" customFormat="1" ht="12.75" x14ac:dyDescent="0.2">
      <c r="A262" s="65"/>
      <c r="B262" s="62"/>
      <c r="C262" s="62"/>
    </row>
    <row r="263" spans="1:3" s="61" customFormat="1" ht="12.75" x14ac:dyDescent="0.2">
      <c r="A263" s="65"/>
      <c r="B263" s="62"/>
      <c r="C263" s="62"/>
    </row>
    <row r="264" spans="1:3" s="61" customFormat="1" ht="12.75" x14ac:dyDescent="0.2">
      <c r="A264" s="65"/>
      <c r="B264" s="62"/>
      <c r="C264" s="62"/>
    </row>
    <row r="265" spans="1:3" s="61" customFormat="1" ht="12.75" x14ac:dyDescent="0.2">
      <c r="A265" s="65"/>
      <c r="B265" s="62"/>
      <c r="C265" s="62"/>
    </row>
    <row r="266" spans="1:3" s="61" customFormat="1" ht="12.75" x14ac:dyDescent="0.2">
      <c r="A266" s="65"/>
      <c r="B266" s="62"/>
      <c r="C266" s="62"/>
    </row>
    <row r="267" spans="1:3" s="61" customFormat="1" ht="12.75" x14ac:dyDescent="0.2">
      <c r="A267" s="65"/>
      <c r="B267" s="62"/>
      <c r="C267" s="62"/>
    </row>
    <row r="268" spans="1:3" s="61" customFormat="1" ht="12.75" x14ac:dyDescent="0.2">
      <c r="A268" s="65"/>
      <c r="B268" s="62"/>
      <c r="C268" s="62"/>
    </row>
    <row r="269" spans="1:3" s="61" customFormat="1" ht="12.75" x14ac:dyDescent="0.2">
      <c r="A269" s="65"/>
      <c r="B269" s="62"/>
      <c r="C269" s="62"/>
    </row>
    <row r="270" spans="1:3" s="61" customFormat="1" ht="12.75" x14ac:dyDescent="0.2">
      <c r="A270" s="65"/>
      <c r="B270" s="62"/>
      <c r="C270" s="62"/>
    </row>
    <row r="271" spans="1:3" s="61" customFormat="1" ht="12.75" x14ac:dyDescent="0.2">
      <c r="A271" s="65"/>
      <c r="B271" s="62"/>
      <c r="C271" s="62"/>
    </row>
    <row r="272" spans="1:3" s="61" customFormat="1" ht="12.75" x14ac:dyDescent="0.2">
      <c r="A272" s="65"/>
      <c r="B272" s="62"/>
      <c r="C272" s="62"/>
    </row>
    <row r="273" spans="1:3" s="61" customFormat="1" ht="12.75" x14ac:dyDescent="0.2">
      <c r="A273" s="65"/>
      <c r="B273" s="62"/>
      <c r="C273" s="62"/>
    </row>
    <row r="274" spans="1:3" s="61" customFormat="1" ht="12.75" x14ac:dyDescent="0.2">
      <c r="A274" s="65"/>
      <c r="B274" s="62"/>
      <c r="C274" s="62"/>
    </row>
    <row r="275" spans="1:3" s="61" customFormat="1" ht="12.75" x14ac:dyDescent="0.2">
      <c r="A275" s="65"/>
      <c r="B275" s="62"/>
      <c r="C275" s="62"/>
    </row>
    <row r="276" spans="1:3" s="61" customFormat="1" ht="12.75" x14ac:dyDescent="0.2">
      <c r="A276" s="65"/>
      <c r="B276" s="62"/>
      <c r="C276" s="62"/>
    </row>
    <row r="277" spans="1:3" s="61" customFormat="1" ht="12.75" x14ac:dyDescent="0.2">
      <c r="A277" s="65"/>
      <c r="B277" s="62"/>
      <c r="C277" s="62"/>
    </row>
    <row r="278" spans="1:3" s="61" customFormat="1" ht="12.75" x14ac:dyDescent="0.2">
      <c r="A278" s="65"/>
      <c r="B278" s="62"/>
      <c r="C278" s="62"/>
    </row>
    <row r="279" spans="1:3" s="61" customFormat="1" ht="12.75" x14ac:dyDescent="0.2">
      <c r="A279" s="65"/>
      <c r="B279" s="62"/>
      <c r="C279" s="62"/>
    </row>
    <row r="280" spans="1:3" s="61" customFormat="1" ht="12.75" x14ac:dyDescent="0.2">
      <c r="A280" s="65"/>
      <c r="B280" s="62"/>
      <c r="C280" s="62"/>
    </row>
    <row r="281" spans="1:3" s="61" customFormat="1" ht="12.75" x14ac:dyDescent="0.2">
      <c r="A281" s="65"/>
      <c r="B281" s="62"/>
      <c r="C281" s="62"/>
    </row>
    <row r="282" spans="1:3" s="61" customFormat="1" ht="12.75" x14ac:dyDescent="0.2">
      <c r="A282" s="65"/>
      <c r="B282" s="62"/>
      <c r="C282" s="62"/>
    </row>
    <row r="283" spans="1:3" s="61" customFormat="1" ht="12.75" x14ac:dyDescent="0.2">
      <c r="A283" s="65"/>
      <c r="B283" s="62"/>
      <c r="C283" s="62"/>
    </row>
    <row r="284" spans="1:3" s="61" customFormat="1" ht="12.75" x14ac:dyDescent="0.2">
      <c r="A284" s="65"/>
      <c r="B284" s="62"/>
      <c r="C284" s="62"/>
    </row>
    <row r="285" spans="1:3" s="61" customFormat="1" ht="12.75" x14ac:dyDescent="0.2">
      <c r="A285" s="65"/>
      <c r="B285" s="62"/>
      <c r="C285" s="62"/>
    </row>
    <row r="286" spans="1:3" s="61" customFormat="1" ht="12.75" x14ac:dyDescent="0.2">
      <c r="A286" s="65"/>
      <c r="B286" s="62"/>
      <c r="C286" s="62"/>
    </row>
    <row r="287" spans="1:3" s="61" customFormat="1" ht="12.75" x14ac:dyDescent="0.2">
      <c r="A287" s="65"/>
      <c r="B287" s="62"/>
      <c r="C287" s="62"/>
    </row>
    <row r="288" spans="1:3" s="61" customFormat="1" ht="12.75" x14ac:dyDescent="0.2">
      <c r="A288" s="65"/>
      <c r="B288" s="62"/>
      <c r="C288" s="62"/>
    </row>
    <row r="289" spans="1:3" s="61" customFormat="1" ht="12.75" x14ac:dyDescent="0.2">
      <c r="A289" s="65"/>
      <c r="B289" s="62"/>
      <c r="C289" s="62"/>
    </row>
    <row r="290" spans="1:3" s="61" customFormat="1" ht="12.75" x14ac:dyDescent="0.2">
      <c r="A290" s="65"/>
      <c r="B290" s="62"/>
      <c r="C290" s="62"/>
    </row>
    <row r="291" spans="1:3" s="61" customFormat="1" ht="12.75" x14ac:dyDescent="0.2">
      <c r="A291" s="65"/>
      <c r="B291" s="62"/>
      <c r="C291" s="62"/>
    </row>
    <row r="292" spans="1:3" s="61" customFormat="1" ht="12.75" x14ac:dyDescent="0.2">
      <c r="A292" s="65"/>
      <c r="B292" s="62"/>
      <c r="C292" s="62"/>
    </row>
    <row r="293" spans="1:3" s="61" customFormat="1" ht="12.75" x14ac:dyDescent="0.2">
      <c r="A293" s="65"/>
      <c r="B293" s="62"/>
      <c r="C293" s="62"/>
    </row>
    <row r="294" spans="1:3" s="61" customFormat="1" ht="12.75" x14ac:dyDescent="0.2">
      <c r="A294" s="65"/>
      <c r="B294" s="62"/>
      <c r="C294" s="62"/>
    </row>
    <row r="295" spans="1:3" s="61" customFormat="1" ht="12.75" x14ac:dyDescent="0.2">
      <c r="A295" s="65"/>
      <c r="B295" s="62"/>
      <c r="C295" s="62"/>
    </row>
    <row r="296" spans="1:3" s="61" customFormat="1" ht="12.75" x14ac:dyDescent="0.2">
      <c r="A296" s="65"/>
      <c r="B296" s="62"/>
      <c r="C296" s="62"/>
    </row>
    <row r="297" spans="1:3" s="61" customFormat="1" ht="12.75" x14ac:dyDescent="0.2">
      <c r="A297" s="65"/>
      <c r="B297" s="62"/>
      <c r="C297" s="62"/>
    </row>
    <row r="298" spans="1:3" s="61" customFormat="1" ht="12.75" x14ac:dyDescent="0.2">
      <c r="A298" s="65"/>
      <c r="B298" s="62"/>
      <c r="C298" s="62"/>
    </row>
    <row r="299" spans="1:3" s="61" customFormat="1" ht="12.75" x14ac:dyDescent="0.2">
      <c r="A299" s="65"/>
      <c r="B299" s="62"/>
      <c r="C299" s="62"/>
    </row>
    <row r="300" spans="1:3" s="61" customFormat="1" ht="12.75" x14ac:dyDescent="0.2">
      <c r="A300" s="65"/>
      <c r="B300" s="62"/>
      <c r="C300" s="62"/>
    </row>
    <row r="301" spans="1:3" s="61" customFormat="1" ht="12.75" x14ac:dyDescent="0.2">
      <c r="A301" s="65"/>
      <c r="B301" s="62"/>
      <c r="C301" s="62"/>
    </row>
    <row r="302" spans="1:3" s="61" customFormat="1" ht="12.75" x14ac:dyDescent="0.2">
      <c r="A302" s="65"/>
      <c r="B302" s="62"/>
      <c r="C302" s="62"/>
    </row>
    <row r="303" spans="1:3" s="61" customFormat="1" ht="12.75" x14ac:dyDescent="0.2">
      <c r="A303" s="65"/>
      <c r="B303" s="62"/>
      <c r="C303" s="62"/>
    </row>
    <row r="304" spans="1:3" s="61" customFormat="1" ht="12.75" x14ac:dyDescent="0.2">
      <c r="A304" s="65"/>
      <c r="B304" s="62"/>
      <c r="C304" s="62"/>
    </row>
    <row r="305" spans="1:3" s="61" customFormat="1" ht="12.75" x14ac:dyDescent="0.2">
      <c r="A305" s="65"/>
      <c r="B305" s="62"/>
      <c r="C305" s="62"/>
    </row>
    <row r="306" spans="1:3" s="61" customFormat="1" ht="12.75" x14ac:dyDescent="0.2">
      <c r="A306" s="65"/>
      <c r="B306" s="62"/>
      <c r="C306" s="62"/>
    </row>
    <row r="307" spans="1:3" s="61" customFormat="1" ht="12.75" x14ac:dyDescent="0.2">
      <c r="A307" s="65"/>
      <c r="B307" s="62"/>
      <c r="C307" s="62"/>
    </row>
    <row r="308" spans="1:3" s="61" customFormat="1" ht="12.75" x14ac:dyDescent="0.2">
      <c r="A308" s="65"/>
      <c r="B308" s="62"/>
      <c r="C308" s="62"/>
    </row>
    <row r="309" spans="1:3" s="61" customFormat="1" ht="12.75" x14ac:dyDescent="0.2">
      <c r="A309" s="65"/>
      <c r="B309" s="62"/>
      <c r="C309" s="62"/>
    </row>
    <row r="310" spans="1:3" s="61" customFormat="1" ht="12.75" x14ac:dyDescent="0.2">
      <c r="A310" s="65"/>
      <c r="B310" s="62"/>
      <c r="C310" s="62"/>
    </row>
    <row r="311" spans="1:3" s="61" customFormat="1" ht="12.75" x14ac:dyDescent="0.2">
      <c r="A311" s="65"/>
      <c r="B311" s="62"/>
      <c r="C311" s="62"/>
    </row>
    <row r="312" spans="1:3" s="61" customFormat="1" ht="12.75" x14ac:dyDescent="0.2">
      <c r="A312" s="65"/>
      <c r="B312" s="62"/>
      <c r="C312" s="62"/>
    </row>
    <row r="313" spans="1:3" s="61" customFormat="1" ht="12.75" x14ac:dyDescent="0.2">
      <c r="A313" s="65"/>
      <c r="B313" s="62"/>
      <c r="C313" s="62"/>
    </row>
    <row r="314" spans="1:3" s="61" customFormat="1" ht="12.75" x14ac:dyDescent="0.2">
      <c r="A314" s="65"/>
      <c r="B314" s="62"/>
      <c r="C314" s="62"/>
    </row>
    <row r="315" spans="1:3" s="61" customFormat="1" ht="12.75" x14ac:dyDescent="0.2">
      <c r="A315" s="65"/>
      <c r="B315" s="62"/>
      <c r="C315" s="62"/>
    </row>
    <row r="316" spans="1:3" s="61" customFormat="1" ht="12.75" x14ac:dyDescent="0.2">
      <c r="A316" s="65"/>
      <c r="B316" s="62"/>
      <c r="C316" s="62"/>
    </row>
    <row r="317" spans="1:3" s="61" customFormat="1" ht="12.75" x14ac:dyDescent="0.2">
      <c r="A317" s="65"/>
      <c r="B317" s="62"/>
      <c r="C317" s="62"/>
    </row>
    <row r="318" spans="1:3" s="61" customFormat="1" ht="12.75" x14ac:dyDescent="0.2">
      <c r="A318" s="65"/>
      <c r="B318" s="62"/>
      <c r="C318" s="62"/>
    </row>
    <row r="319" spans="1:3" s="61" customFormat="1" ht="12.75" x14ac:dyDescent="0.2">
      <c r="A319" s="65"/>
      <c r="B319" s="62"/>
      <c r="C319" s="62"/>
    </row>
    <row r="320" spans="1:3" s="61" customFormat="1" ht="12.75" x14ac:dyDescent="0.2">
      <c r="A320" s="65"/>
      <c r="B320" s="62"/>
      <c r="C320" s="62"/>
    </row>
    <row r="321" spans="1:3" s="61" customFormat="1" ht="12.75" x14ac:dyDescent="0.2">
      <c r="A321" s="65"/>
      <c r="B321" s="62"/>
      <c r="C321" s="62"/>
    </row>
    <row r="322" spans="1:3" s="61" customFormat="1" ht="12.75" x14ac:dyDescent="0.2">
      <c r="A322" s="65"/>
      <c r="B322" s="62"/>
      <c r="C322" s="62"/>
    </row>
    <row r="323" spans="1:3" s="61" customFormat="1" ht="12.75" x14ac:dyDescent="0.2">
      <c r="A323" s="65"/>
      <c r="B323" s="62"/>
      <c r="C323" s="62"/>
    </row>
    <row r="324" spans="1:3" s="61" customFormat="1" ht="12.75" x14ac:dyDescent="0.2">
      <c r="A324" s="65"/>
      <c r="B324" s="62"/>
      <c r="C324" s="62"/>
    </row>
    <row r="325" spans="1:3" s="61" customFormat="1" ht="12.75" x14ac:dyDescent="0.2">
      <c r="A325" s="65"/>
      <c r="B325" s="62"/>
      <c r="C325" s="62"/>
    </row>
    <row r="326" spans="1:3" s="61" customFormat="1" ht="12.75" x14ac:dyDescent="0.2">
      <c r="A326" s="65"/>
      <c r="B326" s="62"/>
      <c r="C326" s="62"/>
    </row>
    <row r="327" spans="1:3" s="61" customFormat="1" ht="12.75" x14ac:dyDescent="0.2">
      <c r="A327" s="65"/>
      <c r="B327" s="62"/>
      <c r="C327" s="62"/>
    </row>
    <row r="328" spans="1:3" s="61" customFormat="1" ht="12.75" x14ac:dyDescent="0.2">
      <c r="A328" s="65"/>
      <c r="B328" s="62"/>
      <c r="C328" s="62"/>
    </row>
    <row r="329" spans="1:3" s="61" customFormat="1" ht="12.75" x14ac:dyDescent="0.2">
      <c r="A329" s="65"/>
      <c r="B329" s="62"/>
      <c r="C329" s="62"/>
    </row>
    <row r="330" spans="1:3" s="61" customFormat="1" ht="12.75" x14ac:dyDescent="0.2">
      <c r="A330" s="65"/>
      <c r="B330" s="62"/>
      <c r="C330" s="62"/>
    </row>
    <row r="331" spans="1:3" s="61" customFormat="1" ht="12.75" x14ac:dyDescent="0.2">
      <c r="A331" s="65"/>
      <c r="B331" s="62"/>
      <c r="C331" s="62"/>
    </row>
    <row r="332" spans="1:3" s="61" customFormat="1" ht="12.75" x14ac:dyDescent="0.2">
      <c r="A332" s="65"/>
      <c r="B332" s="62"/>
      <c r="C332" s="62"/>
    </row>
    <row r="333" spans="1:3" s="61" customFormat="1" ht="12.75" x14ac:dyDescent="0.2">
      <c r="A333" s="65"/>
      <c r="B333" s="62"/>
      <c r="C333" s="62"/>
    </row>
    <row r="334" spans="1:3" s="61" customFormat="1" ht="12.75" x14ac:dyDescent="0.2">
      <c r="A334" s="65"/>
      <c r="B334" s="62"/>
      <c r="C334" s="62"/>
    </row>
    <row r="335" spans="1:3" s="61" customFormat="1" ht="12.75" x14ac:dyDescent="0.2">
      <c r="A335" s="65"/>
      <c r="B335" s="62"/>
      <c r="C335" s="62"/>
    </row>
    <row r="336" spans="1:3" s="61" customFormat="1" ht="12.75" x14ac:dyDescent="0.2">
      <c r="A336" s="65"/>
      <c r="B336" s="62"/>
      <c r="C336" s="62"/>
    </row>
    <row r="337" spans="1:3" s="61" customFormat="1" ht="12.75" x14ac:dyDescent="0.2">
      <c r="A337" s="65"/>
      <c r="B337" s="62"/>
      <c r="C337" s="62"/>
    </row>
    <row r="338" spans="1:3" s="61" customFormat="1" ht="12.75" x14ac:dyDescent="0.2">
      <c r="A338" s="65"/>
      <c r="B338" s="62"/>
      <c r="C338" s="62"/>
    </row>
    <row r="339" spans="1:3" s="61" customFormat="1" ht="12.75" x14ac:dyDescent="0.2">
      <c r="A339" s="65"/>
      <c r="B339" s="62"/>
      <c r="C339" s="62"/>
    </row>
    <row r="340" spans="1:3" s="61" customFormat="1" ht="12.75" x14ac:dyDescent="0.2">
      <c r="A340" s="65"/>
      <c r="B340" s="62"/>
      <c r="C340" s="62"/>
    </row>
    <row r="341" spans="1:3" s="61" customFormat="1" ht="12.75" x14ac:dyDescent="0.2">
      <c r="A341" s="65"/>
      <c r="B341" s="62"/>
      <c r="C341" s="62"/>
    </row>
    <row r="342" spans="1:3" s="61" customFormat="1" ht="12.75" x14ac:dyDescent="0.2">
      <c r="A342" s="65"/>
      <c r="B342" s="62"/>
      <c r="C342" s="62"/>
    </row>
    <row r="343" spans="1:3" s="61" customFormat="1" ht="12.75" x14ac:dyDescent="0.2">
      <c r="A343" s="65"/>
      <c r="B343" s="62"/>
      <c r="C343" s="62"/>
    </row>
    <row r="344" spans="1:3" s="61" customFormat="1" ht="12.75" x14ac:dyDescent="0.2">
      <c r="A344" s="65"/>
      <c r="B344" s="62"/>
      <c r="C344" s="62"/>
    </row>
    <row r="345" spans="1:3" s="61" customFormat="1" ht="12.75" x14ac:dyDescent="0.2">
      <c r="A345" s="65"/>
      <c r="B345" s="62"/>
      <c r="C345" s="62"/>
    </row>
    <row r="346" spans="1:3" s="61" customFormat="1" ht="12.75" x14ac:dyDescent="0.2">
      <c r="A346" s="65"/>
      <c r="B346" s="62"/>
      <c r="C346" s="62"/>
    </row>
    <row r="347" spans="1:3" s="61" customFormat="1" ht="12.75" x14ac:dyDescent="0.2">
      <c r="A347" s="65"/>
      <c r="B347" s="62"/>
      <c r="C347" s="62"/>
    </row>
    <row r="348" spans="1:3" s="61" customFormat="1" ht="12.75" x14ac:dyDescent="0.2">
      <c r="A348" s="65"/>
      <c r="B348" s="62"/>
      <c r="C348" s="62"/>
    </row>
    <row r="349" spans="1:3" s="61" customFormat="1" ht="12.75" x14ac:dyDescent="0.2">
      <c r="A349" s="65"/>
      <c r="B349" s="62"/>
      <c r="C349" s="62"/>
    </row>
    <row r="350" spans="1:3" s="61" customFormat="1" ht="12.75" x14ac:dyDescent="0.2">
      <c r="A350" s="65"/>
      <c r="B350" s="62"/>
      <c r="C350" s="62"/>
    </row>
    <row r="351" spans="1:3" s="61" customFormat="1" ht="12.75" x14ac:dyDescent="0.2">
      <c r="A351" s="65"/>
      <c r="B351" s="62"/>
      <c r="C351" s="62"/>
    </row>
    <row r="352" spans="1:3" s="61" customFormat="1" ht="12.75" x14ac:dyDescent="0.2">
      <c r="A352" s="65"/>
      <c r="B352" s="62"/>
      <c r="C352" s="62"/>
    </row>
    <row r="353" spans="1:3" s="61" customFormat="1" ht="12.75" x14ac:dyDescent="0.2">
      <c r="A353" s="65"/>
      <c r="B353" s="62"/>
      <c r="C353" s="62"/>
    </row>
    <row r="354" spans="1:3" s="61" customFormat="1" ht="12.75" x14ac:dyDescent="0.2">
      <c r="A354" s="65"/>
      <c r="B354" s="62"/>
      <c r="C354" s="62"/>
    </row>
    <row r="355" spans="1:3" s="61" customFormat="1" ht="12.75" x14ac:dyDescent="0.2">
      <c r="A355" s="65"/>
      <c r="B355" s="62"/>
      <c r="C355" s="62"/>
    </row>
    <row r="356" spans="1:3" s="61" customFormat="1" ht="12.75" x14ac:dyDescent="0.2">
      <c r="A356" s="65"/>
      <c r="B356" s="62"/>
      <c r="C356" s="62"/>
    </row>
    <row r="357" spans="1:3" s="61" customFormat="1" ht="12.75" x14ac:dyDescent="0.2">
      <c r="A357" s="65"/>
      <c r="B357" s="62"/>
      <c r="C357" s="62"/>
    </row>
    <row r="358" spans="1:3" s="61" customFormat="1" ht="12.75" x14ac:dyDescent="0.2">
      <c r="A358" s="65"/>
      <c r="B358" s="62"/>
      <c r="C358" s="62"/>
    </row>
    <row r="359" spans="1:3" s="61" customFormat="1" ht="12.75" x14ac:dyDescent="0.2">
      <c r="A359" s="65"/>
      <c r="B359" s="62"/>
      <c r="C359" s="62"/>
    </row>
    <row r="360" spans="1:3" s="61" customFormat="1" ht="12.75" x14ac:dyDescent="0.2">
      <c r="A360" s="65"/>
      <c r="B360" s="62"/>
      <c r="C360" s="62"/>
    </row>
    <row r="361" spans="1:3" s="61" customFormat="1" ht="12.75" x14ac:dyDescent="0.2">
      <c r="A361" s="65"/>
      <c r="B361" s="62"/>
      <c r="C361" s="62"/>
    </row>
    <row r="362" spans="1:3" s="61" customFormat="1" ht="12.75" x14ac:dyDescent="0.2">
      <c r="A362" s="65"/>
      <c r="B362" s="62"/>
      <c r="C362" s="62"/>
    </row>
    <row r="363" spans="1:3" s="61" customFormat="1" ht="12.75" x14ac:dyDescent="0.2">
      <c r="A363" s="65"/>
      <c r="B363" s="62"/>
      <c r="C363" s="62"/>
    </row>
    <row r="364" spans="1:3" s="61" customFormat="1" ht="12.75" x14ac:dyDescent="0.2">
      <c r="A364" s="65"/>
      <c r="B364" s="62"/>
      <c r="C364" s="62"/>
    </row>
    <row r="365" spans="1:3" s="61" customFormat="1" ht="12.75" x14ac:dyDescent="0.2">
      <c r="A365" s="65"/>
      <c r="B365" s="62"/>
      <c r="C365" s="62"/>
    </row>
    <row r="366" spans="1:3" s="61" customFormat="1" ht="12.75" x14ac:dyDescent="0.2">
      <c r="A366" s="65"/>
      <c r="B366" s="62"/>
      <c r="C366" s="62"/>
    </row>
    <row r="367" spans="1:3" s="61" customFormat="1" ht="12.75" x14ac:dyDescent="0.2">
      <c r="A367" s="65"/>
      <c r="B367" s="62"/>
      <c r="C367" s="62"/>
    </row>
    <row r="368" spans="1:3" s="61" customFormat="1" ht="12.75" x14ac:dyDescent="0.2">
      <c r="A368" s="65"/>
      <c r="B368" s="62"/>
      <c r="C368" s="62"/>
    </row>
    <row r="369" spans="1:3" s="61" customFormat="1" ht="12.75" x14ac:dyDescent="0.2">
      <c r="A369" s="65"/>
      <c r="B369" s="62"/>
      <c r="C369" s="62"/>
    </row>
    <row r="370" spans="1:3" s="61" customFormat="1" ht="12.75" x14ac:dyDescent="0.2">
      <c r="A370" s="65"/>
      <c r="B370" s="62"/>
      <c r="C370" s="62"/>
    </row>
    <row r="371" spans="1:3" s="61" customFormat="1" ht="12.75" x14ac:dyDescent="0.2">
      <c r="A371" s="65"/>
      <c r="B371" s="62"/>
      <c r="C371" s="62"/>
    </row>
    <row r="372" spans="1:3" s="61" customFormat="1" ht="12.75" x14ac:dyDescent="0.2">
      <c r="A372" s="65"/>
      <c r="B372" s="62"/>
      <c r="C372" s="62"/>
    </row>
    <row r="373" spans="1:3" s="61" customFormat="1" ht="12.75" x14ac:dyDescent="0.2">
      <c r="A373" s="65"/>
      <c r="B373" s="62"/>
      <c r="C373" s="62"/>
    </row>
    <row r="374" spans="1:3" s="61" customFormat="1" ht="12.75" x14ac:dyDescent="0.2">
      <c r="A374" s="65"/>
      <c r="B374" s="62"/>
      <c r="C374" s="62"/>
    </row>
    <row r="375" spans="1:3" s="61" customFormat="1" ht="12.75" x14ac:dyDescent="0.2">
      <c r="A375" s="65"/>
      <c r="B375" s="62"/>
      <c r="C375" s="62"/>
    </row>
    <row r="376" spans="1:3" s="61" customFormat="1" ht="12.75" x14ac:dyDescent="0.2">
      <c r="A376" s="65"/>
      <c r="B376" s="62"/>
      <c r="C376" s="62"/>
    </row>
    <row r="377" spans="1:3" s="61" customFormat="1" ht="12.75" x14ac:dyDescent="0.2">
      <c r="A377" s="65"/>
      <c r="B377" s="62"/>
      <c r="C377" s="62"/>
    </row>
    <row r="378" spans="1:3" s="61" customFormat="1" ht="12.75" x14ac:dyDescent="0.2">
      <c r="A378" s="65"/>
      <c r="B378" s="62"/>
      <c r="C378" s="62"/>
    </row>
    <row r="379" spans="1:3" s="61" customFormat="1" ht="12.75" x14ac:dyDescent="0.2">
      <c r="A379" s="65"/>
      <c r="B379" s="62"/>
      <c r="C379" s="62"/>
    </row>
    <row r="380" spans="1:3" s="61" customFormat="1" ht="12.75" x14ac:dyDescent="0.2">
      <c r="A380" s="65"/>
      <c r="B380" s="62"/>
      <c r="C380" s="62"/>
    </row>
    <row r="381" spans="1:3" s="61" customFormat="1" ht="12.75" x14ac:dyDescent="0.2">
      <c r="A381" s="65"/>
      <c r="B381" s="62"/>
      <c r="C381" s="62"/>
    </row>
    <row r="382" spans="1:3" s="61" customFormat="1" ht="12.75" x14ac:dyDescent="0.2">
      <c r="A382" s="65"/>
      <c r="B382" s="62"/>
      <c r="C382" s="62"/>
    </row>
    <row r="383" spans="1:3" s="61" customFormat="1" ht="12.75" x14ac:dyDescent="0.2">
      <c r="A383" s="65"/>
      <c r="B383" s="62"/>
      <c r="C383" s="62"/>
    </row>
    <row r="384" spans="1:3" s="61" customFormat="1" ht="12.75" x14ac:dyDescent="0.2">
      <c r="A384" s="65"/>
      <c r="B384" s="62"/>
      <c r="C384" s="62"/>
    </row>
    <row r="385" spans="1:3" s="61" customFormat="1" ht="12.75" x14ac:dyDescent="0.2">
      <c r="A385" s="65"/>
      <c r="B385" s="62"/>
      <c r="C385" s="62"/>
    </row>
    <row r="386" spans="1:3" s="61" customFormat="1" ht="12.75" x14ac:dyDescent="0.2">
      <c r="A386" s="65"/>
      <c r="B386" s="62"/>
      <c r="C386" s="62"/>
    </row>
    <row r="387" spans="1:3" s="61" customFormat="1" ht="12.75" x14ac:dyDescent="0.2">
      <c r="A387" s="65"/>
      <c r="B387" s="62"/>
      <c r="C387" s="62"/>
    </row>
    <row r="388" spans="1:3" s="61" customFormat="1" ht="12.75" x14ac:dyDescent="0.2">
      <c r="A388" s="65"/>
      <c r="B388" s="62"/>
      <c r="C388" s="62"/>
    </row>
    <row r="389" spans="1:3" s="61" customFormat="1" ht="12.75" x14ac:dyDescent="0.2">
      <c r="A389" s="65"/>
      <c r="B389" s="62"/>
      <c r="C389" s="62"/>
    </row>
    <row r="390" spans="1:3" s="61" customFormat="1" ht="12.75" x14ac:dyDescent="0.2">
      <c r="A390" s="65"/>
      <c r="B390" s="62"/>
      <c r="C390" s="62"/>
    </row>
    <row r="391" spans="1:3" s="61" customFormat="1" ht="12.75" x14ac:dyDescent="0.2">
      <c r="A391" s="65"/>
      <c r="B391" s="62"/>
      <c r="C391" s="62"/>
    </row>
    <row r="392" spans="1:3" s="61" customFormat="1" ht="12.75" x14ac:dyDescent="0.2">
      <c r="A392" s="65"/>
      <c r="B392" s="62"/>
      <c r="C392" s="62"/>
    </row>
    <row r="393" spans="1:3" s="61" customFormat="1" ht="12.75" x14ac:dyDescent="0.2">
      <c r="A393" s="65"/>
      <c r="B393" s="62"/>
      <c r="C393" s="62"/>
    </row>
    <row r="394" spans="1:3" s="61" customFormat="1" ht="12.75" x14ac:dyDescent="0.2">
      <c r="A394" s="65"/>
      <c r="B394" s="62"/>
      <c r="C394" s="62"/>
    </row>
    <row r="395" spans="1:3" s="61" customFormat="1" ht="12.75" x14ac:dyDescent="0.2">
      <c r="A395" s="65"/>
      <c r="B395" s="62"/>
      <c r="C395" s="62"/>
    </row>
    <row r="396" spans="1:3" s="61" customFormat="1" ht="12.75" x14ac:dyDescent="0.2">
      <c r="A396" s="65"/>
      <c r="B396" s="62"/>
      <c r="C396" s="62"/>
    </row>
    <row r="397" spans="1:3" s="61" customFormat="1" ht="12.75" x14ac:dyDescent="0.2">
      <c r="A397" s="65"/>
      <c r="B397" s="62"/>
      <c r="C397" s="62"/>
    </row>
    <row r="398" spans="1:3" s="61" customFormat="1" ht="12.75" x14ac:dyDescent="0.2">
      <c r="A398" s="65"/>
      <c r="B398" s="62"/>
      <c r="C398" s="62"/>
    </row>
    <row r="399" spans="1:3" s="61" customFormat="1" ht="12.75" x14ac:dyDescent="0.2">
      <c r="A399" s="65"/>
      <c r="B399" s="62"/>
      <c r="C399" s="62"/>
    </row>
    <row r="400" spans="1:3" s="61" customFormat="1" ht="12.75" x14ac:dyDescent="0.2">
      <c r="A400" s="65"/>
      <c r="B400" s="62"/>
      <c r="C400" s="62"/>
    </row>
    <row r="401" spans="1:3" s="61" customFormat="1" ht="12.75" x14ac:dyDescent="0.2">
      <c r="A401" s="65"/>
      <c r="B401" s="62"/>
      <c r="C401" s="62"/>
    </row>
    <row r="402" spans="1:3" s="61" customFormat="1" ht="12.75" x14ac:dyDescent="0.2">
      <c r="A402" s="65"/>
      <c r="B402" s="62"/>
      <c r="C402" s="62"/>
    </row>
    <row r="403" spans="1:3" s="61" customFormat="1" ht="12.75" x14ac:dyDescent="0.2">
      <c r="A403" s="65"/>
      <c r="B403" s="62"/>
      <c r="C403" s="62"/>
    </row>
    <row r="404" spans="1:3" s="61" customFormat="1" ht="12.75" x14ac:dyDescent="0.2">
      <c r="A404" s="65"/>
      <c r="B404" s="62"/>
      <c r="C404" s="62"/>
    </row>
    <row r="405" spans="1:3" s="61" customFormat="1" ht="12.75" x14ac:dyDescent="0.2">
      <c r="A405" s="65"/>
      <c r="B405" s="62"/>
      <c r="C405" s="62"/>
    </row>
    <row r="406" spans="1:3" s="61" customFormat="1" ht="12.75" x14ac:dyDescent="0.2">
      <c r="A406" s="65"/>
      <c r="B406" s="62"/>
      <c r="C406" s="62"/>
    </row>
    <row r="407" spans="1:3" s="61" customFormat="1" ht="12.75" x14ac:dyDescent="0.2">
      <c r="A407" s="65"/>
      <c r="B407" s="62"/>
      <c r="C407" s="62"/>
    </row>
    <row r="408" spans="1:3" s="61" customFormat="1" ht="12.75" x14ac:dyDescent="0.2">
      <c r="A408" s="65"/>
      <c r="B408" s="62"/>
      <c r="C408" s="62"/>
    </row>
    <row r="409" spans="1:3" s="61" customFormat="1" ht="12.75" x14ac:dyDescent="0.2">
      <c r="A409" s="65"/>
      <c r="B409" s="62"/>
      <c r="C409" s="62"/>
    </row>
    <row r="410" spans="1:3" s="61" customFormat="1" ht="12.75" x14ac:dyDescent="0.2">
      <c r="A410" s="65"/>
      <c r="B410" s="62"/>
      <c r="C410" s="62"/>
    </row>
    <row r="411" spans="1:3" s="61" customFormat="1" ht="12.75" x14ac:dyDescent="0.2">
      <c r="A411" s="65"/>
      <c r="B411" s="62"/>
      <c r="C411" s="62"/>
    </row>
    <row r="412" spans="1:3" s="61" customFormat="1" ht="12.75" x14ac:dyDescent="0.2">
      <c r="A412" s="65"/>
      <c r="B412" s="62"/>
      <c r="C412" s="62"/>
    </row>
    <row r="413" spans="1:3" s="61" customFormat="1" ht="12.75" x14ac:dyDescent="0.2">
      <c r="A413" s="65"/>
      <c r="B413" s="62"/>
      <c r="C413" s="62"/>
    </row>
    <row r="414" spans="1:3" s="61" customFormat="1" ht="12.75" x14ac:dyDescent="0.2">
      <c r="A414" s="65"/>
      <c r="B414" s="62"/>
      <c r="C414" s="62"/>
    </row>
    <row r="415" spans="1:3" s="61" customFormat="1" ht="12.75" x14ac:dyDescent="0.2">
      <c r="A415" s="65"/>
      <c r="B415" s="62"/>
      <c r="C415" s="62"/>
    </row>
    <row r="416" spans="1:3" s="61" customFormat="1" ht="12.75" x14ac:dyDescent="0.2">
      <c r="A416" s="65"/>
      <c r="B416" s="62"/>
      <c r="C416" s="62"/>
    </row>
    <row r="417" spans="1:3" s="61" customFormat="1" ht="12.75" x14ac:dyDescent="0.2">
      <c r="A417" s="65"/>
      <c r="B417" s="62"/>
      <c r="C417" s="62"/>
    </row>
    <row r="418" spans="1:3" s="61" customFormat="1" ht="12.75" x14ac:dyDescent="0.2">
      <c r="A418" s="65"/>
      <c r="B418" s="62"/>
      <c r="C418" s="62"/>
    </row>
    <row r="419" spans="1:3" s="61" customFormat="1" ht="12.75" x14ac:dyDescent="0.2">
      <c r="A419" s="65"/>
      <c r="B419" s="62"/>
      <c r="C419" s="62"/>
    </row>
    <row r="420" spans="1:3" s="61" customFormat="1" ht="12.75" x14ac:dyDescent="0.2">
      <c r="A420" s="65"/>
      <c r="B420" s="62"/>
      <c r="C420" s="62"/>
    </row>
    <row r="421" spans="1:3" s="61" customFormat="1" ht="12.75" x14ac:dyDescent="0.2">
      <c r="A421" s="65"/>
      <c r="B421" s="62"/>
      <c r="C421" s="62"/>
    </row>
    <row r="422" spans="1:3" s="61" customFormat="1" ht="12.75" x14ac:dyDescent="0.2">
      <c r="A422" s="65"/>
      <c r="B422" s="62"/>
      <c r="C422" s="62"/>
    </row>
    <row r="423" spans="1:3" s="61" customFormat="1" ht="12.75" x14ac:dyDescent="0.2">
      <c r="A423" s="65"/>
      <c r="B423" s="62"/>
      <c r="C423" s="62"/>
    </row>
    <row r="424" spans="1:3" s="61" customFormat="1" ht="12.75" x14ac:dyDescent="0.2">
      <c r="A424" s="65"/>
      <c r="B424" s="62"/>
      <c r="C424" s="62"/>
    </row>
    <row r="425" spans="1:3" s="61" customFormat="1" ht="12.75" x14ac:dyDescent="0.2">
      <c r="A425" s="65"/>
      <c r="B425" s="62"/>
      <c r="C425" s="62"/>
    </row>
    <row r="426" spans="1:3" s="61" customFormat="1" ht="12.75" x14ac:dyDescent="0.2">
      <c r="A426" s="65"/>
      <c r="B426" s="62"/>
      <c r="C426" s="62"/>
    </row>
    <row r="427" spans="1:3" s="61" customFormat="1" ht="12.75" x14ac:dyDescent="0.2">
      <c r="A427" s="65"/>
      <c r="B427" s="62"/>
      <c r="C427" s="62"/>
    </row>
    <row r="428" spans="1:3" s="61" customFormat="1" ht="12.75" x14ac:dyDescent="0.2">
      <c r="A428" s="65"/>
      <c r="B428" s="62"/>
      <c r="C428" s="62"/>
    </row>
    <row r="429" spans="1:3" s="61" customFormat="1" ht="12.75" x14ac:dyDescent="0.2">
      <c r="A429" s="65"/>
      <c r="B429" s="62"/>
      <c r="C429" s="62"/>
    </row>
    <row r="430" spans="1:3" s="61" customFormat="1" ht="12.75" x14ac:dyDescent="0.2">
      <c r="A430" s="65"/>
      <c r="B430" s="62"/>
      <c r="C430" s="62"/>
    </row>
    <row r="431" spans="1:3" s="61" customFormat="1" ht="12.75" x14ac:dyDescent="0.2">
      <c r="A431" s="65"/>
      <c r="B431" s="62"/>
      <c r="C431" s="62"/>
    </row>
    <row r="432" spans="1:3" s="61" customFormat="1" ht="12.75" x14ac:dyDescent="0.2">
      <c r="A432" s="65"/>
      <c r="B432" s="62"/>
      <c r="C432" s="62"/>
    </row>
    <row r="433" spans="1:3" s="61" customFormat="1" ht="12.75" x14ac:dyDescent="0.2">
      <c r="A433" s="65"/>
      <c r="B433" s="62"/>
      <c r="C433" s="62"/>
    </row>
    <row r="434" spans="1:3" s="61" customFormat="1" ht="12.75" x14ac:dyDescent="0.2">
      <c r="A434" s="65"/>
      <c r="B434" s="62"/>
      <c r="C434" s="62"/>
    </row>
    <row r="435" spans="1:3" s="61" customFormat="1" ht="12.75" x14ac:dyDescent="0.2">
      <c r="A435" s="65"/>
      <c r="B435" s="62"/>
      <c r="C435" s="62"/>
    </row>
    <row r="436" spans="1:3" s="61" customFormat="1" ht="12.75" x14ac:dyDescent="0.2">
      <c r="A436" s="65"/>
      <c r="B436" s="62"/>
      <c r="C436" s="62"/>
    </row>
    <row r="437" spans="1:3" s="61" customFormat="1" ht="12.75" x14ac:dyDescent="0.2">
      <c r="A437" s="65"/>
      <c r="B437" s="62"/>
      <c r="C437" s="62"/>
    </row>
    <row r="438" spans="1:3" s="61" customFormat="1" ht="12.75" x14ac:dyDescent="0.2">
      <c r="A438" s="65"/>
      <c r="B438" s="62"/>
      <c r="C438" s="62"/>
    </row>
    <row r="439" spans="1:3" s="61" customFormat="1" ht="12.75" x14ac:dyDescent="0.2">
      <c r="A439" s="65"/>
      <c r="B439" s="62"/>
      <c r="C439" s="62"/>
    </row>
    <row r="440" spans="1:3" s="61" customFormat="1" ht="12.75" x14ac:dyDescent="0.2">
      <c r="A440" s="65"/>
      <c r="B440" s="62"/>
      <c r="C440" s="62"/>
    </row>
    <row r="441" spans="1:3" s="61" customFormat="1" ht="12.75" x14ac:dyDescent="0.2">
      <c r="A441" s="65"/>
      <c r="B441" s="62"/>
      <c r="C441" s="62"/>
    </row>
    <row r="442" spans="1:3" s="61" customFormat="1" ht="12.75" x14ac:dyDescent="0.2">
      <c r="A442" s="65"/>
      <c r="B442" s="62"/>
      <c r="C442" s="62"/>
    </row>
    <row r="443" spans="1:3" s="61" customFormat="1" ht="12.75" x14ac:dyDescent="0.2">
      <c r="A443" s="65"/>
      <c r="B443" s="62"/>
      <c r="C443" s="62"/>
    </row>
    <row r="444" spans="1:3" s="61" customFormat="1" ht="12.75" x14ac:dyDescent="0.2">
      <c r="A444" s="65"/>
      <c r="B444" s="62"/>
      <c r="C444" s="62"/>
    </row>
    <row r="445" spans="1:3" s="61" customFormat="1" ht="12.75" x14ac:dyDescent="0.2">
      <c r="A445" s="65"/>
      <c r="B445" s="62"/>
      <c r="C445" s="62"/>
    </row>
    <row r="446" spans="1:3" s="61" customFormat="1" ht="12.75" x14ac:dyDescent="0.2">
      <c r="A446" s="65"/>
      <c r="B446" s="62"/>
      <c r="C446" s="62"/>
    </row>
    <row r="447" spans="1:3" s="61" customFormat="1" ht="12.75" x14ac:dyDescent="0.2">
      <c r="A447" s="65"/>
      <c r="B447" s="62"/>
      <c r="C447" s="62"/>
    </row>
    <row r="448" spans="1:3" s="61" customFormat="1" ht="12.75" x14ac:dyDescent="0.2">
      <c r="A448" s="65"/>
      <c r="B448" s="62"/>
      <c r="C448" s="62"/>
    </row>
    <row r="449" spans="1:3" s="61" customFormat="1" ht="12.75" x14ac:dyDescent="0.2">
      <c r="A449" s="65"/>
      <c r="B449" s="62"/>
      <c r="C449" s="62"/>
    </row>
    <row r="450" spans="1:3" s="61" customFormat="1" ht="12.75" x14ac:dyDescent="0.2">
      <c r="A450" s="65"/>
      <c r="B450" s="62"/>
      <c r="C450" s="62"/>
    </row>
    <row r="451" spans="1:3" s="61" customFormat="1" ht="12.75" x14ac:dyDescent="0.2">
      <c r="A451" s="65"/>
      <c r="B451" s="62"/>
      <c r="C451" s="62"/>
    </row>
    <row r="452" spans="1:3" s="61" customFormat="1" ht="12.75" x14ac:dyDescent="0.2">
      <c r="A452" s="65"/>
      <c r="B452" s="62"/>
      <c r="C452" s="62"/>
    </row>
    <row r="453" spans="1:3" s="61" customFormat="1" ht="12.75" x14ac:dyDescent="0.2">
      <c r="A453" s="65"/>
      <c r="B453" s="62"/>
      <c r="C453" s="62"/>
    </row>
    <row r="454" spans="1:3" s="61" customFormat="1" ht="12.75" x14ac:dyDescent="0.2">
      <c r="A454" s="65"/>
      <c r="B454" s="62"/>
      <c r="C454" s="62"/>
    </row>
    <row r="455" spans="1:3" s="61" customFormat="1" ht="12.75" x14ac:dyDescent="0.2">
      <c r="A455" s="65"/>
      <c r="B455" s="62"/>
      <c r="C455" s="62"/>
    </row>
    <row r="456" spans="1:3" s="61" customFormat="1" ht="12.75" x14ac:dyDescent="0.2">
      <c r="A456" s="65"/>
      <c r="B456" s="62"/>
      <c r="C456" s="62"/>
    </row>
    <row r="457" spans="1:3" s="61" customFormat="1" ht="12.75" x14ac:dyDescent="0.2">
      <c r="A457" s="65"/>
      <c r="B457" s="62"/>
      <c r="C457" s="62"/>
    </row>
    <row r="458" spans="1:3" s="61" customFormat="1" ht="12.75" x14ac:dyDescent="0.2">
      <c r="A458" s="65"/>
      <c r="B458" s="62"/>
      <c r="C458" s="62"/>
    </row>
    <row r="459" spans="1:3" s="61" customFormat="1" ht="12.75" x14ac:dyDescent="0.2">
      <c r="A459" s="65"/>
      <c r="B459" s="62"/>
      <c r="C459" s="62"/>
    </row>
    <row r="460" spans="1:3" s="61" customFormat="1" ht="12.75" x14ac:dyDescent="0.2">
      <c r="A460" s="65"/>
      <c r="B460" s="62"/>
      <c r="C460" s="62"/>
    </row>
    <row r="461" spans="1:3" s="61" customFormat="1" ht="12.75" x14ac:dyDescent="0.2">
      <c r="A461" s="65"/>
      <c r="B461" s="62"/>
      <c r="C461" s="62"/>
    </row>
    <row r="462" spans="1:3" s="61" customFormat="1" ht="12.75" x14ac:dyDescent="0.2">
      <c r="A462" s="65"/>
      <c r="B462" s="62"/>
      <c r="C462" s="62"/>
    </row>
    <row r="463" spans="1:3" s="61" customFormat="1" ht="12.75" x14ac:dyDescent="0.2">
      <c r="A463" s="65"/>
      <c r="B463" s="62"/>
      <c r="C463" s="62"/>
    </row>
    <row r="464" spans="1:3" s="61" customFormat="1" ht="12.75" x14ac:dyDescent="0.2">
      <c r="A464" s="65"/>
      <c r="B464" s="62"/>
      <c r="C464" s="62"/>
    </row>
    <row r="465" spans="1:3" s="61" customFormat="1" ht="12.75" x14ac:dyDescent="0.2">
      <c r="A465" s="65"/>
      <c r="B465" s="62"/>
      <c r="C465" s="62"/>
    </row>
    <row r="466" spans="1:3" s="61" customFormat="1" ht="12.75" x14ac:dyDescent="0.2">
      <c r="A466" s="65"/>
      <c r="B466" s="62"/>
      <c r="C466" s="62"/>
    </row>
    <row r="467" spans="1:3" s="61" customFormat="1" ht="12.75" x14ac:dyDescent="0.2">
      <c r="A467" s="65"/>
      <c r="B467" s="62"/>
      <c r="C467" s="62"/>
    </row>
    <row r="468" spans="1:3" s="61" customFormat="1" ht="12.75" x14ac:dyDescent="0.2">
      <c r="A468" s="65"/>
      <c r="B468" s="62"/>
      <c r="C468" s="62"/>
    </row>
    <row r="469" spans="1:3" s="61" customFormat="1" ht="12.75" x14ac:dyDescent="0.2">
      <c r="A469" s="65"/>
      <c r="B469" s="62"/>
      <c r="C469" s="62"/>
    </row>
    <row r="470" spans="1:3" s="61" customFormat="1" ht="12.75" x14ac:dyDescent="0.2">
      <c r="A470" s="65"/>
      <c r="B470" s="62"/>
      <c r="C470" s="62"/>
    </row>
    <row r="471" spans="1:3" s="61" customFormat="1" ht="12.75" x14ac:dyDescent="0.2">
      <c r="A471" s="65"/>
      <c r="B471" s="62"/>
      <c r="C471" s="62"/>
    </row>
    <row r="472" spans="1:3" s="61" customFormat="1" ht="12.75" x14ac:dyDescent="0.2">
      <c r="A472" s="65"/>
      <c r="B472" s="62"/>
      <c r="C472" s="62"/>
    </row>
    <row r="473" spans="1:3" s="61" customFormat="1" ht="12.75" x14ac:dyDescent="0.2">
      <c r="A473" s="65"/>
      <c r="B473" s="62"/>
      <c r="C473" s="62"/>
    </row>
    <row r="474" spans="1:3" s="61" customFormat="1" ht="12.75" x14ac:dyDescent="0.2">
      <c r="A474" s="65"/>
      <c r="B474" s="62"/>
      <c r="C474" s="62"/>
    </row>
    <row r="475" spans="1:3" s="61" customFormat="1" ht="12.75" x14ac:dyDescent="0.2">
      <c r="A475" s="65"/>
      <c r="B475" s="62"/>
      <c r="C475" s="62"/>
    </row>
    <row r="476" spans="1:3" s="61" customFormat="1" ht="12.75" x14ac:dyDescent="0.2">
      <c r="A476" s="65"/>
      <c r="B476" s="62"/>
      <c r="C476" s="62"/>
    </row>
    <row r="477" spans="1:3" s="61" customFormat="1" ht="12.75" x14ac:dyDescent="0.2">
      <c r="A477" s="65"/>
      <c r="B477" s="62"/>
      <c r="C477" s="62"/>
    </row>
    <row r="478" spans="1:3" s="61" customFormat="1" ht="12.75" x14ac:dyDescent="0.2">
      <c r="A478" s="65"/>
      <c r="B478" s="62"/>
      <c r="C478" s="62"/>
    </row>
    <row r="479" spans="1:3" s="61" customFormat="1" ht="12.75" x14ac:dyDescent="0.2">
      <c r="A479" s="65"/>
      <c r="B479" s="62"/>
      <c r="C479" s="62"/>
    </row>
    <row r="480" spans="1:3" s="61" customFormat="1" ht="12.75" x14ac:dyDescent="0.2">
      <c r="A480" s="65"/>
      <c r="B480" s="62"/>
      <c r="C480" s="62"/>
    </row>
    <row r="481" spans="1:3" s="61" customFormat="1" ht="12.75" x14ac:dyDescent="0.2">
      <c r="A481" s="65"/>
      <c r="B481" s="62"/>
      <c r="C481" s="62"/>
    </row>
    <row r="482" spans="1:3" s="61" customFormat="1" ht="12.75" x14ac:dyDescent="0.2">
      <c r="A482" s="65"/>
      <c r="B482" s="62"/>
      <c r="C482" s="62"/>
    </row>
    <row r="483" spans="1:3" s="61" customFormat="1" ht="12.75" x14ac:dyDescent="0.2">
      <c r="A483" s="65"/>
      <c r="B483" s="62"/>
      <c r="C483" s="62"/>
    </row>
    <row r="484" spans="1:3" s="61" customFormat="1" ht="12.75" x14ac:dyDescent="0.2">
      <c r="A484" s="65"/>
      <c r="B484" s="62"/>
      <c r="C484" s="62"/>
    </row>
    <row r="485" spans="1:3" s="61" customFormat="1" ht="12.75" x14ac:dyDescent="0.2">
      <c r="A485" s="65"/>
      <c r="B485" s="62"/>
      <c r="C485" s="62"/>
    </row>
    <row r="486" spans="1:3" s="61" customFormat="1" ht="12.75" x14ac:dyDescent="0.2">
      <c r="A486" s="65"/>
      <c r="B486" s="62"/>
      <c r="C486" s="62"/>
    </row>
    <row r="487" spans="1:3" s="61" customFormat="1" ht="12.75" x14ac:dyDescent="0.2">
      <c r="A487" s="65"/>
      <c r="B487" s="62"/>
      <c r="C487" s="62"/>
    </row>
    <row r="488" spans="1:3" s="61" customFormat="1" ht="12.75" x14ac:dyDescent="0.2">
      <c r="A488" s="65"/>
      <c r="B488" s="62"/>
      <c r="C488" s="62"/>
    </row>
    <row r="489" spans="1:3" s="61" customFormat="1" ht="12.75" x14ac:dyDescent="0.2">
      <c r="A489" s="65"/>
      <c r="B489" s="62"/>
      <c r="C489" s="62"/>
    </row>
    <row r="490" spans="1:3" s="61" customFormat="1" ht="12.75" x14ac:dyDescent="0.2">
      <c r="A490" s="65"/>
      <c r="B490" s="62"/>
      <c r="C490" s="62"/>
    </row>
    <row r="491" spans="1:3" s="61" customFormat="1" ht="12.75" x14ac:dyDescent="0.2">
      <c r="A491" s="65"/>
      <c r="B491" s="62"/>
      <c r="C491" s="62"/>
    </row>
    <row r="492" spans="1:3" s="61" customFormat="1" ht="12.75" x14ac:dyDescent="0.2">
      <c r="A492" s="65"/>
      <c r="B492" s="62"/>
      <c r="C492" s="62"/>
    </row>
    <row r="493" spans="1:3" s="61" customFormat="1" ht="12.75" x14ac:dyDescent="0.2">
      <c r="A493" s="65"/>
      <c r="B493" s="62"/>
      <c r="C493" s="62"/>
    </row>
    <row r="494" spans="1:3" s="61" customFormat="1" ht="12.75" x14ac:dyDescent="0.2">
      <c r="A494" s="65"/>
      <c r="B494" s="62"/>
      <c r="C494" s="62"/>
    </row>
    <row r="495" spans="1:3" s="61" customFormat="1" ht="12.75" x14ac:dyDescent="0.2">
      <c r="A495" s="65"/>
      <c r="B495" s="62"/>
      <c r="C495" s="62"/>
    </row>
    <row r="496" spans="1:3" s="61" customFormat="1" ht="12.75" x14ac:dyDescent="0.2">
      <c r="A496" s="65"/>
      <c r="B496" s="62"/>
      <c r="C496" s="62"/>
    </row>
    <row r="497" spans="1:3" s="61" customFormat="1" ht="12.75" x14ac:dyDescent="0.2">
      <c r="A497" s="65"/>
      <c r="B497" s="62"/>
      <c r="C497" s="62"/>
    </row>
    <row r="498" spans="1:3" s="61" customFormat="1" ht="12.75" x14ac:dyDescent="0.2">
      <c r="A498" s="65"/>
      <c r="B498" s="62"/>
      <c r="C498" s="62"/>
    </row>
    <row r="499" spans="1:3" s="61" customFormat="1" ht="12.75" x14ac:dyDescent="0.2">
      <c r="A499" s="65"/>
      <c r="B499" s="62"/>
      <c r="C499" s="62"/>
    </row>
    <row r="500" spans="1:3" s="61" customFormat="1" ht="12.75" x14ac:dyDescent="0.2">
      <c r="A500" s="65"/>
      <c r="B500" s="62"/>
      <c r="C500" s="62"/>
    </row>
    <row r="501" spans="1:3" s="61" customFormat="1" ht="12.75" x14ac:dyDescent="0.2">
      <c r="A501" s="65"/>
      <c r="B501" s="62"/>
      <c r="C501" s="62"/>
    </row>
    <row r="502" spans="1:3" s="61" customFormat="1" ht="12.75" x14ac:dyDescent="0.2">
      <c r="A502" s="65"/>
      <c r="B502" s="62"/>
      <c r="C502" s="62"/>
    </row>
    <row r="503" spans="1:3" s="61" customFormat="1" ht="12.75" x14ac:dyDescent="0.2">
      <c r="A503" s="65"/>
      <c r="B503" s="62"/>
      <c r="C503" s="62"/>
    </row>
    <row r="504" spans="1:3" s="61" customFormat="1" ht="12.75" x14ac:dyDescent="0.2">
      <c r="A504" s="65"/>
      <c r="B504" s="62"/>
      <c r="C504" s="62"/>
    </row>
    <row r="505" spans="1:3" s="61" customFormat="1" ht="12.75" x14ac:dyDescent="0.2">
      <c r="A505" s="65"/>
      <c r="B505" s="62"/>
      <c r="C505" s="62"/>
    </row>
    <row r="506" spans="1:3" s="61" customFormat="1" ht="12.75" x14ac:dyDescent="0.2">
      <c r="A506" s="65"/>
      <c r="B506" s="62"/>
      <c r="C506" s="62"/>
    </row>
    <row r="507" spans="1:3" s="61" customFormat="1" ht="12.75" x14ac:dyDescent="0.2">
      <c r="A507" s="65"/>
      <c r="B507" s="62"/>
      <c r="C507" s="62"/>
    </row>
    <row r="508" spans="1:3" s="61" customFormat="1" ht="12.75" x14ac:dyDescent="0.2">
      <c r="A508" s="65"/>
      <c r="B508" s="62"/>
      <c r="C508" s="62"/>
    </row>
    <row r="509" spans="1:3" s="61" customFormat="1" ht="12.75" x14ac:dyDescent="0.2">
      <c r="A509" s="65"/>
      <c r="B509" s="62"/>
      <c r="C509" s="62"/>
    </row>
    <row r="510" spans="1:3" s="61" customFormat="1" ht="12.75" x14ac:dyDescent="0.2">
      <c r="A510" s="65"/>
      <c r="B510" s="62"/>
      <c r="C510" s="62"/>
    </row>
    <row r="511" spans="1:3" s="61" customFormat="1" ht="12.75" x14ac:dyDescent="0.2">
      <c r="A511" s="65"/>
      <c r="B511" s="62"/>
      <c r="C511" s="62"/>
    </row>
    <row r="512" spans="1:3" s="61" customFormat="1" ht="12.75" x14ac:dyDescent="0.2">
      <c r="A512" s="65"/>
      <c r="B512" s="62"/>
      <c r="C512" s="62"/>
    </row>
    <row r="513" spans="1:3" s="61" customFormat="1" ht="12.75" x14ac:dyDescent="0.2">
      <c r="A513" s="65"/>
      <c r="B513" s="62"/>
      <c r="C513" s="62"/>
    </row>
    <row r="514" spans="1:3" s="61" customFormat="1" ht="12.75" x14ac:dyDescent="0.2">
      <c r="A514" s="65"/>
      <c r="B514" s="62"/>
      <c r="C514" s="62"/>
    </row>
    <row r="515" spans="1:3" s="61" customFormat="1" ht="12.75" x14ac:dyDescent="0.2">
      <c r="A515" s="65"/>
      <c r="B515" s="62"/>
      <c r="C515" s="62"/>
    </row>
    <row r="516" spans="1:3" s="61" customFormat="1" ht="12.75" x14ac:dyDescent="0.2">
      <c r="A516" s="65"/>
      <c r="B516" s="62"/>
      <c r="C516" s="62"/>
    </row>
    <row r="517" spans="1:3" s="61" customFormat="1" ht="12.75" x14ac:dyDescent="0.2">
      <c r="A517" s="65"/>
      <c r="B517" s="62"/>
      <c r="C517" s="62"/>
    </row>
    <row r="518" spans="1:3" s="61" customFormat="1" ht="12.75" x14ac:dyDescent="0.2">
      <c r="A518" s="65"/>
      <c r="B518" s="62"/>
      <c r="C518" s="62"/>
    </row>
    <row r="519" spans="1:3" s="61" customFormat="1" ht="12.75" x14ac:dyDescent="0.2">
      <c r="A519" s="65"/>
      <c r="B519" s="62"/>
      <c r="C519" s="62"/>
    </row>
    <row r="520" spans="1:3" s="61" customFormat="1" ht="12.75" x14ac:dyDescent="0.2">
      <c r="A520" s="65"/>
      <c r="B520" s="62"/>
      <c r="C520" s="62"/>
    </row>
    <row r="521" spans="1:3" s="61" customFormat="1" ht="12.75" x14ac:dyDescent="0.2">
      <c r="A521" s="65"/>
      <c r="B521" s="62"/>
      <c r="C521" s="62"/>
    </row>
    <row r="522" spans="1:3" s="61" customFormat="1" ht="12.75" x14ac:dyDescent="0.2">
      <c r="A522" s="65"/>
      <c r="B522" s="62"/>
      <c r="C522" s="62"/>
    </row>
    <row r="523" spans="1:3" s="61" customFormat="1" ht="12.75" x14ac:dyDescent="0.2">
      <c r="A523" s="65"/>
      <c r="B523" s="62"/>
      <c r="C523" s="62"/>
    </row>
    <row r="524" spans="1:3" s="61" customFormat="1" ht="12.75" x14ac:dyDescent="0.2">
      <c r="A524" s="65"/>
      <c r="B524" s="62"/>
      <c r="C524" s="62"/>
    </row>
    <row r="525" spans="1:3" s="61" customFormat="1" ht="12.75" x14ac:dyDescent="0.2">
      <c r="A525" s="65"/>
      <c r="B525" s="62"/>
      <c r="C525" s="62"/>
    </row>
    <row r="526" spans="1:3" s="61" customFormat="1" ht="12.75" x14ac:dyDescent="0.2">
      <c r="A526" s="65"/>
      <c r="B526" s="62"/>
      <c r="C526" s="62"/>
    </row>
    <row r="527" spans="1:3" s="61" customFormat="1" ht="12.75" x14ac:dyDescent="0.2">
      <c r="A527" s="65"/>
      <c r="B527" s="62"/>
      <c r="C527" s="62"/>
    </row>
    <row r="528" spans="1:3" s="61" customFormat="1" ht="12.75" x14ac:dyDescent="0.2">
      <c r="A528" s="65"/>
      <c r="B528" s="62"/>
      <c r="C528" s="62"/>
    </row>
    <row r="529" spans="1:3" s="61" customFormat="1" ht="12.75" x14ac:dyDescent="0.2">
      <c r="A529" s="65"/>
      <c r="B529" s="62"/>
      <c r="C529" s="62"/>
    </row>
    <row r="530" spans="1:3" s="61" customFormat="1" ht="12.75" x14ac:dyDescent="0.2">
      <c r="A530" s="65"/>
      <c r="B530" s="62"/>
      <c r="C530" s="62"/>
    </row>
    <row r="531" spans="1:3" s="61" customFormat="1" ht="12.75" x14ac:dyDescent="0.2">
      <c r="A531" s="65"/>
      <c r="B531" s="62"/>
      <c r="C531" s="62"/>
    </row>
    <row r="532" spans="1:3" s="61" customFormat="1" ht="12.75" x14ac:dyDescent="0.2">
      <c r="A532" s="65"/>
      <c r="B532" s="62"/>
      <c r="C532" s="62"/>
    </row>
    <row r="533" spans="1:3" s="61" customFormat="1" ht="12.75" x14ac:dyDescent="0.2">
      <c r="A533" s="65"/>
      <c r="B533" s="62"/>
      <c r="C533" s="62"/>
    </row>
    <row r="534" spans="1:3" s="61" customFormat="1" ht="12.75" x14ac:dyDescent="0.2">
      <c r="A534" s="65"/>
      <c r="B534" s="62"/>
      <c r="C534" s="62"/>
    </row>
    <row r="535" spans="1:3" s="61" customFormat="1" ht="12.75" x14ac:dyDescent="0.2">
      <c r="A535" s="65"/>
      <c r="B535" s="62"/>
      <c r="C535" s="62"/>
    </row>
    <row r="536" spans="1:3" s="61" customFormat="1" ht="12.75" x14ac:dyDescent="0.2">
      <c r="A536" s="65"/>
      <c r="B536" s="62"/>
      <c r="C536" s="62"/>
    </row>
    <row r="537" spans="1:3" s="61" customFormat="1" ht="12.75" x14ac:dyDescent="0.2">
      <c r="A537" s="65"/>
      <c r="B537" s="62"/>
      <c r="C537" s="62"/>
    </row>
    <row r="538" spans="1:3" s="61" customFormat="1" ht="12.75" x14ac:dyDescent="0.2">
      <c r="A538" s="65"/>
      <c r="B538" s="62"/>
      <c r="C538" s="62"/>
    </row>
    <row r="539" spans="1:3" s="61" customFormat="1" ht="12.75" x14ac:dyDescent="0.2">
      <c r="A539" s="65"/>
      <c r="B539" s="62"/>
      <c r="C539" s="62"/>
    </row>
    <row r="540" spans="1:3" s="61" customFormat="1" ht="12.75" x14ac:dyDescent="0.2">
      <c r="A540" s="65"/>
      <c r="B540" s="62"/>
      <c r="C540" s="62"/>
    </row>
    <row r="541" spans="1:3" s="61" customFormat="1" ht="12.75" x14ac:dyDescent="0.2">
      <c r="A541" s="65"/>
      <c r="B541" s="62"/>
      <c r="C541" s="62"/>
    </row>
    <row r="542" spans="1:3" s="61" customFormat="1" ht="12.75" x14ac:dyDescent="0.2">
      <c r="A542" s="65"/>
      <c r="B542" s="62"/>
      <c r="C542" s="62"/>
    </row>
    <row r="543" spans="1:3" s="61" customFormat="1" ht="12.75" x14ac:dyDescent="0.2">
      <c r="A543" s="65"/>
      <c r="B543" s="62"/>
      <c r="C543" s="62"/>
    </row>
    <row r="544" spans="1:3" s="61" customFormat="1" ht="12.75" x14ac:dyDescent="0.2">
      <c r="A544" s="65"/>
      <c r="B544" s="62"/>
      <c r="C544" s="62"/>
    </row>
    <row r="545" spans="1:3" s="61" customFormat="1" ht="12.75" x14ac:dyDescent="0.2">
      <c r="A545" s="65"/>
      <c r="B545" s="62"/>
      <c r="C545" s="62"/>
    </row>
    <row r="546" spans="1:3" s="61" customFormat="1" ht="12.75" x14ac:dyDescent="0.2">
      <c r="A546" s="65"/>
      <c r="B546" s="62"/>
      <c r="C546" s="62"/>
    </row>
    <row r="547" spans="1:3" s="61" customFormat="1" ht="12.75" x14ac:dyDescent="0.2">
      <c r="A547" s="65"/>
      <c r="B547" s="62"/>
      <c r="C547" s="62"/>
    </row>
    <row r="548" spans="1:3" s="61" customFormat="1" ht="12.75" x14ac:dyDescent="0.2">
      <c r="A548" s="65"/>
      <c r="B548" s="62"/>
      <c r="C548" s="62"/>
    </row>
  </sheetData>
  <sheetProtection algorithmName="SHA-512" hashValue="yEtOUhmPMNoX1lCh6Yy2gjJ0Us8u6Mvy7Yxr5jQ0iYyUCZhLD73kFdOlizef8C+feveDioYoyxKoYdj8UPAreA==" saltValue="arSPwljgV3GNDhbTo1neag==" spinCount="100000" sheet="1" objects="1" scenarios="1"/>
  <autoFilter ref="A1:C192" xr:uid="{00000000-0009-0000-0000-000004000000}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C3"/>
  <sheetViews>
    <sheetView showGridLines="0" workbookViewId="0">
      <pane ySplit="1" topLeftCell="A2" activePane="bottomLeft" state="frozen"/>
      <selection pane="bottomLeft" activeCell="C10" sqref="C10"/>
    </sheetView>
  </sheetViews>
  <sheetFormatPr defaultColWidth="9.140625" defaultRowHeight="12.75" x14ac:dyDescent="0.2"/>
  <cols>
    <col min="1" max="1" width="12" style="69" bestFit="1" customWidth="1"/>
    <col min="2" max="2" width="25" style="69" bestFit="1" customWidth="1"/>
    <col min="3" max="3" width="17.7109375" style="65" bestFit="1" customWidth="1"/>
    <col min="4" max="16384" width="9.140625" style="1"/>
  </cols>
  <sheetData>
    <row r="1" spans="1:3" s="6" customFormat="1" ht="31.5" customHeight="1" x14ac:dyDescent="0.2">
      <c r="A1" s="68" t="s">
        <v>9</v>
      </c>
      <c r="B1" s="68" t="s">
        <v>8</v>
      </c>
      <c r="C1" s="66" t="s">
        <v>17</v>
      </c>
    </row>
    <row r="2" spans="1:3" x14ac:dyDescent="0.2">
      <c r="A2" s="1">
        <v>2487914866</v>
      </c>
      <c r="B2" s="1" t="s">
        <v>498</v>
      </c>
      <c r="C2" s="67">
        <v>0.3666666666666667</v>
      </c>
    </row>
    <row r="3" spans="1:3" x14ac:dyDescent="0.2">
      <c r="C3" s="67"/>
    </row>
  </sheetData>
  <dataValidations count="1">
    <dataValidation type="list" allowBlank="1" showInputMessage="1" showErrorMessage="1" sqref="C2:C501" xr:uid="{00000000-0002-0000-0500-000000000000}">
      <formula1>"08:48"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B109"/>
  <sheetViews>
    <sheetView showGridLines="0" showRowColHeaders="0" workbookViewId="0">
      <pane ySplit="1" topLeftCell="A98" activePane="bottomLeft" state="frozen"/>
      <selection pane="bottomLeft" activeCell="A110" sqref="A110"/>
    </sheetView>
  </sheetViews>
  <sheetFormatPr defaultColWidth="9.140625" defaultRowHeight="15" x14ac:dyDescent="0.25"/>
  <cols>
    <col min="1" max="1" width="16.85546875" style="39" bestFit="1" customWidth="1"/>
    <col min="2" max="2" width="26.140625" style="41" bestFit="1" customWidth="1"/>
    <col min="3" max="3" width="16.85546875" bestFit="1" customWidth="1"/>
  </cols>
  <sheetData>
    <row r="1" spans="1:2" ht="32.1" customHeight="1" x14ac:dyDescent="0.25">
      <c r="A1" s="9" t="s">
        <v>11</v>
      </c>
      <c r="B1" s="9" t="s">
        <v>35</v>
      </c>
    </row>
    <row r="2" spans="1:2" s="1" customFormat="1" ht="12.75" x14ac:dyDescent="0.2">
      <c r="A2" s="38">
        <v>42005</v>
      </c>
      <c r="B2" s="40" t="s">
        <v>37</v>
      </c>
    </row>
    <row r="3" spans="1:2" s="1" customFormat="1" ht="12.75" x14ac:dyDescent="0.2">
      <c r="A3" s="38">
        <v>42115</v>
      </c>
      <c r="B3" s="40" t="s">
        <v>38</v>
      </c>
    </row>
    <row r="4" spans="1:2" s="1" customFormat="1" ht="12.75" x14ac:dyDescent="0.2">
      <c r="A4" s="38">
        <v>42125</v>
      </c>
      <c r="B4" s="40" t="s">
        <v>36</v>
      </c>
    </row>
    <row r="5" spans="1:2" s="1" customFormat="1" ht="12.75" x14ac:dyDescent="0.2">
      <c r="A5" s="38">
        <v>42254</v>
      </c>
      <c r="B5" s="40" t="s">
        <v>39</v>
      </c>
    </row>
    <row r="6" spans="1:2" s="1" customFormat="1" ht="12.75" x14ac:dyDescent="0.2">
      <c r="A6" s="38">
        <v>42289</v>
      </c>
      <c r="B6" s="40" t="s">
        <v>40</v>
      </c>
    </row>
    <row r="7" spans="1:2" s="1" customFormat="1" ht="12.75" x14ac:dyDescent="0.2">
      <c r="A7" s="38">
        <v>42310</v>
      </c>
      <c r="B7" s="40" t="s">
        <v>41</v>
      </c>
    </row>
    <row r="8" spans="1:2" s="1" customFormat="1" ht="12.75" x14ac:dyDescent="0.2">
      <c r="A8" s="38">
        <v>42323</v>
      </c>
      <c r="B8" s="40" t="s">
        <v>42</v>
      </c>
    </row>
    <row r="9" spans="1:2" s="1" customFormat="1" ht="12.75" x14ac:dyDescent="0.2">
      <c r="A9" s="38">
        <v>42363</v>
      </c>
      <c r="B9" s="40" t="s">
        <v>43</v>
      </c>
    </row>
    <row r="10" spans="1:2" s="1" customFormat="1" ht="12.75" x14ac:dyDescent="0.2">
      <c r="A10" s="38">
        <v>42159</v>
      </c>
      <c r="B10" s="40" t="s">
        <v>140</v>
      </c>
    </row>
    <row r="11" spans="1:2" s="1" customFormat="1" x14ac:dyDescent="0.25">
      <c r="A11" s="38">
        <v>42194</v>
      </c>
      <c r="B11" t="s">
        <v>141</v>
      </c>
    </row>
    <row r="12" spans="1:2" s="1" customFormat="1" ht="12.75" x14ac:dyDescent="0.2">
      <c r="A12" s="38">
        <v>42328</v>
      </c>
      <c r="B12" s="40" t="s">
        <v>153</v>
      </c>
    </row>
    <row r="13" spans="1:2" s="1" customFormat="1" ht="12.75" x14ac:dyDescent="0.2">
      <c r="A13" s="38">
        <v>42346</v>
      </c>
      <c r="B13" s="40" t="s">
        <v>154</v>
      </c>
    </row>
    <row r="14" spans="1:2" s="1" customFormat="1" ht="12.75" x14ac:dyDescent="0.2">
      <c r="A14" s="38">
        <v>42370</v>
      </c>
      <c r="B14" s="40" t="s">
        <v>37</v>
      </c>
    </row>
    <row r="15" spans="1:2" s="1" customFormat="1" ht="12.75" x14ac:dyDescent="0.2">
      <c r="A15" s="38">
        <v>42481</v>
      </c>
      <c r="B15" s="40" t="s">
        <v>38</v>
      </c>
    </row>
    <row r="16" spans="1:2" s="1" customFormat="1" ht="12.75" x14ac:dyDescent="0.2">
      <c r="A16" s="38">
        <v>42491</v>
      </c>
      <c r="B16" s="40" t="s">
        <v>36</v>
      </c>
    </row>
    <row r="17" spans="1:2" s="1" customFormat="1" ht="12.75" x14ac:dyDescent="0.2">
      <c r="A17" s="38">
        <v>42620</v>
      </c>
      <c r="B17" s="40" t="s">
        <v>39</v>
      </c>
    </row>
    <row r="18" spans="1:2" s="1" customFormat="1" ht="12.75" x14ac:dyDescent="0.2">
      <c r="A18" s="38">
        <v>42655</v>
      </c>
      <c r="B18" s="40" t="s">
        <v>40</v>
      </c>
    </row>
    <row r="19" spans="1:2" s="1" customFormat="1" ht="12.75" x14ac:dyDescent="0.2">
      <c r="A19" s="38">
        <v>42676</v>
      </c>
      <c r="B19" s="40" t="s">
        <v>41</v>
      </c>
    </row>
    <row r="20" spans="1:2" s="1" customFormat="1" ht="12.75" x14ac:dyDescent="0.2">
      <c r="A20" s="38">
        <v>42689</v>
      </c>
      <c r="B20" s="40" t="s">
        <v>42</v>
      </c>
    </row>
    <row r="21" spans="1:2" s="1" customFormat="1" ht="12.75" x14ac:dyDescent="0.2">
      <c r="A21" s="38">
        <v>42729</v>
      </c>
      <c r="B21" s="40" t="s">
        <v>43</v>
      </c>
    </row>
    <row r="22" spans="1:2" s="1" customFormat="1" ht="12.75" x14ac:dyDescent="0.2">
      <c r="A22" s="38">
        <v>42516</v>
      </c>
      <c r="B22" s="40" t="s">
        <v>140</v>
      </c>
    </row>
    <row r="23" spans="1:2" s="1" customFormat="1" x14ac:dyDescent="0.25">
      <c r="A23" s="38">
        <v>42560</v>
      </c>
      <c r="B23" t="s">
        <v>141</v>
      </c>
    </row>
    <row r="24" spans="1:2" s="1" customFormat="1" ht="12.75" x14ac:dyDescent="0.2">
      <c r="A24" s="38">
        <v>42694</v>
      </c>
      <c r="B24" s="40" t="s">
        <v>153</v>
      </c>
    </row>
    <row r="25" spans="1:2" s="1" customFormat="1" ht="12.75" x14ac:dyDescent="0.2">
      <c r="A25" s="38">
        <v>42712</v>
      </c>
      <c r="B25" s="40" t="s">
        <v>154</v>
      </c>
    </row>
    <row r="26" spans="1:2" s="1" customFormat="1" ht="12.75" x14ac:dyDescent="0.2">
      <c r="A26" s="38">
        <v>42454</v>
      </c>
      <c r="B26" s="40" t="s">
        <v>155</v>
      </c>
    </row>
    <row r="27" spans="1:2" s="1" customFormat="1" ht="12.75" x14ac:dyDescent="0.2">
      <c r="A27" s="38">
        <v>42839</v>
      </c>
      <c r="B27" s="40" t="s">
        <v>155</v>
      </c>
    </row>
    <row r="28" spans="1:2" s="1" customFormat="1" ht="12.75" x14ac:dyDescent="0.2">
      <c r="A28" s="38">
        <v>42736</v>
      </c>
      <c r="B28" s="40" t="s">
        <v>37</v>
      </c>
    </row>
    <row r="29" spans="1:2" s="1" customFormat="1" ht="12.75" x14ac:dyDescent="0.2">
      <c r="A29" s="38">
        <v>42846</v>
      </c>
      <c r="B29" s="40" t="s">
        <v>38</v>
      </c>
    </row>
    <row r="30" spans="1:2" s="1" customFormat="1" ht="12.75" x14ac:dyDescent="0.2">
      <c r="A30" s="38">
        <v>42856</v>
      </c>
      <c r="B30" s="40" t="s">
        <v>36</v>
      </c>
    </row>
    <row r="31" spans="1:2" s="1" customFormat="1" ht="12.75" x14ac:dyDescent="0.2">
      <c r="A31" s="38">
        <v>42985</v>
      </c>
      <c r="B31" s="40" t="s">
        <v>39</v>
      </c>
    </row>
    <row r="32" spans="1:2" s="1" customFormat="1" ht="12.75" x14ac:dyDescent="0.2">
      <c r="A32" s="38">
        <v>43020</v>
      </c>
      <c r="B32" s="40" t="s">
        <v>40</v>
      </c>
    </row>
    <row r="33" spans="1:2" s="1" customFormat="1" ht="12.75" x14ac:dyDescent="0.2">
      <c r="A33" s="38">
        <v>43041</v>
      </c>
      <c r="B33" s="40" t="s">
        <v>41</v>
      </c>
    </row>
    <row r="34" spans="1:2" s="1" customFormat="1" ht="12.75" x14ac:dyDescent="0.2">
      <c r="A34" s="38">
        <v>43054</v>
      </c>
      <c r="B34" s="40" t="s">
        <v>42</v>
      </c>
    </row>
    <row r="35" spans="1:2" s="1" customFormat="1" ht="12.75" x14ac:dyDescent="0.2">
      <c r="A35" s="38">
        <v>43094</v>
      </c>
      <c r="B35" s="40" t="s">
        <v>43</v>
      </c>
    </row>
    <row r="36" spans="1:2" s="1" customFormat="1" x14ac:dyDescent="0.25">
      <c r="A36" s="38">
        <v>42925</v>
      </c>
      <c r="B36" t="s">
        <v>141</v>
      </c>
    </row>
    <row r="37" spans="1:2" s="1" customFormat="1" ht="12.75" x14ac:dyDescent="0.2">
      <c r="A37" s="38">
        <v>43059</v>
      </c>
      <c r="B37" s="40" t="s">
        <v>153</v>
      </c>
    </row>
    <row r="38" spans="1:2" s="1" customFormat="1" ht="12.75" x14ac:dyDescent="0.2">
      <c r="A38" s="38">
        <v>43077</v>
      </c>
      <c r="B38" s="40" t="s">
        <v>154</v>
      </c>
    </row>
    <row r="39" spans="1:2" s="1" customFormat="1" ht="12.75" x14ac:dyDescent="0.2">
      <c r="A39" s="38">
        <v>42839</v>
      </c>
      <c r="B39" s="40" t="s">
        <v>155</v>
      </c>
    </row>
    <row r="40" spans="1:2" s="1" customFormat="1" ht="12.75" x14ac:dyDescent="0.2">
      <c r="A40" s="38">
        <v>42881</v>
      </c>
      <c r="B40" s="40" t="s">
        <v>140</v>
      </c>
    </row>
    <row r="41" spans="1:2" s="1" customFormat="1" ht="12.75" x14ac:dyDescent="0.2">
      <c r="A41" s="38">
        <v>43101</v>
      </c>
      <c r="B41" s="40" t="s">
        <v>37</v>
      </c>
    </row>
    <row r="42" spans="1:2" s="1" customFormat="1" ht="12.75" x14ac:dyDescent="0.2">
      <c r="A42" s="38">
        <v>43424</v>
      </c>
      <c r="B42" s="40" t="s">
        <v>153</v>
      </c>
    </row>
    <row r="43" spans="1:2" x14ac:dyDescent="0.25">
      <c r="A43" s="38">
        <v>43251</v>
      </c>
      <c r="B43" s="40" t="s">
        <v>140</v>
      </c>
    </row>
    <row r="44" spans="1:2" x14ac:dyDescent="0.25">
      <c r="A44" s="38">
        <v>43221</v>
      </c>
      <c r="B44" s="40" t="s">
        <v>36</v>
      </c>
    </row>
    <row r="45" spans="1:2" x14ac:dyDescent="0.25">
      <c r="A45" s="38">
        <v>43406</v>
      </c>
      <c r="B45" s="40" t="s">
        <v>41</v>
      </c>
    </row>
    <row r="46" spans="1:2" x14ac:dyDescent="0.25">
      <c r="A46" s="38">
        <v>43350</v>
      </c>
      <c r="B46" s="40" t="s">
        <v>39</v>
      </c>
    </row>
    <row r="47" spans="1:2" x14ac:dyDescent="0.25">
      <c r="A47" s="38">
        <v>43459</v>
      </c>
      <c r="B47" s="40" t="s">
        <v>43</v>
      </c>
    </row>
    <row r="48" spans="1:2" x14ac:dyDescent="0.25">
      <c r="A48" s="38">
        <v>43385</v>
      </c>
      <c r="B48" s="40" t="s">
        <v>40</v>
      </c>
    </row>
    <row r="49" spans="1:2" x14ac:dyDescent="0.25">
      <c r="A49" s="38">
        <v>43442</v>
      </c>
      <c r="B49" s="40" t="s">
        <v>154</v>
      </c>
    </row>
    <row r="50" spans="1:2" x14ac:dyDescent="0.25">
      <c r="A50" s="38">
        <v>43419</v>
      </c>
      <c r="B50" s="40" t="s">
        <v>42</v>
      </c>
    </row>
    <row r="51" spans="1:2" x14ac:dyDescent="0.25">
      <c r="A51" s="38">
        <v>43290</v>
      </c>
      <c r="B51" t="s">
        <v>141</v>
      </c>
    </row>
    <row r="52" spans="1:2" x14ac:dyDescent="0.25">
      <c r="A52" s="38">
        <v>43189</v>
      </c>
      <c r="B52" s="40" t="s">
        <v>155</v>
      </c>
    </row>
    <row r="53" spans="1:2" x14ac:dyDescent="0.25">
      <c r="A53" s="38">
        <v>43211</v>
      </c>
      <c r="B53" s="40" t="s">
        <v>38</v>
      </c>
    </row>
    <row r="54" spans="1:2" x14ac:dyDescent="0.25">
      <c r="A54" s="38">
        <v>43466</v>
      </c>
      <c r="B54" s="40" t="s">
        <v>37</v>
      </c>
    </row>
    <row r="55" spans="1:2" x14ac:dyDescent="0.25">
      <c r="A55" s="38">
        <v>43789</v>
      </c>
      <c r="B55" s="40" t="s">
        <v>153</v>
      </c>
    </row>
    <row r="56" spans="1:2" x14ac:dyDescent="0.25">
      <c r="A56" s="38">
        <v>43636</v>
      </c>
      <c r="B56" s="40" t="s">
        <v>140</v>
      </c>
    </row>
    <row r="57" spans="1:2" x14ac:dyDescent="0.25">
      <c r="A57" s="38">
        <v>43586</v>
      </c>
      <c r="B57" s="40" t="s">
        <v>36</v>
      </c>
    </row>
    <row r="58" spans="1:2" x14ac:dyDescent="0.25">
      <c r="A58" s="38">
        <v>43771</v>
      </c>
      <c r="B58" s="40" t="s">
        <v>41</v>
      </c>
    </row>
    <row r="59" spans="1:2" x14ac:dyDescent="0.25">
      <c r="A59" s="38">
        <v>43715</v>
      </c>
      <c r="B59" s="40" t="s">
        <v>39</v>
      </c>
    </row>
    <row r="60" spans="1:2" x14ac:dyDescent="0.25">
      <c r="A60" s="38">
        <v>43824</v>
      </c>
      <c r="B60" s="40" t="s">
        <v>43</v>
      </c>
    </row>
    <row r="61" spans="1:2" x14ac:dyDescent="0.25">
      <c r="A61" s="38">
        <v>43750</v>
      </c>
      <c r="B61" s="40" t="s">
        <v>40</v>
      </c>
    </row>
    <row r="62" spans="1:2" x14ac:dyDescent="0.25">
      <c r="A62" s="38">
        <v>43807</v>
      </c>
      <c r="B62" s="40" t="s">
        <v>154</v>
      </c>
    </row>
    <row r="63" spans="1:2" x14ac:dyDescent="0.25">
      <c r="A63" s="38">
        <v>43784</v>
      </c>
      <c r="B63" s="40" t="s">
        <v>42</v>
      </c>
    </row>
    <row r="64" spans="1:2" x14ac:dyDescent="0.25">
      <c r="A64" s="38">
        <v>43655</v>
      </c>
      <c r="B64" t="s">
        <v>141</v>
      </c>
    </row>
    <row r="65" spans="1:2" x14ac:dyDescent="0.25">
      <c r="A65" s="38">
        <v>43574</v>
      </c>
      <c r="B65" s="40" t="s">
        <v>155</v>
      </c>
    </row>
    <row r="66" spans="1:2" x14ac:dyDescent="0.25">
      <c r="A66" s="38">
        <v>43576</v>
      </c>
      <c r="B66" s="40" t="s">
        <v>38</v>
      </c>
    </row>
    <row r="67" spans="1:2" x14ac:dyDescent="0.25">
      <c r="A67" s="38">
        <v>43529</v>
      </c>
      <c r="B67" s="40" t="s">
        <v>468</v>
      </c>
    </row>
    <row r="68" spans="1:2" x14ac:dyDescent="0.25">
      <c r="A68" s="38">
        <v>43831</v>
      </c>
      <c r="B68" s="40" t="s">
        <v>37</v>
      </c>
    </row>
    <row r="69" spans="1:2" x14ac:dyDescent="0.25">
      <c r="A69" s="38">
        <v>44155</v>
      </c>
      <c r="B69" s="40" t="s">
        <v>153</v>
      </c>
    </row>
    <row r="70" spans="1:2" x14ac:dyDescent="0.25">
      <c r="A70" s="38">
        <v>44002</v>
      </c>
      <c r="B70" s="40" t="s">
        <v>140</v>
      </c>
    </row>
    <row r="71" spans="1:2" x14ac:dyDescent="0.25">
      <c r="A71" s="38">
        <v>43952</v>
      </c>
      <c r="B71" s="40" t="s">
        <v>36</v>
      </c>
    </row>
    <row r="72" spans="1:2" x14ac:dyDescent="0.25">
      <c r="A72" s="38">
        <v>44137</v>
      </c>
      <c r="B72" s="40" t="s">
        <v>41</v>
      </c>
    </row>
    <row r="73" spans="1:2" x14ac:dyDescent="0.25">
      <c r="A73" s="38">
        <v>44081</v>
      </c>
      <c r="B73" s="40" t="s">
        <v>39</v>
      </c>
    </row>
    <row r="74" spans="1:2" x14ac:dyDescent="0.25">
      <c r="A74" s="38">
        <v>44190</v>
      </c>
      <c r="B74" s="40" t="s">
        <v>43</v>
      </c>
    </row>
    <row r="75" spans="1:2" x14ac:dyDescent="0.25">
      <c r="A75" s="38">
        <v>44116</v>
      </c>
      <c r="B75" s="40" t="s">
        <v>40</v>
      </c>
    </row>
    <row r="76" spans="1:2" x14ac:dyDescent="0.25">
      <c r="A76" s="38">
        <v>44173</v>
      </c>
      <c r="B76" s="40" t="s">
        <v>154</v>
      </c>
    </row>
    <row r="77" spans="1:2" x14ac:dyDescent="0.25">
      <c r="A77" s="38">
        <v>44150</v>
      </c>
      <c r="B77" s="40" t="s">
        <v>42</v>
      </c>
    </row>
    <row r="78" spans="1:2" x14ac:dyDescent="0.25">
      <c r="A78" s="38">
        <v>44021</v>
      </c>
      <c r="B78" t="s">
        <v>141</v>
      </c>
    </row>
    <row r="79" spans="1:2" x14ac:dyDescent="0.25">
      <c r="A79" s="38">
        <v>43931</v>
      </c>
      <c r="B79" s="40" t="s">
        <v>155</v>
      </c>
    </row>
    <row r="80" spans="1:2" x14ac:dyDescent="0.25">
      <c r="A80" s="38">
        <v>43942</v>
      </c>
      <c r="B80" s="40" t="s">
        <v>38</v>
      </c>
    </row>
    <row r="81" spans="1:2" x14ac:dyDescent="0.25">
      <c r="A81" s="38">
        <v>43886</v>
      </c>
      <c r="B81" s="40" t="s">
        <v>468</v>
      </c>
    </row>
    <row r="82" spans="1:2" x14ac:dyDescent="0.25">
      <c r="A82" s="38">
        <v>43976</v>
      </c>
      <c r="B82" s="40" t="s">
        <v>495</v>
      </c>
    </row>
    <row r="83" spans="1:2" x14ac:dyDescent="0.25">
      <c r="A83" s="38">
        <v>43977</v>
      </c>
      <c r="B83" s="40" t="s">
        <v>496</v>
      </c>
    </row>
    <row r="84" spans="1:2" x14ac:dyDescent="0.25">
      <c r="A84" s="38">
        <v>43978</v>
      </c>
      <c r="B84" s="40" t="s">
        <v>497</v>
      </c>
    </row>
    <row r="85" spans="1:2" x14ac:dyDescent="0.25">
      <c r="A85" s="38">
        <v>44288</v>
      </c>
      <c r="B85" s="40" t="s">
        <v>155</v>
      </c>
    </row>
    <row r="86" spans="1:2" x14ac:dyDescent="0.25">
      <c r="A86" s="38">
        <v>44197</v>
      </c>
      <c r="B86" s="40" t="s">
        <v>37</v>
      </c>
    </row>
    <row r="87" spans="1:2" x14ac:dyDescent="0.25">
      <c r="A87" s="38">
        <v>44367</v>
      </c>
      <c r="B87" s="40" t="s">
        <v>140</v>
      </c>
    </row>
    <row r="88" spans="1:2" x14ac:dyDescent="0.25">
      <c r="A88" s="38">
        <v>44317</v>
      </c>
      <c r="B88" s="40" t="s">
        <v>36</v>
      </c>
    </row>
    <row r="89" spans="1:2" x14ac:dyDescent="0.25">
      <c r="A89" s="38">
        <v>44502</v>
      </c>
      <c r="B89" s="40" t="s">
        <v>41</v>
      </c>
    </row>
    <row r="90" spans="1:2" x14ac:dyDescent="0.25">
      <c r="A90" s="38">
        <v>44446</v>
      </c>
      <c r="B90" s="40" t="s">
        <v>39</v>
      </c>
    </row>
    <row r="91" spans="1:2" x14ac:dyDescent="0.25">
      <c r="A91" s="38">
        <v>44555</v>
      </c>
      <c r="B91" s="40" t="s">
        <v>43</v>
      </c>
    </row>
    <row r="92" spans="1:2" x14ac:dyDescent="0.25">
      <c r="A92" s="38">
        <v>44481</v>
      </c>
      <c r="B92" s="40" t="s">
        <v>40</v>
      </c>
    </row>
    <row r="93" spans="1:2" x14ac:dyDescent="0.25">
      <c r="A93" s="38">
        <v>44538</v>
      </c>
      <c r="B93" s="40" t="s">
        <v>154</v>
      </c>
    </row>
    <row r="94" spans="1:2" x14ac:dyDescent="0.25">
      <c r="A94" s="38">
        <v>44515</v>
      </c>
      <c r="B94" s="40" t="s">
        <v>42</v>
      </c>
    </row>
    <row r="95" spans="1:2" x14ac:dyDescent="0.25">
      <c r="A95" s="38">
        <v>44307</v>
      </c>
      <c r="B95" s="40" t="s">
        <v>38</v>
      </c>
    </row>
    <row r="96" spans="1:2" x14ac:dyDescent="0.25">
      <c r="A96" s="78">
        <v>44350</v>
      </c>
      <c r="B96" s="40" t="s">
        <v>140</v>
      </c>
    </row>
    <row r="97" spans="1:2" x14ac:dyDescent="0.25">
      <c r="A97" s="78">
        <v>44386</v>
      </c>
      <c r="B97" t="s">
        <v>141</v>
      </c>
    </row>
    <row r="98" spans="1:2" x14ac:dyDescent="0.25">
      <c r="A98" s="78">
        <v>44666</v>
      </c>
      <c r="B98" s="41" t="s">
        <v>155</v>
      </c>
    </row>
    <row r="99" spans="1:2" x14ac:dyDescent="0.25">
      <c r="A99" s="78">
        <v>44672</v>
      </c>
      <c r="B99" s="41" t="s">
        <v>38</v>
      </c>
    </row>
    <row r="100" spans="1:2" x14ac:dyDescent="0.25">
      <c r="A100" s="78">
        <v>44728</v>
      </c>
      <c r="B100" s="40" t="s">
        <v>140</v>
      </c>
    </row>
    <row r="101" spans="1:2" x14ac:dyDescent="0.25">
      <c r="A101" s="78">
        <v>44811</v>
      </c>
      <c r="B101" s="40" t="s">
        <v>39</v>
      </c>
    </row>
    <row r="102" spans="1:2" x14ac:dyDescent="0.25">
      <c r="A102" s="38">
        <v>44846</v>
      </c>
      <c r="B102" s="40" t="s">
        <v>40</v>
      </c>
    </row>
    <row r="103" spans="1:2" x14ac:dyDescent="0.25">
      <c r="A103" s="38">
        <v>44867</v>
      </c>
      <c r="B103" s="40" t="s">
        <v>41</v>
      </c>
    </row>
    <row r="104" spans="1:2" x14ac:dyDescent="0.25">
      <c r="A104" s="38">
        <v>44880</v>
      </c>
      <c r="B104" s="40" t="s">
        <v>42</v>
      </c>
    </row>
    <row r="105" spans="1:2" x14ac:dyDescent="0.25">
      <c r="A105" s="38">
        <v>44903</v>
      </c>
      <c r="B105" s="40" t="s">
        <v>154</v>
      </c>
    </row>
    <row r="106" spans="1:2" x14ac:dyDescent="0.25">
      <c r="A106" s="78">
        <v>45023</v>
      </c>
      <c r="B106" s="41" t="s">
        <v>155</v>
      </c>
    </row>
    <row r="107" spans="1:2" x14ac:dyDescent="0.25">
      <c r="A107" s="78">
        <v>45037</v>
      </c>
      <c r="B107" s="41" t="s">
        <v>38</v>
      </c>
    </row>
    <row r="108" spans="1:2" x14ac:dyDescent="0.25">
      <c r="A108" s="38">
        <v>45047</v>
      </c>
      <c r="B108" s="40" t="s">
        <v>36</v>
      </c>
    </row>
    <row r="109" spans="1:2" x14ac:dyDescent="0.25">
      <c r="A109" s="38">
        <v>45085</v>
      </c>
      <c r="B109" s="40" t="s">
        <v>140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135</vt:i4>
      </vt:variant>
    </vt:vector>
  </HeadingPairs>
  <TitlesOfParts>
    <vt:vector size="142" baseType="lpstr">
      <vt:lpstr>MENU</vt:lpstr>
      <vt:lpstr>TIME</vt:lpstr>
      <vt:lpstr>RESUMO</vt:lpstr>
      <vt:lpstr>ATIVIDADES</vt:lpstr>
      <vt:lpstr>EMPRESAS</vt:lpstr>
      <vt:lpstr>AUDITORES</vt:lpstr>
      <vt:lpstr>FERIADOS</vt:lpstr>
      <vt:lpstr>ATIVIDADES!ATIVIDADES</vt:lpstr>
      <vt:lpstr>ATIVIDADES!ATIVIDADES_1</vt:lpstr>
      <vt:lpstr>ATIVIDADES!ATIVIDADES_13</vt:lpstr>
      <vt:lpstr>ATIVIDADES!ATIVIDADES_14</vt:lpstr>
      <vt:lpstr>ATIVIDADES!ATIVIDADES_15</vt:lpstr>
      <vt:lpstr>ATIVIDADES!ATIVIDADES_16</vt:lpstr>
      <vt:lpstr>ATIVIDADES!ATIVIDADES_17</vt:lpstr>
      <vt:lpstr>ATIVIDADES!ATIVIDADES_18</vt:lpstr>
      <vt:lpstr>ATIVIDADES!ATIVIDADES_19</vt:lpstr>
      <vt:lpstr>ATIVIDADES!ATIVIDADES_2</vt:lpstr>
      <vt:lpstr>ATIVIDADES!ATIVIDADES_20</vt:lpstr>
      <vt:lpstr>ATIVIDADES!ATIVIDADES_21</vt:lpstr>
      <vt:lpstr>ATIVIDADES!ATIVIDADES_22</vt:lpstr>
      <vt:lpstr>ATIVIDADES!ATIVIDADES_23</vt:lpstr>
      <vt:lpstr>ATIVIDADES!ATIVIDADES_24</vt:lpstr>
      <vt:lpstr>ATIVIDADES!ATIVIDADES_25</vt:lpstr>
      <vt:lpstr>ATIVIDADES!ATIVIDADES_26</vt:lpstr>
      <vt:lpstr>ATIVIDADES!ATIVIDADES_28</vt:lpstr>
      <vt:lpstr>ATIVIDADES!ATIVIDADES_29</vt:lpstr>
      <vt:lpstr>ATIVIDADES!ATIVIDADES_3</vt:lpstr>
      <vt:lpstr>ATIVIDADES!ATIVIDADES_30</vt:lpstr>
      <vt:lpstr>ATIVIDADES!ATIVIDADES_31</vt:lpstr>
      <vt:lpstr>ATIVIDADES!ATIVIDADES_32</vt:lpstr>
      <vt:lpstr>ATIVIDADES!ATIVIDADES_33</vt:lpstr>
      <vt:lpstr>ATIVIDADES!ATIVIDADES_34</vt:lpstr>
      <vt:lpstr>ATIVIDADES!ATIVIDADES_35</vt:lpstr>
      <vt:lpstr>ATIVIDADES!ATIVIDADES_36</vt:lpstr>
      <vt:lpstr>ATIVIDADES!ATIVIDADES_37</vt:lpstr>
      <vt:lpstr>ATIVIDADES!ATIVIDADES_38</vt:lpstr>
      <vt:lpstr>ATIVIDADES!ATIVIDADES_39</vt:lpstr>
      <vt:lpstr>ATIVIDADES!ATIVIDADES_4</vt:lpstr>
      <vt:lpstr>ATIVIDADES!ATIVIDADES_40</vt:lpstr>
      <vt:lpstr>ATIVIDADES!ATIVIDADES_41</vt:lpstr>
      <vt:lpstr>ATIVIDADES!ATIVIDADES_42</vt:lpstr>
      <vt:lpstr>ATIVIDADES!ATIVIDADES_43</vt:lpstr>
      <vt:lpstr>ATIVIDADES!ATIVIDADES_44</vt:lpstr>
      <vt:lpstr>ATIVIDADES!ATIVIDADES_45</vt:lpstr>
      <vt:lpstr>ATIVIDADES!ATIVIDADES_46</vt:lpstr>
      <vt:lpstr>ATIVIDADES!ATIVIDADES_47</vt:lpstr>
      <vt:lpstr>ATIVIDADES!ATIVIDADES_48</vt:lpstr>
      <vt:lpstr>ATIVIDADES!ATIVIDADES_49</vt:lpstr>
      <vt:lpstr>ATIVIDADES!ATIVIDADES_5</vt:lpstr>
      <vt:lpstr>ATIVIDADES!ATIVIDADES_50</vt:lpstr>
      <vt:lpstr>ATIVIDADES!ATIVIDADES_51</vt:lpstr>
      <vt:lpstr>ATIVIDADES!ATIVIDADES_52</vt:lpstr>
      <vt:lpstr>ATIVIDADES!ATIVIDADES_53</vt:lpstr>
      <vt:lpstr>ATIVIDADES!ATIVIDADES_54</vt:lpstr>
      <vt:lpstr>ATIVIDADES!ATIVIDADES_55</vt:lpstr>
      <vt:lpstr>ATIVIDADES!ATIVIDADES_56</vt:lpstr>
      <vt:lpstr>ATIVIDADES!ATIVIDADES_57</vt:lpstr>
      <vt:lpstr>ATIVIDADES!ATIVIDADES_58</vt:lpstr>
      <vt:lpstr>ATIVIDADES!ATIVIDADES_59</vt:lpstr>
      <vt:lpstr>ATIVIDADES!ATIVIDADES_6</vt:lpstr>
      <vt:lpstr>ATIVIDADES!ATIVIDADES_60</vt:lpstr>
      <vt:lpstr>ATIVIDADES!ATIVIDADES_61</vt:lpstr>
      <vt:lpstr>ATIVIDADES!ATIVIDADES_62</vt:lpstr>
      <vt:lpstr>ATIVIDADES!ATIVIDADES_63</vt:lpstr>
      <vt:lpstr>ATIVIDADES!ATIVIDADES_64</vt:lpstr>
      <vt:lpstr>ATIVIDADES!ATIVIDADES_65</vt:lpstr>
      <vt:lpstr>ATIVIDADES!ATIVIDADES_66</vt:lpstr>
      <vt:lpstr>ATIVIDADES!ATIVIDADES_67</vt:lpstr>
      <vt:lpstr>ATIVIDADES!ATIVIDADES_68</vt:lpstr>
      <vt:lpstr>ATIVIDADES!ATIVIDADES_69</vt:lpstr>
      <vt:lpstr>ATIVIDADES!ATIVIDADES_70</vt:lpstr>
      <vt:lpstr>ATIVIDADES!ATIVIDADES_71</vt:lpstr>
      <vt:lpstr>ATIVIDADES!ATIVIDADES_72</vt:lpstr>
      <vt:lpstr>ATIVIDADES!ATIVIDADES_73</vt:lpstr>
      <vt:lpstr>ATIVIDADES!ATIVIDADES_74</vt:lpstr>
      <vt:lpstr>EMPRESAS!EMPRESAS</vt:lpstr>
      <vt:lpstr>EMPRESAS!EMPRESAS_1</vt:lpstr>
      <vt:lpstr>EMPRESAS!EMPRESAS_10</vt:lpstr>
      <vt:lpstr>EMPRESAS!EMPRESAS_11</vt:lpstr>
      <vt:lpstr>EMPRESAS!EMPRESAS_12</vt:lpstr>
      <vt:lpstr>EMPRESAS!EMPRESAS_13</vt:lpstr>
      <vt:lpstr>EMPRESAS!EMPRESAS_14</vt:lpstr>
      <vt:lpstr>EMPRESAS!EMPRESAS_15</vt:lpstr>
      <vt:lpstr>EMPRESAS!EMPRESAS_16</vt:lpstr>
      <vt:lpstr>EMPRESAS!EMPRESAS_17</vt:lpstr>
      <vt:lpstr>EMPRESAS!EMPRESAS_18</vt:lpstr>
      <vt:lpstr>EMPRESAS!EMPRESAS_19</vt:lpstr>
      <vt:lpstr>EMPRESAS!EMPRESAS_2</vt:lpstr>
      <vt:lpstr>EMPRESAS!EMPRESAS_20</vt:lpstr>
      <vt:lpstr>EMPRESAS!EMPRESAS_22</vt:lpstr>
      <vt:lpstr>EMPRESAS!EMPRESAS_24</vt:lpstr>
      <vt:lpstr>EMPRESAS!EMPRESAS_25</vt:lpstr>
      <vt:lpstr>EMPRESAS!EMPRESAS_26</vt:lpstr>
      <vt:lpstr>EMPRESAS!EMPRESAS_27</vt:lpstr>
      <vt:lpstr>EMPRESAS!EMPRESAS_28</vt:lpstr>
      <vt:lpstr>EMPRESAS!EMPRESAS_29</vt:lpstr>
      <vt:lpstr>EMPRESAS!EMPRESAS_30</vt:lpstr>
      <vt:lpstr>EMPRESAS!EMPRESAS_31</vt:lpstr>
      <vt:lpstr>EMPRESAS!EMPRESAS_32</vt:lpstr>
      <vt:lpstr>EMPRESAS!EMPRESAS_33</vt:lpstr>
      <vt:lpstr>EMPRESAS!EMPRESAS_34</vt:lpstr>
      <vt:lpstr>EMPRESAS!EMPRESAS_35</vt:lpstr>
      <vt:lpstr>EMPRESAS!EMPRESAS_36</vt:lpstr>
      <vt:lpstr>EMPRESAS!EMPRESAS_37</vt:lpstr>
      <vt:lpstr>EMPRESAS!EMPRESAS_38</vt:lpstr>
      <vt:lpstr>EMPRESAS!EMPRESAS_39</vt:lpstr>
      <vt:lpstr>EMPRESAS!EMPRESAS_40</vt:lpstr>
      <vt:lpstr>EMPRESAS!EMPRESAS_41</vt:lpstr>
      <vt:lpstr>EMPRESAS!EMPRESAS_42</vt:lpstr>
      <vt:lpstr>EMPRESAS!EMPRESAS_43</vt:lpstr>
      <vt:lpstr>EMPRESAS!EMPRESAS_44</vt:lpstr>
      <vt:lpstr>EMPRESAS!EMPRESAS_45</vt:lpstr>
      <vt:lpstr>EMPRESAS!EMPRESAS_46</vt:lpstr>
      <vt:lpstr>EMPRESAS!EMPRESAS_47</vt:lpstr>
      <vt:lpstr>EMPRESAS!EMPRESAS_48</vt:lpstr>
      <vt:lpstr>EMPRESAS!EMPRESAS_49</vt:lpstr>
      <vt:lpstr>EMPRESAS!EMPRESAS_50</vt:lpstr>
      <vt:lpstr>EMPRESAS!EMPRESAS_51</vt:lpstr>
      <vt:lpstr>EMPRESAS!EMPRESAS_52</vt:lpstr>
      <vt:lpstr>EMPRESAS!EMPRESAS_53</vt:lpstr>
      <vt:lpstr>EMPRESAS!EMPRESAS_54</vt:lpstr>
      <vt:lpstr>EMPRESAS!EMPRESAS_55</vt:lpstr>
      <vt:lpstr>EMPRESAS!EMPRESAS_56</vt:lpstr>
      <vt:lpstr>EMPRESAS!EMPRESAS_57</vt:lpstr>
      <vt:lpstr>EMPRESAS!EMPRESAS_58</vt:lpstr>
      <vt:lpstr>EMPRESAS!EMPRESAS_59</vt:lpstr>
      <vt:lpstr>EMPRESAS!EMPRESAS_60</vt:lpstr>
      <vt:lpstr>EMPRESAS!EMPRESAS_61</vt:lpstr>
      <vt:lpstr>EMPRESAS!EMPRESAS_62</vt:lpstr>
      <vt:lpstr>EMPRESAS!EMPRESAS_63</vt:lpstr>
      <vt:lpstr>EMPRESAS!EMPRESAS_64</vt:lpstr>
      <vt:lpstr>EMPRESAS!EMPRESAS_65</vt:lpstr>
      <vt:lpstr>EMPRESAS!EMPRESAS_66</vt:lpstr>
      <vt:lpstr>EMPRESAS!EMPRESAS_67</vt:lpstr>
      <vt:lpstr>EMPRESAS!EMPRESAS_68</vt:lpstr>
      <vt:lpstr>EMPRESAS!EMPRESAS_69</vt:lpstr>
      <vt:lpstr>EMPRESAS!EMPRESAS_7</vt:lpstr>
      <vt:lpstr>EMPRESAS!EMPRESAS_70</vt:lpstr>
      <vt:lpstr>EMPRESAS!EMPRESAS_71</vt:lpstr>
      <vt:lpstr>EMPRESAS!EMPRESAS_72</vt:lpstr>
      <vt:lpstr>EMPRESAS!EMPRESAS_8</vt:lpstr>
      <vt:lpstr>EMPRESAS!EMPRESAS_9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Augusto Cesar Pinheiro – Projeto Harpia</dc:creator>
  <cp:lastModifiedBy>WAGNER</cp:lastModifiedBy>
  <cp:lastPrinted>2015-03-31T00:57:50Z</cp:lastPrinted>
  <dcterms:created xsi:type="dcterms:W3CDTF">2014-07-14T23:25:14Z</dcterms:created>
  <dcterms:modified xsi:type="dcterms:W3CDTF">2023-08-03T11:36:46Z</dcterms:modified>
</cp:coreProperties>
</file>